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EA9B682A-0A49-44FB-A37B-50C97B5BACA2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00_Data_Dictionary" sheetId="1" r:id="rId1"/>
    <sheet name="01_Raw_ATMs" sheetId="2" r:id="rId2"/>
    <sheet name="02_Raw_Transactions" sheetId="3" r:id="rId3"/>
    <sheet name="05_Cleaned_Transactions" sheetId="7" r:id="rId4"/>
    <sheet name="03_Raw_Cash_Refills" sheetId="4" r:id="rId5"/>
    <sheet name="04_Raw_Maintenance" sheetId="5" r:id="rId6"/>
    <sheet name="05_Project_Guide" sheetId="6" r:id="rId7"/>
  </sheets>
  <definedNames>
    <definedName name="_xlnm._FilterDatabase" localSheetId="0" hidden="1">'00_Data_Dictionary'!$A$1:$D$23</definedName>
    <definedName name="_xlnm._FilterDatabase" localSheetId="1" hidden="1">'01_Raw_ATMs'!$A$1:$E$101</definedName>
    <definedName name="_xlnm._FilterDatabase" localSheetId="4" hidden="1">'03_Raw_Cash_Refills'!$A$1:$D$4345</definedName>
    <definedName name="_xlnm._FilterDatabase" localSheetId="5" hidden="1">'04_Raw_Maintenance'!$A$1:$E$515</definedName>
    <definedName name="_xlnm._FilterDatabase" localSheetId="6" hidden="1">'05_Project_Guide'!$A$1:$C$11</definedName>
    <definedName name="_xlnm._FilterDatabase" localSheetId="2" hidden="1">'02_Raw_Transactions'!$A$1:$M$10001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083" i="3"/>
  <c r="P5084" i="3"/>
  <c r="P5085" i="3"/>
  <c r="P5086" i="3"/>
  <c r="P5087" i="3"/>
  <c r="P5088" i="3"/>
  <c r="P5089" i="3"/>
  <c r="P5090" i="3"/>
  <c r="P5091" i="3"/>
  <c r="P5092" i="3"/>
  <c r="P5093" i="3"/>
  <c r="P5094" i="3"/>
  <c r="P5095" i="3"/>
  <c r="P5096" i="3"/>
  <c r="P5097" i="3"/>
  <c r="P5098" i="3"/>
  <c r="P5099" i="3"/>
  <c r="P5100" i="3"/>
  <c r="P5101" i="3"/>
  <c r="P5102" i="3"/>
  <c r="P5103" i="3"/>
  <c r="P5104" i="3"/>
  <c r="P5105" i="3"/>
  <c r="P5106" i="3"/>
  <c r="P5107" i="3"/>
  <c r="P5108" i="3"/>
  <c r="P5109" i="3"/>
  <c r="P5110" i="3"/>
  <c r="P5111" i="3"/>
  <c r="P5112" i="3"/>
  <c r="P5113" i="3"/>
  <c r="P5114" i="3"/>
  <c r="P5115" i="3"/>
  <c r="P5116" i="3"/>
  <c r="P5117" i="3"/>
  <c r="P5118" i="3"/>
  <c r="P5119" i="3"/>
  <c r="P5120" i="3"/>
  <c r="P5121" i="3"/>
  <c r="P5122" i="3"/>
  <c r="P5123" i="3"/>
  <c r="P5124" i="3"/>
  <c r="P5125" i="3"/>
  <c r="P5126" i="3"/>
  <c r="P5127" i="3"/>
  <c r="P5128" i="3"/>
  <c r="P5129" i="3"/>
  <c r="P5130" i="3"/>
  <c r="P5131" i="3"/>
  <c r="P5132" i="3"/>
  <c r="P5133" i="3"/>
  <c r="P5134" i="3"/>
  <c r="P5135" i="3"/>
  <c r="P5136" i="3"/>
  <c r="P5137" i="3"/>
  <c r="P5138" i="3"/>
  <c r="P5139" i="3"/>
  <c r="P5140" i="3"/>
  <c r="P5141" i="3"/>
  <c r="P5142" i="3"/>
  <c r="P5143" i="3"/>
  <c r="P5144" i="3"/>
  <c r="P5145" i="3"/>
  <c r="P5146" i="3"/>
  <c r="P5147" i="3"/>
  <c r="P5148" i="3"/>
  <c r="P5149" i="3"/>
  <c r="P5150" i="3"/>
  <c r="P5151" i="3"/>
  <c r="P5152" i="3"/>
  <c r="P5153" i="3"/>
  <c r="P5154" i="3"/>
  <c r="P5155" i="3"/>
  <c r="P5156" i="3"/>
  <c r="P5157" i="3"/>
  <c r="P5158" i="3"/>
  <c r="P5159" i="3"/>
  <c r="P5160" i="3"/>
  <c r="P5161" i="3"/>
  <c r="P5162" i="3"/>
  <c r="P5163" i="3"/>
  <c r="P5164" i="3"/>
  <c r="P5165" i="3"/>
  <c r="P5166" i="3"/>
  <c r="P5167" i="3"/>
  <c r="P5168" i="3"/>
  <c r="P5169" i="3"/>
  <c r="P5170" i="3"/>
  <c r="P5171" i="3"/>
  <c r="P5172" i="3"/>
  <c r="P5173" i="3"/>
  <c r="P5174" i="3"/>
  <c r="P5175" i="3"/>
  <c r="P5176" i="3"/>
  <c r="P5177" i="3"/>
  <c r="P5178" i="3"/>
  <c r="P5179" i="3"/>
  <c r="P5180" i="3"/>
  <c r="P5181" i="3"/>
  <c r="P5182" i="3"/>
  <c r="P5183" i="3"/>
  <c r="P5184" i="3"/>
  <c r="P5185" i="3"/>
  <c r="P5186" i="3"/>
  <c r="P5187" i="3"/>
  <c r="P5188" i="3"/>
  <c r="P5189" i="3"/>
  <c r="P5190" i="3"/>
  <c r="P5191" i="3"/>
  <c r="P5192" i="3"/>
  <c r="P5193" i="3"/>
  <c r="P5194" i="3"/>
  <c r="P5195" i="3"/>
  <c r="P5196" i="3"/>
  <c r="P5197" i="3"/>
  <c r="P5198" i="3"/>
  <c r="P5199" i="3"/>
  <c r="P5200" i="3"/>
  <c r="P5201" i="3"/>
  <c r="P5202" i="3"/>
  <c r="P5203" i="3"/>
  <c r="P5204" i="3"/>
  <c r="P5205" i="3"/>
  <c r="P5206" i="3"/>
  <c r="P5207" i="3"/>
  <c r="P5208" i="3"/>
  <c r="P5209" i="3"/>
  <c r="P5210" i="3"/>
  <c r="P5211" i="3"/>
  <c r="P5212" i="3"/>
  <c r="P5213" i="3"/>
  <c r="P5214" i="3"/>
  <c r="P5215" i="3"/>
  <c r="P5216" i="3"/>
  <c r="P5217" i="3"/>
  <c r="P5218" i="3"/>
  <c r="P5219" i="3"/>
  <c r="P5220" i="3"/>
  <c r="P5221" i="3"/>
  <c r="P5222" i="3"/>
  <c r="P5223" i="3"/>
  <c r="P5224" i="3"/>
  <c r="P5225" i="3"/>
  <c r="P5226" i="3"/>
  <c r="P5227" i="3"/>
  <c r="P5228" i="3"/>
  <c r="P5229" i="3"/>
  <c r="P5230" i="3"/>
  <c r="P5231" i="3"/>
  <c r="P5232" i="3"/>
  <c r="P5233" i="3"/>
  <c r="P5234" i="3"/>
  <c r="P5235" i="3"/>
  <c r="P5236" i="3"/>
  <c r="P5237" i="3"/>
  <c r="P5238" i="3"/>
  <c r="P5239" i="3"/>
  <c r="P5240" i="3"/>
  <c r="P5241" i="3"/>
  <c r="P5242" i="3"/>
  <c r="P5243" i="3"/>
  <c r="P5244" i="3"/>
  <c r="P5245" i="3"/>
  <c r="P5246" i="3"/>
  <c r="P5247" i="3"/>
  <c r="P5248" i="3"/>
  <c r="P5249" i="3"/>
  <c r="P5250" i="3"/>
  <c r="P5251" i="3"/>
  <c r="P5252" i="3"/>
  <c r="P5253" i="3"/>
  <c r="P5254" i="3"/>
  <c r="P5255" i="3"/>
  <c r="P5256" i="3"/>
  <c r="P5257" i="3"/>
  <c r="P5258" i="3"/>
  <c r="P5259" i="3"/>
  <c r="P5260" i="3"/>
  <c r="P5261" i="3"/>
  <c r="P5262" i="3"/>
  <c r="P5263" i="3"/>
  <c r="P5264" i="3"/>
  <c r="P5265" i="3"/>
  <c r="P5266" i="3"/>
  <c r="P5267" i="3"/>
  <c r="P5268" i="3"/>
  <c r="P5269" i="3"/>
  <c r="P5270" i="3"/>
  <c r="P5271" i="3"/>
  <c r="P5272" i="3"/>
  <c r="P5273" i="3"/>
  <c r="P5274" i="3"/>
  <c r="P5275" i="3"/>
  <c r="P5276" i="3"/>
  <c r="P5277" i="3"/>
  <c r="P5278" i="3"/>
  <c r="P5279" i="3"/>
  <c r="P5280" i="3"/>
  <c r="P5281" i="3"/>
  <c r="P5282" i="3"/>
  <c r="P5283" i="3"/>
  <c r="P5284" i="3"/>
  <c r="P5285" i="3"/>
  <c r="P5286" i="3"/>
  <c r="P5287" i="3"/>
  <c r="P5288" i="3"/>
  <c r="P5289" i="3"/>
  <c r="P5290" i="3"/>
  <c r="P5291" i="3"/>
  <c r="P5292" i="3"/>
  <c r="P5293" i="3"/>
  <c r="P5294" i="3"/>
  <c r="P5295" i="3"/>
  <c r="P5296" i="3"/>
  <c r="P5297" i="3"/>
  <c r="P5298" i="3"/>
  <c r="P5299" i="3"/>
  <c r="P5300" i="3"/>
  <c r="P5301" i="3"/>
  <c r="P5302" i="3"/>
  <c r="P5303" i="3"/>
  <c r="P5304" i="3"/>
  <c r="P5305" i="3"/>
  <c r="P5306" i="3"/>
  <c r="P5307" i="3"/>
  <c r="P5308" i="3"/>
  <c r="P5309" i="3"/>
  <c r="P5310" i="3"/>
  <c r="P5311" i="3"/>
  <c r="P5312" i="3"/>
  <c r="P5313" i="3"/>
  <c r="P5314" i="3"/>
  <c r="P5315" i="3"/>
  <c r="P5316" i="3"/>
  <c r="P5317" i="3"/>
  <c r="P5318" i="3"/>
  <c r="P5319" i="3"/>
  <c r="P5320" i="3"/>
  <c r="P5321" i="3"/>
  <c r="P5322" i="3"/>
  <c r="P5323" i="3"/>
  <c r="P5324" i="3"/>
  <c r="P5325" i="3"/>
  <c r="P5326" i="3"/>
  <c r="P5327" i="3"/>
  <c r="P5328" i="3"/>
  <c r="P5329" i="3"/>
  <c r="P5330" i="3"/>
  <c r="P5331" i="3"/>
  <c r="P5332" i="3"/>
  <c r="P5333" i="3"/>
  <c r="P5334" i="3"/>
  <c r="P5335" i="3"/>
  <c r="P5336" i="3"/>
  <c r="P5337" i="3"/>
  <c r="P5338" i="3"/>
  <c r="P5339" i="3"/>
  <c r="P5340" i="3"/>
  <c r="P5341" i="3"/>
  <c r="P5342" i="3"/>
  <c r="P5343" i="3"/>
  <c r="P5344" i="3"/>
  <c r="P5345" i="3"/>
  <c r="P5346" i="3"/>
  <c r="P5347" i="3"/>
  <c r="P5348" i="3"/>
  <c r="P5349" i="3"/>
  <c r="P5350" i="3"/>
  <c r="P5351" i="3"/>
  <c r="P5352" i="3"/>
  <c r="P5353" i="3"/>
  <c r="P5354" i="3"/>
  <c r="P5355" i="3"/>
  <c r="P5356" i="3"/>
  <c r="P5357" i="3"/>
  <c r="P5358" i="3"/>
  <c r="P5359" i="3"/>
  <c r="P5360" i="3"/>
  <c r="P5361" i="3"/>
  <c r="P5362" i="3"/>
  <c r="P5363" i="3"/>
  <c r="P5364" i="3"/>
  <c r="P5365" i="3"/>
  <c r="P5366" i="3"/>
  <c r="P5367" i="3"/>
  <c r="P5368" i="3"/>
  <c r="P5369" i="3"/>
  <c r="P5370" i="3"/>
  <c r="P5371" i="3"/>
  <c r="P5372" i="3"/>
  <c r="P5373" i="3"/>
  <c r="P5374" i="3"/>
  <c r="P5375" i="3"/>
  <c r="P5376" i="3"/>
  <c r="P5377" i="3"/>
  <c r="P5378" i="3"/>
  <c r="P5379" i="3"/>
  <c r="P5380" i="3"/>
  <c r="P5381" i="3"/>
  <c r="P5382" i="3"/>
  <c r="P5383" i="3"/>
  <c r="P5384" i="3"/>
  <c r="P5385" i="3"/>
  <c r="P5386" i="3"/>
  <c r="P5387" i="3"/>
  <c r="P5388" i="3"/>
  <c r="P5389" i="3"/>
  <c r="P5390" i="3"/>
  <c r="P5391" i="3"/>
  <c r="P5392" i="3"/>
  <c r="P5393" i="3"/>
  <c r="P5394" i="3"/>
  <c r="P5395" i="3"/>
  <c r="P5396" i="3"/>
  <c r="P5397" i="3"/>
  <c r="P5398" i="3"/>
  <c r="P5399" i="3"/>
  <c r="P5400" i="3"/>
  <c r="P5401" i="3"/>
  <c r="P5402" i="3"/>
  <c r="P5403" i="3"/>
  <c r="P5404" i="3"/>
  <c r="P5405" i="3"/>
  <c r="P5406" i="3"/>
  <c r="P5407" i="3"/>
  <c r="P5408" i="3"/>
  <c r="P5409" i="3"/>
  <c r="P5410" i="3"/>
  <c r="P5411" i="3"/>
  <c r="P5412" i="3"/>
  <c r="P5413" i="3"/>
  <c r="P5414" i="3"/>
  <c r="P5415" i="3"/>
  <c r="P5416" i="3"/>
  <c r="P5417" i="3"/>
  <c r="P5418" i="3"/>
  <c r="P5419" i="3"/>
  <c r="P5420" i="3"/>
  <c r="P5421" i="3"/>
  <c r="P5422" i="3"/>
  <c r="P5423" i="3"/>
  <c r="P5424" i="3"/>
  <c r="P5425" i="3"/>
  <c r="P5426" i="3"/>
  <c r="P5427" i="3"/>
  <c r="P5428" i="3"/>
  <c r="P5429" i="3"/>
  <c r="P5430" i="3"/>
  <c r="P5431" i="3"/>
  <c r="P5432" i="3"/>
  <c r="P5433" i="3"/>
  <c r="P5434" i="3"/>
  <c r="P5435" i="3"/>
  <c r="P5436" i="3"/>
  <c r="P5437" i="3"/>
  <c r="P5438" i="3"/>
  <c r="P5439" i="3"/>
  <c r="P5440" i="3"/>
  <c r="P5441" i="3"/>
  <c r="P5442" i="3"/>
  <c r="P5443" i="3"/>
  <c r="P5444" i="3"/>
  <c r="P5445" i="3"/>
  <c r="P5446" i="3"/>
  <c r="P5447" i="3"/>
  <c r="P5448" i="3"/>
  <c r="P5449" i="3"/>
  <c r="P5450" i="3"/>
  <c r="P5451" i="3"/>
  <c r="P5452" i="3"/>
  <c r="P5453" i="3"/>
  <c r="P5454" i="3"/>
  <c r="P5455" i="3"/>
  <c r="P5456" i="3"/>
  <c r="P5457" i="3"/>
  <c r="P5458" i="3"/>
  <c r="P5459" i="3"/>
  <c r="P5460" i="3"/>
  <c r="P5461" i="3"/>
  <c r="P5462" i="3"/>
  <c r="P5463" i="3"/>
  <c r="P5464" i="3"/>
  <c r="P5465" i="3"/>
  <c r="P5466" i="3"/>
  <c r="P5467" i="3"/>
  <c r="P5468" i="3"/>
  <c r="P5469" i="3"/>
  <c r="P5470" i="3"/>
  <c r="P5471" i="3"/>
  <c r="P5472" i="3"/>
  <c r="P5473" i="3"/>
  <c r="P5474" i="3"/>
  <c r="P5475" i="3"/>
  <c r="P5476" i="3"/>
  <c r="P5477" i="3"/>
  <c r="P5478" i="3"/>
  <c r="P5479" i="3"/>
  <c r="P5480" i="3"/>
  <c r="P5481" i="3"/>
  <c r="P5482" i="3"/>
  <c r="P5483" i="3"/>
  <c r="P5484" i="3"/>
  <c r="P5485" i="3"/>
  <c r="P5486" i="3"/>
  <c r="P5487" i="3"/>
  <c r="P5488" i="3"/>
  <c r="P5489" i="3"/>
  <c r="P5490" i="3"/>
  <c r="P5491" i="3"/>
  <c r="P5492" i="3"/>
  <c r="P5493" i="3"/>
  <c r="P5494" i="3"/>
  <c r="P5495" i="3"/>
  <c r="P5496" i="3"/>
  <c r="P5497" i="3"/>
  <c r="P5498" i="3"/>
  <c r="P5499" i="3"/>
  <c r="P5500" i="3"/>
  <c r="P5501" i="3"/>
  <c r="P5502" i="3"/>
  <c r="P5503" i="3"/>
  <c r="P5504" i="3"/>
  <c r="P5505" i="3"/>
  <c r="P5506" i="3"/>
  <c r="P5507" i="3"/>
  <c r="P5508" i="3"/>
  <c r="P5509" i="3"/>
  <c r="P5510" i="3"/>
  <c r="P5511" i="3"/>
  <c r="P5512" i="3"/>
  <c r="P5513" i="3"/>
  <c r="P5514" i="3"/>
  <c r="P5515" i="3"/>
  <c r="P5516" i="3"/>
  <c r="P5517" i="3"/>
  <c r="P5518" i="3"/>
  <c r="P5519" i="3"/>
  <c r="P5520" i="3"/>
  <c r="P5521" i="3"/>
  <c r="P5522" i="3"/>
  <c r="P5523" i="3"/>
  <c r="P5524" i="3"/>
  <c r="P5525" i="3"/>
  <c r="P5526" i="3"/>
  <c r="P5527" i="3"/>
  <c r="P5528" i="3"/>
  <c r="P5529" i="3"/>
  <c r="P5530" i="3"/>
  <c r="P5531" i="3"/>
  <c r="P5532" i="3"/>
  <c r="P5533" i="3"/>
  <c r="P5534" i="3"/>
  <c r="P5535" i="3"/>
  <c r="P5536" i="3"/>
  <c r="P5537" i="3"/>
  <c r="P5538" i="3"/>
  <c r="P5539" i="3"/>
  <c r="P5540" i="3"/>
  <c r="P5541" i="3"/>
  <c r="P5542" i="3"/>
  <c r="P5543" i="3"/>
  <c r="P5544" i="3"/>
  <c r="P5545" i="3"/>
  <c r="P5546" i="3"/>
  <c r="P5547" i="3"/>
  <c r="P5548" i="3"/>
  <c r="P5549" i="3"/>
  <c r="P5550" i="3"/>
  <c r="P5551" i="3"/>
  <c r="P5552" i="3"/>
  <c r="P5553" i="3"/>
  <c r="P5554" i="3"/>
  <c r="P5555" i="3"/>
  <c r="P5556" i="3"/>
  <c r="P5557" i="3"/>
  <c r="P5558" i="3"/>
  <c r="P5559" i="3"/>
  <c r="P5560" i="3"/>
  <c r="P5561" i="3"/>
  <c r="P5562" i="3"/>
  <c r="P5563" i="3"/>
  <c r="P5564" i="3"/>
  <c r="P5565" i="3"/>
  <c r="P5566" i="3"/>
  <c r="P5567" i="3"/>
  <c r="P5568" i="3"/>
  <c r="P5569" i="3"/>
  <c r="P5570" i="3"/>
  <c r="P5571" i="3"/>
  <c r="P5572" i="3"/>
  <c r="P5573" i="3"/>
  <c r="P5574" i="3"/>
  <c r="P5575" i="3"/>
  <c r="P5576" i="3"/>
  <c r="P5577" i="3"/>
  <c r="P5578" i="3"/>
  <c r="P5579" i="3"/>
  <c r="P5580" i="3"/>
  <c r="P5581" i="3"/>
  <c r="P5582" i="3"/>
  <c r="P5583" i="3"/>
  <c r="P5584" i="3"/>
  <c r="P5585" i="3"/>
  <c r="P5586" i="3"/>
  <c r="P5587" i="3"/>
  <c r="P5588" i="3"/>
  <c r="P5589" i="3"/>
  <c r="P5590" i="3"/>
  <c r="P5591" i="3"/>
  <c r="P5592" i="3"/>
  <c r="P5593" i="3"/>
  <c r="P5594" i="3"/>
  <c r="P5595" i="3"/>
  <c r="P5596" i="3"/>
  <c r="P5597" i="3"/>
  <c r="P5598" i="3"/>
  <c r="P5599" i="3"/>
  <c r="P5600" i="3"/>
  <c r="P5601" i="3"/>
  <c r="P5602" i="3"/>
  <c r="P5603" i="3"/>
  <c r="P5604" i="3"/>
  <c r="P5605" i="3"/>
  <c r="P5606" i="3"/>
  <c r="P5607" i="3"/>
  <c r="P5608" i="3"/>
  <c r="P5609" i="3"/>
  <c r="P5610" i="3"/>
  <c r="P5611" i="3"/>
  <c r="P5612" i="3"/>
  <c r="P5613" i="3"/>
  <c r="P5614" i="3"/>
  <c r="P5615" i="3"/>
  <c r="P5616" i="3"/>
  <c r="P5617" i="3"/>
  <c r="P5618" i="3"/>
  <c r="P5619" i="3"/>
  <c r="P5620" i="3"/>
  <c r="P5621" i="3"/>
  <c r="P5622" i="3"/>
  <c r="P5623" i="3"/>
  <c r="P5624" i="3"/>
  <c r="P5625" i="3"/>
  <c r="P5626" i="3"/>
  <c r="P5627" i="3"/>
  <c r="P5628" i="3"/>
  <c r="P5629" i="3"/>
  <c r="P5630" i="3"/>
  <c r="P5631" i="3"/>
  <c r="P5632" i="3"/>
  <c r="P5633" i="3"/>
  <c r="P5634" i="3"/>
  <c r="P5635" i="3"/>
  <c r="P5636" i="3"/>
  <c r="P5637" i="3"/>
  <c r="P5638" i="3"/>
  <c r="P5639" i="3"/>
  <c r="P5640" i="3"/>
  <c r="P5641" i="3"/>
  <c r="P5642" i="3"/>
  <c r="P5643" i="3"/>
  <c r="P5644" i="3"/>
  <c r="P5645" i="3"/>
  <c r="P5646" i="3"/>
  <c r="P5647" i="3"/>
  <c r="P5648" i="3"/>
  <c r="P5649" i="3"/>
  <c r="P5650" i="3"/>
  <c r="P5651" i="3"/>
  <c r="P5652" i="3"/>
  <c r="P5653" i="3"/>
  <c r="P5654" i="3"/>
  <c r="P5655" i="3"/>
  <c r="P5656" i="3"/>
  <c r="P5657" i="3"/>
  <c r="P5658" i="3"/>
  <c r="P5659" i="3"/>
  <c r="P5660" i="3"/>
  <c r="P5661" i="3"/>
  <c r="P5662" i="3"/>
  <c r="P5663" i="3"/>
  <c r="P5664" i="3"/>
  <c r="P5665" i="3"/>
  <c r="P5666" i="3"/>
  <c r="P5667" i="3"/>
  <c r="P5668" i="3"/>
  <c r="P5669" i="3"/>
  <c r="P5670" i="3"/>
  <c r="P5671" i="3"/>
  <c r="P5672" i="3"/>
  <c r="P5673" i="3"/>
  <c r="P5674" i="3"/>
  <c r="P5675" i="3"/>
  <c r="P5676" i="3"/>
  <c r="P5677" i="3"/>
  <c r="P5678" i="3"/>
  <c r="P5679" i="3"/>
  <c r="P5680" i="3"/>
  <c r="P5681" i="3"/>
  <c r="P5682" i="3"/>
  <c r="P5683" i="3"/>
  <c r="P5684" i="3"/>
  <c r="P5685" i="3"/>
  <c r="P5686" i="3"/>
  <c r="P5687" i="3"/>
  <c r="P5688" i="3"/>
  <c r="P5689" i="3"/>
  <c r="P5690" i="3"/>
  <c r="P5691" i="3"/>
  <c r="P5692" i="3"/>
  <c r="P5693" i="3"/>
  <c r="P5694" i="3"/>
  <c r="P5695" i="3"/>
  <c r="P5696" i="3"/>
  <c r="P5697" i="3"/>
  <c r="P5698" i="3"/>
  <c r="P5699" i="3"/>
  <c r="P5700" i="3"/>
  <c r="P5701" i="3"/>
  <c r="P5702" i="3"/>
  <c r="P5703" i="3"/>
  <c r="P5704" i="3"/>
  <c r="P5705" i="3"/>
  <c r="P5706" i="3"/>
  <c r="P5707" i="3"/>
  <c r="P5708" i="3"/>
  <c r="P5709" i="3"/>
  <c r="P5710" i="3"/>
  <c r="P5711" i="3"/>
  <c r="P5712" i="3"/>
  <c r="P5713" i="3"/>
  <c r="P5714" i="3"/>
  <c r="P5715" i="3"/>
  <c r="P5716" i="3"/>
  <c r="P5717" i="3"/>
  <c r="P5718" i="3"/>
  <c r="P5719" i="3"/>
  <c r="P5720" i="3"/>
  <c r="P5721" i="3"/>
  <c r="P5722" i="3"/>
  <c r="P5723" i="3"/>
  <c r="P5724" i="3"/>
  <c r="P5725" i="3"/>
  <c r="P5726" i="3"/>
  <c r="P5727" i="3"/>
  <c r="P5728" i="3"/>
  <c r="P5729" i="3"/>
  <c r="P5730" i="3"/>
  <c r="P5731" i="3"/>
  <c r="P5732" i="3"/>
  <c r="P5733" i="3"/>
  <c r="P5734" i="3"/>
  <c r="P5735" i="3"/>
  <c r="P5736" i="3"/>
  <c r="P5737" i="3"/>
  <c r="P5738" i="3"/>
  <c r="P5739" i="3"/>
  <c r="P5740" i="3"/>
  <c r="P5741" i="3"/>
  <c r="P5742" i="3"/>
  <c r="P5743" i="3"/>
  <c r="P5744" i="3"/>
  <c r="P5745" i="3"/>
  <c r="P5746" i="3"/>
  <c r="P5747" i="3"/>
  <c r="P5748" i="3"/>
  <c r="P5749" i="3"/>
  <c r="P5750" i="3"/>
  <c r="P5751" i="3"/>
  <c r="P5752" i="3"/>
  <c r="P5753" i="3"/>
  <c r="P5754" i="3"/>
  <c r="P5755" i="3"/>
  <c r="P5756" i="3"/>
  <c r="P5757" i="3"/>
  <c r="P5758" i="3"/>
  <c r="P5759" i="3"/>
  <c r="P5760" i="3"/>
  <c r="P5761" i="3"/>
  <c r="P5762" i="3"/>
  <c r="P5763" i="3"/>
  <c r="P5764" i="3"/>
  <c r="P5765" i="3"/>
  <c r="P5766" i="3"/>
  <c r="P5767" i="3"/>
  <c r="P5768" i="3"/>
  <c r="P5769" i="3"/>
  <c r="P5770" i="3"/>
  <c r="P5771" i="3"/>
  <c r="P5772" i="3"/>
  <c r="P5773" i="3"/>
  <c r="P5774" i="3"/>
  <c r="P5775" i="3"/>
  <c r="P5776" i="3"/>
  <c r="P5777" i="3"/>
  <c r="P5778" i="3"/>
  <c r="P5779" i="3"/>
  <c r="P5780" i="3"/>
  <c r="P5781" i="3"/>
  <c r="P5782" i="3"/>
  <c r="P5783" i="3"/>
  <c r="P5784" i="3"/>
  <c r="P5785" i="3"/>
  <c r="P5786" i="3"/>
  <c r="P5787" i="3"/>
  <c r="P5788" i="3"/>
  <c r="P5789" i="3"/>
  <c r="P5790" i="3"/>
  <c r="P5791" i="3"/>
  <c r="P5792" i="3"/>
  <c r="P5793" i="3"/>
  <c r="P5794" i="3"/>
  <c r="P5795" i="3"/>
  <c r="P5796" i="3"/>
  <c r="P5797" i="3"/>
  <c r="P5798" i="3"/>
  <c r="P5799" i="3"/>
  <c r="P5800" i="3"/>
  <c r="P5801" i="3"/>
  <c r="P5802" i="3"/>
  <c r="P5803" i="3"/>
  <c r="P5804" i="3"/>
  <c r="P5805" i="3"/>
  <c r="P5806" i="3"/>
  <c r="P5807" i="3"/>
  <c r="P5808" i="3"/>
  <c r="P5809" i="3"/>
  <c r="P5810" i="3"/>
  <c r="P5811" i="3"/>
  <c r="P5812" i="3"/>
  <c r="P5813" i="3"/>
  <c r="P5814" i="3"/>
  <c r="P5815" i="3"/>
  <c r="P5816" i="3"/>
  <c r="P5817" i="3"/>
  <c r="P5818" i="3"/>
  <c r="P5819" i="3"/>
  <c r="P5820" i="3"/>
  <c r="P5821" i="3"/>
  <c r="P5822" i="3"/>
  <c r="P5823" i="3"/>
  <c r="P5824" i="3"/>
  <c r="P5825" i="3"/>
  <c r="P5826" i="3"/>
  <c r="P5827" i="3"/>
  <c r="P5828" i="3"/>
  <c r="P5829" i="3"/>
  <c r="P5830" i="3"/>
  <c r="P5831" i="3"/>
  <c r="P5832" i="3"/>
  <c r="P5833" i="3"/>
  <c r="P5834" i="3"/>
  <c r="P5835" i="3"/>
  <c r="P5836" i="3"/>
  <c r="P5837" i="3"/>
  <c r="P5838" i="3"/>
  <c r="P5839" i="3"/>
  <c r="P5840" i="3"/>
  <c r="P5841" i="3"/>
  <c r="P5842" i="3"/>
  <c r="P5843" i="3"/>
  <c r="P5844" i="3"/>
  <c r="P5845" i="3"/>
  <c r="P5846" i="3"/>
  <c r="P5847" i="3"/>
  <c r="P5848" i="3"/>
  <c r="P5849" i="3"/>
  <c r="P5850" i="3"/>
  <c r="P5851" i="3"/>
  <c r="P5852" i="3"/>
  <c r="P5853" i="3"/>
  <c r="P5854" i="3"/>
  <c r="P5855" i="3"/>
  <c r="P5856" i="3"/>
  <c r="P5857" i="3"/>
  <c r="P5858" i="3"/>
  <c r="P5859" i="3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P6152" i="3"/>
  <c r="P6153" i="3"/>
  <c r="P6154" i="3"/>
  <c r="P6155" i="3"/>
  <c r="P6156" i="3"/>
  <c r="P6157" i="3"/>
  <c r="P6158" i="3"/>
  <c r="P6159" i="3"/>
  <c r="P6160" i="3"/>
  <c r="P6161" i="3"/>
  <c r="P6162" i="3"/>
  <c r="P6163" i="3"/>
  <c r="P6164" i="3"/>
  <c r="P6165" i="3"/>
  <c r="P6166" i="3"/>
  <c r="P6167" i="3"/>
  <c r="P6168" i="3"/>
  <c r="P6169" i="3"/>
  <c r="P6170" i="3"/>
  <c r="P6171" i="3"/>
  <c r="P6172" i="3"/>
  <c r="P6173" i="3"/>
  <c r="P6174" i="3"/>
  <c r="P6175" i="3"/>
  <c r="P6176" i="3"/>
  <c r="P6177" i="3"/>
  <c r="P6178" i="3"/>
  <c r="P6179" i="3"/>
  <c r="P6180" i="3"/>
  <c r="P6181" i="3"/>
  <c r="P6182" i="3"/>
  <c r="P6183" i="3"/>
  <c r="P6184" i="3"/>
  <c r="P6185" i="3"/>
  <c r="P6186" i="3"/>
  <c r="P6187" i="3"/>
  <c r="P6188" i="3"/>
  <c r="P6189" i="3"/>
  <c r="P6190" i="3"/>
  <c r="P6191" i="3"/>
  <c r="P6192" i="3"/>
  <c r="P6193" i="3"/>
  <c r="P6194" i="3"/>
  <c r="P6195" i="3"/>
  <c r="P6196" i="3"/>
  <c r="P6197" i="3"/>
  <c r="P6198" i="3"/>
  <c r="P6199" i="3"/>
  <c r="P6200" i="3"/>
  <c r="P6201" i="3"/>
  <c r="P6202" i="3"/>
  <c r="P6203" i="3"/>
  <c r="P6204" i="3"/>
  <c r="P6205" i="3"/>
  <c r="P6206" i="3"/>
  <c r="P6207" i="3"/>
  <c r="P6208" i="3"/>
  <c r="P6209" i="3"/>
  <c r="P6210" i="3"/>
  <c r="P6211" i="3"/>
  <c r="P6212" i="3"/>
  <c r="P6213" i="3"/>
  <c r="P6214" i="3"/>
  <c r="P6215" i="3"/>
  <c r="P6216" i="3"/>
  <c r="P6217" i="3"/>
  <c r="P6218" i="3"/>
  <c r="P6219" i="3"/>
  <c r="P6220" i="3"/>
  <c r="P6221" i="3"/>
  <c r="P6222" i="3"/>
  <c r="P6223" i="3"/>
  <c r="P6224" i="3"/>
  <c r="P6225" i="3"/>
  <c r="P6226" i="3"/>
  <c r="P6227" i="3"/>
  <c r="P6228" i="3"/>
  <c r="P6229" i="3"/>
  <c r="P6230" i="3"/>
  <c r="P6231" i="3"/>
  <c r="P6232" i="3"/>
  <c r="P6233" i="3"/>
  <c r="P6234" i="3"/>
  <c r="P6235" i="3"/>
  <c r="P6236" i="3"/>
  <c r="P6237" i="3"/>
  <c r="P6238" i="3"/>
  <c r="P6239" i="3"/>
  <c r="P6240" i="3"/>
  <c r="P6241" i="3"/>
  <c r="P6242" i="3"/>
  <c r="P6243" i="3"/>
  <c r="P6244" i="3"/>
  <c r="P6245" i="3"/>
  <c r="P6246" i="3"/>
  <c r="P6247" i="3"/>
  <c r="P6248" i="3"/>
  <c r="P6249" i="3"/>
  <c r="P6250" i="3"/>
  <c r="P6251" i="3"/>
  <c r="P6252" i="3"/>
  <c r="P6253" i="3"/>
  <c r="P6254" i="3"/>
  <c r="P6255" i="3"/>
  <c r="P6256" i="3"/>
  <c r="P6257" i="3"/>
  <c r="P6258" i="3"/>
  <c r="P6259" i="3"/>
  <c r="P6260" i="3"/>
  <c r="P6261" i="3"/>
  <c r="P6262" i="3"/>
  <c r="P6263" i="3"/>
  <c r="P6264" i="3"/>
  <c r="P6265" i="3"/>
  <c r="P6266" i="3"/>
  <c r="P6267" i="3"/>
  <c r="P6268" i="3"/>
  <c r="P6269" i="3"/>
  <c r="P6270" i="3"/>
  <c r="P6271" i="3"/>
  <c r="P6272" i="3"/>
  <c r="P6273" i="3"/>
  <c r="P6274" i="3"/>
  <c r="P6275" i="3"/>
  <c r="P6276" i="3"/>
  <c r="P6277" i="3"/>
  <c r="P6278" i="3"/>
  <c r="P6279" i="3"/>
  <c r="P6280" i="3"/>
  <c r="P6281" i="3"/>
  <c r="P6282" i="3"/>
  <c r="P6283" i="3"/>
  <c r="P6284" i="3"/>
  <c r="P6285" i="3"/>
  <c r="P6286" i="3"/>
  <c r="P6287" i="3"/>
  <c r="P6288" i="3"/>
  <c r="P6289" i="3"/>
  <c r="P6290" i="3"/>
  <c r="P6291" i="3"/>
  <c r="P6292" i="3"/>
  <c r="P6293" i="3"/>
  <c r="P6294" i="3"/>
  <c r="P6295" i="3"/>
  <c r="P6296" i="3"/>
  <c r="P6297" i="3"/>
  <c r="P6298" i="3"/>
  <c r="P6299" i="3"/>
  <c r="P6300" i="3"/>
  <c r="P6301" i="3"/>
  <c r="P6302" i="3"/>
  <c r="P6303" i="3"/>
  <c r="P6304" i="3"/>
  <c r="P6305" i="3"/>
  <c r="P6306" i="3"/>
  <c r="P6307" i="3"/>
  <c r="P6308" i="3"/>
  <c r="P6309" i="3"/>
  <c r="P6310" i="3"/>
  <c r="P6311" i="3"/>
  <c r="P6312" i="3"/>
  <c r="P6313" i="3"/>
  <c r="P6314" i="3"/>
  <c r="P6315" i="3"/>
  <c r="P6316" i="3"/>
  <c r="P6317" i="3"/>
  <c r="P6318" i="3"/>
  <c r="P6319" i="3"/>
  <c r="P6320" i="3"/>
  <c r="P6321" i="3"/>
  <c r="P6322" i="3"/>
  <c r="P6323" i="3"/>
  <c r="P6324" i="3"/>
  <c r="P6325" i="3"/>
  <c r="P6326" i="3"/>
  <c r="P6327" i="3"/>
  <c r="P6328" i="3"/>
  <c r="P6329" i="3"/>
  <c r="P6330" i="3"/>
  <c r="P6331" i="3"/>
  <c r="P6332" i="3"/>
  <c r="P6333" i="3"/>
  <c r="P6334" i="3"/>
  <c r="P6335" i="3"/>
  <c r="P6336" i="3"/>
  <c r="P6337" i="3"/>
  <c r="P6338" i="3"/>
  <c r="P6339" i="3"/>
  <c r="P6340" i="3"/>
  <c r="P6341" i="3"/>
  <c r="P6342" i="3"/>
  <c r="P6343" i="3"/>
  <c r="P6344" i="3"/>
  <c r="P6345" i="3"/>
  <c r="P6346" i="3"/>
  <c r="P6347" i="3"/>
  <c r="P6348" i="3"/>
  <c r="P6349" i="3"/>
  <c r="P6350" i="3"/>
  <c r="P6351" i="3"/>
  <c r="P6352" i="3"/>
  <c r="P6353" i="3"/>
  <c r="P6354" i="3"/>
  <c r="P6355" i="3"/>
  <c r="P6356" i="3"/>
  <c r="P6357" i="3"/>
  <c r="P6358" i="3"/>
  <c r="P6359" i="3"/>
  <c r="P6360" i="3"/>
  <c r="P6361" i="3"/>
  <c r="P6362" i="3"/>
  <c r="P6363" i="3"/>
  <c r="P6364" i="3"/>
  <c r="P6365" i="3"/>
  <c r="P6366" i="3"/>
  <c r="P6367" i="3"/>
  <c r="P6368" i="3"/>
  <c r="P6369" i="3"/>
  <c r="P6370" i="3"/>
  <c r="P6371" i="3"/>
  <c r="P6372" i="3"/>
  <c r="P6373" i="3"/>
  <c r="P6374" i="3"/>
  <c r="P6375" i="3"/>
  <c r="P6376" i="3"/>
  <c r="P6377" i="3"/>
  <c r="P6378" i="3"/>
  <c r="P6379" i="3"/>
  <c r="P6380" i="3"/>
  <c r="P6381" i="3"/>
  <c r="P6382" i="3"/>
  <c r="P6383" i="3"/>
  <c r="P6384" i="3"/>
  <c r="P6385" i="3"/>
  <c r="P6386" i="3"/>
  <c r="P6387" i="3"/>
  <c r="P6388" i="3"/>
  <c r="P6389" i="3"/>
  <c r="P6390" i="3"/>
  <c r="P6391" i="3"/>
  <c r="P6392" i="3"/>
  <c r="P6393" i="3"/>
  <c r="P6394" i="3"/>
  <c r="P6395" i="3"/>
  <c r="P6396" i="3"/>
  <c r="P6397" i="3"/>
  <c r="P6398" i="3"/>
  <c r="P6399" i="3"/>
  <c r="P6400" i="3"/>
  <c r="P6401" i="3"/>
  <c r="P6402" i="3"/>
  <c r="P6403" i="3"/>
  <c r="P6404" i="3"/>
  <c r="P6405" i="3"/>
  <c r="P6406" i="3"/>
  <c r="P6407" i="3"/>
  <c r="P6408" i="3"/>
  <c r="P6409" i="3"/>
  <c r="P6410" i="3"/>
  <c r="P6411" i="3"/>
  <c r="P6412" i="3"/>
  <c r="P6413" i="3"/>
  <c r="P6414" i="3"/>
  <c r="P6415" i="3"/>
  <c r="P6416" i="3"/>
  <c r="P6417" i="3"/>
  <c r="P6418" i="3"/>
  <c r="P6419" i="3"/>
  <c r="P6420" i="3"/>
  <c r="P6421" i="3"/>
  <c r="P6422" i="3"/>
  <c r="P6423" i="3"/>
  <c r="P6424" i="3"/>
  <c r="P6425" i="3"/>
  <c r="P6426" i="3"/>
  <c r="P6427" i="3"/>
  <c r="P6428" i="3"/>
  <c r="P6429" i="3"/>
  <c r="P6430" i="3"/>
  <c r="P6431" i="3"/>
  <c r="P6432" i="3"/>
  <c r="P6433" i="3"/>
  <c r="P6434" i="3"/>
  <c r="P6435" i="3"/>
  <c r="P6436" i="3"/>
  <c r="P6437" i="3"/>
  <c r="P6438" i="3"/>
  <c r="P6439" i="3"/>
  <c r="P6440" i="3"/>
  <c r="P6441" i="3"/>
  <c r="P6442" i="3"/>
  <c r="P6443" i="3"/>
  <c r="P6444" i="3"/>
  <c r="P6445" i="3"/>
  <c r="P6446" i="3"/>
  <c r="P6447" i="3"/>
  <c r="P6448" i="3"/>
  <c r="P6449" i="3"/>
  <c r="P6450" i="3"/>
  <c r="P6451" i="3"/>
  <c r="P6452" i="3"/>
  <c r="P6453" i="3"/>
  <c r="P6454" i="3"/>
  <c r="P6455" i="3"/>
  <c r="P6456" i="3"/>
  <c r="P6457" i="3"/>
  <c r="P6458" i="3"/>
  <c r="P6459" i="3"/>
  <c r="P6460" i="3"/>
  <c r="P6461" i="3"/>
  <c r="P6462" i="3"/>
  <c r="P6463" i="3"/>
  <c r="P6464" i="3"/>
  <c r="P6465" i="3"/>
  <c r="P6466" i="3"/>
  <c r="P6467" i="3"/>
  <c r="P6468" i="3"/>
  <c r="P6469" i="3"/>
  <c r="P6470" i="3"/>
  <c r="P6471" i="3"/>
  <c r="P6472" i="3"/>
  <c r="P6473" i="3"/>
  <c r="P6474" i="3"/>
  <c r="P6475" i="3"/>
  <c r="P6476" i="3"/>
  <c r="P6477" i="3"/>
  <c r="P6478" i="3"/>
  <c r="P6479" i="3"/>
  <c r="P6480" i="3"/>
  <c r="P6481" i="3"/>
  <c r="P6482" i="3"/>
  <c r="P6483" i="3"/>
  <c r="P6484" i="3"/>
  <c r="P6485" i="3"/>
  <c r="P6486" i="3"/>
  <c r="P6487" i="3"/>
  <c r="P6488" i="3"/>
  <c r="P6489" i="3"/>
  <c r="P6490" i="3"/>
  <c r="P6491" i="3"/>
  <c r="P6492" i="3"/>
  <c r="P6493" i="3"/>
  <c r="P6494" i="3"/>
  <c r="P6495" i="3"/>
  <c r="P6496" i="3"/>
  <c r="P6497" i="3"/>
  <c r="P6498" i="3"/>
  <c r="P6499" i="3"/>
  <c r="P6500" i="3"/>
  <c r="P6501" i="3"/>
  <c r="P6502" i="3"/>
  <c r="P6503" i="3"/>
  <c r="P6504" i="3"/>
  <c r="P6505" i="3"/>
  <c r="P6506" i="3"/>
  <c r="P6507" i="3"/>
  <c r="P6508" i="3"/>
  <c r="P6509" i="3"/>
  <c r="P6510" i="3"/>
  <c r="P6511" i="3"/>
  <c r="P6512" i="3"/>
  <c r="P6513" i="3"/>
  <c r="P6514" i="3"/>
  <c r="P6515" i="3"/>
  <c r="P6516" i="3"/>
  <c r="P6517" i="3"/>
  <c r="P6518" i="3"/>
  <c r="P6519" i="3"/>
  <c r="P6520" i="3"/>
  <c r="P6521" i="3"/>
  <c r="P6522" i="3"/>
  <c r="P6523" i="3"/>
  <c r="P6524" i="3"/>
  <c r="P6525" i="3"/>
  <c r="P6526" i="3"/>
  <c r="P6527" i="3"/>
  <c r="P6528" i="3"/>
  <c r="P6529" i="3"/>
  <c r="P6530" i="3"/>
  <c r="P6531" i="3"/>
  <c r="P6532" i="3"/>
  <c r="P6533" i="3"/>
  <c r="P6534" i="3"/>
  <c r="P6535" i="3"/>
  <c r="P6536" i="3"/>
  <c r="P6537" i="3"/>
  <c r="P6538" i="3"/>
  <c r="P6539" i="3"/>
  <c r="P6540" i="3"/>
  <c r="P6541" i="3"/>
  <c r="P6542" i="3"/>
  <c r="P6543" i="3"/>
  <c r="P6544" i="3"/>
  <c r="P6545" i="3"/>
  <c r="P6546" i="3"/>
  <c r="P6547" i="3"/>
  <c r="P6548" i="3"/>
  <c r="P6549" i="3"/>
  <c r="P6550" i="3"/>
  <c r="P6551" i="3"/>
  <c r="P6552" i="3"/>
  <c r="P6553" i="3"/>
  <c r="P6554" i="3"/>
  <c r="P6555" i="3"/>
  <c r="P6556" i="3"/>
  <c r="P6557" i="3"/>
  <c r="P6558" i="3"/>
  <c r="P6559" i="3"/>
  <c r="P6560" i="3"/>
  <c r="P6561" i="3"/>
  <c r="P6562" i="3"/>
  <c r="P6563" i="3"/>
  <c r="P6564" i="3"/>
  <c r="P6565" i="3"/>
  <c r="P6566" i="3"/>
  <c r="P6567" i="3"/>
  <c r="P6568" i="3"/>
  <c r="P6569" i="3"/>
  <c r="P6570" i="3"/>
  <c r="P6571" i="3"/>
  <c r="P6572" i="3"/>
  <c r="P6573" i="3"/>
  <c r="P6574" i="3"/>
  <c r="P6575" i="3"/>
  <c r="P6576" i="3"/>
  <c r="P6577" i="3"/>
  <c r="P6578" i="3"/>
  <c r="P6579" i="3"/>
  <c r="P6580" i="3"/>
  <c r="P6581" i="3"/>
  <c r="P6582" i="3"/>
  <c r="P6583" i="3"/>
  <c r="P6584" i="3"/>
  <c r="P6585" i="3"/>
  <c r="P6586" i="3"/>
  <c r="P6587" i="3"/>
  <c r="P6588" i="3"/>
  <c r="P6589" i="3"/>
  <c r="P6590" i="3"/>
  <c r="P6591" i="3"/>
  <c r="P6592" i="3"/>
  <c r="P6593" i="3"/>
  <c r="P6594" i="3"/>
  <c r="P6595" i="3"/>
  <c r="P6596" i="3"/>
  <c r="P6597" i="3"/>
  <c r="P6598" i="3"/>
  <c r="P6599" i="3"/>
  <c r="P6600" i="3"/>
  <c r="P6601" i="3"/>
  <c r="P6602" i="3"/>
  <c r="P6603" i="3"/>
  <c r="P6604" i="3"/>
  <c r="P6605" i="3"/>
  <c r="P6606" i="3"/>
  <c r="P6607" i="3"/>
  <c r="P6608" i="3"/>
  <c r="P6609" i="3"/>
  <c r="P6610" i="3"/>
  <c r="P6611" i="3"/>
  <c r="P6612" i="3"/>
  <c r="P6613" i="3"/>
  <c r="P6614" i="3"/>
  <c r="P6615" i="3"/>
  <c r="P6616" i="3"/>
  <c r="P6617" i="3"/>
  <c r="P6618" i="3"/>
  <c r="P6619" i="3"/>
  <c r="P6620" i="3"/>
  <c r="P6621" i="3"/>
  <c r="P6622" i="3"/>
  <c r="P6623" i="3"/>
  <c r="P6624" i="3"/>
  <c r="P6625" i="3"/>
  <c r="P6626" i="3"/>
  <c r="P6627" i="3"/>
  <c r="P6628" i="3"/>
  <c r="P6629" i="3"/>
  <c r="P6630" i="3"/>
  <c r="P6631" i="3"/>
  <c r="P6632" i="3"/>
  <c r="P6633" i="3"/>
  <c r="P6634" i="3"/>
  <c r="P6635" i="3"/>
  <c r="P6636" i="3"/>
  <c r="P6637" i="3"/>
  <c r="P6638" i="3"/>
  <c r="P6639" i="3"/>
  <c r="P6640" i="3"/>
  <c r="P6641" i="3"/>
  <c r="P6642" i="3"/>
  <c r="P6643" i="3"/>
  <c r="P6644" i="3"/>
  <c r="P6645" i="3"/>
  <c r="P6646" i="3"/>
  <c r="P6647" i="3"/>
  <c r="P6648" i="3"/>
  <c r="P6649" i="3"/>
  <c r="P6650" i="3"/>
  <c r="P6651" i="3"/>
  <c r="P6652" i="3"/>
  <c r="P6653" i="3"/>
  <c r="P6654" i="3"/>
  <c r="P6655" i="3"/>
  <c r="P6656" i="3"/>
  <c r="P6657" i="3"/>
  <c r="P6658" i="3"/>
  <c r="P6659" i="3"/>
  <c r="P6660" i="3"/>
  <c r="P6661" i="3"/>
  <c r="P6662" i="3"/>
  <c r="P6663" i="3"/>
  <c r="P6664" i="3"/>
  <c r="P6665" i="3"/>
  <c r="P6666" i="3"/>
  <c r="P6667" i="3"/>
  <c r="P6668" i="3"/>
  <c r="P6669" i="3"/>
  <c r="P6670" i="3"/>
  <c r="P6671" i="3"/>
  <c r="P6672" i="3"/>
  <c r="P6673" i="3"/>
  <c r="P6674" i="3"/>
  <c r="P6675" i="3"/>
  <c r="P6676" i="3"/>
  <c r="P6677" i="3"/>
  <c r="P6678" i="3"/>
  <c r="P6679" i="3"/>
  <c r="P6680" i="3"/>
  <c r="P6681" i="3"/>
  <c r="P6682" i="3"/>
  <c r="P6683" i="3"/>
  <c r="P6684" i="3"/>
  <c r="P6685" i="3"/>
  <c r="P6686" i="3"/>
  <c r="P6687" i="3"/>
  <c r="P6688" i="3"/>
  <c r="P6689" i="3"/>
  <c r="P6690" i="3"/>
  <c r="P6691" i="3"/>
  <c r="P6692" i="3"/>
  <c r="P6693" i="3"/>
  <c r="P6694" i="3"/>
  <c r="P6695" i="3"/>
  <c r="P6696" i="3"/>
  <c r="P6697" i="3"/>
  <c r="P6698" i="3"/>
  <c r="P6699" i="3"/>
  <c r="P6700" i="3"/>
  <c r="P6701" i="3"/>
  <c r="P6702" i="3"/>
  <c r="P6703" i="3"/>
  <c r="P6704" i="3"/>
  <c r="P6705" i="3"/>
  <c r="P6706" i="3"/>
  <c r="P6707" i="3"/>
  <c r="P6708" i="3"/>
  <c r="P6709" i="3"/>
  <c r="P6710" i="3"/>
  <c r="P6711" i="3"/>
  <c r="P6712" i="3"/>
  <c r="P6713" i="3"/>
  <c r="P6714" i="3"/>
  <c r="P6715" i="3"/>
  <c r="P6716" i="3"/>
  <c r="P6717" i="3"/>
  <c r="P6718" i="3"/>
  <c r="P6719" i="3"/>
  <c r="P6720" i="3"/>
  <c r="P6721" i="3"/>
  <c r="P6722" i="3"/>
  <c r="P6723" i="3"/>
  <c r="P6724" i="3"/>
  <c r="P6725" i="3"/>
  <c r="P6726" i="3"/>
  <c r="P6727" i="3"/>
  <c r="P6728" i="3"/>
  <c r="P6729" i="3"/>
  <c r="P6730" i="3"/>
  <c r="P6731" i="3"/>
  <c r="P6732" i="3"/>
  <c r="P6733" i="3"/>
  <c r="P6734" i="3"/>
  <c r="P6735" i="3"/>
  <c r="P6736" i="3"/>
  <c r="P6737" i="3"/>
  <c r="P6738" i="3"/>
  <c r="P6739" i="3"/>
  <c r="P6740" i="3"/>
  <c r="P6741" i="3"/>
  <c r="P6742" i="3"/>
  <c r="P6743" i="3"/>
  <c r="P6744" i="3"/>
  <c r="P6745" i="3"/>
  <c r="P6746" i="3"/>
  <c r="P6747" i="3"/>
  <c r="P6748" i="3"/>
  <c r="P6749" i="3"/>
  <c r="P6750" i="3"/>
  <c r="P6751" i="3"/>
  <c r="P6752" i="3"/>
  <c r="P6753" i="3"/>
  <c r="P6754" i="3"/>
  <c r="P6755" i="3"/>
  <c r="P6756" i="3"/>
  <c r="P6757" i="3"/>
  <c r="P6758" i="3"/>
  <c r="P6759" i="3"/>
  <c r="P6760" i="3"/>
  <c r="P6761" i="3"/>
  <c r="P6762" i="3"/>
  <c r="P6763" i="3"/>
  <c r="P6764" i="3"/>
  <c r="P6765" i="3"/>
  <c r="P6766" i="3"/>
  <c r="P6767" i="3"/>
  <c r="P6768" i="3"/>
  <c r="P6769" i="3"/>
  <c r="P6770" i="3"/>
  <c r="P6771" i="3"/>
  <c r="P6772" i="3"/>
  <c r="P6773" i="3"/>
  <c r="P6774" i="3"/>
  <c r="P6775" i="3"/>
  <c r="P6776" i="3"/>
  <c r="P6777" i="3"/>
  <c r="P6778" i="3"/>
  <c r="P6779" i="3"/>
  <c r="P6780" i="3"/>
  <c r="P6781" i="3"/>
  <c r="P6782" i="3"/>
  <c r="P6783" i="3"/>
  <c r="P6784" i="3"/>
  <c r="P6785" i="3"/>
  <c r="P6786" i="3"/>
  <c r="P6787" i="3"/>
  <c r="P6788" i="3"/>
  <c r="P6789" i="3"/>
  <c r="P6790" i="3"/>
  <c r="P6791" i="3"/>
  <c r="P6792" i="3"/>
  <c r="P6793" i="3"/>
  <c r="P6794" i="3"/>
  <c r="P6795" i="3"/>
  <c r="P6796" i="3"/>
  <c r="P6797" i="3"/>
  <c r="P6798" i="3"/>
  <c r="P6799" i="3"/>
  <c r="P6800" i="3"/>
  <c r="P6801" i="3"/>
  <c r="P6802" i="3"/>
  <c r="P6803" i="3"/>
  <c r="P6804" i="3"/>
  <c r="P6805" i="3"/>
  <c r="P6806" i="3"/>
  <c r="P6807" i="3"/>
  <c r="P6808" i="3"/>
  <c r="P6809" i="3"/>
  <c r="P6810" i="3"/>
  <c r="P6811" i="3"/>
  <c r="P6812" i="3"/>
  <c r="P6813" i="3"/>
  <c r="P6814" i="3"/>
  <c r="P6815" i="3"/>
  <c r="P6816" i="3"/>
  <c r="P6817" i="3"/>
  <c r="P6818" i="3"/>
  <c r="P6819" i="3"/>
  <c r="P6820" i="3"/>
  <c r="P6821" i="3"/>
  <c r="P6822" i="3"/>
  <c r="P6823" i="3"/>
  <c r="P6824" i="3"/>
  <c r="P6825" i="3"/>
  <c r="P6826" i="3"/>
  <c r="P6827" i="3"/>
  <c r="P6828" i="3"/>
  <c r="P6829" i="3"/>
  <c r="P6830" i="3"/>
  <c r="P6831" i="3"/>
  <c r="P6832" i="3"/>
  <c r="P6833" i="3"/>
  <c r="P6834" i="3"/>
  <c r="P6835" i="3"/>
  <c r="P6836" i="3"/>
  <c r="P6837" i="3"/>
  <c r="P6838" i="3"/>
  <c r="P6839" i="3"/>
  <c r="P6840" i="3"/>
  <c r="P6841" i="3"/>
  <c r="P6842" i="3"/>
  <c r="P6843" i="3"/>
  <c r="P6844" i="3"/>
  <c r="P6845" i="3"/>
  <c r="P6846" i="3"/>
  <c r="P6847" i="3"/>
  <c r="P6848" i="3"/>
  <c r="P6849" i="3"/>
  <c r="P6850" i="3"/>
  <c r="P6851" i="3"/>
  <c r="P6852" i="3"/>
  <c r="P6853" i="3"/>
  <c r="P6854" i="3"/>
  <c r="P6855" i="3"/>
  <c r="P6856" i="3"/>
  <c r="P6857" i="3"/>
  <c r="P6858" i="3"/>
  <c r="P6859" i="3"/>
  <c r="P6860" i="3"/>
  <c r="P6861" i="3"/>
  <c r="P6862" i="3"/>
  <c r="P6863" i="3"/>
  <c r="P6864" i="3"/>
  <c r="P6865" i="3"/>
  <c r="P6866" i="3"/>
  <c r="P6867" i="3"/>
  <c r="P6868" i="3"/>
  <c r="P6869" i="3"/>
  <c r="P6870" i="3"/>
  <c r="P6871" i="3"/>
  <c r="P6872" i="3"/>
  <c r="P6873" i="3"/>
  <c r="P6874" i="3"/>
  <c r="P6875" i="3"/>
  <c r="P6876" i="3"/>
  <c r="P6877" i="3"/>
  <c r="P6878" i="3"/>
  <c r="P6879" i="3"/>
  <c r="P6880" i="3"/>
  <c r="P6881" i="3"/>
  <c r="P6882" i="3"/>
  <c r="P6883" i="3"/>
  <c r="P6884" i="3"/>
  <c r="P6885" i="3"/>
  <c r="P6886" i="3"/>
  <c r="P6887" i="3"/>
  <c r="P6888" i="3"/>
  <c r="P6889" i="3"/>
  <c r="P6890" i="3"/>
  <c r="P6891" i="3"/>
  <c r="P6892" i="3"/>
  <c r="P6893" i="3"/>
  <c r="P6894" i="3"/>
  <c r="P6895" i="3"/>
  <c r="P6896" i="3"/>
  <c r="P6897" i="3"/>
  <c r="P6898" i="3"/>
  <c r="P6899" i="3"/>
  <c r="P6900" i="3"/>
  <c r="P6901" i="3"/>
  <c r="P6902" i="3"/>
  <c r="P6903" i="3"/>
  <c r="P6904" i="3"/>
  <c r="P6905" i="3"/>
  <c r="P6906" i="3"/>
  <c r="P6907" i="3"/>
  <c r="P6908" i="3"/>
  <c r="P6909" i="3"/>
  <c r="P6910" i="3"/>
  <c r="P6911" i="3"/>
  <c r="P6912" i="3"/>
  <c r="P6913" i="3"/>
  <c r="P6914" i="3"/>
  <c r="P6915" i="3"/>
  <c r="P6916" i="3"/>
  <c r="P6917" i="3"/>
  <c r="P6918" i="3"/>
  <c r="P6919" i="3"/>
  <c r="P6920" i="3"/>
  <c r="P6921" i="3"/>
  <c r="P6922" i="3"/>
  <c r="P6923" i="3"/>
  <c r="P6924" i="3"/>
  <c r="P6925" i="3"/>
  <c r="P6926" i="3"/>
  <c r="P6927" i="3"/>
  <c r="P6928" i="3"/>
  <c r="P6929" i="3"/>
  <c r="P6930" i="3"/>
  <c r="P6931" i="3"/>
  <c r="P6932" i="3"/>
  <c r="P6933" i="3"/>
  <c r="P6934" i="3"/>
  <c r="P6935" i="3"/>
  <c r="P6936" i="3"/>
  <c r="P6937" i="3"/>
  <c r="P6938" i="3"/>
  <c r="P6939" i="3"/>
  <c r="P6940" i="3"/>
  <c r="P6941" i="3"/>
  <c r="P6942" i="3"/>
  <c r="P6943" i="3"/>
  <c r="P6944" i="3"/>
  <c r="P6945" i="3"/>
  <c r="P6946" i="3"/>
  <c r="P6947" i="3"/>
  <c r="P6948" i="3"/>
  <c r="P6949" i="3"/>
  <c r="P6950" i="3"/>
  <c r="P6951" i="3"/>
  <c r="P6952" i="3"/>
  <c r="P6953" i="3"/>
  <c r="P6954" i="3"/>
  <c r="P6955" i="3"/>
  <c r="P6956" i="3"/>
  <c r="P6957" i="3"/>
  <c r="P6958" i="3"/>
  <c r="P6959" i="3"/>
  <c r="P6960" i="3"/>
  <c r="P6961" i="3"/>
  <c r="P6962" i="3"/>
  <c r="P6963" i="3"/>
  <c r="P6964" i="3"/>
  <c r="P6965" i="3"/>
  <c r="P6966" i="3"/>
  <c r="P6967" i="3"/>
  <c r="P6968" i="3"/>
  <c r="P6969" i="3"/>
  <c r="P6970" i="3"/>
  <c r="P6971" i="3"/>
  <c r="P6972" i="3"/>
  <c r="P6973" i="3"/>
  <c r="P6974" i="3"/>
  <c r="P6975" i="3"/>
  <c r="P6976" i="3"/>
  <c r="P6977" i="3"/>
  <c r="P6978" i="3"/>
  <c r="P6979" i="3"/>
  <c r="P6980" i="3"/>
  <c r="P6981" i="3"/>
  <c r="P6982" i="3"/>
  <c r="P6983" i="3"/>
  <c r="P6984" i="3"/>
  <c r="P6985" i="3"/>
  <c r="P6986" i="3"/>
  <c r="P6987" i="3"/>
  <c r="P6988" i="3"/>
  <c r="P6989" i="3"/>
  <c r="P6990" i="3"/>
  <c r="P6991" i="3"/>
  <c r="P6992" i="3"/>
  <c r="P6993" i="3"/>
  <c r="P6994" i="3"/>
  <c r="P6995" i="3"/>
  <c r="P6996" i="3"/>
  <c r="P6997" i="3"/>
  <c r="P6998" i="3"/>
  <c r="P6999" i="3"/>
  <c r="P7000" i="3"/>
  <c r="P7001" i="3"/>
  <c r="P7002" i="3"/>
  <c r="P7003" i="3"/>
  <c r="P7004" i="3"/>
  <c r="P7005" i="3"/>
  <c r="P7006" i="3"/>
  <c r="P7007" i="3"/>
  <c r="P7008" i="3"/>
  <c r="P7009" i="3"/>
  <c r="P7010" i="3"/>
  <c r="P7011" i="3"/>
  <c r="P7012" i="3"/>
  <c r="P7013" i="3"/>
  <c r="P7014" i="3"/>
  <c r="P7015" i="3"/>
  <c r="P7016" i="3"/>
  <c r="P7017" i="3"/>
  <c r="P7018" i="3"/>
  <c r="P7019" i="3"/>
  <c r="P7020" i="3"/>
  <c r="P7021" i="3"/>
  <c r="P7022" i="3"/>
  <c r="P7023" i="3"/>
  <c r="P7024" i="3"/>
  <c r="P7025" i="3"/>
  <c r="P7026" i="3"/>
  <c r="P7027" i="3"/>
  <c r="P7028" i="3"/>
  <c r="P7029" i="3"/>
  <c r="P7030" i="3"/>
  <c r="P7031" i="3"/>
  <c r="P7032" i="3"/>
  <c r="P7033" i="3"/>
  <c r="P7034" i="3"/>
  <c r="P7035" i="3"/>
  <c r="P7036" i="3"/>
  <c r="P7037" i="3"/>
  <c r="P7038" i="3"/>
  <c r="P7039" i="3"/>
  <c r="P7040" i="3"/>
  <c r="P7041" i="3"/>
  <c r="P7042" i="3"/>
  <c r="P7043" i="3"/>
  <c r="P7044" i="3"/>
  <c r="P7045" i="3"/>
  <c r="P7046" i="3"/>
  <c r="P7047" i="3"/>
  <c r="P7048" i="3"/>
  <c r="P7049" i="3"/>
  <c r="P7050" i="3"/>
  <c r="P7051" i="3"/>
  <c r="P7052" i="3"/>
  <c r="P7053" i="3"/>
  <c r="P7054" i="3"/>
  <c r="P7055" i="3"/>
  <c r="P7056" i="3"/>
  <c r="P7057" i="3"/>
  <c r="P7058" i="3"/>
  <c r="P7059" i="3"/>
  <c r="P7060" i="3"/>
  <c r="P7061" i="3"/>
  <c r="P7062" i="3"/>
  <c r="P7063" i="3"/>
  <c r="P7064" i="3"/>
  <c r="P7065" i="3"/>
  <c r="P7066" i="3"/>
  <c r="P7067" i="3"/>
  <c r="P7068" i="3"/>
  <c r="P7069" i="3"/>
  <c r="P7070" i="3"/>
  <c r="P7071" i="3"/>
  <c r="P7072" i="3"/>
  <c r="P7073" i="3"/>
  <c r="P7074" i="3"/>
  <c r="P7075" i="3"/>
  <c r="P7076" i="3"/>
  <c r="P7077" i="3"/>
  <c r="P7078" i="3"/>
  <c r="P7079" i="3"/>
  <c r="P7080" i="3"/>
  <c r="P7081" i="3"/>
  <c r="P7082" i="3"/>
  <c r="P7083" i="3"/>
  <c r="P7084" i="3"/>
  <c r="P7085" i="3"/>
  <c r="P7086" i="3"/>
  <c r="P7087" i="3"/>
  <c r="P7088" i="3"/>
  <c r="P7089" i="3"/>
  <c r="P7090" i="3"/>
  <c r="P7091" i="3"/>
  <c r="P7092" i="3"/>
  <c r="P7093" i="3"/>
  <c r="P7094" i="3"/>
  <c r="P7095" i="3"/>
  <c r="P7096" i="3"/>
  <c r="P7097" i="3"/>
  <c r="P7098" i="3"/>
  <c r="P7099" i="3"/>
  <c r="P7100" i="3"/>
  <c r="P7101" i="3"/>
  <c r="P7102" i="3"/>
  <c r="P7103" i="3"/>
  <c r="P7104" i="3"/>
  <c r="P7105" i="3"/>
  <c r="P7106" i="3"/>
  <c r="P7107" i="3"/>
  <c r="P7108" i="3"/>
  <c r="P7109" i="3"/>
  <c r="P7110" i="3"/>
  <c r="P7111" i="3"/>
  <c r="P7112" i="3"/>
  <c r="P7113" i="3"/>
  <c r="P7114" i="3"/>
  <c r="P7115" i="3"/>
  <c r="P7116" i="3"/>
  <c r="P7117" i="3"/>
  <c r="P7118" i="3"/>
  <c r="P7119" i="3"/>
  <c r="P7120" i="3"/>
  <c r="P7121" i="3"/>
  <c r="P7122" i="3"/>
  <c r="P7123" i="3"/>
  <c r="P7124" i="3"/>
  <c r="P7125" i="3"/>
  <c r="P7126" i="3"/>
  <c r="P7127" i="3"/>
  <c r="P7128" i="3"/>
  <c r="P7129" i="3"/>
  <c r="P7130" i="3"/>
  <c r="P7131" i="3"/>
  <c r="P7132" i="3"/>
  <c r="P7133" i="3"/>
  <c r="P7134" i="3"/>
  <c r="P7135" i="3"/>
  <c r="P7136" i="3"/>
  <c r="P7137" i="3"/>
  <c r="P7138" i="3"/>
  <c r="P7139" i="3"/>
  <c r="P7140" i="3"/>
  <c r="P7141" i="3"/>
  <c r="P7142" i="3"/>
  <c r="P7143" i="3"/>
  <c r="P7144" i="3"/>
  <c r="P7145" i="3"/>
  <c r="P7146" i="3"/>
  <c r="P7147" i="3"/>
  <c r="P7148" i="3"/>
  <c r="P7149" i="3"/>
  <c r="P7150" i="3"/>
  <c r="P7151" i="3"/>
  <c r="P7152" i="3"/>
  <c r="P7153" i="3"/>
  <c r="P7154" i="3"/>
  <c r="P7155" i="3"/>
  <c r="P7156" i="3"/>
  <c r="P7157" i="3"/>
  <c r="P7158" i="3"/>
  <c r="P7159" i="3"/>
  <c r="P7160" i="3"/>
  <c r="P7161" i="3"/>
  <c r="P7162" i="3"/>
  <c r="P7163" i="3"/>
  <c r="P7164" i="3"/>
  <c r="P7165" i="3"/>
  <c r="P7166" i="3"/>
  <c r="P7167" i="3"/>
  <c r="P7168" i="3"/>
  <c r="P7169" i="3"/>
  <c r="P7170" i="3"/>
  <c r="P7171" i="3"/>
  <c r="P7172" i="3"/>
  <c r="P7173" i="3"/>
  <c r="P7174" i="3"/>
  <c r="P7175" i="3"/>
  <c r="P7176" i="3"/>
  <c r="P7177" i="3"/>
  <c r="P7178" i="3"/>
  <c r="P7179" i="3"/>
  <c r="P7180" i="3"/>
  <c r="P7181" i="3"/>
  <c r="P7182" i="3"/>
  <c r="P7183" i="3"/>
  <c r="P7184" i="3"/>
  <c r="P7185" i="3"/>
  <c r="P7186" i="3"/>
  <c r="P7187" i="3"/>
  <c r="P7188" i="3"/>
  <c r="P7189" i="3"/>
  <c r="P7190" i="3"/>
  <c r="P7191" i="3"/>
  <c r="P7192" i="3"/>
  <c r="P7193" i="3"/>
  <c r="P7194" i="3"/>
  <c r="P7195" i="3"/>
  <c r="P7196" i="3"/>
  <c r="P7197" i="3"/>
  <c r="P7198" i="3"/>
  <c r="P7199" i="3"/>
  <c r="P7200" i="3"/>
  <c r="P7201" i="3"/>
  <c r="P7202" i="3"/>
  <c r="P7203" i="3"/>
  <c r="P7204" i="3"/>
  <c r="P7205" i="3"/>
  <c r="P7206" i="3"/>
  <c r="P7207" i="3"/>
  <c r="P7208" i="3"/>
  <c r="P7209" i="3"/>
  <c r="P7210" i="3"/>
  <c r="P7211" i="3"/>
  <c r="P7212" i="3"/>
  <c r="P7213" i="3"/>
  <c r="P7214" i="3"/>
  <c r="P7215" i="3"/>
  <c r="P7216" i="3"/>
  <c r="P7217" i="3"/>
  <c r="P7218" i="3"/>
  <c r="P7219" i="3"/>
  <c r="P7220" i="3"/>
  <c r="P7221" i="3"/>
  <c r="P7222" i="3"/>
  <c r="P7223" i="3"/>
  <c r="P7224" i="3"/>
  <c r="P7225" i="3"/>
  <c r="P7226" i="3"/>
  <c r="P7227" i="3"/>
  <c r="P7228" i="3"/>
  <c r="P7229" i="3"/>
  <c r="P7230" i="3"/>
  <c r="P7231" i="3"/>
  <c r="P7232" i="3"/>
  <c r="P7233" i="3"/>
  <c r="P7234" i="3"/>
  <c r="P7235" i="3"/>
  <c r="P7236" i="3"/>
  <c r="P7237" i="3"/>
  <c r="P7238" i="3"/>
  <c r="P7239" i="3"/>
  <c r="P7240" i="3"/>
  <c r="P7241" i="3"/>
  <c r="P7242" i="3"/>
  <c r="P7243" i="3"/>
  <c r="P7244" i="3"/>
  <c r="P7245" i="3"/>
  <c r="P7246" i="3"/>
  <c r="P7247" i="3"/>
  <c r="P7248" i="3"/>
  <c r="P7249" i="3"/>
  <c r="P7250" i="3"/>
  <c r="P7251" i="3"/>
  <c r="P7252" i="3"/>
  <c r="P7253" i="3"/>
  <c r="P7254" i="3"/>
  <c r="P7255" i="3"/>
  <c r="P7256" i="3"/>
  <c r="P7257" i="3"/>
  <c r="P7258" i="3"/>
  <c r="P7259" i="3"/>
  <c r="P7260" i="3"/>
  <c r="P7261" i="3"/>
  <c r="P7262" i="3"/>
  <c r="P7263" i="3"/>
  <c r="P7264" i="3"/>
  <c r="P7265" i="3"/>
  <c r="P7266" i="3"/>
  <c r="P7267" i="3"/>
  <c r="P7268" i="3"/>
  <c r="P7269" i="3"/>
  <c r="P7270" i="3"/>
  <c r="P7271" i="3"/>
  <c r="P7272" i="3"/>
  <c r="P7273" i="3"/>
  <c r="P7274" i="3"/>
  <c r="P7275" i="3"/>
  <c r="P7276" i="3"/>
  <c r="P7277" i="3"/>
  <c r="P7278" i="3"/>
  <c r="P7279" i="3"/>
  <c r="P7280" i="3"/>
  <c r="P7281" i="3"/>
  <c r="P7282" i="3"/>
  <c r="P7283" i="3"/>
  <c r="P7284" i="3"/>
  <c r="P7285" i="3"/>
  <c r="P7286" i="3"/>
  <c r="P7287" i="3"/>
  <c r="P7288" i="3"/>
  <c r="P7289" i="3"/>
  <c r="P7290" i="3"/>
  <c r="P7291" i="3"/>
  <c r="P7292" i="3"/>
  <c r="P7293" i="3"/>
  <c r="P7294" i="3"/>
  <c r="P7295" i="3"/>
  <c r="P7296" i="3"/>
  <c r="P7297" i="3"/>
  <c r="P7298" i="3"/>
  <c r="P7299" i="3"/>
  <c r="P7300" i="3"/>
  <c r="P7301" i="3"/>
  <c r="P7302" i="3"/>
  <c r="P7303" i="3"/>
  <c r="P7304" i="3"/>
  <c r="P7305" i="3"/>
  <c r="P7306" i="3"/>
  <c r="P7307" i="3"/>
  <c r="P7308" i="3"/>
  <c r="P7309" i="3"/>
  <c r="P7310" i="3"/>
  <c r="P7311" i="3"/>
  <c r="P7312" i="3"/>
  <c r="P7313" i="3"/>
  <c r="P7314" i="3"/>
  <c r="P7315" i="3"/>
  <c r="P7316" i="3"/>
  <c r="P7317" i="3"/>
  <c r="P7318" i="3"/>
  <c r="P7319" i="3"/>
  <c r="P7320" i="3"/>
  <c r="P7321" i="3"/>
  <c r="P7322" i="3"/>
  <c r="P7323" i="3"/>
  <c r="P7324" i="3"/>
  <c r="P7325" i="3"/>
  <c r="P7326" i="3"/>
  <c r="P7327" i="3"/>
  <c r="P7328" i="3"/>
  <c r="P7329" i="3"/>
  <c r="P7330" i="3"/>
  <c r="P7331" i="3"/>
  <c r="P7332" i="3"/>
  <c r="P7333" i="3"/>
  <c r="P7334" i="3"/>
  <c r="P7335" i="3"/>
  <c r="P7336" i="3"/>
  <c r="P7337" i="3"/>
  <c r="P7338" i="3"/>
  <c r="P7339" i="3"/>
  <c r="P7340" i="3"/>
  <c r="P7341" i="3"/>
  <c r="P7342" i="3"/>
  <c r="P7343" i="3"/>
  <c r="P7344" i="3"/>
  <c r="P7345" i="3"/>
  <c r="P7346" i="3"/>
  <c r="P7347" i="3"/>
  <c r="P7348" i="3"/>
  <c r="P7349" i="3"/>
  <c r="P7350" i="3"/>
  <c r="P7351" i="3"/>
  <c r="P7352" i="3"/>
  <c r="P7353" i="3"/>
  <c r="P7354" i="3"/>
  <c r="P7355" i="3"/>
  <c r="P7356" i="3"/>
  <c r="P7357" i="3"/>
  <c r="P7358" i="3"/>
  <c r="P7359" i="3"/>
  <c r="P7360" i="3"/>
  <c r="P7361" i="3"/>
  <c r="P7362" i="3"/>
  <c r="P7363" i="3"/>
  <c r="P7364" i="3"/>
  <c r="P7365" i="3"/>
  <c r="P7366" i="3"/>
  <c r="P7367" i="3"/>
  <c r="P7368" i="3"/>
  <c r="P7369" i="3"/>
  <c r="P7370" i="3"/>
  <c r="P7371" i="3"/>
  <c r="P7372" i="3"/>
  <c r="P7373" i="3"/>
  <c r="P7374" i="3"/>
  <c r="P7375" i="3"/>
  <c r="P7376" i="3"/>
  <c r="P7377" i="3"/>
  <c r="P7378" i="3"/>
  <c r="P7379" i="3"/>
  <c r="P7380" i="3"/>
  <c r="P7381" i="3"/>
  <c r="P7382" i="3"/>
  <c r="P7383" i="3"/>
  <c r="P7384" i="3"/>
  <c r="P7385" i="3"/>
  <c r="P7386" i="3"/>
  <c r="P7387" i="3"/>
  <c r="P7388" i="3"/>
  <c r="P7389" i="3"/>
  <c r="P7390" i="3"/>
  <c r="P7391" i="3"/>
  <c r="P7392" i="3"/>
  <c r="P7393" i="3"/>
  <c r="P7394" i="3"/>
  <c r="P7395" i="3"/>
  <c r="P7396" i="3"/>
  <c r="P7397" i="3"/>
  <c r="P7398" i="3"/>
  <c r="P7399" i="3"/>
  <c r="P7400" i="3"/>
  <c r="P7401" i="3"/>
  <c r="P7402" i="3"/>
  <c r="P7403" i="3"/>
  <c r="P7404" i="3"/>
  <c r="P7405" i="3"/>
  <c r="P7406" i="3"/>
  <c r="P7407" i="3"/>
  <c r="P7408" i="3"/>
  <c r="P7409" i="3"/>
  <c r="P7410" i="3"/>
  <c r="P7411" i="3"/>
  <c r="P7412" i="3"/>
  <c r="P7413" i="3"/>
  <c r="P7414" i="3"/>
  <c r="P7415" i="3"/>
  <c r="P7416" i="3"/>
  <c r="P7417" i="3"/>
  <c r="P7418" i="3"/>
  <c r="P7419" i="3"/>
  <c r="P7420" i="3"/>
  <c r="P7421" i="3"/>
  <c r="P7422" i="3"/>
  <c r="P7423" i="3"/>
  <c r="P7424" i="3"/>
  <c r="P7425" i="3"/>
  <c r="P7426" i="3"/>
  <c r="P7427" i="3"/>
  <c r="P7428" i="3"/>
  <c r="P7429" i="3"/>
  <c r="P7430" i="3"/>
  <c r="P7431" i="3"/>
  <c r="P7432" i="3"/>
  <c r="P7433" i="3"/>
  <c r="P7434" i="3"/>
  <c r="P7435" i="3"/>
  <c r="P7436" i="3"/>
  <c r="P7437" i="3"/>
  <c r="P7438" i="3"/>
  <c r="P7439" i="3"/>
  <c r="P7440" i="3"/>
  <c r="P7441" i="3"/>
  <c r="P7442" i="3"/>
  <c r="P7443" i="3"/>
  <c r="P7444" i="3"/>
  <c r="P7445" i="3"/>
  <c r="P7446" i="3"/>
  <c r="P7447" i="3"/>
  <c r="P7448" i="3"/>
  <c r="P7449" i="3"/>
  <c r="P7450" i="3"/>
  <c r="P7451" i="3"/>
  <c r="P7452" i="3"/>
  <c r="P7453" i="3"/>
  <c r="P7454" i="3"/>
  <c r="P7455" i="3"/>
  <c r="P7456" i="3"/>
  <c r="P7457" i="3"/>
  <c r="P7458" i="3"/>
  <c r="P7459" i="3"/>
  <c r="P7460" i="3"/>
  <c r="P7461" i="3"/>
  <c r="P7462" i="3"/>
  <c r="P7463" i="3"/>
  <c r="P7464" i="3"/>
  <c r="P7465" i="3"/>
  <c r="P7466" i="3"/>
  <c r="P7467" i="3"/>
  <c r="P7468" i="3"/>
  <c r="P7469" i="3"/>
  <c r="P7470" i="3"/>
  <c r="P7471" i="3"/>
  <c r="P7472" i="3"/>
  <c r="P7473" i="3"/>
  <c r="P7474" i="3"/>
  <c r="P7475" i="3"/>
  <c r="P7476" i="3"/>
  <c r="P7477" i="3"/>
  <c r="P7478" i="3"/>
  <c r="P7479" i="3"/>
  <c r="P7480" i="3"/>
  <c r="P7481" i="3"/>
  <c r="P7482" i="3"/>
  <c r="P7483" i="3"/>
  <c r="P7484" i="3"/>
  <c r="P7485" i="3"/>
  <c r="P7486" i="3"/>
  <c r="P7487" i="3"/>
  <c r="P7488" i="3"/>
  <c r="P7489" i="3"/>
  <c r="P7490" i="3"/>
  <c r="P7491" i="3"/>
  <c r="P7492" i="3"/>
  <c r="P7493" i="3"/>
  <c r="P7494" i="3"/>
  <c r="P7495" i="3"/>
  <c r="P7496" i="3"/>
  <c r="P7497" i="3"/>
  <c r="P7498" i="3"/>
  <c r="P7499" i="3"/>
  <c r="P7500" i="3"/>
  <c r="P7501" i="3"/>
  <c r="P7502" i="3"/>
  <c r="P7503" i="3"/>
  <c r="P7504" i="3"/>
  <c r="P7505" i="3"/>
  <c r="P7506" i="3"/>
  <c r="P7507" i="3"/>
  <c r="P7508" i="3"/>
  <c r="P7509" i="3"/>
  <c r="P7510" i="3"/>
  <c r="P7511" i="3"/>
  <c r="P7512" i="3"/>
  <c r="P7513" i="3"/>
  <c r="P7514" i="3"/>
  <c r="P7515" i="3"/>
  <c r="P7516" i="3"/>
  <c r="P7517" i="3"/>
  <c r="P7518" i="3"/>
  <c r="P7519" i="3"/>
  <c r="P7520" i="3"/>
  <c r="P7521" i="3"/>
  <c r="P7522" i="3"/>
  <c r="P7523" i="3"/>
  <c r="P7524" i="3"/>
  <c r="P7525" i="3"/>
  <c r="P7526" i="3"/>
  <c r="P7527" i="3"/>
  <c r="P7528" i="3"/>
  <c r="P7529" i="3"/>
  <c r="P7530" i="3"/>
  <c r="P7531" i="3"/>
  <c r="P7532" i="3"/>
  <c r="P7533" i="3"/>
  <c r="P7534" i="3"/>
  <c r="P7535" i="3"/>
  <c r="P7536" i="3"/>
  <c r="P7537" i="3"/>
  <c r="P7538" i="3"/>
  <c r="P7539" i="3"/>
  <c r="P7540" i="3"/>
  <c r="P7541" i="3"/>
  <c r="P7542" i="3"/>
  <c r="P7543" i="3"/>
  <c r="P7544" i="3"/>
  <c r="P7545" i="3"/>
  <c r="P7546" i="3"/>
  <c r="P7547" i="3"/>
  <c r="P7548" i="3"/>
  <c r="P7549" i="3"/>
  <c r="P7550" i="3"/>
  <c r="P7551" i="3"/>
  <c r="P7552" i="3"/>
  <c r="P7553" i="3"/>
  <c r="P7554" i="3"/>
  <c r="P7555" i="3"/>
  <c r="P7556" i="3"/>
  <c r="P7557" i="3"/>
  <c r="P7558" i="3"/>
  <c r="P7559" i="3"/>
  <c r="P7560" i="3"/>
  <c r="P7561" i="3"/>
  <c r="P7562" i="3"/>
  <c r="P7563" i="3"/>
  <c r="P7564" i="3"/>
  <c r="P7565" i="3"/>
  <c r="P7566" i="3"/>
  <c r="P7567" i="3"/>
  <c r="P7568" i="3"/>
  <c r="P7569" i="3"/>
  <c r="P7570" i="3"/>
  <c r="P7571" i="3"/>
  <c r="P7572" i="3"/>
  <c r="P7573" i="3"/>
  <c r="P7574" i="3"/>
  <c r="P7575" i="3"/>
  <c r="P7576" i="3"/>
  <c r="P7577" i="3"/>
  <c r="P7578" i="3"/>
  <c r="P7579" i="3"/>
  <c r="P7580" i="3"/>
  <c r="P7581" i="3"/>
  <c r="P7582" i="3"/>
  <c r="P7583" i="3"/>
  <c r="P7584" i="3"/>
  <c r="P7585" i="3"/>
  <c r="P7586" i="3"/>
  <c r="P7587" i="3"/>
  <c r="P7588" i="3"/>
  <c r="P7589" i="3"/>
  <c r="P7590" i="3"/>
  <c r="P7591" i="3"/>
  <c r="P7592" i="3"/>
  <c r="P7593" i="3"/>
  <c r="P7594" i="3"/>
  <c r="P7595" i="3"/>
  <c r="P7596" i="3"/>
  <c r="P7597" i="3"/>
  <c r="P7598" i="3"/>
  <c r="P7599" i="3"/>
  <c r="P7600" i="3"/>
  <c r="P7601" i="3"/>
  <c r="P7602" i="3"/>
  <c r="P7603" i="3"/>
  <c r="P7604" i="3"/>
  <c r="P7605" i="3"/>
  <c r="P7606" i="3"/>
  <c r="P7607" i="3"/>
  <c r="P7608" i="3"/>
  <c r="P7609" i="3"/>
  <c r="P7610" i="3"/>
  <c r="P7611" i="3"/>
  <c r="P7612" i="3"/>
  <c r="P7613" i="3"/>
  <c r="P7614" i="3"/>
  <c r="P7615" i="3"/>
  <c r="P7616" i="3"/>
  <c r="P7617" i="3"/>
  <c r="P7618" i="3"/>
  <c r="P7619" i="3"/>
  <c r="P7620" i="3"/>
  <c r="P7621" i="3"/>
  <c r="P7622" i="3"/>
  <c r="P7623" i="3"/>
  <c r="P7624" i="3"/>
  <c r="P7625" i="3"/>
  <c r="P7626" i="3"/>
  <c r="P7627" i="3"/>
  <c r="P7628" i="3"/>
  <c r="P7629" i="3"/>
  <c r="P7630" i="3"/>
  <c r="P7631" i="3"/>
  <c r="P7632" i="3"/>
  <c r="P7633" i="3"/>
  <c r="P7634" i="3"/>
  <c r="P7635" i="3"/>
  <c r="P7636" i="3"/>
  <c r="P7637" i="3"/>
  <c r="P7638" i="3"/>
  <c r="P7639" i="3"/>
  <c r="P7640" i="3"/>
  <c r="P7641" i="3"/>
  <c r="P7642" i="3"/>
  <c r="P7643" i="3"/>
  <c r="P7644" i="3"/>
  <c r="P7645" i="3"/>
  <c r="P7646" i="3"/>
  <c r="P7647" i="3"/>
  <c r="P7648" i="3"/>
  <c r="P7649" i="3"/>
  <c r="P7650" i="3"/>
  <c r="P7651" i="3"/>
  <c r="P7652" i="3"/>
  <c r="P7653" i="3"/>
  <c r="P7654" i="3"/>
  <c r="P7655" i="3"/>
  <c r="P7656" i="3"/>
  <c r="P7657" i="3"/>
  <c r="P7658" i="3"/>
  <c r="P7659" i="3"/>
  <c r="P7660" i="3"/>
  <c r="P7661" i="3"/>
  <c r="P7662" i="3"/>
  <c r="P7663" i="3"/>
  <c r="P7664" i="3"/>
  <c r="P7665" i="3"/>
  <c r="P7666" i="3"/>
  <c r="P7667" i="3"/>
  <c r="P7668" i="3"/>
  <c r="P7669" i="3"/>
  <c r="P7670" i="3"/>
  <c r="P7671" i="3"/>
  <c r="P7672" i="3"/>
  <c r="P7673" i="3"/>
  <c r="P7674" i="3"/>
  <c r="P7675" i="3"/>
  <c r="P7676" i="3"/>
  <c r="P7677" i="3"/>
  <c r="P7678" i="3"/>
  <c r="P7679" i="3"/>
  <c r="P7680" i="3"/>
  <c r="P7681" i="3"/>
  <c r="P7682" i="3"/>
  <c r="P7683" i="3"/>
  <c r="P7684" i="3"/>
  <c r="P7685" i="3"/>
  <c r="P7686" i="3"/>
  <c r="P7687" i="3"/>
  <c r="P7688" i="3"/>
  <c r="P7689" i="3"/>
  <c r="P7690" i="3"/>
  <c r="P7691" i="3"/>
  <c r="P7692" i="3"/>
  <c r="P7693" i="3"/>
  <c r="P7694" i="3"/>
  <c r="P7695" i="3"/>
  <c r="P7696" i="3"/>
  <c r="P7697" i="3"/>
  <c r="P7698" i="3"/>
  <c r="P7699" i="3"/>
  <c r="P7700" i="3"/>
  <c r="P7701" i="3"/>
  <c r="P7702" i="3"/>
  <c r="P7703" i="3"/>
  <c r="P7704" i="3"/>
  <c r="P7705" i="3"/>
  <c r="P7706" i="3"/>
  <c r="P7707" i="3"/>
  <c r="P7708" i="3"/>
  <c r="P7709" i="3"/>
  <c r="P7710" i="3"/>
  <c r="P7711" i="3"/>
  <c r="P7712" i="3"/>
  <c r="P7713" i="3"/>
  <c r="P7714" i="3"/>
  <c r="P7715" i="3"/>
  <c r="P7716" i="3"/>
  <c r="P7717" i="3"/>
  <c r="P7718" i="3"/>
  <c r="P7719" i="3"/>
  <c r="P7720" i="3"/>
  <c r="P7721" i="3"/>
  <c r="P7722" i="3"/>
  <c r="P7723" i="3"/>
  <c r="P7724" i="3"/>
  <c r="P7725" i="3"/>
  <c r="P7726" i="3"/>
  <c r="P7727" i="3"/>
  <c r="P7728" i="3"/>
  <c r="P7729" i="3"/>
  <c r="P7730" i="3"/>
  <c r="P7731" i="3"/>
  <c r="P7732" i="3"/>
  <c r="P7733" i="3"/>
  <c r="P7734" i="3"/>
  <c r="P7735" i="3"/>
  <c r="P7736" i="3"/>
  <c r="P7737" i="3"/>
  <c r="P7738" i="3"/>
  <c r="P7739" i="3"/>
  <c r="P7740" i="3"/>
  <c r="P7741" i="3"/>
  <c r="P7742" i="3"/>
  <c r="P7743" i="3"/>
  <c r="P7744" i="3"/>
  <c r="P7745" i="3"/>
  <c r="P7746" i="3"/>
  <c r="P7747" i="3"/>
  <c r="P7748" i="3"/>
  <c r="P7749" i="3"/>
  <c r="P7750" i="3"/>
  <c r="P7751" i="3"/>
  <c r="P7752" i="3"/>
  <c r="P7753" i="3"/>
  <c r="P7754" i="3"/>
  <c r="P7755" i="3"/>
  <c r="P7756" i="3"/>
  <c r="P7757" i="3"/>
  <c r="P7758" i="3"/>
  <c r="P7759" i="3"/>
  <c r="P7760" i="3"/>
  <c r="P7761" i="3"/>
  <c r="P7762" i="3"/>
  <c r="P7763" i="3"/>
  <c r="P7764" i="3"/>
  <c r="P7765" i="3"/>
  <c r="P7766" i="3"/>
  <c r="P7767" i="3"/>
  <c r="P7768" i="3"/>
  <c r="P7769" i="3"/>
  <c r="P7770" i="3"/>
  <c r="P7771" i="3"/>
  <c r="P7772" i="3"/>
  <c r="P7773" i="3"/>
  <c r="P7774" i="3"/>
  <c r="P7775" i="3"/>
  <c r="P7776" i="3"/>
  <c r="P7777" i="3"/>
  <c r="P7778" i="3"/>
  <c r="P7779" i="3"/>
  <c r="P7780" i="3"/>
  <c r="P7781" i="3"/>
  <c r="P7782" i="3"/>
  <c r="P7783" i="3"/>
  <c r="P7784" i="3"/>
  <c r="P7785" i="3"/>
  <c r="P7786" i="3"/>
  <c r="P7787" i="3"/>
  <c r="P7788" i="3"/>
  <c r="P7789" i="3"/>
  <c r="P7790" i="3"/>
  <c r="P7791" i="3"/>
  <c r="P7792" i="3"/>
  <c r="P7793" i="3"/>
  <c r="P7794" i="3"/>
  <c r="P7795" i="3"/>
  <c r="P7796" i="3"/>
  <c r="P7797" i="3"/>
  <c r="P7798" i="3"/>
  <c r="P7799" i="3"/>
  <c r="P7800" i="3"/>
  <c r="P7801" i="3"/>
  <c r="P7802" i="3"/>
  <c r="P7803" i="3"/>
  <c r="P7804" i="3"/>
  <c r="P7805" i="3"/>
  <c r="P7806" i="3"/>
  <c r="P7807" i="3"/>
  <c r="P7808" i="3"/>
  <c r="P7809" i="3"/>
  <c r="P7810" i="3"/>
  <c r="P7811" i="3"/>
  <c r="P7812" i="3"/>
  <c r="P7813" i="3"/>
  <c r="P7814" i="3"/>
  <c r="P7815" i="3"/>
  <c r="P7816" i="3"/>
  <c r="P7817" i="3"/>
  <c r="P7818" i="3"/>
  <c r="P7819" i="3"/>
  <c r="P7820" i="3"/>
  <c r="P7821" i="3"/>
  <c r="P7822" i="3"/>
  <c r="P7823" i="3"/>
  <c r="P7824" i="3"/>
  <c r="P7825" i="3"/>
  <c r="P7826" i="3"/>
  <c r="P7827" i="3"/>
  <c r="P7828" i="3"/>
  <c r="P7829" i="3"/>
  <c r="P7830" i="3"/>
  <c r="P7831" i="3"/>
  <c r="P7832" i="3"/>
  <c r="P7833" i="3"/>
  <c r="P7834" i="3"/>
  <c r="P7835" i="3"/>
  <c r="P7836" i="3"/>
  <c r="P7837" i="3"/>
  <c r="P7838" i="3"/>
  <c r="P7839" i="3"/>
  <c r="P7840" i="3"/>
  <c r="P7841" i="3"/>
  <c r="P7842" i="3"/>
  <c r="P7843" i="3"/>
  <c r="P7844" i="3"/>
  <c r="P7845" i="3"/>
  <c r="P7846" i="3"/>
  <c r="P7847" i="3"/>
  <c r="P7848" i="3"/>
  <c r="P7849" i="3"/>
  <c r="P7850" i="3"/>
  <c r="P7851" i="3"/>
  <c r="P7852" i="3"/>
  <c r="P7853" i="3"/>
  <c r="P7854" i="3"/>
  <c r="P7855" i="3"/>
  <c r="P7856" i="3"/>
  <c r="P7857" i="3"/>
  <c r="P7858" i="3"/>
  <c r="P7859" i="3"/>
  <c r="P7860" i="3"/>
  <c r="P7861" i="3"/>
  <c r="P7862" i="3"/>
  <c r="P7863" i="3"/>
  <c r="P7864" i="3"/>
  <c r="P7865" i="3"/>
  <c r="P7866" i="3"/>
  <c r="P7867" i="3"/>
  <c r="P7868" i="3"/>
  <c r="P7869" i="3"/>
  <c r="P7870" i="3"/>
  <c r="P7871" i="3"/>
  <c r="P7872" i="3"/>
  <c r="P7873" i="3"/>
  <c r="P7874" i="3"/>
  <c r="P7875" i="3"/>
  <c r="P7876" i="3"/>
  <c r="P7877" i="3"/>
  <c r="P7878" i="3"/>
  <c r="P7879" i="3"/>
  <c r="P7880" i="3"/>
  <c r="P7881" i="3"/>
  <c r="P7882" i="3"/>
  <c r="P7883" i="3"/>
  <c r="P7884" i="3"/>
  <c r="P7885" i="3"/>
  <c r="P7886" i="3"/>
  <c r="P7887" i="3"/>
  <c r="P7888" i="3"/>
  <c r="P7889" i="3"/>
  <c r="P7890" i="3"/>
  <c r="P7891" i="3"/>
  <c r="P7892" i="3"/>
  <c r="P7893" i="3"/>
  <c r="P7894" i="3"/>
  <c r="P7895" i="3"/>
  <c r="P7896" i="3"/>
  <c r="P7897" i="3"/>
  <c r="P7898" i="3"/>
  <c r="P7899" i="3"/>
  <c r="P7900" i="3"/>
  <c r="P7901" i="3"/>
  <c r="P7902" i="3"/>
  <c r="P7903" i="3"/>
  <c r="P7904" i="3"/>
  <c r="P7905" i="3"/>
  <c r="P7906" i="3"/>
  <c r="P7907" i="3"/>
  <c r="P7908" i="3"/>
  <c r="P7909" i="3"/>
  <c r="P7910" i="3"/>
  <c r="P7911" i="3"/>
  <c r="P7912" i="3"/>
  <c r="P7913" i="3"/>
  <c r="P7914" i="3"/>
  <c r="P7915" i="3"/>
  <c r="P7916" i="3"/>
  <c r="P7917" i="3"/>
  <c r="P7918" i="3"/>
  <c r="P7919" i="3"/>
  <c r="P7920" i="3"/>
  <c r="P7921" i="3"/>
  <c r="P7922" i="3"/>
  <c r="P7923" i="3"/>
  <c r="P7924" i="3"/>
  <c r="P7925" i="3"/>
  <c r="P7926" i="3"/>
  <c r="P7927" i="3"/>
  <c r="P7928" i="3"/>
  <c r="P7929" i="3"/>
  <c r="P7930" i="3"/>
  <c r="P7931" i="3"/>
  <c r="P7932" i="3"/>
  <c r="P7933" i="3"/>
  <c r="P7934" i="3"/>
  <c r="P7935" i="3"/>
  <c r="P7936" i="3"/>
  <c r="P7937" i="3"/>
  <c r="P7938" i="3"/>
  <c r="P7939" i="3"/>
  <c r="P7940" i="3"/>
  <c r="P7941" i="3"/>
  <c r="P7942" i="3"/>
  <c r="P7943" i="3"/>
  <c r="P7944" i="3"/>
  <c r="P7945" i="3"/>
  <c r="P7946" i="3"/>
  <c r="P7947" i="3"/>
  <c r="P7948" i="3"/>
  <c r="P7949" i="3"/>
  <c r="P7950" i="3"/>
  <c r="P7951" i="3"/>
  <c r="P7952" i="3"/>
  <c r="P7953" i="3"/>
  <c r="P7954" i="3"/>
  <c r="P7955" i="3"/>
  <c r="P7956" i="3"/>
  <c r="P7957" i="3"/>
  <c r="P7958" i="3"/>
  <c r="P7959" i="3"/>
  <c r="P7960" i="3"/>
  <c r="P7961" i="3"/>
  <c r="P7962" i="3"/>
  <c r="P7963" i="3"/>
  <c r="P7964" i="3"/>
  <c r="P7965" i="3"/>
  <c r="P7966" i="3"/>
  <c r="P7967" i="3"/>
  <c r="P7968" i="3"/>
  <c r="P7969" i="3"/>
  <c r="P7970" i="3"/>
  <c r="P7971" i="3"/>
  <c r="P7972" i="3"/>
  <c r="P7973" i="3"/>
  <c r="P7974" i="3"/>
  <c r="P7975" i="3"/>
  <c r="P7976" i="3"/>
  <c r="P7977" i="3"/>
  <c r="P7978" i="3"/>
  <c r="P7979" i="3"/>
  <c r="P7980" i="3"/>
  <c r="P7981" i="3"/>
  <c r="P7982" i="3"/>
  <c r="P7983" i="3"/>
  <c r="P7984" i="3"/>
  <c r="P7985" i="3"/>
  <c r="P7986" i="3"/>
  <c r="P7987" i="3"/>
  <c r="P7988" i="3"/>
  <c r="P7989" i="3"/>
  <c r="P7990" i="3"/>
  <c r="P7991" i="3"/>
  <c r="P7992" i="3"/>
  <c r="P7993" i="3"/>
  <c r="P7994" i="3"/>
  <c r="P7995" i="3"/>
  <c r="P7996" i="3"/>
  <c r="P7997" i="3"/>
  <c r="P7998" i="3"/>
  <c r="P7999" i="3"/>
  <c r="P8000" i="3"/>
  <c r="P8001" i="3"/>
  <c r="P8002" i="3"/>
  <c r="P8003" i="3"/>
  <c r="P8004" i="3"/>
  <c r="P8005" i="3"/>
  <c r="P8006" i="3"/>
  <c r="P8007" i="3"/>
  <c r="P8008" i="3"/>
  <c r="P8009" i="3"/>
  <c r="P8010" i="3"/>
  <c r="P8011" i="3"/>
  <c r="P8012" i="3"/>
  <c r="P8013" i="3"/>
  <c r="P8014" i="3"/>
  <c r="P8015" i="3"/>
  <c r="P8016" i="3"/>
  <c r="P8017" i="3"/>
  <c r="P8018" i="3"/>
  <c r="P8019" i="3"/>
  <c r="P8020" i="3"/>
  <c r="P8021" i="3"/>
  <c r="P8022" i="3"/>
  <c r="P8023" i="3"/>
  <c r="P8024" i="3"/>
  <c r="P8025" i="3"/>
  <c r="P8026" i="3"/>
  <c r="P8027" i="3"/>
  <c r="P8028" i="3"/>
  <c r="P8029" i="3"/>
  <c r="P8030" i="3"/>
  <c r="P8031" i="3"/>
  <c r="P8032" i="3"/>
  <c r="P8033" i="3"/>
  <c r="P8034" i="3"/>
  <c r="P8035" i="3"/>
  <c r="P8036" i="3"/>
  <c r="P8037" i="3"/>
  <c r="P8038" i="3"/>
  <c r="P8039" i="3"/>
  <c r="P8040" i="3"/>
  <c r="P8041" i="3"/>
  <c r="P8042" i="3"/>
  <c r="P8043" i="3"/>
  <c r="P8044" i="3"/>
  <c r="P8045" i="3"/>
  <c r="P8046" i="3"/>
  <c r="P8047" i="3"/>
  <c r="P8048" i="3"/>
  <c r="P8049" i="3"/>
  <c r="P8050" i="3"/>
  <c r="P8051" i="3"/>
  <c r="P8052" i="3"/>
  <c r="P8053" i="3"/>
  <c r="P8054" i="3"/>
  <c r="P8055" i="3"/>
  <c r="P8056" i="3"/>
  <c r="P8057" i="3"/>
  <c r="P8058" i="3"/>
  <c r="P8059" i="3"/>
  <c r="P8060" i="3"/>
  <c r="P8061" i="3"/>
  <c r="P8062" i="3"/>
  <c r="P8063" i="3"/>
  <c r="P8064" i="3"/>
  <c r="P8065" i="3"/>
  <c r="P8066" i="3"/>
  <c r="P8067" i="3"/>
  <c r="P8068" i="3"/>
  <c r="P8069" i="3"/>
  <c r="P8070" i="3"/>
  <c r="P8071" i="3"/>
  <c r="P8072" i="3"/>
  <c r="P8073" i="3"/>
  <c r="P8074" i="3"/>
  <c r="P8075" i="3"/>
  <c r="P8076" i="3"/>
  <c r="P8077" i="3"/>
  <c r="P8078" i="3"/>
  <c r="P8079" i="3"/>
  <c r="P8080" i="3"/>
  <c r="P8081" i="3"/>
  <c r="P8082" i="3"/>
  <c r="P8083" i="3"/>
  <c r="P8084" i="3"/>
  <c r="P8085" i="3"/>
  <c r="P8086" i="3"/>
  <c r="P8087" i="3"/>
  <c r="P8088" i="3"/>
  <c r="P8089" i="3"/>
  <c r="P8090" i="3"/>
  <c r="P8091" i="3"/>
  <c r="P8092" i="3"/>
  <c r="P8093" i="3"/>
  <c r="P8094" i="3"/>
  <c r="P8095" i="3"/>
  <c r="P8096" i="3"/>
  <c r="P8097" i="3"/>
  <c r="P8098" i="3"/>
  <c r="P8099" i="3"/>
  <c r="P8100" i="3"/>
  <c r="P8101" i="3"/>
  <c r="P8102" i="3"/>
  <c r="P8103" i="3"/>
  <c r="P8104" i="3"/>
  <c r="P8105" i="3"/>
  <c r="P8106" i="3"/>
  <c r="P8107" i="3"/>
  <c r="P8108" i="3"/>
  <c r="P8109" i="3"/>
  <c r="P8110" i="3"/>
  <c r="P8111" i="3"/>
  <c r="P8112" i="3"/>
  <c r="P8113" i="3"/>
  <c r="P8114" i="3"/>
  <c r="P8115" i="3"/>
  <c r="P8116" i="3"/>
  <c r="P8117" i="3"/>
  <c r="P8118" i="3"/>
  <c r="P8119" i="3"/>
  <c r="P8120" i="3"/>
  <c r="P8121" i="3"/>
  <c r="P8122" i="3"/>
  <c r="P8123" i="3"/>
  <c r="P8124" i="3"/>
  <c r="P8125" i="3"/>
  <c r="P8126" i="3"/>
  <c r="P8127" i="3"/>
  <c r="P8128" i="3"/>
  <c r="P8129" i="3"/>
  <c r="P8130" i="3"/>
  <c r="P8131" i="3"/>
  <c r="P8132" i="3"/>
  <c r="P8133" i="3"/>
  <c r="P8134" i="3"/>
  <c r="P8135" i="3"/>
  <c r="P8136" i="3"/>
  <c r="P8137" i="3"/>
  <c r="P8138" i="3"/>
  <c r="P8139" i="3"/>
  <c r="P8140" i="3"/>
  <c r="P8141" i="3"/>
  <c r="P8142" i="3"/>
  <c r="P8143" i="3"/>
  <c r="P8144" i="3"/>
  <c r="P8145" i="3"/>
  <c r="P8146" i="3"/>
  <c r="P8147" i="3"/>
  <c r="P8148" i="3"/>
  <c r="P8149" i="3"/>
  <c r="P8150" i="3"/>
  <c r="P8151" i="3"/>
  <c r="P8152" i="3"/>
  <c r="P8153" i="3"/>
  <c r="P8154" i="3"/>
  <c r="P8155" i="3"/>
  <c r="P8156" i="3"/>
  <c r="P8157" i="3"/>
  <c r="P8158" i="3"/>
  <c r="P8159" i="3"/>
  <c r="P8160" i="3"/>
  <c r="P8161" i="3"/>
  <c r="P8162" i="3"/>
  <c r="P8163" i="3"/>
  <c r="P8164" i="3"/>
  <c r="P8165" i="3"/>
  <c r="P8166" i="3"/>
  <c r="P8167" i="3"/>
  <c r="P8168" i="3"/>
  <c r="P8169" i="3"/>
  <c r="P8170" i="3"/>
  <c r="P8171" i="3"/>
  <c r="P8172" i="3"/>
  <c r="P8173" i="3"/>
  <c r="P8174" i="3"/>
  <c r="P8175" i="3"/>
  <c r="P8176" i="3"/>
  <c r="P8177" i="3"/>
  <c r="P8178" i="3"/>
  <c r="P8179" i="3"/>
  <c r="P8180" i="3"/>
  <c r="P8181" i="3"/>
  <c r="P8182" i="3"/>
  <c r="P8183" i="3"/>
  <c r="P8184" i="3"/>
  <c r="P8185" i="3"/>
  <c r="P8186" i="3"/>
  <c r="P8187" i="3"/>
  <c r="P8188" i="3"/>
  <c r="P8189" i="3"/>
  <c r="P8190" i="3"/>
  <c r="P8191" i="3"/>
  <c r="P8192" i="3"/>
  <c r="P8193" i="3"/>
  <c r="P8194" i="3"/>
  <c r="P8195" i="3"/>
  <c r="P8196" i="3"/>
  <c r="P8197" i="3"/>
  <c r="P8198" i="3"/>
  <c r="P8199" i="3"/>
  <c r="P8200" i="3"/>
  <c r="P8201" i="3"/>
  <c r="P8202" i="3"/>
  <c r="P8203" i="3"/>
  <c r="P8204" i="3"/>
  <c r="P8205" i="3"/>
  <c r="P8206" i="3"/>
  <c r="P8207" i="3"/>
  <c r="P8208" i="3"/>
  <c r="P8209" i="3"/>
  <c r="P8210" i="3"/>
  <c r="P8211" i="3"/>
  <c r="P8212" i="3"/>
  <c r="P8213" i="3"/>
  <c r="P8214" i="3"/>
  <c r="P8215" i="3"/>
  <c r="P8216" i="3"/>
  <c r="P8217" i="3"/>
  <c r="P8218" i="3"/>
  <c r="P8219" i="3"/>
  <c r="P8220" i="3"/>
  <c r="P8221" i="3"/>
  <c r="P8222" i="3"/>
  <c r="P8223" i="3"/>
  <c r="P8224" i="3"/>
  <c r="P8225" i="3"/>
  <c r="P8226" i="3"/>
  <c r="P8227" i="3"/>
  <c r="P8228" i="3"/>
  <c r="P8229" i="3"/>
  <c r="P8230" i="3"/>
  <c r="P8231" i="3"/>
  <c r="P8232" i="3"/>
  <c r="P8233" i="3"/>
  <c r="P8234" i="3"/>
  <c r="P8235" i="3"/>
  <c r="P8236" i="3"/>
  <c r="P8237" i="3"/>
  <c r="P8238" i="3"/>
  <c r="P8239" i="3"/>
  <c r="P8240" i="3"/>
  <c r="P8241" i="3"/>
  <c r="P8242" i="3"/>
  <c r="P8243" i="3"/>
  <c r="P8244" i="3"/>
  <c r="P8245" i="3"/>
  <c r="P8246" i="3"/>
  <c r="P8247" i="3"/>
  <c r="P8248" i="3"/>
  <c r="P8249" i="3"/>
  <c r="P8250" i="3"/>
  <c r="P8251" i="3"/>
  <c r="P8252" i="3"/>
  <c r="P8253" i="3"/>
  <c r="P8254" i="3"/>
  <c r="P8255" i="3"/>
  <c r="P8256" i="3"/>
  <c r="P8257" i="3"/>
  <c r="P8258" i="3"/>
  <c r="P8259" i="3"/>
  <c r="P8260" i="3"/>
  <c r="P8261" i="3"/>
  <c r="P8262" i="3"/>
  <c r="P8263" i="3"/>
  <c r="P8264" i="3"/>
  <c r="P8265" i="3"/>
  <c r="P8266" i="3"/>
  <c r="P8267" i="3"/>
  <c r="P8268" i="3"/>
  <c r="P8269" i="3"/>
  <c r="P8270" i="3"/>
  <c r="P8271" i="3"/>
  <c r="P8272" i="3"/>
  <c r="P8273" i="3"/>
  <c r="P8274" i="3"/>
  <c r="P8275" i="3"/>
  <c r="P8276" i="3"/>
  <c r="P8277" i="3"/>
  <c r="P8278" i="3"/>
  <c r="P8279" i="3"/>
  <c r="P8280" i="3"/>
  <c r="P8281" i="3"/>
  <c r="P8282" i="3"/>
  <c r="P8283" i="3"/>
  <c r="P8284" i="3"/>
  <c r="P8285" i="3"/>
  <c r="P8286" i="3"/>
  <c r="P8287" i="3"/>
  <c r="P8288" i="3"/>
  <c r="P8289" i="3"/>
  <c r="P8290" i="3"/>
  <c r="P8291" i="3"/>
  <c r="P8292" i="3"/>
  <c r="P8293" i="3"/>
  <c r="P8294" i="3"/>
  <c r="P8295" i="3"/>
  <c r="P8296" i="3"/>
  <c r="P8297" i="3"/>
  <c r="P8298" i="3"/>
  <c r="P8299" i="3"/>
  <c r="P8300" i="3"/>
  <c r="P8301" i="3"/>
  <c r="P8302" i="3"/>
  <c r="P8303" i="3"/>
  <c r="P8304" i="3"/>
  <c r="P8305" i="3"/>
  <c r="P8306" i="3"/>
  <c r="P8307" i="3"/>
  <c r="P8308" i="3"/>
  <c r="P8309" i="3"/>
  <c r="P8310" i="3"/>
  <c r="P8311" i="3"/>
  <c r="P8312" i="3"/>
  <c r="P8313" i="3"/>
  <c r="P8314" i="3"/>
  <c r="P8315" i="3"/>
  <c r="P8316" i="3"/>
  <c r="P8317" i="3"/>
  <c r="P8318" i="3"/>
  <c r="P8319" i="3"/>
  <c r="P8320" i="3"/>
  <c r="P8321" i="3"/>
  <c r="P8322" i="3"/>
  <c r="P8323" i="3"/>
  <c r="P8324" i="3"/>
  <c r="P8325" i="3"/>
  <c r="P8326" i="3"/>
  <c r="P8327" i="3"/>
  <c r="P8328" i="3"/>
  <c r="P8329" i="3"/>
  <c r="P8330" i="3"/>
  <c r="P8331" i="3"/>
  <c r="P8332" i="3"/>
  <c r="P8333" i="3"/>
  <c r="P8334" i="3"/>
  <c r="P8335" i="3"/>
  <c r="P8336" i="3"/>
  <c r="P8337" i="3"/>
  <c r="P8338" i="3"/>
  <c r="P8339" i="3"/>
  <c r="P8340" i="3"/>
  <c r="P8341" i="3"/>
  <c r="P8342" i="3"/>
  <c r="P8343" i="3"/>
  <c r="P8344" i="3"/>
  <c r="P8345" i="3"/>
  <c r="P8346" i="3"/>
  <c r="P8347" i="3"/>
  <c r="P8348" i="3"/>
  <c r="P8349" i="3"/>
  <c r="P8350" i="3"/>
  <c r="P8351" i="3"/>
  <c r="P8352" i="3"/>
  <c r="P8353" i="3"/>
  <c r="P8354" i="3"/>
  <c r="P8355" i="3"/>
  <c r="P8356" i="3"/>
  <c r="P8357" i="3"/>
  <c r="P8358" i="3"/>
  <c r="P8359" i="3"/>
  <c r="P8360" i="3"/>
  <c r="P8361" i="3"/>
  <c r="P8362" i="3"/>
  <c r="P8363" i="3"/>
  <c r="P8364" i="3"/>
  <c r="P8365" i="3"/>
  <c r="P8366" i="3"/>
  <c r="P8367" i="3"/>
  <c r="P8368" i="3"/>
  <c r="P8369" i="3"/>
  <c r="P8370" i="3"/>
  <c r="P8371" i="3"/>
  <c r="P8372" i="3"/>
  <c r="P8373" i="3"/>
  <c r="P8374" i="3"/>
  <c r="P8375" i="3"/>
  <c r="P8376" i="3"/>
  <c r="P8377" i="3"/>
  <c r="P8378" i="3"/>
  <c r="P8379" i="3"/>
  <c r="P8380" i="3"/>
  <c r="P8381" i="3"/>
  <c r="P8382" i="3"/>
  <c r="P8383" i="3"/>
  <c r="P8384" i="3"/>
  <c r="P8385" i="3"/>
  <c r="P8386" i="3"/>
  <c r="P8387" i="3"/>
  <c r="P8388" i="3"/>
  <c r="P8389" i="3"/>
  <c r="P8390" i="3"/>
  <c r="P8391" i="3"/>
  <c r="P8392" i="3"/>
  <c r="P8393" i="3"/>
  <c r="P8394" i="3"/>
  <c r="P8395" i="3"/>
  <c r="P8396" i="3"/>
  <c r="P8397" i="3"/>
  <c r="P8398" i="3"/>
  <c r="P8399" i="3"/>
  <c r="P8400" i="3"/>
  <c r="P8401" i="3"/>
  <c r="P8402" i="3"/>
  <c r="P8403" i="3"/>
  <c r="P8404" i="3"/>
  <c r="P8405" i="3"/>
  <c r="P8406" i="3"/>
  <c r="P8407" i="3"/>
  <c r="P8408" i="3"/>
  <c r="P8409" i="3"/>
  <c r="P8410" i="3"/>
  <c r="P8411" i="3"/>
  <c r="P8412" i="3"/>
  <c r="P8413" i="3"/>
  <c r="P8414" i="3"/>
  <c r="P8415" i="3"/>
  <c r="P8416" i="3"/>
  <c r="P8417" i="3"/>
  <c r="P8418" i="3"/>
  <c r="P8419" i="3"/>
  <c r="P8420" i="3"/>
  <c r="P8421" i="3"/>
  <c r="P8422" i="3"/>
  <c r="P8423" i="3"/>
  <c r="P8424" i="3"/>
  <c r="P8425" i="3"/>
  <c r="P8426" i="3"/>
  <c r="P8427" i="3"/>
  <c r="P8428" i="3"/>
  <c r="P8429" i="3"/>
  <c r="P8430" i="3"/>
  <c r="P8431" i="3"/>
  <c r="P8432" i="3"/>
  <c r="P8433" i="3"/>
  <c r="P8434" i="3"/>
  <c r="P8435" i="3"/>
  <c r="P8436" i="3"/>
  <c r="P8437" i="3"/>
  <c r="P8438" i="3"/>
  <c r="P8439" i="3"/>
  <c r="P8440" i="3"/>
  <c r="P8441" i="3"/>
  <c r="P8442" i="3"/>
  <c r="P8443" i="3"/>
  <c r="P8444" i="3"/>
  <c r="P8445" i="3"/>
  <c r="P8446" i="3"/>
  <c r="P8447" i="3"/>
  <c r="P8448" i="3"/>
  <c r="P8449" i="3"/>
  <c r="P8450" i="3"/>
  <c r="P8451" i="3"/>
  <c r="P8452" i="3"/>
  <c r="P8453" i="3"/>
  <c r="P8454" i="3"/>
  <c r="P8455" i="3"/>
  <c r="P8456" i="3"/>
  <c r="P8457" i="3"/>
  <c r="P8458" i="3"/>
  <c r="P8459" i="3"/>
  <c r="P8460" i="3"/>
  <c r="P8461" i="3"/>
  <c r="P8462" i="3"/>
  <c r="P8463" i="3"/>
  <c r="P8464" i="3"/>
  <c r="P8465" i="3"/>
  <c r="P8466" i="3"/>
  <c r="P8467" i="3"/>
  <c r="P8468" i="3"/>
  <c r="P8469" i="3"/>
  <c r="P8470" i="3"/>
  <c r="P8471" i="3"/>
  <c r="P8472" i="3"/>
  <c r="P8473" i="3"/>
  <c r="P8474" i="3"/>
  <c r="P8475" i="3"/>
  <c r="P8476" i="3"/>
  <c r="P8477" i="3"/>
  <c r="P8478" i="3"/>
  <c r="P8479" i="3"/>
  <c r="P8480" i="3"/>
  <c r="P8481" i="3"/>
  <c r="P8482" i="3"/>
  <c r="P8483" i="3"/>
  <c r="P8484" i="3"/>
  <c r="P8485" i="3"/>
  <c r="P8486" i="3"/>
  <c r="P8487" i="3"/>
  <c r="P8488" i="3"/>
  <c r="P8489" i="3"/>
  <c r="P8490" i="3"/>
  <c r="P8491" i="3"/>
  <c r="P8492" i="3"/>
  <c r="P8493" i="3"/>
  <c r="P8494" i="3"/>
  <c r="P8495" i="3"/>
  <c r="P8496" i="3"/>
  <c r="P8497" i="3"/>
  <c r="P8498" i="3"/>
  <c r="P8499" i="3"/>
  <c r="P8500" i="3"/>
  <c r="P8501" i="3"/>
  <c r="P8502" i="3"/>
  <c r="P8503" i="3"/>
  <c r="P8504" i="3"/>
  <c r="P8505" i="3"/>
  <c r="P8506" i="3"/>
  <c r="P8507" i="3"/>
  <c r="P8508" i="3"/>
  <c r="P8509" i="3"/>
  <c r="P8510" i="3"/>
  <c r="P8511" i="3"/>
  <c r="P8512" i="3"/>
  <c r="P8513" i="3"/>
  <c r="P8514" i="3"/>
  <c r="P8515" i="3"/>
  <c r="P8516" i="3"/>
  <c r="P8517" i="3"/>
  <c r="P8518" i="3"/>
  <c r="P8519" i="3"/>
  <c r="P8520" i="3"/>
  <c r="P8521" i="3"/>
  <c r="P8522" i="3"/>
  <c r="P8523" i="3"/>
  <c r="P8524" i="3"/>
  <c r="P8525" i="3"/>
  <c r="P8526" i="3"/>
  <c r="P8527" i="3"/>
  <c r="P8528" i="3"/>
  <c r="P8529" i="3"/>
  <c r="P8530" i="3"/>
  <c r="P8531" i="3"/>
  <c r="P8532" i="3"/>
  <c r="P8533" i="3"/>
  <c r="P8534" i="3"/>
  <c r="P8535" i="3"/>
  <c r="P8536" i="3"/>
  <c r="P8537" i="3"/>
  <c r="P8538" i="3"/>
  <c r="P8539" i="3"/>
  <c r="P8540" i="3"/>
  <c r="P8541" i="3"/>
  <c r="P8542" i="3"/>
  <c r="P8543" i="3"/>
  <c r="P8544" i="3"/>
  <c r="P8545" i="3"/>
  <c r="P8546" i="3"/>
  <c r="P8547" i="3"/>
  <c r="P8548" i="3"/>
  <c r="P8549" i="3"/>
  <c r="P8550" i="3"/>
  <c r="P8551" i="3"/>
  <c r="P8552" i="3"/>
  <c r="P8553" i="3"/>
  <c r="P8554" i="3"/>
  <c r="P8555" i="3"/>
  <c r="P8556" i="3"/>
  <c r="P8557" i="3"/>
  <c r="P8558" i="3"/>
  <c r="P8559" i="3"/>
  <c r="P8560" i="3"/>
  <c r="P8561" i="3"/>
  <c r="P8562" i="3"/>
  <c r="P8563" i="3"/>
  <c r="P8564" i="3"/>
  <c r="P8565" i="3"/>
  <c r="P8566" i="3"/>
  <c r="P8567" i="3"/>
  <c r="P8568" i="3"/>
  <c r="P8569" i="3"/>
  <c r="P8570" i="3"/>
  <c r="P8571" i="3"/>
  <c r="P8572" i="3"/>
  <c r="P8573" i="3"/>
  <c r="P8574" i="3"/>
  <c r="P8575" i="3"/>
  <c r="P8576" i="3"/>
  <c r="P8577" i="3"/>
  <c r="P8578" i="3"/>
  <c r="P8579" i="3"/>
  <c r="P8580" i="3"/>
  <c r="P8581" i="3"/>
  <c r="P8582" i="3"/>
  <c r="P8583" i="3"/>
  <c r="P8584" i="3"/>
  <c r="P8585" i="3"/>
  <c r="P8586" i="3"/>
  <c r="P8587" i="3"/>
  <c r="P8588" i="3"/>
  <c r="P8589" i="3"/>
  <c r="P8590" i="3"/>
  <c r="P8591" i="3"/>
  <c r="P8592" i="3"/>
  <c r="P8593" i="3"/>
  <c r="P8594" i="3"/>
  <c r="P8595" i="3"/>
  <c r="P8596" i="3"/>
  <c r="P8597" i="3"/>
  <c r="P8598" i="3"/>
  <c r="P8599" i="3"/>
  <c r="P8600" i="3"/>
  <c r="P8601" i="3"/>
  <c r="P8602" i="3"/>
  <c r="P8603" i="3"/>
  <c r="P8604" i="3"/>
  <c r="P8605" i="3"/>
  <c r="P8606" i="3"/>
  <c r="P8607" i="3"/>
  <c r="P8608" i="3"/>
  <c r="P8609" i="3"/>
  <c r="P8610" i="3"/>
  <c r="P8611" i="3"/>
  <c r="P8612" i="3"/>
  <c r="P8613" i="3"/>
  <c r="P8614" i="3"/>
  <c r="P8615" i="3"/>
  <c r="P8616" i="3"/>
  <c r="P8617" i="3"/>
  <c r="P8618" i="3"/>
  <c r="P8619" i="3"/>
  <c r="P8620" i="3"/>
  <c r="P8621" i="3"/>
  <c r="P8622" i="3"/>
  <c r="P8623" i="3"/>
  <c r="P8624" i="3"/>
  <c r="P8625" i="3"/>
  <c r="P8626" i="3"/>
  <c r="P8627" i="3"/>
  <c r="P8628" i="3"/>
  <c r="P8629" i="3"/>
  <c r="P8630" i="3"/>
  <c r="P8631" i="3"/>
  <c r="P8632" i="3"/>
  <c r="P8633" i="3"/>
  <c r="P8634" i="3"/>
  <c r="P8635" i="3"/>
  <c r="P8636" i="3"/>
  <c r="P8637" i="3"/>
  <c r="P8638" i="3"/>
  <c r="P8639" i="3"/>
  <c r="P8640" i="3"/>
  <c r="P8641" i="3"/>
  <c r="P8642" i="3"/>
  <c r="P8643" i="3"/>
  <c r="P8644" i="3"/>
  <c r="P8645" i="3"/>
  <c r="P8646" i="3"/>
  <c r="P8647" i="3"/>
  <c r="P8648" i="3"/>
  <c r="P8649" i="3"/>
  <c r="P8650" i="3"/>
  <c r="P8651" i="3"/>
  <c r="P8652" i="3"/>
  <c r="P8653" i="3"/>
  <c r="P8654" i="3"/>
  <c r="P8655" i="3"/>
  <c r="P8656" i="3"/>
  <c r="P8657" i="3"/>
  <c r="P8658" i="3"/>
  <c r="P8659" i="3"/>
  <c r="P8660" i="3"/>
  <c r="P8661" i="3"/>
  <c r="P8662" i="3"/>
  <c r="P8663" i="3"/>
  <c r="P8664" i="3"/>
  <c r="P8665" i="3"/>
  <c r="P8666" i="3"/>
  <c r="P8667" i="3"/>
  <c r="P8668" i="3"/>
  <c r="P8669" i="3"/>
  <c r="P8670" i="3"/>
  <c r="P8671" i="3"/>
  <c r="P8672" i="3"/>
  <c r="P8673" i="3"/>
  <c r="P8674" i="3"/>
  <c r="P8675" i="3"/>
  <c r="P8676" i="3"/>
  <c r="P8677" i="3"/>
  <c r="P8678" i="3"/>
  <c r="P8679" i="3"/>
  <c r="P8680" i="3"/>
  <c r="P8681" i="3"/>
  <c r="P8682" i="3"/>
  <c r="P8683" i="3"/>
  <c r="P8684" i="3"/>
  <c r="P8685" i="3"/>
  <c r="P8686" i="3"/>
  <c r="P8687" i="3"/>
  <c r="P8688" i="3"/>
  <c r="P8689" i="3"/>
  <c r="P8690" i="3"/>
  <c r="P8691" i="3"/>
  <c r="P8692" i="3"/>
  <c r="P8693" i="3"/>
  <c r="P8694" i="3"/>
  <c r="P8695" i="3"/>
  <c r="P8696" i="3"/>
  <c r="P8697" i="3"/>
  <c r="P8698" i="3"/>
  <c r="P8699" i="3"/>
  <c r="P8700" i="3"/>
  <c r="P8701" i="3"/>
  <c r="P8702" i="3"/>
  <c r="P8703" i="3"/>
  <c r="P8704" i="3"/>
  <c r="P8705" i="3"/>
  <c r="P8706" i="3"/>
  <c r="P8707" i="3"/>
  <c r="P8708" i="3"/>
  <c r="P8709" i="3"/>
  <c r="P8710" i="3"/>
  <c r="P8711" i="3"/>
  <c r="P8712" i="3"/>
  <c r="P8713" i="3"/>
  <c r="P8714" i="3"/>
  <c r="P8715" i="3"/>
  <c r="P8716" i="3"/>
  <c r="P8717" i="3"/>
  <c r="P8718" i="3"/>
  <c r="P8719" i="3"/>
  <c r="P8720" i="3"/>
  <c r="P8721" i="3"/>
  <c r="P8722" i="3"/>
  <c r="P8723" i="3"/>
  <c r="P8724" i="3"/>
  <c r="P8725" i="3"/>
  <c r="P8726" i="3"/>
  <c r="P8727" i="3"/>
  <c r="P8728" i="3"/>
  <c r="P8729" i="3"/>
  <c r="P8730" i="3"/>
  <c r="P8731" i="3"/>
  <c r="P8732" i="3"/>
  <c r="P8733" i="3"/>
  <c r="P8734" i="3"/>
  <c r="P8735" i="3"/>
  <c r="P8736" i="3"/>
  <c r="P8737" i="3"/>
  <c r="P8738" i="3"/>
  <c r="P8739" i="3"/>
  <c r="P8740" i="3"/>
  <c r="P8741" i="3"/>
  <c r="P8742" i="3"/>
  <c r="P8743" i="3"/>
  <c r="P8744" i="3"/>
  <c r="P8745" i="3"/>
  <c r="P8746" i="3"/>
  <c r="P8747" i="3"/>
  <c r="P8748" i="3"/>
  <c r="P8749" i="3"/>
  <c r="P8750" i="3"/>
  <c r="P8751" i="3"/>
  <c r="P8752" i="3"/>
  <c r="P8753" i="3"/>
  <c r="P8754" i="3"/>
  <c r="P8755" i="3"/>
  <c r="P8756" i="3"/>
  <c r="P8757" i="3"/>
  <c r="P8758" i="3"/>
  <c r="P8759" i="3"/>
  <c r="P8760" i="3"/>
  <c r="P8761" i="3"/>
  <c r="P8762" i="3"/>
  <c r="P8763" i="3"/>
  <c r="P8764" i="3"/>
  <c r="P8765" i="3"/>
  <c r="P8766" i="3"/>
  <c r="P8767" i="3"/>
  <c r="P8768" i="3"/>
  <c r="P8769" i="3"/>
  <c r="P8770" i="3"/>
  <c r="P8771" i="3"/>
  <c r="P8772" i="3"/>
  <c r="P8773" i="3"/>
  <c r="P8774" i="3"/>
  <c r="P8775" i="3"/>
  <c r="P8776" i="3"/>
  <c r="P8777" i="3"/>
  <c r="P8778" i="3"/>
  <c r="P8779" i="3"/>
  <c r="P8780" i="3"/>
  <c r="P8781" i="3"/>
  <c r="P8782" i="3"/>
  <c r="P8783" i="3"/>
  <c r="P8784" i="3"/>
  <c r="P8785" i="3"/>
  <c r="P8786" i="3"/>
  <c r="P8787" i="3"/>
  <c r="P8788" i="3"/>
  <c r="P8789" i="3"/>
  <c r="P8790" i="3"/>
  <c r="P8791" i="3"/>
  <c r="P8792" i="3"/>
  <c r="P8793" i="3"/>
  <c r="P8794" i="3"/>
  <c r="P8795" i="3"/>
  <c r="P8796" i="3"/>
  <c r="P8797" i="3"/>
  <c r="P8798" i="3"/>
  <c r="P8799" i="3"/>
  <c r="P8800" i="3"/>
  <c r="P8801" i="3"/>
  <c r="P8802" i="3"/>
  <c r="P8803" i="3"/>
  <c r="P8804" i="3"/>
  <c r="P8805" i="3"/>
  <c r="P8806" i="3"/>
  <c r="P8807" i="3"/>
  <c r="P8808" i="3"/>
  <c r="P8809" i="3"/>
  <c r="P8810" i="3"/>
  <c r="P8811" i="3"/>
  <c r="P8812" i="3"/>
  <c r="P8813" i="3"/>
  <c r="P8814" i="3"/>
  <c r="P8815" i="3"/>
  <c r="P8816" i="3"/>
  <c r="P8817" i="3"/>
  <c r="P8818" i="3"/>
  <c r="P8819" i="3"/>
  <c r="P8820" i="3"/>
  <c r="P8821" i="3"/>
  <c r="P8822" i="3"/>
  <c r="P8823" i="3"/>
  <c r="P8824" i="3"/>
  <c r="P8825" i="3"/>
  <c r="P8826" i="3"/>
  <c r="P8827" i="3"/>
  <c r="P8828" i="3"/>
  <c r="P8829" i="3"/>
  <c r="P8830" i="3"/>
  <c r="P8831" i="3"/>
  <c r="P8832" i="3"/>
  <c r="P8833" i="3"/>
  <c r="P8834" i="3"/>
  <c r="P8835" i="3"/>
  <c r="P8836" i="3"/>
  <c r="P8837" i="3"/>
  <c r="P8838" i="3"/>
  <c r="P8839" i="3"/>
  <c r="P8840" i="3"/>
  <c r="P8841" i="3"/>
  <c r="P8842" i="3"/>
  <c r="P8843" i="3"/>
  <c r="P8844" i="3"/>
  <c r="P8845" i="3"/>
  <c r="P8846" i="3"/>
  <c r="P8847" i="3"/>
  <c r="P8848" i="3"/>
  <c r="P8849" i="3"/>
  <c r="P8850" i="3"/>
  <c r="P8851" i="3"/>
  <c r="P8852" i="3"/>
  <c r="P8853" i="3"/>
  <c r="P8854" i="3"/>
  <c r="P8855" i="3"/>
  <c r="P8856" i="3"/>
  <c r="P8857" i="3"/>
  <c r="P8858" i="3"/>
  <c r="P8859" i="3"/>
  <c r="P8860" i="3"/>
  <c r="P8861" i="3"/>
  <c r="P8862" i="3"/>
  <c r="P8863" i="3"/>
  <c r="P8864" i="3"/>
  <c r="P8865" i="3"/>
  <c r="P8866" i="3"/>
  <c r="P8867" i="3"/>
  <c r="P8868" i="3"/>
  <c r="P8869" i="3"/>
  <c r="P8870" i="3"/>
  <c r="P8871" i="3"/>
  <c r="P8872" i="3"/>
  <c r="P8873" i="3"/>
  <c r="P8874" i="3"/>
  <c r="P8875" i="3"/>
  <c r="P8876" i="3"/>
  <c r="P8877" i="3"/>
  <c r="P8878" i="3"/>
  <c r="P8879" i="3"/>
  <c r="P8880" i="3"/>
  <c r="P8881" i="3"/>
  <c r="P8882" i="3"/>
  <c r="P8883" i="3"/>
  <c r="P8884" i="3"/>
  <c r="P8885" i="3"/>
  <c r="P8886" i="3"/>
  <c r="P8887" i="3"/>
  <c r="P8888" i="3"/>
  <c r="P8889" i="3"/>
  <c r="P8890" i="3"/>
  <c r="P8891" i="3"/>
  <c r="P8892" i="3"/>
  <c r="P8893" i="3"/>
  <c r="P8894" i="3"/>
  <c r="P8895" i="3"/>
  <c r="P8896" i="3"/>
  <c r="P8897" i="3"/>
  <c r="P8898" i="3"/>
  <c r="P8899" i="3"/>
  <c r="P8900" i="3"/>
  <c r="P8901" i="3"/>
  <c r="P8902" i="3"/>
  <c r="P8903" i="3"/>
  <c r="P8904" i="3"/>
  <c r="P8905" i="3"/>
  <c r="P8906" i="3"/>
  <c r="P8907" i="3"/>
  <c r="P8908" i="3"/>
  <c r="P8909" i="3"/>
  <c r="P8910" i="3"/>
  <c r="P8911" i="3"/>
  <c r="P8912" i="3"/>
  <c r="P8913" i="3"/>
  <c r="P8914" i="3"/>
  <c r="P8915" i="3"/>
  <c r="P8916" i="3"/>
  <c r="P8917" i="3"/>
  <c r="P8918" i="3"/>
  <c r="P8919" i="3"/>
  <c r="P8920" i="3"/>
  <c r="P8921" i="3"/>
  <c r="P8922" i="3"/>
  <c r="P8923" i="3"/>
  <c r="P8924" i="3"/>
  <c r="P8925" i="3"/>
  <c r="P8926" i="3"/>
  <c r="P8927" i="3"/>
  <c r="P8928" i="3"/>
  <c r="P8929" i="3"/>
  <c r="P8930" i="3"/>
  <c r="P8931" i="3"/>
  <c r="P8932" i="3"/>
  <c r="P8933" i="3"/>
  <c r="P8934" i="3"/>
  <c r="P8935" i="3"/>
  <c r="P8936" i="3"/>
  <c r="P8937" i="3"/>
  <c r="P8938" i="3"/>
  <c r="P8939" i="3"/>
  <c r="P8940" i="3"/>
  <c r="P8941" i="3"/>
  <c r="P8942" i="3"/>
  <c r="P8943" i="3"/>
  <c r="P8944" i="3"/>
  <c r="P8945" i="3"/>
  <c r="P8946" i="3"/>
  <c r="P8947" i="3"/>
  <c r="P8948" i="3"/>
  <c r="P8949" i="3"/>
  <c r="P8950" i="3"/>
  <c r="P8951" i="3"/>
  <c r="P8952" i="3"/>
  <c r="P8953" i="3"/>
  <c r="P8954" i="3"/>
  <c r="P8955" i="3"/>
  <c r="P8956" i="3"/>
  <c r="P8957" i="3"/>
  <c r="P8958" i="3"/>
  <c r="P8959" i="3"/>
  <c r="P8960" i="3"/>
  <c r="P8961" i="3"/>
  <c r="P8962" i="3"/>
  <c r="P8963" i="3"/>
  <c r="P8964" i="3"/>
  <c r="P8965" i="3"/>
  <c r="P8966" i="3"/>
  <c r="P8967" i="3"/>
  <c r="P8968" i="3"/>
  <c r="P8969" i="3"/>
  <c r="P8970" i="3"/>
  <c r="P8971" i="3"/>
  <c r="P8972" i="3"/>
  <c r="P8973" i="3"/>
  <c r="P8974" i="3"/>
  <c r="P8975" i="3"/>
  <c r="P8976" i="3"/>
  <c r="P8977" i="3"/>
  <c r="P8978" i="3"/>
  <c r="P8979" i="3"/>
  <c r="P8980" i="3"/>
  <c r="P8981" i="3"/>
  <c r="P8982" i="3"/>
  <c r="P8983" i="3"/>
  <c r="P8984" i="3"/>
  <c r="P8985" i="3"/>
  <c r="P8986" i="3"/>
  <c r="P8987" i="3"/>
  <c r="P8988" i="3"/>
  <c r="P8989" i="3"/>
  <c r="P8990" i="3"/>
  <c r="P8991" i="3"/>
  <c r="P8992" i="3"/>
  <c r="P8993" i="3"/>
  <c r="P8994" i="3"/>
  <c r="P8995" i="3"/>
  <c r="P8996" i="3"/>
  <c r="P8997" i="3"/>
  <c r="P8998" i="3"/>
  <c r="P8999" i="3"/>
  <c r="P9000" i="3"/>
  <c r="P9001" i="3"/>
  <c r="P9002" i="3"/>
  <c r="P9003" i="3"/>
  <c r="P9004" i="3"/>
  <c r="P9005" i="3"/>
  <c r="P9006" i="3"/>
  <c r="P9007" i="3"/>
  <c r="P9008" i="3"/>
  <c r="P9009" i="3"/>
  <c r="P9010" i="3"/>
  <c r="P9011" i="3"/>
  <c r="P9012" i="3"/>
  <c r="P9013" i="3"/>
  <c r="P9014" i="3"/>
  <c r="P9015" i="3"/>
  <c r="P9016" i="3"/>
  <c r="P9017" i="3"/>
  <c r="P9018" i="3"/>
  <c r="P9019" i="3"/>
  <c r="P9020" i="3"/>
  <c r="P9021" i="3"/>
  <c r="P9022" i="3"/>
  <c r="P9023" i="3"/>
  <c r="P9024" i="3"/>
  <c r="P9025" i="3"/>
  <c r="P9026" i="3"/>
  <c r="P9027" i="3"/>
  <c r="P9028" i="3"/>
  <c r="P9029" i="3"/>
  <c r="P9030" i="3"/>
  <c r="P9031" i="3"/>
  <c r="P9032" i="3"/>
  <c r="P9033" i="3"/>
  <c r="P9034" i="3"/>
  <c r="P9035" i="3"/>
  <c r="P9036" i="3"/>
  <c r="P9037" i="3"/>
  <c r="P9038" i="3"/>
  <c r="P9039" i="3"/>
  <c r="P9040" i="3"/>
  <c r="P9041" i="3"/>
  <c r="P9042" i="3"/>
  <c r="P9043" i="3"/>
  <c r="P9044" i="3"/>
  <c r="P9045" i="3"/>
  <c r="P9046" i="3"/>
  <c r="P9047" i="3"/>
  <c r="P9048" i="3"/>
  <c r="P9049" i="3"/>
  <c r="P9050" i="3"/>
  <c r="P9051" i="3"/>
  <c r="P9052" i="3"/>
  <c r="P9053" i="3"/>
  <c r="P9054" i="3"/>
  <c r="P9055" i="3"/>
  <c r="P9056" i="3"/>
  <c r="P9057" i="3"/>
  <c r="P9058" i="3"/>
  <c r="P9059" i="3"/>
  <c r="P9060" i="3"/>
  <c r="P9061" i="3"/>
  <c r="P9062" i="3"/>
  <c r="P9063" i="3"/>
  <c r="P9064" i="3"/>
  <c r="P9065" i="3"/>
  <c r="P9066" i="3"/>
  <c r="P9067" i="3"/>
  <c r="P9068" i="3"/>
  <c r="P9069" i="3"/>
  <c r="P9070" i="3"/>
  <c r="P9071" i="3"/>
  <c r="P9072" i="3"/>
  <c r="P9073" i="3"/>
  <c r="P9074" i="3"/>
  <c r="P9075" i="3"/>
  <c r="P9076" i="3"/>
  <c r="P9077" i="3"/>
  <c r="P9078" i="3"/>
  <c r="P9079" i="3"/>
  <c r="P9080" i="3"/>
  <c r="P9081" i="3"/>
  <c r="P9082" i="3"/>
  <c r="P9083" i="3"/>
  <c r="P9084" i="3"/>
  <c r="P9085" i="3"/>
  <c r="P9086" i="3"/>
  <c r="P9087" i="3"/>
  <c r="P9088" i="3"/>
  <c r="P9089" i="3"/>
  <c r="P9090" i="3"/>
  <c r="P9091" i="3"/>
  <c r="P9092" i="3"/>
  <c r="P9093" i="3"/>
  <c r="P9094" i="3"/>
  <c r="P9095" i="3"/>
  <c r="P9096" i="3"/>
  <c r="P9097" i="3"/>
  <c r="P9098" i="3"/>
  <c r="P9099" i="3"/>
  <c r="P9100" i="3"/>
  <c r="P9101" i="3"/>
  <c r="P9102" i="3"/>
  <c r="P9103" i="3"/>
  <c r="P9104" i="3"/>
  <c r="P9105" i="3"/>
  <c r="P9106" i="3"/>
  <c r="P9107" i="3"/>
  <c r="P9108" i="3"/>
  <c r="P9109" i="3"/>
  <c r="P9110" i="3"/>
  <c r="P9111" i="3"/>
  <c r="P9112" i="3"/>
  <c r="P9113" i="3"/>
  <c r="P9114" i="3"/>
  <c r="P9115" i="3"/>
  <c r="P9116" i="3"/>
  <c r="P9117" i="3"/>
  <c r="P9118" i="3"/>
  <c r="P9119" i="3"/>
  <c r="P9120" i="3"/>
  <c r="P9121" i="3"/>
  <c r="P9122" i="3"/>
  <c r="P9123" i="3"/>
  <c r="P9124" i="3"/>
  <c r="P9125" i="3"/>
  <c r="P9126" i="3"/>
  <c r="P9127" i="3"/>
  <c r="P9128" i="3"/>
  <c r="P9129" i="3"/>
  <c r="P9130" i="3"/>
  <c r="P9131" i="3"/>
  <c r="P9132" i="3"/>
  <c r="P9133" i="3"/>
  <c r="P9134" i="3"/>
  <c r="P9135" i="3"/>
  <c r="P9136" i="3"/>
  <c r="P9137" i="3"/>
  <c r="P9138" i="3"/>
  <c r="P9139" i="3"/>
  <c r="P9140" i="3"/>
  <c r="P9141" i="3"/>
  <c r="P9142" i="3"/>
  <c r="P9143" i="3"/>
  <c r="P9144" i="3"/>
  <c r="P9145" i="3"/>
  <c r="P9146" i="3"/>
  <c r="P9147" i="3"/>
  <c r="P9148" i="3"/>
  <c r="P9149" i="3"/>
  <c r="P9150" i="3"/>
  <c r="P9151" i="3"/>
  <c r="P9152" i="3"/>
  <c r="P9153" i="3"/>
  <c r="P9154" i="3"/>
  <c r="P9155" i="3"/>
  <c r="P9156" i="3"/>
  <c r="P9157" i="3"/>
  <c r="P9158" i="3"/>
  <c r="P9159" i="3"/>
  <c r="P9160" i="3"/>
  <c r="P9161" i="3"/>
  <c r="P9162" i="3"/>
  <c r="P9163" i="3"/>
  <c r="P9164" i="3"/>
  <c r="P9165" i="3"/>
  <c r="P9166" i="3"/>
  <c r="P9167" i="3"/>
  <c r="P9168" i="3"/>
  <c r="P9169" i="3"/>
  <c r="P9170" i="3"/>
  <c r="P9171" i="3"/>
  <c r="P9172" i="3"/>
  <c r="P9173" i="3"/>
  <c r="P9174" i="3"/>
  <c r="P9175" i="3"/>
  <c r="P9176" i="3"/>
  <c r="P9177" i="3"/>
  <c r="P9178" i="3"/>
  <c r="P9179" i="3"/>
  <c r="P9180" i="3"/>
  <c r="P9181" i="3"/>
  <c r="P9182" i="3"/>
  <c r="P9183" i="3"/>
  <c r="P9184" i="3"/>
  <c r="P9185" i="3"/>
  <c r="P9186" i="3"/>
  <c r="P9187" i="3"/>
  <c r="P9188" i="3"/>
  <c r="P9189" i="3"/>
  <c r="P9190" i="3"/>
  <c r="P9191" i="3"/>
  <c r="P9192" i="3"/>
  <c r="P9193" i="3"/>
  <c r="P9194" i="3"/>
  <c r="P9195" i="3"/>
  <c r="P9196" i="3"/>
  <c r="P9197" i="3"/>
  <c r="P9198" i="3"/>
  <c r="P9199" i="3"/>
  <c r="P9200" i="3"/>
  <c r="P9201" i="3"/>
  <c r="P9202" i="3"/>
  <c r="P9203" i="3"/>
  <c r="P9204" i="3"/>
  <c r="P9205" i="3"/>
  <c r="P9206" i="3"/>
  <c r="P9207" i="3"/>
  <c r="P9208" i="3"/>
  <c r="P9209" i="3"/>
  <c r="P9210" i="3"/>
  <c r="P9211" i="3"/>
  <c r="P9212" i="3"/>
  <c r="P9213" i="3"/>
  <c r="P9214" i="3"/>
  <c r="P9215" i="3"/>
  <c r="P9216" i="3"/>
  <c r="P9217" i="3"/>
  <c r="P9218" i="3"/>
  <c r="P9219" i="3"/>
  <c r="P9220" i="3"/>
  <c r="P9221" i="3"/>
  <c r="P9222" i="3"/>
  <c r="P9223" i="3"/>
  <c r="P9224" i="3"/>
  <c r="P9225" i="3"/>
  <c r="P9226" i="3"/>
  <c r="P9227" i="3"/>
  <c r="P9228" i="3"/>
  <c r="P9229" i="3"/>
  <c r="P9230" i="3"/>
  <c r="P9231" i="3"/>
  <c r="P9232" i="3"/>
  <c r="P9233" i="3"/>
  <c r="P9234" i="3"/>
  <c r="P9235" i="3"/>
  <c r="P9236" i="3"/>
  <c r="P9237" i="3"/>
  <c r="P9238" i="3"/>
  <c r="P9239" i="3"/>
  <c r="P9240" i="3"/>
  <c r="P9241" i="3"/>
  <c r="P9242" i="3"/>
  <c r="P9243" i="3"/>
  <c r="P9244" i="3"/>
  <c r="P9245" i="3"/>
  <c r="P9246" i="3"/>
  <c r="P9247" i="3"/>
  <c r="P9248" i="3"/>
  <c r="P9249" i="3"/>
  <c r="P9250" i="3"/>
  <c r="P9251" i="3"/>
  <c r="P9252" i="3"/>
  <c r="P9253" i="3"/>
  <c r="P9254" i="3"/>
  <c r="P9255" i="3"/>
  <c r="P9256" i="3"/>
  <c r="P9257" i="3"/>
  <c r="P9258" i="3"/>
  <c r="P9259" i="3"/>
  <c r="P9260" i="3"/>
  <c r="P9261" i="3"/>
  <c r="P9262" i="3"/>
  <c r="P9263" i="3"/>
  <c r="P9264" i="3"/>
  <c r="P9265" i="3"/>
  <c r="P9266" i="3"/>
  <c r="P9267" i="3"/>
  <c r="P9268" i="3"/>
  <c r="P9269" i="3"/>
  <c r="P9270" i="3"/>
  <c r="P9271" i="3"/>
  <c r="P9272" i="3"/>
  <c r="P9273" i="3"/>
  <c r="P9274" i="3"/>
  <c r="P9275" i="3"/>
  <c r="P9276" i="3"/>
  <c r="P9277" i="3"/>
  <c r="P9278" i="3"/>
  <c r="P9279" i="3"/>
  <c r="P9280" i="3"/>
  <c r="P9281" i="3"/>
  <c r="P9282" i="3"/>
  <c r="P9283" i="3"/>
  <c r="P9284" i="3"/>
  <c r="P9285" i="3"/>
  <c r="P9286" i="3"/>
  <c r="P9287" i="3"/>
  <c r="P9288" i="3"/>
  <c r="P9289" i="3"/>
  <c r="P9290" i="3"/>
  <c r="P9291" i="3"/>
  <c r="P9292" i="3"/>
  <c r="P9293" i="3"/>
  <c r="P9294" i="3"/>
  <c r="P9295" i="3"/>
  <c r="P9296" i="3"/>
  <c r="P9297" i="3"/>
  <c r="P9298" i="3"/>
  <c r="P9299" i="3"/>
  <c r="P9300" i="3"/>
  <c r="P9301" i="3"/>
  <c r="P9302" i="3"/>
  <c r="P9303" i="3"/>
  <c r="P9304" i="3"/>
  <c r="P9305" i="3"/>
  <c r="P9306" i="3"/>
  <c r="P9307" i="3"/>
  <c r="P9308" i="3"/>
  <c r="P9309" i="3"/>
  <c r="P9310" i="3"/>
  <c r="P9311" i="3"/>
  <c r="P9312" i="3"/>
  <c r="P9313" i="3"/>
  <c r="P9314" i="3"/>
  <c r="P9315" i="3"/>
  <c r="P9316" i="3"/>
  <c r="P9317" i="3"/>
  <c r="P9318" i="3"/>
  <c r="P9319" i="3"/>
  <c r="P9320" i="3"/>
  <c r="P9321" i="3"/>
  <c r="P9322" i="3"/>
  <c r="P9323" i="3"/>
  <c r="P9324" i="3"/>
  <c r="P9325" i="3"/>
  <c r="P9326" i="3"/>
  <c r="P9327" i="3"/>
  <c r="P9328" i="3"/>
  <c r="P9329" i="3"/>
  <c r="P9330" i="3"/>
  <c r="P9331" i="3"/>
  <c r="P9332" i="3"/>
  <c r="P9333" i="3"/>
  <c r="P9334" i="3"/>
  <c r="P9335" i="3"/>
  <c r="P9336" i="3"/>
  <c r="P9337" i="3"/>
  <c r="P9338" i="3"/>
  <c r="P9339" i="3"/>
  <c r="P9340" i="3"/>
  <c r="P9341" i="3"/>
  <c r="P9342" i="3"/>
  <c r="P9343" i="3"/>
  <c r="P9344" i="3"/>
  <c r="P9345" i="3"/>
  <c r="P9346" i="3"/>
  <c r="P9347" i="3"/>
  <c r="P9348" i="3"/>
  <c r="P9349" i="3"/>
  <c r="P9350" i="3"/>
  <c r="P9351" i="3"/>
  <c r="P9352" i="3"/>
  <c r="P9353" i="3"/>
  <c r="P9354" i="3"/>
  <c r="P9355" i="3"/>
  <c r="P9356" i="3"/>
  <c r="P9357" i="3"/>
  <c r="P9358" i="3"/>
  <c r="P9359" i="3"/>
  <c r="P9360" i="3"/>
  <c r="P9361" i="3"/>
  <c r="P9362" i="3"/>
  <c r="P9363" i="3"/>
  <c r="P9364" i="3"/>
  <c r="P9365" i="3"/>
  <c r="P9366" i="3"/>
  <c r="P9367" i="3"/>
  <c r="P9368" i="3"/>
  <c r="P9369" i="3"/>
  <c r="P9370" i="3"/>
  <c r="P9371" i="3"/>
  <c r="P9372" i="3"/>
  <c r="P9373" i="3"/>
  <c r="P9374" i="3"/>
  <c r="P9375" i="3"/>
  <c r="P9376" i="3"/>
  <c r="P9377" i="3"/>
  <c r="P9378" i="3"/>
  <c r="P9379" i="3"/>
  <c r="P9380" i="3"/>
  <c r="P9381" i="3"/>
  <c r="P9382" i="3"/>
  <c r="P9383" i="3"/>
  <c r="P9384" i="3"/>
  <c r="P9385" i="3"/>
  <c r="P9386" i="3"/>
  <c r="P9387" i="3"/>
  <c r="P9388" i="3"/>
  <c r="P9389" i="3"/>
  <c r="P9390" i="3"/>
  <c r="P9391" i="3"/>
  <c r="P9392" i="3"/>
  <c r="P9393" i="3"/>
  <c r="P9394" i="3"/>
  <c r="P9395" i="3"/>
  <c r="P9396" i="3"/>
  <c r="P9397" i="3"/>
  <c r="P9398" i="3"/>
  <c r="P9399" i="3"/>
  <c r="P9400" i="3"/>
  <c r="P9401" i="3"/>
  <c r="P9402" i="3"/>
  <c r="P9403" i="3"/>
  <c r="P9404" i="3"/>
  <c r="P9405" i="3"/>
  <c r="P9406" i="3"/>
  <c r="P9407" i="3"/>
  <c r="P9408" i="3"/>
  <c r="P9409" i="3"/>
  <c r="P9410" i="3"/>
  <c r="P9411" i="3"/>
  <c r="P9412" i="3"/>
  <c r="P9413" i="3"/>
  <c r="P9414" i="3"/>
  <c r="P9415" i="3"/>
  <c r="P9416" i="3"/>
  <c r="P9417" i="3"/>
  <c r="P9418" i="3"/>
  <c r="P9419" i="3"/>
  <c r="P9420" i="3"/>
  <c r="P9421" i="3"/>
  <c r="P9422" i="3"/>
  <c r="P9423" i="3"/>
  <c r="P9424" i="3"/>
  <c r="P9425" i="3"/>
  <c r="P9426" i="3"/>
  <c r="P9427" i="3"/>
  <c r="P9428" i="3"/>
  <c r="P9429" i="3"/>
  <c r="P9430" i="3"/>
  <c r="P9431" i="3"/>
  <c r="P9432" i="3"/>
  <c r="P9433" i="3"/>
  <c r="P9434" i="3"/>
  <c r="P9435" i="3"/>
  <c r="P9436" i="3"/>
  <c r="P9437" i="3"/>
  <c r="P9438" i="3"/>
  <c r="P9439" i="3"/>
  <c r="P9440" i="3"/>
  <c r="P9441" i="3"/>
  <c r="P9442" i="3"/>
  <c r="P9443" i="3"/>
  <c r="P9444" i="3"/>
  <c r="P9445" i="3"/>
  <c r="P9446" i="3"/>
  <c r="P9447" i="3"/>
  <c r="P9448" i="3"/>
  <c r="P9449" i="3"/>
  <c r="P9450" i="3"/>
  <c r="P9451" i="3"/>
  <c r="P9452" i="3"/>
  <c r="P9453" i="3"/>
  <c r="P9454" i="3"/>
  <c r="P9455" i="3"/>
  <c r="P9456" i="3"/>
  <c r="P9457" i="3"/>
  <c r="P9458" i="3"/>
  <c r="P9459" i="3"/>
  <c r="P9460" i="3"/>
  <c r="P9461" i="3"/>
  <c r="P9462" i="3"/>
  <c r="P9463" i="3"/>
  <c r="P9464" i="3"/>
  <c r="P9465" i="3"/>
  <c r="P9466" i="3"/>
  <c r="P9467" i="3"/>
  <c r="P9468" i="3"/>
  <c r="P9469" i="3"/>
  <c r="P9470" i="3"/>
  <c r="P9471" i="3"/>
  <c r="P9472" i="3"/>
  <c r="P9473" i="3"/>
  <c r="P9474" i="3"/>
  <c r="P9475" i="3"/>
  <c r="P9476" i="3"/>
  <c r="P9477" i="3"/>
  <c r="P9478" i="3"/>
  <c r="P9479" i="3"/>
  <c r="P9480" i="3"/>
  <c r="P9481" i="3"/>
  <c r="P9482" i="3"/>
  <c r="P9483" i="3"/>
  <c r="P9484" i="3"/>
  <c r="P9485" i="3"/>
  <c r="P9486" i="3"/>
  <c r="P9487" i="3"/>
  <c r="P9488" i="3"/>
  <c r="P9489" i="3"/>
  <c r="P9490" i="3"/>
  <c r="P9491" i="3"/>
  <c r="P9492" i="3"/>
  <c r="P9493" i="3"/>
  <c r="P9494" i="3"/>
  <c r="P9495" i="3"/>
  <c r="P9496" i="3"/>
  <c r="P9497" i="3"/>
  <c r="P9498" i="3"/>
  <c r="P9499" i="3"/>
  <c r="P9500" i="3"/>
  <c r="P9501" i="3"/>
  <c r="P9502" i="3"/>
  <c r="P9503" i="3"/>
  <c r="P9504" i="3"/>
  <c r="P9505" i="3"/>
  <c r="P9506" i="3"/>
  <c r="P9507" i="3"/>
  <c r="P9508" i="3"/>
  <c r="P9509" i="3"/>
  <c r="P9510" i="3"/>
  <c r="P9511" i="3"/>
  <c r="P9512" i="3"/>
  <c r="P9513" i="3"/>
  <c r="P9514" i="3"/>
  <c r="P9515" i="3"/>
  <c r="P9516" i="3"/>
  <c r="P9517" i="3"/>
  <c r="P9518" i="3"/>
  <c r="P9519" i="3"/>
  <c r="P9520" i="3"/>
  <c r="P9521" i="3"/>
  <c r="P9522" i="3"/>
  <c r="P9523" i="3"/>
  <c r="P9524" i="3"/>
  <c r="P9525" i="3"/>
  <c r="P9526" i="3"/>
  <c r="P9527" i="3"/>
  <c r="P9528" i="3"/>
  <c r="P9529" i="3"/>
  <c r="P9530" i="3"/>
  <c r="P9531" i="3"/>
  <c r="P9532" i="3"/>
  <c r="P9533" i="3"/>
  <c r="P9534" i="3"/>
  <c r="P9535" i="3"/>
  <c r="P9536" i="3"/>
  <c r="P9537" i="3"/>
  <c r="P9538" i="3"/>
  <c r="P9539" i="3"/>
  <c r="P9540" i="3"/>
  <c r="P9541" i="3"/>
  <c r="P9542" i="3"/>
  <c r="P9543" i="3"/>
  <c r="P9544" i="3"/>
  <c r="P9545" i="3"/>
  <c r="P9546" i="3"/>
  <c r="P9547" i="3"/>
  <c r="P9548" i="3"/>
  <c r="P9549" i="3"/>
  <c r="P9550" i="3"/>
  <c r="P9551" i="3"/>
  <c r="P9552" i="3"/>
  <c r="P9553" i="3"/>
  <c r="P9554" i="3"/>
  <c r="P9555" i="3"/>
  <c r="P9556" i="3"/>
  <c r="P9557" i="3"/>
  <c r="P9558" i="3"/>
  <c r="P9559" i="3"/>
  <c r="P9560" i="3"/>
  <c r="P9561" i="3"/>
  <c r="P9562" i="3"/>
  <c r="P9563" i="3"/>
  <c r="P9564" i="3"/>
  <c r="P9565" i="3"/>
  <c r="P9566" i="3"/>
  <c r="P9567" i="3"/>
  <c r="P9568" i="3"/>
  <c r="P9569" i="3"/>
  <c r="P9570" i="3"/>
  <c r="P9571" i="3"/>
  <c r="P9572" i="3"/>
  <c r="P9573" i="3"/>
  <c r="P9574" i="3"/>
  <c r="P9575" i="3"/>
  <c r="P9576" i="3"/>
  <c r="P9577" i="3"/>
  <c r="P9578" i="3"/>
  <c r="P9579" i="3"/>
  <c r="P9580" i="3"/>
  <c r="P9581" i="3"/>
  <c r="P9582" i="3"/>
  <c r="P9583" i="3"/>
  <c r="P9584" i="3"/>
  <c r="P9585" i="3"/>
  <c r="P9586" i="3"/>
  <c r="P9587" i="3"/>
  <c r="P9588" i="3"/>
  <c r="P9589" i="3"/>
  <c r="P9590" i="3"/>
  <c r="P9591" i="3"/>
  <c r="P9592" i="3"/>
  <c r="P9593" i="3"/>
  <c r="P9594" i="3"/>
  <c r="P9595" i="3"/>
  <c r="P9596" i="3"/>
  <c r="P9597" i="3"/>
  <c r="P9598" i="3"/>
  <c r="P9599" i="3"/>
  <c r="P9600" i="3"/>
  <c r="P9601" i="3"/>
  <c r="P9602" i="3"/>
  <c r="P9603" i="3"/>
  <c r="P9604" i="3"/>
  <c r="P9605" i="3"/>
  <c r="P9606" i="3"/>
  <c r="P9607" i="3"/>
  <c r="P9608" i="3"/>
  <c r="P9609" i="3"/>
  <c r="P9610" i="3"/>
  <c r="P9611" i="3"/>
  <c r="P9612" i="3"/>
  <c r="P9613" i="3"/>
  <c r="P9614" i="3"/>
  <c r="P9615" i="3"/>
  <c r="P9616" i="3"/>
  <c r="P9617" i="3"/>
  <c r="P9618" i="3"/>
  <c r="P9619" i="3"/>
  <c r="P9620" i="3"/>
  <c r="P9621" i="3"/>
  <c r="P9622" i="3"/>
  <c r="P9623" i="3"/>
  <c r="P9624" i="3"/>
  <c r="P9625" i="3"/>
  <c r="P9626" i="3"/>
  <c r="P9627" i="3"/>
  <c r="P9628" i="3"/>
  <c r="P9629" i="3"/>
  <c r="P9630" i="3"/>
  <c r="P9631" i="3"/>
  <c r="P9632" i="3"/>
  <c r="P9633" i="3"/>
  <c r="P9634" i="3"/>
  <c r="P9635" i="3"/>
  <c r="P9636" i="3"/>
  <c r="P9637" i="3"/>
  <c r="P9638" i="3"/>
  <c r="P9639" i="3"/>
  <c r="P9640" i="3"/>
  <c r="P9641" i="3"/>
  <c r="P9642" i="3"/>
  <c r="P9643" i="3"/>
  <c r="P9644" i="3"/>
  <c r="P9645" i="3"/>
  <c r="P9646" i="3"/>
  <c r="P9647" i="3"/>
  <c r="P9648" i="3"/>
  <c r="P9649" i="3"/>
  <c r="P9650" i="3"/>
  <c r="P9651" i="3"/>
  <c r="P9652" i="3"/>
  <c r="P9653" i="3"/>
  <c r="P9654" i="3"/>
  <c r="P9655" i="3"/>
  <c r="P9656" i="3"/>
  <c r="P9657" i="3"/>
  <c r="P9658" i="3"/>
  <c r="P9659" i="3"/>
  <c r="P9660" i="3"/>
  <c r="P9661" i="3"/>
  <c r="P9662" i="3"/>
  <c r="P9663" i="3"/>
  <c r="P9664" i="3"/>
  <c r="P9665" i="3"/>
  <c r="P9666" i="3"/>
  <c r="P9667" i="3"/>
  <c r="P9668" i="3"/>
  <c r="P9669" i="3"/>
  <c r="P9670" i="3"/>
  <c r="P9671" i="3"/>
  <c r="P9672" i="3"/>
  <c r="P9673" i="3"/>
  <c r="P9674" i="3"/>
  <c r="P9675" i="3"/>
  <c r="P9676" i="3"/>
  <c r="P9677" i="3"/>
  <c r="P9678" i="3"/>
  <c r="P9679" i="3"/>
  <c r="P9680" i="3"/>
  <c r="P9681" i="3"/>
  <c r="P9682" i="3"/>
  <c r="P9683" i="3"/>
  <c r="P9684" i="3"/>
  <c r="P9685" i="3"/>
  <c r="P9686" i="3"/>
  <c r="P9687" i="3"/>
  <c r="P9688" i="3"/>
  <c r="P9689" i="3"/>
  <c r="P9690" i="3"/>
  <c r="P9691" i="3"/>
  <c r="P9692" i="3"/>
  <c r="P9693" i="3"/>
  <c r="P9694" i="3"/>
  <c r="P9695" i="3"/>
  <c r="P9696" i="3"/>
  <c r="P9697" i="3"/>
  <c r="P9698" i="3"/>
  <c r="P9699" i="3"/>
  <c r="P9700" i="3"/>
  <c r="P9701" i="3"/>
  <c r="P9702" i="3"/>
  <c r="P9703" i="3"/>
  <c r="P9704" i="3"/>
  <c r="P9705" i="3"/>
  <c r="P9706" i="3"/>
  <c r="P9707" i="3"/>
  <c r="P9708" i="3"/>
  <c r="P9709" i="3"/>
  <c r="P9710" i="3"/>
  <c r="P9711" i="3"/>
  <c r="P9712" i="3"/>
  <c r="P9713" i="3"/>
  <c r="P9714" i="3"/>
  <c r="P9715" i="3"/>
  <c r="P9716" i="3"/>
  <c r="P9717" i="3"/>
  <c r="P9718" i="3"/>
  <c r="P9719" i="3"/>
  <c r="P9720" i="3"/>
  <c r="P9721" i="3"/>
  <c r="P9722" i="3"/>
  <c r="P9723" i="3"/>
  <c r="P9724" i="3"/>
  <c r="P9725" i="3"/>
  <c r="P9726" i="3"/>
  <c r="P9727" i="3"/>
  <c r="P9728" i="3"/>
  <c r="P9729" i="3"/>
  <c r="P9730" i="3"/>
  <c r="P9731" i="3"/>
  <c r="P9732" i="3"/>
  <c r="P9733" i="3"/>
  <c r="P9734" i="3"/>
  <c r="P9735" i="3"/>
  <c r="P9736" i="3"/>
  <c r="P9737" i="3"/>
  <c r="P9738" i="3"/>
  <c r="P9739" i="3"/>
  <c r="P9740" i="3"/>
  <c r="P9741" i="3"/>
  <c r="P9742" i="3"/>
  <c r="P9743" i="3"/>
  <c r="P9744" i="3"/>
  <c r="P9745" i="3"/>
  <c r="P9746" i="3"/>
  <c r="P9747" i="3"/>
  <c r="P9748" i="3"/>
  <c r="P9749" i="3"/>
  <c r="P9750" i="3"/>
  <c r="P9751" i="3"/>
  <c r="P9752" i="3"/>
  <c r="P9753" i="3"/>
  <c r="P9754" i="3"/>
  <c r="P9755" i="3"/>
  <c r="P9756" i="3"/>
  <c r="P9757" i="3"/>
  <c r="P9758" i="3"/>
  <c r="P9759" i="3"/>
  <c r="P9760" i="3"/>
  <c r="P9761" i="3"/>
  <c r="P9762" i="3"/>
  <c r="P9763" i="3"/>
  <c r="P9764" i="3"/>
  <c r="P9765" i="3"/>
  <c r="P9766" i="3"/>
  <c r="P9767" i="3"/>
  <c r="P9768" i="3"/>
  <c r="P9769" i="3"/>
  <c r="P9770" i="3"/>
  <c r="P9771" i="3"/>
  <c r="P9772" i="3"/>
  <c r="P9773" i="3"/>
  <c r="P9774" i="3"/>
  <c r="P9775" i="3"/>
  <c r="P9776" i="3"/>
  <c r="P9777" i="3"/>
  <c r="P9778" i="3"/>
  <c r="P9779" i="3"/>
  <c r="P9780" i="3"/>
  <c r="P9781" i="3"/>
  <c r="P9782" i="3"/>
  <c r="P9783" i="3"/>
  <c r="P9784" i="3"/>
  <c r="P9785" i="3"/>
  <c r="P9786" i="3"/>
  <c r="P9787" i="3"/>
  <c r="P9788" i="3"/>
  <c r="P9789" i="3"/>
  <c r="P9790" i="3"/>
  <c r="P9791" i="3"/>
  <c r="P9792" i="3"/>
  <c r="P9793" i="3"/>
  <c r="P9794" i="3"/>
  <c r="P9795" i="3"/>
  <c r="P9796" i="3"/>
  <c r="P9797" i="3"/>
  <c r="P9798" i="3"/>
  <c r="P9799" i="3"/>
  <c r="P9800" i="3"/>
  <c r="P9801" i="3"/>
  <c r="P9802" i="3"/>
  <c r="P9803" i="3"/>
  <c r="P9804" i="3"/>
  <c r="P9805" i="3"/>
  <c r="P9806" i="3"/>
  <c r="P9807" i="3"/>
  <c r="P9808" i="3"/>
  <c r="P9809" i="3"/>
  <c r="P9810" i="3"/>
  <c r="P9811" i="3"/>
  <c r="P9812" i="3"/>
  <c r="P9813" i="3"/>
  <c r="P9814" i="3"/>
  <c r="P9815" i="3"/>
  <c r="P9816" i="3"/>
  <c r="P9817" i="3"/>
  <c r="P9818" i="3"/>
  <c r="P9819" i="3"/>
  <c r="P9820" i="3"/>
  <c r="P9821" i="3"/>
  <c r="P9822" i="3"/>
  <c r="P9823" i="3"/>
  <c r="P9824" i="3"/>
  <c r="P9825" i="3"/>
  <c r="P9826" i="3"/>
  <c r="P9827" i="3"/>
  <c r="P9828" i="3"/>
  <c r="P9829" i="3"/>
  <c r="P9830" i="3"/>
  <c r="P9831" i="3"/>
  <c r="P9832" i="3"/>
  <c r="P9833" i="3"/>
  <c r="P9834" i="3"/>
  <c r="P9835" i="3"/>
  <c r="P9836" i="3"/>
  <c r="P9837" i="3"/>
  <c r="P9838" i="3"/>
  <c r="P9839" i="3"/>
  <c r="P9840" i="3"/>
  <c r="P9841" i="3"/>
  <c r="P9842" i="3"/>
  <c r="P9843" i="3"/>
  <c r="P9844" i="3"/>
  <c r="P9845" i="3"/>
  <c r="P9846" i="3"/>
  <c r="P9847" i="3"/>
  <c r="P9848" i="3"/>
  <c r="P9849" i="3"/>
  <c r="P9850" i="3"/>
  <c r="P9851" i="3"/>
  <c r="P9852" i="3"/>
  <c r="P9853" i="3"/>
  <c r="P9854" i="3"/>
  <c r="P9855" i="3"/>
  <c r="P9856" i="3"/>
  <c r="P9857" i="3"/>
  <c r="P9858" i="3"/>
  <c r="P9859" i="3"/>
  <c r="P9860" i="3"/>
  <c r="P9861" i="3"/>
  <c r="P9862" i="3"/>
  <c r="P9863" i="3"/>
  <c r="P9864" i="3"/>
  <c r="P9865" i="3"/>
  <c r="P9866" i="3"/>
  <c r="P9867" i="3"/>
  <c r="P9868" i="3"/>
  <c r="P9869" i="3"/>
  <c r="P9870" i="3"/>
  <c r="P9871" i="3"/>
  <c r="P9872" i="3"/>
  <c r="P9873" i="3"/>
  <c r="P9874" i="3"/>
  <c r="P9875" i="3"/>
  <c r="P9876" i="3"/>
  <c r="P9877" i="3"/>
  <c r="P9878" i="3"/>
  <c r="P9879" i="3"/>
  <c r="P9880" i="3"/>
  <c r="P9881" i="3"/>
  <c r="P9882" i="3"/>
  <c r="P9883" i="3"/>
  <c r="P9884" i="3"/>
  <c r="P9885" i="3"/>
  <c r="P9886" i="3"/>
  <c r="P9887" i="3"/>
  <c r="P9888" i="3"/>
  <c r="P9889" i="3"/>
  <c r="P9890" i="3"/>
  <c r="P9891" i="3"/>
  <c r="P9892" i="3"/>
  <c r="P9893" i="3"/>
  <c r="P9894" i="3"/>
  <c r="P9895" i="3"/>
  <c r="P9896" i="3"/>
  <c r="P9897" i="3"/>
  <c r="P9898" i="3"/>
  <c r="P9899" i="3"/>
  <c r="P9900" i="3"/>
  <c r="P9901" i="3"/>
  <c r="P9902" i="3"/>
  <c r="P9903" i="3"/>
  <c r="P9904" i="3"/>
  <c r="P9905" i="3"/>
  <c r="P9906" i="3"/>
  <c r="P9907" i="3"/>
  <c r="P9908" i="3"/>
  <c r="P9909" i="3"/>
  <c r="P9910" i="3"/>
  <c r="P9911" i="3"/>
  <c r="P9912" i="3"/>
  <c r="P9913" i="3"/>
  <c r="P9914" i="3"/>
  <c r="P9915" i="3"/>
  <c r="P9916" i="3"/>
  <c r="P9917" i="3"/>
  <c r="P9918" i="3"/>
  <c r="P9919" i="3"/>
  <c r="P9920" i="3"/>
  <c r="P9921" i="3"/>
  <c r="P9922" i="3"/>
  <c r="P9923" i="3"/>
  <c r="P9924" i="3"/>
  <c r="P9925" i="3"/>
  <c r="P9926" i="3"/>
  <c r="P9927" i="3"/>
  <c r="P9928" i="3"/>
  <c r="P9929" i="3"/>
  <c r="P9930" i="3"/>
  <c r="P9931" i="3"/>
  <c r="P9932" i="3"/>
  <c r="P9933" i="3"/>
  <c r="P9934" i="3"/>
  <c r="P9935" i="3"/>
  <c r="P9936" i="3"/>
  <c r="P9937" i="3"/>
  <c r="P9938" i="3"/>
  <c r="P9939" i="3"/>
  <c r="P9940" i="3"/>
  <c r="P9941" i="3"/>
  <c r="P9942" i="3"/>
  <c r="P9943" i="3"/>
  <c r="P9944" i="3"/>
  <c r="P9945" i="3"/>
  <c r="P9946" i="3"/>
  <c r="P9947" i="3"/>
  <c r="P9948" i="3"/>
  <c r="P9949" i="3"/>
  <c r="P9950" i="3"/>
  <c r="P9951" i="3"/>
  <c r="P9952" i="3"/>
  <c r="P9953" i="3"/>
  <c r="P9954" i="3"/>
  <c r="P9955" i="3"/>
  <c r="P9956" i="3"/>
  <c r="P9957" i="3"/>
  <c r="P9958" i="3"/>
  <c r="P9959" i="3"/>
  <c r="P9960" i="3"/>
  <c r="P9961" i="3"/>
  <c r="P9962" i="3"/>
  <c r="R15" i="3" s="1"/>
  <c r="P9963" i="3"/>
  <c r="P9964" i="3"/>
  <c r="P9965" i="3"/>
  <c r="P9966" i="3"/>
  <c r="P9967" i="3"/>
  <c r="P9968" i="3"/>
  <c r="P9969" i="3"/>
  <c r="P9970" i="3"/>
  <c r="P9971" i="3"/>
  <c r="P9972" i="3"/>
  <c r="P9973" i="3"/>
  <c r="P9974" i="3"/>
  <c r="P9975" i="3"/>
  <c r="P9976" i="3"/>
  <c r="P9977" i="3"/>
  <c r="P9978" i="3"/>
  <c r="P9979" i="3"/>
  <c r="P9980" i="3"/>
  <c r="P9981" i="3"/>
  <c r="P9982" i="3"/>
  <c r="P9983" i="3"/>
  <c r="P9984" i="3"/>
  <c r="P9985" i="3"/>
  <c r="P9986" i="3"/>
  <c r="P9987" i="3"/>
  <c r="P9988" i="3"/>
  <c r="P9989" i="3"/>
  <c r="P9990" i="3"/>
  <c r="P9991" i="3"/>
  <c r="P9992" i="3"/>
  <c r="P9993" i="3"/>
  <c r="P9994" i="3"/>
  <c r="P9995" i="3"/>
  <c r="P9996" i="3"/>
  <c r="P9997" i="3"/>
  <c r="P9998" i="3"/>
  <c r="P9999" i="3"/>
  <c r="P10000" i="3"/>
  <c r="P10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2" i="3"/>
  <c r="R14" i="3" s="1"/>
  <c r="R13" i="3"/>
  <c r="R1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2" i="3"/>
  <c r="R11" i="3" s="1"/>
  <c r="R10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2" i="3"/>
  <c r="R4" i="3"/>
  <c r="R3" i="3"/>
  <c r="R9" i="3" l="1"/>
  <c r="L10003" i="3"/>
  <c r="R8" i="3"/>
  <c r="R7" i="3"/>
  <c r="R5" i="3"/>
</calcChain>
</file>

<file path=xl/sharedStrings.xml><?xml version="1.0" encoding="utf-8"?>
<sst xmlns="http://schemas.openxmlformats.org/spreadsheetml/2006/main" count="91898" uniqueCount="15076">
  <si>
    <t>Table</t>
  </si>
  <si>
    <t>Column</t>
  </si>
  <si>
    <t>Meaning</t>
  </si>
  <si>
    <t>Example / Values</t>
  </si>
  <si>
    <t>ATMs</t>
  </si>
  <si>
    <t>ATM_ID</t>
  </si>
  <si>
    <t>Unique ATM identifier</t>
  </si>
  <si>
    <t>ATM001</t>
  </si>
  <si>
    <t>City</t>
  </si>
  <si>
    <t>City where ATM is located</t>
  </si>
  <si>
    <t>Nagpur</t>
  </si>
  <si>
    <t>Area_Type</t>
  </si>
  <si>
    <t>Type of location</t>
  </si>
  <si>
    <t>Urban / Semi-Urban / Rural</t>
  </si>
  <si>
    <t>ATM_Type</t>
  </si>
  <si>
    <t>ATM installation/location type</t>
  </si>
  <si>
    <t>On-Site / Off-Site / Mall / Transit</t>
  </si>
  <si>
    <t>Installation_Date</t>
  </si>
  <si>
    <t>ATM installation date</t>
  </si>
  <si>
    <t>2023-05-18</t>
  </si>
  <si>
    <t>Transactions</t>
  </si>
  <si>
    <t>Transaction_ID</t>
  </si>
  <si>
    <t>Unique transaction identifier</t>
  </si>
  <si>
    <t>TXN000001</t>
  </si>
  <si>
    <t>ATM used for transaction</t>
  </si>
  <si>
    <t>Transaction_Date</t>
  </si>
  <si>
    <t>Date of transaction</t>
  </si>
  <si>
    <t>2025-04-12</t>
  </si>
  <si>
    <t>Transaction_Time</t>
  </si>
  <si>
    <t>Time of transaction</t>
  </si>
  <si>
    <t>18:45:10</t>
  </si>
  <si>
    <t>Transaction_Type</t>
  </si>
  <si>
    <t>Type of ATM transaction</t>
  </si>
  <si>
    <t>Withdrawal</t>
  </si>
  <si>
    <t>Amount</t>
  </si>
  <si>
    <t>Transaction amount</t>
  </si>
  <si>
    <t>2000</t>
  </si>
  <si>
    <t>Status</t>
  </si>
  <si>
    <t>Transaction outcome</t>
  </si>
  <si>
    <t>Successful / Failed</t>
  </si>
  <si>
    <t>Failure_Reason</t>
  </si>
  <si>
    <t>Reason when transaction fails</t>
  </si>
  <si>
    <t>Network Error</t>
  </si>
  <si>
    <t>Cash_Refills</t>
  </si>
  <si>
    <t>Refill_ID</t>
  </si>
  <si>
    <t>Unique refill record</t>
  </si>
  <si>
    <t>REF00001</t>
  </si>
  <si>
    <t>ATM receiving cash refill</t>
  </si>
  <si>
    <t>Refill_Date</t>
  </si>
  <si>
    <t>Date of cash refill</t>
  </si>
  <si>
    <t>2025-01-10</t>
  </si>
  <si>
    <t>Refill_Amount</t>
  </si>
  <si>
    <t>Cash loaded into ATM</t>
  </si>
  <si>
    <t>100000</t>
  </si>
  <si>
    <t>Maintenance</t>
  </si>
  <si>
    <t>Maintenance_ID</t>
  </si>
  <si>
    <t>Unique maintenance record</t>
  </si>
  <si>
    <t>MAIN00001</t>
  </si>
  <si>
    <t>ATM under maintenance</t>
  </si>
  <si>
    <t>Maintenance_Date</t>
  </si>
  <si>
    <t>Date of maintenance</t>
  </si>
  <si>
    <t>2025-03-20</t>
  </si>
  <si>
    <t>Issue_Type</t>
  </si>
  <si>
    <t>Maintenance problem</t>
  </si>
  <si>
    <t>Card Reader</t>
  </si>
  <si>
    <t>Downtime_Hours</t>
  </si>
  <si>
    <t>ATM downtime duration</t>
  </si>
  <si>
    <t>4.5</t>
  </si>
  <si>
    <t>Pune</t>
  </si>
  <si>
    <t>Urban</t>
  </si>
  <si>
    <t>Mall</t>
  </si>
  <si>
    <t>ATM002</t>
  </si>
  <si>
    <t>Nashik</t>
  </si>
  <si>
    <t>On-Site</t>
  </si>
  <si>
    <t>ATM003</t>
  </si>
  <si>
    <t>Semi-Urban</t>
  </si>
  <si>
    <t>ATM004</t>
  </si>
  <si>
    <t>ATM005</t>
  </si>
  <si>
    <t>Transit</t>
  </si>
  <si>
    <t>ATM006</t>
  </si>
  <si>
    <t>Hyderabad</t>
  </si>
  <si>
    <t>ATM007</t>
  </si>
  <si>
    <t>Mumbai</t>
  </si>
  <si>
    <t>ATM008</t>
  </si>
  <si>
    <t>ATM009</t>
  </si>
  <si>
    <t>ATM010</t>
  </si>
  <si>
    <t>Aurangabad</t>
  </si>
  <si>
    <t>ATM011</t>
  </si>
  <si>
    <t>Rural</t>
  </si>
  <si>
    <t>ATM012</t>
  </si>
  <si>
    <t>ATM013</t>
  </si>
  <si>
    <t>ATM014</t>
  </si>
  <si>
    <t>ATM015</t>
  </si>
  <si>
    <t>ATM016</t>
  </si>
  <si>
    <t>Indore</t>
  </si>
  <si>
    <t>ATM017</t>
  </si>
  <si>
    <t>ATM018</t>
  </si>
  <si>
    <t>Off-Site</t>
  </si>
  <si>
    <t>ATM019</t>
  </si>
  <si>
    <t>ATM020</t>
  </si>
  <si>
    <t>ATM021</t>
  </si>
  <si>
    <t>ATM022</t>
  </si>
  <si>
    <t>ATM023</t>
  </si>
  <si>
    <t>ATM024</t>
  </si>
  <si>
    <t>ATM025</t>
  </si>
  <si>
    <t>Bhopal</t>
  </si>
  <si>
    <t>ATM026</t>
  </si>
  <si>
    <t>ATM027</t>
  </si>
  <si>
    <t>ATM028</t>
  </si>
  <si>
    <t>ATM029</t>
  </si>
  <si>
    <t>ATM030</t>
  </si>
  <si>
    <t>ATM031</t>
  </si>
  <si>
    <t>ATM032</t>
  </si>
  <si>
    <t>ATM033</t>
  </si>
  <si>
    <t>ATM034</t>
  </si>
  <si>
    <t>ATM035</t>
  </si>
  <si>
    <t>ATM036</t>
  </si>
  <si>
    <t>ATM037</t>
  </si>
  <si>
    <t>ATM038</t>
  </si>
  <si>
    <t>ATM039</t>
  </si>
  <si>
    <t>ATM040</t>
  </si>
  <si>
    <t>ATM041</t>
  </si>
  <si>
    <t>ATM042</t>
  </si>
  <si>
    <t>ATM043</t>
  </si>
  <si>
    <t>ATM044</t>
  </si>
  <si>
    <t>ATM045</t>
  </si>
  <si>
    <t>ATM046</t>
  </si>
  <si>
    <t>ATM047</t>
  </si>
  <si>
    <t>ATM048</t>
  </si>
  <si>
    <t>ATM049</t>
  </si>
  <si>
    <t>ATM050</t>
  </si>
  <si>
    <t>ATM051</t>
  </si>
  <si>
    <t>ATM052</t>
  </si>
  <si>
    <t>ATM053</t>
  </si>
  <si>
    <t>ATM054</t>
  </si>
  <si>
    <t>ATM055</t>
  </si>
  <si>
    <t>ATM056</t>
  </si>
  <si>
    <t>ATM057</t>
  </si>
  <si>
    <t>ATM058</t>
  </si>
  <si>
    <t>ATM059</t>
  </si>
  <si>
    <t>ATM060</t>
  </si>
  <si>
    <t>ATM061</t>
  </si>
  <si>
    <t>ATM062</t>
  </si>
  <si>
    <t>ATM063</t>
  </si>
  <si>
    <t>ATM064</t>
  </si>
  <si>
    <t>ATM065</t>
  </si>
  <si>
    <t>ATM066</t>
  </si>
  <si>
    <t>ATM067</t>
  </si>
  <si>
    <t>ATM068</t>
  </si>
  <si>
    <t>ATM069</t>
  </si>
  <si>
    <t>ATM070</t>
  </si>
  <si>
    <t>ATM071</t>
  </si>
  <si>
    <t>ATM072</t>
  </si>
  <si>
    <t>ATM073</t>
  </si>
  <si>
    <t>ATM074</t>
  </si>
  <si>
    <t>ATM075</t>
  </si>
  <si>
    <t>ATM076</t>
  </si>
  <si>
    <t>ATM077</t>
  </si>
  <si>
    <t>ATM078</t>
  </si>
  <si>
    <t>ATM079</t>
  </si>
  <si>
    <t>ATM080</t>
  </si>
  <si>
    <t>ATM081</t>
  </si>
  <si>
    <t>ATM082</t>
  </si>
  <si>
    <t>ATM083</t>
  </si>
  <si>
    <t>ATM084</t>
  </si>
  <si>
    <t>ATM085</t>
  </si>
  <si>
    <t>ATM086</t>
  </si>
  <si>
    <t>ATM087</t>
  </si>
  <si>
    <t>ATM088</t>
  </si>
  <si>
    <t>ATM089</t>
  </si>
  <si>
    <t>ATM090</t>
  </si>
  <si>
    <t>ATM091</t>
  </si>
  <si>
    <t>ATM092</t>
  </si>
  <si>
    <t>ATM093</t>
  </si>
  <si>
    <t>ATM094</t>
  </si>
  <si>
    <t>ATM095</t>
  </si>
  <si>
    <t>ATM096</t>
  </si>
  <si>
    <t>ATM097</t>
  </si>
  <si>
    <t>ATM098</t>
  </si>
  <si>
    <t>ATM099</t>
  </si>
  <si>
    <t>ATM100</t>
  </si>
  <si>
    <t>Duplicate_Check</t>
  </si>
  <si>
    <t>Missing_Reason_Check</t>
  </si>
  <si>
    <t>Clean_Status</t>
  </si>
  <si>
    <t>Clean_Transaction_Type</t>
  </si>
  <si>
    <t>Amount_Check</t>
  </si>
  <si>
    <t>Date_Check</t>
  </si>
  <si>
    <t>ATM_Master_Check</t>
  </si>
  <si>
    <t>Missing_ATM_ID</t>
  </si>
  <si>
    <t>Successful</t>
  </si>
  <si>
    <t>TXN000002</t>
  </si>
  <si>
    <t>TXN000003</t>
  </si>
  <si>
    <t>TXN000004</t>
  </si>
  <si>
    <t>TXN000005</t>
  </si>
  <si>
    <t>Balance Inquiry</t>
  </si>
  <si>
    <t>,</t>
  </si>
  <si>
    <t>TXN000006</t>
  </si>
  <si>
    <t>TXN000007</t>
  </si>
  <si>
    <t>TXN000008</t>
  </si>
  <si>
    <t>TXN000009</t>
  </si>
  <si>
    <t>TXN000010</t>
  </si>
  <si>
    <t>TXN000011</t>
  </si>
  <si>
    <t>TXN000012</t>
  </si>
  <si>
    <t>TXN000013</t>
  </si>
  <si>
    <t>TXN000014</t>
  </si>
  <si>
    <t>TXN000015</t>
  </si>
  <si>
    <t>TXN000016</t>
  </si>
  <si>
    <t>TXN000017</t>
  </si>
  <si>
    <t>TXN000018</t>
  </si>
  <si>
    <t>TXN000019</t>
  </si>
  <si>
    <t>TXN000020</t>
  </si>
  <si>
    <t>Mini Statement</t>
  </si>
  <si>
    <t>TXN000021</t>
  </si>
  <si>
    <t>TXN000022</t>
  </si>
  <si>
    <t>Failed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</si>
  <si>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</si>
  <si>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</si>
  <si>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</si>
  <si>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</si>
  <si>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</si>
  <si>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</si>
  <si>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</si>
  <si>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</si>
  <si>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</si>
  <si>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</si>
  <si>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</si>
  <si>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</si>
  <si>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</si>
  <si>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</si>
  <si>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</si>
  <si>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</si>
  <si>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</si>
  <si>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</si>
  <si>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</si>
  <si>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</si>
  <si>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</si>
  <si>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</si>
  <si>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</si>
  <si>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</si>
  <si>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</si>
  <si>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</si>
  <si>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</si>
  <si>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</si>
  <si>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</si>
  <si>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</si>
  <si>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</si>
  <si>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</si>
  <si>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</si>
  <si>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</si>
  <si>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</si>
  <si>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</si>
  <si>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</si>
  <si>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</si>
  <si>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</si>
  <si>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</si>
  <si>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</si>
  <si>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</si>
  <si>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</si>
  <si>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</si>
  <si>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</si>
  <si>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</si>
  <si>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Cash Deposit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</si>
  <si>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</si>
  <si>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</si>
  <si>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</si>
  <si>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</si>
  <si>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</si>
  <si>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</si>
  <si>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</si>
  <si>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</si>
  <si>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 xml:space="preserve"> successful 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</si>
  <si>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</si>
  <si>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</si>
  <si>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</si>
  <si>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</si>
  <si>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</si>
  <si>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</si>
  <si>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</si>
  <si>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</si>
  <si>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</si>
  <si>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</si>
  <si>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</si>
  <si>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</si>
  <si>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</si>
  <si>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</si>
  <si>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</si>
  <si>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</si>
  <si>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</si>
  <si>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</si>
  <si>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</si>
  <si>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</si>
  <si>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</si>
  <si>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</si>
  <si>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</si>
  <si>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</si>
  <si>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</si>
  <si>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</si>
  <si>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</si>
  <si>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</si>
  <si>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</si>
  <si>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</si>
  <si>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</si>
  <si>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</si>
  <si>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</si>
  <si>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</si>
  <si>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</si>
  <si>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</si>
  <si>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</si>
  <si>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</si>
  <si>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</si>
  <si>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</si>
  <si>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</si>
  <si>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</si>
  <si>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</si>
  <si>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</si>
  <si>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</si>
  <si>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</si>
  <si>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</si>
  <si>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</si>
  <si>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</si>
  <si>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</si>
  <si>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</si>
  <si>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</si>
  <si>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</si>
  <si>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</si>
  <si>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</si>
  <si>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</si>
  <si>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</si>
  <si>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</si>
  <si>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</si>
  <si>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</si>
  <si>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</si>
  <si>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</si>
  <si>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</si>
  <si>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</si>
  <si>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</si>
  <si>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</si>
  <si>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</si>
  <si>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</si>
  <si>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</si>
  <si>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</si>
  <si>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</si>
  <si>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</si>
  <si>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</si>
  <si>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</si>
  <si>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</si>
  <si>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</si>
  <si>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</si>
  <si>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</si>
  <si>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</si>
  <si>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</si>
  <si>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</si>
  <si>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</si>
  <si>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</si>
  <si>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</si>
  <si>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</si>
  <si>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</si>
  <si>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</si>
  <si>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</si>
  <si>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</si>
  <si>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</si>
  <si>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</si>
  <si>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</si>
  <si>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</si>
  <si>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</si>
  <si>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</si>
  <si>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</si>
  <si>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</si>
  <si>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</si>
  <si>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</si>
  <si>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</si>
  <si>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</si>
  <si>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</si>
  <si>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</si>
  <si>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</si>
  <si>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</si>
  <si>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</si>
  <si>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</si>
  <si>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</si>
  <si>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</si>
  <si>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</si>
  <si>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</si>
  <si>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</si>
  <si>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</si>
  <si>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</si>
  <si>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</si>
  <si>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</si>
  <si>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</si>
  <si>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</si>
  <si>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</si>
  <si>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</si>
  <si>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</si>
  <si>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</si>
  <si>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</si>
  <si>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</si>
  <si>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</si>
  <si>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</si>
  <si>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</si>
  <si>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</si>
  <si>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</si>
  <si>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</si>
  <si>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</si>
  <si>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</si>
  <si>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</si>
  <si>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</si>
  <si>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</si>
  <si>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</si>
  <si>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</si>
  <si>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</si>
  <si>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</si>
  <si>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</si>
  <si>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</si>
  <si>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</si>
  <si>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</si>
  <si>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</si>
  <si>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</si>
  <si>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</si>
  <si>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</si>
  <si>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</si>
  <si>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</si>
  <si>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</si>
  <si>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</si>
  <si>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</si>
  <si>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</si>
  <si>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</si>
  <si>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</si>
  <si>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</si>
  <si>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</si>
  <si>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</si>
  <si>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</si>
  <si>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</si>
  <si>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</si>
  <si>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</si>
  <si>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</si>
  <si>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</si>
  <si>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</si>
  <si>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</si>
  <si>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</si>
  <si>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</si>
  <si>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</si>
  <si>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</si>
  <si>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</si>
  <si>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</si>
  <si>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</si>
  <si>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</si>
  <si>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</si>
  <si>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</si>
  <si>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</si>
  <si>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</si>
  <si>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</si>
  <si>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</si>
  <si>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</si>
  <si>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</si>
  <si>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</si>
  <si>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</si>
  <si>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</si>
  <si>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</si>
  <si>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</si>
  <si>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</si>
  <si>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</si>
  <si>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</si>
  <si>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</si>
  <si>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</si>
  <si>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</si>
  <si>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</si>
  <si>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</si>
  <si>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</si>
  <si>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</si>
  <si>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</si>
  <si>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</si>
  <si>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</si>
  <si>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</si>
  <si>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</si>
  <si>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</si>
  <si>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</si>
  <si>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</si>
  <si>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</si>
  <si>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</si>
  <si>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</si>
  <si>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</si>
  <si>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</si>
  <si>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</si>
  <si>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</si>
  <si>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</si>
  <si>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</si>
  <si>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</si>
  <si>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</si>
  <si>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</si>
  <si>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</si>
  <si>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</si>
  <si>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</si>
  <si>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</si>
  <si>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</si>
  <si>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</si>
  <si>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</si>
  <si>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</si>
  <si>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</si>
  <si>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</si>
  <si>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</si>
  <si>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</si>
  <si>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</si>
  <si>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</si>
  <si>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</si>
  <si>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</si>
  <si>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</si>
  <si>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</si>
  <si>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</si>
  <si>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</si>
  <si>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</si>
  <si>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</si>
  <si>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</si>
  <si>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</si>
  <si>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</si>
  <si>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</si>
  <si>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</si>
  <si>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</si>
  <si>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</si>
  <si>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</si>
  <si>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</si>
  <si>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</si>
  <si>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</si>
  <si>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</si>
  <si>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</si>
  <si>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</si>
  <si>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</si>
  <si>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</si>
  <si>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</si>
  <si>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</si>
  <si>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</si>
  <si>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</si>
  <si>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</si>
  <si>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</si>
  <si>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</si>
  <si>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</si>
  <si>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</si>
  <si>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</si>
  <si>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</si>
  <si>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</si>
  <si>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</si>
  <si>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</si>
  <si>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</si>
  <si>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</si>
  <si>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</si>
  <si>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</si>
  <si>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</si>
  <si>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</si>
  <si>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</si>
  <si>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</si>
  <si>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</si>
  <si>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</si>
  <si>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</si>
  <si>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</si>
  <si>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</si>
  <si>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</si>
  <si>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</si>
  <si>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</si>
  <si>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</si>
  <si>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</si>
  <si>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</si>
  <si>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</si>
  <si>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</si>
  <si>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</si>
  <si>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</si>
  <si>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</si>
  <si>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</si>
  <si>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</si>
  <si>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</si>
  <si>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</si>
  <si>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</si>
  <si>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</si>
  <si>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</si>
  <si>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</si>
  <si>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</si>
  <si>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</si>
  <si>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</si>
  <si>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</si>
  <si>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</si>
  <si>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</si>
  <si>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</si>
  <si>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</si>
  <si>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</si>
  <si>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</si>
  <si>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</si>
  <si>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</si>
  <si>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</si>
  <si>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</si>
  <si>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</si>
  <si>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</si>
  <si>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</si>
  <si>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</si>
  <si>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</si>
  <si>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</si>
  <si>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</si>
  <si>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</si>
  <si>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</si>
  <si>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</si>
  <si>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</si>
  <si>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</si>
  <si>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</si>
  <si>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</si>
  <si>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</si>
  <si>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</si>
  <si>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</si>
  <si>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</si>
  <si>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</si>
  <si>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</si>
  <si>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</si>
  <si>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</si>
  <si>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</si>
  <si>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</si>
  <si>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</si>
  <si>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</si>
  <si>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</si>
  <si>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</si>
  <si>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</si>
  <si>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</si>
  <si>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</si>
  <si>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</si>
  <si>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</si>
  <si>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</si>
  <si>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</si>
  <si>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</si>
  <si>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</si>
  <si>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</si>
  <si>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</si>
  <si>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</si>
  <si>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</si>
  <si>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</si>
  <si>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</si>
  <si>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</si>
  <si>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</si>
  <si>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</si>
  <si>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</si>
  <si>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</si>
  <si>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</si>
  <si>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</si>
  <si>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</si>
  <si>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</si>
  <si>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</si>
  <si>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</si>
  <si>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</si>
  <si>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</si>
  <si>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</si>
  <si>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</si>
  <si>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</si>
  <si>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</si>
  <si>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</si>
  <si>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</si>
  <si>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</si>
  <si>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</si>
  <si>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</si>
  <si>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</si>
  <si>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</si>
  <si>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</si>
  <si>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</si>
  <si>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</si>
  <si>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</si>
  <si>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</si>
  <si>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</si>
  <si>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</si>
  <si>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</si>
  <si>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</si>
  <si>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</si>
  <si>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</si>
  <si>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</si>
  <si>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</si>
  <si>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</si>
  <si>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</si>
  <si>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</si>
  <si>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</si>
  <si>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</si>
  <si>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</si>
  <si>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</si>
  <si>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</si>
  <si>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</si>
  <si>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</si>
  <si>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</si>
  <si>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</si>
  <si>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</si>
  <si>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</si>
  <si>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</si>
  <si>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</si>
  <si>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</si>
  <si>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</si>
  <si>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</si>
  <si>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</si>
  <si>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</si>
  <si>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</si>
  <si>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</si>
  <si>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</si>
  <si>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</si>
  <si>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</si>
  <si>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</si>
  <si>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</si>
  <si>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</si>
  <si>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</si>
  <si>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</si>
  <si>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</si>
  <si>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</si>
  <si>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</si>
  <si>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</si>
  <si>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</si>
  <si>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</si>
  <si>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</si>
  <si>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</si>
  <si>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</si>
  <si>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</si>
  <si>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</si>
  <si>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</si>
  <si>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</si>
  <si>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</si>
  <si>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</si>
  <si>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</si>
  <si>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</si>
  <si>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</si>
  <si>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</si>
  <si>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</si>
  <si>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</si>
  <si>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</si>
  <si>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</si>
  <si>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</si>
  <si>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</si>
  <si>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</si>
  <si>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</si>
  <si>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</si>
  <si>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</si>
  <si>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</si>
  <si>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</si>
  <si>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</si>
  <si>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</si>
  <si>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</si>
  <si>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</si>
  <si>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</si>
  <si>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</si>
  <si>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</si>
  <si>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</si>
  <si>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</si>
  <si>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</si>
  <si>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</si>
  <si>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</si>
  <si>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</si>
  <si>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</si>
  <si>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</si>
  <si>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</si>
  <si>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</si>
  <si>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</si>
  <si>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</si>
  <si>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</si>
  <si>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</si>
  <si>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</si>
  <si>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</si>
  <si>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</si>
  <si>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</si>
  <si>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</si>
  <si>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</si>
  <si>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</si>
  <si>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</si>
  <si>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</si>
  <si>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</si>
  <si>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</si>
  <si>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</si>
  <si>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</si>
  <si>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</si>
  <si>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</si>
  <si>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</si>
  <si>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</si>
  <si>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</si>
  <si>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</si>
  <si>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</si>
  <si>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</si>
  <si>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</si>
  <si>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</si>
  <si>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</si>
  <si>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</si>
  <si>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</si>
  <si>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</si>
  <si>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</si>
  <si>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</si>
  <si>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</si>
  <si>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</si>
  <si>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</si>
  <si>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</si>
  <si>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</si>
  <si>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</si>
  <si>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</si>
  <si>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</si>
  <si>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</si>
  <si>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</si>
  <si>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</si>
  <si>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</si>
  <si>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</si>
  <si>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</si>
  <si>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</si>
  <si>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</si>
  <si>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</si>
  <si>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</si>
  <si>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</si>
  <si>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</si>
  <si>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</si>
  <si>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</si>
  <si>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</si>
  <si>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</si>
  <si>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</si>
  <si>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</si>
  <si>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</si>
  <si>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</si>
  <si>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</si>
  <si>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</si>
  <si>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</si>
  <si>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</si>
  <si>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</si>
  <si>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</si>
  <si>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</si>
  <si>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</si>
  <si>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</si>
  <si>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</si>
  <si>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</si>
  <si>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</si>
  <si>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</si>
  <si>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</si>
  <si>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</si>
  <si>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</si>
  <si>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</si>
  <si>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</si>
  <si>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</si>
  <si>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</si>
  <si>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</si>
  <si>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</si>
  <si>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</si>
  <si>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</si>
  <si>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</si>
  <si>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</si>
  <si>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</si>
  <si>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</si>
  <si>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</si>
  <si>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</si>
  <si>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</si>
  <si>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</si>
  <si>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</si>
  <si>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</si>
  <si>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</si>
  <si>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</si>
  <si>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</si>
  <si>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</si>
  <si>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</si>
  <si>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</si>
  <si>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</si>
  <si>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</si>
  <si>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</si>
  <si>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</si>
  <si>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</si>
  <si>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</si>
  <si>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</si>
  <si>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</si>
  <si>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</si>
  <si>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</si>
  <si>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</si>
  <si>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</si>
  <si>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</si>
  <si>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</si>
  <si>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</si>
  <si>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</si>
  <si>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</si>
  <si>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</si>
  <si>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</si>
  <si>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</si>
  <si>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</si>
  <si>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</si>
  <si>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</si>
  <si>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</si>
  <si>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</si>
  <si>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</si>
  <si>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</si>
  <si>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</si>
  <si>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</si>
  <si>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</si>
  <si>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</si>
  <si>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</si>
  <si>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</si>
  <si>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</si>
  <si>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</si>
  <si>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</si>
  <si>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</si>
  <si>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</si>
  <si>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</si>
  <si>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</si>
  <si>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</si>
  <si>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</si>
  <si>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</si>
  <si>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</si>
  <si>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</si>
  <si>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</si>
  <si>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</si>
  <si>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</si>
  <si>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</si>
  <si>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</si>
  <si>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</si>
  <si>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</si>
  <si>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</si>
  <si>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</si>
  <si>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</si>
  <si>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</si>
  <si>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</si>
  <si>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</si>
  <si>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</si>
  <si>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</si>
  <si>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</si>
  <si>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</si>
  <si>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</si>
  <si>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</si>
  <si>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</si>
  <si>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</si>
  <si>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</si>
  <si>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</si>
  <si>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</si>
  <si>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</si>
  <si>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</si>
  <si>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</si>
  <si>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</si>
  <si>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</si>
  <si>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</si>
  <si>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</si>
  <si>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</si>
  <si>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</si>
  <si>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</si>
  <si>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</si>
  <si>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</si>
  <si>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</si>
  <si>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</si>
  <si>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</si>
  <si>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</si>
  <si>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</si>
  <si>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</si>
  <si>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</si>
  <si>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</si>
  <si>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</si>
  <si>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</si>
  <si>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</si>
  <si>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</si>
  <si>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</si>
  <si>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</si>
  <si>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</si>
  <si>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</si>
  <si>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</si>
  <si>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</si>
  <si>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</si>
  <si>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</si>
  <si>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</si>
  <si>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</si>
  <si>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</si>
  <si>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</si>
  <si>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</si>
  <si>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</si>
  <si>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</si>
  <si>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</si>
  <si>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</si>
  <si>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</si>
  <si>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</si>
  <si>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</si>
  <si>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</si>
  <si>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</si>
  <si>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</si>
  <si>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</si>
  <si>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</si>
  <si>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</si>
  <si>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</si>
  <si>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</si>
  <si>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</si>
  <si>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</si>
  <si>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</si>
  <si>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</si>
  <si>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</si>
  <si>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</si>
  <si>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</si>
  <si>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</si>
  <si>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</si>
  <si>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</si>
  <si>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</si>
  <si>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</si>
  <si>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</si>
  <si>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</si>
  <si>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</si>
  <si>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</si>
  <si>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</si>
  <si>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</si>
  <si>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</si>
  <si>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</si>
  <si>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</si>
  <si>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</si>
  <si>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</si>
  <si>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</si>
  <si>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</si>
  <si>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</si>
  <si>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</si>
  <si>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</si>
  <si>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</si>
  <si>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</si>
  <si>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</si>
  <si>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</si>
  <si>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</si>
  <si>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</si>
  <si>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</si>
  <si>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</si>
  <si>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</si>
  <si>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</si>
  <si>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</si>
  <si>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</si>
  <si>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</si>
  <si>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</si>
  <si>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</si>
  <si>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</si>
  <si>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</si>
  <si>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</si>
  <si>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</si>
  <si>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</si>
  <si>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</si>
  <si>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</si>
  <si>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</si>
  <si>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</si>
  <si>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</si>
  <si>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</si>
  <si>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</si>
  <si>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</si>
  <si>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</si>
  <si>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</si>
  <si>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</si>
  <si>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</si>
  <si>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</si>
  <si>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</si>
  <si>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</si>
  <si>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</si>
  <si>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</si>
  <si>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</si>
  <si>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</si>
  <si>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</si>
  <si>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</si>
  <si>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</si>
  <si>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</si>
  <si>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</si>
  <si>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</si>
  <si>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</si>
  <si>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</si>
  <si>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</si>
  <si>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</si>
  <si>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</si>
  <si>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</si>
  <si>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</si>
  <si>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</si>
  <si>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</si>
  <si>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</si>
  <si>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</si>
  <si>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</si>
  <si>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</si>
  <si>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</si>
  <si>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</si>
  <si>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</si>
  <si>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</si>
  <si>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</si>
  <si>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</si>
  <si>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</si>
  <si>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</si>
  <si>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</si>
  <si>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</si>
  <si>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</si>
  <si>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</si>
  <si>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</si>
  <si>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</si>
  <si>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</si>
  <si>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</si>
  <si>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</si>
  <si>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</si>
  <si>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</si>
  <si>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</si>
  <si>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</si>
  <si>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</si>
  <si>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</si>
  <si>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</si>
  <si>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</si>
  <si>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</si>
  <si>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</si>
  <si>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Timeout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</si>
  <si>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</si>
  <si>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</si>
  <si>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</si>
  <si>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</si>
  <si>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</si>
  <si>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</si>
  <si>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</si>
  <si>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</si>
  <si>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</si>
  <si>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</si>
  <si>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</si>
  <si>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</si>
  <si>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</si>
  <si>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Card Error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</si>
  <si>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</si>
  <si>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</si>
  <si>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</si>
  <si>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</si>
  <si>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</si>
  <si>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</si>
  <si>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</si>
  <si>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</si>
  <si>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Insufficient Cash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</si>
  <si>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</si>
  <si>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</si>
  <si>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</si>
  <si>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</si>
  <si>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</si>
  <si>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</si>
  <si>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</si>
  <si>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</si>
  <si>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</si>
  <si>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</si>
  <si>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</si>
  <si>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</si>
  <si>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</si>
  <si>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</si>
  <si>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</si>
  <si>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</si>
  <si>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</si>
  <si>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</si>
  <si>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</si>
  <si>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</si>
  <si>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</si>
  <si>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</si>
  <si>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</si>
  <si>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</si>
  <si>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</si>
  <si>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</si>
  <si>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</si>
  <si>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</si>
  <si>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</si>
  <si>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</si>
  <si>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</si>
  <si>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</si>
  <si>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</si>
  <si>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</si>
  <si>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</si>
  <si>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</si>
  <si>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</si>
  <si>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</si>
  <si>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</si>
  <si>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</si>
  <si>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</si>
  <si>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</si>
  <si>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</si>
  <si>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</si>
  <si>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</si>
  <si>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</si>
  <si>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</si>
  <si>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</si>
  <si>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</si>
  <si>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</si>
  <si>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</si>
  <si>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</si>
  <si>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</si>
  <si>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</si>
  <si>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</si>
  <si>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</si>
  <si>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</si>
  <si>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</si>
  <si>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</si>
  <si>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</si>
  <si>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</si>
  <si>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</si>
  <si>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</si>
  <si>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</si>
  <si>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</si>
  <si>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</si>
  <si>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</si>
  <si>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</si>
  <si>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</si>
  <si>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</si>
  <si>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</si>
  <si>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</si>
  <si>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</si>
  <si>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</si>
  <si>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</si>
  <si>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</si>
  <si>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</si>
  <si>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</si>
  <si>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</si>
  <si>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</si>
  <si>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</si>
  <si>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</si>
  <si>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</si>
  <si>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</si>
  <si>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</si>
  <si>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</si>
  <si>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</si>
  <si>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</si>
  <si>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</si>
  <si>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</si>
  <si>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</si>
  <si>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</si>
  <si>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</si>
  <si>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</si>
  <si>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</si>
  <si>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</si>
  <si>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</si>
  <si>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</si>
  <si>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</si>
  <si>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</si>
  <si>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</si>
  <si>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</si>
  <si>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</si>
  <si>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</si>
  <si>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</si>
  <si>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</si>
  <si>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</si>
  <si>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</si>
  <si>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</si>
  <si>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</si>
  <si>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</si>
  <si>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Technical Issue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</si>
  <si>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</si>
  <si>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</si>
  <si>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</si>
  <si>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</si>
  <si>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</si>
  <si>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</si>
  <si>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</si>
  <si>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</si>
  <si>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</si>
  <si>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</si>
  <si>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</si>
  <si>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</si>
  <si>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</si>
  <si>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</si>
  <si>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</si>
  <si>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</si>
  <si>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</si>
  <si>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</si>
  <si>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</si>
  <si>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</si>
  <si>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</si>
  <si>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</si>
  <si>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</si>
  <si>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</si>
  <si>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</si>
  <si>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</si>
  <si>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</si>
  <si>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</si>
  <si>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</si>
  <si>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</si>
  <si>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</si>
  <si>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</si>
  <si>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</si>
  <si>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</si>
  <si>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</si>
  <si>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</si>
  <si>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</si>
  <si>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</si>
  <si>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</si>
  <si>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</si>
  <si>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</si>
  <si>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</si>
  <si>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</si>
  <si>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</si>
  <si>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</si>
  <si>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</si>
  <si>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</si>
  <si>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</si>
  <si>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</si>
  <si>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</si>
  <si>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</si>
  <si>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</si>
  <si>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</si>
  <si>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</si>
  <si>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</si>
  <si>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</si>
  <si>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</si>
  <si>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</si>
  <si>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</si>
  <si>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</si>
  <si>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</si>
  <si>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</si>
  <si>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</si>
  <si>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</si>
  <si>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</si>
  <si>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</si>
  <si>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</si>
  <si>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</si>
  <si>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</si>
  <si>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</si>
  <si>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</si>
  <si>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</si>
  <si>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</si>
  <si>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</si>
  <si>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</si>
  <si>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</si>
  <si>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</si>
  <si>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</si>
  <si>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</si>
  <si>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</si>
  <si>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</si>
  <si>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</si>
  <si>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</si>
  <si>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</si>
  <si>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</si>
  <si>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</si>
  <si>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</si>
  <si>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</si>
  <si>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</si>
  <si>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</si>
  <si>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</si>
  <si>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</si>
  <si>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</si>
  <si>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</si>
  <si>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</si>
  <si>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</si>
  <si>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</si>
  <si>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</si>
  <si>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</si>
  <si>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</si>
  <si>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</si>
  <si>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</si>
  <si>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</si>
  <si>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</si>
  <si>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</si>
  <si>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</si>
  <si>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</si>
  <si>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</si>
  <si>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</si>
  <si>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</si>
  <si>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</si>
  <si>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</si>
  <si>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</si>
  <si>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</si>
  <si>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</si>
  <si>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</si>
  <si>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</si>
  <si>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</si>
  <si>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</si>
  <si>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</si>
  <si>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</si>
  <si>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</si>
  <si>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</si>
  <si>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</si>
  <si>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</si>
  <si>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</si>
  <si>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</si>
  <si>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</si>
  <si>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</si>
  <si>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</si>
  <si>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</si>
  <si>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</si>
  <si>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</si>
  <si>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</si>
  <si>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</si>
  <si>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</si>
  <si>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</si>
  <si>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</si>
  <si>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</si>
  <si>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</si>
  <si>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</si>
  <si>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</si>
  <si>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</si>
  <si>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</si>
  <si>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</si>
  <si>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</si>
  <si>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</si>
  <si>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</si>
  <si>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</si>
  <si>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</si>
  <si>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</si>
  <si>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</si>
  <si>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</si>
  <si>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</si>
  <si>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</si>
  <si>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</si>
  <si>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</si>
  <si>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</si>
  <si>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</si>
  <si>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</si>
  <si>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</si>
  <si>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</si>
  <si>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</si>
  <si>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</si>
  <si>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</si>
  <si>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</si>
  <si>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</si>
  <si>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</si>
  <si>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</si>
  <si>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</si>
  <si>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</si>
  <si>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</si>
  <si>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</si>
  <si>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</si>
  <si>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</si>
  <si>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</si>
  <si>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</si>
  <si>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</si>
  <si>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</si>
  <si>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</si>
  <si>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</si>
  <si>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</si>
  <si>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</si>
  <si>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</si>
  <si>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</si>
  <si>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</si>
  <si>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</si>
  <si>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</si>
  <si>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</si>
  <si>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</si>
  <si>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</si>
  <si>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</si>
  <si>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</si>
  <si>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</si>
  <si>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</si>
  <si>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</si>
  <si>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</si>
  <si>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</si>
  <si>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</si>
  <si>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</si>
  <si>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</si>
  <si>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</si>
  <si>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</si>
  <si>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</si>
  <si>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</si>
  <si>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</si>
  <si>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</si>
  <si>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</si>
  <si>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</si>
  <si>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</si>
  <si>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</si>
  <si>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</si>
  <si>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</si>
  <si>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</si>
  <si>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</si>
  <si>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</si>
  <si>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</si>
  <si>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</si>
  <si>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</si>
  <si>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</si>
  <si>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</si>
  <si>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</si>
  <si>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</si>
  <si>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</si>
  <si>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</si>
  <si>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</si>
  <si>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</si>
  <si>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</si>
  <si>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</si>
  <si>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</si>
  <si>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</si>
  <si>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</si>
  <si>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</si>
  <si>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</si>
  <si>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</si>
  <si>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</si>
  <si>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</si>
  <si>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</si>
  <si>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</si>
  <si>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</si>
  <si>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</si>
  <si>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</si>
  <si>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</si>
  <si>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</si>
  <si>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</si>
  <si>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</si>
  <si>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</si>
  <si>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</si>
  <si>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</si>
  <si>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</si>
  <si>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</si>
  <si>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</si>
  <si>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</si>
  <si>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</si>
  <si>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</si>
  <si>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</si>
  <si>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</si>
  <si>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</si>
  <si>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</si>
  <si>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</si>
  <si>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</si>
  <si>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</si>
  <si>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</si>
  <si>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</si>
  <si>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</si>
  <si>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</si>
  <si>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</si>
  <si>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</si>
  <si>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</si>
  <si>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</si>
  <si>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</si>
  <si>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</si>
  <si>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</si>
  <si>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</si>
  <si>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</si>
  <si>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</si>
  <si>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</si>
  <si>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</si>
  <si>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</si>
  <si>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</si>
  <si>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</si>
  <si>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</si>
  <si>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</si>
  <si>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</si>
  <si>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</si>
  <si>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</si>
  <si>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</si>
  <si>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</si>
  <si>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</si>
  <si>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</si>
  <si>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</si>
  <si>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</si>
  <si>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</si>
  <si>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</si>
  <si>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</si>
  <si>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</si>
  <si>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</si>
  <si>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</si>
  <si>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</si>
  <si>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</si>
  <si>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</si>
  <si>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</si>
  <si>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</si>
  <si>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</si>
  <si>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</si>
  <si>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</si>
  <si>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</si>
  <si>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</si>
  <si>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</si>
  <si>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</si>
  <si>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</si>
  <si>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</si>
  <si>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</si>
  <si>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</si>
  <si>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</si>
  <si>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</si>
  <si>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</si>
  <si>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</si>
  <si>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</si>
  <si>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</si>
  <si>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</si>
  <si>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</si>
  <si>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</si>
  <si>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</si>
  <si>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</si>
  <si>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</si>
  <si>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</si>
  <si>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</si>
  <si>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</si>
  <si>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</si>
  <si>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</si>
  <si>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</si>
  <si>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</si>
  <si>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</si>
  <si>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</si>
  <si>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</si>
  <si>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</si>
  <si>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</si>
  <si>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</si>
  <si>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</si>
  <si>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</si>
  <si>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</si>
  <si>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</si>
  <si>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</si>
  <si>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</si>
  <si>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</si>
  <si>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</si>
  <si>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</si>
  <si>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</si>
  <si>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</si>
  <si>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</si>
  <si>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</si>
  <si>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</si>
  <si>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</si>
  <si>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</si>
  <si>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</si>
  <si>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</si>
  <si>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</si>
  <si>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</si>
  <si>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</si>
  <si>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</si>
  <si>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</si>
  <si>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</si>
  <si>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</si>
  <si>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</si>
  <si>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</si>
  <si>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</si>
  <si>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</si>
  <si>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</si>
  <si>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</si>
  <si>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</si>
  <si>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</si>
  <si>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</si>
  <si>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</si>
  <si>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</si>
  <si>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</si>
  <si>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</si>
  <si>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</si>
  <si>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</si>
  <si>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</si>
  <si>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</si>
  <si>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</si>
  <si>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</si>
  <si>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</si>
  <si>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</si>
  <si>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</si>
  <si>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</si>
  <si>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</si>
  <si>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</si>
  <si>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</si>
  <si>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</si>
  <si>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</si>
  <si>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</si>
  <si>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</si>
  <si>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</si>
  <si>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</si>
  <si>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</si>
  <si>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</si>
  <si>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</si>
  <si>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</si>
  <si>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</si>
  <si>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</si>
  <si>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</si>
  <si>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</si>
  <si>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</si>
  <si>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</si>
  <si>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</si>
  <si>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</si>
  <si>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</si>
  <si>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</si>
  <si>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</si>
  <si>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</si>
  <si>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</si>
  <si>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</si>
  <si>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</si>
  <si>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</si>
  <si>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</si>
  <si>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</si>
  <si>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</si>
  <si>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</si>
  <si>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</si>
  <si>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</si>
  <si>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</si>
  <si>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</si>
  <si>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</si>
  <si>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</si>
  <si>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</si>
  <si>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</si>
  <si>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</si>
  <si>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</si>
  <si>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</si>
  <si>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</si>
  <si>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</si>
  <si>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</si>
  <si>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</si>
  <si>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</si>
  <si>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</si>
  <si>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</si>
  <si>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</si>
  <si>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</si>
  <si>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</si>
  <si>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</si>
  <si>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</si>
  <si>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</si>
  <si>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</si>
  <si>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</si>
  <si>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</si>
  <si>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</si>
  <si>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</si>
  <si>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</si>
  <si>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</si>
  <si>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</si>
  <si>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</si>
  <si>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</si>
  <si>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</si>
  <si>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</si>
  <si>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</si>
  <si>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</si>
  <si>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</si>
  <si>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</si>
  <si>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</si>
  <si>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</si>
  <si>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</si>
  <si>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</si>
  <si>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</si>
  <si>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</si>
  <si>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</si>
  <si>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</si>
  <si>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</si>
  <si>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</si>
  <si>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</si>
  <si>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</si>
  <si>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</si>
  <si>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</si>
  <si>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</si>
  <si>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</si>
  <si>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</si>
  <si>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</si>
  <si>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</si>
  <si>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</si>
  <si>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</si>
  <si>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</si>
  <si>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</si>
  <si>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</si>
  <si>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</si>
  <si>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</si>
  <si>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</si>
  <si>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</si>
  <si>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</si>
  <si>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</si>
  <si>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</si>
  <si>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</si>
  <si>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</si>
  <si>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</si>
  <si>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</si>
  <si>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</si>
  <si>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</si>
  <si>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</si>
  <si>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</si>
  <si>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</si>
  <si>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</si>
  <si>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</si>
  <si>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</si>
  <si>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</si>
  <si>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</si>
  <si>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</si>
  <si>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</si>
  <si>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</si>
  <si>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</si>
  <si>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</si>
  <si>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</si>
  <si>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</si>
  <si>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</si>
  <si>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</si>
  <si>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</si>
  <si>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</si>
  <si>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</si>
  <si>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</si>
  <si>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</si>
  <si>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</si>
  <si>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</si>
  <si>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</si>
  <si>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</si>
  <si>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</si>
  <si>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</si>
  <si>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</si>
  <si>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</si>
  <si>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</si>
  <si>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</si>
  <si>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</si>
  <si>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</si>
  <si>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</si>
  <si>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</si>
  <si>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</si>
  <si>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</si>
  <si>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</si>
  <si>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</si>
  <si>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</si>
  <si>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</si>
  <si>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</si>
  <si>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</si>
  <si>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</si>
  <si>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</si>
  <si>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</si>
  <si>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</si>
  <si>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</si>
  <si>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</si>
  <si>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</si>
  <si>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</si>
  <si>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</si>
  <si>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</si>
  <si>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</si>
  <si>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</si>
  <si>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</si>
  <si>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</si>
  <si>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</si>
  <si>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</si>
  <si>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</si>
  <si>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</si>
  <si>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</si>
  <si>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</si>
  <si>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</si>
  <si>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</si>
  <si>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</si>
  <si>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</si>
  <si>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</si>
  <si>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</si>
  <si>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</si>
  <si>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</si>
  <si>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</si>
  <si>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</si>
  <si>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</si>
  <si>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</si>
  <si>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</si>
  <si>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</si>
  <si>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</si>
  <si>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</si>
  <si>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</si>
  <si>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</si>
  <si>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</si>
  <si>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</si>
  <si>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</si>
  <si>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</si>
  <si>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</si>
  <si>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</si>
  <si>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</si>
  <si>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</si>
  <si>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</si>
  <si>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</si>
  <si>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</si>
  <si>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</si>
  <si>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</si>
  <si>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</si>
  <si>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</si>
  <si>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</si>
  <si>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</si>
  <si>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</si>
  <si>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</si>
  <si>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</si>
  <si>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</si>
  <si>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</si>
  <si>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</si>
  <si>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</si>
  <si>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</si>
  <si>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</si>
  <si>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</si>
  <si>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</si>
  <si>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</si>
  <si>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</si>
  <si>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</si>
  <si>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</si>
  <si>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</si>
  <si>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</si>
  <si>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</si>
  <si>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</si>
  <si>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</si>
  <si>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</si>
  <si>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</si>
  <si>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</si>
  <si>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</si>
  <si>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</si>
  <si>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</si>
  <si>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</si>
  <si>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</si>
  <si>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</si>
  <si>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</si>
  <si>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</si>
  <si>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</si>
  <si>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</si>
  <si>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</si>
  <si>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</si>
  <si>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</si>
  <si>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</si>
  <si>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</si>
  <si>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</si>
  <si>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</si>
  <si>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</si>
  <si>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</si>
  <si>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</si>
  <si>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</si>
  <si>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</si>
  <si>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</si>
  <si>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</si>
  <si>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</si>
  <si>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</si>
  <si>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</si>
  <si>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</si>
  <si>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</si>
  <si>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</si>
  <si>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</si>
  <si>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</si>
  <si>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</si>
  <si>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</si>
  <si>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</si>
  <si>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</si>
  <si>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</si>
  <si>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</si>
  <si>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</si>
  <si>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</si>
  <si>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</si>
  <si>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</si>
  <si>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</si>
  <si>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</si>
  <si>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</si>
  <si>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</si>
  <si>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</si>
  <si>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</si>
  <si>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</si>
  <si>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</si>
  <si>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</si>
  <si>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</si>
  <si>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</si>
  <si>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</si>
  <si>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</si>
  <si>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</si>
  <si>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</si>
  <si>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</si>
  <si>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</si>
  <si>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</si>
  <si>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</si>
  <si>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</si>
  <si>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</si>
  <si>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</si>
  <si>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</si>
  <si>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</si>
  <si>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</si>
  <si>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</si>
  <si>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</si>
  <si>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</si>
  <si>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</si>
  <si>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</si>
  <si>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</si>
  <si>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</si>
  <si>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</si>
  <si>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</si>
  <si>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</si>
  <si>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</si>
  <si>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</si>
  <si>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</si>
  <si>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</si>
  <si>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</si>
  <si>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</si>
  <si>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</si>
  <si>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</si>
  <si>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</si>
  <si>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</si>
  <si>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</si>
  <si>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</si>
  <si>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</si>
  <si>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</si>
  <si>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</si>
  <si>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</si>
  <si>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</si>
  <si>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</si>
  <si>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</si>
  <si>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</si>
  <si>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</si>
  <si>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</si>
  <si>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</si>
  <si>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</si>
  <si>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</si>
  <si>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</si>
  <si>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</si>
  <si>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</si>
  <si>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</si>
  <si>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</si>
  <si>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</si>
  <si>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</si>
  <si>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</si>
  <si>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</si>
  <si>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</si>
  <si>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</si>
  <si>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</si>
  <si>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</si>
  <si>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</si>
  <si>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</si>
  <si>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</si>
  <si>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</si>
  <si>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</si>
  <si>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</si>
  <si>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</si>
  <si>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</si>
  <si>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</si>
  <si>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</si>
  <si>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</si>
  <si>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</si>
  <si>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</si>
  <si>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</si>
  <si>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</si>
  <si>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</si>
  <si>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</si>
  <si>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</si>
  <si>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</si>
  <si>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</si>
  <si>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</si>
  <si>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</si>
  <si>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</si>
  <si>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</si>
  <si>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</si>
  <si>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</si>
  <si>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</si>
  <si>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</si>
  <si>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</si>
  <si>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</si>
  <si>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</si>
  <si>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</si>
  <si>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</si>
  <si>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</si>
  <si>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</si>
  <si>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</si>
  <si>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</si>
  <si>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</si>
  <si>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</si>
  <si>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</si>
  <si>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</si>
  <si>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</si>
  <si>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</si>
  <si>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</si>
  <si>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</si>
  <si>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</si>
  <si>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</si>
  <si>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</si>
  <si>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</si>
  <si>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</si>
  <si>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</si>
  <si>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</si>
  <si>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</si>
  <si>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</si>
  <si>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</si>
  <si>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</si>
  <si>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</si>
  <si>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</si>
  <si>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</si>
  <si>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</si>
  <si>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</si>
  <si>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</si>
  <si>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</si>
  <si>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</si>
  <si>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</si>
  <si>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</si>
  <si>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</si>
  <si>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</si>
  <si>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</si>
  <si>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</si>
  <si>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</si>
  <si>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</si>
  <si>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</si>
  <si>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</si>
  <si>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</si>
  <si>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</si>
  <si>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</si>
  <si>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</si>
  <si>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</si>
  <si>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</si>
  <si>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</si>
  <si>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</si>
  <si>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</si>
  <si>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</si>
  <si>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</si>
  <si>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</si>
  <si>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</si>
  <si>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</si>
  <si>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</si>
  <si>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</si>
  <si>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</si>
  <si>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</si>
  <si>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</si>
  <si>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</si>
  <si>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</si>
  <si>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</si>
  <si>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</si>
  <si>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</si>
  <si>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</si>
  <si>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</si>
  <si>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</si>
  <si>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</si>
  <si>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</si>
  <si>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</si>
  <si>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</si>
  <si>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</si>
  <si>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</si>
  <si>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</si>
  <si>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</si>
  <si>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</si>
  <si>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</si>
  <si>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</si>
  <si>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</si>
  <si>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</si>
  <si>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</si>
  <si>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</si>
  <si>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</si>
  <si>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</si>
  <si>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</si>
  <si>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</si>
  <si>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</si>
  <si>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</si>
  <si>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</si>
  <si>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</si>
  <si>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</si>
  <si>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</si>
  <si>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</si>
  <si>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</si>
  <si>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</si>
  <si>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</si>
  <si>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</si>
  <si>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</si>
  <si>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</si>
  <si>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</si>
  <si>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</si>
  <si>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</si>
  <si>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</si>
  <si>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</si>
  <si>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</si>
  <si>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</si>
  <si>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</si>
  <si>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</si>
  <si>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</si>
  <si>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</si>
  <si>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</si>
  <si>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</si>
  <si>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</si>
  <si>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</si>
  <si>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</si>
  <si>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</si>
  <si>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</si>
  <si>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</si>
  <si>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</si>
  <si>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</si>
  <si>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</si>
  <si>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</si>
  <si>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</si>
  <si>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</si>
  <si>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</si>
  <si>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</si>
  <si>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</si>
  <si>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</si>
  <si>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</si>
  <si>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</si>
  <si>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</si>
  <si>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</si>
  <si>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</si>
  <si>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</si>
  <si>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</si>
  <si>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</si>
  <si>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</si>
  <si>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</si>
  <si>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</si>
  <si>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</si>
  <si>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</si>
  <si>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</si>
  <si>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</si>
  <si>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</si>
  <si>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</si>
  <si>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</si>
  <si>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</si>
  <si>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</si>
  <si>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</si>
  <si>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</si>
  <si>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</si>
  <si>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</si>
  <si>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</si>
  <si>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</si>
  <si>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</si>
  <si>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</si>
  <si>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</si>
  <si>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</si>
  <si>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</si>
  <si>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</si>
  <si>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</si>
  <si>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</si>
  <si>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</si>
  <si>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</si>
  <si>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</si>
  <si>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</si>
  <si>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</si>
  <si>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</si>
  <si>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</si>
  <si>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</si>
  <si>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</si>
  <si>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</si>
  <si>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</si>
  <si>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</si>
  <si>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</si>
  <si>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</si>
  <si>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</si>
  <si>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</si>
  <si>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</si>
  <si>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</si>
  <si>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</si>
  <si>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</si>
  <si>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</si>
  <si>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</si>
  <si>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</si>
  <si>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</si>
  <si>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</si>
  <si>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</si>
  <si>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</si>
  <si>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</si>
  <si>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</si>
  <si>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</si>
  <si>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</si>
  <si>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</si>
  <si>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</si>
  <si>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</si>
  <si>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</si>
  <si>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</si>
  <si>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</si>
  <si>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</si>
  <si>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</si>
  <si>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</si>
  <si>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</si>
  <si>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</si>
  <si>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</si>
  <si>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</si>
  <si>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</si>
  <si>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</si>
  <si>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</si>
  <si>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</si>
  <si>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</si>
  <si>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</si>
  <si>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</si>
  <si>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</si>
  <si>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</si>
  <si>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</si>
  <si>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</si>
  <si>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</si>
  <si>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</si>
  <si>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</si>
  <si>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</si>
  <si>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</si>
  <si>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</si>
  <si>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</si>
  <si>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</si>
  <si>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</si>
  <si>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</si>
  <si>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</si>
  <si>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</si>
  <si>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</si>
  <si>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</si>
  <si>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</si>
  <si>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</si>
  <si>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</si>
  <si>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</si>
  <si>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</si>
  <si>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</si>
  <si>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</si>
  <si>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</si>
  <si>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</si>
  <si>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</si>
  <si>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</si>
  <si>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</si>
  <si>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</si>
  <si>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</si>
  <si>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</si>
  <si>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</si>
  <si>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</si>
  <si>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</si>
  <si>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</si>
  <si>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</si>
  <si>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</si>
  <si>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</si>
  <si>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</si>
  <si>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</si>
  <si>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</si>
  <si>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</si>
  <si>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</si>
  <si>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</si>
  <si>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</si>
  <si>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</si>
  <si>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</si>
  <si>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</si>
  <si>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</si>
  <si>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</si>
  <si>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</si>
  <si>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</si>
  <si>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</si>
  <si>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</si>
  <si>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</si>
  <si>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</si>
  <si>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</si>
  <si>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</si>
  <si>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</si>
  <si>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</si>
  <si>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</si>
  <si>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</si>
  <si>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</si>
  <si>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</si>
  <si>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</si>
  <si>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</si>
  <si>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</si>
  <si>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</si>
  <si>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</si>
  <si>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</si>
  <si>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</si>
  <si>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</si>
  <si>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</si>
  <si>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</si>
  <si>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</si>
  <si>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</si>
  <si>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</si>
  <si>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</si>
  <si>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</si>
  <si>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</si>
  <si>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</si>
  <si>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</si>
  <si>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</si>
  <si>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</si>
  <si>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</si>
  <si>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</si>
  <si>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</si>
  <si>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</si>
  <si>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</si>
  <si>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</si>
  <si>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</si>
  <si>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</si>
  <si>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</si>
  <si>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</si>
  <si>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</si>
  <si>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</si>
  <si>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</si>
  <si>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</si>
  <si>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</si>
  <si>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</si>
  <si>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</si>
  <si>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</si>
  <si>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</si>
  <si>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</si>
  <si>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</si>
  <si>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</si>
  <si>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</si>
  <si>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</si>
  <si>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</si>
  <si>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</si>
  <si>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</si>
  <si>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</si>
  <si>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</si>
  <si>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</si>
  <si>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</si>
  <si>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</si>
  <si>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</si>
  <si>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</si>
  <si>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</si>
  <si>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</si>
  <si>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</si>
  <si>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</si>
  <si>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</si>
  <si>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</si>
  <si>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</si>
  <si>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</si>
  <si>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</si>
  <si>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</si>
  <si>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</si>
  <si>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</si>
  <si>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</si>
  <si>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</si>
  <si>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</si>
  <si>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</si>
  <si>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</si>
  <si>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</si>
  <si>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</si>
  <si>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</si>
  <si>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</si>
  <si>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</si>
  <si>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</si>
  <si>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</si>
  <si>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</si>
  <si>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</si>
  <si>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</si>
  <si>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</si>
  <si>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</si>
  <si>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</si>
  <si>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</si>
  <si>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</si>
  <si>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</si>
  <si>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</si>
  <si>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</si>
  <si>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</si>
  <si>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</si>
  <si>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</si>
  <si>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</si>
  <si>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</si>
  <si>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</si>
  <si>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</si>
  <si>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</si>
  <si>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</si>
  <si>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</si>
  <si>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</si>
  <si>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</si>
  <si>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</si>
  <si>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</si>
  <si>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</si>
  <si>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</si>
  <si>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</si>
  <si>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</si>
  <si>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</si>
  <si>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</si>
  <si>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</si>
  <si>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</si>
  <si>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</si>
  <si>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</si>
  <si>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</si>
  <si>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</si>
  <si>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</si>
  <si>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</si>
  <si>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</si>
  <si>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</si>
  <si>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</si>
  <si>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</si>
  <si>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</si>
  <si>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</si>
  <si>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</si>
  <si>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</si>
  <si>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</si>
  <si>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</si>
  <si>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</si>
  <si>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</si>
  <si>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</si>
  <si>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</si>
  <si>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</si>
  <si>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</si>
  <si>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</si>
  <si>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</si>
  <si>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</si>
  <si>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</si>
  <si>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</si>
  <si>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</si>
  <si>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</si>
  <si>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</si>
  <si>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</si>
  <si>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</si>
  <si>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</si>
  <si>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</si>
  <si>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</si>
  <si>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</si>
  <si>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</si>
  <si>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</si>
  <si>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</si>
  <si>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</si>
  <si>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</si>
  <si>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</si>
  <si>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</si>
  <si>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</si>
  <si>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</si>
  <si>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</si>
  <si>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</si>
  <si>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</si>
  <si>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</si>
  <si>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</si>
  <si>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</si>
  <si>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</si>
  <si>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</si>
  <si>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</si>
  <si>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</si>
  <si>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</si>
  <si>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</si>
  <si>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</si>
  <si>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</si>
  <si>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</si>
  <si>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</si>
  <si>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</si>
  <si>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</si>
  <si>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</si>
  <si>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</si>
  <si>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</si>
  <si>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</si>
  <si>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</si>
  <si>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</si>
  <si>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</si>
  <si>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</si>
  <si>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</si>
  <si>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</si>
  <si>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</si>
  <si>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</si>
  <si>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</si>
  <si>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</si>
  <si>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</si>
  <si>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</si>
  <si>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</si>
  <si>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</si>
  <si>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</si>
  <si>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</si>
  <si>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</si>
  <si>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</si>
  <si>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</si>
  <si>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</si>
  <si>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</si>
  <si>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</si>
  <si>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</si>
  <si>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</si>
  <si>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</si>
  <si>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</si>
  <si>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</si>
  <si>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</si>
  <si>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</si>
  <si>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</si>
  <si>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</si>
  <si>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</si>
  <si>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</si>
  <si>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</si>
  <si>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</si>
  <si>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</si>
  <si>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</si>
  <si>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</si>
  <si>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</si>
  <si>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</si>
  <si>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</si>
  <si>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</si>
  <si>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</si>
  <si>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</si>
  <si>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</si>
  <si>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</si>
  <si>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</si>
  <si>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</si>
  <si>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</si>
  <si>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</si>
  <si>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</si>
  <si>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</si>
  <si>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</si>
  <si>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</si>
  <si>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</si>
  <si>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</si>
  <si>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</si>
  <si>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</si>
  <si>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</si>
  <si>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</si>
  <si>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</si>
  <si>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</si>
  <si>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</si>
  <si>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</si>
  <si>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</si>
  <si>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</si>
  <si>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</si>
  <si>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</si>
  <si>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</si>
  <si>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</si>
  <si>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</si>
  <si>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</si>
  <si>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</si>
  <si>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</si>
  <si>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</si>
  <si>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</si>
  <si>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</si>
  <si>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</si>
  <si>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</si>
  <si>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</si>
  <si>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</si>
  <si>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</si>
  <si>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</si>
  <si>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</si>
  <si>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</si>
  <si>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</si>
  <si>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</si>
  <si>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</si>
  <si>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</si>
  <si>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</si>
  <si>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</si>
  <si>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</si>
  <si>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</si>
  <si>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</si>
  <si>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</si>
  <si>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</si>
  <si>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</si>
  <si>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</si>
  <si>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</si>
  <si>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</si>
  <si>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</si>
  <si>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</si>
  <si>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</si>
  <si>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</si>
  <si>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</si>
  <si>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</si>
  <si>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</si>
  <si>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</si>
  <si>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</si>
  <si>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</si>
  <si>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</si>
  <si>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</si>
  <si>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</si>
  <si>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</si>
  <si>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</si>
  <si>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</si>
  <si>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</si>
  <si>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</si>
  <si>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</si>
  <si>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</si>
  <si>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</si>
  <si>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</si>
  <si>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</si>
  <si>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</si>
  <si>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</si>
  <si>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</si>
  <si>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</si>
  <si>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</si>
  <si>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</si>
  <si>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</si>
  <si>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</si>
  <si>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</si>
  <si>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</si>
  <si>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</si>
  <si>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</si>
  <si>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</si>
  <si>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</si>
  <si>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</si>
  <si>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</si>
  <si>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</si>
  <si>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</si>
  <si>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</si>
  <si>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</si>
  <si>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</si>
  <si>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</si>
  <si>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</si>
  <si>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</si>
  <si>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</si>
  <si>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</si>
  <si>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</si>
  <si>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</si>
  <si>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</si>
  <si>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</si>
  <si>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</si>
  <si>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</si>
  <si>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</si>
  <si>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</si>
  <si>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</si>
  <si>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</si>
  <si>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</si>
  <si>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</si>
  <si>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</si>
  <si>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</si>
  <si>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</si>
  <si>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</si>
  <si>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</si>
  <si>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</si>
  <si>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</si>
  <si>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</si>
  <si>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</si>
  <si>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</si>
  <si>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</si>
  <si>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</si>
  <si>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</si>
  <si>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</si>
  <si>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</si>
  <si>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</si>
  <si>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</si>
  <si>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</si>
  <si>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</si>
  <si>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</si>
  <si>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</si>
  <si>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</si>
  <si>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</si>
  <si>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</si>
  <si>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</si>
  <si>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</si>
  <si>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</si>
  <si>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</si>
  <si>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</si>
  <si>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</si>
  <si>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</si>
  <si>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</si>
  <si>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</si>
  <si>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</si>
  <si>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</si>
  <si>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</si>
  <si>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</si>
  <si>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</si>
  <si>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</si>
  <si>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</si>
  <si>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</si>
  <si>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</si>
  <si>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</si>
  <si>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</si>
  <si>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</si>
  <si>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</si>
  <si>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</si>
  <si>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</si>
  <si>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</si>
  <si>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</si>
  <si>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</si>
  <si>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</si>
  <si>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</si>
  <si>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</si>
  <si>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</si>
  <si>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</si>
  <si>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</si>
  <si>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</si>
  <si>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</si>
  <si>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</si>
  <si>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</si>
  <si>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</si>
  <si>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</si>
  <si>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</si>
  <si>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</si>
  <si>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</si>
  <si>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</si>
  <si>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</si>
  <si>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</si>
  <si>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</si>
  <si>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</si>
  <si>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</si>
  <si>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</si>
  <si>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</si>
  <si>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</si>
  <si>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</si>
  <si>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</si>
  <si>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</si>
  <si>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</si>
  <si>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</si>
  <si>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</si>
  <si>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</si>
  <si>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</si>
  <si>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</si>
  <si>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</si>
  <si>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</si>
  <si>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</si>
  <si>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</si>
  <si>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</si>
  <si>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</si>
  <si>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</si>
  <si>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</si>
  <si>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</si>
  <si>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</si>
  <si>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</si>
  <si>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</si>
  <si>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</si>
  <si>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</si>
  <si>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</si>
  <si>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</si>
  <si>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</si>
  <si>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</si>
  <si>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</si>
  <si>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</si>
  <si>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</si>
  <si>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</si>
  <si>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</si>
  <si>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</si>
  <si>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</si>
  <si>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</si>
  <si>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</si>
  <si>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</si>
  <si>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</si>
  <si>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</si>
  <si>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</si>
  <si>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</si>
  <si>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</si>
  <si>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</si>
  <si>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</si>
  <si>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</si>
  <si>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</si>
  <si>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</si>
  <si>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</si>
  <si>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</si>
  <si>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</si>
  <si>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</si>
  <si>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</si>
  <si>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</si>
  <si>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</si>
  <si>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</si>
  <si>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</si>
  <si>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</si>
  <si>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</si>
  <si>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</si>
  <si>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</si>
  <si>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</si>
  <si>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</si>
  <si>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</si>
  <si>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</si>
  <si>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</si>
  <si>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</si>
  <si>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</si>
  <si>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</si>
  <si>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</si>
  <si>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</si>
  <si>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</si>
  <si>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</si>
  <si>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</si>
  <si>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</si>
  <si>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</si>
  <si>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</si>
  <si>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</si>
  <si>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</si>
  <si>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</si>
  <si>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</si>
  <si>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</si>
  <si>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</si>
  <si>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</si>
  <si>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</si>
  <si>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</si>
  <si>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</si>
  <si>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</si>
  <si>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</si>
  <si>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</si>
  <si>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</si>
  <si>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</si>
  <si>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</si>
  <si>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</si>
  <si>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</si>
  <si>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</si>
  <si>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</si>
  <si>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</si>
  <si>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</si>
  <si>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</si>
  <si>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</si>
  <si>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</si>
  <si>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</si>
  <si>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</si>
  <si>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</si>
  <si>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</si>
  <si>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</si>
  <si>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</si>
  <si>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</si>
  <si>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</si>
  <si>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</si>
  <si>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</si>
  <si>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</si>
  <si>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</si>
  <si>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</si>
  <si>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</si>
  <si>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</si>
  <si>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</si>
  <si>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</si>
  <si>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</si>
  <si>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</si>
  <si>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</si>
  <si>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</si>
  <si>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</si>
  <si>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</si>
  <si>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</si>
  <si>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</si>
  <si>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</si>
  <si>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</si>
  <si>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</si>
  <si>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</si>
  <si>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</si>
  <si>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</si>
  <si>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</si>
  <si>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</si>
  <si>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</si>
  <si>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</si>
  <si>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</si>
  <si>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</si>
  <si>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</si>
  <si>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</si>
  <si>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</si>
  <si>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</si>
  <si>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</si>
  <si>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</si>
  <si>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</si>
  <si>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</si>
  <si>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</si>
  <si>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</si>
  <si>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</si>
  <si>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</si>
  <si>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</si>
  <si>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</si>
  <si>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</si>
  <si>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</si>
  <si>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</si>
  <si>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</si>
  <si>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</si>
  <si>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</si>
  <si>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</si>
  <si>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</si>
  <si>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</si>
  <si>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</si>
  <si>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</si>
  <si>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</si>
  <si>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</si>
  <si>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</si>
  <si>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</si>
  <si>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</si>
  <si>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</si>
  <si>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</si>
  <si>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</si>
  <si>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</si>
  <si>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</si>
  <si>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</si>
  <si>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</si>
  <si>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</si>
  <si>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</si>
  <si>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</si>
  <si>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</si>
  <si>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</si>
  <si>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</si>
  <si>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</si>
  <si>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</si>
  <si>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</si>
  <si>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</si>
  <si>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</si>
  <si>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</si>
  <si>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</si>
  <si>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</si>
  <si>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</si>
  <si>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</si>
  <si>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</si>
  <si>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</si>
  <si>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</si>
  <si>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</si>
  <si>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</si>
  <si>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</si>
  <si>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</si>
  <si>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</si>
  <si>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</si>
  <si>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</si>
  <si>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</si>
  <si>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</si>
  <si>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</si>
  <si>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</si>
  <si>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</si>
  <si>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</si>
  <si>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</si>
  <si>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</si>
  <si>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</si>
  <si>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</si>
  <si>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</si>
  <si>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</si>
  <si>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</si>
  <si>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</si>
  <si>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</si>
  <si>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</si>
  <si>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</si>
  <si>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</si>
  <si>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</si>
  <si>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</si>
  <si>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</si>
  <si>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</si>
  <si>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</si>
  <si>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</si>
  <si>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</si>
  <si>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</si>
  <si>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</si>
  <si>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</si>
  <si>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</si>
  <si>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</si>
  <si>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</si>
  <si>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</si>
  <si>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</si>
  <si>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</si>
  <si>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</si>
  <si>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</si>
  <si>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</si>
  <si>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</si>
  <si>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</si>
  <si>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</si>
  <si>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</si>
  <si>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</si>
  <si>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</si>
  <si>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</si>
  <si>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</si>
  <si>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</si>
  <si>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</si>
  <si>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</si>
  <si>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</si>
  <si>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</si>
  <si>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</si>
  <si>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</si>
  <si>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</si>
  <si>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</si>
  <si>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</si>
  <si>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</si>
  <si>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</si>
  <si>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</si>
  <si>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</si>
  <si>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</si>
  <si>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</si>
  <si>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</si>
  <si>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</si>
  <si>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</si>
  <si>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</si>
  <si>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</si>
  <si>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</si>
  <si>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</si>
  <si>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</si>
  <si>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</si>
  <si>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</si>
  <si>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</si>
  <si>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</si>
  <si>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</si>
  <si>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</si>
  <si>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</si>
  <si>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</si>
  <si>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</si>
  <si>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</si>
  <si>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</si>
  <si>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</si>
  <si>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</si>
  <si>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</si>
  <si>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</si>
  <si>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</si>
  <si>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</si>
  <si>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</si>
  <si>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</si>
  <si>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</si>
  <si>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</si>
  <si>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</si>
  <si>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</si>
  <si>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</si>
  <si>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</si>
  <si>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</si>
  <si>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</si>
  <si>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</si>
  <si>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</si>
  <si>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</si>
  <si>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</si>
  <si>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</si>
  <si>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</si>
  <si>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</si>
  <si>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</si>
  <si>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</si>
  <si>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</si>
  <si>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</si>
  <si>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</si>
  <si>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</si>
  <si>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</si>
  <si>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</si>
  <si>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</si>
  <si>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</si>
  <si>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</si>
  <si>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</si>
  <si>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</si>
  <si>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</si>
  <si>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</si>
  <si>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</si>
  <si>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</si>
  <si>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</si>
  <si>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</si>
  <si>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</si>
  <si>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</si>
  <si>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</si>
  <si>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</si>
  <si>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</si>
  <si>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</si>
  <si>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</si>
  <si>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</si>
  <si>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</si>
  <si>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</si>
  <si>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</si>
  <si>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</si>
  <si>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</si>
  <si>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</si>
  <si>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</si>
  <si>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</si>
  <si>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</si>
  <si>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</si>
  <si>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</si>
  <si>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</si>
  <si>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</si>
  <si>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</si>
  <si>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</si>
  <si>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</si>
  <si>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</si>
  <si>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</si>
  <si>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</si>
  <si>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</si>
  <si>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</si>
  <si>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</si>
  <si>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</si>
  <si>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</si>
  <si>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</si>
  <si>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</si>
  <si>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</si>
  <si>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</si>
  <si>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</si>
  <si>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</si>
  <si>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</si>
  <si>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</si>
  <si>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</si>
  <si>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</si>
  <si>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</si>
  <si>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</si>
  <si>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</si>
  <si>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</si>
  <si>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</si>
  <si>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</si>
  <si>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</si>
  <si>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</si>
  <si>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</si>
  <si>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</si>
  <si>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</si>
  <si>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</si>
  <si>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</si>
  <si>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</si>
  <si>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</si>
  <si>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</si>
  <si>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</si>
  <si>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</si>
  <si>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</si>
  <si>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</si>
  <si>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</si>
  <si>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</si>
  <si>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</si>
  <si>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</si>
  <si>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</si>
  <si>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</si>
  <si>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</si>
  <si>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</si>
  <si>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</si>
  <si>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</si>
  <si>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</si>
  <si>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</si>
  <si>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</si>
  <si>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</si>
  <si>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</si>
  <si>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</si>
  <si>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</si>
  <si>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</si>
  <si>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</si>
  <si>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</si>
  <si>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</si>
  <si>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</si>
  <si>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</si>
  <si>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</si>
  <si>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</si>
  <si>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</si>
  <si>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</si>
  <si>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</si>
  <si>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</si>
  <si>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</si>
  <si>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</si>
  <si>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</si>
  <si>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</si>
  <si>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</si>
  <si>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</si>
  <si>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</si>
  <si>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</si>
  <si>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</si>
  <si>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</si>
  <si>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</si>
  <si>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</si>
  <si>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</si>
  <si>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</si>
  <si>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</si>
  <si>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</si>
  <si>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</si>
  <si>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</si>
  <si>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</si>
  <si>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</si>
  <si>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</si>
  <si>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</si>
  <si>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</si>
  <si>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</si>
  <si>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</si>
  <si>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</si>
  <si>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</si>
  <si>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</si>
  <si>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</si>
  <si>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</si>
  <si>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</si>
  <si>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</si>
  <si>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</si>
  <si>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</si>
  <si>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</si>
  <si>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</si>
  <si>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</si>
  <si>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</si>
  <si>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</si>
  <si>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</si>
  <si>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</si>
  <si>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</si>
  <si>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</si>
  <si>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</si>
  <si>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</si>
  <si>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</si>
  <si>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</si>
  <si>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</si>
  <si>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</si>
  <si>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</si>
  <si>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</si>
  <si>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</si>
  <si>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</si>
  <si>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</si>
  <si>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</si>
  <si>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</si>
  <si>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</si>
  <si>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</si>
  <si>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</si>
  <si>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</si>
  <si>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</si>
  <si>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</si>
  <si>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</si>
  <si>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</si>
  <si>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</si>
  <si>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</si>
  <si>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</si>
  <si>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</si>
  <si>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</si>
  <si>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</si>
  <si>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</si>
  <si>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</si>
  <si>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</si>
  <si>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</si>
  <si>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</si>
  <si>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</si>
  <si>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</si>
  <si>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</si>
  <si>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</si>
  <si>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</si>
  <si>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</si>
  <si>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</si>
  <si>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</si>
  <si>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</si>
  <si>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</si>
  <si>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</si>
  <si>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</si>
  <si>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</si>
  <si>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</si>
  <si>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</si>
  <si>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</si>
  <si>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</si>
  <si>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</si>
  <si>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</si>
  <si>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</si>
  <si>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</si>
  <si>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</si>
  <si>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</si>
  <si>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</si>
  <si>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</si>
  <si>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</si>
  <si>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</si>
  <si>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</si>
  <si>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</si>
  <si>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</si>
  <si>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</si>
  <si>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</si>
  <si>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</si>
  <si>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</si>
  <si>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</si>
  <si>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</si>
  <si>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</si>
  <si>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</si>
  <si>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</si>
  <si>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</si>
  <si>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</si>
  <si>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</si>
  <si>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</si>
  <si>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</si>
  <si>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</si>
  <si>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</si>
  <si>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</si>
  <si>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</si>
  <si>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</si>
  <si>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</si>
  <si>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</si>
  <si>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</si>
  <si>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</si>
  <si>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</si>
  <si>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</si>
  <si>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</si>
  <si>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</si>
  <si>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</si>
  <si>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</si>
  <si>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</si>
  <si>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</si>
  <si>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</si>
  <si>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</si>
  <si>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</si>
  <si>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</si>
  <si>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</si>
  <si>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</si>
  <si>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</si>
  <si>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</si>
  <si>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</si>
  <si>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</si>
  <si>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</si>
  <si>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</si>
  <si>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</si>
  <si>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</si>
  <si>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</si>
  <si>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</si>
  <si>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</si>
  <si>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</si>
  <si>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</si>
  <si>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</si>
  <si>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</si>
  <si>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</si>
  <si>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</si>
  <si>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</si>
  <si>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</si>
  <si>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</si>
  <si>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</si>
  <si>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</si>
  <si>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</si>
  <si>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</si>
  <si>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</si>
  <si>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</si>
  <si>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</si>
  <si>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</si>
  <si>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</si>
  <si>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</si>
  <si>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</si>
  <si>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</si>
  <si>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</si>
  <si>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</si>
  <si>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</si>
  <si>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</si>
  <si>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</si>
  <si>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</si>
  <si>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</si>
  <si>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</si>
  <si>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</si>
  <si>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</si>
  <si>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</si>
  <si>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</si>
  <si>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</si>
  <si>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</si>
  <si>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</si>
  <si>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</si>
  <si>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</si>
  <si>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</si>
  <si>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</si>
  <si>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</si>
  <si>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</si>
  <si>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</si>
  <si>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</si>
  <si>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</si>
  <si>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</si>
  <si>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</si>
  <si>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</si>
  <si>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</si>
  <si>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</si>
  <si>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</si>
  <si>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</si>
  <si>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</si>
  <si>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</si>
  <si>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</si>
  <si>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</si>
  <si>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</si>
  <si>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</si>
  <si>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</si>
  <si>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</si>
  <si>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</si>
  <si>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</si>
  <si>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</si>
  <si>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</si>
  <si>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</si>
  <si>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</si>
  <si>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</si>
  <si>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</si>
  <si>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</si>
  <si>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</si>
  <si>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</si>
  <si>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</si>
  <si>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</si>
  <si>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</si>
  <si>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</si>
  <si>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</si>
  <si>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</si>
  <si>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</si>
  <si>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</si>
  <si>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</si>
  <si>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</si>
  <si>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</si>
  <si>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</si>
  <si>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</si>
  <si>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</si>
  <si>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</si>
  <si>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</si>
  <si>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</si>
  <si>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</si>
  <si>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</si>
  <si>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</si>
  <si>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</si>
  <si>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</si>
  <si>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</si>
  <si>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</si>
  <si>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</si>
  <si>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</si>
  <si>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</si>
  <si>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</si>
  <si>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</si>
  <si>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</si>
  <si>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</si>
  <si>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</si>
  <si>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</si>
  <si>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</si>
  <si>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</si>
  <si>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</si>
  <si>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</si>
  <si>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</si>
  <si>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</si>
  <si>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</si>
  <si>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</si>
  <si>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</si>
  <si>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</si>
  <si>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</si>
  <si>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</si>
  <si>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</si>
  <si>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</si>
  <si>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</si>
  <si>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</si>
  <si>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</si>
  <si>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</si>
  <si>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</si>
  <si>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</si>
  <si>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</si>
  <si>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</si>
  <si>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</si>
  <si>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</si>
  <si>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</si>
  <si>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</si>
  <si>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</si>
  <si>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</si>
  <si>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</si>
  <si>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</si>
  <si>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</si>
  <si>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</si>
  <si>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</si>
  <si>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</si>
  <si>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</si>
  <si>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</si>
  <si>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</si>
  <si>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</si>
  <si>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</si>
  <si>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</si>
  <si>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</si>
  <si>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</si>
  <si>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</si>
  <si>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</si>
  <si>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</si>
  <si>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</si>
  <si>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</si>
  <si>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</si>
  <si>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</si>
  <si>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</si>
  <si>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</si>
  <si>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</si>
  <si>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</si>
  <si>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</si>
  <si>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</si>
  <si>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</si>
  <si>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</si>
  <si>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</si>
  <si>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</si>
  <si>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</si>
  <si>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</si>
  <si>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</si>
  <si>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</si>
  <si>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</si>
  <si>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</si>
  <si>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</si>
  <si>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</si>
  <si>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</si>
  <si>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</si>
  <si>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</si>
  <si>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</si>
  <si>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</si>
  <si>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</si>
  <si>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</si>
  <si>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</si>
  <si>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</si>
  <si>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</si>
  <si>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</si>
  <si>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</si>
  <si>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</si>
  <si>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</si>
  <si>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</si>
  <si>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</si>
  <si>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</si>
  <si>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</si>
  <si>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</si>
  <si>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</si>
  <si>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</si>
  <si>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</si>
  <si>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</si>
  <si>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</si>
  <si>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</si>
  <si>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</si>
  <si>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</si>
  <si>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</si>
  <si>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</si>
  <si>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</si>
  <si>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</si>
  <si>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</si>
  <si>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</si>
  <si>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</si>
  <si>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</si>
  <si>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</si>
  <si>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</si>
  <si>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</si>
  <si>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</si>
  <si>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</si>
  <si>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</si>
  <si>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</si>
  <si>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</si>
  <si>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</si>
  <si>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</si>
  <si>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</si>
  <si>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</si>
  <si>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</si>
  <si>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</si>
  <si>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</si>
  <si>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</si>
  <si>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</si>
  <si>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</si>
  <si>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</si>
  <si>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</si>
  <si>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</si>
  <si>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</si>
  <si>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</si>
  <si>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</si>
  <si>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</si>
  <si>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</si>
  <si>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</si>
  <si>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</si>
  <si>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</si>
  <si>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</si>
  <si>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</si>
  <si>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</si>
  <si>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</si>
  <si>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</si>
  <si>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</si>
  <si>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</si>
  <si>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</si>
  <si>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</si>
  <si>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</si>
  <si>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</si>
  <si>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</si>
  <si>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</si>
  <si>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</si>
  <si>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</si>
  <si>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</si>
  <si>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</si>
  <si>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</si>
  <si>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</si>
  <si>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</si>
  <si>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</si>
  <si>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</si>
  <si>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</si>
  <si>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</si>
  <si>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</si>
  <si>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</si>
  <si>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</si>
  <si>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</si>
  <si>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</si>
  <si>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</si>
  <si>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</si>
  <si>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</si>
  <si>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</si>
  <si>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</si>
  <si>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</si>
  <si>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</si>
  <si>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</si>
  <si>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</si>
  <si>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</si>
  <si>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</si>
  <si>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</si>
  <si>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</si>
  <si>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</si>
  <si>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</si>
  <si>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</si>
  <si>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</si>
  <si>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</si>
  <si>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</si>
  <si>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</si>
  <si>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</si>
  <si>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</si>
  <si>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</si>
  <si>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</si>
  <si>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</si>
  <si>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</si>
  <si>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</si>
  <si>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</si>
  <si>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</si>
  <si>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</si>
  <si>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</si>
  <si>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</si>
  <si>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</si>
  <si>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</si>
  <si>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</si>
  <si>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</si>
  <si>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</si>
  <si>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</si>
  <si>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</si>
  <si>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</si>
  <si>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</si>
  <si>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</si>
  <si>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</si>
  <si>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</si>
  <si>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</si>
  <si>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</si>
  <si>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</si>
  <si>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</si>
  <si>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</si>
  <si>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</si>
  <si>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</si>
  <si>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</si>
  <si>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</si>
  <si>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</si>
  <si>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</si>
  <si>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</si>
  <si>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</si>
  <si>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</si>
  <si>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</si>
  <si>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</si>
  <si>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</si>
  <si>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</si>
  <si>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</si>
  <si>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</si>
  <si>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</si>
  <si>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</si>
  <si>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</si>
  <si>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</si>
  <si>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</si>
  <si>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</si>
  <si>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</si>
  <si>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</si>
  <si>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</si>
  <si>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</si>
  <si>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</si>
  <si>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</si>
  <si>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</si>
  <si>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</si>
  <si>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</si>
  <si>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</si>
  <si>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</si>
  <si>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</si>
  <si>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</si>
  <si>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</si>
  <si>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</si>
  <si>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</si>
  <si>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</si>
  <si>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</si>
  <si>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</si>
  <si>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</si>
  <si>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</si>
  <si>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</si>
  <si>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</si>
  <si>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</si>
  <si>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</si>
  <si>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</si>
  <si>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</si>
  <si>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</si>
  <si>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</si>
  <si>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</si>
  <si>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</si>
  <si>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</si>
  <si>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</si>
  <si>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</si>
  <si>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</si>
  <si>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</si>
  <si>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</si>
  <si>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</si>
  <si>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</si>
  <si>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</si>
  <si>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</si>
  <si>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</si>
  <si>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</si>
  <si>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</si>
  <si>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</si>
  <si>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</si>
  <si>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</si>
  <si>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</si>
  <si>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</si>
  <si>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</si>
  <si>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</si>
  <si>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</si>
  <si>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</si>
  <si>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</si>
  <si>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</si>
  <si>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</si>
  <si>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</si>
  <si>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</si>
  <si>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</si>
  <si>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</si>
  <si>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</si>
  <si>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</si>
  <si>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</si>
  <si>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</si>
  <si>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</si>
  <si>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</si>
  <si>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</si>
  <si>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</si>
  <si>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</si>
  <si>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</si>
  <si>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</si>
  <si>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</si>
  <si>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</si>
  <si>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</si>
  <si>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</si>
  <si>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</si>
  <si>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</si>
  <si>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</si>
  <si>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</si>
  <si>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</si>
  <si>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</si>
  <si>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</si>
  <si>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</si>
  <si>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</si>
  <si>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</si>
  <si>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</si>
  <si>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</si>
  <si>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</si>
  <si>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</si>
  <si>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</si>
  <si>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</si>
  <si>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</si>
  <si>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</si>
  <si>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</si>
  <si>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</si>
  <si>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</si>
  <si>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</si>
  <si>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</si>
  <si>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</si>
  <si>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</si>
  <si>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</si>
  <si>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</si>
  <si>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</si>
  <si>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</si>
  <si>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</si>
  <si>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</si>
  <si>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</si>
  <si>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</si>
  <si>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</si>
  <si>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</si>
  <si>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</si>
  <si>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</si>
  <si>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</si>
  <si>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</si>
  <si>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</si>
  <si>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</si>
  <si>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</si>
  <si>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</si>
  <si>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</si>
  <si>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</si>
  <si>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</si>
  <si>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</si>
  <si>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</si>
  <si>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</si>
  <si>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</si>
  <si>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</si>
  <si>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</si>
  <si>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</si>
  <si>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</si>
  <si>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</si>
  <si>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</si>
  <si>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</si>
  <si>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</si>
  <si>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</si>
  <si>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</si>
  <si>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</si>
  <si>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</si>
  <si>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</si>
  <si>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</si>
  <si>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</si>
  <si>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</si>
  <si>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</si>
  <si>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</si>
  <si>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</si>
  <si>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</si>
  <si>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</si>
  <si>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</si>
  <si>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</si>
  <si>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</si>
  <si>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</si>
  <si>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</si>
  <si>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</si>
  <si>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</si>
  <si>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</si>
  <si>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</si>
  <si>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</si>
  <si>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</si>
  <si>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</si>
  <si>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</si>
  <si>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</si>
  <si>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</si>
  <si>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</si>
  <si>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</si>
  <si>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</si>
  <si>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</si>
  <si>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</si>
  <si>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</si>
  <si>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</si>
  <si>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</si>
  <si>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</si>
  <si>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</si>
  <si>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</si>
  <si>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</si>
  <si>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</si>
  <si>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</si>
  <si>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</si>
  <si>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</si>
  <si>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</si>
  <si>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</si>
  <si>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</si>
  <si>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</si>
  <si>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</si>
  <si>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</si>
  <si>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</si>
  <si>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</si>
  <si>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</si>
  <si>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</si>
  <si>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</si>
  <si>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</si>
  <si>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</si>
  <si>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</si>
  <si>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</si>
  <si>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</si>
  <si>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</si>
  <si>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</si>
  <si>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</si>
  <si>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</si>
  <si>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</si>
  <si>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</si>
  <si>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</si>
  <si>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</si>
  <si>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</si>
  <si>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</si>
  <si>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</si>
  <si>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</si>
  <si>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</si>
  <si>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</si>
  <si>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</si>
  <si>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</si>
  <si>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</si>
  <si>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</si>
  <si>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</si>
  <si>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</si>
  <si>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</si>
  <si>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</si>
  <si>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</si>
  <si>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</si>
  <si>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</si>
  <si>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</si>
  <si>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</si>
  <si>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</si>
  <si>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</si>
  <si>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</si>
  <si>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</si>
  <si>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</si>
  <si>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</si>
  <si>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</si>
  <si>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</si>
  <si>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</si>
  <si>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</si>
  <si>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</si>
  <si>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</si>
  <si>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</si>
  <si>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</si>
  <si>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</si>
  <si>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</si>
  <si>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</si>
  <si>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</si>
  <si>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</si>
  <si>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</si>
  <si>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</si>
  <si>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</si>
  <si>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</si>
  <si>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</si>
  <si>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</si>
  <si>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</si>
  <si>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</si>
  <si>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</si>
  <si>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</si>
  <si>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</si>
  <si>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</si>
  <si>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</si>
  <si>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</si>
  <si>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</si>
  <si>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</si>
  <si>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</si>
  <si>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</si>
  <si>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</si>
  <si>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</si>
  <si>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</si>
  <si>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</si>
  <si>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</si>
  <si>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</si>
  <si>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</si>
  <si>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</si>
  <si>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</si>
  <si>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</si>
  <si>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</si>
  <si>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</si>
  <si>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</si>
  <si>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</si>
  <si>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</si>
  <si>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</si>
  <si>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</si>
  <si>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</si>
  <si>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</si>
  <si>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</si>
  <si>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</si>
  <si>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</si>
  <si>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</si>
  <si>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</si>
  <si>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</si>
  <si>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</si>
  <si>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</si>
  <si>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</si>
  <si>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</si>
  <si>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</si>
  <si>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</si>
  <si>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</si>
  <si>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</si>
  <si>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</si>
  <si>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</si>
  <si>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</si>
  <si>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</si>
  <si>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</si>
  <si>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</si>
  <si>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</si>
  <si>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</si>
  <si>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</si>
  <si>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</si>
  <si>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</si>
  <si>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</si>
  <si>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</si>
  <si>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</si>
  <si>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</si>
  <si>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</si>
  <si>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</si>
  <si>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</si>
  <si>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</si>
  <si>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</si>
  <si>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</si>
  <si>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</si>
  <si>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</si>
  <si>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</si>
  <si>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</si>
  <si>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</si>
  <si>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</si>
  <si>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</si>
  <si>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</si>
  <si>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</si>
  <si>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</si>
  <si>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</si>
  <si>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</si>
  <si>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</si>
  <si>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</si>
  <si>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</si>
  <si>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</si>
  <si>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</si>
  <si>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</si>
  <si>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</si>
  <si>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</si>
  <si>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</si>
  <si>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</si>
  <si>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</si>
  <si>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</si>
  <si>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</si>
  <si>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</si>
  <si>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</si>
  <si>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</si>
  <si>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</si>
  <si>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</si>
  <si>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</si>
  <si>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</si>
  <si>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</si>
  <si>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</si>
  <si>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</si>
  <si>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</si>
  <si>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</si>
  <si>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</si>
  <si>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</si>
  <si>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</si>
  <si>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</si>
  <si>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</si>
  <si>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</si>
  <si>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</si>
  <si>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</si>
  <si>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</si>
  <si>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</si>
  <si>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</si>
  <si>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</si>
  <si>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</si>
  <si>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</si>
  <si>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</si>
  <si>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</si>
  <si>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</si>
  <si>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</si>
  <si>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</si>
  <si>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</si>
  <si>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</si>
  <si>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</si>
  <si>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</si>
  <si>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</si>
  <si>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</si>
  <si>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</si>
  <si>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</si>
  <si>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</si>
  <si>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</si>
  <si>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</si>
  <si>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</si>
  <si>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</si>
  <si>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</si>
  <si>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</si>
  <si>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</si>
  <si>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</si>
  <si>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</si>
  <si>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</si>
  <si>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</si>
  <si>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</si>
  <si>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</si>
  <si>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</si>
  <si>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</si>
  <si>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</si>
  <si>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</si>
  <si>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</si>
  <si>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</si>
  <si>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</si>
  <si>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</si>
  <si>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</si>
  <si>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</si>
  <si>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</si>
  <si>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</si>
  <si>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</si>
  <si>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</si>
  <si>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</si>
  <si>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</si>
  <si>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</si>
  <si>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</si>
  <si>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</si>
  <si>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</si>
  <si>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</si>
  <si>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</si>
  <si>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</si>
  <si>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</si>
  <si>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</si>
  <si>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</si>
  <si>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</si>
  <si>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</si>
  <si>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</si>
  <si>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</si>
  <si>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</si>
  <si>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</si>
  <si>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</si>
  <si>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</si>
  <si>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</si>
  <si>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</si>
  <si>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</si>
  <si>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</si>
  <si>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</si>
  <si>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</si>
  <si>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</si>
  <si>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</si>
  <si>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</si>
  <si>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</si>
  <si>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</si>
  <si>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</si>
  <si>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</si>
  <si>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</si>
  <si>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</si>
  <si>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</si>
  <si>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</si>
  <si>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</si>
  <si>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</si>
  <si>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</si>
  <si>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</si>
  <si>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</si>
  <si>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</si>
  <si>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</si>
  <si>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</si>
  <si>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</si>
  <si>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</si>
  <si>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</si>
  <si>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</si>
  <si>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</si>
  <si>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</si>
  <si>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</si>
  <si>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</si>
  <si>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</si>
  <si>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</si>
  <si>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</si>
  <si>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</si>
  <si>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</si>
  <si>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</si>
  <si>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</si>
  <si>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</si>
  <si>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</si>
  <si>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</si>
  <si>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</si>
  <si>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</si>
  <si>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</si>
  <si>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</si>
  <si>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</si>
  <si>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</si>
  <si>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</si>
  <si>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</si>
  <si>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</si>
  <si>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</si>
  <si>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</si>
  <si>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</si>
  <si>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</si>
  <si>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</si>
  <si>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</si>
  <si>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</si>
  <si>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</si>
  <si>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</si>
  <si>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</si>
  <si>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</si>
  <si>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</si>
  <si>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</si>
  <si>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</si>
  <si>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</si>
  <si>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</si>
  <si>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</si>
  <si>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</si>
  <si>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</si>
  <si>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</si>
  <si>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</si>
  <si>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</si>
  <si>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</si>
  <si>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</si>
  <si>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</si>
  <si>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</si>
  <si>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</si>
  <si>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</si>
  <si>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</si>
  <si>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</si>
  <si>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</si>
  <si>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</si>
  <si>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</si>
  <si>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</si>
  <si>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</si>
  <si>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</si>
  <si>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</si>
  <si>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</si>
  <si>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</si>
  <si>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</si>
  <si>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</si>
  <si>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</si>
  <si>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</si>
  <si>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</si>
  <si>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</si>
  <si>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</si>
  <si>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</si>
  <si>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</si>
  <si>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</si>
  <si>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</si>
  <si>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</si>
  <si>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</si>
  <si>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</si>
  <si>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</si>
  <si>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</si>
  <si>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</si>
  <si>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</si>
  <si>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</si>
  <si>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</si>
  <si>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</si>
  <si>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</si>
  <si>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</si>
  <si>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</si>
  <si>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</si>
  <si>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</si>
  <si>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</si>
  <si>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</si>
  <si>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</si>
  <si>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</si>
  <si>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</si>
  <si>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</si>
  <si>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</si>
  <si>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</si>
  <si>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</si>
  <si>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</si>
  <si>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</si>
  <si>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</si>
  <si>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</si>
  <si>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</si>
  <si>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</si>
  <si>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</si>
  <si>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</si>
  <si>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</si>
  <si>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</si>
  <si>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</si>
  <si>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</si>
  <si>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</si>
  <si>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</si>
  <si>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</si>
  <si>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</si>
  <si>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</si>
  <si>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</si>
  <si>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</si>
  <si>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</si>
  <si>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</si>
  <si>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</si>
  <si>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</si>
  <si>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</si>
  <si>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</si>
  <si>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</si>
  <si>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</si>
  <si>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</si>
  <si>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</si>
  <si>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</si>
  <si>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</si>
  <si>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</si>
  <si>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</si>
  <si>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</si>
  <si>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</si>
  <si>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</si>
  <si>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</si>
  <si>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</si>
  <si>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</si>
  <si>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</si>
  <si>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</si>
  <si>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</si>
  <si>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</si>
  <si>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</si>
  <si>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</si>
  <si>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</si>
  <si>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</si>
  <si>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</si>
  <si>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</si>
  <si>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</si>
  <si>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</si>
  <si>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</si>
  <si>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</si>
  <si>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</si>
  <si>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</si>
  <si>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</si>
  <si>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</si>
  <si>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</si>
  <si>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</si>
  <si>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</si>
  <si>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</si>
  <si>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</si>
  <si>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</si>
  <si>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</si>
  <si>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</si>
  <si>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</si>
  <si>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</si>
  <si>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</si>
  <si>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</si>
  <si>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</si>
  <si>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</si>
  <si>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</si>
  <si>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</si>
  <si>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</si>
  <si>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</si>
  <si>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</si>
  <si>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</si>
  <si>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</si>
  <si>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</si>
  <si>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</si>
  <si>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</si>
  <si>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</si>
  <si>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</si>
  <si>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</si>
  <si>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</si>
  <si>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</si>
  <si>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</si>
  <si>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</si>
  <si>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</si>
  <si>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</si>
  <si>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</si>
  <si>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</si>
  <si>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</si>
  <si>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</si>
  <si>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</si>
  <si>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</si>
  <si>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</si>
  <si>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</si>
  <si>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</si>
  <si>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</si>
  <si>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</si>
  <si>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</si>
  <si>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</si>
  <si>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</si>
  <si>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</si>
  <si>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</si>
  <si>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</si>
  <si>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</si>
  <si>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</si>
  <si>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</si>
  <si>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</si>
  <si>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</si>
  <si>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</si>
  <si>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</si>
  <si>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</si>
  <si>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</si>
  <si>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</si>
  <si>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</si>
  <si>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</si>
  <si>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</si>
  <si>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</si>
  <si>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</si>
  <si>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</si>
  <si>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</si>
  <si>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</si>
  <si>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</si>
  <si>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</si>
  <si>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</si>
  <si>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</si>
  <si>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</si>
  <si>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</si>
  <si>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</si>
  <si>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</si>
  <si>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</si>
  <si>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</si>
  <si>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</si>
  <si>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</si>
  <si>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</si>
  <si>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</si>
  <si>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</si>
  <si>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</si>
  <si>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</si>
  <si>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</si>
  <si>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</si>
  <si>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</si>
  <si>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</si>
  <si>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</si>
  <si>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</si>
  <si>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</si>
  <si>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</si>
  <si>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</si>
  <si>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</si>
  <si>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</si>
  <si>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</si>
  <si>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</si>
  <si>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</si>
  <si>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</si>
  <si>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</si>
  <si>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</si>
  <si>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</si>
  <si>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</si>
  <si>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</si>
  <si>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</si>
  <si>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</si>
  <si>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</si>
  <si>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</si>
  <si>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</si>
  <si>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</si>
  <si>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</si>
  <si>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</si>
  <si>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</si>
  <si>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</si>
  <si>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</si>
  <si>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</si>
  <si>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</si>
  <si>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</si>
  <si>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</si>
  <si>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</si>
  <si>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</si>
  <si>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</si>
  <si>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</si>
  <si>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</si>
  <si>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</si>
  <si>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</si>
  <si>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</si>
  <si>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</si>
  <si>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</si>
  <si>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</si>
  <si>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</si>
  <si>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</si>
  <si>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</si>
  <si>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</si>
  <si>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</si>
  <si>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</si>
  <si>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</si>
  <si>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</si>
  <si>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</si>
  <si>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</si>
  <si>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</si>
  <si>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</si>
  <si>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</si>
  <si>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</si>
  <si>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</si>
  <si>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</si>
  <si>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</si>
  <si>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</si>
  <si>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</si>
  <si>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</si>
  <si>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</si>
  <si>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</si>
  <si>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</si>
  <si>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</si>
  <si>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</si>
  <si>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</si>
  <si>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</si>
  <si>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</si>
  <si>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</si>
  <si>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</si>
  <si>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</si>
  <si>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</si>
  <si>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</si>
  <si>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</si>
  <si>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</si>
  <si>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</si>
  <si>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</si>
  <si>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</si>
  <si>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</si>
  <si>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</si>
  <si>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</si>
  <si>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</si>
  <si>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</si>
  <si>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</si>
  <si>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</si>
  <si>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</si>
  <si>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</si>
  <si>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</si>
  <si>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</si>
  <si>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</si>
  <si>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</si>
  <si>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</si>
  <si>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</si>
  <si>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</si>
  <si>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</si>
  <si>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</si>
  <si>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</si>
  <si>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</si>
  <si>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</si>
  <si>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</si>
  <si>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</si>
  <si>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</si>
  <si>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</si>
  <si>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</si>
  <si>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</si>
  <si>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</si>
  <si>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</si>
  <si>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</si>
  <si>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</si>
  <si>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</si>
  <si>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</si>
  <si>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</si>
  <si>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</si>
  <si>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</si>
  <si>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</si>
  <si>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</si>
  <si>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</si>
  <si>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</si>
  <si>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</si>
  <si>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</si>
  <si>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</si>
  <si>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</si>
  <si>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</si>
  <si>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</si>
  <si>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</si>
  <si>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</si>
  <si>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</si>
  <si>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</si>
  <si>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</si>
  <si>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</si>
  <si>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</si>
  <si>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</si>
  <si>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</si>
  <si>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</si>
  <si>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</si>
  <si>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</si>
  <si>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</si>
  <si>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</si>
  <si>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</si>
  <si>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</si>
  <si>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</si>
  <si>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</si>
  <si>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</si>
  <si>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</si>
  <si>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</si>
  <si>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</si>
  <si>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</si>
  <si>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</si>
  <si>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</si>
  <si>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</si>
  <si>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</si>
  <si>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</si>
  <si>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</si>
  <si>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</si>
  <si>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</si>
  <si>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</si>
  <si>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</si>
  <si>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</si>
  <si>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</si>
  <si>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</si>
  <si>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</si>
  <si>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</si>
  <si>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</si>
  <si>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</si>
  <si>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</si>
  <si>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</si>
  <si>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</si>
  <si>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</si>
  <si>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</si>
  <si>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</si>
  <si>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</si>
  <si>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</si>
  <si>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</si>
  <si>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</si>
  <si>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</si>
  <si>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</si>
  <si>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</si>
  <si>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</si>
  <si>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</si>
  <si>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</si>
  <si>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</si>
  <si>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</si>
  <si>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</si>
  <si>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</si>
  <si>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</si>
  <si>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</si>
  <si>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</si>
  <si>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</si>
  <si>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</si>
  <si>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</si>
  <si>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</si>
  <si>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</si>
  <si>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</si>
  <si>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</si>
  <si>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</si>
  <si>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</si>
  <si>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</si>
  <si>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</si>
  <si>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</si>
  <si>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</si>
  <si>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</si>
  <si>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</si>
  <si>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</si>
  <si>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</si>
  <si>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</si>
  <si>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</si>
  <si>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</si>
  <si>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</si>
  <si>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</si>
  <si>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</si>
  <si>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</si>
  <si>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</si>
  <si>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</si>
  <si>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</si>
  <si>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</si>
  <si>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</si>
  <si>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</si>
  <si>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</si>
  <si>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</si>
  <si>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</si>
  <si>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</si>
  <si>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</si>
  <si>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</si>
  <si>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</si>
  <si>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</si>
  <si>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</si>
  <si>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</si>
  <si>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</si>
  <si>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</si>
  <si>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</si>
  <si>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</si>
  <si>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</si>
  <si>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</si>
  <si>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</si>
  <si>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</si>
  <si>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</si>
  <si>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</si>
  <si>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</si>
  <si>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</si>
  <si>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</si>
  <si>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</si>
  <si>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</si>
  <si>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</si>
  <si>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</si>
  <si>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</si>
  <si>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</si>
  <si>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</si>
  <si>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</si>
  <si>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</si>
  <si>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</si>
  <si>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</si>
  <si>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</si>
  <si>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</si>
  <si>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</si>
  <si>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</si>
  <si>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</si>
  <si>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</si>
  <si>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</si>
  <si>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</si>
  <si>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</si>
  <si>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</si>
  <si>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</si>
  <si>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</si>
  <si>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</si>
  <si>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</si>
  <si>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</si>
  <si>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</si>
  <si>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</si>
  <si>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</si>
  <si>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</si>
  <si>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</si>
  <si>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</si>
  <si>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</si>
  <si>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</si>
  <si>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</si>
  <si>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</si>
  <si>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</si>
  <si>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</si>
  <si>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</si>
  <si>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</si>
  <si>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</si>
  <si>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</si>
  <si>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</si>
  <si>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</si>
  <si>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</si>
  <si>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</si>
  <si>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</si>
  <si>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</si>
  <si>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</si>
  <si>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</si>
  <si>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</si>
  <si>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</si>
  <si>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</si>
  <si>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</si>
  <si>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</si>
  <si>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</si>
  <si>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</si>
  <si>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</si>
  <si>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</si>
  <si>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</si>
  <si>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</si>
  <si>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</si>
  <si>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</si>
  <si>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</si>
  <si>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</si>
  <si>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</si>
  <si>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</si>
  <si>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</si>
  <si>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</si>
  <si>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</si>
  <si>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</si>
  <si>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</si>
  <si>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</si>
  <si>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</si>
  <si>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</si>
  <si>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</si>
  <si>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</si>
  <si>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</si>
  <si>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</si>
  <si>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</si>
  <si>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</si>
  <si>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</si>
  <si>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</si>
  <si>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</si>
  <si>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</si>
  <si>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</si>
  <si>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</si>
  <si>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</si>
  <si>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</si>
  <si>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</si>
  <si>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</si>
  <si>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</si>
  <si>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</si>
  <si>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</si>
  <si>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</si>
  <si>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</si>
  <si>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</si>
  <si>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</si>
  <si>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</si>
  <si>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</si>
  <si>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</si>
  <si>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</si>
  <si>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</si>
  <si>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</si>
  <si>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</si>
  <si>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</si>
  <si>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</si>
  <si>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</si>
  <si>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</si>
  <si>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</si>
  <si>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</si>
  <si>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</si>
  <si>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</si>
  <si>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</si>
  <si>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</si>
  <si>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</si>
  <si>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</si>
  <si>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</si>
  <si>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</si>
  <si>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</si>
  <si>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</si>
  <si>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</si>
  <si>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</si>
  <si>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</si>
  <si>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</si>
  <si>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</si>
  <si>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</si>
  <si>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</si>
  <si>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</si>
  <si>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</si>
  <si>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</si>
  <si>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</si>
  <si>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</si>
  <si>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</si>
  <si>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</si>
  <si>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</si>
  <si>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</si>
  <si>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</si>
  <si>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</si>
  <si>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</si>
  <si>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</si>
  <si>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</si>
  <si>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</si>
  <si>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</si>
  <si>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</si>
  <si>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</si>
  <si>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</si>
  <si>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</si>
  <si>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</si>
  <si>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</si>
  <si>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</si>
  <si>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</si>
  <si>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</si>
  <si>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</si>
  <si>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</si>
  <si>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</si>
  <si>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</si>
  <si>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</si>
  <si>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</si>
  <si>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</si>
  <si>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</si>
  <si>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</si>
  <si>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</si>
  <si>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</si>
  <si>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</si>
  <si>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</si>
  <si>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</si>
  <si>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</si>
  <si>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</si>
  <si>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</si>
  <si>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</si>
  <si>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</si>
  <si>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</si>
  <si>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</si>
  <si>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</si>
  <si>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</si>
  <si>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</si>
  <si>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</si>
  <si>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</si>
  <si>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</si>
  <si>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</si>
  <si>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</si>
  <si>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</si>
  <si>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</si>
  <si>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</si>
  <si>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</si>
  <si>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</si>
  <si>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</si>
  <si>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</si>
  <si>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</si>
  <si>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</si>
  <si>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</si>
  <si>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</si>
  <si>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</si>
  <si>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</si>
  <si>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</si>
  <si>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</si>
  <si>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</si>
  <si>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</si>
  <si>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</si>
  <si>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</si>
  <si>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</si>
  <si>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</si>
  <si>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</si>
  <si>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</si>
  <si>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</si>
  <si>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</si>
  <si>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</si>
  <si>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</si>
  <si>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</si>
  <si>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</si>
  <si>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</si>
  <si>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</si>
  <si>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</si>
  <si>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</si>
  <si>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</si>
  <si>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</si>
  <si>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</si>
  <si>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</si>
  <si>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</si>
  <si>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</si>
  <si>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</si>
  <si>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</si>
  <si>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</si>
  <si>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</si>
  <si>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</si>
  <si>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</si>
  <si>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</si>
  <si>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</si>
  <si>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</si>
  <si>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</si>
  <si>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</si>
  <si>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</si>
  <si>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</si>
  <si>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</si>
  <si>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</si>
  <si>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</si>
  <si>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</si>
  <si>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</si>
  <si>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</si>
  <si>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</si>
  <si>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</si>
  <si>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</si>
  <si>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</si>
  <si>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</si>
  <si>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</si>
  <si>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</si>
  <si>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</si>
  <si>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</si>
  <si>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</si>
  <si>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</si>
  <si>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</si>
  <si>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</si>
  <si>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</si>
  <si>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</si>
  <si>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</si>
  <si>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</si>
  <si>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</si>
  <si>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</si>
  <si>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</si>
  <si>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</si>
  <si>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</si>
  <si>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</si>
  <si>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</si>
  <si>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</si>
  <si>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</si>
  <si>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</si>
  <si>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</si>
  <si>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</si>
  <si>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</si>
  <si>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</si>
  <si>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</si>
  <si>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</si>
  <si>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</si>
  <si>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</si>
  <si>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</si>
  <si>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</si>
  <si>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</si>
  <si>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</si>
  <si>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</si>
  <si>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</si>
  <si>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</si>
  <si>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</si>
  <si>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</si>
  <si>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</si>
  <si>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</si>
  <si>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</si>
  <si>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</si>
  <si>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</si>
  <si>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</si>
  <si>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</si>
  <si>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</si>
  <si>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</si>
  <si>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</si>
  <si>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</si>
  <si>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</si>
  <si>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</si>
  <si>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</si>
  <si>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</si>
  <si>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</si>
  <si>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</si>
  <si>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</si>
  <si>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</si>
  <si>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</si>
  <si>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</si>
  <si>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</si>
  <si>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</si>
  <si>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</si>
  <si>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</si>
  <si>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</si>
  <si>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</si>
  <si>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</si>
  <si>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</si>
  <si>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</si>
  <si>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</si>
  <si>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</si>
  <si>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</si>
  <si>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</si>
  <si>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</si>
  <si>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</si>
  <si>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</si>
  <si>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</si>
  <si>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</si>
  <si>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</si>
  <si>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</si>
  <si>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</si>
  <si>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</si>
  <si>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</si>
  <si>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</si>
  <si>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</si>
  <si>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</si>
  <si>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</si>
  <si>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</si>
  <si>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</si>
  <si>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</si>
  <si>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</si>
  <si>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</si>
  <si>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</si>
  <si>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</si>
  <si>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</si>
  <si>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</si>
  <si>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</si>
  <si>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</si>
  <si>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</si>
  <si>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</si>
  <si>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</si>
  <si>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</si>
  <si>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</si>
  <si>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</si>
  <si>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</si>
  <si>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</si>
  <si>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</si>
  <si>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</si>
  <si>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</si>
  <si>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</si>
  <si>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</si>
  <si>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</si>
  <si>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</si>
  <si>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</si>
  <si>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</si>
  <si>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</si>
  <si>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</si>
  <si>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</si>
  <si>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</si>
  <si>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</si>
  <si>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</si>
  <si>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</si>
  <si>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</si>
  <si>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</si>
  <si>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</si>
  <si>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</si>
  <si>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</si>
  <si>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</si>
  <si>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</si>
  <si>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</si>
  <si>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</si>
  <si>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</si>
  <si>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</si>
  <si>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</si>
  <si>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</si>
  <si>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</si>
  <si>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</si>
  <si>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</si>
  <si>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</si>
  <si>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</si>
  <si>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</si>
  <si>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</si>
  <si>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</si>
  <si>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</si>
  <si>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</si>
  <si>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</si>
  <si>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</si>
  <si>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</si>
  <si>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</si>
  <si>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</si>
  <si>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</si>
  <si>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</si>
  <si>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</si>
  <si>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</si>
  <si>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</si>
  <si>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</si>
  <si>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</si>
  <si>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</si>
  <si>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</si>
  <si>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</si>
  <si>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</si>
  <si>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</si>
  <si>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</si>
  <si>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</si>
  <si>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</si>
  <si>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</si>
  <si>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</si>
  <si>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</si>
  <si>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</si>
  <si>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</si>
  <si>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</si>
  <si>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</si>
  <si>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</si>
  <si>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</si>
  <si>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</si>
  <si>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</si>
  <si>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</si>
  <si>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</si>
  <si>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</si>
  <si>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</si>
  <si>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</si>
  <si>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</si>
  <si>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</si>
  <si>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</si>
  <si>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</si>
  <si>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</si>
  <si>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</si>
  <si>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</si>
  <si>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</si>
  <si>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</si>
  <si>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</si>
  <si>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</si>
  <si>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</si>
  <si>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</si>
  <si>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</si>
  <si>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</si>
  <si>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</si>
  <si>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</si>
  <si>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</si>
  <si>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</si>
  <si>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</si>
  <si>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</si>
  <si>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</si>
  <si>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</si>
  <si>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</si>
  <si>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</si>
  <si>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</si>
  <si>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</si>
  <si>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</si>
  <si>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</si>
  <si>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</si>
  <si>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</si>
  <si>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</si>
  <si>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</si>
  <si>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</si>
  <si>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</si>
  <si>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</si>
  <si>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</si>
  <si>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</si>
  <si>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</si>
  <si>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</si>
  <si>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</si>
  <si>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</si>
  <si>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</si>
  <si>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</si>
  <si>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</si>
  <si>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</si>
  <si>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</si>
  <si>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</si>
  <si>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</si>
  <si>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</si>
  <si>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</si>
  <si>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</si>
  <si>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</si>
  <si>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</si>
  <si>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</si>
  <si>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</si>
  <si>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</si>
  <si>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</si>
  <si>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</si>
  <si>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</si>
  <si>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</si>
  <si>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</si>
  <si>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</si>
  <si>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</si>
  <si>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</si>
  <si>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</si>
  <si>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</si>
  <si>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</si>
  <si>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</si>
  <si>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</si>
  <si>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</si>
  <si>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</si>
  <si>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</si>
  <si>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</si>
  <si>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</si>
  <si>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</si>
  <si>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</si>
  <si>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</si>
  <si>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</si>
  <si>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</si>
  <si>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</si>
  <si>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</si>
  <si>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</si>
  <si>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</si>
  <si>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</si>
  <si>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</si>
  <si>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</si>
  <si>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</si>
  <si>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</si>
  <si>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</si>
  <si>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</si>
  <si>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</si>
  <si>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</si>
  <si>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</si>
  <si>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</si>
  <si>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</si>
  <si>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</si>
  <si>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</si>
  <si>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</si>
  <si>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</si>
  <si>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</si>
  <si>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</si>
  <si>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</si>
  <si>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</si>
  <si>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</si>
  <si>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</si>
  <si>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</si>
  <si>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</si>
  <si>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</si>
  <si>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</si>
  <si>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</si>
  <si>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</si>
  <si>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</si>
  <si>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</si>
  <si>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</si>
  <si>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</si>
  <si>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</si>
  <si>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</si>
  <si>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</si>
  <si>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</si>
  <si>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</si>
  <si>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</si>
  <si>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</si>
  <si>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</si>
  <si>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</si>
  <si>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</si>
  <si>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</si>
  <si>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</si>
  <si>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</si>
  <si>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</si>
  <si>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</si>
  <si>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</si>
  <si>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</si>
  <si>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</si>
  <si>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</si>
  <si>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</si>
  <si>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</si>
  <si>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</si>
  <si>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</si>
  <si>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</si>
  <si>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</si>
  <si>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</si>
  <si>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</si>
  <si>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</si>
  <si>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</si>
  <si>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</si>
  <si>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</si>
  <si>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</si>
  <si>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</si>
  <si>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</si>
  <si>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</si>
  <si>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</si>
  <si>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</si>
  <si>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</si>
  <si>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</si>
  <si>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</si>
  <si>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</si>
  <si>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</si>
  <si>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</si>
  <si>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</si>
  <si>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</si>
  <si>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</si>
  <si>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</si>
  <si>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</si>
  <si>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</si>
  <si>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</si>
  <si>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</si>
  <si>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</si>
  <si>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</si>
  <si>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</si>
  <si>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</si>
  <si>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</si>
  <si>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</si>
  <si>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</si>
  <si>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</si>
  <si>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</si>
  <si>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</si>
  <si>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</si>
  <si>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</si>
  <si>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</si>
  <si>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</si>
  <si>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</si>
  <si>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</si>
  <si>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</si>
  <si>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</si>
  <si>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</si>
  <si>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</si>
  <si>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</si>
  <si>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</si>
  <si>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</si>
  <si>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</si>
  <si>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</si>
  <si>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</si>
  <si>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</si>
  <si>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</si>
  <si>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</si>
  <si>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</si>
  <si>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</si>
  <si>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</si>
  <si>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</si>
  <si>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</si>
  <si>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</si>
  <si>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</si>
  <si>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</si>
  <si>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</si>
  <si>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</si>
  <si>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</si>
  <si>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</si>
  <si>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</si>
  <si>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</si>
  <si>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</si>
  <si>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</si>
  <si>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</si>
  <si>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</si>
  <si>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</si>
  <si>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</si>
  <si>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</si>
  <si>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</si>
  <si>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</si>
  <si>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</si>
  <si>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</si>
  <si>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</si>
  <si>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</si>
  <si>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</si>
  <si>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</si>
  <si>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</si>
  <si>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</si>
  <si>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</si>
  <si>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</si>
  <si>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</si>
  <si>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</si>
  <si>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</si>
  <si>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</si>
  <si>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</si>
  <si>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</si>
  <si>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</si>
  <si>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</si>
  <si>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</si>
  <si>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</si>
  <si>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</si>
  <si>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</si>
  <si>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</si>
  <si>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</si>
  <si>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</si>
  <si>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</si>
  <si>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</si>
  <si>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</si>
  <si>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</si>
  <si>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</si>
  <si>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</si>
  <si>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</si>
  <si>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</si>
  <si>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</si>
  <si>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</si>
  <si>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</si>
  <si>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</si>
  <si>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</si>
  <si>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</si>
  <si>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</si>
  <si>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</si>
  <si>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</si>
  <si>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</si>
  <si>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</si>
  <si>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</si>
  <si>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</si>
  <si>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</si>
  <si>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</si>
  <si>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</si>
  <si>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</si>
  <si>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</si>
  <si>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</si>
  <si>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</si>
  <si>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</si>
  <si>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</si>
  <si>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</si>
  <si>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</si>
  <si>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</si>
  <si>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</si>
  <si>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</si>
  <si>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</si>
  <si>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</si>
  <si>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</si>
  <si>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</si>
  <si>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</si>
  <si>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</si>
  <si>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</si>
  <si>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</si>
  <si>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</si>
  <si>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</si>
  <si>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</si>
  <si>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</si>
  <si>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</si>
  <si>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</si>
  <si>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</si>
  <si>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</si>
  <si>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</si>
  <si>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</si>
  <si>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</si>
  <si>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</si>
  <si>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</si>
  <si>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</si>
  <si>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</si>
  <si>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</si>
  <si>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</si>
  <si>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</si>
  <si>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</si>
  <si>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</si>
  <si>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</si>
  <si>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</si>
  <si>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</si>
  <si>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</si>
  <si>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</si>
  <si>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</si>
  <si>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</si>
  <si>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</si>
  <si>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</si>
  <si>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</si>
  <si>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</si>
  <si>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</si>
  <si>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</si>
  <si>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</si>
  <si>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</si>
  <si>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</si>
  <si>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</si>
  <si>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</si>
  <si>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</si>
  <si>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</si>
  <si>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</si>
  <si>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</si>
  <si>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</si>
  <si>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</si>
  <si>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</si>
  <si>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</si>
  <si>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</si>
  <si>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</si>
  <si>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</si>
  <si>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</si>
  <si>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</si>
  <si>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</si>
  <si>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</si>
  <si>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</si>
  <si>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</si>
  <si>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</si>
  <si>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</si>
  <si>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</si>
  <si>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</si>
  <si>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</si>
  <si>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</si>
  <si>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</si>
  <si>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</si>
  <si>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</si>
  <si>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</si>
  <si>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</si>
  <si>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</si>
  <si>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</si>
  <si>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</si>
  <si>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</si>
  <si>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</si>
  <si>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</si>
  <si>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</si>
  <si>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</si>
  <si>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</si>
  <si>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</si>
  <si>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</si>
  <si>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</si>
  <si>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</si>
  <si>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</si>
  <si>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</si>
  <si>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</si>
  <si>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</si>
  <si>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</si>
  <si>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</si>
  <si>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</si>
  <si>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</si>
  <si>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</si>
  <si>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</si>
  <si>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</si>
  <si>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</si>
  <si>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</si>
  <si>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</si>
  <si>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</si>
  <si>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</si>
  <si>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</si>
  <si>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</si>
  <si>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</si>
  <si>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</si>
  <si>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</si>
  <si>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</si>
  <si>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</si>
  <si>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</si>
  <si>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</si>
  <si>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</si>
  <si>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</si>
  <si>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</si>
  <si>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</si>
  <si>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</si>
  <si>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</si>
  <si>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</si>
  <si>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</si>
  <si>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</si>
  <si>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</si>
  <si>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</si>
  <si>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</si>
  <si>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</si>
  <si>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</si>
  <si>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</si>
  <si>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</si>
  <si>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</si>
  <si>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</si>
  <si>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</si>
  <si>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</si>
  <si>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</si>
  <si>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</si>
  <si>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</si>
  <si>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</si>
  <si>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</si>
  <si>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</si>
  <si>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</si>
  <si>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</si>
  <si>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</si>
  <si>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</si>
  <si>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</si>
  <si>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</si>
  <si>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</si>
  <si>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</si>
  <si>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</si>
  <si>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</si>
  <si>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</si>
  <si>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</si>
  <si>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</si>
  <si>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</si>
  <si>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</si>
  <si>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</si>
  <si>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</si>
  <si>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</si>
  <si>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</si>
  <si>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</si>
  <si>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</si>
  <si>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</si>
  <si>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</si>
  <si>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</si>
  <si>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</si>
  <si>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</si>
  <si>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</si>
  <si>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</si>
  <si>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</si>
  <si>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</si>
  <si>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</si>
  <si>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</si>
  <si>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</si>
  <si>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</si>
  <si>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</si>
  <si>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</si>
  <si>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</si>
  <si>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</si>
  <si>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</si>
  <si>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</si>
  <si>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</si>
  <si>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</si>
  <si>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</si>
  <si>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</si>
  <si>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</si>
  <si>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</si>
  <si>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</si>
  <si>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</si>
  <si>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</si>
  <si>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</si>
  <si>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</si>
  <si>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</si>
  <si>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</si>
  <si>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</si>
  <si>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</si>
  <si>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</si>
  <si>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</si>
  <si>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</si>
  <si>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</si>
  <si>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</si>
  <si>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</si>
  <si>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</si>
  <si>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</si>
  <si>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</si>
  <si>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</si>
  <si>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</si>
  <si>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</si>
  <si>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</si>
  <si>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</si>
  <si>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</si>
  <si>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</si>
  <si>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</si>
  <si>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</si>
  <si>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</si>
  <si>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</si>
  <si>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</si>
  <si>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</si>
  <si>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</si>
  <si>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</si>
  <si>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</si>
  <si>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</si>
  <si>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</si>
  <si>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</si>
  <si>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</si>
  <si>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</si>
  <si>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</si>
  <si>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</si>
  <si>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</si>
  <si>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</si>
  <si>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</si>
  <si>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</si>
  <si>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</si>
  <si>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</si>
  <si>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</si>
  <si>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</si>
  <si>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</si>
  <si>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</si>
  <si>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</si>
  <si>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</si>
  <si>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</si>
  <si>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</si>
  <si>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</si>
  <si>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</si>
  <si>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</si>
  <si>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</si>
  <si>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</si>
  <si>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</si>
  <si>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</si>
  <si>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</si>
  <si>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</si>
  <si>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</si>
  <si>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</si>
  <si>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</si>
  <si>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</si>
  <si>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</si>
  <si>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</si>
  <si>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</si>
  <si>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</si>
  <si>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</si>
  <si>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</si>
  <si>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</si>
  <si>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</si>
  <si>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</si>
  <si>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</si>
  <si>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</si>
  <si>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</si>
  <si>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</si>
  <si>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</si>
  <si>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</si>
  <si>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</si>
  <si>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</si>
  <si>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</si>
  <si>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</si>
  <si>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</si>
  <si>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</si>
  <si>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</si>
  <si>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</si>
  <si>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</si>
  <si>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</si>
  <si>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</si>
  <si>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</si>
  <si>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</si>
  <si>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</si>
  <si>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</si>
  <si>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</si>
  <si>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</si>
  <si>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</si>
  <si>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</si>
  <si>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</si>
  <si>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</si>
  <si>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</si>
  <si>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</si>
  <si>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</si>
  <si>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</si>
  <si>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</si>
  <si>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</si>
  <si>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</si>
  <si>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</si>
  <si>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</si>
  <si>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</si>
  <si>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</si>
  <si>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</si>
  <si>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</si>
  <si>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</si>
  <si>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</si>
  <si>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</si>
  <si>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</si>
  <si>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</si>
  <si>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</si>
  <si>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</si>
  <si>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</si>
  <si>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</si>
  <si>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</si>
  <si>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</si>
  <si>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</si>
  <si>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</si>
  <si>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</si>
  <si>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</si>
  <si>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</si>
  <si>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</si>
  <si>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</si>
  <si>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</si>
  <si>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</si>
  <si>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</si>
  <si>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</si>
  <si>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</si>
  <si>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</si>
  <si>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</si>
  <si>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</si>
  <si>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</si>
  <si>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</si>
  <si>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</si>
  <si>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</si>
  <si>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</si>
  <si>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</si>
  <si>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</si>
  <si>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</si>
  <si>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</si>
  <si>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</si>
  <si>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</si>
  <si>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</si>
  <si>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</si>
  <si>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</si>
  <si>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</si>
  <si>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</si>
  <si>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</si>
  <si>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</si>
  <si>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</si>
  <si>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</si>
  <si>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</si>
  <si>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</si>
  <si>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</si>
  <si>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</si>
  <si>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</si>
  <si>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</si>
  <si>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</si>
  <si>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</si>
  <si>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</si>
  <si>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</si>
  <si>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</si>
  <si>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</si>
  <si>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</si>
  <si>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</si>
  <si>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</si>
  <si>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</si>
  <si>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</si>
  <si>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</si>
  <si>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</si>
  <si>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</si>
  <si>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</si>
  <si>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</si>
  <si>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</si>
  <si>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</si>
  <si>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</si>
  <si>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</si>
  <si>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</si>
  <si>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</si>
  <si>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</si>
  <si>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</si>
  <si>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</si>
  <si>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</si>
  <si>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</si>
  <si>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</si>
  <si>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</si>
  <si>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</si>
  <si>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</si>
  <si>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</si>
  <si>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</si>
  <si>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</si>
  <si>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</si>
  <si>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</si>
  <si>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</si>
  <si>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</si>
  <si>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</si>
  <si>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</si>
  <si>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</si>
  <si>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</si>
  <si>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</si>
  <si>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</si>
  <si>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</si>
  <si>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</si>
  <si>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</si>
  <si>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</si>
  <si>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</si>
  <si>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</si>
  <si>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</si>
  <si>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</si>
  <si>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</si>
  <si>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</si>
  <si>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</si>
  <si>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</si>
  <si>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</si>
  <si>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</si>
  <si>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</si>
  <si>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</si>
  <si>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</si>
  <si>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</si>
  <si>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</si>
  <si>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</si>
  <si>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</si>
  <si>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</si>
  <si>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</si>
  <si>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</si>
  <si>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</si>
  <si>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</si>
  <si>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</si>
  <si>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</si>
  <si>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</si>
  <si>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</si>
  <si>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</si>
  <si>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</si>
  <si>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</si>
  <si>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</si>
  <si>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</si>
  <si>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</si>
  <si>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</si>
  <si>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</si>
  <si>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</si>
  <si>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</si>
  <si>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</si>
  <si>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</si>
  <si>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</si>
  <si>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</si>
  <si>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</si>
  <si>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</si>
  <si>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</si>
  <si>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</si>
  <si>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</si>
  <si>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</si>
  <si>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</si>
  <si>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</si>
  <si>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</si>
  <si>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</si>
  <si>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</si>
  <si>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</si>
  <si>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</si>
  <si>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</si>
  <si>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</si>
  <si>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</si>
  <si>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</si>
  <si>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</si>
  <si>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</si>
  <si>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</si>
  <si>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</si>
  <si>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</si>
  <si>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</si>
  <si>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</si>
  <si>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</si>
  <si>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</si>
  <si>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</si>
  <si>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</si>
  <si>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</si>
  <si>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</si>
  <si>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</si>
  <si>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</si>
  <si>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</si>
  <si>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</si>
  <si>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</si>
  <si>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</si>
  <si>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</si>
  <si>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</si>
  <si>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</si>
  <si>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</si>
  <si>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</si>
  <si>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</si>
  <si>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</si>
  <si>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</si>
  <si>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</si>
  <si>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</si>
  <si>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</si>
  <si>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</si>
  <si>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</si>
  <si>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</si>
  <si>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</si>
  <si>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</si>
  <si>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</si>
  <si>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</si>
  <si>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</si>
  <si>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</si>
  <si>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</si>
  <si>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</si>
  <si>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</si>
  <si>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</si>
  <si>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</si>
  <si>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</si>
  <si>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</si>
  <si>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</si>
  <si>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</si>
  <si>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</si>
  <si>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</si>
  <si>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</si>
  <si>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</si>
  <si>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</si>
  <si>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</si>
  <si>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</si>
  <si>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</si>
  <si>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</si>
  <si>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</si>
  <si>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</si>
  <si>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</si>
  <si>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</si>
  <si>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</si>
  <si>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</si>
  <si>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</si>
  <si>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</si>
  <si>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</si>
  <si>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</si>
  <si>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</si>
  <si>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</si>
  <si>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</si>
  <si>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</si>
  <si>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</si>
  <si>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</si>
  <si>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</si>
  <si>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</si>
  <si>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</si>
  <si>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</si>
  <si>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</si>
  <si>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</si>
  <si>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</si>
  <si>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</si>
  <si>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</si>
  <si>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</si>
  <si>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</si>
  <si>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</si>
  <si>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</si>
  <si>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</si>
  <si>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</si>
  <si>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</si>
  <si>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</si>
  <si>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</si>
  <si>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</si>
  <si>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</si>
  <si>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</si>
  <si>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</si>
  <si>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</si>
  <si>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</si>
  <si>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</si>
  <si>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</si>
  <si>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</si>
  <si>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</si>
  <si>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</si>
  <si>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</si>
  <si>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</si>
  <si>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</si>
  <si>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</si>
  <si>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</si>
  <si>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</si>
  <si>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</si>
  <si>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</si>
  <si>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</si>
  <si>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</si>
  <si>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</si>
  <si>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</si>
  <si>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</si>
  <si>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</si>
  <si>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</si>
  <si>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</si>
  <si>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</si>
  <si>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</si>
  <si>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</si>
  <si>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</si>
  <si>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</si>
  <si>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</si>
  <si>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</si>
  <si>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</si>
  <si>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</si>
  <si>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</si>
  <si>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</si>
  <si>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</si>
  <si>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</si>
  <si>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</si>
  <si>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</si>
  <si>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</si>
  <si>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</si>
  <si>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</si>
  <si>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</si>
  <si>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</si>
  <si>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</si>
  <si>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</si>
  <si>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</si>
  <si>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</si>
  <si>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</si>
  <si>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</si>
  <si>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</si>
  <si>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</si>
  <si>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</si>
  <si>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</si>
  <si>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</si>
  <si>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</si>
  <si>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</si>
  <si>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</si>
  <si>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</si>
  <si>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</si>
  <si>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</si>
  <si>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</si>
  <si>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</si>
  <si>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</si>
  <si>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</si>
  <si>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</si>
  <si>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</si>
  <si>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</si>
  <si>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</si>
  <si>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</si>
  <si>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</si>
  <si>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</si>
  <si>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</si>
  <si>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</si>
  <si>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</si>
  <si>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</si>
  <si>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</si>
  <si>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</si>
  <si>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</si>
  <si>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</si>
  <si>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</si>
  <si>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</si>
  <si>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</si>
  <si>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</si>
  <si>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</si>
  <si>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</si>
  <si>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</si>
  <si>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</si>
  <si>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</si>
  <si>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</si>
  <si>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</si>
  <si>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</si>
  <si>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</si>
  <si>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</si>
  <si>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</si>
  <si>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</si>
  <si>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</si>
  <si>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</si>
  <si>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</si>
  <si>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</si>
  <si>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</si>
  <si>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</si>
  <si>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</si>
  <si>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</si>
  <si>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</si>
  <si>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</si>
  <si>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</si>
  <si>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</si>
  <si>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</si>
  <si>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</si>
  <si>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</si>
  <si>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</si>
  <si>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</si>
  <si>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</si>
  <si>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</si>
  <si>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</si>
  <si>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</si>
  <si>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</si>
  <si>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</si>
  <si>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</si>
  <si>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</si>
  <si>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</si>
  <si>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</si>
  <si>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</si>
  <si>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</si>
  <si>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</si>
  <si>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</si>
  <si>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</si>
  <si>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</si>
  <si>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</si>
  <si>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</si>
  <si>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</si>
  <si>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</si>
  <si>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</si>
  <si>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</si>
  <si>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</si>
  <si>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</si>
  <si>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</si>
  <si>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</si>
  <si>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</si>
  <si>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</si>
  <si>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</si>
  <si>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</si>
  <si>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</si>
  <si>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</si>
  <si>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</si>
  <si>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</si>
  <si>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</si>
  <si>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</si>
  <si>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</si>
  <si>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</si>
  <si>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</si>
  <si>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</si>
  <si>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</si>
  <si>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</si>
  <si>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</si>
  <si>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</si>
  <si>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</si>
  <si>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</si>
  <si>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</si>
  <si>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</si>
  <si>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</si>
  <si>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</si>
  <si>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</si>
  <si>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</si>
  <si>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</si>
  <si>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</si>
  <si>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</si>
  <si>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</si>
  <si>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</si>
  <si>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</si>
  <si>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</si>
  <si>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</si>
  <si>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</si>
  <si>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</si>
  <si>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</si>
  <si>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</si>
  <si>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</si>
  <si>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</si>
  <si>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</si>
  <si>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</si>
  <si>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</si>
  <si>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</si>
  <si>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</si>
  <si>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</si>
  <si>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</si>
  <si>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</si>
  <si>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</si>
  <si>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</si>
  <si>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</si>
  <si>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</si>
  <si>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</si>
  <si>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</si>
  <si>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</si>
  <si>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</si>
  <si>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</si>
  <si>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</si>
  <si>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</si>
  <si>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</si>
  <si>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</si>
  <si>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</si>
  <si>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</si>
  <si>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</si>
  <si>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</si>
  <si>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</si>
  <si>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</si>
  <si>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</si>
  <si>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</si>
  <si>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</si>
  <si>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</si>
  <si>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</si>
  <si>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</si>
  <si>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</si>
  <si>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</si>
  <si>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</si>
  <si>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</si>
  <si>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</si>
  <si>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</si>
  <si>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</si>
  <si>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</si>
  <si>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</si>
  <si>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</si>
  <si>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</si>
  <si>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</si>
  <si>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</si>
  <si>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</si>
  <si>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</si>
  <si>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</si>
  <si>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</si>
  <si>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</si>
  <si>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</si>
  <si>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</si>
  <si>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</si>
  <si>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</si>
  <si>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</si>
  <si>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</si>
  <si>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</si>
  <si>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</si>
  <si>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</si>
  <si>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</si>
  <si>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</si>
  <si>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</si>
  <si>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</si>
  <si>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</si>
  <si>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</si>
  <si>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</si>
  <si>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</si>
  <si>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</si>
  <si>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</si>
  <si>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</si>
  <si>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</si>
  <si>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</si>
  <si>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</si>
  <si>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</si>
  <si>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</si>
  <si>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</si>
  <si>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</si>
  <si>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</si>
  <si>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</si>
  <si>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</si>
  <si>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</si>
  <si>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</si>
  <si>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</si>
  <si>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</si>
  <si>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</si>
  <si>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</si>
  <si>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</si>
  <si>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</si>
  <si>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</si>
  <si>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</si>
  <si>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</si>
  <si>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</si>
  <si>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</si>
  <si>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</si>
  <si>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</si>
  <si>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</si>
  <si>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</si>
  <si>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</si>
  <si>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</si>
  <si>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</si>
  <si>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</si>
  <si>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</si>
  <si>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</si>
  <si>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</si>
  <si>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</si>
  <si>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</si>
  <si>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</si>
  <si>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</si>
  <si>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</si>
  <si>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</si>
  <si>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</si>
  <si>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</si>
  <si>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</si>
  <si>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</si>
  <si>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</si>
  <si>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</si>
  <si>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</si>
  <si>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</si>
  <si>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</si>
  <si>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</si>
  <si>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</si>
  <si>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</si>
  <si>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</si>
  <si>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</si>
  <si>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</si>
  <si>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</si>
  <si>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</si>
  <si>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</si>
  <si>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</si>
  <si>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</si>
  <si>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</si>
  <si>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</si>
  <si>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</si>
  <si>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</si>
  <si>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</si>
  <si>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</si>
  <si>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</si>
  <si>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</si>
  <si>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</si>
  <si>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</si>
  <si>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</si>
  <si>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</si>
  <si>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</si>
  <si>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</si>
  <si>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</si>
  <si>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</si>
  <si>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</si>
  <si>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</si>
  <si>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</si>
  <si>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</si>
  <si>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</si>
  <si>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</si>
  <si>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</si>
  <si>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</si>
  <si>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</si>
  <si>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</si>
  <si>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</si>
  <si>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</si>
  <si>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</si>
  <si>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</si>
  <si>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</si>
  <si>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</si>
  <si>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</si>
  <si>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</si>
  <si>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</si>
  <si>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</si>
  <si>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</si>
  <si>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</si>
  <si>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</si>
  <si>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</si>
  <si>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</si>
  <si>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</si>
  <si>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</si>
  <si>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</si>
  <si>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</si>
  <si>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</si>
  <si>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</si>
  <si>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</si>
  <si>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</si>
  <si>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</si>
  <si>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</si>
  <si>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</si>
  <si>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</si>
  <si>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</si>
  <si>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</si>
  <si>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</si>
  <si>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</si>
  <si>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</si>
  <si>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</si>
  <si>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</si>
  <si>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</si>
  <si>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</si>
  <si>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</si>
  <si>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</si>
  <si>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</si>
  <si>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</si>
  <si>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</si>
  <si>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</si>
  <si>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</si>
  <si>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</si>
  <si>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</si>
  <si>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</si>
  <si>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</si>
  <si>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</si>
  <si>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</si>
  <si>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</si>
  <si>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</si>
  <si>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</si>
  <si>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</si>
  <si>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</si>
  <si>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</si>
  <si>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</si>
  <si>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</si>
  <si>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</si>
  <si>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</si>
  <si>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</si>
  <si>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</si>
  <si>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</si>
  <si>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</si>
  <si>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</si>
  <si>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</si>
  <si>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</si>
  <si>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</si>
  <si>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</si>
  <si>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</si>
  <si>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</si>
  <si>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</si>
  <si>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</si>
  <si>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</si>
  <si>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</si>
  <si>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</si>
  <si>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</si>
  <si>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</si>
  <si>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</si>
  <si>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</si>
  <si>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</si>
  <si>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</si>
  <si>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</si>
  <si>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</si>
  <si>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</si>
  <si>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</si>
  <si>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</si>
  <si>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</si>
  <si>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</si>
  <si>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</si>
  <si>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</si>
  <si>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</si>
  <si>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</si>
  <si>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</si>
  <si>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</si>
  <si>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</si>
  <si>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</si>
  <si>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</si>
  <si>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</si>
  <si>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</si>
  <si>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</si>
  <si>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</si>
  <si>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</si>
  <si>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</si>
  <si>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</si>
  <si>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</si>
  <si>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</si>
  <si>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</si>
  <si>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</si>
  <si>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</si>
  <si>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</si>
  <si>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</si>
  <si>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</si>
  <si>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</si>
  <si>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</si>
  <si>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</si>
  <si>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</si>
  <si>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</si>
  <si>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</si>
  <si>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</si>
  <si>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</si>
  <si>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</si>
  <si>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</si>
  <si>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</si>
  <si>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</si>
  <si>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</si>
  <si>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</si>
  <si>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</si>
  <si>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</si>
  <si>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</si>
  <si>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</si>
  <si>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</si>
  <si>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</si>
  <si>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</si>
  <si>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</si>
  <si>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</si>
  <si>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</si>
  <si>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</si>
  <si>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</si>
  <si>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</si>
  <si>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</si>
  <si>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</si>
  <si>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</si>
  <si>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</si>
  <si>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</si>
  <si>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</si>
  <si>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</si>
  <si>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</si>
  <si>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</si>
  <si>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</si>
  <si>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</si>
  <si>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</si>
  <si>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</si>
  <si>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</si>
  <si>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</si>
  <si>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</si>
  <si>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</si>
  <si>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</si>
  <si>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</si>
  <si>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</si>
  <si>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</si>
  <si>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</si>
  <si>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</si>
  <si>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</si>
  <si>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</si>
  <si>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</si>
  <si>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</si>
  <si>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</si>
  <si>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</si>
  <si>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</si>
  <si>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</si>
  <si>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</si>
  <si>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</si>
  <si>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</si>
  <si>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</si>
  <si>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</si>
  <si>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</si>
  <si>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</si>
  <si>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</si>
  <si>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</si>
  <si>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</si>
  <si>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</si>
  <si>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</si>
  <si>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</si>
  <si>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</si>
  <si>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</si>
  <si>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</si>
  <si>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</si>
  <si>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</si>
  <si>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</si>
  <si>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</si>
  <si>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</si>
  <si>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</si>
  <si>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</si>
  <si>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</si>
  <si>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</si>
  <si>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</si>
  <si>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</si>
  <si>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</si>
  <si>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</si>
  <si>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</si>
  <si>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</si>
  <si>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</si>
  <si>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</si>
  <si>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</si>
  <si>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</si>
  <si>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</si>
  <si>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</si>
  <si>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</si>
  <si>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</si>
  <si>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</si>
  <si>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</si>
  <si>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</si>
  <si>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</si>
  <si>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</si>
  <si>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</si>
  <si>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</si>
  <si>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</si>
  <si>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</si>
  <si>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</si>
  <si>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</si>
  <si>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</si>
  <si>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</si>
  <si>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</si>
  <si>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</si>
  <si>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</si>
  <si>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</si>
  <si>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</si>
  <si>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</si>
  <si>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</si>
  <si>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</si>
  <si>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</si>
  <si>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</si>
  <si>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</si>
  <si>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</si>
  <si>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</si>
  <si>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</si>
  <si>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</si>
  <si>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</si>
  <si>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</si>
  <si>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</si>
  <si>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</si>
  <si>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</si>
  <si>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</si>
  <si>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</si>
  <si>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</si>
  <si>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</si>
  <si>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</si>
  <si>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</si>
  <si>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</si>
  <si>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</si>
  <si>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</si>
  <si>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</si>
  <si>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</si>
  <si>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</si>
  <si>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</si>
  <si>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</si>
  <si>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</si>
  <si>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</si>
  <si>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</si>
  <si>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</si>
  <si>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</si>
  <si>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</si>
  <si>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</si>
  <si>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</si>
  <si>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</si>
  <si>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</si>
  <si>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</si>
  <si>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</si>
  <si>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</si>
  <si>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</si>
  <si>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</si>
  <si>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</si>
  <si>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</si>
  <si>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</si>
  <si>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</si>
  <si>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</si>
  <si>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</si>
  <si>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</si>
  <si>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</si>
  <si>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</si>
  <si>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</si>
  <si>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</si>
  <si>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</si>
  <si>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</si>
  <si>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</si>
  <si>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</si>
  <si>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</si>
  <si>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</si>
  <si>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</si>
  <si>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</si>
  <si>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</si>
  <si>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</si>
  <si>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</si>
  <si>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</si>
  <si>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</si>
  <si>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</si>
  <si>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</si>
  <si>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</si>
  <si>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</si>
  <si>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</si>
  <si>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</si>
  <si>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</si>
  <si>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</si>
  <si>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</si>
  <si>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</si>
  <si>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</si>
  <si>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</si>
  <si>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</si>
  <si>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</si>
  <si>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</si>
  <si>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</si>
  <si>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</si>
  <si>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</si>
  <si>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</si>
  <si>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</si>
  <si>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</si>
  <si>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</si>
  <si>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</si>
  <si>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</si>
  <si>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</si>
  <si>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</si>
  <si>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</si>
  <si>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</si>
  <si>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</si>
  <si>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</si>
  <si>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</si>
  <si>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</si>
  <si>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</si>
  <si>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</si>
  <si>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</si>
  <si>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</si>
  <si>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</si>
  <si>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</si>
  <si>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</si>
  <si>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</si>
  <si>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</si>
  <si>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</si>
  <si>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</si>
  <si>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</si>
  <si>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</si>
  <si>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</si>
  <si>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</si>
  <si>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</si>
  <si>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</si>
  <si>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</si>
  <si>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</si>
  <si>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</si>
  <si>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</si>
  <si>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</si>
  <si>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</si>
  <si>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</si>
  <si>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</si>
  <si>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</si>
  <si>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</si>
  <si>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</si>
  <si>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</si>
  <si>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</si>
  <si>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</si>
  <si>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</si>
  <si>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</si>
  <si>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</si>
  <si>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</si>
  <si>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</si>
  <si>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</si>
  <si>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</si>
  <si>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</si>
  <si>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</si>
  <si>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</si>
  <si>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</si>
  <si>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</si>
  <si>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</si>
  <si>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</si>
  <si>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</si>
  <si>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</si>
  <si>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</si>
  <si>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</si>
  <si>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</si>
  <si>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</si>
  <si>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</si>
  <si>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</si>
  <si>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</si>
  <si>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</si>
  <si>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</si>
  <si>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</si>
  <si>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</si>
  <si>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</si>
  <si>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</si>
  <si>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</si>
  <si>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</si>
  <si>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</si>
  <si>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</si>
  <si>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TXN006305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</si>
  <si>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</si>
  <si>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</si>
  <si>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</si>
  <si>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</si>
  <si>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</si>
  <si>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</si>
  <si>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</si>
  <si>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</si>
  <si>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</si>
  <si>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</si>
  <si>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</si>
  <si>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</si>
  <si>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</si>
  <si>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</si>
  <si>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</si>
  <si>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</si>
  <si>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</si>
  <si>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</si>
  <si>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</si>
  <si>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</si>
  <si>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</si>
  <si>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</si>
  <si>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</si>
  <si>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</si>
  <si>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</si>
  <si>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</si>
  <si>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</si>
  <si>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</si>
  <si>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</si>
  <si>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</si>
  <si>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</si>
  <si>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</si>
  <si>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</si>
  <si>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</si>
  <si>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</si>
  <si>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</si>
  <si>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</si>
  <si>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</si>
  <si>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</si>
  <si>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</si>
  <si>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</si>
  <si>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</si>
  <si>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</si>
  <si>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</si>
  <si>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</si>
  <si>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</si>
  <si>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</si>
  <si>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</si>
  <si>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</si>
  <si>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</si>
  <si>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</si>
  <si>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</si>
  <si>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</si>
  <si>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</si>
  <si>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</si>
  <si>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</si>
  <si>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</si>
  <si>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</si>
  <si>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</si>
  <si>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</si>
  <si>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</si>
  <si>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</si>
  <si>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</si>
  <si>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</si>
  <si>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</si>
  <si>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</si>
  <si>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</si>
  <si>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</si>
  <si>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</si>
  <si>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</si>
  <si>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</si>
  <si>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</si>
  <si>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</si>
  <si>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</si>
  <si>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</si>
  <si>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</si>
  <si>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</si>
  <si>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</si>
  <si>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</si>
  <si>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</si>
  <si>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</si>
  <si>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</si>
  <si>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</si>
  <si>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</si>
  <si>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</si>
  <si>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</si>
  <si>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</si>
  <si>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</si>
  <si>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</si>
  <si>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</si>
  <si>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</si>
  <si>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</si>
  <si>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</si>
  <si>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</si>
  <si>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TXN006400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</si>
  <si>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</si>
  <si>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</si>
  <si>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</si>
  <si>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</si>
  <si>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</si>
  <si>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</si>
  <si>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</si>
  <si>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</si>
  <si>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</si>
  <si>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</si>
  <si>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</si>
  <si>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</si>
  <si>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</si>
  <si>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</si>
  <si>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</si>
  <si>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</si>
  <si>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</si>
  <si>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</si>
  <si>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</si>
  <si>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</si>
  <si>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</si>
  <si>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</si>
  <si>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</si>
  <si>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</si>
  <si>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</si>
  <si>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</si>
  <si>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</si>
  <si>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</si>
  <si>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</si>
  <si>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</si>
  <si>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</si>
  <si>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</si>
  <si>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</si>
  <si>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</si>
  <si>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</si>
  <si>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</si>
  <si>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</si>
  <si>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</si>
  <si>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</si>
  <si>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</si>
  <si>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</si>
  <si>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</si>
  <si>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</si>
  <si>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</si>
  <si>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</si>
  <si>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</si>
  <si>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</si>
  <si>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</si>
  <si>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</si>
  <si>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</si>
  <si>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</si>
  <si>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</si>
  <si>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</si>
  <si>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</si>
  <si>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</si>
  <si>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</si>
  <si>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</si>
  <si>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</si>
  <si>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</si>
  <si>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</si>
  <si>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</si>
  <si>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</si>
  <si>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</si>
  <si>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</si>
  <si>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</si>
  <si>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</si>
  <si>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</si>
  <si>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</si>
  <si>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</si>
  <si>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</si>
  <si>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</si>
  <si>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</si>
  <si>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</si>
  <si>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</si>
  <si>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</si>
  <si>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</si>
  <si>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</si>
  <si>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</si>
  <si>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</si>
  <si>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</si>
  <si>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</si>
  <si>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</si>
  <si>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</si>
  <si>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</si>
  <si>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</si>
  <si>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</si>
  <si>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</si>
  <si>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</si>
  <si>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</si>
  <si>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</si>
  <si>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</si>
  <si>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</si>
  <si>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</si>
  <si>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</si>
  <si>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</si>
  <si>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</si>
  <si>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</si>
  <si>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</si>
  <si>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</si>
  <si>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</si>
  <si>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</si>
  <si>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</si>
  <si>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</si>
  <si>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</si>
  <si>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</si>
  <si>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</si>
  <si>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</si>
  <si>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</si>
  <si>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</si>
  <si>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</si>
  <si>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</si>
  <si>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</si>
  <si>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</si>
  <si>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</si>
  <si>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</si>
  <si>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</si>
  <si>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</si>
  <si>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</si>
  <si>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</si>
  <si>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</si>
  <si>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</si>
  <si>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</si>
  <si>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</si>
  <si>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</si>
  <si>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</si>
  <si>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</si>
  <si>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</si>
  <si>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</si>
  <si>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</si>
  <si>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</si>
  <si>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</si>
  <si>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</si>
  <si>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</si>
  <si>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</si>
  <si>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</si>
  <si>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</si>
  <si>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</si>
  <si>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</si>
  <si>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</si>
  <si>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</si>
  <si>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</si>
  <si>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</si>
  <si>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</si>
  <si>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</si>
  <si>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</si>
  <si>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</si>
  <si>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</si>
  <si>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</si>
  <si>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</si>
  <si>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</si>
  <si>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</si>
  <si>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</si>
  <si>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</si>
  <si>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</si>
  <si>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</si>
  <si>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</si>
  <si>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</si>
  <si>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</si>
  <si>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</si>
  <si>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</si>
  <si>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</si>
  <si>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</si>
  <si>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</si>
  <si>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</si>
  <si>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</si>
  <si>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</si>
  <si>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</si>
  <si>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</si>
  <si>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</si>
  <si>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</si>
  <si>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</si>
  <si>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</si>
  <si>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</si>
  <si>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</si>
  <si>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</si>
  <si>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</si>
  <si>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</si>
  <si>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</si>
  <si>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</si>
  <si>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</si>
  <si>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</si>
  <si>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</si>
  <si>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</si>
  <si>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</si>
  <si>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</si>
  <si>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</si>
  <si>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</si>
  <si>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</si>
  <si>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</si>
  <si>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</si>
  <si>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</si>
  <si>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</si>
  <si>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</si>
  <si>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</si>
  <si>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</si>
  <si>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</si>
  <si>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</si>
  <si>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</si>
  <si>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</si>
  <si>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</si>
  <si>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</si>
  <si>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</si>
  <si>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</si>
  <si>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</si>
  <si>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</si>
  <si>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</si>
  <si>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</si>
  <si>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</si>
  <si>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</si>
  <si>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</si>
  <si>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</si>
  <si>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</si>
  <si>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</si>
  <si>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</si>
  <si>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</si>
  <si>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</si>
  <si>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</si>
  <si>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</si>
  <si>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</si>
  <si>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</si>
  <si>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</si>
  <si>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</si>
  <si>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</si>
  <si>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</si>
  <si>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</si>
  <si>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</si>
  <si>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</si>
  <si>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</si>
  <si>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</si>
  <si>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</si>
  <si>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</si>
  <si>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</si>
  <si>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</si>
  <si>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</si>
  <si>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</si>
  <si>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</si>
  <si>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</si>
  <si>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</si>
  <si>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</si>
  <si>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</si>
  <si>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</si>
  <si>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</si>
  <si>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</si>
  <si>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</si>
  <si>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</si>
  <si>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</si>
  <si>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</si>
  <si>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</si>
  <si>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</si>
  <si>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</si>
  <si>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</si>
  <si>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</si>
  <si>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</si>
  <si>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</si>
  <si>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</si>
  <si>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</si>
  <si>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</si>
  <si>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</si>
  <si>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</si>
  <si>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</si>
  <si>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</si>
  <si>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</si>
  <si>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</si>
  <si>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</si>
  <si>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</si>
  <si>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</si>
  <si>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</si>
  <si>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</si>
  <si>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</si>
  <si>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</si>
  <si>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</si>
  <si>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</si>
  <si>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</si>
  <si>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</si>
  <si>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</si>
  <si>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</si>
  <si>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</si>
  <si>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</si>
  <si>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</si>
  <si>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</si>
  <si>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</si>
  <si>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</si>
  <si>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</si>
  <si>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</si>
  <si>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</si>
  <si>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</si>
  <si>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</si>
  <si>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</si>
  <si>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</si>
  <si>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</si>
  <si>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</si>
  <si>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</si>
  <si>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</si>
  <si>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</si>
  <si>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</si>
  <si>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</si>
  <si>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</si>
  <si>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</si>
  <si>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</si>
  <si>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</si>
  <si>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</si>
  <si>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</si>
  <si>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</si>
  <si>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</si>
  <si>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</si>
  <si>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</si>
  <si>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</si>
  <si>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</si>
  <si>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</si>
  <si>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</si>
  <si>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</si>
  <si>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</si>
  <si>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</si>
  <si>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</si>
  <si>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</si>
  <si>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</si>
  <si>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</si>
  <si>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</si>
  <si>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</si>
  <si>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</si>
  <si>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</si>
  <si>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</si>
  <si>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</si>
  <si>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</si>
  <si>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</si>
  <si>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</si>
  <si>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</si>
  <si>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</si>
  <si>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</si>
  <si>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</si>
  <si>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</si>
  <si>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</si>
  <si>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</si>
  <si>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</si>
  <si>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</si>
  <si>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TXN006736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</si>
  <si>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</si>
  <si>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</si>
  <si>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</si>
  <si>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</si>
  <si>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</si>
  <si>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</si>
  <si>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</si>
  <si>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</si>
  <si>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</si>
  <si>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</si>
  <si>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</si>
  <si>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</si>
  <si>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</si>
  <si>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</si>
  <si>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</si>
  <si>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</si>
  <si>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</si>
  <si>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</si>
  <si>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</si>
  <si>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</si>
  <si>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</si>
  <si>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</si>
  <si>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</si>
  <si>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</si>
  <si>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</si>
  <si>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</si>
  <si>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</si>
  <si>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</si>
  <si>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</si>
  <si>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</si>
  <si>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</si>
  <si>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</si>
  <si>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</si>
  <si>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</si>
  <si>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</si>
  <si>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</si>
  <si>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</si>
  <si>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</si>
  <si>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</si>
  <si>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</si>
  <si>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</si>
  <si>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</si>
  <si>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</si>
  <si>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</si>
  <si>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</si>
  <si>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</si>
  <si>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</si>
  <si>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</si>
  <si>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</si>
  <si>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</si>
  <si>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</si>
  <si>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</si>
  <si>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</si>
  <si>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</si>
  <si>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</si>
  <si>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</si>
  <si>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</si>
  <si>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</si>
  <si>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</si>
  <si>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</si>
  <si>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</si>
  <si>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</si>
  <si>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</si>
  <si>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</si>
  <si>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</si>
  <si>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</si>
  <si>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</si>
  <si>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</si>
  <si>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</si>
  <si>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</si>
  <si>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</si>
  <si>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</si>
  <si>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</si>
  <si>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</si>
  <si>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</si>
  <si>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</si>
  <si>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</si>
  <si>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</si>
  <si>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</si>
  <si>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</si>
  <si>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</si>
  <si>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</si>
  <si>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</si>
  <si>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</si>
  <si>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</si>
  <si>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</si>
  <si>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</si>
  <si>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</si>
  <si>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</si>
  <si>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</si>
  <si>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</si>
  <si>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</si>
  <si>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</si>
  <si>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</si>
  <si>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</si>
  <si>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</si>
  <si>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</si>
  <si>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</si>
  <si>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</si>
  <si>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</si>
  <si>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</si>
  <si>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TXN006838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</si>
  <si>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</si>
  <si>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</si>
  <si>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</si>
  <si>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</si>
  <si>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</si>
  <si>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</si>
  <si>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</si>
  <si>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</si>
  <si>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</si>
  <si>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</si>
  <si>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</si>
  <si>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</si>
  <si>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</si>
  <si>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</si>
  <si>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</si>
  <si>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</si>
  <si>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</si>
  <si>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</si>
  <si>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</si>
  <si>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</si>
  <si>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</si>
  <si>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</si>
  <si>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</si>
  <si>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</si>
  <si>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</si>
  <si>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</si>
  <si>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</si>
  <si>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</si>
  <si>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</si>
  <si>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</si>
  <si>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</si>
  <si>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</si>
  <si>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</si>
  <si>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</si>
  <si>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</si>
  <si>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</si>
  <si>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</si>
  <si>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</si>
  <si>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</si>
  <si>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</si>
  <si>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</si>
  <si>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</si>
  <si>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</si>
  <si>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</si>
  <si>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</si>
  <si>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</si>
  <si>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</si>
  <si>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</si>
  <si>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</si>
  <si>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</si>
  <si>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</si>
  <si>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</si>
  <si>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</si>
  <si>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</si>
  <si>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</si>
  <si>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</si>
  <si>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</si>
  <si>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</si>
  <si>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</si>
  <si>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</si>
  <si>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</si>
  <si>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</si>
  <si>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</si>
  <si>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</si>
  <si>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</si>
  <si>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</si>
  <si>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</si>
  <si>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</si>
  <si>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</si>
  <si>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</si>
  <si>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</si>
  <si>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</si>
  <si>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</si>
  <si>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</si>
  <si>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</si>
  <si>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</si>
  <si>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</si>
  <si>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</si>
  <si>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</si>
  <si>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</si>
  <si>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</si>
  <si>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</si>
  <si>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</si>
  <si>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</si>
  <si>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</si>
  <si>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</si>
  <si>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</si>
  <si>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</si>
  <si>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</si>
  <si>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</si>
  <si>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</si>
  <si>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</si>
  <si>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</si>
  <si>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</si>
  <si>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</si>
  <si>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</si>
  <si>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</si>
  <si>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</si>
  <si>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</si>
  <si>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</si>
  <si>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</si>
  <si>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</si>
  <si>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</si>
  <si>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</si>
  <si>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</si>
  <si>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</si>
  <si>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</si>
  <si>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</si>
  <si>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</si>
  <si>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</si>
  <si>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</si>
  <si>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</si>
  <si>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</si>
  <si>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</si>
  <si>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</si>
  <si>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</si>
  <si>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</si>
  <si>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TXN006956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</si>
  <si>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</si>
  <si>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</si>
  <si>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</si>
  <si>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</si>
  <si>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</si>
  <si>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</si>
  <si>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</si>
  <si>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</si>
  <si>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</si>
  <si>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</si>
  <si>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</si>
  <si>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</si>
  <si>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</si>
  <si>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</si>
  <si>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</si>
  <si>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</si>
  <si>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TXN006973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</si>
  <si>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</si>
  <si>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</si>
  <si>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</si>
  <si>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</si>
  <si>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</si>
  <si>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</si>
  <si>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</si>
  <si>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</si>
  <si>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</si>
  <si>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</si>
  <si>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</si>
  <si>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</si>
  <si>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</si>
  <si>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</si>
  <si>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</si>
  <si>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</si>
  <si>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</si>
  <si>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TXN006991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</si>
  <si>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</si>
  <si>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</si>
  <si>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</si>
  <si>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</si>
  <si>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</si>
  <si>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</si>
  <si>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</si>
  <si>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</si>
  <si>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</si>
  <si>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</si>
  <si>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</si>
  <si>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</si>
  <si>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</si>
  <si>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</si>
  <si>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</si>
  <si>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</si>
  <si>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</si>
  <si>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</si>
  <si>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</si>
  <si>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</si>
  <si>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</si>
  <si>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</si>
  <si>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</si>
  <si>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</si>
  <si>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</si>
  <si>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</si>
  <si>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</si>
  <si>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</si>
  <si>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</si>
  <si>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</si>
  <si>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</si>
  <si>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</si>
  <si>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</si>
  <si>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</si>
  <si>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</si>
  <si>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</si>
  <si>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</si>
  <si>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</si>
  <si>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</si>
  <si>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</si>
  <si>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</si>
  <si>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</si>
  <si>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</si>
  <si>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</si>
  <si>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</si>
  <si>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</si>
  <si>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</si>
  <si>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</si>
  <si>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</si>
  <si>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</si>
  <si>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</si>
  <si>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</si>
  <si>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</si>
  <si>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</si>
  <si>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</si>
  <si>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</si>
  <si>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</si>
  <si>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</si>
  <si>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</si>
  <si>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</si>
  <si>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</si>
  <si>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</si>
  <si>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</si>
  <si>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</si>
  <si>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</si>
  <si>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</si>
  <si>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</si>
  <si>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</si>
  <si>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</si>
  <si>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</si>
  <si>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</si>
  <si>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</si>
  <si>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</si>
  <si>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</si>
  <si>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</si>
  <si>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</si>
  <si>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</si>
  <si>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</si>
  <si>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</si>
  <si>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</si>
  <si>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</si>
  <si>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</si>
  <si>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</si>
  <si>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</si>
  <si>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</si>
  <si>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</si>
  <si>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</si>
  <si>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</si>
  <si>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</si>
  <si>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</si>
  <si>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</si>
  <si>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</si>
  <si>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</si>
  <si>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</si>
  <si>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</si>
  <si>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</si>
  <si>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</si>
  <si>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</si>
  <si>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</si>
  <si>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</si>
  <si>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</si>
  <si>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</si>
  <si>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</si>
  <si>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</si>
  <si>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</si>
  <si>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</si>
  <si>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</si>
  <si>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</si>
  <si>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</si>
  <si>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</si>
  <si>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</si>
  <si>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</si>
  <si>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</si>
  <si>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</si>
  <si>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</si>
  <si>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</si>
  <si>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</si>
  <si>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</si>
  <si>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</si>
  <si>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</si>
  <si>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</si>
  <si>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</si>
  <si>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</si>
  <si>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</si>
  <si>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</si>
  <si>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</si>
  <si>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</si>
  <si>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</si>
  <si>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</si>
  <si>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</si>
  <si>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</si>
  <si>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</si>
  <si>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</si>
  <si>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</si>
  <si>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</si>
  <si>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</si>
  <si>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</si>
  <si>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TXN007129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</si>
  <si>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</si>
  <si>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</si>
  <si>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</si>
  <si>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</si>
  <si>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</si>
  <si>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</si>
  <si>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</si>
  <si>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</si>
  <si>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</si>
  <si>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</si>
  <si>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</si>
  <si>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</si>
  <si>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</si>
  <si>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</si>
  <si>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</si>
  <si>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</si>
  <si>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</si>
  <si>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</si>
  <si>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</si>
  <si>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</si>
  <si>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</si>
  <si>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</si>
  <si>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</si>
  <si>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</si>
  <si>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</si>
  <si>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</si>
  <si>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</si>
  <si>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</si>
  <si>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</si>
  <si>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</si>
  <si>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</si>
  <si>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</si>
  <si>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</si>
  <si>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</si>
  <si>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</si>
  <si>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</si>
  <si>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</si>
  <si>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</si>
  <si>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</si>
  <si>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</si>
  <si>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</si>
  <si>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</si>
  <si>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</si>
  <si>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</si>
  <si>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</si>
  <si>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</si>
  <si>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</si>
  <si>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</si>
  <si>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</si>
  <si>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</si>
  <si>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</si>
  <si>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</si>
  <si>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</si>
  <si>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</si>
  <si>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</si>
  <si>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</si>
  <si>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</si>
  <si>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</si>
  <si>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</si>
  <si>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</si>
  <si>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</si>
  <si>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</si>
  <si>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</si>
  <si>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</si>
  <si>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</si>
  <si>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</si>
  <si>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</si>
  <si>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</si>
  <si>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</si>
  <si>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</si>
  <si>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</si>
  <si>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</si>
  <si>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</si>
  <si>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</si>
  <si>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</si>
  <si>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</si>
  <si>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</si>
  <si>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</si>
  <si>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</si>
  <si>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</si>
  <si>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</si>
  <si>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</si>
  <si>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</si>
  <si>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</si>
  <si>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</si>
  <si>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</si>
  <si>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</si>
  <si>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</si>
  <si>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</si>
  <si>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</si>
  <si>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</si>
  <si>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</si>
  <si>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</si>
  <si>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</si>
  <si>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</si>
  <si>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</si>
  <si>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</si>
  <si>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</si>
  <si>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</si>
  <si>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</si>
  <si>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</si>
  <si>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TXN007231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</si>
  <si>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</si>
  <si>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</si>
  <si>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</si>
  <si>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</si>
  <si>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</si>
  <si>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</si>
  <si>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</si>
  <si>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</si>
  <si>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</si>
  <si>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</si>
  <si>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</si>
  <si>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</si>
  <si>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</si>
  <si>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</si>
  <si>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</si>
  <si>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</si>
  <si>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</si>
  <si>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</si>
  <si>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</si>
  <si>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</si>
  <si>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</si>
  <si>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</si>
  <si>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</si>
  <si>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</si>
  <si>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</si>
  <si>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</si>
  <si>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</si>
  <si>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</si>
  <si>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</si>
  <si>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</si>
  <si>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</si>
  <si>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</si>
  <si>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</si>
  <si>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</si>
  <si>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</si>
  <si>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</si>
  <si>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</si>
  <si>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</si>
  <si>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</si>
  <si>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</si>
  <si>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</si>
  <si>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</si>
  <si>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</si>
  <si>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</si>
  <si>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</si>
  <si>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</si>
  <si>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</si>
  <si>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</si>
  <si>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</si>
  <si>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</si>
  <si>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</si>
  <si>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</si>
  <si>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</si>
  <si>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</si>
  <si>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</si>
  <si>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</si>
  <si>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</si>
  <si>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</si>
  <si>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</si>
  <si>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</si>
  <si>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</si>
  <si>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</si>
  <si>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</si>
  <si>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</si>
  <si>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</si>
  <si>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</si>
  <si>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</si>
  <si>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</si>
  <si>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</si>
  <si>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</si>
  <si>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</si>
  <si>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</si>
  <si>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</si>
  <si>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</si>
  <si>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</si>
  <si>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</si>
  <si>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</si>
  <si>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</si>
  <si>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</si>
  <si>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</si>
  <si>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</si>
  <si>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</si>
  <si>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</si>
  <si>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</si>
  <si>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</si>
  <si>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TXN007317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</si>
  <si>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</si>
  <si>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</si>
  <si>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</si>
  <si>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</si>
  <si>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</si>
  <si>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</si>
  <si>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</si>
  <si>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</si>
  <si>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</si>
  <si>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</si>
  <si>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</si>
  <si>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</si>
  <si>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</si>
  <si>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</si>
  <si>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</si>
  <si>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</si>
  <si>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</si>
  <si>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</si>
  <si>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</si>
  <si>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</si>
  <si>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</si>
  <si>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</si>
  <si>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</si>
  <si>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</si>
  <si>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</si>
  <si>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</si>
  <si>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</si>
  <si>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</si>
  <si>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</si>
  <si>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</si>
  <si>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</si>
  <si>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</si>
  <si>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</si>
  <si>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</si>
  <si>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</si>
  <si>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</si>
  <si>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</si>
  <si>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</si>
  <si>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</si>
  <si>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</si>
  <si>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</si>
  <si>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</si>
  <si>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</si>
  <si>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</si>
  <si>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</si>
  <si>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</si>
  <si>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</si>
  <si>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</si>
  <si>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</si>
  <si>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</si>
  <si>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</si>
  <si>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</si>
  <si>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</si>
  <si>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</si>
  <si>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</si>
  <si>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</si>
  <si>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</si>
  <si>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</si>
  <si>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</si>
  <si>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</si>
  <si>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</si>
  <si>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</si>
  <si>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</si>
  <si>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</si>
  <si>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</si>
  <si>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</si>
  <si>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</si>
  <si>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</si>
  <si>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</si>
  <si>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</si>
  <si>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</si>
  <si>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</si>
  <si>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</si>
  <si>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</si>
  <si>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</si>
  <si>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</si>
  <si>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</si>
  <si>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</si>
  <si>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</si>
  <si>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</si>
  <si>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</si>
  <si>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</si>
  <si>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</si>
  <si>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</si>
  <si>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</si>
  <si>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</si>
  <si>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</si>
  <si>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</si>
  <si>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TXN007406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</si>
  <si>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</si>
  <si>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</si>
  <si>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</si>
  <si>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</si>
  <si>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</si>
  <si>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</si>
  <si>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</si>
  <si>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</si>
  <si>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</si>
  <si>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</si>
  <si>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</si>
  <si>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</si>
  <si>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</si>
  <si>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</si>
  <si>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</si>
  <si>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</si>
  <si>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</si>
  <si>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</si>
  <si>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</si>
  <si>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</si>
  <si>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</si>
  <si>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</si>
  <si>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</si>
  <si>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</si>
  <si>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</si>
  <si>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</si>
  <si>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</si>
  <si>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</si>
  <si>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</si>
  <si>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</si>
  <si>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</si>
  <si>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</si>
  <si>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</si>
  <si>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</si>
  <si>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</si>
  <si>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</si>
  <si>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</si>
  <si>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</si>
  <si>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</si>
  <si>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</si>
  <si>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</si>
  <si>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</si>
  <si>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</si>
  <si>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</si>
  <si>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</si>
  <si>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</si>
  <si>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</si>
  <si>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</si>
  <si>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</si>
  <si>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</si>
  <si>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</si>
  <si>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</si>
  <si>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</si>
  <si>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</si>
  <si>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</si>
  <si>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</si>
  <si>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</si>
  <si>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</si>
  <si>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</si>
  <si>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</si>
  <si>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</si>
  <si>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</si>
  <si>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</si>
  <si>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</si>
  <si>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</si>
  <si>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</si>
  <si>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</si>
  <si>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</si>
  <si>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</si>
  <si>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</si>
  <si>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</si>
  <si>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</si>
  <si>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</si>
  <si>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</si>
  <si>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</si>
  <si>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</si>
  <si>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</si>
  <si>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</si>
  <si>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</si>
  <si>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</si>
  <si>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</si>
  <si>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</si>
  <si>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</si>
  <si>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</si>
  <si>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</si>
  <si>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</si>
  <si>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</si>
  <si>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</si>
  <si>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</si>
  <si>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</si>
  <si>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</si>
  <si>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</si>
  <si>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</si>
  <si>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</si>
  <si>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</si>
  <si>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</si>
  <si>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</si>
  <si>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</si>
  <si>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</si>
  <si>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</si>
  <si>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</si>
  <si>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</si>
  <si>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</si>
  <si>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</si>
  <si>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</si>
  <si>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</si>
  <si>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</si>
  <si>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</si>
  <si>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</si>
  <si>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</si>
  <si>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</si>
  <si>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</si>
  <si>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</si>
  <si>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</si>
  <si>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</si>
  <si>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</si>
  <si>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</si>
  <si>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</si>
  <si>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</si>
  <si>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</si>
  <si>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TXN007527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</si>
  <si>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</si>
  <si>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</si>
  <si>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</si>
  <si>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</si>
  <si>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</si>
  <si>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</si>
  <si>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</si>
  <si>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</si>
  <si>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</si>
  <si>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</si>
  <si>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</si>
  <si>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</si>
  <si>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</si>
  <si>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</si>
  <si>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</si>
  <si>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</si>
  <si>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</si>
  <si>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</si>
  <si>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</si>
  <si>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</si>
  <si>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</si>
  <si>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</si>
  <si>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</si>
  <si>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</si>
  <si>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</si>
  <si>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</si>
  <si>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</si>
  <si>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</si>
  <si>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</si>
  <si>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</si>
  <si>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</si>
  <si>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</si>
  <si>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</si>
  <si>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</si>
  <si>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</si>
  <si>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</si>
  <si>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</si>
  <si>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</si>
  <si>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</si>
  <si>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</si>
  <si>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</si>
  <si>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</si>
  <si>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</si>
  <si>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</si>
  <si>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</si>
  <si>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</si>
  <si>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</si>
  <si>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</si>
  <si>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</si>
  <si>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</si>
  <si>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</si>
  <si>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</si>
  <si>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</si>
  <si>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</si>
  <si>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</si>
  <si>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</si>
  <si>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</si>
  <si>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</si>
  <si>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</si>
  <si>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</si>
  <si>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</si>
  <si>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</si>
  <si>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</si>
  <si>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</si>
  <si>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</si>
  <si>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</si>
  <si>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</si>
  <si>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</si>
  <si>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</si>
  <si>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TXN007597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</si>
  <si>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</si>
  <si>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</si>
  <si>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</si>
  <si>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</si>
  <si>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</si>
  <si>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</si>
  <si>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</si>
  <si>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</si>
  <si>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</si>
  <si>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</si>
  <si>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</si>
  <si>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</si>
  <si>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</si>
  <si>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</si>
  <si>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</si>
  <si>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</si>
  <si>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</si>
  <si>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</si>
  <si>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</si>
  <si>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</si>
  <si>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</si>
  <si>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</si>
  <si>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</si>
  <si>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</si>
  <si>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</si>
  <si>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</si>
  <si>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</si>
  <si>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</si>
  <si>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</si>
  <si>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</si>
  <si>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</si>
  <si>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</si>
  <si>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</si>
  <si>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</si>
  <si>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</si>
  <si>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</si>
  <si>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</si>
  <si>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</si>
  <si>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</si>
  <si>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</si>
  <si>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</si>
  <si>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</si>
  <si>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</si>
  <si>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</si>
  <si>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</si>
  <si>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</si>
  <si>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</si>
  <si>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</si>
  <si>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</si>
  <si>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</si>
  <si>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</si>
  <si>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</si>
  <si>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</si>
  <si>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</si>
  <si>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</si>
  <si>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</si>
  <si>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</si>
  <si>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</si>
  <si>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</si>
  <si>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</si>
  <si>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</si>
  <si>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</si>
  <si>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</si>
  <si>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</si>
  <si>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</si>
  <si>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</si>
  <si>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</si>
  <si>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</si>
  <si>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</si>
  <si>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</si>
  <si>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</si>
  <si>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</si>
  <si>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</si>
  <si>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</si>
  <si>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</si>
  <si>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</si>
  <si>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</si>
  <si>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</si>
  <si>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</si>
  <si>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</si>
  <si>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</si>
  <si>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</si>
  <si>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</si>
  <si>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</si>
  <si>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</si>
  <si>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</si>
  <si>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</si>
  <si>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</si>
  <si>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</si>
  <si>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</si>
  <si>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</si>
  <si>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</si>
  <si>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</si>
  <si>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</si>
  <si>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</si>
  <si>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</si>
  <si>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</si>
  <si>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</si>
  <si>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</si>
  <si>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</si>
  <si>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</si>
  <si>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</si>
  <si>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</si>
  <si>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</si>
  <si>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</si>
  <si>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</si>
  <si>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</si>
  <si>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</si>
  <si>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</si>
  <si>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</si>
  <si>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</si>
  <si>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</si>
  <si>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</si>
  <si>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</si>
  <si>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</si>
  <si>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</si>
  <si>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</si>
  <si>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</si>
  <si>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</si>
  <si>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</si>
  <si>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</si>
  <si>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</si>
  <si>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</si>
  <si>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</si>
  <si>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</si>
  <si>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</si>
  <si>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</si>
  <si>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</si>
  <si>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</si>
  <si>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</si>
  <si>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</si>
  <si>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</si>
  <si>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</si>
  <si>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</si>
  <si>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</si>
  <si>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</si>
  <si>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</si>
  <si>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</si>
  <si>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</si>
  <si>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</si>
  <si>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</si>
  <si>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</si>
  <si>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</si>
  <si>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</si>
  <si>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</si>
  <si>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</si>
  <si>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</si>
  <si>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</si>
  <si>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</si>
  <si>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</si>
  <si>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</si>
  <si>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</si>
  <si>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</si>
  <si>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</si>
  <si>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</si>
  <si>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</si>
  <si>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</si>
  <si>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</si>
  <si>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</si>
  <si>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</si>
  <si>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</si>
  <si>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</si>
  <si>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</si>
  <si>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</si>
  <si>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</si>
  <si>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</si>
  <si>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</si>
  <si>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</si>
  <si>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</si>
  <si>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</si>
  <si>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</si>
  <si>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</si>
  <si>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</si>
  <si>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</si>
  <si>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</si>
  <si>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</si>
  <si>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</si>
  <si>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</si>
  <si>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</si>
  <si>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</si>
  <si>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</si>
  <si>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</si>
  <si>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</si>
  <si>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</si>
  <si>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</si>
  <si>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</si>
  <si>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</si>
  <si>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</si>
  <si>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</si>
  <si>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</si>
  <si>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</si>
  <si>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</si>
  <si>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</si>
  <si>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</si>
  <si>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</si>
  <si>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</si>
  <si>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</si>
  <si>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</si>
  <si>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</si>
  <si>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</si>
  <si>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</si>
  <si>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</si>
  <si>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</si>
  <si>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</si>
  <si>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</si>
  <si>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</si>
  <si>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</si>
  <si>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</si>
  <si>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</si>
  <si>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</si>
  <si>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</si>
  <si>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</si>
  <si>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</si>
  <si>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</si>
  <si>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</si>
  <si>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</si>
  <si>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</si>
  <si>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</si>
  <si>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</si>
  <si>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</si>
  <si>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TXN007818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</si>
  <si>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</si>
  <si>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</si>
  <si>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</si>
  <si>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</si>
  <si>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</si>
  <si>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</si>
  <si>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</si>
  <si>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TXN007826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</si>
  <si>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</si>
  <si>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</si>
  <si>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</si>
  <si>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</si>
  <si>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</si>
  <si>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</si>
  <si>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</si>
  <si>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</si>
  <si>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</si>
  <si>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</si>
  <si>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</si>
  <si>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</si>
  <si>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</si>
  <si>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</si>
  <si>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</si>
  <si>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</si>
  <si>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</si>
  <si>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</si>
  <si>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</si>
  <si>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</si>
  <si>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</si>
  <si>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</si>
  <si>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</si>
  <si>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</si>
  <si>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</si>
  <si>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</si>
  <si>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</si>
  <si>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</si>
  <si>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</si>
  <si>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</si>
  <si>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</si>
  <si>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</si>
  <si>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</si>
  <si>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</si>
  <si>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</si>
  <si>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</si>
  <si>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</si>
  <si>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</si>
  <si>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</si>
  <si>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</si>
  <si>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</si>
  <si>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</si>
  <si>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</si>
  <si>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</si>
  <si>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</si>
  <si>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</si>
  <si>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</si>
  <si>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</si>
  <si>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</si>
  <si>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</si>
  <si>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</si>
  <si>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</si>
  <si>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</si>
  <si>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</si>
  <si>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</si>
  <si>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</si>
  <si>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</si>
  <si>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</si>
  <si>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</si>
  <si>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</si>
  <si>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</si>
  <si>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</si>
  <si>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</si>
  <si>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</si>
  <si>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</si>
  <si>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</si>
  <si>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</si>
  <si>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</si>
  <si>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</si>
  <si>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</si>
  <si>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</si>
  <si>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</si>
  <si>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</si>
  <si>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</si>
  <si>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</si>
  <si>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</si>
  <si>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</si>
  <si>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</si>
  <si>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</si>
  <si>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</si>
  <si>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</si>
  <si>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</si>
  <si>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</si>
  <si>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</si>
  <si>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</si>
  <si>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</si>
  <si>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</si>
  <si>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</si>
  <si>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</si>
  <si>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</si>
  <si>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</si>
  <si>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</si>
  <si>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</si>
  <si>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</si>
  <si>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</si>
  <si>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</si>
  <si>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</si>
  <si>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</si>
  <si>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</si>
  <si>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</si>
  <si>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</si>
  <si>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</si>
  <si>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</si>
  <si>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</si>
  <si>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</si>
  <si>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</si>
  <si>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</si>
  <si>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</si>
  <si>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</si>
  <si>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</si>
  <si>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</si>
  <si>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</si>
  <si>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</si>
  <si>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</si>
  <si>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</si>
  <si>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</si>
  <si>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</si>
  <si>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</si>
  <si>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</si>
  <si>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</si>
  <si>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</si>
  <si>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</si>
  <si>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</si>
  <si>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</si>
  <si>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</si>
  <si>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</si>
  <si>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</si>
  <si>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</si>
  <si>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</si>
  <si>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</si>
  <si>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</si>
  <si>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</si>
  <si>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</si>
  <si>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</si>
  <si>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</si>
  <si>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</si>
  <si>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</si>
  <si>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</si>
  <si>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</si>
  <si>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</si>
  <si>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</si>
  <si>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</si>
  <si>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</si>
  <si>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</si>
  <si>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</si>
  <si>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</si>
  <si>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</si>
  <si>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</si>
  <si>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</si>
  <si>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</si>
  <si>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</si>
  <si>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</si>
  <si>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</si>
  <si>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</si>
  <si>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</si>
  <si>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</si>
  <si>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</si>
  <si>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</si>
  <si>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</si>
  <si>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</si>
  <si>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</si>
  <si>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</si>
  <si>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</si>
  <si>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</si>
  <si>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</si>
  <si>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</si>
  <si>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</si>
  <si>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</si>
  <si>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</si>
  <si>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</si>
  <si>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</si>
  <si>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</si>
  <si>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</si>
  <si>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</si>
  <si>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</si>
  <si>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</si>
  <si>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</si>
  <si>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</si>
  <si>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</si>
  <si>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</si>
  <si>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</si>
  <si>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</si>
  <si>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</si>
  <si>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</si>
  <si>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</si>
  <si>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</si>
  <si>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</si>
  <si>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</si>
  <si>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</si>
  <si>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</si>
  <si>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</si>
  <si>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</si>
  <si>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</si>
  <si>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</si>
  <si>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</si>
  <si>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</si>
  <si>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</si>
  <si>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</si>
  <si>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</si>
  <si>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</si>
  <si>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</si>
  <si>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</si>
  <si>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</si>
  <si>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</si>
  <si>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</si>
  <si>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</si>
  <si>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</si>
  <si>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</si>
  <si>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</si>
  <si>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</si>
  <si>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</si>
  <si>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</si>
  <si>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</si>
  <si>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</si>
  <si>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</si>
  <si>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</si>
  <si>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</si>
  <si>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</si>
  <si>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</si>
  <si>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</si>
  <si>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</si>
  <si>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</si>
  <si>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</si>
  <si>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</si>
  <si>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</si>
  <si>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</si>
  <si>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</si>
  <si>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</si>
  <si>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</si>
  <si>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</si>
  <si>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</si>
  <si>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</si>
  <si>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</si>
  <si>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</si>
  <si>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</si>
  <si>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</si>
  <si>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</si>
  <si>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</si>
  <si>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</si>
  <si>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</si>
  <si>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</si>
  <si>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</si>
  <si>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</si>
  <si>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</si>
  <si>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</si>
  <si>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</si>
  <si>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</si>
  <si>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</si>
  <si>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</si>
  <si>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</si>
  <si>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</si>
  <si>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</si>
  <si>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</si>
  <si>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</si>
  <si>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</si>
  <si>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</si>
  <si>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</si>
  <si>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</si>
  <si>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</si>
  <si>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</si>
  <si>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</si>
  <si>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</si>
  <si>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</si>
  <si>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</si>
  <si>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</si>
  <si>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</si>
  <si>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</si>
  <si>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</si>
  <si>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</si>
  <si>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</si>
  <si>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</si>
  <si>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</si>
  <si>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</si>
  <si>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</si>
  <si>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</si>
  <si>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</si>
  <si>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</si>
  <si>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</si>
  <si>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</si>
  <si>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</si>
  <si>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</si>
  <si>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</si>
  <si>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</si>
  <si>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</si>
  <si>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</si>
  <si>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TXN008112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</si>
  <si>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</si>
  <si>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</si>
  <si>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</si>
  <si>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</si>
  <si>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</si>
  <si>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</si>
  <si>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</si>
  <si>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</si>
  <si>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</si>
  <si>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</si>
  <si>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</si>
  <si>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</si>
  <si>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</si>
  <si>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</si>
  <si>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</si>
  <si>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</si>
  <si>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</si>
  <si>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</si>
  <si>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</si>
  <si>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</si>
  <si>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</si>
  <si>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</si>
  <si>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</si>
  <si>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</si>
  <si>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</si>
  <si>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</si>
  <si>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</si>
  <si>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</si>
  <si>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</si>
  <si>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</si>
  <si>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</si>
  <si>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</si>
  <si>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</si>
  <si>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</si>
  <si>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</si>
  <si>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</si>
  <si>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</si>
  <si>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</si>
  <si>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</si>
  <si>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</si>
  <si>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</si>
  <si>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</si>
  <si>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</si>
  <si>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</si>
  <si>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</si>
  <si>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</si>
  <si>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</si>
  <si>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TXN008160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</si>
  <si>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</si>
  <si>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</si>
  <si>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</si>
  <si>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</si>
  <si>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</si>
  <si>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</si>
  <si>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</si>
  <si>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</si>
  <si>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</si>
  <si>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</si>
  <si>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</si>
  <si>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</si>
  <si>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</si>
  <si>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</si>
  <si>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</si>
  <si>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</si>
  <si>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</si>
  <si>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</si>
  <si>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</si>
  <si>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</si>
  <si>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</si>
  <si>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</si>
  <si>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</si>
  <si>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</si>
  <si>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</si>
  <si>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</si>
  <si>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</si>
  <si>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</si>
  <si>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</si>
  <si>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</si>
  <si>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</si>
  <si>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</si>
  <si>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</si>
  <si>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</si>
  <si>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</si>
  <si>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</si>
  <si>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</si>
  <si>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</si>
  <si>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</si>
  <si>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</si>
  <si>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</si>
  <si>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</si>
  <si>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</si>
  <si>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</si>
  <si>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</si>
  <si>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</si>
  <si>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</si>
  <si>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</si>
  <si>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</si>
  <si>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</si>
  <si>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</si>
  <si>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</si>
  <si>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</si>
  <si>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</si>
  <si>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</si>
  <si>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</si>
  <si>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</si>
  <si>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</si>
  <si>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</si>
  <si>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</si>
  <si>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</si>
  <si>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</si>
  <si>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</si>
  <si>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</si>
  <si>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</si>
  <si>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</si>
  <si>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</si>
  <si>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</si>
  <si>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</si>
  <si>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</si>
  <si>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</si>
  <si>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</si>
  <si>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</si>
  <si>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</si>
  <si>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</si>
  <si>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</si>
  <si>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</si>
  <si>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</si>
  <si>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</si>
  <si>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</si>
  <si>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</si>
  <si>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</si>
  <si>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</si>
  <si>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</si>
  <si>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</si>
  <si>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</si>
  <si>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</si>
  <si>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</si>
  <si>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</si>
  <si>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</si>
  <si>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</si>
  <si>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</si>
  <si>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</si>
  <si>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</si>
  <si>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</si>
  <si>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</si>
  <si>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</si>
  <si>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</si>
  <si>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</si>
  <si>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</si>
  <si>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</si>
  <si>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</si>
  <si>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</si>
  <si>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</si>
  <si>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</si>
  <si>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</si>
  <si>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</si>
  <si>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</si>
  <si>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</si>
  <si>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</si>
  <si>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</si>
  <si>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</si>
  <si>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</si>
  <si>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</si>
  <si>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</si>
  <si>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</si>
  <si>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</si>
  <si>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</si>
  <si>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</si>
  <si>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</si>
  <si>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</si>
  <si>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</si>
  <si>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</si>
  <si>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</si>
  <si>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</si>
  <si>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</si>
  <si>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</si>
  <si>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</si>
  <si>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</si>
  <si>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</si>
  <si>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</si>
  <si>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</si>
  <si>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</si>
  <si>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</si>
  <si>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</si>
  <si>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</si>
  <si>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</si>
  <si>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</si>
  <si>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</si>
  <si>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</si>
  <si>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</si>
  <si>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</si>
  <si>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</si>
  <si>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</si>
  <si>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</si>
  <si>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</si>
  <si>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</si>
  <si>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</si>
  <si>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</si>
  <si>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</si>
  <si>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</si>
  <si>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</si>
  <si>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</si>
  <si>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</si>
  <si>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</si>
  <si>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</si>
  <si>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</si>
  <si>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</si>
  <si>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</si>
  <si>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</si>
  <si>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</si>
  <si>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</si>
  <si>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</si>
  <si>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</si>
  <si>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</si>
  <si>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</si>
  <si>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</si>
  <si>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</si>
  <si>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</si>
  <si>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</si>
  <si>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</si>
  <si>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</si>
  <si>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</si>
  <si>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</si>
  <si>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</si>
  <si>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</si>
  <si>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</si>
  <si>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</si>
  <si>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</si>
  <si>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</si>
  <si>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</si>
  <si>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</si>
  <si>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</si>
  <si>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</si>
  <si>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</si>
  <si>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</si>
  <si>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</si>
  <si>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</si>
  <si>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</si>
  <si>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</si>
  <si>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</si>
  <si>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</si>
  <si>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</si>
  <si>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</si>
  <si>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</si>
  <si>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</si>
  <si>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</si>
  <si>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</si>
  <si>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</si>
  <si>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</si>
  <si>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</si>
  <si>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</si>
  <si>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</si>
  <si>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</si>
  <si>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</si>
  <si>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</si>
  <si>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</si>
  <si>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</si>
  <si>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</si>
  <si>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</si>
  <si>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</si>
  <si>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</si>
  <si>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</si>
  <si>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</si>
  <si>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</si>
  <si>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</si>
  <si>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</si>
  <si>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</si>
  <si>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</si>
  <si>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</si>
  <si>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</si>
  <si>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</si>
  <si>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</si>
  <si>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</si>
  <si>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</si>
  <si>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</si>
  <si>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</si>
  <si>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</si>
  <si>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</si>
  <si>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</si>
  <si>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</si>
  <si>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</si>
  <si>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</si>
  <si>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</si>
  <si>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</si>
  <si>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</si>
  <si>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</si>
  <si>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</si>
  <si>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</si>
  <si>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</si>
  <si>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</si>
  <si>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</si>
  <si>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</si>
  <si>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</si>
  <si>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</si>
  <si>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</si>
  <si>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</si>
  <si>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</si>
  <si>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</si>
  <si>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</si>
  <si>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</si>
  <si>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</si>
  <si>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</si>
  <si>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</si>
  <si>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</si>
  <si>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</si>
  <si>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</si>
  <si>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</si>
  <si>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</si>
  <si>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</si>
  <si>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</si>
  <si>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</si>
  <si>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</si>
  <si>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</si>
  <si>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</si>
  <si>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</si>
  <si>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</si>
  <si>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</si>
  <si>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</si>
  <si>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</si>
  <si>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</si>
  <si>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</si>
  <si>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</si>
  <si>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</si>
  <si>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TXN008435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</si>
  <si>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</si>
  <si>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</si>
  <si>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</si>
  <si>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</si>
  <si>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</si>
  <si>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</si>
  <si>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</si>
  <si>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</si>
  <si>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</si>
  <si>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</si>
  <si>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</si>
  <si>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</si>
  <si>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</si>
  <si>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</si>
  <si>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</si>
  <si>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</si>
  <si>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</si>
  <si>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</si>
  <si>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</si>
  <si>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</si>
  <si>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</si>
  <si>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</si>
  <si>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</si>
  <si>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</si>
  <si>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</si>
  <si>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</si>
  <si>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</si>
  <si>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</si>
  <si>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</si>
  <si>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</si>
  <si>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</si>
  <si>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</si>
  <si>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</si>
  <si>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</si>
  <si>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</si>
  <si>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</si>
  <si>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TXN008472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</si>
  <si>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</si>
  <si>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</si>
  <si>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</si>
  <si>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</si>
  <si>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</si>
  <si>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</si>
  <si>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</si>
  <si>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</si>
  <si>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</si>
  <si>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</si>
  <si>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</si>
  <si>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</si>
  <si>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</si>
  <si>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</si>
  <si>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</si>
  <si>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</si>
  <si>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</si>
  <si>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</si>
  <si>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</si>
  <si>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</si>
  <si>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</si>
  <si>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</si>
  <si>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</si>
  <si>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</si>
  <si>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</si>
  <si>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</si>
  <si>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</si>
  <si>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</si>
  <si>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</si>
  <si>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</si>
  <si>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</si>
  <si>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</si>
  <si>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</si>
  <si>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</si>
  <si>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</si>
  <si>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</si>
  <si>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</si>
  <si>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</si>
  <si>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</si>
  <si>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</si>
  <si>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</si>
  <si>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</si>
  <si>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</si>
  <si>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</si>
  <si>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</si>
  <si>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</si>
  <si>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</si>
  <si>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</si>
  <si>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</si>
  <si>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</si>
  <si>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</si>
  <si>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</si>
  <si>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</si>
  <si>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</si>
  <si>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</si>
  <si>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</si>
  <si>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</si>
  <si>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</si>
  <si>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</si>
  <si>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</si>
  <si>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</si>
  <si>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</si>
  <si>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</si>
  <si>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</si>
  <si>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</si>
  <si>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</si>
  <si>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</si>
  <si>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</si>
  <si>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</si>
  <si>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</si>
  <si>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</si>
  <si>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</si>
  <si>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</si>
  <si>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</si>
  <si>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</si>
  <si>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</si>
  <si>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</si>
  <si>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</si>
  <si>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</si>
  <si>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</si>
  <si>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</si>
  <si>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</si>
  <si>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</si>
  <si>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</si>
  <si>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</si>
  <si>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</si>
  <si>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</si>
  <si>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</si>
  <si>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</si>
  <si>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</si>
  <si>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</si>
  <si>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</si>
  <si>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</si>
  <si>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</si>
  <si>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</si>
  <si>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</si>
  <si>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</si>
  <si>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</si>
  <si>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</si>
  <si>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</si>
  <si>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</si>
  <si>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</si>
  <si>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</si>
  <si>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</si>
  <si>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</si>
  <si>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</si>
  <si>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</si>
  <si>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</si>
  <si>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</si>
  <si>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</si>
  <si>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</si>
  <si>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</si>
  <si>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</si>
  <si>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</si>
  <si>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</si>
  <si>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</si>
  <si>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</si>
  <si>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</si>
  <si>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</si>
  <si>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</si>
  <si>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</si>
  <si>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</si>
  <si>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</si>
  <si>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</si>
  <si>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</si>
  <si>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</si>
  <si>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</si>
  <si>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</si>
  <si>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</si>
  <si>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</si>
  <si>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</si>
  <si>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</si>
  <si>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</si>
  <si>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</si>
  <si>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</si>
  <si>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</si>
  <si>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</si>
  <si>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</si>
  <si>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</si>
  <si>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</si>
  <si>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</si>
  <si>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</si>
  <si>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</si>
  <si>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</si>
  <si>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</si>
  <si>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</si>
  <si>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</si>
  <si>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</si>
  <si>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</si>
  <si>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</si>
  <si>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</si>
  <si>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</si>
  <si>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</si>
  <si>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</si>
  <si>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</si>
  <si>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</si>
  <si>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</si>
  <si>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TXN008630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</si>
  <si>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</si>
  <si>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</si>
  <si>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</si>
  <si>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</si>
  <si>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</si>
  <si>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</si>
  <si>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</si>
  <si>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</si>
  <si>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</si>
  <si>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</si>
  <si>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</si>
  <si>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</si>
  <si>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</si>
  <si>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</si>
  <si>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</si>
  <si>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</si>
  <si>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</si>
  <si>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</si>
  <si>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</si>
  <si>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</si>
  <si>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</si>
  <si>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</si>
  <si>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</si>
  <si>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</si>
  <si>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</si>
  <si>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</si>
  <si>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</si>
  <si>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</si>
  <si>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</si>
  <si>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</si>
  <si>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</si>
  <si>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</si>
  <si>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</si>
  <si>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</si>
  <si>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</si>
  <si>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</si>
  <si>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</si>
  <si>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</si>
  <si>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</si>
  <si>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</si>
  <si>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</si>
  <si>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</si>
  <si>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</si>
  <si>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</si>
  <si>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TXN008675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</si>
  <si>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</si>
  <si>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</si>
  <si>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</si>
  <si>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</si>
  <si>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</si>
  <si>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</si>
  <si>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</si>
  <si>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</si>
  <si>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</si>
  <si>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</si>
  <si>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</si>
  <si>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</si>
  <si>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</si>
  <si>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</si>
  <si>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</si>
  <si>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</si>
  <si>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</si>
  <si>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</si>
  <si>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</si>
  <si>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</si>
  <si>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</si>
  <si>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</si>
  <si>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</si>
  <si>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</si>
  <si>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</si>
  <si>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TXN008702</t>
  </si>
  <si>
    <t>TXN008703</t>
  </si>
  <si>
    <t>TXN008704</t>
  </si>
  <si>
    <t>TXN008705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</si>
  <si>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</si>
  <si>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</si>
  <si>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</si>
  <si>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</si>
  <si>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</si>
  <si>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</si>
  <si>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</si>
  <si>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</si>
  <si>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</si>
  <si>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</si>
  <si>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</si>
  <si>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</si>
  <si>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</si>
  <si>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</si>
  <si>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</si>
  <si>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</si>
  <si>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</si>
  <si>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</si>
  <si>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</si>
  <si>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</si>
  <si>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</si>
  <si>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</si>
  <si>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</si>
  <si>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</si>
  <si>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</si>
  <si>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</si>
  <si>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</si>
  <si>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</si>
  <si>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</si>
  <si>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</si>
  <si>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</si>
  <si>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</si>
  <si>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</si>
  <si>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</si>
  <si>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</si>
  <si>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</si>
  <si>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</si>
  <si>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</si>
  <si>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</si>
  <si>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</si>
  <si>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</si>
  <si>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</si>
  <si>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</si>
  <si>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</si>
  <si>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</si>
  <si>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</si>
  <si>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</si>
  <si>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</si>
  <si>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TXN008754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</si>
  <si>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</si>
  <si>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</si>
  <si>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</si>
  <si>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</si>
  <si>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</si>
  <si>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</si>
  <si>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</si>
  <si>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</si>
  <si>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</si>
  <si>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</si>
  <si>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</si>
  <si>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</si>
  <si>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</si>
  <si>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</si>
  <si>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</si>
  <si>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</si>
  <si>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</si>
  <si>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</si>
  <si>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</si>
  <si>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</si>
  <si>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</si>
  <si>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</si>
  <si>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</si>
  <si>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</si>
  <si>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</si>
  <si>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</si>
  <si>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</si>
  <si>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</si>
  <si>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</si>
  <si>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</si>
  <si>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</si>
  <si>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</si>
  <si>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</si>
  <si>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</si>
  <si>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</si>
  <si>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</si>
  <si>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</si>
  <si>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</si>
  <si>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</si>
  <si>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</si>
  <si>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</si>
  <si>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</si>
  <si>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</si>
  <si>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</si>
  <si>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</si>
  <si>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</si>
  <si>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</si>
  <si>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</si>
  <si>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</si>
  <si>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</si>
  <si>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</si>
  <si>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</si>
  <si>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</si>
  <si>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</si>
  <si>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</si>
  <si>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</si>
  <si>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</si>
  <si>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</si>
  <si>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</si>
  <si>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</si>
  <si>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</si>
  <si>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</si>
  <si>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</si>
  <si>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</si>
  <si>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</si>
  <si>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</si>
  <si>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</si>
  <si>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</si>
  <si>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</si>
  <si>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</si>
  <si>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</si>
  <si>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</si>
  <si>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</si>
  <si>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</si>
  <si>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</si>
  <si>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</si>
  <si>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</si>
  <si>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</si>
  <si>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</si>
  <si>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</si>
  <si>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</si>
  <si>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</si>
  <si>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</si>
  <si>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</si>
  <si>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</si>
  <si>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</si>
  <si>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</si>
  <si>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</si>
  <si>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</si>
  <si>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</si>
  <si>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</si>
  <si>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</si>
  <si>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</si>
  <si>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</si>
  <si>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</si>
  <si>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</si>
  <si>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</si>
  <si>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</si>
  <si>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</si>
  <si>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</si>
  <si>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</si>
  <si>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</si>
  <si>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</si>
  <si>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</si>
  <si>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</si>
  <si>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</si>
  <si>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</si>
  <si>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</si>
  <si>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</si>
  <si>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</si>
  <si>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</si>
  <si>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</si>
  <si>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</si>
  <si>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</si>
  <si>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</si>
  <si>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</si>
  <si>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</si>
  <si>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</si>
  <si>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</si>
  <si>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</si>
  <si>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</si>
  <si>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</si>
  <si>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</si>
  <si>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</si>
  <si>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</si>
  <si>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</si>
  <si>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</si>
  <si>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</si>
  <si>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</si>
  <si>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</si>
  <si>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</si>
  <si>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</si>
  <si>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</si>
  <si>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</si>
  <si>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</si>
  <si>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</si>
  <si>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</si>
  <si>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</si>
  <si>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</si>
  <si>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</si>
  <si>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</si>
  <si>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</si>
  <si>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</si>
  <si>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</si>
  <si>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</si>
  <si>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</si>
  <si>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</si>
  <si>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</si>
  <si>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</si>
  <si>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</si>
  <si>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</si>
  <si>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</si>
  <si>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</si>
  <si>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</si>
  <si>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</si>
  <si>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</si>
  <si>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</si>
  <si>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</si>
  <si>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</si>
  <si>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</si>
  <si>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</si>
  <si>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</si>
  <si>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</si>
  <si>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</si>
  <si>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</si>
  <si>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</si>
  <si>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</si>
  <si>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</si>
  <si>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</si>
  <si>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</si>
  <si>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</si>
  <si>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</si>
  <si>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</si>
  <si>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</si>
  <si>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</si>
  <si>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</si>
  <si>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</si>
  <si>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</si>
  <si>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</si>
  <si>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</si>
  <si>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</si>
  <si>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</si>
  <si>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</si>
  <si>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</si>
  <si>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</si>
  <si>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</si>
  <si>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</si>
  <si>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</si>
  <si>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</si>
  <si>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</si>
  <si>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</si>
  <si>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</si>
  <si>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</si>
  <si>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</si>
  <si>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</si>
  <si>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</si>
  <si>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</si>
  <si>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</si>
  <si>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</si>
  <si>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</si>
  <si>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</si>
  <si>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</si>
  <si>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</si>
  <si>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</si>
  <si>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</si>
  <si>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</si>
  <si>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</si>
  <si>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</si>
  <si>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</si>
  <si>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</si>
  <si>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</si>
  <si>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</si>
  <si>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</si>
  <si>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</si>
  <si>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</si>
  <si>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</si>
  <si>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</si>
  <si>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</si>
  <si>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</si>
  <si>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</si>
  <si>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</si>
  <si>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</si>
  <si>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</si>
  <si>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</si>
  <si>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</si>
  <si>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</si>
  <si>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</si>
  <si>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</si>
  <si>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</si>
  <si>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</si>
  <si>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</si>
  <si>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</si>
  <si>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</si>
  <si>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</si>
  <si>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</si>
  <si>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</si>
  <si>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</si>
  <si>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</si>
  <si>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</si>
  <si>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</si>
  <si>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</si>
  <si>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</si>
  <si>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</si>
  <si>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</si>
  <si>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</si>
  <si>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</si>
  <si>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</si>
  <si>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</si>
  <si>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</si>
  <si>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</si>
  <si>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</si>
  <si>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</si>
  <si>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</si>
  <si>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</si>
  <si>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</si>
  <si>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</si>
  <si>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</si>
  <si>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</si>
  <si>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</si>
  <si>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</si>
  <si>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</si>
  <si>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</si>
  <si>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</si>
  <si>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</si>
  <si>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</si>
  <si>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</si>
  <si>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</si>
  <si>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</si>
  <si>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</si>
  <si>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</si>
  <si>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</si>
  <si>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</si>
  <si>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</si>
  <si>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</si>
  <si>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</si>
  <si>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</si>
  <si>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</si>
  <si>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</si>
  <si>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</si>
  <si>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</si>
  <si>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</si>
  <si>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</si>
  <si>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</si>
  <si>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</si>
  <si>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</si>
  <si>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</si>
  <si>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</si>
  <si>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</si>
  <si>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</si>
  <si>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</si>
  <si>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</si>
  <si>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</si>
  <si>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</si>
  <si>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</si>
  <si>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</si>
  <si>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</si>
  <si>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</si>
  <si>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</si>
  <si>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</si>
  <si>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</si>
  <si>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</si>
  <si>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</si>
  <si>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</si>
  <si>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</si>
  <si>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</si>
  <si>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</si>
  <si>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</si>
  <si>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</si>
  <si>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</si>
  <si>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</si>
  <si>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TXN009065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</si>
  <si>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</si>
  <si>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</si>
  <si>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</si>
  <si>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</si>
  <si>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</si>
  <si>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</si>
  <si>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</si>
  <si>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</si>
  <si>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</si>
  <si>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</si>
  <si>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</si>
  <si>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</si>
  <si>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</si>
  <si>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</si>
  <si>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</si>
  <si>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</si>
  <si>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</si>
  <si>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</si>
  <si>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</si>
  <si>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</si>
  <si>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</si>
  <si>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</si>
  <si>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</si>
  <si>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</si>
  <si>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</si>
  <si>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</si>
  <si>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</si>
  <si>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</si>
  <si>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</si>
  <si>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</si>
  <si>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</si>
  <si>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</si>
  <si>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</si>
  <si>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</si>
  <si>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</si>
  <si>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</si>
  <si>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</si>
  <si>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</si>
  <si>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</si>
  <si>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</si>
  <si>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</si>
  <si>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</si>
  <si>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</si>
  <si>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</si>
  <si>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</si>
  <si>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</si>
  <si>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</si>
  <si>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</si>
  <si>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</si>
  <si>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</si>
  <si>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</si>
  <si>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</si>
  <si>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</si>
  <si>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</si>
  <si>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</si>
  <si>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</si>
  <si>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</si>
  <si>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</si>
  <si>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</si>
  <si>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</si>
  <si>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</si>
  <si>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</si>
  <si>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</si>
  <si>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</si>
  <si>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</si>
  <si>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TXN009131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</si>
  <si>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</si>
  <si>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</si>
  <si>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</si>
  <si>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</si>
  <si>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</si>
  <si>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</si>
  <si>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</si>
  <si>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</si>
  <si>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</si>
  <si>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</si>
  <si>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</si>
  <si>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</si>
  <si>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</si>
  <si>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</si>
  <si>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</si>
  <si>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</si>
  <si>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</si>
  <si>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</si>
  <si>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</si>
  <si>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</si>
  <si>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</si>
  <si>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</si>
  <si>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</si>
  <si>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</si>
  <si>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</si>
  <si>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</si>
  <si>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</si>
  <si>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</si>
  <si>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</si>
  <si>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</si>
  <si>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</si>
  <si>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</si>
  <si>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</si>
  <si>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</si>
  <si>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</si>
  <si>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</si>
  <si>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</si>
  <si>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</si>
  <si>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</si>
  <si>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</si>
  <si>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</si>
  <si>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</si>
  <si>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</si>
  <si>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</si>
  <si>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</si>
  <si>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</si>
  <si>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</si>
  <si>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</si>
  <si>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</si>
  <si>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</si>
  <si>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</si>
  <si>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</si>
  <si>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</si>
  <si>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</si>
  <si>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</si>
  <si>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</si>
  <si>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</si>
  <si>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</si>
  <si>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</si>
  <si>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</si>
  <si>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</si>
  <si>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</si>
  <si>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</si>
  <si>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</si>
  <si>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</si>
  <si>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</si>
  <si>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</si>
  <si>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</si>
  <si>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</si>
  <si>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</si>
  <si>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</si>
  <si>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</si>
  <si>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</si>
  <si>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</si>
  <si>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</si>
  <si>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</si>
  <si>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</si>
  <si>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</si>
  <si>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</si>
  <si>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</si>
  <si>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</si>
  <si>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</si>
  <si>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</si>
  <si>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</si>
  <si>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</si>
  <si>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</si>
  <si>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</si>
  <si>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</si>
  <si>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</si>
  <si>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</si>
  <si>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</si>
  <si>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</si>
  <si>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</si>
  <si>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</si>
  <si>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</si>
  <si>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</si>
  <si>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</si>
  <si>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</si>
  <si>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</si>
  <si>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</si>
  <si>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</si>
  <si>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</si>
  <si>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</si>
  <si>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</si>
  <si>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</si>
  <si>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</si>
  <si>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</si>
  <si>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</si>
  <si>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</si>
  <si>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</si>
  <si>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</si>
  <si>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</si>
  <si>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</si>
  <si>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</si>
  <si>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</si>
  <si>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</si>
  <si>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</si>
  <si>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</si>
  <si>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</si>
  <si>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</si>
  <si>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</si>
  <si>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</si>
  <si>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</si>
  <si>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</si>
  <si>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</si>
  <si>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</si>
  <si>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</si>
  <si>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</si>
  <si>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</si>
  <si>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</si>
  <si>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</si>
  <si>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</si>
  <si>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</si>
  <si>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</si>
  <si>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</si>
  <si>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</si>
  <si>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</si>
  <si>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</si>
  <si>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</si>
  <si>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</si>
  <si>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</si>
  <si>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</si>
  <si>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</si>
  <si>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</si>
  <si>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</si>
  <si>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</si>
  <si>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</si>
  <si>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</si>
  <si>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</si>
  <si>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</si>
  <si>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</si>
  <si>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</si>
  <si>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</si>
  <si>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</si>
  <si>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</si>
  <si>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</si>
  <si>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</si>
  <si>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</si>
  <si>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</si>
  <si>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</si>
  <si>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</si>
  <si>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</si>
  <si>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</si>
  <si>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</si>
  <si>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</si>
  <si>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</si>
  <si>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</si>
  <si>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</si>
  <si>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</si>
  <si>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</si>
  <si>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</si>
  <si>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</si>
  <si>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</si>
  <si>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</si>
  <si>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</si>
  <si>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</si>
  <si>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</si>
  <si>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TXN009309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</si>
  <si>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</si>
  <si>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</si>
  <si>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</si>
  <si>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</si>
  <si>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</si>
  <si>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</si>
  <si>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</si>
  <si>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</si>
  <si>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</si>
  <si>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</si>
  <si>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</si>
  <si>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</si>
  <si>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</si>
  <si>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</si>
  <si>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</si>
  <si>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</si>
  <si>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</si>
  <si>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</si>
  <si>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</si>
  <si>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</si>
  <si>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</si>
  <si>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</si>
  <si>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</si>
  <si>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</si>
  <si>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</si>
  <si>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</si>
  <si>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</si>
  <si>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</si>
  <si>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</si>
  <si>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</si>
  <si>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</si>
  <si>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</si>
  <si>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</si>
  <si>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</si>
  <si>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</si>
  <si>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</si>
  <si>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</si>
  <si>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</si>
  <si>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</si>
  <si>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</si>
  <si>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</si>
  <si>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</si>
  <si>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</si>
  <si>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</si>
  <si>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</si>
  <si>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</si>
  <si>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</si>
  <si>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</si>
  <si>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</si>
  <si>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</si>
  <si>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</si>
  <si>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</si>
  <si>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</si>
  <si>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</si>
  <si>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</si>
  <si>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</si>
  <si>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</si>
  <si>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</si>
  <si>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</si>
  <si>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</si>
  <si>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</si>
  <si>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</si>
  <si>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</si>
  <si>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</si>
  <si>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</si>
  <si>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</si>
  <si>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</si>
  <si>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</si>
  <si>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</si>
  <si>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</si>
  <si>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</si>
  <si>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</si>
  <si>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</si>
  <si>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</si>
  <si>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</si>
  <si>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</si>
  <si>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</si>
  <si>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</si>
  <si>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</si>
  <si>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</si>
  <si>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</si>
  <si>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</si>
  <si>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</si>
  <si>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</si>
  <si>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</si>
  <si>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</si>
  <si>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</si>
  <si>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</si>
  <si>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</si>
  <si>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</si>
  <si>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</si>
  <si>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</si>
  <si>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</si>
  <si>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</si>
  <si>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</si>
  <si>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</si>
  <si>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</si>
  <si>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</si>
  <si>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</si>
  <si>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</si>
  <si>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</si>
  <si>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</si>
  <si>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</si>
  <si>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</si>
  <si>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</si>
  <si>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</si>
  <si>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</si>
  <si>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</si>
  <si>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</si>
  <si>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</si>
  <si>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</si>
  <si>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</si>
  <si>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</si>
  <si>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</si>
  <si>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</si>
  <si>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</si>
  <si>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</si>
  <si>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</si>
  <si>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</si>
  <si>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</si>
  <si>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</si>
  <si>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</si>
  <si>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</si>
  <si>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</si>
  <si>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</si>
  <si>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</si>
  <si>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</si>
  <si>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</si>
  <si>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</si>
  <si>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</si>
  <si>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</si>
  <si>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</si>
  <si>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</si>
  <si>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</si>
  <si>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</si>
  <si>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</si>
  <si>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</si>
  <si>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</si>
  <si>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</si>
  <si>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</si>
  <si>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</si>
  <si>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</si>
  <si>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</si>
  <si>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</si>
  <si>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</si>
  <si>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</si>
  <si>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</si>
  <si>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</si>
  <si>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</si>
  <si>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</si>
  <si>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</si>
  <si>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</si>
  <si>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</si>
  <si>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</si>
  <si>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</si>
  <si>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</si>
  <si>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</si>
  <si>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</si>
  <si>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</si>
  <si>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</si>
  <si>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</si>
  <si>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</si>
  <si>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</si>
  <si>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</si>
  <si>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</si>
  <si>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</si>
  <si>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</si>
  <si>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</si>
  <si>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</si>
  <si>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</si>
  <si>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</si>
  <si>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</si>
  <si>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</si>
  <si>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</si>
  <si>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</si>
  <si>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</si>
  <si>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</si>
  <si>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</si>
  <si>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</si>
  <si>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</si>
  <si>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</si>
  <si>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</si>
  <si>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</si>
  <si>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</si>
  <si>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</si>
  <si>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</si>
  <si>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</si>
  <si>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</si>
  <si>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</si>
  <si>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</si>
  <si>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</si>
  <si>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</si>
  <si>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</si>
  <si>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</si>
  <si>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</si>
  <si>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</si>
  <si>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</si>
  <si>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</si>
  <si>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</si>
  <si>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</si>
  <si>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</si>
  <si>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</si>
  <si>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</si>
  <si>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</si>
  <si>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</si>
  <si>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</si>
  <si>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</si>
  <si>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</si>
  <si>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</si>
  <si>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</si>
  <si>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</si>
  <si>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</si>
  <si>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</si>
  <si>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</si>
  <si>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</si>
  <si>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</si>
  <si>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</si>
  <si>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</si>
  <si>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</si>
  <si>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</si>
  <si>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</si>
  <si>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</si>
  <si>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</si>
  <si>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</si>
  <si>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</si>
  <si>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</si>
  <si>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</si>
  <si>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</si>
  <si>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</si>
  <si>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</si>
  <si>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</si>
  <si>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</si>
  <si>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</si>
  <si>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</si>
  <si>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</si>
  <si>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</si>
  <si>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</si>
  <si>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</si>
  <si>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</si>
  <si>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</si>
  <si>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</si>
  <si>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</si>
  <si>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</si>
  <si>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</si>
  <si>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</si>
  <si>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</si>
  <si>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</si>
  <si>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</si>
  <si>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</si>
  <si>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</si>
  <si>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</si>
  <si>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</si>
  <si>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</si>
  <si>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</si>
  <si>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</si>
  <si>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</si>
  <si>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</si>
  <si>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</si>
  <si>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</si>
  <si>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</si>
  <si>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</si>
  <si>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</si>
  <si>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</si>
  <si>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</si>
  <si>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</si>
  <si>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</si>
  <si>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</si>
  <si>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</si>
  <si>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</si>
  <si>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</si>
  <si>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</si>
  <si>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</si>
  <si>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</si>
  <si>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</si>
  <si>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</si>
  <si>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</si>
  <si>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</si>
  <si>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</si>
  <si>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</si>
  <si>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</si>
  <si>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</si>
  <si>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</si>
  <si>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</si>
  <si>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</si>
  <si>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</si>
  <si>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</si>
  <si>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</si>
  <si>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</si>
  <si>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</si>
  <si>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</si>
  <si>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</si>
  <si>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</si>
  <si>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</si>
  <si>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</si>
  <si>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</si>
  <si>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</si>
  <si>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</si>
  <si>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</si>
  <si>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</si>
  <si>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</si>
  <si>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</si>
  <si>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</si>
  <si>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</si>
  <si>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</si>
  <si>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</si>
  <si>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</si>
  <si>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</si>
  <si>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</si>
  <si>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</si>
  <si>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</si>
  <si>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</si>
  <si>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</si>
  <si>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</si>
  <si>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</si>
  <si>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</si>
  <si>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</si>
  <si>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</si>
  <si>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</si>
  <si>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</si>
  <si>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</si>
  <si>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</si>
  <si>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</si>
  <si>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</si>
  <si>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</si>
  <si>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</si>
  <si>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</si>
  <si>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</si>
  <si>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</si>
  <si>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</si>
  <si>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</si>
  <si>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</si>
  <si>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</si>
  <si>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</si>
  <si>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</si>
  <si>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</si>
  <si>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</si>
  <si>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</si>
  <si>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</si>
  <si>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</si>
  <si>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</si>
  <si>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</si>
  <si>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</si>
  <si>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</si>
  <si>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</si>
  <si>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</si>
  <si>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</si>
  <si>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</si>
  <si>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</si>
  <si>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</si>
  <si>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</si>
  <si>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</si>
  <si>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</si>
  <si>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</si>
  <si>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</si>
  <si>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</si>
  <si>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</si>
  <si>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</si>
  <si>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</si>
  <si>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</si>
  <si>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</si>
  <si>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</si>
  <si>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</si>
  <si>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</si>
  <si>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</si>
  <si>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</si>
  <si>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</si>
  <si>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</si>
  <si>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</si>
  <si>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</si>
  <si>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</si>
  <si>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</si>
  <si>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</si>
  <si>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</si>
  <si>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</si>
  <si>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</si>
  <si>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</si>
  <si>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</si>
  <si>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</si>
  <si>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</si>
  <si>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</si>
  <si>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</si>
  <si>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</si>
  <si>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</si>
  <si>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</si>
  <si>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</si>
  <si>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</si>
  <si>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</si>
  <si>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</si>
  <si>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</si>
  <si>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</si>
  <si>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</si>
  <si>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</si>
  <si>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</si>
  <si>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</si>
  <si>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</si>
  <si>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</si>
  <si>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</si>
  <si>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</si>
  <si>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</si>
  <si>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</si>
  <si>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</si>
  <si>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</si>
  <si>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</si>
  <si>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</si>
  <si>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</si>
  <si>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</si>
  <si>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</si>
  <si>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</si>
  <si>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</si>
  <si>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</si>
  <si>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</si>
  <si>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</si>
  <si>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</si>
  <si>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</si>
  <si>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</si>
  <si>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</si>
  <si>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</si>
  <si>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</si>
  <si>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</si>
  <si>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</si>
  <si>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</si>
  <si>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</si>
  <si>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</si>
  <si>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</si>
  <si>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</si>
  <si>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</si>
  <si>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</si>
  <si>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</si>
  <si>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</si>
  <si>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</si>
  <si>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</si>
  <si>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</si>
  <si>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</si>
  <si>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</si>
  <si>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</si>
  <si>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</si>
  <si>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</si>
  <si>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</si>
  <si>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</si>
  <si>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</si>
  <si>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</si>
  <si>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</si>
  <si>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</si>
  <si>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</si>
  <si>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</si>
  <si>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</si>
  <si>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</si>
  <si>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</si>
  <si>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</si>
  <si>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</si>
  <si>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</si>
  <si>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</si>
  <si>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</si>
  <si>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</si>
  <si>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</si>
  <si>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</si>
  <si>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</si>
  <si>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</si>
  <si>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</si>
  <si>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</si>
  <si>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</si>
  <si>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</si>
  <si>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</si>
  <si>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</si>
  <si>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</si>
  <si>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</si>
  <si>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</si>
  <si>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</si>
  <si>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</si>
  <si>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</si>
  <si>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</si>
  <si>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</si>
  <si>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</si>
  <si>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</si>
  <si>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</si>
  <si>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</si>
  <si>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</si>
  <si>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</si>
  <si>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</si>
  <si>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</si>
  <si>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</si>
  <si>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</si>
  <si>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</si>
  <si>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</si>
  <si>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</si>
  <si>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</si>
  <si>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</si>
  <si>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</si>
  <si>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</si>
  <si>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TXN009799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</si>
  <si>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</si>
  <si>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</si>
  <si>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</si>
  <si>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</si>
  <si>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</si>
  <si>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</si>
  <si>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</si>
  <si>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</si>
  <si>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</si>
  <si>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</si>
  <si>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</si>
  <si>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</si>
  <si>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</si>
  <si>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</si>
  <si>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</si>
  <si>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</si>
  <si>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</si>
  <si>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</si>
  <si>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</si>
  <si>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</si>
  <si>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</si>
  <si>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</si>
  <si>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</si>
  <si>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</si>
  <si>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</si>
  <si>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</si>
  <si>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</si>
  <si>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</si>
  <si>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</si>
  <si>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</si>
  <si>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</si>
  <si>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</si>
  <si>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</si>
  <si>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</si>
  <si>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</si>
  <si>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</si>
  <si>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</si>
  <si>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</si>
  <si>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</si>
  <si>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</si>
  <si>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</si>
  <si>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</si>
  <si>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</si>
  <si>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</si>
  <si>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</si>
  <si>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</si>
  <si>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</si>
  <si>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</si>
  <si>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</si>
  <si>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</si>
  <si>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</si>
  <si>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</si>
  <si>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</si>
  <si>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</si>
  <si>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</si>
  <si>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</si>
  <si>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</si>
  <si>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</si>
  <si>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</si>
  <si>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</si>
  <si>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</si>
  <si>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</si>
  <si>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</si>
  <si>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</si>
  <si>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</si>
  <si>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</si>
  <si>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</si>
  <si>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</si>
  <si>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</si>
  <si>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</si>
  <si>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</si>
  <si>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</si>
  <si>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</si>
  <si>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</si>
  <si>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</si>
  <si>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</si>
  <si>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</si>
  <si>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</si>
  <si>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</si>
  <si>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</si>
  <si>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</si>
  <si>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</si>
  <si>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</si>
  <si>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</si>
  <si>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</si>
  <si>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</si>
  <si>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</si>
  <si>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</si>
  <si>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</si>
  <si>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</si>
  <si>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</si>
  <si>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</si>
  <si>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</si>
  <si>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</si>
  <si>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</si>
  <si>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</si>
  <si>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</si>
  <si>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</si>
  <si>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</si>
  <si>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</si>
  <si>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</si>
  <si>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</si>
  <si>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</si>
  <si>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</si>
  <si>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</si>
  <si>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</si>
  <si>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</si>
  <si>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</si>
  <si>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</si>
  <si>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</si>
  <si>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</si>
  <si>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</si>
  <si>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</si>
  <si>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</si>
  <si>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</si>
  <si>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</si>
  <si>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</si>
  <si>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</si>
  <si>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</si>
  <si>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</si>
  <si>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</si>
  <si>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</si>
  <si>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</si>
  <si>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</si>
  <si>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</si>
  <si>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</si>
  <si>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</si>
  <si>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</si>
  <si>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</si>
  <si>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</si>
  <si>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</si>
  <si>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</si>
  <si>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</si>
  <si>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</si>
  <si>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</si>
  <si>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</si>
  <si>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</si>
  <si>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</si>
  <si>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</si>
  <si>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</si>
  <si>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</si>
  <si>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</si>
  <si>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</si>
  <si>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</si>
  <si>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</si>
  <si>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</si>
  <si>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</si>
  <si>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</si>
  <si>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</si>
  <si>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</si>
  <si>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</si>
  <si>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</si>
  <si>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</si>
  <si>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</si>
  <si>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</si>
  <si>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</si>
  <si>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</si>
  <si>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</si>
  <si>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</si>
  <si>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</si>
  <si>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</si>
  <si>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</si>
  <si>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</si>
  <si>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</si>
  <si>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</si>
  <si>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</si>
  <si>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</si>
  <si>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TXN009967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</si>
  <si>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</si>
  <si>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</si>
  <si>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</si>
  <si>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</si>
  <si>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</si>
  <si>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</si>
  <si>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</si>
  <si>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</si>
  <si>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</si>
  <si>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</si>
  <si>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</si>
  <si>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</si>
  <si>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</si>
  <si>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</si>
  <si>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</si>
  <si>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</si>
  <si>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</si>
  <si>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</si>
  <si>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</si>
  <si>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</si>
  <si>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</si>
  <si>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</si>
  <si>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</si>
  <si>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</si>
  <si>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</si>
  <si>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</si>
  <si>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</si>
  <si>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</si>
  <si>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</si>
  <si>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</si>
  <si>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</si>
  <si>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</si>
  <si>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</si>
  <si>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REF00002</t>
  </si>
  <si>
    <t>REF00003</t>
  </si>
  <si>
    <t>REF00004</t>
  </si>
  <si>
    <t>REF00005</t>
  </si>
  <si>
    <t>REF00006</t>
  </si>
  <si>
    <t>REF00007</t>
  </si>
  <si>
    <t>REF00008</t>
  </si>
  <si>
    <t>REF00009</t>
  </si>
  <si>
    <t>REF00010</t>
  </si>
  <si>
    <t>REF00011</t>
  </si>
  <si>
    <t>REF00012</t>
  </si>
  <si>
    <t>REF00013</t>
  </si>
  <si>
    <t>REF00014</t>
  </si>
  <si>
    <t>REF00015</t>
  </si>
  <si>
    <t>REF00016</t>
  </si>
  <si>
    <t>REF00017</t>
  </si>
  <si>
    <t>REF00018</t>
  </si>
  <si>
    <t>REF00019</t>
  </si>
  <si>
    <t>REF00020</t>
  </si>
  <si>
    <t>REF00021</t>
  </si>
  <si>
    <t>REF00022</t>
  </si>
  <si>
    <t>REF00023</t>
  </si>
  <si>
    <t>REF00024</t>
  </si>
  <si>
    <t>REF00025</t>
  </si>
  <si>
    <t>REF00026</t>
  </si>
  <si>
    <t>REF00027</t>
  </si>
  <si>
    <t>REF00028</t>
  </si>
  <si>
    <t>REF00029</t>
  </si>
  <si>
    <t>REF00030</t>
  </si>
  <si>
    <t>REF00031</t>
  </si>
  <si>
    <t>REF00032</t>
  </si>
  <si>
    <t>REF00033</t>
  </si>
  <si>
    <t>REF00034</t>
  </si>
  <si>
    <t>REF00035</t>
  </si>
  <si>
    <t>REF00036</t>
  </si>
  <si>
    <t>REF00037</t>
  </si>
  <si>
    <t>REF00038</t>
  </si>
  <si>
    <t>REF00039</t>
  </si>
  <si>
    <t>REF00040</t>
  </si>
  <si>
    <t>REF00041</t>
  </si>
  <si>
    <t>REF00042</t>
  </si>
  <si>
    <t>REF00043</t>
  </si>
  <si>
    <t>REF00044</t>
  </si>
  <si>
    <t>REF00045</t>
  </si>
  <si>
    <t>REF00046</t>
  </si>
  <si>
    <t>REF00047</t>
  </si>
  <si>
    <t>REF00048</t>
  </si>
  <si>
    <t>REF00049</t>
  </si>
  <si>
    <t>REF00050</t>
  </si>
  <si>
    <t>REF00051</t>
  </si>
  <si>
    <t>REF00052</t>
  </si>
  <si>
    <t>REF00053</t>
  </si>
  <si>
    <t>REF00054</t>
  </si>
  <si>
    <t>REF00055</t>
  </si>
  <si>
    <t>REF00056</t>
  </si>
  <si>
    <t>REF00057</t>
  </si>
  <si>
    <t>REF00058</t>
  </si>
  <si>
    <t>REF00059</t>
  </si>
  <si>
    <t>REF00060</t>
  </si>
  <si>
    <t>REF00061</t>
  </si>
  <si>
    <t>REF00062</t>
  </si>
  <si>
    <t>REF00063</t>
  </si>
  <si>
    <t>REF00064</t>
  </si>
  <si>
    <t>REF00065</t>
  </si>
  <si>
    <t>REF00066</t>
  </si>
  <si>
    <t>REF00067</t>
  </si>
  <si>
    <t>REF00068</t>
  </si>
  <si>
    <t>REF00069</t>
  </si>
  <si>
    <t>REF00070</t>
  </si>
  <si>
    <t>REF00071</t>
  </si>
  <si>
    <t>REF00072</t>
  </si>
  <si>
    <t>REF00073</t>
  </si>
  <si>
    <t>REF00074</t>
  </si>
  <si>
    <t>REF00075</t>
  </si>
  <si>
    <t>REF00076</t>
  </si>
  <si>
    <t>REF00077</t>
  </si>
  <si>
    <t>REF00078</t>
  </si>
  <si>
    <t>REF00079</t>
  </si>
  <si>
    <t>REF00080</t>
  </si>
  <si>
    <t>REF00081</t>
  </si>
  <si>
    <t>REF00082</t>
  </si>
  <si>
    <t>REF00083</t>
  </si>
  <si>
    <t>REF00084</t>
  </si>
  <si>
    <t>REF00085</t>
  </si>
  <si>
    <t>REF00086</t>
  </si>
  <si>
    <t>REF00087</t>
  </si>
  <si>
    <t>REF00088</t>
  </si>
  <si>
    <t>REF00089</t>
  </si>
  <si>
    <t>REF00090</t>
  </si>
  <si>
    <t>REF00091</t>
  </si>
  <si>
    <t>REF00092</t>
  </si>
  <si>
    <t>REF00093</t>
  </si>
  <si>
    <t>REF00094</t>
  </si>
  <si>
    <t>REF00095</t>
  </si>
  <si>
    <t>REF00096</t>
  </si>
  <si>
    <t>REF00097</t>
  </si>
  <si>
    <t>REF00098</t>
  </si>
  <si>
    <t>REF00099</t>
  </si>
  <si>
    <t>REF00100</t>
  </si>
  <si>
    <t>REF00101</t>
  </si>
  <si>
    <t>REF00102</t>
  </si>
  <si>
    <t>REF00103</t>
  </si>
  <si>
    <t>REF00104</t>
  </si>
  <si>
    <t>REF00105</t>
  </si>
  <si>
    <t>REF00106</t>
  </si>
  <si>
    <t>REF00107</t>
  </si>
  <si>
    <t>REF00108</t>
  </si>
  <si>
    <t>REF00109</t>
  </si>
  <si>
    <t>REF00110</t>
  </si>
  <si>
    <t>REF00111</t>
  </si>
  <si>
    <t>REF00112</t>
  </si>
  <si>
    <t>REF00113</t>
  </si>
  <si>
    <t>REF00114</t>
  </si>
  <si>
    <t>REF00115</t>
  </si>
  <si>
    <t>REF00116</t>
  </si>
  <si>
    <t>REF00117</t>
  </si>
  <si>
    <t>REF00118</t>
  </si>
  <si>
    <t>REF00119</t>
  </si>
  <si>
    <t>REF00120</t>
  </si>
  <si>
    <t>REF00121</t>
  </si>
  <si>
    <t>REF00122</t>
  </si>
  <si>
    <t>REF00123</t>
  </si>
  <si>
    <t>REF00124</t>
  </si>
  <si>
    <t>REF00125</t>
  </si>
  <si>
    <t>REF00126</t>
  </si>
  <si>
    <t>REF00127</t>
  </si>
  <si>
    <t>REF00128</t>
  </si>
  <si>
    <t>REF00129</t>
  </si>
  <si>
    <t>REF00130</t>
  </si>
  <si>
    <t>REF00131</t>
  </si>
  <si>
    <t>REF00132</t>
  </si>
  <si>
    <t>REF00133</t>
  </si>
  <si>
    <t>REF00134</t>
  </si>
  <si>
    <t>REF00135</t>
  </si>
  <si>
    <t>REF00136</t>
  </si>
  <si>
    <t>REF00137</t>
  </si>
  <si>
    <t>REF00138</t>
  </si>
  <si>
    <t>REF00139</t>
  </si>
  <si>
    <t>REF00140</t>
  </si>
  <si>
    <t>REF00141</t>
  </si>
  <si>
    <t>REF00142</t>
  </si>
  <si>
    <t>REF00143</t>
  </si>
  <si>
    <t>REF00144</t>
  </si>
  <si>
    <t>REF00145</t>
  </si>
  <si>
    <t>REF00146</t>
  </si>
  <si>
    <t>REF00147</t>
  </si>
  <si>
    <t>REF00148</t>
  </si>
  <si>
    <t>REF00149</t>
  </si>
  <si>
    <t>REF00150</t>
  </si>
  <si>
    <t>REF00151</t>
  </si>
  <si>
    <t>REF00152</t>
  </si>
  <si>
    <t>REF00153</t>
  </si>
  <si>
    <t>REF00154</t>
  </si>
  <si>
    <t>REF00155</t>
  </si>
  <si>
    <t>REF00156</t>
  </si>
  <si>
    <t>REF00157</t>
  </si>
  <si>
    <t>REF00158</t>
  </si>
  <si>
    <t>REF00159</t>
  </si>
  <si>
    <t>REF00160</t>
  </si>
  <si>
    <t>REF00161</t>
  </si>
  <si>
    <t>REF00162</t>
  </si>
  <si>
    <t>REF00163</t>
  </si>
  <si>
    <t>REF00164</t>
  </si>
  <si>
    <t>REF00165</t>
  </si>
  <si>
    <t>REF00166</t>
  </si>
  <si>
    <t>REF00167</t>
  </si>
  <si>
    <t>REF00168</t>
  </si>
  <si>
    <t>REF00169</t>
  </si>
  <si>
    <t>REF00170</t>
  </si>
  <si>
    <t>REF00171</t>
  </si>
  <si>
    <t>REF00172</t>
  </si>
  <si>
    <t>REF00173</t>
  </si>
  <si>
    <t>REF00174</t>
  </si>
  <si>
    <t>REF00175</t>
  </si>
  <si>
    <t>REF00176</t>
  </si>
  <si>
    <t>REF00177</t>
  </si>
  <si>
    <t>REF00178</t>
  </si>
  <si>
    <t>REF00179</t>
  </si>
  <si>
    <t>REF00180</t>
  </si>
  <si>
    <t>REF00181</t>
  </si>
  <si>
    <t>REF00182</t>
  </si>
  <si>
    <t>REF00183</t>
  </si>
  <si>
    <t>REF00184</t>
  </si>
  <si>
    <t>REF00185</t>
  </si>
  <si>
    <t>REF00186</t>
  </si>
  <si>
    <t>REF00187</t>
  </si>
  <si>
    <t>REF00188</t>
  </si>
  <si>
    <t>REF00189</t>
  </si>
  <si>
    <t>REF00190</t>
  </si>
  <si>
    <t>REF00191</t>
  </si>
  <si>
    <t>REF00192</t>
  </si>
  <si>
    <t>REF00193</t>
  </si>
  <si>
    <t>REF00194</t>
  </si>
  <si>
    <t>REF00195</t>
  </si>
  <si>
    <t>REF00196</t>
  </si>
  <si>
    <t>REF00197</t>
  </si>
  <si>
    <t>REF00198</t>
  </si>
  <si>
    <t>REF00199</t>
  </si>
  <si>
    <t>REF00200</t>
  </si>
  <si>
    <t>REF00201</t>
  </si>
  <si>
    <t>REF00202</t>
  </si>
  <si>
    <t>REF00203</t>
  </si>
  <si>
    <t>REF00204</t>
  </si>
  <si>
    <t>REF00205</t>
  </si>
  <si>
    <t>REF00206</t>
  </si>
  <si>
    <t>REF00207</t>
  </si>
  <si>
    <t>REF00208</t>
  </si>
  <si>
    <t>REF00209</t>
  </si>
  <si>
    <t>REF00210</t>
  </si>
  <si>
    <t>REF00211</t>
  </si>
  <si>
    <t>REF00212</t>
  </si>
  <si>
    <t>REF00213</t>
  </si>
  <si>
    <t>REF00214</t>
  </si>
  <si>
    <t>REF00215</t>
  </si>
  <si>
    <t>REF00216</t>
  </si>
  <si>
    <t>REF00217</t>
  </si>
  <si>
    <t>REF00218</t>
  </si>
  <si>
    <t>REF00219</t>
  </si>
  <si>
    <t>REF00220</t>
  </si>
  <si>
    <t>REF00221</t>
  </si>
  <si>
    <t>REF00222</t>
  </si>
  <si>
    <t>REF00223</t>
  </si>
  <si>
    <t>REF00224</t>
  </si>
  <si>
    <t>REF00225</t>
  </si>
  <si>
    <t>REF00226</t>
  </si>
  <si>
    <t>REF00227</t>
  </si>
  <si>
    <t>REF00228</t>
  </si>
  <si>
    <t>REF00229</t>
  </si>
  <si>
    <t>REF00230</t>
  </si>
  <si>
    <t>REF00231</t>
  </si>
  <si>
    <t>REF00232</t>
  </si>
  <si>
    <t>REF00233</t>
  </si>
  <si>
    <t>REF00234</t>
  </si>
  <si>
    <t>REF00235</t>
  </si>
  <si>
    <t>REF00236</t>
  </si>
  <si>
    <t>REF00237</t>
  </si>
  <si>
    <t>REF00238</t>
  </si>
  <si>
    <t>REF00239</t>
  </si>
  <si>
    <t>REF00240</t>
  </si>
  <si>
    <t>REF00241</t>
  </si>
  <si>
    <t>REF00242</t>
  </si>
  <si>
    <t>REF00243</t>
  </si>
  <si>
    <t>REF00244</t>
  </si>
  <si>
    <t>REF00245</t>
  </si>
  <si>
    <t>REF00246</t>
  </si>
  <si>
    <t>REF00247</t>
  </si>
  <si>
    <t>REF00248</t>
  </si>
  <si>
    <t>REF00249</t>
  </si>
  <si>
    <t>REF00250</t>
  </si>
  <si>
    <t>REF00251</t>
  </si>
  <si>
    <t>REF00252</t>
  </si>
  <si>
    <t>REF00253</t>
  </si>
  <si>
    <t>REF00254</t>
  </si>
  <si>
    <t>REF00255</t>
  </si>
  <si>
    <t>REF00256</t>
  </si>
  <si>
    <t>REF00257</t>
  </si>
  <si>
    <t>REF00258</t>
  </si>
  <si>
    <t>REF00259</t>
  </si>
  <si>
    <t>REF00260</t>
  </si>
  <si>
    <t>REF00261</t>
  </si>
  <si>
    <t>REF00262</t>
  </si>
  <si>
    <t>REF00263</t>
  </si>
  <si>
    <t>REF00264</t>
  </si>
  <si>
    <t>REF00265</t>
  </si>
  <si>
    <t>REF00266</t>
  </si>
  <si>
    <t>REF00267</t>
  </si>
  <si>
    <t>REF00268</t>
  </si>
  <si>
    <t>REF00269</t>
  </si>
  <si>
    <t>REF00270</t>
  </si>
  <si>
    <t>REF00271</t>
  </si>
  <si>
    <t>REF00272</t>
  </si>
  <si>
    <t>REF00273</t>
  </si>
  <si>
    <t>REF00274</t>
  </si>
  <si>
    <t>REF00275</t>
  </si>
  <si>
    <t>REF00276</t>
  </si>
  <si>
    <t>REF00277</t>
  </si>
  <si>
    <t>REF00278</t>
  </si>
  <si>
    <t>REF00279</t>
  </si>
  <si>
    <t>REF00280</t>
  </si>
  <si>
    <t>REF00281</t>
  </si>
  <si>
    <t>REF00282</t>
  </si>
  <si>
    <t>REF00283</t>
  </si>
  <si>
    <t>REF00284</t>
  </si>
  <si>
    <t>REF00285</t>
  </si>
  <si>
    <t>REF00286</t>
  </si>
  <si>
    <t>REF00287</t>
  </si>
  <si>
    <t>REF00288</t>
  </si>
  <si>
    <t>REF00289</t>
  </si>
  <si>
    <t>REF00290</t>
  </si>
  <si>
    <t>REF00291</t>
  </si>
  <si>
    <t>REF00292</t>
  </si>
  <si>
    <t>REF00293</t>
  </si>
  <si>
    <t>REF00294</t>
  </si>
  <si>
    <t>REF00295</t>
  </si>
  <si>
    <t>REF00296</t>
  </si>
  <si>
    <t>REF00297</t>
  </si>
  <si>
    <t>REF00298</t>
  </si>
  <si>
    <t>REF00299</t>
  </si>
  <si>
    <t>REF00300</t>
  </si>
  <si>
    <t>REF00301</t>
  </si>
  <si>
    <t>REF00302</t>
  </si>
  <si>
    <t>REF00303</t>
  </si>
  <si>
    <t>REF00304</t>
  </si>
  <si>
    <t>REF00305</t>
  </si>
  <si>
    <t>REF00306</t>
  </si>
  <si>
    <t>REF00307</t>
  </si>
  <si>
    <t>REF00308</t>
  </si>
  <si>
    <t>REF00309</t>
  </si>
  <si>
    <t>REF00310</t>
  </si>
  <si>
    <t>REF00311</t>
  </si>
  <si>
    <t>REF00312</t>
  </si>
  <si>
    <t>REF00313</t>
  </si>
  <si>
    <t>REF00314</t>
  </si>
  <si>
    <t>REF00315</t>
  </si>
  <si>
    <t>REF00316</t>
  </si>
  <si>
    <t>REF00317</t>
  </si>
  <si>
    <t>REF00318</t>
  </si>
  <si>
    <t>REF00319</t>
  </si>
  <si>
    <t>REF00320</t>
  </si>
  <si>
    <t>REF00321</t>
  </si>
  <si>
    <t>REF00322</t>
  </si>
  <si>
    <t>REF00323</t>
  </si>
  <si>
    <t>REF00324</t>
  </si>
  <si>
    <t>REF00325</t>
  </si>
  <si>
    <t>REF00326</t>
  </si>
  <si>
    <t>REF00327</t>
  </si>
  <si>
    <t>REF00328</t>
  </si>
  <si>
    <t>REF00329</t>
  </si>
  <si>
    <t>REF00330</t>
  </si>
  <si>
    <t>REF00331</t>
  </si>
  <si>
    <t>REF00332</t>
  </si>
  <si>
    <t>REF00333</t>
  </si>
  <si>
    <t>REF00334</t>
  </si>
  <si>
    <t>REF00335</t>
  </si>
  <si>
    <t>REF00336</t>
  </si>
  <si>
    <t>REF00337</t>
  </si>
  <si>
    <t>REF00338</t>
  </si>
  <si>
    <t>REF00339</t>
  </si>
  <si>
    <t>REF00340</t>
  </si>
  <si>
    <t>REF00341</t>
  </si>
  <si>
    <t>REF00342</t>
  </si>
  <si>
    <t>REF00343</t>
  </si>
  <si>
    <t>REF00344</t>
  </si>
  <si>
    <t>REF00345</t>
  </si>
  <si>
    <t>REF00346</t>
  </si>
  <si>
    <t>REF00347</t>
  </si>
  <si>
    <t>REF00348</t>
  </si>
  <si>
    <t>REF00349</t>
  </si>
  <si>
    <t>REF00350</t>
  </si>
  <si>
    <t>REF00351</t>
  </si>
  <si>
    <t>REF00352</t>
  </si>
  <si>
    <t>REF00353</t>
  </si>
  <si>
    <t>REF00354</t>
  </si>
  <si>
    <t>REF00355</t>
  </si>
  <si>
    <t>REF00356</t>
  </si>
  <si>
    <t>REF00357</t>
  </si>
  <si>
    <t>REF00358</t>
  </si>
  <si>
    <t>REF00359</t>
  </si>
  <si>
    <t>REF00360</t>
  </si>
  <si>
    <t>REF00361</t>
  </si>
  <si>
    <t>REF00362</t>
  </si>
  <si>
    <t>REF00363</t>
  </si>
  <si>
    <t>REF00364</t>
  </si>
  <si>
    <t>REF00365</t>
  </si>
  <si>
    <t>REF00366</t>
  </si>
  <si>
    <t>REF00367</t>
  </si>
  <si>
    <t>REF00368</t>
  </si>
  <si>
    <t>REF00369</t>
  </si>
  <si>
    <t>REF00370</t>
  </si>
  <si>
    <t>REF00371</t>
  </si>
  <si>
    <t>REF00372</t>
  </si>
  <si>
    <t>REF00373</t>
  </si>
  <si>
    <t>REF00374</t>
  </si>
  <si>
    <t>REF00375</t>
  </si>
  <si>
    <t>REF00376</t>
  </si>
  <si>
    <t>REF00377</t>
  </si>
  <si>
    <t>REF00378</t>
  </si>
  <si>
    <t>REF00379</t>
  </si>
  <si>
    <t>REF00380</t>
  </si>
  <si>
    <t>REF00381</t>
  </si>
  <si>
    <t>REF00382</t>
  </si>
  <si>
    <t>REF00383</t>
  </si>
  <si>
    <t>REF00384</t>
  </si>
  <si>
    <t>REF00385</t>
  </si>
  <si>
    <t>REF00386</t>
  </si>
  <si>
    <t>REF00387</t>
  </si>
  <si>
    <t>REF00388</t>
  </si>
  <si>
    <t>REF00389</t>
  </si>
  <si>
    <t>REF00390</t>
  </si>
  <si>
    <t>REF00391</t>
  </si>
  <si>
    <t>REF00392</t>
  </si>
  <si>
    <t>REF00393</t>
  </si>
  <si>
    <t>REF00394</t>
  </si>
  <si>
    <t>REF00395</t>
  </si>
  <si>
    <t>REF00396</t>
  </si>
  <si>
    <t>REF00397</t>
  </si>
  <si>
    <t>REF00398</t>
  </si>
  <si>
    <t>REF00399</t>
  </si>
  <si>
    <t>REF00400</t>
  </si>
  <si>
    <t>REF00401</t>
  </si>
  <si>
    <t>REF00402</t>
  </si>
  <si>
    <t>REF00403</t>
  </si>
  <si>
    <t>REF00404</t>
  </si>
  <si>
    <t>REF00405</t>
  </si>
  <si>
    <t>REF00406</t>
  </si>
  <si>
    <t>REF00407</t>
  </si>
  <si>
    <t>REF00408</t>
  </si>
  <si>
    <t>REF00409</t>
  </si>
  <si>
    <t>REF00410</t>
  </si>
  <si>
    <t>REF00411</t>
  </si>
  <si>
    <t>REF00412</t>
  </si>
  <si>
    <t>REF00413</t>
  </si>
  <si>
    <t>REF00414</t>
  </si>
  <si>
    <t>REF00415</t>
  </si>
  <si>
    <t>REF00416</t>
  </si>
  <si>
    <t>REF00417</t>
  </si>
  <si>
    <t>REF00418</t>
  </si>
  <si>
    <t>REF00419</t>
  </si>
  <si>
    <t>REF00420</t>
  </si>
  <si>
    <t>REF00421</t>
  </si>
  <si>
    <t>REF00422</t>
  </si>
  <si>
    <t>REF00423</t>
  </si>
  <si>
    <t>REF00424</t>
  </si>
  <si>
    <t>REF00425</t>
  </si>
  <si>
    <t>REF00426</t>
  </si>
  <si>
    <t>REF00427</t>
  </si>
  <si>
    <t>REF00428</t>
  </si>
  <si>
    <t>REF00429</t>
  </si>
  <si>
    <t>REF00430</t>
  </si>
  <si>
    <t>REF00431</t>
  </si>
  <si>
    <t>REF00432</t>
  </si>
  <si>
    <t>REF00433</t>
  </si>
  <si>
    <t>REF00434</t>
  </si>
  <si>
    <t>REF00435</t>
  </si>
  <si>
    <t>REF00436</t>
  </si>
  <si>
    <t>REF00437</t>
  </si>
  <si>
    <t>REF00438</t>
  </si>
  <si>
    <t>REF00439</t>
  </si>
  <si>
    <t>REF00440</t>
  </si>
  <si>
    <t>REF00441</t>
  </si>
  <si>
    <t>REF00442</t>
  </si>
  <si>
    <t>REF00443</t>
  </si>
  <si>
    <t>REF00444</t>
  </si>
  <si>
    <t>REF00445</t>
  </si>
  <si>
    <t>REF00446</t>
  </si>
  <si>
    <t>REF00447</t>
  </si>
  <si>
    <t>REF00448</t>
  </si>
  <si>
    <t>REF00449</t>
  </si>
  <si>
    <t>REF00450</t>
  </si>
  <si>
    <t>REF00451</t>
  </si>
  <si>
    <t>REF00452</t>
  </si>
  <si>
    <t>REF00453</t>
  </si>
  <si>
    <t>REF00454</t>
  </si>
  <si>
    <t>REF00455</t>
  </si>
  <si>
    <t>REF00456</t>
  </si>
  <si>
    <t>REF00457</t>
  </si>
  <si>
    <t>REF00458</t>
  </si>
  <si>
    <t>REF00459</t>
  </si>
  <si>
    <t>REF00460</t>
  </si>
  <si>
    <t>REF00461</t>
  </si>
  <si>
    <t>REF00462</t>
  </si>
  <si>
    <t>REF00463</t>
  </si>
  <si>
    <t>REF00464</t>
  </si>
  <si>
    <t>REF00465</t>
  </si>
  <si>
    <t>REF00466</t>
  </si>
  <si>
    <t>REF00467</t>
  </si>
  <si>
    <t>REF00468</t>
  </si>
  <si>
    <t>REF00469</t>
  </si>
  <si>
    <t>REF00470</t>
  </si>
  <si>
    <t>REF00471</t>
  </si>
  <si>
    <t>REF00472</t>
  </si>
  <si>
    <t>REF00473</t>
  </si>
  <si>
    <t>REF00474</t>
  </si>
  <si>
    <t>REF00475</t>
  </si>
  <si>
    <t>REF00476</t>
  </si>
  <si>
    <t>REF00477</t>
  </si>
  <si>
    <t>REF00478</t>
  </si>
  <si>
    <t>REF00479</t>
  </si>
  <si>
    <t>REF00480</t>
  </si>
  <si>
    <t>REF00481</t>
  </si>
  <si>
    <t>REF00482</t>
  </si>
  <si>
    <t>REF00483</t>
  </si>
  <si>
    <t>REF00484</t>
  </si>
  <si>
    <t>REF00485</t>
  </si>
  <si>
    <t>REF00486</t>
  </si>
  <si>
    <t>REF00487</t>
  </si>
  <si>
    <t>REF00488</t>
  </si>
  <si>
    <t>REF00489</t>
  </si>
  <si>
    <t>REF00490</t>
  </si>
  <si>
    <t>REF00491</t>
  </si>
  <si>
    <t>REF00492</t>
  </si>
  <si>
    <t>REF00493</t>
  </si>
  <si>
    <t>REF00494</t>
  </si>
  <si>
    <t>REF00495</t>
  </si>
  <si>
    <t>REF00496</t>
  </si>
  <si>
    <t>REF00497</t>
  </si>
  <si>
    <t>REF00498</t>
  </si>
  <si>
    <t>REF00499</t>
  </si>
  <si>
    <t>REF00500</t>
  </si>
  <si>
    <t>REF00501</t>
  </si>
  <si>
    <t>REF00502</t>
  </si>
  <si>
    <t>REF00503</t>
  </si>
  <si>
    <t>REF00504</t>
  </si>
  <si>
    <t>REF00505</t>
  </si>
  <si>
    <t>REF00506</t>
  </si>
  <si>
    <t>REF00507</t>
  </si>
  <si>
    <t>REF00508</t>
  </si>
  <si>
    <t>REF00509</t>
  </si>
  <si>
    <t>REF00510</t>
  </si>
  <si>
    <t>REF00511</t>
  </si>
  <si>
    <t>REF00512</t>
  </si>
  <si>
    <t>REF00513</t>
  </si>
  <si>
    <t>REF00514</t>
  </si>
  <si>
    <t>REF00515</t>
  </si>
  <si>
    <t>REF00516</t>
  </si>
  <si>
    <t>REF00517</t>
  </si>
  <si>
    <t>REF00518</t>
  </si>
  <si>
    <t>REF00519</t>
  </si>
  <si>
    <t>REF00520</t>
  </si>
  <si>
    <t>REF00521</t>
  </si>
  <si>
    <t>REF00522</t>
  </si>
  <si>
    <t>REF00523</t>
  </si>
  <si>
    <t>REF00524</t>
  </si>
  <si>
    <t>REF00525</t>
  </si>
  <si>
    <t>REF00526</t>
  </si>
  <si>
    <t>REF00527</t>
  </si>
  <si>
    <t>REF00528</t>
  </si>
  <si>
    <t>REF00529</t>
  </si>
  <si>
    <t>REF00530</t>
  </si>
  <si>
    <t>REF00531</t>
  </si>
  <si>
    <t>REF00532</t>
  </si>
  <si>
    <t>REF00533</t>
  </si>
  <si>
    <t>REF00534</t>
  </si>
  <si>
    <t>REF00535</t>
  </si>
  <si>
    <t>REF00536</t>
  </si>
  <si>
    <t>REF00537</t>
  </si>
  <si>
    <t>REF00538</t>
  </si>
  <si>
    <t>REF00539</t>
  </si>
  <si>
    <t>REF00540</t>
  </si>
  <si>
    <t>REF00541</t>
  </si>
  <si>
    <t>REF00542</t>
  </si>
  <si>
    <t>REF00543</t>
  </si>
  <si>
    <t>REF00544</t>
  </si>
  <si>
    <t>REF00545</t>
  </si>
  <si>
    <t>REF00546</t>
  </si>
  <si>
    <t>REF00547</t>
  </si>
  <si>
    <t>REF00548</t>
  </si>
  <si>
    <t>REF00549</t>
  </si>
  <si>
    <t>REF00550</t>
  </si>
  <si>
    <t>REF00551</t>
  </si>
  <si>
    <t>REF00552</t>
  </si>
  <si>
    <t>REF00553</t>
  </si>
  <si>
    <t>REF00554</t>
  </si>
  <si>
    <t>REF00555</t>
  </si>
  <si>
    <t>REF00556</t>
  </si>
  <si>
    <t>REF00557</t>
  </si>
  <si>
    <t>REF00558</t>
  </si>
  <si>
    <t>REF00559</t>
  </si>
  <si>
    <t>REF00560</t>
  </si>
  <si>
    <t>REF00561</t>
  </si>
  <si>
    <t>REF00562</t>
  </si>
  <si>
    <t>REF00563</t>
  </si>
  <si>
    <t>REF00564</t>
  </si>
  <si>
    <t>REF00565</t>
  </si>
  <si>
    <t>REF00566</t>
  </si>
  <si>
    <t>REF00567</t>
  </si>
  <si>
    <t>REF00568</t>
  </si>
  <si>
    <t>REF00569</t>
  </si>
  <si>
    <t>REF00570</t>
  </si>
  <si>
    <t>REF00571</t>
  </si>
  <si>
    <t>REF00572</t>
  </si>
  <si>
    <t>REF00573</t>
  </si>
  <si>
    <t>REF00574</t>
  </si>
  <si>
    <t>REF00575</t>
  </si>
  <si>
    <t>REF00576</t>
  </si>
  <si>
    <t>REF00577</t>
  </si>
  <si>
    <t>REF00578</t>
  </si>
  <si>
    <t>REF00579</t>
  </si>
  <si>
    <t>REF00580</t>
  </si>
  <si>
    <t>REF00581</t>
  </si>
  <si>
    <t>REF00582</t>
  </si>
  <si>
    <t>REF00583</t>
  </si>
  <si>
    <t>REF00584</t>
  </si>
  <si>
    <t>REF00585</t>
  </si>
  <si>
    <t>REF00586</t>
  </si>
  <si>
    <t>REF00587</t>
  </si>
  <si>
    <t>REF00588</t>
  </si>
  <si>
    <t>REF00589</t>
  </si>
  <si>
    <t>REF00590</t>
  </si>
  <si>
    <t>REF00591</t>
  </si>
  <si>
    <t>REF00592</t>
  </si>
  <si>
    <t>REF00593</t>
  </si>
  <si>
    <t>REF00594</t>
  </si>
  <si>
    <t>REF00595</t>
  </si>
  <si>
    <t>REF00596</t>
  </si>
  <si>
    <t>REF00597</t>
  </si>
  <si>
    <t>REF00598</t>
  </si>
  <si>
    <t>REF00599</t>
  </si>
  <si>
    <t>REF00600</t>
  </si>
  <si>
    <t>REF00601</t>
  </si>
  <si>
    <t>REF00602</t>
  </si>
  <si>
    <t>REF00603</t>
  </si>
  <si>
    <t>REF00604</t>
  </si>
  <si>
    <t>REF00605</t>
  </si>
  <si>
    <t>REF00606</t>
  </si>
  <si>
    <t>REF00607</t>
  </si>
  <si>
    <t>REF00608</t>
  </si>
  <si>
    <t>REF00609</t>
  </si>
  <si>
    <t>REF00610</t>
  </si>
  <si>
    <t>REF00611</t>
  </si>
  <si>
    <t>REF00612</t>
  </si>
  <si>
    <t>REF00613</t>
  </si>
  <si>
    <t>REF00614</t>
  </si>
  <si>
    <t>REF00615</t>
  </si>
  <si>
    <t>REF00616</t>
  </si>
  <si>
    <t>REF00617</t>
  </si>
  <si>
    <t>REF00618</t>
  </si>
  <si>
    <t>REF00619</t>
  </si>
  <si>
    <t>REF00620</t>
  </si>
  <si>
    <t>REF00621</t>
  </si>
  <si>
    <t>REF00622</t>
  </si>
  <si>
    <t>REF00623</t>
  </si>
  <si>
    <t>REF00624</t>
  </si>
  <si>
    <t>REF00625</t>
  </si>
  <si>
    <t>REF00626</t>
  </si>
  <si>
    <t>REF00627</t>
  </si>
  <si>
    <t>REF00628</t>
  </si>
  <si>
    <t>REF00629</t>
  </si>
  <si>
    <t>REF00630</t>
  </si>
  <si>
    <t>REF00631</t>
  </si>
  <si>
    <t>REF00632</t>
  </si>
  <si>
    <t>REF00633</t>
  </si>
  <si>
    <t>REF00634</t>
  </si>
  <si>
    <t>REF00635</t>
  </si>
  <si>
    <t>REF00636</t>
  </si>
  <si>
    <t>REF00637</t>
  </si>
  <si>
    <t>REF00638</t>
  </si>
  <si>
    <t>REF00639</t>
  </si>
  <si>
    <t>REF00640</t>
  </si>
  <si>
    <t>REF00641</t>
  </si>
  <si>
    <t>REF00642</t>
  </si>
  <si>
    <t>REF00643</t>
  </si>
  <si>
    <t>REF00644</t>
  </si>
  <si>
    <t>REF00645</t>
  </si>
  <si>
    <t>REF00646</t>
  </si>
  <si>
    <t>REF00647</t>
  </si>
  <si>
    <t>REF00648</t>
  </si>
  <si>
    <t>REF00649</t>
  </si>
  <si>
    <t>REF00650</t>
  </si>
  <si>
    <t>REF00651</t>
  </si>
  <si>
    <t>REF00652</t>
  </si>
  <si>
    <t>REF00653</t>
  </si>
  <si>
    <t>REF00654</t>
  </si>
  <si>
    <t>REF00655</t>
  </si>
  <si>
    <t>REF00656</t>
  </si>
  <si>
    <t>REF00657</t>
  </si>
  <si>
    <t>REF00658</t>
  </si>
  <si>
    <t>REF00659</t>
  </si>
  <si>
    <t>REF00660</t>
  </si>
  <si>
    <t>REF00661</t>
  </si>
  <si>
    <t>REF00662</t>
  </si>
  <si>
    <t>REF00663</t>
  </si>
  <si>
    <t>REF00664</t>
  </si>
  <si>
    <t>REF00665</t>
  </si>
  <si>
    <t>REF00666</t>
  </si>
  <si>
    <t>REF00667</t>
  </si>
  <si>
    <t>REF00668</t>
  </si>
  <si>
    <t>REF00669</t>
  </si>
  <si>
    <t>REF00670</t>
  </si>
  <si>
    <t>REF00671</t>
  </si>
  <si>
    <t>REF00672</t>
  </si>
  <si>
    <t>REF00673</t>
  </si>
  <si>
    <t>REF00674</t>
  </si>
  <si>
    <t>REF00675</t>
  </si>
  <si>
    <t>REF00676</t>
  </si>
  <si>
    <t>REF00677</t>
  </si>
  <si>
    <t>REF00678</t>
  </si>
  <si>
    <t>REF00679</t>
  </si>
  <si>
    <t>REF00680</t>
  </si>
  <si>
    <t>REF00681</t>
  </si>
  <si>
    <t>REF00682</t>
  </si>
  <si>
    <t>REF00683</t>
  </si>
  <si>
    <t>REF00684</t>
  </si>
  <si>
    <t>REF00685</t>
  </si>
  <si>
    <t>REF00686</t>
  </si>
  <si>
    <t>REF00687</t>
  </si>
  <si>
    <t>REF00688</t>
  </si>
  <si>
    <t>REF00689</t>
  </si>
  <si>
    <t>REF00690</t>
  </si>
  <si>
    <t>REF00691</t>
  </si>
  <si>
    <t>REF00692</t>
  </si>
  <si>
    <t>REF00693</t>
  </si>
  <si>
    <t>REF00694</t>
  </si>
  <si>
    <t>REF00695</t>
  </si>
  <si>
    <t>REF00696</t>
  </si>
  <si>
    <t>REF00697</t>
  </si>
  <si>
    <t>REF00698</t>
  </si>
  <si>
    <t>REF00699</t>
  </si>
  <si>
    <t>REF00700</t>
  </si>
  <si>
    <t>REF00701</t>
  </si>
  <si>
    <t>REF00702</t>
  </si>
  <si>
    <t>REF00703</t>
  </si>
  <si>
    <t>REF00704</t>
  </si>
  <si>
    <t>REF00705</t>
  </si>
  <si>
    <t>REF00706</t>
  </si>
  <si>
    <t>REF00707</t>
  </si>
  <si>
    <t>REF00708</t>
  </si>
  <si>
    <t>REF00709</t>
  </si>
  <si>
    <t>REF00710</t>
  </si>
  <si>
    <t>REF00711</t>
  </si>
  <si>
    <t>REF00712</t>
  </si>
  <si>
    <t>REF00713</t>
  </si>
  <si>
    <t>REF00714</t>
  </si>
  <si>
    <t>REF00715</t>
  </si>
  <si>
    <t>REF00716</t>
  </si>
  <si>
    <t>REF00717</t>
  </si>
  <si>
    <t>REF00718</t>
  </si>
  <si>
    <t>REF00719</t>
  </si>
  <si>
    <t>REF00720</t>
  </si>
  <si>
    <t>REF00721</t>
  </si>
  <si>
    <t>REF00722</t>
  </si>
  <si>
    <t>REF00723</t>
  </si>
  <si>
    <t>REF00724</t>
  </si>
  <si>
    <t>REF00725</t>
  </si>
  <si>
    <t>REF00726</t>
  </si>
  <si>
    <t>REF00727</t>
  </si>
  <si>
    <t>REF00728</t>
  </si>
  <si>
    <t>REF00729</t>
  </si>
  <si>
    <t>REF00730</t>
  </si>
  <si>
    <t>REF00731</t>
  </si>
  <si>
    <t>REF00732</t>
  </si>
  <si>
    <t>REF00733</t>
  </si>
  <si>
    <t>REF00734</t>
  </si>
  <si>
    <t>REF00735</t>
  </si>
  <si>
    <t>REF00736</t>
  </si>
  <si>
    <t>REF00737</t>
  </si>
  <si>
    <t>REF00738</t>
  </si>
  <si>
    <t>REF00739</t>
  </si>
  <si>
    <t>REF00740</t>
  </si>
  <si>
    <t>REF00741</t>
  </si>
  <si>
    <t>REF00742</t>
  </si>
  <si>
    <t>REF00743</t>
  </si>
  <si>
    <t>REF00744</t>
  </si>
  <si>
    <t>REF00745</t>
  </si>
  <si>
    <t>REF00746</t>
  </si>
  <si>
    <t>REF00747</t>
  </si>
  <si>
    <t>REF00748</t>
  </si>
  <si>
    <t>REF00749</t>
  </si>
  <si>
    <t>REF00750</t>
  </si>
  <si>
    <t>REF00751</t>
  </si>
  <si>
    <t>REF00752</t>
  </si>
  <si>
    <t>REF00753</t>
  </si>
  <si>
    <t>REF00754</t>
  </si>
  <si>
    <t>REF00755</t>
  </si>
  <si>
    <t>REF00756</t>
  </si>
  <si>
    <t>REF00757</t>
  </si>
  <si>
    <t>REF00758</t>
  </si>
  <si>
    <t>REF00759</t>
  </si>
  <si>
    <t>REF00760</t>
  </si>
  <si>
    <t>REF00761</t>
  </si>
  <si>
    <t>REF00762</t>
  </si>
  <si>
    <t>REF00763</t>
  </si>
  <si>
    <t>REF00764</t>
  </si>
  <si>
    <t>REF00765</t>
  </si>
  <si>
    <t>REF00766</t>
  </si>
  <si>
    <t>REF00767</t>
  </si>
  <si>
    <t>REF00768</t>
  </si>
  <si>
    <t>REF00769</t>
  </si>
  <si>
    <t>REF00770</t>
  </si>
  <si>
    <t>REF00771</t>
  </si>
  <si>
    <t>REF00772</t>
  </si>
  <si>
    <t>REF00773</t>
  </si>
  <si>
    <t>REF00774</t>
  </si>
  <si>
    <t>REF00775</t>
  </si>
  <si>
    <t>REF00776</t>
  </si>
  <si>
    <t>REF00777</t>
  </si>
  <si>
    <t>REF00778</t>
  </si>
  <si>
    <t>REF00779</t>
  </si>
  <si>
    <t>REF00780</t>
  </si>
  <si>
    <t>REF00781</t>
  </si>
  <si>
    <t>REF00782</t>
  </si>
  <si>
    <t>REF00783</t>
  </si>
  <si>
    <t>REF00784</t>
  </si>
  <si>
    <t>REF00785</t>
  </si>
  <si>
    <t>REF00786</t>
  </si>
  <si>
    <t>REF00787</t>
  </si>
  <si>
    <t>REF00788</t>
  </si>
  <si>
    <t>REF00789</t>
  </si>
  <si>
    <t>REF00790</t>
  </si>
  <si>
    <t>REF00791</t>
  </si>
  <si>
    <t>REF00792</t>
  </si>
  <si>
    <t>REF00793</t>
  </si>
  <si>
    <t>REF00794</t>
  </si>
  <si>
    <t>REF00795</t>
  </si>
  <si>
    <t>REF00796</t>
  </si>
  <si>
    <t>REF00797</t>
  </si>
  <si>
    <t>REF00798</t>
  </si>
  <si>
    <t>REF00799</t>
  </si>
  <si>
    <t>REF00800</t>
  </si>
  <si>
    <t>REF00801</t>
  </si>
  <si>
    <t>REF00802</t>
  </si>
  <si>
    <t>REF00803</t>
  </si>
  <si>
    <t>REF00804</t>
  </si>
  <si>
    <t>REF00805</t>
  </si>
  <si>
    <t>REF00806</t>
  </si>
  <si>
    <t>REF00807</t>
  </si>
  <si>
    <t>REF00808</t>
  </si>
  <si>
    <t>REF00809</t>
  </si>
  <si>
    <t>REF00810</t>
  </si>
  <si>
    <t>REF00811</t>
  </si>
  <si>
    <t>REF00812</t>
  </si>
  <si>
    <t>REF00813</t>
  </si>
  <si>
    <t>REF00814</t>
  </si>
  <si>
    <t>REF00815</t>
  </si>
  <si>
    <t>REF00816</t>
  </si>
  <si>
    <t>REF00817</t>
  </si>
  <si>
    <t>REF00818</t>
  </si>
  <si>
    <t>REF00819</t>
  </si>
  <si>
    <t>REF00820</t>
  </si>
  <si>
    <t>REF00821</t>
  </si>
  <si>
    <t>REF00822</t>
  </si>
  <si>
    <t>REF00823</t>
  </si>
  <si>
    <t>REF00824</t>
  </si>
  <si>
    <t>REF00825</t>
  </si>
  <si>
    <t>REF00826</t>
  </si>
  <si>
    <t>REF00827</t>
  </si>
  <si>
    <t>REF00828</t>
  </si>
  <si>
    <t>REF00829</t>
  </si>
  <si>
    <t>REF00830</t>
  </si>
  <si>
    <t>REF00831</t>
  </si>
  <si>
    <t>REF00832</t>
  </si>
  <si>
    <t>REF00833</t>
  </si>
  <si>
    <t>REF00834</t>
  </si>
  <si>
    <t>REF00835</t>
  </si>
  <si>
    <t>REF00836</t>
  </si>
  <si>
    <t>REF00837</t>
  </si>
  <si>
    <t>REF00838</t>
  </si>
  <si>
    <t>REF00839</t>
  </si>
  <si>
    <t>REF00840</t>
  </si>
  <si>
    <t>REF00841</t>
  </si>
  <si>
    <t>REF00842</t>
  </si>
  <si>
    <t>REF00843</t>
  </si>
  <si>
    <t>REF00844</t>
  </si>
  <si>
    <t>REF00845</t>
  </si>
  <si>
    <t>REF00846</t>
  </si>
  <si>
    <t>REF00847</t>
  </si>
  <si>
    <t>REF00848</t>
  </si>
  <si>
    <t>REF00849</t>
  </si>
  <si>
    <t>REF00850</t>
  </si>
  <si>
    <t>REF00851</t>
  </si>
  <si>
    <t>REF00852</t>
  </si>
  <si>
    <t>REF00853</t>
  </si>
  <si>
    <t>REF00854</t>
  </si>
  <si>
    <t>REF00855</t>
  </si>
  <si>
    <t>REF00856</t>
  </si>
  <si>
    <t>REF00857</t>
  </si>
  <si>
    <t>REF00858</t>
  </si>
  <si>
    <t>REF00859</t>
  </si>
  <si>
    <t>REF00860</t>
  </si>
  <si>
    <t>REF00861</t>
  </si>
  <si>
    <t>REF00862</t>
  </si>
  <si>
    <t>REF00863</t>
  </si>
  <si>
    <t>REF00864</t>
  </si>
  <si>
    <t>REF00865</t>
  </si>
  <si>
    <t>REF00866</t>
  </si>
  <si>
    <t>REF00867</t>
  </si>
  <si>
    <t>REF00868</t>
  </si>
  <si>
    <t>REF00869</t>
  </si>
  <si>
    <t>REF00870</t>
  </si>
  <si>
    <t>REF00871</t>
  </si>
  <si>
    <t>REF00872</t>
  </si>
  <si>
    <t>REF00873</t>
  </si>
  <si>
    <t>REF00874</t>
  </si>
  <si>
    <t>REF00875</t>
  </si>
  <si>
    <t>REF00876</t>
  </si>
  <si>
    <t>REF00877</t>
  </si>
  <si>
    <t>REF00878</t>
  </si>
  <si>
    <t>REF00879</t>
  </si>
  <si>
    <t>REF00880</t>
  </si>
  <si>
    <t>REF00881</t>
  </si>
  <si>
    <t>REF00882</t>
  </si>
  <si>
    <t>REF00883</t>
  </si>
  <si>
    <t>REF00884</t>
  </si>
  <si>
    <t>REF00885</t>
  </si>
  <si>
    <t>REF00886</t>
  </si>
  <si>
    <t>REF00887</t>
  </si>
  <si>
    <t>REF00888</t>
  </si>
  <si>
    <t>REF00889</t>
  </si>
  <si>
    <t>REF00890</t>
  </si>
  <si>
    <t>REF00891</t>
  </si>
  <si>
    <t>REF00892</t>
  </si>
  <si>
    <t>REF00893</t>
  </si>
  <si>
    <t>REF00894</t>
  </si>
  <si>
    <t>REF00895</t>
  </si>
  <si>
    <t>REF00896</t>
  </si>
  <si>
    <t>REF00897</t>
  </si>
  <si>
    <t>REF00898</t>
  </si>
  <si>
    <t>REF00899</t>
  </si>
  <si>
    <t>REF00900</t>
  </si>
  <si>
    <t>REF00901</t>
  </si>
  <si>
    <t>REF00902</t>
  </si>
  <si>
    <t>REF00903</t>
  </si>
  <si>
    <t>REF00904</t>
  </si>
  <si>
    <t>REF00905</t>
  </si>
  <si>
    <t>REF00906</t>
  </si>
  <si>
    <t>REF00907</t>
  </si>
  <si>
    <t>REF00908</t>
  </si>
  <si>
    <t>REF00909</t>
  </si>
  <si>
    <t>REF00910</t>
  </si>
  <si>
    <t>REF00911</t>
  </si>
  <si>
    <t>REF00912</t>
  </si>
  <si>
    <t>REF00913</t>
  </si>
  <si>
    <t>REF00914</t>
  </si>
  <si>
    <t>REF00915</t>
  </si>
  <si>
    <t>REF00916</t>
  </si>
  <si>
    <t>REF00917</t>
  </si>
  <si>
    <t>REF00918</t>
  </si>
  <si>
    <t>REF00919</t>
  </si>
  <si>
    <t>REF00920</t>
  </si>
  <si>
    <t>REF00921</t>
  </si>
  <si>
    <t>REF00922</t>
  </si>
  <si>
    <t>REF00923</t>
  </si>
  <si>
    <t>REF00924</t>
  </si>
  <si>
    <t>REF00925</t>
  </si>
  <si>
    <t>REF00926</t>
  </si>
  <si>
    <t>REF00927</t>
  </si>
  <si>
    <t>REF00928</t>
  </si>
  <si>
    <t>REF00929</t>
  </si>
  <si>
    <t>REF00930</t>
  </si>
  <si>
    <t>REF00931</t>
  </si>
  <si>
    <t>REF00932</t>
  </si>
  <si>
    <t>REF00933</t>
  </si>
  <si>
    <t>REF00934</t>
  </si>
  <si>
    <t>REF00935</t>
  </si>
  <si>
    <t>REF00936</t>
  </si>
  <si>
    <t>REF00937</t>
  </si>
  <si>
    <t>REF00938</t>
  </si>
  <si>
    <t>REF00939</t>
  </si>
  <si>
    <t>REF00940</t>
  </si>
  <si>
    <t>REF00941</t>
  </si>
  <si>
    <t>REF00942</t>
  </si>
  <si>
    <t>REF00943</t>
  </si>
  <si>
    <t>REF00944</t>
  </si>
  <si>
    <t>REF00945</t>
  </si>
  <si>
    <t>REF00946</t>
  </si>
  <si>
    <t>REF00947</t>
  </si>
  <si>
    <t>REF00948</t>
  </si>
  <si>
    <t>REF00949</t>
  </si>
  <si>
    <t>REF00950</t>
  </si>
  <si>
    <t>REF00951</t>
  </si>
  <si>
    <t>REF00952</t>
  </si>
  <si>
    <t>REF00953</t>
  </si>
  <si>
    <t>REF00954</t>
  </si>
  <si>
    <t>REF00955</t>
  </si>
  <si>
    <t>REF00956</t>
  </si>
  <si>
    <t>REF00957</t>
  </si>
  <si>
    <t>REF00958</t>
  </si>
  <si>
    <t>REF00959</t>
  </si>
  <si>
    <t>REF00960</t>
  </si>
  <si>
    <t>REF00961</t>
  </si>
  <si>
    <t>REF00962</t>
  </si>
  <si>
    <t>REF00963</t>
  </si>
  <si>
    <t>REF00964</t>
  </si>
  <si>
    <t>REF00965</t>
  </si>
  <si>
    <t>REF00966</t>
  </si>
  <si>
    <t>REF00967</t>
  </si>
  <si>
    <t>REF00968</t>
  </si>
  <si>
    <t>REF00969</t>
  </si>
  <si>
    <t>REF00970</t>
  </si>
  <si>
    <t>REF00971</t>
  </si>
  <si>
    <t>REF00972</t>
  </si>
  <si>
    <t>REF00973</t>
  </si>
  <si>
    <t>REF00974</t>
  </si>
  <si>
    <t>REF00975</t>
  </si>
  <si>
    <t>REF00976</t>
  </si>
  <si>
    <t>REF00977</t>
  </si>
  <si>
    <t>REF00978</t>
  </si>
  <si>
    <t>REF00979</t>
  </si>
  <si>
    <t>REF00980</t>
  </si>
  <si>
    <t>REF00981</t>
  </si>
  <si>
    <t>REF00982</t>
  </si>
  <si>
    <t>REF00983</t>
  </si>
  <si>
    <t>REF00984</t>
  </si>
  <si>
    <t>REF00985</t>
  </si>
  <si>
    <t>REF00986</t>
  </si>
  <si>
    <t>REF00987</t>
  </si>
  <si>
    <t>REF00988</t>
  </si>
  <si>
    <t>REF00989</t>
  </si>
  <si>
    <t>REF00990</t>
  </si>
  <si>
    <t>REF00991</t>
  </si>
  <si>
    <t>REF00992</t>
  </si>
  <si>
    <t>REF00993</t>
  </si>
  <si>
    <t>REF00994</t>
  </si>
  <si>
    <t>REF00995</t>
  </si>
  <si>
    <t>REF00996</t>
  </si>
  <si>
    <t>REF00997</t>
  </si>
  <si>
    <t>REF00998</t>
  </si>
  <si>
    <t>REF00999</t>
  </si>
  <si>
    <t>REF01000</t>
  </si>
  <si>
    <t>REF01001</t>
  </si>
  <si>
    <t>REF01002</t>
  </si>
  <si>
    <t>REF01003</t>
  </si>
  <si>
    <t>REF01004</t>
  </si>
  <si>
    <t>REF01005</t>
  </si>
  <si>
    <t>REF01006</t>
  </si>
  <si>
    <t>REF01007</t>
  </si>
  <si>
    <t>REF01008</t>
  </si>
  <si>
    <t>REF01009</t>
  </si>
  <si>
    <t>REF01010</t>
  </si>
  <si>
    <t>REF01011</t>
  </si>
  <si>
    <t>REF01012</t>
  </si>
  <si>
    <t>REF01013</t>
  </si>
  <si>
    <t>REF01014</t>
  </si>
  <si>
    <t>REF01015</t>
  </si>
  <si>
    <t>REF01016</t>
  </si>
  <si>
    <t>REF01017</t>
  </si>
  <si>
    <t>REF01018</t>
  </si>
  <si>
    <t>REF01019</t>
  </si>
  <si>
    <t>REF01020</t>
  </si>
  <si>
    <t>REF01021</t>
  </si>
  <si>
    <t>REF01022</t>
  </si>
  <si>
    <t>REF01023</t>
  </si>
  <si>
    <t>REF01024</t>
  </si>
  <si>
    <t>REF01025</t>
  </si>
  <si>
    <t>REF01026</t>
  </si>
  <si>
    <t>REF01027</t>
  </si>
  <si>
    <t>REF01028</t>
  </si>
  <si>
    <t>REF01029</t>
  </si>
  <si>
    <t>REF01030</t>
  </si>
  <si>
    <t>REF01031</t>
  </si>
  <si>
    <t>REF01032</t>
  </si>
  <si>
    <t>REF01033</t>
  </si>
  <si>
    <t>REF01034</t>
  </si>
  <si>
    <t>REF01035</t>
  </si>
  <si>
    <t>REF01036</t>
  </si>
  <si>
    <t>REF01037</t>
  </si>
  <si>
    <t>REF01038</t>
  </si>
  <si>
    <t>REF01039</t>
  </si>
  <si>
    <t>REF01040</t>
  </si>
  <si>
    <t>REF01041</t>
  </si>
  <si>
    <t>REF01042</t>
  </si>
  <si>
    <t>REF01043</t>
  </si>
  <si>
    <t>REF01044</t>
  </si>
  <si>
    <t>REF01045</t>
  </si>
  <si>
    <t>REF01046</t>
  </si>
  <si>
    <t>REF01047</t>
  </si>
  <si>
    <t>REF01048</t>
  </si>
  <si>
    <t>REF01049</t>
  </si>
  <si>
    <t>REF01050</t>
  </si>
  <si>
    <t>REF01051</t>
  </si>
  <si>
    <t>REF01052</t>
  </si>
  <si>
    <t>REF01053</t>
  </si>
  <si>
    <t>REF01054</t>
  </si>
  <si>
    <t>REF01055</t>
  </si>
  <si>
    <t>REF01056</t>
  </si>
  <si>
    <t>REF01057</t>
  </si>
  <si>
    <t>REF01058</t>
  </si>
  <si>
    <t>REF01059</t>
  </si>
  <si>
    <t>REF01060</t>
  </si>
  <si>
    <t>REF01061</t>
  </si>
  <si>
    <t>REF01062</t>
  </si>
  <si>
    <t>REF01063</t>
  </si>
  <si>
    <t>REF01064</t>
  </si>
  <si>
    <t>REF01065</t>
  </si>
  <si>
    <t>REF01066</t>
  </si>
  <si>
    <t>REF01067</t>
  </si>
  <si>
    <t>REF01068</t>
  </si>
  <si>
    <t>REF01069</t>
  </si>
  <si>
    <t>REF01070</t>
  </si>
  <si>
    <t>REF01071</t>
  </si>
  <si>
    <t>REF01072</t>
  </si>
  <si>
    <t>REF01073</t>
  </si>
  <si>
    <t>REF01074</t>
  </si>
  <si>
    <t>REF01075</t>
  </si>
  <si>
    <t>REF01076</t>
  </si>
  <si>
    <t>REF01077</t>
  </si>
  <si>
    <t>REF01078</t>
  </si>
  <si>
    <t>REF01079</t>
  </si>
  <si>
    <t>REF01080</t>
  </si>
  <si>
    <t>REF01081</t>
  </si>
  <si>
    <t>REF01082</t>
  </si>
  <si>
    <t>REF01083</t>
  </si>
  <si>
    <t>REF01084</t>
  </si>
  <si>
    <t>REF01085</t>
  </si>
  <si>
    <t>REF01086</t>
  </si>
  <si>
    <t>REF01087</t>
  </si>
  <si>
    <t>REF01088</t>
  </si>
  <si>
    <t>REF01089</t>
  </si>
  <si>
    <t>REF01090</t>
  </si>
  <si>
    <t>REF01091</t>
  </si>
  <si>
    <t>REF01092</t>
  </si>
  <si>
    <t>REF01093</t>
  </si>
  <si>
    <t>REF01094</t>
  </si>
  <si>
    <t>REF01095</t>
  </si>
  <si>
    <t>REF01096</t>
  </si>
  <si>
    <t>REF01097</t>
  </si>
  <si>
    <t>REF01098</t>
  </si>
  <si>
    <t>REF01099</t>
  </si>
  <si>
    <t>REF01100</t>
  </si>
  <si>
    <t>REF01101</t>
  </si>
  <si>
    <t>REF01102</t>
  </si>
  <si>
    <t>REF01103</t>
  </si>
  <si>
    <t>REF01104</t>
  </si>
  <si>
    <t>REF01105</t>
  </si>
  <si>
    <t>REF01106</t>
  </si>
  <si>
    <t>REF01107</t>
  </si>
  <si>
    <t>REF01108</t>
  </si>
  <si>
    <t>REF01109</t>
  </si>
  <si>
    <t>REF01110</t>
  </si>
  <si>
    <t>REF01111</t>
  </si>
  <si>
    <t>REF01112</t>
  </si>
  <si>
    <t>REF01113</t>
  </si>
  <si>
    <t>REF01114</t>
  </si>
  <si>
    <t>REF01115</t>
  </si>
  <si>
    <t>REF01116</t>
  </si>
  <si>
    <t>REF01117</t>
  </si>
  <si>
    <t>REF01118</t>
  </si>
  <si>
    <t>REF01119</t>
  </si>
  <si>
    <t>REF01120</t>
  </si>
  <si>
    <t>REF01121</t>
  </si>
  <si>
    <t>REF01122</t>
  </si>
  <si>
    <t>REF01123</t>
  </si>
  <si>
    <t>REF01124</t>
  </si>
  <si>
    <t>REF01125</t>
  </si>
  <si>
    <t>REF01126</t>
  </si>
  <si>
    <t>REF01127</t>
  </si>
  <si>
    <t>REF01128</t>
  </si>
  <si>
    <t>REF01129</t>
  </si>
  <si>
    <t>REF01130</t>
  </si>
  <si>
    <t>REF01131</t>
  </si>
  <si>
    <t>REF01132</t>
  </si>
  <si>
    <t>REF01133</t>
  </si>
  <si>
    <t>REF01134</t>
  </si>
  <si>
    <t>REF01135</t>
  </si>
  <si>
    <t>REF01136</t>
  </si>
  <si>
    <t>REF01137</t>
  </si>
  <si>
    <t>REF01138</t>
  </si>
  <si>
    <t>REF01139</t>
  </si>
  <si>
    <t>REF01140</t>
  </si>
  <si>
    <t>REF01141</t>
  </si>
  <si>
    <t>REF01142</t>
  </si>
  <si>
    <t>REF01143</t>
  </si>
  <si>
    <t>REF01144</t>
  </si>
  <si>
    <t>REF01145</t>
  </si>
  <si>
    <t>REF01146</t>
  </si>
  <si>
    <t>REF01147</t>
  </si>
  <si>
    <t>REF01148</t>
  </si>
  <si>
    <t>REF01149</t>
  </si>
  <si>
    <t>REF01150</t>
  </si>
  <si>
    <t>REF01151</t>
  </si>
  <si>
    <t>REF01152</t>
  </si>
  <si>
    <t>REF01153</t>
  </si>
  <si>
    <t>REF01154</t>
  </si>
  <si>
    <t>REF01155</t>
  </si>
  <si>
    <t>REF01156</t>
  </si>
  <si>
    <t>REF01157</t>
  </si>
  <si>
    <t>REF01158</t>
  </si>
  <si>
    <t>REF01159</t>
  </si>
  <si>
    <t>REF01160</t>
  </si>
  <si>
    <t>REF01161</t>
  </si>
  <si>
    <t>REF01162</t>
  </si>
  <si>
    <t>REF01163</t>
  </si>
  <si>
    <t>REF01164</t>
  </si>
  <si>
    <t>REF01165</t>
  </si>
  <si>
    <t>REF01166</t>
  </si>
  <si>
    <t>REF01167</t>
  </si>
  <si>
    <t>REF01168</t>
  </si>
  <si>
    <t>REF01169</t>
  </si>
  <si>
    <t>REF01170</t>
  </si>
  <si>
    <t>REF01171</t>
  </si>
  <si>
    <t>REF01172</t>
  </si>
  <si>
    <t>REF01173</t>
  </si>
  <si>
    <t>REF01174</t>
  </si>
  <si>
    <t>REF01175</t>
  </si>
  <si>
    <t>REF01176</t>
  </si>
  <si>
    <t>REF01177</t>
  </si>
  <si>
    <t>REF01178</t>
  </si>
  <si>
    <t>REF01179</t>
  </si>
  <si>
    <t>REF01180</t>
  </si>
  <si>
    <t>REF01181</t>
  </si>
  <si>
    <t>REF01182</t>
  </si>
  <si>
    <t>REF01183</t>
  </si>
  <si>
    <t>REF01184</t>
  </si>
  <si>
    <t>REF01185</t>
  </si>
  <si>
    <t>REF01186</t>
  </si>
  <si>
    <t>REF01187</t>
  </si>
  <si>
    <t>REF01188</t>
  </si>
  <si>
    <t>REF01189</t>
  </si>
  <si>
    <t>REF01190</t>
  </si>
  <si>
    <t>REF01191</t>
  </si>
  <si>
    <t>REF01192</t>
  </si>
  <si>
    <t>REF01193</t>
  </si>
  <si>
    <t>REF01194</t>
  </si>
  <si>
    <t>REF01195</t>
  </si>
  <si>
    <t>REF01196</t>
  </si>
  <si>
    <t>REF01197</t>
  </si>
  <si>
    <t>REF01198</t>
  </si>
  <si>
    <t>REF01199</t>
  </si>
  <si>
    <t>REF01200</t>
  </si>
  <si>
    <t>REF01201</t>
  </si>
  <si>
    <t>REF01202</t>
  </si>
  <si>
    <t>REF01203</t>
  </si>
  <si>
    <t>REF01204</t>
  </si>
  <si>
    <t>REF01205</t>
  </si>
  <si>
    <t>REF01206</t>
  </si>
  <si>
    <t>REF01207</t>
  </si>
  <si>
    <t>REF01208</t>
  </si>
  <si>
    <t>REF01209</t>
  </si>
  <si>
    <t>REF01210</t>
  </si>
  <si>
    <t>REF01211</t>
  </si>
  <si>
    <t>REF01212</t>
  </si>
  <si>
    <t>REF01213</t>
  </si>
  <si>
    <t>REF01214</t>
  </si>
  <si>
    <t>REF01215</t>
  </si>
  <si>
    <t>REF01216</t>
  </si>
  <si>
    <t>REF01217</t>
  </si>
  <si>
    <t>REF01218</t>
  </si>
  <si>
    <t>REF01219</t>
  </si>
  <si>
    <t>REF01220</t>
  </si>
  <si>
    <t>REF01221</t>
  </si>
  <si>
    <t>REF01222</t>
  </si>
  <si>
    <t>REF01223</t>
  </si>
  <si>
    <t>REF01224</t>
  </si>
  <si>
    <t>REF01225</t>
  </si>
  <si>
    <t>REF01226</t>
  </si>
  <si>
    <t>REF01227</t>
  </si>
  <si>
    <t>REF01228</t>
  </si>
  <si>
    <t>REF01229</t>
  </si>
  <si>
    <t>REF01230</t>
  </si>
  <si>
    <t>REF01231</t>
  </si>
  <si>
    <t>REF01232</t>
  </si>
  <si>
    <t>REF01233</t>
  </si>
  <si>
    <t>REF01234</t>
  </si>
  <si>
    <t>REF01235</t>
  </si>
  <si>
    <t>REF01236</t>
  </si>
  <si>
    <t>REF01237</t>
  </si>
  <si>
    <t>REF01238</t>
  </si>
  <si>
    <t>REF01239</t>
  </si>
  <si>
    <t>REF01240</t>
  </si>
  <si>
    <t>REF01241</t>
  </si>
  <si>
    <t>REF01242</t>
  </si>
  <si>
    <t>REF01243</t>
  </si>
  <si>
    <t>REF01244</t>
  </si>
  <si>
    <t>REF01245</t>
  </si>
  <si>
    <t>REF01246</t>
  </si>
  <si>
    <t>REF01247</t>
  </si>
  <si>
    <t>REF01248</t>
  </si>
  <si>
    <t>REF01249</t>
  </si>
  <si>
    <t>REF01250</t>
  </si>
  <si>
    <t>REF01251</t>
  </si>
  <si>
    <t>REF01252</t>
  </si>
  <si>
    <t>REF01253</t>
  </si>
  <si>
    <t>REF01254</t>
  </si>
  <si>
    <t>REF01255</t>
  </si>
  <si>
    <t>REF01256</t>
  </si>
  <si>
    <t>REF01257</t>
  </si>
  <si>
    <t>REF01258</t>
  </si>
  <si>
    <t>REF01259</t>
  </si>
  <si>
    <t>REF01260</t>
  </si>
  <si>
    <t>REF01261</t>
  </si>
  <si>
    <t>REF01262</t>
  </si>
  <si>
    <t>REF01263</t>
  </si>
  <si>
    <t>REF01264</t>
  </si>
  <si>
    <t>REF01265</t>
  </si>
  <si>
    <t>REF01266</t>
  </si>
  <si>
    <t>REF01267</t>
  </si>
  <si>
    <t>REF01268</t>
  </si>
  <si>
    <t>REF01269</t>
  </si>
  <si>
    <t>REF01270</t>
  </si>
  <si>
    <t>REF01271</t>
  </si>
  <si>
    <t>REF01272</t>
  </si>
  <si>
    <t>REF01273</t>
  </si>
  <si>
    <t>REF01274</t>
  </si>
  <si>
    <t>REF01275</t>
  </si>
  <si>
    <t>REF01276</t>
  </si>
  <si>
    <t>REF01277</t>
  </si>
  <si>
    <t>REF01278</t>
  </si>
  <si>
    <t>REF01279</t>
  </si>
  <si>
    <t>REF01280</t>
  </si>
  <si>
    <t>REF01281</t>
  </si>
  <si>
    <t>REF01282</t>
  </si>
  <si>
    <t>REF01283</t>
  </si>
  <si>
    <t>REF01284</t>
  </si>
  <si>
    <t>REF01285</t>
  </si>
  <si>
    <t>REF01286</t>
  </si>
  <si>
    <t>REF01287</t>
  </si>
  <si>
    <t>REF01288</t>
  </si>
  <si>
    <t>REF01289</t>
  </si>
  <si>
    <t>REF01290</t>
  </si>
  <si>
    <t>REF01291</t>
  </si>
  <si>
    <t>REF01292</t>
  </si>
  <si>
    <t>REF01293</t>
  </si>
  <si>
    <t>REF01294</t>
  </si>
  <si>
    <t>REF01295</t>
  </si>
  <si>
    <t>REF01296</t>
  </si>
  <si>
    <t>REF01297</t>
  </si>
  <si>
    <t>REF01298</t>
  </si>
  <si>
    <t>REF01299</t>
  </si>
  <si>
    <t>REF01300</t>
  </si>
  <si>
    <t>REF01301</t>
  </si>
  <si>
    <t>REF01302</t>
  </si>
  <si>
    <t>REF01303</t>
  </si>
  <si>
    <t>REF01304</t>
  </si>
  <si>
    <t>REF01305</t>
  </si>
  <si>
    <t>REF01306</t>
  </si>
  <si>
    <t>REF01307</t>
  </si>
  <si>
    <t>REF01308</t>
  </si>
  <si>
    <t>REF01309</t>
  </si>
  <si>
    <t>REF01310</t>
  </si>
  <si>
    <t>REF01311</t>
  </si>
  <si>
    <t>REF01312</t>
  </si>
  <si>
    <t>REF01313</t>
  </si>
  <si>
    <t>REF01314</t>
  </si>
  <si>
    <t>REF01315</t>
  </si>
  <si>
    <t>REF01316</t>
  </si>
  <si>
    <t>REF01317</t>
  </si>
  <si>
    <t>REF01318</t>
  </si>
  <si>
    <t>REF01319</t>
  </si>
  <si>
    <t>REF01320</t>
  </si>
  <si>
    <t>REF01321</t>
  </si>
  <si>
    <t>REF01322</t>
  </si>
  <si>
    <t>REF01323</t>
  </si>
  <si>
    <t>REF01324</t>
  </si>
  <si>
    <t>REF01325</t>
  </si>
  <si>
    <t>REF01326</t>
  </si>
  <si>
    <t>REF01327</t>
  </si>
  <si>
    <t>REF01328</t>
  </si>
  <si>
    <t>REF01329</t>
  </si>
  <si>
    <t>REF01330</t>
  </si>
  <si>
    <t>REF01331</t>
  </si>
  <si>
    <t>REF01332</t>
  </si>
  <si>
    <t>REF01333</t>
  </si>
  <si>
    <t>REF01334</t>
  </si>
  <si>
    <t>REF01335</t>
  </si>
  <si>
    <t>REF01336</t>
  </si>
  <si>
    <t>REF01337</t>
  </si>
  <si>
    <t>REF01338</t>
  </si>
  <si>
    <t>REF01339</t>
  </si>
  <si>
    <t>REF01340</t>
  </si>
  <si>
    <t>REF01341</t>
  </si>
  <si>
    <t>REF01342</t>
  </si>
  <si>
    <t>REF01343</t>
  </si>
  <si>
    <t>REF01344</t>
  </si>
  <si>
    <t>REF01345</t>
  </si>
  <si>
    <t>REF01346</t>
  </si>
  <si>
    <t>REF01347</t>
  </si>
  <si>
    <t>REF01348</t>
  </si>
  <si>
    <t>REF01349</t>
  </si>
  <si>
    <t>REF01350</t>
  </si>
  <si>
    <t>REF01351</t>
  </si>
  <si>
    <t>REF01352</t>
  </si>
  <si>
    <t>REF01353</t>
  </si>
  <si>
    <t>REF01354</t>
  </si>
  <si>
    <t>REF01355</t>
  </si>
  <si>
    <t>REF01356</t>
  </si>
  <si>
    <t>REF01357</t>
  </si>
  <si>
    <t>REF01358</t>
  </si>
  <si>
    <t>REF01359</t>
  </si>
  <si>
    <t>REF01360</t>
  </si>
  <si>
    <t>REF01361</t>
  </si>
  <si>
    <t>REF01362</t>
  </si>
  <si>
    <t>REF01363</t>
  </si>
  <si>
    <t>REF01364</t>
  </si>
  <si>
    <t>REF01365</t>
  </si>
  <si>
    <t>REF01366</t>
  </si>
  <si>
    <t>REF01367</t>
  </si>
  <si>
    <t>REF01368</t>
  </si>
  <si>
    <t>REF01369</t>
  </si>
  <si>
    <t>REF01370</t>
  </si>
  <si>
    <t>REF01371</t>
  </si>
  <si>
    <t>REF01372</t>
  </si>
  <si>
    <t>REF01373</t>
  </si>
  <si>
    <t>REF01374</t>
  </si>
  <si>
    <t>REF01375</t>
  </si>
  <si>
    <t>REF01376</t>
  </si>
  <si>
    <t>REF01377</t>
  </si>
  <si>
    <t>REF01378</t>
  </si>
  <si>
    <t>REF01379</t>
  </si>
  <si>
    <t>REF01380</t>
  </si>
  <si>
    <t>REF01381</t>
  </si>
  <si>
    <t>REF01382</t>
  </si>
  <si>
    <t>REF01383</t>
  </si>
  <si>
    <t>REF01384</t>
  </si>
  <si>
    <t>REF01385</t>
  </si>
  <si>
    <t>REF01386</t>
  </si>
  <si>
    <t>REF01387</t>
  </si>
  <si>
    <t>REF01388</t>
  </si>
  <si>
    <t>REF01389</t>
  </si>
  <si>
    <t>REF01390</t>
  </si>
  <si>
    <t>REF01391</t>
  </si>
  <si>
    <t>REF01392</t>
  </si>
  <si>
    <t>REF01393</t>
  </si>
  <si>
    <t>REF01394</t>
  </si>
  <si>
    <t>REF01395</t>
  </si>
  <si>
    <t>REF01396</t>
  </si>
  <si>
    <t>REF01397</t>
  </si>
  <si>
    <t>REF01398</t>
  </si>
  <si>
    <t>REF01399</t>
  </si>
  <si>
    <t>REF01400</t>
  </si>
  <si>
    <t>REF01401</t>
  </si>
  <si>
    <t>REF01402</t>
  </si>
  <si>
    <t>REF01403</t>
  </si>
  <si>
    <t>REF01404</t>
  </si>
  <si>
    <t>REF01405</t>
  </si>
  <si>
    <t>REF01406</t>
  </si>
  <si>
    <t>REF01407</t>
  </si>
  <si>
    <t>REF01408</t>
  </si>
  <si>
    <t>REF01409</t>
  </si>
  <si>
    <t>REF01410</t>
  </si>
  <si>
    <t>REF01411</t>
  </si>
  <si>
    <t>REF01412</t>
  </si>
  <si>
    <t>REF01413</t>
  </si>
  <si>
    <t>REF01414</t>
  </si>
  <si>
    <t>REF01415</t>
  </si>
  <si>
    <t>REF01416</t>
  </si>
  <si>
    <t>REF01417</t>
  </si>
  <si>
    <t>REF01418</t>
  </si>
  <si>
    <t>REF01419</t>
  </si>
  <si>
    <t>REF01420</t>
  </si>
  <si>
    <t>REF01421</t>
  </si>
  <si>
    <t>REF01422</t>
  </si>
  <si>
    <t>REF01423</t>
  </si>
  <si>
    <t>REF01424</t>
  </si>
  <si>
    <t>REF01425</t>
  </si>
  <si>
    <t>REF01426</t>
  </si>
  <si>
    <t>REF01427</t>
  </si>
  <si>
    <t>REF01428</t>
  </si>
  <si>
    <t>REF01429</t>
  </si>
  <si>
    <t>REF01430</t>
  </si>
  <si>
    <t>REF01431</t>
  </si>
  <si>
    <t>REF01432</t>
  </si>
  <si>
    <t>REF01433</t>
  </si>
  <si>
    <t>REF01434</t>
  </si>
  <si>
    <t>REF01435</t>
  </si>
  <si>
    <t>REF01436</t>
  </si>
  <si>
    <t>REF01437</t>
  </si>
  <si>
    <t>REF01438</t>
  </si>
  <si>
    <t>REF01439</t>
  </si>
  <si>
    <t>REF01440</t>
  </si>
  <si>
    <t>REF01441</t>
  </si>
  <si>
    <t>REF01442</t>
  </si>
  <si>
    <t>REF01443</t>
  </si>
  <si>
    <t>REF01444</t>
  </si>
  <si>
    <t>REF01445</t>
  </si>
  <si>
    <t>REF01446</t>
  </si>
  <si>
    <t>REF01447</t>
  </si>
  <si>
    <t>REF01448</t>
  </si>
  <si>
    <t>REF01449</t>
  </si>
  <si>
    <t>REF01450</t>
  </si>
  <si>
    <t>REF01451</t>
  </si>
  <si>
    <t>REF01452</t>
  </si>
  <si>
    <t>REF01453</t>
  </si>
  <si>
    <t>REF01454</t>
  </si>
  <si>
    <t>REF01455</t>
  </si>
  <si>
    <t>REF01456</t>
  </si>
  <si>
    <t>REF01457</t>
  </si>
  <si>
    <t>REF01458</t>
  </si>
  <si>
    <t>REF01459</t>
  </si>
  <si>
    <t>REF01460</t>
  </si>
  <si>
    <t>REF01461</t>
  </si>
  <si>
    <t>REF01462</t>
  </si>
  <si>
    <t>REF01463</t>
  </si>
  <si>
    <t>REF01464</t>
  </si>
  <si>
    <t>REF01465</t>
  </si>
  <si>
    <t>REF01466</t>
  </si>
  <si>
    <t>REF01467</t>
  </si>
  <si>
    <t>REF01468</t>
  </si>
  <si>
    <t>REF01469</t>
  </si>
  <si>
    <t>REF01470</t>
  </si>
  <si>
    <t>REF01471</t>
  </si>
  <si>
    <t>REF01472</t>
  </si>
  <si>
    <t>REF01473</t>
  </si>
  <si>
    <t>REF01474</t>
  </si>
  <si>
    <t>REF01475</t>
  </si>
  <si>
    <t>REF01476</t>
  </si>
  <si>
    <t>REF01477</t>
  </si>
  <si>
    <t>REF01478</t>
  </si>
  <si>
    <t>REF01479</t>
  </si>
  <si>
    <t>REF01480</t>
  </si>
  <si>
    <t>REF01481</t>
  </si>
  <si>
    <t>REF01482</t>
  </si>
  <si>
    <t>REF01483</t>
  </si>
  <si>
    <t>REF01484</t>
  </si>
  <si>
    <t>REF01485</t>
  </si>
  <si>
    <t>REF01486</t>
  </si>
  <si>
    <t>REF01487</t>
  </si>
  <si>
    <t>REF01488</t>
  </si>
  <si>
    <t>REF01489</t>
  </si>
  <si>
    <t>REF01490</t>
  </si>
  <si>
    <t>REF01491</t>
  </si>
  <si>
    <t>REF01492</t>
  </si>
  <si>
    <t>REF01493</t>
  </si>
  <si>
    <t>REF01494</t>
  </si>
  <si>
    <t>REF01495</t>
  </si>
  <si>
    <t>REF01496</t>
  </si>
  <si>
    <t>REF01497</t>
  </si>
  <si>
    <t>REF01498</t>
  </si>
  <si>
    <t>REF01499</t>
  </si>
  <si>
    <t>REF01500</t>
  </si>
  <si>
    <t>REF01501</t>
  </si>
  <si>
    <t>REF01502</t>
  </si>
  <si>
    <t>REF01503</t>
  </si>
  <si>
    <t>REF01504</t>
  </si>
  <si>
    <t>REF01505</t>
  </si>
  <si>
    <t>REF01506</t>
  </si>
  <si>
    <t>REF01507</t>
  </si>
  <si>
    <t>REF01508</t>
  </si>
  <si>
    <t>REF01509</t>
  </si>
  <si>
    <t>REF01510</t>
  </si>
  <si>
    <t>REF01511</t>
  </si>
  <si>
    <t>REF01512</t>
  </si>
  <si>
    <t>REF01513</t>
  </si>
  <si>
    <t>REF01514</t>
  </si>
  <si>
    <t>REF01515</t>
  </si>
  <si>
    <t>REF01516</t>
  </si>
  <si>
    <t>REF01517</t>
  </si>
  <si>
    <t>REF01518</t>
  </si>
  <si>
    <t>REF01519</t>
  </si>
  <si>
    <t>REF01520</t>
  </si>
  <si>
    <t>REF01521</t>
  </si>
  <si>
    <t>REF01522</t>
  </si>
  <si>
    <t>REF01523</t>
  </si>
  <si>
    <t>REF01524</t>
  </si>
  <si>
    <t>REF01525</t>
  </si>
  <si>
    <t>REF01526</t>
  </si>
  <si>
    <t>REF01527</t>
  </si>
  <si>
    <t>REF01528</t>
  </si>
  <si>
    <t>REF01529</t>
  </si>
  <si>
    <t>REF01530</t>
  </si>
  <si>
    <t>REF01531</t>
  </si>
  <si>
    <t>REF01532</t>
  </si>
  <si>
    <t>REF01533</t>
  </si>
  <si>
    <t>REF01534</t>
  </si>
  <si>
    <t>REF01535</t>
  </si>
  <si>
    <t>REF01536</t>
  </si>
  <si>
    <t>REF01537</t>
  </si>
  <si>
    <t>REF01538</t>
  </si>
  <si>
    <t>REF01539</t>
  </si>
  <si>
    <t>REF01540</t>
  </si>
  <si>
    <t>REF01541</t>
  </si>
  <si>
    <t>REF01542</t>
  </si>
  <si>
    <t>REF01543</t>
  </si>
  <si>
    <t>REF01544</t>
  </si>
  <si>
    <t>REF01545</t>
  </si>
  <si>
    <t>REF01546</t>
  </si>
  <si>
    <t>REF01547</t>
  </si>
  <si>
    <t>REF01548</t>
  </si>
  <si>
    <t>REF01549</t>
  </si>
  <si>
    <t>REF01550</t>
  </si>
  <si>
    <t>REF01551</t>
  </si>
  <si>
    <t>REF01552</t>
  </si>
  <si>
    <t>REF01553</t>
  </si>
  <si>
    <t>REF01554</t>
  </si>
  <si>
    <t>REF01555</t>
  </si>
  <si>
    <t>REF01556</t>
  </si>
  <si>
    <t>REF01557</t>
  </si>
  <si>
    <t>REF01558</t>
  </si>
  <si>
    <t>REF01559</t>
  </si>
  <si>
    <t>REF01560</t>
  </si>
  <si>
    <t>REF01561</t>
  </si>
  <si>
    <t>REF01562</t>
  </si>
  <si>
    <t>REF01563</t>
  </si>
  <si>
    <t>REF01564</t>
  </si>
  <si>
    <t>REF01565</t>
  </si>
  <si>
    <t>REF01566</t>
  </si>
  <si>
    <t>REF01567</t>
  </si>
  <si>
    <t>REF01568</t>
  </si>
  <si>
    <t>REF01569</t>
  </si>
  <si>
    <t>REF01570</t>
  </si>
  <si>
    <t>REF01571</t>
  </si>
  <si>
    <t>REF01572</t>
  </si>
  <si>
    <t>REF01573</t>
  </si>
  <si>
    <t>REF01574</t>
  </si>
  <si>
    <t>REF01575</t>
  </si>
  <si>
    <t>REF01576</t>
  </si>
  <si>
    <t>REF01577</t>
  </si>
  <si>
    <t>REF01578</t>
  </si>
  <si>
    <t>REF01579</t>
  </si>
  <si>
    <t>REF01580</t>
  </si>
  <si>
    <t>REF01581</t>
  </si>
  <si>
    <t>REF01582</t>
  </si>
  <si>
    <t>REF01583</t>
  </si>
  <si>
    <t>REF01584</t>
  </si>
  <si>
    <t>REF01585</t>
  </si>
  <si>
    <t>REF01586</t>
  </si>
  <si>
    <t>REF01587</t>
  </si>
  <si>
    <t>REF01588</t>
  </si>
  <si>
    <t>REF01589</t>
  </si>
  <si>
    <t>REF01590</t>
  </si>
  <si>
    <t>REF01591</t>
  </si>
  <si>
    <t>REF01592</t>
  </si>
  <si>
    <t>REF01593</t>
  </si>
  <si>
    <t>REF01594</t>
  </si>
  <si>
    <t>REF01595</t>
  </si>
  <si>
    <t>REF01596</t>
  </si>
  <si>
    <t>REF01597</t>
  </si>
  <si>
    <t>REF01598</t>
  </si>
  <si>
    <t>REF01599</t>
  </si>
  <si>
    <t>REF01600</t>
  </si>
  <si>
    <t>REF01601</t>
  </si>
  <si>
    <t>REF01602</t>
  </si>
  <si>
    <t>REF01603</t>
  </si>
  <si>
    <t>REF01604</t>
  </si>
  <si>
    <t>REF01605</t>
  </si>
  <si>
    <t>REF01606</t>
  </si>
  <si>
    <t>REF01607</t>
  </si>
  <si>
    <t>REF01608</t>
  </si>
  <si>
    <t>REF01609</t>
  </si>
  <si>
    <t>REF01610</t>
  </si>
  <si>
    <t>REF01611</t>
  </si>
  <si>
    <t>REF01612</t>
  </si>
  <si>
    <t>REF01613</t>
  </si>
  <si>
    <t>REF01614</t>
  </si>
  <si>
    <t>REF01615</t>
  </si>
  <si>
    <t>REF01616</t>
  </si>
  <si>
    <t>REF01617</t>
  </si>
  <si>
    <t>REF01618</t>
  </si>
  <si>
    <t>REF01619</t>
  </si>
  <si>
    <t>REF01620</t>
  </si>
  <si>
    <t>REF01621</t>
  </si>
  <si>
    <t>REF01622</t>
  </si>
  <si>
    <t>REF01623</t>
  </si>
  <si>
    <t>REF01624</t>
  </si>
  <si>
    <t>REF01625</t>
  </si>
  <si>
    <t>REF01626</t>
  </si>
  <si>
    <t>REF01627</t>
  </si>
  <si>
    <t>REF01628</t>
  </si>
  <si>
    <t>REF01629</t>
  </si>
  <si>
    <t>REF01630</t>
  </si>
  <si>
    <t>REF01631</t>
  </si>
  <si>
    <t>REF01632</t>
  </si>
  <si>
    <t>REF01633</t>
  </si>
  <si>
    <t>REF01634</t>
  </si>
  <si>
    <t>REF01635</t>
  </si>
  <si>
    <t>REF01636</t>
  </si>
  <si>
    <t>REF01637</t>
  </si>
  <si>
    <t>REF01638</t>
  </si>
  <si>
    <t>REF01639</t>
  </si>
  <si>
    <t>REF01640</t>
  </si>
  <si>
    <t>REF01641</t>
  </si>
  <si>
    <t>REF01642</t>
  </si>
  <si>
    <t>REF01643</t>
  </si>
  <si>
    <t>REF01644</t>
  </si>
  <si>
    <t>REF01645</t>
  </si>
  <si>
    <t>REF01646</t>
  </si>
  <si>
    <t>REF01647</t>
  </si>
  <si>
    <t>REF01648</t>
  </si>
  <si>
    <t>REF01649</t>
  </si>
  <si>
    <t>REF01650</t>
  </si>
  <si>
    <t>REF01651</t>
  </si>
  <si>
    <t>REF01652</t>
  </si>
  <si>
    <t>REF01653</t>
  </si>
  <si>
    <t>REF01654</t>
  </si>
  <si>
    <t>REF01655</t>
  </si>
  <si>
    <t>REF01656</t>
  </si>
  <si>
    <t>REF01657</t>
  </si>
  <si>
    <t>REF01658</t>
  </si>
  <si>
    <t>REF01659</t>
  </si>
  <si>
    <t>REF01660</t>
  </si>
  <si>
    <t>REF01661</t>
  </si>
  <si>
    <t>REF01662</t>
  </si>
  <si>
    <t>REF01663</t>
  </si>
  <si>
    <t>REF01664</t>
  </si>
  <si>
    <t>REF01665</t>
  </si>
  <si>
    <t>REF01666</t>
  </si>
  <si>
    <t>REF01667</t>
  </si>
  <si>
    <t>REF01668</t>
  </si>
  <si>
    <t>REF01669</t>
  </si>
  <si>
    <t>REF01670</t>
  </si>
  <si>
    <t>REF01671</t>
  </si>
  <si>
    <t>REF01672</t>
  </si>
  <si>
    <t>REF01673</t>
  </si>
  <si>
    <t>REF01674</t>
  </si>
  <si>
    <t>REF01675</t>
  </si>
  <si>
    <t>REF01676</t>
  </si>
  <si>
    <t>REF01677</t>
  </si>
  <si>
    <t>REF01678</t>
  </si>
  <si>
    <t>REF01679</t>
  </si>
  <si>
    <t>REF01680</t>
  </si>
  <si>
    <t>REF01681</t>
  </si>
  <si>
    <t>REF01682</t>
  </si>
  <si>
    <t>REF01683</t>
  </si>
  <si>
    <t>REF01684</t>
  </si>
  <si>
    <t>REF01685</t>
  </si>
  <si>
    <t>REF01686</t>
  </si>
  <si>
    <t>REF01687</t>
  </si>
  <si>
    <t>REF01688</t>
  </si>
  <si>
    <t>REF01689</t>
  </si>
  <si>
    <t>REF01690</t>
  </si>
  <si>
    <t>REF01691</t>
  </si>
  <si>
    <t>REF01692</t>
  </si>
  <si>
    <t>REF01693</t>
  </si>
  <si>
    <t>REF01694</t>
  </si>
  <si>
    <t>REF01695</t>
  </si>
  <si>
    <t>REF01696</t>
  </si>
  <si>
    <t>REF01697</t>
  </si>
  <si>
    <t>REF01698</t>
  </si>
  <si>
    <t>REF01699</t>
  </si>
  <si>
    <t>REF01700</t>
  </si>
  <si>
    <t>REF01701</t>
  </si>
  <si>
    <t>REF01702</t>
  </si>
  <si>
    <t>REF01703</t>
  </si>
  <si>
    <t>REF01704</t>
  </si>
  <si>
    <t>REF01705</t>
  </si>
  <si>
    <t>REF01706</t>
  </si>
  <si>
    <t>REF01707</t>
  </si>
  <si>
    <t>REF01708</t>
  </si>
  <si>
    <t>REF01709</t>
  </si>
  <si>
    <t>REF01710</t>
  </si>
  <si>
    <t>REF01711</t>
  </si>
  <si>
    <t>REF01712</t>
  </si>
  <si>
    <t>REF01713</t>
  </si>
  <si>
    <t>REF01714</t>
  </si>
  <si>
    <t>REF01715</t>
  </si>
  <si>
    <t>REF01716</t>
  </si>
  <si>
    <t>REF01717</t>
  </si>
  <si>
    <t>REF01718</t>
  </si>
  <si>
    <t>REF01719</t>
  </si>
  <si>
    <t>REF01720</t>
  </si>
  <si>
    <t>REF01721</t>
  </si>
  <si>
    <t>REF01722</t>
  </si>
  <si>
    <t>REF01723</t>
  </si>
  <si>
    <t>REF01724</t>
  </si>
  <si>
    <t>REF01725</t>
  </si>
  <si>
    <t>REF01726</t>
  </si>
  <si>
    <t>REF01727</t>
  </si>
  <si>
    <t>REF01728</t>
  </si>
  <si>
    <t>REF01729</t>
  </si>
  <si>
    <t>REF01730</t>
  </si>
  <si>
    <t>REF01731</t>
  </si>
  <si>
    <t>REF01732</t>
  </si>
  <si>
    <t>REF01733</t>
  </si>
  <si>
    <t>REF01734</t>
  </si>
  <si>
    <t>REF01735</t>
  </si>
  <si>
    <t>REF01736</t>
  </si>
  <si>
    <t>REF01737</t>
  </si>
  <si>
    <t>REF01738</t>
  </si>
  <si>
    <t>REF01739</t>
  </si>
  <si>
    <t>REF01740</t>
  </si>
  <si>
    <t>REF01741</t>
  </si>
  <si>
    <t>REF01742</t>
  </si>
  <si>
    <t>REF01743</t>
  </si>
  <si>
    <t>REF01744</t>
  </si>
  <si>
    <t>REF01745</t>
  </si>
  <si>
    <t>REF01746</t>
  </si>
  <si>
    <t>REF01747</t>
  </si>
  <si>
    <t>REF01748</t>
  </si>
  <si>
    <t>REF01749</t>
  </si>
  <si>
    <t>REF01750</t>
  </si>
  <si>
    <t>REF01751</t>
  </si>
  <si>
    <t>REF01752</t>
  </si>
  <si>
    <t>REF01753</t>
  </si>
  <si>
    <t>REF01754</t>
  </si>
  <si>
    <t>REF01755</t>
  </si>
  <si>
    <t>REF01756</t>
  </si>
  <si>
    <t>REF01757</t>
  </si>
  <si>
    <t>REF01758</t>
  </si>
  <si>
    <t>REF01759</t>
  </si>
  <si>
    <t>REF01760</t>
  </si>
  <si>
    <t>REF01761</t>
  </si>
  <si>
    <t>REF01762</t>
  </si>
  <si>
    <t>REF01763</t>
  </si>
  <si>
    <t>REF01764</t>
  </si>
  <si>
    <t>REF01765</t>
  </si>
  <si>
    <t>REF01766</t>
  </si>
  <si>
    <t>REF01767</t>
  </si>
  <si>
    <t>REF01768</t>
  </si>
  <si>
    <t>REF01769</t>
  </si>
  <si>
    <t>REF01770</t>
  </si>
  <si>
    <t>REF01771</t>
  </si>
  <si>
    <t>REF01772</t>
  </si>
  <si>
    <t>REF01773</t>
  </si>
  <si>
    <t>REF01774</t>
  </si>
  <si>
    <t>REF01775</t>
  </si>
  <si>
    <t>REF01776</t>
  </si>
  <si>
    <t>REF01777</t>
  </si>
  <si>
    <t>REF01778</t>
  </si>
  <si>
    <t>REF01779</t>
  </si>
  <si>
    <t>REF01780</t>
  </si>
  <si>
    <t>REF01781</t>
  </si>
  <si>
    <t>REF01782</t>
  </si>
  <si>
    <t>REF01783</t>
  </si>
  <si>
    <t>REF01784</t>
  </si>
  <si>
    <t>REF01785</t>
  </si>
  <si>
    <t>REF01786</t>
  </si>
  <si>
    <t>REF01787</t>
  </si>
  <si>
    <t>REF01788</t>
  </si>
  <si>
    <t>REF01789</t>
  </si>
  <si>
    <t>REF01790</t>
  </si>
  <si>
    <t>REF01791</t>
  </si>
  <si>
    <t>REF01792</t>
  </si>
  <si>
    <t>REF01793</t>
  </si>
  <si>
    <t>REF01794</t>
  </si>
  <si>
    <t>REF01795</t>
  </si>
  <si>
    <t>REF01796</t>
  </si>
  <si>
    <t>REF01797</t>
  </si>
  <si>
    <t>REF01798</t>
  </si>
  <si>
    <t>REF01799</t>
  </si>
  <si>
    <t>REF01800</t>
  </si>
  <si>
    <t>REF01801</t>
  </si>
  <si>
    <t>REF01802</t>
  </si>
  <si>
    <t>REF01803</t>
  </si>
  <si>
    <t>REF01804</t>
  </si>
  <si>
    <t>REF01805</t>
  </si>
  <si>
    <t>REF01806</t>
  </si>
  <si>
    <t>REF01807</t>
  </si>
  <si>
    <t>REF01808</t>
  </si>
  <si>
    <t>REF01809</t>
  </si>
  <si>
    <t>REF01810</t>
  </si>
  <si>
    <t>REF01811</t>
  </si>
  <si>
    <t>REF01812</t>
  </si>
  <si>
    <t>REF01813</t>
  </si>
  <si>
    <t>REF01814</t>
  </si>
  <si>
    <t>REF01815</t>
  </si>
  <si>
    <t>REF01816</t>
  </si>
  <si>
    <t>REF01817</t>
  </si>
  <si>
    <t>REF01818</t>
  </si>
  <si>
    <t>REF01819</t>
  </si>
  <si>
    <t>REF01820</t>
  </si>
  <si>
    <t>REF01821</t>
  </si>
  <si>
    <t>REF01822</t>
  </si>
  <si>
    <t>REF01823</t>
  </si>
  <si>
    <t>REF01824</t>
  </si>
  <si>
    <t>REF01825</t>
  </si>
  <si>
    <t>REF01826</t>
  </si>
  <si>
    <t>REF01827</t>
  </si>
  <si>
    <t>REF01828</t>
  </si>
  <si>
    <t>REF01829</t>
  </si>
  <si>
    <t>REF01830</t>
  </si>
  <si>
    <t>REF01831</t>
  </si>
  <si>
    <t>REF01832</t>
  </si>
  <si>
    <t>REF01833</t>
  </si>
  <si>
    <t>REF01834</t>
  </si>
  <si>
    <t>REF01835</t>
  </si>
  <si>
    <t>REF01836</t>
  </si>
  <si>
    <t>REF01837</t>
  </si>
  <si>
    <t>REF01838</t>
  </si>
  <si>
    <t>REF01839</t>
  </si>
  <si>
    <t>REF01840</t>
  </si>
  <si>
    <t>REF01841</t>
  </si>
  <si>
    <t>REF01842</t>
  </si>
  <si>
    <t>REF01843</t>
  </si>
  <si>
    <t>REF01844</t>
  </si>
  <si>
    <t>REF01845</t>
  </si>
  <si>
    <t>REF01846</t>
  </si>
  <si>
    <t>REF01847</t>
  </si>
  <si>
    <t>REF01848</t>
  </si>
  <si>
    <t>REF01849</t>
  </si>
  <si>
    <t>REF01850</t>
  </si>
  <si>
    <t>REF01851</t>
  </si>
  <si>
    <t>REF01852</t>
  </si>
  <si>
    <t>REF01853</t>
  </si>
  <si>
    <t>REF01854</t>
  </si>
  <si>
    <t>REF01855</t>
  </si>
  <si>
    <t>REF01856</t>
  </si>
  <si>
    <t>REF01857</t>
  </si>
  <si>
    <t>REF01858</t>
  </si>
  <si>
    <t>REF01859</t>
  </si>
  <si>
    <t>REF01860</t>
  </si>
  <si>
    <t>REF01861</t>
  </si>
  <si>
    <t>REF01862</t>
  </si>
  <si>
    <t>REF01863</t>
  </si>
  <si>
    <t>REF01864</t>
  </si>
  <si>
    <t>REF01865</t>
  </si>
  <si>
    <t>REF01866</t>
  </si>
  <si>
    <t>REF01867</t>
  </si>
  <si>
    <t>REF01868</t>
  </si>
  <si>
    <t>REF01869</t>
  </si>
  <si>
    <t>REF01870</t>
  </si>
  <si>
    <t>REF01871</t>
  </si>
  <si>
    <t>REF01872</t>
  </si>
  <si>
    <t>REF01873</t>
  </si>
  <si>
    <t>REF01874</t>
  </si>
  <si>
    <t>REF01875</t>
  </si>
  <si>
    <t>REF01876</t>
  </si>
  <si>
    <t>REF01877</t>
  </si>
  <si>
    <t>REF01878</t>
  </si>
  <si>
    <t>REF01879</t>
  </si>
  <si>
    <t>REF01880</t>
  </si>
  <si>
    <t>REF01881</t>
  </si>
  <si>
    <t>REF01882</t>
  </si>
  <si>
    <t>REF01883</t>
  </si>
  <si>
    <t>REF01884</t>
  </si>
  <si>
    <t>REF01885</t>
  </si>
  <si>
    <t>REF01886</t>
  </si>
  <si>
    <t>REF01887</t>
  </si>
  <si>
    <t>REF01888</t>
  </si>
  <si>
    <t>REF01889</t>
  </si>
  <si>
    <t>REF01890</t>
  </si>
  <si>
    <t>REF01891</t>
  </si>
  <si>
    <t>REF01892</t>
  </si>
  <si>
    <t>REF01893</t>
  </si>
  <si>
    <t>REF01894</t>
  </si>
  <si>
    <t>REF01895</t>
  </si>
  <si>
    <t>REF01896</t>
  </si>
  <si>
    <t>REF01897</t>
  </si>
  <si>
    <t>REF01898</t>
  </si>
  <si>
    <t>REF01899</t>
  </si>
  <si>
    <t>REF01900</t>
  </si>
  <si>
    <t>REF01901</t>
  </si>
  <si>
    <t>REF01902</t>
  </si>
  <si>
    <t>REF01903</t>
  </si>
  <si>
    <t>REF01904</t>
  </si>
  <si>
    <t>REF01905</t>
  </si>
  <si>
    <t>REF01906</t>
  </si>
  <si>
    <t>REF01907</t>
  </si>
  <si>
    <t>REF01908</t>
  </si>
  <si>
    <t>REF01909</t>
  </si>
  <si>
    <t>REF01910</t>
  </si>
  <si>
    <t>REF01911</t>
  </si>
  <si>
    <t>REF01912</t>
  </si>
  <si>
    <t>REF01913</t>
  </si>
  <si>
    <t>REF01914</t>
  </si>
  <si>
    <t>REF01915</t>
  </si>
  <si>
    <t>REF01916</t>
  </si>
  <si>
    <t>REF01917</t>
  </si>
  <si>
    <t>REF01918</t>
  </si>
  <si>
    <t>REF01919</t>
  </si>
  <si>
    <t>REF01920</t>
  </si>
  <si>
    <t>REF01921</t>
  </si>
  <si>
    <t>REF01922</t>
  </si>
  <si>
    <t>REF01923</t>
  </si>
  <si>
    <t>REF01924</t>
  </si>
  <si>
    <t>REF01925</t>
  </si>
  <si>
    <t>REF01926</t>
  </si>
  <si>
    <t>REF01927</t>
  </si>
  <si>
    <t>REF01928</t>
  </si>
  <si>
    <t>REF01929</t>
  </si>
  <si>
    <t>REF01930</t>
  </si>
  <si>
    <t>REF01931</t>
  </si>
  <si>
    <t>REF01932</t>
  </si>
  <si>
    <t>REF01933</t>
  </si>
  <si>
    <t>REF01934</t>
  </si>
  <si>
    <t>REF01935</t>
  </si>
  <si>
    <t>REF01936</t>
  </si>
  <si>
    <t>REF01937</t>
  </si>
  <si>
    <t>REF01938</t>
  </si>
  <si>
    <t>REF01939</t>
  </si>
  <si>
    <t>REF01940</t>
  </si>
  <si>
    <t>REF01941</t>
  </si>
  <si>
    <t>REF01942</t>
  </si>
  <si>
    <t>REF01943</t>
  </si>
  <si>
    <t>REF01944</t>
  </si>
  <si>
    <t>REF01945</t>
  </si>
  <si>
    <t>REF01946</t>
  </si>
  <si>
    <t>REF01947</t>
  </si>
  <si>
    <t>REF01948</t>
  </si>
  <si>
    <t>REF01949</t>
  </si>
  <si>
    <t>REF01950</t>
  </si>
  <si>
    <t>REF01951</t>
  </si>
  <si>
    <t>REF01952</t>
  </si>
  <si>
    <t>REF01953</t>
  </si>
  <si>
    <t>REF01954</t>
  </si>
  <si>
    <t>REF01955</t>
  </si>
  <si>
    <t>REF01956</t>
  </si>
  <si>
    <t>REF01957</t>
  </si>
  <si>
    <t>REF01958</t>
  </si>
  <si>
    <t>REF01959</t>
  </si>
  <si>
    <t>REF01960</t>
  </si>
  <si>
    <t>REF01961</t>
  </si>
  <si>
    <t>REF01962</t>
  </si>
  <si>
    <t>REF01963</t>
  </si>
  <si>
    <t>REF01964</t>
  </si>
  <si>
    <t>REF01965</t>
  </si>
  <si>
    <t>REF01966</t>
  </si>
  <si>
    <t>REF01967</t>
  </si>
  <si>
    <t>REF01968</t>
  </si>
  <si>
    <t>REF01969</t>
  </si>
  <si>
    <t>REF01970</t>
  </si>
  <si>
    <t>REF01971</t>
  </si>
  <si>
    <t>REF01972</t>
  </si>
  <si>
    <t>REF01973</t>
  </si>
  <si>
    <t>REF01974</t>
  </si>
  <si>
    <t>REF01975</t>
  </si>
  <si>
    <t>REF01976</t>
  </si>
  <si>
    <t>REF01977</t>
  </si>
  <si>
    <t>REF01978</t>
  </si>
  <si>
    <t>REF01979</t>
  </si>
  <si>
    <t>REF01980</t>
  </si>
  <si>
    <t>REF01981</t>
  </si>
  <si>
    <t>REF01982</t>
  </si>
  <si>
    <t>REF01983</t>
  </si>
  <si>
    <t>REF01984</t>
  </si>
  <si>
    <t>REF01985</t>
  </si>
  <si>
    <t>REF01986</t>
  </si>
  <si>
    <t>REF01987</t>
  </si>
  <si>
    <t>REF01988</t>
  </si>
  <si>
    <t>REF01989</t>
  </si>
  <si>
    <t>REF01990</t>
  </si>
  <si>
    <t>REF01991</t>
  </si>
  <si>
    <t>REF01992</t>
  </si>
  <si>
    <t>REF01993</t>
  </si>
  <si>
    <t>REF01994</t>
  </si>
  <si>
    <t>REF01995</t>
  </si>
  <si>
    <t>REF01996</t>
  </si>
  <si>
    <t>REF01997</t>
  </si>
  <si>
    <t>REF01998</t>
  </si>
  <si>
    <t>REF01999</t>
  </si>
  <si>
    <t>REF02000</t>
  </si>
  <si>
    <t>REF02001</t>
  </si>
  <si>
    <t>REF02002</t>
  </si>
  <si>
    <t>REF02003</t>
  </si>
  <si>
    <t>REF02004</t>
  </si>
  <si>
    <t>REF02005</t>
  </si>
  <si>
    <t>REF02006</t>
  </si>
  <si>
    <t>REF02007</t>
  </si>
  <si>
    <t>REF02008</t>
  </si>
  <si>
    <t>REF02009</t>
  </si>
  <si>
    <t>REF02010</t>
  </si>
  <si>
    <t>REF02011</t>
  </si>
  <si>
    <t>REF02012</t>
  </si>
  <si>
    <t>REF02013</t>
  </si>
  <si>
    <t>REF02014</t>
  </si>
  <si>
    <t>REF02015</t>
  </si>
  <si>
    <t>REF02016</t>
  </si>
  <si>
    <t>REF02017</t>
  </si>
  <si>
    <t>REF02018</t>
  </si>
  <si>
    <t>REF02019</t>
  </si>
  <si>
    <t>REF02020</t>
  </si>
  <si>
    <t>REF02021</t>
  </si>
  <si>
    <t>REF02022</t>
  </si>
  <si>
    <t>REF02023</t>
  </si>
  <si>
    <t>REF02024</t>
  </si>
  <si>
    <t>REF02025</t>
  </si>
  <si>
    <t>REF02026</t>
  </si>
  <si>
    <t>REF02027</t>
  </si>
  <si>
    <t>REF02028</t>
  </si>
  <si>
    <t>REF02029</t>
  </si>
  <si>
    <t>REF02030</t>
  </si>
  <si>
    <t>REF02031</t>
  </si>
  <si>
    <t>REF02032</t>
  </si>
  <si>
    <t>REF02033</t>
  </si>
  <si>
    <t>REF02034</t>
  </si>
  <si>
    <t>REF02035</t>
  </si>
  <si>
    <t>REF02036</t>
  </si>
  <si>
    <t>REF02037</t>
  </si>
  <si>
    <t>REF02038</t>
  </si>
  <si>
    <t>REF02039</t>
  </si>
  <si>
    <t>REF02040</t>
  </si>
  <si>
    <t>REF02041</t>
  </si>
  <si>
    <t>REF02042</t>
  </si>
  <si>
    <t>REF02043</t>
  </si>
  <si>
    <t>REF02044</t>
  </si>
  <si>
    <t>REF02045</t>
  </si>
  <si>
    <t>REF02046</t>
  </si>
  <si>
    <t>REF02047</t>
  </si>
  <si>
    <t>REF02048</t>
  </si>
  <si>
    <t>REF02049</t>
  </si>
  <si>
    <t>REF02050</t>
  </si>
  <si>
    <t>REF02051</t>
  </si>
  <si>
    <t>REF02052</t>
  </si>
  <si>
    <t>REF02053</t>
  </si>
  <si>
    <t>REF02054</t>
  </si>
  <si>
    <t>REF02055</t>
  </si>
  <si>
    <t>REF02056</t>
  </si>
  <si>
    <t>REF02057</t>
  </si>
  <si>
    <t>REF02058</t>
  </si>
  <si>
    <t>REF02059</t>
  </si>
  <si>
    <t>REF02060</t>
  </si>
  <si>
    <t>REF02061</t>
  </si>
  <si>
    <t>REF02062</t>
  </si>
  <si>
    <t>REF02063</t>
  </si>
  <si>
    <t>REF02064</t>
  </si>
  <si>
    <t>REF02065</t>
  </si>
  <si>
    <t>REF02066</t>
  </si>
  <si>
    <t>REF02067</t>
  </si>
  <si>
    <t>REF02068</t>
  </si>
  <si>
    <t>REF02069</t>
  </si>
  <si>
    <t>REF02070</t>
  </si>
  <si>
    <t>REF02071</t>
  </si>
  <si>
    <t>REF02072</t>
  </si>
  <si>
    <t>REF02073</t>
  </si>
  <si>
    <t>REF02074</t>
  </si>
  <si>
    <t>REF02075</t>
  </si>
  <si>
    <t>REF02076</t>
  </si>
  <si>
    <t>REF02077</t>
  </si>
  <si>
    <t>REF02078</t>
  </si>
  <si>
    <t>REF02079</t>
  </si>
  <si>
    <t>REF02080</t>
  </si>
  <si>
    <t>REF02081</t>
  </si>
  <si>
    <t>REF02082</t>
  </si>
  <si>
    <t>REF02083</t>
  </si>
  <si>
    <t>REF02084</t>
  </si>
  <si>
    <t>REF02085</t>
  </si>
  <si>
    <t>REF02086</t>
  </si>
  <si>
    <t>REF02087</t>
  </si>
  <si>
    <t>REF02088</t>
  </si>
  <si>
    <t>REF02089</t>
  </si>
  <si>
    <t>REF02090</t>
  </si>
  <si>
    <t>REF02091</t>
  </si>
  <si>
    <t>REF02092</t>
  </si>
  <si>
    <t>REF02093</t>
  </si>
  <si>
    <t>REF02094</t>
  </si>
  <si>
    <t>REF02095</t>
  </si>
  <si>
    <t>REF02096</t>
  </si>
  <si>
    <t>REF02097</t>
  </si>
  <si>
    <t>REF02098</t>
  </si>
  <si>
    <t>REF02099</t>
  </si>
  <si>
    <t>REF02100</t>
  </si>
  <si>
    <t>REF02101</t>
  </si>
  <si>
    <t>REF02102</t>
  </si>
  <si>
    <t>REF02103</t>
  </si>
  <si>
    <t>REF02104</t>
  </si>
  <si>
    <t>REF02105</t>
  </si>
  <si>
    <t>REF02106</t>
  </si>
  <si>
    <t>REF02107</t>
  </si>
  <si>
    <t>REF02108</t>
  </si>
  <si>
    <t>REF02109</t>
  </si>
  <si>
    <t>REF02110</t>
  </si>
  <si>
    <t>REF02111</t>
  </si>
  <si>
    <t>REF02112</t>
  </si>
  <si>
    <t>REF02113</t>
  </si>
  <si>
    <t>REF02114</t>
  </si>
  <si>
    <t>REF02115</t>
  </si>
  <si>
    <t>REF02116</t>
  </si>
  <si>
    <t>REF02117</t>
  </si>
  <si>
    <t>REF02118</t>
  </si>
  <si>
    <t>REF02119</t>
  </si>
  <si>
    <t>REF02120</t>
  </si>
  <si>
    <t>REF02121</t>
  </si>
  <si>
    <t>REF02122</t>
  </si>
  <si>
    <t>REF02123</t>
  </si>
  <si>
    <t>REF02124</t>
  </si>
  <si>
    <t>REF02125</t>
  </si>
  <si>
    <t>REF02126</t>
  </si>
  <si>
    <t>REF02127</t>
  </si>
  <si>
    <t>REF02128</t>
  </si>
  <si>
    <t>REF02129</t>
  </si>
  <si>
    <t>REF02130</t>
  </si>
  <si>
    <t>REF02131</t>
  </si>
  <si>
    <t>REF02132</t>
  </si>
  <si>
    <t>REF02133</t>
  </si>
  <si>
    <t>REF02134</t>
  </si>
  <si>
    <t>REF02135</t>
  </si>
  <si>
    <t>REF02136</t>
  </si>
  <si>
    <t>REF02137</t>
  </si>
  <si>
    <t>REF02138</t>
  </si>
  <si>
    <t>REF02139</t>
  </si>
  <si>
    <t>REF02140</t>
  </si>
  <si>
    <t>REF02141</t>
  </si>
  <si>
    <t>REF02142</t>
  </si>
  <si>
    <t>REF02143</t>
  </si>
  <si>
    <t>REF02144</t>
  </si>
  <si>
    <t>REF02145</t>
  </si>
  <si>
    <t>REF02146</t>
  </si>
  <si>
    <t>REF02147</t>
  </si>
  <si>
    <t>REF02148</t>
  </si>
  <si>
    <t>REF02149</t>
  </si>
  <si>
    <t>REF02150</t>
  </si>
  <si>
    <t>REF02151</t>
  </si>
  <si>
    <t>REF02152</t>
  </si>
  <si>
    <t>REF02153</t>
  </si>
  <si>
    <t>REF02154</t>
  </si>
  <si>
    <t>REF02155</t>
  </si>
  <si>
    <t>REF02156</t>
  </si>
  <si>
    <t>REF02157</t>
  </si>
  <si>
    <t>REF02158</t>
  </si>
  <si>
    <t>REF02159</t>
  </si>
  <si>
    <t>REF02160</t>
  </si>
  <si>
    <t>REF02161</t>
  </si>
  <si>
    <t>REF02162</t>
  </si>
  <si>
    <t>REF02163</t>
  </si>
  <si>
    <t>REF02164</t>
  </si>
  <si>
    <t>REF02165</t>
  </si>
  <si>
    <t>REF02166</t>
  </si>
  <si>
    <t>REF02167</t>
  </si>
  <si>
    <t>REF02168</t>
  </si>
  <si>
    <t>REF02169</t>
  </si>
  <si>
    <t>REF02170</t>
  </si>
  <si>
    <t>REF02171</t>
  </si>
  <si>
    <t>REF02172</t>
  </si>
  <si>
    <t>REF02173</t>
  </si>
  <si>
    <t>REF02174</t>
  </si>
  <si>
    <t>REF02175</t>
  </si>
  <si>
    <t>REF02176</t>
  </si>
  <si>
    <t>REF02177</t>
  </si>
  <si>
    <t>REF02178</t>
  </si>
  <si>
    <t>REF02179</t>
  </si>
  <si>
    <t>REF02180</t>
  </si>
  <si>
    <t>REF02181</t>
  </si>
  <si>
    <t>REF02182</t>
  </si>
  <si>
    <t>REF02183</t>
  </si>
  <si>
    <t>REF02184</t>
  </si>
  <si>
    <t>REF02185</t>
  </si>
  <si>
    <t>REF02186</t>
  </si>
  <si>
    <t>REF02187</t>
  </si>
  <si>
    <t>REF02188</t>
  </si>
  <si>
    <t>REF02189</t>
  </si>
  <si>
    <t>REF02190</t>
  </si>
  <si>
    <t>REF02191</t>
  </si>
  <si>
    <t>REF02192</t>
  </si>
  <si>
    <t>REF02193</t>
  </si>
  <si>
    <t>REF02194</t>
  </si>
  <si>
    <t>REF02195</t>
  </si>
  <si>
    <t>REF02196</t>
  </si>
  <si>
    <t>REF02197</t>
  </si>
  <si>
    <t>REF02198</t>
  </si>
  <si>
    <t>REF02199</t>
  </si>
  <si>
    <t>REF02200</t>
  </si>
  <si>
    <t>REF02201</t>
  </si>
  <si>
    <t>REF02202</t>
  </si>
  <si>
    <t>REF02203</t>
  </si>
  <si>
    <t>REF02204</t>
  </si>
  <si>
    <t>REF02205</t>
  </si>
  <si>
    <t>REF02206</t>
  </si>
  <si>
    <t>REF02207</t>
  </si>
  <si>
    <t>REF02208</t>
  </si>
  <si>
    <t>REF02209</t>
  </si>
  <si>
    <t>REF02210</t>
  </si>
  <si>
    <t>REF02211</t>
  </si>
  <si>
    <t>REF02212</t>
  </si>
  <si>
    <t>REF02213</t>
  </si>
  <si>
    <t>REF02214</t>
  </si>
  <si>
    <t>REF02215</t>
  </si>
  <si>
    <t>REF02216</t>
  </si>
  <si>
    <t>REF02217</t>
  </si>
  <si>
    <t>REF02218</t>
  </si>
  <si>
    <t>REF02219</t>
  </si>
  <si>
    <t>REF02220</t>
  </si>
  <si>
    <t>REF02221</t>
  </si>
  <si>
    <t>REF02222</t>
  </si>
  <si>
    <t>REF02223</t>
  </si>
  <si>
    <t>REF02224</t>
  </si>
  <si>
    <t>REF02225</t>
  </si>
  <si>
    <t>REF02226</t>
  </si>
  <si>
    <t>REF02227</t>
  </si>
  <si>
    <t>REF02228</t>
  </si>
  <si>
    <t>REF02229</t>
  </si>
  <si>
    <t>REF02230</t>
  </si>
  <si>
    <t>REF02231</t>
  </si>
  <si>
    <t>REF02232</t>
  </si>
  <si>
    <t>REF02233</t>
  </si>
  <si>
    <t>REF02234</t>
  </si>
  <si>
    <t>REF02235</t>
  </si>
  <si>
    <t>REF02236</t>
  </si>
  <si>
    <t>REF02237</t>
  </si>
  <si>
    <t>REF02238</t>
  </si>
  <si>
    <t>REF02239</t>
  </si>
  <si>
    <t>REF02240</t>
  </si>
  <si>
    <t>REF02241</t>
  </si>
  <si>
    <t>REF02242</t>
  </si>
  <si>
    <t>REF02243</t>
  </si>
  <si>
    <t>REF02244</t>
  </si>
  <si>
    <t>REF02245</t>
  </si>
  <si>
    <t>REF02246</t>
  </si>
  <si>
    <t>REF02247</t>
  </si>
  <si>
    <t>REF02248</t>
  </si>
  <si>
    <t>REF02249</t>
  </si>
  <si>
    <t>REF02250</t>
  </si>
  <si>
    <t>REF02251</t>
  </si>
  <si>
    <t>REF02252</t>
  </si>
  <si>
    <t>REF02253</t>
  </si>
  <si>
    <t>REF02254</t>
  </si>
  <si>
    <t>REF02255</t>
  </si>
  <si>
    <t>REF02256</t>
  </si>
  <si>
    <t>REF02257</t>
  </si>
  <si>
    <t>REF02258</t>
  </si>
  <si>
    <t>REF02259</t>
  </si>
  <si>
    <t>REF02260</t>
  </si>
  <si>
    <t>REF02261</t>
  </si>
  <si>
    <t>REF02262</t>
  </si>
  <si>
    <t>REF02263</t>
  </si>
  <si>
    <t>REF02264</t>
  </si>
  <si>
    <t>REF02265</t>
  </si>
  <si>
    <t>REF02266</t>
  </si>
  <si>
    <t>REF02267</t>
  </si>
  <si>
    <t>REF02268</t>
  </si>
  <si>
    <t>REF02269</t>
  </si>
  <si>
    <t>REF02270</t>
  </si>
  <si>
    <t>REF02271</t>
  </si>
  <si>
    <t>REF02272</t>
  </si>
  <si>
    <t>REF02273</t>
  </si>
  <si>
    <t>REF02274</t>
  </si>
  <si>
    <t>REF02275</t>
  </si>
  <si>
    <t>REF02276</t>
  </si>
  <si>
    <t>REF02277</t>
  </si>
  <si>
    <t>REF02278</t>
  </si>
  <si>
    <t>REF02279</t>
  </si>
  <si>
    <t>REF02280</t>
  </si>
  <si>
    <t>REF02281</t>
  </si>
  <si>
    <t>REF02282</t>
  </si>
  <si>
    <t>REF02283</t>
  </si>
  <si>
    <t>REF02284</t>
  </si>
  <si>
    <t>REF02285</t>
  </si>
  <si>
    <t>REF02286</t>
  </si>
  <si>
    <t>REF02287</t>
  </si>
  <si>
    <t>REF02288</t>
  </si>
  <si>
    <t>REF02289</t>
  </si>
  <si>
    <t>REF02290</t>
  </si>
  <si>
    <t>REF02291</t>
  </si>
  <si>
    <t>REF02292</t>
  </si>
  <si>
    <t>REF02293</t>
  </si>
  <si>
    <t>REF02294</t>
  </si>
  <si>
    <t>REF02295</t>
  </si>
  <si>
    <t>REF02296</t>
  </si>
  <si>
    <t>REF02297</t>
  </si>
  <si>
    <t>REF02298</t>
  </si>
  <si>
    <t>REF02299</t>
  </si>
  <si>
    <t>REF02300</t>
  </si>
  <si>
    <t>REF02301</t>
  </si>
  <si>
    <t>REF02302</t>
  </si>
  <si>
    <t>REF02303</t>
  </si>
  <si>
    <t>REF02304</t>
  </si>
  <si>
    <t>REF02305</t>
  </si>
  <si>
    <t>REF02306</t>
  </si>
  <si>
    <t>REF02307</t>
  </si>
  <si>
    <t>REF02308</t>
  </si>
  <si>
    <t>REF02309</t>
  </si>
  <si>
    <t>REF02310</t>
  </si>
  <si>
    <t>REF02311</t>
  </si>
  <si>
    <t>REF02312</t>
  </si>
  <si>
    <t>REF02313</t>
  </si>
  <si>
    <t>REF02314</t>
  </si>
  <si>
    <t>REF02315</t>
  </si>
  <si>
    <t>REF02316</t>
  </si>
  <si>
    <t>REF02317</t>
  </si>
  <si>
    <t>REF02318</t>
  </si>
  <si>
    <t>REF02319</t>
  </si>
  <si>
    <t>REF02320</t>
  </si>
  <si>
    <t>REF02321</t>
  </si>
  <si>
    <t>REF02322</t>
  </si>
  <si>
    <t>REF02323</t>
  </si>
  <si>
    <t>REF02324</t>
  </si>
  <si>
    <t>REF02325</t>
  </si>
  <si>
    <t>REF02326</t>
  </si>
  <si>
    <t>REF02327</t>
  </si>
  <si>
    <t>REF02328</t>
  </si>
  <si>
    <t>REF02329</t>
  </si>
  <si>
    <t>REF02330</t>
  </si>
  <si>
    <t>REF02331</t>
  </si>
  <si>
    <t>REF02332</t>
  </si>
  <si>
    <t>REF02333</t>
  </si>
  <si>
    <t>REF02334</t>
  </si>
  <si>
    <t>REF02335</t>
  </si>
  <si>
    <t>REF02336</t>
  </si>
  <si>
    <t>REF02337</t>
  </si>
  <si>
    <t>REF02338</t>
  </si>
  <si>
    <t>REF02339</t>
  </si>
  <si>
    <t>REF02340</t>
  </si>
  <si>
    <t>REF02341</t>
  </si>
  <si>
    <t>REF02342</t>
  </si>
  <si>
    <t>REF02343</t>
  </si>
  <si>
    <t>REF02344</t>
  </si>
  <si>
    <t>REF02345</t>
  </si>
  <si>
    <t>REF02346</t>
  </si>
  <si>
    <t>REF02347</t>
  </si>
  <si>
    <t>REF02348</t>
  </si>
  <si>
    <t>REF02349</t>
  </si>
  <si>
    <t>REF02350</t>
  </si>
  <si>
    <t>REF02351</t>
  </si>
  <si>
    <t>REF02352</t>
  </si>
  <si>
    <t>REF02353</t>
  </si>
  <si>
    <t>REF02354</t>
  </si>
  <si>
    <t>REF02355</t>
  </si>
  <si>
    <t>REF02356</t>
  </si>
  <si>
    <t>REF02357</t>
  </si>
  <si>
    <t>REF02358</t>
  </si>
  <si>
    <t>REF02359</t>
  </si>
  <si>
    <t>REF02360</t>
  </si>
  <si>
    <t>REF02361</t>
  </si>
  <si>
    <t>REF02362</t>
  </si>
  <si>
    <t>REF02363</t>
  </si>
  <si>
    <t>REF02364</t>
  </si>
  <si>
    <t>REF02365</t>
  </si>
  <si>
    <t>REF02366</t>
  </si>
  <si>
    <t>REF02367</t>
  </si>
  <si>
    <t>REF02368</t>
  </si>
  <si>
    <t>REF02369</t>
  </si>
  <si>
    <t>REF02370</t>
  </si>
  <si>
    <t>REF02371</t>
  </si>
  <si>
    <t>REF02372</t>
  </si>
  <si>
    <t>REF02373</t>
  </si>
  <si>
    <t>REF02374</t>
  </si>
  <si>
    <t>REF02375</t>
  </si>
  <si>
    <t>REF02376</t>
  </si>
  <si>
    <t>REF02377</t>
  </si>
  <si>
    <t>REF02378</t>
  </si>
  <si>
    <t>REF02379</t>
  </si>
  <si>
    <t>REF02380</t>
  </si>
  <si>
    <t>REF02381</t>
  </si>
  <si>
    <t>REF02382</t>
  </si>
  <si>
    <t>REF02383</t>
  </si>
  <si>
    <t>REF02384</t>
  </si>
  <si>
    <t>REF02385</t>
  </si>
  <si>
    <t>REF02386</t>
  </si>
  <si>
    <t>REF02387</t>
  </si>
  <si>
    <t>REF02388</t>
  </si>
  <si>
    <t>REF02389</t>
  </si>
  <si>
    <t>REF02390</t>
  </si>
  <si>
    <t>REF02391</t>
  </si>
  <si>
    <t>REF02392</t>
  </si>
  <si>
    <t>REF02393</t>
  </si>
  <si>
    <t>REF02394</t>
  </si>
  <si>
    <t>REF02395</t>
  </si>
  <si>
    <t>REF02396</t>
  </si>
  <si>
    <t>REF02397</t>
  </si>
  <si>
    <t>REF02398</t>
  </si>
  <si>
    <t>REF02399</t>
  </si>
  <si>
    <t>REF02400</t>
  </si>
  <si>
    <t>REF02401</t>
  </si>
  <si>
    <t>REF02402</t>
  </si>
  <si>
    <t>REF02403</t>
  </si>
  <si>
    <t>REF02404</t>
  </si>
  <si>
    <t>REF02405</t>
  </si>
  <si>
    <t>REF02406</t>
  </si>
  <si>
    <t>REF02407</t>
  </si>
  <si>
    <t>REF02408</t>
  </si>
  <si>
    <t>REF02409</t>
  </si>
  <si>
    <t>REF02410</t>
  </si>
  <si>
    <t>REF02411</t>
  </si>
  <si>
    <t>REF02412</t>
  </si>
  <si>
    <t>REF02413</t>
  </si>
  <si>
    <t>REF02414</t>
  </si>
  <si>
    <t>REF02415</t>
  </si>
  <si>
    <t>REF02416</t>
  </si>
  <si>
    <t>REF02417</t>
  </si>
  <si>
    <t>REF02418</t>
  </si>
  <si>
    <t>REF02419</t>
  </si>
  <si>
    <t>REF02420</t>
  </si>
  <si>
    <t>REF02421</t>
  </si>
  <si>
    <t>REF02422</t>
  </si>
  <si>
    <t>REF02423</t>
  </si>
  <si>
    <t>REF02424</t>
  </si>
  <si>
    <t>REF02425</t>
  </si>
  <si>
    <t>REF02426</t>
  </si>
  <si>
    <t>REF02427</t>
  </si>
  <si>
    <t>REF02428</t>
  </si>
  <si>
    <t>REF02429</t>
  </si>
  <si>
    <t>REF02430</t>
  </si>
  <si>
    <t>REF02431</t>
  </si>
  <si>
    <t>REF02432</t>
  </si>
  <si>
    <t>REF02433</t>
  </si>
  <si>
    <t>REF02434</t>
  </si>
  <si>
    <t>REF02435</t>
  </si>
  <si>
    <t>REF02436</t>
  </si>
  <si>
    <t>REF02437</t>
  </si>
  <si>
    <t>REF02438</t>
  </si>
  <si>
    <t>REF02439</t>
  </si>
  <si>
    <t>REF02440</t>
  </si>
  <si>
    <t>REF02441</t>
  </si>
  <si>
    <t>REF02442</t>
  </si>
  <si>
    <t>REF02443</t>
  </si>
  <si>
    <t>REF02444</t>
  </si>
  <si>
    <t>REF02445</t>
  </si>
  <si>
    <t>REF02446</t>
  </si>
  <si>
    <t>REF02447</t>
  </si>
  <si>
    <t>REF02448</t>
  </si>
  <si>
    <t>REF02449</t>
  </si>
  <si>
    <t>REF02450</t>
  </si>
  <si>
    <t>REF02451</t>
  </si>
  <si>
    <t>REF02452</t>
  </si>
  <si>
    <t>REF02453</t>
  </si>
  <si>
    <t>REF02454</t>
  </si>
  <si>
    <t>REF02455</t>
  </si>
  <si>
    <t>REF02456</t>
  </si>
  <si>
    <t>REF02457</t>
  </si>
  <si>
    <t>REF02458</t>
  </si>
  <si>
    <t>REF02459</t>
  </si>
  <si>
    <t>REF02460</t>
  </si>
  <si>
    <t>REF02461</t>
  </si>
  <si>
    <t>REF02462</t>
  </si>
  <si>
    <t>REF02463</t>
  </si>
  <si>
    <t>REF02464</t>
  </si>
  <si>
    <t>REF02465</t>
  </si>
  <si>
    <t>REF02466</t>
  </si>
  <si>
    <t>REF02467</t>
  </si>
  <si>
    <t>REF02468</t>
  </si>
  <si>
    <t>REF02469</t>
  </si>
  <si>
    <t>REF02470</t>
  </si>
  <si>
    <t>REF02471</t>
  </si>
  <si>
    <t>REF02472</t>
  </si>
  <si>
    <t>REF02473</t>
  </si>
  <si>
    <t>REF02474</t>
  </si>
  <si>
    <t>REF02475</t>
  </si>
  <si>
    <t>REF02476</t>
  </si>
  <si>
    <t>REF02477</t>
  </si>
  <si>
    <t>REF02478</t>
  </si>
  <si>
    <t>REF02479</t>
  </si>
  <si>
    <t>REF02480</t>
  </si>
  <si>
    <t>REF02481</t>
  </si>
  <si>
    <t>REF02482</t>
  </si>
  <si>
    <t>REF02483</t>
  </si>
  <si>
    <t>REF02484</t>
  </si>
  <si>
    <t>REF02485</t>
  </si>
  <si>
    <t>REF02486</t>
  </si>
  <si>
    <t>REF02487</t>
  </si>
  <si>
    <t>REF02488</t>
  </si>
  <si>
    <t>REF02489</t>
  </si>
  <si>
    <t>REF02490</t>
  </si>
  <si>
    <t>REF02491</t>
  </si>
  <si>
    <t>REF02492</t>
  </si>
  <si>
    <t>REF02493</t>
  </si>
  <si>
    <t>REF02494</t>
  </si>
  <si>
    <t>REF02495</t>
  </si>
  <si>
    <t>REF02496</t>
  </si>
  <si>
    <t>REF02497</t>
  </si>
  <si>
    <t>REF02498</t>
  </si>
  <si>
    <t>REF02499</t>
  </si>
  <si>
    <t>REF02500</t>
  </si>
  <si>
    <t>REF02501</t>
  </si>
  <si>
    <t>REF02502</t>
  </si>
  <si>
    <t>REF02503</t>
  </si>
  <si>
    <t>REF02504</t>
  </si>
  <si>
    <t>REF02505</t>
  </si>
  <si>
    <t>REF02506</t>
  </si>
  <si>
    <t>REF02507</t>
  </si>
  <si>
    <t>REF02508</t>
  </si>
  <si>
    <t>REF02509</t>
  </si>
  <si>
    <t>REF02510</t>
  </si>
  <si>
    <t>REF02511</t>
  </si>
  <si>
    <t>REF02512</t>
  </si>
  <si>
    <t>REF02513</t>
  </si>
  <si>
    <t>REF02514</t>
  </si>
  <si>
    <t>REF02515</t>
  </si>
  <si>
    <t>REF02516</t>
  </si>
  <si>
    <t>REF02517</t>
  </si>
  <si>
    <t>REF02518</t>
  </si>
  <si>
    <t>REF02519</t>
  </si>
  <si>
    <t>REF02520</t>
  </si>
  <si>
    <t>REF02521</t>
  </si>
  <si>
    <t>REF02522</t>
  </si>
  <si>
    <t>REF02523</t>
  </si>
  <si>
    <t>REF02524</t>
  </si>
  <si>
    <t>REF02525</t>
  </si>
  <si>
    <t>REF02526</t>
  </si>
  <si>
    <t>REF02527</t>
  </si>
  <si>
    <t>REF02528</t>
  </si>
  <si>
    <t>REF02529</t>
  </si>
  <si>
    <t>REF02530</t>
  </si>
  <si>
    <t>REF02531</t>
  </si>
  <si>
    <t>REF02532</t>
  </si>
  <si>
    <t>REF02533</t>
  </si>
  <si>
    <t>REF02534</t>
  </si>
  <si>
    <t>REF02535</t>
  </si>
  <si>
    <t>REF02536</t>
  </si>
  <si>
    <t>REF02537</t>
  </si>
  <si>
    <t>REF02538</t>
  </si>
  <si>
    <t>REF02539</t>
  </si>
  <si>
    <t>REF02540</t>
  </si>
  <si>
    <t>REF02541</t>
  </si>
  <si>
    <t>REF02542</t>
  </si>
  <si>
    <t>REF02543</t>
  </si>
  <si>
    <t>REF02544</t>
  </si>
  <si>
    <t>REF02545</t>
  </si>
  <si>
    <t>REF02546</t>
  </si>
  <si>
    <t>REF02547</t>
  </si>
  <si>
    <t>REF02548</t>
  </si>
  <si>
    <t>REF02549</t>
  </si>
  <si>
    <t>REF02550</t>
  </si>
  <si>
    <t>REF02551</t>
  </si>
  <si>
    <t>REF02552</t>
  </si>
  <si>
    <t>REF02553</t>
  </si>
  <si>
    <t>REF02554</t>
  </si>
  <si>
    <t>REF02555</t>
  </si>
  <si>
    <t>REF02556</t>
  </si>
  <si>
    <t>REF02557</t>
  </si>
  <si>
    <t>REF02558</t>
  </si>
  <si>
    <t>REF02559</t>
  </si>
  <si>
    <t>REF02560</t>
  </si>
  <si>
    <t>REF02561</t>
  </si>
  <si>
    <t>REF02562</t>
  </si>
  <si>
    <t>REF02563</t>
  </si>
  <si>
    <t>REF02564</t>
  </si>
  <si>
    <t>REF02565</t>
  </si>
  <si>
    <t>REF02566</t>
  </si>
  <si>
    <t>REF02567</t>
  </si>
  <si>
    <t>REF02568</t>
  </si>
  <si>
    <t>REF02569</t>
  </si>
  <si>
    <t>REF02570</t>
  </si>
  <si>
    <t>REF02571</t>
  </si>
  <si>
    <t>REF02572</t>
  </si>
  <si>
    <t>REF02573</t>
  </si>
  <si>
    <t>REF02574</t>
  </si>
  <si>
    <t>REF02575</t>
  </si>
  <si>
    <t>REF02576</t>
  </si>
  <si>
    <t>REF02577</t>
  </si>
  <si>
    <t>REF02578</t>
  </si>
  <si>
    <t>REF02579</t>
  </si>
  <si>
    <t>REF02580</t>
  </si>
  <si>
    <t>REF02581</t>
  </si>
  <si>
    <t>REF02582</t>
  </si>
  <si>
    <t>REF02583</t>
  </si>
  <si>
    <t>REF02584</t>
  </si>
  <si>
    <t>REF02585</t>
  </si>
  <si>
    <t>REF02586</t>
  </si>
  <si>
    <t>REF02587</t>
  </si>
  <si>
    <t>REF02588</t>
  </si>
  <si>
    <t>REF02589</t>
  </si>
  <si>
    <t>REF02590</t>
  </si>
  <si>
    <t>REF02591</t>
  </si>
  <si>
    <t>REF02592</t>
  </si>
  <si>
    <t>REF02593</t>
  </si>
  <si>
    <t>REF02594</t>
  </si>
  <si>
    <t>REF02595</t>
  </si>
  <si>
    <t>REF02596</t>
  </si>
  <si>
    <t>REF02597</t>
  </si>
  <si>
    <t>REF02598</t>
  </si>
  <si>
    <t>REF02599</t>
  </si>
  <si>
    <t>REF02600</t>
  </si>
  <si>
    <t>REF02601</t>
  </si>
  <si>
    <t>REF02602</t>
  </si>
  <si>
    <t>REF02603</t>
  </si>
  <si>
    <t>REF02604</t>
  </si>
  <si>
    <t>REF02605</t>
  </si>
  <si>
    <t>REF02606</t>
  </si>
  <si>
    <t>REF02607</t>
  </si>
  <si>
    <t>REF02608</t>
  </si>
  <si>
    <t>REF02609</t>
  </si>
  <si>
    <t>REF02610</t>
  </si>
  <si>
    <t>REF02611</t>
  </si>
  <si>
    <t>REF02612</t>
  </si>
  <si>
    <t>REF02613</t>
  </si>
  <si>
    <t>REF02614</t>
  </si>
  <si>
    <t>REF02615</t>
  </si>
  <si>
    <t>REF02616</t>
  </si>
  <si>
    <t>REF02617</t>
  </si>
  <si>
    <t>REF02618</t>
  </si>
  <si>
    <t>REF02619</t>
  </si>
  <si>
    <t>REF02620</t>
  </si>
  <si>
    <t>REF02621</t>
  </si>
  <si>
    <t>REF02622</t>
  </si>
  <si>
    <t>REF02623</t>
  </si>
  <si>
    <t>REF02624</t>
  </si>
  <si>
    <t>REF02625</t>
  </si>
  <si>
    <t>REF02626</t>
  </si>
  <si>
    <t>REF02627</t>
  </si>
  <si>
    <t>REF02628</t>
  </si>
  <si>
    <t>REF02629</t>
  </si>
  <si>
    <t>REF02630</t>
  </si>
  <si>
    <t>REF02631</t>
  </si>
  <si>
    <t>REF02632</t>
  </si>
  <si>
    <t>REF02633</t>
  </si>
  <si>
    <t>REF02634</t>
  </si>
  <si>
    <t>REF02635</t>
  </si>
  <si>
    <t>REF02636</t>
  </si>
  <si>
    <t>REF02637</t>
  </si>
  <si>
    <t>REF02638</t>
  </si>
  <si>
    <t>REF02639</t>
  </si>
  <si>
    <t>REF02640</t>
  </si>
  <si>
    <t>REF02641</t>
  </si>
  <si>
    <t>REF02642</t>
  </si>
  <si>
    <t>REF02643</t>
  </si>
  <si>
    <t>REF02644</t>
  </si>
  <si>
    <t>REF02645</t>
  </si>
  <si>
    <t>REF02646</t>
  </si>
  <si>
    <t>REF02647</t>
  </si>
  <si>
    <t>REF02648</t>
  </si>
  <si>
    <t>REF02649</t>
  </si>
  <si>
    <t>REF02650</t>
  </si>
  <si>
    <t>REF02651</t>
  </si>
  <si>
    <t>REF02652</t>
  </si>
  <si>
    <t>REF02653</t>
  </si>
  <si>
    <t>REF02654</t>
  </si>
  <si>
    <t>REF02655</t>
  </si>
  <si>
    <t>REF02656</t>
  </si>
  <si>
    <t>REF02657</t>
  </si>
  <si>
    <t>REF02658</t>
  </si>
  <si>
    <t>REF02659</t>
  </si>
  <si>
    <t>REF02660</t>
  </si>
  <si>
    <t>REF02661</t>
  </si>
  <si>
    <t>REF02662</t>
  </si>
  <si>
    <t>REF02663</t>
  </si>
  <si>
    <t>REF02664</t>
  </si>
  <si>
    <t>REF02665</t>
  </si>
  <si>
    <t>REF02666</t>
  </si>
  <si>
    <t>REF02667</t>
  </si>
  <si>
    <t>REF02668</t>
  </si>
  <si>
    <t>REF02669</t>
  </si>
  <si>
    <t>REF02670</t>
  </si>
  <si>
    <t>REF02671</t>
  </si>
  <si>
    <t>REF02672</t>
  </si>
  <si>
    <t>REF02673</t>
  </si>
  <si>
    <t>REF02674</t>
  </si>
  <si>
    <t>REF02675</t>
  </si>
  <si>
    <t>REF02676</t>
  </si>
  <si>
    <t>REF02677</t>
  </si>
  <si>
    <t>REF02678</t>
  </si>
  <si>
    <t>REF02679</t>
  </si>
  <si>
    <t>REF02680</t>
  </si>
  <si>
    <t>REF02681</t>
  </si>
  <si>
    <t>REF02682</t>
  </si>
  <si>
    <t>REF02683</t>
  </si>
  <si>
    <t>REF02684</t>
  </si>
  <si>
    <t>REF02685</t>
  </si>
  <si>
    <t>REF02686</t>
  </si>
  <si>
    <t>REF02687</t>
  </si>
  <si>
    <t>REF02688</t>
  </si>
  <si>
    <t>REF02689</t>
  </si>
  <si>
    <t>REF02690</t>
  </si>
  <si>
    <t>REF02691</t>
  </si>
  <si>
    <t>REF02692</t>
  </si>
  <si>
    <t>REF02693</t>
  </si>
  <si>
    <t>REF02694</t>
  </si>
  <si>
    <t>REF02695</t>
  </si>
  <si>
    <t>REF02696</t>
  </si>
  <si>
    <t>REF02697</t>
  </si>
  <si>
    <t>REF02698</t>
  </si>
  <si>
    <t>REF02699</t>
  </si>
  <si>
    <t>REF02700</t>
  </si>
  <si>
    <t>REF02701</t>
  </si>
  <si>
    <t>REF02702</t>
  </si>
  <si>
    <t>REF02703</t>
  </si>
  <si>
    <t>REF02704</t>
  </si>
  <si>
    <t>REF02705</t>
  </si>
  <si>
    <t>REF02706</t>
  </si>
  <si>
    <t>REF02707</t>
  </si>
  <si>
    <t>REF02708</t>
  </si>
  <si>
    <t>REF02709</t>
  </si>
  <si>
    <t>REF02710</t>
  </si>
  <si>
    <t>REF02711</t>
  </si>
  <si>
    <t>REF02712</t>
  </si>
  <si>
    <t>REF02713</t>
  </si>
  <si>
    <t>REF02714</t>
  </si>
  <si>
    <t>REF02715</t>
  </si>
  <si>
    <t>REF02716</t>
  </si>
  <si>
    <t>REF02717</t>
  </si>
  <si>
    <t>REF02718</t>
  </si>
  <si>
    <t>REF02719</t>
  </si>
  <si>
    <t>REF02720</t>
  </si>
  <si>
    <t>REF02721</t>
  </si>
  <si>
    <t>REF02722</t>
  </si>
  <si>
    <t>REF02723</t>
  </si>
  <si>
    <t>REF02724</t>
  </si>
  <si>
    <t>REF02725</t>
  </si>
  <si>
    <t>REF02726</t>
  </si>
  <si>
    <t>REF02727</t>
  </si>
  <si>
    <t>REF02728</t>
  </si>
  <si>
    <t>REF02729</t>
  </si>
  <si>
    <t>REF02730</t>
  </si>
  <si>
    <t>REF02731</t>
  </si>
  <si>
    <t>REF02732</t>
  </si>
  <si>
    <t>REF02733</t>
  </si>
  <si>
    <t>REF02734</t>
  </si>
  <si>
    <t>REF02735</t>
  </si>
  <si>
    <t>REF02736</t>
  </si>
  <si>
    <t>REF02737</t>
  </si>
  <si>
    <t>REF02738</t>
  </si>
  <si>
    <t>REF02739</t>
  </si>
  <si>
    <t>REF02740</t>
  </si>
  <si>
    <t>REF02741</t>
  </si>
  <si>
    <t>REF02742</t>
  </si>
  <si>
    <t>REF02743</t>
  </si>
  <si>
    <t>REF02744</t>
  </si>
  <si>
    <t>REF02745</t>
  </si>
  <si>
    <t>REF02746</t>
  </si>
  <si>
    <t>REF02747</t>
  </si>
  <si>
    <t>REF02748</t>
  </si>
  <si>
    <t>REF02749</t>
  </si>
  <si>
    <t>REF02750</t>
  </si>
  <si>
    <t>REF02751</t>
  </si>
  <si>
    <t>REF02752</t>
  </si>
  <si>
    <t>REF02753</t>
  </si>
  <si>
    <t>REF02754</t>
  </si>
  <si>
    <t>REF02755</t>
  </si>
  <si>
    <t>REF02756</t>
  </si>
  <si>
    <t>REF02757</t>
  </si>
  <si>
    <t>REF02758</t>
  </si>
  <si>
    <t>REF02759</t>
  </si>
  <si>
    <t>REF02760</t>
  </si>
  <si>
    <t>REF02761</t>
  </si>
  <si>
    <t>REF02762</t>
  </si>
  <si>
    <t>REF02763</t>
  </si>
  <si>
    <t>REF02764</t>
  </si>
  <si>
    <t>REF02765</t>
  </si>
  <si>
    <t>REF02766</t>
  </si>
  <si>
    <t>REF02767</t>
  </si>
  <si>
    <t>REF02768</t>
  </si>
  <si>
    <t>REF02769</t>
  </si>
  <si>
    <t>REF02770</t>
  </si>
  <si>
    <t>REF02771</t>
  </si>
  <si>
    <t>REF02772</t>
  </si>
  <si>
    <t>REF02773</t>
  </si>
  <si>
    <t>REF02774</t>
  </si>
  <si>
    <t>REF02775</t>
  </si>
  <si>
    <t>REF02776</t>
  </si>
  <si>
    <t>REF02777</t>
  </si>
  <si>
    <t>REF02778</t>
  </si>
  <si>
    <t>REF02779</t>
  </si>
  <si>
    <t>REF02780</t>
  </si>
  <si>
    <t>REF02781</t>
  </si>
  <si>
    <t>REF02782</t>
  </si>
  <si>
    <t>REF02783</t>
  </si>
  <si>
    <t>REF02784</t>
  </si>
  <si>
    <t>REF02785</t>
  </si>
  <si>
    <t>REF02786</t>
  </si>
  <si>
    <t>REF02787</t>
  </si>
  <si>
    <t>REF02788</t>
  </si>
  <si>
    <t>REF02789</t>
  </si>
  <si>
    <t>REF02790</t>
  </si>
  <si>
    <t>REF02791</t>
  </si>
  <si>
    <t>REF02792</t>
  </si>
  <si>
    <t>REF02793</t>
  </si>
  <si>
    <t>REF02794</t>
  </si>
  <si>
    <t>REF02795</t>
  </si>
  <si>
    <t>REF02796</t>
  </si>
  <si>
    <t>REF02797</t>
  </si>
  <si>
    <t>REF02798</t>
  </si>
  <si>
    <t>REF02799</t>
  </si>
  <si>
    <t>REF02800</t>
  </si>
  <si>
    <t>REF02801</t>
  </si>
  <si>
    <t>REF02802</t>
  </si>
  <si>
    <t>REF02803</t>
  </si>
  <si>
    <t>REF02804</t>
  </si>
  <si>
    <t>REF02805</t>
  </si>
  <si>
    <t>REF02806</t>
  </si>
  <si>
    <t>REF02807</t>
  </si>
  <si>
    <t>REF02808</t>
  </si>
  <si>
    <t>REF02809</t>
  </si>
  <si>
    <t>REF02810</t>
  </si>
  <si>
    <t>REF02811</t>
  </si>
  <si>
    <t>REF02812</t>
  </si>
  <si>
    <t>REF02813</t>
  </si>
  <si>
    <t>REF02814</t>
  </si>
  <si>
    <t>REF02815</t>
  </si>
  <si>
    <t>REF02816</t>
  </si>
  <si>
    <t>REF02817</t>
  </si>
  <si>
    <t>REF02818</t>
  </si>
  <si>
    <t>REF02819</t>
  </si>
  <si>
    <t>REF02820</t>
  </si>
  <si>
    <t>REF02821</t>
  </si>
  <si>
    <t>REF02822</t>
  </si>
  <si>
    <t>REF02823</t>
  </si>
  <si>
    <t>REF02824</t>
  </si>
  <si>
    <t>REF02825</t>
  </si>
  <si>
    <t>REF02826</t>
  </si>
  <si>
    <t>REF02827</t>
  </si>
  <si>
    <t>REF02828</t>
  </si>
  <si>
    <t>REF02829</t>
  </si>
  <si>
    <t>REF02830</t>
  </si>
  <si>
    <t>REF02831</t>
  </si>
  <si>
    <t>REF02832</t>
  </si>
  <si>
    <t>REF02833</t>
  </si>
  <si>
    <t>REF02834</t>
  </si>
  <si>
    <t>REF02835</t>
  </si>
  <si>
    <t>REF02836</t>
  </si>
  <si>
    <t>REF02837</t>
  </si>
  <si>
    <t>REF02838</t>
  </si>
  <si>
    <t>REF02839</t>
  </si>
  <si>
    <t>REF02840</t>
  </si>
  <si>
    <t>REF02841</t>
  </si>
  <si>
    <t>REF02842</t>
  </si>
  <si>
    <t>REF02843</t>
  </si>
  <si>
    <t>REF02844</t>
  </si>
  <si>
    <t>REF02845</t>
  </si>
  <si>
    <t>REF02846</t>
  </si>
  <si>
    <t>REF02847</t>
  </si>
  <si>
    <t>REF02848</t>
  </si>
  <si>
    <t>REF02849</t>
  </si>
  <si>
    <t>REF02850</t>
  </si>
  <si>
    <t>REF02851</t>
  </si>
  <si>
    <t>REF02852</t>
  </si>
  <si>
    <t>REF02853</t>
  </si>
  <si>
    <t>REF02854</t>
  </si>
  <si>
    <t>REF02855</t>
  </si>
  <si>
    <t>REF02856</t>
  </si>
  <si>
    <t>REF02857</t>
  </si>
  <si>
    <t>REF02858</t>
  </si>
  <si>
    <t>REF02859</t>
  </si>
  <si>
    <t>REF02860</t>
  </si>
  <si>
    <t>REF02861</t>
  </si>
  <si>
    <t>REF02862</t>
  </si>
  <si>
    <t>REF02863</t>
  </si>
  <si>
    <t>REF02864</t>
  </si>
  <si>
    <t>REF02865</t>
  </si>
  <si>
    <t>REF02866</t>
  </si>
  <si>
    <t>REF02867</t>
  </si>
  <si>
    <t>REF02868</t>
  </si>
  <si>
    <t>REF02869</t>
  </si>
  <si>
    <t>REF02870</t>
  </si>
  <si>
    <t>REF02871</t>
  </si>
  <si>
    <t>REF02872</t>
  </si>
  <si>
    <t>REF02873</t>
  </si>
  <si>
    <t>REF02874</t>
  </si>
  <si>
    <t>REF02875</t>
  </si>
  <si>
    <t>REF02876</t>
  </si>
  <si>
    <t>REF02877</t>
  </si>
  <si>
    <t>REF02878</t>
  </si>
  <si>
    <t>REF02879</t>
  </si>
  <si>
    <t>REF02880</t>
  </si>
  <si>
    <t>REF02881</t>
  </si>
  <si>
    <t>REF02882</t>
  </si>
  <si>
    <t>REF02883</t>
  </si>
  <si>
    <t>REF02884</t>
  </si>
  <si>
    <t>REF02885</t>
  </si>
  <si>
    <t>REF02886</t>
  </si>
  <si>
    <t>REF02887</t>
  </si>
  <si>
    <t>REF02888</t>
  </si>
  <si>
    <t>REF02889</t>
  </si>
  <si>
    <t>REF02890</t>
  </si>
  <si>
    <t>REF02891</t>
  </si>
  <si>
    <t>REF02892</t>
  </si>
  <si>
    <t>REF02893</t>
  </si>
  <si>
    <t>REF02894</t>
  </si>
  <si>
    <t>REF02895</t>
  </si>
  <si>
    <t>REF02896</t>
  </si>
  <si>
    <t>REF02897</t>
  </si>
  <si>
    <t>REF02898</t>
  </si>
  <si>
    <t>REF02899</t>
  </si>
  <si>
    <t>REF02900</t>
  </si>
  <si>
    <t>REF02901</t>
  </si>
  <si>
    <t>REF02902</t>
  </si>
  <si>
    <t>REF02903</t>
  </si>
  <si>
    <t>REF02904</t>
  </si>
  <si>
    <t>REF02905</t>
  </si>
  <si>
    <t>REF02906</t>
  </si>
  <si>
    <t>REF02907</t>
  </si>
  <si>
    <t>REF02908</t>
  </si>
  <si>
    <t>REF02909</t>
  </si>
  <si>
    <t>REF02910</t>
  </si>
  <si>
    <t>REF02911</t>
  </si>
  <si>
    <t>REF02912</t>
  </si>
  <si>
    <t>REF02913</t>
  </si>
  <si>
    <t>REF02914</t>
  </si>
  <si>
    <t>REF02915</t>
  </si>
  <si>
    <t>REF02916</t>
  </si>
  <si>
    <t>REF02917</t>
  </si>
  <si>
    <t>REF02918</t>
  </si>
  <si>
    <t>REF02919</t>
  </si>
  <si>
    <t>REF02920</t>
  </si>
  <si>
    <t>REF02921</t>
  </si>
  <si>
    <t>REF02922</t>
  </si>
  <si>
    <t>REF02923</t>
  </si>
  <si>
    <t>REF02924</t>
  </si>
  <si>
    <t>REF02925</t>
  </si>
  <si>
    <t>REF02926</t>
  </si>
  <si>
    <t>REF02927</t>
  </si>
  <si>
    <t>REF02928</t>
  </si>
  <si>
    <t>REF02929</t>
  </si>
  <si>
    <t>REF02930</t>
  </si>
  <si>
    <t>REF02931</t>
  </si>
  <si>
    <t>REF02932</t>
  </si>
  <si>
    <t>REF02933</t>
  </si>
  <si>
    <t>REF02934</t>
  </si>
  <si>
    <t>REF02935</t>
  </si>
  <si>
    <t>REF02936</t>
  </si>
  <si>
    <t>REF02937</t>
  </si>
  <si>
    <t>REF02938</t>
  </si>
  <si>
    <t>REF02939</t>
  </si>
  <si>
    <t>REF02940</t>
  </si>
  <si>
    <t>REF02941</t>
  </si>
  <si>
    <t>REF02942</t>
  </si>
  <si>
    <t>REF02943</t>
  </si>
  <si>
    <t>REF02944</t>
  </si>
  <si>
    <t>REF02945</t>
  </si>
  <si>
    <t>REF02946</t>
  </si>
  <si>
    <t>REF02947</t>
  </si>
  <si>
    <t>REF02948</t>
  </si>
  <si>
    <t>REF02949</t>
  </si>
  <si>
    <t>REF02950</t>
  </si>
  <si>
    <t>REF02951</t>
  </si>
  <si>
    <t>REF02952</t>
  </si>
  <si>
    <t>REF02953</t>
  </si>
  <si>
    <t>REF02954</t>
  </si>
  <si>
    <t>REF02955</t>
  </si>
  <si>
    <t>REF02956</t>
  </si>
  <si>
    <t>REF02957</t>
  </si>
  <si>
    <t>REF02958</t>
  </si>
  <si>
    <t>REF02959</t>
  </si>
  <si>
    <t>REF02960</t>
  </si>
  <si>
    <t>REF02961</t>
  </si>
  <si>
    <t>REF02962</t>
  </si>
  <si>
    <t>REF02963</t>
  </si>
  <si>
    <t>REF02964</t>
  </si>
  <si>
    <t>REF02965</t>
  </si>
  <si>
    <t>REF02966</t>
  </si>
  <si>
    <t>REF02967</t>
  </si>
  <si>
    <t>REF02968</t>
  </si>
  <si>
    <t>REF02969</t>
  </si>
  <si>
    <t>REF02970</t>
  </si>
  <si>
    <t>REF02971</t>
  </si>
  <si>
    <t>REF02972</t>
  </si>
  <si>
    <t>REF02973</t>
  </si>
  <si>
    <t>REF02974</t>
  </si>
  <si>
    <t>REF02975</t>
  </si>
  <si>
    <t>REF02976</t>
  </si>
  <si>
    <t>REF02977</t>
  </si>
  <si>
    <t>REF02978</t>
  </si>
  <si>
    <t>REF02979</t>
  </si>
  <si>
    <t>REF02980</t>
  </si>
  <si>
    <t>REF02981</t>
  </si>
  <si>
    <t>REF02982</t>
  </si>
  <si>
    <t>REF02983</t>
  </si>
  <si>
    <t>REF02984</t>
  </si>
  <si>
    <t>REF02985</t>
  </si>
  <si>
    <t>REF02986</t>
  </si>
  <si>
    <t>REF02987</t>
  </si>
  <si>
    <t>REF02988</t>
  </si>
  <si>
    <t>REF02989</t>
  </si>
  <si>
    <t>REF02990</t>
  </si>
  <si>
    <t>REF02991</t>
  </si>
  <si>
    <t>REF02992</t>
  </si>
  <si>
    <t>REF02993</t>
  </si>
  <si>
    <t>REF02994</t>
  </si>
  <si>
    <t>REF02995</t>
  </si>
  <si>
    <t>REF02996</t>
  </si>
  <si>
    <t>REF02997</t>
  </si>
  <si>
    <t>REF02998</t>
  </si>
  <si>
    <t>REF02999</t>
  </si>
  <si>
    <t>REF03000</t>
  </si>
  <si>
    <t>REF03001</t>
  </si>
  <si>
    <t>REF03002</t>
  </si>
  <si>
    <t>REF03003</t>
  </si>
  <si>
    <t>REF03004</t>
  </si>
  <si>
    <t>REF03005</t>
  </si>
  <si>
    <t>REF03006</t>
  </si>
  <si>
    <t>REF03007</t>
  </si>
  <si>
    <t>REF03008</t>
  </si>
  <si>
    <t>REF03009</t>
  </si>
  <si>
    <t>REF03010</t>
  </si>
  <si>
    <t>REF03011</t>
  </si>
  <si>
    <t>REF03012</t>
  </si>
  <si>
    <t>REF03013</t>
  </si>
  <si>
    <t>REF03014</t>
  </si>
  <si>
    <t>REF03015</t>
  </si>
  <si>
    <t>REF03016</t>
  </si>
  <si>
    <t>REF03017</t>
  </si>
  <si>
    <t>REF03018</t>
  </si>
  <si>
    <t>REF03019</t>
  </si>
  <si>
    <t>REF03020</t>
  </si>
  <si>
    <t>REF03021</t>
  </si>
  <si>
    <t>REF03022</t>
  </si>
  <si>
    <t>REF03023</t>
  </si>
  <si>
    <t>REF03024</t>
  </si>
  <si>
    <t>REF03025</t>
  </si>
  <si>
    <t>REF03026</t>
  </si>
  <si>
    <t>REF03027</t>
  </si>
  <si>
    <t>REF03028</t>
  </si>
  <si>
    <t>REF03029</t>
  </si>
  <si>
    <t>REF03030</t>
  </si>
  <si>
    <t>REF03031</t>
  </si>
  <si>
    <t>REF03032</t>
  </si>
  <si>
    <t>REF03033</t>
  </si>
  <si>
    <t>REF03034</t>
  </si>
  <si>
    <t>REF03035</t>
  </si>
  <si>
    <t>REF03036</t>
  </si>
  <si>
    <t>REF03037</t>
  </si>
  <si>
    <t>REF03038</t>
  </si>
  <si>
    <t>REF03039</t>
  </si>
  <si>
    <t>REF03040</t>
  </si>
  <si>
    <t>REF03041</t>
  </si>
  <si>
    <t>REF03042</t>
  </si>
  <si>
    <t>REF03043</t>
  </si>
  <si>
    <t>REF03044</t>
  </si>
  <si>
    <t>REF03045</t>
  </si>
  <si>
    <t>REF03046</t>
  </si>
  <si>
    <t>REF03047</t>
  </si>
  <si>
    <t>REF03048</t>
  </si>
  <si>
    <t>REF03049</t>
  </si>
  <si>
    <t>REF03050</t>
  </si>
  <si>
    <t>REF03051</t>
  </si>
  <si>
    <t>REF03052</t>
  </si>
  <si>
    <t>REF03053</t>
  </si>
  <si>
    <t>REF03054</t>
  </si>
  <si>
    <t>REF03055</t>
  </si>
  <si>
    <t>REF03056</t>
  </si>
  <si>
    <t>REF03057</t>
  </si>
  <si>
    <t>REF03058</t>
  </si>
  <si>
    <t>REF03059</t>
  </si>
  <si>
    <t>REF03060</t>
  </si>
  <si>
    <t>REF03061</t>
  </si>
  <si>
    <t>REF03062</t>
  </si>
  <si>
    <t>REF03063</t>
  </si>
  <si>
    <t>REF03064</t>
  </si>
  <si>
    <t>REF03065</t>
  </si>
  <si>
    <t>REF03066</t>
  </si>
  <si>
    <t>REF03067</t>
  </si>
  <si>
    <t>REF03068</t>
  </si>
  <si>
    <t>REF03069</t>
  </si>
  <si>
    <t>REF03070</t>
  </si>
  <si>
    <t>REF03071</t>
  </si>
  <si>
    <t>REF03072</t>
  </si>
  <si>
    <t>REF03073</t>
  </si>
  <si>
    <t>REF03074</t>
  </si>
  <si>
    <t>REF03075</t>
  </si>
  <si>
    <t>REF03076</t>
  </si>
  <si>
    <t>REF03077</t>
  </si>
  <si>
    <t>REF03078</t>
  </si>
  <si>
    <t>REF03079</t>
  </si>
  <si>
    <t>REF03080</t>
  </si>
  <si>
    <t>REF03081</t>
  </si>
  <si>
    <t>REF03082</t>
  </si>
  <si>
    <t>REF03083</t>
  </si>
  <si>
    <t>REF03084</t>
  </si>
  <si>
    <t>REF03085</t>
  </si>
  <si>
    <t>REF03086</t>
  </si>
  <si>
    <t>REF03087</t>
  </si>
  <si>
    <t>REF03088</t>
  </si>
  <si>
    <t>REF03089</t>
  </si>
  <si>
    <t>REF03090</t>
  </si>
  <si>
    <t>REF03091</t>
  </si>
  <si>
    <t>REF03092</t>
  </si>
  <si>
    <t>REF03093</t>
  </si>
  <si>
    <t>REF03094</t>
  </si>
  <si>
    <t>REF03095</t>
  </si>
  <si>
    <t>REF03096</t>
  </si>
  <si>
    <t>REF03097</t>
  </si>
  <si>
    <t>REF03098</t>
  </si>
  <si>
    <t>REF03099</t>
  </si>
  <si>
    <t>REF03100</t>
  </si>
  <si>
    <t>REF03101</t>
  </si>
  <si>
    <t>REF03102</t>
  </si>
  <si>
    <t>REF03103</t>
  </si>
  <si>
    <t>REF03104</t>
  </si>
  <si>
    <t>REF03105</t>
  </si>
  <si>
    <t>REF03106</t>
  </si>
  <si>
    <t>REF03107</t>
  </si>
  <si>
    <t>REF03108</t>
  </si>
  <si>
    <t>REF03109</t>
  </si>
  <si>
    <t>REF03110</t>
  </si>
  <si>
    <t>REF03111</t>
  </si>
  <si>
    <t>REF03112</t>
  </si>
  <si>
    <t>REF03113</t>
  </si>
  <si>
    <t>REF03114</t>
  </si>
  <si>
    <t>REF03115</t>
  </si>
  <si>
    <t>REF03116</t>
  </si>
  <si>
    <t>REF03117</t>
  </si>
  <si>
    <t>REF03118</t>
  </si>
  <si>
    <t>REF03119</t>
  </si>
  <si>
    <t>REF03120</t>
  </si>
  <si>
    <t>REF03121</t>
  </si>
  <si>
    <t>REF03122</t>
  </si>
  <si>
    <t>REF03123</t>
  </si>
  <si>
    <t>REF03124</t>
  </si>
  <si>
    <t>REF03125</t>
  </si>
  <si>
    <t>REF03126</t>
  </si>
  <si>
    <t>REF03127</t>
  </si>
  <si>
    <t>REF03128</t>
  </si>
  <si>
    <t>REF03129</t>
  </si>
  <si>
    <t>REF03130</t>
  </si>
  <si>
    <t>REF03131</t>
  </si>
  <si>
    <t>REF03132</t>
  </si>
  <si>
    <t>REF03133</t>
  </si>
  <si>
    <t>REF03134</t>
  </si>
  <si>
    <t>REF03135</t>
  </si>
  <si>
    <t>REF03136</t>
  </si>
  <si>
    <t>REF03137</t>
  </si>
  <si>
    <t>REF03138</t>
  </si>
  <si>
    <t>REF03139</t>
  </si>
  <si>
    <t>REF03140</t>
  </si>
  <si>
    <t>REF03141</t>
  </si>
  <si>
    <t>REF03142</t>
  </si>
  <si>
    <t>REF03143</t>
  </si>
  <si>
    <t>REF03144</t>
  </si>
  <si>
    <t>REF03145</t>
  </si>
  <si>
    <t>REF03146</t>
  </si>
  <si>
    <t>REF03147</t>
  </si>
  <si>
    <t>REF03148</t>
  </si>
  <si>
    <t>REF03149</t>
  </si>
  <si>
    <t>REF03150</t>
  </si>
  <si>
    <t>REF03151</t>
  </si>
  <si>
    <t>REF03152</t>
  </si>
  <si>
    <t>REF03153</t>
  </si>
  <si>
    <t>REF03154</t>
  </si>
  <si>
    <t>REF03155</t>
  </si>
  <si>
    <t>REF03156</t>
  </si>
  <si>
    <t>REF03157</t>
  </si>
  <si>
    <t>REF03158</t>
  </si>
  <si>
    <t>REF03159</t>
  </si>
  <si>
    <t>REF03160</t>
  </si>
  <si>
    <t>REF03161</t>
  </si>
  <si>
    <t>REF03162</t>
  </si>
  <si>
    <t>REF03163</t>
  </si>
  <si>
    <t>REF03164</t>
  </si>
  <si>
    <t>REF03165</t>
  </si>
  <si>
    <t>REF03166</t>
  </si>
  <si>
    <t>REF03167</t>
  </si>
  <si>
    <t>REF03168</t>
  </si>
  <si>
    <t>REF03169</t>
  </si>
  <si>
    <t>REF03170</t>
  </si>
  <si>
    <t>REF03171</t>
  </si>
  <si>
    <t>REF03172</t>
  </si>
  <si>
    <t>REF03173</t>
  </si>
  <si>
    <t>REF03174</t>
  </si>
  <si>
    <t>REF03175</t>
  </si>
  <si>
    <t>REF03176</t>
  </si>
  <si>
    <t>REF03177</t>
  </si>
  <si>
    <t>REF03178</t>
  </si>
  <si>
    <t>REF03179</t>
  </si>
  <si>
    <t>REF03180</t>
  </si>
  <si>
    <t>REF03181</t>
  </si>
  <si>
    <t>REF03182</t>
  </si>
  <si>
    <t>REF03183</t>
  </si>
  <si>
    <t>REF03184</t>
  </si>
  <si>
    <t>REF03185</t>
  </si>
  <si>
    <t>REF03186</t>
  </si>
  <si>
    <t>REF03187</t>
  </si>
  <si>
    <t>REF03188</t>
  </si>
  <si>
    <t>REF03189</t>
  </si>
  <si>
    <t>REF03190</t>
  </si>
  <si>
    <t>REF03191</t>
  </si>
  <si>
    <t>REF03192</t>
  </si>
  <si>
    <t>REF03193</t>
  </si>
  <si>
    <t>REF03194</t>
  </si>
  <si>
    <t>REF03195</t>
  </si>
  <si>
    <t>REF03196</t>
  </si>
  <si>
    <t>REF03197</t>
  </si>
  <si>
    <t>REF03198</t>
  </si>
  <si>
    <t>REF03199</t>
  </si>
  <si>
    <t>REF03200</t>
  </si>
  <si>
    <t>REF03201</t>
  </si>
  <si>
    <t>REF03202</t>
  </si>
  <si>
    <t>REF03203</t>
  </si>
  <si>
    <t>REF03204</t>
  </si>
  <si>
    <t>REF03205</t>
  </si>
  <si>
    <t>REF03206</t>
  </si>
  <si>
    <t>REF03207</t>
  </si>
  <si>
    <t>REF03208</t>
  </si>
  <si>
    <t>REF03209</t>
  </si>
  <si>
    <t>REF03210</t>
  </si>
  <si>
    <t>REF03211</t>
  </si>
  <si>
    <t>REF03212</t>
  </si>
  <si>
    <t>REF03213</t>
  </si>
  <si>
    <t>REF03214</t>
  </si>
  <si>
    <t>REF03215</t>
  </si>
  <si>
    <t>REF03216</t>
  </si>
  <si>
    <t>REF03217</t>
  </si>
  <si>
    <t>REF03218</t>
  </si>
  <si>
    <t>REF03219</t>
  </si>
  <si>
    <t>REF03220</t>
  </si>
  <si>
    <t>REF03221</t>
  </si>
  <si>
    <t>REF03222</t>
  </si>
  <si>
    <t>REF03223</t>
  </si>
  <si>
    <t>REF03224</t>
  </si>
  <si>
    <t>REF03225</t>
  </si>
  <si>
    <t>REF03226</t>
  </si>
  <si>
    <t>REF03227</t>
  </si>
  <si>
    <t>REF03228</t>
  </si>
  <si>
    <t>REF03229</t>
  </si>
  <si>
    <t>REF03230</t>
  </si>
  <si>
    <t>REF03231</t>
  </si>
  <si>
    <t>REF03232</t>
  </si>
  <si>
    <t>REF03233</t>
  </si>
  <si>
    <t>REF03234</t>
  </si>
  <si>
    <t>REF03235</t>
  </si>
  <si>
    <t>REF03236</t>
  </si>
  <si>
    <t>REF03237</t>
  </si>
  <si>
    <t>REF03238</t>
  </si>
  <si>
    <t>REF03239</t>
  </si>
  <si>
    <t>REF03240</t>
  </si>
  <si>
    <t>REF03241</t>
  </si>
  <si>
    <t>REF03242</t>
  </si>
  <si>
    <t>REF03243</t>
  </si>
  <si>
    <t>REF03244</t>
  </si>
  <si>
    <t>REF03245</t>
  </si>
  <si>
    <t>REF03246</t>
  </si>
  <si>
    <t>REF03247</t>
  </si>
  <si>
    <t>REF03248</t>
  </si>
  <si>
    <t>REF03249</t>
  </si>
  <si>
    <t>REF03250</t>
  </si>
  <si>
    <t>REF03251</t>
  </si>
  <si>
    <t>REF03252</t>
  </si>
  <si>
    <t>REF03253</t>
  </si>
  <si>
    <t>REF03254</t>
  </si>
  <si>
    <t>REF03255</t>
  </si>
  <si>
    <t>REF03256</t>
  </si>
  <si>
    <t>REF03257</t>
  </si>
  <si>
    <t>REF03258</t>
  </si>
  <si>
    <t>REF03259</t>
  </si>
  <si>
    <t>REF03260</t>
  </si>
  <si>
    <t>REF03261</t>
  </si>
  <si>
    <t>REF03262</t>
  </si>
  <si>
    <t>REF03263</t>
  </si>
  <si>
    <t>REF03264</t>
  </si>
  <si>
    <t>REF03265</t>
  </si>
  <si>
    <t>REF03266</t>
  </si>
  <si>
    <t>REF03267</t>
  </si>
  <si>
    <t>REF03268</t>
  </si>
  <si>
    <t>REF03269</t>
  </si>
  <si>
    <t>REF03270</t>
  </si>
  <si>
    <t>REF03271</t>
  </si>
  <si>
    <t>REF03272</t>
  </si>
  <si>
    <t>REF03273</t>
  </si>
  <si>
    <t>REF03274</t>
  </si>
  <si>
    <t>REF03275</t>
  </si>
  <si>
    <t>REF03276</t>
  </si>
  <si>
    <t>REF03277</t>
  </si>
  <si>
    <t>REF03278</t>
  </si>
  <si>
    <t>REF03279</t>
  </si>
  <si>
    <t>REF03280</t>
  </si>
  <si>
    <t>REF03281</t>
  </si>
  <si>
    <t>REF03282</t>
  </si>
  <si>
    <t>REF03283</t>
  </si>
  <si>
    <t>REF03284</t>
  </si>
  <si>
    <t>REF03285</t>
  </si>
  <si>
    <t>REF03286</t>
  </si>
  <si>
    <t>REF03287</t>
  </si>
  <si>
    <t>REF03288</t>
  </si>
  <si>
    <t>REF03289</t>
  </si>
  <si>
    <t>REF03290</t>
  </si>
  <si>
    <t>REF03291</t>
  </si>
  <si>
    <t>REF03292</t>
  </si>
  <si>
    <t>REF03293</t>
  </si>
  <si>
    <t>REF03294</t>
  </si>
  <si>
    <t>REF03295</t>
  </si>
  <si>
    <t>REF03296</t>
  </si>
  <si>
    <t>REF03297</t>
  </si>
  <si>
    <t>REF03298</t>
  </si>
  <si>
    <t>REF03299</t>
  </si>
  <si>
    <t>REF03300</t>
  </si>
  <si>
    <t>REF03301</t>
  </si>
  <si>
    <t>REF03302</t>
  </si>
  <si>
    <t>REF03303</t>
  </si>
  <si>
    <t>REF03304</t>
  </si>
  <si>
    <t>REF03305</t>
  </si>
  <si>
    <t>REF03306</t>
  </si>
  <si>
    <t>REF03307</t>
  </si>
  <si>
    <t>REF03308</t>
  </si>
  <si>
    <t>REF03309</t>
  </si>
  <si>
    <t>REF03310</t>
  </si>
  <si>
    <t>REF03311</t>
  </si>
  <si>
    <t>REF03312</t>
  </si>
  <si>
    <t>REF03313</t>
  </si>
  <si>
    <t>REF03314</t>
  </si>
  <si>
    <t>REF03315</t>
  </si>
  <si>
    <t>REF03316</t>
  </si>
  <si>
    <t>REF03317</t>
  </si>
  <si>
    <t>REF03318</t>
  </si>
  <si>
    <t>REF03319</t>
  </si>
  <si>
    <t>REF03320</t>
  </si>
  <si>
    <t>REF03321</t>
  </si>
  <si>
    <t>REF03322</t>
  </si>
  <si>
    <t>REF03323</t>
  </si>
  <si>
    <t>REF03324</t>
  </si>
  <si>
    <t>REF03325</t>
  </si>
  <si>
    <t>REF03326</t>
  </si>
  <si>
    <t>REF03327</t>
  </si>
  <si>
    <t>REF03328</t>
  </si>
  <si>
    <t>REF03329</t>
  </si>
  <si>
    <t>REF03330</t>
  </si>
  <si>
    <t>REF03331</t>
  </si>
  <si>
    <t>REF03332</t>
  </si>
  <si>
    <t>REF03333</t>
  </si>
  <si>
    <t>REF03334</t>
  </si>
  <si>
    <t>REF03335</t>
  </si>
  <si>
    <t>REF03336</t>
  </si>
  <si>
    <t>REF03337</t>
  </si>
  <si>
    <t>REF03338</t>
  </si>
  <si>
    <t>REF03339</t>
  </si>
  <si>
    <t>REF03340</t>
  </si>
  <si>
    <t>REF03341</t>
  </si>
  <si>
    <t>REF03342</t>
  </si>
  <si>
    <t>REF03343</t>
  </si>
  <si>
    <t>REF03344</t>
  </si>
  <si>
    <t>REF03345</t>
  </si>
  <si>
    <t>REF03346</t>
  </si>
  <si>
    <t>REF03347</t>
  </si>
  <si>
    <t>REF03348</t>
  </si>
  <si>
    <t>REF03349</t>
  </si>
  <si>
    <t>REF03350</t>
  </si>
  <si>
    <t>REF03351</t>
  </si>
  <si>
    <t>REF03352</t>
  </si>
  <si>
    <t>REF03353</t>
  </si>
  <si>
    <t>REF03354</t>
  </si>
  <si>
    <t>REF03355</t>
  </si>
  <si>
    <t>REF03356</t>
  </si>
  <si>
    <t>REF03357</t>
  </si>
  <si>
    <t>REF03358</t>
  </si>
  <si>
    <t>REF03359</t>
  </si>
  <si>
    <t>REF03360</t>
  </si>
  <si>
    <t>REF03361</t>
  </si>
  <si>
    <t>REF03362</t>
  </si>
  <si>
    <t>REF03363</t>
  </si>
  <si>
    <t>REF03364</t>
  </si>
  <si>
    <t>REF03365</t>
  </si>
  <si>
    <t>REF03366</t>
  </si>
  <si>
    <t>REF03367</t>
  </si>
  <si>
    <t>REF03368</t>
  </si>
  <si>
    <t>REF03369</t>
  </si>
  <si>
    <t>REF03370</t>
  </si>
  <si>
    <t>REF03371</t>
  </si>
  <si>
    <t>REF03372</t>
  </si>
  <si>
    <t>REF03373</t>
  </si>
  <si>
    <t>REF03374</t>
  </si>
  <si>
    <t>REF03375</t>
  </si>
  <si>
    <t>REF03376</t>
  </si>
  <si>
    <t>REF03377</t>
  </si>
  <si>
    <t>REF03378</t>
  </si>
  <si>
    <t>REF03379</t>
  </si>
  <si>
    <t>REF03380</t>
  </si>
  <si>
    <t>REF03381</t>
  </si>
  <si>
    <t>REF03382</t>
  </si>
  <si>
    <t>REF03383</t>
  </si>
  <si>
    <t>REF03384</t>
  </si>
  <si>
    <t>REF03385</t>
  </si>
  <si>
    <t>REF03386</t>
  </si>
  <si>
    <t>REF03387</t>
  </si>
  <si>
    <t>REF03388</t>
  </si>
  <si>
    <t>REF03389</t>
  </si>
  <si>
    <t>REF03390</t>
  </si>
  <si>
    <t>REF03391</t>
  </si>
  <si>
    <t>REF03392</t>
  </si>
  <si>
    <t>REF03393</t>
  </si>
  <si>
    <t>REF03394</t>
  </si>
  <si>
    <t>REF03395</t>
  </si>
  <si>
    <t>REF03396</t>
  </si>
  <si>
    <t>REF03397</t>
  </si>
  <si>
    <t>REF03398</t>
  </si>
  <si>
    <t>REF03399</t>
  </si>
  <si>
    <t>REF03400</t>
  </si>
  <si>
    <t>REF03401</t>
  </si>
  <si>
    <t>REF03402</t>
  </si>
  <si>
    <t>REF03403</t>
  </si>
  <si>
    <t>REF03404</t>
  </si>
  <si>
    <t>REF03405</t>
  </si>
  <si>
    <t>REF03406</t>
  </si>
  <si>
    <t>REF03407</t>
  </si>
  <si>
    <t>REF03408</t>
  </si>
  <si>
    <t>REF03409</t>
  </si>
  <si>
    <t>REF03410</t>
  </si>
  <si>
    <t>REF03411</t>
  </si>
  <si>
    <t>REF03412</t>
  </si>
  <si>
    <t>REF03413</t>
  </si>
  <si>
    <t>REF03414</t>
  </si>
  <si>
    <t>REF03415</t>
  </si>
  <si>
    <t>REF03416</t>
  </si>
  <si>
    <t>REF03417</t>
  </si>
  <si>
    <t>REF03418</t>
  </si>
  <si>
    <t>REF03419</t>
  </si>
  <si>
    <t>REF03420</t>
  </si>
  <si>
    <t>REF03421</t>
  </si>
  <si>
    <t>REF03422</t>
  </si>
  <si>
    <t>REF03423</t>
  </si>
  <si>
    <t>REF03424</t>
  </si>
  <si>
    <t>REF03425</t>
  </si>
  <si>
    <t>REF03426</t>
  </si>
  <si>
    <t>REF03427</t>
  </si>
  <si>
    <t>REF03428</t>
  </si>
  <si>
    <t>REF03429</t>
  </si>
  <si>
    <t>REF03430</t>
  </si>
  <si>
    <t>REF03431</t>
  </si>
  <si>
    <t>REF03432</t>
  </si>
  <si>
    <t>REF03433</t>
  </si>
  <si>
    <t>REF03434</t>
  </si>
  <si>
    <t>REF03435</t>
  </si>
  <si>
    <t>REF03436</t>
  </si>
  <si>
    <t>REF03437</t>
  </si>
  <si>
    <t>REF03438</t>
  </si>
  <si>
    <t>REF03439</t>
  </si>
  <si>
    <t>REF03440</t>
  </si>
  <si>
    <t>REF03441</t>
  </si>
  <si>
    <t>REF03442</t>
  </si>
  <si>
    <t>REF03443</t>
  </si>
  <si>
    <t>REF03444</t>
  </si>
  <si>
    <t>REF03445</t>
  </si>
  <si>
    <t>REF03446</t>
  </si>
  <si>
    <t>REF03447</t>
  </si>
  <si>
    <t>REF03448</t>
  </si>
  <si>
    <t>REF03449</t>
  </si>
  <si>
    <t>REF03450</t>
  </si>
  <si>
    <t>REF03451</t>
  </si>
  <si>
    <t>REF03452</t>
  </si>
  <si>
    <t>REF03453</t>
  </si>
  <si>
    <t>REF03454</t>
  </si>
  <si>
    <t>REF03455</t>
  </si>
  <si>
    <t>REF03456</t>
  </si>
  <si>
    <t>REF03457</t>
  </si>
  <si>
    <t>REF03458</t>
  </si>
  <si>
    <t>REF03459</t>
  </si>
  <si>
    <t>REF03460</t>
  </si>
  <si>
    <t>REF03461</t>
  </si>
  <si>
    <t>REF03462</t>
  </si>
  <si>
    <t>REF03463</t>
  </si>
  <si>
    <t>REF03464</t>
  </si>
  <si>
    <t>REF03465</t>
  </si>
  <si>
    <t>REF03466</t>
  </si>
  <si>
    <t>REF03467</t>
  </si>
  <si>
    <t>REF03468</t>
  </si>
  <si>
    <t>REF03469</t>
  </si>
  <si>
    <t>REF03470</t>
  </si>
  <si>
    <t>REF03471</t>
  </si>
  <si>
    <t>REF03472</t>
  </si>
  <si>
    <t>REF03473</t>
  </si>
  <si>
    <t>REF03474</t>
  </si>
  <si>
    <t>REF03475</t>
  </si>
  <si>
    <t>REF03476</t>
  </si>
  <si>
    <t>REF03477</t>
  </si>
  <si>
    <t>REF03478</t>
  </si>
  <si>
    <t>REF03479</t>
  </si>
  <si>
    <t>REF03480</t>
  </si>
  <si>
    <t>REF03481</t>
  </si>
  <si>
    <t>REF03482</t>
  </si>
  <si>
    <t>REF03483</t>
  </si>
  <si>
    <t>REF03484</t>
  </si>
  <si>
    <t>REF03485</t>
  </si>
  <si>
    <t>REF03486</t>
  </si>
  <si>
    <t>REF03487</t>
  </si>
  <si>
    <t>REF03488</t>
  </si>
  <si>
    <t>REF03489</t>
  </si>
  <si>
    <t>REF03490</t>
  </si>
  <si>
    <t>REF03491</t>
  </si>
  <si>
    <t>REF03492</t>
  </si>
  <si>
    <t>REF03493</t>
  </si>
  <si>
    <t>REF03494</t>
  </si>
  <si>
    <t>REF03495</t>
  </si>
  <si>
    <t>REF03496</t>
  </si>
  <si>
    <t>REF03497</t>
  </si>
  <si>
    <t>REF03498</t>
  </si>
  <si>
    <t>REF03499</t>
  </si>
  <si>
    <t>REF03500</t>
  </si>
  <si>
    <t>REF03501</t>
  </si>
  <si>
    <t>REF03502</t>
  </si>
  <si>
    <t>REF03503</t>
  </si>
  <si>
    <t>REF03504</t>
  </si>
  <si>
    <t>REF03505</t>
  </si>
  <si>
    <t>REF03506</t>
  </si>
  <si>
    <t>REF03507</t>
  </si>
  <si>
    <t>REF03508</t>
  </si>
  <si>
    <t>REF03509</t>
  </si>
  <si>
    <t>REF03510</t>
  </si>
  <si>
    <t>REF03511</t>
  </si>
  <si>
    <t>REF03512</t>
  </si>
  <si>
    <t>REF03513</t>
  </si>
  <si>
    <t>REF03514</t>
  </si>
  <si>
    <t>REF03515</t>
  </si>
  <si>
    <t>REF03516</t>
  </si>
  <si>
    <t>REF03517</t>
  </si>
  <si>
    <t>REF03518</t>
  </si>
  <si>
    <t>REF03519</t>
  </si>
  <si>
    <t>REF03520</t>
  </si>
  <si>
    <t>REF03521</t>
  </si>
  <si>
    <t>REF03522</t>
  </si>
  <si>
    <t>REF03523</t>
  </si>
  <si>
    <t>REF03524</t>
  </si>
  <si>
    <t>REF03525</t>
  </si>
  <si>
    <t>REF03526</t>
  </si>
  <si>
    <t>REF03527</t>
  </si>
  <si>
    <t>REF03528</t>
  </si>
  <si>
    <t>REF03529</t>
  </si>
  <si>
    <t>REF03530</t>
  </si>
  <si>
    <t>REF03531</t>
  </si>
  <si>
    <t>REF03532</t>
  </si>
  <si>
    <t>REF03533</t>
  </si>
  <si>
    <t>REF03534</t>
  </si>
  <si>
    <t>REF03535</t>
  </si>
  <si>
    <t>REF03536</t>
  </si>
  <si>
    <t>REF03537</t>
  </si>
  <si>
    <t>REF03538</t>
  </si>
  <si>
    <t>REF03539</t>
  </si>
  <si>
    <t>REF03540</t>
  </si>
  <si>
    <t>REF03541</t>
  </si>
  <si>
    <t>REF03542</t>
  </si>
  <si>
    <t>REF03543</t>
  </si>
  <si>
    <t>REF03544</t>
  </si>
  <si>
    <t>REF03545</t>
  </si>
  <si>
    <t>REF03546</t>
  </si>
  <si>
    <t>REF03547</t>
  </si>
  <si>
    <t>REF03548</t>
  </si>
  <si>
    <t>REF03549</t>
  </si>
  <si>
    <t>REF03550</t>
  </si>
  <si>
    <t>REF03551</t>
  </si>
  <si>
    <t>REF03552</t>
  </si>
  <si>
    <t>REF03553</t>
  </si>
  <si>
    <t>REF03554</t>
  </si>
  <si>
    <t>REF03555</t>
  </si>
  <si>
    <t>REF03556</t>
  </si>
  <si>
    <t>REF03557</t>
  </si>
  <si>
    <t>REF03558</t>
  </si>
  <si>
    <t>REF03559</t>
  </si>
  <si>
    <t>REF03560</t>
  </si>
  <si>
    <t>REF03561</t>
  </si>
  <si>
    <t>REF03562</t>
  </si>
  <si>
    <t>REF03563</t>
  </si>
  <si>
    <t>REF03564</t>
  </si>
  <si>
    <t>REF03565</t>
  </si>
  <si>
    <t>REF03566</t>
  </si>
  <si>
    <t>REF03567</t>
  </si>
  <si>
    <t>REF03568</t>
  </si>
  <si>
    <t>REF03569</t>
  </si>
  <si>
    <t>REF03570</t>
  </si>
  <si>
    <t>REF03571</t>
  </si>
  <si>
    <t>REF03572</t>
  </si>
  <si>
    <t>REF03573</t>
  </si>
  <si>
    <t>REF03574</t>
  </si>
  <si>
    <t>REF03575</t>
  </si>
  <si>
    <t>REF03576</t>
  </si>
  <si>
    <t>REF03577</t>
  </si>
  <si>
    <t>REF03578</t>
  </si>
  <si>
    <t>REF03579</t>
  </si>
  <si>
    <t>REF03580</t>
  </si>
  <si>
    <t>REF03581</t>
  </si>
  <si>
    <t>REF03582</t>
  </si>
  <si>
    <t>REF03583</t>
  </si>
  <si>
    <t>REF03584</t>
  </si>
  <si>
    <t>REF03585</t>
  </si>
  <si>
    <t>REF03586</t>
  </si>
  <si>
    <t>REF03587</t>
  </si>
  <si>
    <t>REF03588</t>
  </si>
  <si>
    <t>REF03589</t>
  </si>
  <si>
    <t>REF03590</t>
  </si>
  <si>
    <t>REF03591</t>
  </si>
  <si>
    <t>REF03592</t>
  </si>
  <si>
    <t>REF03593</t>
  </si>
  <si>
    <t>REF03594</t>
  </si>
  <si>
    <t>REF03595</t>
  </si>
  <si>
    <t>REF03596</t>
  </si>
  <si>
    <t>REF03597</t>
  </si>
  <si>
    <t>REF03598</t>
  </si>
  <si>
    <t>REF03599</t>
  </si>
  <si>
    <t>REF03600</t>
  </si>
  <si>
    <t>REF03601</t>
  </si>
  <si>
    <t>REF03602</t>
  </si>
  <si>
    <t>REF03603</t>
  </si>
  <si>
    <t>REF03604</t>
  </si>
  <si>
    <t>REF03605</t>
  </si>
  <si>
    <t>REF03606</t>
  </si>
  <si>
    <t>REF03607</t>
  </si>
  <si>
    <t>REF03608</t>
  </si>
  <si>
    <t>REF03609</t>
  </si>
  <si>
    <t>REF03610</t>
  </si>
  <si>
    <t>REF03611</t>
  </si>
  <si>
    <t>REF03612</t>
  </si>
  <si>
    <t>REF03613</t>
  </si>
  <si>
    <t>REF03614</t>
  </si>
  <si>
    <t>REF03615</t>
  </si>
  <si>
    <t>REF03616</t>
  </si>
  <si>
    <t>REF03617</t>
  </si>
  <si>
    <t>REF03618</t>
  </si>
  <si>
    <t>REF03619</t>
  </si>
  <si>
    <t>REF03620</t>
  </si>
  <si>
    <t>REF03621</t>
  </si>
  <si>
    <t>REF03622</t>
  </si>
  <si>
    <t>REF03623</t>
  </si>
  <si>
    <t>REF03624</t>
  </si>
  <si>
    <t>REF03625</t>
  </si>
  <si>
    <t>REF03626</t>
  </si>
  <si>
    <t>REF03627</t>
  </si>
  <si>
    <t>REF03628</t>
  </si>
  <si>
    <t>REF03629</t>
  </si>
  <si>
    <t>REF03630</t>
  </si>
  <si>
    <t>REF03631</t>
  </si>
  <si>
    <t>REF03632</t>
  </si>
  <si>
    <t>REF03633</t>
  </si>
  <si>
    <t>REF03634</t>
  </si>
  <si>
    <t>REF03635</t>
  </si>
  <si>
    <t>REF03636</t>
  </si>
  <si>
    <t>REF03637</t>
  </si>
  <si>
    <t>REF03638</t>
  </si>
  <si>
    <t>REF03639</t>
  </si>
  <si>
    <t>REF03640</t>
  </si>
  <si>
    <t>REF03641</t>
  </si>
  <si>
    <t>REF03642</t>
  </si>
  <si>
    <t>REF03643</t>
  </si>
  <si>
    <t>REF03644</t>
  </si>
  <si>
    <t>REF03645</t>
  </si>
  <si>
    <t>REF03646</t>
  </si>
  <si>
    <t>REF03647</t>
  </si>
  <si>
    <t>REF03648</t>
  </si>
  <si>
    <t>REF03649</t>
  </si>
  <si>
    <t>REF03650</t>
  </si>
  <si>
    <t>REF03651</t>
  </si>
  <si>
    <t>REF03652</t>
  </si>
  <si>
    <t>REF03653</t>
  </si>
  <si>
    <t>REF03654</t>
  </si>
  <si>
    <t>REF03655</t>
  </si>
  <si>
    <t>REF03656</t>
  </si>
  <si>
    <t>REF03657</t>
  </si>
  <si>
    <t>REF03658</t>
  </si>
  <si>
    <t>REF03659</t>
  </si>
  <si>
    <t>REF03660</t>
  </si>
  <si>
    <t>REF03661</t>
  </si>
  <si>
    <t>REF03662</t>
  </si>
  <si>
    <t>REF03663</t>
  </si>
  <si>
    <t>REF03664</t>
  </si>
  <si>
    <t>REF03665</t>
  </si>
  <si>
    <t>REF03666</t>
  </si>
  <si>
    <t>REF03667</t>
  </si>
  <si>
    <t>REF03668</t>
  </si>
  <si>
    <t>REF03669</t>
  </si>
  <si>
    <t>REF03670</t>
  </si>
  <si>
    <t>REF03671</t>
  </si>
  <si>
    <t>REF03672</t>
  </si>
  <si>
    <t>REF03673</t>
  </si>
  <si>
    <t>REF03674</t>
  </si>
  <si>
    <t>REF03675</t>
  </si>
  <si>
    <t>REF03676</t>
  </si>
  <si>
    <t>REF03677</t>
  </si>
  <si>
    <t>REF03678</t>
  </si>
  <si>
    <t>REF03679</t>
  </si>
  <si>
    <t>REF03680</t>
  </si>
  <si>
    <t>REF03681</t>
  </si>
  <si>
    <t>REF03682</t>
  </si>
  <si>
    <t>REF03683</t>
  </si>
  <si>
    <t>REF03684</t>
  </si>
  <si>
    <t>REF03685</t>
  </si>
  <si>
    <t>REF03686</t>
  </si>
  <si>
    <t>REF03687</t>
  </si>
  <si>
    <t>REF03688</t>
  </si>
  <si>
    <t>REF03689</t>
  </si>
  <si>
    <t>REF03690</t>
  </si>
  <si>
    <t>REF03691</t>
  </si>
  <si>
    <t>REF03692</t>
  </si>
  <si>
    <t>REF03693</t>
  </si>
  <si>
    <t>REF03694</t>
  </si>
  <si>
    <t>REF03695</t>
  </si>
  <si>
    <t>REF03696</t>
  </si>
  <si>
    <t>REF03697</t>
  </si>
  <si>
    <t>REF03698</t>
  </si>
  <si>
    <t>REF03699</t>
  </si>
  <si>
    <t>REF03700</t>
  </si>
  <si>
    <t>REF03701</t>
  </si>
  <si>
    <t>REF03702</t>
  </si>
  <si>
    <t>REF03703</t>
  </si>
  <si>
    <t>REF03704</t>
  </si>
  <si>
    <t>REF03705</t>
  </si>
  <si>
    <t>REF03706</t>
  </si>
  <si>
    <t>REF03707</t>
  </si>
  <si>
    <t>REF03708</t>
  </si>
  <si>
    <t>REF03709</t>
  </si>
  <si>
    <t>REF03710</t>
  </si>
  <si>
    <t>REF03711</t>
  </si>
  <si>
    <t>REF03712</t>
  </si>
  <si>
    <t>REF03713</t>
  </si>
  <si>
    <t>REF03714</t>
  </si>
  <si>
    <t>REF03715</t>
  </si>
  <si>
    <t>REF03716</t>
  </si>
  <si>
    <t>REF03717</t>
  </si>
  <si>
    <t>REF03718</t>
  </si>
  <si>
    <t>REF03719</t>
  </si>
  <si>
    <t>REF03720</t>
  </si>
  <si>
    <t>REF03721</t>
  </si>
  <si>
    <t>REF03722</t>
  </si>
  <si>
    <t>REF03723</t>
  </si>
  <si>
    <t>REF03724</t>
  </si>
  <si>
    <t>REF03725</t>
  </si>
  <si>
    <t>REF03726</t>
  </si>
  <si>
    <t>REF03727</t>
  </si>
  <si>
    <t>REF03728</t>
  </si>
  <si>
    <t>REF03729</t>
  </si>
  <si>
    <t>REF03730</t>
  </si>
  <si>
    <t>REF03731</t>
  </si>
  <si>
    <t>REF03732</t>
  </si>
  <si>
    <t>REF03733</t>
  </si>
  <si>
    <t>REF03734</t>
  </si>
  <si>
    <t>REF03735</t>
  </si>
  <si>
    <t>REF03736</t>
  </si>
  <si>
    <t>REF03737</t>
  </si>
  <si>
    <t>REF03738</t>
  </si>
  <si>
    <t>REF03739</t>
  </si>
  <si>
    <t>REF03740</t>
  </si>
  <si>
    <t>REF03741</t>
  </si>
  <si>
    <t>REF03742</t>
  </si>
  <si>
    <t>REF03743</t>
  </si>
  <si>
    <t>REF03744</t>
  </si>
  <si>
    <t>REF03745</t>
  </si>
  <si>
    <t>REF03746</t>
  </si>
  <si>
    <t>REF03747</t>
  </si>
  <si>
    <t>REF03748</t>
  </si>
  <si>
    <t>REF03749</t>
  </si>
  <si>
    <t>REF03750</t>
  </si>
  <si>
    <t>REF03751</t>
  </si>
  <si>
    <t>REF03752</t>
  </si>
  <si>
    <t>REF03753</t>
  </si>
  <si>
    <t>REF03754</t>
  </si>
  <si>
    <t>REF03755</t>
  </si>
  <si>
    <t>REF03756</t>
  </si>
  <si>
    <t>REF03757</t>
  </si>
  <si>
    <t>REF03758</t>
  </si>
  <si>
    <t>REF03759</t>
  </si>
  <si>
    <t>REF03760</t>
  </si>
  <si>
    <t>REF03761</t>
  </si>
  <si>
    <t>REF03762</t>
  </si>
  <si>
    <t>REF03763</t>
  </si>
  <si>
    <t>REF03764</t>
  </si>
  <si>
    <t>REF03765</t>
  </si>
  <si>
    <t>REF03766</t>
  </si>
  <si>
    <t>REF03767</t>
  </si>
  <si>
    <t>REF03768</t>
  </si>
  <si>
    <t>REF03769</t>
  </si>
  <si>
    <t>REF03770</t>
  </si>
  <si>
    <t>REF03771</t>
  </si>
  <si>
    <t>REF03772</t>
  </si>
  <si>
    <t>REF03773</t>
  </si>
  <si>
    <t>REF03774</t>
  </si>
  <si>
    <t>REF03775</t>
  </si>
  <si>
    <t>REF03776</t>
  </si>
  <si>
    <t>REF03777</t>
  </si>
  <si>
    <t>REF03778</t>
  </si>
  <si>
    <t>REF03779</t>
  </si>
  <si>
    <t>REF03780</t>
  </si>
  <si>
    <t>REF03781</t>
  </si>
  <si>
    <t>REF03782</t>
  </si>
  <si>
    <t>REF03783</t>
  </si>
  <si>
    <t>REF03784</t>
  </si>
  <si>
    <t>REF03785</t>
  </si>
  <si>
    <t>REF03786</t>
  </si>
  <si>
    <t>REF03787</t>
  </si>
  <si>
    <t>REF03788</t>
  </si>
  <si>
    <t>REF03789</t>
  </si>
  <si>
    <t>REF03790</t>
  </si>
  <si>
    <t>REF03791</t>
  </si>
  <si>
    <t>REF03792</t>
  </si>
  <si>
    <t>REF03793</t>
  </si>
  <si>
    <t>REF03794</t>
  </si>
  <si>
    <t>REF03795</t>
  </si>
  <si>
    <t>REF03796</t>
  </si>
  <si>
    <t>REF03797</t>
  </si>
  <si>
    <t>REF03798</t>
  </si>
  <si>
    <t>REF03799</t>
  </si>
  <si>
    <t>REF03800</t>
  </si>
  <si>
    <t>REF03801</t>
  </si>
  <si>
    <t>REF03802</t>
  </si>
  <si>
    <t>REF03803</t>
  </si>
  <si>
    <t>REF03804</t>
  </si>
  <si>
    <t>REF03805</t>
  </si>
  <si>
    <t>REF03806</t>
  </si>
  <si>
    <t>REF03807</t>
  </si>
  <si>
    <t>REF03808</t>
  </si>
  <si>
    <t>REF03809</t>
  </si>
  <si>
    <t>REF03810</t>
  </si>
  <si>
    <t>REF03811</t>
  </si>
  <si>
    <t>REF03812</t>
  </si>
  <si>
    <t>REF03813</t>
  </si>
  <si>
    <t>REF03814</t>
  </si>
  <si>
    <t>REF03815</t>
  </si>
  <si>
    <t>REF03816</t>
  </si>
  <si>
    <t>REF03817</t>
  </si>
  <si>
    <t>REF03818</t>
  </si>
  <si>
    <t>REF03819</t>
  </si>
  <si>
    <t>REF03820</t>
  </si>
  <si>
    <t>REF03821</t>
  </si>
  <si>
    <t>REF03822</t>
  </si>
  <si>
    <t>REF03823</t>
  </si>
  <si>
    <t>REF03824</t>
  </si>
  <si>
    <t>REF03825</t>
  </si>
  <si>
    <t>REF03826</t>
  </si>
  <si>
    <t>REF03827</t>
  </si>
  <si>
    <t>REF03828</t>
  </si>
  <si>
    <t>REF03829</t>
  </si>
  <si>
    <t>REF03830</t>
  </si>
  <si>
    <t>REF03831</t>
  </si>
  <si>
    <t>REF03832</t>
  </si>
  <si>
    <t>REF03833</t>
  </si>
  <si>
    <t>REF03834</t>
  </si>
  <si>
    <t>REF03835</t>
  </si>
  <si>
    <t>REF03836</t>
  </si>
  <si>
    <t>REF03837</t>
  </si>
  <si>
    <t>REF03838</t>
  </si>
  <si>
    <t>REF03839</t>
  </si>
  <si>
    <t>REF03840</t>
  </si>
  <si>
    <t>REF03841</t>
  </si>
  <si>
    <t>REF03842</t>
  </si>
  <si>
    <t>REF03843</t>
  </si>
  <si>
    <t>REF03844</t>
  </si>
  <si>
    <t>REF03845</t>
  </si>
  <si>
    <t>REF03846</t>
  </si>
  <si>
    <t>REF03847</t>
  </si>
  <si>
    <t>REF03848</t>
  </si>
  <si>
    <t>REF03849</t>
  </si>
  <si>
    <t>REF03850</t>
  </si>
  <si>
    <t>REF03851</t>
  </si>
  <si>
    <t>REF03852</t>
  </si>
  <si>
    <t>REF03853</t>
  </si>
  <si>
    <t>REF03854</t>
  </si>
  <si>
    <t>REF03855</t>
  </si>
  <si>
    <t>REF03856</t>
  </si>
  <si>
    <t>REF03857</t>
  </si>
  <si>
    <t>REF03858</t>
  </si>
  <si>
    <t>REF03859</t>
  </si>
  <si>
    <t>REF03860</t>
  </si>
  <si>
    <t>REF03861</t>
  </si>
  <si>
    <t>REF03862</t>
  </si>
  <si>
    <t>REF03863</t>
  </si>
  <si>
    <t>REF03864</t>
  </si>
  <si>
    <t>REF03865</t>
  </si>
  <si>
    <t>REF03866</t>
  </si>
  <si>
    <t>REF03867</t>
  </si>
  <si>
    <t>REF03868</t>
  </si>
  <si>
    <t>REF03869</t>
  </si>
  <si>
    <t>REF03870</t>
  </si>
  <si>
    <t>REF03871</t>
  </si>
  <si>
    <t>REF03872</t>
  </si>
  <si>
    <t>REF03873</t>
  </si>
  <si>
    <t>REF03874</t>
  </si>
  <si>
    <t>REF03875</t>
  </si>
  <si>
    <t>REF03876</t>
  </si>
  <si>
    <t>REF03877</t>
  </si>
  <si>
    <t>REF03878</t>
  </si>
  <si>
    <t>REF03879</t>
  </si>
  <si>
    <t>REF03880</t>
  </si>
  <si>
    <t>REF03881</t>
  </si>
  <si>
    <t>REF03882</t>
  </si>
  <si>
    <t>REF03883</t>
  </si>
  <si>
    <t>REF03884</t>
  </si>
  <si>
    <t>REF03885</t>
  </si>
  <si>
    <t>REF03886</t>
  </si>
  <si>
    <t>REF03887</t>
  </si>
  <si>
    <t>REF03888</t>
  </si>
  <si>
    <t>REF03889</t>
  </si>
  <si>
    <t>REF03890</t>
  </si>
  <si>
    <t>REF03891</t>
  </si>
  <si>
    <t>REF03892</t>
  </si>
  <si>
    <t>REF03893</t>
  </si>
  <si>
    <t>REF03894</t>
  </si>
  <si>
    <t>REF03895</t>
  </si>
  <si>
    <t>REF03896</t>
  </si>
  <si>
    <t>REF03897</t>
  </si>
  <si>
    <t>REF03898</t>
  </si>
  <si>
    <t>REF03899</t>
  </si>
  <si>
    <t>REF03900</t>
  </si>
  <si>
    <t>REF03901</t>
  </si>
  <si>
    <t>REF03902</t>
  </si>
  <si>
    <t>REF03903</t>
  </si>
  <si>
    <t>REF03904</t>
  </si>
  <si>
    <t>REF03905</t>
  </si>
  <si>
    <t>REF03906</t>
  </si>
  <si>
    <t>REF03907</t>
  </si>
  <si>
    <t>REF03908</t>
  </si>
  <si>
    <t>REF03909</t>
  </si>
  <si>
    <t>REF03910</t>
  </si>
  <si>
    <t>REF03911</t>
  </si>
  <si>
    <t>REF03912</t>
  </si>
  <si>
    <t>REF03913</t>
  </si>
  <si>
    <t>REF03914</t>
  </si>
  <si>
    <t>REF03915</t>
  </si>
  <si>
    <t>REF03916</t>
  </si>
  <si>
    <t>REF03917</t>
  </si>
  <si>
    <t>REF03918</t>
  </si>
  <si>
    <t>REF03919</t>
  </si>
  <si>
    <t>REF03920</t>
  </si>
  <si>
    <t>REF03921</t>
  </si>
  <si>
    <t>REF03922</t>
  </si>
  <si>
    <t>REF03923</t>
  </si>
  <si>
    <t>REF03924</t>
  </si>
  <si>
    <t>REF03925</t>
  </si>
  <si>
    <t>REF03926</t>
  </si>
  <si>
    <t>REF03927</t>
  </si>
  <si>
    <t>REF03928</t>
  </si>
  <si>
    <t>REF03929</t>
  </si>
  <si>
    <t>REF03930</t>
  </si>
  <si>
    <t>REF03931</t>
  </si>
  <si>
    <t>REF03932</t>
  </si>
  <si>
    <t>REF03933</t>
  </si>
  <si>
    <t>REF03934</t>
  </si>
  <si>
    <t>REF03935</t>
  </si>
  <si>
    <t>REF03936</t>
  </si>
  <si>
    <t>REF03937</t>
  </si>
  <si>
    <t>REF03938</t>
  </si>
  <si>
    <t>REF03939</t>
  </si>
  <si>
    <t>REF03940</t>
  </si>
  <si>
    <t>REF03941</t>
  </si>
  <si>
    <t>REF03942</t>
  </si>
  <si>
    <t>REF03943</t>
  </si>
  <si>
    <t>REF03944</t>
  </si>
  <si>
    <t>REF03945</t>
  </si>
  <si>
    <t>REF03946</t>
  </si>
  <si>
    <t>REF03947</t>
  </si>
  <si>
    <t>REF03948</t>
  </si>
  <si>
    <t>REF03949</t>
  </si>
  <si>
    <t>REF03950</t>
  </si>
  <si>
    <t>REF03951</t>
  </si>
  <si>
    <t>REF03952</t>
  </si>
  <si>
    <t>REF03953</t>
  </si>
  <si>
    <t>REF03954</t>
  </si>
  <si>
    <t>REF03955</t>
  </si>
  <si>
    <t>REF03956</t>
  </si>
  <si>
    <t>REF03957</t>
  </si>
  <si>
    <t>REF03958</t>
  </si>
  <si>
    <t>REF03959</t>
  </si>
  <si>
    <t>REF03960</t>
  </si>
  <si>
    <t>REF03961</t>
  </si>
  <si>
    <t>REF03962</t>
  </si>
  <si>
    <t>REF03963</t>
  </si>
  <si>
    <t>REF03964</t>
  </si>
  <si>
    <t>REF03965</t>
  </si>
  <si>
    <t>REF03966</t>
  </si>
  <si>
    <t>REF03967</t>
  </si>
  <si>
    <t>REF03968</t>
  </si>
  <si>
    <t>REF03969</t>
  </si>
  <si>
    <t>REF03970</t>
  </si>
  <si>
    <t>REF03971</t>
  </si>
  <si>
    <t>REF03972</t>
  </si>
  <si>
    <t>REF03973</t>
  </si>
  <si>
    <t>REF03974</t>
  </si>
  <si>
    <t>REF03975</t>
  </si>
  <si>
    <t>REF03976</t>
  </si>
  <si>
    <t>REF03977</t>
  </si>
  <si>
    <t>REF03978</t>
  </si>
  <si>
    <t>REF03979</t>
  </si>
  <si>
    <t>REF03980</t>
  </si>
  <si>
    <t>REF03981</t>
  </si>
  <si>
    <t>REF03982</t>
  </si>
  <si>
    <t>REF03983</t>
  </si>
  <si>
    <t>REF03984</t>
  </si>
  <si>
    <t>REF03985</t>
  </si>
  <si>
    <t>REF03986</t>
  </si>
  <si>
    <t>REF03987</t>
  </si>
  <si>
    <t>REF03988</t>
  </si>
  <si>
    <t>REF03989</t>
  </si>
  <si>
    <t>REF03990</t>
  </si>
  <si>
    <t>REF03991</t>
  </si>
  <si>
    <t>REF03992</t>
  </si>
  <si>
    <t>REF03993</t>
  </si>
  <si>
    <t>REF03994</t>
  </si>
  <si>
    <t>REF03995</t>
  </si>
  <si>
    <t>REF03996</t>
  </si>
  <si>
    <t>REF03997</t>
  </si>
  <si>
    <t>REF03998</t>
  </si>
  <si>
    <t>REF03999</t>
  </si>
  <si>
    <t>REF04000</t>
  </si>
  <si>
    <t>REF04001</t>
  </si>
  <si>
    <t>REF04002</t>
  </si>
  <si>
    <t>REF04003</t>
  </si>
  <si>
    <t>REF04004</t>
  </si>
  <si>
    <t>REF04005</t>
  </si>
  <si>
    <t>REF04006</t>
  </si>
  <si>
    <t>REF04007</t>
  </si>
  <si>
    <t>REF04008</t>
  </si>
  <si>
    <t>REF04009</t>
  </si>
  <si>
    <t>REF04010</t>
  </si>
  <si>
    <t>REF04011</t>
  </si>
  <si>
    <t>REF04012</t>
  </si>
  <si>
    <t>REF04013</t>
  </si>
  <si>
    <t>REF04014</t>
  </si>
  <si>
    <t>REF04015</t>
  </si>
  <si>
    <t>REF04016</t>
  </si>
  <si>
    <t>REF04017</t>
  </si>
  <si>
    <t>REF04018</t>
  </si>
  <si>
    <t>REF04019</t>
  </si>
  <si>
    <t>REF04020</t>
  </si>
  <si>
    <t>REF04021</t>
  </si>
  <si>
    <t>REF04022</t>
  </si>
  <si>
    <t>REF04023</t>
  </si>
  <si>
    <t>REF04024</t>
  </si>
  <si>
    <t>REF04025</t>
  </si>
  <si>
    <t>REF04026</t>
  </si>
  <si>
    <t>REF04027</t>
  </si>
  <si>
    <t>REF04028</t>
  </si>
  <si>
    <t>REF04029</t>
  </si>
  <si>
    <t>REF04030</t>
  </si>
  <si>
    <t>REF04031</t>
  </si>
  <si>
    <t>REF04032</t>
  </si>
  <si>
    <t>REF04033</t>
  </si>
  <si>
    <t>REF04034</t>
  </si>
  <si>
    <t>REF04035</t>
  </si>
  <si>
    <t>REF04036</t>
  </si>
  <si>
    <t>REF04037</t>
  </si>
  <si>
    <t>REF04038</t>
  </si>
  <si>
    <t>REF04039</t>
  </si>
  <si>
    <t>REF04040</t>
  </si>
  <si>
    <t>REF04041</t>
  </si>
  <si>
    <t>REF04042</t>
  </si>
  <si>
    <t>REF04043</t>
  </si>
  <si>
    <t>REF04044</t>
  </si>
  <si>
    <t>REF04045</t>
  </si>
  <si>
    <t>REF04046</t>
  </si>
  <si>
    <t>REF04047</t>
  </si>
  <si>
    <t>REF04048</t>
  </si>
  <si>
    <t>REF04049</t>
  </si>
  <si>
    <t>REF04050</t>
  </si>
  <si>
    <t>REF04051</t>
  </si>
  <si>
    <t>REF04052</t>
  </si>
  <si>
    <t>REF04053</t>
  </si>
  <si>
    <t>REF04054</t>
  </si>
  <si>
    <t>REF04055</t>
  </si>
  <si>
    <t>REF04056</t>
  </si>
  <si>
    <t>REF04057</t>
  </si>
  <si>
    <t>REF04058</t>
  </si>
  <si>
    <t>REF04059</t>
  </si>
  <si>
    <t>REF04060</t>
  </si>
  <si>
    <t>REF04061</t>
  </si>
  <si>
    <t>REF04062</t>
  </si>
  <si>
    <t>REF04063</t>
  </si>
  <si>
    <t>REF04064</t>
  </si>
  <si>
    <t>REF04065</t>
  </si>
  <si>
    <t>REF04066</t>
  </si>
  <si>
    <t>REF04067</t>
  </si>
  <si>
    <t>REF04068</t>
  </si>
  <si>
    <t>REF04069</t>
  </si>
  <si>
    <t>REF04070</t>
  </si>
  <si>
    <t>REF04071</t>
  </si>
  <si>
    <t>REF04072</t>
  </si>
  <si>
    <t>REF04073</t>
  </si>
  <si>
    <t>REF04074</t>
  </si>
  <si>
    <t>REF04075</t>
  </si>
  <si>
    <t>REF04076</t>
  </si>
  <si>
    <t>REF04077</t>
  </si>
  <si>
    <t>REF04078</t>
  </si>
  <si>
    <t>REF04079</t>
  </si>
  <si>
    <t>REF04080</t>
  </si>
  <si>
    <t>REF04081</t>
  </si>
  <si>
    <t>REF04082</t>
  </si>
  <si>
    <t>REF04083</t>
  </si>
  <si>
    <t>REF04084</t>
  </si>
  <si>
    <t>REF04085</t>
  </si>
  <si>
    <t>REF04086</t>
  </si>
  <si>
    <t>REF04087</t>
  </si>
  <si>
    <t>REF04088</t>
  </si>
  <si>
    <t>REF04089</t>
  </si>
  <si>
    <t>REF04090</t>
  </si>
  <si>
    <t>REF04091</t>
  </si>
  <si>
    <t>REF04092</t>
  </si>
  <si>
    <t>REF04093</t>
  </si>
  <si>
    <t>REF04094</t>
  </si>
  <si>
    <t>REF04095</t>
  </si>
  <si>
    <t>REF04096</t>
  </si>
  <si>
    <t>REF04097</t>
  </si>
  <si>
    <t>REF04098</t>
  </si>
  <si>
    <t>REF04099</t>
  </si>
  <si>
    <t>REF04100</t>
  </si>
  <si>
    <t>REF04101</t>
  </si>
  <si>
    <t>REF04102</t>
  </si>
  <si>
    <t>REF04103</t>
  </si>
  <si>
    <t>REF04104</t>
  </si>
  <si>
    <t>REF04105</t>
  </si>
  <si>
    <t>REF04106</t>
  </si>
  <si>
    <t>REF04107</t>
  </si>
  <si>
    <t>REF04108</t>
  </si>
  <si>
    <t>REF04109</t>
  </si>
  <si>
    <t>REF04110</t>
  </si>
  <si>
    <t>REF04111</t>
  </si>
  <si>
    <t>REF04112</t>
  </si>
  <si>
    <t>REF04113</t>
  </si>
  <si>
    <t>REF04114</t>
  </si>
  <si>
    <t>REF04115</t>
  </si>
  <si>
    <t>REF04116</t>
  </si>
  <si>
    <t>REF04117</t>
  </si>
  <si>
    <t>REF04118</t>
  </si>
  <si>
    <t>REF04119</t>
  </si>
  <si>
    <t>REF04120</t>
  </si>
  <si>
    <t>REF04121</t>
  </si>
  <si>
    <t>REF04122</t>
  </si>
  <si>
    <t>REF04123</t>
  </si>
  <si>
    <t>REF04124</t>
  </si>
  <si>
    <t>REF04125</t>
  </si>
  <si>
    <t>REF04126</t>
  </si>
  <si>
    <t>REF04127</t>
  </si>
  <si>
    <t>REF04128</t>
  </si>
  <si>
    <t>REF04129</t>
  </si>
  <si>
    <t>REF04130</t>
  </si>
  <si>
    <t>REF04131</t>
  </si>
  <si>
    <t>REF04132</t>
  </si>
  <si>
    <t>REF04133</t>
  </si>
  <si>
    <t>REF04134</t>
  </si>
  <si>
    <t>REF04135</t>
  </si>
  <si>
    <t>REF04136</t>
  </si>
  <si>
    <t>REF04137</t>
  </si>
  <si>
    <t>REF04138</t>
  </si>
  <si>
    <t>REF04139</t>
  </si>
  <si>
    <t>REF04140</t>
  </si>
  <si>
    <t>REF04141</t>
  </si>
  <si>
    <t>REF04142</t>
  </si>
  <si>
    <t>REF04143</t>
  </si>
  <si>
    <t>REF04144</t>
  </si>
  <si>
    <t>REF04145</t>
  </si>
  <si>
    <t>REF04146</t>
  </si>
  <si>
    <t>REF04147</t>
  </si>
  <si>
    <t>REF04148</t>
  </si>
  <si>
    <t>REF04149</t>
  </si>
  <si>
    <t>REF04150</t>
  </si>
  <si>
    <t>REF04151</t>
  </si>
  <si>
    <t>REF04152</t>
  </si>
  <si>
    <t>REF04153</t>
  </si>
  <si>
    <t>REF04154</t>
  </si>
  <si>
    <t>REF04155</t>
  </si>
  <si>
    <t>REF04156</t>
  </si>
  <si>
    <t>REF04157</t>
  </si>
  <si>
    <t>REF04158</t>
  </si>
  <si>
    <t>REF04159</t>
  </si>
  <si>
    <t>REF04160</t>
  </si>
  <si>
    <t>REF04161</t>
  </si>
  <si>
    <t>REF04162</t>
  </si>
  <si>
    <t>REF04163</t>
  </si>
  <si>
    <t>REF04164</t>
  </si>
  <si>
    <t>REF04165</t>
  </si>
  <si>
    <t>REF04166</t>
  </si>
  <si>
    <t>REF04167</t>
  </si>
  <si>
    <t>REF04168</t>
  </si>
  <si>
    <t>REF04169</t>
  </si>
  <si>
    <t>REF04170</t>
  </si>
  <si>
    <t>REF04171</t>
  </si>
  <si>
    <t>REF04172</t>
  </si>
  <si>
    <t>REF04173</t>
  </si>
  <si>
    <t>REF04174</t>
  </si>
  <si>
    <t>REF04175</t>
  </si>
  <si>
    <t>REF04176</t>
  </si>
  <si>
    <t>REF04177</t>
  </si>
  <si>
    <t>REF04178</t>
  </si>
  <si>
    <t>REF04179</t>
  </si>
  <si>
    <t>REF04180</t>
  </si>
  <si>
    <t>REF04181</t>
  </si>
  <si>
    <t>REF04182</t>
  </si>
  <si>
    <t>REF04183</t>
  </si>
  <si>
    <t>REF04184</t>
  </si>
  <si>
    <t>REF04185</t>
  </si>
  <si>
    <t>REF04186</t>
  </si>
  <si>
    <t>REF04187</t>
  </si>
  <si>
    <t>REF04188</t>
  </si>
  <si>
    <t>REF04189</t>
  </si>
  <si>
    <t>REF04190</t>
  </si>
  <si>
    <t>REF04191</t>
  </si>
  <si>
    <t>REF04192</t>
  </si>
  <si>
    <t>REF04193</t>
  </si>
  <si>
    <t>REF04194</t>
  </si>
  <si>
    <t>REF04195</t>
  </si>
  <si>
    <t>REF04196</t>
  </si>
  <si>
    <t>REF04197</t>
  </si>
  <si>
    <t>REF04198</t>
  </si>
  <si>
    <t>REF04199</t>
  </si>
  <si>
    <t>REF04200</t>
  </si>
  <si>
    <t>REF04201</t>
  </si>
  <si>
    <t>REF04202</t>
  </si>
  <si>
    <t>REF04203</t>
  </si>
  <si>
    <t>REF04204</t>
  </si>
  <si>
    <t>REF04205</t>
  </si>
  <si>
    <t>REF04206</t>
  </si>
  <si>
    <t>REF04207</t>
  </si>
  <si>
    <t>REF04208</t>
  </si>
  <si>
    <t>REF04209</t>
  </si>
  <si>
    <t>REF04210</t>
  </si>
  <si>
    <t>REF04211</t>
  </si>
  <si>
    <t>REF04212</t>
  </si>
  <si>
    <t>REF04213</t>
  </si>
  <si>
    <t>REF04214</t>
  </si>
  <si>
    <t>REF04215</t>
  </si>
  <si>
    <t>REF04216</t>
  </si>
  <si>
    <t>REF04217</t>
  </si>
  <si>
    <t>REF04218</t>
  </si>
  <si>
    <t>REF04219</t>
  </si>
  <si>
    <t>REF04220</t>
  </si>
  <si>
    <t>REF04221</t>
  </si>
  <si>
    <t>REF04222</t>
  </si>
  <si>
    <t>REF04223</t>
  </si>
  <si>
    <t>REF04224</t>
  </si>
  <si>
    <t>REF04225</t>
  </si>
  <si>
    <t>REF04226</t>
  </si>
  <si>
    <t>REF04227</t>
  </si>
  <si>
    <t>REF04228</t>
  </si>
  <si>
    <t>REF04229</t>
  </si>
  <si>
    <t>REF04230</t>
  </si>
  <si>
    <t>REF04231</t>
  </si>
  <si>
    <t>REF04232</t>
  </si>
  <si>
    <t>REF04233</t>
  </si>
  <si>
    <t>REF04234</t>
  </si>
  <si>
    <t>REF04235</t>
  </si>
  <si>
    <t>REF04236</t>
  </si>
  <si>
    <t>REF04237</t>
  </si>
  <si>
    <t>REF04238</t>
  </si>
  <si>
    <t>REF04239</t>
  </si>
  <si>
    <t>REF04240</t>
  </si>
  <si>
    <t>REF04241</t>
  </si>
  <si>
    <t>REF04242</t>
  </si>
  <si>
    <t>REF04243</t>
  </si>
  <si>
    <t>REF04244</t>
  </si>
  <si>
    <t>REF04245</t>
  </si>
  <si>
    <t>REF04246</t>
  </si>
  <si>
    <t>REF04247</t>
  </si>
  <si>
    <t>REF04248</t>
  </si>
  <si>
    <t>REF04249</t>
  </si>
  <si>
    <t>REF04250</t>
  </si>
  <si>
    <t>REF04251</t>
  </si>
  <si>
    <t>REF04252</t>
  </si>
  <si>
    <t>REF04253</t>
  </si>
  <si>
    <t>REF04254</t>
  </si>
  <si>
    <t>REF04255</t>
  </si>
  <si>
    <t>REF04256</t>
  </si>
  <si>
    <t>REF04257</t>
  </si>
  <si>
    <t>REF04258</t>
  </si>
  <si>
    <t>REF04259</t>
  </si>
  <si>
    <t>REF04260</t>
  </si>
  <si>
    <t>REF04261</t>
  </si>
  <si>
    <t>REF04262</t>
  </si>
  <si>
    <t>REF04263</t>
  </si>
  <si>
    <t>REF04264</t>
  </si>
  <si>
    <t>REF04265</t>
  </si>
  <si>
    <t>REF04266</t>
  </si>
  <si>
    <t>REF04267</t>
  </si>
  <si>
    <t>REF04268</t>
  </si>
  <si>
    <t>REF04269</t>
  </si>
  <si>
    <t>REF04270</t>
  </si>
  <si>
    <t>REF04271</t>
  </si>
  <si>
    <t>REF04272</t>
  </si>
  <si>
    <t>REF04273</t>
  </si>
  <si>
    <t>REF04274</t>
  </si>
  <si>
    <t>REF04275</t>
  </si>
  <si>
    <t>REF04276</t>
  </si>
  <si>
    <t>REF04277</t>
  </si>
  <si>
    <t>REF04278</t>
  </si>
  <si>
    <t>REF04279</t>
  </si>
  <si>
    <t>REF04280</t>
  </si>
  <si>
    <t>REF04281</t>
  </si>
  <si>
    <t>REF04282</t>
  </si>
  <si>
    <t>REF04283</t>
  </si>
  <si>
    <t>REF04284</t>
  </si>
  <si>
    <t>REF04285</t>
  </si>
  <si>
    <t>REF04286</t>
  </si>
  <si>
    <t>REF04287</t>
  </si>
  <si>
    <t>REF04288</t>
  </si>
  <si>
    <t>REF04289</t>
  </si>
  <si>
    <t>REF04290</t>
  </si>
  <si>
    <t>REF04291</t>
  </si>
  <si>
    <t>REF04292</t>
  </si>
  <si>
    <t>REF04293</t>
  </si>
  <si>
    <t>REF04294</t>
  </si>
  <si>
    <t>REF04295</t>
  </si>
  <si>
    <t>REF04296</t>
  </si>
  <si>
    <t>REF04297</t>
  </si>
  <si>
    <t>REF04298</t>
  </si>
  <si>
    <t>REF04299</t>
  </si>
  <si>
    <t>REF04300</t>
  </si>
  <si>
    <t>REF04301</t>
  </si>
  <si>
    <t>REF04302</t>
  </si>
  <si>
    <t>REF04303</t>
  </si>
  <si>
    <t>REF04304</t>
  </si>
  <si>
    <t>REF04305</t>
  </si>
  <si>
    <t>REF04306</t>
  </si>
  <si>
    <t>REF04307</t>
  </si>
  <si>
    <t>REF04308</t>
  </si>
  <si>
    <t>REF04309</t>
  </si>
  <si>
    <t>REF04310</t>
  </si>
  <si>
    <t>REF04311</t>
  </si>
  <si>
    <t>REF04312</t>
  </si>
  <si>
    <t>REF04313</t>
  </si>
  <si>
    <t>REF04314</t>
  </si>
  <si>
    <t>REF04315</t>
  </si>
  <si>
    <t>REF04316</t>
  </si>
  <si>
    <t>REF04317</t>
  </si>
  <si>
    <t>REF04318</t>
  </si>
  <si>
    <t>REF04319</t>
  </si>
  <si>
    <t>REF04320</t>
  </si>
  <si>
    <t>REF04321</t>
  </si>
  <si>
    <t>REF04322</t>
  </si>
  <si>
    <t>REF04323</t>
  </si>
  <si>
    <t>REF04324</t>
  </si>
  <si>
    <t>REF04325</t>
  </si>
  <si>
    <t>REF04326</t>
  </si>
  <si>
    <t>REF04327</t>
  </si>
  <si>
    <t>REF04328</t>
  </si>
  <si>
    <t>REF04329</t>
  </si>
  <si>
    <t>REF04330</t>
  </si>
  <si>
    <t>REF04331</t>
  </si>
  <si>
    <t>REF04332</t>
  </si>
  <si>
    <t>REF04333</t>
  </si>
  <si>
    <t>REF04334</t>
  </si>
  <si>
    <t>REF04335</t>
  </si>
  <si>
    <t>REF04336</t>
  </si>
  <si>
    <t>REF04337</t>
  </si>
  <si>
    <t>REF04338</t>
  </si>
  <si>
    <t>REF04339</t>
  </si>
  <si>
    <t>REF04340</t>
  </si>
  <si>
    <t>REF04341</t>
  </si>
  <si>
    <t>REF04342</t>
  </si>
  <si>
    <t>REF04343</t>
  </si>
  <si>
    <t>REF04344</t>
  </si>
  <si>
    <t>Printer</t>
  </si>
  <si>
    <t>MAIN00002</t>
  </si>
  <si>
    <t>Screen</t>
  </si>
  <si>
    <t>MAIN00003</t>
  </si>
  <si>
    <t>Network</t>
  </si>
  <si>
    <t>MAIN00004</t>
  </si>
  <si>
    <t>MAIN00005</t>
  </si>
  <si>
    <t>MAIN00006</t>
  </si>
  <si>
    <t>Cash Dispenser</t>
  </si>
  <si>
    <t>MAIN00007</t>
  </si>
  <si>
    <t>MAIN00008</t>
  </si>
  <si>
    <t>MAIN00009</t>
  </si>
  <si>
    <t>MAIN00010</t>
  </si>
  <si>
    <t>MAIN00011</t>
  </si>
  <si>
    <t>MAIN00012</t>
  </si>
  <si>
    <t>Software</t>
  </si>
  <si>
    <t>MAIN00013</t>
  </si>
  <si>
    <t>MAIN00014</t>
  </si>
  <si>
    <t>MAIN00015</t>
  </si>
  <si>
    <t>MAIN00016</t>
  </si>
  <si>
    <t>MAIN00017</t>
  </si>
  <si>
    <t>MAIN00018</t>
  </si>
  <si>
    <t>MAIN00019</t>
  </si>
  <si>
    <t>MAIN00020</t>
  </si>
  <si>
    <t>MAIN00021</t>
  </si>
  <si>
    <t>MAIN00022</t>
  </si>
  <si>
    <t>MAIN00023</t>
  </si>
  <si>
    <t>MAIN00024</t>
  </si>
  <si>
    <t>MAIN00025</t>
  </si>
  <si>
    <t>MAIN00026</t>
  </si>
  <si>
    <t>MAIN00027</t>
  </si>
  <si>
    <t>MAIN00028</t>
  </si>
  <si>
    <t>MAIN00029</t>
  </si>
  <si>
    <t>MAIN00030</t>
  </si>
  <si>
    <t>MAIN00031</t>
  </si>
  <si>
    <t>MAIN00032</t>
  </si>
  <si>
    <t>MAIN00033</t>
  </si>
  <si>
    <t>MAIN00034</t>
  </si>
  <si>
    <t>MAIN00035</t>
  </si>
  <si>
    <t>MAIN00036</t>
  </si>
  <si>
    <t>MAIN00037</t>
  </si>
  <si>
    <t>MAIN00038</t>
  </si>
  <si>
    <t>MAIN00039</t>
  </si>
  <si>
    <t>MAIN00040</t>
  </si>
  <si>
    <t>MAIN00041</t>
  </si>
  <si>
    <t>MAIN00042</t>
  </si>
  <si>
    <t>MAIN00043</t>
  </si>
  <si>
    <t>MAIN00044</t>
  </si>
  <si>
    <t>MAIN00045</t>
  </si>
  <si>
    <t>MAIN00046</t>
  </si>
  <si>
    <t>MAIN00047</t>
  </si>
  <si>
    <t>MAIN00048</t>
  </si>
  <si>
    <t>MAIN00049</t>
  </si>
  <si>
    <t>MAIN00050</t>
  </si>
  <si>
    <t>MAIN00051</t>
  </si>
  <si>
    <t>MAIN00052</t>
  </si>
  <si>
    <t>MAIN00053</t>
  </si>
  <si>
    <t>MAIN00054</t>
  </si>
  <si>
    <t>MAIN00055</t>
  </si>
  <si>
    <t>MAIN00056</t>
  </si>
  <si>
    <t>MAIN00057</t>
  </si>
  <si>
    <t>MAIN00058</t>
  </si>
  <si>
    <t>MAIN00059</t>
  </si>
  <si>
    <t>MAIN00060</t>
  </si>
  <si>
    <t>MAIN00061</t>
  </si>
  <si>
    <t>MAIN00062</t>
  </si>
  <si>
    <t>MAIN00063</t>
  </si>
  <si>
    <t>MAIN00064</t>
  </si>
  <si>
    <t>MAIN00065</t>
  </si>
  <si>
    <t>MAIN00066</t>
  </si>
  <si>
    <t>MAIN00067</t>
  </si>
  <si>
    <t>MAIN00068</t>
  </si>
  <si>
    <t>MAIN00069</t>
  </si>
  <si>
    <t>MAIN00070</t>
  </si>
  <si>
    <t>MAIN00071</t>
  </si>
  <si>
    <t>MAIN00072</t>
  </si>
  <si>
    <t>MAIN00073</t>
  </si>
  <si>
    <t>MAIN00074</t>
  </si>
  <si>
    <t>MAIN00075</t>
  </si>
  <si>
    <t>MAIN00076</t>
  </si>
  <si>
    <t>MAIN00077</t>
  </si>
  <si>
    <t>MAIN00078</t>
  </si>
  <si>
    <t>MAIN00079</t>
  </si>
  <si>
    <t>MAIN00080</t>
  </si>
  <si>
    <t>MAIN00081</t>
  </si>
  <si>
    <t>MAIN00082</t>
  </si>
  <si>
    <t>MAIN00083</t>
  </si>
  <si>
    <t>MAIN00084</t>
  </si>
  <si>
    <t>MAIN00085</t>
  </si>
  <si>
    <t>MAIN00086</t>
  </si>
  <si>
    <t>MAIN00087</t>
  </si>
  <si>
    <t>MAIN00088</t>
  </si>
  <si>
    <t>MAIN00089</t>
  </si>
  <si>
    <t>MAIN00090</t>
  </si>
  <si>
    <t>MAIN00091</t>
  </si>
  <si>
    <t>MAIN00092</t>
  </si>
  <si>
    <t>MAIN00093</t>
  </si>
  <si>
    <t>MAIN00094</t>
  </si>
  <si>
    <t>MAIN00095</t>
  </si>
  <si>
    <t>MAIN00096</t>
  </si>
  <si>
    <t>MAIN00097</t>
  </si>
  <si>
    <t>MAIN00098</t>
  </si>
  <si>
    <t>MAIN00099</t>
  </si>
  <si>
    <t>MAIN00100</t>
  </si>
  <si>
    <t>MAIN00101</t>
  </si>
  <si>
    <t>MAIN00102</t>
  </si>
  <si>
    <t>MAIN00103</t>
  </si>
  <si>
    <t>MAIN00104</t>
  </si>
  <si>
    <t>MAIN00105</t>
  </si>
  <si>
    <t>MAIN00106</t>
  </si>
  <si>
    <t>MAIN00107</t>
  </si>
  <si>
    <t>MAIN00108</t>
  </si>
  <si>
    <t>MAIN00109</t>
  </si>
  <si>
    <t>MAIN00110</t>
  </si>
  <si>
    <t>MAIN00111</t>
  </si>
  <si>
    <t>MAIN00112</t>
  </si>
  <si>
    <t>MAIN00113</t>
  </si>
  <si>
    <t>MAIN00114</t>
  </si>
  <si>
    <t>MAIN00115</t>
  </si>
  <si>
    <t>MAIN00116</t>
  </si>
  <si>
    <t>MAIN00117</t>
  </si>
  <si>
    <t>MAIN00118</t>
  </si>
  <si>
    <t>MAIN00119</t>
  </si>
  <si>
    <t>MAIN00120</t>
  </si>
  <si>
    <t>MAIN00121</t>
  </si>
  <si>
    <t>MAIN00122</t>
  </si>
  <si>
    <t>MAIN00123</t>
  </si>
  <si>
    <t>MAIN00124</t>
  </si>
  <si>
    <t>MAIN00125</t>
  </si>
  <si>
    <t>MAIN00126</t>
  </si>
  <si>
    <t>MAIN00127</t>
  </si>
  <si>
    <t>MAIN00128</t>
  </si>
  <si>
    <t>MAIN00129</t>
  </si>
  <si>
    <t>MAIN00130</t>
  </si>
  <si>
    <t>MAIN00131</t>
  </si>
  <si>
    <t>MAIN00132</t>
  </si>
  <si>
    <t>MAIN00133</t>
  </si>
  <si>
    <t>MAIN00134</t>
  </si>
  <si>
    <t>MAIN00135</t>
  </si>
  <si>
    <t>MAIN00136</t>
  </si>
  <si>
    <t>MAIN00137</t>
  </si>
  <si>
    <t>MAIN00138</t>
  </si>
  <si>
    <t>MAIN00139</t>
  </si>
  <si>
    <t>MAIN00140</t>
  </si>
  <si>
    <t>MAIN00141</t>
  </si>
  <si>
    <t>MAIN00142</t>
  </si>
  <si>
    <t>MAIN00143</t>
  </si>
  <si>
    <t>MAIN00144</t>
  </si>
  <si>
    <t>MAIN00145</t>
  </si>
  <si>
    <t>MAIN00146</t>
  </si>
  <si>
    <t>MAIN00147</t>
  </si>
  <si>
    <t>MAIN00148</t>
  </si>
  <si>
    <t>MAIN00149</t>
  </si>
  <si>
    <t>MAIN00150</t>
  </si>
  <si>
    <t>MAIN00151</t>
  </si>
  <si>
    <t>MAIN00152</t>
  </si>
  <si>
    <t>MAIN00153</t>
  </si>
  <si>
    <t>MAIN00154</t>
  </si>
  <si>
    <t>MAIN00155</t>
  </si>
  <si>
    <t>MAIN00156</t>
  </si>
  <si>
    <t>MAIN00157</t>
  </si>
  <si>
    <t>MAIN00158</t>
  </si>
  <si>
    <t>MAIN00159</t>
  </si>
  <si>
    <t>MAIN00160</t>
  </si>
  <si>
    <t>MAIN00161</t>
  </si>
  <si>
    <t>MAIN00162</t>
  </si>
  <si>
    <t>MAIN00163</t>
  </si>
  <si>
    <t>MAIN00164</t>
  </si>
  <si>
    <t>MAIN00165</t>
  </si>
  <si>
    <t>MAIN00166</t>
  </si>
  <si>
    <t>MAIN00167</t>
  </si>
  <si>
    <t>MAIN00168</t>
  </si>
  <si>
    <t>MAIN00169</t>
  </si>
  <si>
    <t>MAIN00170</t>
  </si>
  <si>
    <t>MAIN00171</t>
  </si>
  <si>
    <t>MAIN00172</t>
  </si>
  <si>
    <t>MAIN00173</t>
  </si>
  <si>
    <t>MAIN00174</t>
  </si>
  <si>
    <t>MAIN00175</t>
  </si>
  <si>
    <t>MAIN00176</t>
  </si>
  <si>
    <t>MAIN00177</t>
  </si>
  <si>
    <t>MAIN00178</t>
  </si>
  <si>
    <t>MAIN00179</t>
  </si>
  <si>
    <t>MAIN00180</t>
  </si>
  <si>
    <t>MAIN00181</t>
  </si>
  <si>
    <t>MAIN00182</t>
  </si>
  <si>
    <t>MAIN00183</t>
  </si>
  <si>
    <t>MAIN00184</t>
  </si>
  <si>
    <t>MAIN00185</t>
  </si>
  <si>
    <t>MAIN00186</t>
  </si>
  <si>
    <t>MAIN00187</t>
  </si>
  <si>
    <t>MAIN00188</t>
  </si>
  <si>
    <t>MAIN00189</t>
  </si>
  <si>
    <t>MAIN00190</t>
  </si>
  <si>
    <t>MAIN00191</t>
  </si>
  <si>
    <t>MAIN00192</t>
  </si>
  <si>
    <t>MAIN00193</t>
  </si>
  <si>
    <t>MAIN00194</t>
  </si>
  <si>
    <t>MAIN00195</t>
  </si>
  <si>
    <t>MAIN00196</t>
  </si>
  <si>
    <t>MAIN00197</t>
  </si>
  <si>
    <t>MAIN00198</t>
  </si>
  <si>
    <t>MAIN00199</t>
  </si>
  <si>
    <t>MAIN00200</t>
  </si>
  <si>
    <t>MAIN00201</t>
  </si>
  <si>
    <t>MAIN00202</t>
  </si>
  <si>
    <t>MAIN00203</t>
  </si>
  <si>
    <t>MAIN00204</t>
  </si>
  <si>
    <t>MAIN00205</t>
  </si>
  <si>
    <t>MAIN00206</t>
  </si>
  <si>
    <t>MAIN00207</t>
  </si>
  <si>
    <t>MAIN00208</t>
  </si>
  <si>
    <t>MAIN00209</t>
  </si>
  <si>
    <t>MAIN00210</t>
  </si>
  <si>
    <t>MAIN00211</t>
  </si>
  <si>
    <t>MAIN00212</t>
  </si>
  <si>
    <t>MAIN00213</t>
  </si>
  <si>
    <t>MAIN00214</t>
  </si>
  <si>
    <t>MAIN00215</t>
  </si>
  <si>
    <t>MAIN00216</t>
  </si>
  <si>
    <t>MAIN00217</t>
  </si>
  <si>
    <t>MAIN00218</t>
  </si>
  <si>
    <t>MAIN00219</t>
  </si>
  <si>
    <t>MAIN00220</t>
  </si>
  <si>
    <t>MAIN00221</t>
  </si>
  <si>
    <t>MAIN00222</t>
  </si>
  <si>
    <t>MAIN00223</t>
  </si>
  <si>
    <t>MAIN00224</t>
  </si>
  <si>
    <t>MAIN00225</t>
  </si>
  <si>
    <t>MAIN00226</t>
  </si>
  <si>
    <t>MAIN00227</t>
  </si>
  <si>
    <t>MAIN00228</t>
  </si>
  <si>
    <t>MAIN00229</t>
  </si>
  <si>
    <t>MAIN00230</t>
  </si>
  <si>
    <t>MAIN00231</t>
  </si>
  <si>
    <t>MAIN00232</t>
  </si>
  <si>
    <t>MAIN00233</t>
  </si>
  <si>
    <t>MAIN00234</t>
  </si>
  <si>
    <t>MAIN00235</t>
  </si>
  <si>
    <t>MAIN00236</t>
  </si>
  <si>
    <t>MAIN00237</t>
  </si>
  <si>
    <t>MAIN00238</t>
  </si>
  <si>
    <t>MAIN00239</t>
  </si>
  <si>
    <t>MAIN00240</t>
  </si>
  <si>
    <t>MAIN00241</t>
  </si>
  <si>
    <t>MAIN00242</t>
  </si>
  <si>
    <t>MAIN00243</t>
  </si>
  <si>
    <t>MAIN00244</t>
  </si>
  <si>
    <t>MAIN00245</t>
  </si>
  <si>
    <t>MAIN00246</t>
  </si>
  <si>
    <t>MAIN00247</t>
  </si>
  <si>
    <t>MAIN00248</t>
  </si>
  <si>
    <t>MAIN00249</t>
  </si>
  <si>
    <t>MAIN00250</t>
  </si>
  <si>
    <t>MAIN00251</t>
  </si>
  <si>
    <t>MAIN00252</t>
  </si>
  <si>
    <t>MAIN00253</t>
  </si>
  <si>
    <t>MAIN00254</t>
  </si>
  <si>
    <t>MAIN00255</t>
  </si>
  <si>
    <t>MAIN00256</t>
  </si>
  <si>
    <t>MAIN00257</t>
  </si>
  <si>
    <t>MAIN00258</t>
  </si>
  <si>
    <t>MAIN00259</t>
  </si>
  <si>
    <t>MAIN00260</t>
  </si>
  <si>
    <t>MAIN00261</t>
  </si>
  <si>
    <t>MAIN00262</t>
  </si>
  <si>
    <t>MAIN00263</t>
  </si>
  <si>
    <t>MAIN00264</t>
  </si>
  <si>
    <t>MAIN00265</t>
  </si>
  <si>
    <t>MAIN00266</t>
  </si>
  <si>
    <t>MAIN00267</t>
  </si>
  <si>
    <t>MAIN00268</t>
  </si>
  <si>
    <t>MAIN00269</t>
  </si>
  <si>
    <t>MAIN00270</t>
  </si>
  <si>
    <t>MAIN00271</t>
  </si>
  <si>
    <t>MAIN00272</t>
  </si>
  <si>
    <t>MAIN00273</t>
  </si>
  <si>
    <t>MAIN00274</t>
  </si>
  <si>
    <t>MAIN00275</t>
  </si>
  <si>
    <t>MAIN00276</t>
  </si>
  <si>
    <t>MAIN00277</t>
  </si>
  <si>
    <t>MAIN00278</t>
  </si>
  <si>
    <t>MAIN00279</t>
  </si>
  <si>
    <t>MAIN00280</t>
  </si>
  <si>
    <t>MAIN00281</t>
  </si>
  <si>
    <t>MAIN00282</t>
  </si>
  <si>
    <t>MAIN00283</t>
  </si>
  <si>
    <t>MAIN00284</t>
  </si>
  <si>
    <t>MAIN00285</t>
  </si>
  <si>
    <t>MAIN00286</t>
  </si>
  <si>
    <t>MAIN00287</t>
  </si>
  <si>
    <t>MAIN00288</t>
  </si>
  <si>
    <t>MAIN00289</t>
  </si>
  <si>
    <t>MAIN00290</t>
  </si>
  <si>
    <t>MAIN00291</t>
  </si>
  <si>
    <t>MAIN00292</t>
  </si>
  <si>
    <t>MAIN00293</t>
  </si>
  <si>
    <t>MAIN00294</t>
  </si>
  <si>
    <t>MAIN00295</t>
  </si>
  <si>
    <t>MAIN00296</t>
  </si>
  <si>
    <t>MAIN00297</t>
  </si>
  <si>
    <t>MAIN00298</t>
  </si>
  <si>
    <t>MAIN00299</t>
  </si>
  <si>
    <t>MAIN00300</t>
  </si>
  <si>
    <t>MAIN00301</t>
  </si>
  <si>
    <t>MAIN00302</t>
  </si>
  <si>
    <t>MAIN00303</t>
  </si>
  <si>
    <t>MAIN00304</t>
  </si>
  <si>
    <t>MAIN00305</t>
  </si>
  <si>
    <t>MAIN00306</t>
  </si>
  <si>
    <t>MAIN00307</t>
  </si>
  <si>
    <t>MAIN00308</t>
  </si>
  <si>
    <t>MAIN00309</t>
  </si>
  <si>
    <t>MAIN00310</t>
  </si>
  <si>
    <t>MAIN00311</t>
  </si>
  <si>
    <t>MAIN00312</t>
  </si>
  <si>
    <t>MAIN00313</t>
  </si>
  <si>
    <t>MAIN00314</t>
  </si>
  <si>
    <t>MAIN00315</t>
  </si>
  <si>
    <t>MAIN00316</t>
  </si>
  <si>
    <t>MAIN00317</t>
  </si>
  <si>
    <t>MAIN00318</t>
  </si>
  <si>
    <t>MAIN00319</t>
  </si>
  <si>
    <t>MAIN00320</t>
  </si>
  <si>
    <t>MAIN00321</t>
  </si>
  <si>
    <t>MAIN00322</t>
  </si>
  <si>
    <t>MAIN00323</t>
  </si>
  <si>
    <t>MAIN00324</t>
  </si>
  <si>
    <t>MAIN00325</t>
  </si>
  <si>
    <t>MAIN00326</t>
  </si>
  <si>
    <t>MAIN00327</t>
  </si>
  <si>
    <t>MAIN00328</t>
  </si>
  <si>
    <t>MAIN00329</t>
  </si>
  <si>
    <t>MAIN00330</t>
  </si>
  <si>
    <t>MAIN00331</t>
  </si>
  <si>
    <t>MAIN00332</t>
  </si>
  <si>
    <t>MAIN00333</t>
  </si>
  <si>
    <t>MAIN00334</t>
  </si>
  <si>
    <t>MAIN00335</t>
  </si>
  <si>
    <t>MAIN00336</t>
  </si>
  <si>
    <t>MAIN00337</t>
  </si>
  <si>
    <t>MAIN00338</t>
  </si>
  <si>
    <t>MAIN00339</t>
  </si>
  <si>
    <t>MAIN00340</t>
  </si>
  <si>
    <t>MAIN00341</t>
  </si>
  <si>
    <t>MAIN00342</t>
  </si>
  <si>
    <t>MAIN00343</t>
  </si>
  <si>
    <t>MAIN00344</t>
  </si>
  <si>
    <t>MAIN00345</t>
  </si>
  <si>
    <t>MAIN00346</t>
  </si>
  <si>
    <t>MAIN00347</t>
  </si>
  <si>
    <t>MAIN00348</t>
  </si>
  <si>
    <t>MAIN00349</t>
  </si>
  <si>
    <t>MAIN00350</t>
  </si>
  <si>
    <t>MAIN00351</t>
  </si>
  <si>
    <t>MAIN00352</t>
  </si>
  <si>
    <t>MAIN00353</t>
  </si>
  <si>
    <t>MAIN00354</t>
  </si>
  <si>
    <t>MAIN00355</t>
  </si>
  <si>
    <t>MAIN00356</t>
  </si>
  <si>
    <t>MAIN00357</t>
  </si>
  <si>
    <t>MAIN00358</t>
  </si>
  <si>
    <t>MAIN00359</t>
  </si>
  <si>
    <t>MAIN00360</t>
  </si>
  <si>
    <t>MAIN00361</t>
  </si>
  <si>
    <t>MAIN00362</t>
  </si>
  <si>
    <t>MAIN00363</t>
  </si>
  <si>
    <t>MAIN00364</t>
  </si>
  <si>
    <t>MAIN00365</t>
  </si>
  <si>
    <t>MAIN00366</t>
  </si>
  <si>
    <t>MAIN00367</t>
  </si>
  <si>
    <t>MAIN00368</t>
  </si>
  <si>
    <t>MAIN00369</t>
  </si>
  <si>
    <t>MAIN00370</t>
  </si>
  <si>
    <t>MAIN00371</t>
  </si>
  <si>
    <t>MAIN00372</t>
  </si>
  <si>
    <t>MAIN00373</t>
  </si>
  <si>
    <t>MAIN00374</t>
  </si>
  <si>
    <t>MAIN00375</t>
  </si>
  <si>
    <t>MAIN00376</t>
  </si>
  <si>
    <t>MAIN00377</t>
  </si>
  <si>
    <t>MAIN00378</t>
  </si>
  <si>
    <t>MAIN00379</t>
  </si>
  <si>
    <t>MAIN00380</t>
  </si>
  <si>
    <t>MAIN00381</t>
  </si>
  <si>
    <t>MAIN00382</t>
  </si>
  <si>
    <t>MAIN00383</t>
  </si>
  <si>
    <t>MAIN00384</t>
  </si>
  <si>
    <t>MAIN00385</t>
  </si>
  <si>
    <t>MAIN00386</t>
  </si>
  <si>
    <t>MAIN00387</t>
  </si>
  <si>
    <t>MAIN00388</t>
  </si>
  <si>
    <t>MAIN00389</t>
  </si>
  <si>
    <t>MAIN00390</t>
  </si>
  <si>
    <t>MAIN00391</t>
  </si>
  <si>
    <t>MAIN00392</t>
  </si>
  <si>
    <t>MAIN00393</t>
  </si>
  <si>
    <t>MAIN00394</t>
  </si>
  <si>
    <t>MAIN00395</t>
  </si>
  <si>
    <t>MAIN00396</t>
  </si>
  <si>
    <t>MAIN00397</t>
  </si>
  <si>
    <t>MAIN00398</t>
  </si>
  <si>
    <t>MAIN00399</t>
  </si>
  <si>
    <t>MAIN00400</t>
  </si>
  <si>
    <t>MAIN00401</t>
  </si>
  <si>
    <t>MAIN00402</t>
  </si>
  <si>
    <t>MAIN00403</t>
  </si>
  <si>
    <t>MAIN00404</t>
  </si>
  <si>
    <t>MAIN00405</t>
  </si>
  <si>
    <t>MAIN00406</t>
  </si>
  <si>
    <t>MAIN00407</t>
  </si>
  <si>
    <t>MAIN00408</t>
  </si>
  <si>
    <t>MAIN00409</t>
  </si>
  <si>
    <t>MAIN00410</t>
  </si>
  <si>
    <t>MAIN00411</t>
  </si>
  <si>
    <t>MAIN00412</t>
  </si>
  <si>
    <t>MAIN00413</t>
  </si>
  <si>
    <t>MAIN00414</t>
  </si>
  <si>
    <t>MAIN00415</t>
  </si>
  <si>
    <t>MAIN00416</t>
  </si>
  <si>
    <t>MAIN00417</t>
  </si>
  <si>
    <t>MAIN00418</t>
  </si>
  <si>
    <t>MAIN00419</t>
  </si>
  <si>
    <t>MAIN00420</t>
  </si>
  <si>
    <t>MAIN00421</t>
  </si>
  <si>
    <t>MAIN00422</t>
  </si>
  <si>
    <t>MAIN00423</t>
  </si>
  <si>
    <t>MAIN00424</t>
  </si>
  <si>
    <t>MAIN00425</t>
  </si>
  <si>
    <t>MAIN00426</t>
  </si>
  <si>
    <t>MAIN00427</t>
  </si>
  <si>
    <t>MAIN00428</t>
  </si>
  <si>
    <t>MAIN00429</t>
  </si>
  <si>
    <t>MAIN00430</t>
  </si>
  <si>
    <t>MAIN00431</t>
  </si>
  <si>
    <t>MAIN00432</t>
  </si>
  <si>
    <t>MAIN00433</t>
  </si>
  <si>
    <t>MAIN00434</t>
  </si>
  <si>
    <t>MAIN00435</t>
  </si>
  <si>
    <t>MAIN00436</t>
  </si>
  <si>
    <t>MAIN00437</t>
  </si>
  <si>
    <t>MAIN00438</t>
  </si>
  <si>
    <t>MAIN00439</t>
  </si>
  <si>
    <t>MAIN00440</t>
  </si>
  <si>
    <t>MAIN00441</t>
  </si>
  <si>
    <t>MAIN00442</t>
  </si>
  <si>
    <t>MAIN00443</t>
  </si>
  <si>
    <t>MAIN00444</t>
  </si>
  <si>
    <t>MAIN00445</t>
  </si>
  <si>
    <t>MAIN00446</t>
  </si>
  <si>
    <t>MAIN00447</t>
  </si>
  <si>
    <t>MAIN00448</t>
  </si>
  <si>
    <t>MAIN00449</t>
  </si>
  <si>
    <t>MAIN00450</t>
  </si>
  <si>
    <t>MAIN00451</t>
  </si>
  <si>
    <t>MAIN00452</t>
  </si>
  <si>
    <t>MAIN00453</t>
  </si>
  <si>
    <t>MAIN00454</t>
  </si>
  <si>
    <t>MAIN00455</t>
  </si>
  <si>
    <t>MAIN00456</t>
  </si>
  <si>
    <t>MAIN00457</t>
  </si>
  <si>
    <t>MAIN00458</t>
  </si>
  <si>
    <t>MAIN00459</t>
  </si>
  <si>
    <t>MAIN00460</t>
  </si>
  <si>
    <t>MAIN00461</t>
  </si>
  <si>
    <t>MAIN00462</t>
  </si>
  <si>
    <t>MAIN00463</t>
  </si>
  <si>
    <t>MAIN00464</t>
  </si>
  <si>
    <t>MAIN00465</t>
  </si>
  <si>
    <t>MAIN00466</t>
  </si>
  <si>
    <t>MAIN00467</t>
  </si>
  <si>
    <t>MAIN00468</t>
  </si>
  <si>
    <t>MAIN00469</t>
  </si>
  <si>
    <t>MAIN00470</t>
  </si>
  <si>
    <t>MAIN00471</t>
  </si>
  <si>
    <t>MAIN00472</t>
  </si>
  <si>
    <t>MAIN00473</t>
  </si>
  <si>
    <t>MAIN00474</t>
  </si>
  <si>
    <t>MAIN00475</t>
  </si>
  <si>
    <t>MAIN00476</t>
  </si>
  <si>
    <t>MAIN00477</t>
  </si>
  <si>
    <t>MAIN00478</t>
  </si>
  <si>
    <t>MAIN00479</t>
  </si>
  <si>
    <t>MAIN00480</t>
  </si>
  <si>
    <t>MAIN00481</t>
  </si>
  <si>
    <t>MAIN00482</t>
  </si>
  <si>
    <t>MAIN00483</t>
  </si>
  <si>
    <t>MAIN00484</t>
  </si>
  <si>
    <t>MAIN00485</t>
  </si>
  <si>
    <t>MAIN00486</t>
  </si>
  <si>
    <t>MAIN00487</t>
  </si>
  <si>
    <t>MAIN00488</t>
  </si>
  <si>
    <t>MAIN00489</t>
  </si>
  <si>
    <t>MAIN00490</t>
  </si>
  <si>
    <t>MAIN00491</t>
  </si>
  <si>
    <t>MAIN00492</t>
  </si>
  <si>
    <t>MAIN00493</t>
  </si>
  <si>
    <t>MAIN00494</t>
  </si>
  <si>
    <t>MAIN00495</t>
  </si>
  <si>
    <t>MAIN00496</t>
  </si>
  <si>
    <t>MAIN00497</t>
  </si>
  <si>
    <t>MAIN00498</t>
  </si>
  <si>
    <t>MAIN00499</t>
  </si>
  <si>
    <t>MAIN00500</t>
  </si>
  <si>
    <t>MAIN00501</t>
  </si>
  <si>
    <t>MAIN00502</t>
  </si>
  <si>
    <t>MAIN00503</t>
  </si>
  <si>
    <t>MAIN00504</t>
  </si>
  <si>
    <t>MAIN00505</t>
  </si>
  <si>
    <t>MAIN00506</t>
  </si>
  <si>
    <t>MAIN00507</t>
  </si>
  <si>
    <t>MAIN00508</t>
  </si>
  <si>
    <t>MAIN00509</t>
  </si>
  <si>
    <t>MAIN00510</t>
  </si>
  <si>
    <t>MAIN00511</t>
  </si>
  <si>
    <t>MAIN00512</t>
  </si>
  <si>
    <t>MAIN00513</t>
  </si>
  <si>
    <t>MAIN00514</t>
  </si>
  <si>
    <t>Step</t>
  </si>
  <si>
    <t>What We Will Do</t>
  </si>
  <si>
    <t>Tool</t>
  </si>
  <si>
    <t>Understand business problem and KPIs</t>
  </si>
  <si>
    <t>Concept</t>
  </si>
  <si>
    <t>Understand tables and relationships</t>
  </si>
  <si>
    <t>Inspect and clean raw data</t>
  </si>
  <si>
    <t>Excel</t>
  </si>
  <si>
    <t>Load cleaned data into relational database</t>
  </si>
  <si>
    <t>PostgreSQL</t>
  </si>
  <si>
    <t>Analyze KPIs using SQL</t>
  </si>
  <si>
    <t>Perform deeper EDA and anomaly analysis</t>
  </si>
  <si>
    <t>Python / Pandas</t>
  </si>
  <si>
    <t>Build data model and calculations</t>
  </si>
  <si>
    <t>Power BI / DAX</t>
  </si>
  <si>
    <t>Create management dashboard</t>
  </si>
  <si>
    <t>Power BI</t>
  </si>
  <si>
    <t>Write insights and recommendations</t>
  </si>
  <si>
    <t>Business Analysis</t>
  </si>
  <si>
    <t>Prepare GitHub README and resume bullets</t>
  </si>
  <si>
    <t>GitHub / 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</si>
</sst>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42" customWidth="1"/>
    <col min="4" max="4" width="3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20</v>
      </c>
      <c r="B8" t="s">
        <v>5</v>
      </c>
      <c r="C8" t="s">
        <v>24</v>
      </c>
      <c r="D8" t="s">
        <v>7</v>
      </c>
    </row>
    <row r="9" spans="1:4">
      <c r="A9" t="s">
        <v>20</v>
      </c>
      <c r="B9" t="s">
        <v>25</v>
      </c>
      <c r="C9" t="s">
        <v>26</v>
      </c>
      <c r="D9" t="s">
        <v>27</v>
      </c>
    </row>
    <row r="10" spans="1:4">
      <c r="A10" t="s">
        <v>20</v>
      </c>
      <c r="B10" t="s">
        <v>28</v>
      </c>
      <c r="C10" t="s">
        <v>29</v>
      </c>
      <c r="D10" t="s">
        <v>30</v>
      </c>
    </row>
    <row r="11" spans="1:4">
      <c r="A11" t="s">
        <v>20</v>
      </c>
      <c r="B11" t="s">
        <v>31</v>
      </c>
      <c r="C11" t="s">
        <v>32</v>
      </c>
      <c r="D11" t="s">
        <v>33</v>
      </c>
    </row>
    <row r="12" spans="1:4">
      <c r="A12" t="s">
        <v>20</v>
      </c>
      <c r="B12" t="s">
        <v>34</v>
      </c>
      <c r="C12" t="s">
        <v>35</v>
      </c>
      <c r="D12" t="s">
        <v>36</v>
      </c>
    </row>
    <row r="13" spans="1:4">
      <c r="A13" t="s">
        <v>20</v>
      </c>
      <c r="B13" t="s">
        <v>37</v>
      </c>
      <c r="C13" t="s">
        <v>38</v>
      </c>
      <c r="D13" t="s">
        <v>39</v>
      </c>
    </row>
    <row r="14" spans="1:4">
      <c r="A14" t="s">
        <v>20</v>
      </c>
      <c r="B14" t="s">
        <v>40</v>
      </c>
      <c r="C14" t="s">
        <v>41</v>
      </c>
      <c r="D14" t="s">
        <v>42</v>
      </c>
    </row>
    <row r="15" spans="1:4">
      <c r="A15" t="s">
        <v>43</v>
      </c>
      <c r="B15" t="s">
        <v>44</v>
      </c>
      <c r="C15" t="s">
        <v>45</v>
      </c>
      <c r="D15" t="s">
        <v>46</v>
      </c>
    </row>
    <row r="16" spans="1:4">
      <c r="A16" t="s">
        <v>43</v>
      </c>
      <c r="B16" t="s">
        <v>5</v>
      </c>
      <c r="C16" t="s">
        <v>47</v>
      </c>
      <c r="D16" t="s">
        <v>7</v>
      </c>
    </row>
    <row r="17" spans="1:4">
      <c r="A17" t="s">
        <v>43</v>
      </c>
      <c r="B17" t="s">
        <v>48</v>
      </c>
      <c r="C17" t="s">
        <v>49</v>
      </c>
      <c r="D17" t="s">
        <v>50</v>
      </c>
    </row>
    <row r="18" spans="1:4">
      <c r="A18" t="s">
        <v>43</v>
      </c>
      <c r="B18" t="s">
        <v>51</v>
      </c>
      <c r="C18" t="s">
        <v>52</v>
      </c>
      <c r="D18" t="s">
        <v>53</v>
      </c>
    </row>
    <row r="19" spans="1:4">
      <c r="A19" t="s">
        <v>54</v>
      </c>
      <c r="B19" t="s">
        <v>55</v>
      </c>
      <c r="C19" t="s">
        <v>56</v>
      </c>
      <c r="D19" t="s">
        <v>57</v>
      </c>
    </row>
    <row r="20" spans="1:4">
      <c r="A20" t="s">
        <v>54</v>
      </c>
      <c r="B20" t="s">
        <v>5</v>
      </c>
      <c r="C20" t="s">
        <v>58</v>
      </c>
      <c r="D20" t="s">
        <v>7</v>
      </c>
    </row>
    <row r="21" spans="1:4">
      <c r="A21" t="s">
        <v>54</v>
      </c>
      <c r="B21" t="s">
        <v>59</v>
      </c>
      <c r="C21" t="s">
        <v>60</v>
      </c>
      <c r="D21" t="s">
        <v>61</v>
      </c>
    </row>
    <row r="22" spans="1:4">
      <c r="A22" t="s">
        <v>54</v>
      </c>
      <c r="B22" t="s">
        <v>62</v>
      </c>
      <c r="C22" t="s">
        <v>63</v>
      </c>
      <c r="D22" t="s">
        <v>64</v>
      </c>
    </row>
    <row r="23" spans="1:4">
      <c r="A23" t="s">
        <v>54</v>
      </c>
      <c r="B23" t="s">
        <v>65</v>
      </c>
      <c r="C23" t="s">
        <v>66</v>
      </c>
      <c r="D23" t="s">
        <v>67</v>
      </c>
    </row>
  </sheetData>
  <autoFilter ref="A1:D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pane ySplit="1" topLeftCell="A2" activePane="bottomLeft" state="frozen"/>
      <selection pane="bottomLeft" activeCell="B4" sqref="B4"/>
    </sheetView>
  </sheetViews>
  <sheetFormatPr defaultRowHeight="15"/>
  <cols>
    <col min="1" max="1" width="14" customWidth="1"/>
    <col min="2" max="4" width="18" customWidth="1"/>
    <col min="5" max="5" width="20" customWidth="1"/>
  </cols>
  <sheetData>
    <row r="1" spans="1:5">
      <c r="A1" s="1" t="s">
        <v>5</v>
      </c>
      <c r="B1" s="1" t="s">
        <v>8</v>
      </c>
      <c r="C1" s="1" t="s">
        <v>11</v>
      </c>
      <c r="D1" s="1" t="s">
        <v>14</v>
      </c>
      <c r="E1" s="1" t="s">
        <v>17</v>
      </c>
    </row>
    <row r="2" spans="1:5">
      <c r="A2" t="s">
        <v>7</v>
      </c>
      <c r="B2" t="s">
        <v>68</v>
      </c>
      <c r="C2" t="s">
        <v>69</v>
      </c>
      <c r="D2" t="s">
        <v>70</v>
      </c>
      <c r="E2" s="2">
        <v>44698</v>
      </c>
    </row>
    <row r="3" spans="1:5">
      <c r="A3" t="s">
        <v>71</v>
      </c>
      <c r="B3" t="s">
        <v>72</v>
      </c>
      <c r="C3" t="s">
        <v>69</v>
      </c>
      <c r="D3" t="s">
        <v>73</v>
      </c>
      <c r="E3" s="2">
        <v>45582</v>
      </c>
    </row>
    <row r="4" spans="1:5">
      <c r="A4" t="s">
        <v>74</v>
      </c>
      <c r="B4" t="s">
        <v>68</v>
      </c>
      <c r="C4" t="s">
        <v>75</v>
      </c>
      <c r="D4" t="s">
        <v>73</v>
      </c>
      <c r="E4" s="2">
        <v>44258</v>
      </c>
    </row>
    <row r="5" spans="1:5">
      <c r="A5" t="s">
        <v>76</v>
      </c>
      <c r="B5" t="s">
        <v>68</v>
      </c>
      <c r="C5" t="s">
        <v>69</v>
      </c>
      <c r="D5" t="s">
        <v>73</v>
      </c>
      <c r="E5" s="2">
        <v>45346</v>
      </c>
    </row>
    <row r="6" spans="1:5">
      <c r="A6" t="s">
        <v>77</v>
      </c>
      <c r="B6" t="s">
        <v>72</v>
      </c>
      <c r="C6" t="s">
        <v>75</v>
      </c>
      <c r="D6" t="s">
        <v>78</v>
      </c>
      <c r="E6" s="2">
        <v>44648</v>
      </c>
    </row>
    <row r="7" spans="1:5">
      <c r="A7" t="s">
        <v>79</v>
      </c>
      <c r="B7" t="s">
        <v>80</v>
      </c>
      <c r="C7" t="s">
        <v>75</v>
      </c>
      <c r="D7" t="s">
        <v>73</v>
      </c>
      <c r="E7" s="2">
        <v>45751</v>
      </c>
    </row>
    <row r="8" spans="1:5">
      <c r="A8" t="s">
        <v>81</v>
      </c>
      <c r="B8" t="s">
        <v>82</v>
      </c>
      <c r="C8" t="s">
        <v>75</v>
      </c>
      <c r="D8" t="s">
        <v>70</v>
      </c>
      <c r="E8" s="2">
        <v>44766</v>
      </c>
    </row>
    <row r="9" spans="1:5">
      <c r="A9" t="s">
        <v>83</v>
      </c>
      <c r="B9" t="s">
        <v>82</v>
      </c>
      <c r="C9" t="s">
        <v>69</v>
      </c>
      <c r="D9" t="s">
        <v>70</v>
      </c>
      <c r="E9" s="2">
        <v>44406</v>
      </c>
    </row>
    <row r="10" spans="1:5">
      <c r="A10" t="s">
        <v>84</v>
      </c>
      <c r="B10" t="s">
        <v>68</v>
      </c>
      <c r="C10" t="s">
        <v>69</v>
      </c>
      <c r="D10" t="s">
        <v>70</v>
      </c>
      <c r="E10" s="2">
        <v>44901</v>
      </c>
    </row>
    <row r="11" spans="1:5">
      <c r="A11" t="s">
        <v>85</v>
      </c>
      <c r="B11" t="s">
        <v>86</v>
      </c>
      <c r="C11" t="s">
        <v>75</v>
      </c>
      <c r="D11" t="s">
        <v>78</v>
      </c>
      <c r="E11" s="2">
        <v>45295</v>
      </c>
    </row>
    <row r="12" spans="1:5">
      <c r="A12" t="s">
        <v>87</v>
      </c>
      <c r="B12" t="s">
        <v>68</v>
      </c>
      <c r="C12" t="s">
        <v>88</v>
      </c>
      <c r="D12" t="s">
        <v>78</v>
      </c>
      <c r="E12" s="2">
        <v>44358</v>
      </c>
    </row>
    <row r="13" spans="1:5">
      <c r="A13" t="s">
        <v>89</v>
      </c>
      <c r="B13" t="s">
        <v>86</v>
      </c>
      <c r="C13" t="s">
        <v>75</v>
      </c>
      <c r="D13" t="s">
        <v>70</v>
      </c>
      <c r="E13" s="2">
        <v>45379</v>
      </c>
    </row>
    <row r="14" spans="1:5">
      <c r="A14" t="s">
        <v>90</v>
      </c>
      <c r="B14" t="s">
        <v>72</v>
      </c>
      <c r="C14" t="s">
        <v>75</v>
      </c>
      <c r="D14" t="s">
        <v>73</v>
      </c>
      <c r="E14" s="2">
        <v>45551</v>
      </c>
    </row>
    <row r="15" spans="1:5">
      <c r="A15" t="s">
        <v>91</v>
      </c>
      <c r="B15" t="s">
        <v>72</v>
      </c>
      <c r="C15" t="s">
        <v>75</v>
      </c>
      <c r="D15" t="s">
        <v>73</v>
      </c>
      <c r="E15" s="2">
        <v>44673</v>
      </c>
    </row>
    <row r="16" spans="1:5">
      <c r="A16" t="s">
        <v>92</v>
      </c>
      <c r="B16" t="s">
        <v>68</v>
      </c>
      <c r="C16" t="s">
        <v>69</v>
      </c>
      <c r="D16" t="s">
        <v>78</v>
      </c>
      <c r="E16" s="2">
        <v>45498</v>
      </c>
    </row>
    <row r="17" spans="1:5">
      <c r="A17" t="s">
        <v>93</v>
      </c>
      <c r="B17" t="s">
        <v>94</v>
      </c>
      <c r="C17" t="s">
        <v>69</v>
      </c>
      <c r="D17" t="s">
        <v>70</v>
      </c>
      <c r="E17" s="2">
        <v>44626</v>
      </c>
    </row>
    <row r="18" spans="1:5">
      <c r="A18" t="s">
        <v>95</v>
      </c>
      <c r="B18" t="s">
        <v>86</v>
      </c>
      <c r="C18" t="s">
        <v>75</v>
      </c>
      <c r="D18" t="s">
        <v>73</v>
      </c>
      <c r="E18" s="2">
        <v>45444</v>
      </c>
    </row>
    <row r="19" spans="1:5">
      <c r="A19" t="s">
        <v>96</v>
      </c>
      <c r="B19" t="s">
        <v>82</v>
      </c>
      <c r="C19" t="s">
        <v>69</v>
      </c>
      <c r="D19" t="s">
        <v>97</v>
      </c>
      <c r="E19" s="2">
        <v>44531</v>
      </c>
    </row>
    <row r="20" spans="1:5">
      <c r="A20" t="s">
        <v>98</v>
      </c>
      <c r="B20" t="s">
        <v>80</v>
      </c>
      <c r="C20" t="s">
        <v>69</v>
      </c>
      <c r="D20" t="s">
        <v>97</v>
      </c>
      <c r="E20" s="2">
        <v>45599</v>
      </c>
    </row>
    <row r="21" spans="1:5">
      <c r="A21" t="s">
        <v>99</v>
      </c>
      <c r="B21" t="s">
        <v>94</v>
      </c>
      <c r="C21" t="s">
        <v>75</v>
      </c>
      <c r="D21" t="s">
        <v>73</v>
      </c>
      <c r="E21" s="2">
        <v>44666</v>
      </c>
    </row>
    <row r="22" spans="1:5">
      <c r="A22" t="s">
        <v>100</v>
      </c>
      <c r="B22" t="s">
        <v>10</v>
      </c>
      <c r="C22" t="s">
        <v>75</v>
      </c>
      <c r="D22" t="s">
        <v>78</v>
      </c>
      <c r="E22" s="2">
        <v>44745</v>
      </c>
    </row>
    <row r="23" spans="1:5">
      <c r="A23" t="s">
        <v>101</v>
      </c>
      <c r="B23" t="s">
        <v>68</v>
      </c>
      <c r="C23" t="s">
        <v>69</v>
      </c>
      <c r="D23" t="s">
        <v>70</v>
      </c>
      <c r="E23" s="2">
        <v>44632</v>
      </c>
    </row>
    <row r="24" spans="1:5">
      <c r="A24" t="s">
        <v>102</v>
      </c>
      <c r="B24" t="s">
        <v>80</v>
      </c>
      <c r="C24" t="s">
        <v>69</v>
      </c>
      <c r="D24" t="s">
        <v>78</v>
      </c>
      <c r="E24" s="2">
        <v>44489</v>
      </c>
    </row>
    <row r="25" spans="1:5">
      <c r="A25" t="s">
        <v>103</v>
      </c>
      <c r="B25" t="s">
        <v>86</v>
      </c>
      <c r="C25" t="s">
        <v>69</v>
      </c>
      <c r="D25" t="s">
        <v>70</v>
      </c>
      <c r="E25" s="2">
        <v>45726</v>
      </c>
    </row>
    <row r="26" spans="1:5">
      <c r="A26" t="s">
        <v>104</v>
      </c>
      <c r="B26" t="s">
        <v>105</v>
      </c>
      <c r="C26" t="s">
        <v>88</v>
      </c>
      <c r="D26" t="s">
        <v>78</v>
      </c>
      <c r="E26" s="2">
        <v>44938</v>
      </c>
    </row>
    <row r="27" spans="1:5">
      <c r="A27" t="s">
        <v>106</v>
      </c>
      <c r="B27" t="s">
        <v>72</v>
      </c>
      <c r="C27" t="s">
        <v>88</v>
      </c>
      <c r="D27" t="s">
        <v>97</v>
      </c>
      <c r="E27" s="2">
        <v>45240</v>
      </c>
    </row>
    <row r="28" spans="1:5">
      <c r="A28" t="s">
        <v>107</v>
      </c>
      <c r="B28" t="s">
        <v>80</v>
      </c>
      <c r="C28" t="s">
        <v>69</v>
      </c>
      <c r="D28" t="s">
        <v>73</v>
      </c>
      <c r="E28" s="2">
        <v>44421</v>
      </c>
    </row>
    <row r="29" spans="1:5">
      <c r="A29" t="s">
        <v>108</v>
      </c>
      <c r="B29" t="s">
        <v>82</v>
      </c>
      <c r="C29" t="s">
        <v>75</v>
      </c>
      <c r="D29" t="s">
        <v>78</v>
      </c>
      <c r="E29" s="2">
        <v>45418</v>
      </c>
    </row>
    <row r="30" spans="1:5">
      <c r="A30" t="s">
        <v>109</v>
      </c>
      <c r="B30" t="s">
        <v>68</v>
      </c>
      <c r="C30" t="s">
        <v>69</v>
      </c>
      <c r="D30" t="s">
        <v>78</v>
      </c>
      <c r="E30" s="2">
        <v>45280</v>
      </c>
    </row>
    <row r="31" spans="1:5">
      <c r="A31" t="s">
        <v>110</v>
      </c>
      <c r="B31" t="s">
        <v>86</v>
      </c>
      <c r="C31" t="s">
        <v>88</v>
      </c>
      <c r="D31" t="s">
        <v>73</v>
      </c>
      <c r="E31" s="2">
        <v>45590</v>
      </c>
    </row>
    <row r="32" spans="1:5">
      <c r="A32" t="s">
        <v>111</v>
      </c>
      <c r="B32" t="s">
        <v>68</v>
      </c>
      <c r="C32" t="s">
        <v>75</v>
      </c>
      <c r="D32" t="s">
        <v>70</v>
      </c>
      <c r="E32" s="2">
        <v>45771</v>
      </c>
    </row>
    <row r="33" spans="1:5">
      <c r="A33" t="s">
        <v>112</v>
      </c>
      <c r="B33" t="s">
        <v>94</v>
      </c>
      <c r="C33" t="s">
        <v>69</v>
      </c>
      <c r="D33" t="s">
        <v>78</v>
      </c>
      <c r="E33" s="2">
        <v>44520</v>
      </c>
    </row>
    <row r="34" spans="1:5">
      <c r="A34" t="s">
        <v>113</v>
      </c>
      <c r="B34" t="s">
        <v>80</v>
      </c>
      <c r="C34" t="s">
        <v>69</v>
      </c>
      <c r="D34" t="s">
        <v>70</v>
      </c>
      <c r="E34" s="2">
        <v>45222</v>
      </c>
    </row>
    <row r="35" spans="1:5">
      <c r="A35" t="s">
        <v>114</v>
      </c>
      <c r="B35" t="s">
        <v>82</v>
      </c>
      <c r="C35" t="s">
        <v>69</v>
      </c>
      <c r="D35" t="s">
        <v>73</v>
      </c>
      <c r="E35" s="2">
        <v>45477</v>
      </c>
    </row>
    <row r="36" spans="1:5">
      <c r="A36" t="s">
        <v>115</v>
      </c>
      <c r="B36" t="s">
        <v>86</v>
      </c>
      <c r="C36" t="s">
        <v>75</v>
      </c>
      <c r="D36" t="s">
        <v>97</v>
      </c>
      <c r="E36" s="2">
        <v>44510</v>
      </c>
    </row>
    <row r="37" spans="1:5">
      <c r="A37" t="s">
        <v>116</v>
      </c>
      <c r="B37" t="s">
        <v>94</v>
      </c>
      <c r="C37" t="s">
        <v>75</v>
      </c>
      <c r="D37" t="s">
        <v>73</v>
      </c>
      <c r="E37" s="2">
        <v>45423</v>
      </c>
    </row>
    <row r="38" spans="1:5">
      <c r="A38" t="s">
        <v>117</v>
      </c>
      <c r="B38" t="s">
        <v>94</v>
      </c>
      <c r="C38" t="s">
        <v>69</v>
      </c>
      <c r="D38" t="s">
        <v>73</v>
      </c>
      <c r="E38" s="2">
        <v>44940</v>
      </c>
    </row>
    <row r="39" spans="1:5">
      <c r="A39" t="s">
        <v>118</v>
      </c>
      <c r="B39" t="s">
        <v>86</v>
      </c>
      <c r="C39" t="s">
        <v>69</v>
      </c>
      <c r="D39" t="s">
        <v>97</v>
      </c>
      <c r="E39" s="2">
        <v>45358</v>
      </c>
    </row>
    <row r="40" spans="1:5">
      <c r="A40" t="s">
        <v>119</v>
      </c>
      <c r="B40" t="s">
        <v>68</v>
      </c>
      <c r="C40" t="s">
        <v>69</v>
      </c>
      <c r="D40" t="s">
        <v>78</v>
      </c>
      <c r="E40" s="2">
        <v>45868</v>
      </c>
    </row>
    <row r="41" spans="1:5">
      <c r="A41" t="s">
        <v>120</v>
      </c>
      <c r="B41" t="s">
        <v>68</v>
      </c>
      <c r="C41" t="s">
        <v>88</v>
      </c>
      <c r="D41" t="s">
        <v>97</v>
      </c>
      <c r="E41" s="2">
        <v>44459</v>
      </c>
    </row>
    <row r="42" spans="1:5">
      <c r="A42" t="s">
        <v>121</v>
      </c>
      <c r="B42" t="s">
        <v>80</v>
      </c>
      <c r="C42" t="s">
        <v>88</v>
      </c>
      <c r="D42" t="s">
        <v>97</v>
      </c>
      <c r="E42" s="2">
        <v>44739</v>
      </c>
    </row>
    <row r="43" spans="1:5">
      <c r="A43" t="s">
        <v>122</v>
      </c>
      <c r="B43" t="s">
        <v>105</v>
      </c>
      <c r="C43" t="s">
        <v>88</v>
      </c>
      <c r="D43" t="s">
        <v>97</v>
      </c>
      <c r="E43" s="2">
        <v>45657</v>
      </c>
    </row>
    <row r="44" spans="1:5">
      <c r="A44" t="s">
        <v>123</v>
      </c>
      <c r="B44" t="s">
        <v>86</v>
      </c>
      <c r="C44" t="s">
        <v>69</v>
      </c>
      <c r="D44" t="s">
        <v>70</v>
      </c>
      <c r="E44" s="2">
        <v>45094</v>
      </c>
    </row>
    <row r="45" spans="1:5">
      <c r="A45" t="s">
        <v>124</v>
      </c>
      <c r="B45" t="s">
        <v>80</v>
      </c>
      <c r="C45" t="s">
        <v>69</v>
      </c>
      <c r="D45" t="s">
        <v>97</v>
      </c>
      <c r="E45" s="2">
        <v>44328</v>
      </c>
    </row>
    <row r="46" spans="1:5">
      <c r="A46" t="s">
        <v>125</v>
      </c>
      <c r="B46" t="s">
        <v>94</v>
      </c>
      <c r="C46" t="s">
        <v>69</v>
      </c>
      <c r="D46" t="s">
        <v>97</v>
      </c>
      <c r="E46" s="2">
        <v>45402</v>
      </c>
    </row>
    <row r="47" spans="1:5">
      <c r="A47" t="s">
        <v>126</v>
      </c>
      <c r="B47" t="s">
        <v>72</v>
      </c>
      <c r="C47" t="s">
        <v>69</v>
      </c>
      <c r="D47" t="s">
        <v>73</v>
      </c>
      <c r="E47" s="2">
        <v>44665</v>
      </c>
    </row>
    <row r="48" spans="1:5">
      <c r="A48" t="s">
        <v>127</v>
      </c>
      <c r="B48" t="s">
        <v>68</v>
      </c>
      <c r="C48" t="s">
        <v>88</v>
      </c>
      <c r="D48" t="s">
        <v>70</v>
      </c>
      <c r="E48" s="2">
        <v>44342</v>
      </c>
    </row>
    <row r="49" spans="1:5">
      <c r="A49" t="s">
        <v>128</v>
      </c>
      <c r="B49" t="s">
        <v>72</v>
      </c>
      <c r="C49" t="s">
        <v>69</v>
      </c>
      <c r="D49" t="s">
        <v>78</v>
      </c>
      <c r="E49" s="2">
        <v>44635</v>
      </c>
    </row>
    <row r="50" spans="1:5">
      <c r="A50" t="s">
        <v>129</v>
      </c>
      <c r="B50" t="s">
        <v>82</v>
      </c>
      <c r="C50" t="s">
        <v>75</v>
      </c>
      <c r="D50" t="s">
        <v>78</v>
      </c>
      <c r="E50" s="2">
        <v>44694</v>
      </c>
    </row>
    <row r="51" spans="1:5">
      <c r="A51" t="s">
        <v>130</v>
      </c>
      <c r="B51" t="s">
        <v>80</v>
      </c>
      <c r="C51" t="s">
        <v>75</v>
      </c>
      <c r="D51" t="s">
        <v>97</v>
      </c>
      <c r="E51" s="2">
        <v>44390</v>
      </c>
    </row>
    <row r="52" spans="1:5">
      <c r="A52" t="s">
        <v>131</v>
      </c>
      <c r="B52" t="s">
        <v>68</v>
      </c>
      <c r="C52" t="s">
        <v>75</v>
      </c>
      <c r="D52" t="s">
        <v>70</v>
      </c>
      <c r="E52" s="2">
        <v>45064</v>
      </c>
    </row>
    <row r="53" spans="1:5">
      <c r="A53" t="s">
        <v>132</v>
      </c>
      <c r="B53" t="s">
        <v>105</v>
      </c>
      <c r="C53" t="s">
        <v>69</v>
      </c>
      <c r="D53" t="s">
        <v>73</v>
      </c>
      <c r="E53" s="2">
        <v>45576</v>
      </c>
    </row>
    <row r="54" spans="1:5">
      <c r="A54" t="s">
        <v>133</v>
      </c>
      <c r="B54" t="s">
        <v>68</v>
      </c>
      <c r="C54" t="s">
        <v>69</v>
      </c>
      <c r="D54" t="s">
        <v>70</v>
      </c>
      <c r="E54" s="2">
        <v>45836</v>
      </c>
    </row>
    <row r="55" spans="1:5">
      <c r="A55" t="s">
        <v>134</v>
      </c>
      <c r="B55" t="s">
        <v>68</v>
      </c>
      <c r="C55" t="s">
        <v>69</v>
      </c>
      <c r="D55" t="s">
        <v>97</v>
      </c>
      <c r="E55" s="2">
        <v>45295</v>
      </c>
    </row>
    <row r="56" spans="1:5">
      <c r="A56" t="s">
        <v>135</v>
      </c>
      <c r="B56" t="s">
        <v>80</v>
      </c>
      <c r="C56" t="s">
        <v>69</v>
      </c>
      <c r="D56" t="s">
        <v>97</v>
      </c>
      <c r="E56" s="2">
        <v>44767</v>
      </c>
    </row>
    <row r="57" spans="1:5">
      <c r="A57" t="s">
        <v>136</v>
      </c>
      <c r="B57" t="s">
        <v>80</v>
      </c>
      <c r="C57" t="s">
        <v>69</v>
      </c>
      <c r="D57" t="s">
        <v>73</v>
      </c>
      <c r="E57" s="2">
        <v>45104</v>
      </c>
    </row>
    <row r="58" spans="1:5">
      <c r="A58" t="s">
        <v>137</v>
      </c>
      <c r="B58" t="s">
        <v>68</v>
      </c>
      <c r="C58" t="s">
        <v>69</v>
      </c>
      <c r="D58" t="s">
        <v>73</v>
      </c>
      <c r="E58" s="2">
        <v>44388</v>
      </c>
    </row>
    <row r="59" spans="1:5">
      <c r="A59" t="s">
        <v>138</v>
      </c>
      <c r="B59" t="s">
        <v>72</v>
      </c>
      <c r="C59" t="s">
        <v>69</v>
      </c>
      <c r="D59" t="s">
        <v>78</v>
      </c>
      <c r="E59" s="2">
        <v>45182</v>
      </c>
    </row>
    <row r="60" spans="1:5">
      <c r="A60" t="s">
        <v>139</v>
      </c>
      <c r="B60" t="s">
        <v>72</v>
      </c>
      <c r="C60" t="s">
        <v>88</v>
      </c>
      <c r="D60" t="s">
        <v>73</v>
      </c>
      <c r="E60" s="2">
        <v>44534</v>
      </c>
    </row>
    <row r="61" spans="1:5">
      <c r="A61" t="s">
        <v>140</v>
      </c>
      <c r="B61" t="s">
        <v>105</v>
      </c>
      <c r="C61" t="s">
        <v>69</v>
      </c>
      <c r="D61" t="s">
        <v>78</v>
      </c>
      <c r="E61" s="2">
        <v>44740</v>
      </c>
    </row>
    <row r="62" spans="1:5">
      <c r="A62" t="s">
        <v>141</v>
      </c>
      <c r="B62" t="s">
        <v>80</v>
      </c>
      <c r="C62" t="s">
        <v>69</v>
      </c>
      <c r="D62" t="s">
        <v>78</v>
      </c>
      <c r="E62" s="2">
        <v>44514</v>
      </c>
    </row>
    <row r="63" spans="1:5">
      <c r="A63" t="s">
        <v>142</v>
      </c>
      <c r="B63" t="s">
        <v>72</v>
      </c>
      <c r="C63" t="s">
        <v>69</v>
      </c>
      <c r="D63" t="s">
        <v>73</v>
      </c>
      <c r="E63" s="2">
        <v>45383</v>
      </c>
    </row>
    <row r="64" spans="1:5">
      <c r="A64" t="s">
        <v>143</v>
      </c>
      <c r="B64" t="s">
        <v>10</v>
      </c>
      <c r="C64" t="s">
        <v>75</v>
      </c>
      <c r="D64" t="s">
        <v>73</v>
      </c>
      <c r="E64" s="2">
        <v>44299</v>
      </c>
    </row>
    <row r="65" spans="1:5">
      <c r="A65" t="s">
        <v>144</v>
      </c>
      <c r="B65" t="s">
        <v>80</v>
      </c>
      <c r="C65" t="s">
        <v>69</v>
      </c>
      <c r="D65" t="s">
        <v>97</v>
      </c>
      <c r="E65" s="2">
        <v>44313</v>
      </c>
    </row>
    <row r="66" spans="1:5">
      <c r="A66" t="s">
        <v>145</v>
      </c>
      <c r="B66" t="s">
        <v>68</v>
      </c>
      <c r="C66" t="s">
        <v>88</v>
      </c>
      <c r="D66" t="s">
        <v>73</v>
      </c>
      <c r="E66" s="2">
        <v>45415</v>
      </c>
    </row>
    <row r="67" spans="1:5">
      <c r="A67" t="s">
        <v>146</v>
      </c>
      <c r="B67" t="s">
        <v>68</v>
      </c>
      <c r="C67" t="s">
        <v>75</v>
      </c>
      <c r="D67" t="s">
        <v>97</v>
      </c>
      <c r="E67" s="2">
        <v>45023</v>
      </c>
    </row>
    <row r="68" spans="1:5">
      <c r="A68" t="s">
        <v>147</v>
      </c>
      <c r="B68" t="s">
        <v>68</v>
      </c>
      <c r="C68" t="s">
        <v>88</v>
      </c>
      <c r="D68" t="s">
        <v>97</v>
      </c>
      <c r="E68" s="2">
        <v>45382</v>
      </c>
    </row>
    <row r="69" spans="1:5">
      <c r="A69" t="s">
        <v>148</v>
      </c>
      <c r="B69" t="s">
        <v>10</v>
      </c>
      <c r="C69" t="s">
        <v>75</v>
      </c>
      <c r="D69" t="s">
        <v>78</v>
      </c>
      <c r="E69" s="2">
        <v>45543</v>
      </c>
    </row>
    <row r="70" spans="1:5">
      <c r="A70" t="s">
        <v>149</v>
      </c>
      <c r="B70" t="s">
        <v>94</v>
      </c>
      <c r="C70" t="s">
        <v>88</v>
      </c>
      <c r="D70" t="s">
        <v>97</v>
      </c>
      <c r="E70" s="2">
        <v>45568</v>
      </c>
    </row>
    <row r="71" spans="1:5">
      <c r="A71" t="s">
        <v>150</v>
      </c>
      <c r="B71" t="s">
        <v>94</v>
      </c>
      <c r="C71" t="s">
        <v>69</v>
      </c>
      <c r="D71" t="s">
        <v>78</v>
      </c>
      <c r="E71" s="2">
        <v>44465</v>
      </c>
    </row>
    <row r="72" spans="1:5">
      <c r="A72" t="s">
        <v>151</v>
      </c>
      <c r="B72" t="s">
        <v>86</v>
      </c>
      <c r="C72" t="s">
        <v>69</v>
      </c>
      <c r="D72" t="s">
        <v>73</v>
      </c>
      <c r="E72" s="2">
        <v>44216</v>
      </c>
    </row>
    <row r="73" spans="1:5">
      <c r="A73" t="s">
        <v>152</v>
      </c>
      <c r="B73" t="s">
        <v>80</v>
      </c>
      <c r="C73" t="s">
        <v>75</v>
      </c>
      <c r="D73" t="s">
        <v>73</v>
      </c>
      <c r="E73" s="2">
        <v>44347</v>
      </c>
    </row>
    <row r="74" spans="1:5">
      <c r="A74" t="s">
        <v>153</v>
      </c>
      <c r="B74" t="s">
        <v>72</v>
      </c>
      <c r="C74" t="s">
        <v>69</v>
      </c>
      <c r="D74" t="s">
        <v>97</v>
      </c>
      <c r="E74" s="2">
        <v>44911</v>
      </c>
    </row>
    <row r="75" spans="1:5">
      <c r="A75" t="s">
        <v>154</v>
      </c>
      <c r="B75" t="s">
        <v>68</v>
      </c>
      <c r="C75" t="s">
        <v>88</v>
      </c>
      <c r="D75" t="s">
        <v>70</v>
      </c>
      <c r="E75" s="2">
        <v>44780</v>
      </c>
    </row>
    <row r="76" spans="1:5">
      <c r="A76" t="s">
        <v>155</v>
      </c>
      <c r="B76" t="s">
        <v>82</v>
      </c>
      <c r="C76" t="s">
        <v>69</v>
      </c>
      <c r="D76" t="s">
        <v>70</v>
      </c>
      <c r="E76" s="2">
        <v>45449</v>
      </c>
    </row>
    <row r="77" spans="1:5">
      <c r="A77" t="s">
        <v>156</v>
      </c>
      <c r="B77" t="s">
        <v>10</v>
      </c>
      <c r="C77" t="s">
        <v>75</v>
      </c>
      <c r="D77" t="s">
        <v>70</v>
      </c>
      <c r="E77" s="2">
        <v>45555</v>
      </c>
    </row>
    <row r="78" spans="1:5">
      <c r="A78" t="s">
        <v>157</v>
      </c>
      <c r="B78" t="s">
        <v>68</v>
      </c>
      <c r="C78" t="s">
        <v>88</v>
      </c>
      <c r="D78" t="s">
        <v>97</v>
      </c>
      <c r="E78" s="2">
        <v>44738</v>
      </c>
    </row>
    <row r="79" spans="1:5">
      <c r="A79" t="s">
        <v>158</v>
      </c>
      <c r="B79" t="s">
        <v>68</v>
      </c>
      <c r="C79" t="s">
        <v>88</v>
      </c>
      <c r="D79" t="s">
        <v>97</v>
      </c>
      <c r="E79" s="2">
        <v>44754</v>
      </c>
    </row>
    <row r="80" spans="1:5">
      <c r="A80" t="s">
        <v>159</v>
      </c>
      <c r="B80" t="s">
        <v>86</v>
      </c>
      <c r="C80" t="s">
        <v>75</v>
      </c>
      <c r="D80" t="s">
        <v>70</v>
      </c>
      <c r="E80" s="2">
        <v>44613</v>
      </c>
    </row>
    <row r="81" spans="1:5">
      <c r="A81" t="s">
        <v>160</v>
      </c>
      <c r="B81" t="s">
        <v>86</v>
      </c>
      <c r="C81" t="s">
        <v>69</v>
      </c>
      <c r="D81" t="s">
        <v>70</v>
      </c>
      <c r="E81" s="2">
        <v>44301</v>
      </c>
    </row>
    <row r="82" spans="1:5">
      <c r="A82" t="s">
        <v>161</v>
      </c>
      <c r="B82" t="s">
        <v>68</v>
      </c>
      <c r="C82" t="s">
        <v>75</v>
      </c>
      <c r="D82" t="s">
        <v>70</v>
      </c>
      <c r="E82" s="2">
        <v>44287</v>
      </c>
    </row>
    <row r="83" spans="1:5">
      <c r="A83" t="s">
        <v>162</v>
      </c>
      <c r="B83" t="s">
        <v>10</v>
      </c>
      <c r="C83" t="s">
        <v>69</v>
      </c>
      <c r="D83" t="s">
        <v>97</v>
      </c>
      <c r="E83" s="2">
        <v>45501</v>
      </c>
    </row>
    <row r="84" spans="1:5">
      <c r="A84" t="s">
        <v>163</v>
      </c>
      <c r="B84" t="s">
        <v>86</v>
      </c>
      <c r="C84" t="s">
        <v>69</v>
      </c>
      <c r="D84" t="s">
        <v>78</v>
      </c>
      <c r="E84" s="2">
        <v>45326</v>
      </c>
    </row>
    <row r="85" spans="1:5">
      <c r="A85" t="s">
        <v>164</v>
      </c>
      <c r="B85" t="s">
        <v>105</v>
      </c>
      <c r="C85" t="s">
        <v>75</v>
      </c>
      <c r="D85" t="s">
        <v>73</v>
      </c>
      <c r="E85" s="2">
        <v>44351</v>
      </c>
    </row>
    <row r="86" spans="1:5">
      <c r="A86" t="s">
        <v>165</v>
      </c>
      <c r="B86" t="s">
        <v>82</v>
      </c>
      <c r="C86" t="s">
        <v>69</v>
      </c>
      <c r="D86" t="s">
        <v>70</v>
      </c>
      <c r="E86" s="2">
        <v>45389</v>
      </c>
    </row>
    <row r="87" spans="1:5">
      <c r="A87" t="s">
        <v>166</v>
      </c>
      <c r="B87" t="s">
        <v>82</v>
      </c>
      <c r="C87" t="s">
        <v>69</v>
      </c>
      <c r="D87" t="s">
        <v>73</v>
      </c>
      <c r="E87" s="2">
        <v>44828</v>
      </c>
    </row>
    <row r="88" spans="1:5">
      <c r="A88" t="s">
        <v>167</v>
      </c>
      <c r="B88" t="s">
        <v>94</v>
      </c>
      <c r="C88" t="s">
        <v>88</v>
      </c>
      <c r="D88" t="s">
        <v>73</v>
      </c>
      <c r="E88" s="2">
        <v>44929</v>
      </c>
    </row>
    <row r="89" spans="1:5">
      <c r="A89" t="s">
        <v>168</v>
      </c>
      <c r="B89" t="s">
        <v>72</v>
      </c>
      <c r="C89" t="s">
        <v>75</v>
      </c>
      <c r="D89" t="s">
        <v>73</v>
      </c>
      <c r="E89" s="2">
        <v>44921</v>
      </c>
    </row>
    <row r="90" spans="1:5">
      <c r="A90" t="s">
        <v>169</v>
      </c>
      <c r="B90" t="s">
        <v>105</v>
      </c>
      <c r="C90" t="s">
        <v>88</v>
      </c>
      <c r="D90" t="s">
        <v>97</v>
      </c>
      <c r="E90" s="2">
        <v>44681</v>
      </c>
    </row>
    <row r="91" spans="1:5">
      <c r="A91" t="s">
        <v>170</v>
      </c>
      <c r="B91" t="s">
        <v>82</v>
      </c>
      <c r="C91" t="s">
        <v>88</v>
      </c>
      <c r="D91" t="s">
        <v>97</v>
      </c>
      <c r="E91" s="2">
        <v>45041</v>
      </c>
    </row>
    <row r="92" spans="1:5">
      <c r="A92" t="s">
        <v>171</v>
      </c>
      <c r="B92" t="s">
        <v>10</v>
      </c>
      <c r="C92" t="s">
        <v>69</v>
      </c>
      <c r="D92" t="s">
        <v>70</v>
      </c>
      <c r="E92" s="2">
        <v>45799</v>
      </c>
    </row>
    <row r="93" spans="1:5">
      <c r="A93" t="s">
        <v>172</v>
      </c>
      <c r="B93" t="s">
        <v>105</v>
      </c>
      <c r="C93" t="s">
        <v>75</v>
      </c>
      <c r="D93" t="s">
        <v>97</v>
      </c>
      <c r="E93" s="2">
        <v>44743</v>
      </c>
    </row>
    <row r="94" spans="1:5">
      <c r="A94" t="s">
        <v>173</v>
      </c>
      <c r="B94" t="s">
        <v>82</v>
      </c>
      <c r="C94" t="s">
        <v>75</v>
      </c>
      <c r="D94" t="s">
        <v>73</v>
      </c>
      <c r="E94" s="2">
        <v>44980</v>
      </c>
    </row>
    <row r="95" spans="1:5">
      <c r="A95" t="s">
        <v>174</v>
      </c>
      <c r="B95" t="s">
        <v>10</v>
      </c>
      <c r="C95" t="s">
        <v>88</v>
      </c>
      <c r="D95" t="s">
        <v>97</v>
      </c>
      <c r="E95" s="2">
        <v>44605</v>
      </c>
    </row>
    <row r="96" spans="1:5">
      <c r="A96" t="s">
        <v>175</v>
      </c>
      <c r="B96" t="s">
        <v>80</v>
      </c>
      <c r="C96" t="s">
        <v>69</v>
      </c>
      <c r="D96" t="s">
        <v>97</v>
      </c>
      <c r="E96" s="2">
        <v>44653</v>
      </c>
    </row>
    <row r="97" spans="1:5">
      <c r="A97" t="s">
        <v>176</v>
      </c>
      <c r="B97" t="s">
        <v>10</v>
      </c>
      <c r="C97" t="s">
        <v>75</v>
      </c>
      <c r="D97" t="s">
        <v>78</v>
      </c>
      <c r="E97" s="2">
        <v>44869</v>
      </c>
    </row>
    <row r="98" spans="1:5">
      <c r="A98" t="s">
        <v>177</v>
      </c>
      <c r="B98" t="s">
        <v>86</v>
      </c>
      <c r="C98" t="s">
        <v>88</v>
      </c>
      <c r="D98" t="s">
        <v>70</v>
      </c>
      <c r="E98" s="2">
        <v>44916</v>
      </c>
    </row>
    <row r="99" spans="1:5">
      <c r="A99" t="s">
        <v>178</v>
      </c>
      <c r="B99" t="s">
        <v>105</v>
      </c>
      <c r="C99" t="s">
        <v>75</v>
      </c>
      <c r="D99" t="s">
        <v>70</v>
      </c>
      <c r="E99" s="2">
        <v>44253</v>
      </c>
    </row>
    <row r="100" spans="1:5">
      <c r="A100" t="s">
        <v>179</v>
      </c>
      <c r="B100" t="s">
        <v>68</v>
      </c>
      <c r="C100" t="s">
        <v>88</v>
      </c>
      <c r="D100" t="s">
        <v>70</v>
      </c>
      <c r="E100" s="2">
        <v>44562</v>
      </c>
    </row>
    <row r="101" spans="1:5">
      <c r="A101" t="s">
        <v>180</v>
      </c>
      <c r="B101" t="s">
        <v>86</v>
      </c>
      <c r="C101" t="s">
        <v>69</v>
      </c>
      <c r="D101" t="s">
        <v>78</v>
      </c>
      <c r="E101" s="2">
        <v>44904</v>
      </c>
    </row>
  </sheetData>
  <autoFilter ref="A1:E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3"/>
  <sheetViews>
    <sheetView workbookViewId="0">
      <pane ySplit="1" topLeftCell="F9939" activePane="bottomLeft" state="frozen"/>
      <selection pane="bottomLeft" activeCell="H1" sqref="H1"/>
    </sheetView>
  </sheetViews>
  <sheetFormatPr defaultRowHeight="15"/>
  <cols>
    <col min="1" max="1" width="20" customWidth="1"/>
    <col min="2" max="2" width="14" customWidth="1"/>
    <col min="3" max="4" width="20" customWidth="1"/>
    <col min="5" max="5" width="22" customWidth="1"/>
    <col min="6" max="6" width="15" customWidth="1"/>
    <col min="7" max="7" width="18" customWidth="1"/>
    <col min="8" max="16" width="25" customWidth="1"/>
  </cols>
  <sheetData>
    <row r="1" spans="1:18">
      <c r="A1" s="1" t="s">
        <v>21</v>
      </c>
      <c r="B1" s="1" t="s">
        <v>5</v>
      </c>
      <c r="C1" s="1" t="s">
        <v>25</v>
      </c>
      <c r="D1" s="1" t="s">
        <v>28</v>
      </c>
      <c r="E1" s="1" t="s">
        <v>31</v>
      </c>
      <c r="F1" s="1" t="s">
        <v>34</v>
      </c>
      <c r="G1" s="1" t="s">
        <v>37</v>
      </c>
      <c r="H1" s="1" t="s">
        <v>40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 spans="1:18">
      <c r="A2" t="s">
        <v>23</v>
      </c>
      <c r="B2" t="s">
        <v>174</v>
      </c>
      <c r="C2" s="2">
        <v>45979</v>
      </c>
      <c r="D2" s="3">
        <v>0.60563657407407412</v>
      </c>
      <c r="E2" t="s">
        <v>33</v>
      </c>
      <c r="F2">
        <v>8000</v>
      </c>
      <c r="G2" t="s">
        <v>189</v>
      </c>
      <c r="I2">
        <f>COUNTIF($A:$A,A2)</f>
        <v>1</v>
      </c>
      <c r="J2" t="str">
        <f>IF(AND(TRIM(G2)="Failed",H2=""),"Problem","OK")</f>
        <v>OK</v>
      </c>
      <c r="K2" t="str">
        <f>PROPER(TRIM(G2))</f>
        <v>Successful</v>
      </c>
      <c r="L2" t="str">
        <f>PROPER(TRIM(E2))</f>
        <v>Withdrawal</v>
      </c>
      <c r="M2" t="str">
        <f>IF(OR(E2="Withdrawal",E2="Cash Deposit"),IF(F2&gt;0,"OK","Problem"),IF(F2=0,"OK","Problem"))</f>
        <v>OK</v>
      </c>
      <c r="N2" t="str">
        <f>IF(AND(C2&gt;=DATE(2025,1,1),C2&lt;=DATE(2026,6,30)),"OK","Problem")</f>
        <v>OK</v>
      </c>
      <c r="O2" t="str">
        <f>_xlfn.XLOOKUP(B2,'01_Raw_ATMs'!A:A,'01_Raw_ATMs'!A:A,"Not Found")</f>
        <v>ATM094</v>
      </c>
      <c r="P2" t="str">
        <f>IF(B2="","Missing ATM_ID","Valid")</f>
        <v>Valid</v>
      </c>
    </row>
    <row r="3" spans="1:18">
      <c r="A3" t="s">
        <v>190</v>
      </c>
      <c r="B3" t="s">
        <v>79</v>
      </c>
      <c r="C3" s="2">
        <v>46104</v>
      </c>
      <c r="D3" s="3">
        <v>4.1562500000000002E-2</v>
      </c>
      <c r="E3" t="s">
        <v>33</v>
      </c>
      <c r="F3">
        <v>10000</v>
      </c>
      <c r="G3" t="s">
        <v>189</v>
      </c>
      <c r="I3">
        <f t="shared" ref="I3:I66" si="0">COUNTIF($A:$A,A3)</f>
        <v>1</v>
      </c>
      <c r="J3" t="str">
        <f t="shared" ref="J3:J66" si="1">IF(AND(TRIM(G3)="Failed",H3=""),"Problem","OK")</f>
        <v>OK</v>
      </c>
      <c r="K3" t="str">
        <f t="shared" ref="K3:K66" si="2">PROPER(TRIM(G3))</f>
        <v>Successful</v>
      </c>
      <c r="L3" t="str">
        <f t="shared" ref="L3:L66" si="3">PROPER(TRIM(E3))</f>
        <v>Withdrawal</v>
      </c>
      <c r="M3" t="str">
        <f t="shared" ref="M3:M66" si="4">IF(OR(E3="Withdrawal",E3="Cash Deposit"),IF(F3&gt;0,"OK","Problem"),IF(F3=0,"OK","Problem"))</f>
        <v>OK</v>
      </c>
      <c r="N3" t="str">
        <f t="shared" ref="N3:N66" si="5">IF(AND(C3&gt;=DATE(2025,1,1),C3&lt;=DATE(2026,6,30)),"OK","Problem")</f>
        <v>OK</v>
      </c>
      <c r="O3" t="str">
        <f>_xlfn.XLOOKUP(B3,'01_Raw_ATMs'!A:A,'01_Raw_ATMs'!A:A,"Not Found")</f>
        <v>ATM006</v>
      </c>
      <c r="P3" t="str">
        <f t="shared" ref="P3:P66" si="6">IF(B3="","Missing ATM_ID","Valid")</f>
        <v>Valid</v>
      </c>
      <c r="R3">
        <f>ROWS(A2:A10001)</f>
        <v>10000</v>
      </c>
    </row>
    <row r="4" spans="1:18">
      <c r="A4" t="s">
        <v>191</v>
      </c>
      <c r="B4" t="s">
        <v>136</v>
      </c>
      <c r="C4" s="2">
        <v>45729</v>
      </c>
      <c r="D4" s="3">
        <v>0.95718749999999997</v>
      </c>
      <c r="E4" t="s">
        <v>33</v>
      </c>
      <c r="F4">
        <v>10000</v>
      </c>
      <c r="G4" t="s">
        <v>189</v>
      </c>
      <c r="I4">
        <f t="shared" si="0"/>
        <v>1</v>
      </c>
      <c r="J4" t="str">
        <f t="shared" si="1"/>
        <v>OK</v>
      </c>
      <c r="K4" t="str">
        <f t="shared" si="2"/>
        <v>Successful</v>
      </c>
      <c r="L4" t="str">
        <f t="shared" si="3"/>
        <v>Withdrawal</v>
      </c>
      <c r="M4" t="str">
        <f t="shared" si="4"/>
        <v>OK</v>
      </c>
      <c r="N4" t="str">
        <f t="shared" si="5"/>
        <v>OK</v>
      </c>
      <c r="O4" t="str">
        <f>_xlfn.XLOOKUP(B4,'01_Raw_ATMs'!A:A,'01_Raw_ATMs'!A:A,"Not Found")</f>
        <v>ATM056</v>
      </c>
      <c r="P4" t="str">
        <f t="shared" si="6"/>
        <v>Valid</v>
      </c>
      <c r="R4">
        <f>COLUMNS(A1:H1)</f>
        <v>8</v>
      </c>
    </row>
    <row r="5" spans="1:18">
      <c r="A5" t="s">
        <v>192</v>
      </c>
      <c r="B5" t="s">
        <v>173</v>
      </c>
      <c r="C5" s="2">
        <v>45965</v>
      </c>
      <c r="D5" s="3">
        <v>0.69613425925925931</v>
      </c>
      <c r="E5" t="s">
        <v>33</v>
      </c>
      <c r="F5">
        <v>2500</v>
      </c>
      <c r="G5" t="s">
        <v>189</v>
      </c>
      <c r="I5">
        <f t="shared" si="0"/>
        <v>1</v>
      </c>
      <c r="J5" t="str">
        <f t="shared" si="1"/>
        <v>OK</v>
      </c>
      <c r="K5" t="str">
        <f t="shared" si="2"/>
        <v>Successful</v>
      </c>
      <c r="L5" t="str">
        <f t="shared" si="3"/>
        <v>Withdrawal</v>
      </c>
      <c r="M5" t="str">
        <f t="shared" si="4"/>
        <v>OK</v>
      </c>
      <c r="N5" t="str">
        <f t="shared" si="5"/>
        <v>OK</v>
      </c>
      <c r="O5" t="str">
        <f>_xlfn.XLOOKUP(B5,'01_Raw_ATMs'!A:A,'01_Raw_ATMs'!A:A,"Not Found")</f>
        <v>ATM093</v>
      </c>
      <c r="P5" t="str">
        <f t="shared" si="6"/>
        <v>Valid</v>
      </c>
      <c r="R5">
        <f>COUNTIF(I1:I10001,2)</f>
        <v>10</v>
      </c>
    </row>
    <row r="6" spans="1:18">
      <c r="A6" t="s">
        <v>193</v>
      </c>
      <c r="B6" t="s">
        <v>104</v>
      </c>
      <c r="C6" s="2">
        <v>46088</v>
      </c>
      <c r="D6" s="3">
        <v>0.76716435185185183</v>
      </c>
      <c r="E6" t="s">
        <v>194</v>
      </c>
      <c r="F6">
        <v>0</v>
      </c>
      <c r="G6" t="s">
        <v>189</v>
      </c>
      <c r="I6">
        <f t="shared" si="0"/>
        <v>1</v>
      </c>
      <c r="J6" t="str">
        <f t="shared" si="1"/>
        <v>OK</v>
      </c>
      <c r="K6" t="str">
        <f t="shared" si="2"/>
        <v>Successful</v>
      </c>
      <c r="L6" t="str">
        <f t="shared" si="3"/>
        <v>Balance Inquiry</v>
      </c>
      <c r="M6" t="str">
        <f t="shared" si="4"/>
        <v>OK</v>
      </c>
      <c r="N6" t="str">
        <f t="shared" si="5"/>
        <v>OK</v>
      </c>
      <c r="O6" t="str">
        <f>_xlfn.XLOOKUP(B6,'01_Raw_ATMs'!A:A,'01_Raw_ATMs'!A:A,"Not Found")</f>
        <v>ATM025</v>
      </c>
      <c r="P6" t="str">
        <f t="shared" si="6"/>
        <v>Valid</v>
      </c>
      <c r="R6" t="s">
        <v>195</v>
      </c>
    </row>
    <row r="7" spans="1:18">
      <c r="A7" t="s">
        <v>196</v>
      </c>
      <c r="B7" t="s">
        <v>153</v>
      </c>
      <c r="C7" s="2">
        <v>45966</v>
      </c>
      <c r="D7" s="3">
        <v>0.62013888888888891</v>
      </c>
      <c r="E7" t="s">
        <v>33</v>
      </c>
      <c r="F7">
        <v>2000</v>
      </c>
      <c r="G7" t="s">
        <v>189</v>
      </c>
      <c r="I7">
        <f t="shared" si="0"/>
        <v>1</v>
      </c>
      <c r="J7" t="str">
        <f t="shared" si="1"/>
        <v>OK</v>
      </c>
      <c r="K7" t="str">
        <f t="shared" si="2"/>
        <v>Successful</v>
      </c>
      <c r="L7" t="str">
        <f t="shared" si="3"/>
        <v>Withdrawal</v>
      </c>
      <c r="M7" t="str">
        <f t="shared" si="4"/>
        <v>OK</v>
      </c>
      <c r="N7" t="str">
        <f t="shared" si="5"/>
        <v>OK</v>
      </c>
      <c r="O7" t="str">
        <f>_xlfn.XLOOKUP(B7,'01_Raw_ATMs'!A:A,'01_Raw_ATMs'!A:A,"Not Found")</f>
        <v>ATM073</v>
      </c>
      <c r="P7" t="str">
        <f t="shared" si="6"/>
        <v>Valid</v>
      </c>
      <c r="R7">
        <f>COUNTIF(K2:K10001,"Successful")</f>
        <v>9405</v>
      </c>
    </row>
    <row r="8" spans="1:18">
      <c r="A8" t="s">
        <v>197</v>
      </c>
      <c r="B8" t="s">
        <v>155</v>
      </c>
      <c r="C8" s="2">
        <v>45987</v>
      </c>
      <c r="D8" s="3">
        <v>0.6449421296296296</v>
      </c>
      <c r="E8" t="s">
        <v>33</v>
      </c>
      <c r="F8">
        <v>5000</v>
      </c>
      <c r="G8" t="s">
        <v>189</v>
      </c>
      <c r="I8">
        <f t="shared" si="0"/>
        <v>1</v>
      </c>
      <c r="J8" t="str">
        <f t="shared" si="1"/>
        <v>OK</v>
      </c>
      <c r="K8" t="str">
        <f t="shared" si="2"/>
        <v>Successful</v>
      </c>
      <c r="L8" t="str">
        <f t="shared" si="3"/>
        <v>Withdrawal</v>
      </c>
      <c r="M8" t="str">
        <f t="shared" si="4"/>
        <v>OK</v>
      </c>
      <c r="N8" t="str">
        <f t="shared" si="5"/>
        <v>OK</v>
      </c>
      <c r="O8" t="str">
        <f>_xlfn.XLOOKUP(B8,'01_Raw_ATMs'!A:A,'01_Raw_ATMs'!A:A,"Not Found")</f>
        <v>ATM075</v>
      </c>
      <c r="P8" t="str">
        <f t="shared" si="6"/>
        <v>Valid</v>
      </c>
      <c r="R8">
        <f>COUNTIF(K2:K10001,"Failed")</f>
        <v>595</v>
      </c>
    </row>
    <row r="9" spans="1:18">
      <c r="A9" t="s">
        <v>198</v>
      </c>
      <c r="B9" t="s">
        <v>175</v>
      </c>
      <c r="C9" s="2">
        <v>45831</v>
      </c>
      <c r="D9" s="3">
        <v>0.76287037037037042</v>
      </c>
      <c r="E9" t="s">
        <v>33</v>
      </c>
      <c r="F9">
        <v>8000</v>
      </c>
      <c r="G9" t="s">
        <v>189</v>
      </c>
      <c r="I9">
        <f t="shared" si="0"/>
        <v>1</v>
      </c>
      <c r="J9" t="str">
        <f t="shared" si="1"/>
        <v>OK</v>
      </c>
      <c r="K9" t="str">
        <f t="shared" si="2"/>
        <v>Successful</v>
      </c>
      <c r="L9" t="str">
        <f t="shared" si="3"/>
        <v>Withdrawal</v>
      </c>
      <c r="M9" t="str">
        <f t="shared" si="4"/>
        <v>OK</v>
      </c>
      <c r="N9" t="str">
        <f t="shared" si="5"/>
        <v>OK</v>
      </c>
      <c r="O9" t="str">
        <f>_xlfn.XLOOKUP(B9,'01_Raw_ATMs'!A:A,'01_Raw_ATMs'!A:A,"Not Found")</f>
        <v>ATM095</v>
      </c>
      <c r="P9" t="str">
        <f t="shared" si="6"/>
        <v>Valid</v>
      </c>
      <c r="R9">
        <f>COUNTA(L2:L10001)</f>
        <v>10000</v>
      </c>
    </row>
    <row r="10" spans="1:18">
      <c r="A10" t="s">
        <v>199</v>
      </c>
      <c r="B10" t="s">
        <v>177</v>
      </c>
      <c r="C10" s="2">
        <v>45898</v>
      </c>
      <c r="D10" s="3">
        <v>0.76031249999999995</v>
      </c>
      <c r="E10" t="s">
        <v>33</v>
      </c>
      <c r="F10">
        <v>500</v>
      </c>
      <c r="G10" t="s">
        <v>189</v>
      </c>
      <c r="I10">
        <f t="shared" si="0"/>
        <v>1</v>
      </c>
      <c r="J10" t="str">
        <f t="shared" si="1"/>
        <v>OK</v>
      </c>
      <c r="K10" t="str">
        <f t="shared" si="2"/>
        <v>Successful</v>
      </c>
      <c r="L10" t="str">
        <f t="shared" si="3"/>
        <v>Withdrawal</v>
      </c>
      <c r="M10" t="str">
        <f t="shared" si="4"/>
        <v>OK</v>
      </c>
      <c r="N10" t="str">
        <f t="shared" si="5"/>
        <v>OK</v>
      </c>
      <c r="O10" t="str">
        <f>_xlfn.XLOOKUP(B10,'01_Raw_ATMs'!A:A,'01_Raw_ATMs'!A:A,"Not Found")</f>
        <v>ATM097</v>
      </c>
      <c r="P10" t="str">
        <f t="shared" si="6"/>
        <v>Valid</v>
      </c>
      <c r="R10">
        <f>COUNTBLANK(C2:C10001)</f>
        <v>0</v>
      </c>
    </row>
    <row r="11" spans="1:18">
      <c r="A11" t="s">
        <v>200</v>
      </c>
      <c r="B11" t="s">
        <v>141</v>
      </c>
      <c r="C11" s="2">
        <v>45732</v>
      </c>
      <c r="D11" s="3">
        <v>0.66435185185185186</v>
      </c>
      <c r="E11" t="s">
        <v>33</v>
      </c>
      <c r="F11">
        <v>4000</v>
      </c>
      <c r="G11" t="s">
        <v>189</v>
      </c>
      <c r="I11">
        <f t="shared" si="0"/>
        <v>1</v>
      </c>
      <c r="J11" t="str">
        <f t="shared" si="1"/>
        <v>OK</v>
      </c>
      <c r="K11" t="str">
        <f t="shared" si="2"/>
        <v>Successful</v>
      </c>
      <c r="L11" t="str">
        <f t="shared" si="3"/>
        <v>Withdrawal</v>
      </c>
      <c r="M11" t="str">
        <f t="shared" si="4"/>
        <v>OK</v>
      </c>
      <c r="N11" t="str">
        <f t="shared" si="5"/>
        <v>OK</v>
      </c>
      <c r="O11" t="str">
        <f>_xlfn.XLOOKUP(B11,'01_Raw_ATMs'!A:A,'01_Raw_ATMs'!A:A,"Not Found")</f>
        <v>ATM061</v>
      </c>
      <c r="P11" t="str">
        <f t="shared" si="6"/>
        <v>Valid</v>
      </c>
      <c r="R11">
        <f>COUNTIF(N2:N10001,"Problem")</f>
        <v>0</v>
      </c>
    </row>
    <row r="12" spans="1:18">
      <c r="A12" t="s">
        <v>201</v>
      </c>
      <c r="B12" t="s">
        <v>112</v>
      </c>
      <c r="C12" s="2">
        <v>45809</v>
      </c>
      <c r="D12" s="3">
        <v>0.75065972222222221</v>
      </c>
      <c r="E12" t="s">
        <v>194</v>
      </c>
      <c r="F12">
        <v>0</v>
      </c>
      <c r="G12" t="s">
        <v>189</v>
      </c>
      <c r="I12">
        <f t="shared" si="0"/>
        <v>1</v>
      </c>
      <c r="J12" t="str">
        <f t="shared" si="1"/>
        <v>OK</v>
      </c>
      <c r="K12" t="str">
        <f t="shared" si="2"/>
        <v>Successful</v>
      </c>
      <c r="L12" t="str">
        <f t="shared" si="3"/>
        <v>Balance Inquiry</v>
      </c>
      <c r="M12" t="str">
        <f t="shared" si="4"/>
        <v>OK</v>
      </c>
      <c r="N12" t="str">
        <f t="shared" si="5"/>
        <v>OK</v>
      </c>
      <c r="O12" t="str">
        <f>_xlfn.XLOOKUP(B12,'01_Raw_ATMs'!A:A,'01_Raw_ATMs'!A:A,"Not Found")</f>
        <v>ATM032</v>
      </c>
      <c r="P12" t="str">
        <f t="shared" si="6"/>
        <v>Valid</v>
      </c>
      <c r="R12">
        <f>MAX(F2:F10001)</f>
        <v>25000</v>
      </c>
    </row>
    <row r="13" spans="1:18">
      <c r="A13" t="s">
        <v>202</v>
      </c>
      <c r="B13" t="s">
        <v>91</v>
      </c>
      <c r="C13" s="2">
        <v>46093</v>
      </c>
      <c r="D13" s="3">
        <v>0.41092592592592592</v>
      </c>
      <c r="E13" t="s">
        <v>33</v>
      </c>
      <c r="F13">
        <v>500</v>
      </c>
      <c r="G13" t="s">
        <v>189</v>
      </c>
      <c r="I13">
        <f t="shared" si="0"/>
        <v>1</v>
      </c>
      <c r="J13" t="str">
        <f t="shared" si="1"/>
        <v>OK</v>
      </c>
      <c r="K13" t="str">
        <f t="shared" si="2"/>
        <v>Successful</v>
      </c>
      <c r="L13" t="str">
        <f t="shared" si="3"/>
        <v>Withdrawal</v>
      </c>
      <c r="M13" t="str">
        <f t="shared" si="4"/>
        <v>OK</v>
      </c>
      <c r="N13" t="str">
        <f t="shared" si="5"/>
        <v>OK</v>
      </c>
      <c r="O13" t="str">
        <f>_xlfn.XLOOKUP(B13,'01_Raw_ATMs'!A:A,'01_Raw_ATMs'!A:A,"Not Found")</f>
        <v>ATM014</v>
      </c>
      <c r="P13" t="str">
        <f t="shared" si="6"/>
        <v>Valid</v>
      </c>
      <c r="R13">
        <f>MIN(F2:F10001)</f>
        <v>0</v>
      </c>
    </row>
    <row r="14" spans="1:18">
      <c r="A14" t="s">
        <v>203</v>
      </c>
      <c r="B14" t="s">
        <v>93</v>
      </c>
      <c r="C14" s="2">
        <v>46125</v>
      </c>
      <c r="D14" s="3">
        <v>0.31229166666666669</v>
      </c>
      <c r="E14" t="s">
        <v>33</v>
      </c>
      <c r="F14">
        <v>6000</v>
      </c>
      <c r="G14" t="s">
        <v>189</v>
      </c>
      <c r="I14">
        <f t="shared" si="0"/>
        <v>1</v>
      </c>
      <c r="J14" t="str">
        <f t="shared" si="1"/>
        <v>OK</v>
      </c>
      <c r="K14" t="str">
        <f t="shared" si="2"/>
        <v>Successful</v>
      </c>
      <c r="L14" t="str">
        <f t="shared" si="3"/>
        <v>Withdrawal</v>
      </c>
      <c r="M14" t="str">
        <f t="shared" si="4"/>
        <v>OK</v>
      </c>
      <c r="N14" t="str">
        <f t="shared" si="5"/>
        <v>OK</v>
      </c>
      <c r="O14" t="str">
        <f>_xlfn.XLOOKUP(B14,'01_Raw_ATMs'!A:A,'01_Raw_ATMs'!A:A,"Not Found")</f>
        <v>ATM016</v>
      </c>
      <c r="P14" t="str">
        <f t="shared" si="6"/>
        <v>Valid</v>
      </c>
      <c r="R14">
        <f>COUNTIF(O2:O10001,"Not Found")</f>
        <v>0</v>
      </c>
    </row>
    <row r="15" spans="1:18">
      <c r="A15" t="s">
        <v>204</v>
      </c>
      <c r="B15" t="s">
        <v>177</v>
      </c>
      <c r="C15" s="2">
        <v>46111</v>
      </c>
      <c r="D15" s="3">
        <v>0.74093750000000003</v>
      </c>
      <c r="E15" t="s">
        <v>33</v>
      </c>
      <c r="F15">
        <v>6000</v>
      </c>
      <c r="G15" t="s">
        <v>189</v>
      </c>
      <c r="I15">
        <f t="shared" si="0"/>
        <v>1</v>
      </c>
      <c r="J15" t="str">
        <f t="shared" si="1"/>
        <v>OK</v>
      </c>
      <c r="K15" t="str">
        <f t="shared" si="2"/>
        <v>Successful</v>
      </c>
      <c r="L15" t="str">
        <f t="shared" si="3"/>
        <v>Withdrawal</v>
      </c>
      <c r="M15" t="str">
        <f t="shared" si="4"/>
        <v>OK</v>
      </c>
      <c r="N15" t="str">
        <f t="shared" si="5"/>
        <v>OK</v>
      </c>
      <c r="O15" t="str">
        <f>_xlfn.XLOOKUP(B15,'01_Raw_ATMs'!A:A,'01_Raw_ATMs'!A:A,"Not Found")</f>
        <v>ATM097</v>
      </c>
      <c r="P15" t="str">
        <f t="shared" si="6"/>
        <v>Valid</v>
      </c>
      <c r="R15">
        <f>COUNTIF(P2:P10001,"Missing ATM_ID")</f>
        <v>3</v>
      </c>
    </row>
    <row r="16" spans="1:18">
      <c r="A16" t="s">
        <v>205</v>
      </c>
      <c r="B16" t="s">
        <v>100</v>
      </c>
      <c r="C16" s="2">
        <v>46144</v>
      </c>
      <c r="D16" s="3">
        <v>0.65850694444444446</v>
      </c>
      <c r="E16" t="s">
        <v>194</v>
      </c>
      <c r="F16">
        <v>0</v>
      </c>
      <c r="G16" t="s">
        <v>189</v>
      </c>
      <c r="I16">
        <f t="shared" si="0"/>
        <v>1</v>
      </c>
      <c r="J16" t="str">
        <f t="shared" si="1"/>
        <v>OK</v>
      </c>
      <c r="K16" t="str">
        <f t="shared" si="2"/>
        <v>Successful</v>
      </c>
      <c r="L16" t="str">
        <f t="shared" si="3"/>
        <v>Balance Inquiry</v>
      </c>
      <c r="M16" t="str">
        <f t="shared" si="4"/>
        <v>OK</v>
      </c>
      <c r="N16" t="str">
        <f t="shared" si="5"/>
        <v>OK</v>
      </c>
      <c r="O16" t="str">
        <f>_xlfn.XLOOKUP(B16,'01_Raw_ATMs'!A:A,'01_Raw_ATMs'!A:A,"Not Found")</f>
        <v>ATM021</v>
      </c>
      <c r="P16" t="str">
        <f t="shared" si="6"/>
        <v>Valid</v>
      </c>
      <c r="R16">
        <f>COUNTA(A:A)-1</f>
        <v>10000</v>
      </c>
    </row>
    <row r="17" spans="1:16">
      <c r="A17" t="s">
        <v>206</v>
      </c>
      <c r="B17" t="s">
        <v>180</v>
      </c>
      <c r="C17" s="2">
        <v>46191</v>
      </c>
      <c r="D17" s="3">
        <v>0.63561342592592596</v>
      </c>
      <c r="E17" t="s">
        <v>33</v>
      </c>
      <c r="F17">
        <v>2500</v>
      </c>
      <c r="G17" t="s">
        <v>189</v>
      </c>
      <c r="I17">
        <f t="shared" si="0"/>
        <v>1</v>
      </c>
      <c r="J17" t="str">
        <f t="shared" si="1"/>
        <v>OK</v>
      </c>
      <c r="K17" t="str">
        <f t="shared" si="2"/>
        <v>Successful</v>
      </c>
      <c r="L17" t="str">
        <f t="shared" si="3"/>
        <v>Withdrawal</v>
      </c>
      <c r="M17" t="str">
        <f t="shared" si="4"/>
        <v>OK</v>
      </c>
      <c r="N17" t="str">
        <f t="shared" si="5"/>
        <v>OK</v>
      </c>
      <c r="O17" t="str">
        <f>_xlfn.XLOOKUP(B17,'01_Raw_ATMs'!A:A,'01_Raw_ATMs'!A:A,"Not Found")</f>
        <v>ATM100</v>
      </c>
      <c r="P17" t="str">
        <f t="shared" si="6"/>
        <v>Valid</v>
      </c>
    </row>
    <row r="18" spans="1:16">
      <c r="A18" t="s">
        <v>207</v>
      </c>
      <c r="B18" t="s">
        <v>123</v>
      </c>
      <c r="C18" s="2">
        <v>45985</v>
      </c>
      <c r="D18" s="3">
        <v>0.83689814814814811</v>
      </c>
      <c r="E18" t="s">
        <v>33</v>
      </c>
      <c r="F18">
        <v>4000</v>
      </c>
      <c r="G18" t="s">
        <v>189</v>
      </c>
      <c r="I18">
        <f t="shared" si="0"/>
        <v>1</v>
      </c>
      <c r="J18" t="str">
        <f t="shared" si="1"/>
        <v>OK</v>
      </c>
      <c r="K18" t="str">
        <f t="shared" si="2"/>
        <v>Successful</v>
      </c>
      <c r="L18" t="str">
        <f t="shared" si="3"/>
        <v>Withdrawal</v>
      </c>
      <c r="M18" t="str">
        <f t="shared" si="4"/>
        <v>OK</v>
      </c>
      <c r="N18" t="str">
        <f t="shared" si="5"/>
        <v>OK</v>
      </c>
      <c r="O18" t="str">
        <f>_xlfn.XLOOKUP(B18,'01_Raw_ATMs'!A:A,'01_Raw_ATMs'!A:A,"Not Found")</f>
        <v>ATM043</v>
      </c>
      <c r="P18" t="str">
        <f t="shared" si="6"/>
        <v>Valid</v>
      </c>
    </row>
    <row r="19" spans="1:16">
      <c r="A19" t="s">
        <v>208</v>
      </c>
      <c r="B19" t="s">
        <v>171</v>
      </c>
      <c r="C19" s="2">
        <v>45877</v>
      </c>
      <c r="D19" s="3">
        <v>0.22663194444444451</v>
      </c>
      <c r="E19" t="s">
        <v>33</v>
      </c>
      <c r="F19">
        <v>4000</v>
      </c>
      <c r="G19" t="s">
        <v>189</v>
      </c>
      <c r="I19">
        <f t="shared" si="0"/>
        <v>1</v>
      </c>
      <c r="J19" t="str">
        <f t="shared" si="1"/>
        <v>OK</v>
      </c>
      <c r="K19" t="str">
        <f t="shared" si="2"/>
        <v>Successful</v>
      </c>
      <c r="L19" t="str">
        <f t="shared" si="3"/>
        <v>Withdrawal</v>
      </c>
      <c r="M19" t="str">
        <f t="shared" si="4"/>
        <v>OK</v>
      </c>
      <c r="N19" t="str">
        <f t="shared" si="5"/>
        <v>OK</v>
      </c>
      <c r="O19" t="str">
        <f>_xlfn.XLOOKUP(B19,'01_Raw_ATMs'!A:A,'01_Raw_ATMs'!A:A,"Not Found")</f>
        <v>ATM091</v>
      </c>
      <c r="P19" t="str">
        <f t="shared" si="6"/>
        <v>Valid</v>
      </c>
    </row>
    <row r="20" spans="1:16">
      <c r="A20" t="s">
        <v>209</v>
      </c>
      <c r="B20" t="s">
        <v>134</v>
      </c>
      <c r="C20" s="2">
        <v>46056</v>
      </c>
      <c r="D20" s="3">
        <v>0.90120370370370373</v>
      </c>
      <c r="E20" t="s">
        <v>33</v>
      </c>
      <c r="F20">
        <v>8000</v>
      </c>
      <c r="G20" t="s">
        <v>189</v>
      </c>
      <c r="I20">
        <f t="shared" si="0"/>
        <v>1</v>
      </c>
      <c r="J20" t="str">
        <f t="shared" si="1"/>
        <v>OK</v>
      </c>
      <c r="K20" t="str">
        <f t="shared" si="2"/>
        <v>Successful</v>
      </c>
      <c r="L20" t="str">
        <f t="shared" si="3"/>
        <v>Withdrawal</v>
      </c>
      <c r="M20" t="str">
        <f t="shared" si="4"/>
        <v>OK</v>
      </c>
      <c r="N20" t="str">
        <f t="shared" si="5"/>
        <v>OK</v>
      </c>
      <c r="O20" t="str">
        <f>_xlfn.XLOOKUP(B20,'01_Raw_ATMs'!A:A,'01_Raw_ATMs'!A:A,"Not Found")</f>
        <v>ATM054</v>
      </c>
      <c r="P20" t="str">
        <f t="shared" si="6"/>
        <v>Valid</v>
      </c>
    </row>
    <row r="21" spans="1:16">
      <c r="A21" t="s">
        <v>210</v>
      </c>
      <c r="B21" t="s">
        <v>7</v>
      </c>
      <c r="C21" s="2">
        <v>46018</v>
      </c>
      <c r="D21" s="3">
        <v>0.47562500000000002</v>
      </c>
      <c r="E21" t="s">
        <v>211</v>
      </c>
      <c r="F21">
        <v>0</v>
      </c>
      <c r="G21" t="s">
        <v>189</v>
      </c>
      <c r="I21">
        <f t="shared" si="0"/>
        <v>1</v>
      </c>
      <c r="J21" t="str">
        <f t="shared" si="1"/>
        <v>OK</v>
      </c>
      <c r="K21" t="str">
        <f t="shared" si="2"/>
        <v>Successful</v>
      </c>
      <c r="L21" t="str">
        <f t="shared" si="3"/>
        <v>Mini Statement</v>
      </c>
      <c r="M21" t="str">
        <f t="shared" si="4"/>
        <v>OK</v>
      </c>
      <c r="N21" t="str">
        <f t="shared" si="5"/>
        <v>OK</v>
      </c>
      <c r="O21" t="str">
        <f>_xlfn.XLOOKUP(B21,'01_Raw_ATMs'!A:A,'01_Raw_ATMs'!A:A,"Not Found")</f>
        <v>ATM001</v>
      </c>
      <c r="P21" t="str">
        <f t="shared" si="6"/>
        <v>Valid</v>
      </c>
    </row>
    <row r="22" spans="1:16">
      <c r="A22" t="s">
        <v>212</v>
      </c>
      <c r="B22" t="s">
        <v>149</v>
      </c>
      <c r="C22" s="2">
        <v>45883</v>
      </c>
      <c r="D22" s="3">
        <v>0.63711805555555556</v>
      </c>
      <c r="E22" t="s">
        <v>33</v>
      </c>
      <c r="F22">
        <v>4000</v>
      </c>
      <c r="G22" t="s">
        <v>189</v>
      </c>
      <c r="I22">
        <f t="shared" si="0"/>
        <v>1</v>
      </c>
      <c r="J22" t="str">
        <f t="shared" si="1"/>
        <v>OK</v>
      </c>
      <c r="K22" t="str">
        <f t="shared" si="2"/>
        <v>Successful</v>
      </c>
      <c r="L22" t="str">
        <f t="shared" si="3"/>
        <v>Withdrawal</v>
      </c>
      <c r="M22" t="str">
        <f t="shared" si="4"/>
        <v>OK</v>
      </c>
      <c r="N22" t="str">
        <f t="shared" si="5"/>
        <v>OK</v>
      </c>
      <c r="O22" t="str">
        <f>_xlfn.XLOOKUP(B22,'01_Raw_ATMs'!A:A,'01_Raw_ATMs'!A:A,"Not Found")</f>
        <v>ATM069</v>
      </c>
      <c r="P22" t="str">
        <f t="shared" si="6"/>
        <v>Valid</v>
      </c>
    </row>
    <row r="23" spans="1:16">
      <c r="A23" t="s">
        <v>213</v>
      </c>
      <c r="B23" t="s">
        <v>167</v>
      </c>
      <c r="C23" s="2">
        <v>46072</v>
      </c>
      <c r="D23" s="3">
        <v>0.78714120370370366</v>
      </c>
      <c r="E23" t="s">
        <v>211</v>
      </c>
      <c r="F23">
        <v>0</v>
      </c>
      <c r="G23" t="s">
        <v>214</v>
      </c>
      <c r="I23">
        <f t="shared" si="0"/>
        <v>1</v>
      </c>
      <c r="J23" t="str">
        <f t="shared" si="1"/>
        <v>Problem</v>
      </c>
      <c r="K23" t="str">
        <f t="shared" si="2"/>
        <v>Failed</v>
      </c>
      <c r="L23" t="str">
        <f t="shared" si="3"/>
        <v>Mini Statement</v>
      </c>
      <c r="M23" t="str">
        <f t="shared" si="4"/>
        <v>OK</v>
      </c>
      <c r="N23" t="str">
        <f t="shared" si="5"/>
        <v>OK</v>
      </c>
      <c r="O23" t="str">
        <f>_xlfn.XLOOKUP(B23,'01_Raw_ATMs'!A:A,'01_Raw_ATMs'!A:A,"Not Found")</f>
        <v>ATM087</v>
      </c>
      <c r="P23" t="str">
        <f t="shared" si="6"/>
        <v>Valid</v>
      </c>
    </row>
    <row r="24" spans="1:16">
      <c r="A24" t="s">
        <v>215</v>
      </c>
      <c r="B24" t="s">
        <v>76</v>
      </c>
      <c r="C24" s="2">
        <v>46061</v>
      </c>
      <c r="D24" s="3">
        <v>0.73751157407407408</v>
      </c>
      <c r="E24" t="s">
        <v>33</v>
      </c>
      <c r="F24">
        <v>4000</v>
      </c>
      <c r="G24" t="s">
        <v>189</v>
      </c>
      <c r="I24">
        <f t="shared" si="0"/>
        <v>1</v>
      </c>
      <c r="J24" t="str">
        <f t="shared" si="1"/>
        <v>OK</v>
      </c>
      <c r="K24" t="str">
        <f t="shared" si="2"/>
        <v>Successful</v>
      </c>
      <c r="L24" t="str">
        <f t="shared" si="3"/>
        <v>Withdrawal</v>
      </c>
      <c r="M24" t="str">
        <f t="shared" si="4"/>
        <v>OK</v>
      </c>
      <c r="N24" t="str">
        <f t="shared" si="5"/>
        <v>OK</v>
      </c>
      <c r="O24" t="str">
        <f>_xlfn.XLOOKUP(B24,'01_Raw_ATMs'!A:A,'01_Raw_ATMs'!A:A,"Not Found")</f>
        <v>ATM004</v>
      </c>
      <c r="P24" t="str">
        <f t="shared" si="6"/>
        <v>Valid</v>
      </c>
    </row>
    <row r="25" spans="1:16">
      <c r="A25" t="s">
        <v>216</v>
      </c>
      <c r="B25" t="s">
        <v>140</v>
      </c>
      <c r="C25" s="2">
        <v>45844</v>
      </c>
      <c r="D25" s="3">
        <v>0.18356481481481479</v>
      </c>
      <c r="E25" t="s">
        <v>33</v>
      </c>
      <c r="F25">
        <v>3000</v>
      </c>
      <c r="G25" t="s">
        <v>189</v>
      </c>
      <c r="I25">
        <f t="shared" si="0"/>
        <v>1</v>
      </c>
      <c r="J25" t="str">
        <f t="shared" si="1"/>
        <v>OK</v>
      </c>
      <c r="K25" t="str">
        <f t="shared" si="2"/>
        <v>Successful</v>
      </c>
      <c r="L25" t="str">
        <f t="shared" si="3"/>
        <v>Withdrawal</v>
      </c>
      <c r="M25" t="str">
        <f t="shared" si="4"/>
        <v>OK</v>
      </c>
      <c r="N25" t="str">
        <f t="shared" si="5"/>
        <v>OK</v>
      </c>
      <c r="O25" t="str">
        <f>_xlfn.XLOOKUP(B25,'01_Raw_ATMs'!A:A,'01_Raw_ATMs'!A:A,"Not Found")</f>
        <v>ATM060</v>
      </c>
      <c r="P25" t="str">
        <f t="shared" si="6"/>
        <v>Valid</v>
      </c>
    </row>
    <row r="26" spans="1:16">
      <c r="A26" t="s">
        <v>217</v>
      </c>
      <c r="B26" t="s">
        <v>129</v>
      </c>
      <c r="C26" s="2">
        <v>45942</v>
      </c>
      <c r="D26" s="3">
        <v>0.78710648148148143</v>
      </c>
      <c r="E26" t="s">
        <v>33</v>
      </c>
      <c r="F26">
        <v>1000</v>
      </c>
      <c r="G26" t="s">
        <v>189</v>
      </c>
      <c r="I26">
        <f t="shared" si="0"/>
        <v>1</v>
      </c>
      <c r="J26" t="str">
        <f t="shared" si="1"/>
        <v>OK</v>
      </c>
      <c r="K26" t="str">
        <f t="shared" si="2"/>
        <v>Successful</v>
      </c>
      <c r="L26" t="str">
        <f t="shared" si="3"/>
        <v>Withdrawal</v>
      </c>
      <c r="M26" t="str">
        <f t="shared" si="4"/>
        <v>OK</v>
      </c>
      <c r="N26" t="str">
        <f t="shared" si="5"/>
        <v>OK</v>
      </c>
      <c r="O26" t="str">
        <f>_xlfn.XLOOKUP(B26,'01_Raw_ATMs'!A:A,'01_Raw_ATMs'!A:A,"Not Found")</f>
        <v>ATM049</v>
      </c>
      <c r="P26" t="str">
        <f t="shared" si="6"/>
        <v>Valid</v>
      </c>
    </row>
    <row r="27" spans="1:16">
      <c r="A27" t="s">
        <v>218</v>
      </c>
      <c r="B27" t="s">
        <v>176</v>
      </c>
      <c r="C27" s="2">
        <v>45711</v>
      </c>
      <c r="D27" s="3">
        <v>0.97377314814814819</v>
      </c>
      <c r="E27" t="s">
        <v>33</v>
      </c>
      <c r="F27">
        <v>10000</v>
      </c>
      <c r="G27" t="s">
        <v>189</v>
      </c>
      <c r="I27">
        <f t="shared" si="0"/>
        <v>1</v>
      </c>
      <c r="J27" t="str">
        <f t="shared" si="1"/>
        <v>OK</v>
      </c>
      <c r="K27" t="str">
        <f t="shared" si="2"/>
        <v>Successful</v>
      </c>
      <c r="L27" t="str">
        <f t="shared" si="3"/>
        <v>Withdrawal</v>
      </c>
      <c r="M27" t="str">
        <f t="shared" si="4"/>
        <v>OK</v>
      </c>
      <c r="N27" t="str">
        <f t="shared" si="5"/>
        <v>OK</v>
      </c>
      <c r="O27" t="str">
        <f>_xlfn.XLOOKUP(B27,'01_Raw_ATMs'!A:A,'01_Raw_ATMs'!A:A,"Not Found")</f>
        <v>ATM096</v>
      </c>
      <c r="P27" t="str">
        <f t="shared" si="6"/>
        <v>Valid</v>
      </c>
    </row>
    <row r="28" spans="1:16">
      <c r="A28" t="s">
        <v>219</v>
      </c>
      <c r="B28" t="s">
        <v>76</v>
      </c>
      <c r="C28" s="2">
        <v>45911</v>
      </c>
      <c r="D28" s="3">
        <v>0.33447916666666672</v>
      </c>
      <c r="E28" t="s">
        <v>33</v>
      </c>
      <c r="F28">
        <v>1500</v>
      </c>
      <c r="G28" t="s">
        <v>189</v>
      </c>
      <c r="I28">
        <f t="shared" si="0"/>
        <v>1</v>
      </c>
      <c r="J28" t="str">
        <f t="shared" si="1"/>
        <v>OK</v>
      </c>
      <c r="K28" t="str">
        <f t="shared" si="2"/>
        <v>Successful</v>
      </c>
      <c r="L28" t="str">
        <f t="shared" si="3"/>
        <v>Withdrawal</v>
      </c>
      <c r="M28" t="str">
        <f t="shared" si="4"/>
        <v>OK</v>
      </c>
      <c r="N28" t="str">
        <f t="shared" si="5"/>
        <v>OK</v>
      </c>
      <c r="O28" t="str">
        <f>_xlfn.XLOOKUP(B28,'01_Raw_ATMs'!A:A,'01_Raw_ATMs'!A:A,"Not Found")</f>
        <v>ATM004</v>
      </c>
      <c r="P28" t="str">
        <f t="shared" si="6"/>
        <v>Valid</v>
      </c>
    </row>
    <row r="29" spans="1:16">
      <c r="A29" t="s">
        <v>220</v>
      </c>
      <c r="B29" t="s">
        <v>92</v>
      </c>
      <c r="C29" s="2">
        <v>45881</v>
      </c>
      <c r="D29" s="3">
        <v>0.63667824074074075</v>
      </c>
      <c r="E29" t="s">
        <v>33</v>
      </c>
      <c r="F29">
        <v>8000</v>
      </c>
      <c r="G29" t="s">
        <v>189</v>
      </c>
      <c r="I29">
        <f t="shared" si="0"/>
        <v>1</v>
      </c>
      <c r="J29" t="str">
        <f t="shared" si="1"/>
        <v>OK</v>
      </c>
      <c r="K29" t="str">
        <f t="shared" si="2"/>
        <v>Successful</v>
      </c>
      <c r="L29" t="str">
        <f t="shared" si="3"/>
        <v>Withdrawal</v>
      </c>
      <c r="M29" t="str">
        <f t="shared" si="4"/>
        <v>OK</v>
      </c>
      <c r="N29" t="str">
        <f t="shared" si="5"/>
        <v>OK</v>
      </c>
      <c r="O29" t="str">
        <f>_xlfn.XLOOKUP(B29,'01_Raw_ATMs'!A:A,'01_Raw_ATMs'!A:A,"Not Found")</f>
        <v>ATM015</v>
      </c>
      <c r="P29" t="str">
        <f t="shared" si="6"/>
        <v>Valid</v>
      </c>
    </row>
    <row r="30" spans="1:16">
      <c r="A30" t="s">
        <v>221</v>
      </c>
      <c r="B30" t="s">
        <v>176</v>
      </c>
      <c r="C30" s="2">
        <v>45775</v>
      </c>
      <c r="D30" s="3">
        <v>0.79883101851851857</v>
      </c>
      <c r="E30" t="s">
        <v>33</v>
      </c>
      <c r="F30">
        <v>500</v>
      </c>
      <c r="G30" t="s">
        <v>189</v>
      </c>
      <c r="I30">
        <f t="shared" si="0"/>
        <v>1</v>
      </c>
      <c r="J30" t="str">
        <f t="shared" si="1"/>
        <v>OK</v>
      </c>
      <c r="K30" t="str">
        <f t="shared" si="2"/>
        <v>Successful</v>
      </c>
      <c r="L30" t="str">
        <f t="shared" si="3"/>
        <v>Withdrawal</v>
      </c>
      <c r="M30" t="str">
        <f t="shared" si="4"/>
        <v>OK</v>
      </c>
      <c r="N30" t="str">
        <f t="shared" si="5"/>
        <v>OK</v>
      </c>
      <c r="O30" t="str">
        <f>_xlfn.XLOOKUP(B30,'01_Raw_ATMs'!A:A,'01_Raw_ATMs'!A:A,"Not Found")</f>
        <v>ATM096</v>
      </c>
      <c r="P30" t="str">
        <f t="shared" si="6"/>
        <v>Valid</v>
      </c>
    </row>
    <row r="31" spans="1:16">
      <c r="A31" t="s">
        <v>222</v>
      </c>
      <c r="B31" t="s">
        <v>154</v>
      </c>
      <c r="C31" s="2">
        <v>46042</v>
      </c>
      <c r="D31" s="3">
        <v>0.57305555555555554</v>
      </c>
      <c r="E31" t="s">
        <v>33</v>
      </c>
      <c r="F31">
        <v>10000</v>
      </c>
      <c r="G31" t="s">
        <v>189</v>
      </c>
      <c r="I31">
        <f t="shared" si="0"/>
        <v>1</v>
      </c>
      <c r="J31" t="str">
        <f t="shared" si="1"/>
        <v>OK</v>
      </c>
      <c r="K31" t="str">
        <f t="shared" si="2"/>
        <v>Successful</v>
      </c>
      <c r="L31" t="str">
        <f t="shared" si="3"/>
        <v>Withdrawal</v>
      </c>
      <c r="M31" t="str">
        <f t="shared" si="4"/>
        <v>OK</v>
      </c>
      <c r="N31" t="str">
        <f t="shared" si="5"/>
        <v>OK</v>
      </c>
      <c r="O31" t="str">
        <f>_xlfn.XLOOKUP(B31,'01_Raw_ATMs'!A:A,'01_Raw_ATMs'!A:A,"Not Found")</f>
        <v>ATM074</v>
      </c>
      <c r="P31" t="str">
        <f t="shared" si="6"/>
        <v>Valid</v>
      </c>
    </row>
    <row r="32" spans="1:16">
      <c r="A32" t="s">
        <v>223</v>
      </c>
      <c r="B32" t="s">
        <v>170</v>
      </c>
      <c r="C32" s="2">
        <v>45966</v>
      </c>
      <c r="D32" s="3">
        <v>0.86031250000000004</v>
      </c>
      <c r="E32" t="s">
        <v>33</v>
      </c>
      <c r="F32">
        <v>8000</v>
      </c>
      <c r="G32" t="s">
        <v>189</v>
      </c>
      <c r="I32">
        <f t="shared" si="0"/>
        <v>1</v>
      </c>
      <c r="J32" t="str">
        <f t="shared" si="1"/>
        <v>OK</v>
      </c>
      <c r="K32" t="str">
        <f t="shared" si="2"/>
        <v>Successful</v>
      </c>
      <c r="L32" t="str">
        <f t="shared" si="3"/>
        <v>Withdrawal</v>
      </c>
      <c r="M32" t="str">
        <f t="shared" si="4"/>
        <v>OK</v>
      </c>
      <c r="N32" t="str">
        <f t="shared" si="5"/>
        <v>OK</v>
      </c>
      <c r="O32" t="str">
        <f>_xlfn.XLOOKUP(B32,'01_Raw_ATMs'!A:A,'01_Raw_ATMs'!A:A,"Not Found")</f>
        <v>ATM090</v>
      </c>
      <c r="P32" t="str">
        <f t="shared" si="6"/>
        <v>Valid</v>
      </c>
    </row>
    <row r="33" spans="1:16">
      <c r="A33" t="s">
        <v>224</v>
      </c>
      <c r="B33" t="s">
        <v>125</v>
      </c>
      <c r="C33" s="2">
        <v>46203</v>
      </c>
      <c r="D33" s="3">
        <v>0.5993518518518518</v>
      </c>
      <c r="E33" t="s">
        <v>33</v>
      </c>
      <c r="F33">
        <v>3000</v>
      </c>
      <c r="G33" t="s">
        <v>189</v>
      </c>
      <c r="I33">
        <f t="shared" si="0"/>
        <v>1</v>
      </c>
      <c r="J33" t="str">
        <f t="shared" si="1"/>
        <v>OK</v>
      </c>
      <c r="K33" t="str">
        <f t="shared" si="2"/>
        <v>Successful</v>
      </c>
      <c r="L33" t="str">
        <f t="shared" si="3"/>
        <v>Withdrawal</v>
      </c>
      <c r="M33" t="str">
        <f t="shared" si="4"/>
        <v>OK</v>
      </c>
      <c r="N33" t="str">
        <f t="shared" si="5"/>
        <v>OK</v>
      </c>
      <c r="O33" t="str">
        <f>_xlfn.XLOOKUP(B33,'01_Raw_ATMs'!A:A,'01_Raw_ATMs'!A:A,"Not Found")</f>
        <v>ATM045</v>
      </c>
      <c r="P33" t="str">
        <f t="shared" si="6"/>
        <v>Valid</v>
      </c>
    </row>
    <row r="34" spans="1:16">
      <c r="A34" t="s">
        <v>225</v>
      </c>
      <c r="B34" t="s">
        <v>134</v>
      </c>
      <c r="C34" s="2">
        <v>46159</v>
      </c>
      <c r="D34" s="3">
        <v>0.26643518518518522</v>
      </c>
      <c r="E34" t="s">
        <v>211</v>
      </c>
      <c r="F34">
        <v>0</v>
      </c>
      <c r="G34" t="s">
        <v>189</v>
      </c>
      <c r="I34">
        <f t="shared" si="0"/>
        <v>1</v>
      </c>
      <c r="J34" t="str">
        <f t="shared" si="1"/>
        <v>OK</v>
      </c>
      <c r="K34" t="str">
        <f t="shared" si="2"/>
        <v>Successful</v>
      </c>
      <c r="L34" t="str">
        <f t="shared" si="3"/>
        <v>Mini Statement</v>
      </c>
      <c r="M34" t="str">
        <f t="shared" si="4"/>
        <v>OK</v>
      </c>
      <c r="N34" t="str">
        <f t="shared" si="5"/>
        <v>OK</v>
      </c>
      <c r="O34" t="str">
        <f>_xlfn.XLOOKUP(B34,'01_Raw_ATMs'!A:A,'01_Raw_ATMs'!A:A,"Not Found")</f>
        <v>ATM054</v>
      </c>
      <c r="P34" t="str">
        <f t="shared" si="6"/>
        <v>Valid</v>
      </c>
    </row>
    <row r="35" spans="1:16">
      <c r="A35" t="s">
        <v>226</v>
      </c>
      <c r="B35" t="s">
        <v>99</v>
      </c>
      <c r="C35" s="2">
        <v>46103</v>
      </c>
      <c r="D35" s="3">
        <v>0.35672453703703699</v>
      </c>
      <c r="E35" t="s">
        <v>33</v>
      </c>
      <c r="F35">
        <v>6000</v>
      </c>
      <c r="G35" t="s">
        <v>189</v>
      </c>
      <c r="I35">
        <f t="shared" si="0"/>
        <v>1</v>
      </c>
      <c r="J35" t="str">
        <f t="shared" si="1"/>
        <v>OK</v>
      </c>
      <c r="K35" t="str">
        <f t="shared" si="2"/>
        <v>Successful</v>
      </c>
      <c r="L35" t="str">
        <f t="shared" si="3"/>
        <v>Withdrawal</v>
      </c>
      <c r="M35" t="str">
        <f t="shared" si="4"/>
        <v>OK</v>
      </c>
      <c r="N35" t="str">
        <f t="shared" si="5"/>
        <v>OK</v>
      </c>
      <c r="O35" t="str">
        <f>_xlfn.XLOOKUP(B35,'01_Raw_ATMs'!A:A,'01_Raw_ATMs'!A:A,"Not Found")</f>
        <v>ATM020</v>
      </c>
      <c r="P35" t="str">
        <f t="shared" si="6"/>
        <v>Valid</v>
      </c>
    </row>
    <row r="36" spans="1:16">
      <c r="A36" t="s">
        <v>227</v>
      </c>
      <c r="B36" t="s">
        <v>140</v>
      </c>
      <c r="C36" s="2">
        <v>46104</v>
      </c>
      <c r="D36" s="3">
        <v>0.81755787037037042</v>
      </c>
      <c r="E36" t="s">
        <v>33</v>
      </c>
      <c r="F36">
        <v>2000</v>
      </c>
      <c r="G36" t="s">
        <v>189</v>
      </c>
      <c r="I36">
        <f t="shared" si="0"/>
        <v>1</v>
      </c>
      <c r="J36" t="str">
        <f t="shared" si="1"/>
        <v>OK</v>
      </c>
      <c r="K36" t="str">
        <f t="shared" si="2"/>
        <v>Successful</v>
      </c>
      <c r="L36" t="str">
        <f t="shared" si="3"/>
        <v>Withdrawal</v>
      </c>
      <c r="M36" t="str">
        <f t="shared" si="4"/>
        <v>OK</v>
      </c>
      <c r="N36" t="str">
        <f t="shared" si="5"/>
        <v>OK</v>
      </c>
      <c r="O36" t="str">
        <f>_xlfn.XLOOKUP(B36,'01_Raw_ATMs'!A:A,'01_Raw_ATMs'!A:A,"Not Found")</f>
        <v>ATM060</v>
      </c>
      <c r="P36" t="str">
        <f t="shared" si="6"/>
        <v>Valid</v>
      </c>
    </row>
    <row r="37" spans="1:16">
      <c r="A37" t="s">
        <v>228</v>
      </c>
      <c r="B37" t="s">
        <v>89</v>
      </c>
      <c r="C37" s="2">
        <v>45943</v>
      </c>
      <c r="D37" s="3">
        <v>0.84430555555555553</v>
      </c>
      <c r="E37" t="s">
        <v>33</v>
      </c>
      <c r="F37">
        <v>8000</v>
      </c>
      <c r="G37" t="s">
        <v>189</v>
      </c>
      <c r="I37">
        <f t="shared" si="0"/>
        <v>1</v>
      </c>
      <c r="J37" t="str">
        <f t="shared" si="1"/>
        <v>OK</v>
      </c>
      <c r="K37" t="str">
        <f t="shared" si="2"/>
        <v>Successful</v>
      </c>
      <c r="L37" t="str">
        <f t="shared" si="3"/>
        <v>Withdrawal</v>
      </c>
      <c r="M37" t="str">
        <f t="shared" si="4"/>
        <v>OK</v>
      </c>
      <c r="N37" t="str">
        <f t="shared" si="5"/>
        <v>OK</v>
      </c>
      <c r="O37" t="str">
        <f>_xlfn.XLOOKUP(B37,'01_Raw_ATMs'!A:A,'01_Raw_ATMs'!A:A,"Not Found")</f>
        <v>ATM012</v>
      </c>
      <c r="P37" t="str">
        <f t="shared" si="6"/>
        <v>Valid</v>
      </c>
    </row>
    <row r="38" spans="1:16">
      <c r="A38" t="s">
        <v>229</v>
      </c>
      <c r="B38" t="s">
        <v>124</v>
      </c>
      <c r="C38" s="2">
        <v>45687</v>
      </c>
      <c r="D38" s="3">
        <v>0.63901620370370371</v>
      </c>
      <c r="E38" t="s">
        <v>33</v>
      </c>
      <c r="F38">
        <v>3000</v>
      </c>
      <c r="G38" t="s">
        <v>189</v>
      </c>
      <c r="I38">
        <f t="shared" si="0"/>
        <v>1</v>
      </c>
      <c r="J38" t="str">
        <f t="shared" si="1"/>
        <v>OK</v>
      </c>
      <c r="K38" t="str">
        <f t="shared" si="2"/>
        <v>Successful</v>
      </c>
      <c r="L38" t="str">
        <f t="shared" si="3"/>
        <v>Withdrawal</v>
      </c>
      <c r="M38" t="str">
        <f t="shared" si="4"/>
        <v>OK</v>
      </c>
      <c r="N38" t="str">
        <f t="shared" si="5"/>
        <v>OK</v>
      </c>
      <c r="O38" t="str">
        <f>_xlfn.XLOOKUP(B38,'01_Raw_ATMs'!A:A,'01_Raw_ATMs'!A:A,"Not Found")</f>
        <v>ATM044</v>
      </c>
      <c r="P38" t="str">
        <f t="shared" si="6"/>
        <v>Valid</v>
      </c>
    </row>
    <row r="39" spans="1:16">
      <c r="A39" t="s">
        <v>230</v>
      </c>
      <c r="B39" t="s">
        <v>124</v>
      </c>
      <c r="C39" s="2">
        <v>45944</v>
      </c>
      <c r="D39" s="3">
        <v>0.86453703703703699</v>
      </c>
      <c r="E39" t="s">
        <v>33</v>
      </c>
      <c r="F39">
        <v>500</v>
      </c>
      <c r="G39" t="s">
        <v>189</v>
      </c>
      <c r="I39">
        <f t="shared" si="0"/>
        <v>1</v>
      </c>
      <c r="J39" t="str">
        <f t="shared" si="1"/>
        <v>OK</v>
      </c>
      <c r="K39" t="str">
        <f t="shared" si="2"/>
        <v>Successful</v>
      </c>
      <c r="L39" t="str">
        <f t="shared" si="3"/>
        <v>Withdrawal</v>
      </c>
      <c r="M39" t="str">
        <f t="shared" si="4"/>
        <v>OK</v>
      </c>
      <c r="N39" t="str">
        <f t="shared" si="5"/>
        <v>OK</v>
      </c>
      <c r="O39" t="str">
        <f>_xlfn.XLOOKUP(B39,'01_Raw_ATMs'!A:A,'01_Raw_ATMs'!A:A,"Not Found")</f>
        <v>ATM044</v>
      </c>
      <c r="P39" t="str">
        <f t="shared" si="6"/>
        <v>Valid</v>
      </c>
    </row>
    <row r="40" spans="1:16">
      <c r="A40" t="s">
        <v>231</v>
      </c>
      <c r="B40" t="s">
        <v>104</v>
      </c>
      <c r="C40" s="2">
        <v>45745</v>
      </c>
      <c r="D40" s="3">
        <v>0.39341435185185192</v>
      </c>
      <c r="E40" t="s">
        <v>33</v>
      </c>
      <c r="F40">
        <v>2000</v>
      </c>
      <c r="G40" t="s">
        <v>189</v>
      </c>
      <c r="I40">
        <f t="shared" si="0"/>
        <v>1</v>
      </c>
      <c r="J40" t="str">
        <f t="shared" si="1"/>
        <v>OK</v>
      </c>
      <c r="K40" t="str">
        <f t="shared" si="2"/>
        <v>Successful</v>
      </c>
      <c r="L40" t="str">
        <f t="shared" si="3"/>
        <v>Withdrawal</v>
      </c>
      <c r="M40" t="str">
        <f t="shared" si="4"/>
        <v>OK</v>
      </c>
      <c r="N40" t="str">
        <f t="shared" si="5"/>
        <v>OK</v>
      </c>
      <c r="O40" t="str">
        <f>_xlfn.XLOOKUP(B40,'01_Raw_ATMs'!A:A,'01_Raw_ATMs'!A:A,"Not Found")</f>
        <v>ATM025</v>
      </c>
      <c r="P40" t="str">
        <f t="shared" si="6"/>
        <v>Valid</v>
      </c>
    </row>
    <row r="41" spans="1:16">
      <c r="A41" t="s">
        <v>232</v>
      </c>
      <c r="B41" t="s">
        <v>163</v>
      </c>
      <c r="C41" s="2">
        <v>46160</v>
      </c>
      <c r="D41" s="3">
        <v>0.62575231481481486</v>
      </c>
      <c r="E41" t="s">
        <v>33</v>
      </c>
      <c r="F41">
        <v>4000</v>
      </c>
      <c r="G41" t="s">
        <v>189</v>
      </c>
      <c r="I41">
        <f t="shared" si="0"/>
        <v>1</v>
      </c>
      <c r="J41" t="str">
        <f t="shared" si="1"/>
        <v>OK</v>
      </c>
      <c r="K41" t="str">
        <f t="shared" si="2"/>
        <v>Successful</v>
      </c>
      <c r="L41" t="str">
        <f t="shared" si="3"/>
        <v>Withdrawal</v>
      </c>
      <c r="M41" t="str">
        <f t="shared" si="4"/>
        <v>OK</v>
      </c>
      <c r="N41" t="str">
        <f t="shared" si="5"/>
        <v>OK</v>
      </c>
      <c r="O41" t="str">
        <f>_xlfn.XLOOKUP(B41,'01_Raw_ATMs'!A:A,'01_Raw_ATMs'!A:A,"Not Found")</f>
        <v>ATM083</v>
      </c>
      <c r="P41" t="str">
        <f t="shared" si="6"/>
        <v>Valid</v>
      </c>
    </row>
    <row r="42" spans="1:16">
      <c r="A42" t="s">
        <v>233</v>
      </c>
      <c r="B42" t="s">
        <v>120</v>
      </c>
      <c r="C42" s="2">
        <v>46035</v>
      </c>
      <c r="D42" s="3">
        <v>0.64817129629629633</v>
      </c>
      <c r="E42" t="s">
        <v>33</v>
      </c>
      <c r="F42">
        <v>6000</v>
      </c>
      <c r="G42" t="s">
        <v>189</v>
      </c>
      <c r="I42">
        <f t="shared" si="0"/>
        <v>1</v>
      </c>
      <c r="J42" t="str">
        <f t="shared" si="1"/>
        <v>OK</v>
      </c>
      <c r="K42" t="str">
        <f t="shared" si="2"/>
        <v>Successful</v>
      </c>
      <c r="L42" t="str">
        <f t="shared" si="3"/>
        <v>Withdrawal</v>
      </c>
      <c r="M42" t="str">
        <f t="shared" si="4"/>
        <v>OK</v>
      </c>
      <c r="N42" t="str">
        <f t="shared" si="5"/>
        <v>OK</v>
      </c>
      <c r="O42" t="str">
        <f>_xlfn.XLOOKUP(B42,'01_Raw_ATMs'!A:A,'01_Raw_ATMs'!A:A,"Not Found")</f>
        <v>ATM040</v>
      </c>
      <c r="P42" t="str">
        <f t="shared" si="6"/>
        <v>Valid</v>
      </c>
    </row>
    <row r="43" spans="1:16">
      <c r="A43" t="s">
        <v>234</v>
      </c>
      <c r="B43" t="s">
        <v>170</v>
      </c>
      <c r="C43" s="2">
        <v>46122</v>
      </c>
      <c r="D43" s="3">
        <v>0.4279398148148148</v>
      </c>
      <c r="E43" t="s">
        <v>33</v>
      </c>
      <c r="F43">
        <v>2000</v>
      </c>
      <c r="G43" t="s">
        <v>189</v>
      </c>
      <c r="I43">
        <f t="shared" si="0"/>
        <v>1</v>
      </c>
      <c r="J43" t="str">
        <f t="shared" si="1"/>
        <v>OK</v>
      </c>
      <c r="K43" t="str">
        <f t="shared" si="2"/>
        <v>Successful</v>
      </c>
      <c r="L43" t="str">
        <f t="shared" si="3"/>
        <v>Withdrawal</v>
      </c>
      <c r="M43" t="str">
        <f t="shared" si="4"/>
        <v>OK</v>
      </c>
      <c r="N43" t="str">
        <f t="shared" si="5"/>
        <v>OK</v>
      </c>
      <c r="O43" t="str">
        <f>_xlfn.XLOOKUP(B43,'01_Raw_ATMs'!A:A,'01_Raw_ATMs'!A:A,"Not Found")</f>
        <v>ATM090</v>
      </c>
      <c r="P43" t="str">
        <f t="shared" si="6"/>
        <v>Valid</v>
      </c>
    </row>
    <row r="44" spans="1:16">
      <c r="A44" t="s">
        <v>235</v>
      </c>
      <c r="B44" t="s">
        <v>176</v>
      </c>
      <c r="C44" s="2">
        <v>45847</v>
      </c>
      <c r="D44" s="3">
        <v>0.36631944444444442</v>
      </c>
      <c r="E44" t="s">
        <v>33</v>
      </c>
      <c r="F44">
        <v>8000</v>
      </c>
      <c r="G44" t="s">
        <v>214</v>
      </c>
      <c r="I44">
        <f t="shared" si="0"/>
        <v>1</v>
      </c>
      <c r="J44" t="str">
        <f t="shared" si="1"/>
        <v>Problem</v>
      </c>
      <c r="K44" t="str">
        <f t="shared" si="2"/>
        <v>Failed</v>
      </c>
      <c r="L44" t="str">
        <f t="shared" si="3"/>
        <v>Withdrawal</v>
      </c>
      <c r="M44" t="str">
        <f t="shared" si="4"/>
        <v>OK</v>
      </c>
      <c r="N44" t="str">
        <f t="shared" si="5"/>
        <v>OK</v>
      </c>
      <c r="O44" t="str">
        <f>_xlfn.XLOOKUP(B44,'01_Raw_ATMs'!A:A,'01_Raw_ATMs'!A:A,"Not Found")</f>
        <v>ATM096</v>
      </c>
      <c r="P44" t="str">
        <f t="shared" si="6"/>
        <v>Valid</v>
      </c>
    </row>
    <row r="45" spans="1:16">
      <c r="A45" t="s">
        <v>236</v>
      </c>
      <c r="B45" t="s">
        <v>157</v>
      </c>
      <c r="C45" s="2">
        <v>45947</v>
      </c>
      <c r="D45" s="3">
        <v>0.99527777777777782</v>
      </c>
      <c r="E45" t="s">
        <v>33</v>
      </c>
      <c r="F45">
        <v>3000</v>
      </c>
      <c r="G45" t="s">
        <v>189</v>
      </c>
      <c r="I45">
        <f t="shared" si="0"/>
        <v>1</v>
      </c>
      <c r="J45" t="str">
        <f t="shared" si="1"/>
        <v>OK</v>
      </c>
      <c r="K45" t="str">
        <f t="shared" si="2"/>
        <v>Successful</v>
      </c>
      <c r="L45" t="str">
        <f t="shared" si="3"/>
        <v>Withdrawal</v>
      </c>
      <c r="M45" t="str">
        <f t="shared" si="4"/>
        <v>OK</v>
      </c>
      <c r="N45" t="str">
        <f t="shared" si="5"/>
        <v>OK</v>
      </c>
      <c r="O45" t="str">
        <f>_xlfn.XLOOKUP(B45,'01_Raw_ATMs'!A:A,'01_Raw_ATMs'!A:A,"Not Found")</f>
        <v>ATM077</v>
      </c>
      <c r="P45" t="str">
        <f t="shared" si="6"/>
        <v>Valid</v>
      </c>
    </row>
    <row r="46" spans="1:16">
      <c r="A46" t="s">
        <v>237</v>
      </c>
      <c r="B46" t="s">
        <v>71</v>
      </c>
      <c r="C46" s="2">
        <v>45787</v>
      </c>
      <c r="D46" s="3">
        <v>0.41915509259259259</v>
      </c>
      <c r="E46" t="s">
        <v>33</v>
      </c>
      <c r="F46">
        <v>1500</v>
      </c>
      <c r="G46" t="s">
        <v>189</v>
      </c>
      <c r="I46">
        <f t="shared" si="0"/>
        <v>1</v>
      </c>
      <c r="J46" t="str">
        <f t="shared" si="1"/>
        <v>OK</v>
      </c>
      <c r="K46" t="str">
        <f t="shared" si="2"/>
        <v>Successful</v>
      </c>
      <c r="L46" t="str">
        <f t="shared" si="3"/>
        <v>Withdrawal</v>
      </c>
      <c r="M46" t="str">
        <f t="shared" si="4"/>
        <v>OK</v>
      </c>
      <c r="N46" t="str">
        <f t="shared" si="5"/>
        <v>OK</v>
      </c>
      <c r="O46" t="str">
        <f>_xlfn.XLOOKUP(B46,'01_Raw_ATMs'!A:A,'01_Raw_ATMs'!A:A,"Not Found")</f>
        <v>ATM002</v>
      </c>
      <c r="P46" t="str">
        <f t="shared" si="6"/>
        <v>Valid</v>
      </c>
    </row>
    <row r="47" spans="1:16">
      <c r="A47" t="s">
        <v>238</v>
      </c>
      <c r="B47" t="s">
        <v>177</v>
      </c>
      <c r="C47" s="2">
        <v>46160</v>
      </c>
      <c r="D47" s="3">
        <v>0.25041666666666668</v>
      </c>
      <c r="E47" t="s">
        <v>33</v>
      </c>
      <c r="F47">
        <v>5000</v>
      </c>
      <c r="G47" t="s">
        <v>189</v>
      </c>
      <c r="I47">
        <f t="shared" si="0"/>
        <v>1</v>
      </c>
      <c r="J47" t="str">
        <f t="shared" si="1"/>
        <v>OK</v>
      </c>
      <c r="K47" t="str">
        <f t="shared" si="2"/>
        <v>Successful</v>
      </c>
      <c r="L47" t="str">
        <f t="shared" si="3"/>
        <v>Withdrawal</v>
      </c>
      <c r="M47" t="str">
        <f t="shared" si="4"/>
        <v>OK</v>
      </c>
      <c r="N47" t="str">
        <f t="shared" si="5"/>
        <v>OK</v>
      </c>
      <c r="O47" t="str">
        <f>_xlfn.XLOOKUP(B47,'01_Raw_ATMs'!A:A,'01_Raw_ATMs'!A:A,"Not Found")</f>
        <v>ATM097</v>
      </c>
      <c r="P47" t="str">
        <f t="shared" si="6"/>
        <v>Valid</v>
      </c>
    </row>
    <row r="48" spans="1:16">
      <c r="A48" t="s">
        <v>239</v>
      </c>
      <c r="B48" t="s">
        <v>103</v>
      </c>
      <c r="C48" s="2">
        <v>45710</v>
      </c>
      <c r="D48" s="3">
        <v>0.45520833333333333</v>
      </c>
      <c r="E48" t="s">
        <v>33</v>
      </c>
      <c r="F48">
        <v>1000</v>
      </c>
      <c r="G48" t="s">
        <v>189</v>
      </c>
      <c r="I48">
        <f t="shared" si="0"/>
        <v>1</v>
      </c>
      <c r="J48" t="str">
        <f t="shared" si="1"/>
        <v>OK</v>
      </c>
      <c r="K48" t="str">
        <f t="shared" si="2"/>
        <v>Successful</v>
      </c>
      <c r="L48" t="str">
        <f t="shared" si="3"/>
        <v>Withdrawal</v>
      </c>
      <c r="M48" t="str">
        <f t="shared" si="4"/>
        <v>OK</v>
      </c>
      <c r="N48" t="str">
        <f t="shared" si="5"/>
        <v>OK</v>
      </c>
      <c r="O48" t="str">
        <f>_xlfn.XLOOKUP(B48,'01_Raw_ATMs'!A:A,'01_Raw_ATMs'!A:A,"Not Found")</f>
        <v>ATM024</v>
      </c>
      <c r="P48" t="str">
        <f t="shared" si="6"/>
        <v>Valid</v>
      </c>
    </row>
    <row r="49" spans="1:16">
      <c r="A49" t="s">
        <v>240</v>
      </c>
      <c r="B49" t="s">
        <v>85</v>
      </c>
      <c r="C49" s="2">
        <v>45712</v>
      </c>
      <c r="D49" s="3">
        <v>0.36916666666666659</v>
      </c>
      <c r="E49" t="s">
        <v>211</v>
      </c>
      <c r="F49">
        <v>0</v>
      </c>
      <c r="G49" t="s">
        <v>189</v>
      </c>
      <c r="I49">
        <f t="shared" si="0"/>
        <v>1</v>
      </c>
      <c r="J49" t="str">
        <f t="shared" si="1"/>
        <v>OK</v>
      </c>
      <c r="K49" t="str">
        <f t="shared" si="2"/>
        <v>Successful</v>
      </c>
      <c r="L49" t="str">
        <f t="shared" si="3"/>
        <v>Mini Statement</v>
      </c>
      <c r="M49" t="str">
        <f t="shared" si="4"/>
        <v>OK</v>
      </c>
      <c r="N49" t="str">
        <f t="shared" si="5"/>
        <v>OK</v>
      </c>
      <c r="O49" t="str">
        <f>_xlfn.XLOOKUP(B49,'01_Raw_ATMs'!A:A,'01_Raw_ATMs'!A:A,"Not Found")</f>
        <v>ATM010</v>
      </c>
      <c r="P49" t="str">
        <f t="shared" si="6"/>
        <v>Valid</v>
      </c>
    </row>
    <row r="50" spans="1:16">
      <c r="A50" t="s">
        <v>241</v>
      </c>
      <c r="B50" t="s">
        <v>112</v>
      </c>
      <c r="C50" s="2">
        <v>45779</v>
      </c>
      <c r="D50" s="3">
        <v>0.68516203703703704</v>
      </c>
      <c r="E50" t="s">
        <v>33</v>
      </c>
      <c r="F50">
        <v>8000</v>
      </c>
      <c r="G50" t="s">
        <v>189</v>
      </c>
      <c r="I50">
        <f t="shared" si="0"/>
        <v>1</v>
      </c>
      <c r="J50" t="str">
        <f t="shared" si="1"/>
        <v>OK</v>
      </c>
      <c r="K50" t="str">
        <f t="shared" si="2"/>
        <v>Successful</v>
      </c>
      <c r="L50" t="str">
        <f t="shared" si="3"/>
        <v>Withdrawal</v>
      </c>
      <c r="M50" t="str">
        <f t="shared" si="4"/>
        <v>OK</v>
      </c>
      <c r="N50" t="str">
        <f t="shared" si="5"/>
        <v>OK</v>
      </c>
      <c r="O50" t="str">
        <f>_xlfn.XLOOKUP(B50,'01_Raw_ATMs'!A:A,'01_Raw_ATMs'!A:A,"Not Found")</f>
        <v>ATM032</v>
      </c>
      <c r="P50" t="str">
        <f t="shared" si="6"/>
        <v>Valid</v>
      </c>
    </row>
    <row r="51" spans="1:16">
      <c r="A51" t="s">
        <v>242</v>
      </c>
      <c r="B51" t="s">
        <v>147</v>
      </c>
      <c r="C51" s="2">
        <v>46047</v>
      </c>
      <c r="D51" s="3">
        <v>0.64466435185185189</v>
      </c>
      <c r="E51" t="s">
        <v>211</v>
      </c>
      <c r="F51">
        <v>0</v>
      </c>
      <c r="G51" t="s">
        <v>214</v>
      </c>
      <c r="I51">
        <f t="shared" si="0"/>
        <v>1</v>
      </c>
      <c r="J51" t="str">
        <f t="shared" si="1"/>
        <v>Problem</v>
      </c>
      <c r="K51" t="str">
        <f t="shared" si="2"/>
        <v>Failed</v>
      </c>
      <c r="L51" t="str">
        <f t="shared" si="3"/>
        <v>Mini Statement</v>
      </c>
      <c r="M51" t="str">
        <f t="shared" si="4"/>
        <v>OK</v>
      </c>
      <c r="N51" t="str">
        <f t="shared" si="5"/>
        <v>OK</v>
      </c>
      <c r="O51" t="str">
        <f>_xlfn.XLOOKUP(B51,'01_Raw_ATMs'!A:A,'01_Raw_ATMs'!A:A,"Not Found")</f>
        <v>ATM067</v>
      </c>
      <c r="P51" t="str">
        <f t="shared" si="6"/>
        <v>Valid</v>
      </c>
    </row>
    <row r="52" spans="1:16">
      <c r="A52" t="s">
        <v>243</v>
      </c>
      <c r="B52" t="s">
        <v>153</v>
      </c>
      <c r="C52" s="2">
        <v>45719</v>
      </c>
      <c r="D52" s="3">
        <v>0.74104166666666671</v>
      </c>
      <c r="E52" t="s">
        <v>211</v>
      </c>
      <c r="F52">
        <v>0</v>
      </c>
      <c r="G52" t="s">
        <v>189</v>
      </c>
      <c r="I52">
        <f t="shared" si="0"/>
        <v>1</v>
      </c>
      <c r="J52" t="str">
        <f t="shared" si="1"/>
        <v>OK</v>
      </c>
      <c r="K52" t="str">
        <f t="shared" si="2"/>
        <v>Successful</v>
      </c>
      <c r="L52" t="str">
        <f t="shared" si="3"/>
        <v>Mini Statement</v>
      </c>
      <c r="M52" t="str">
        <f t="shared" si="4"/>
        <v>OK</v>
      </c>
      <c r="N52" t="str">
        <f t="shared" si="5"/>
        <v>OK</v>
      </c>
      <c r="O52" t="str">
        <f>_xlfn.XLOOKUP(B52,'01_Raw_ATMs'!A:A,'01_Raw_ATMs'!A:A,"Not Found")</f>
        <v>ATM073</v>
      </c>
      <c r="P52" t="str">
        <f t="shared" si="6"/>
        <v>Valid</v>
      </c>
    </row>
    <row r="53" spans="1:16">
      <c r="A53" t="s">
        <v>244</v>
      </c>
      <c r="B53" t="s">
        <v>108</v>
      </c>
      <c r="C53" s="2">
        <v>45928</v>
      </c>
      <c r="D53" s="3">
        <v>0.75711805555555556</v>
      </c>
      <c r="E53" t="s">
        <v>33</v>
      </c>
      <c r="F53">
        <v>1000</v>
      </c>
      <c r="G53" t="s">
        <v>189</v>
      </c>
      <c r="I53">
        <f t="shared" si="0"/>
        <v>1</v>
      </c>
      <c r="J53" t="str">
        <f t="shared" si="1"/>
        <v>OK</v>
      </c>
      <c r="K53" t="str">
        <f t="shared" si="2"/>
        <v>Successful</v>
      </c>
      <c r="L53" t="str">
        <f t="shared" si="3"/>
        <v>Withdrawal</v>
      </c>
      <c r="M53" t="str">
        <f t="shared" si="4"/>
        <v>OK</v>
      </c>
      <c r="N53" t="str">
        <f t="shared" si="5"/>
        <v>OK</v>
      </c>
      <c r="O53" t="str">
        <f>_xlfn.XLOOKUP(B53,'01_Raw_ATMs'!A:A,'01_Raw_ATMs'!A:A,"Not Found")</f>
        <v>ATM028</v>
      </c>
      <c r="P53" t="str">
        <f t="shared" si="6"/>
        <v>Valid</v>
      </c>
    </row>
    <row r="54" spans="1:16">
      <c r="A54" t="s">
        <v>245</v>
      </c>
      <c r="B54" t="s">
        <v>133</v>
      </c>
      <c r="C54" s="2">
        <v>46119</v>
      </c>
      <c r="D54" s="3">
        <v>0.77104166666666663</v>
      </c>
      <c r="E54" t="s">
        <v>33</v>
      </c>
      <c r="F54">
        <v>2500</v>
      </c>
      <c r="G54" t="s">
        <v>189</v>
      </c>
      <c r="I54">
        <f t="shared" si="0"/>
        <v>1</v>
      </c>
      <c r="J54" t="str">
        <f t="shared" si="1"/>
        <v>OK</v>
      </c>
      <c r="K54" t="str">
        <f t="shared" si="2"/>
        <v>Successful</v>
      </c>
      <c r="L54" t="str">
        <f t="shared" si="3"/>
        <v>Withdrawal</v>
      </c>
      <c r="M54" t="str">
        <f t="shared" si="4"/>
        <v>OK</v>
      </c>
      <c r="N54" t="str">
        <f t="shared" si="5"/>
        <v>OK</v>
      </c>
      <c r="O54" t="str">
        <f>_xlfn.XLOOKUP(B54,'01_Raw_ATMs'!A:A,'01_Raw_ATMs'!A:A,"Not Found")</f>
        <v>ATM053</v>
      </c>
      <c r="P54" t="str">
        <f t="shared" si="6"/>
        <v>Valid</v>
      </c>
    </row>
    <row r="55" spans="1:16">
      <c r="A55" t="s">
        <v>246</v>
      </c>
      <c r="B55" t="s">
        <v>170</v>
      </c>
      <c r="C55" s="2">
        <v>46122</v>
      </c>
      <c r="D55" s="3">
        <v>0.21873842592592591</v>
      </c>
      <c r="E55" t="s">
        <v>33</v>
      </c>
      <c r="F55">
        <v>10000</v>
      </c>
      <c r="G55" t="s">
        <v>189</v>
      </c>
      <c r="I55">
        <f t="shared" si="0"/>
        <v>1</v>
      </c>
      <c r="J55" t="str">
        <f t="shared" si="1"/>
        <v>OK</v>
      </c>
      <c r="K55" t="str">
        <f t="shared" si="2"/>
        <v>Successful</v>
      </c>
      <c r="L55" t="str">
        <f t="shared" si="3"/>
        <v>Withdrawal</v>
      </c>
      <c r="M55" t="str">
        <f t="shared" si="4"/>
        <v>OK</v>
      </c>
      <c r="N55" t="str">
        <f t="shared" si="5"/>
        <v>OK</v>
      </c>
      <c r="O55" t="str">
        <f>_xlfn.XLOOKUP(B55,'01_Raw_ATMs'!A:A,'01_Raw_ATMs'!A:A,"Not Found")</f>
        <v>ATM090</v>
      </c>
      <c r="P55" t="str">
        <f t="shared" si="6"/>
        <v>Valid</v>
      </c>
    </row>
    <row r="56" spans="1:16">
      <c r="A56" t="s">
        <v>247</v>
      </c>
      <c r="B56" t="s">
        <v>106</v>
      </c>
      <c r="C56" s="2">
        <v>46093</v>
      </c>
      <c r="D56" s="3">
        <v>0.30186342592592591</v>
      </c>
      <c r="E56" t="s">
        <v>33</v>
      </c>
      <c r="F56">
        <v>2500</v>
      </c>
      <c r="G56" t="s">
        <v>189</v>
      </c>
      <c r="I56">
        <f t="shared" si="0"/>
        <v>1</v>
      </c>
      <c r="J56" t="str">
        <f t="shared" si="1"/>
        <v>OK</v>
      </c>
      <c r="K56" t="str">
        <f t="shared" si="2"/>
        <v>Successful</v>
      </c>
      <c r="L56" t="str">
        <f t="shared" si="3"/>
        <v>Withdrawal</v>
      </c>
      <c r="M56" t="str">
        <f t="shared" si="4"/>
        <v>OK</v>
      </c>
      <c r="N56" t="str">
        <f t="shared" si="5"/>
        <v>OK</v>
      </c>
      <c r="O56" t="str">
        <f>_xlfn.XLOOKUP(B56,'01_Raw_ATMs'!A:A,'01_Raw_ATMs'!A:A,"Not Found")</f>
        <v>ATM026</v>
      </c>
      <c r="P56" t="str">
        <f t="shared" si="6"/>
        <v>Valid</v>
      </c>
    </row>
    <row r="57" spans="1:16">
      <c r="A57" t="s">
        <v>248</v>
      </c>
      <c r="B57" t="s">
        <v>85</v>
      </c>
      <c r="C57" s="2">
        <v>45719</v>
      </c>
      <c r="D57" s="3">
        <v>0.34696759259259258</v>
      </c>
      <c r="E57" t="s">
        <v>194</v>
      </c>
      <c r="F57">
        <v>0</v>
      </c>
      <c r="G57" t="s">
        <v>189</v>
      </c>
      <c r="I57">
        <f t="shared" si="0"/>
        <v>1</v>
      </c>
      <c r="J57" t="str">
        <f t="shared" si="1"/>
        <v>OK</v>
      </c>
      <c r="K57" t="str">
        <f t="shared" si="2"/>
        <v>Successful</v>
      </c>
      <c r="L57" t="str">
        <f t="shared" si="3"/>
        <v>Balance Inquiry</v>
      </c>
      <c r="M57" t="str">
        <f t="shared" si="4"/>
        <v>OK</v>
      </c>
      <c r="N57" t="str">
        <f t="shared" si="5"/>
        <v>OK</v>
      </c>
      <c r="O57" t="str">
        <f>_xlfn.XLOOKUP(B57,'01_Raw_ATMs'!A:A,'01_Raw_ATMs'!A:A,"Not Found")</f>
        <v>ATM010</v>
      </c>
      <c r="P57" t="str">
        <f t="shared" si="6"/>
        <v>Valid</v>
      </c>
    </row>
    <row r="58" spans="1:16">
      <c r="A58" t="s">
        <v>249</v>
      </c>
      <c r="B58" t="s">
        <v>117</v>
      </c>
      <c r="C58" s="2">
        <v>46107</v>
      </c>
      <c r="D58" s="3">
        <v>0.32244212962962959</v>
      </c>
      <c r="E58" t="s">
        <v>33</v>
      </c>
      <c r="F58">
        <v>2500</v>
      </c>
      <c r="G58" t="s">
        <v>189</v>
      </c>
      <c r="I58">
        <f t="shared" si="0"/>
        <v>1</v>
      </c>
      <c r="J58" t="str">
        <f t="shared" si="1"/>
        <v>OK</v>
      </c>
      <c r="K58" t="str">
        <f t="shared" si="2"/>
        <v>Successful</v>
      </c>
      <c r="L58" t="str">
        <f t="shared" si="3"/>
        <v>Withdrawal</v>
      </c>
      <c r="M58" t="str">
        <f t="shared" si="4"/>
        <v>OK</v>
      </c>
      <c r="N58" t="str">
        <f t="shared" si="5"/>
        <v>OK</v>
      </c>
      <c r="O58" t="str">
        <f>_xlfn.XLOOKUP(B58,'01_Raw_ATMs'!A:A,'01_Raw_ATMs'!A:A,"Not Found")</f>
        <v>ATM037</v>
      </c>
      <c r="P58" t="str">
        <f t="shared" si="6"/>
        <v>Valid</v>
      </c>
    </row>
    <row r="59" spans="1:16">
      <c r="A59" t="s">
        <v>250</v>
      </c>
      <c r="B59" t="s">
        <v>144</v>
      </c>
      <c r="C59" s="2">
        <v>46106</v>
      </c>
      <c r="D59" s="3">
        <v>0.25203703703703711</v>
      </c>
      <c r="E59" t="s">
        <v>33</v>
      </c>
      <c r="F59">
        <v>3000</v>
      </c>
      <c r="G59" t="s">
        <v>189</v>
      </c>
      <c r="I59">
        <f t="shared" si="0"/>
        <v>1</v>
      </c>
      <c r="J59" t="str">
        <f t="shared" si="1"/>
        <v>OK</v>
      </c>
      <c r="K59" t="str">
        <f t="shared" si="2"/>
        <v>Successful</v>
      </c>
      <c r="L59" t="str">
        <f t="shared" si="3"/>
        <v>Withdrawal</v>
      </c>
      <c r="M59" t="str">
        <f t="shared" si="4"/>
        <v>OK</v>
      </c>
      <c r="N59" t="str">
        <f t="shared" si="5"/>
        <v>OK</v>
      </c>
      <c r="O59" t="str">
        <f>_xlfn.XLOOKUP(B59,'01_Raw_ATMs'!A:A,'01_Raw_ATMs'!A:A,"Not Found")</f>
        <v>ATM064</v>
      </c>
      <c r="P59" t="str">
        <f t="shared" si="6"/>
        <v>Valid</v>
      </c>
    </row>
    <row r="60" spans="1:16">
      <c r="A60" t="s">
        <v>251</v>
      </c>
      <c r="B60" t="s">
        <v>76</v>
      </c>
      <c r="C60" s="2">
        <v>45751</v>
      </c>
      <c r="D60" s="3">
        <v>0.40547453703703712</v>
      </c>
      <c r="E60" t="s">
        <v>211</v>
      </c>
      <c r="F60">
        <v>0</v>
      </c>
      <c r="G60" t="s">
        <v>189</v>
      </c>
      <c r="I60">
        <f t="shared" si="0"/>
        <v>1</v>
      </c>
      <c r="J60" t="str">
        <f t="shared" si="1"/>
        <v>OK</v>
      </c>
      <c r="K60" t="str">
        <f t="shared" si="2"/>
        <v>Successful</v>
      </c>
      <c r="L60" t="str">
        <f t="shared" si="3"/>
        <v>Mini Statement</v>
      </c>
      <c r="M60" t="str">
        <f t="shared" si="4"/>
        <v>OK</v>
      </c>
      <c r="N60" t="str">
        <f t="shared" si="5"/>
        <v>OK</v>
      </c>
      <c r="O60" t="str">
        <f>_xlfn.XLOOKUP(B60,'01_Raw_ATMs'!A:A,'01_Raw_ATMs'!A:A,"Not Found")</f>
        <v>ATM004</v>
      </c>
      <c r="P60" t="str">
        <f t="shared" si="6"/>
        <v>Valid</v>
      </c>
    </row>
    <row r="61" spans="1:16">
      <c r="A61" t="s">
        <v>252</v>
      </c>
      <c r="B61" t="s">
        <v>74</v>
      </c>
      <c r="C61" s="2">
        <v>45933</v>
      </c>
      <c r="D61" s="3">
        <v>0.74222222222222223</v>
      </c>
      <c r="E61" t="s">
        <v>33</v>
      </c>
      <c r="F61">
        <v>6000</v>
      </c>
      <c r="G61" t="s">
        <v>189</v>
      </c>
      <c r="I61">
        <f t="shared" si="0"/>
        <v>1</v>
      </c>
      <c r="J61" t="str">
        <f t="shared" si="1"/>
        <v>OK</v>
      </c>
      <c r="K61" t="str">
        <f t="shared" si="2"/>
        <v>Successful</v>
      </c>
      <c r="L61" t="str">
        <f t="shared" si="3"/>
        <v>Withdrawal</v>
      </c>
      <c r="M61" t="str">
        <f t="shared" si="4"/>
        <v>OK</v>
      </c>
      <c r="N61" t="str">
        <f t="shared" si="5"/>
        <v>OK</v>
      </c>
      <c r="O61" t="str">
        <f>_xlfn.XLOOKUP(B61,'01_Raw_ATMs'!A:A,'01_Raw_ATMs'!A:A,"Not Found")</f>
        <v>ATM003</v>
      </c>
      <c r="P61" t="str">
        <f t="shared" si="6"/>
        <v>Valid</v>
      </c>
    </row>
    <row r="62" spans="1:16">
      <c r="A62" t="s">
        <v>253</v>
      </c>
      <c r="B62" t="s">
        <v>116</v>
      </c>
      <c r="C62" s="2">
        <v>45843</v>
      </c>
      <c r="D62" s="3">
        <v>0.9775462962962963</v>
      </c>
      <c r="E62" t="s">
        <v>194</v>
      </c>
      <c r="F62">
        <v>0</v>
      </c>
      <c r="G62" t="s">
        <v>214</v>
      </c>
      <c r="I62">
        <f t="shared" si="0"/>
        <v>1</v>
      </c>
      <c r="J62" t="str">
        <f t="shared" si="1"/>
        <v>Problem</v>
      </c>
      <c r="K62" t="str">
        <f t="shared" si="2"/>
        <v>Failed</v>
      </c>
      <c r="L62" t="str">
        <f t="shared" si="3"/>
        <v>Balance Inquiry</v>
      </c>
      <c r="M62" t="str">
        <f t="shared" si="4"/>
        <v>OK</v>
      </c>
      <c r="N62" t="str">
        <f t="shared" si="5"/>
        <v>OK</v>
      </c>
      <c r="O62" t="str">
        <f>_xlfn.XLOOKUP(B62,'01_Raw_ATMs'!A:A,'01_Raw_ATMs'!A:A,"Not Found")</f>
        <v>ATM036</v>
      </c>
      <c r="P62" t="str">
        <f t="shared" si="6"/>
        <v>Valid</v>
      </c>
    </row>
    <row r="63" spans="1:16">
      <c r="A63" t="s">
        <v>254</v>
      </c>
      <c r="B63" t="s">
        <v>125</v>
      </c>
      <c r="C63" s="2">
        <v>46076</v>
      </c>
      <c r="D63" s="3">
        <v>0.52923611111111113</v>
      </c>
      <c r="E63" t="s">
        <v>194</v>
      </c>
      <c r="F63">
        <v>0</v>
      </c>
      <c r="G63" t="s">
        <v>189</v>
      </c>
      <c r="I63">
        <f t="shared" si="0"/>
        <v>1</v>
      </c>
      <c r="J63" t="str">
        <f t="shared" si="1"/>
        <v>OK</v>
      </c>
      <c r="K63" t="str">
        <f t="shared" si="2"/>
        <v>Successful</v>
      </c>
      <c r="L63" t="str">
        <f t="shared" si="3"/>
        <v>Balance Inquiry</v>
      </c>
      <c r="M63" t="str">
        <f t="shared" si="4"/>
        <v>OK</v>
      </c>
      <c r="N63" t="str">
        <f t="shared" si="5"/>
        <v>OK</v>
      </c>
      <c r="O63" t="str">
        <f>_xlfn.XLOOKUP(B63,'01_Raw_ATMs'!A:A,'01_Raw_ATMs'!A:A,"Not Found")</f>
        <v>ATM045</v>
      </c>
      <c r="P63" t="str">
        <f t="shared" si="6"/>
        <v>Valid</v>
      </c>
    </row>
    <row r="64" spans="1:16">
      <c r="A64" t="s">
        <v>255</v>
      </c>
      <c r="B64" t="s">
        <v>169</v>
      </c>
      <c r="C64" s="2">
        <v>46165</v>
      </c>
      <c r="D64" s="3">
        <v>0.47629629629629627</v>
      </c>
      <c r="E64" t="s">
        <v>194</v>
      </c>
      <c r="F64">
        <v>0</v>
      </c>
      <c r="G64" t="s">
        <v>189</v>
      </c>
      <c r="I64">
        <f t="shared" si="0"/>
        <v>1</v>
      </c>
      <c r="J64" t="str">
        <f t="shared" si="1"/>
        <v>OK</v>
      </c>
      <c r="K64" t="str">
        <f t="shared" si="2"/>
        <v>Successful</v>
      </c>
      <c r="L64" t="str">
        <f t="shared" si="3"/>
        <v>Balance Inquiry</v>
      </c>
      <c r="M64" t="str">
        <f t="shared" si="4"/>
        <v>OK</v>
      </c>
      <c r="N64" t="str">
        <f t="shared" si="5"/>
        <v>OK</v>
      </c>
      <c r="O64" t="str">
        <f>_xlfn.XLOOKUP(B64,'01_Raw_ATMs'!A:A,'01_Raw_ATMs'!A:A,"Not Found")</f>
        <v>ATM089</v>
      </c>
      <c r="P64" t="str">
        <f t="shared" si="6"/>
        <v>Valid</v>
      </c>
    </row>
    <row r="65" spans="1:16">
      <c r="A65" t="s">
        <v>256</v>
      </c>
      <c r="B65" t="s">
        <v>89</v>
      </c>
      <c r="C65" s="2">
        <v>45980</v>
      </c>
      <c r="D65" s="3">
        <v>0.4220949074074074</v>
      </c>
      <c r="E65" t="s">
        <v>33</v>
      </c>
      <c r="F65">
        <v>6000</v>
      </c>
      <c r="G65" t="s">
        <v>189</v>
      </c>
      <c r="I65">
        <f t="shared" si="0"/>
        <v>1</v>
      </c>
      <c r="J65" t="str">
        <f t="shared" si="1"/>
        <v>OK</v>
      </c>
      <c r="K65" t="str">
        <f t="shared" si="2"/>
        <v>Successful</v>
      </c>
      <c r="L65" t="str">
        <f t="shared" si="3"/>
        <v>Withdrawal</v>
      </c>
      <c r="M65" t="str">
        <f t="shared" si="4"/>
        <v>OK</v>
      </c>
      <c r="N65" t="str">
        <f t="shared" si="5"/>
        <v>OK</v>
      </c>
      <c r="O65" t="str">
        <f>_xlfn.XLOOKUP(B65,'01_Raw_ATMs'!A:A,'01_Raw_ATMs'!A:A,"Not Found")</f>
        <v>ATM012</v>
      </c>
      <c r="P65" t="str">
        <f t="shared" si="6"/>
        <v>Valid</v>
      </c>
    </row>
    <row r="66" spans="1:16">
      <c r="A66" t="s">
        <v>257</v>
      </c>
      <c r="B66" t="s">
        <v>7</v>
      </c>
      <c r="C66" s="2">
        <v>46131</v>
      </c>
      <c r="D66" s="3">
        <v>0.59204861111111107</v>
      </c>
      <c r="E66" t="s">
        <v>33</v>
      </c>
      <c r="F66">
        <v>5000</v>
      </c>
      <c r="G66" t="s">
        <v>189</v>
      </c>
      <c r="I66">
        <f t="shared" si="0"/>
        <v>1</v>
      </c>
      <c r="J66" t="str">
        <f t="shared" si="1"/>
        <v>OK</v>
      </c>
      <c r="K66" t="str">
        <f t="shared" si="2"/>
        <v>Successful</v>
      </c>
      <c r="L66" t="str">
        <f t="shared" si="3"/>
        <v>Withdrawal</v>
      </c>
      <c r="M66" t="str">
        <f t="shared" si="4"/>
        <v>OK</v>
      </c>
      <c r="N66" t="str">
        <f t="shared" si="5"/>
        <v>OK</v>
      </c>
      <c r="O66" t="str">
        <f>_xlfn.XLOOKUP(B66,'01_Raw_ATMs'!A:A,'01_Raw_ATMs'!A:A,"Not Found")</f>
        <v>ATM001</v>
      </c>
      <c r="P66" t="str">
        <f t="shared" si="6"/>
        <v>Valid</v>
      </c>
    </row>
    <row r="67" spans="1:16">
      <c r="A67" t="s">
        <v>258</v>
      </c>
      <c r="B67" t="s">
        <v>178</v>
      </c>
      <c r="C67" s="2">
        <v>45710</v>
      </c>
      <c r="D67" s="3">
        <v>0.35773148148148148</v>
      </c>
      <c r="E67" t="s">
        <v>211</v>
      </c>
      <c r="F67">
        <v>0</v>
      </c>
      <c r="G67" t="s">
        <v>189</v>
      </c>
      <c r="I67">
        <f t="shared" ref="I67:I130" si="7">COUNTIF($A:$A,A67)</f>
        <v>1</v>
      </c>
      <c r="J67" t="str">
        <f t="shared" ref="J67:J130" si="8">IF(AND(TRIM(G67)="Failed",H67=""),"Problem","OK")</f>
        <v>OK</v>
      </c>
      <c r="K67" t="str">
        <f t="shared" ref="K67:K130" si="9">PROPER(TRIM(G67))</f>
        <v>Successful</v>
      </c>
      <c r="L67" t="str">
        <f t="shared" ref="L67:L130" si="10">PROPER(TRIM(E67))</f>
        <v>Mini Statement</v>
      </c>
      <c r="M67" t="str">
        <f t="shared" ref="M67:M130" si="11">IF(OR(E67="Withdrawal",E67="Cash Deposit"),IF(F67&gt;0,"OK","Problem"),IF(F67=0,"OK","Problem"))</f>
        <v>OK</v>
      </c>
      <c r="N67" t="str">
        <f t="shared" ref="N67:N130" si="12">IF(AND(C67&gt;=DATE(2025,1,1),C67&lt;=DATE(2026,6,30)),"OK","Problem")</f>
        <v>OK</v>
      </c>
      <c r="O67" t="str">
        <f>_xlfn.XLOOKUP(B67,'01_Raw_ATMs'!A:A,'01_Raw_ATMs'!A:A,"Not Found")</f>
        <v>ATM098</v>
      </c>
      <c r="P67" t="str">
        <f t="shared" ref="P67:P130" si="13">IF(B67="","Missing ATM_ID","Valid")</f>
        <v>Valid</v>
      </c>
    </row>
    <row r="68" spans="1:16">
      <c r="A68" t="s">
        <v>259</v>
      </c>
      <c r="B68" t="s">
        <v>170</v>
      </c>
      <c r="C68" s="2">
        <v>46154</v>
      </c>
      <c r="D68" s="3">
        <v>0.31988425925925928</v>
      </c>
      <c r="E68" t="s">
        <v>194</v>
      </c>
      <c r="F68">
        <v>0</v>
      </c>
      <c r="G68" t="s">
        <v>189</v>
      </c>
      <c r="I68">
        <f t="shared" si="7"/>
        <v>1</v>
      </c>
      <c r="J68" t="str">
        <f t="shared" si="8"/>
        <v>OK</v>
      </c>
      <c r="K68" t="str">
        <f t="shared" si="9"/>
        <v>Successful</v>
      </c>
      <c r="L68" t="str">
        <f t="shared" si="10"/>
        <v>Balance Inquiry</v>
      </c>
      <c r="M68" t="str">
        <f t="shared" si="11"/>
        <v>OK</v>
      </c>
      <c r="N68" t="str">
        <f t="shared" si="12"/>
        <v>OK</v>
      </c>
      <c r="O68" t="str">
        <f>_xlfn.XLOOKUP(B68,'01_Raw_ATMs'!A:A,'01_Raw_ATMs'!A:A,"Not Found")</f>
        <v>ATM090</v>
      </c>
      <c r="P68" t="str">
        <f t="shared" si="13"/>
        <v>Valid</v>
      </c>
    </row>
    <row r="69" spans="1:16">
      <c r="A69" t="s">
        <v>260</v>
      </c>
      <c r="B69" t="s">
        <v>120</v>
      </c>
      <c r="C69" s="2">
        <v>45672</v>
      </c>
      <c r="D69" s="3">
        <v>0.67030092592592594</v>
      </c>
      <c r="E69" t="s">
        <v>261</v>
      </c>
      <c r="F69">
        <v>1000</v>
      </c>
      <c r="G69" t="s">
        <v>189</v>
      </c>
      <c r="I69">
        <f t="shared" si="7"/>
        <v>1</v>
      </c>
      <c r="J69" t="str">
        <f t="shared" si="8"/>
        <v>OK</v>
      </c>
      <c r="K69" t="str">
        <f t="shared" si="9"/>
        <v>Successful</v>
      </c>
      <c r="L69" t="str">
        <f t="shared" si="10"/>
        <v>Cash Deposit</v>
      </c>
      <c r="M69" t="str">
        <f t="shared" si="11"/>
        <v>OK</v>
      </c>
      <c r="N69" t="str">
        <f t="shared" si="12"/>
        <v>OK</v>
      </c>
      <c r="O69" t="str">
        <f>_xlfn.XLOOKUP(B69,'01_Raw_ATMs'!A:A,'01_Raw_ATMs'!A:A,"Not Found")</f>
        <v>ATM040</v>
      </c>
      <c r="P69" t="str">
        <f t="shared" si="13"/>
        <v>Valid</v>
      </c>
    </row>
    <row r="70" spans="1:16">
      <c r="A70" t="s">
        <v>262</v>
      </c>
      <c r="B70" t="s">
        <v>93</v>
      </c>
      <c r="C70" s="2">
        <v>45815</v>
      </c>
      <c r="D70" s="3">
        <v>0.698125</v>
      </c>
      <c r="E70" t="s">
        <v>33</v>
      </c>
      <c r="F70">
        <v>2500</v>
      </c>
      <c r="G70" t="s">
        <v>189</v>
      </c>
      <c r="I70">
        <f t="shared" si="7"/>
        <v>1</v>
      </c>
      <c r="J70" t="str">
        <f t="shared" si="8"/>
        <v>OK</v>
      </c>
      <c r="K70" t="str">
        <f t="shared" si="9"/>
        <v>Successful</v>
      </c>
      <c r="L70" t="str">
        <f t="shared" si="10"/>
        <v>Withdrawal</v>
      </c>
      <c r="M70" t="str">
        <f t="shared" si="11"/>
        <v>OK</v>
      </c>
      <c r="N70" t="str">
        <f t="shared" si="12"/>
        <v>OK</v>
      </c>
      <c r="O70" t="str">
        <f>_xlfn.XLOOKUP(B70,'01_Raw_ATMs'!A:A,'01_Raw_ATMs'!A:A,"Not Found")</f>
        <v>ATM016</v>
      </c>
      <c r="P70" t="str">
        <f t="shared" si="13"/>
        <v>Valid</v>
      </c>
    </row>
    <row r="71" spans="1:16">
      <c r="A71" t="s">
        <v>263</v>
      </c>
      <c r="B71" t="s">
        <v>142</v>
      </c>
      <c r="C71" s="2">
        <v>46141</v>
      </c>
      <c r="D71" s="3">
        <v>0.39940972222222221</v>
      </c>
      <c r="E71" t="s">
        <v>33</v>
      </c>
      <c r="F71">
        <v>8000</v>
      </c>
      <c r="G71" t="s">
        <v>189</v>
      </c>
      <c r="I71">
        <f t="shared" si="7"/>
        <v>1</v>
      </c>
      <c r="J71" t="str">
        <f t="shared" si="8"/>
        <v>OK</v>
      </c>
      <c r="K71" t="str">
        <f t="shared" si="9"/>
        <v>Successful</v>
      </c>
      <c r="L71" t="str">
        <f t="shared" si="10"/>
        <v>Withdrawal</v>
      </c>
      <c r="M71" t="str">
        <f t="shared" si="11"/>
        <v>OK</v>
      </c>
      <c r="N71" t="str">
        <f t="shared" si="12"/>
        <v>OK</v>
      </c>
      <c r="O71" t="str">
        <f>_xlfn.XLOOKUP(B71,'01_Raw_ATMs'!A:A,'01_Raw_ATMs'!A:A,"Not Found")</f>
        <v>ATM062</v>
      </c>
      <c r="P71" t="str">
        <f t="shared" si="13"/>
        <v>Valid</v>
      </c>
    </row>
    <row r="72" spans="1:16">
      <c r="A72" t="s">
        <v>264</v>
      </c>
      <c r="B72" t="s">
        <v>96</v>
      </c>
      <c r="C72" s="2">
        <v>45729</v>
      </c>
      <c r="D72" s="3">
        <v>0.45201388888888888</v>
      </c>
      <c r="E72" t="s">
        <v>33</v>
      </c>
      <c r="F72">
        <v>6000</v>
      </c>
      <c r="G72" t="s">
        <v>189</v>
      </c>
      <c r="I72">
        <f t="shared" si="7"/>
        <v>1</v>
      </c>
      <c r="J72" t="str">
        <f t="shared" si="8"/>
        <v>OK</v>
      </c>
      <c r="K72" t="str">
        <f t="shared" si="9"/>
        <v>Successful</v>
      </c>
      <c r="L72" t="str">
        <f t="shared" si="10"/>
        <v>Withdrawal</v>
      </c>
      <c r="M72" t="str">
        <f t="shared" si="11"/>
        <v>OK</v>
      </c>
      <c r="N72" t="str">
        <f t="shared" si="12"/>
        <v>OK</v>
      </c>
      <c r="O72" t="str">
        <f>_xlfn.XLOOKUP(B72,'01_Raw_ATMs'!A:A,'01_Raw_ATMs'!A:A,"Not Found")</f>
        <v>ATM018</v>
      </c>
      <c r="P72" t="str">
        <f t="shared" si="13"/>
        <v>Valid</v>
      </c>
    </row>
    <row r="73" spans="1:16">
      <c r="A73" t="s">
        <v>265</v>
      </c>
      <c r="B73" t="s">
        <v>7</v>
      </c>
      <c r="C73" s="2">
        <v>45947</v>
      </c>
      <c r="D73" s="3">
        <v>0.78723379629629631</v>
      </c>
      <c r="E73" t="s">
        <v>33</v>
      </c>
      <c r="F73">
        <v>10000</v>
      </c>
      <c r="G73" t="s">
        <v>189</v>
      </c>
      <c r="I73">
        <f t="shared" si="7"/>
        <v>1</v>
      </c>
      <c r="J73" t="str">
        <f t="shared" si="8"/>
        <v>OK</v>
      </c>
      <c r="K73" t="str">
        <f t="shared" si="9"/>
        <v>Successful</v>
      </c>
      <c r="L73" t="str">
        <f t="shared" si="10"/>
        <v>Withdrawal</v>
      </c>
      <c r="M73" t="str">
        <f t="shared" si="11"/>
        <v>OK</v>
      </c>
      <c r="N73" t="str">
        <f t="shared" si="12"/>
        <v>OK</v>
      </c>
      <c r="O73" t="str">
        <f>_xlfn.XLOOKUP(B73,'01_Raw_ATMs'!A:A,'01_Raw_ATMs'!A:A,"Not Found")</f>
        <v>ATM001</v>
      </c>
      <c r="P73" t="str">
        <f t="shared" si="13"/>
        <v>Valid</v>
      </c>
    </row>
    <row r="74" spans="1:16">
      <c r="A74" t="s">
        <v>266</v>
      </c>
      <c r="B74" t="s">
        <v>99</v>
      </c>
      <c r="C74" s="2">
        <v>46115</v>
      </c>
      <c r="D74" s="3">
        <v>0.68218749999999995</v>
      </c>
      <c r="E74" t="s">
        <v>33</v>
      </c>
      <c r="F74">
        <v>6000</v>
      </c>
      <c r="G74" t="s">
        <v>189</v>
      </c>
      <c r="I74">
        <f t="shared" si="7"/>
        <v>1</v>
      </c>
      <c r="J74" t="str">
        <f t="shared" si="8"/>
        <v>OK</v>
      </c>
      <c r="K74" t="str">
        <f t="shared" si="9"/>
        <v>Successful</v>
      </c>
      <c r="L74" t="str">
        <f t="shared" si="10"/>
        <v>Withdrawal</v>
      </c>
      <c r="M74" t="str">
        <f t="shared" si="11"/>
        <v>OK</v>
      </c>
      <c r="N74" t="str">
        <f t="shared" si="12"/>
        <v>OK</v>
      </c>
      <c r="O74" t="str">
        <f>_xlfn.XLOOKUP(B74,'01_Raw_ATMs'!A:A,'01_Raw_ATMs'!A:A,"Not Found")</f>
        <v>ATM020</v>
      </c>
      <c r="P74" t="str">
        <f t="shared" si="13"/>
        <v>Valid</v>
      </c>
    </row>
    <row r="75" spans="1:16">
      <c r="A75" t="s">
        <v>267</v>
      </c>
      <c r="B75" t="s">
        <v>122</v>
      </c>
      <c r="C75" s="2">
        <v>45851</v>
      </c>
      <c r="D75" s="3">
        <v>0.96916666666666662</v>
      </c>
      <c r="E75" t="s">
        <v>33</v>
      </c>
      <c r="F75">
        <v>4000</v>
      </c>
      <c r="G75" t="s">
        <v>189</v>
      </c>
      <c r="I75">
        <f t="shared" si="7"/>
        <v>1</v>
      </c>
      <c r="J75" t="str">
        <f t="shared" si="8"/>
        <v>OK</v>
      </c>
      <c r="K75" t="str">
        <f t="shared" si="9"/>
        <v>Successful</v>
      </c>
      <c r="L75" t="str">
        <f t="shared" si="10"/>
        <v>Withdrawal</v>
      </c>
      <c r="M75" t="str">
        <f t="shared" si="11"/>
        <v>OK</v>
      </c>
      <c r="N75" t="str">
        <f t="shared" si="12"/>
        <v>OK</v>
      </c>
      <c r="O75" t="str">
        <f>_xlfn.XLOOKUP(B75,'01_Raw_ATMs'!A:A,'01_Raw_ATMs'!A:A,"Not Found")</f>
        <v>ATM042</v>
      </c>
      <c r="P75" t="str">
        <f t="shared" si="13"/>
        <v>Valid</v>
      </c>
    </row>
    <row r="76" spans="1:16">
      <c r="A76" t="s">
        <v>268</v>
      </c>
      <c r="B76" t="s">
        <v>176</v>
      </c>
      <c r="C76" s="2">
        <v>46142</v>
      </c>
      <c r="D76" s="3">
        <v>0.78569444444444447</v>
      </c>
      <c r="E76" t="s">
        <v>33</v>
      </c>
      <c r="F76">
        <v>10000</v>
      </c>
      <c r="G76" t="s">
        <v>189</v>
      </c>
      <c r="I76">
        <f t="shared" si="7"/>
        <v>1</v>
      </c>
      <c r="J76" t="str">
        <f t="shared" si="8"/>
        <v>OK</v>
      </c>
      <c r="K76" t="str">
        <f t="shared" si="9"/>
        <v>Successful</v>
      </c>
      <c r="L76" t="str">
        <f t="shared" si="10"/>
        <v>Withdrawal</v>
      </c>
      <c r="M76" t="str">
        <f t="shared" si="11"/>
        <v>OK</v>
      </c>
      <c r="N76" t="str">
        <f t="shared" si="12"/>
        <v>OK</v>
      </c>
      <c r="O76" t="str">
        <f>_xlfn.XLOOKUP(B76,'01_Raw_ATMs'!A:A,'01_Raw_ATMs'!A:A,"Not Found")</f>
        <v>ATM096</v>
      </c>
      <c r="P76" t="str">
        <f t="shared" si="13"/>
        <v>Valid</v>
      </c>
    </row>
    <row r="77" spans="1:16">
      <c r="A77" t="s">
        <v>269</v>
      </c>
      <c r="B77" t="s">
        <v>164</v>
      </c>
      <c r="C77" s="2">
        <v>45813</v>
      </c>
      <c r="D77" s="3">
        <v>0.66814814814814816</v>
      </c>
      <c r="E77" t="s">
        <v>33</v>
      </c>
      <c r="F77">
        <v>8000</v>
      </c>
      <c r="G77" t="s">
        <v>270</v>
      </c>
      <c r="I77">
        <f t="shared" si="7"/>
        <v>1</v>
      </c>
      <c r="J77" t="str">
        <f t="shared" si="8"/>
        <v>OK</v>
      </c>
      <c r="K77" t="str">
        <f t="shared" si="9"/>
        <v>Successful</v>
      </c>
      <c r="L77" t="str">
        <f t="shared" si="10"/>
        <v>Withdrawal</v>
      </c>
      <c r="M77" t="str">
        <f t="shared" si="11"/>
        <v>OK</v>
      </c>
      <c r="N77" t="str">
        <f t="shared" si="12"/>
        <v>OK</v>
      </c>
      <c r="O77" t="str">
        <f>_xlfn.XLOOKUP(B77,'01_Raw_ATMs'!A:A,'01_Raw_ATMs'!A:A,"Not Found")</f>
        <v>ATM084</v>
      </c>
      <c r="P77" t="str">
        <f t="shared" si="13"/>
        <v>Valid</v>
      </c>
    </row>
    <row r="78" spans="1:16">
      <c r="A78" t="s">
        <v>271</v>
      </c>
      <c r="B78" t="s">
        <v>90</v>
      </c>
      <c r="C78" s="2">
        <v>46108</v>
      </c>
      <c r="D78" s="3">
        <v>0.29061342592592587</v>
      </c>
      <c r="E78" t="s">
        <v>33</v>
      </c>
      <c r="F78">
        <v>1500</v>
      </c>
      <c r="G78" t="s">
        <v>189</v>
      </c>
      <c r="I78">
        <f t="shared" si="7"/>
        <v>1</v>
      </c>
      <c r="J78" t="str">
        <f t="shared" si="8"/>
        <v>OK</v>
      </c>
      <c r="K78" t="str">
        <f t="shared" si="9"/>
        <v>Successful</v>
      </c>
      <c r="L78" t="str">
        <f t="shared" si="10"/>
        <v>Withdrawal</v>
      </c>
      <c r="M78" t="str">
        <f t="shared" si="11"/>
        <v>OK</v>
      </c>
      <c r="N78" t="str">
        <f t="shared" si="12"/>
        <v>OK</v>
      </c>
      <c r="O78" t="str">
        <f>_xlfn.XLOOKUP(B78,'01_Raw_ATMs'!A:A,'01_Raw_ATMs'!A:A,"Not Found")</f>
        <v>ATM013</v>
      </c>
      <c r="P78" t="str">
        <f t="shared" si="13"/>
        <v>Valid</v>
      </c>
    </row>
    <row r="79" spans="1:16">
      <c r="A79" t="s">
        <v>272</v>
      </c>
      <c r="B79" t="s">
        <v>164</v>
      </c>
      <c r="C79" s="2">
        <v>45816</v>
      </c>
      <c r="D79" s="3">
        <v>0.2432407407407407</v>
      </c>
      <c r="E79" t="s">
        <v>33</v>
      </c>
      <c r="F79">
        <v>4000</v>
      </c>
      <c r="G79" t="s">
        <v>189</v>
      </c>
      <c r="I79">
        <f t="shared" si="7"/>
        <v>1</v>
      </c>
      <c r="J79" t="str">
        <f t="shared" si="8"/>
        <v>OK</v>
      </c>
      <c r="K79" t="str">
        <f t="shared" si="9"/>
        <v>Successful</v>
      </c>
      <c r="L79" t="str">
        <f t="shared" si="10"/>
        <v>Withdrawal</v>
      </c>
      <c r="M79" t="str">
        <f t="shared" si="11"/>
        <v>OK</v>
      </c>
      <c r="N79" t="str">
        <f t="shared" si="12"/>
        <v>OK</v>
      </c>
      <c r="O79" t="str">
        <f>_xlfn.XLOOKUP(B79,'01_Raw_ATMs'!A:A,'01_Raw_ATMs'!A:A,"Not Found")</f>
        <v>ATM084</v>
      </c>
      <c r="P79" t="str">
        <f t="shared" si="13"/>
        <v>Valid</v>
      </c>
    </row>
    <row r="80" spans="1:16">
      <c r="A80" t="s">
        <v>273</v>
      </c>
      <c r="B80" t="s">
        <v>123</v>
      </c>
      <c r="C80" s="2">
        <v>46047</v>
      </c>
      <c r="D80" s="3">
        <v>0.94496527777777772</v>
      </c>
      <c r="E80" t="s">
        <v>211</v>
      </c>
      <c r="F80">
        <v>0</v>
      </c>
      <c r="G80" t="s">
        <v>189</v>
      </c>
      <c r="I80">
        <f t="shared" si="7"/>
        <v>1</v>
      </c>
      <c r="J80" t="str">
        <f t="shared" si="8"/>
        <v>OK</v>
      </c>
      <c r="K80" t="str">
        <f t="shared" si="9"/>
        <v>Successful</v>
      </c>
      <c r="L80" t="str">
        <f t="shared" si="10"/>
        <v>Mini Statement</v>
      </c>
      <c r="M80" t="str">
        <f t="shared" si="11"/>
        <v>OK</v>
      </c>
      <c r="N80" t="str">
        <f t="shared" si="12"/>
        <v>OK</v>
      </c>
      <c r="O80" t="str">
        <f>_xlfn.XLOOKUP(B80,'01_Raw_ATMs'!A:A,'01_Raw_ATMs'!A:A,"Not Found")</f>
        <v>ATM043</v>
      </c>
      <c r="P80" t="str">
        <f t="shared" si="13"/>
        <v>Valid</v>
      </c>
    </row>
    <row r="81" spans="1:16">
      <c r="A81" t="s">
        <v>274</v>
      </c>
      <c r="B81" t="s">
        <v>150</v>
      </c>
      <c r="C81" s="2">
        <v>45694</v>
      </c>
      <c r="D81" s="3">
        <v>0.719212962962963</v>
      </c>
      <c r="E81" t="s">
        <v>33</v>
      </c>
      <c r="F81">
        <v>2500</v>
      </c>
      <c r="G81" t="s">
        <v>214</v>
      </c>
      <c r="I81">
        <f t="shared" si="7"/>
        <v>1</v>
      </c>
      <c r="J81" t="str">
        <f t="shared" si="8"/>
        <v>Problem</v>
      </c>
      <c r="K81" t="str">
        <f t="shared" si="9"/>
        <v>Failed</v>
      </c>
      <c r="L81" t="str">
        <f t="shared" si="10"/>
        <v>Withdrawal</v>
      </c>
      <c r="M81" t="str">
        <f t="shared" si="11"/>
        <v>OK</v>
      </c>
      <c r="N81" t="str">
        <f t="shared" si="12"/>
        <v>OK</v>
      </c>
      <c r="O81" t="str">
        <f>_xlfn.XLOOKUP(B81,'01_Raw_ATMs'!A:A,'01_Raw_ATMs'!A:A,"Not Found")</f>
        <v>ATM070</v>
      </c>
      <c r="P81" t="str">
        <f t="shared" si="13"/>
        <v>Valid</v>
      </c>
    </row>
    <row r="82" spans="1:16">
      <c r="A82" t="s">
        <v>275</v>
      </c>
      <c r="B82" t="s">
        <v>136</v>
      </c>
      <c r="C82" s="2">
        <v>45758</v>
      </c>
      <c r="D82" s="3">
        <v>0.82355324074074077</v>
      </c>
      <c r="E82" t="s">
        <v>33</v>
      </c>
      <c r="F82">
        <v>1500</v>
      </c>
      <c r="G82" t="s">
        <v>189</v>
      </c>
      <c r="I82">
        <f t="shared" si="7"/>
        <v>1</v>
      </c>
      <c r="J82" t="str">
        <f t="shared" si="8"/>
        <v>OK</v>
      </c>
      <c r="K82" t="str">
        <f t="shared" si="9"/>
        <v>Successful</v>
      </c>
      <c r="L82" t="str">
        <f t="shared" si="10"/>
        <v>Withdrawal</v>
      </c>
      <c r="M82" t="str">
        <f t="shared" si="11"/>
        <v>OK</v>
      </c>
      <c r="N82" t="str">
        <f t="shared" si="12"/>
        <v>OK</v>
      </c>
      <c r="O82" t="str">
        <f>_xlfn.XLOOKUP(B82,'01_Raw_ATMs'!A:A,'01_Raw_ATMs'!A:A,"Not Found")</f>
        <v>ATM056</v>
      </c>
      <c r="P82" t="str">
        <f t="shared" si="13"/>
        <v>Valid</v>
      </c>
    </row>
    <row r="83" spans="1:16">
      <c r="A83" t="s">
        <v>276</v>
      </c>
      <c r="B83" t="s">
        <v>76</v>
      </c>
      <c r="C83" s="2">
        <v>45705</v>
      </c>
      <c r="D83" s="3">
        <v>0.50229166666666669</v>
      </c>
      <c r="E83" t="s">
        <v>33</v>
      </c>
      <c r="F83">
        <v>4000</v>
      </c>
      <c r="G83" t="s">
        <v>189</v>
      </c>
      <c r="I83">
        <f t="shared" si="7"/>
        <v>1</v>
      </c>
      <c r="J83" t="str">
        <f t="shared" si="8"/>
        <v>OK</v>
      </c>
      <c r="K83" t="str">
        <f t="shared" si="9"/>
        <v>Successful</v>
      </c>
      <c r="L83" t="str">
        <f t="shared" si="10"/>
        <v>Withdrawal</v>
      </c>
      <c r="M83" t="str">
        <f t="shared" si="11"/>
        <v>OK</v>
      </c>
      <c r="N83" t="str">
        <f t="shared" si="12"/>
        <v>OK</v>
      </c>
      <c r="O83" t="str">
        <f>_xlfn.XLOOKUP(B83,'01_Raw_ATMs'!A:A,'01_Raw_ATMs'!A:A,"Not Found")</f>
        <v>ATM004</v>
      </c>
      <c r="P83" t="str">
        <f t="shared" si="13"/>
        <v>Valid</v>
      </c>
    </row>
    <row r="84" spans="1:16">
      <c r="A84" t="s">
        <v>277</v>
      </c>
      <c r="B84" t="s">
        <v>148</v>
      </c>
      <c r="C84" s="2">
        <v>46079</v>
      </c>
      <c r="D84" s="3">
        <v>0.70151620370370371</v>
      </c>
      <c r="E84" t="s">
        <v>33</v>
      </c>
      <c r="F84">
        <v>1000</v>
      </c>
      <c r="G84" t="s">
        <v>189</v>
      </c>
      <c r="I84">
        <f t="shared" si="7"/>
        <v>1</v>
      </c>
      <c r="J84" t="str">
        <f t="shared" si="8"/>
        <v>OK</v>
      </c>
      <c r="K84" t="str">
        <f t="shared" si="9"/>
        <v>Successful</v>
      </c>
      <c r="L84" t="str">
        <f t="shared" si="10"/>
        <v>Withdrawal</v>
      </c>
      <c r="M84" t="str">
        <f t="shared" si="11"/>
        <v>OK</v>
      </c>
      <c r="N84" t="str">
        <f t="shared" si="12"/>
        <v>OK</v>
      </c>
      <c r="O84" t="str">
        <f>_xlfn.XLOOKUP(B84,'01_Raw_ATMs'!A:A,'01_Raw_ATMs'!A:A,"Not Found")</f>
        <v>ATM068</v>
      </c>
      <c r="P84" t="str">
        <f t="shared" si="13"/>
        <v>Valid</v>
      </c>
    </row>
    <row r="85" spans="1:16">
      <c r="A85" t="s">
        <v>278</v>
      </c>
      <c r="B85" t="s">
        <v>129</v>
      </c>
      <c r="C85" s="2">
        <v>45904</v>
      </c>
      <c r="D85" s="3">
        <v>0.69246527777777778</v>
      </c>
      <c r="E85" t="s">
        <v>33</v>
      </c>
      <c r="F85">
        <v>10000</v>
      </c>
      <c r="G85" t="s">
        <v>189</v>
      </c>
      <c r="I85">
        <f t="shared" si="7"/>
        <v>1</v>
      </c>
      <c r="J85" t="str">
        <f t="shared" si="8"/>
        <v>OK</v>
      </c>
      <c r="K85" t="str">
        <f t="shared" si="9"/>
        <v>Successful</v>
      </c>
      <c r="L85" t="str">
        <f t="shared" si="10"/>
        <v>Withdrawal</v>
      </c>
      <c r="M85" t="str">
        <f t="shared" si="11"/>
        <v>OK</v>
      </c>
      <c r="N85" t="str">
        <f t="shared" si="12"/>
        <v>OK</v>
      </c>
      <c r="O85" t="str">
        <f>_xlfn.XLOOKUP(B85,'01_Raw_ATMs'!A:A,'01_Raw_ATMs'!A:A,"Not Found")</f>
        <v>ATM049</v>
      </c>
      <c r="P85" t="str">
        <f t="shared" si="13"/>
        <v>Valid</v>
      </c>
    </row>
    <row r="86" spans="1:16">
      <c r="A86" t="s">
        <v>279</v>
      </c>
      <c r="B86" t="s">
        <v>113</v>
      </c>
      <c r="C86" s="2">
        <v>45667</v>
      </c>
      <c r="D86" s="3">
        <v>0.8541319444444444</v>
      </c>
      <c r="E86" t="s">
        <v>33</v>
      </c>
      <c r="F86">
        <v>6000</v>
      </c>
      <c r="G86" t="s">
        <v>189</v>
      </c>
      <c r="I86">
        <f t="shared" si="7"/>
        <v>1</v>
      </c>
      <c r="J86" t="str">
        <f t="shared" si="8"/>
        <v>OK</v>
      </c>
      <c r="K86" t="str">
        <f t="shared" si="9"/>
        <v>Successful</v>
      </c>
      <c r="L86" t="str">
        <f t="shared" si="10"/>
        <v>Withdrawal</v>
      </c>
      <c r="M86" t="str">
        <f t="shared" si="11"/>
        <v>OK</v>
      </c>
      <c r="N86" t="str">
        <f t="shared" si="12"/>
        <v>OK</v>
      </c>
      <c r="O86" t="str">
        <f>_xlfn.XLOOKUP(B86,'01_Raw_ATMs'!A:A,'01_Raw_ATMs'!A:A,"Not Found")</f>
        <v>ATM033</v>
      </c>
      <c r="P86" t="str">
        <f t="shared" si="13"/>
        <v>Valid</v>
      </c>
    </row>
    <row r="87" spans="1:16">
      <c r="A87" t="s">
        <v>280</v>
      </c>
      <c r="B87" t="s">
        <v>137</v>
      </c>
      <c r="C87" s="2">
        <v>46011</v>
      </c>
      <c r="D87" s="3">
        <v>0.97199074074074077</v>
      </c>
      <c r="E87" t="s">
        <v>261</v>
      </c>
      <c r="F87">
        <v>20000</v>
      </c>
      <c r="G87" t="s">
        <v>189</v>
      </c>
      <c r="I87">
        <f t="shared" si="7"/>
        <v>1</v>
      </c>
      <c r="J87" t="str">
        <f t="shared" si="8"/>
        <v>OK</v>
      </c>
      <c r="K87" t="str">
        <f t="shared" si="9"/>
        <v>Successful</v>
      </c>
      <c r="L87" t="str">
        <f t="shared" si="10"/>
        <v>Cash Deposit</v>
      </c>
      <c r="M87" t="str">
        <f t="shared" si="11"/>
        <v>OK</v>
      </c>
      <c r="N87" t="str">
        <f t="shared" si="12"/>
        <v>OK</v>
      </c>
      <c r="O87" t="str">
        <f>_xlfn.XLOOKUP(B87,'01_Raw_ATMs'!A:A,'01_Raw_ATMs'!A:A,"Not Found")</f>
        <v>ATM057</v>
      </c>
      <c r="P87" t="str">
        <f t="shared" si="13"/>
        <v>Valid</v>
      </c>
    </row>
    <row r="88" spans="1:16">
      <c r="A88" t="s">
        <v>281</v>
      </c>
      <c r="B88" t="s">
        <v>119</v>
      </c>
      <c r="C88" s="2">
        <v>45861</v>
      </c>
      <c r="D88" s="3">
        <v>0.99618055555555551</v>
      </c>
      <c r="E88" t="s">
        <v>33</v>
      </c>
      <c r="F88">
        <v>4000</v>
      </c>
      <c r="G88" t="s">
        <v>189</v>
      </c>
      <c r="I88">
        <f t="shared" si="7"/>
        <v>1</v>
      </c>
      <c r="J88" t="str">
        <f t="shared" si="8"/>
        <v>OK</v>
      </c>
      <c r="K88" t="str">
        <f t="shared" si="9"/>
        <v>Successful</v>
      </c>
      <c r="L88" t="str">
        <f t="shared" si="10"/>
        <v>Withdrawal</v>
      </c>
      <c r="M88" t="str">
        <f t="shared" si="11"/>
        <v>OK</v>
      </c>
      <c r="N88" t="str">
        <f t="shared" si="12"/>
        <v>OK</v>
      </c>
      <c r="O88" t="str">
        <f>_xlfn.XLOOKUP(B88,'01_Raw_ATMs'!A:A,'01_Raw_ATMs'!A:A,"Not Found")</f>
        <v>ATM039</v>
      </c>
      <c r="P88" t="str">
        <f t="shared" si="13"/>
        <v>Valid</v>
      </c>
    </row>
    <row r="89" spans="1:16">
      <c r="A89" t="s">
        <v>282</v>
      </c>
      <c r="B89" t="s">
        <v>154</v>
      </c>
      <c r="C89" s="2">
        <v>45960</v>
      </c>
      <c r="D89" s="3">
        <v>0.97084490740740736</v>
      </c>
      <c r="E89" t="s">
        <v>261</v>
      </c>
      <c r="F89">
        <v>20000</v>
      </c>
      <c r="G89" t="s">
        <v>189</v>
      </c>
      <c r="I89">
        <f t="shared" si="7"/>
        <v>1</v>
      </c>
      <c r="J89" t="str">
        <f t="shared" si="8"/>
        <v>OK</v>
      </c>
      <c r="K89" t="str">
        <f t="shared" si="9"/>
        <v>Successful</v>
      </c>
      <c r="L89" t="str">
        <f t="shared" si="10"/>
        <v>Cash Deposit</v>
      </c>
      <c r="M89" t="str">
        <f t="shared" si="11"/>
        <v>OK</v>
      </c>
      <c r="N89" t="str">
        <f t="shared" si="12"/>
        <v>OK</v>
      </c>
      <c r="O89" t="str">
        <f>_xlfn.XLOOKUP(B89,'01_Raw_ATMs'!A:A,'01_Raw_ATMs'!A:A,"Not Found")</f>
        <v>ATM074</v>
      </c>
      <c r="P89" t="str">
        <f t="shared" si="13"/>
        <v>Valid</v>
      </c>
    </row>
    <row r="90" spans="1:16">
      <c r="A90" t="s">
        <v>283</v>
      </c>
      <c r="B90" t="s">
        <v>71</v>
      </c>
      <c r="C90" s="2">
        <v>45708</v>
      </c>
      <c r="D90" s="3">
        <v>0.9079976851851852</v>
      </c>
      <c r="E90" t="s">
        <v>194</v>
      </c>
      <c r="F90">
        <v>0</v>
      </c>
      <c r="G90" t="s">
        <v>189</v>
      </c>
      <c r="I90">
        <f t="shared" si="7"/>
        <v>1</v>
      </c>
      <c r="J90" t="str">
        <f t="shared" si="8"/>
        <v>OK</v>
      </c>
      <c r="K90" t="str">
        <f t="shared" si="9"/>
        <v>Successful</v>
      </c>
      <c r="L90" t="str">
        <f t="shared" si="10"/>
        <v>Balance Inquiry</v>
      </c>
      <c r="M90" t="str">
        <f t="shared" si="11"/>
        <v>OK</v>
      </c>
      <c r="N90" t="str">
        <f t="shared" si="12"/>
        <v>OK</v>
      </c>
      <c r="O90" t="str">
        <f>_xlfn.XLOOKUP(B90,'01_Raw_ATMs'!A:A,'01_Raw_ATMs'!A:A,"Not Found")</f>
        <v>ATM002</v>
      </c>
      <c r="P90" t="str">
        <f t="shared" si="13"/>
        <v>Valid</v>
      </c>
    </row>
    <row r="91" spans="1:16">
      <c r="A91" t="s">
        <v>284</v>
      </c>
      <c r="B91" t="s">
        <v>180</v>
      </c>
      <c r="C91" s="2">
        <v>45893</v>
      </c>
      <c r="D91" s="3">
        <v>0.72377314814814819</v>
      </c>
      <c r="E91" t="s">
        <v>33</v>
      </c>
      <c r="F91">
        <v>8000</v>
      </c>
      <c r="G91" t="s">
        <v>189</v>
      </c>
      <c r="I91">
        <f t="shared" si="7"/>
        <v>1</v>
      </c>
      <c r="J91" t="str">
        <f t="shared" si="8"/>
        <v>OK</v>
      </c>
      <c r="K91" t="str">
        <f t="shared" si="9"/>
        <v>Successful</v>
      </c>
      <c r="L91" t="str">
        <f t="shared" si="10"/>
        <v>Withdrawal</v>
      </c>
      <c r="M91" t="str">
        <f t="shared" si="11"/>
        <v>OK</v>
      </c>
      <c r="N91" t="str">
        <f t="shared" si="12"/>
        <v>OK</v>
      </c>
      <c r="O91" t="str">
        <f>_xlfn.XLOOKUP(B91,'01_Raw_ATMs'!A:A,'01_Raw_ATMs'!A:A,"Not Found")</f>
        <v>ATM100</v>
      </c>
      <c r="P91" t="str">
        <f t="shared" si="13"/>
        <v>Valid</v>
      </c>
    </row>
    <row r="92" spans="1:16">
      <c r="A92" t="s">
        <v>285</v>
      </c>
      <c r="B92" t="s">
        <v>177</v>
      </c>
      <c r="C92" s="2">
        <v>45798</v>
      </c>
      <c r="D92" s="3">
        <v>0.74837962962962967</v>
      </c>
      <c r="E92" t="s">
        <v>33</v>
      </c>
      <c r="F92">
        <v>2500</v>
      </c>
      <c r="G92" t="s">
        <v>189</v>
      </c>
      <c r="I92">
        <f t="shared" si="7"/>
        <v>1</v>
      </c>
      <c r="J92" t="str">
        <f t="shared" si="8"/>
        <v>OK</v>
      </c>
      <c r="K92" t="str">
        <f t="shared" si="9"/>
        <v>Successful</v>
      </c>
      <c r="L92" t="str">
        <f t="shared" si="10"/>
        <v>Withdrawal</v>
      </c>
      <c r="M92" t="str">
        <f t="shared" si="11"/>
        <v>OK</v>
      </c>
      <c r="N92" t="str">
        <f t="shared" si="12"/>
        <v>OK</v>
      </c>
      <c r="O92" t="str">
        <f>_xlfn.XLOOKUP(B92,'01_Raw_ATMs'!A:A,'01_Raw_ATMs'!A:A,"Not Found")</f>
        <v>ATM097</v>
      </c>
      <c r="P92" t="str">
        <f t="shared" si="13"/>
        <v>Valid</v>
      </c>
    </row>
    <row r="93" spans="1:16">
      <c r="A93" t="s">
        <v>286</v>
      </c>
      <c r="B93" t="s">
        <v>77</v>
      </c>
      <c r="C93" s="2">
        <v>46031</v>
      </c>
      <c r="D93" s="3">
        <v>0.75414351851851846</v>
      </c>
      <c r="E93" t="s">
        <v>33</v>
      </c>
      <c r="F93">
        <v>4000</v>
      </c>
      <c r="G93" t="s">
        <v>189</v>
      </c>
      <c r="I93">
        <f t="shared" si="7"/>
        <v>1</v>
      </c>
      <c r="J93" t="str">
        <f t="shared" si="8"/>
        <v>OK</v>
      </c>
      <c r="K93" t="str">
        <f t="shared" si="9"/>
        <v>Successful</v>
      </c>
      <c r="L93" t="str">
        <f t="shared" si="10"/>
        <v>Withdrawal</v>
      </c>
      <c r="M93" t="str">
        <f t="shared" si="11"/>
        <v>OK</v>
      </c>
      <c r="N93" t="str">
        <f t="shared" si="12"/>
        <v>OK</v>
      </c>
      <c r="O93" t="str">
        <f>_xlfn.XLOOKUP(B93,'01_Raw_ATMs'!A:A,'01_Raw_ATMs'!A:A,"Not Found")</f>
        <v>ATM005</v>
      </c>
      <c r="P93" t="str">
        <f t="shared" si="13"/>
        <v>Valid</v>
      </c>
    </row>
    <row r="94" spans="1:16">
      <c r="A94" t="s">
        <v>287</v>
      </c>
      <c r="B94" t="s">
        <v>95</v>
      </c>
      <c r="C94" s="2">
        <v>46032</v>
      </c>
      <c r="D94" s="3">
        <v>0.7071412037037037</v>
      </c>
      <c r="E94" t="s">
        <v>194</v>
      </c>
      <c r="F94">
        <v>0</v>
      </c>
      <c r="G94" t="s">
        <v>189</v>
      </c>
      <c r="I94">
        <f t="shared" si="7"/>
        <v>1</v>
      </c>
      <c r="J94" t="str">
        <f t="shared" si="8"/>
        <v>OK</v>
      </c>
      <c r="K94" t="str">
        <f t="shared" si="9"/>
        <v>Successful</v>
      </c>
      <c r="L94" t="str">
        <f t="shared" si="10"/>
        <v>Balance Inquiry</v>
      </c>
      <c r="M94" t="str">
        <f t="shared" si="11"/>
        <v>OK</v>
      </c>
      <c r="N94" t="str">
        <f t="shared" si="12"/>
        <v>OK</v>
      </c>
      <c r="O94" t="str">
        <f>_xlfn.XLOOKUP(B94,'01_Raw_ATMs'!A:A,'01_Raw_ATMs'!A:A,"Not Found")</f>
        <v>ATM017</v>
      </c>
      <c r="P94" t="str">
        <f t="shared" si="13"/>
        <v>Valid</v>
      </c>
    </row>
    <row r="95" spans="1:16">
      <c r="A95" t="s">
        <v>288</v>
      </c>
      <c r="B95" t="s">
        <v>142</v>
      </c>
      <c r="C95" s="2">
        <v>45960</v>
      </c>
      <c r="D95" s="3">
        <v>0.76517361111111115</v>
      </c>
      <c r="E95" t="s">
        <v>33</v>
      </c>
      <c r="F95">
        <v>1000</v>
      </c>
      <c r="G95" t="s">
        <v>189</v>
      </c>
      <c r="I95">
        <f t="shared" si="7"/>
        <v>1</v>
      </c>
      <c r="J95" t="str">
        <f t="shared" si="8"/>
        <v>OK</v>
      </c>
      <c r="K95" t="str">
        <f t="shared" si="9"/>
        <v>Successful</v>
      </c>
      <c r="L95" t="str">
        <f t="shared" si="10"/>
        <v>Withdrawal</v>
      </c>
      <c r="M95" t="str">
        <f t="shared" si="11"/>
        <v>OK</v>
      </c>
      <c r="N95" t="str">
        <f t="shared" si="12"/>
        <v>OK</v>
      </c>
      <c r="O95" t="str">
        <f>_xlfn.XLOOKUP(B95,'01_Raw_ATMs'!A:A,'01_Raw_ATMs'!A:A,"Not Found")</f>
        <v>ATM062</v>
      </c>
      <c r="P95" t="str">
        <f t="shared" si="13"/>
        <v>Valid</v>
      </c>
    </row>
    <row r="96" spans="1:16">
      <c r="A96" t="s">
        <v>289</v>
      </c>
      <c r="B96" t="s">
        <v>109</v>
      </c>
      <c r="C96" s="2">
        <v>46064</v>
      </c>
      <c r="D96" s="3">
        <v>0.95248842592592597</v>
      </c>
      <c r="E96" t="s">
        <v>33</v>
      </c>
      <c r="F96">
        <v>4000</v>
      </c>
      <c r="G96" t="s">
        <v>189</v>
      </c>
      <c r="I96">
        <f t="shared" si="7"/>
        <v>1</v>
      </c>
      <c r="J96" t="str">
        <f t="shared" si="8"/>
        <v>OK</v>
      </c>
      <c r="K96" t="str">
        <f t="shared" si="9"/>
        <v>Successful</v>
      </c>
      <c r="L96" t="str">
        <f t="shared" si="10"/>
        <v>Withdrawal</v>
      </c>
      <c r="M96" t="str">
        <f t="shared" si="11"/>
        <v>OK</v>
      </c>
      <c r="N96" t="str">
        <f t="shared" si="12"/>
        <v>OK</v>
      </c>
      <c r="O96" t="str">
        <f>_xlfn.XLOOKUP(B96,'01_Raw_ATMs'!A:A,'01_Raw_ATMs'!A:A,"Not Found")</f>
        <v>ATM029</v>
      </c>
      <c r="P96" t="str">
        <f t="shared" si="13"/>
        <v>Valid</v>
      </c>
    </row>
    <row r="97" spans="1:16">
      <c r="A97" t="s">
        <v>290</v>
      </c>
      <c r="B97" t="s">
        <v>149</v>
      </c>
      <c r="C97" s="2">
        <v>45784</v>
      </c>
      <c r="D97" s="3">
        <v>0.65540509259259261</v>
      </c>
      <c r="E97" t="s">
        <v>33</v>
      </c>
      <c r="F97">
        <v>8000</v>
      </c>
      <c r="G97" t="s">
        <v>189</v>
      </c>
      <c r="I97">
        <f t="shared" si="7"/>
        <v>1</v>
      </c>
      <c r="J97" t="str">
        <f t="shared" si="8"/>
        <v>OK</v>
      </c>
      <c r="K97" t="str">
        <f t="shared" si="9"/>
        <v>Successful</v>
      </c>
      <c r="L97" t="str">
        <f t="shared" si="10"/>
        <v>Withdrawal</v>
      </c>
      <c r="M97" t="str">
        <f t="shared" si="11"/>
        <v>OK</v>
      </c>
      <c r="N97" t="str">
        <f t="shared" si="12"/>
        <v>OK</v>
      </c>
      <c r="O97" t="str">
        <f>_xlfn.XLOOKUP(B97,'01_Raw_ATMs'!A:A,'01_Raw_ATMs'!A:A,"Not Found")</f>
        <v>ATM069</v>
      </c>
      <c r="P97" t="str">
        <f t="shared" si="13"/>
        <v>Valid</v>
      </c>
    </row>
    <row r="98" spans="1:16">
      <c r="A98" t="s">
        <v>291</v>
      </c>
      <c r="B98" t="s">
        <v>162</v>
      </c>
      <c r="C98" s="2">
        <v>46038</v>
      </c>
      <c r="D98" s="3">
        <v>0.30173611111111109</v>
      </c>
      <c r="E98" t="s">
        <v>33</v>
      </c>
      <c r="F98">
        <v>6000</v>
      </c>
      <c r="G98" t="s">
        <v>189</v>
      </c>
      <c r="I98">
        <f t="shared" si="7"/>
        <v>1</v>
      </c>
      <c r="J98" t="str">
        <f t="shared" si="8"/>
        <v>OK</v>
      </c>
      <c r="K98" t="str">
        <f t="shared" si="9"/>
        <v>Successful</v>
      </c>
      <c r="L98" t="str">
        <f t="shared" si="10"/>
        <v>Withdrawal</v>
      </c>
      <c r="M98" t="str">
        <f t="shared" si="11"/>
        <v>OK</v>
      </c>
      <c r="N98" t="str">
        <f t="shared" si="12"/>
        <v>OK</v>
      </c>
      <c r="O98" t="str">
        <f>_xlfn.XLOOKUP(B98,'01_Raw_ATMs'!A:A,'01_Raw_ATMs'!A:A,"Not Found")</f>
        <v>ATM082</v>
      </c>
      <c r="P98" t="str">
        <f t="shared" si="13"/>
        <v>Valid</v>
      </c>
    </row>
    <row r="99" spans="1:16">
      <c r="A99" t="s">
        <v>292</v>
      </c>
      <c r="B99" t="s">
        <v>159</v>
      </c>
      <c r="C99" s="2">
        <v>45884</v>
      </c>
      <c r="D99" s="3">
        <v>0.73671296296296296</v>
      </c>
      <c r="E99" t="s">
        <v>33</v>
      </c>
      <c r="F99">
        <v>2500</v>
      </c>
      <c r="G99" t="s">
        <v>189</v>
      </c>
      <c r="I99">
        <f t="shared" si="7"/>
        <v>1</v>
      </c>
      <c r="J99" t="str">
        <f t="shared" si="8"/>
        <v>OK</v>
      </c>
      <c r="K99" t="str">
        <f t="shared" si="9"/>
        <v>Successful</v>
      </c>
      <c r="L99" t="str">
        <f t="shared" si="10"/>
        <v>Withdrawal</v>
      </c>
      <c r="M99" t="str">
        <f t="shared" si="11"/>
        <v>OK</v>
      </c>
      <c r="N99" t="str">
        <f t="shared" si="12"/>
        <v>OK</v>
      </c>
      <c r="O99" t="str">
        <f>_xlfn.XLOOKUP(B99,'01_Raw_ATMs'!A:A,'01_Raw_ATMs'!A:A,"Not Found")</f>
        <v>ATM079</v>
      </c>
      <c r="P99" t="str">
        <f t="shared" si="13"/>
        <v>Valid</v>
      </c>
    </row>
    <row r="100" spans="1:16">
      <c r="A100" t="s">
        <v>293</v>
      </c>
      <c r="B100" t="s">
        <v>92</v>
      </c>
      <c r="C100" s="2">
        <v>45801</v>
      </c>
      <c r="D100" s="3">
        <v>0.168275462962963</v>
      </c>
      <c r="E100" t="s">
        <v>261</v>
      </c>
      <c r="F100">
        <v>1000</v>
      </c>
      <c r="G100" t="s">
        <v>189</v>
      </c>
      <c r="I100">
        <f t="shared" si="7"/>
        <v>1</v>
      </c>
      <c r="J100" t="str">
        <f t="shared" si="8"/>
        <v>OK</v>
      </c>
      <c r="K100" t="str">
        <f t="shared" si="9"/>
        <v>Successful</v>
      </c>
      <c r="L100" t="str">
        <f t="shared" si="10"/>
        <v>Cash Deposit</v>
      </c>
      <c r="M100" t="str">
        <f t="shared" si="11"/>
        <v>OK</v>
      </c>
      <c r="N100" t="str">
        <f t="shared" si="12"/>
        <v>OK</v>
      </c>
      <c r="O100" t="str">
        <f>_xlfn.XLOOKUP(B100,'01_Raw_ATMs'!A:A,'01_Raw_ATMs'!A:A,"Not Found")</f>
        <v>ATM015</v>
      </c>
      <c r="P100" t="str">
        <f t="shared" si="13"/>
        <v>Valid</v>
      </c>
    </row>
    <row r="101" spans="1:16">
      <c r="A101" t="s">
        <v>294</v>
      </c>
      <c r="B101" t="s">
        <v>149</v>
      </c>
      <c r="C101" s="2">
        <v>45796</v>
      </c>
      <c r="D101" s="3">
        <v>0.55812499999999998</v>
      </c>
      <c r="E101" t="s">
        <v>211</v>
      </c>
      <c r="F101">
        <v>0</v>
      </c>
      <c r="G101" t="s">
        <v>189</v>
      </c>
      <c r="I101">
        <f t="shared" si="7"/>
        <v>1</v>
      </c>
      <c r="J101" t="str">
        <f t="shared" si="8"/>
        <v>OK</v>
      </c>
      <c r="K101" t="str">
        <f t="shared" si="9"/>
        <v>Successful</v>
      </c>
      <c r="L101" t="str">
        <f t="shared" si="10"/>
        <v>Mini Statement</v>
      </c>
      <c r="M101" t="str">
        <f t="shared" si="11"/>
        <v>OK</v>
      </c>
      <c r="N101" t="str">
        <f t="shared" si="12"/>
        <v>OK</v>
      </c>
      <c r="O101" t="str">
        <f>_xlfn.XLOOKUP(B101,'01_Raw_ATMs'!A:A,'01_Raw_ATMs'!A:A,"Not Found")</f>
        <v>ATM069</v>
      </c>
      <c r="P101" t="str">
        <f t="shared" si="13"/>
        <v>Valid</v>
      </c>
    </row>
    <row r="102" spans="1:16">
      <c r="A102" t="s">
        <v>295</v>
      </c>
      <c r="B102" t="s">
        <v>150</v>
      </c>
      <c r="C102" s="2">
        <v>46087</v>
      </c>
      <c r="D102" s="3">
        <v>0.7403819444444445</v>
      </c>
      <c r="E102" t="s">
        <v>211</v>
      </c>
      <c r="F102">
        <v>0</v>
      </c>
      <c r="G102" t="s">
        <v>189</v>
      </c>
      <c r="I102">
        <f t="shared" si="7"/>
        <v>1</v>
      </c>
      <c r="J102" t="str">
        <f t="shared" si="8"/>
        <v>OK</v>
      </c>
      <c r="K102" t="str">
        <f t="shared" si="9"/>
        <v>Successful</v>
      </c>
      <c r="L102" t="str">
        <f t="shared" si="10"/>
        <v>Mini Statement</v>
      </c>
      <c r="M102" t="str">
        <f t="shared" si="11"/>
        <v>OK</v>
      </c>
      <c r="N102" t="str">
        <f t="shared" si="12"/>
        <v>OK</v>
      </c>
      <c r="O102" t="str">
        <f>_xlfn.XLOOKUP(B102,'01_Raw_ATMs'!A:A,'01_Raw_ATMs'!A:A,"Not Found")</f>
        <v>ATM070</v>
      </c>
      <c r="P102" t="str">
        <f t="shared" si="13"/>
        <v>Valid</v>
      </c>
    </row>
    <row r="103" spans="1:16">
      <c r="A103" t="s">
        <v>296</v>
      </c>
      <c r="B103" t="s">
        <v>143</v>
      </c>
      <c r="C103" s="2">
        <v>46075</v>
      </c>
      <c r="D103" s="3">
        <v>0.8868287037037037</v>
      </c>
      <c r="E103" t="s">
        <v>33</v>
      </c>
      <c r="F103">
        <v>2000</v>
      </c>
      <c r="G103" t="s">
        <v>189</v>
      </c>
      <c r="I103">
        <f t="shared" si="7"/>
        <v>1</v>
      </c>
      <c r="J103" t="str">
        <f t="shared" si="8"/>
        <v>OK</v>
      </c>
      <c r="K103" t="str">
        <f t="shared" si="9"/>
        <v>Successful</v>
      </c>
      <c r="L103" t="str">
        <f t="shared" si="10"/>
        <v>Withdrawal</v>
      </c>
      <c r="M103" t="str">
        <f t="shared" si="11"/>
        <v>OK</v>
      </c>
      <c r="N103" t="str">
        <f t="shared" si="12"/>
        <v>OK</v>
      </c>
      <c r="O103" t="str">
        <f>_xlfn.XLOOKUP(B103,'01_Raw_ATMs'!A:A,'01_Raw_ATMs'!A:A,"Not Found")</f>
        <v>ATM063</v>
      </c>
      <c r="P103" t="str">
        <f t="shared" si="13"/>
        <v>Valid</v>
      </c>
    </row>
    <row r="104" spans="1:16">
      <c r="A104" t="s">
        <v>297</v>
      </c>
      <c r="B104" t="s">
        <v>111</v>
      </c>
      <c r="C104" s="2">
        <v>46029</v>
      </c>
      <c r="D104" s="3">
        <v>0.28012731481481479</v>
      </c>
      <c r="E104" t="s">
        <v>33</v>
      </c>
      <c r="F104">
        <v>10000</v>
      </c>
      <c r="G104" t="s">
        <v>189</v>
      </c>
      <c r="I104">
        <f t="shared" si="7"/>
        <v>1</v>
      </c>
      <c r="J104" t="str">
        <f t="shared" si="8"/>
        <v>OK</v>
      </c>
      <c r="K104" t="str">
        <f t="shared" si="9"/>
        <v>Successful</v>
      </c>
      <c r="L104" t="str">
        <f t="shared" si="10"/>
        <v>Withdrawal</v>
      </c>
      <c r="M104" t="str">
        <f t="shared" si="11"/>
        <v>OK</v>
      </c>
      <c r="N104" t="str">
        <f t="shared" si="12"/>
        <v>OK</v>
      </c>
      <c r="O104" t="str">
        <f>_xlfn.XLOOKUP(B104,'01_Raw_ATMs'!A:A,'01_Raw_ATMs'!A:A,"Not Found")</f>
        <v>ATM031</v>
      </c>
      <c r="P104" t="str">
        <f t="shared" si="13"/>
        <v>Valid</v>
      </c>
    </row>
    <row r="105" spans="1:16">
      <c r="A105" t="s">
        <v>298</v>
      </c>
      <c r="B105" t="s">
        <v>131</v>
      </c>
      <c r="C105" s="2">
        <v>45940</v>
      </c>
      <c r="D105" s="3">
        <v>0.33881944444444451</v>
      </c>
      <c r="E105" t="s">
        <v>194</v>
      </c>
      <c r="F105">
        <v>0</v>
      </c>
      <c r="G105" t="s">
        <v>189</v>
      </c>
      <c r="I105">
        <f t="shared" si="7"/>
        <v>1</v>
      </c>
      <c r="J105" t="str">
        <f t="shared" si="8"/>
        <v>OK</v>
      </c>
      <c r="K105" t="str">
        <f t="shared" si="9"/>
        <v>Successful</v>
      </c>
      <c r="L105" t="str">
        <f t="shared" si="10"/>
        <v>Balance Inquiry</v>
      </c>
      <c r="M105" t="str">
        <f t="shared" si="11"/>
        <v>OK</v>
      </c>
      <c r="N105" t="str">
        <f t="shared" si="12"/>
        <v>OK</v>
      </c>
      <c r="O105" t="str">
        <f>_xlfn.XLOOKUP(B105,'01_Raw_ATMs'!A:A,'01_Raw_ATMs'!A:A,"Not Found")</f>
        <v>ATM051</v>
      </c>
      <c r="P105" t="str">
        <f t="shared" si="13"/>
        <v>Valid</v>
      </c>
    </row>
    <row r="106" spans="1:16">
      <c r="A106" t="s">
        <v>299</v>
      </c>
      <c r="B106" t="s">
        <v>108</v>
      </c>
      <c r="C106" s="2">
        <v>45679</v>
      </c>
      <c r="D106" s="3">
        <v>0.1814236111111111</v>
      </c>
      <c r="E106" t="s">
        <v>261</v>
      </c>
      <c r="F106">
        <v>15000</v>
      </c>
      <c r="G106" t="s">
        <v>189</v>
      </c>
      <c r="I106">
        <f t="shared" si="7"/>
        <v>1</v>
      </c>
      <c r="J106" t="str">
        <f t="shared" si="8"/>
        <v>OK</v>
      </c>
      <c r="K106" t="str">
        <f t="shared" si="9"/>
        <v>Successful</v>
      </c>
      <c r="L106" t="str">
        <f t="shared" si="10"/>
        <v>Cash Deposit</v>
      </c>
      <c r="M106" t="str">
        <f t="shared" si="11"/>
        <v>OK</v>
      </c>
      <c r="N106" t="str">
        <f t="shared" si="12"/>
        <v>OK</v>
      </c>
      <c r="O106" t="str">
        <f>_xlfn.XLOOKUP(B106,'01_Raw_ATMs'!A:A,'01_Raw_ATMs'!A:A,"Not Found")</f>
        <v>ATM028</v>
      </c>
      <c r="P106" t="str">
        <f t="shared" si="13"/>
        <v>Valid</v>
      </c>
    </row>
    <row r="107" spans="1:16">
      <c r="A107" t="s">
        <v>300</v>
      </c>
      <c r="B107" t="s">
        <v>178</v>
      </c>
      <c r="C107" s="2">
        <v>45870</v>
      </c>
      <c r="D107" s="3">
        <v>0.74508101851851849</v>
      </c>
      <c r="E107" t="s">
        <v>33</v>
      </c>
      <c r="F107">
        <v>1500</v>
      </c>
      <c r="G107" t="s">
        <v>189</v>
      </c>
      <c r="I107">
        <f t="shared" si="7"/>
        <v>1</v>
      </c>
      <c r="J107" t="str">
        <f t="shared" si="8"/>
        <v>OK</v>
      </c>
      <c r="K107" t="str">
        <f t="shared" si="9"/>
        <v>Successful</v>
      </c>
      <c r="L107" t="str">
        <f t="shared" si="10"/>
        <v>Withdrawal</v>
      </c>
      <c r="M107" t="str">
        <f t="shared" si="11"/>
        <v>OK</v>
      </c>
      <c r="N107" t="str">
        <f t="shared" si="12"/>
        <v>OK</v>
      </c>
      <c r="O107" t="str">
        <f>_xlfn.XLOOKUP(B107,'01_Raw_ATMs'!A:A,'01_Raw_ATMs'!A:A,"Not Found")</f>
        <v>ATM098</v>
      </c>
      <c r="P107" t="str">
        <f t="shared" si="13"/>
        <v>Valid</v>
      </c>
    </row>
    <row r="108" spans="1:16">
      <c r="A108" t="s">
        <v>301</v>
      </c>
      <c r="B108" t="s">
        <v>157</v>
      </c>
      <c r="C108" s="2">
        <v>45660</v>
      </c>
      <c r="D108" s="3">
        <v>0.42300925925925931</v>
      </c>
      <c r="E108" t="s">
        <v>33</v>
      </c>
      <c r="F108">
        <v>1500</v>
      </c>
      <c r="G108" t="s">
        <v>189</v>
      </c>
      <c r="I108">
        <f t="shared" si="7"/>
        <v>1</v>
      </c>
      <c r="J108" t="str">
        <f t="shared" si="8"/>
        <v>OK</v>
      </c>
      <c r="K108" t="str">
        <f t="shared" si="9"/>
        <v>Successful</v>
      </c>
      <c r="L108" t="str">
        <f t="shared" si="10"/>
        <v>Withdrawal</v>
      </c>
      <c r="M108" t="str">
        <f t="shared" si="11"/>
        <v>OK</v>
      </c>
      <c r="N108" t="str">
        <f t="shared" si="12"/>
        <v>OK</v>
      </c>
      <c r="O108" t="str">
        <f>_xlfn.XLOOKUP(B108,'01_Raw_ATMs'!A:A,'01_Raw_ATMs'!A:A,"Not Found")</f>
        <v>ATM077</v>
      </c>
      <c r="P108" t="str">
        <f t="shared" si="13"/>
        <v>Valid</v>
      </c>
    </row>
    <row r="109" spans="1:16">
      <c r="A109" t="s">
        <v>302</v>
      </c>
      <c r="B109" t="s">
        <v>76</v>
      </c>
      <c r="C109" s="2">
        <v>45792</v>
      </c>
      <c r="D109" s="3">
        <v>7.6967592592592587E-2</v>
      </c>
      <c r="E109" t="s">
        <v>33</v>
      </c>
      <c r="F109">
        <v>3000</v>
      </c>
      <c r="G109" t="s">
        <v>189</v>
      </c>
      <c r="I109">
        <f t="shared" si="7"/>
        <v>1</v>
      </c>
      <c r="J109" t="str">
        <f t="shared" si="8"/>
        <v>OK</v>
      </c>
      <c r="K109" t="str">
        <f t="shared" si="9"/>
        <v>Successful</v>
      </c>
      <c r="L109" t="str">
        <f t="shared" si="10"/>
        <v>Withdrawal</v>
      </c>
      <c r="M109" t="str">
        <f t="shared" si="11"/>
        <v>OK</v>
      </c>
      <c r="N109" t="str">
        <f t="shared" si="12"/>
        <v>OK</v>
      </c>
      <c r="O109" t="str">
        <f>_xlfn.XLOOKUP(B109,'01_Raw_ATMs'!A:A,'01_Raw_ATMs'!A:A,"Not Found")</f>
        <v>ATM004</v>
      </c>
      <c r="P109" t="str">
        <f t="shared" si="13"/>
        <v>Valid</v>
      </c>
    </row>
    <row r="110" spans="1:16">
      <c r="A110" t="s">
        <v>303</v>
      </c>
      <c r="B110" t="s">
        <v>114</v>
      </c>
      <c r="C110" s="2">
        <v>45711</v>
      </c>
      <c r="D110" s="3">
        <v>0.31010416666666668</v>
      </c>
      <c r="E110" t="s">
        <v>33</v>
      </c>
      <c r="F110">
        <v>1000</v>
      </c>
      <c r="G110" t="s">
        <v>189</v>
      </c>
      <c r="I110">
        <f t="shared" si="7"/>
        <v>1</v>
      </c>
      <c r="J110" t="str">
        <f t="shared" si="8"/>
        <v>OK</v>
      </c>
      <c r="K110" t="str">
        <f t="shared" si="9"/>
        <v>Successful</v>
      </c>
      <c r="L110" t="str">
        <f t="shared" si="10"/>
        <v>Withdrawal</v>
      </c>
      <c r="M110" t="str">
        <f t="shared" si="11"/>
        <v>OK</v>
      </c>
      <c r="N110" t="str">
        <f t="shared" si="12"/>
        <v>OK</v>
      </c>
      <c r="O110" t="str">
        <f>_xlfn.XLOOKUP(B110,'01_Raw_ATMs'!A:A,'01_Raw_ATMs'!A:A,"Not Found")</f>
        <v>ATM034</v>
      </c>
      <c r="P110" t="str">
        <f t="shared" si="13"/>
        <v>Valid</v>
      </c>
    </row>
    <row r="111" spans="1:16">
      <c r="A111" t="s">
        <v>304</v>
      </c>
      <c r="B111" t="s">
        <v>180</v>
      </c>
      <c r="C111" s="2">
        <v>46028</v>
      </c>
      <c r="D111" s="3">
        <v>0.67115740740740737</v>
      </c>
      <c r="E111" t="s">
        <v>33</v>
      </c>
      <c r="F111">
        <v>8000</v>
      </c>
      <c r="G111" t="s">
        <v>189</v>
      </c>
      <c r="I111">
        <f t="shared" si="7"/>
        <v>1</v>
      </c>
      <c r="J111" t="str">
        <f t="shared" si="8"/>
        <v>OK</v>
      </c>
      <c r="K111" t="str">
        <f t="shared" si="9"/>
        <v>Successful</v>
      </c>
      <c r="L111" t="str">
        <f t="shared" si="10"/>
        <v>Withdrawal</v>
      </c>
      <c r="M111" t="str">
        <f t="shared" si="11"/>
        <v>OK</v>
      </c>
      <c r="N111" t="str">
        <f t="shared" si="12"/>
        <v>OK</v>
      </c>
      <c r="O111" t="str">
        <f>_xlfn.XLOOKUP(B111,'01_Raw_ATMs'!A:A,'01_Raw_ATMs'!A:A,"Not Found")</f>
        <v>ATM100</v>
      </c>
      <c r="P111" t="str">
        <f t="shared" si="13"/>
        <v>Valid</v>
      </c>
    </row>
    <row r="112" spans="1:16">
      <c r="A112" t="s">
        <v>305</v>
      </c>
      <c r="B112" t="s">
        <v>165</v>
      </c>
      <c r="C112" s="2">
        <v>46191</v>
      </c>
      <c r="D112" s="3">
        <v>0.48681712962962959</v>
      </c>
      <c r="E112" t="s">
        <v>33</v>
      </c>
      <c r="F112">
        <v>5000</v>
      </c>
      <c r="G112" t="s">
        <v>189</v>
      </c>
      <c r="I112">
        <f t="shared" si="7"/>
        <v>1</v>
      </c>
      <c r="J112" t="str">
        <f t="shared" si="8"/>
        <v>OK</v>
      </c>
      <c r="K112" t="str">
        <f t="shared" si="9"/>
        <v>Successful</v>
      </c>
      <c r="L112" t="str">
        <f t="shared" si="10"/>
        <v>Withdrawal</v>
      </c>
      <c r="M112" t="str">
        <f t="shared" si="11"/>
        <v>OK</v>
      </c>
      <c r="N112" t="str">
        <f t="shared" si="12"/>
        <v>OK</v>
      </c>
      <c r="O112" t="str">
        <f>_xlfn.XLOOKUP(B112,'01_Raw_ATMs'!A:A,'01_Raw_ATMs'!A:A,"Not Found")</f>
        <v>ATM085</v>
      </c>
      <c r="P112" t="str">
        <f t="shared" si="13"/>
        <v>Valid</v>
      </c>
    </row>
    <row r="113" spans="1:16">
      <c r="A113" t="s">
        <v>306</v>
      </c>
      <c r="B113" t="s">
        <v>135</v>
      </c>
      <c r="C113" s="2">
        <v>45768</v>
      </c>
      <c r="D113" s="3">
        <v>0.66560185185185183</v>
      </c>
      <c r="E113" t="s">
        <v>33</v>
      </c>
      <c r="F113">
        <v>1000</v>
      </c>
      <c r="G113" t="s">
        <v>189</v>
      </c>
      <c r="I113">
        <f t="shared" si="7"/>
        <v>1</v>
      </c>
      <c r="J113" t="str">
        <f t="shared" si="8"/>
        <v>OK</v>
      </c>
      <c r="K113" t="str">
        <f t="shared" si="9"/>
        <v>Successful</v>
      </c>
      <c r="L113" t="str">
        <f t="shared" si="10"/>
        <v>Withdrawal</v>
      </c>
      <c r="M113" t="str">
        <f t="shared" si="11"/>
        <v>OK</v>
      </c>
      <c r="N113" t="str">
        <f t="shared" si="12"/>
        <v>OK</v>
      </c>
      <c r="O113" t="str">
        <f>_xlfn.XLOOKUP(B113,'01_Raw_ATMs'!A:A,'01_Raw_ATMs'!A:A,"Not Found")</f>
        <v>ATM055</v>
      </c>
      <c r="P113" t="str">
        <f t="shared" si="13"/>
        <v>Valid</v>
      </c>
    </row>
    <row r="114" spans="1:16">
      <c r="A114" t="s">
        <v>307</v>
      </c>
      <c r="B114" t="s">
        <v>98</v>
      </c>
      <c r="C114" s="2">
        <v>45725</v>
      </c>
      <c r="D114" s="3">
        <v>0.31921296296296298</v>
      </c>
      <c r="E114" t="s">
        <v>33</v>
      </c>
      <c r="F114">
        <v>3000</v>
      </c>
      <c r="G114" t="s">
        <v>189</v>
      </c>
      <c r="I114">
        <f t="shared" si="7"/>
        <v>1</v>
      </c>
      <c r="J114" t="str">
        <f t="shared" si="8"/>
        <v>OK</v>
      </c>
      <c r="K114" t="str">
        <f t="shared" si="9"/>
        <v>Successful</v>
      </c>
      <c r="L114" t="str">
        <f t="shared" si="10"/>
        <v>Withdrawal</v>
      </c>
      <c r="M114" t="str">
        <f t="shared" si="11"/>
        <v>OK</v>
      </c>
      <c r="N114" t="str">
        <f t="shared" si="12"/>
        <v>OK</v>
      </c>
      <c r="O114" t="str">
        <f>_xlfn.XLOOKUP(B114,'01_Raw_ATMs'!A:A,'01_Raw_ATMs'!A:A,"Not Found")</f>
        <v>ATM019</v>
      </c>
      <c r="P114" t="str">
        <f t="shared" si="13"/>
        <v>Valid</v>
      </c>
    </row>
    <row r="115" spans="1:16">
      <c r="A115" t="s">
        <v>308</v>
      </c>
      <c r="B115" t="s">
        <v>157</v>
      </c>
      <c r="C115" s="2">
        <v>46201</v>
      </c>
      <c r="D115" s="3">
        <v>0.48099537037037038</v>
      </c>
      <c r="E115" t="s">
        <v>33</v>
      </c>
      <c r="F115">
        <v>1000</v>
      </c>
      <c r="G115" t="s">
        <v>189</v>
      </c>
      <c r="I115">
        <f t="shared" si="7"/>
        <v>1</v>
      </c>
      <c r="J115" t="str">
        <f t="shared" si="8"/>
        <v>OK</v>
      </c>
      <c r="K115" t="str">
        <f t="shared" si="9"/>
        <v>Successful</v>
      </c>
      <c r="L115" t="str">
        <f t="shared" si="10"/>
        <v>Withdrawal</v>
      </c>
      <c r="M115" t="str">
        <f t="shared" si="11"/>
        <v>OK</v>
      </c>
      <c r="N115" t="str">
        <f t="shared" si="12"/>
        <v>OK</v>
      </c>
      <c r="O115" t="str">
        <f>_xlfn.XLOOKUP(B115,'01_Raw_ATMs'!A:A,'01_Raw_ATMs'!A:A,"Not Found")</f>
        <v>ATM077</v>
      </c>
      <c r="P115" t="str">
        <f t="shared" si="13"/>
        <v>Valid</v>
      </c>
    </row>
    <row r="116" spans="1:16">
      <c r="A116" t="s">
        <v>309</v>
      </c>
      <c r="B116" t="s">
        <v>164</v>
      </c>
      <c r="C116" s="2">
        <v>45878</v>
      </c>
      <c r="D116" s="3">
        <v>0.62238425925925922</v>
      </c>
      <c r="E116" t="s">
        <v>33</v>
      </c>
      <c r="F116">
        <v>5000</v>
      </c>
      <c r="G116" t="s">
        <v>189</v>
      </c>
      <c r="I116">
        <f t="shared" si="7"/>
        <v>1</v>
      </c>
      <c r="J116" t="str">
        <f t="shared" si="8"/>
        <v>OK</v>
      </c>
      <c r="K116" t="str">
        <f t="shared" si="9"/>
        <v>Successful</v>
      </c>
      <c r="L116" t="str">
        <f t="shared" si="10"/>
        <v>Withdrawal</v>
      </c>
      <c r="M116" t="str">
        <f t="shared" si="11"/>
        <v>OK</v>
      </c>
      <c r="N116" t="str">
        <f t="shared" si="12"/>
        <v>OK</v>
      </c>
      <c r="O116" t="str">
        <f>_xlfn.XLOOKUP(B116,'01_Raw_ATMs'!A:A,'01_Raw_ATMs'!A:A,"Not Found")</f>
        <v>ATM084</v>
      </c>
      <c r="P116" t="str">
        <f t="shared" si="13"/>
        <v>Valid</v>
      </c>
    </row>
    <row r="117" spans="1:16">
      <c r="A117" t="s">
        <v>310</v>
      </c>
      <c r="B117" t="s">
        <v>174</v>
      </c>
      <c r="C117" s="2">
        <v>45755</v>
      </c>
      <c r="D117" s="3">
        <v>0.51437500000000003</v>
      </c>
      <c r="E117" t="s">
        <v>33</v>
      </c>
      <c r="F117">
        <v>1500</v>
      </c>
      <c r="G117" t="s">
        <v>189</v>
      </c>
      <c r="I117">
        <f t="shared" si="7"/>
        <v>1</v>
      </c>
      <c r="J117" t="str">
        <f t="shared" si="8"/>
        <v>OK</v>
      </c>
      <c r="K117" t="str">
        <f t="shared" si="9"/>
        <v>Successful</v>
      </c>
      <c r="L117" t="str">
        <f t="shared" si="10"/>
        <v>Withdrawal</v>
      </c>
      <c r="M117" t="str">
        <f t="shared" si="11"/>
        <v>OK</v>
      </c>
      <c r="N117" t="str">
        <f t="shared" si="12"/>
        <v>OK</v>
      </c>
      <c r="O117" t="str">
        <f>_xlfn.XLOOKUP(B117,'01_Raw_ATMs'!A:A,'01_Raw_ATMs'!A:A,"Not Found")</f>
        <v>ATM094</v>
      </c>
      <c r="P117" t="str">
        <f t="shared" si="13"/>
        <v>Valid</v>
      </c>
    </row>
    <row r="118" spans="1:16">
      <c r="A118" t="s">
        <v>311</v>
      </c>
      <c r="B118" t="s">
        <v>141</v>
      </c>
      <c r="C118" s="2">
        <v>45726</v>
      </c>
      <c r="D118" s="3">
        <v>0.25353009259259263</v>
      </c>
      <c r="E118" t="s">
        <v>33</v>
      </c>
      <c r="F118">
        <v>3000</v>
      </c>
      <c r="G118" t="s">
        <v>189</v>
      </c>
      <c r="I118">
        <f t="shared" si="7"/>
        <v>1</v>
      </c>
      <c r="J118" t="str">
        <f t="shared" si="8"/>
        <v>OK</v>
      </c>
      <c r="K118" t="str">
        <f t="shared" si="9"/>
        <v>Successful</v>
      </c>
      <c r="L118" t="str">
        <f t="shared" si="10"/>
        <v>Withdrawal</v>
      </c>
      <c r="M118" t="str">
        <f t="shared" si="11"/>
        <v>OK</v>
      </c>
      <c r="N118" t="str">
        <f t="shared" si="12"/>
        <v>OK</v>
      </c>
      <c r="O118" t="str">
        <f>_xlfn.XLOOKUP(B118,'01_Raw_ATMs'!A:A,'01_Raw_ATMs'!A:A,"Not Found")</f>
        <v>ATM061</v>
      </c>
      <c r="P118" t="str">
        <f t="shared" si="13"/>
        <v>Valid</v>
      </c>
    </row>
    <row r="119" spans="1:16">
      <c r="A119" t="s">
        <v>312</v>
      </c>
      <c r="B119" t="s">
        <v>152</v>
      </c>
      <c r="C119" s="2">
        <v>45719</v>
      </c>
      <c r="D119" s="3">
        <v>0.73304398148148153</v>
      </c>
      <c r="E119" t="s">
        <v>33</v>
      </c>
      <c r="F119">
        <v>1000</v>
      </c>
      <c r="G119" t="s">
        <v>189</v>
      </c>
      <c r="I119">
        <f t="shared" si="7"/>
        <v>1</v>
      </c>
      <c r="J119" t="str">
        <f t="shared" si="8"/>
        <v>OK</v>
      </c>
      <c r="K119" t="str">
        <f t="shared" si="9"/>
        <v>Successful</v>
      </c>
      <c r="L119" t="str">
        <f t="shared" si="10"/>
        <v>Withdrawal</v>
      </c>
      <c r="M119" t="str">
        <f t="shared" si="11"/>
        <v>OK</v>
      </c>
      <c r="N119" t="str">
        <f t="shared" si="12"/>
        <v>OK</v>
      </c>
      <c r="O119" t="str">
        <f>_xlfn.XLOOKUP(B119,'01_Raw_ATMs'!A:A,'01_Raw_ATMs'!A:A,"Not Found")</f>
        <v>ATM072</v>
      </c>
      <c r="P119" t="str">
        <f t="shared" si="13"/>
        <v>Valid</v>
      </c>
    </row>
    <row r="120" spans="1:16">
      <c r="A120" t="s">
        <v>313</v>
      </c>
      <c r="B120" t="s">
        <v>166</v>
      </c>
      <c r="C120" s="2">
        <v>46091</v>
      </c>
      <c r="D120" s="3">
        <v>0.86531250000000004</v>
      </c>
      <c r="E120" t="s">
        <v>261</v>
      </c>
      <c r="F120">
        <v>15000</v>
      </c>
      <c r="G120" t="s">
        <v>189</v>
      </c>
      <c r="I120">
        <f t="shared" si="7"/>
        <v>1</v>
      </c>
      <c r="J120" t="str">
        <f t="shared" si="8"/>
        <v>OK</v>
      </c>
      <c r="K120" t="str">
        <f t="shared" si="9"/>
        <v>Successful</v>
      </c>
      <c r="L120" t="str">
        <f t="shared" si="10"/>
        <v>Cash Deposit</v>
      </c>
      <c r="M120" t="str">
        <f t="shared" si="11"/>
        <v>OK</v>
      </c>
      <c r="N120" t="str">
        <f t="shared" si="12"/>
        <v>OK</v>
      </c>
      <c r="O120" t="str">
        <f>_xlfn.XLOOKUP(B120,'01_Raw_ATMs'!A:A,'01_Raw_ATMs'!A:A,"Not Found")</f>
        <v>ATM086</v>
      </c>
      <c r="P120" t="str">
        <f t="shared" si="13"/>
        <v>Valid</v>
      </c>
    </row>
    <row r="121" spans="1:16">
      <c r="A121" t="s">
        <v>314</v>
      </c>
      <c r="B121" t="s">
        <v>91</v>
      </c>
      <c r="C121" s="2">
        <v>46177</v>
      </c>
      <c r="D121" s="3">
        <v>0.4045138888888889</v>
      </c>
      <c r="E121" t="s">
        <v>33</v>
      </c>
      <c r="F121">
        <v>1000</v>
      </c>
      <c r="G121" t="s">
        <v>189</v>
      </c>
      <c r="I121">
        <f t="shared" si="7"/>
        <v>2</v>
      </c>
      <c r="J121" t="str">
        <f t="shared" si="8"/>
        <v>OK</v>
      </c>
      <c r="K121" t="str">
        <f t="shared" si="9"/>
        <v>Successful</v>
      </c>
      <c r="L121" t="str">
        <f t="shared" si="10"/>
        <v>Withdrawal</v>
      </c>
      <c r="M121" t="str">
        <f t="shared" si="11"/>
        <v>OK</v>
      </c>
      <c r="N121" t="str">
        <f t="shared" si="12"/>
        <v>OK</v>
      </c>
      <c r="O121" t="str">
        <f>_xlfn.XLOOKUP(B121,'01_Raw_ATMs'!A:A,'01_Raw_ATMs'!A:A,"Not Found")</f>
        <v>ATM014</v>
      </c>
      <c r="P121" t="str">
        <f t="shared" si="13"/>
        <v>Valid</v>
      </c>
    </row>
    <row r="122" spans="1:16">
      <c r="A122" t="s">
        <v>314</v>
      </c>
      <c r="B122" t="s">
        <v>152</v>
      </c>
      <c r="C122" s="2">
        <v>46034</v>
      </c>
      <c r="D122" s="3">
        <v>0.30388888888888888</v>
      </c>
      <c r="E122" t="s">
        <v>33</v>
      </c>
      <c r="F122">
        <v>4000</v>
      </c>
      <c r="G122" t="s">
        <v>189</v>
      </c>
      <c r="I122">
        <f t="shared" si="7"/>
        <v>2</v>
      </c>
      <c r="J122" t="str">
        <f t="shared" si="8"/>
        <v>OK</v>
      </c>
      <c r="K122" t="str">
        <f t="shared" si="9"/>
        <v>Successful</v>
      </c>
      <c r="L122" t="str">
        <f t="shared" si="10"/>
        <v>Withdrawal</v>
      </c>
      <c r="M122" t="str">
        <f t="shared" si="11"/>
        <v>OK</v>
      </c>
      <c r="N122" t="str">
        <f t="shared" si="12"/>
        <v>OK</v>
      </c>
      <c r="O122" t="str">
        <f>_xlfn.XLOOKUP(B122,'01_Raw_ATMs'!A:A,'01_Raw_ATMs'!A:A,"Not Found")</f>
        <v>ATM072</v>
      </c>
      <c r="P122" t="str">
        <f t="shared" si="13"/>
        <v>Valid</v>
      </c>
    </row>
    <row r="123" spans="1:16">
      <c r="A123" t="s">
        <v>315</v>
      </c>
      <c r="B123" t="s">
        <v>179</v>
      </c>
      <c r="C123" s="2">
        <v>45684</v>
      </c>
      <c r="D123" s="3">
        <v>0.73811342592592588</v>
      </c>
      <c r="E123" t="s">
        <v>33</v>
      </c>
      <c r="F123">
        <v>500</v>
      </c>
      <c r="G123" t="s">
        <v>189</v>
      </c>
      <c r="I123">
        <f t="shared" si="7"/>
        <v>1</v>
      </c>
      <c r="J123" t="str">
        <f t="shared" si="8"/>
        <v>OK</v>
      </c>
      <c r="K123" t="str">
        <f t="shared" si="9"/>
        <v>Successful</v>
      </c>
      <c r="L123" t="str">
        <f t="shared" si="10"/>
        <v>Withdrawal</v>
      </c>
      <c r="M123" t="str">
        <f t="shared" si="11"/>
        <v>OK</v>
      </c>
      <c r="N123" t="str">
        <f t="shared" si="12"/>
        <v>OK</v>
      </c>
      <c r="O123" t="str">
        <f>_xlfn.XLOOKUP(B123,'01_Raw_ATMs'!A:A,'01_Raw_ATMs'!A:A,"Not Found")</f>
        <v>ATM099</v>
      </c>
      <c r="P123" t="str">
        <f t="shared" si="13"/>
        <v>Valid</v>
      </c>
    </row>
    <row r="124" spans="1:16">
      <c r="A124" t="s">
        <v>316</v>
      </c>
      <c r="B124" t="s">
        <v>170</v>
      </c>
      <c r="C124" s="2">
        <v>45974</v>
      </c>
      <c r="D124" s="3">
        <v>0.89027777777777772</v>
      </c>
      <c r="E124" t="s">
        <v>33</v>
      </c>
      <c r="F124">
        <v>1500</v>
      </c>
      <c r="G124" t="s">
        <v>189</v>
      </c>
      <c r="I124">
        <f t="shared" si="7"/>
        <v>1</v>
      </c>
      <c r="J124" t="str">
        <f t="shared" si="8"/>
        <v>OK</v>
      </c>
      <c r="K124" t="str">
        <f t="shared" si="9"/>
        <v>Successful</v>
      </c>
      <c r="L124" t="str">
        <f t="shared" si="10"/>
        <v>Withdrawal</v>
      </c>
      <c r="M124" t="str">
        <f t="shared" si="11"/>
        <v>OK</v>
      </c>
      <c r="N124" t="str">
        <f t="shared" si="12"/>
        <v>OK</v>
      </c>
      <c r="O124" t="str">
        <f>_xlfn.XLOOKUP(B124,'01_Raw_ATMs'!A:A,'01_Raw_ATMs'!A:A,"Not Found")</f>
        <v>ATM090</v>
      </c>
      <c r="P124" t="str">
        <f t="shared" si="13"/>
        <v>Valid</v>
      </c>
    </row>
    <row r="125" spans="1:16">
      <c r="A125" t="s">
        <v>317</v>
      </c>
      <c r="B125" t="s">
        <v>132</v>
      </c>
      <c r="C125" s="2">
        <v>45729</v>
      </c>
      <c r="D125" s="3">
        <v>0.31945601851851851</v>
      </c>
      <c r="E125" t="s">
        <v>33</v>
      </c>
      <c r="F125">
        <v>6000</v>
      </c>
      <c r="G125" t="s">
        <v>189</v>
      </c>
      <c r="I125">
        <f t="shared" si="7"/>
        <v>1</v>
      </c>
      <c r="J125" t="str">
        <f t="shared" si="8"/>
        <v>OK</v>
      </c>
      <c r="K125" t="str">
        <f t="shared" si="9"/>
        <v>Successful</v>
      </c>
      <c r="L125" t="str">
        <f t="shared" si="10"/>
        <v>Withdrawal</v>
      </c>
      <c r="M125" t="str">
        <f t="shared" si="11"/>
        <v>OK</v>
      </c>
      <c r="N125" t="str">
        <f t="shared" si="12"/>
        <v>OK</v>
      </c>
      <c r="O125" t="str">
        <f>_xlfn.XLOOKUP(B125,'01_Raw_ATMs'!A:A,'01_Raw_ATMs'!A:A,"Not Found")</f>
        <v>ATM052</v>
      </c>
      <c r="P125" t="str">
        <f t="shared" si="13"/>
        <v>Valid</v>
      </c>
    </row>
    <row r="126" spans="1:16">
      <c r="A126" t="s">
        <v>318</v>
      </c>
      <c r="B126" t="s">
        <v>134</v>
      </c>
      <c r="C126" s="2">
        <v>46122</v>
      </c>
      <c r="D126" s="3">
        <v>0.51619212962962968</v>
      </c>
      <c r="E126" t="s">
        <v>194</v>
      </c>
      <c r="F126">
        <v>0</v>
      </c>
      <c r="G126" t="s">
        <v>189</v>
      </c>
      <c r="I126">
        <f t="shared" si="7"/>
        <v>1</v>
      </c>
      <c r="J126" t="str">
        <f t="shared" si="8"/>
        <v>OK</v>
      </c>
      <c r="K126" t="str">
        <f t="shared" si="9"/>
        <v>Successful</v>
      </c>
      <c r="L126" t="str">
        <f t="shared" si="10"/>
        <v>Balance Inquiry</v>
      </c>
      <c r="M126" t="str">
        <f t="shared" si="11"/>
        <v>OK</v>
      </c>
      <c r="N126" t="str">
        <f t="shared" si="12"/>
        <v>OK</v>
      </c>
      <c r="O126" t="str">
        <f>_xlfn.XLOOKUP(B126,'01_Raw_ATMs'!A:A,'01_Raw_ATMs'!A:A,"Not Found")</f>
        <v>ATM054</v>
      </c>
      <c r="P126" t="str">
        <f t="shared" si="13"/>
        <v>Valid</v>
      </c>
    </row>
    <row r="127" spans="1:16">
      <c r="A127" t="s">
        <v>319</v>
      </c>
      <c r="B127" t="s">
        <v>153</v>
      </c>
      <c r="C127" s="2">
        <v>45744</v>
      </c>
      <c r="D127" s="3">
        <v>0.83969907407407407</v>
      </c>
      <c r="E127" t="s">
        <v>194</v>
      </c>
      <c r="F127">
        <v>0</v>
      </c>
      <c r="G127" t="s">
        <v>189</v>
      </c>
      <c r="I127">
        <f t="shared" si="7"/>
        <v>1</v>
      </c>
      <c r="J127" t="str">
        <f t="shared" si="8"/>
        <v>OK</v>
      </c>
      <c r="K127" t="str">
        <f t="shared" si="9"/>
        <v>Successful</v>
      </c>
      <c r="L127" t="str">
        <f t="shared" si="10"/>
        <v>Balance Inquiry</v>
      </c>
      <c r="M127" t="str">
        <f t="shared" si="11"/>
        <v>OK</v>
      </c>
      <c r="N127" t="str">
        <f t="shared" si="12"/>
        <v>OK</v>
      </c>
      <c r="O127" t="str">
        <f>_xlfn.XLOOKUP(B127,'01_Raw_ATMs'!A:A,'01_Raw_ATMs'!A:A,"Not Found")</f>
        <v>ATM073</v>
      </c>
      <c r="P127" t="str">
        <f t="shared" si="13"/>
        <v>Valid</v>
      </c>
    </row>
    <row r="128" spans="1:16">
      <c r="A128" t="s">
        <v>320</v>
      </c>
      <c r="B128" t="s">
        <v>87</v>
      </c>
      <c r="C128" s="2">
        <v>45936</v>
      </c>
      <c r="D128" s="3">
        <v>0.64410879629629625</v>
      </c>
      <c r="E128" t="s">
        <v>33</v>
      </c>
      <c r="F128">
        <v>4000</v>
      </c>
      <c r="G128" t="s">
        <v>189</v>
      </c>
      <c r="I128">
        <f t="shared" si="7"/>
        <v>1</v>
      </c>
      <c r="J128" t="str">
        <f t="shared" si="8"/>
        <v>OK</v>
      </c>
      <c r="K128" t="str">
        <f t="shared" si="9"/>
        <v>Successful</v>
      </c>
      <c r="L128" t="str">
        <f t="shared" si="10"/>
        <v>Withdrawal</v>
      </c>
      <c r="M128" t="str">
        <f t="shared" si="11"/>
        <v>OK</v>
      </c>
      <c r="N128" t="str">
        <f t="shared" si="12"/>
        <v>OK</v>
      </c>
      <c r="O128" t="str">
        <f>_xlfn.XLOOKUP(B128,'01_Raw_ATMs'!A:A,'01_Raw_ATMs'!A:A,"Not Found")</f>
        <v>ATM011</v>
      </c>
      <c r="P128" t="str">
        <f t="shared" si="13"/>
        <v>Valid</v>
      </c>
    </row>
    <row r="129" spans="1:16">
      <c r="A129" t="s">
        <v>321</v>
      </c>
      <c r="B129" t="s">
        <v>177</v>
      </c>
      <c r="C129" s="2">
        <v>46182</v>
      </c>
      <c r="D129" s="3">
        <v>0.31049768518518522</v>
      </c>
      <c r="E129" t="s">
        <v>33</v>
      </c>
      <c r="F129">
        <v>10000</v>
      </c>
      <c r="G129" t="s">
        <v>189</v>
      </c>
      <c r="I129">
        <f t="shared" si="7"/>
        <v>1</v>
      </c>
      <c r="J129" t="str">
        <f t="shared" si="8"/>
        <v>OK</v>
      </c>
      <c r="K129" t="str">
        <f t="shared" si="9"/>
        <v>Successful</v>
      </c>
      <c r="L129" t="str">
        <f t="shared" si="10"/>
        <v>Withdrawal</v>
      </c>
      <c r="M129" t="str">
        <f t="shared" si="11"/>
        <v>OK</v>
      </c>
      <c r="N129" t="str">
        <f t="shared" si="12"/>
        <v>OK</v>
      </c>
      <c r="O129" t="str">
        <f>_xlfn.XLOOKUP(B129,'01_Raw_ATMs'!A:A,'01_Raw_ATMs'!A:A,"Not Found")</f>
        <v>ATM097</v>
      </c>
      <c r="P129" t="str">
        <f t="shared" si="13"/>
        <v>Valid</v>
      </c>
    </row>
    <row r="130" spans="1:16">
      <c r="A130" t="s">
        <v>322</v>
      </c>
      <c r="B130" t="s">
        <v>148</v>
      </c>
      <c r="C130" s="2">
        <v>45973</v>
      </c>
      <c r="D130" s="3">
        <v>0.1844675925925926</v>
      </c>
      <c r="E130" t="s">
        <v>33</v>
      </c>
      <c r="F130">
        <v>2000</v>
      </c>
      <c r="G130" t="s">
        <v>189</v>
      </c>
      <c r="I130">
        <f t="shared" si="7"/>
        <v>1</v>
      </c>
      <c r="J130" t="str">
        <f t="shared" si="8"/>
        <v>OK</v>
      </c>
      <c r="K130" t="str">
        <f t="shared" si="9"/>
        <v>Successful</v>
      </c>
      <c r="L130" t="str">
        <f t="shared" si="10"/>
        <v>Withdrawal</v>
      </c>
      <c r="M130" t="str">
        <f t="shared" si="11"/>
        <v>OK</v>
      </c>
      <c r="N130" t="str">
        <f t="shared" si="12"/>
        <v>OK</v>
      </c>
      <c r="O130" t="str">
        <f>_xlfn.XLOOKUP(B130,'01_Raw_ATMs'!A:A,'01_Raw_ATMs'!A:A,"Not Found")</f>
        <v>ATM068</v>
      </c>
      <c r="P130" t="str">
        <f t="shared" si="13"/>
        <v>Valid</v>
      </c>
    </row>
    <row r="131" spans="1:16">
      <c r="A131" t="s">
        <v>323</v>
      </c>
      <c r="B131" t="s">
        <v>108</v>
      </c>
      <c r="C131" s="2">
        <v>45798</v>
      </c>
      <c r="D131" s="3">
        <v>0.80439814814814814</v>
      </c>
      <c r="E131" t="s">
        <v>33</v>
      </c>
      <c r="F131">
        <v>5000</v>
      </c>
      <c r="G131" t="s">
        <v>189</v>
      </c>
      <c r="I131">
        <f t="shared" ref="I131:I194" si="14">COUNTIF($A:$A,A131)</f>
        <v>1</v>
      </c>
      <c r="J131" t="str">
        <f t="shared" ref="J131:J194" si="15">IF(AND(TRIM(G131)="Failed",H131=""),"Problem","OK")</f>
        <v>OK</v>
      </c>
      <c r="K131" t="str">
        <f t="shared" ref="K131:K194" si="16">PROPER(TRIM(G131))</f>
        <v>Successful</v>
      </c>
      <c r="L131" t="str">
        <f t="shared" ref="L131:L194" si="17">PROPER(TRIM(E131))</f>
        <v>Withdrawal</v>
      </c>
      <c r="M131" t="str">
        <f t="shared" ref="M131:M194" si="18">IF(OR(E131="Withdrawal",E131="Cash Deposit"),IF(F131&gt;0,"OK","Problem"),IF(F131=0,"OK","Problem"))</f>
        <v>OK</v>
      </c>
      <c r="N131" t="str">
        <f t="shared" ref="N131:N194" si="19">IF(AND(C131&gt;=DATE(2025,1,1),C131&lt;=DATE(2026,6,30)),"OK","Problem")</f>
        <v>OK</v>
      </c>
      <c r="O131" t="str">
        <f>_xlfn.XLOOKUP(B131,'01_Raw_ATMs'!A:A,'01_Raw_ATMs'!A:A,"Not Found")</f>
        <v>ATM028</v>
      </c>
      <c r="P131" t="str">
        <f t="shared" ref="P131:P194" si="20">IF(B131="","Missing ATM_ID","Valid")</f>
        <v>Valid</v>
      </c>
    </row>
    <row r="132" spans="1:16">
      <c r="A132" t="s">
        <v>324</v>
      </c>
      <c r="B132" t="s">
        <v>102</v>
      </c>
      <c r="C132" s="2">
        <v>45790</v>
      </c>
      <c r="D132" s="3">
        <v>0.57307870370370373</v>
      </c>
      <c r="E132" t="s">
        <v>33</v>
      </c>
      <c r="F132">
        <v>10000</v>
      </c>
      <c r="G132" t="s">
        <v>189</v>
      </c>
      <c r="I132">
        <f t="shared" si="14"/>
        <v>1</v>
      </c>
      <c r="J132" t="str">
        <f t="shared" si="15"/>
        <v>OK</v>
      </c>
      <c r="K132" t="str">
        <f t="shared" si="16"/>
        <v>Successful</v>
      </c>
      <c r="L132" t="str">
        <f t="shared" si="17"/>
        <v>Withdrawal</v>
      </c>
      <c r="M132" t="str">
        <f t="shared" si="18"/>
        <v>OK</v>
      </c>
      <c r="N132" t="str">
        <f t="shared" si="19"/>
        <v>OK</v>
      </c>
      <c r="O132" t="str">
        <f>_xlfn.XLOOKUP(B132,'01_Raw_ATMs'!A:A,'01_Raw_ATMs'!A:A,"Not Found")</f>
        <v>ATM023</v>
      </c>
      <c r="P132" t="str">
        <f t="shared" si="20"/>
        <v>Valid</v>
      </c>
    </row>
    <row r="133" spans="1:16">
      <c r="A133" t="s">
        <v>325</v>
      </c>
      <c r="B133" t="s">
        <v>85</v>
      </c>
      <c r="C133" s="2">
        <v>46064</v>
      </c>
      <c r="D133" s="3">
        <v>0.83503472222222219</v>
      </c>
      <c r="E133" t="s">
        <v>33</v>
      </c>
      <c r="F133">
        <v>1000</v>
      </c>
      <c r="G133" t="s">
        <v>189</v>
      </c>
      <c r="I133">
        <f t="shared" si="14"/>
        <v>1</v>
      </c>
      <c r="J133" t="str">
        <f t="shared" si="15"/>
        <v>OK</v>
      </c>
      <c r="K133" t="str">
        <f t="shared" si="16"/>
        <v>Successful</v>
      </c>
      <c r="L133" t="str">
        <f t="shared" si="17"/>
        <v>Withdrawal</v>
      </c>
      <c r="M133" t="str">
        <f t="shared" si="18"/>
        <v>OK</v>
      </c>
      <c r="N133" t="str">
        <f t="shared" si="19"/>
        <v>OK</v>
      </c>
      <c r="O133" t="str">
        <f>_xlfn.XLOOKUP(B133,'01_Raw_ATMs'!A:A,'01_Raw_ATMs'!A:A,"Not Found")</f>
        <v>ATM010</v>
      </c>
      <c r="P133" t="str">
        <f t="shared" si="20"/>
        <v>Valid</v>
      </c>
    </row>
    <row r="134" spans="1:16">
      <c r="A134" t="s">
        <v>326</v>
      </c>
      <c r="B134" t="s">
        <v>154</v>
      </c>
      <c r="C134" s="2">
        <v>46097</v>
      </c>
      <c r="D134" s="3">
        <v>0.74004629629629626</v>
      </c>
      <c r="E134" t="s">
        <v>33</v>
      </c>
      <c r="F134">
        <v>1000</v>
      </c>
      <c r="G134" t="s">
        <v>189</v>
      </c>
      <c r="I134">
        <f t="shared" si="14"/>
        <v>1</v>
      </c>
      <c r="J134" t="str">
        <f t="shared" si="15"/>
        <v>OK</v>
      </c>
      <c r="K134" t="str">
        <f t="shared" si="16"/>
        <v>Successful</v>
      </c>
      <c r="L134" t="str">
        <f t="shared" si="17"/>
        <v>Withdrawal</v>
      </c>
      <c r="M134" t="str">
        <f t="shared" si="18"/>
        <v>OK</v>
      </c>
      <c r="N134" t="str">
        <f t="shared" si="19"/>
        <v>OK</v>
      </c>
      <c r="O134" t="str">
        <f>_xlfn.XLOOKUP(B134,'01_Raw_ATMs'!A:A,'01_Raw_ATMs'!A:A,"Not Found")</f>
        <v>ATM074</v>
      </c>
      <c r="P134" t="str">
        <f t="shared" si="20"/>
        <v>Valid</v>
      </c>
    </row>
    <row r="135" spans="1:16">
      <c r="A135" t="s">
        <v>327</v>
      </c>
      <c r="B135" t="s">
        <v>122</v>
      </c>
      <c r="C135" s="2">
        <v>45833</v>
      </c>
      <c r="D135" s="3">
        <v>0.8190856481481481</v>
      </c>
      <c r="E135" t="s">
        <v>194</v>
      </c>
      <c r="F135">
        <v>0</v>
      </c>
      <c r="G135" t="s">
        <v>189</v>
      </c>
      <c r="I135">
        <f t="shared" si="14"/>
        <v>1</v>
      </c>
      <c r="J135" t="str">
        <f t="shared" si="15"/>
        <v>OK</v>
      </c>
      <c r="K135" t="str">
        <f t="shared" si="16"/>
        <v>Successful</v>
      </c>
      <c r="L135" t="str">
        <f t="shared" si="17"/>
        <v>Balance Inquiry</v>
      </c>
      <c r="M135" t="str">
        <f t="shared" si="18"/>
        <v>OK</v>
      </c>
      <c r="N135" t="str">
        <f t="shared" si="19"/>
        <v>OK</v>
      </c>
      <c r="O135" t="str">
        <f>_xlfn.XLOOKUP(B135,'01_Raw_ATMs'!A:A,'01_Raw_ATMs'!A:A,"Not Found")</f>
        <v>ATM042</v>
      </c>
      <c r="P135" t="str">
        <f t="shared" si="20"/>
        <v>Valid</v>
      </c>
    </row>
    <row r="136" spans="1:16">
      <c r="A136" t="s">
        <v>328</v>
      </c>
      <c r="B136" t="s">
        <v>89</v>
      </c>
      <c r="C136" s="2">
        <v>46105</v>
      </c>
      <c r="D136" s="3">
        <v>0.84406250000000005</v>
      </c>
      <c r="E136" t="s">
        <v>33</v>
      </c>
      <c r="F136">
        <v>6000</v>
      </c>
      <c r="G136" t="s">
        <v>189</v>
      </c>
      <c r="I136">
        <f t="shared" si="14"/>
        <v>1</v>
      </c>
      <c r="J136" t="str">
        <f t="shared" si="15"/>
        <v>OK</v>
      </c>
      <c r="K136" t="str">
        <f t="shared" si="16"/>
        <v>Successful</v>
      </c>
      <c r="L136" t="str">
        <f t="shared" si="17"/>
        <v>Withdrawal</v>
      </c>
      <c r="M136" t="str">
        <f t="shared" si="18"/>
        <v>OK</v>
      </c>
      <c r="N136" t="str">
        <f t="shared" si="19"/>
        <v>OK</v>
      </c>
      <c r="O136" t="str">
        <f>_xlfn.XLOOKUP(B136,'01_Raw_ATMs'!A:A,'01_Raw_ATMs'!A:A,"Not Found")</f>
        <v>ATM012</v>
      </c>
      <c r="P136" t="str">
        <f t="shared" si="20"/>
        <v>Valid</v>
      </c>
    </row>
    <row r="137" spans="1:16">
      <c r="A137" t="s">
        <v>329</v>
      </c>
      <c r="B137" t="s">
        <v>120</v>
      </c>
      <c r="C137" s="2">
        <v>46005</v>
      </c>
      <c r="D137" s="3">
        <v>0.40914351851851849</v>
      </c>
      <c r="E137" t="s">
        <v>33</v>
      </c>
      <c r="F137">
        <v>10000</v>
      </c>
      <c r="G137" t="s">
        <v>189</v>
      </c>
      <c r="I137">
        <f t="shared" si="14"/>
        <v>1</v>
      </c>
      <c r="J137" t="str">
        <f t="shared" si="15"/>
        <v>OK</v>
      </c>
      <c r="K137" t="str">
        <f t="shared" si="16"/>
        <v>Successful</v>
      </c>
      <c r="L137" t="str">
        <f t="shared" si="17"/>
        <v>Withdrawal</v>
      </c>
      <c r="M137" t="str">
        <f t="shared" si="18"/>
        <v>OK</v>
      </c>
      <c r="N137" t="str">
        <f t="shared" si="19"/>
        <v>OK</v>
      </c>
      <c r="O137" t="str">
        <f>_xlfn.XLOOKUP(B137,'01_Raw_ATMs'!A:A,'01_Raw_ATMs'!A:A,"Not Found")</f>
        <v>ATM040</v>
      </c>
      <c r="P137" t="str">
        <f t="shared" si="20"/>
        <v>Valid</v>
      </c>
    </row>
    <row r="138" spans="1:16">
      <c r="A138" t="s">
        <v>330</v>
      </c>
      <c r="B138" t="s">
        <v>146</v>
      </c>
      <c r="C138" s="2">
        <v>45856</v>
      </c>
      <c r="D138" s="3">
        <v>0.89053240740740736</v>
      </c>
      <c r="E138" t="s">
        <v>194</v>
      </c>
      <c r="F138">
        <v>0</v>
      </c>
      <c r="G138" t="s">
        <v>189</v>
      </c>
      <c r="I138">
        <f t="shared" si="14"/>
        <v>1</v>
      </c>
      <c r="J138" t="str">
        <f t="shared" si="15"/>
        <v>OK</v>
      </c>
      <c r="K138" t="str">
        <f t="shared" si="16"/>
        <v>Successful</v>
      </c>
      <c r="L138" t="str">
        <f t="shared" si="17"/>
        <v>Balance Inquiry</v>
      </c>
      <c r="M138" t="str">
        <f t="shared" si="18"/>
        <v>OK</v>
      </c>
      <c r="N138" t="str">
        <f t="shared" si="19"/>
        <v>OK</v>
      </c>
      <c r="O138" t="str">
        <f>_xlfn.XLOOKUP(B138,'01_Raw_ATMs'!A:A,'01_Raw_ATMs'!A:A,"Not Found")</f>
        <v>ATM066</v>
      </c>
      <c r="P138" t="str">
        <f t="shared" si="20"/>
        <v>Valid</v>
      </c>
    </row>
    <row r="139" spans="1:16">
      <c r="A139" t="s">
        <v>331</v>
      </c>
      <c r="B139" t="s">
        <v>98</v>
      </c>
      <c r="C139" s="2">
        <v>45899</v>
      </c>
      <c r="D139" s="3">
        <v>0.26124999999999998</v>
      </c>
      <c r="E139" t="s">
        <v>33</v>
      </c>
      <c r="F139">
        <v>1500</v>
      </c>
      <c r="G139" t="s">
        <v>189</v>
      </c>
      <c r="I139">
        <f t="shared" si="14"/>
        <v>1</v>
      </c>
      <c r="J139" t="str">
        <f t="shared" si="15"/>
        <v>OK</v>
      </c>
      <c r="K139" t="str">
        <f t="shared" si="16"/>
        <v>Successful</v>
      </c>
      <c r="L139" t="str">
        <f t="shared" si="17"/>
        <v>Withdrawal</v>
      </c>
      <c r="M139" t="str">
        <f t="shared" si="18"/>
        <v>OK</v>
      </c>
      <c r="N139" t="str">
        <f t="shared" si="19"/>
        <v>OK</v>
      </c>
      <c r="O139" t="str">
        <f>_xlfn.XLOOKUP(B139,'01_Raw_ATMs'!A:A,'01_Raw_ATMs'!A:A,"Not Found")</f>
        <v>ATM019</v>
      </c>
      <c r="P139" t="str">
        <f t="shared" si="20"/>
        <v>Valid</v>
      </c>
    </row>
    <row r="140" spans="1:16">
      <c r="A140" t="s">
        <v>332</v>
      </c>
      <c r="B140" t="s">
        <v>164</v>
      </c>
      <c r="C140" s="2">
        <v>45735</v>
      </c>
      <c r="D140" s="3">
        <v>0.36782407407407408</v>
      </c>
      <c r="E140" t="s">
        <v>33</v>
      </c>
      <c r="F140">
        <v>8000</v>
      </c>
      <c r="G140" t="s">
        <v>189</v>
      </c>
      <c r="I140">
        <f t="shared" si="14"/>
        <v>1</v>
      </c>
      <c r="J140" t="str">
        <f t="shared" si="15"/>
        <v>OK</v>
      </c>
      <c r="K140" t="str">
        <f t="shared" si="16"/>
        <v>Successful</v>
      </c>
      <c r="L140" t="str">
        <f t="shared" si="17"/>
        <v>Withdrawal</v>
      </c>
      <c r="M140" t="str">
        <f t="shared" si="18"/>
        <v>OK</v>
      </c>
      <c r="N140" t="str">
        <f t="shared" si="19"/>
        <v>OK</v>
      </c>
      <c r="O140" t="str">
        <f>_xlfn.XLOOKUP(B140,'01_Raw_ATMs'!A:A,'01_Raw_ATMs'!A:A,"Not Found")</f>
        <v>ATM084</v>
      </c>
      <c r="P140" t="str">
        <f t="shared" si="20"/>
        <v>Valid</v>
      </c>
    </row>
    <row r="141" spans="1:16">
      <c r="A141" t="s">
        <v>333</v>
      </c>
      <c r="B141" t="s">
        <v>138</v>
      </c>
      <c r="C141" s="2">
        <v>45988</v>
      </c>
      <c r="D141" s="3">
        <v>0.8613425925925926</v>
      </c>
      <c r="E141" t="s">
        <v>33</v>
      </c>
      <c r="F141">
        <v>1000</v>
      </c>
      <c r="G141" t="s">
        <v>189</v>
      </c>
      <c r="I141">
        <f t="shared" si="14"/>
        <v>1</v>
      </c>
      <c r="J141" t="str">
        <f t="shared" si="15"/>
        <v>OK</v>
      </c>
      <c r="K141" t="str">
        <f t="shared" si="16"/>
        <v>Successful</v>
      </c>
      <c r="L141" t="str">
        <f t="shared" si="17"/>
        <v>Withdrawal</v>
      </c>
      <c r="M141" t="str">
        <f t="shared" si="18"/>
        <v>OK</v>
      </c>
      <c r="N141" t="str">
        <f t="shared" si="19"/>
        <v>OK</v>
      </c>
      <c r="O141" t="str">
        <f>_xlfn.XLOOKUP(B141,'01_Raw_ATMs'!A:A,'01_Raw_ATMs'!A:A,"Not Found")</f>
        <v>ATM058</v>
      </c>
      <c r="P141" t="str">
        <f t="shared" si="20"/>
        <v>Valid</v>
      </c>
    </row>
    <row r="142" spans="1:16">
      <c r="A142" t="s">
        <v>334</v>
      </c>
      <c r="B142" t="s">
        <v>161</v>
      </c>
      <c r="C142" s="2">
        <v>45968</v>
      </c>
      <c r="D142" s="3">
        <v>0.81739583333333332</v>
      </c>
      <c r="E142" t="s">
        <v>33</v>
      </c>
      <c r="F142">
        <v>1000</v>
      </c>
      <c r="G142" t="s">
        <v>189</v>
      </c>
      <c r="I142">
        <f t="shared" si="14"/>
        <v>1</v>
      </c>
      <c r="J142" t="str">
        <f t="shared" si="15"/>
        <v>OK</v>
      </c>
      <c r="K142" t="str">
        <f t="shared" si="16"/>
        <v>Successful</v>
      </c>
      <c r="L142" t="str">
        <f t="shared" si="17"/>
        <v>Withdrawal</v>
      </c>
      <c r="M142" t="str">
        <f t="shared" si="18"/>
        <v>OK</v>
      </c>
      <c r="N142" t="str">
        <f t="shared" si="19"/>
        <v>OK</v>
      </c>
      <c r="O142" t="str">
        <f>_xlfn.XLOOKUP(B142,'01_Raw_ATMs'!A:A,'01_Raw_ATMs'!A:A,"Not Found")</f>
        <v>ATM081</v>
      </c>
      <c r="P142" t="str">
        <f t="shared" si="20"/>
        <v>Valid</v>
      </c>
    </row>
    <row r="143" spans="1:16">
      <c r="A143" t="s">
        <v>335</v>
      </c>
      <c r="B143" t="s">
        <v>138</v>
      </c>
      <c r="C143" s="2">
        <v>45696</v>
      </c>
      <c r="D143" s="3">
        <v>0.24534722222222219</v>
      </c>
      <c r="E143" t="s">
        <v>33</v>
      </c>
      <c r="F143">
        <v>1000</v>
      </c>
      <c r="G143" t="s">
        <v>189</v>
      </c>
      <c r="I143">
        <f t="shared" si="14"/>
        <v>1</v>
      </c>
      <c r="J143" t="str">
        <f t="shared" si="15"/>
        <v>OK</v>
      </c>
      <c r="K143" t="str">
        <f t="shared" si="16"/>
        <v>Successful</v>
      </c>
      <c r="L143" t="str">
        <f t="shared" si="17"/>
        <v>Withdrawal</v>
      </c>
      <c r="M143" t="str">
        <f t="shared" si="18"/>
        <v>OK</v>
      </c>
      <c r="N143" t="str">
        <f t="shared" si="19"/>
        <v>OK</v>
      </c>
      <c r="O143" t="str">
        <f>_xlfn.XLOOKUP(B143,'01_Raw_ATMs'!A:A,'01_Raw_ATMs'!A:A,"Not Found")</f>
        <v>ATM058</v>
      </c>
      <c r="P143" t="str">
        <f t="shared" si="20"/>
        <v>Valid</v>
      </c>
    </row>
    <row r="144" spans="1:16">
      <c r="A144" t="s">
        <v>336</v>
      </c>
      <c r="B144" t="s">
        <v>145</v>
      </c>
      <c r="C144" s="2">
        <v>46051</v>
      </c>
      <c r="D144" s="3">
        <v>0.6498842592592593</v>
      </c>
      <c r="E144" t="s">
        <v>194</v>
      </c>
      <c r="F144">
        <v>0</v>
      </c>
      <c r="G144" t="s">
        <v>189</v>
      </c>
      <c r="I144">
        <f t="shared" si="14"/>
        <v>1</v>
      </c>
      <c r="J144" t="str">
        <f t="shared" si="15"/>
        <v>OK</v>
      </c>
      <c r="K144" t="str">
        <f t="shared" si="16"/>
        <v>Successful</v>
      </c>
      <c r="L144" t="str">
        <f t="shared" si="17"/>
        <v>Balance Inquiry</v>
      </c>
      <c r="M144" t="str">
        <f t="shared" si="18"/>
        <v>OK</v>
      </c>
      <c r="N144" t="str">
        <f t="shared" si="19"/>
        <v>OK</v>
      </c>
      <c r="O144" t="str">
        <f>_xlfn.XLOOKUP(B144,'01_Raw_ATMs'!A:A,'01_Raw_ATMs'!A:A,"Not Found")</f>
        <v>ATM065</v>
      </c>
      <c r="P144" t="str">
        <f t="shared" si="20"/>
        <v>Valid</v>
      </c>
    </row>
    <row r="145" spans="1:16">
      <c r="A145" t="s">
        <v>337</v>
      </c>
      <c r="B145" t="s">
        <v>154</v>
      </c>
      <c r="C145" s="2">
        <v>45850</v>
      </c>
      <c r="D145" s="3">
        <v>0.52120370370370372</v>
      </c>
      <c r="E145" t="s">
        <v>33</v>
      </c>
      <c r="F145">
        <v>500</v>
      </c>
      <c r="G145" t="s">
        <v>189</v>
      </c>
      <c r="I145">
        <f t="shared" si="14"/>
        <v>1</v>
      </c>
      <c r="J145" t="str">
        <f t="shared" si="15"/>
        <v>OK</v>
      </c>
      <c r="K145" t="str">
        <f t="shared" si="16"/>
        <v>Successful</v>
      </c>
      <c r="L145" t="str">
        <f t="shared" si="17"/>
        <v>Withdrawal</v>
      </c>
      <c r="M145" t="str">
        <f t="shared" si="18"/>
        <v>OK</v>
      </c>
      <c r="N145" t="str">
        <f t="shared" si="19"/>
        <v>OK</v>
      </c>
      <c r="O145" t="str">
        <f>_xlfn.XLOOKUP(B145,'01_Raw_ATMs'!A:A,'01_Raw_ATMs'!A:A,"Not Found")</f>
        <v>ATM074</v>
      </c>
      <c r="P145" t="str">
        <f t="shared" si="20"/>
        <v>Valid</v>
      </c>
    </row>
    <row r="146" spans="1:16">
      <c r="A146" t="s">
        <v>338</v>
      </c>
      <c r="B146" t="s">
        <v>124</v>
      </c>
      <c r="C146" s="2">
        <v>45744</v>
      </c>
      <c r="D146" s="3">
        <v>0.67432870370370368</v>
      </c>
      <c r="E146" t="s">
        <v>33</v>
      </c>
      <c r="F146">
        <v>5000</v>
      </c>
      <c r="G146" t="s">
        <v>214</v>
      </c>
      <c r="I146">
        <f t="shared" si="14"/>
        <v>1</v>
      </c>
      <c r="J146" t="str">
        <f t="shared" si="15"/>
        <v>Problem</v>
      </c>
      <c r="K146" t="str">
        <f t="shared" si="16"/>
        <v>Failed</v>
      </c>
      <c r="L146" t="str">
        <f t="shared" si="17"/>
        <v>Withdrawal</v>
      </c>
      <c r="M146" t="str">
        <f t="shared" si="18"/>
        <v>OK</v>
      </c>
      <c r="N146" t="str">
        <f t="shared" si="19"/>
        <v>OK</v>
      </c>
      <c r="O146" t="str">
        <f>_xlfn.XLOOKUP(B146,'01_Raw_ATMs'!A:A,'01_Raw_ATMs'!A:A,"Not Found")</f>
        <v>ATM044</v>
      </c>
      <c r="P146" t="str">
        <f t="shared" si="20"/>
        <v>Valid</v>
      </c>
    </row>
    <row r="147" spans="1:16">
      <c r="A147" t="s">
        <v>339</v>
      </c>
      <c r="B147" t="s">
        <v>147</v>
      </c>
      <c r="C147" s="2">
        <v>45820</v>
      </c>
      <c r="D147" s="3">
        <v>0.58215277777777774</v>
      </c>
      <c r="E147" t="s">
        <v>33</v>
      </c>
      <c r="F147">
        <v>3000</v>
      </c>
      <c r="G147" t="s">
        <v>189</v>
      </c>
      <c r="I147">
        <f t="shared" si="14"/>
        <v>1</v>
      </c>
      <c r="J147" t="str">
        <f t="shared" si="15"/>
        <v>OK</v>
      </c>
      <c r="K147" t="str">
        <f t="shared" si="16"/>
        <v>Successful</v>
      </c>
      <c r="L147" t="str">
        <f t="shared" si="17"/>
        <v>Withdrawal</v>
      </c>
      <c r="M147" t="str">
        <f t="shared" si="18"/>
        <v>OK</v>
      </c>
      <c r="N147" t="str">
        <f t="shared" si="19"/>
        <v>OK</v>
      </c>
      <c r="O147" t="str">
        <f>_xlfn.XLOOKUP(B147,'01_Raw_ATMs'!A:A,'01_Raw_ATMs'!A:A,"Not Found")</f>
        <v>ATM067</v>
      </c>
      <c r="P147" t="str">
        <f t="shared" si="20"/>
        <v>Valid</v>
      </c>
    </row>
    <row r="148" spans="1:16">
      <c r="A148" t="s">
        <v>340</v>
      </c>
      <c r="B148" t="s">
        <v>81</v>
      </c>
      <c r="C148" s="2">
        <v>46000</v>
      </c>
      <c r="D148" s="3">
        <v>0.2129050925925926</v>
      </c>
      <c r="E148" t="s">
        <v>33</v>
      </c>
      <c r="F148">
        <v>2500</v>
      </c>
      <c r="G148" t="s">
        <v>189</v>
      </c>
      <c r="I148">
        <f t="shared" si="14"/>
        <v>1</v>
      </c>
      <c r="J148" t="str">
        <f t="shared" si="15"/>
        <v>OK</v>
      </c>
      <c r="K148" t="str">
        <f t="shared" si="16"/>
        <v>Successful</v>
      </c>
      <c r="L148" t="str">
        <f t="shared" si="17"/>
        <v>Withdrawal</v>
      </c>
      <c r="M148" t="str">
        <f t="shared" si="18"/>
        <v>OK</v>
      </c>
      <c r="N148" t="str">
        <f t="shared" si="19"/>
        <v>OK</v>
      </c>
      <c r="O148" t="str">
        <f>_xlfn.XLOOKUP(B148,'01_Raw_ATMs'!A:A,'01_Raw_ATMs'!A:A,"Not Found")</f>
        <v>ATM007</v>
      </c>
      <c r="P148" t="str">
        <f t="shared" si="20"/>
        <v>Valid</v>
      </c>
    </row>
    <row r="149" spans="1:16">
      <c r="A149" t="s">
        <v>341</v>
      </c>
      <c r="B149" t="s">
        <v>165</v>
      </c>
      <c r="C149" s="2">
        <v>45811</v>
      </c>
      <c r="D149" s="3">
        <v>0.52618055555555554</v>
      </c>
      <c r="E149" t="s">
        <v>33</v>
      </c>
      <c r="F149">
        <v>3000</v>
      </c>
      <c r="G149" t="s">
        <v>189</v>
      </c>
      <c r="I149">
        <f t="shared" si="14"/>
        <v>1</v>
      </c>
      <c r="J149" t="str">
        <f t="shared" si="15"/>
        <v>OK</v>
      </c>
      <c r="K149" t="str">
        <f t="shared" si="16"/>
        <v>Successful</v>
      </c>
      <c r="L149" t="str">
        <f t="shared" si="17"/>
        <v>Withdrawal</v>
      </c>
      <c r="M149" t="str">
        <f t="shared" si="18"/>
        <v>OK</v>
      </c>
      <c r="N149" t="str">
        <f t="shared" si="19"/>
        <v>OK</v>
      </c>
      <c r="O149" t="str">
        <f>_xlfn.XLOOKUP(B149,'01_Raw_ATMs'!A:A,'01_Raw_ATMs'!A:A,"Not Found")</f>
        <v>ATM085</v>
      </c>
      <c r="P149" t="str">
        <f t="shared" si="20"/>
        <v>Valid</v>
      </c>
    </row>
    <row r="150" spans="1:16">
      <c r="A150" t="s">
        <v>342</v>
      </c>
      <c r="B150" t="s">
        <v>164</v>
      </c>
      <c r="C150" s="2">
        <v>46059</v>
      </c>
      <c r="D150" s="3">
        <v>0.32297453703703699</v>
      </c>
      <c r="E150" t="s">
        <v>33</v>
      </c>
      <c r="F150">
        <v>4000</v>
      </c>
      <c r="G150" t="s">
        <v>189</v>
      </c>
      <c r="I150">
        <f t="shared" si="14"/>
        <v>1</v>
      </c>
      <c r="J150" t="str">
        <f t="shared" si="15"/>
        <v>OK</v>
      </c>
      <c r="K150" t="str">
        <f t="shared" si="16"/>
        <v>Successful</v>
      </c>
      <c r="L150" t="str">
        <f t="shared" si="17"/>
        <v>Withdrawal</v>
      </c>
      <c r="M150" t="str">
        <f t="shared" si="18"/>
        <v>OK</v>
      </c>
      <c r="N150" t="str">
        <f t="shared" si="19"/>
        <v>OK</v>
      </c>
      <c r="O150" t="str">
        <f>_xlfn.XLOOKUP(B150,'01_Raw_ATMs'!A:A,'01_Raw_ATMs'!A:A,"Not Found")</f>
        <v>ATM084</v>
      </c>
      <c r="P150" t="str">
        <f t="shared" si="20"/>
        <v>Valid</v>
      </c>
    </row>
    <row r="151" spans="1:16">
      <c r="A151" t="s">
        <v>343</v>
      </c>
      <c r="B151" t="s">
        <v>123</v>
      </c>
      <c r="C151" s="2">
        <v>45788</v>
      </c>
      <c r="D151" s="3">
        <v>0.78734953703703703</v>
      </c>
      <c r="E151" t="s">
        <v>261</v>
      </c>
      <c r="F151">
        <v>15000</v>
      </c>
      <c r="G151" t="s">
        <v>189</v>
      </c>
      <c r="I151">
        <f t="shared" si="14"/>
        <v>1</v>
      </c>
      <c r="J151" t="str">
        <f t="shared" si="15"/>
        <v>OK</v>
      </c>
      <c r="K151" t="str">
        <f t="shared" si="16"/>
        <v>Successful</v>
      </c>
      <c r="L151" t="str">
        <f t="shared" si="17"/>
        <v>Cash Deposit</v>
      </c>
      <c r="M151" t="str">
        <f t="shared" si="18"/>
        <v>OK</v>
      </c>
      <c r="N151" t="str">
        <f t="shared" si="19"/>
        <v>OK</v>
      </c>
      <c r="O151" t="str">
        <f>_xlfn.XLOOKUP(B151,'01_Raw_ATMs'!A:A,'01_Raw_ATMs'!A:A,"Not Found")</f>
        <v>ATM043</v>
      </c>
      <c r="P151" t="str">
        <f t="shared" si="20"/>
        <v>Valid</v>
      </c>
    </row>
    <row r="152" spans="1:16">
      <c r="A152" t="s">
        <v>344</v>
      </c>
      <c r="B152" t="s">
        <v>166</v>
      </c>
      <c r="C152" s="2">
        <v>46091</v>
      </c>
      <c r="D152" s="3">
        <v>0.66762731481481485</v>
      </c>
      <c r="E152" t="s">
        <v>33</v>
      </c>
      <c r="F152">
        <v>2000</v>
      </c>
      <c r="G152" t="s">
        <v>189</v>
      </c>
      <c r="I152">
        <f t="shared" si="14"/>
        <v>1</v>
      </c>
      <c r="J152" t="str">
        <f t="shared" si="15"/>
        <v>OK</v>
      </c>
      <c r="K152" t="str">
        <f t="shared" si="16"/>
        <v>Successful</v>
      </c>
      <c r="L152" t="str">
        <f t="shared" si="17"/>
        <v>Withdrawal</v>
      </c>
      <c r="M152" t="str">
        <f t="shared" si="18"/>
        <v>OK</v>
      </c>
      <c r="N152" t="str">
        <f t="shared" si="19"/>
        <v>OK</v>
      </c>
      <c r="O152" t="str">
        <f>_xlfn.XLOOKUP(B152,'01_Raw_ATMs'!A:A,'01_Raw_ATMs'!A:A,"Not Found")</f>
        <v>ATM086</v>
      </c>
      <c r="P152" t="str">
        <f t="shared" si="20"/>
        <v>Valid</v>
      </c>
    </row>
    <row r="153" spans="1:16">
      <c r="A153" t="s">
        <v>345</v>
      </c>
      <c r="B153" t="s">
        <v>179</v>
      </c>
      <c r="C153" s="2">
        <v>46155</v>
      </c>
      <c r="D153" s="3">
        <v>0.33899305555555548</v>
      </c>
      <c r="E153" t="s">
        <v>33</v>
      </c>
      <c r="F153">
        <v>1000</v>
      </c>
      <c r="G153" t="s">
        <v>189</v>
      </c>
      <c r="I153">
        <f t="shared" si="14"/>
        <v>1</v>
      </c>
      <c r="J153" t="str">
        <f t="shared" si="15"/>
        <v>OK</v>
      </c>
      <c r="K153" t="str">
        <f t="shared" si="16"/>
        <v>Successful</v>
      </c>
      <c r="L153" t="str">
        <f t="shared" si="17"/>
        <v>Withdrawal</v>
      </c>
      <c r="M153" t="str">
        <f t="shared" si="18"/>
        <v>OK</v>
      </c>
      <c r="N153" t="str">
        <f t="shared" si="19"/>
        <v>OK</v>
      </c>
      <c r="O153" t="str">
        <f>_xlfn.XLOOKUP(B153,'01_Raw_ATMs'!A:A,'01_Raw_ATMs'!A:A,"Not Found")</f>
        <v>ATM099</v>
      </c>
      <c r="P153" t="str">
        <f t="shared" si="20"/>
        <v>Valid</v>
      </c>
    </row>
    <row r="154" spans="1:16">
      <c r="A154" t="s">
        <v>346</v>
      </c>
      <c r="B154" t="s">
        <v>150</v>
      </c>
      <c r="C154" s="2">
        <v>46197</v>
      </c>
      <c r="D154" s="3">
        <v>0.14023148148148151</v>
      </c>
      <c r="E154" t="s">
        <v>194</v>
      </c>
      <c r="F154">
        <v>0</v>
      </c>
      <c r="G154" t="s">
        <v>189</v>
      </c>
      <c r="I154">
        <f t="shared" si="14"/>
        <v>1</v>
      </c>
      <c r="J154" t="str">
        <f t="shared" si="15"/>
        <v>OK</v>
      </c>
      <c r="K154" t="str">
        <f t="shared" si="16"/>
        <v>Successful</v>
      </c>
      <c r="L154" t="str">
        <f t="shared" si="17"/>
        <v>Balance Inquiry</v>
      </c>
      <c r="M154" t="str">
        <f t="shared" si="18"/>
        <v>OK</v>
      </c>
      <c r="N154" t="str">
        <f t="shared" si="19"/>
        <v>OK</v>
      </c>
      <c r="O154" t="str">
        <f>_xlfn.XLOOKUP(B154,'01_Raw_ATMs'!A:A,'01_Raw_ATMs'!A:A,"Not Found")</f>
        <v>ATM070</v>
      </c>
      <c r="P154" t="str">
        <f t="shared" si="20"/>
        <v>Valid</v>
      </c>
    </row>
    <row r="155" spans="1:16">
      <c r="A155" t="s">
        <v>347</v>
      </c>
      <c r="B155" t="s">
        <v>129</v>
      </c>
      <c r="C155" s="2">
        <v>45815</v>
      </c>
      <c r="D155" s="3">
        <v>0.37064814814814823</v>
      </c>
      <c r="E155" t="s">
        <v>194</v>
      </c>
      <c r="F155">
        <v>0</v>
      </c>
      <c r="G155" t="s">
        <v>189</v>
      </c>
      <c r="I155">
        <f t="shared" si="14"/>
        <v>1</v>
      </c>
      <c r="J155" t="str">
        <f t="shared" si="15"/>
        <v>OK</v>
      </c>
      <c r="K155" t="str">
        <f t="shared" si="16"/>
        <v>Successful</v>
      </c>
      <c r="L155" t="str">
        <f t="shared" si="17"/>
        <v>Balance Inquiry</v>
      </c>
      <c r="M155" t="str">
        <f t="shared" si="18"/>
        <v>OK</v>
      </c>
      <c r="N155" t="str">
        <f t="shared" si="19"/>
        <v>OK</v>
      </c>
      <c r="O155" t="str">
        <f>_xlfn.XLOOKUP(B155,'01_Raw_ATMs'!A:A,'01_Raw_ATMs'!A:A,"Not Found")</f>
        <v>ATM049</v>
      </c>
      <c r="P155" t="str">
        <f t="shared" si="20"/>
        <v>Valid</v>
      </c>
    </row>
    <row r="156" spans="1:16">
      <c r="A156" t="s">
        <v>348</v>
      </c>
      <c r="B156" t="s">
        <v>101</v>
      </c>
      <c r="C156" s="2">
        <v>46106</v>
      </c>
      <c r="D156" s="3">
        <v>0.1831365740740741</v>
      </c>
      <c r="E156" t="s">
        <v>33</v>
      </c>
      <c r="F156">
        <v>5000</v>
      </c>
      <c r="G156" t="s">
        <v>189</v>
      </c>
      <c r="I156">
        <f t="shared" si="14"/>
        <v>1</v>
      </c>
      <c r="J156" t="str">
        <f t="shared" si="15"/>
        <v>OK</v>
      </c>
      <c r="K156" t="str">
        <f t="shared" si="16"/>
        <v>Successful</v>
      </c>
      <c r="L156" t="str">
        <f t="shared" si="17"/>
        <v>Withdrawal</v>
      </c>
      <c r="M156" t="str">
        <f t="shared" si="18"/>
        <v>OK</v>
      </c>
      <c r="N156" t="str">
        <f t="shared" si="19"/>
        <v>OK</v>
      </c>
      <c r="O156" t="str">
        <f>_xlfn.XLOOKUP(B156,'01_Raw_ATMs'!A:A,'01_Raw_ATMs'!A:A,"Not Found")</f>
        <v>ATM022</v>
      </c>
      <c r="P156" t="str">
        <f t="shared" si="20"/>
        <v>Valid</v>
      </c>
    </row>
    <row r="157" spans="1:16">
      <c r="A157" t="s">
        <v>349</v>
      </c>
      <c r="B157" t="s">
        <v>177</v>
      </c>
      <c r="C157" s="2">
        <v>46117</v>
      </c>
      <c r="D157" s="3">
        <v>0.38563657407407409</v>
      </c>
      <c r="E157" t="s">
        <v>261</v>
      </c>
      <c r="F157">
        <v>10000</v>
      </c>
      <c r="G157" t="s">
        <v>189</v>
      </c>
      <c r="I157">
        <f t="shared" si="14"/>
        <v>1</v>
      </c>
      <c r="J157" t="str">
        <f t="shared" si="15"/>
        <v>OK</v>
      </c>
      <c r="K157" t="str">
        <f t="shared" si="16"/>
        <v>Successful</v>
      </c>
      <c r="L157" t="str">
        <f t="shared" si="17"/>
        <v>Cash Deposit</v>
      </c>
      <c r="M157" t="str">
        <f t="shared" si="18"/>
        <v>OK</v>
      </c>
      <c r="N157" t="str">
        <f t="shared" si="19"/>
        <v>OK</v>
      </c>
      <c r="O157" t="str">
        <f>_xlfn.XLOOKUP(B157,'01_Raw_ATMs'!A:A,'01_Raw_ATMs'!A:A,"Not Found")</f>
        <v>ATM097</v>
      </c>
      <c r="P157" t="str">
        <f t="shared" si="20"/>
        <v>Valid</v>
      </c>
    </row>
    <row r="158" spans="1:16">
      <c r="A158" t="s">
        <v>350</v>
      </c>
      <c r="B158" t="s">
        <v>104</v>
      </c>
      <c r="C158" s="2">
        <v>46034</v>
      </c>
      <c r="D158" s="3">
        <v>0.77532407407407411</v>
      </c>
      <c r="E158" t="s">
        <v>33</v>
      </c>
      <c r="F158">
        <v>2500</v>
      </c>
      <c r="G158" t="s">
        <v>189</v>
      </c>
      <c r="I158">
        <f t="shared" si="14"/>
        <v>1</v>
      </c>
      <c r="J158" t="str">
        <f t="shared" si="15"/>
        <v>OK</v>
      </c>
      <c r="K158" t="str">
        <f t="shared" si="16"/>
        <v>Successful</v>
      </c>
      <c r="L158" t="str">
        <f t="shared" si="17"/>
        <v>Withdrawal</v>
      </c>
      <c r="M158" t="str">
        <f t="shared" si="18"/>
        <v>OK</v>
      </c>
      <c r="N158" t="str">
        <f t="shared" si="19"/>
        <v>OK</v>
      </c>
      <c r="O158" t="str">
        <f>_xlfn.XLOOKUP(B158,'01_Raw_ATMs'!A:A,'01_Raw_ATMs'!A:A,"Not Found")</f>
        <v>ATM025</v>
      </c>
      <c r="P158" t="str">
        <f t="shared" si="20"/>
        <v>Valid</v>
      </c>
    </row>
    <row r="159" spans="1:16">
      <c r="A159" t="s">
        <v>351</v>
      </c>
      <c r="B159" t="s">
        <v>145</v>
      </c>
      <c r="C159" s="2">
        <v>46198</v>
      </c>
      <c r="D159" s="3">
        <v>0.59087962962962959</v>
      </c>
      <c r="E159" t="s">
        <v>33</v>
      </c>
      <c r="F159">
        <v>8000</v>
      </c>
      <c r="G159" t="s">
        <v>189</v>
      </c>
      <c r="I159">
        <f t="shared" si="14"/>
        <v>1</v>
      </c>
      <c r="J159" t="str">
        <f t="shared" si="15"/>
        <v>OK</v>
      </c>
      <c r="K159" t="str">
        <f t="shared" si="16"/>
        <v>Successful</v>
      </c>
      <c r="L159" t="str">
        <f t="shared" si="17"/>
        <v>Withdrawal</v>
      </c>
      <c r="M159" t="str">
        <f t="shared" si="18"/>
        <v>OK</v>
      </c>
      <c r="N159" t="str">
        <f t="shared" si="19"/>
        <v>OK</v>
      </c>
      <c r="O159" t="str">
        <f>_xlfn.XLOOKUP(B159,'01_Raw_ATMs'!A:A,'01_Raw_ATMs'!A:A,"Not Found")</f>
        <v>ATM065</v>
      </c>
      <c r="P159" t="str">
        <f t="shared" si="20"/>
        <v>Valid</v>
      </c>
    </row>
    <row r="160" spans="1:16">
      <c r="A160" t="s">
        <v>352</v>
      </c>
      <c r="B160" t="s">
        <v>113</v>
      </c>
      <c r="C160" s="2">
        <v>45711</v>
      </c>
      <c r="D160" s="3">
        <v>0.74679398148148146</v>
      </c>
      <c r="E160" t="s">
        <v>33</v>
      </c>
      <c r="F160">
        <v>1000</v>
      </c>
      <c r="G160" t="s">
        <v>189</v>
      </c>
      <c r="I160">
        <f t="shared" si="14"/>
        <v>1</v>
      </c>
      <c r="J160" t="str">
        <f t="shared" si="15"/>
        <v>OK</v>
      </c>
      <c r="K160" t="str">
        <f t="shared" si="16"/>
        <v>Successful</v>
      </c>
      <c r="L160" t="str">
        <f t="shared" si="17"/>
        <v>Withdrawal</v>
      </c>
      <c r="M160" t="str">
        <f t="shared" si="18"/>
        <v>OK</v>
      </c>
      <c r="N160" t="str">
        <f t="shared" si="19"/>
        <v>OK</v>
      </c>
      <c r="O160" t="str">
        <f>_xlfn.XLOOKUP(B160,'01_Raw_ATMs'!A:A,'01_Raw_ATMs'!A:A,"Not Found")</f>
        <v>ATM033</v>
      </c>
      <c r="P160" t="str">
        <f t="shared" si="20"/>
        <v>Valid</v>
      </c>
    </row>
    <row r="161" spans="1:16">
      <c r="A161" t="s">
        <v>353</v>
      </c>
      <c r="B161" t="s">
        <v>147</v>
      </c>
      <c r="C161" s="2">
        <v>45785</v>
      </c>
      <c r="D161" s="3">
        <v>0.49178240740740742</v>
      </c>
      <c r="E161" t="s">
        <v>33</v>
      </c>
      <c r="F161">
        <v>6000</v>
      </c>
      <c r="G161" t="s">
        <v>189</v>
      </c>
      <c r="I161">
        <f t="shared" si="14"/>
        <v>1</v>
      </c>
      <c r="J161" t="str">
        <f t="shared" si="15"/>
        <v>OK</v>
      </c>
      <c r="K161" t="str">
        <f t="shared" si="16"/>
        <v>Successful</v>
      </c>
      <c r="L161" t="str">
        <f t="shared" si="17"/>
        <v>Withdrawal</v>
      </c>
      <c r="M161" t="str">
        <f t="shared" si="18"/>
        <v>OK</v>
      </c>
      <c r="N161" t="str">
        <f t="shared" si="19"/>
        <v>OK</v>
      </c>
      <c r="O161" t="str">
        <f>_xlfn.XLOOKUP(B161,'01_Raw_ATMs'!A:A,'01_Raw_ATMs'!A:A,"Not Found")</f>
        <v>ATM067</v>
      </c>
      <c r="P161" t="str">
        <f t="shared" si="20"/>
        <v>Valid</v>
      </c>
    </row>
    <row r="162" spans="1:16">
      <c r="A162" t="s">
        <v>354</v>
      </c>
      <c r="B162" t="s">
        <v>136</v>
      </c>
      <c r="C162" s="2">
        <v>45751</v>
      </c>
      <c r="D162" s="3">
        <v>0.92699074074074073</v>
      </c>
      <c r="E162" t="s">
        <v>33</v>
      </c>
      <c r="F162">
        <v>3000</v>
      </c>
      <c r="G162" t="s">
        <v>189</v>
      </c>
      <c r="I162">
        <f t="shared" si="14"/>
        <v>1</v>
      </c>
      <c r="J162" t="str">
        <f t="shared" si="15"/>
        <v>OK</v>
      </c>
      <c r="K162" t="str">
        <f t="shared" si="16"/>
        <v>Successful</v>
      </c>
      <c r="L162" t="str">
        <f t="shared" si="17"/>
        <v>Withdrawal</v>
      </c>
      <c r="M162" t="str">
        <f t="shared" si="18"/>
        <v>OK</v>
      </c>
      <c r="N162" t="str">
        <f t="shared" si="19"/>
        <v>OK</v>
      </c>
      <c r="O162" t="str">
        <f>_xlfn.XLOOKUP(B162,'01_Raw_ATMs'!A:A,'01_Raw_ATMs'!A:A,"Not Found")</f>
        <v>ATM056</v>
      </c>
      <c r="P162" t="str">
        <f t="shared" si="20"/>
        <v>Valid</v>
      </c>
    </row>
    <row r="163" spans="1:16">
      <c r="A163" t="s">
        <v>355</v>
      </c>
      <c r="B163" t="s">
        <v>134</v>
      </c>
      <c r="C163" s="2">
        <v>45712</v>
      </c>
      <c r="D163" s="3">
        <v>0.55781250000000004</v>
      </c>
      <c r="E163" t="s">
        <v>33</v>
      </c>
      <c r="F163">
        <v>1000</v>
      </c>
      <c r="G163" t="s">
        <v>189</v>
      </c>
      <c r="I163">
        <f t="shared" si="14"/>
        <v>1</v>
      </c>
      <c r="J163" t="str">
        <f t="shared" si="15"/>
        <v>OK</v>
      </c>
      <c r="K163" t="str">
        <f t="shared" si="16"/>
        <v>Successful</v>
      </c>
      <c r="L163" t="str">
        <f t="shared" si="17"/>
        <v>Withdrawal</v>
      </c>
      <c r="M163" t="str">
        <f t="shared" si="18"/>
        <v>OK</v>
      </c>
      <c r="N163" t="str">
        <f t="shared" si="19"/>
        <v>OK</v>
      </c>
      <c r="O163" t="str">
        <f>_xlfn.XLOOKUP(B163,'01_Raw_ATMs'!A:A,'01_Raw_ATMs'!A:A,"Not Found")</f>
        <v>ATM054</v>
      </c>
      <c r="P163" t="str">
        <f t="shared" si="20"/>
        <v>Valid</v>
      </c>
    </row>
    <row r="164" spans="1:16">
      <c r="A164" t="s">
        <v>356</v>
      </c>
      <c r="B164" t="s">
        <v>76</v>
      </c>
      <c r="C164" s="2">
        <v>45984</v>
      </c>
      <c r="D164" s="3">
        <v>0.91232638888888884</v>
      </c>
      <c r="E164" t="s">
        <v>33</v>
      </c>
      <c r="F164">
        <v>1500</v>
      </c>
      <c r="G164" t="s">
        <v>189</v>
      </c>
      <c r="I164">
        <f t="shared" si="14"/>
        <v>1</v>
      </c>
      <c r="J164" t="str">
        <f t="shared" si="15"/>
        <v>OK</v>
      </c>
      <c r="K164" t="str">
        <f t="shared" si="16"/>
        <v>Successful</v>
      </c>
      <c r="L164" t="str">
        <f t="shared" si="17"/>
        <v>Withdrawal</v>
      </c>
      <c r="M164" t="str">
        <f t="shared" si="18"/>
        <v>OK</v>
      </c>
      <c r="N164" t="str">
        <f t="shared" si="19"/>
        <v>OK</v>
      </c>
      <c r="O164" t="str">
        <f>_xlfn.XLOOKUP(B164,'01_Raw_ATMs'!A:A,'01_Raw_ATMs'!A:A,"Not Found")</f>
        <v>ATM004</v>
      </c>
      <c r="P164" t="str">
        <f t="shared" si="20"/>
        <v>Valid</v>
      </c>
    </row>
    <row r="165" spans="1:16">
      <c r="A165" t="s">
        <v>357</v>
      </c>
      <c r="B165" t="s">
        <v>117</v>
      </c>
      <c r="C165" s="2">
        <v>46141</v>
      </c>
      <c r="D165" s="3">
        <v>0.75611111111111107</v>
      </c>
      <c r="E165" t="s">
        <v>33</v>
      </c>
      <c r="F165">
        <v>5000</v>
      </c>
      <c r="G165" t="s">
        <v>189</v>
      </c>
      <c r="I165">
        <f t="shared" si="14"/>
        <v>1</v>
      </c>
      <c r="J165" t="str">
        <f t="shared" si="15"/>
        <v>OK</v>
      </c>
      <c r="K165" t="str">
        <f t="shared" si="16"/>
        <v>Successful</v>
      </c>
      <c r="L165" t="str">
        <f t="shared" si="17"/>
        <v>Withdrawal</v>
      </c>
      <c r="M165" t="str">
        <f t="shared" si="18"/>
        <v>OK</v>
      </c>
      <c r="N165" t="str">
        <f t="shared" si="19"/>
        <v>OK</v>
      </c>
      <c r="O165" t="str">
        <f>_xlfn.XLOOKUP(B165,'01_Raw_ATMs'!A:A,'01_Raw_ATMs'!A:A,"Not Found")</f>
        <v>ATM037</v>
      </c>
      <c r="P165" t="str">
        <f t="shared" si="20"/>
        <v>Valid</v>
      </c>
    </row>
    <row r="166" spans="1:16">
      <c r="A166" t="s">
        <v>358</v>
      </c>
      <c r="B166" t="s">
        <v>87</v>
      </c>
      <c r="C166" s="2">
        <v>45677</v>
      </c>
      <c r="D166" s="3">
        <v>0.4535763888888889</v>
      </c>
      <c r="E166" t="s">
        <v>33</v>
      </c>
      <c r="F166">
        <v>8000</v>
      </c>
      <c r="G166" t="s">
        <v>189</v>
      </c>
      <c r="I166">
        <f t="shared" si="14"/>
        <v>1</v>
      </c>
      <c r="J166" t="str">
        <f t="shared" si="15"/>
        <v>OK</v>
      </c>
      <c r="K166" t="str">
        <f t="shared" si="16"/>
        <v>Successful</v>
      </c>
      <c r="L166" t="str">
        <f t="shared" si="17"/>
        <v>Withdrawal</v>
      </c>
      <c r="M166" t="str">
        <f t="shared" si="18"/>
        <v>OK</v>
      </c>
      <c r="N166" t="str">
        <f t="shared" si="19"/>
        <v>OK</v>
      </c>
      <c r="O166" t="str">
        <f>_xlfn.XLOOKUP(B166,'01_Raw_ATMs'!A:A,'01_Raw_ATMs'!A:A,"Not Found")</f>
        <v>ATM011</v>
      </c>
      <c r="P166" t="str">
        <f t="shared" si="20"/>
        <v>Valid</v>
      </c>
    </row>
    <row r="167" spans="1:16">
      <c r="A167" t="s">
        <v>359</v>
      </c>
      <c r="B167" t="s">
        <v>92</v>
      </c>
      <c r="C167" s="2">
        <v>45953</v>
      </c>
      <c r="D167" s="3">
        <v>0.37989583333333332</v>
      </c>
      <c r="E167" t="s">
        <v>33</v>
      </c>
      <c r="F167">
        <v>10000</v>
      </c>
      <c r="G167" t="s">
        <v>189</v>
      </c>
      <c r="I167">
        <f t="shared" si="14"/>
        <v>1</v>
      </c>
      <c r="J167" t="str">
        <f t="shared" si="15"/>
        <v>OK</v>
      </c>
      <c r="K167" t="str">
        <f t="shared" si="16"/>
        <v>Successful</v>
      </c>
      <c r="L167" t="str">
        <f t="shared" si="17"/>
        <v>Withdrawal</v>
      </c>
      <c r="M167" t="str">
        <f t="shared" si="18"/>
        <v>OK</v>
      </c>
      <c r="N167" t="str">
        <f t="shared" si="19"/>
        <v>OK</v>
      </c>
      <c r="O167" t="str">
        <f>_xlfn.XLOOKUP(B167,'01_Raw_ATMs'!A:A,'01_Raw_ATMs'!A:A,"Not Found")</f>
        <v>ATM015</v>
      </c>
      <c r="P167" t="str">
        <f t="shared" si="20"/>
        <v>Valid</v>
      </c>
    </row>
    <row r="168" spans="1:16">
      <c r="A168" t="s">
        <v>360</v>
      </c>
      <c r="B168" t="s">
        <v>139</v>
      </c>
      <c r="C168" s="2">
        <v>45722</v>
      </c>
      <c r="D168" s="3">
        <v>0.3316087962962963</v>
      </c>
      <c r="E168" t="s">
        <v>33</v>
      </c>
      <c r="F168">
        <v>500</v>
      </c>
      <c r="G168" t="s">
        <v>189</v>
      </c>
      <c r="I168">
        <f t="shared" si="14"/>
        <v>1</v>
      </c>
      <c r="J168" t="str">
        <f t="shared" si="15"/>
        <v>OK</v>
      </c>
      <c r="K168" t="str">
        <f t="shared" si="16"/>
        <v>Successful</v>
      </c>
      <c r="L168" t="str">
        <f t="shared" si="17"/>
        <v>Withdrawal</v>
      </c>
      <c r="M168" t="str">
        <f t="shared" si="18"/>
        <v>OK</v>
      </c>
      <c r="N168" t="str">
        <f t="shared" si="19"/>
        <v>OK</v>
      </c>
      <c r="O168" t="str">
        <f>_xlfn.XLOOKUP(B168,'01_Raw_ATMs'!A:A,'01_Raw_ATMs'!A:A,"Not Found")</f>
        <v>ATM059</v>
      </c>
      <c r="P168" t="str">
        <f t="shared" si="20"/>
        <v>Valid</v>
      </c>
    </row>
    <row r="169" spans="1:16">
      <c r="A169" t="s">
        <v>361</v>
      </c>
      <c r="B169" t="s">
        <v>154</v>
      </c>
      <c r="C169" s="2">
        <v>45905</v>
      </c>
      <c r="D169" s="3">
        <v>0.7628125</v>
      </c>
      <c r="E169" t="s">
        <v>33</v>
      </c>
      <c r="F169">
        <v>3000</v>
      </c>
      <c r="G169" t="s">
        <v>189</v>
      </c>
      <c r="I169">
        <f t="shared" si="14"/>
        <v>1</v>
      </c>
      <c r="J169" t="str">
        <f t="shared" si="15"/>
        <v>OK</v>
      </c>
      <c r="K169" t="str">
        <f t="shared" si="16"/>
        <v>Successful</v>
      </c>
      <c r="L169" t="str">
        <f t="shared" si="17"/>
        <v>Withdrawal</v>
      </c>
      <c r="M169" t="str">
        <f t="shared" si="18"/>
        <v>OK</v>
      </c>
      <c r="N169" t="str">
        <f t="shared" si="19"/>
        <v>OK</v>
      </c>
      <c r="O169" t="str">
        <f>_xlfn.XLOOKUP(B169,'01_Raw_ATMs'!A:A,'01_Raw_ATMs'!A:A,"Not Found")</f>
        <v>ATM074</v>
      </c>
      <c r="P169" t="str">
        <f t="shared" si="20"/>
        <v>Valid</v>
      </c>
    </row>
    <row r="170" spans="1:16">
      <c r="A170" t="s">
        <v>362</v>
      </c>
      <c r="B170" t="s">
        <v>134</v>
      </c>
      <c r="C170" s="2">
        <v>45849</v>
      </c>
      <c r="D170" s="3">
        <v>0.75385416666666671</v>
      </c>
      <c r="E170" t="s">
        <v>261</v>
      </c>
      <c r="F170">
        <v>1000</v>
      </c>
      <c r="G170" t="s">
        <v>214</v>
      </c>
      <c r="I170">
        <f t="shared" si="14"/>
        <v>1</v>
      </c>
      <c r="J170" t="str">
        <f t="shared" si="15"/>
        <v>Problem</v>
      </c>
      <c r="K170" t="str">
        <f t="shared" si="16"/>
        <v>Failed</v>
      </c>
      <c r="L170" t="str">
        <f t="shared" si="17"/>
        <v>Cash Deposit</v>
      </c>
      <c r="M170" t="str">
        <f t="shared" si="18"/>
        <v>OK</v>
      </c>
      <c r="N170" t="str">
        <f t="shared" si="19"/>
        <v>OK</v>
      </c>
      <c r="O170" t="str">
        <f>_xlfn.XLOOKUP(B170,'01_Raw_ATMs'!A:A,'01_Raw_ATMs'!A:A,"Not Found")</f>
        <v>ATM054</v>
      </c>
      <c r="P170" t="str">
        <f t="shared" si="20"/>
        <v>Valid</v>
      </c>
    </row>
    <row r="171" spans="1:16">
      <c r="A171" t="s">
        <v>363</v>
      </c>
      <c r="B171" t="s">
        <v>145</v>
      </c>
      <c r="C171" s="2">
        <v>46177</v>
      </c>
      <c r="D171" s="3">
        <v>0.68396990740740737</v>
      </c>
      <c r="E171" t="s">
        <v>33</v>
      </c>
      <c r="F171">
        <v>10000</v>
      </c>
      <c r="G171" t="s">
        <v>189</v>
      </c>
      <c r="I171">
        <f t="shared" si="14"/>
        <v>1</v>
      </c>
      <c r="J171" t="str">
        <f t="shared" si="15"/>
        <v>OK</v>
      </c>
      <c r="K171" t="str">
        <f t="shared" si="16"/>
        <v>Successful</v>
      </c>
      <c r="L171" t="str">
        <f t="shared" si="17"/>
        <v>Withdrawal</v>
      </c>
      <c r="M171" t="str">
        <f t="shared" si="18"/>
        <v>OK</v>
      </c>
      <c r="N171" t="str">
        <f t="shared" si="19"/>
        <v>OK</v>
      </c>
      <c r="O171" t="str">
        <f>_xlfn.XLOOKUP(B171,'01_Raw_ATMs'!A:A,'01_Raw_ATMs'!A:A,"Not Found")</f>
        <v>ATM065</v>
      </c>
      <c r="P171" t="str">
        <f t="shared" si="20"/>
        <v>Valid</v>
      </c>
    </row>
    <row r="172" spans="1:16">
      <c r="A172" t="s">
        <v>364</v>
      </c>
      <c r="B172" t="s">
        <v>128</v>
      </c>
      <c r="C172" s="2">
        <v>45917</v>
      </c>
      <c r="D172" s="3">
        <v>0.76585648148148144</v>
      </c>
      <c r="E172" t="s">
        <v>33</v>
      </c>
      <c r="F172">
        <v>2000</v>
      </c>
      <c r="G172" t="s">
        <v>189</v>
      </c>
      <c r="I172">
        <f t="shared" si="14"/>
        <v>1</v>
      </c>
      <c r="J172" t="str">
        <f t="shared" si="15"/>
        <v>OK</v>
      </c>
      <c r="K172" t="str">
        <f t="shared" si="16"/>
        <v>Successful</v>
      </c>
      <c r="L172" t="str">
        <f t="shared" si="17"/>
        <v>Withdrawal</v>
      </c>
      <c r="M172" t="str">
        <f t="shared" si="18"/>
        <v>OK</v>
      </c>
      <c r="N172" t="str">
        <f t="shared" si="19"/>
        <v>OK</v>
      </c>
      <c r="O172" t="str">
        <f>_xlfn.XLOOKUP(B172,'01_Raw_ATMs'!A:A,'01_Raw_ATMs'!A:A,"Not Found")</f>
        <v>ATM048</v>
      </c>
      <c r="P172" t="str">
        <f t="shared" si="20"/>
        <v>Valid</v>
      </c>
    </row>
    <row r="173" spans="1:16">
      <c r="A173" t="s">
        <v>365</v>
      </c>
      <c r="B173" t="s">
        <v>161</v>
      </c>
      <c r="C173" s="2">
        <v>45764</v>
      </c>
      <c r="D173" s="3">
        <v>0.82486111111111116</v>
      </c>
      <c r="E173" t="s">
        <v>33</v>
      </c>
      <c r="F173">
        <v>500</v>
      </c>
      <c r="G173" t="s">
        <v>189</v>
      </c>
      <c r="I173">
        <f t="shared" si="14"/>
        <v>1</v>
      </c>
      <c r="J173" t="str">
        <f t="shared" si="15"/>
        <v>OK</v>
      </c>
      <c r="K173" t="str">
        <f t="shared" si="16"/>
        <v>Successful</v>
      </c>
      <c r="L173" t="str">
        <f t="shared" si="17"/>
        <v>Withdrawal</v>
      </c>
      <c r="M173" t="str">
        <f t="shared" si="18"/>
        <v>OK</v>
      </c>
      <c r="N173" t="str">
        <f t="shared" si="19"/>
        <v>OK</v>
      </c>
      <c r="O173" t="str">
        <f>_xlfn.XLOOKUP(B173,'01_Raw_ATMs'!A:A,'01_Raw_ATMs'!A:A,"Not Found")</f>
        <v>ATM081</v>
      </c>
      <c r="P173" t="str">
        <f t="shared" si="20"/>
        <v>Valid</v>
      </c>
    </row>
    <row r="174" spans="1:16">
      <c r="A174" t="s">
        <v>366</v>
      </c>
      <c r="B174" t="s">
        <v>124</v>
      </c>
      <c r="C174" s="2">
        <v>45837</v>
      </c>
      <c r="D174" s="3">
        <v>0.82186342592592587</v>
      </c>
      <c r="E174" t="s">
        <v>261</v>
      </c>
      <c r="F174">
        <v>10000</v>
      </c>
      <c r="G174" t="s">
        <v>189</v>
      </c>
      <c r="I174">
        <f t="shared" si="14"/>
        <v>1</v>
      </c>
      <c r="J174" t="str">
        <f t="shared" si="15"/>
        <v>OK</v>
      </c>
      <c r="K174" t="str">
        <f t="shared" si="16"/>
        <v>Successful</v>
      </c>
      <c r="L174" t="str">
        <f t="shared" si="17"/>
        <v>Cash Deposit</v>
      </c>
      <c r="M174" t="str">
        <f t="shared" si="18"/>
        <v>OK</v>
      </c>
      <c r="N174" t="str">
        <f t="shared" si="19"/>
        <v>OK</v>
      </c>
      <c r="O174" t="str">
        <f>_xlfn.XLOOKUP(B174,'01_Raw_ATMs'!A:A,'01_Raw_ATMs'!A:A,"Not Found")</f>
        <v>ATM044</v>
      </c>
      <c r="P174" t="str">
        <f t="shared" si="20"/>
        <v>Valid</v>
      </c>
    </row>
    <row r="175" spans="1:16">
      <c r="A175" t="s">
        <v>367</v>
      </c>
      <c r="B175" t="s">
        <v>96</v>
      </c>
      <c r="C175" s="2">
        <v>45722</v>
      </c>
      <c r="D175" s="3">
        <v>0.77016203703703701</v>
      </c>
      <c r="E175" t="s">
        <v>33</v>
      </c>
      <c r="F175">
        <v>500</v>
      </c>
      <c r="G175" t="s">
        <v>189</v>
      </c>
      <c r="I175">
        <f t="shared" si="14"/>
        <v>1</v>
      </c>
      <c r="J175" t="str">
        <f t="shared" si="15"/>
        <v>OK</v>
      </c>
      <c r="K175" t="str">
        <f t="shared" si="16"/>
        <v>Successful</v>
      </c>
      <c r="L175" t="str">
        <f t="shared" si="17"/>
        <v>Withdrawal</v>
      </c>
      <c r="M175" t="str">
        <f t="shared" si="18"/>
        <v>OK</v>
      </c>
      <c r="N175" t="str">
        <f t="shared" si="19"/>
        <v>OK</v>
      </c>
      <c r="O175" t="str">
        <f>_xlfn.XLOOKUP(B175,'01_Raw_ATMs'!A:A,'01_Raw_ATMs'!A:A,"Not Found")</f>
        <v>ATM018</v>
      </c>
      <c r="P175" t="str">
        <f t="shared" si="20"/>
        <v>Valid</v>
      </c>
    </row>
    <row r="176" spans="1:16">
      <c r="A176" t="s">
        <v>368</v>
      </c>
      <c r="B176" t="s">
        <v>79</v>
      </c>
      <c r="C176" s="2">
        <v>45981</v>
      </c>
      <c r="D176" s="3">
        <v>0.89751157407407411</v>
      </c>
      <c r="E176" t="s">
        <v>261</v>
      </c>
      <c r="F176">
        <v>15000</v>
      </c>
      <c r="G176" t="s">
        <v>189</v>
      </c>
      <c r="I176">
        <f t="shared" si="14"/>
        <v>1</v>
      </c>
      <c r="J176" t="str">
        <f t="shared" si="15"/>
        <v>OK</v>
      </c>
      <c r="K176" t="str">
        <f t="shared" si="16"/>
        <v>Successful</v>
      </c>
      <c r="L176" t="str">
        <f t="shared" si="17"/>
        <v>Cash Deposit</v>
      </c>
      <c r="M176" t="str">
        <f t="shared" si="18"/>
        <v>OK</v>
      </c>
      <c r="N176" t="str">
        <f t="shared" si="19"/>
        <v>OK</v>
      </c>
      <c r="O176" t="str">
        <f>_xlfn.XLOOKUP(B176,'01_Raw_ATMs'!A:A,'01_Raw_ATMs'!A:A,"Not Found")</f>
        <v>ATM006</v>
      </c>
      <c r="P176" t="str">
        <f t="shared" si="20"/>
        <v>Valid</v>
      </c>
    </row>
    <row r="177" spans="1:16">
      <c r="A177" t="s">
        <v>369</v>
      </c>
      <c r="B177" t="s">
        <v>77</v>
      </c>
      <c r="C177" s="2">
        <v>45853</v>
      </c>
      <c r="D177" s="3">
        <v>0.49709490740740742</v>
      </c>
      <c r="E177" t="s">
        <v>33</v>
      </c>
      <c r="F177">
        <v>10000</v>
      </c>
      <c r="G177" t="s">
        <v>189</v>
      </c>
      <c r="I177">
        <f t="shared" si="14"/>
        <v>1</v>
      </c>
      <c r="J177" t="str">
        <f t="shared" si="15"/>
        <v>OK</v>
      </c>
      <c r="K177" t="str">
        <f t="shared" si="16"/>
        <v>Successful</v>
      </c>
      <c r="L177" t="str">
        <f t="shared" si="17"/>
        <v>Withdrawal</v>
      </c>
      <c r="M177" t="str">
        <f t="shared" si="18"/>
        <v>OK</v>
      </c>
      <c r="N177" t="str">
        <f t="shared" si="19"/>
        <v>OK</v>
      </c>
      <c r="O177" t="str">
        <f>_xlfn.XLOOKUP(B177,'01_Raw_ATMs'!A:A,'01_Raw_ATMs'!A:A,"Not Found")</f>
        <v>ATM005</v>
      </c>
      <c r="P177" t="str">
        <f t="shared" si="20"/>
        <v>Valid</v>
      </c>
    </row>
    <row r="178" spans="1:16">
      <c r="A178" t="s">
        <v>370</v>
      </c>
      <c r="B178" t="s">
        <v>93</v>
      </c>
      <c r="C178" s="2">
        <v>46034</v>
      </c>
      <c r="D178" s="3">
        <v>0.60123842592592591</v>
      </c>
      <c r="E178" t="s">
        <v>33</v>
      </c>
      <c r="F178">
        <v>4000</v>
      </c>
      <c r="G178" t="s">
        <v>189</v>
      </c>
      <c r="I178">
        <f t="shared" si="14"/>
        <v>1</v>
      </c>
      <c r="J178" t="str">
        <f t="shared" si="15"/>
        <v>OK</v>
      </c>
      <c r="K178" t="str">
        <f t="shared" si="16"/>
        <v>Successful</v>
      </c>
      <c r="L178" t="str">
        <f t="shared" si="17"/>
        <v>Withdrawal</v>
      </c>
      <c r="M178" t="str">
        <f t="shared" si="18"/>
        <v>OK</v>
      </c>
      <c r="N178" t="str">
        <f t="shared" si="19"/>
        <v>OK</v>
      </c>
      <c r="O178" t="str">
        <f>_xlfn.XLOOKUP(B178,'01_Raw_ATMs'!A:A,'01_Raw_ATMs'!A:A,"Not Found")</f>
        <v>ATM016</v>
      </c>
      <c r="P178" t="str">
        <f t="shared" si="20"/>
        <v>Valid</v>
      </c>
    </row>
    <row r="179" spans="1:16">
      <c r="A179" t="s">
        <v>371</v>
      </c>
      <c r="B179" t="s">
        <v>103</v>
      </c>
      <c r="C179" s="2">
        <v>46166</v>
      </c>
      <c r="D179" s="3">
        <v>0.76665509259259257</v>
      </c>
      <c r="E179" t="s">
        <v>194</v>
      </c>
      <c r="F179">
        <v>0</v>
      </c>
      <c r="G179" t="s">
        <v>189</v>
      </c>
      <c r="I179">
        <f t="shared" si="14"/>
        <v>1</v>
      </c>
      <c r="J179" t="str">
        <f t="shared" si="15"/>
        <v>OK</v>
      </c>
      <c r="K179" t="str">
        <f t="shared" si="16"/>
        <v>Successful</v>
      </c>
      <c r="L179" t="str">
        <f t="shared" si="17"/>
        <v>Balance Inquiry</v>
      </c>
      <c r="M179" t="str">
        <f t="shared" si="18"/>
        <v>OK</v>
      </c>
      <c r="N179" t="str">
        <f t="shared" si="19"/>
        <v>OK</v>
      </c>
      <c r="O179" t="str">
        <f>_xlfn.XLOOKUP(B179,'01_Raw_ATMs'!A:A,'01_Raw_ATMs'!A:A,"Not Found")</f>
        <v>ATM024</v>
      </c>
      <c r="P179" t="str">
        <f t="shared" si="20"/>
        <v>Valid</v>
      </c>
    </row>
    <row r="180" spans="1:16">
      <c r="A180" t="s">
        <v>372</v>
      </c>
      <c r="B180" t="s">
        <v>87</v>
      </c>
      <c r="C180" s="2">
        <v>46092</v>
      </c>
      <c r="D180" s="3">
        <v>0.27699074074074082</v>
      </c>
      <c r="E180" t="s">
        <v>33</v>
      </c>
      <c r="F180">
        <v>2500</v>
      </c>
      <c r="G180" t="s">
        <v>189</v>
      </c>
      <c r="I180">
        <f t="shared" si="14"/>
        <v>1</v>
      </c>
      <c r="J180" t="str">
        <f t="shared" si="15"/>
        <v>OK</v>
      </c>
      <c r="K180" t="str">
        <f t="shared" si="16"/>
        <v>Successful</v>
      </c>
      <c r="L180" t="str">
        <f t="shared" si="17"/>
        <v>Withdrawal</v>
      </c>
      <c r="M180" t="str">
        <f t="shared" si="18"/>
        <v>OK</v>
      </c>
      <c r="N180" t="str">
        <f t="shared" si="19"/>
        <v>OK</v>
      </c>
      <c r="O180" t="str">
        <f>_xlfn.XLOOKUP(B180,'01_Raw_ATMs'!A:A,'01_Raw_ATMs'!A:A,"Not Found")</f>
        <v>ATM011</v>
      </c>
      <c r="P180" t="str">
        <f t="shared" si="20"/>
        <v>Valid</v>
      </c>
    </row>
    <row r="181" spans="1:16">
      <c r="A181" t="s">
        <v>373</v>
      </c>
      <c r="B181" t="s">
        <v>87</v>
      </c>
      <c r="C181" s="2">
        <v>45993</v>
      </c>
      <c r="D181" s="3">
        <v>0.76351851851851849</v>
      </c>
      <c r="E181" t="s">
        <v>33</v>
      </c>
      <c r="F181">
        <v>4000</v>
      </c>
      <c r="G181" t="s">
        <v>189</v>
      </c>
      <c r="I181">
        <f t="shared" si="14"/>
        <v>1</v>
      </c>
      <c r="J181" t="str">
        <f t="shared" si="15"/>
        <v>OK</v>
      </c>
      <c r="K181" t="str">
        <f t="shared" si="16"/>
        <v>Successful</v>
      </c>
      <c r="L181" t="str">
        <f t="shared" si="17"/>
        <v>Withdrawal</v>
      </c>
      <c r="M181" t="str">
        <f t="shared" si="18"/>
        <v>OK</v>
      </c>
      <c r="N181" t="str">
        <f t="shared" si="19"/>
        <v>OK</v>
      </c>
      <c r="O181" t="str">
        <f>_xlfn.XLOOKUP(B181,'01_Raw_ATMs'!A:A,'01_Raw_ATMs'!A:A,"Not Found")</f>
        <v>ATM011</v>
      </c>
      <c r="P181" t="str">
        <f t="shared" si="20"/>
        <v>Valid</v>
      </c>
    </row>
    <row r="182" spans="1:16">
      <c r="A182" t="s">
        <v>374</v>
      </c>
      <c r="B182" t="s">
        <v>137</v>
      </c>
      <c r="C182" s="2">
        <v>46017</v>
      </c>
      <c r="D182" s="3">
        <v>0.65758101851851847</v>
      </c>
      <c r="E182" t="s">
        <v>211</v>
      </c>
      <c r="F182">
        <v>0</v>
      </c>
      <c r="G182" t="s">
        <v>189</v>
      </c>
      <c r="I182">
        <f t="shared" si="14"/>
        <v>1</v>
      </c>
      <c r="J182" t="str">
        <f t="shared" si="15"/>
        <v>OK</v>
      </c>
      <c r="K182" t="str">
        <f t="shared" si="16"/>
        <v>Successful</v>
      </c>
      <c r="L182" t="str">
        <f t="shared" si="17"/>
        <v>Mini Statement</v>
      </c>
      <c r="M182" t="str">
        <f t="shared" si="18"/>
        <v>OK</v>
      </c>
      <c r="N182" t="str">
        <f t="shared" si="19"/>
        <v>OK</v>
      </c>
      <c r="O182" t="str">
        <f>_xlfn.XLOOKUP(B182,'01_Raw_ATMs'!A:A,'01_Raw_ATMs'!A:A,"Not Found")</f>
        <v>ATM057</v>
      </c>
      <c r="P182" t="str">
        <f t="shared" si="20"/>
        <v>Valid</v>
      </c>
    </row>
    <row r="183" spans="1:16">
      <c r="A183" t="s">
        <v>375</v>
      </c>
      <c r="B183" t="s">
        <v>136</v>
      </c>
      <c r="C183" s="2">
        <v>45939</v>
      </c>
      <c r="D183" s="3">
        <v>0.74309027777777781</v>
      </c>
      <c r="E183" t="s">
        <v>33</v>
      </c>
      <c r="F183">
        <v>10000</v>
      </c>
      <c r="G183" t="s">
        <v>189</v>
      </c>
      <c r="I183">
        <f t="shared" si="14"/>
        <v>1</v>
      </c>
      <c r="J183" t="str">
        <f t="shared" si="15"/>
        <v>OK</v>
      </c>
      <c r="K183" t="str">
        <f t="shared" si="16"/>
        <v>Successful</v>
      </c>
      <c r="L183" t="str">
        <f t="shared" si="17"/>
        <v>Withdrawal</v>
      </c>
      <c r="M183" t="str">
        <f t="shared" si="18"/>
        <v>OK</v>
      </c>
      <c r="N183" t="str">
        <f t="shared" si="19"/>
        <v>OK</v>
      </c>
      <c r="O183" t="str">
        <f>_xlfn.XLOOKUP(B183,'01_Raw_ATMs'!A:A,'01_Raw_ATMs'!A:A,"Not Found")</f>
        <v>ATM056</v>
      </c>
      <c r="P183" t="str">
        <f t="shared" si="20"/>
        <v>Valid</v>
      </c>
    </row>
    <row r="184" spans="1:16">
      <c r="A184" t="s">
        <v>376</v>
      </c>
      <c r="B184" t="s">
        <v>146</v>
      </c>
      <c r="C184" s="2">
        <v>45821</v>
      </c>
      <c r="D184" s="3">
        <v>0.92354166666666671</v>
      </c>
      <c r="E184" t="s">
        <v>33</v>
      </c>
      <c r="F184">
        <v>5000</v>
      </c>
      <c r="G184" t="s">
        <v>189</v>
      </c>
      <c r="I184">
        <f t="shared" si="14"/>
        <v>1</v>
      </c>
      <c r="J184" t="str">
        <f t="shared" si="15"/>
        <v>OK</v>
      </c>
      <c r="K184" t="str">
        <f t="shared" si="16"/>
        <v>Successful</v>
      </c>
      <c r="L184" t="str">
        <f t="shared" si="17"/>
        <v>Withdrawal</v>
      </c>
      <c r="M184" t="str">
        <f t="shared" si="18"/>
        <v>OK</v>
      </c>
      <c r="N184" t="str">
        <f t="shared" si="19"/>
        <v>OK</v>
      </c>
      <c r="O184" t="str">
        <f>_xlfn.XLOOKUP(B184,'01_Raw_ATMs'!A:A,'01_Raw_ATMs'!A:A,"Not Found")</f>
        <v>ATM066</v>
      </c>
      <c r="P184" t="str">
        <f t="shared" si="20"/>
        <v>Valid</v>
      </c>
    </row>
    <row r="185" spans="1:16">
      <c r="A185" t="s">
        <v>377</v>
      </c>
      <c r="B185" t="s">
        <v>84</v>
      </c>
      <c r="C185" s="2">
        <v>45899</v>
      </c>
      <c r="D185" s="3">
        <v>0.80790509259259258</v>
      </c>
      <c r="E185" t="s">
        <v>33</v>
      </c>
      <c r="F185">
        <v>8000</v>
      </c>
      <c r="G185" t="s">
        <v>189</v>
      </c>
      <c r="I185">
        <f t="shared" si="14"/>
        <v>1</v>
      </c>
      <c r="J185" t="str">
        <f t="shared" si="15"/>
        <v>OK</v>
      </c>
      <c r="K185" t="str">
        <f t="shared" si="16"/>
        <v>Successful</v>
      </c>
      <c r="L185" t="str">
        <f t="shared" si="17"/>
        <v>Withdrawal</v>
      </c>
      <c r="M185" t="str">
        <f t="shared" si="18"/>
        <v>OK</v>
      </c>
      <c r="N185" t="str">
        <f t="shared" si="19"/>
        <v>OK</v>
      </c>
      <c r="O185" t="str">
        <f>_xlfn.XLOOKUP(B185,'01_Raw_ATMs'!A:A,'01_Raw_ATMs'!A:A,"Not Found")</f>
        <v>ATM009</v>
      </c>
      <c r="P185" t="str">
        <f t="shared" si="20"/>
        <v>Valid</v>
      </c>
    </row>
    <row r="186" spans="1:16">
      <c r="A186" t="s">
        <v>378</v>
      </c>
      <c r="B186" t="s">
        <v>99</v>
      </c>
      <c r="C186" s="2">
        <v>46118</v>
      </c>
      <c r="D186" s="3">
        <v>0.93296296296296299</v>
      </c>
      <c r="E186" t="s">
        <v>194</v>
      </c>
      <c r="F186">
        <v>0</v>
      </c>
      <c r="G186" t="s">
        <v>189</v>
      </c>
      <c r="I186">
        <f t="shared" si="14"/>
        <v>1</v>
      </c>
      <c r="J186" t="str">
        <f t="shared" si="15"/>
        <v>OK</v>
      </c>
      <c r="K186" t="str">
        <f t="shared" si="16"/>
        <v>Successful</v>
      </c>
      <c r="L186" t="str">
        <f t="shared" si="17"/>
        <v>Balance Inquiry</v>
      </c>
      <c r="M186" t="str">
        <f t="shared" si="18"/>
        <v>OK</v>
      </c>
      <c r="N186" t="str">
        <f t="shared" si="19"/>
        <v>OK</v>
      </c>
      <c r="O186" t="str">
        <f>_xlfn.XLOOKUP(B186,'01_Raw_ATMs'!A:A,'01_Raw_ATMs'!A:A,"Not Found")</f>
        <v>ATM020</v>
      </c>
      <c r="P186" t="str">
        <f t="shared" si="20"/>
        <v>Valid</v>
      </c>
    </row>
    <row r="187" spans="1:16">
      <c r="A187" t="s">
        <v>379</v>
      </c>
      <c r="B187" t="s">
        <v>148</v>
      </c>
      <c r="C187" s="2">
        <v>46033</v>
      </c>
      <c r="D187" s="3">
        <v>0.61200231481481482</v>
      </c>
      <c r="E187" t="s">
        <v>33</v>
      </c>
      <c r="F187">
        <v>1000</v>
      </c>
      <c r="G187" t="s">
        <v>189</v>
      </c>
      <c r="I187">
        <f t="shared" si="14"/>
        <v>1</v>
      </c>
      <c r="J187" t="str">
        <f t="shared" si="15"/>
        <v>OK</v>
      </c>
      <c r="K187" t="str">
        <f t="shared" si="16"/>
        <v>Successful</v>
      </c>
      <c r="L187" t="str">
        <f t="shared" si="17"/>
        <v>Withdrawal</v>
      </c>
      <c r="M187" t="str">
        <f t="shared" si="18"/>
        <v>OK</v>
      </c>
      <c r="N187" t="str">
        <f t="shared" si="19"/>
        <v>OK</v>
      </c>
      <c r="O187" t="str">
        <f>_xlfn.XLOOKUP(B187,'01_Raw_ATMs'!A:A,'01_Raw_ATMs'!A:A,"Not Found")</f>
        <v>ATM068</v>
      </c>
      <c r="P187" t="str">
        <f t="shared" si="20"/>
        <v>Valid</v>
      </c>
    </row>
    <row r="188" spans="1:16">
      <c r="A188" t="s">
        <v>380</v>
      </c>
      <c r="B188" t="s">
        <v>103</v>
      </c>
      <c r="C188" s="2">
        <v>46169</v>
      </c>
      <c r="D188" s="3">
        <v>0.70734953703703707</v>
      </c>
      <c r="E188" t="s">
        <v>33</v>
      </c>
      <c r="F188">
        <v>2500</v>
      </c>
      <c r="G188" t="s">
        <v>189</v>
      </c>
      <c r="I188">
        <f t="shared" si="14"/>
        <v>1</v>
      </c>
      <c r="J188" t="str">
        <f t="shared" si="15"/>
        <v>OK</v>
      </c>
      <c r="K188" t="str">
        <f t="shared" si="16"/>
        <v>Successful</v>
      </c>
      <c r="L188" t="str">
        <f t="shared" si="17"/>
        <v>Withdrawal</v>
      </c>
      <c r="M188" t="str">
        <f t="shared" si="18"/>
        <v>OK</v>
      </c>
      <c r="N188" t="str">
        <f t="shared" si="19"/>
        <v>OK</v>
      </c>
      <c r="O188" t="str">
        <f>_xlfn.XLOOKUP(B188,'01_Raw_ATMs'!A:A,'01_Raw_ATMs'!A:A,"Not Found")</f>
        <v>ATM024</v>
      </c>
      <c r="P188" t="str">
        <f t="shared" si="20"/>
        <v>Valid</v>
      </c>
    </row>
    <row r="189" spans="1:16">
      <c r="A189" t="s">
        <v>381</v>
      </c>
      <c r="B189" t="s">
        <v>108</v>
      </c>
      <c r="C189" s="2">
        <v>45950</v>
      </c>
      <c r="D189" s="3">
        <v>0.77166666666666661</v>
      </c>
      <c r="E189" t="s">
        <v>33</v>
      </c>
      <c r="F189">
        <v>1000</v>
      </c>
      <c r="G189" t="s">
        <v>189</v>
      </c>
      <c r="I189">
        <f t="shared" si="14"/>
        <v>1</v>
      </c>
      <c r="J189" t="str">
        <f t="shared" si="15"/>
        <v>OK</v>
      </c>
      <c r="K189" t="str">
        <f t="shared" si="16"/>
        <v>Successful</v>
      </c>
      <c r="L189" t="str">
        <f t="shared" si="17"/>
        <v>Withdrawal</v>
      </c>
      <c r="M189" t="str">
        <f t="shared" si="18"/>
        <v>OK</v>
      </c>
      <c r="N189" t="str">
        <f t="shared" si="19"/>
        <v>OK</v>
      </c>
      <c r="O189" t="str">
        <f>_xlfn.XLOOKUP(B189,'01_Raw_ATMs'!A:A,'01_Raw_ATMs'!A:A,"Not Found")</f>
        <v>ATM028</v>
      </c>
      <c r="P189" t="str">
        <f t="shared" si="20"/>
        <v>Valid</v>
      </c>
    </row>
    <row r="190" spans="1:16">
      <c r="A190" t="s">
        <v>382</v>
      </c>
      <c r="B190" t="s">
        <v>172</v>
      </c>
      <c r="C190" s="2">
        <v>46113</v>
      </c>
      <c r="D190" s="3">
        <v>0.99424768518518514</v>
      </c>
      <c r="E190" t="s">
        <v>261</v>
      </c>
      <c r="F190">
        <v>5000</v>
      </c>
      <c r="G190" t="s">
        <v>189</v>
      </c>
      <c r="I190">
        <f t="shared" si="14"/>
        <v>1</v>
      </c>
      <c r="J190" t="str">
        <f t="shared" si="15"/>
        <v>OK</v>
      </c>
      <c r="K190" t="str">
        <f t="shared" si="16"/>
        <v>Successful</v>
      </c>
      <c r="L190" t="str">
        <f t="shared" si="17"/>
        <v>Cash Deposit</v>
      </c>
      <c r="M190" t="str">
        <f t="shared" si="18"/>
        <v>OK</v>
      </c>
      <c r="N190" t="str">
        <f t="shared" si="19"/>
        <v>OK</v>
      </c>
      <c r="O190" t="str">
        <f>_xlfn.XLOOKUP(B190,'01_Raw_ATMs'!A:A,'01_Raw_ATMs'!A:A,"Not Found")</f>
        <v>ATM092</v>
      </c>
      <c r="P190" t="str">
        <f t="shared" si="20"/>
        <v>Valid</v>
      </c>
    </row>
    <row r="191" spans="1:16">
      <c r="A191" t="s">
        <v>383</v>
      </c>
      <c r="B191" t="s">
        <v>171</v>
      </c>
      <c r="C191" s="2">
        <v>45724</v>
      </c>
      <c r="D191" s="3">
        <v>0.67982638888888891</v>
      </c>
      <c r="E191" t="s">
        <v>33</v>
      </c>
      <c r="F191">
        <v>1500</v>
      </c>
      <c r="G191" t="s">
        <v>189</v>
      </c>
      <c r="I191">
        <f t="shared" si="14"/>
        <v>1</v>
      </c>
      <c r="J191" t="str">
        <f t="shared" si="15"/>
        <v>OK</v>
      </c>
      <c r="K191" t="str">
        <f t="shared" si="16"/>
        <v>Successful</v>
      </c>
      <c r="L191" t="str">
        <f t="shared" si="17"/>
        <v>Withdrawal</v>
      </c>
      <c r="M191" t="str">
        <f t="shared" si="18"/>
        <v>OK</v>
      </c>
      <c r="N191" t="str">
        <f t="shared" si="19"/>
        <v>OK</v>
      </c>
      <c r="O191" t="str">
        <f>_xlfn.XLOOKUP(B191,'01_Raw_ATMs'!A:A,'01_Raw_ATMs'!A:A,"Not Found")</f>
        <v>ATM091</v>
      </c>
      <c r="P191" t="str">
        <f t="shared" si="20"/>
        <v>Valid</v>
      </c>
    </row>
    <row r="192" spans="1:16">
      <c r="A192" t="s">
        <v>384</v>
      </c>
      <c r="B192" t="s">
        <v>170</v>
      </c>
      <c r="C192" s="2">
        <v>45836</v>
      </c>
      <c r="D192" s="3">
        <v>0.81405092592592587</v>
      </c>
      <c r="E192" t="s">
        <v>33</v>
      </c>
      <c r="F192">
        <v>2000</v>
      </c>
      <c r="G192" t="s">
        <v>189</v>
      </c>
      <c r="I192">
        <f t="shared" si="14"/>
        <v>1</v>
      </c>
      <c r="J192" t="str">
        <f t="shared" si="15"/>
        <v>OK</v>
      </c>
      <c r="K192" t="str">
        <f t="shared" si="16"/>
        <v>Successful</v>
      </c>
      <c r="L192" t="str">
        <f t="shared" si="17"/>
        <v>Withdrawal</v>
      </c>
      <c r="M192" t="str">
        <f t="shared" si="18"/>
        <v>OK</v>
      </c>
      <c r="N192" t="str">
        <f t="shared" si="19"/>
        <v>OK</v>
      </c>
      <c r="O192" t="str">
        <f>_xlfn.XLOOKUP(B192,'01_Raw_ATMs'!A:A,'01_Raw_ATMs'!A:A,"Not Found")</f>
        <v>ATM090</v>
      </c>
      <c r="P192" t="str">
        <f t="shared" si="20"/>
        <v>Valid</v>
      </c>
    </row>
    <row r="193" spans="1:16">
      <c r="A193" t="s">
        <v>385</v>
      </c>
      <c r="B193" t="s">
        <v>111</v>
      </c>
      <c r="C193" s="2">
        <v>46163</v>
      </c>
      <c r="D193" s="3">
        <v>0.1080555555555556</v>
      </c>
      <c r="E193" t="s">
        <v>33</v>
      </c>
      <c r="F193">
        <v>6000</v>
      </c>
      <c r="G193" t="s">
        <v>189</v>
      </c>
      <c r="I193">
        <f t="shared" si="14"/>
        <v>1</v>
      </c>
      <c r="J193" t="str">
        <f t="shared" si="15"/>
        <v>OK</v>
      </c>
      <c r="K193" t="str">
        <f t="shared" si="16"/>
        <v>Successful</v>
      </c>
      <c r="L193" t="str">
        <f t="shared" si="17"/>
        <v>Withdrawal</v>
      </c>
      <c r="M193" t="str">
        <f t="shared" si="18"/>
        <v>OK</v>
      </c>
      <c r="N193" t="str">
        <f t="shared" si="19"/>
        <v>OK</v>
      </c>
      <c r="O193" t="str">
        <f>_xlfn.XLOOKUP(B193,'01_Raw_ATMs'!A:A,'01_Raw_ATMs'!A:A,"Not Found")</f>
        <v>ATM031</v>
      </c>
      <c r="P193" t="str">
        <f t="shared" si="20"/>
        <v>Valid</v>
      </c>
    </row>
    <row r="194" spans="1:16">
      <c r="A194" t="s">
        <v>386</v>
      </c>
      <c r="B194" t="s">
        <v>89</v>
      </c>
      <c r="C194" s="2">
        <v>45725</v>
      </c>
      <c r="D194" s="3">
        <v>0.49011574074074082</v>
      </c>
      <c r="E194" t="s">
        <v>33</v>
      </c>
      <c r="F194">
        <v>4000</v>
      </c>
      <c r="G194" t="s">
        <v>189</v>
      </c>
      <c r="I194">
        <f t="shared" si="14"/>
        <v>1</v>
      </c>
      <c r="J194" t="str">
        <f t="shared" si="15"/>
        <v>OK</v>
      </c>
      <c r="K194" t="str">
        <f t="shared" si="16"/>
        <v>Successful</v>
      </c>
      <c r="L194" t="str">
        <f t="shared" si="17"/>
        <v>Withdrawal</v>
      </c>
      <c r="M194" t="str">
        <f t="shared" si="18"/>
        <v>OK</v>
      </c>
      <c r="N194" t="str">
        <f t="shared" si="19"/>
        <v>OK</v>
      </c>
      <c r="O194" t="str">
        <f>_xlfn.XLOOKUP(B194,'01_Raw_ATMs'!A:A,'01_Raw_ATMs'!A:A,"Not Found")</f>
        <v>ATM012</v>
      </c>
      <c r="P194" t="str">
        <f t="shared" si="20"/>
        <v>Valid</v>
      </c>
    </row>
    <row r="195" spans="1:16">
      <c r="A195" t="s">
        <v>387</v>
      </c>
      <c r="B195" t="s">
        <v>154</v>
      </c>
      <c r="C195" s="2">
        <v>45733</v>
      </c>
      <c r="D195" s="3">
        <v>0.30603009259259262</v>
      </c>
      <c r="E195" t="s">
        <v>33</v>
      </c>
      <c r="F195">
        <v>5000</v>
      </c>
      <c r="G195" t="s">
        <v>189</v>
      </c>
      <c r="I195">
        <f t="shared" ref="I195:I258" si="21">COUNTIF($A:$A,A195)</f>
        <v>1</v>
      </c>
      <c r="J195" t="str">
        <f t="shared" ref="J195:J258" si="22">IF(AND(TRIM(G195)="Failed",H195=""),"Problem","OK")</f>
        <v>OK</v>
      </c>
      <c r="K195" t="str">
        <f t="shared" ref="K195:K258" si="23">PROPER(TRIM(G195))</f>
        <v>Successful</v>
      </c>
      <c r="L195" t="str">
        <f t="shared" ref="L195:L258" si="24">PROPER(TRIM(E195))</f>
        <v>Withdrawal</v>
      </c>
      <c r="M195" t="str">
        <f t="shared" ref="M195:M258" si="25">IF(OR(E195="Withdrawal",E195="Cash Deposit"),IF(F195&gt;0,"OK","Problem"),IF(F195=0,"OK","Problem"))</f>
        <v>OK</v>
      </c>
      <c r="N195" t="str">
        <f t="shared" ref="N195:N258" si="26">IF(AND(C195&gt;=DATE(2025,1,1),C195&lt;=DATE(2026,6,30)),"OK","Problem")</f>
        <v>OK</v>
      </c>
      <c r="O195" t="str">
        <f>_xlfn.XLOOKUP(B195,'01_Raw_ATMs'!A:A,'01_Raw_ATMs'!A:A,"Not Found")</f>
        <v>ATM074</v>
      </c>
      <c r="P195" t="str">
        <f t="shared" ref="P195:P258" si="27">IF(B195="","Missing ATM_ID","Valid")</f>
        <v>Valid</v>
      </c>
    </row>
    <row r="196" spans="1:16">
      <c r="A196" t="s">
        <v>388</v>
      </c>
      <c r="B196" t="s">
        <v>125</v>
      </c>
      <c r="C196" s="2">
        <v>45789</v>
      </c>
      <c r="D196" s="3">
        <v>0.86776620370370372</v>
      </c>
      <c r="E196" t="s">
        <v>33</v>
      </c>
      <c r="F196">
        <v>1500</v>
      </c>
      <c r="G196" t="s">
        <v>189</v>
      </c>
      <c r="I196">
        <f t="shared" si="21"/>
        <v>1</v>
      </c>
      <c r="J196" t="str">
        <f t="shared" si="22"/>
        <v>OK</v>
      </c>
      <c r="K196" t="str">
        <f t="shared" si="23"/>
        <v>Successful</v>
      </c>
      <c r="L196" t="str">
        <f t="shared" si="24"/>
        <v>Withdrawal</v>
      </c>
      <c r="M196" t="str">
        <f t="shared" si="25"/>
        <v>OK</v>
      </c>
      <c r="N196" t="str">
        <f t="shared" si="26"/>
        <v>OK</v>
      </c>
      <c r="O196" t="str">
        <f>_xlfn.XLOOKUP(B196,'01_Raw_ATMs'!A:A,'01_Raw_ATMs'!A:A,"Not Found")</f>
        <v>ATM045</v>
      </c>
      <c r="P196" t="str">
        <f t="shared" si="27"/>
        <v>Valid</v>
      </c>
    </row>
    <row r="197" spans="1:16">
      <c r="A197" t="s">
        <v>389</v>
      </c>
      <c r="B197" t="s">
        <v>95</v>
      </c>
      <c r="C197" s="2">
        <v>46101</v>
      </c>
      <c r="D197" s="3">
        <v>0.70489583333333339</v>
      </c>
      <c r="E197" t="s">
        <v>194</v>
      </c>
      <c r="F197">
        <v>0</v>
      </c>
      <c r="G197" t="s">
        <v>189</v>
      </c>
      <c r="I197">
        <f t="shared" si="21"/>
        <v>1</v>
      </c>
      <c r="J197" t="str">
        <f t="shared" si="22"/>
        <v>OK</v>
      </c>
      <c r="K197" t="str">
        <f t="shared" si="23"/>
        <v>Successful</v>
      </c>
      <c r="L197" t="str">
        <f t="shared" si="24"/>
        <v>Balance Inquiry</v>
      </c>
      <c r="M197" t="str">
        <f t="shared" si="25"/>
        <v>OK</v>
      </c>
      <c r="N197" t="str">
        <f t="shared" si="26"/>
        <v>OK</v>
      </c>
      <c r="O197" t="str">
        <f>_xlfn.XLOOKUP(B197,'01_Raw_ATMs'!A:A,'01_Raw_ATMs'!A:A,"Not Found")</f>
        <v>ATM017</v>
      </c>
      <c r="P197" t="str">
        <f t="shared" si="27"/>
        <v>Valid</v>
      </c>
    </row>
    <row r="198" spans="1:16">
      <c r="A198" t="s">
        <v>390</v>
      </c>
      <c r="B198" t="s">
        <v>119</v>
      </c>
      <c r="C198" s="2">
        <v>45826</v>
      </c>
      <c r="D198" s="3">
        <v>0.37482638888888892</v>
      </c>
      <c r="E198" t="s">
        <v>33</v>
      </c>
      <c r="F198">
        <v>6000</v>
      </c>
      <c r="G198" t="s">
        <v>189</v>
      </c>
      <c r="I198">
        <f t="shared" si="21"/>
        <v>1</v>
      </c>
      <c r="J198" t="str">
        <f t="shared" si="22"/>
        <v>OK</v>
      </c>
      <c r="K198" t="str">
        <f t="shared" si="23"/>
        <v>Successful</v>
      </c>
      <c r="L198" t="str">
        <f t="shared" si="24"/>
        <v>Withdrawal</v>
      </c>
      <c r="M198" t="str">
        <f t="shared" si="25"/>
        <v>OK</v>
      </c>
      <c r="N198" t="str">
        <f t="shared" si="26"/>
        <v>OK</v>
      </c>
      <c r="O198" t="str">
        <f>_xlfn.XLOOKUP(B198,'01_Raw_ATMs'!A:A,'01_Raw_ATMs'!A:A,"Not Found")</f>
        <v>ATM039</v>
      </c>
      <c r="P198" t="str">
        <f t="shared" si="27"/>
        <v>Valid</v>
      </c>
    </row>
    <row r="199" spans="1:16">
      <c r="A199" t="s">
        <v>391</v>
      </c>
      <c r="B199" t="s">
        <v>87</v>
      </c>
      <c r="C199" s="2">
        <v>45914</v>
      </c>
      <c r="D199" s="3">
        <v>0.35783564814814822</v>
      </c>
      <c r="E199" t="s">
        <v>33</v>
      </c>
      <c r="F199">
        <v>2500</v>
      </c>
      <c r="G199" t="s">
        <v>189</v>
      </c>
      <c r="I199">
        <f t="shared" si="21"/>
        <v>1</v>
      </c>
      <c r="J199" t="str">
        <f t="shared" si="22"/>
        <v>OK</v>
      </c>
      <c r="K199" t="str">
        <f t="shared" si="23"/>
        <v>Successful</v>
      </c>
      <c r="L199" t="str">
        <f t="shared" si="24"/>
        <v>Withdrawal</v>
      </c>
      <c r="M199" t="str">
        <f t="shared" si="25"/>
        <v>OK</v>
      </c>
      <c r="N199" t="str">
        <f t="shared" si="26"/>
        <v>OK</v>
      </c>
      <c r="O199" t="str">
        <f>_xlfn.XLOOKUP(B199,'01_Raw_ATMs'!A:A,'01_Raw_ATMs'!A:A,"Not Found")</f>
        <v>ATM011</v>
      </c>
      <c r="P199" t="str">
        <f t="shared" si="27"/>
        <v>Valid</v>
      </c>
    </row>
    <row r="200" spans="1:16">
      <c r="A200" t="s">
        <v>392</v>
      </c>
      <c r="B200" t="s">
        <v>89</v>
      </c>
      <c r="C200" s="2">
        <v>46172</v>
      </c>
      <c r="D200" s="3">
        <v>0.73445601851851849</v>
      </c>
      <c r="E200" t="s">
        <v>33</v>
      </c>
      <c r="F200">
        <v>10000</v>
      </c>
      <c r="G200" t="s">
        <v>189</v>
      </c>
      <c r="I200">
        <f t="shared" si="21"/>
        <v>1</v>
      </c>
      <c r="J200" t="str">
        <f t="shared" si="22"/>
        <v>OK</v>
      </c>
      <c r="K200" t="str">
        <f t="shared" si="23"/>
        <v>Successful</v>
      </c>
      <c r="L200" t="str">
        <f t="shared" si="24"/>
        <v>Withdrawal</v>
      </c>
      <c r="M200" t="str">
        <f t="shared" si="25"/>
        <v>OK</v>
      </c>
      <c r="N200" t="str">
        <f t="shared" si="26"/>
        <v>OK</v>
      </c>
      <c r="O200" t="str">
        <f>_xlfn.XLOOKUP(B200,'01_Raw_ATMs'!A:A,'01_Raw_ATMs'!A:A,"Not Found")</f>
        <v>ATM012</v>
      </c>
      <c r="P200" t="str">
        <f t="shared" si="27"/>
        <v>Valid</v>
      </c>
    </row>
    <row r="201" spans="1:16">
      <c r="A201" t="s">
        <v>393</v>
      </c>
      <c r="B201" t="s">
        <v>158</v>
      </c>
      <c r="C201" s="2">
        <v>46003</v>
      </c>
      <c r="D201" s="3">
        <v>0.85835648148148147</v>
      </c>
      <c r="E201" t="s">
        <v>194</v>
      </c>
      <c r="F201">
        <v>0</v>
      </c>
      <c r="G201" t="s">
        <v>189</v>
      </c>
      <c r="I201">
        <f t="shared" si="21"/>
        <v>1</v>
      </c>
      <c r="J201" t="str">
        <f t="shared" si="22"/>
        <v>OK</v>
      </c>
      <c r="K201" t="str">
        <f t="shared" si="23"/>
        <v>Successful</v>
      </c>
      <c r="L201" t="str">
        <f t="shared" si="24"/>
        <v>Balance Inquiry</v>
      </c>
      <c r="M201" t="str">
        <f t="shared" si="25"/>
        <v>OK</v>
      </c>
      <c r="N201" t="str">
        <f t="shared" si="26"/>
        <v>OK</v>
      </c>
      <c r="O201" t="str">
        <f>_xlfn.XLOOKUP(B201,'01_Raw_ATMs'!A:A,'01_Raw_ATMs'!A:A,"Not Found")</f>
        <v>ATM078</v>
      </c>
      <c r="P201" t="str">
        <f t="shared" si="27"/>
        <v>Valid</v>
      </c>
    </row>
    <row r="202" spans="1:16">
      <c r="A202" t="s">
        <v>394</v>
      </c>
      <c r="B202" t="s">
        <v>79</v>
      </c>
      <c r="C202" s="2">
        <v>45929</v>
      </c>
      <c r="D202" s="3">
        <v>0.74277777777777776</v>
      </c>
      <c r="E202" t="s">
        <v>33</v>
      </c>
      <c r="F202">
        <v>10000</v>
      </c>
      <c r="G202" t="s">
        <v>189</v>
      </c>
      <c r="I202">
        <f t="shared" si="21"/>
        <v>1</v>
      </c>
      <c r="J202" t="str">
        <f t="shared" si="22"/>
        <v>OK</v>
      </c>
      <c r="K202" t="str">
        <f t="shared" si="23"/>
        <v>Successful</v>
      </c>
      <c r="L202" t="str">
        <f t="shared" si="24"/>
        <v>Withdrawal</v>
      </c>
      <c r="M202" t="str">
        <f t="shared" si="25"/>
        <v>OK</v>
      </c>
      <c r="N202" t="str">
        <f t="shared" si="26"/>
        <v>OK</v>
      </c>
      <c r="O202" t="str">
        <f>_xlfn.XLOOKUP(B202,'01_Raw_ATMs'!A:A,'01_Raw_ATMs'!A:A,"Not Found")</f>
        <v>ATM006</v>
      </c>
      <c r="P202" t="str">
        <f t="shared" si="27"/>
        <v>Valid</v>
      </c>
    </row>
    <row r="203" spans="1:16">
      <c r="A203" t="s">
        <v>395</v>
      </c>
      <c r="B203" t="s">
        <v>161</v>
      </c>
      <c r="C203" s="2">
        <v>45954</v>
      </c>
      <c r="D203" s="3">
        <v>0.72187500000000004</v>
      </c>
      <c r="E203" t="s">
        <v>33</v>
      </c>
      <c r="F203">
        <v>10000</v>
      </c>
      <c r="G203" t="s">
        <v>189</v>
      </c>
      <c r="I203">
        <f t="shared" si="21"/>
        <v>1</v>
      </c>
      <c r="J203" t="str">
        <f t="shared" si="22"/>
        <v>OK</v>
      </c>
      <c r="K203" t="str">
        <f t="shared" si="23"/>
        <v>Successful</v>
      </c>
      <c r="L203" t="str">
        <f t="shared" si="24"/>
        <v>Withdrawal</v>
      </c>
      <c r="M203" t="str">
        <f t="shared" si="25"/>
        <v>OK</v>
      </c>
      <c r="N203" t="str">
        <f t="shared" si="26"/>
        <v>OK</v>
      </c>
      <c r="O203" t="str">
        <f>_xlfn.XLOOKUP(B203,'01_Raw_ATMs'!A:A,'01_Raw_ATMs'!A:A,"Not Found")</f>
        <v>ATM081</v>
      </c>
      <c r="P203" t="str">
        <f t="shared" si="27"/>
        <v>Valid</v>
      </c>
    </row>
    <row r="204" spans="1:16">
      <c r="A204" t="s">
        <v>396</v>
      </c>
      <c r="B204" t="s">
        <v>139</v>
      </c>
      <c r="C204" s="2">
        <v>45732</v>
      </c>
      <c r="D204" s="3">
        <v>0.75726851851851851</v>
      </c>
      <c r="E204" t="s">
        <v>33</v>
      </c>
      <c r="F204">
        <v>5000</v>
      </c>
      <c r="G204" t="s">
        <v>189</v>
      </c>
      <c r="I204">
        <f t="shared" si="21"/>
        <v>1</v>
      </c>
      <c r="J204" t="str">
        <f t="shared" si="22"/>
        <v>OK</v>
      </c>
      <c r="K204" t="str">
        <f t="shared" si="23"/>
        <v>Successful</v>
      </c>
      <c r="L204" t="str">
        <f t="shared" si="24"/>
        <v>Withdrawal</v>
      </c>
      <c r="M204" t="str">
        <f t="shared" si="25"/>
        <v>OK</v>
      </c>
      <c r="N204" t="str">
        <f t="shared" si="26"/>
        <v>OK</v>
      </c>
      <c r="O204" t="str">
        <f>_xlfn.XLOOKUP(B204,'01_Raw_ATMs'!A:A,'01_Raw_ATMs'!A:A,"Not Found")</f>
        <v>ATM059</v>
      </c>
      <c r="P204" t="str">
        <f t="shared" si="27"/>
        <v>Valid</v>
      </c>
    </row>
    <row r="205" spans="1:16">
      <c r="A205" t="s">
        <v>397</v>
      </c>
      <c r="B205" t="s">
        <v>158</v>
      </c>
      <c r="C205" s="2">
        <v>45805</v>
      </c>
      <c r="D205" s="3">
        <v>0.53148148148148144</v>
      </c>
      <c r="E205" t="s">
        <v>194</v>
      </c>
      <c r="F205">
        <v>0</v>
      </c>
      <c r="G205" t="s">
        <v>189</v>
      </c>
      <c r="I205">
        <f t="shared" si="21"/>
        <v>1</v>
      </c>
      <c r="J205" t="str">
        <f t="shared" si="22"/>
        <v>OK</v>
      </c>
      <c r="K205" t="str">
        <f t="shared" si="23"/>
        <v>Successful</v>
      </c>
      <c r="L205" t="str">
        <f t="shared" si="24"/>
        <v>Balance Inquiry</v>
      </c>
      <c r="M205" t="str">
        <f t="shared" si="25"/>
        <v>OK</v>
      </c>
      <c r="N205" t="str">
        <f t="shared" si="26"/>
        <v>OK</v>
      </c>
      <c r="O205" t="str">
        <f>_xlfn.XLOOKUP(B205,'01_Raw_ATMs'!A:A,'01_Raw_ATMs'!A:A,"Not Found")</f>
        <v>ATM078</v>
      </c>
      <c r="P205" t="str">
        <f t="shared" si="27"/>
        <v>Valid</v>
      </c>
    </row>
    <row r="206" spans="1:16">
      <c r="A206" t="s">
        <v>398</v>
      </c>
      <c r="B206" t="s">
        <v>132</v>
      </c>
      <c r="C206" s="2">
        <v>45791</v>
      </c>
      <c r="D206" s="3">
        <v>0.81429398148148147</v>
      </c>
      <c r="E206" t="s">
        <v>33</v>
      </c>
      <c r="F206">
        <v>2000</v>
      </c>
      <c r="G206" t="s">
        <v>189</v>
      </c>
      <c r="I206">
        <f t="shared" si="21"/>
        <v>1</v>
      </c>
      <c r="J206" t="str">
        <f t="shared" si="22"/>
        <v>OK</v>
      </c>
      <c r="K206" t="str">
        <f t="shared" si="23"/>
        <v>Successful</v>
      </c>
      <c r="L206" t="str">
        <f t="shared" si="24"/>
        <v>Withdrawal</v>
      </c>
      <c r="M206" t="str">
        <f t="shared" si="25"/>
        <v>OK</v>
      </c>
      <c r="N206" t="str">
        <f t="shared" si="26"/>
        <v>OK</v>
      </c>
      <c r="O206" t="str">
        <f>_xlfn.XLOOKUP(B206,'01_Raw_ATMs'!A:A,'01_Raw_ATMs'!A:A,"Not Found")</f>
        <v>ATM052</v>
      </c>
      <c r="P206" t="str">
        <f t="shared" si="27"/>
        <v>Valid</v>
      </c>
    </row>
    <row r="207" spans="1:16">
      <c r="A207" t="s">
        <v>399</v>
      </c>
      <c r="B207" t="s">
        <v>115</v>
      </c>
      <c r="C207" s="2">
        <v>46118</v>
      </c>
      <c r="D207" s="3">
        <v>0.42086805555555562</v>
      </c>
      <c r="E207" t="s">
        <v>33</v>
      </c>
      <c r="F207">
        <v>4000</v>
      </c>
      <c r="G207" t="s">
        <v>189</v>
      </c>
      <c r="I207">
        <f t="shared" si="21"/>
        <v>1</v>
      </c>
      <c r="J207" t="str">
        <f t="shared" si="22"/>
        <v>OK</v>
      </c>
      <c r="K207" t="str">
        <f t="shared" si="23"/>
        <v>Successful</v>
      </c>
      <c r="L207" t="str">
        <f t="shared" si="24"/>
        <v>Withdrawal</v>
      </c>
      <c r="M207" t="str">
        <f t="shared" si="25"/>
        <v>OK</v>
      </c>
      <c r="N207" t="str">
        <f t="shared" si="26"/>
        <v>OK</v>
      </c>
      <c r="O207" t="str">
        <f>_xlfn.XLOOKUP(B207,'01_Raw_ATMs'!A:A,'01_Raw_ATMs'!A:A,"Not Found")</f>
        <v>ATM035</v>
      </c>
      <c r="P207" t="str">
        <f t="shared" si="27"/>
        <v>Valid</v>
      </c>
    </row>
    <row r="208" spans="1:16">
      <c r="A208" t="s">
        <v>400</v>
      </c>
      <c r="B208" t="s">
        <v>134</v>
      </c>
      <c r="C208" s="2">
        <v>45912</v>
      </c>
      <c r="D208" s="3">
        <v>0.95636574074074077</v>
      </c>
      <c r="E208" t="s">
        <v>194</v>
      </c>
      <c r="F208">
        <v>0</v>
      </c>
      <c r="G208" t="s">
        <v>189</v>
      </c>
      <c r="I208">
        <f t="shared" si="21"/>
        <v>1</v>
      </c>
      <c r="J208" t="str">
        <f t="shared" si="22"/>
        <v>OK</v>
      </c>
      <c r="K208" t="str">
        <f t="shared" si="23"/>
        <v>Successful</v>
      </c>
      <c r="L208" t="str">
        <f t="shared" si="24"/>
        <v>Balance Inquiry</v>
      </c>
      <c r="M208" t="str">
        <f t="shared" si="25"/>
        <v>OK</v>
      </c>
      <c r="N208" t="str">
        <f t="shared" si="26"/>
        <v>OK</v>
      </c>
      <c r="O208" t="str">
        <f>_xlfn.XLOOKUP(B208,'01_Raw_ATMs'!A:A,'01_Raw_ATMs'!A:A,"Not Found")</f>
        <v>ATM054</v>
      </c>
      <c r="P208" t="str">
        <f t="shared" si="27"/>
        <v>Valid</v>
      </c>
    </row>
    <row r="209" spans="1:16">
      <c r="A209" t="s">
        <v>401</v>
      </c>
      <c r="B209" t="s">
        <v>173</v>
      </c>
      <c r="C209" s="2">
        <v>45978</v>
      </c>
      <c r="D209" s="3">
        <v>0.34063657407407399</v>
      </c>
      <c r="E209" t="s">
        <v>261</v>
      </c>
      <c r="F209">
        <v>10000</v>
      </c>
      <c r="G209" t="s">
        <v>189</v>
      </c>
      <c r="I209">
        <f t="shared" si="21"/>
        <v>1</v>
      </c>
      <c r="J209" t="str">
        <f t="shared" si="22"/>
        <v>OK</v>
      </c>
      <c r="K209" t="str">
        <f t="shared" si="23"/>
        <v>Successful</v>
      </c>
      <c r="L209" t="str">
        <f t="shared" si="24"/>
        <v>Cash Deposit</v>
      </c>
      <c r="M209" t="str">
        <f t="shared" si="25"/>
        <v>OK</v>
      </c>
      <c r="N209" t="str">
        <f t="shared" si="26"/>
        <v>OK</v>
      </c>
      <c r="O209" t="str">
        <f>_xlfn.XLOOKUP(B209,'01_Raw_ATMs'!A:A,'01_Raw_ATMs'!A:A,"Not Found")</f>
        <v>ATM093</v>
      </c>
      <c r="P209" t="str">
        <f t="shared" si="27"/>
        <v>Valid</v>
      </c>
    </row>
    <row r="210" spans="1:16">
      <c r="A210" t="s">
        <v>402</v>
      </c>
      <c r="B210" t="s">
        <v>120</v>
      </c>
      <c r="C210" s="2">
        <v>46167</v>
      </c>
      <c r="D210" s="3">
        <v>0.1010648148148148</v>
      </c>
      <c r="E210" t="s">
        <v>33</v>
      </c>
      <c r="F210">
        <v>2000</v>
      </c>
      <c r="G210" t="s">
        <v>189</v>
      </c>
      <c r="I210">
        <f t="shared" si="21"/>
        <v>1</v>
      </c>
      <c r="J210" t="str">
        <f t="shared" si="22"/>
        <v>OK</v>
      </c>
      <c r="K210" t="str">
        <f t="shared" si="23"/>
        <v>Successful</v>
      </c>
      <c r="L210" t="str">
        <f t="shared" si="24"/>
        <v>Withdrawal</v>
      </c>
      <c r="M210" t="str">
        <f t="shared" si="25"/>
        <v>OK</v>
      </c>
      <c r="N210" t="str">
        <f t="shared" si="26"/>
        <v>OK</v>
      </c>
      <c r="O210" t="str">
        <f>_xlfn.XLOOKUP(B210,'01_Raw_ATMs'!A:A,'01_Raw_ATMs'!A:A,"Not Found")</f>
        <v>ATM040</v>
      </c>
      <c r="P210" t="str">
        <f t="shared" si="27"/>
        <v>Valid</v>
      </c>
    </row>
    <row r="211" spans="1:16">
      <c r="A211" t="s">
        <v>403</v>
      </c>
      <c r="B211" t="s">
        <v>126</v>
      </c>
      <c r="C211" s="2">
        <v>45707</v>
      </c>
      <c r="D211" s="3">
        <v>0.18863425925925931</v>
      </c>
      <c r="E211" t="s">
        <v>211</v>
      </c>
      <c r="F211">
        <v>0</v>
      </c>
      <c r="G211" t="s">
        <v>189</v>
      </c>
      <c r="I211">
        <f t="shared" si="21"/>
        <v>1</v>
      </c>
      <c r="J211" t="str">
        <f t="shared" si="22"/>
        <v>OK</v>
      </c>
      <c r="K211" t="str">
        <f t="shared" si="23"/>
        <v>Successful</v>
      </c>
      <c r="L211" t="str">
        <f t="shared" si="24"/>
        <v>Mini Statement</v>
      </c>
      <c r="M211" t="str">
        <f t="shared" si="25"/>
        <v>OK</v>
      </c>
      <c r="N211" t="str">
        <f t="shared" si="26"/>
        <v>OK</v>
      </c>
      <c r="O211" t="str">
        <f>_xlfn.XLOOKUP(B211,'01_Raw_ATMs'!A:A,'01_Raw_ATMs'!A:A,"Not Found")</f>
        <v>ATM046</v>
      </c>
      <c r="P211" t="str">
        <f t="shared" si="27"/>
        <v>Valid</v>
      </c>
    </row>
    <row r="212" spans="1:16">
      <c r="A212" t="s">
        <v>404</v>
      </c>
      <c r="B212" t="s">
        <v>141</v>
      </c>
      <c r="C212" s="2">
        <v>45950</v>
      </c>
      <c r="D212" s="3">
        <v>0.70423611111111106</v>
      </c>
      <c r="E212" t="s">
        <v>33</v>
      </c>
      <c r="F212">
        <v>2500</v>
      </c>
      <c r="G212" t="s">
        <v>189</v>
      </c>
      <c r="I212">
        <f t="shared" si="21"/>
        <v>1</v>
      </c>
      <c r="J212" t="str">
        <f t="shared" si="22"/>
        <v>OK</v>
      </c>
      <c r="K212" t="str">
        <f t="shared" si="23"/>
        <v>Successful</v>
      </c>
      <c r="L212" t="str">
        <f t="shared" si="24"/>
        <v>Withdrawal</v>
      </c>
      <c r="M212" t="str">
        <f t="shared" si="25"/>
        <v>OK</v>
      </c>
      <c r="N212" t="str">
        <f t="shared" si="26"/>
        <v>OK</v>
      </c>
      <c r="O212" t="str">
        <f>_xlfn.XLOOKUP(B212,'01_Raw_ATMs'!A:A,'01_Raw_ATMs'!A:A,"Not Found")</f>
        <v>ATM061</v>
      </c>
      <c r="P212" t="str">
        <f t="shared" si="27"/>
        <v>Valid</v>
      </c>
    </row>
    <row r="213" spans="1:16">
      <c r="A213" t="s">
        <v>405</v>
      </c>
      <c r="B213" t="s">
        <v>178</v>
      </c>
      <c r="C213" s="2">
        <v>46070</v>
      </c>
      <c r="D213" s="3">
        <v>0.55906250000000002</v>
      </c>
      <c r="E213" t="s">
        <v>33</v>
      </c>
      <c r="F213">
        <v>2000</v>
      </c>
      <c r="G213" t="s">
        <v>189</v>
      </c>
      <c r="I213">
        <f t="shared" si="21"/>
        <v>1</v>
      </c>
      <c r="J213" t="str">
        <f t="shared" si="22"/>
        <v>OK</v>
      </c>
      <c r="K213" t="str">
        <f t="shared" si="23"/>
        <v>Successful</v>
      </c>
      <c r="L213" t="str">
        <f t="shared" si="24"/>
        <v>Withdrawal</v>
      </c>
      <c r="M213" t="str">
        <f t="shared" si="25"/>
        <v>OK</v>
      </c>
      <c r="N213" t="str">
        <f t="shared" si="26"/>
        <v>OK</v>
      </c>
      <c r="O213" t="str">
        <f>_xlfn.XLOOKUP(B213,'01_Raw_ATMs'!A:A,'01_Raw_ATMs'!A:A,"Not Found")</f>
        <v>ATM098</v>
      </c>
      <c r="P213" t="str">
        <f t="shared" si="27"/>
        <v>Valid</v>
      </c>
    </row>
    <row r="214" spans="1:16">
      <c r="A214" t="s">
        <v>406</v>
      </c>
      <c r="B214" t="s">
        <v>117</v>
      </c>
      <c r="C214" s="2">
        <v>45733</v>
      </c>
      <c r="D214" s="3">
        <v>0.56166666666666665</v>
      </c>
      <c r="E214" t="s">
        <v>33</v>
      </c>
      <c r="F214">
        <v>8000</v>
      </c>
      <c r="G214" t="s">
        <v>189</v>
      </c>
      <c r="I214">
        <f t="shared" si="21"/>
        <v>1</v>
      </c>
      <c r="J214" t="str">
        <f t="shared" si="22"/>
        <v>OK</v>
      </c>
      <c r="K214" t="str">
        <f t="shared" si="23"/>
        <v>Successful</v>
      </c>
      <c r="L214" t="str">
        <f t="shared" si="24"/>
        <v>Withdrawal</v>
      </c>
      <c r="M214" t="str">
        <f t="shared" si="25"/>
        <v>OK</v>
      </c>
      <c r="N214" t="str">
        <f t="shared" si="26"/>
        <v>OK</v>
      </c>
      <c r="O214" t="str">
        <f>_xlfn.XLOOKUP(B214,'01_Raw_ATMs'!A:A,'01_Raw_ATMs'!A:A,"Not Found")</f>
        <v>ATM037</v>
      </c>
      <c r="P214" t="str">
        <f t="shared" si="27"/>
        <v>Valid</v>
      </c>
    </row>
    <row r="215" spans="1:16">
      <c r="A215" t="s">
        <v>407</v>
      </c>
      <c r="B215" t="s">
        <v>93</v>
      </c>
      <c r="C215" s="2">
        <v>45789</v>
      </c>
      <c r="D215" s="3">
        <v>0.93429398148148146</v>
      </c>
      <c r="E215" t="s">
        <v>194</v>
      </c>
      <c r="F215">
        <v>0</v>
      </c>
      <c r="G215" t="s">
        <v>189</v>
      </c>
      <c r="I215">
        <f t="shared" si="21"/>
        <v>1</v>
      </c>
      <c r="J215" t="str">
        <f t="shared" si="22"/>
        <v>OK</v>
      </c>
      <c r="K215" t="str">
        <f t="shared" si="23"/>
        <v>Successful</v>
      </c>
      <c r="L215" t="str">
        <f t="shared" si="24"/>
        <v>Balance Inquiry</v>
      </c>
      <c r="M215" t="str">
        <f t="shared" si="25"/>
        <v>OK</v>
      </c>
      <c r="N215" t="str">
        <f t="shared" si="26"/>
        <v>OK</v>
      </c>
      <c r="O215" t="str">
        <f>_xlfn.XLOOKUP(B215,'01_Raw_ATMs'!A:A,'01_Raw_ATMs'!A:A,"Not Found")</f>
        <v>ATM016</v>
      </c>
      <c r="P215" t="str">
        <f t="shared" si="27"/>
        <v>Valid</v>
      </c>
    </row>
    <row r="216" spans="1:16">
      <c r="A216" t="s">
        <v>408</v>
      </c>
      <c r="B216" t="s">
        <v>127</v>
      </c>
      <c r="C216" s="2">
        <v>45805</v>
      </c>
      <c r="D216" s="3">
        <v>0.35584490740740737</v>
      </c>
      <c r="E216" t="s">
        <v>33</v>
      </c>
      <c r="F216">
        <v>500</v>
      </c>
      <c r="G216" t="s">
        <v>189</v>
      </c>
      <c r="I216">
        <f t="shared" si="21"/>
        <v>1</v>
      </c>
      <c r="J216" t="str">
        <f t="shared" si="22"/>
        <v>OK</v>
      </c>
      <c r="K216" t="str">
        <f t="shared" si="23"/>
        <v>Successful</v>
      </c>
      <c r="L216" t="str">
        <f t="shared" si="24"/>
        <v>Withdrawal</v>
      </c>
      <c r="M216" t="str">
        <f t="shared" si="25"/>
        <v>OK</v>
      </c>
      <c r="N216" t="str">
        <f t="shared" si="26"/>
        <v>OK</v>
      </c>
      <c r="O216" t="str">
        <f>_xlfn.XLOOKUP(B216,'01_Raw_ATMs'!A:A,'01_Raw_ATMs'!A:A,"Not Found")</f>
        <v>ATM047</v>
      </c>
      <c r="P216" t="str">
        <f t="shared" si="27"/>
        <v>Valid</v>
      </c>
    </row>
    <row r="217" spans="1:16">
      <c r="A217" t="s">
        <v>409</v>
      </c>
      <c r="B217" t="s">
        <v>172</v>
      </c>
      <c r="C217" s="2">
        <v>45999</v>
      </c>
      <c r="D217" s="3">
        <v>0.81491898148148145</v>
      </c>
      <c r="E217" t="s">
        <v>33</v>
      </c>
      <c r="F217">
        <v>6000</v>
      </c>
      <c r="G217" t="s">
        <v>189</v>
      </c>
      <c r="I217">
        <f t="shared" si="21"/>
        <v>1</v>
      </c>
      <c r="J217" t="str">
        <f t="shared" si="22"/>
        <v>OK</v>
      </c>
      <c r="K217" t="str">
        <f t="shared" si="23"/>
        <v>Successful</v>
      </c>
      <c r="L217" t="str">
        <f t="shared" si="24"/>
        <v>Withdrawal</v>
      </c>
      <c r="M217" t="str">
        <f t="shared" si="25"/>
        <v>OK</v>
      </c>
      <c r="N217" t="str">
        <f t="shared" si="26"/>
        <v>OK</v>
      </c>
      <c r="O217" t="str">
        <f>_xlfn.XLOOKUP(B217,'01_Raw_ATMs'!A:A,'01_Raw_ATMs'!A:A,"Not Found")</f>
        <v>ATM092</v>
      </c>
      <c r="P217" t="str">
        <f t="shared" si="27"/>
        <v>Valid</v>
      </c>
    </row>
    <row r="218" spans="1:16">
      <c r="A218" t="s">
        <v>410</v>
      </c>
      <c r="B218" t="s">
        <v>159</v>
      </c>
      <c r="C218" s="2">
        <v>45984</v>
      </c>
      <c r="D218" s="3">
        <v>0.36096064814814821</v>
      </c>
      <c r="E218" t="s">
        <v>194</v>
      </c>
      <c r="F218">
        <v>0</v>
      </c>
      <c r="G218" t="s">
        <v>189</v>
      </c>
      <c r="I218">
        <f t="shared" si="21"/>
        <v>1</v>
      </c>
      <c r="J218" t="str">
        <f t="shared" si="22"/>
        <v>OK</v>
      </c>
      <c r="K218" t="str">
        <f t="shared" si="23"/>
        <v>Successful</v>
      </c>
      <c r="L218" t="str">
        <f t="shared" si="24"/>
        <v>Balance Inquiry</v>
      </c>
      <c r="M218" t="str">
        <f t="shared" si="25"/>
        <v>OK</v>
      </c>
      <c r="N218" t="str">
        <f t="shared" si="26"/>
        <v>OK</v>
      </c>
      <c r="O218" t="str">
        <f>_xlfn.XLOOKUP(B218,'01_Raw_ATMs'!A:A,'01_Raw_ATMs'!A:A,"Not Found")</f>
        <v>ATM079</v>
      </c>
      <c r="P218" t="str">
        <f t="shared" si="27"/>
        <v>Valid</v>
      </c>
    </row>
    <row r="219" spans="1:16">
      <c r="A219" t="s">
        <v>411</v>
      </c>
      <c r="B219" t="s">
        <v>145</v>
      </c>
      <c r="C219" s="2">
        <v>46179</v>
      </c>
      <c r="D219" s="3">
        <v>0.69833333333333336</v>
      </c>
      <c r="E219" t="s">
        <v>33</v>
      </c>
      <c r="F219">
        <v>500</v>
      </c>
      <c r="G219" t="s">
        <v>189</v>
      </c>
      <c r="I219">
        <f t="shared" si="21"/>
        <v>1</v>
      </c>
      <c r="J219" t="str">
        <f t="shared" si="22"/>
        <v>OK</v>
      </c>
      <c r="K219" t="str">
        <f t="shared" si="23"/>
        <v>Successful</v>
      </c>
      <c r="L219" t="str">
        <f t="shared" si="24"/>
        <v>Withdrawal</v>
      </c>
      <c r="M219" t="str">
        <f t="shared" si="25"/>
        <v>OK</v>
      </c>
      <c r="N219" t="str">
        <f t="shared" si="26"/>
        <v>OK</v>
      </c>
      <c r="O219" t="str">
        <f>_xlfn.XLOOKUP(B219,'01_Raw_ATMs'!A:A,'01_Raw_ATMs'!A:A,"Not Found")</f>
        <v>ATM065</v>
      </c>
      <c r="P219" t="str">
        <f t="shared" si="27"/>
        <v>Valid</v>
      </c>
    </row>
    <row r="220" spans="1:16">
      <c r="A220" t="s">
        <v>412</v>
      </c>
      <c r="B220" t="s">
        <v>167</v>
      </c>
      <c r="C220" s="2">
        <v>45770</v>
      </c>
      <c r="D220" s="3">
        <v>0.98424768518518524</v>
      </c>
      <c r="E220" t="s">
        <v>194</v>
      </c>
      <c r="F220">
        <v>0</v>
      </c>
      <c r="G220" t="s">
        <v>189</v>
      </c>
      <c r="I220">
        <f t="shared" si="21"/>
        <v>1</v>
      </c>
      <c r="J220" t="str">
        <f t="shared" si="22"/>
        <v>OK</v>
      </c>
      <c r="K220" t="str">
        <f t="shared" si="23"/>
        <v>Successful</v>
      </c>
      <c r="L220" t="str">
        <f t="shared" si="24"/>
        <v>Balance Inquiry</v>
      </c>
      <c r="M220" t="str">
        <f t="shared" si="25"/>
        <v>OK</v>
      </c>
      <c r="N220" t="str">
        <f t="shared" si="26"/>
        <v>OK</v>
      </c>
      <c r="O220" t="str">
        <f>_xlfn.XLOOKUP(B220,'01_Raw_ATMs'!A:A,'01_Raw_ATMs'!A:A,"Not Found")</f>
        <v>ATM087</v>
      </c>
      <c r="P220" t="str">
        <f t="shared" si="27"/>
        <v>Valid</v>
      </c>
    </row>
    <row r="221" spans="1:16">
      <c r="A221" t="s">
        <v>413</v>
      </c>
      <c r="B221" t="s">
        <v>169</v>
      </c>
      <c r="C221" s="2">
        <v>45685</v>
      </c>
      <c r="D221" s="3">
        <v>0.71991898148148148</v>
      </c>
      <c r="E221" t="s">
        <v>194</v>
      </c>
      <c r="F221">
        <v>0</v>
      </c>
      <c r="G221" t="s">
        <v>189</v>
      </c>
      <c r="I221">
        <f t="shared" si="21"/>
        <v>1</v>
      </c>
      <c r="J221" t="str">
        <f t="shared" si="22"/>
        <v>OK</v>
      </c>
      <c r="K221" t="str">
        <f t="shared" si="23"/>
        <v>Successful</v>
      </c>
      <c r="L221" t="str">
        <f t="shared" si="24"/>
        <v>Balance Inquiry</v>
      </c>
      <c r="M221" t="str">
        <f t="shared" si="25"/>
        <v>OK</v>
      </c>
      <c r="N221" t="str">
        <f t="shared" si="26"/>
        <v>OK</v>
      </c>
      <c r="O221" t="str">
        <f>_xlfn.XLOOKUP(B221,'01_Raw_ATMs'!A:A,'01_Raw_ATMs'!A:A,"Not Found")</f>
        <v>ATM089</v>
      </c>
      <c r="P221" t="str">
        <f t="shared" si="27"/>
        <v>Valid</v>
      </c>
    </row>
    <row r="222" spans="1:16">
      <c r="A222" t="s">
        <v>414</v>
      </c>
      <c r="B222" t="s">
        <v>154</v>
      </c>
      <c r="C222" s="2">
        <v>45891</v>
      </c>
      <c r="D222" s="3">
        <v>0.77604166666666663</v>
      </c>
      <c r="E222" t="s">
        <v>33</v>
      </c>
      <c r="F222">
        <v>10000</v>
      </c>
      <c r="G222" t="s">
        <v>189</v>
      </c>
      <c r="I222">
        <f t="shared" si="21"/>
        <v>1</v>
      </c>
      <c r="J222" t="str">
        <f t="shared" si="22"/>
        <v>OK</v>
      </c>
      <c r="K222" t="str">
        <f t="shared" si="23"/>
        <v>Successful</v>
      </c>
      <c r="L222" t="str">
        <f t="shared" si="24"/>
        <v>Withdrawal</v>
      </c>
      <c r="M222" t="str">
        <f t="shared" si="25"/>
        <v>OK</v>
      </c>
      <c r="N222" t="str">
        <f t="shared" si="26"/>
        <v>OK</v>
      </c>
      <c r="O222" t="str">
        <f>_xlfn.XLOOKUP(B222,'01_Raw_ATMs'!A:A,'01_Raw_ATMs'!A:A,"Not Found")</f>
        <v>ATM074</v>
      </c>
      <c r="P222" t="str">
        <f t="shared" si="27"/>
        <v>Valid</v>
      </c>
    </row>
    <row r="223" spans="1:16">
      <c r="A223" t="s">
        <v>415</v>
      </c>
      <c r="B223" t="s">
        <v>180</v>
      </c>
      <c r="C223" s="2">
        <v>46047</v>
      </c>
      <c r="D223" s="3">
        <v>0.32170138888888888</v>
      </c>
      <c r="E223" t="s">
        <v>33</v>
      </c>
      <c r="F223">
        <v>1000</v>
      </c>
      <c r="G223" t="s">
        <v>189</v>
      </c>
      <c r="I223">
        <f t="shared" si="21"/>
        <v>1</v>
      </c>
      <c r="J223" t="str">
        <f t="shared" si="22"/>
        <v>OK</v>
      </c>
      <c r="K223" t="str">
        <f t="shared" si="23"/>
        <v>Successful</v>
      </c>
      <c r="L223" t="str">
        <f t="shared" si="24"/>
        <v>Withdrawal</v>
      </c>
      <c r="M223" t="str">
        <f t="shared" si="25"/>
        <v>OK</v>
      </c>
      <c r="N223" t="str">
        <f t="shared" si="26"/>
        <v>OK</v>
      </c>
      <c r="O223" t="str">
        <f>_xlfn.XLOOKUP(B223,'01_Raw_ATMs'!A:A,'01_Raw_ATMs'!A:A,"Not Found")</f>
        <v>ATM100</v>
      </c>
      <c r="P223" t="str">
        <f t="shared" si="27"/>
        <v>Valid</v>
      </c>
    </row>
    <row r="224" spans="1:16">
      <c r="A224" t="s">
        <v>416</v>
      </c>
      <c r="B224" t="s">
        <v>137</v>
      </c>
      <c r="C224" s="2">
        <v>45979</v>
      </c>
      <c r="D224" s="3">
        <v>0.60189814814814813</v>
      </c>
      <c r="E224" t="s">
        <v>33</v>
      </c>
      <c r="F224">
        <v>6000</v>
      </c>
      <c r="G224" t="s">
        <v>189</v>
      </c>
      <c r="I224">
        <f t="shared" si="21"/>
        <v>1</v>
      </c>
      <c r="J224" t="str">
        <f t="shared" si="22"/>
        <v>OK</v>
      </c>
      <c r="K224" t="str">
        <f t="shared" si="23"/>
        <v>Successful</v>
      </c>
      <c r="L224" t="str">
        <f t="shared" si="24"/>
        <v>Withdrawal</v>
      </c>
      <c r="M224" t="str">
        <f t="shared" si="25"/>
        <v>OK</v>
      </c>
      <c r="N224" t="str">
        <f t="shared" si="26"/>
        <v>OK</v>
      </c>
      <c r="O224" t="str">
        <f>_xlfn.XLOOKUP(B224,'01_Raw_ATMs'!A:A,'01_Raw_ATMs'!A:A,"Not Found")</f>
        <v>ATM057</v>
      </c>
      <c r="P224" t="str">
        <f t="shared" si="27"/>
        <v>Valid</v>
      </c>
    </row>
    <row r="225" spans="1:16">
      <c r="A225" t="s">
        <v>417</v>
      </c>
      <c r="B225" t="s">
        <v>141</v>
      </c>
      <c r="C225" s="2">
        <v>45721</v>
      </c>
      <c r="D225" s="3">
        <v>0.77306712962962965</v>
      </c>
      <c r="E225" t="s">
        <v>33</v>
      </c>
      <c r="F225">
        <v>10000</v>
      </c>
      <c r="G225" t="s">
        <v>189</v>
      </c>
      <c r="I225">
        <f t="shared" si="21"/>
        <v>1</v>
      </c>
      <c r="J225" t="str">
        <f t="shared" si="22"/>
        <v>OK</v>
      </c>
      <c r="K225" t="str">
        <f t="shared" si="23"/>
        <v>Successful</v>
      </c>
      <c r="L225" t="str">
        <f t="shared" si="24"/>
        <v>Withdrawal</v>
      </c>
      <c r="M225" t="str">
        <f t="shared" si="25"/>
        <v>OK</v>
      </c>
      <c r="N225" t="str">
        <f t="shared" si="26"/>
        <v>OK</v>
      </c>
      <c r="O225" t="str">
        <f>_xlfn.XLOOKUP(B225,'01_Raw_ATMs'!A:A,'01_Raw_ATMs'!A:A,"Not Found")</f>
        <v>ATM061</v>
      </c>
      <c r="P225" t="str">
        <f t="shared" si="27"/>
        <v>Valid</v>
      </c>
    </row>
    <row r="226" spans="1:16">
      <c r="A226" t="s">
        <v>418</v>
      </c>
      <c r="B226" t="s">
        <v>129</v>
      </c>
      <c r="C226" s="2">
        <v>45979</v>
      </c>
      <c r="D226" s="3">
        <v>0.93747685185185181</v>
      </c>
      <c r="E226" t="s">
        <v>33</v>
      </c>
      <c r="F226">
        <v>6000</v>
      </c>
      <c r="G226" t="s">
        <v>189</v>
      </c>
      <c r="I226">
        <f t="shared" si="21"/>
        <v>1</v>
      </c>
      <c r="J226" t="str">
        <f t="shared" si="22"/>
        <v>OK</v>
      </c>
      <c r="K226" t="str">
        <f t="shared" si="23"/>
        <v>Successful</v>
      </c>
      <c r="L226" t="str">
        <f t="shared" si="24"/>
        <v>Withdrawal</v>
      </c>
      <c r="M226" t="str">
        <f t="shared" si="25"/>
        <v>OK</v>
      </c>
      <c r="N226" t="str">
        <f t="shared" si="26"/>
        <v>OK</v>
      </c>
      <c r="O226" t="str">
        <f>_xlfn.XLOOKUP(B226,'01_Raw_ATMs'!A:A,'01_Raw_ATMs'!A:A,"Not Found")</f>
        <v>ATM049</v>
      </c>
      <c r="P226" t="str">
        <f t="shared" si="27"/>
        <v>Valid</v>
      </c>
    </row>
    <row r="227" spans="1:16">
      <c r="A227" t="s">
        <v>419</v>
      </c>
      <c r="B227" t="s">
        <v>179</v>
      </c>
      <c r="C227" s="2">
        <v>45928</v>
      </c>
      <c r="D227" s="3">
        <v>0.71684027777777781</v>
      </c>
      <c r="E227" t="s">
        <v>33</v>
      </c>
      <c r="F227">
        <v>2500</v>
      </c>
      <c r="G227" t="s">
        <v>189</v>
      </c>
      <c r="I227">
        <f t="shared" si="21"/>
        <v>1</v>
      </c>
      <c r="J227" t="str">
        <f t="shared" si="22"/>
        <v>OK</v>
      </c>
      <c r="K227" t="str">
        <f t="shared" si="23"/>
        <v>Successful</v>
      </c>
      <c r="L227" t="str">
        <f t="shared" si="24"/>
        <v>Withdrawal</v>
      </c>
      <c r="M227" t="str">
        <f t="shared" si="25"/>
        <v>OK</v>
      </c>
      <c r="N227" t="str">
        <f t="shared" si="26"/>
        <v>OK</v>
      </c>
      <c r="O227" t="str">
        <f>_xlfn.XLOOKUP(B227,'01_Raw_ATMs'!A:A,'01_Raw_ATMs'!A:A,"Not Found")</f>
        <v>ATM099</v>
      </c>
      <c r="P227" t="str">
        <f t="shared" si="27"/>
        <v>Valid</v>
      </c>
    </row>
    <row r="228" spans="1:16">
      <c r="A228" t="s">
        <v>420</v>
      </c>
      <c r="B228" t="s">
        <v>119</v>
      </c>
      <c r="C228" s="2">
        <v>45953</v>
      </c>
      <c r="D228" s="3">
        <v>0.78107638888888886</v>
      </c>
      <c r="E228" t="s">
        <v>33</v>
      </c>
      <c r="F228">
        <v>5000</v>
      </c>
      <c r="G228" t="s">
        <v>189</v>
      </c>
      <c r="I228">
        <f t="shared" si="21"/>
        <v>1</v>
      </c>
      <c r="J228" t="str">
        <f t="shared" si="22"/>
        <v>OK</v>
      </c>
      <c r="K228" t="str">
        <f t="shared" si="23"/>
        <v>Successful</v>
      </c>
      <c r="L228" t="str">
        <f t="shared" si="24"/>
        <v>Withdrawal</v>
      </c>
      <c r="M228" t="str">
        <f t="shared" si="25"/>
        <v>OK</v>
      </c>
      <c r="N228" t="str">
        <f t="shared" si="26"/>
        <v>OK</v>
      </c>
      <c r="O228" t="str">
        <f>_xlfn.XLOOKUP(B228,'01_Raw_ATMs'!A:A,'01_Raw_ATMs'!A:A,"Not Found")</f>
        <v>ATM039</v>
      </c>
      <c r="P228" t="str">
        <f t="shared" si="27"/>
        <v>Valid</v>
      </c>
    </row>
    <row r="229" spans="1:16">
      <c r="A229" t="s">
        <v>421</v>
      </c>
      <c r="B229" t="s">
        <v>173</v>
      </c>
      <c r="C229" s="2">
        <v>45938</v>
      </c>
      <c r="D229" s="3">
        <v>0.48383101851851851</v>
      </c>
      <c r="E229" t="s">
        <v>33</v>
      </c>
      <c r="F229">
        <v>4000</v>
      </c>
      <c r="G229" t="s">
        <v>189</v>
      </c>
      <c r="I229">
        <f t="shared" si="21"/>
        <v>1</v>
      </c>
      <c r="J229" t="str">
        <f t="shared" si="22"/>
        <v>OK</v>
      </c>
      <c r="K229" t="str">
        <f t="shared" si="23"/>
        <v>Successful</v>
      </c>
      <c r="L229" t="str">
        <f t="shared" si="24"/>
        <v>Withdrawal</v>
      </c>
      <c r="M229" t="str">
        <f t="shared" si="25"/>
        <v>OK</v>
      </c>
      <c r="N229" t="str">
        <f t="shared" si="26"/>
        <v>OK</v>
      </c>
      <c r="O229" t="str">
        <f>_xlfn.XLOOKUP(B229,'01_Raw_ATMs'!A:A,'01_Raw_ATMs'!A:A,"Not Found")</f>
        <v>ATM093</v>
      </c>
      <c r="P229" t="str">
        <f t="shared" si="27"/>
        <v>Valid</v>
      </c>
    </row>
    <row r="230" spans="1:16">
      <c r="A230" t="s">
        <v>422</v>
      </c>
      <c r="B230" t="s">
        <v>179</v>
      </c>
      <c r="C230" s="2">
        <v>45807</v>
      </c>
      <c r="D230" s="3">
        <v>0.47135416666666669</v>
      </c>
      <c r="E230" t="s">
        <v>33</v>
      </c>
      <c r="F230">
        <v>5000</v>
      </c>
      <c r="G230" t="s">
        <v>189</v>
      </c>
      <c r="I230">
        <f t="shared" si="21"/>
        <v>1</v>
      </c>
      <c r="J230" t="str">
        <f t="shared" si="22"/>
        <v>OK</v>
      </c>
      <c r="K230" t="str">
        <f t="shared" si="23"/>
        <v>Successful</v>
      </c>
      <c r="L230" t="str">
        <f t="shared" si="24"/>
        <v>Withdrawal</v>
      </c>
      <c r="M230" t="str">
        <f t="shared" si="25"/>
        <v>OK</v>
      </c>
      <c r="N230" t="str">
        <f t="shared" si="26"/>
        <v>OK</v>
      </c>
      <c r="O230" t="str">
        <f>_xlfn.XLOOKUP(B230,'01_Raw_ATMs'!A:A,'01_Raw_ATMs'!A:A,"Not Found")</f>
        <v>ATM099</v>
      </c>
      <c r="P230" t="str">
        <f t="shared" si="27"/>
        <v>Valid</v>
      </c>
    </row>
    <row r="231" spans="1:16">
      <c r="A231" t="s">
        <v>423</v>
      </c>
      <c r="B231" t="s">
        <v>176</v>
      </c>
      <c r="C231" s="2">
        <v>46148</v>
      </c>
      <c r="D231" s="3">
        <v>0.41150462962962958</v>
      </c>
      <c r="E231" t="s">
        <v>33</v>
      </c>
      <c r="F231">
        <v>6000</v>
      </c>
      <c r="G231" t="s">
        <v>189</v>
      </c>
      <c r="I231">
        <f t="shared" si="21"/>
        <v>1</v>
      </c>
      <c r="J231" t="str">
        <f t="shared" si="22"/>
        <v>OK</v>
      </c>
      <c r="K231" t="str">
        <f t="shared" si="23"/>
        <v>Successful</v>
      </c>
      <c r="L231" t="str">
        <f t="shared" si="24"/>
        <v>Withdrawal</v>
      </c>
      <c r="M231" t="str">
        <f t="shared" si="25"/>
        <v>OK</v>
      </c>
      <c r="N231" t="str">
        <f t="shared" si="26"/>
        <v>OK</v>
      </c>
      <c r="O231" t="str">
        <f>_xlfn.XLOOKUP(B231,'01_Raw_ATMs'!A:A,'01_Raw_ATMs'!A:A,"Not Found")</f>
        <v>ATM096</v>
      </c>
      <c r="P231" t="str">
        <f t="shared" si="27"/>
        <v>Valid</v>
      </c>
    </row>
    <row r="232" spans="1:16">
      <c r="A232" t="s">
        <v>424</v>
      </c>
      <c r="B232" t="s">
        <v>96</v>
      </c>
      <c r="C232" s="2">
        <v>45769</v>
      </c>
      <c r="D232" s="3">
        <v>0.73420138888888886</v>
      </c>
      <c r="E232" t="s">
        <v>33</v>
      </c>
      <c r="F232">
        <v>10000</v>
      </c>
      <c r="G232" t="s">
        <v>189</v>
      </c>
      <c r="I232">
        <f t="shared" si="21"/>
        <v>1</v>
      </c>
      <c r="J232" t="str">
        <f t="shared" si="22"/>
        <v>OK</v>
      </c>
      <c r="K232" t="str">
        <f t="shared" si="23"/>
        <v>Successful</v>
      </c>
      <c r="L232" t="str">
        <f t="shared" si="24"/>
        <v>Withdrawal</v>
      </c>
      <c r="M232" t="str">
        <f t="shared" si="25"/>
        <v>OK</v>
      </c>
      <c r="N232" t="str">
        <f t="shared" si="26"/>
        <v>OK</v>
      </c>
      <c r="O232" t="str">
        <f>_xlfn.XLOOKUP(B232,'01_Raw_ATMs'!A:A,'01_Raw_ATMs'!A:A,"Not Found")</f>
        <v>ATM018</v>
      </c>
      <c r="P232" t="str">
        <f t="shared" si="27"/>
        <v>Valid</v>
      </c>
    </row>
    <row r="233" spans="1:16">
      <c r="A233" t="s">
        <v>425</v>
      </c>
      <c r="B233" t="s">
        <v>109</v>
      </c>
      <c r="C233" s="2">
        <v>45896</v>
      </c>
      <c r="D233" s="3">
        <v>0.1849652777777778</v>
      </c>
      <c r="E233" t="s">
        <v>33</v>
      </c>
      <c r="F233">
        <v>1000</v>
      </c>
      <c r="G233" t="s">
        <v>189</v>
      </c>
      <c r="I233">
        <f t="shared" si="21"/>
        <v>1</v>
      </c>
      <c r="J233" t="str">
        <f t="shared" si="22"/>
        <v>OK</v>
      </c>
      <c r="K233" t="str">
        <f t="shared" si="23"/>
        <v>Successful</v>
      </c>
      <c r="L233" t="str">
        <f t="shared" si="24"/>
        <v>Withdrawal</v>
      </c>
      <c r="M233" t="str">
        <f t="shared" si="25"/>
        <v>OK</v>
      </c>
      <c r="N233" t="str">
        <f t="shared" si="26"/>
        <v>OK</v>
      </c>
      <c r="O233" t="str">
        <f>_xlfn.XLOOKUP(B233,'01_Raw_ATMs'!A:A,'01_Raw_ATMs'!A:A,"Not Found")</f>
        <v>ATM029</v>
      </c>
      <c r="P233" t="str">
        <f t="shared" si="27"/>
        <v>Valid</v>
      </c>
    </row>
    <row r="234" spans="1:16">
      <c r="A234" t="s">
        <v>426</v>
      </c>
      <c r="B234" t="s">
        <v>96</v>
      </c>
      <c r="C234" s="2">
        <v>45663</v>
      </c>
      <c r="D234" s="3">
        <v>0.95775462962962965</v>
      </c>
      <c r="E234" t="s">
        <v>33</v>
      </c>
      <c r="F234">
        <v>5000</v>
      </c>
      <c r="G234" t="s">
        <v>189</v>
      </c>
      <c r="I234">
        <f t="shared" si="21"/>
        <v>1</v>
      </c>
      <c r="J234" t="str">
        <f t="shared" si="22"/>
        <v>OK</v>
      </c>
      <c r="K234" t="str">
        <f t="shared" si="23"/>
        <v>Successful</v>
      </c>
      <c r="L234" t="str">
        <f t="shared" si="24"/>
        <v>Withdrawal</v>
      </c>
      <c r="M234" t="str">
        <f t="shared" si="25"/>
        <v>OK</v>
      </c>
      <c r="N234" t="str">
        <f t="shared" si="26"/>
        <v>OK</v>
      </c>
      <c r="O234" t="str">
        <f>_xlfn.XLOOKUP(B234,'01_Raw_ATMs'!A:A,'01_Raw_ATMs'!A:A,"Not Found")</f>
        <v>ATM018</v>
      </c>
      <c r="P234" t="str">
        <f t="shared" si="27"/>
        <v>Valid</v>
      </c>
    </row>
    <row r="235" spans="1:16">
      <c r="A235" t="s">
        <v>427</v>
      </c>
      <c r="B235" t="s">
        <v>106</v>
      </c>
      <c r="C235" s="2">
        <v>45952</v>
      </c>
      <c r="D235" s="3">
        <v>0.52850694444444446</v>
      </c>
      <c r="E235" t="s">
        <v>211</v>
      </c>
      <c r="F235">
        <v>0</v>
      </c>
      <c r="G235" t="s">
        <v>189</v>
      </c>
      <c r="I235">
        <f t="shared" si="21"/>
        <v>1</v>
      </c>
      <c r="J235" t="str">
        <f t="shared" si="22"/>
        <v>OK</v>
      </c>
      <c r="K235" t="str">
        <f t="shared" si="23"/>
        <v>Successful</v>
      </c>
      <c r="L235" t="str">
        <f t="shared" si="24"/>
        <v>Mini Statement</v>
      </c>
      <c r="M235" t="str">
        <f t="shared" si="25"/>
        <v>OK</v>
      </c>
      <c r="N235" t="str">
        <f t="shared" si="26"/>
        <v>OK</v>
      </c>
      <c r="O235" t="str">
        <f>_xlfn.XLOOKUP(B235,'01_Raw_ATMs'!A:A,'01_Raw_ATMs'!A:A,"Not Found")</f>
        <v>ATM026</v>
      </c>
      <c r="P235" t="str">
        <f t="shared" si="27"/>
        <v>Valid</v>
      </c>
    </row>
    <row r="236" spans="1:16">
      <c r="A236" t="s">
        <v>428</v>
      </c>
      <c r="B236" t="s">
        <v>154</v>
      </c>
      <c r="C236" s="2">
        <v>45895</v>
      </c>
      <c r="D236" s="3">
        <v>0.69923611111111106</v>
      </c>
      <c r="E236" t="s">
        <v>211</v>
      </c>
      <c r="F236">
        <v>0</v>
      </c>
      <c r="G236" t="s">
        <v>189</v>
      </c>
      <c r="I236">
        <f t="shared" si="21"/>
        <v>1</v>
      </c>
      <c r="J236" t="str">
        <f t="shared" si="22"/>
        <v>OK</v>
      </c>
      <c r="K236" t="str">
        <f t="shared" si="23"/>
        <v>Successful</v>
      </c>
      <c r="L236" t="str">
        <f t="shared" si="24"/>
        <v>Mini Statement</v>
      </c>
      <c r="M236" t="str">
        <f t="shared" si="25"/>
        <v>OK</v>
      </c>
      <c r="N236" t="str">
        <f t="shared" si="26"/>
        <v>OK</v>
      </c>
      <c r="O236" t="str">
        <f>_xlfn.XLOOKUP(B236,'01_Raw_ATMs'!A:A,'01_Raw_ATMs'!A:A,"Not Found")</f>
        <v>ATM074</v>
      </c>
      <c r="P236" t="str">
        <f t="shared" si="27"/>
        <v>Valid</v>
      </c>
    </row>
    <row r="237" spans="1:16">
      <c r="A237" t="s">
        <v>429</v>
      </c>
      <c r="B237" t="s">
        <v>102</v>
      </c>
      <c r="C237" s="2">
        <v>46085</v>
      </c>
      <c r="D237" s="3">
        <v>0.84165509259259264</v>
      </c>
      <c r="E237" t="s">
        <v>211</v>
      </c>
      <c r="F237">
        <v>0</v>
      </c>
      <c r="G237" t="s">
        <v>214</v>
      </c>
      <c r="I237">
        <f t="shared" si="21"/>
        <v>1</v>
      </c>
      <c r="J237" t="str">
        <f t="shared" si="22"/>
        <v>Problem</v>
      </c>
      <c r="K237" t="str">
        <f t="shared" si="23"/>
        <v>Failed</v>
      </c>
      <c r="L237" t="str">
        <f t="shared" si="24"/>
        <v>Mini Statement</v>
      </c>
      <c r="M237" t="str">
        <f t="shared" si="25"/>
        <v>OK</v>
      </c>
      <c r="N237" t="str">
        <f t="shared" si="26"/>
        <v>OK</v>
      </c>
      <c r="O237" t="str">
        <f>_xlfn.XLOOKUP(B237,'01_Raw_ATMs'!A:A,'01_Raw_ATMs'!A:A,"Not Found")</f>
        <v>ATM023</v>
      </c>
      <c r="P237" t="str">
        <f t="shared" si="27"/>
        <v>Valid</v>
      </c>
    </row>
    <row r="238" spans="1:16">
      <c r="A238" t="s">
        <v>430</v>
      </c>
      <c r="B238" t="s">
        <v>144</v>
      </c>
      <c r="C238" s="2">
        <v>45848</v>
      </c>
      <c r="D238" s="3">
        <v>0.91387731481481482</v>
      </c>
      <c r="E238" t="s">
        <v>33</v>
      </c>
      <c r="F238">
        <v>500</v>
      </c>
      <c r="G238" t="s">
        <v>189</v>
      </c>
      <c r="I238">
        <f t="shared" si="21"/>
        <v>1</v>
      </c>
      <c r="J238" t="str">
        <f t="shared" si="22"/>
        <v>OK</v>
      </c>
      <c r="K238" t="str">
        <f t="shared" si="23"/>
        <v>Successful</v>
      </c>
      <c r="L238" t="str">
        <f t="shared" si="24"/>
        <v>Withdrawal</v>
      </c>
      <c r="M238" t="str">
        <f t="shared" si="25"/>
        <v>OK</v>
      </c>
      <c r="N238" t="str">
        <f t="shared" si="26"/>
        <v>OK</v>
      </c>
      <c r="O238" t="str">
        <f>_xlfn.XLOOKUP(B238,'01_Raw_ATMs'!A:A,'01_Raw_ATMs'!A:A,"Not Found")</f>
        <v>ATM064</v>
      </c>
      <c r="P238" t="str">
        <f t="shared" si="27"/>
        <v>Valid</v>
      </c>
    </row>
    <row r="239" spans="1:16">
      <c r="A239" t="s">
        <v>431</v>
      </c>
      <c r="B239" t="s">
        <v>153</v>
      </c>
      <c r="C239" s="2">
        <v>45767</v>
      </c>
      <c r="D239" s="3">
        <v>0.88979166666666665</v>
      </c>
      <c r="E239" t="s">
        <v>33</v>
      </c>
      <c r="F239">
        <v>10000</v>
      </c>
      <c r="G239" t="s">
        <v>189</v>
      </c>
      <c r="I239">
        <f t="shared" si="21"/>
        <v>1</v>
      </c>
      <c r="J239" t="str">
        <f t="shared" si="22"/>
        <v>OK</v>
      </c>
      <c r="K239" t="str">
        <f t="shared" si="23"/>
        <v>Successful</v>
      </c>
      <c r="L239" t="str">
        <f t="shared" si="24"/>
        <v>Withdrawal</v>
      </c>
      <c r="M239" t="str">
        <f t="shared" si="25"/>
        <v>OK</v>
      </c>
      <c r="N239" t="str">
        <f t="shared" si="26"/>
        <v>OK</v>
      </c>
      <c r="O239" t="str">
        <f>_xlfn.XLOOKUP(B239,'01_Raw_ATMs'!A:A,'01_Raw_ATMs'!A:A,"Not Found")</f>
        <v>ATM073</v>
      </c>
      <c r="P239" t="str">
        <f t="shared" si="27"/>
        <v>Valid</v>
      </c>
    </row>
    <row r="240" spans="1:16">
      <c r="A240" t="s">
        <v>432</v>
      </c>
      <c r="B240" t="s">
        <v>144</v>
      </c>
      <c r="C240" s="2">
        <v>45795</v>
      </c>
      <c r="D240" s="3">
        <v>0.85366898148148151</v>
      </c>
      <c r="E240" t="s">
        <v>33</v>
      </c>
      <c r="F240">
        <v>1000</v>
      </c>
      <c r="G240" t="s">
        <v>189</v>
      </c>
      <c r="I240">
        <f t="shared" si="21"/>
        <v>1</v>
      </c>
      <c r="J240" t="str">
        <f t="shared" si="22"/>
        <v>OK</v>
      </c>
      <c r="K240" t="str">
        <f t="shared" si="23"/>
        <v>Successful</v>
      </c>
      <c r="L240" t="str">
        <f t="shared" si="24"/>
        <v>Withdrawal</v>
      </c>
      <c r="M240" t="str">
        <f t="shared" si="25"/>
        <v>OK</v>
      </c>
      <c r="N240" t="str">
        <f t="shared" si="26"/>
        <v>OK</v>
      </c>
      <c r="O240" t="str">
        <f>_xlfn.XLOOKUP(B240,'01_Raw_ATMs'!A:A,'01_Raw_ATMs'!A:A,"Not Found")</f>
        <v>ATM064</v>
      </c>
      <c r="P240" t="str">
        <f t="shared" si="27"/>
        <v>Valid</v>
      </c>
    </row>
    <row r="241" spans="1:16">
      <c r="A241" t="s">
        <v>433</v>
      </c>
      <c r="B241" t="s">
        <v>174</v>
      </c>
      <c r="C241" s="2">
        <v>46127</v>
      </c>
      <c r="D241" s="3">
        <v>0.73971064814814813</v>
      </c>
      <c r="E241" t="s">
        <v>33</v>
      </c>
      <c r="F241">
        <v>3000</v>
      </c>
      <c r="G241" t="s">
        <v>189</v>
      </c>
      <c r="I241">
        <f t="shared" si="21"/>
        <v>1</v>
      </c>
      <c r="J241" t="str">
        <f t="shared" si="22"/>
        <v>OK</v>
      </c>
      <c r="K241" t="str">
        <f t="shared" si="23"/>
        <v>Successful</v>
      </c>
      <c r="L241" t="str">
        <f t="shared" si="24"/>
        <v>Withdrawal</v>
      </c>
      <c r="M241" t="str">
        <f t="shared" si="25"/>
        <v>OK</v>
      </c>
      <c r="N241" t="str">
        <f t="shared" si="26"/>
        <v>OK</v>
      </c>
      <c r="O241" t="str">
        <f>_xlfn.XLOOKUP(B241,'01_Raw_ATMs'!A:A,'01_Raw_ATMs'!A:A,"Not Found")</f>
        <v>ATM094</v>
      </c>
      <c r="P241" t="str">
        <f t="shared" si="27"/>
        <v>Valid</v>
      </c>
    </row>
    <row r="242" spans="1:16">
      <c r="A242" t="s">
        <v>434</v>
      </c>
      <c r="B242" t="s">
        <v>153</v>
      </c>
      <c r="C242" s="2">
        <v>45855</v>
      </c>
      <c r="D242" s="3">
        <v>0.37129629629629629</v>
      </c>
      <c r="E242" t="s">
        <v>211</v>
      </c>
      <c r="F242">
        <v>0</v>
      </c>
      <c r="G242" t="s">
        <v>189</v>
      </c>
      <c r="I242">
        <f t="shared" si="21"/>
        <v>1</v>
      </c>
      <c r="J242" t="str">
        <f t="shared" si="22"/>
        <v>OK</v>
      </c>
      <c r="K242" t="str">
        <f t="shared" si="23"/>
        <v>Successful</v>
      </c>
      <c r="L242" t="str">
        <f t="shared" si="24"/>
        <v>Mini Statement</v>
      </c>
      <c r="M242" t="str">
        <f t="shared" si="25"/>
        <v>OK</v>
      </c>
      <c r="N242" t="str">
        <f t="shared" si="26"/>
        <v>OK</v>
      </c>
      <c r="O242" t="str">
        <f>_xlfn.XLOOKUP(B242,'01_Raw_ATMs'!A:A,'01_Raw_ATMs'!A:A,"Not Found")</f>
        <v>ATM073</v>
      </c>
      <c r="P242" t="str">
        <f t="shared" si="27"/>
        <v>Valid</v>
      </c>
    </row>
    <row r="243" spans="1:16">
      <c r="A243" t="s">
        <v>435</v>
      </c>
      <c r="B243" t="s">
        <v>146</v>
      </c>
      <c r="C243" s="2">
        <v>45993</v>
      </c>
      <c r="D243" s="3">
        <v>0.27923611111111107</v>
      </c>
      <c r="E243" t="s">
        <v>33</v>
      </c>
      <c r="F243">
        <v>1500</v>
      </c>
      <c r="G243" t="s">
        <v>189</v>
      </c>
      <c r="I243">
        <f t="shared" si="21"/>
        <v>1</v>
      </c>
      <c r="J243" t="str">
        <f t="shared" si="22"/>
        <v>OK</v>
      </c>
      <c r="K243" t="str">
        <f t="shared" si="23"/>
        <v>Successful</v>
      </c>
      <c r="L243" t="str">
        <f t="shared" si="24"/>
        <v>Withdrawal</v>
      </c>
      <c r="M243" t="str">
        <f t="shared" si="25"/>
        <v>OK</v>
      </c>
      <c r="N243" t="str">
        <f t="shared" si="26"/>
        <v>OK</v>
      </c>
      <c r="O243" t="str">
        <f>_xlfn.XLOOKUP(B243,'01_Raw_ATMs'!A:A,'01_Raw_ATMs'!A:A,"Not Found")</f>
        <v>ATM066</v>
      </c>
      <c r="P243" t="str">
        <f t="shared" si="27"/>
        <v>Valid</v>
      </c>
    </row>
    <row r="244" spans="1:16">
      <c r="A244" t="s">
        <v>436</v>
      </c>
      <c r="B244" t="s">
        <v>112</v>
      </c>
      <c r="C244" s="2">
        <v>45664</v>
      </c>
      <c r="D244" s="3">
        <v>0.4274074074074074</v>
      </c>
      <c r="E244" t="s">
        <v>194</v>
      </c>
      <c r="F244">
        <v>0</v>
      </c>
      <c r="G244" t="s">
        <v>214</v>
      </c>
      <c r="I244">
        <f t="shared" si="21"/>
        <v>1</v>
      </c>
      <c r="J244" t="str">
        <f t="shared" si="22"/>
        <v>Problem</v>
      </c>
      <c r="K244" t="str">
        <f t="shared" si="23"/>
        <v>Failed</v>
      </c>
      <c r="L244" t="str">
        <f t="shared" si="24"/>
        <v>Balance Inquiry</v>
      </c>
      <c r="M244" t="str">
        <f t="shared" si="25"/>
        <v>OK</v>
      </c>
      <c r="N244" t="str">
        <f t="shared" si="26"/>
        <v>OK</v>
      </c>
      <c r="O244" t="str">
        <f>_xlfn.XLOOKUP(B244,'01_Raw_ATMs'!A:A,'01_Raw_ATMs'!A:A,"Not Found")</f>
        <v>ATM032</v>
      </c>
      <c r="P244" t="str">
        <f t="shared" si="27"/>
        <v>Valid</v>
      </c>
    </row>
    <row r="245" spans="1:16">
      <c r="A245" t="s">
        <v>437</v>
      </c>
      <c r="B245" t="s">
        <v>155</v>
      </c>
      <c r="C245" s="2">
        <v>45669</v>
      </c>
      <c r="D245" s="3">
        <v>0.43314814814814823</v>
      </c>
      <c r="E245" t="s">
        <v>33</v>
      </c>
      <c r="F245">
        <v>10000</v>
      </c>
      <c r="G245" t="s">
        <v>189</v>
      </c>
      <c r="I245">
        <f t="shared" si="21"/>
        <v>1</v>
      </c>
      <c r="J245" t="str">
        <f t="shared" si="22"/>
        <v>OK</v>
      </c>
      <c r="K245" t="str">
        <f t="shared" si="23"/>
        <v>Successful</v>
      </c>
      <c r="L245" t="str">
        <f t="shared" si="24"/>
        <v>Withdrawal</v>
      </c>
      <c r="M245" t="str">
        <f t="shared" si="25"/>
        <v>OK</v>
      </c>
      <c r="N245" t="str">
        <f t="shared" si="26"/>
        <v>OK</v>
      </c>
      <c r="O245" t="str">
        <f>_xlfn.XLOOKUP(B245,'01_Raw_ATMs'!A:A,'01_Raw_ATMs'!A:A,"Not Found")</f>
        <v>ATM075</v>
      </c>
      <c r="P245" t="str">
        <f t="shared" si="27"/>
        <v>Valid</v>
      </c>
    </row>
    <row r="246" spans="1:16">
      <c r="A246" t="s">
        <v>438</v>
      </c>
      <c r="B246" t="s">
        <v>120</v>
      </c>
      <c r="C246" s="2">
        <v>45821</v>
      </c>
      <c r="D246" s="3">
        <v>0.60623842592592592</v>
      </c>
      <c r="E246" t="s">
        <v>211</v>
      </c>
      <c r="F246">
        <v>0</v>
      </c>
      <c r="G246" t="s">
        <v>189</v>
      </c>
      <c r="I246">
        <f t="shared" si="21"/>
        <v>1</v>
      </c>
      <c r="J246" t="str">
        <f t="shared" si="22"/>
        <v>OK</v>
      </c>
      <c r="K246" t="str">
        <f t="shared" si="23"/>
        <v>Successful</v>
      </c>
      <c r="L246" t="str">
        <f t="shared" si="24"/>
        <v>Mini Statement</v>
      </c>
      <c r="M246" t="str">
        <f t="shared" si="25"/>
        <v>OK</v>
      </c>
      <c r="N246" t="str">
        <f t="shared" si="26"/>
        <v>OK</v>
      </c>
      <c r="O246" t="str">
        <f>_xlfn.XLOOKUP(B246,'01_Raw_ATMs'!A:A,'01_Raw_ATMs'!A:A,"Not Found")</f>
        <v>ATM040</v>
      </c>
      <c r="P246" t="str">
        <f t="shared" si="27"/>
        <v>Valid</v>
      </c>
    </row>
    <row r="247" spans="1:16">
      <c r="A247" t="s">
        <v>439</v>
      </c>
      <c r="B247" t="s">
        <v>120</v>
      </c>
      <c r="C247" s="2">
        <v>45778</v>
      </c>
      <c r="D247" s="3">
        <v>0.721099537037037</v>
      </c>
      <c r="E247" t="s">
        <v>33</v>
      </c>
      <c r="F247">
        <v>2000</v>
      </c>
      <c r="G247" t="s">
        <v>214</v>
      </c>
      <c r="I247">
        <f t="shared" si="21"/>
        <v>1</v>
      </c>
      <c r="J247" t="str">
        <f t="shared" si="22"/>
        <v>Problem</v>
      </c>
      <c r="K247" t="str">
        <f t="shared" si="23"/>
        <v>Failed</v>
      </c>
      <c r="L247" t="str">
        <f t="shared" si="24"/>
        <v>Withdrawal</v>
      </c>
      <c r="M247" t="str">
        <f t="shared" si="25"/>
        <v>OK</v>
      </c>
      <c r="N247" t="str">
        <f t="shared" si="26"/>
        <v>OK</v>
      </c>
      <c r="O247" t="str">
        <f>_xlfn.XLOOKUP(B247,'01_Raw_ATMs'!A:A,'01_Raw_ATMs'!A:A,"Not Found")</f>
        <v>ATM040</v>
      </c>
      <c r="P247" t="str">
        <f t="shared" si="27"/>
        <v>Valid</v>
      </c>
    </row>
    <row r="248" spans="1:16">
      <c r="A248" t="s">
        <v>440</v>
      </c>
      <c r="B248" t="s">
        <v>99</v>
      </c>
      <c r="C248" s="2">
        <v>46123</v>
      </c>
      <c r="D248" s="3">
        <v>0.77665509259259258</v>
      </c>
      <c r="E248" t="s">
        <v>33</v>
      </c>
      <c r="F248">
        <v>6000</v>
      </c>
      <c r="G248" t="s">
        <v>189</v>
      </c>
      <c r="I248">
        <f t="shared" si="21"/>
        <v>1</v>
      </c>
      <c r="J248" t="str">
        <f t="shared" si="22"/>
        <v>OK</v>
      </c>
      <c r="K248" t="str">
        <f t="shared" si="23"/>
        <v>Successful</v>
      </c>
      <c r="L248" t="str">
        <f t="shared" si="24"/>
        <v>Withdrawal</v>
      </c>
      <c r="M248" t="str">
        <f t="shared" si="25"/>
        <v>OK</v>
      </c>
      <c r="N248" t="str">
        <f t="shared" si="26"/>
        <v>OK</v>
      </c>
      <c r="O248" t="str">
        <f>_xlfn.XLOOKUP(B248,'01_Raw_ATMs'!A:A,'01_Raw_ATMs'!A:A,"Not Found")</f>
        <v>ATM020</v>
      </c>
      <c r="P248" t="str">
        <f t="shared" si="27"/>
        <v>Valid</v>
      </c>
    </row>
    <row r="249" spans="1:16">
      <c r="A249" t="s">
        <v>441</v>
      </c>
      <c r="B249" t="s">
        <v>177</v>
      </c>
      <c r="C249" s="2">
        <v>45881</v>
      </c>
      <c r="D249" s="3">
        <v>0.82208333333333339</v>
      </c>
      <c r="E249" t="s">
        <v>33</v>
      </c>
      <c r="F249">
        <v>1000</v>
      </c>
      <c r="G249" t="s">
        <v>189</v>
      </c>
      <c r="I249">
        <f t="shared" si="21"/>
        <v>1</v>
      </c>
      <c r="J249" t="str">
        <f t="shared" si="22"/>
        <v>OK</v>
      </c>
      <c r="K249" t="str">
        <f t="shared" si="23"/>
        <v>Successful</v>
      </c>
      <c r="L249" t="str">
        <f t="shared" si="24"/>
        <v>Withdrawal</v>
      </c>
      <c r="M249" t="str">
        <f t="shared" si="25"/>
        <v>OK</v>
      </c>
      <c r="N249" t="str">
        <f t="shared" si="26"/>
        <v>OK</v>
      </c>
      <c r="O249" t="str">
        <f>_xlfn.XLOOKUP(B249,'01_Raw_ATMs'!A:A,'01_Raw_ATMs'!A:A,"Not Found")</f>
        <v>ATM097</v>
      </c>
      <c r="P249" t="str">
        <f t="shared" si="27"/>
        <v>Valid</v>
      </c>
    </row>
    <row r="250" spans="1:16">
      <c r="A250" t="s">
        <v>442</v>
      </c>
      <c r="B250" t="s">
        <v>148</v>
      </c>
      <c r="C250" s="2">
        <v>46028</v>
      </c>
      <c r="D250" s="3">
        <v>0.27508101851851852</v>
      </c>
      <c r="E250" t="s">
        <v>33</v>
      </c>
      <c r="F250">
        <v>6000</v>
      </c>
      <c r="G250" t="s">
        <v>189</v>
      </c>
      <c r="I250">
        <f t="shared" si="21"/>
        <v>1</v>
      </c>
      <c r="J250" t="str">
        <f t="shared" si="22"/>
        <v>OK</v>
      </c>
      <c r="K250" t="str">
        <f t="shared" si="23"/>
        <v>Successful</v>
      </c>
      <c r="L250" t="str">
        <f t="shared" si="24"/>
        <v>Withdrawal</v>
      </c>
      <c r="M250" t="str">
        <f t="shared" si="25"/>
        <v>OK</v>
      </c>
      <c r="N250" t="str">
        <f t="shared" si="26"/>
        <v>OK</v>
      </c>
      <c r="O250" t="str">
        <f>_xlfn.XLOOKUP(B250,'01_Raw_ATMs'!A:A,'01_Raw_ATMs'!A:A,"Not Found")</f>
        <v>ATM068</v>
      </c>
      <c r="P250" t="str">
        <f t="shared" si="27"/>
        <v>Valid</v>
      </c>
    </row>
    <row r="251" spans="1:16">
      <c r="A251" t="s">
        <v>443</v>
      </c>
      <c r="B251" t="s">
        <v>106</v>
      </c>
      <c r="C251" s="2">
        <v>45811</v>
      </c>
      <c r="D251" s="3">
        <v>0.3712152777777778</v>
      </c>
      <c r="E251" t="s">
        <v>33</v>
      </c>
      <c r="F251">
        <v>10000</v>
      </c>
      <c r="G251" t="s">
        <v>189</v>
      </c>
      <c r="I251">
        <f t="shared" si="21"/>
        <v>1</v>
      </c>
      <c r="J251" t="str">
        <f t="shared" si="22"/>
        <v>OK</v>
      </c>
      <c r="K251" t="str">
        <f t="shared" si="23"/>
        <v>Successful</v>
      </c>
      <c r="L251" t="str">
        <f t="shared" si="24"/>
        <v>Withdrawal</v>
      </c>
      <c r="M251" t="str">
        <f t="shared" si="25"/>
        <v>OK</v>
      </c>
      <c r="N251" t="str">
        <f t="shared" si="26"/>
        <v>OK</v>
      </c>
      <c r="O251" t="str">
        <f>_xlfn.XLOOKUP(B251,'01_Raw_ATMs'!A:A,'01_Raw_ATMs'!A:A,"Not Found")</f>
        <v>ATM026</v>
      </c>
      <c r="P251" t="str">
        <f t="shared" si="27"/>
        <v>Valid</v>
      </c>
    </row>
    <row r="252" spans="1:16">
      <c r="A252" t="s">
        <v>444</v>
      </c>
      <c r="B252" t="s">
        <v>155</v>
      </c>
      <c r="C252" s="2">
        <v>46158</v>
      </c>
      <c r="D252" s="3">
        <v>0.27254629629629629</v>
      </c>
      <c r="E252" t="s">
        <v>194</v>
      </c>
      <c r="F252">
        <v>0</v>
      </c>
      <c r="G252" t="s">
        <v>189</v>
      </c>
      <c r="I252">
        <f t="shared" si="21"/>
        <v>1</v>
      </c>
      <c r="J252" t="str">
        <f t="shared" si="22"/>
        <v>OK</v>
      </c>
      <c r="K252" t="str">
        <f t="shared" si="23"/>
        <v>Successful</v>
      </c>
      <c r="L252" t="str">
        <f t="shared" si="24"/>
        <v>Balance Inquiry</v>
      </c>
      <c r="M252" t="str">
        <f t="shared" si="25"/>
        <v>OK</v>
      </c>
      <c r="N252" t="str">
        <f t="shared" si="26"/>
        <v>OK</v>
      </c>
      <c r="O252" t="str">
        <f>_xlfn.XLOOKUP(B252,'01_Raw_ATMs'!A:A,'01_Raw_ATMs'!A:A,"Not Found")</f>
        <v>ATM075</v>
      </c>
      <c r="P252" t="str">
        <f t="shared" si="27"/>
        <v>Valid</v>
      </c>
    </row>
    <row r="253" spans="1:16">
      <c r="A253" t="s">
        <v>445</v>
      </c>
      <c r="B253" t="s">
        <v>146</v>
      </c>
      <c r="C253" s="2">
        <v>46083</v>
      </c>
      <c r="D253" s="3">
        <v>0.62748842592592591</v>
      </c>
      <c r="E253" t="s">
        <v>33</v>
      </c>
      <c r="F253">
        <v>2500</v>
      </c>
      <c r="G253" t="s">
        <v>189</v>
      </c>
      <c r="I253">
        <f t="shared" si="21"/>
        <v>1</v>
      </c>
      <c r="J253" t="str">
        <f t="shared" si="22"/>
        <v>OK</v>
      </c>
      <c r="K253" t="str">
        <f t="shared" si="23"/>
        <v>Successful</v>
      </c>
      <c r="L253" t="str">
        <f t="shared" si="24"/>
        <v>Withdrawal</v>
      </c>
      <c r="M253" t="str">
        <f t="shared" si="25"/>
        <v>OK</v>
      </c>
      <c r="N253" t="str">
        <f t="shared" si="26"/>
        <v>OK</v>
      </c>
      <c r="O253" t="str">
        <f>_xlfn.XLOOKUP(B253,'01_Raw_ATMs'!A:A,'01_Raw_ATMs'!A:A,"Not Found")</f>
        <v>ATM066</v>
      </c>
      <c r="P253" t="str">
        <f t="shared" si="27"/>
        <v>Valid</v>
      </c>
    </row>
    <row r="254" spans="1:16">
      <c r="A254" t="s">
        <v>446</v>
      </c>
      <c r="B254" t="s">
        <v>131</v>
      </c>
      <c r="C254" s="2">
        <v>45918</v>
      </c>
      <c r="D254" s="3">
        <v>0.82445601851851846</v>
      </c>
      <c r="E254" t="s">
        <v>33</v>
      </c>
      <c r="F254">
        <v>500</v>
      </c>
      <c r="G254" t="s">
        <v>189</v>
      </c>
      <c r="I254">
        <f t="shared" si="21"/>
        <v>1</v>
      </c>
      <c r="J254" t="str">
        <f t="shared" si="22"/>
        <v>OK</v>
      </c>
      <c r="K254" t="str">
        <f t="shared" si="23"/>
        <v>Successful</v>
      </c>
      <c r="L254" t="str">
        <f t="shared" si="24"/>
        <v>Withdrawal</v>
      </c>
      <c r="M254" t="str">
        <f t="shared" si="25"/>
        <v>OK</v>
      </c>
      <c r="N254" t="str">
        <f t="shared" si="26"/>
        <v>OK</v>
      </c>
      <c r="O254" t="str">
        <f>_xlfn.XLOOKUP(B254,'01_Raw_ATMs'!A:A,'01_Raw_ATMs'!A:A,"Not Found")</f>
        <v>ATM051</v>
      </c>
      <c r="P254" t="str">
        <f t="shared" si="27"/>
        <v>Valid</v>
      </c>
    </row>
    <row r="255" spans="1:16">
      <c r="A255" t="s">
        <v>447</v>
      </c>
      <c r="B255" t="s">
        <v>170</v>
      </c>
      <c r="C255" s="2">
        <v>45723</v>
      </c>
      <c r="D255" s="3">
        <v>0.66943287037037036</v>
      </c>
      <c r="E255" t="s">
        <v>211</v>
      </c>
      <c r="F255">
        <v>0</v>
      </c>
      <c r="G255" t="s">
        <v>214</v>
      </c>
      <c r="I255">
        <f t="shared" si="21"/>
        <v>1</v>
      </c>
      <c r="J255" t="str">
        <f t="shared" si="22"/>
        <v>Problem</v>
      </c>
      <c r="K255" t="str">
        <f t="shared" si="23"/>
        <v>Failed</v>
      </c>
      <c r="L255" t="str">
        <f t="shared" si="24"/>
        <v>Mini Statement</v>
      </c>
      <c r="M255" t="str">
        <f t="shared" si="25"/>
        <v>OK</v>
      </c>
      <c r="N255" t="str">
        <f t="shared" si="26"/>
        <v>OK</v>
      </c>
      <c r="O255" t="str">
        <f>_xlfn.XLOOKUP(B255,'01_Raw_ATMs'!A:A,'01_Raw_ATMs'!A:A,"Not Found")</f>
        <v>ATM090</v>
      </c>
      <c r="P255" t="str">
        <f t="shared" si="27"/>
        <v>Valid</v>
      </c>
    </row>
    <row r="256" spans="1:16">
      <c r="A256" t="s">
        <v>448</v>
      </c>
      <c r="B256" t="s">
        <v>77</v>
      </c>
      <c r="C256" s="2">
        <v>45951</v>
      </c>
      <c r="D256" s="3">
        <v>0.61745370370370367</v>
      </c>
      <c r="E256" t="s">
        <v>194</v>
      </c>
      <c r="F256">
        <v>0</v>
      </c>
      <c r="G256" t="s">
        <v>214</v>
      </c>
      <c r="I256">
        <f t="shared" si="21"/>
        <v>1</v>
      </c>
      <c r="J256" t="str">
        <f t="shared" si="22"/>
        <v>Problem</v>
      </c>
      <c r="K256" t="str">
        <f t="shared" si="23"/>
        <v>Failed</v>
      </c>
      <c r="L256" t="str">
        <f t="shared" si="24"/>
        <v>Balance Inquiry</v>
      </c>
      <c r="M256" t="str">
        <f t="shared" si="25"/>
        <v>OK</v>
      </c>
      <c r="N256" t="str">
        <f t="shared" si="26"/>
        <v>OK</v>
      </c>
      <c r="O256" t="str">
        <f>_xlfn.XLOOKUP(B256,'01_Raw_ATMs'!A:A,'01_Raw_ATMs'!A:A,"Not Found")</f>
        <v>ATM005</v>
      </c>
      <c r="P256" t="str">
        <f t="shared" si="27"/>
        <v>Valid</v>
      </c>
    </row>
    <row r="257" spans="1:16">
      <c r="A257" t="s">
        <v>449</v>
      </c>
      <c r="B257" t="s">
        <v>128</v>
      </c>
      <c r="C257" s="2">
        <v>46049</v>
      </c>
      <c r="D257" s="3">
        <v>0.66594907407407411</v>
      </c>
      <c r="E257" t="s">
        <v>33</v>
      </c>
      <c r="F257">
        <v>1000</v>
      </c>
      <c r="G257" t="s">
        <v>189</v>
      </c>
      <c r="I257">
        <f t="shared" si="21"/>
        <v>1</v>
      </c>
      <c r="J257" t="str">
        <f t="shared" si="22"/>
        <v>OK</v>
      </c>
      <c r="K257" t="str">
        <f t="shared" si="23"/>
        <v>Successful</v>
      </c>
      <c r="L257" t="str">
        <f t="shared" si="24"/>
        <v>Withdrawal</v>
      </c>
      <c r="M257" t="str">
        <f t="shared" si="25"/>
        <v>OK</v>
      </c>
      <c r="N257" t="str">
        <f t="shared" si="26"/>
        <v>OK</v>
      </c>
      <c r="O257" t="str">
        <f>_xlfn.XLOOKUP(B257,'01_Raw_ATMs'!A:A,'01_Raw_ATMs'!A:A,"Not Found")</f>
        <v>ATM048</v>
      </c>
      <c r="P257" t="str">
        <f t="shared" si="27"/>
        <v>Valid</v>
      </c>
    </row>
    <row r="258" spans="1:16">
      <c r="A258" t="s">
        <v>450</v>
      </c>
      <c r="B258" t="s">
        <v>165</v>
      </c>
      <c r="C258" s="2">
        <v>45794</v>
      </c>
      <c r="D258" s="3">
        <v>0.72369212962962959</v>
      </c>
      <c r="E258" t="s">
        <v>33</v>
      </c>
      <c r="F258">
        <v>6000</v>
      </c>
      <c r="G258" t="s">
        <v>189</v>
      </c>
      <c r="I258">
        <f t="shared" si="21"/>
        <v>1</v>
      </c>
      <c r="J258" t="str">
        <f t="shared" si="22"/>
        <v>OK</v>
      </c>
      <c r="K258" t="str">
        <f t="shared" si="23"/>
        <v>Successful</v>
      </c>
      <c r="L258" t="str">
        <f t="shared" si="24"/>
        <v>Withdrawal</v>
      </c>
      <c r="M258" t="str">
        <f t="shared" si="25"/>
        <v>OK</v>
      </c>
      <c r="N258" t="str">
        <f t="shared" si="26"/>
        <v>OK</v>
      </c>
      <c r="O258" t="str">
        <f>_xlfn.XLOOKUP(B258,'01_Raw_ATMs'!A:A,'01_Raw_ATMs'!A:A,"Not Found")</f>
        <v>ATM085</v>
      </c>
      <c r="P258" t="str">
        <f t="shared" si="27"/>
        <v>Valid</v>
      </c>
    </row>
    <row r="259" spans="1:16">
      <c r="A259" t="s">
        <v>451</v>
      </c>
      <c r="B259" t="s">
        <v>95</v>
      </c>
      <c r="C259" s="2">
        <v>45886</v>
      </c>
      <c r="D259" s="3">
        <v>0.82501157407407411</v>
      </c>
      <c r="E259" t="s">
        <v>261</v>
      </c>
      <c r="F259">
        <v>10000</v>
      </c>
      <c r="G259" t="s">
        <v>189</v>
      </c>
      <c r="I259">
        <f t="shared" ref="I259:I322" si="28">COUNTIF($A:$A,A259)</f>
        <v>1</v>
      </c>
      <c r="J259" t="str">
        <f t="shared" ref="J259:J322" si="29">IF(AND(TRIM(G259)="Failed",H259=""),"Problem","OK")</f>
        <v>OK</v>
      </c>
      <c r="K259" t="str">
        <f t="shared" ref="K259:K322" si="30">PROPER(TRIM(G259))</f>
        <v>Successful</v>
      </c>
      <c r="L259" t="str">
        <f t="shared" ref="L259:L322" si="31">PROPER(TRIM(E259))</f>
        <v>Cash Deposit</v>
      </c>
      <c r="M259" t="str">
        <f t="shared" ref="M259:M322" si="32">IF(OR(E259="Withdrawal",E259="Cash Deposit"),IF(F259&gt;0,"OK","Problem"),IF(F259=0,"OK","Problem"))</f>
        <v>OK</v>
      </c>
      <c r="N259" t="str">
        <f t="shared" ref="N259:N322" si="33">IF(AND(C259&gt;=DATE(2025,1,1),C259&lt;=DATE(2026,6,30)),"OK","Problem")</f>
        <v>OK</v>
      </c>
      <c r="O259" t="str">
        <f>_xlfn.XLOOKUP(B259,'01_Raw_ATMs'!A:A,'01_Raw_ATMs'!A:A,"Not Found")</f>
        <v>ATM017</v>
      </c>
      <c r="P259" t="str">
        <f t="shared" ref="P259:P322" si="34">IF(B259="","Missing ATM_ID","Valid")</f>
        <v>Valid</v>
      </c>
    </row>
    <row r="260" spans="1:16">
      <c r="A260" t="s">
        <v>452</v>
      </c>
      <c r="B260" t="s">
        <v>150</v>
      </c>
      <c r="C260" s="2">
        <v>46092</v>
      </c>
      <c r="D260" s="3">
        <v>0.70293981481481482</v>
      </c>
      <c r="E260" t="s">
        <v>33</v>
      </c>
      <c r="F260">
        <v>3000</v>
      </c>
      <c r="G260" t="s">
        <v>189</v>
      </c>
      <c r="I260">
        <f t="shared" si="28"/>
        <v>1</v>
      </c>
      <c r="J260" t="str">
        <f t="shared" si="29"/>
        <v>OK</v>
      </c>
      <c r="K260" t="str">
        <f t="shared" si="30"/>
        <v>Successful</v>
      </c>
      <c r="L260" t="str">
        <f t="shared" si="31"/>
        <v>Withdrawal</v>
      </c>
      <c r="M260" t="str">
        <f t="shared" si="32"/>
        <v>OK</v>
      </c>
      <c r="N260" t="str">
        <f t="shared" si="33"/>
        <v>OK</v>
      </c>
      <c r="O260" t="str">
        <f>_xlfn.XLOOKUP(B260,'01_Raw_ATMs'!A:A,'01_Raw_ATMs'!A:A,"Not Found")</f>
        <v>ATM070</v>
      </c>
      <c r="P260" t="str">
        <f t="shared" si="34"/>
        <v>Valid</v>
      </c>
    </row>
    <row r="261" spans="1:16">
      <c r="A261" t="s">
        <v>453</v>
      </c>
      <c r="B261" t="s">
        <v>104</v>
      </c>
      <c r="C261" s="2">
        <v>45773</v>
      </c>
      <c r="D261" s="3">
        <v>0.1128009259259259</v>
      </c>
      <c r="E261" t="s">
        <v>33</v>
      </c>
      <c r="F261">
        <v>500</v>
      </c>
      <c r="G261" t="s">
        <v>189</v>
      </c>
      <c r="I261">
        <f t="shared" si="28"/>
        <v>1</v>
      </c>
      <c r="J261" t="str">
        <f t="shared" si="29"/>
        <v>OK</v>
      </c>
      <c r="K261" t="str">
        <f t="shared" si="30"/>
        <v>Successful</v>
      </c>
      <c r="L261" t="str">
        <f t="shared" si="31"/>
        <v>Withdrawal</v>
      </c>
      <c r="M261" t="str">
        <f t="shared" si="32"/>
        <v>OK</v>
      </c>
      <c r="N261" t="str">
        <f t="shared" si="33"/>
        <v>OK</v>
      </c>
      <c r="O261" t="str">
        <f>_xlfn.XLOOKUP(B261,'01_Raw_ATMs'!A:A,'01_Raw_ATMs'!A:A,"Not Found")</f>
        <v>ATM025</v>
      </c>
      <c r="P261" t="str">
        <f t="shared" si="34"/>
        <v>Valid</v>
      </c>
    </row>
    <row r="262" spans="1:16">
      <c r="A262" t="s">
        <v>454</v>
      </c>
      <c r="B262" t="s">
        <v>84</v>
      </c>
      <c r="C262" s="2">
        <v>45761</v>
      </c>
      <c r="D262" s="3">
        <v>0.72821759259259256</v>
      </c>
      <c r="E262" t="s">
        <v>33</v>
      </c>
      <c r="F262">
        <v>500</v>
      </c>
      <c r="G262" t="s">
        <v>189</v>
      </c>
      <c r="I262">
        <f t="shared" si="28"/>
        <v>1</v>
      </c>
      <c r="J262" t="str">
        <f t="shared" si="29"/>
        <v>OK</v>
      </c>
      <c r="K262" t="str">
        <f t="shared" si="30"/>
        <v>Successful</v>
      </c>
      <c r="L262" t="str">
        <f t="shared" si="31"/>
        <v>Withdrawal</v>
      </c>
      <c r="M262" t="str">
        <f t="shared" si="32"/>
        <v>OK</v>
      </c>
      <c r="N262" t="str">
        <f t="shared" si="33"/>
        <v>OK</v>
      </c>
      <c r="O262" t="str">
        <f>_xlfn.XLOOKUP(B262,'01_Raw_ATMs'!A:A,'01_Raw_ATMs'!A:A,"Not Found")</f>
        <v>ATM009</v>
      </c>
      <c r="P262" t="str">
        <f t="shared" si="34"/>
        <v>Valid</v>
      </c>
    </row>
    <row r="263" spans="1:16">
      <c r="A263" t="s">
        <v>455</v>
      </c>
      <c r="B263" t="s">
        <v>79</v>
      </c>
      <c r="C263" s="2">
        <v>46069</v>
      </c>
      <c r="D263" s="3">
        <v>0.60709490740740746</v>
      </c>
      <c r="E263" t="s">
        <v>194</v>
      </c>
      <c r="F263">
        <v>0</v>
      </c>
      <c r="G263" t="s">
        <v>189</v>
      </c>
      <c r="I263">
        <f t="shared" si="28"/>
        <v>1</v>
      </c>
      <c r="J263" t="str">
        <f t="shared" si="29"/>
        <v>OK</v>
      </c>
      <c r="K263" t="str">
        <f t="shared" si="30"/>
        <v>Successful</v>
      </c>
      <c r="L263" t="str">
        <f t="shared" si="31"/>
        <v>Balance Inquiry</v>
      </c>
      <c r="M263" t="str">
        <f t="shared" si="32"/>
        <v>OK</v>
      </c>
      <c r="N263" t="str">
        <f t="shared" si="33"/>
        <v>OK</v>
      </c>
      <c r="O263" t="str">
        <f>_xlfn.XLOOKUP(B263,'01_Raw_ATMs'!A:A,'01_Raw_ATMs'!A:A,"Not Found")</f>
        <v>ATM006</v>
      </c>
      <c r="P263" t="str">
        <f t="shared" si="34"/>
        <v>Valid</v>
      </c>
    </row>
    <row r="264" spans="1:16">
      <c r="A264" t="s">
        <v>456</v>
      </c>
      <c r="B264" t="s">
        <v>96</v>
      </c>
      <c r="C264" s="2">
        <v>46173</v>
      </c>
      <c r="D264" s="3">
        <v>0.96865740740740736</v>
      </c>
      <c r="E264" t="s">
        <v>211</v>
      </c>
      <c r="F264">
        <v>0</v>
      </c>
      <c r="G264" t="s">
        <v>189</v>
      </c>
      <c r="I264">
        <f t="shared" si="28"/>
        <v>1</v>
      </c>
      <c r="J264" t="str">
        <f t="shared" si="29"/>
        <v>OK</v>
      </c>
      <c r="K264" t="str">
        <f t="shared" si="30"/>
        <v>Successful</v>
      </c>
      <c r="L264" t="str">
        <f t="shared" si="31"/>
        <v>Mini Statement</v>
      </c>
      <c r="M264" t="str">
        <f t="shared" si="32"/>
        <v>OK</v>
      </c>
      <c r="N264" t="str">
        <f t="shared" si="33"/>
        <v>OK</v>
      </c>
      <c r="O264" t="str">
        <f>_xlfn.XLOOKUP(B264,'01_Raw_ATMs'!A:A,'01_Raw_ATMs'!A:A,"Not Found")</f>
        <v>ATM018</v>
      </c>
      <c r="P264" t="str">
        <f t="shared" si="34"/>
        <v>Valid</v>
      </c>
    </row>
    <row r="265" spans="1:16">
      <c r="A265" t="s">
        <v>457</v>
      </c>
      <c r="B265" t="s">
        <v>154</v>
      </c>
      <c r="C265" s="2">
        <v>45986</v>
      </c>
      <c r="D265" s="3">
        <v>0.41399305555555549</v>
      </c>
      <c r="E265" t="s">
        <v>261</v>
      </c>
      <c r="F265">
        <v>15000</v>
      </c>
      <c r="G265" t="s">
        <v>189</v>
      </c>
      <c r="I265">
        <f t="shared" si="28"/>
        <v>1</v>
      </c>
      <c r="J265" t="str">
        <f t="shared" si="29"/>
        <v>OK</v>
      </c>
      <c r="K265" t="str">
        <f t="shared" si="30"/>
        <v>Successful</v>
      </c>
      <c r="L265" t="str">
        <f t="shared" si="31"/>
        <v>Cash Deposit</v>
      </c>
      <c r="M265" t="str">
        <f t="shared" si="32"/>
        <v>OK</v>
      </c>
      <c r="N265" t="str">
        <f t="shared" si="33"/>
        <v>OK</v>
      </c>
      <c r="O265" t="str">
        <f>_xlfn.XLOOKUP(B265,'01_Raw_ATMs'!A:A,'01_Raw_ATMs'!A:A,"Not Found")</f>
        <v>ATM074</v>
      </c>
      <c r="P265" t="str">
        <f t="shared" si="34"/>
        <v>Valid</v>
      </c>
    </row>
    <row r="266" spans="1:16">
      <c r="A266" t="s">
        <v>458</v>
      </c>
      <c r="B266" t="s">
        <v>119</v>
      </c>
      <c r="C266" s="2">
        <v>45939</v>
      </c>
      <c r="D266" s="3">
        <v>0.2346759259259259</v>
      </c>
      <c r="E266" t="s">
        <v>194</v>
      </c>
      <c r="F266">
        <v>0</v>
      </c>
      <c r="G266" t="s">
        <v>189</v>
      </c>
      <c r="I266">
        <f t="shared" si="28"/>
        <v>1</v>
      </c>
      <c r="J266" t="str">
        <f t="shared" si="29"/>
        <v>OK</v>
      </c>
      <c r="K266" t="str">
        <f t="shared" si="30"/>
        <v>Successful</v>
      </c>
      <c r="L266" t="str">
        <f t="shared" si="31"/>
        <v>Balance Inquiry</v>
      </c>
      <c r="M266" t="str">
        <f t="shared" si="32"/>
        <v>OK</v>
      </c>
      <c r="N266" t="str">
        <f t="shared" si="33"/>
        <v>OK</v>
      </c>
      <c r="O266" t="str">
        <f>_xlfn.XLOOKUP(B266,'01_Raw_ATMs'!A:A,'01_Raw_ATMs'!A:A,"Not Found")</f>
        <v>ATM039</v>
      </c>
      <c r="P266" t="str">
        <f t="shared" si="34"/>
        <v>Valid</v>
      </c>
    </row>
    <row r="267" spans="1:16">
      <c r="A267" t="s">
        <v>459</v>
      </c>
      <c r="B267" t="s">
        <v>167</v>
      </c>
      <c r="C267" s="2">
        <v>46095</v>
      </c>
      <c r="D267" s="3">
        <v>0.66900462962962959</v>
      </c>
      <c r="E267" t="s">
        <v>211</v>
      </c>
      <c r="F267">
        <v>0</v>
      </c>
      <c r="G267" t="s">
        <v>189</v>
      </c>
      <c r="I267">
        <f t="shared" si="28"/>
        <v>1</v>
      </c>
      <c r="J267" t="str">
        <f t="shared" si="29"/>
        <v>OK</v>
      </c>
      <c r="K267" t="str">
        <f t="shared" si="30"/>
        <v>Successful</v>
      </c>
      <c r="L267" t="str">
        <f t="shared" si="31"/>
        <v>Mini Statement</v>
      </c>
      <c r="M267" t="str">
        <f t="shared" si="32"/>
        <v>OK</v>
      </c>
      <c r="N267" t="str">
        <f t="shared" si="33"/>
        <v>OK</v>
      </c>
      <c r="O267" t="str">
        <f>_xlfn.XLOOKUP(B267,'01_Raw_ATMs'!A:A,'01_Raw_ATMs'!A:A,"Not Found")</f>
        <v>ATM087</v>
      </c>
      <c r="P267" t="str">
        <f t="shared" si="34"/>
        <v>Valid</v>
      </c>
    </row>
    <row r="268" spans="1:16">
      <c r="A268" t="s">
        <v>460</v>
      </c>
      <c r="B268" t="s">
        <v>148</v>
      </c>
      <c r="C268" s="2">
        <v>45984</v>
      </c>
      <c r="D268" s="3">
        <v>0.76815972222222217</v>
      </c>
      <c r="E268" t="s">
        <v>33</v>
      </c>
      <c r="F268">
        <v>1500</v>
      </c>
      <c r="G268" t="s">
        <v>189</v>
      </c>
      <c r="I268">
        <f t="shared" si="28"/>
        <v>1</v>
      </c>
      <c r="J268" t="str">
        <f t="shared" si="29"/>
        <v>OK</v>
      </c>
      <c r="K268" t="str">
        <f t="shared" si="30"/>
        <v>Successful</v>
      </c>
      <c r="L268" t="str">
        <f t="shared" si="31"/>
        <v>Withdrawal</v>
      </c>
      <c r="M268" t="str">
        <f t="shared" si="32"/>
        <v>OK</v>
      </c>
      <c r="N268" t="str">
        <f t="shared" si="33"/>
        <v>OK</v>
      </c>
      <c r="O268" t="str">
        <f>_xlfn.XLOOKUP(B268,'01_Raw_ATMs'!A:A,'01_Raw_ATMs'!A:A,"Not Found")</f>
        <v>ATM068</v>
      </c>
      <c r="P268" t="str">
        <f t="shared" si="34"/>
        <v>Valid</v>
      </c>
    </row>
    <row r="269" spans="1:16">
      <c r="A269" t="s">
        <v>461</v>
      </c>
      <c r="B269" t="s">
        <v>141</v>
      </c>
      <c r="C269" s="2">
        <v>45904</v>
      </c>
      <c r="D269" s="3">
        <v>0.84715277777777775</v>
      </c>
      <c r="E269" t="s">
        <v>33</v>
      </c>
      <c r="F269">
        <v>5000</v>
      </c>
      <c r="G269" t="s">
        <v>189</v>
      </c>
      <c r="I269">
        <f t="shared" si="28"/>
        <v>1</v>
      </c>
      <c r="J269" t="str">
        <f t="shared" si="29"/>
        <v>OK</v>
      </c>
      <c r="K269" t="str">
        <f t="shared" si="30"/>
        <v>Successful</v>
      </c>
      <c r="L269" t="str">
        <f t="shared" si="31"/>
        <v>Withdrawal</v>
      </c>
      <c r="M269" t="str">
        <f t="shared" si="32"/>
        <v>OK</v>
      </c>
      <c r="N269" t="str">
        <f t="shared" si="33"/>
        <v>OK</v>
      </c>
      <c r="O269" t="str">
        <f>_xlfn.XLOOKUP(B269,'01_Raw_ATMs'!A:A,'01_Raw_ATMs'!A:A,"Not Found")</f>
        <v>ATM061</v>
      </c>
      <c r="P269" t="str">
        <f t="shared" si="34"/>
        <v>Valid</v>
      </c>
    </row>
    <row r="270" spans="1:16">
      <c r="A270" t="s">
        <v>462</v>
      </c>
      <c r="B270" t="s">
        <v>152</v>
      </c>
      <c r="C270" s="2">
        <v>46080</v>
      </c>
      <c r="D270" s="3">
        <v>0.94135416666666671</v>
      </c>
      <c r="E270" t="s">
        <v>33</v>
      </c>
      <c r="F270">
        <v>2000</v>
      </c>
      <c r="G270" t="s">
        <v>189</v>
      </c>
      <c r="I270">
        <f t="shared" si="28"/>
        <v>1</v>
      </c>
      <c r="J270" t="str">
        <f t="shared" si="29"/>
        <v>OK</v>
      </c>
      <c r="K270" t="str">
        <f t="shared" si="30"/>
        <v>Successful</v>
      </c>
      <c r="L270" t="str">
        <f t="shared" si="31"/>
        <v>Withdrawal</v>
      </c>
      <c r="M270" t="str">
        <f t="shared" si="32"/>
        <v>OK</v>
      </c>
      <c r="N270" t="str">
        <f t="shared" si="33"/>
        <v>OK</v>
      </c>
      <c r="O270" t="str">
        <f>_xlfn.XLOOKUP(B270,'01_Raw_ATMs'!A:A,'01_Raw_ATMs'!A:A,"Not Found")</f>
        <v>ATM072</v>
      </c>
      <c r="P270" t="str">
        <f t="shared" si="34"/>
        <v>Valid</v>
      </c>
    </row>
    <row r="271" spans="1:16">
      <c r="A271" t="s">
        <v>463</v>
      </c>
      <c r="B271" t="s">
        <v>123</v>
      </c>
      <c r="C271" s="2">
        <v>45738</v>
      </c>
      <c r="D271" s="3">
        <v>0.91276620370370365</v>
      </c>
      <c r="E271" t="s">
        <v>33</v>
      </c>
      <c r="F271">
        <v>2000</v>
      </c>
      <c r="G271" t="s">
        <v>189</v>
      </c>
      <c r="I271">
        <f t="shared" si="28"/>
        <v>1</v>
      </c>
      <c r="J271" t="str">
        <f t="shared" si="29"/>
        <v>OK</v>
      </c>
      <c r="K271" t="str">
        <f t="shared" si="30"/>
        <v>Successful</v>
      </c>
      <c r="L271" t="str">
        <f t="shared" si="31"/>
        <v>Withdrawal</v>
      </c>
      <c r="M271" t="str">
        <f t="shared" si="32"/>
        <v>OK</v>
      </c>
      <c r="N271" t="str">
        <f t="shared" si="33"/>
        <v>OK</v>
      </c>
      <c r="O271" t="str">
        <f>_xlfn.XLOOKUP(B271,'01_Raw_ATMs'!A:A,'01_Raw_ATMs'!A:A,"Not Found")</f>
        <v>ATM043</v>
      </c>
      <c r="P271" t="str">
        <f t="shared" si="34"/>
        <v>Valid</v>
      </c>
    </row>
    <row r="272" spans="1:16">
      <c r="A272" t="s">
        <v>464</v>
      </c>
      <c r="B272" t="s">
        <v>129</v>
      </c>
      <c r="C272" s="2">
        <v>45698</v>
      </c>
      <c r="D272" s="3">
        <v>0.84225694444444443</v>
      </c>
      <c r="E272" t="s">
        <v>194</v>
      </c>
      <c r="F272">
        <v>0</v>
      </c>
      <c r="G272" t="s">
        <v>189</v>
      </c>
      <c r="I272">
        <f t="shared" si="28"/>
        <v>1</v>
      </c>
      <c r="J272" t="str">
        <f t="shared" si="29"/>
        <v>OK</v>
      </c>
      <c r="K272" t="str">
        <f t="shared" si="30"/>
        <v>Successful</v>
      </c>
      <c r="L272" t="str">
        <f t="shared" si="31"/>
        <v>Balance Inquiry</v>
      </c>
      <c r="M272" t="str">
        <f t="shared" si="32"/>
        <v>OK</v>
      </c>
      <c r="N272" t="str">
        <f t="shared" si="33"/>
        <v>OK</v>
      </c>
      <c r="O272" t="str">
        <f>_xlfn.XLOOKUP(B272,'01_Raw_ATMs'!A:A,'01_Raw_ATMs'!A:A,"Not Found")</f>
        <v>ATM049</v>
      </c>
      <c r="P272" t="str">
        <f t="shared" si="34"/>
        <v>Valid</v>
      </c>
    </row>
    <row r="273" spans="1:16">
      <c r="A273" t="s">
        <v>465</v>
      </c>
      <c r="B273" t="s">
        <v>152</v>
      </c>
      <c r="C273" s="2">
        <v>45880</v>
      </c>
      <c r="D273" s="3">
        <v>0.66386574074074078</v>
      </c>
      <c r="E273" t="s">
        <v>33</v>
      </c>
      <c r="F273">
        <v>500</v>
      </c>
      <c r="G273" t="s">
        <v>189</v>
      </c>
      <c r="I273">
        <f t="shared" si="28"/>
        <v>1</v>
      </c>
      <c r="J273" t="str">
        <f t="shared" si="29"/>
        <v>OK</v>
      </c>
      <c r="K273" t="str">
        <f t="shared" si="30"/>
        <v>Successful</v>
      </c>
      <c r="L273" t="str">
        <f t="shared" si="31"/>
        <v>Withdrawal</v>
      </c>
      <c r="M273" t="str">
        <f t="shared" si="32"/>
        <v>OK</v>
      </c>
      <c r="N273" t="str">
        <f t="shared" si="33"/>
        <v>OK</v>
      </c>
      <c r="O273" t="str">
        <f>_xlfn.XLOOKUP(B273,'01_Raw_ATMs'!A:A,'01_Raw_ATMs'!A:A,"Not Found")</f>
        <v>ATM072</v>
      </c>
      <c r="P273" t="str">
        <f t="shared" si="34"/>
        <v>Valid</v>
      </c>
    </row>
    <row r="274" spans="1:16">
      <c r="A274" t="s">
        <v>466</v>
      </c>
      <c r="B274" t="s">
        <v>104</v>
      </c>
      <c r="C274" s="2">
        <v>45778</v>
      </c>
      <c r="D274" s="3">
        <v>0.7836805555555556</v>
      </c>
      <c r="E274" t="s">
        <v>211</v>
      </c>
      <c r="F274">
        <v>0</v>
      </c>
      <c r="G274" t="s">
        <v>189</v>
      </c>
      <c r="I274">
        <f t="shared" si="28"/>
        <v>1</v>
      </c>
      <c r="J274" t="str">
        <f t="shared" si="29"/>
        <v>OK</v>
      </c>
      <c r="K274" t="str">
        <f t="shared" si="30"/>
        <v>Successful</v>
      </c>
      <c r="L274" t="str">
        <f t="shared" si="31"/>
        <v>Mini Statement</v>
      </c>
      <c r="M274" t="str">
        <f t="shared" si="32"/>
        <v>OK</v>
      </c>
      <c r="N274" t="str">
        <f t="shared" si="33"/>
        <v>OK</v>
      </c>
      <c r="O274" t="str">
        <f>_xlfn.XLOOKUP(B274,'01_Raw_ATMs'!A:A,'01_Raw_ATMs'!A:A,"Not Found")</f>
        <v>ATM025</v>
      </c>
      <c r="P274" t="str">
        <f t="shared" si="34"/>
        <v>Valid</v>
      </c>
    </row>
    <row r="275" spans="1:16">
      <c r="A275" t="s">
        <v>467</v>
      </c>
      <c r="B275" t="s">
        <v>171</v>
      </c>
      <c r="C275" s="2">
        <v>45867</v>
      </c>
      <c r="D275" s="3">
        <v>0.55248842592592595</v>
      </c>
      <c r="E275" t="s">
        <v>33</v>
      </c>
      <c r="F275">
        <v>2500</v>
      </c>
      <c r="G275" t="s">
        <v>189</v>
      </c>
      <c r="I275">
        <f t="shared" si="28"/>
        <v>1</v>
      </c>
      <c r="J275" t="str">
        <f t="shared" si="29"/>
        <v>OK</v>
      </c>
      <c r="K275" t="str">
        <f t="shared" si="30"/>
        <v>Successful</v>
      </c>
      <c r="L275" t="str">
        <f t="shared" si="31"/>
        <v>Withdrawal</v>
      </c>
      <c r="M275" t="str">
        <f t="shared" si="32"/>
        <v>OK</v>
      </c>
      <c r="N275" t="str">
        <f t="shared" si="33"/>
        <v>OK</v>
      </c>
      <c r="O275" t="str">
        <f>_xlfn.XLOOKUP(B275,'01_Raw_ATMs'!A:A,'01_Raw_ATMs'!A:A,"Not Found")</f>
        <v>ATM091</v>
      </c>
      <c r="P275" t="str">
        <f t="shared" si="34"/>
        <v>Valid</v>
      </c>
    </row>
    <row r="276" spans="1:16">
      <c r="A276" t="s">
        <v>468</v>
      </c>
      <c r="B276" t="s">
        <v>149</v>
      </c>
      <c r="C276" s="2">
        <v>46025</v>
      </c>
      <c r="D276" s="3">
        <v>0.47467592592592589</v>
      </c>
      <c r="E276" t="s">
        <v>211</v>
      </c>
      <c r="F276">
        <v>0</v>
      </c>
      <c r="G276" t="s">
        <v>189</v>
      </c>
      <c r="I276">
        <f t="shared" si="28"/>
        <v>1</v>
      </c>
      <c r="J276" t="str">
        <f t="shared" si="29"/>
        <v>OK</v>
      </c>
      <c r="K276" t="str">
        <f t="shared" si="30"/>
        <v>Successful</v>
      </c>
      <c r="L276" t="str">
        <f t="shared" si="31"/>
        <v>Mini Statement</v>
      </c>
      <c r="M276" t="str">
        <f t="shared" si="32"/>
        <v>OK</v>
      </c>
      <c r="N276" t="str">
        <f t="shared" si="33"/>
        <v>OK</v>
      </c>
      <c r="O276" t="str">
        <f>_xlfn.XLOOKUP(B276,'01_Raw_ATMs'!A:A,'01_Raw_ATMs'!A:A,"Not Found")</f>
        <v>ATM069</v>
      </c>
      <c r="P276" t="str">
        <f t="shared" si="34"/>
        <v>Valid</v>
      </c>
    </row>
    <row r="277" spans="1:16">
      <c r="A277" t="s">
        <v>469</v>
      </c>
      <c r="B277" t="s">
        <v>173</v>
      </c>
      <c r="C277" s="2">
        <v>46138</v>
      </c>
      <c r="D277" s="3">
        <v>0.80622685185185183</v>
      </c>
      <c r="E277" t="s">
        <v>33</v>
      </c>
      <c r="F277">
        <v>3000</v>
      </c>
      <c r="G277" t="s">
        <v>189</v>
      </c>
      <c r="I277">
        <f t="shared" si="28"/>
        <v>1</v>
      </c>
      <c r="J277" t="str">
        <f t="shared" si="29"/>
        <v>OK</v>
      </c>
      <c r="K277" t="str">
        <f t="shared" si="30"/>
        <v>Successful</v>
      </c>
      <c r="L277" t="str">
        <f t="shared" si="31"/>
        <v>Withdrawal</v>
      </c>
      <c r="M277" t="str">
        <f t="shared" si="32"/>
        <v>OK</v>
      </c>
      <c r="N277" t="str">
        <f t="shared" si="33"/>
        <v>OK</v>
      </c>
      <c r="O277" t="str">
        <f>_xlfn.XLOOKUP(B277,'01_Raw_ATMs'!A:A,'01_Raw_ATMs'!A:A,"Not Found")</f>
        <v>ATM093</v>
      </c>
      <c r="P277" t="str">
        <f t="shared" si="34"/>
        <v>Valid</v>
      </c>
    </row>
    <row r="278" spans="1:16">
      <c r="A278" t="s">
        <v>470</v>
      </c>
      <c r="B278" t="s">
        <v>153</v>
      </c>
      <c r="C278" s="2">
        <v>45884</v>
      </c>
      <c r="D278" s="3">
        <v>0.75087962962962962</v>
      </c>
      <c r="E278" t="s">
        <v>33</v>
      </c>
      <c r="F278">
        <v>8000</v>
      </c>
      <c r="G278" t="s">
        <v>189</v>
      </c>
      <c r="I278">
        <f t="shared" si="28"/>
        <v>1</v>
      </c>
      <c r="J278" t="str">
        <f t="shared" si="29"/>
        <v>OK</v>
      </c>
      <c r="K278" t="str">
        <f t="shared" si="30"/>
        <v>Successful</v>
      </c>
      <c r="L278" t="str">
        <f t="shared" si="31"/>
        <v>Withdrawal</v>
      </c>
      <c r="M278" t="str">
        <f t="shared" si="32"/>
        <v>OK</v>
      </c>
      <c r="N278" t="str">
        <f t="shared" si="33"/>
        <v>OK</v>
      </c>
      <c r="O278" t="str">
        <f>_xlfn.XLOOKUP(B278,'01_Raw_ATMs'!A:A,'01_Raw_ATMs'!A:A,"Not Found")</f>
        <v>ATM073</v>
      </c>
      <c r="P278" t="str">
        <f t="shared" si="34"/>
        <v>Valid</v>
      </c>
    </row>
    <row r="279" spans="1:16">
      <c r="A279" t="s">
        <v>471</v>
      </c>
      <c r="B279" t="s">
        <v>134</v>
      </c>
      <c r="C279" s="2">
        <v>45960</v>
      </c>
      <c r="D279" s="3">
        <v>0.3480787037037037</v>
      </c>
      <c r="E279" t="s">
        <v>33</v>
      </c>
      <c r="F279">
        <v>2000</v>
      </c>
      <c r="G279" t="s">
        <v>189</v>
      </c>
      <c r="I279">
        <f t="shared" si="28"/>
        <v>1</v>
      </c>
      <c r="J279" t="str">
        <f t="shared" si="29"/>
        <v>OK</v>
      </c>
      <c r="K279" t="str">
        <f t="shared" si="30"/>
        <v>Successful</v>
      </c>
      <c r="L279" t="str">
        <f t="shared" si="31"/>
        <v>Withdrawal</v>
      </c>
      <c r="M279" t="str">
        <f t="shared" si="32"/>
        <v>OK</v>
      </c>
      <c r="N279" t="str">
        <f t="shared" si="33"/>
        <v>OK</v>
      </c>
      <c r="O279" t="str">
        <f>_xlfn.XLOOKUP(B279,'01_Raw_ATMs'!A:A,'01_Raw_ATMs'!A:A,"Not Found")</f>
        <v>ATM054</v>
      </c>
      <c r="P279" t="str">
        <f t="shared" si="34"/>
        <v>Valid</v>
      </c>
    </row>
    <row r="280" spans="1:16">
      <c r="A280" t="s">
        <v>472</v>
      </c>
      <c r="B280" t="s">
        <v>164</v>
      </c>
      <c r="C280" s="2">
        <v>46003</v>
      </c>
      <c r="D280" s="3">
        <v>0.45313657407407409</v>
      </c>
      <c r="E280" t="s">
        <v>261</v>
      </c>
      <c r="F280">
        <v>20000</v>
      </c>
      <c r="G280" t="s">
        <v>189</v>
      </c>
      <c r="I280">
        <f t="shared" si="28"/>
        <v>1</v>
      </c>
      <c r="J280" t="str">
        <f t="shared" si="29"/>
        <v>OK</v>
      </c>
      <c r="K280" t="str">
        <f t="shared" si="30"/>
        <v>Successful</v>
      </c>
      <c r="L280" t="str">
        <f t="shared" si="31"/>
        <v>Cash Deposit</v>
      </c>
      <c r="M280" t="str">
        <f t="shared" si="32"/>
        <v>OK</v>
      </c>
      <c r="N280" t="str">
        <f t="shared" si="33"/>
        <v>OK</v>
      </c>
      <c r="O280" t="str">
        <f>_xlfn.XLOOKUP(B280,'01_Raw_ATMs'!A:A,'01_Raw_ATMs'!A:A,"Not Found")</f>
        <v>ATM084</v>
      </c>
      <c r="P280" t="str">
        <f t="shared" si="34"/>
        <v>Valid</v>
      </c>
    </row>
    <row r="281" spans="1:16">
      <c r="A281" t="s">
        <v>473</v>
      </c>
      <c r="B281" t="s">
        <v>139</v>
      </c>
      <c r="C281" s="2">
        <v>45830</v>
      </c>
      <c r="D281" s="3">
        <v>0.76539351851851856</v>
      </c>
      <c r="E281" t="s">
        <v>33</v>
      </c>
      <c r="F281">
        <v>6000</v>
      </c>
      <c r="G281" t="s">
        <v>189</v>
      </c>
      <c r="I281">
        <f t="shared" si="28"/>
        <v>1</v>
      </c>
      <c r="J281" t="str">
        <f t="shared" si="29"/>
        <v>OK</v>
      </c>
      <c r="K281" t="str">
        <f t="shared" si="30"/>
        <v>Successful</v>
      </c>
      <c r="L281" t="str">
        <f t="shared" si="31"/>
        <v>Withdrawal</v>
      </c>
      <c r="M281" t="str">
        <f t="shared" si="32"/>
        <v>OK</v>
      </c>
      <c r="N281" t="str">
        <f t="shared" si="33"/>
        <v>OK</v>
      </c>
      <c r="O281" t="str">
        <f>_xlfn.XLOOKUP(B281,'01_Raw_ATMs'!A:A,'01_Raw_ATMs'!A:A,"Not Found")</f>
        <v>ATM059</v>
      </c>
      <c r="P281" t="str">
        <f t="shared" si="34"/>
        <v>Valid</v>
      </c>
    </row>
    <row r="282" spans="1:16">
      <c r="A282" t="s">
        <v>474</v>
      </c>
      <c r="B282" t="s">
        <v>150</v>
      </c>
      <c r="C282" s="2">
        <v>45718</v>
      </c>
      <c r="D282" s="3">
        <v>0.70409722222222226</v>
      </c>
      <c r="E282" t="s">
        <v>33</v>
      </c>
      <c r="F282">
        <v>10000</v>
      </c>
      <c r="G282" t="s">
        <v>189</v>
      </c>
      <c r="I282">
        <f t="shared" si="28"/>
        <v>1</v>
      </c>
      <c r="J282" t="str">
        <f t="shared" si="29"/>
        <v>OK</v>
      </c>
      <c r="K282" t="str">
        <f t="shared" si="30"/>
        <v>Successful</v>
      </c>
      <c r="L282" t="str">
        <f t="shared" si="31"/>
        <v>Withdrawal</v>
      </c>
      <c r="M282" t="str">
        <f t="shared" si="32"/>
        <v>OK</v>
      </c>
      <c r="N282" t="str">
        <f t="shared" si="33"/>
        <v>OK</v>
      </c>
      <c r="O282" t="str">
        <f>_xlfn.XLOOKUP(B282,'01_Raw_ATMs'!A:A,'01_Raw_ATMs'!A:A,"Not Found")</f>
        <v>ATM070</v>
      </c>
      <c r="P282" t="str">
        <f t="shared" si="34"/>
        <v>Valid</v>
      </c>
    </row>
    <row r="283" spans="1:16">
      <c r="A283" t="s">
        <v>475</v>
      </c>
      <c r="B283" t="s">
        <v>7</v>
      </c>
      <c r="C283" s="2">
        <v>46080</v>
      </c>
      <c r="D283" s="3">
        <v>0.31960648148148152</v>
      </c>
      <c r="E283" t="s">
        <v>33</v>
      </c>
      <c r="F283">
        <v>1500</v>
      </c>
      <c r="G283" t="s">
        <v>189</v>
      </c>
      <c r="I283">
        <f t="shared" si="28"/>
        <v>1</v>
      </c>
      <c r="J283" t="str">
        <f t="shared" si="29"/>
        <v>OK</v>
      </c>
      <c r="K283" t="str">
        <f t="shared" si="30"/>
        <v>Successful</v>
      </c>
      <c r="L283" t="str">
        <f t="shared" si="31"/>
        <v>Withdrawal</v>
      </c>
      <c r="M283" t="str">
        <f t="shared" si="32"/>
        <v>OK</v>
      </c>
      <c r="N283" t="str">
        <f t="shared" si="33"/>
        <v>OK</v>
      </c>
      <c r="O283" t="str">
        <f>_xlfn.XLOOKUP(B283,'01_Raw_ATMs'!A:A,'01_Raw_ATMs'!A:A,"Not Found")</f>
        <v>ATM001</v>
      </c>
      <c r="P283" t="str">
        <f t="shared" si="34"/>
        <v>Valid</v>
      </c>
    </row>
    <row r="284" spans="1:16">
      <c r="A284" t="s">
        <v>476</v>
      </c>
      <c r="B284" t="s">
        <v>145</v>
      </c>
      <c r="C284" s="2">
        <v>46124</v>
      </c>
      <c r="D284" s="3">
        <v>0.56921296296296298</v>
      </c>
      <c r="E284" t="s">
        <v>33</v>
      </c>
      <c r="F284">
        <v>8000</v>
      </c>
      <c r="G284" t="s">
        <v>189</v>
      </c>
      <c r="I284">
        <f t="shared" si="28"/>
        <v>1</v>
      </c>
      <c r="J284" t="str">
        <f t="shared" si="29"/>
        <v>OK</v>
      </c>
      <c r="K284" t="str">
        <f t="shared" si="30"/>
        <v>Successful</v>
      </c>
      <c r="L284" t="str">
        <f t="shared" si="31"/>
        <v>Withdrawal</v>
      </c>
      <c r="M284" t="str">
        <f t="shared" si="32"/>
        <v>OK</v>
      </c>
      <c r="N284" t="str">
        <f t="shared" si="33"/>
        <v>OK</v>
      </c>
      <c r="O284" t="str">
        <f>_xlfn.XLOOKUP(B284,'01_Raw_ATMs'!A:A,'01_Raw_ATMs'!A:A,"Not Found")</f>
        <v>ATM065</v>
      </c>
      <c r="P284" t="str">
        <f t="shared" si="34"/>
        <v>Valid</v>
      </c>
    </row>
    <row r="285" spans="1:16">
      <c r="A285" t="s">
        <v>477</v>
      </c>
      <c r="B285" t="s">
        <v>165</v>
      </c>
      <c r="C285" s="2">
        <v>46157</v>
      </c>
      <c r="D285" s="3">
        <v>6.5682870370370364E-2</v>
      </c>
      <c r="E285" t="s">
        <v>33</v>
      </c>
      <c r="F285">
        <v>500</v>
      </c>
      <c r="G285" t="s">
        <v>189</v>
      </c>
      <c r="I285">
        <f t="shared" si="28"/>
        <v>1</v>
      </c>
      <c r="J285" t="str">
        <f t="shared" si="29"/>
        <v>OK</v>
      </c>
      <c r="K285" t="str">
        <f t="shared" si="30"/>
        <v>Successful</v>
      </c>
      <c r="L285" t="str">
        <f t="shared" si="31"/>
        <v>Withdrawal</v>
      </c>
      <c r="M285" t="str">
        <f t="shared" si="32"/>
        <v>OK</v>
      </c>
      <c r="N285" t="str">
        <f t="shared" si="33"/>
        <v>OK</v>
      </c>
      <c r="O285" t="str">
        <f>_xlfn.XLOOKUP(B285,'01_Raw_ATMs'!A:A,'01_Raw_ATMs'!A:A,"Not Found")</f>
        <v>ATM085</v>
      </c>
      <c r="P285" t="str">
        <f t="shared" si="34"/>
        <v>Valid</v>
      </c>
    </row>
    <row r="286" spans="1:16">
      <c r="A286" t="s">
        <v>478</v>
      </c>
      <c r="B286" t="s">
        <v>116</v>
      </c>
      <c r="C286" s="2">
        <v>45951</v>
      </c>
      <c r="D286" s="3">
        <v>7.8287037037037044E-2</v>
      </c>
      <c r="E286" t="s">
        <v>33</v>
      </c>
      <c r="F286">
        <v>1500</v>
      </c>
      <c r="G286" t="s">
        <v>189</v>
      </c>
      <c r="I286">
        <f t="shared" si="28"/>
        <v>1</v>
      </c>
      <c r="J286" t="str">
        <f t="shared" si="29"/>
        <v>OK</v>
      </c>
      <c r="K286" t="str">
        <f t="shared" si="30"/>
        <v>Successful</v>
      </c>
      <c r="L286" t="str">
        <f t="shared" si="31"/>
        <v>Withdrawal</v>
      </c>
      <c r="M286" t="str">
        <f t="shared" si="32"/>
        <v>OK</v>
      </c>
      <c r="N286" t="str">
        <f t="shared" si="33"/>
        <v>OK</v>
      </c>
      <c r="O286" t="str">
        <f>_xlfn.XLOOKUP(B286,'01_Raw_ATMs'!A:A,'01_Raw_ATMs'!A:A,"Not Found")</f>
        <v>ATM036</v>
      </c>
      <c r="P286" t="str">
        <f t="shared" si="34"/>
        <v>Valid</v>
      </c>
    </row>
    <row r="287" spans="1:16">
      <c r="A287" t="s">
        <v>479</v>
      </c>
      <c r="B287" t="s">
        <v>90</v>
      </c>
      <c r="C287" s="2">
        <v>46194</v>
      </c>
      <c r="D287" s="3">
        <v>0.30045138888888889</v>
      </c>
      <c r="E287" t="s">
        <v>33</v>
      </c>
      <c r="F287">
        <v>3000</v>
      </c>
      <c r="G287" t="s">
        <v>189</v>
      </c>
      <c r="I287">
        <f t="shared" si="28"/>
        <v>1</v>
      </c>
      <c r="J287" t="str">
        <f t="shared" si="29"/>
        <v>OK</v>
      </c>
      <c r="K287" t="str">
        <f t="shared" si="30"/>
        <v>Successful</v>
      </c>
      <c r="L287" t="str">
        <f t="shared" si="31"/>
        <v>Withdrawal</v>
      </c>
      <c r="M287" t="str">
        <f t="shared" si="32"/>
        <v>OK</v>
      </c>
      <c r="N287" t="str">
        <f t="shared" si="33"/>
        <v>OK</v>
      </c>
      <c r="O287" t="str">
        <f>_xlfn.XLOOKUP(B287,'01_Raw_ATMs'!A:A,'01_Raw_ATMs'!A:A,"Not Found")</f>
        <v>ATM013</v>
      </c>
      <c r="P287" t="str">
        <f t="shared" si="34"/>
        <v>Valid</v>
      </c>
    </row>
    <row r="288" spans="1:16">
      <c r="A288" t="s">
        <v>480</v>
      </c>
      <c r="B288" t="s">
        <v>131</v>
      </c>
      <c r="C288" s="2">
        <v>45738</v>
      </c>
      <c r="D288" s="3">
        <v>0.55936342592592592</v>
      </c>
      <c r="E288" t="s">
        <v>33</v>
      </c>
      <c r="F288">
        <v>2000</v>
      </c>
      <c r="G288" t="s">
        <v>189</v>
      </c>
      <c r="I288">
        <f t="shared" si="28"/>
        <v>1</v>
      </c>
      <c r="J288" t="str">
        <f t="shared" si="29"/>
        <v>OK</v>
      </c>
      <c r="K288" t="str">
        <f t="shared" si="30"/>
        <v>Successful</v>
      </c>
      <c r="L288" t="str">
        <f t="shared" si="31"/>
        <v>Withdrawal</v>
      </c>
      <c r="M288" t="str">
        <f t="shared" si="32"/>
        <v>OK</v>
      </c>
      <c r="N288" t="str">
        <f t="shared" si="33"/>
        <v>OK</v>
      </c>
      <c r="O288" t="str">
        <f>_xlfn.XLOOKUP(B288,'01_Raw_ATMs'!A:A,'01_Raw_ATMs'!A:A,"Not Found")</f>
        <v>ATM051</v>
      </c>
      <c r="P288" t="str">
        <f t="shared" si="34"/>
        <v>Valid</v>
      </c>
    </row>
    <row r="289" spans="1:16">
      <c r="A289" t="s">
        <v>481</v>
      </c>
      <c r="B289" t="s">
        <v>87</v>
      </c>
      <c r="C289" s="2">
        <v>45690</v>
      </c>
      <c r="D289" s="3">
        <v>0.26694444444444437</v>
      </c>
      <c r="E289" t="s">
        <v>33</v>
      </c>
      <c r="F289">
        <v>500</v>
      </c>
      <c r="G289" t="s">
        <v>189</v>
      </c>
      <c r="I289">
        <f t="shared" si="28"/>
        <v>1</v>
      </c>
      <c r="J289" t="str">
        <f t="shared" si="29"/>
        <v>OK</v>
      </c>
      <c r="K289" t="str">
        <f t="shared" si="30"/>
        <v>Successful</v>
      </c>
      <c r="L289" t="str">
        <f t="shared" si="31"/>
        <v>Withdrawal</v>
      </c>
      <c r="M289" t="str">
        <f t="shared" si="32"/>
        <v>OK</v>
      </c>
      <c r="N289" t="str">
        <f t="shared" si="33"/>
        <v>OK</v>
      </c>
      <c r="O289" t="str">
        <f>_xlfn.XLOOKUP(B289,'01_Raw_ATMs'!A:A,'01_Raw_ATMs'!A:A,"Not Found")</f>
        <v>ATM011</v>
      </c>
      <c r="P289" t="str">
        <f t="shared" si="34"/>
        <v>Valid</v>
      </c>
    </row>
    <row r="290" spans="1:16">
      <c r="A290" t="s">
        <v>482</v>
      </c>
      <c r="B290" t="s">
        <v>170</v>
      </c>
      <c r="C290" s="2">
        <v>45833</v>
      </c>
      <c r="D290" s="3">
        <v>0.28781250000000003</v>
      </c>
      <c r="E290" t="s">
        <v>33</v>
      </c>
      <c r="F290">
        <v>3000</v>
      </c>
      <c r="G290" t="s">
        <v>189</v>
      </c>
      <c r="I290">
        <f t="shared" si="28"/>
        <v>1</v>
      </c>
      <c r="J290" t="str">
        <f t="shared" si="29"/>
        <v>OK</v>
      </c>
      <c r="K290" t="str">
        <f t="shared" si="30"/>
        <v>Successful</v>
      </c>
      <c r="L290" t="str">
        <f t="shared" si="31"/>
        <v>Withdrawal</v>
      </c>
      <c r="M290" t="str">
        <f t="shared" si="32"/>
        <v>OK</v>
      </c>
      <c r="N290" t="str">
        <f t="shared" si="33"/>
        <v>OK</v>
      </c>
      <c r="O290" t="str">
        <f>_xlfn.XLOOKUP(B290,'01_Raw_ATMs'!A:A,'01_Raw_ATMs'!A:A,"Not Found")</f>
        <v>ATM090</v>
      </c>
      <c r="P290" t="str">
        <f t="shared" si="34"/>
        <v>Valid</v>
      </c>
    </row>
    <row r="291" spans="1:16">
      <c r="A291" t="s">
        <v>483</v>
      </c>
      <c r="B291" t="s">
        <v>90</v>
      </c>
      <c r="C291" s="2">
        <v>46198</v>
      </c>
      <c r="D291" s="3">
        <v>0.88487268518518514</v>
      </c>
      <c r="E291" t="s">
        <v>211</v>
      </c>
      <c r="F291">
        <v>0</v>
      </c>
      <c r="G291" t="s">
        <v>189</v>
      </c>
      <c r="I291">
        <f t="shared" si="28"/>
        <v>1</v>
      </c>
      <c r="J291" t="str">
        <f t="shared" si="29"/>
        <v>OK</v>
      </c>
      <c r="K291" t="str">
        <f t="shared" si="30"/>
        <v>Successful</v>
      </c>
      <c r="L291" t="str">
        <f t="shared" si="31"/>
        <v>Mini Statement</v>
      </c>
      <c r="M291" t="str">
        <f t="shared" si="32"/>
        <v>OK</v>
      </c>
      <c r="N291" t="str">
        <f t="shared" si="33"/>
        <v>OK</v>
      </c>
      <c r="O291" t="str">
        <f>_xlfn.XLOOKUP(B291,'01_Raw_ATMs'!A:A,'01_Raw_ATMs'!A:A,"Not Found")</f>
        <v>ATM013</v>
      </c>
      <c r="P291" t="str">
        <f t="shared" si="34"/>
        <v>Valid</v>
      </c>
    </row>
    <row r="292" spans="1:16">
      <c r="A292" t="s">
        <v>484</v>
      </c>
      <c r="B292" t="s">
        <v>153</v>
      </c>
      <c r="C292" s="2">
        <v>46144</v>
      </c>
      <c r="D292" s="3">
        <v>0.45768518518518519</v>
      </c>
      <c r="E292" t="s">
        <v>33</v>
      </c>
      <c r="F292">
        <v>2500</v>
      </c>
      <c r="G292" t="s">
        <v>189</v>
      </c>
      <c r="I292">
        <f t="shared" si="28"/>
        <v>1</v>
      </c>
      <c r="J292" t="str">
        <f t="shared" si="29"/>
        <v>OK</v>
      </c>
      <c r="K292" t="str">
        <f t="shared" si="30"/>
        <v>Successful</v>
      </c>
      <c r="L292" t="str">
        <f t="shared" si="31"/>
        <v>Withdrawal</v>
      </c>
      <c r="M292" t="str">
        <f t="shared" si="32"/>
        <v>OK</v>
      </c>
      <c r="N292" t="str">
        <f t="shared" si="33"/>
        <v>OK</v>
      </c>
      <c r="O292" t="str">
        <f>_xlfn.XLOOKUP(B292,'01_Raw_ATMs'!A:A,'01_Raw_ATMs'!A:A,"Not Found")</f>
        <v>ATM073</v>
      </c>
      <c r="P292" t="str">
        <f t="shared" si="34"/>
        <v>Valid</v>
      </c>
    </row>
    <row r="293" spans="1:16">
      <c r="A293" t="s">
        <v>485</v>
      </c>
      <c r="B293" t="s">
        <v>153</v>
      </c>
      <c r="C293" s="2">
        <v>45691</v>
      </c>
      <c r="D293" s="3">
        <v>0.37106481481481479</v>
      </c>
      <c r="E293" t="s">
        <v>33</v>
      </c>
      <c r="F293">
        <v>2000</v>
      </c>
      <c r="G293" t="s">
        <v>189</v>
      </c>
      <c r="I293">
        <f t="shared" si="28"/>
        <v>1</v>
      </c>
      <c r="J293" t="str">
        <f t="shared" si="29"/>
        <v>OK</v>
      </c>
      <c r="K293" t="str">
        <f t="shared" si="30"/>
        <v>Successful</v>
      </c>
      <c r="L293" t="str">
        <f t="shared" si="31"/>
        <v>Withdrawal</v>
      </c>
      <c r="M293" t="str">
        <f t="shared" si="32"/>
        <v>OK</v>
      </c>
      <c r="N293" t="str">
        <f t="shared" si="33"/>
        <v>OK</v>
      </c>
      <c r="O293" t="str">
        <f>_xlfn.XLOOKUP(B293,'01_Raw_ATMs'!A:A,'01_Raw_ATMs'!A:A,"Not Found")</f>
        <v>ATM073</v>
      </c>
      <c r="P293" t="str">
        <f t="shared" si="34"/>
        <v>Valid</v>
      </c>
    </row>
    <row r="294" spans="1:16">
      <c r="A294" t="s">
        <v>486</v>
      </c>
      <c r="B294" t="s">
        <v>177</v>
      </c>
      <c r="C294" s="2">
        <v>46065</v>
      </c>
      <c r="D294" s="3">
        <v>0.88831018518518523</v>
      </c>
      <c r="E294" t="s">
        <v>33</v>
      </c>
      <c r="F294">
        <v>8000</v>
      </c>
      <c r="G294" t="s">
        <v>189</v>
      </c>
      <c r="I294">
        <f t="shared" si="28"/>
        <v>1</v>
      </c>
      <c r="J294" t="str">
        <f t="shared" si="29"/>
        <v>OK</v>
      </c>
      <c r="K294" t="str">
        <f t="shared" si="30"/>
        <v>Successful</v>
      </c>
      <c r="L294" t="str">
        <f t="shared" si="31"/>
        <v>Withdrawal</v>
      </c>
      <c r="M294" t="str">
        <f t="shared" si="32"/>
        <v>OK</v>
      </c>
      <c r="N294" t="str">
        <f t="shared" si="33"/>
        <v>OK</v>
      </c>
      <c r="O294" t="str">
        <f>_xlfn.XLOOKUP(B294,'01_Raw_ATMs'!A:A,'01_Raw_ATMs'!A:A,"Not Found")</f>
        <v>ATM097</v>
      </c>
      <c r="P294" t="str">
        <f t="shared" si="34"/>
        <v>Valid</v>
      </c>
    </row>
    <row r="295" spans="1:16">
      <c r="A295" t="s">
        <v>487</v>
      </c>
      <c r="B295" t="s">
        <v>130</v>
      </c>
      <c r="C295" s="2">
        <v>45997</v>
      </c>
      <c r="D295" s="3">
        <v>0.57439814814814816</v>
      </c>
      <c r="E295" t="s">
        <v>194</v>
      </c>
      <c r="F295">
        <v>0</v>
      </c>
      <c r="G295" t="s">
        <v>189</v>
      </c>
      <c r="I295">
        <f t="shared" si="28"/>
        <v>1</v>
      </c>
      <c r="J295" t="str">
        <f t="shared" si="29"/>
        <v>OK</v>
      </c>
      <c r="K295" t="str">
        <f t="shared" si="30"/>
        <v>Successful</v>
      </c>
      <c r="L295" t="str">
        <f t="shared" si="31"/>
        <v>Balance Inquiry</v>
      </c>
      <c r="M295" t="str">
        <f t="shared" si="32"/>
        <v>OK</v>
      </c>
      <c r="N295" t="str">
        <f t="shared" si="33"/>
        <v>OK</v>
      </c>
      <c r="O295" t="str">
        <f>_xlfn.XLOOKUP(B295,'01_Raw_ATMs'!A:A,'01_Raw_ATMs'!A:A,"Not Found")</f>
        <v>ATM050</v>
      </c>
      <c r="P295" t="str">
        <f t="shared" si="34"/>
        <v>Valid</v>
      </c>
    </row>
    <row r="296" spans="1:16">
      <c r="A296" t="s">
        <v>488</v>
      </c>
      <c r="B296" t="s">
        <v>87</v>
      </c>
      <c r="C296" s="2">
        <v>46170</v>
      </c>
      <c r="D296" s="3">
        <v>0.76531249999999995</v>
      </c>
      <c r="E296" t="s">
        <v>33</v>
      </c>
      <c r="F296">
        <v>2000</v>
      </c>
      <c r="G296" t="s">
        <v>189</v>
      </c>
      <c r="I296">
        <f t="shared" si="28"/>
        <v>1</v>
      </c>
      <c r="J296" t="str">
        <f t="shared" si="29"/>
        <v>OK</v>
      </c>
      <c r="K296" t="str">
        <f t="shared" si="30"/>
        <v>Successful</v>
      </c>
      <c r="L296" t="str">
        <f t="shared" si="31"/>
        <v>Withdrawal</v>
      </c>
      <c r="M296" t="str">
        <f t="shared" si="32"/>
        <v>OK</v>
      </c>
      <c r="N296" t="str">
        <f t="shared" si="33"/>
        <v>OK</v>
      </c>
      <c r="O296" t="str">
        <f>_xlfn.XLOOKUP(B296,'01_Raw_ATMs'!A:A,'01_Raw_ATMs'!A:A,"Not Found")</f>
        <v>ATM011</v>
      </c>
      <c r="P296" t="str">
        <f t="shared" si="34"/>
        <v>Valid</v>
      </c>
    </row>
    <row r="297" spans="1:16">
      <c r="A297" t="s">
        <v>489</v>
      </c>
      <c r="B297" t="s">
        <v>124</v>
      </c>
      <c r="C297" s="2">
        <v>46064</v>
      </c>
      <c r="D297" s="3">
        <v>0.93056712962962962</v>
      </c>
      <c r="E297" t="s">
        <v>33</v>
      </c>
      <c r="F297">
        <v>5000</v>
      </c>
      <c r="G297" t="s">
        <v>189</v>
      </c>
      <c r="I297">
        <f t="shared" si="28"/>
        <v>1</v>
      </c>
      <c r="J297" t="str">
        <f t="shared" si="29"/>
        <v>OK</v>
      </c>
      <c r="K297" t="str">
        <f t="shared" si="30"/>
        <v>Successful</v>
      </c>
      <c r="L297" t="str">
        <f t="shared" si="31"/>
        <v>Withdrawal</v>
      </c>
      <c r="M297" t="str">
        <f t="shared" si="32"/>
        <v>OK</v>
      </c>
      <c r="N297" t="str">
        <f t="shared" si="33"/>
        <v>OK</v>
      </c>
      <c r="O297" t="str">
        <f>_xlfn.XLOOKUP(B297,'01_Raw_ATMs'!A:A,'01_Raw_ATMs'!A:A,"Not Found")</f>
        <v>ATM044</v>
      </c>
      <c r="P297" t="str">
        <f t="shared" si="34"/>
        <v>Valid</v>
      </c>
    </row>
    <row r="298" spans="1:16">
      <c r="A298" t="s">
        <v>490</v>
      </c>
      <c r="B298" t="s">
        <v>126</v>
      </c>
      <c r="C298" s="2">
        <v>46042</v>
      </c>
      <c r="D298" s="3">
        <v>0.61362268518518515</v>
      </c>
      <c r="E298" t="s">
        <v>33</v>
      </c>
      <c r="F298">
        <v>1000</v>
      </c>
      <c r="G298" t="s">
        <v>189</v>
      </c>
      <c r="I298">
        <f t="shared" si="28"/>
        <v>1</v>
      </c>
      <c r="J298" t="str">
        <f t="shared" si="29"/>
        <v>OK</v>
      </c>
      <c r="K298" t="str">
        <f t="shared" si="30"/>
        <v>Successful</v>
      </c>
      <c r="L298" t="str">
        <f t="shared" si="31"/>
        <v>Withdrawal</v>
      </c>
      <c r="M298" t="str">
        <f t="shared" si="32"/>
        <v>OK</v>
      </c>
      <c r="N298" t="str">
        <f t="shared" si="33"/>
        <v>OK</v>
      </c>
      <c r="O298" t="str">
        <f>_xlfn.XLOOKUP(B298,'01_Raw_ATMs'!A:A,'01_Raw_ATMs'!A:A,"Not Found")</f>
        <v>ATM046</v>
      </c>
      <c r="P298" t="str">
        <f t="shared" si="34"/>
        <v>Valid</v>
      </c>
    </row>
    <row r="299" spans="1:16">
      <c r="A299" t="s">
        <v>491</v>
      </c>
      <c r="B299" t="s">
        <v>118</v>
      </c>
      <c r="C299" s="2">
        <v>45910</v>
      </c>
      <c r="D299" s="3">
        <v>0.75366898148148154</v>
      </c>
      <c r="E299" t="s">
        <v>33</v>
      </c>
      <c r="F299">
        <v>10000</v>
      </c>
      <c r="G299" t="s">
        <v>189</v>
      </c>
      <c r="I299">
        <f t="shared" si="28"/>
        <v>1</v>
      </c>
      <c r="J299" t="str">
        <f t="shared" si="29"/>
        <v>OK</v>
      </c>
      <c r="K299" t="str">
        <f t="shared" si="30"/>
        <v>Successful</v>
      </c>
      <c r="L299" t="str">
        <f t="shared" si="31"/>
        <v>Withdrawal</v>
      </c>
      <c r="M299" t="str">
        <f t="shared" si="32"/>
        <v>OK</v>
      </c>
      <c r="N299" t="str">
        <f t="shared" si="33"/>
        <v>OK</v>
      </c>
      <c r="O299" t="str">
        <f>_xlfn.XLOOKUP(B299,'01_Raw_ATMs'!A:A,'01_Raw_ATMs'!A:A,"Not Found")</f>
        <v>ATM038</v>
      </c>
      <c r="P299" t="str">
        <f t="shared" si="34"/>
        <v>Valid</v>
      </c>
    </row>
    <row r="300" spans="1:16">
      <c r="A300" t="s">
        <v>492</v>
      </c>
      <c r="B300" t="s">
        <v>130</v>
      </c>
      <c r="C300" s="2">
        <v>45982</v>
      </c>
      <c r="D300" s="3">
        <v>0.54513888888888884</v>
      </c>
      <c r="E300" t="s">
        <v>211</v>
      </c>
      <c r="F300">
        <v>0</v>
      </c>
      <c r="G300" t="s">
        <v>189</v>
      </c>
      <c r="I300">
        <f t="shared" si="28"/>
        <v>1</v>
      </c>
      <c r="J300" t="str">
        <f t="shared" si="29"/>
        <v>OK</v>
      </c>
      <c r="K300" t="str">
        <f t="shared" si="30"/>
        <v>Successful</v>
      </c>
      <c r="L300" t="str">
        <f t="shared" si="31"/>
        <v>Mini Statement</v>
      </c>
      <c r="M300" t="str">
        <f t="shared" si="32"/>
        <v>OK</v>
      </c>
      <c r="N300" t="str">
        <f t="shared" si="33"/>
        <v>OK</v>
      </c>
      <c r="O300" t="str">
        <f>_xlfn.XLOOKUP(B300,'01_Raw_ATMs'!A:A,'01_Raw_ATMs'!A:A,"Not Found")</f>
        <v>ATM050</v>
      </c>
      <c r="P300" t="str">
        <f t="shared" si="34"/>
        <v>Valid</v>
      </c>
    </row>
    <row r="301" spans="1:16">
      <c r="A301" t="s">
        <v>493</v>
      </c>
      <c r="B301" t="s">
        <v>178</v>
      </c>
      <c r="C301" s="2">
        <v>45934</v>
      </c>
      <c r="D301" s="3">
        <v>0.25359953703703703</v>
      </c>
      <c r="E301" t="s">
        <v>33</v>
      </c>
      <c r="F301">
        <v>6000</v>
      </c>
      <c r="G301" t="s">
        <v>189</v>
      </c>
      <c r="I301">
        <f t="shared" si="28"/>
        <v>1</v>
      </c>
      <c r="J301" t="str">
        <f t="shared" si="29"/>
        <v>OK</v>
      </c>
      <c r="K301" t="str">
        <f t="shared" si="30"/>
        <v>Successful</v>
      </c>
      <c r="L301" t="str">
        <f t="shared" si="31"/>
        <v>Withdrawal</v>
      </c>
      <c r="M301" t="str">
        <f t="shared" si="32"/>
        <v>OK</v>
      </c>
      <c r="N301" t="str">
        <f t="shared" si="33"/>
        <v>OK</v>
      </c>
      <c r="O301" t="str">
        <f>_xlfn.XLOOKUP(B301,'01_Raw_ATMs'!A:A,'01_Raw_ATMs'!A:A,"Not Found")</f>
        <v>ATM098</v>
      </c>
      <c r="P301" t="str">
        <f t="shared" si="34"/>
        <v>Valid</v>
      </c>
    </row>
    <row r="302" spans="1:16">
      <c r="A302" t="s">
        <v>494</v>
      </c>
      <c r="B302" t="s">
        <v>133</v>
      </c>
      <c r="C302" s="2">
        <v>45763</v>
      </c>
      <c r="D302" s="3">
        <v>9.9016203703703703E-2</v>
      </c>
      <c r="E302" t="s">
        <v>33</v>
      </c>
      <c r="F302">
        <v>8000</v>
      </c>
      <c r="G302" t="s">
        <v>189</v>
      </c>
      <c r="I302">
        <f t="shared" si="28"/>
        <v>1</v>
      </c>
      <c r="J302" t="str">
        <f t="shared" si="29"/>
        <v>OK</v>
      </c>
      <c r="K302" t="str">
        <f t="shared" si="30"/>
        <v>Successful</v>
      </c>
      <c r="L302" t="str">
        <f t="shared" si="31"/>
        <v>Withdrawal</v>
      </c>
      <c r="M302" t="str">
        <f t="shared" si="32"/>
        <v>OK</v>
      </c>
      <c r="N302" t="str">
        <f t="shared" si="33"/>
        <v>OK</v>
      </c>
      <c r="O302" t="str">
        <f>_xlfn.XLOOKUP(B302,'01_Raw_ATMs'!A:A,'01_Raw_ATMs'!A:A,"Not Found")</f>
        <v>ATM053</v>
      </c>
      <c r="P302" t="str">
        <f t="shared" si="34"/>
        <v>Valid</v>
      </c>
    </row>
    <row r="303" spans="1:16">
      <c r="A303" t="s">
        <v>495</v>
      </c>
      <c r="B303" t="s">
        <v>130</v>
      </c>
      <c r="C303" s="2">
        <v>45670</v>
      </c>
      <c r="D303" s="3">
        <v>0.4755671296296296</v>
      </c>
      <c r="E303" t="s">
        <v>33</v>
      </c>
      <c r="F303">
        <v>6000</v>
      </c>
      <c r="G303" t="s">
        <v>189</v>
      </c>
      <c r="I303">
        <f t="shared" si="28"/>
        <v>1</v>
      </c>
      <c r="J303" t="str">
        <f t="shared" si="29"/>
        <v>OK</v>
      </c>
      <c r="K303" t="str">
        <f t="shared" si="30"/>
        <v>Successful</v>
      </c>
      <c r="L303" t="str">
        <f t="shared" si="31"/>
        <v>Withdrawal</v>
      </c>
      <c r="M303" t="str">
        <f t="shared" si="32"/>
        <v>OK</v>
      </c>
      <c r="N303" t="str">
        <f t="shared" si="33"/>
        <v>OK</v>
      </c>
      <c r="O303" t="str">
        <f>_xlfn.XLOOKUP(B303,'01_Raw_ATMs'!A:A,'01_Raw_ATMs'!A:A,"Not Found")</f>
        <v>ATM050</v>
      </c>
      <c r="P303" t="str">
        <f t="shared" si="34"/>
        <v>Valid</v>
      </c>
    </row>
    <row r="304" spans="1:16">
      <c r="A304" t="s">
        <v>496</v>
      </c>
      <c r="B304" t="s">
        <v>112</v>
      </c>
      <c r="C304" s="2">
        <v>46191</v>
      </c>
      <c r="D304" s="3">
        <v>0.35011574074074081</v>
      </c>
      <c r="E304" t="s">
        <v>33</v>
      </c>
      <c r="F304">
        <v>2500</v>
      </c>
      <c r="G304" t="s">
        <v>189</v>
      </c>
      <c r="I304">
        <f t="shared" si="28"/>
        <v>1</v>
      </c>
      <c r="J304" t="str">
        <f t="shared" si="29"/>
        <v>OK</v>
      </c>
      <c r="K304" t="str">
        <f t="shared" si="30"/>
        <v>Successful</v>
      </c>
      <c r="L304" t="str">
        <f t="shared" si="31"/>
        <v>Withdrawal</v>
      </c>
      <c r="M304" t="str">
        <f t="shared" si="32"/>
        <v>OK</v>
      </c>
      <c r="N304" t="str">
        <f t="shared" si="33"/>
        <v>OK</v>
      </c>
      <c r="O304" t="str">
        <f>_xlfn.XLOOKUP(B304,'01_Raw_ATMs'!A:A,'01_Raw_ATMs'!A:A,"Not Found")</f>
        <v>ATM032</v>
      </c>
      <c r="P304" t="str">
        <f t="shared" si="34"/>
        <v>Valid</v>
      </c>
    </row>
    <row r="305" spans="1:16">
      <c r="A305" t="s">
        <v>497</v>
      </c>
      <c r="B305" t="s">
        <v>98</v>
      </c>
      <c r="C305" s="2">
        <v>45722</v>
      </c>
      <c r="D305" s="3">
        <v>0.34543981481481478</v>
      </c>
      <c r="E305" t="s">
        <v>33</v>
      </c>
      <c r="F305">
        <v>1000</v>
      </c>
      <c r="G305" t="s">
        <v>189</v>
      </c>
      <c r="I305">
        <f t="shared" si="28"/>
        <v>1</v>
      </c>
      <c r="J305" t="str">
        <f t="shared" si="29"/>
        <v>OK</v>
      </c>
      <c r="K305" t="str">
        <f t="shared" si="30"/>
        <v>Successful</v>
      </c>
      <c r="L305" t="str">
        <f t="shared" si="31"/>
        <v>Withdrawal</v>
      </c>
      <c r="M305" t="str">
        <f t="shared" si="32"/>
        <v>OK</v>
      </c>
      <c r="N305" t="str">
        <f t="shared" si="33"/>
        <v>OK</v>
      </c>
      <c r="O305" t="str">
        <f>_xlfn.XLOOKUP(B305,'01_Raw_ATMs'!A:A,'01_Raw_ATMs'!A:A,"Not Found")</f>
        <v>ATM019</v>
      </c>
      <c r="P305" t="str">
        <f t="shared" si="34"/>
        <v>Valid</v>
      </c>
    </row>
    <row r="306" spans="1:16">
      <c r="A306" t="s">
        <v>498</v>
      </c>
      <c r="B306" t="s">
        <v>112</v>
      </c>
      <c r="C306" s="2">
        <v>46165</v>
      </c>
      <c r="D306" s="3">
        <v>0.7170023148148148</v>
      </c>
      <c r="E306" t="s">
        <v>33</v>
      </c>
      <c r="F306">
        <v>2500</v>
      </c>
      <c r="G306" t="s">
        <v>189</v>
      </c>
      <c r="I306">
        <f t="shared" si="28"/>
        <v>1</v>
      </c>
      <c r="J306" t="str">
        <f t="shared" si="29"/>
        <v>OK</v>
      </c>
      <c r="K306" t="str">
        <f t="shared" si="30"/>
        <v>Successful</v>
      </c>
      <c r="L306" t="str">
        <f t="shared" si="31"/>
        <v>Withdrawal</v>
      </c>
      <c r="M306" t="str">
        <f t="shared" si="32"/>
        <v>OK</v>
      </c>
      <c r="N306" t="str">
        <f t="shared" si="33"/>
        <v>OK</v>
      </c>
      <c r="O306" t="str">
        <f>_xlfn.XLOOKUP(B306,'01_Raw_ATMs'!A:A,'01_Raw_ATMs'!A:A,"Not Found")</f>
        <v>ATM032</v>
      </c>
      <c r="P306" t="str">
        <f t="shared" si="34"/>
        <v>Valid</v>
      </c>
    </row>
    <row r="307" spans="1:16">
      <c r="A307" t="s">
        <v>499</v>
      </c>
      <c r="B307" t="s">
        <v>131</v>
      </c>
      <c r="C307" s="2">
        <v>45998</v>
      </c>
      <c r="D307" s="3">
        <v>0.85059027777777774</v>
      </c>
      <c r="E307" t="s">
        <v>211</v>
      </c>
      <c r="F307">
        <v>0</v>
      </c>
      <c r="G307" t="s">
        <v>189</v>
      </c>
      <c r="I307">
        <f t="shared" si="28"/>
        <v>1</v>
      </c>
      <c r="J307" t="str">
        <f t="shared" si="29"/>
        <v>OK</v>
      </c>
      <c r="K307" t="str">
        <f t="shared" si="30"/>
        <v>Successful</v>
      </c>
      <c r="L307" t="str">
        <f t="shared" si="31"/>
        <v>Mini Statement</v>
      </c>
      <c r="M307" t="str">
        <f t="shared" si="32"/>
        <v>OK</v>
      </c>
      <c r="N307" t="str">
        <f t="shared" si="33"/>
        <v>OK</v>
      </c>
      <c r="O307" t="str">
        <f>_xlfn.XLOOKUP(B307,'01_Raw_ATMs'!A:A,'01_Raw_ATMs'!A:A,"Not Found")</f>
        <v>ATM051</v>
      </c>
      <c r="P307" t="str">
        <f t="shared" si="34"/>
        <v>Valid</v>
      </c>
    </row>
    <row r="308" spans="1:16">
      <c r="A308" t="s">
        <v>500</v>
      </c>
      <c r="B308" t="s">
        <v>136</v>
      </c>
      <c r="C308" s="2">
        <v>45797</v>
      </c>
      <c r="D308" s="3">
        <v>0.48523148148148149</v>
      </c>
      <c r="E308" t="s">
        <v>33</v>
      </c>
      <c r="F308">
        <v>3000</v>
      </c>
      <c r="G308" t="s">
        <v>189</v>
      </c>
      <c r="I308">
        <f t="shared" si="28"/>
        <v>1</v>
      </c>
      <c r="J308" t="str">
        <f t="shared" si="29"/>
        <v>OK</v>
      </c>
      <c r="K308" t="str">
        <f t="shared" si="30"/>
        <v>Successful</v>
      </c>
      <c r="L308" t="str">
        <f t="shared" si="31"/>
        <v>Withdrawal</v>
      </c>
      <c r="M308" t="str">
        <f t="shared" si="32"/>
        <v>OK</v>
      </c>
      <c r="N308" t="str">
        <f t="shared" si="33"/>
        <v>OK</v>
      </c>
      <c r="O308" t="str">
        <f>_xlfn.XLOOKUP(B308,'01_Raw_ATMs'!A:A,'01_Raw_ATMs'!A:A,"Not Found")</f>
        <v>ATM056</v>
      </c>
      <c r="P308" t="str">
        <f t="shared" si="34"/>
        <v>Valid</v>
      </c>
    </row>
    <row r="309" spans="1:16">
      <c r="A309" t="s">
        <v>501</v>
      </c>
      <c r="B309" t="s">
        <v>131</v>
      </c>
      <c r="C309" s="2">
        <v>45984</v>
      </c>
      <c r="D309" s="3">
        <v>0.48935185185185193</v>
      </c>
      <c r="E309" t="s">
        <v>33</v>
      </c>
      <c r="F309">
        <v>8000</v>
      </c>
      <c r="G309" t="s">
        <v>189</v>
      </c>
      <c r="I309">
        <f t="shared" si="28"/>
        <v>1</v>
      </c>
      <c r="J309" t="str">
        <f t="shared" si="29"/>
        <v>OK</v>
      </c>
      <c r="K309" t="str">
        <f t="shared" si="30"/>
        <v>Successful</v>
      </c>
      <c r="L309" t="str">
        <f t="shared" si="31"/>
        <v>Withdrawal</v>
      </c>
      <c r="M309" t="str">
        <f t="shared" si="32"/>
        <v>OK</v>
      </c>
      <c r="N309" t="str">
        <f t="shared" si="33"/>
        <v>OK</v>
      </c>
      <c r="O309" t="str">
        <f>_xlfn.XLOOKUP(B309,'01_Raw_ATMs'!A:A,'01_Raw_ATMs'!A:A,"Not Found")</f>
        <v>ATM051</v>
      </c>
      <c r="P309" t="str">
        <f t="shared" si="34"/>
        <v>Valid</v>
      </c>
    </row>
    <row r="310" spans="1:16">
      <c r="A310" t="s">
        <v>502</v>
      </c>
      <c r="B310" t="s">
        <v>122</v>
      </c>
      <c r="C310" s="2">
        <v>46043</v>
      </c>
      <c r="D310" s="3">
        <v>0.49334490740740738</v>
      </c>
      <c r="E310" t="s">
        <v>33</v>
      </c>
      <c r="F310">
        <v>8000</v>
      </c>
      <c r="G310" t="s">
        <v>189</v>
      </c>
      <c r="I310">
        <f t="shared" si="28"/>
        <v>1</v>
      </c>
      <c r="J310" t="str">
        <f t="shared" si="29"/>
        <v>OK</v>
      </c>
      <c r="K310" t="str">
        <f t="shared" si="30"/>
        <v>Successful</v>
      </c>
      <c r="L310" t="str">
        <f t="shared" si="31"/>
        <v>Withdrawal</v>
      </c>
      <c r="M310" t="str">
        <f t="shared" si="32"/>
        <v>OK</v>
      </c>
      <c r="N310" t="str">
        <f t="shared" si="33"/>
        <v>OK</v>
      </c>
      <c r="O310" t="str">
        <f>_xlfn.XLOOKUP(B310,'01_Raw_ATMs'!A:A,'01_Raw_ATMs'!A:A,"Not Found")</f>
        <v>ATM042</v>
      </c>
      <c r="P310" t="str">
        <f t="shared" si="34"/>
        <v>Valid</v>
      </c>
    </row>
    <row r="311" spans="1:16">
      <c r="A311" t="s">
        <v>503</v>
      </c>
      <c r="B311" t="s">
        <v>150</v>
      </c>
      <c r="C311" s="2">
        <v>45842</v>
      </c>
      <c r="D311" s="3">
        <v>0.77431712962962962</v>
      </c>
      <c r="E311" t="s">
        <v>261</v>
      </c>
      <c r="F311">
        <v>10000</v>
      </c>
      <c r="G311" t="s">
        <v>214</v>
      </c>
      <c r="I311">
        <f t="shared" si="28"/>
        <v>1</v>
      </c>
      <c r="J311" t="str">
        <f t="shared" si="29"/>
        <v>Problem</v>
      </c>
      <c r="K311" t="str">
        <f t="shared" si="30"/>
        <v>Failed</v>
      </c>
      <c r="L311" t="str">
        <f t="shared" si="31"/>
        <v>Cash Deposit</v>
      </c>
      <c r="M311" t="str">
        <f t="shared" si="32"/>
        <v>OK</v>
      </c>
      <c r="N311" t="str">
        <f t="shared" si="33"/>
        <v>OK</v>
      </c>
      <c r="O311" t="str">
        <f>_xlfn.XLOOKUP(B311,'01_Raw_ATMs'!A:A,'01_Raw_ATMs'!A:A,"Not Found")</f>
        <v>ATM070</v>
      </c>
      <c r="P311" t="str">
        <f t="shared" si="34"/>
        <v>Valid</v>
      </c>
    </row>
    <row r="312" spans="1:16">
      <c r="A312" t="s">
        <v>504</v>
      </c>
      <c r="B312" t="s">
        <v>137</v>
      </c>
      <c r="C312" s="2">
        <v>45956</v>
      </c>
      <c r="D312" s="3">
        <v>0.79504629629629631</v>
      </c>
      <c r="E312" t="s">
        <v>194</v>
      </c>
      <c r="F312">
        <v>0</v>
      </c>
      <c r="G312" t="s">
        <v>189</v>
      </c>
      <c r="I312">
        <f t="shared" si="28"/>
        <v>1</v>
      </c>
      <c r="J312" t="str">
        <f t="shared" si="29"/>
        <v>OK</v>
      </c>
      <c r="K312" t="str">
        <f t="shared" si="30"/>
        <v>Successful</v>
      </c>
      <c r="L312" t="str">
        <f t="shared" si="31"/>
        <v>Balance Inquiry</v>
      </c>
      <c r="M312" t="str">
        <f t="shared" si="32"/>
        <v>OK</v>
      </c>
      <c r="N312" t="str">
        <f t="shared" si="33"/>
        <v>OK</v>
      </c>
      <c r="O312" t="str">
        <f>_xlfn.XLOOKUP(B312,'01_Raw_ATMs'!A:A,'01_Raw_ATMs'!A:A,"Not Found")</f>
        <v>ATM057</v>
      </c>
      <c r="P312" t="str">
        <f t="shared" si="34"/>
        <v>Valid</v>
      </c>
    </row>
    <row r="313" spans="1:16">
      <c r="A313" t="s">
        <v>505</v>
      </c>
      <c r="B313" t="s">
        <v>167</v>
      </c>
      <c r="C313" s="2">
        <v>46169</v>
      </c>
      <c r="D313" s="3">
        <v>0.30503472222222222</v>
      </c>
      <c r="E313" t="s">
        <v>33</v>
      </c>
      <c r="F313">
        <v>1500</v>
      </c>
      <c r="G313" t="s">
        <v>189</v>
      </c>
      <c r="I313">
        <f t="shared" si="28"/>
        <v>1</v>
      </c>
      <c r="J313" t="str">
        <f t="shared" si="29"/>
        <v>OK</v>
      </c>
      <c r="K313" t="str">
        <f t="shared" si="30"/>
        <v>Successful</v>
      </c>
      <c r="L313" t="str">
        <f t="shared" si="31"/>
        <v>Withdrawal</v>
      </c>
      <c r="M313" t="str">
        <f t="shared" si="32"/>
        <v>OK</v>
      </c>
      <c r="N313" t="str">
        <f t="shared" si="33"/>
        <v>OK</v>
      </c>
      <c r="O313" t="str">
        <f>_xlfn.XLOOKUP(B313,'01_Raw_ATMs'!A:A,'01_Raw_ATMs'!A:A,"Not Found")</f>
        <v>ATM087</v>
      </c>
      <c r="P313" t="str">
        <f t="shared" si="34"/>
        <v>Valid</v>
      </c>
    </row>
    <row r="314" spans="1:16">
      <c r="A314" t="s">
        <v>506</v>
      </c>
      <c r="B314" t="s">
        <v>129</v>
      </c>
      <c r="C314" s="2">
        <v>45733</v>
      </c>
      <c r="D314" s="3">
        <v>0.65173611111111107</v>
      </c>
      <c r="E314" t="s">
        <v>33</v>
      </c>
      <c r="F314">
        <v>6000</v>
      </c>
      <c r="G314" t="s">
        <v>189</v>
      </c>
      <c r="I314">
        <f t="shared" si="28"/>
        <v>1</v>
      </c>
      <c r="J314" t="str">
        <f t="shared" si="29"/>
        <v>OK</v>
      </c>
      <c r="K314" t="str">
        <f t="shared" si="30"/>
        <v>Successful</v>
      </c>
      <c r="L314" t="str">
        <f t="shared" si="31"/>
        <v>Withdrawal</v>
      </c>
      <c r="M314" t="str">
        <f t="shared" si="32"/>
        <v>OK</v>
      </c>
      <c r="N314" t="str">
        <f t="shared" si="33"/>
        <v>OK</v>
      </c>
      <c r="O314" t="str">
        <f>_xlfn.XLOOKUP(B314,'01_Raw_ATMs'!A:A,'01_Raw_ATMs'!A:A,"Not Found")</f>
        <v>ATM049</v>
      </c>
      <c r="P314" t="str">
        <f t="shared" si="34"/>
        <v>Valid</v>
      </c>
    </row>
    <row r="315" spans="1:16">
      <c r="A315" t="s">
        <v>507</v>
      </c>
      <c r="B315" t="s">
        <v>169</v>
      </c>
      <c r="C315" s="2">
        <v>46086</v>
      </c>
      <c r="D315" s="3">
        <v>0.70165509259259262</v>
      </c>
      <c r="E315" t="s">
        <v>33</v>
      </c>
      <c r="F315">
        <v>6000</v>
      </c>
      <c r="G315" t="s">
        <v>189</v>
      </c>
      <c r="I315">
        <f t="shared" si="28"/>
        <v>1</v>
      </c>
      <c r="J315" t="str">
        <f t="shared" si="29"/>
        <v>OK</v>
      </c>
      <c r="K315" t="str">
        <f t="shared" si="30"/>
        <v>Successful</v>
      </c>
      <c r="L315" t="str">
        <f t="shared" si="31"/>
        <v>Withdrawal</v>
      </c>
      <c r="M315" t="str">
        <f t="shared" si="32"/>
        <v>OK</v>
      </c>
      <c r="N315" t="str">
        <f t="shared" si="33"/>
        <v>OK</v>
      </c>
      <c r="O315" t="str">
        <f>_xlfn.XLOOKUP(B315,'01_Raw_ATMs'!A:A,'01_Raw_ATMs'!A:A,"Not Found")</f>
        <v>ATM089</v>
      </c>
      <c r="P315" t="str">
        <f t="shared" si="34"/>
        <v>Valid</v>
      </c>
    </row>
    <row r="316" spans="1:16">
      <c r="A316" t="s">
        <v>508</v>
      </c>
      <c r="B316" t="s">
        <v>87</v>
      </c>
      <c r="C316" s="2">
        <v>45769</v>
      </c>
      <c r="D316" s="3">
        <v>0.82131944444444449</v>
      </c>
      <c r="E316" t="s">
        <v>33</v>
      </c>
      <c r="F316">
        <v>10000</v>
      </c>
      <c r="G316" t="s">
        <v>189</v>
      </c>
      <c r="I316">
        <f t="shared" si="28"/>
        <v>1</v>
      </c>
      <c r="J316" t="str">
        <f t="shared" si="29"/>
        <v>OK</v>
      </c>
      <c r="K316" t="str">
        <f t="shared" si="30"/>
        <v>Successful</v>
      </c>
      <c r="L316" t="str">
        <f t="shared" si="31"/>
        <v>Withdrawal</v>
      </c>
      <c r="M316" t="str">
        <f t="shared" si="32"/>
        <v>OK</v>
      </c>
      <c r="N316" t="str">
        <f t="shared" si="33"/>
        <v>OK</v>
      </c>
      <c r="O316" t="str">
        <f>_xlfn.XLOOKUP(B316,'01_Raw_ATMs'!A:A,'01_Raw_ATMs'!A:A,"Not Found")</f>
        <v>ATM011</v>
      </c>
      <c r="P316" t="str">
        <f t="shared" si="34"/>
        <v>Valid</v>
      </c>
    </row>
    <row r="317" spans="1:16">
      <c r="A317" t="s">
        <v>509</v>
      </c>
      <c r="B317" t="s">
        <v>153</v>
      </c>
      <c r="C317" s="2">
        <v>46067</v>
      </c>
      <c r="D317" s="3">
        <v>0.93182870370370374</v>
      </c>
      <c r="E317" t="s">
        <v>33</v>
      </c>
      <c r="F317">
        <v>500</v>
      </c>
      <c r="G317" t="s">
        <v>189</v>
      </c>
      <c r="I317">
        <f t="shared" si="28"/>
        <v>1</v>
      </c>
      <c r="J317" t="str">
        <f t="shared" si="29"/>
        <v>OK</v>
      </c>
      <c r="K317" t="str">
        <f t="shared" si="30"/>
        <v>Successful</v>
      </c>
      <c r="L317" t="str">
        <f t="shared" si="31"/>
        <v>Withdrawal</v>
      </c>
      <c r="M317" t="str">
        <f t="shared" si="32"/>
        <v>OK</v>
      </c>
      <c r="N317" t="str">
        <f t="shared" si="33"/>
        <v>OK</v>
      </c>
      <c r="O317" t="str">
        <f>_xlfn.XLOOKUP(B317,'01_Raw_ATMs'!A:A,'01_Raw_ATMs'!A:A,"Not Found")</f>
        <v>ATM073</v>
      </c>
      <c r="P317" t="str">
        <f t="shared" si="34"/>
        <v>Valid</v>
      </c>
    </row>
    <row r="318" spans="1:16">
      <c r="A318" t="s">
        <v>510</v>
      </c>
      <c r="B318" t="s">
        <v>109</v>
      </c>
      <c r="C318" s="2">
        <v>46180</v>
      </c>
      <c r="D318" s="3">
        <v>0.77473379629629635</v>
      </c>
      <c r="E318" t="s">
        <v>33</v>
      </c>
      <c r="F318">
        <v>2000</v>
      </c>
      <c r="G318" t="s">
        <v>189</v>
      </c>
      <c r="I318">
        <f t="shared" si="28"/>
        <v>1</v>
      </c>
      <c r="J318" t="str">
        <f t="shared" si="29"/>
        <v>OK</v>
      </c>
      <c r="K318" t="str">
        <f t="shared" si="30"/>
        <v>Successful</v>
      </c>
      <c r="L318" t="str">
        <f t="shared" si="31"/>
        <v>Withdrawal</v>
      </c>
      <c r="M318" t="str">
        <f t="shared" si="32"/>
        <v>OK</v>
      </c>
      <c r="N318" t="str">
        <f t="shared" si="33"/>
        <v>OK</v>
      </c>
      <c r="O318" t="str">
        <f>_xlfn.XLOOKUP(B318,'01_Raw_ATMs'!A:A,'01_Raw_ATMs'!A:A,"Not Found")</f>
        <v>ATM029</v>
      </c>
      <c r="P318" t="str">
        <f t="shared" si="34"/>
        <v>Valid</v>
      </c>
    </row>
    <row r="319" spans="1:16">
      <c r="A319" t="s">
        <v>511</v>
      </c>
      <c r="B319" t="s">
        <v>131</v>
      </c>
      <c r="C319" s="2">
        <v>46132</v>
      </c>
      <c r="D319" s="3">
        <v>0.81787037037037036</v>
      </c>
      <c r="E319" t="s">
        <v>33</v>
      </c>
      <c r="F319">
        <v>3000</v>
      </c>
      <c r="G319" t="s">
        <v>214</v>
      </c>
      <c r="I319">
        <f t="shared" si="28"/>
        <v>1</v>
      </c>
      <c r="J319" t="str">
        <f t="shared" si="29"/>
        <v>Problem</v>
      </c>
      <c r="K319" t="str">
        <f t="shared" si="30"/>
        <v>Failed</v>
      </c>
      <c r="L319" t="str">
        <f t="shared" si="31"/>
        <v>Withdrawal</v>
      </c>
      <c r="M319" t="str">
        <f t="shared" si="32"/>
        <v>OK</v>
      </c>
      <c r="N319" t="str">
        <f t="shared" si="33"/>
        <v>OK</v>
      </c>
      <c r="O319" t="str">
        <f>_xlfn.XLOOKUP(B319,'01_Raw_ATMs'!A:A,'01_Raw_ATMs'!A:A,"Not Found")</f>
        <v>ATM051</v>
      </c>
      <c r="P319" t="str">
        <f t="shared" si="34"/>
        <v>Valid</v>
      </c>
    </row>
    <row r="320" spans="1:16">
      <c r="A320" t="s">
        <v>512</v>
      </c>
      <c r="B320" t="s">
        <v>91</v>
      </c>
      <c r="C320" s="2">
        <v>45960</v>
      </c>
      <c r="D320" s="3">
        <v>0.58688657407407407</v>
      </c>
      <c r="E320" t="s">
        <v>194</v>
      </c>
      <c r="F320">
        <v>0</v>
      </c>
      <c r="G320" t="s">
        <v>189</v>
      </c>
      <c r="I320">
        <f t="shared" si="28"/>
        <v>1</v>
      </c>
      <c r="J320" t="str">
        <f t="shared" si="29"/>
        <v>OK</v>
      </c>
      <c r="K320" t="str">
        <f t="shared" si="30"/>
        <v>Successful</v>
      </c>
      <c r="L320" t="str">
        <f t="shared" si="31"/>
        <v>Balance Inquiry</v>
      </c>
      <c r="M320" t="str">
        <f t="shared" si="32"/>
        <v>OK</v>
      </c>
      <c r="N320" t="str">
        <f t="shared" si="33"/>
        <v>OK</v>
      </c>
      <c r="O320" t="str">
        <f>_xlfn.XLOOKUP(B320,'01_Raw_ATMs'!A:A,'01_Raw_ATMs'!A:A,"Not Found")</f>
        <v>ATM014</v>
      </c>
      <c r="P320" t="str">
        <f t="shared" si="34"/>
        <v>Valid</v>
      </c>
    </row>
    <row r="321" spans="1:16">
      <c r="A321" t="s">
        <v>513</v>
      </c>
      <c r="B321" t="s">
        <v>125</v>
      </c>
      <c r="C321" s="2">
        <v>45977</v>
      </c>
      <c r="D321" s="3">
        <v>0.53487268518518516</v>
      </c>
      <c r="E321" t="s">
        <v>33</v>
      </c>
      <c r="F321">
        <v>3000</v>
      </c>
      <c r="G321" t="s">
        <v>189</v>
      </c>
      <c r="I321">
        <f t="shared" si="28"/>
        <v>1</v>
      </c>
      <c r="J321" t="str">
        <f t="shared" si="29"/>
        <v>OK</v>
      </c>
      <c r="K321" t="str">
        <f t="shared" si="30"/>
        <v>Successful</v>
      </c>
      <c r="L321" t="str">
        <f t="shared" si="31"/>
        <v>Withdrawal</v>
      </c>
      <c r="M321" t="str">
        <f t="shared" si="32"/>
        <v>OK</v>
      </c>
      <c r="N321" t="str">
        <f t="shared" si="33"/>
        <v>OK</v>
      </c>
      <c r="O321" t="str">
        <f>_xlfn.XLOOKUP(B321,'01_Raw_ATMs'!A:A,'01_Raw_ATMs'!A:A,"Not Found")</f>
        <v>ATM045</v>
      </c>
      <c r="P321" t="str">
        <f t="shared" si="34"/>
        <v>Valid</v>
      </c>
    </row>
    <row r="322" spans="1:16">
      <c r="A322" t="s">
        <v>514</v>
      </c>
      <c r="B322" t="s">
        <v>137</v>
      </c>
      <c r="C322" s="2">
        <v>46121</v>
      </c>
      <c r="D322" s="3">
        <v>0.51321759259259259</v>
      </c>
      <c r="E322" t="s">
        <v>194</v>
      </c>
      <c r="F322">
        <v>0</v>
      </c>
      <c r="G322" t="s">
        <v>189</v>
      </c>
      <c r="I322">
        <f t="shared" si="28"/>
        <v>1</v>
      </c>
      <c r="J322" t="str">
        <f t="shared" si="29"/>
        <v>OK</v>
      </c>
      <c r="K322" t="str">
        <f t="shared" si="30"/>
        <v>Successful</v>
      </c>
      <c r="L322" t="str">
        <f t="shared" si="31"/>
        <v>Balance Inquiry</v>
      </c>
      <c r="M322" t="str">
        <f t="shared" si="32"/>
        <v>OK</v>
      </c>
      <c r="N322" t="str">
        <f t="shared" si="33"/>
        <v>OK</v>
      </c>
      <c r="O322" t="str">
        <f>_xlfn.XLOOKUP(B322,'01_Raw_ATMs'!A:A,'01_Raw_ATMs'!A:A,"Not Found")</f>
        <v>ATM057</v>
      </c>
      <c r="P322" t="str">
        <f t="shared" si="34"/>
        <v>Valid</v>
      </c>
    </row>
    <row r="323" spans="1:16">
      <c r="A323" t="s">
        <v>515</v>
      </c>
      <c r="B323" t="s">
        <v>124</v>
      </c>
      <c r="C323" s="2">
        <v>45769</v>
      </c>
      <c r="D323" s="3">
        <v>0.75762731481481482</v>
      </c>
      <c r="E323" t="s">
        <v>261</v>
      </c>
      <c r="F323">
        <v>2000</v>
      </c>
      <c r="G323" t="s">
        <v>189</v>
      </c>
      <c r="I323">
        <f t="shared" ref="I323:I386" si="35">COUNTIF($A:$A,A323)</f>
        <v>1</v>
      </c>
      <c r="J323" t="str">
        <f t="shared" ref="J323:J386" si="36">IF(AND(TRIM(G323)="Failed",H323=""),"Problem","OK")</f>
        <v>OK</v>
      </c>
      <c r="K323" t="str">
        <f t="shared" ref="K323:K386" si="37">PROPER(TRIM(G323))</f>
        <v>Successful</v>
      </c>
      <c r="L323" t="str">
        <f t="shared" ref="L323:L386" si="38">PROPER(TRIM(E323))</f>
        <v>Cash Deposit</v>
      </c>
      <c r="M323" t="str">
        <f t="shared" ref="M323:M386" si="39">IF(OR(E323="Withdrawal",E323="Cash Deposit"),IF(F323&gt;0,"OK","Problem"),IF(F323=0,"OK","Problem"))</f>
        <v>OK</v>
      </c>
      <c r="N323" t="str">
        <f t="shared" ref="N323:N386" si="40">IF(AND(C323&gt;=DATE(2025,1,1),C323&lt;=DATE(2026,6,30)),"OK","Problem")</f>
        <v>OK</v>
      </c>
      <c r="O323" t="str">
        <f>_xlfn.XLOOKUP(B323,'01_Raw_ATMs'!A:A,'01_Raw_ATMs'!A:A,"Not Found")</f>
        <v>ATM044</v>
      </c>
      <c r="P323" t="str">
        <f t="shared" ref="P323:P386" si="41">IF(B323="","Missing ATM_ID","Valid")</f>
        <v>Valid</v>
      </c>
    </row>
    <row r="324" spans="1:16">
      <c r="A324" t="s">
        <v>516</v>
      </c>
      <c r="B324" t="s">
        <v>151</v>
      </c>
      <c r="C324" s="2">
        <v>45821</v>
      </c>
      <c r="D324" s="3">
        <v>0.51908564814814817</v>
      </c>
      <c r="E324" t="s">
        <v>33</v>
      </c>
      <c r="F324">
        <v>4000</v>
      </c>
      <c r="G324" t="s">
        <v>189</v>
      </c>
      <c r="I324">
        <f t="shared" si="35"/>
        <v>1</v>
      </c>
      <c r="J324" t="str">
        <f t="shared" si="36"/>
        <v>OK</v>
      </c>
      <c r="K324" t="str">
        <f t="shared" si="37"/>
        <v>Successful</v>
      </c>
      <c r="L324" t="str">
        <f t="shared" si="38"/>
        <v>Withdrawal</v>
      </c>
      <c r="M324" t="str">
        <f t="shared" si="39"/>
        <v>OK</v>
      </c>
      <c r="N324" t="str">
        <f t="shared" si="40"/>
        <v>OK</v>
      </c>
      <c r="O324" t="str">
        <f>_xlfn.XLOOKUP(B324,'01_Raw_ATMs'!A:A,'01_Raw_ATMs'!A:A,"Not Found")</f>
        <v>ATM071</v>
      </c>
      <c r="P324" t="str">
        <f t="shared" si="41"/>
        <v>Valid</v>
      </c>
    </row>
    <row r="325" spans="1:16">
      <c r="A325" t="s">
        <v>517</v>
      </c>
      <c r="B325" t="s">
        <v>103</v>
      </c>
      <c r="C325" s="2">
        <v>46100</v>
      </c>
      <c r="D325" s="3">
        <v>0.57475694444444447</v>
      </c>
      <c r="E325" t="s">
        <v>211</v>
      </c>
      <c r="F325">
        <v>0</v>
      </c>
      <c r="G325" t="s">
        <v>189</v>
      </c>
      <c r="I325">
        <f t="shared" si="35"/>
        <v>1</v>
      </c>
      <c r="J325" t="str">
        <f t="shared" si="36"/>
        <v>OK</v>
      </c>
      <c r="K325" t="str">
        <f t="shared" si="37"/>
        <v>Successful</v>
      </c>
      <c r="L325" t="str">
        <f t="shared" si="38"/>
        <v>Mini Statement</v>
      </c>
      <c r="M325" t="str">
        <f t="shared" si="39"/>
        <v>OK</v>
      </c>
      <c r="N325" t="str">
        <f t="shared" si="40"/>
        <v>OK</v>
      </c>
      <c r="O325" t="str">
        <f>_xlfn.XLOOKUP(B325,'01_Raw_ATMs'!A:A,'01_Raw_ATMs'!A:A,"Not Found")</f>
        <v>ATM024</v>
      </c>
      <c r="P325" t="str">
        <f t="shared" si="41"/>
        <v>Valid</v>
      </c>
    </row>
    <row r="326" spans="1:16">
      <c r="A326" t="s">
        <v>518</v>
      </c>
      <c r="B326" t="s">
        <v>135</v>
      </c>
      <c r="C326" s="2">
        <v>46056</v>
      </c>
      <c r="D326" s="3">
        <v>9.1782407407407403E-3</v>
      </c>
      <c r="E326" t="s">
        <v>33</v>
      </c>
      <c r="F326">
        <v>1000</v>
      </c>
      <c r="G326" t="s">
        <v>189</v>
      </c>
      <c r="I326">
        <f t="shared" si="35"/>
        <v>1</v>
      </c>
      <c r="J326" t="str">
        <f t="shared" si="36"/>
        <v>OK</v>
      </c>
      <c r="K326" t="str">
        <f t="shared" si="37"/>
        <v>Successful</v>
      </c>
      <c r="L326" t="str">
        <f t="shared" si="38"/>
        <v>Withdrawal</v>
      </c>
      <c r="M326" t="str">
        <f t="shared" si="39"/>
        <v>OK</v>
      </c>
      <c r="N326" t="str">
        <f t="shared" si="40"/>
        <v>OK</v>
      </c>
      <c r="O326" t="str">
        <f>_xlfn.XLOOKUP(B326,'01_Raw_ATMs'!A:A,'01_Raw_ATMs'!A:A,"Not Found")</f>
        <v>ATM055</v>
      </c>
      <c r="P326" t="str">
        <f t="shared" si="41"/>
        <v>Valid</v>
      </c>
    </row>
    <row r="327" spans="1:16">
      <c r="A327" t="s">
        <v>519</v>
      </c>
      <c r="B327" t="s">
        <v>149</v>
      </c>
      <c r="C327" s="2">
        <v>45849</v>
      </c>
      <c r="D327" s="3">
        <v>0.55033564814814817</v>
      </c>
      <c r="E327" t="s">
        <v>33</v>
      </c>
      <c r="F327">
        <v>10000</v>
      </c>
      <c r="G327" t="s">
        <v>189</v>
      </c>
      <c r="I327">
        <f t="shared" si="35"/>
        <v>1</v>
      </c>
      <c r="J327" t="str">
        <f t="shared" si="36"/>
        <v>OK</v>
      </c>
      <c r="K327" t="str">
        <f t="shared" si="37"/>
        <v>Successful</v>
      </c>
      <c r="L327" t="str">
        <f t="shared" si="38"/>
        <v>Withdrawal</v>
      </c>
      <c r="M327" t="str">
        <f t="shared" si="39"/>
        <v>OK</v>
      </c>
      <c r="N327" t="str">
        <f t="shared" si="40"/>
        <v>OK</v>
      </c>
      <c r="O327" t="str">
        <f>_xlfn.XLOOKUP(B327,'01_Raw_ATMs'!A:A,'01_Raw_ATMs'!A:A,"Not Found")</f>
        <v>ATM069</v>
      </c>
      <c r="P327" t="str">
        <f t="shared" si="41"/>
        <v>Valid</v>
      </c>
    </row>
    <row r="328" spans="1:16">
      <c r="A328" t="s">
        <v>520</v>
      </c>
      <c r="B328" t="s">
        <v>148</v>
      </c>
      <c r="C328" s="2">
        <v>45978</v>
      </c>
      <c r="D328" s="3">
        <v>0.73570601851851847</v>
      </c>
      <c r="E328" t="s">
        <v>33</v>
      </c>
      <c r="F328">
        <v>3000</v>
      </c>
      <c r="G328" t="s">
        <v>189</v>
      </c>
      <c r="I328">
        <f t="shared" si="35"/>
        <v>1</v>
      </c>
      <c r="J328" t="str">
        <f t="shared" si="36"/>
        <v>OK</v>
      </c>
      <c r="K328" t="str">
        <f t="shared" si="37"/>
        <v>Successful</v>
      </c>
      <c r="L328" t="str">
        <f t="shared" si="38"/>
        <v>Withdrawal</v>
      </c>
      <c r="M328" t="str">
        <f t="shared" si="39"/>
        <v>OK</v>
      </c>
      <c r="N328" t="str">
        <f t="shared" si="40"/>
        <v>OK</v>
      </c>
      <c r="O328" t="str">
        <f>_xlfn.XLOOKUP(B328,'01_Raw_ATMs'!A:A,'01_Raw_ATMs'!A:A,"Not Found")</f>
        <v>ATM068</v>
      </c>
      <c r="P328" t="str">
        <f t="shared" si="41"/>
        <v>Valid</v>
      </c>
    </row>
    <row r="329" spans="1:16">
      <c r="A329" t="s">
        <v>521</v>
      </c>
      <c r="B329" t="s">
        <v>139</v>
      </c>
      <c r="C329" s="2">
        <v>45834</v>
      </c>
      <c r="D329" s="3">
        <v>0.8235069444444445</v>
      </c>
      <c r="E329" t="s">
        <v>33</v>
      </c>
      <c r="F329">
        <v>8000</v>
      </c>
      <c r="G329" t="s">
        <v>189</v>
      </c>
      <c r="I329">
        <f t="shared" si="35"/>
        <v>1</v>
      </c>
      <c r="J329" t="str">
        <f t="shared" si="36"/>
        <v>OK</v>
      </c>
      <c r="K329" t="str">
        <f t="shared" si="37"/>
        <v>Successful</v>
      </c>
      <c r="L329" t="str">
        <f t="shared" si="38"/>
        <v>Withdrawal</v>
      </c>
      <c r="M329" t="str">
        <f t="shared" si="39"/>
        <v>OK</v>
      </c>
      <c r="N329" t="str">
        <f t="shared" si="40"/>
        <v>OK</v>
      </c>
      <c r="O329" t="str">
        <f>_xlfn.XLOOKUP(B329,'01_Raw_ATMs'!A:A,'01_Raw_ATMs'!A:A,"Not Found")</f>
        <v>ATM059</v>
      </c>
      <c r="P329" t="str">
        <f t="shared" si="41"/>
        <v>Valid</v>
      </c>
    </row>
    <row r="330" spans="1:16">
      <c r="A330" t="s">
        <v>522</v>
      </c>
      <c r="B330" t="s">
        <v>167</v>
      </c>
      <c r="C330" s="2">
        <v>45795</v>
      </c>
      <c r="D330" s="3">
        <v>0.51063657407407403</v>
      </c>
      <c r="E330" t="s">
        <v>33</v>
      </c>
      <c r="F330">
        <v>3000</v>
      </c>
      <c r="G330" t="s">
        <v>189</v>
      </c>
      <c r="I330">
        <f t="shared" si="35"/>
        <v>1</v>
      </c>
      <c r="J330" t="str">
        <f t="shared" si="36"/>
        <v>OK</v>
      </c>
      <c r="K330" t="str">
        <f t="shared" si="37"/>
        <v>Successful</v>
      </c>
      <c r="L330" t="str">
        <f t="shared" si="38"/>
        <v>Withdrawal</v>
      </c>
      <c r="M330" t="str">
        <f t="shared" si="39"/>
        <v>OK</v>
      </c>
      <c r="N330" t="str">
        <f t="shared" si="40"/>
        <v>OK</v>
      </c>
      <c r="O330" t="str">
        <f>_xlfn.XLOOKUP(B330,'01_Raw_ATMs'!A:A,'01_Raw_ATMs'!A:A,"Not Found")</f>
        <v>ATM087</v>
      </c>
      <c r="P330" t="str">
        <f t="shared" si="41"/>
        <v>Valid</v>
      </c>
    </row>
    <row r="331" spans="1:16">
      <c r="A331" t="s">
        <v>523</v>
      </c>
      <c r="B331" t="s">
        <v>146</v>
      </c>
      <c r="C331" s="2">
        <v>46055</v>
      </c>
      <c r="D331" s="3">
        <v>0.58930555555555553</v>
      </c>
      <c r="E331" t="s">
        <v>33</v>
      </c>
      <c r="F331">
        <v>1500</v>
      </c>
      <c r="G331" t="s">
        <v>189</v>
      </c>
      <c r="I331">
        <f t="shared" si="35"/>
        <v>1</v>
      </c>
      <c r="J331" t="str">
        <f t="shared" si="36"/>
        <v>OK</v>
      </c>
      <c r="K331" t="str">
        <f t="shared" si="37"/>
        <v>Successful</v>
      </c>
      <c r="L331" t="str">
        <f t="shared" si="38"/>
        <v>Withdrawal</v>
      </c>
      <c r="M331" t="str">
        <f t="shared" si="39"/>
        <v>OK</v>
      </c>
      <c r="N331" t="str">
        <f t="shared" si="40"/>
        <v>OK</v>
      </c>
      <c r="O331" t="str">
        <f>_xlfn.XLOOKUP(B331,'01_Raw_ATMs'!A:A,'01_Raw_ATMs'!A:A,"Not Found")</f>
        <v>ATM066</v>
      </c>
      <c r="P331" t="str">
        <f t="shared" si="41"/>
        <v>Valid</v>
      </c>
    </row>
    <row r="332" spans="1:16">
      <c r="A332" t="s">
        <v>524</v>
      </c>
      <c r="B332" t="s">
        <v>149</v>
      </c>
      <c r="C332" s="2">
        <v>45835</v>
      </c>
      <c r="D332" s="3">
        <v>0.68840277777777781</v>
      </c>
      <c r="E332" t="s">
        <v>33</v>
      </c>
      <c r="F332">
        <v>3000</v>
      </c>
      <c r="G332" t="s">
        <v>189</v>
      </c>
      <c r="I332">
        <f t="shared" si="35"/>
        <v>1</v>
      </c>
      <c r="J332" t="str">
        <f t="shared" si="36"/>
        <v>OK</v>
      </c>
      <c r="K332" t="str">
        <f t="shared" si="37"/>
        <v>Successful</v>
      </c>
      <c r="L332" t="str">
        <f t="shared" si="38"/>
        <v>Withdrawal</v>
      </c>
      <c r="M332" t="str">
        <f t="shared" si="39"/>
        <v>OK</v>
      </c>
      <c r="N332" t="str">
        <f t="shared" si="40"/>
        <v>OK</v>
      </c>
      <c r="O332" t="str">
        <f>_xlfn.XLOOKUP(B332,'01_Raw_ATMs'!A:A,'01_Raw_ATMs'!A:A,"Not Found")</f>
        <v>ATM069</v>
      </c>
      <c r="P332" t="str">
        <f t="shared" si="41"/>
        <v>Valid</v>
      </c>
    </row>
    <row r="333" spans="1:16">
      <c r="A333" t="s">
        <v>525</v>
      </c>
      <c r="B333" t="s">
        <v>160</v>
      </c>
      <c r="C333" s="2">
        <v>45712</v>
      </c>
      <c r="D333" s="3">
        <v>0.83369212962962957</v>
      </c>
      <c r="E333" t="s">
        <v>33</v>
      </c>
      <c r="F333">
        <v>4000</v>
      </c>
      <c r="G333" t="s">
        <v>214</v>
      </c>
      <c r="I333">
        <f t="shared" si="35"/>
        <v>1</v>
      </c>
      <c r="J333" t="str">
        <f t="shared" si="36"/>
        <v>Problem</v>
      </c>
      <c r="K333" t="str">
        <f t="shared" si="37"/>
        <v>Failed</v>
      </c>
      <c r="L333" t="str">
        <f t="shared" si="38"/>
        <v>Withdrawal</v>
      </c>
      <c r="M333" t="str">
        <f t="shared" si="39"/>
        <v>OK</v>
      </c>
      <c r="N333" t="str">
        <f t="shared" si="40"/>
        <v>OK</v>
      </c>
      <c r="O333" t="str">
        <f>_xlfn.XLOOKUP(B333,'01_Raw_ATMs'!A:A,'01_Raw_ATMs'!A:A,"Not Found")</f>
        <v>ATM080</v>
      </c>
      <c r="P333" t="str">
        <f t="shared" si="41"/>
        <v>Valid</v>
      </c>
    </row>
    <row r="334" spans="1:16">
      <c r="A334" t="s">
        <v>526</v>
      </c>
      <c r="B334" t="s">
        <v>164</v>
      </c>
      <c r="C334" s="2">
        <v>46164</v>
      </c>
      <c r="D334" s="3">
        <v>0.60516203703703708</v>
      </c>
      <c r="E334" t="s">
        <v>33</v>
      </c>
      <c r="F334">
        <v>5000</v>
      </c>
      <c r="G334" t="s">
        <v>189</v>
      </c>
      <c r="I334">
        <f t="shared" si="35"/>
        <v>1</v>
      </c>
      <c r="J334" t="str">
        <f t="shared" si="36"/>
        <v>OK</v>
      </c>
      <c r="K334" t="str">
        <f t="shared" si="37"/>
        <v>Successful</v>
      </c>
      <c r="L334" t="str">
        <f t="shared" si="38"/>
        <v>Withdrawal</v>
      </c>
      <c r="M334" t="str">
        <f t="shared" si="39"/>
        <v>OK</v>
      </c>
      <c r="N334" t="str">
        <f t="shared" si="40"/>
        <v>OK</v>
      </c>
      <c r="O334" t="str">
        <f>_xlfn.XLOOKUP(B334,'01_Raw_ATMs'!A:A,'01_Raw_ATMs'!A:A,"Not Found")</f>
        <v>ATM084</v>
      </c>
      <c r="P334" t="str">
        <f t="shared" si="41"/>
        <v>Valid</v>
      </c>
    </row>
    <row r="335" spans="1:16">
      <c r="A335" t="s">
        <v>527</v>
      </c>
      <c r="B335" t="s">
        <v>87</v>
      </c>
      <c r="C335" s="2">
        <v>45689</v>
      </c>
      <c r="D335" s="3">
        <v>0.80159722222222218</v>
      </c>
      <c r="E335" t="s">
        <v>33</v>
      </c>
      <c r="F335">
        <v>2000</v>
      </c>
      <c r="G335" t="s">
        <v>189</v>
      </c>
      <c r="I335">
        <f t="shared" si="35"/>
        <v>1</v>
      </c>
      <c r="J335" t="str">
        <f t="shared" si="36"/>
        <v>OK</v>
      </c>
      <c r="K335" t="str">
        <f t="shared" si="37"/>
        <v>Successful</v>
      </c>
      <c r="L335" t="str">
        <f t="shared" si="38"/>
        <v>Withdrawal</v>
      </c>
      <c r="M335" t="str">
        <f t="shared" si="39"/>
        <v>OK</v>
      </c>
      <c r="N335" t="str">
        <f t="shared" si="40"/>
        <v>OK</v>
      </c>
      <c r="O335" t="str">
        <f>_xlfn.XLOOKUP(B335,'01_Raw_ATMs'!A:A,'01_Raw_ATMs'!A:A,"Not Found")</f>
        <v>ATM011</v>
      </c>
      <c r="P335" t="str">
        <f t="shared" si="41"/>
        <v>Valid</v>
      </c>
    </row>
    <row r="336" spans="1:16">
      <c r="A336" t="s">
        <v>528</v>
      </c>
      <c r="B336" t="s">
        <v>101</v>
      </c>
      <c r="C336" s="2">
        <v>46126</v>
      </c>
      <c r="D336" s="3">
        <v>0.70126157407407408</v>
      </c>
      <c r="E336" t="s">
        <v>33</v>
      </c>
      <c r="F336">
        <v>6000</v>
      </c>
      <c r="G336" t="s">
        <v>189</v>
      </c>
      <c r="I336">
        <f t="shared" si="35"/>
        <v>1</v>
      </c>
      <c r="J336" t="str">
        <f t="shared" si="36"/>
        <v>OK</v>
      </c>
      <c r="K336" t="str">
        <f t="shared" si="37"/>
        <v>Successful</v>
      </c>
      <c r="L336" t="str">
        <f t="shared" si="38"/>
        <v>Withdrawal</v>
      </c>
      <c r="M336" t="str">
        <f t="shared" si="39"/>
        <v>OK</v>
      </c>
      <c r="N336" t="str">
        <f t="shared" si="40"/>
        <v>OK</v>
      </c>
      <c r="O336" t="str">
        <f>_xlfn.XLOOKUP(B336,'01_Raw_ATMs'!A:A,'01_Raw_ATMs'!A:A,"Not Found")</f>
        <v>ATM022</v>
      </c>
      <c r="P336" t="str">
        <f t="shared" si="41"/>
        <v>Valid</v>
      </c>
    </row>
    <row r="337" spans="1:16">
      <c r="A337" t="s">
        <v>529</v>
      </c>
      <c r="B337" t="s">
        <v>92</v>
      </c>
      <c r="C337" s="2">
        <v>45932</v>
      </c>
      <c r="D337" s="3">
        <v>0.82804398148148151</v>
      </c>
      <c r="E337" t="s">
        <v>33</v>
      </c>
      <c r="F337">
        <v>500</v>
      </c>
      <c r="G337" t="s">
        <v>189</v>
      </c>
      <c r="I337">
        <f t="shared" si="35"/>
        <v>1</v>
      </c>
      <c r="J337" t="str">
        <f t="shared" si="36"/>
        <v>OK</v>
      </c>
      <c r="K337" t="str">
        <f t="shared" si="37"/>
        <v>Successful</v>
      </c>
      <c r="L337" t="str">
        <f t="shared" si="38"/>
        <v>Withdrawal</v>
      </c>
      <c r="M337" t="str">
        <f t="shared" si="39"/>
        <v>OK</v>
      </c>
      <c r="N337" t="str">
        <f t="shared" si="40"/>
        <v>OK</v>
      </c>
      <c r="O337" t="str">
        <f>_xlfn.XLOOKUP(B337,'01_Raw_ATMs'!A:A,'01_Raw_ATMs'!A:A,"Not Found")</f>
        <v>ATM015</v>
      </c>
      <c r="P337" t="str">
        <f t="shared" si="41"/>
        <v>Valid</v>
      </c>
    </row>
    <row r="338" spans="1:16">
      <c r="A338" t="s">
        <v>530</v>
      </c>
      <c r="B338" t="s">
        <v>137</v>
      </c>
      <c r="C338" s="2">
        <v>45881</v>
      </c>
      <c r="D338" s="3">
        <v>0.96304398148148151</v>
      </c>
      <c r="E338" t="s">
        <v>194</v>
      </c>
      <c r="F338">
        <v>0</v>
      </c>
      <c r="G338" t="s">
        <v>189</v>
      </c>
      <c r="I338">
        <f t="shared" si="35"/>
        <v>1</v>
      </c>
      <c r="J338" t="str">
        <f t="shared" si="36"/>
        <v>OK</v>
      </c>
      <c r="K338" t="str">
        <f t="shared" si="37"/>
        <v>Successful</v>
      </c>
      <c r="L338" t="str">
        <f t="shared" si="38"/>
        <v>Balance Inquiry</v>
      </c>
      <c r="M338" t="str">
        <f t="shared" si="39"/>
        <v>OK</v>
      </c>
      <c r="N338" t="str">
        <f t="shared" si="40"/>
        <v>OK</v>
      </c>
      <c r="O338" t="str">
        <f>_xlfn.XLOOKUP(B338,'01_Raw_ATMs'!A:A,'01_Raw_ATMs'!A:A,"Not Found")</f>
        <v>ATM057</v>
      </c>
      <c r="P338" t="str">
        <f t="shared" si="41"/>
        <v>Valid</v>
      </c>
    </row>
    <row r="339" spans="1:16">
      <c r="A339" t="s">
        <v>531</v>
      </c>
      <c r="B339" t="s">
        <v>119</v>
      </c>
      <c r="C339" s="2">
        <v>45691</v>
      </c>
      <c r="D339" s="3">
        <v>0.64091435185185186</v>
      </c>
      <c r="E339" t="s">
        <v>194</v>
      </c>
      <c r="F339">
        <v>0</v>
      </c>
      <c r="G339" t="s">
        <v>189</v>
      </c>
      <c r="I339">
        <f t="shared" si="35"/>
        <v>1</v>
      </c>
      <c r="J339" t="str">
        <f t="shared" si="36"/>
        <v>OK</v>
      </c>
      <c r="K339" t="str">
        <f t="shared" si="37"/>
        <v>Successful</v>
      </c>
      <c r="L339" t="str">
        <f t="shared" si="38"/>
        <v>Balance Inquiry</v>
      </c>
      <c r="M339" t="str">
        <f t="shared" si="39"/>
        <v>OK</v>
      </c>
      <c r="N339" t="str">
        <f t="shared" si="40"/>
        <v>OK</v>
      </c>
      <c r="O339" t="str">
        <f>_xlfn.XLOOKUP(B339,'01_Raw_ATMs'!A:A,'01_Raw_ATMs'!A:A,"Not Found")</f>
        <v>ATM039</v>
      </c>
      <c r="P339" t="str">
        <f t="shared" si="41"/>
        <v>Valid</v>
      </c>
    </row>
    <row r="340" spans="1:16">
      <c r="A340" t="s">
        <v>532</v>
      </c>
      <c r="B340" t="s">
        <v>93</v>
      </c>
      <c r="C340" s="2">
        <v>45900</v>
      </c>
      <c r="D340" s="3">
        <v>0.40806712962962971</v>
      </c>
      <c r="E340" t="s">
        <v>33</v>
      </c>
      <c r="F340">
        <v>8000</v>
      </c>
      <c r="G340" t="s">
        <v>189</v>
      </c>
      <c r="I340">
        <f t="shared" si="35"/>
        <v>1</v>
      </c>
      <c r="J340" t="str">
        <f t="shared" si="36"/>
        <v>OK</v>
      </c>
      <c r="K340" t="str">
        <f t="shared" si="37"/>
        <v>Successful</v>
      </c>
      <c r="L340" t="str">
        <f t="shared" si="38"/>
        <v>Withdrawal</v>
      </c>
      <c r="M340" t="str">
        <f t="shared" si="39"/>
        <v>OK</v>
      </c>
      <c r="N340" t="str">
        <f t="shared" si="40"/>
        <v>OK</v>
      </c>
      <c r="O340" t="str">
        <f>_xlfn.XLOOKUP(B340,'01_Raw_ATMs'!A:A,'01_Raw_ATMs'!A:A,"Not Found")</f>
        <v>ATM016</v>
      </c>
      <c r="P340" t="str">
        <f t="shared" si="41"/>
        <v>Valid</v>
      </c>
    </row>
    <row r="341" spans="1:16">
      <c r="A341" t="s">
        <v>533</v>
      </c>
      <c r="B341" t="s">
        <v>101</v>
      </c>
      <c r="C341" s="2">
        <v>45800</v>
      </c>
      <c r="D341" s="3">
        <v>0.82792824074074078</v>
      </c>
      <c r="E341" t="s">
        <v>194</v>
      </c>
      <c r="F341">
        <v>0</v>
      </c>
      <c r="G341" t="s">
        <v>189</v>
      </c>
      <c r="I341">
        <f t="shared" si="35"/>
        <v>1</v>
      </c>
      <c r="J341" t="str">
        <f t="shared" si="36"/>
        <v>OK</v>
      </c>
      <c r="K341" t="str">
        <f t="shared" si="37"/>
        <v>Successful</v>
      </c>
      <c r="L341" t="str">
        <f t="shared" si="38"/>
        <v>Balance Inquiry</v>
      </c>
      <c r="M341" t="str">
        <f t="shared" si="39"/>
        <v>OK</v>
      </c>
      <c r="N341" t="str">
        <f t="shared" si="40"/>
        <v>OK</v>
      </c>
      <c r="O341" t="str">
        <f>_xlfn.XLOOKUP(B341,'01_Raw_ATMs'!A:A,'01_Raw_ATMs'!A:A,"Not Found")</f>
        <v>ATM022</v>
      </c>
      <c r="P341" t="str">
        <f t="shared" si="41"/>
        <v>Valid</v>
      </c>
    </row>
    <row r="342" spans="1:16">
      <c r="A342" t="s">
        <v>534</v>
      </c>
      <c r="B342" t="s">
        <v>149</v>
      </c>
      <c r="C342" s="2">
        <v>45945</v>
      </c>
      <c r="D342" s="3">
        <v>0.71550925925925923</v>
      </c>
      <c r="E342" t="s">
        <v>261</v>
      </c>
      <c r="F342">
        <v>5000</v>
      </c>
      <c r="G342" t="s">
        <v>189</v>
      </c>
      <c r="I342">
        <f t="shared" si="35"/>
        <v>1</v>
      </c>
      <c r="J342" t="str">
        <f t="shared" si="36"/>
        <v>OK</v>
      </c>
      <c r="K342" t="str">
        <f t="shared" si="37"/>
        <v>Successful</v>
      </c>
      <c r="L342" t="str">
        <f t="shared" si="38"/>
        <v>Cash Deposit</v>
      </c>
      <c r="M342" t="str">
        <f t="shared" si="39"/>
        <v>OK</v>
      </c>
      <c r="N342" t="str">
        <f t="shared" si="40"/>
        <v>OK</v>
      </c>
      <c r="O342" t="str">
        <f>_xlfn.XLOOKUP(B342,'01_Raw_ATMs'!A:A,'01_Raw_ATMs'!A:A,"Not Found")</f>
        <v>ATM069</v>
      </c>
      <c r="P342" t="str">
        <f t="shared" si="41"/>
        <v>Valid</v>
      </c>
    </row>
    <row r="343" spans="1:16">
      <c r="A343" t="s">
        <v>535</v>
      </c>
      <c r="B343" t="s">
        <v>115</v>
      </c>
      <c r="C343" s="2">
        <v>46184</v>
      </c>
      <c r="D343" s="3">
        <v>0.98879629629629628</v>
      </c>
      <c r="E343" t="s">
        <v>33</v>
      </c>
      <c r="F343">
        <v>4000</v>
      </c>
      <c r="G343" t="s">
        <v>189</v>
      </c>
      <c r="I343">
        <f t="shared" si="35"/>
        <v>1</v>
      </c>
      <c r="J343" t="str">
        <f t="shared" si="36"/>
        <v>OK</v>
      </c>
      <c r="K343" t="str">
        <f t="shared" si="37"/>
        <v>Successful</v>
      </c>
      <c r="L343" t="str">
        <f t="shared" si="38"/>
        <v>Withdrawal</v>
      </c>
      <c r="M343" t="str">
        <f t="shared" si="39"/>
        <v>OK</v>
      </c>
      <c r="N343" t="str">
        <f t="shared" si="40"/>
        <v>OK</v>
      </c>
      <c r="O343" t="str">
        <f>_xlfn.XLOOKUP(B343,'01_Raw_ATMs'!A:A,'01_Raw_ATMs'!A:A,"Not Found")</f>
        <v>ATM035</v>
      </c>
      <c r="P343" t="str">
        <f t="shared" si="41"/>
        <v>Valid</v>
      </c>
    </row>
    <row r="344" spans="1:16">
      <c r="A344" t="s">
        <v>536</v>
      </c>
      <c r="B344" t="s">
        <v>116</v>
      </c>
      <c r="C344" s="2">
        <v>45787</v>
      </c>
      <c r="D344" s="3">
        <v>0.75572916666666667</v>
      </c>
      <c r="E344" t="s">
        <v>33</v>
      </c>
      <c r="F344">
        <v>3000</v>
      </c>
      <c r="G344" t="s">
        <v>189</v>
      </c>
      <c r="I344">
        <f t="shared" si="35"/>
        <v>1</v>
      </c>
      <c r="J344" t="str">
        <f t="shared" si="36"/>
        <v>OK</v>
      </c>
      <c r="K344" t="str">
        <f t="shared" si="37"/>
        <v>Successful</v>
      </c>
      <c r="L344" t="str">
        <f t="shared" si="38"/>
        <v>Withdrawal</v>
      </c>
      <c r="M344" t="str">
        <f t="shared" si="39"/>
        <v>OK</v>
      </c>
      <c r="N344" t="str">
        <f t="shared" si="40"/>
        <v>OK</v>
      </c>
      <c r="O344" t="str">
        <f>_xlfn.XLOOKUP(B344,'01_Raw_ATMs'!A:A,'01_Raw_ATMs'!A:A,"Not Found")</f>
        <v>ATM036</v>
      </c>
      <c r="P344" t="str">
        <f t="shared" si="41"/>
        <v>Valid</v>
      </c>
    </row>
    <row r="345" spans="1:16">
      <c r="A345" t="s">
        <v>537</v>
      </c>
      <c r="B345" t="s">
        <v>178</v>
      </c>
      <c r="C345" s="2">
        <v>46060</v>
      </c>
      <c r="D345" s="3">
        <v>0.65046296296296291</v>
      </c>
      <c r="E345" t="s">
        <v>33</v>
      </c>
      <c r="F345">
        <v>4000</v>
      </c>
      <c r="G345" t="s">
        <v>189</v>
      </c>
      <c r="I345">
        <f t="shared" si="35"/>
        <v>1</v>
      </c>
      <c r="J345" t="str">
        <f t="shared" si="36"/>
        <v>OK</v>
      </c>
      <c r="K345" t="str">
        <f t="shared" si="37"/>
        <v>Successful</v>
      </c>
      <c r="L345" t="str">
        <f t="shared" si="38"/>
        <v>Withdrawal</v>
      </c>
      <c r="M345" t="str">
        <f t="shared" si="39"/>
        <v>OK</v>
      </c>
      <c r="N345" t="str">
        <f t="shared" si="40"/>
        <v>OK</v>
      </c>
      <c r="O345" t="str">
        <f>_xlfn.XLOOKUP(B345,'01_Raw_ATMs'!A:A,'01_Raw_ATMs'!A:A,"Not Found")</f>
        <v>ATM098</v>
      </c>
      <c r="P345" t="str">
        <f t="shared" si="41"/>
        <v>Valid</v>
      </c>
    </row>
    <row r="346" spans="1:16">
      <c r="A346" t="s">
        <v>538</v>
      </c>
      <c r="B346" t="s">
        <v>85</v>
      </c>
      <c r="C346" s="2">
        <v>45753</v>
      </c>
      <c r="D346" s="3">
        <v>0.61616898148148147</v>
      </c>
      <c r="E346" t="s">
        <v>33</v>
      </c>
      <c r="F346">
        <v>3000</v>
      </c>
      <c r="G346" t="s">
        <v>189</v>
      </c>
      <c r="I346">
        <f t="shared" si="35"/>
        <v>1</v>
      </c>
      <c r="J346" t="str">
        <f t="shared" si="36"/>
        <v>OK</v>
      </c>
      <c r="K346" t="str">
        <f t="shared" si="37"/>
        <v>Successful</v>
      </c>
      <c r="L346" t="str">
        <f t="shared" si="38"/>
        <v>Withdrawal</v>
      </c>
      <c r="M346" t="str">
        <f t="shared" si="39"/>
        <v>OK</v>
      </c>
      <c r="N346" t="str">
        <f t="shared" si="40"/>
        <v>OK</v>
      </c>
      <c r="O346" t="str">
        <f>_xlfn.XLOOKUP(B346,'01_Raw_ATMs'!A:A,'01_Raw_ATMs'!A:A,"Not Found")</f>
        <v>ATM010</v>
      </c>
      <c r="P346" t="str">
        <f t="shared" si="41"/>
        <v>Valid</v>
      </c>
    </row>
    <row r="347" spans="1:16">
      <c r="A347" t="s">
        <v>539</v>
      </c>
      <c r="B347" t="s">
        <v>143</v>
      </c>
      <c r="C347" s="2">
        <v>45993</v>
      </c>
      <c r="D347" s="3">
        <v>0.74709490740740736</v>
      </c>
      <c r="E347" t="s">
        <v>194</v>
      </c>
      <c r="F347">
        <v>0</v>
      </c>
      <c r="G347" t="s">
        <v>189</v>
      </c>
      <c r="I347">
        <f t="shared" si="35"/>
        <v>1</v>
      </c>
      <c r="J347" t="str">
        <f t="shared" si="36"/>
        <v>OK</v>
      </c>
      <c r="K347" t="str">
        <f t="shared" si="37"/>
        <v>Successful</v>
      </c>
      <c r="L347" t="str">
        <f t="shared" si="38"/>
        <v>Balance Inquiry</v>
      </c>
      <c r="M347" t="str">
        <f t="shared" si="39"/>
        <v>OK</v>
      </c>
      <c r="N347" t="str">
        <f t="shared" si="40"/>
        <v>OK</v>
      </c>
      <c r="O347" t="str">
        <f>_xlfn.XLOOKUP(B347,'01_Raw_ATMs'!A:A,'01_Raw_ATMs'!A:A,"Not Found")</f>
        <v>ATM063</v>
      </c>
      <c r="P347" t="str">
        <f t="shared" si="41"/>
        <v>Valid</v>
      </c>
    </row>
    <row r="348" spans="1:16">
      <c r="A348" t="s">
        <v>540</v>
      </c>
      <c r="B348" t="s">
        <v>139</v>
      </c>
      <c r="C348" s="2">
        <v>46024</v>
      </c>
      <c r="D348" s="3">
        <v>0.86844907407407412</v>
      </c>
      <c r="E348" t="s">
        <v>33</v>
      </c>
      <c r="F348">
        <v>4000</v>
      </c>
      <c r="G348" t="s">
        <v>189</v>
      </c>
      <c r="I348">
        <f t="shared" si="35"/>
        <v>1</v>
      </c>
      <c r="J348" t="str">
        <f t="shared" si="36"/>
        <v>OK</v>
      </c>
      <c r="K348" t="str">
        <f t="shared" si="37"/>
        <v>Successful</v>
      </c>
      <c r="L348" t="str">
        <f t="shared" si="38"/>
        <v>Withdrawal</v>
      </c>
      <c r="M348" t="str">
        <f t="shared" si="39"/>
        <v>OK</v>
      </c>
      <c r="N348" t="str">
        <f t="shared" si="40"/>
        <v>OK</v>
      </c>
      <c r="O348" t="str">
        <f>_xlfn.XLOOKUP(B348,'01_Raw_ATMs'!A:A,'01_Raw_ATMs'!A:A,"Not Found")</f>
        <v>ATM059</v>
      </c>
      <c r="P348" t="str">
        <f t="shared" si="41"/>
        <v>Valid</v>
      </c>
    </row>
    <row r="349" spans="1:16">
      <c r="A349" t="s">
        <v>541</v>
      </c>
      <c r="B349" t="s">
        <v>144</v>
      </c>
      <c r="C349" s="2">
        <v>45932</v>
      </c>
      <c r="D349" s="3">
        <v>0.51274305555555555</v>
      </c>
      <c r="E349" t="s">
        <v>33</v>
      </c>
      <c r="F349">
        <v>1500</v>
      </c>
      <c r="G349" t="s">
        <v>189</v>
      </c>
      <c r="I349">
        <f t="shared" si="35"/>
        <v>1</v>
      </c>
      <c r="J349" t="str">
        <f t="shared" si="36"/>
        <v>OK</v>
      </c>
      <c r="K349" t="str">
        <f t="shared" si="37"/>
        <v>Successful</v>
      </c>
      <c r="L349" t="str">
        <f t="shared" si="38"/>
        <v>Withdrawal</v>
      </c>
      <c r="M349" t="str">
        <f t="shared" si="39"/>
        <v>OK</v>
      </c>
      <c r="N349" t="str">
        <f t="shared" si="40"/>
        <v>OK</v>
      </c>
      <c r="O349" t="str">
        <f>_xlfn.XLOOKUP(B349,'01_Raw_ATMs'!A:A,'01_Raw_ATMs'!A:A,"Not Found")</f>
        <v>ATM064</v>
      </c>
      <c r="P349" t="str">
        <f t="shared" si="41"/>
        <v>Valid</v>
      </c>
    </row>
    <row r="350" spans="1:16">
      <c r="A350" t="s">
        <v>542</v>
      </c>
      <c r="B350" t="s">
        <v>143</v>
      </c>
      <c r="C350" s="2">
        <v>46009</v>
      </c>
      <c r="D350" s="3">
        <v>0.86670138888888892</v>
      </c>
      <c r="E350" t="s">
        <v>33</v>
      </c>
      <c r="F350">
        <v>10000</v>
      </c>
      <c r="G350" t="s">
        <v>189</v>
      </c>
      <c r="I350">
        <f t="shared" si="35"/>
        <v>1</v>
      </c>
      <c r="J350" t="str">
        <f t="shared" si="36"/>
        <v>OK</v>
      </c>
      <c r="K350" t="str">
        <f t="shared" si="37"/>
        <v>Successful</v>
      </c>
      <c r="L350" t="str">
        <f t="shared" si="38"/>
        <v>Withdrawal</v>
      </c>
      <c r="M350" t="str">
        <f t="shared" si="39"/>
        <v>OK</v>
      </c>
      <c r="N350" t="str">
        <f t="shared" si="40"/>
        <v>OK</v>
      </c>
      <c r="O350" t="str">
        <f>_xlfn.XLOOKUP(B350,'01_Raw_ATMs'!A:A,'01_Raw_ATMs'!A:A,"Not Found")</f>
        <v>ATM063</v>
      </c>
      <c r="P350" t="str">
        <f t="shared" si="41"/>
        <v>Valid</v>
      </c>
    </row>
    <row r="351" spans="1:16">
      <c r="A351" t="s">
        <v>543</v>
      </c>
      <c r="B351" t="s">
        <v>139</v>
      </c>
      <c r="C351" s="2">
        <v>45674</v>
      </c>
      <c r="D351" s="3">
        <v>0.32928240740740738</v>
      </c>
      <c r="E351" t="s">
        <v>33</v>
      </c>
      <c r="F351">
        <v>500</v>
      </c>
      <c r="G351" t="s">
        <v>214</v>
      </c>
      <c r="I351">
        <f t="shared" si="35"/>
        <v>1</v>
      </c>
      <c r="J351" t="str">
        <f t="shared" si="36"/>
        <v>Problem</v>
      </c>
      <c r="K351" t="str">
        <f t="shared" si="37"/>
        <v>Failed</v>
      </c>
      <c r="L351" t="str">
        <f t="shared" si="38"/>
        <v>Withdrawal</v>
      </c>
      <c r="M351" t="str">
        <f t="shared" si="39"/>
        <v>OK</v>
      </c>
      <c r="N351" t="str">
        <f t="shared" si="40"/>
        <v>OK</v>
      </c>
      <c r="O351" t="str">
        <f>_xlfn.XLOOKUP(B351,'01_Raw_ATMs'!A:A,'01_Raw_ATMs'!A:A,"Not Found")</f>
        <v>ATM059</v>
      </c>
      <c r="P351" t="str">
        <f t="shared" si="41"/>
        <v>Valid</v>
      </c>
    </row>
    <row r="352" spans="1:16">
      <c r="A352" t="s">
        <v>544</v>
      </c>
      <c r="B352" t="s">
        <v>106</v>
      </c>
      <c r="C352" s="2">
        <v>45793</v>
      </c>
      <c r="D352" s="3">
        <v>0.84664351851851849</v>
      </c>
      <c r="E352" t="s">
        <v>211</v>
      </c>
      <c r="F352">
        <v>0</v>
      </c>
      <c r="G352" t="s">
        <v>189</v>
      </c>
      <c r="I352">
        <f t="shared" si="35"/>
        <v>1</v>
      </c>
      <c r="J352" t="str">
        <f t="shared" si="36"/>
        <v>OK</v>
      </c>
      <c r="K352" t="str">
        <f t="shared" si="37"/>
        <v>Successful</v>
      </c>
      <c r="L352" t="str">
        <f t="shared" si="38"/>
        <v>Mini Statement</v>
      </c>
      <c r="M352" t="str">
        <f t="shared" si="39"/>
        <v>OK</v>
      </c>
      <c r="N352" t="str">
        <f t="shared" si="40"/>
        <v>OK</v>
      </c>
      <c r="O352" t="str">
        <f>_xlfn.XLOOKUP(B352,'01_Raw_ATMs'!A:A,'01_Raw_ATMs'!A:A,"Not Found")</f>
        <v>ATM026</v>
      </c>
      <c r="P352" t="str">
        <f t="shared" si="41"/>
        <v>Valid</v>
      </c>
    </row>
    <row r="353" spans="1:16">
      <c r="A353" t="s">
        <v>545</v>
      </c>
      <c r="B353" t="s">
        <v>89</v>
      </c>
      <c r="C353" s="2">
        <v>46027</v>
      </c>
      <c r="D353" s="3">
        <v>0.43312499999999998</v>
      </c>
      <c r="E353" t="s">
        <v>211</v>
      </c>
      <c r="F353">
        <v>0</v>
      </c>
      <c r="G353" t="s">
        <v>189</v>
      </c>
      <c r="I353">
        <f t="shared" si="35"/>
        <v>1</v>
      </c>
      <c r="J353" t="str">
        <f t="shared" si="36"/>
        <v>OK</v>
      </c>
      <c r="K353" t="str">
        <f t="shared" si="37"/>
        <v>Successful</v>
      </c>
      <c r="L353" t="str">
        <f t="shared" si="38"/>
        <v>Mini Statement</v>
      </c>
      <c r="M353" t="str">
        <f t="shared" si="39"/>
        <v>OK</v>
      </c>
      <c r="N353" t="str">
        <f t="shared" si="40"/>
        <v>OK</v>
      </c>
      <c r="O353" t="str">
        <f>_xlfn.XLOOKUP(B353,'01_Raw_ATMs'!A:A,'01_Raw_ATMs'!A:A,"Not Found")</f>
        <v>ATM012</v>
      </c>
      <c r="P353" t="str">
        <f t="shared" si="41"/>
        <v>Valid</v>
      </c>
    </row>
    <row r="354" spans="1:16">
      <c r="A354" t="s">
        <v>546</v>
      </c>
      <c r="B354" t="s">
        <v>131</v>
      </c>
      <c r="C354" s="2">
        <v>45970</v>
      </c>
      <c r="D354" s="3">
        <v>0.78349537037037043</v>
      </c>
      <c r="E354" t="s">
        <v>33</v>
      </c>
      <c r="F354">
        <v>1000</v>
      </c>
      <c r="G354" t="s">
        <v>189</v>
      </c>
      <c r="I354">
        <f t="shared" si="35"/>
        <v>1</v>
      </c>
      <c r="J354" t="str">
        <f t="shared" si="36"/>
        <v>OK</v>
      </c>
      <c r="K354" t="str">
        <f t="shared" si="37"/>
        <v>Successful</v>
      </c>
      <c r="L354" t="str">
        <f t="shared" si="38"/>
        <v>Withdrawal</v>
      </c>
      <c r="M354" t="str">
        <f t="shared" si="39"/>
        <v>OK</v>
      </c>
      <c r="N354" t="str">
        <f t="shared" si="40"/>
        <v>OK</v>
      </c>
      <c r="O354" t="str">
        <f>_xlfn.XLOOKUP(B354,'01_Raw_ATMs'!A:A,'01_Raw_ATMs'!A:A,"Not Found")</f>
        <v>ATM051</v>
      </c>
      <c r="P354" t="str">
        <f t="shared" si="41"/>
        <v>Valid</v>
      </c>
    </row>
    <row r="355" spans="1:16">
      <c r="A355" t="s">
        <v>547</v>
      </c>
      <c r="B355" t="s">
        <v>7</v>
      </c>
      <c r="C355" s="2">
        <v>45876</v>
      </c>
      <c r="D355" s="3">
        <v>0.63098379629629631</v>
      </c>
      <c r="E355" t="s">
        <v>33</v>
      </c>
      <c r="F355">
        <v>10000</v>
      </c>
      <c r="G355" t="s">
        <v>189</v>
      </c>
      <c r="I355">
        <f t="shared" si="35"/>
        <v>1</v>
      </c>
      <c r="J355" t="str">
        <f t="shared" si="36"/>
        <v>OK</v>
      </c>
      <c r="K355" t="str">
        <f t="shared" si="37"/>
        <v>Successful</v>
      </c>
      <c r="L355" t="str">
        <f t="shared" si="38"/>
        <v>Withdrawal</v>
      </c>
      <c r="M355" t="str">
        <f t="shared" si="39"/>
        <v>OK</v>
      </c>
      <c r="N355" t="str">
        <f t="shared" si="40"/>
        <v>OK</v>
      </c>
      <c r="O355" t="str">
        <f>_xlfn.XLOOKUP(B355,'01_Raw_ATMs'!A:A,'01_Raw_ATMs'!A:A,"Not Found")</f>
        <v>ATM001</v>
      </c>
      <c r="P355" t="str">
        <f t="shared" si="41"/>
        <v>Valid</v>
      </c>
    </row>
    <row r="356" spans="1:16">
      <c r="A356" t="s">
        <v>548</v>
      </c>
      <c r="B356" t="s">
        <v>71</v>
      </c>
      <c r="C356" s="2">
        <v>46009</v>
      </c>
      <c r="D356" s="3">
        <v>0.8301736111111111</v>
      </c>
      <c r="E356" t="s">
        <v>33</v>
      </c>
      <c r="F356">
        <v>5000</v>
      </c>
      <c r="G356" t="s">
        <v>189</v>
      </c>
      <c r="I356">
        <f t="shared" si="35"/>
        <v>1</v>
      </c>
      <c r="J356" t="str">
        <f t="shared" si="36"/>
        <v>OK</v>
      </c>
      <c r="K356" t="str">
        <f t="shared" si="37"/>
        <v>Successful</v>
      </c>
      <c r="L356" t="str">
        <f t="shared" si="38"/>
        <v>Withdrawal</v>
      </c>
      <c r="M356" t="str">
        <f t="shared" si="39"/>
        <v>OK</v>
      </c>
      <c r="N356" t="str">
        <f t="shared" si="40"/>
        <v>OK</v>
      </c>
      <c r="O356" t="str">
        <f>_xlfn.XLOOKUP(B356,'01_Raw_ATMs'!A:A,'01_Raw_ATMs'!A:A,"Not Found")</f>
        <v>ATM002</v>
      </c>
      <c r="P356" t="str">
        <f t="shared" si="41"/>
        <v>Valid</v>
      </c>
    </row>
    <row r="357" spans="1:16">
      <c r="A357" t="s">
        <v>549</v>
      </c>
      <c r="B357" t="s">
        <v>130</v>
      </c>
      <c r="C357" s="2">
        <v>45749</v>
      </c>
      <c r="D357" s="3">
        <v>0.75423611111111111</v>
      </c>
      <c r="E357" t="s">
        <v>33</v>
      </c>
      <c r="F357">
        <v>2500</v>
      </c>
      <c r="G357" t="s">
        <v>189</v>
      </c>
      <c r="I357">
        <f t="shared" si="35"/>
        <v>1</v>
      </c>
      <c r="J357" t="str">
        <f t="shared" si="36"/>
        <v>OK</v>
      </c>
      <c r="K357" t="str">
        <f t="shared" si="37"/>
        <v>Successful</v>
      </c>
      <c r="L357" t="str">
        <f t="shared" si="38"/>
        <v>Withdrawal</v>
      </c>
      <c r="M357" t="str">
        <f t="shared" si="39"/>
        <v>OK</v>
      </c>
      <c r="N357" t="str">
        <f t="shared" si="40"/>
        <v>OK</v>
      </c>
      <c r="O357" t="str">
        <f>_xlfn.XLOOKUP(B357,'01_Raw_ATMs'!A:A,'01_Raw_ATMs'!A:A,"Not Found")</f>
        <v>ATM050</v>
      </c>
      <c r="P357" t="str">
        <f t="shared" si="41"/>
        <v>Valid</v>
      </c>
    </row>
    <row r="358" spans="1:16">
      <c r="A358" t="s">
        <v>550</v>
      </c>
      <c r="B358" t="s">
        <v>180</v>
      </c>
      <c r="C358" s="2">
        <v>45794</v>
      </c>
      <c r="D358" s="3">
        <v>0.73829861111111106</v>
      </c>
      <c r="E358" t="s">
        <v>33</v>
      </c>
      <c r="F358">
        <v>8000</v>
      </c>
      <c r="G358" t="s">
        <v>189</v>
      </c>
      <c r="I358">
        <f t="shared" si="35"/>
        <v>1</v>
      </c>
      <c r="J358" t="str">
        <f t="shared" si="36"/>
        <v>OK</v>
      </c>
      <c r="K358" t="str">
        <f t="shared" si="37"/>
        <v>Successful</v>
      </c>
      <c r="L358" t="str">
        <f t="shared" si="38"/>
        <v>Withdrawal</v>
      </c>
      <c r="M358" t="str">
        <f t="shared" si="39"/>
        <v>OK</v>
      </c>
      <c r="N358" t="str">
        <f t="shared" si="40"/>
        <v>OK</v>
      </c>
      <c r="O358" t="str">
        <f>_xlfn.XLOOKUP(B358,'01_Raw_ATMs'!A:A,'01_Raw_ATMs'!A:A,"Not Found")</f>
        <v>ATM100</v>
      </c>
      <c r="P358" t="str">
        <f t="shared" si="41"/>
        <v>Valid</v>
      </c>
    </row>
    <row r="359" spans="1:16">
      <c r="A359" t="s">
        <v>551</v>
      </c>
      <c r="B359" t="s">
        <v>164</v>
      </c>
      <c r="C359" s="2">
        <v>45826</v>
      </c>
      <c r="D359" s="3">
        <v>0.61542824074074076</v>
      </c>
      <c r="E359" t="s">
        <v>33</v>
      </c>
      <c r="F359">
        <v>1500</v>
      </c>
      <c r="G359" t="s">
        <v>189</v>
      </c>
      <c r="I359">
        <f t="shared" si="35"/>
        <v>1</v>
      </c>
      <c r="J359" t="str">
        <f t="shared" si="36"/>
        <v>OK</v>
      </c>
      <c r="K359" t="str">
        <f t="shared" si="37"/>
        <v>Successful</v>
      </c>
      <c r="L359" t="str">
        <f t="shared" si="38"/>
        <v>Withdrawal</v>
      </c>
      <c r="M359" t="str">
        <f t="shared" si="39"/>
        <v>OK</v>
      </c>
      <c r="N359" t="str">
        <f t="shared" si="40"/>
        <v>OK</v>
      </c>
      <c r="O359" t="str">
        <f>_xlfn.XLOOKUP(B359,'01_Raw_ATMs'!A:A,'01_Raw_ATMs'!A:A,"Not Found")</f>
        <v>ATM084</v>
      </c>
      <c r="P359" t="str">
        <f t="shared" si="41"/>
        <v>Valid</v>
      </c>
    </row>
    <row r="360" spans="1:16">
      <c r="A360" t="s">
        <v>552</v>
      </c>
      <c r="B360" t="s">
        <v>159</v>
      </c>
      <c r="C360" s="2">
        <v>46111</v>
      </c>
      <c r="D360" s="3">
        <v>0.83746527777777779</v>
      </c>
      <c r="E360" t="s">
        <v>33</v>
      </c>
      <c r="F360">
        <v>1000</v>
      </c>
      <c r="G360" t="s">
        <v>189</v>
      </c>
      <c r="I360">
        <f t="shared" si="35"/>
        <v>1</v>
      </c>
      <c r="J360" t="str">
        <f t="shared" si="36"/>
        <v>OK</v>
      </c>
      <c r="K360" t="str">
        <f t="shared" si="37"/>
        <v>Successful</v>
      </c>
      <c r="L360" t="str">
        <f t="shared" si="38"/>
        <v>Withdrawal</v>
      </c>
      <c r="M360" t="str">
        <f t="shared" si="39"/>
        <v>OK</v>
      </c>
      <c r="N360" t="str">
        <f t="shared" si="40"/>
        <v>OK</v>
      </c>
      <c r="O360" t="str">
        <f>_xlfn.XLOOKUP(B360,'01_Raw_ATMs'!A:A,'01_Raw_ATMs'!A:A,"Not Found")</f>
        <v>ATM079</v>
      </c>
      <c r="P360" t="str">
        <f t="shared" si="41"/>
        <v>Valid</v>
      </c>
    </row>
    <row r="361" spans="1:16">
      <c r="A361" t="s">
        <v>553</v>
      </c>
      <c r="B361" t="s">
        <v>130</v>
      </c>
      <c r="C361" s="2">
        <v>46017</v>
      </c>
      <c r="D361" s="3">
        <v>0.9311342592592593</v>
      </c>
      <c r="E361" t="s">
        <v>33</v>
      </c>
      <c r="F361">
        <v>2500</v>
      </c>
      <c r="G361" t="s">
        <v>189</v>
      </c>
      <c r="I361">
        <f t="shared" si="35"/>
        <v>1</v>
      </c>
      <c r="J361" t="str">
        <f t="shared" si="36"/>
        <v>OK</v>
      </c>
      <c r="K361" t="str">
        <f t="shared" si="37"/>
        <v>Successful</v>
      </c>
      <c r="L361" t="str">
        <f t="shared" si="38"/>
        <v>Withdrawal</v>
      </c>
      <c r="M361" t="str">
        <f t="shared" si="39"/>
        <v>OK</v>
      </c>
      <c r="N361" t="str">
        <f t="shared" si="40"/>
        <v>OK</v>
      </c>
      <c r="O361" t="str">
        <f>_xlfn.XLOOKUP(B361,'01_Raw_ATMs'!A:A,'01_Raw_ATMs'!A:A,"Not Found")</f>
        <v>ATM050</v>
      </c>
      <c r="P361" t="str">
        <f t="shared" si="41"/>
        <v>Valid</v>
      </c>
    </row>
    <row r="362" spans="1:16">
      <c r="A362" t="s">
        <v>554</v>
      </c>
      <c r="B362" t="s">
        <v>112</v>
      </c>
      <c r="C362" s="2">
        <v>45949</v>
      </c>
      <c r="D362" s="3">
        <v>0.82223379629629634</v>
      </c>
      <c r="E362" t="s">
        <v>194</v>
      </c>
      <c r="F362">
        <v>0</v>
      </c>
      <c r="G362" t="s">
        <v>189</v>
      </c>
      <c r="I362">
        <f t="shared" si="35"/>
        <v>1</v>
      </c>
      <c r="J362" t="str">
        <f t="shared" si="36"/>
        <v>OK</v>
      </c>
      <c r="K362" t="str">
        <f t="shared" si="37"/>
        <v>Successful</v>
      </c>
      <c r="L362" t="str">
        <f t="shared" si="38"/>
        <v>Balance Inquiry</v>
      </c>
      <c r="M362" t="str">
        <f t="shared" si="39"/>
        <v>OK</v>
      </c>
      <c r="N362" t="str">
        <f t="shared" si="40"/>
        <v>OK</v>
      </c>
      <c r="O362" t="str">
        <f>_xlfn.XLOOKUP(B362,'01_Raw_ATMs'!A:A,'01_Raw_ATMs'!A:A,"Not Found")</f>
        <v>ATM032</v>
      </c>
      <c r="P362" t="str">
        <f t="shared" si="41"/>
        <v>Valid</v>
      </c>
    </row>
    <row r="363" spans="1:16">
      <c r="A363" t="s">
        <v>555</v>
      </c>
      <c r="B363" t="s">
        <v>119</v>
      </c>
      <c r="C363" s="2">
        <v>45868</v>
      </c>
      <c r="D363" s="3">
        <v>0.68902777777777779</v>
      </c>
      <c r="E363" t="s">
        <v>194</v>
      </c>
      <c r="F363">
        <v>0</v>
      </c>
      <c r="G363" t="s">
        <v>189</v>
      </c>
      <c r="I363">
        <f t="shared" si="35"/>
        <v>1</v>
      </c>
      <c r="J363" t="str">
        <f t="shared" si="36"/>
        <v>OK</v>
      </c>
      <c r="K363" t="str">
        <f t="shared" si="37"/>
        <v>Successful</v>
      </c>
      <c r="L363" t="str">
        <f t="shared" si="38"/>
        <v>Balance Inquiry</v>
      </c>
      <c r="M363" t="str">
        <f t="shared" si="39"/>
        <v>OK</v>
      </c>
      <c r="N363" t="str">
        <f t="shared" si="40"/>
        <v>OK</v>
      </c>
      <c r="O363" t="str">
        <f>_xlfn.XLOOKUP(B363,'01_Raw_ATMs'!A:A,'01_Raw_ATMs'!A:A,"Not Found")</f>
        <v>ATM039</v>
      </c>
      <c r="P363" t="str">
        <f t="shared" si="41"/>
        <v>Valid</v>
      </c>
    </row>
    <row r="364" spans="1:16">
      <c r="A364" t="s">
        <v>556</v>
      </c>
      <c r="B364" t="s">
        <v>81</v>
      </c>
      <c r="C364" s="2">
        <v>45903</v>
      </c>
      <c r="D364" s="3">
        <v>0.67170138888888886</v>
      </c>
      <c r="E364" t="s">
        <v>33</v>
      </c>
      <c r="F364">
        <v>8000</v>
      </c>
      <c r="G364" t="s">
        <v>189</v>
      </c>
      <c r="I364">
        <f t="shared" si="35"/>
        <v>1</v>
      </c>
      <c r="J364" t="str">
        <f t="shared" si="36"/>
        <v>OK</v>
      </c>
      <c r="K364" t="str">
        <f t="shared" si="37"/>
        <v>Successful</v>
      </c>
      <c r="L364" t="str">
        <f t="shared" si="38"/>
        <v>Withdrawal</v>
      </c>
      <c r="M364" t="str">
        <f t="shared" si="39"/>
        <v>OK</v>
      </c>
      <c r="N364" t="str">
        <f t="shared" si="40"/>
        <v>OK</v>
      </c>
      <c r="O364" t="str">
        <f>_xlfn.XLOOKUP(B364,'01_Raw_ATMs'!A:A,'01_Raw_ATMs'!A:A,"Not Found")</f>
        <v>ATM007</v>
      </c>
      <c r="P364" t="str">
        <f t="shared" si="41"/>
        <v>Valid</v>
      </c>
    </row>
    <row r="365" spans="1:16">
      <c r="A365" t="s">
        <v>557</v>
      </c>
      <c r="B365" t="s">
        <v>71</v>
      </c>
      <c r="C365" s="2">
        <v>46027</v>
      </c>
      <c r="D365" s="3">
        <v>0.88083333333333336</v>
      </c>
      <c r="E365" t="s">
        <v>211</v>
      </c>
      <c r="F365">
        <v>0</v>
      </c>
      <c r="G365" t="s">
        <v>189</v>
      </c>
      <c r="I365">
        <f t="shared" si="35"/>
        <v>1</v>
      </c>
      <c r="J365" t="str">
        <f t="shared" si="36"/>
        <v>OK</v>
      </c>
      <c r="K365" t="str">
        <f t="shared" si="37"/>
        <v>Successful</v>
      </c>
      <c r="L365" t="str">
        <f t="shared" si="38"/>
        <v>Mini Statement</v>
      </c>
      <c r="M365" t="str">
        <f t="shared" si="39"/>
        <v>OK</v>
      </c>
      <c r="N365" t="str">
        <f t="shared" si="40"/>
        <v>OK</v>
      </c>
      <c r="O365" t="str">
        <f>_xlfn.XLOOKUP(B365,'01_Raw_ATMs'!A:A,'01_Raw_ATMs'!A:A,"Not Found")</f>
        <v>ATM002</v>
      </c>
      <c r="P365" t="str">
        <f t="shared" si="41"/>
        <v>Valid</v>
      </c>
    </row>
    <row r="366" spans="1:16">
      <c r="A366" t="s">
        <v>558</v>
      </c>
      <c r="B366" t="s">
        <v>127</v>
      </c>
      <c r="C366" s="2">
        <v>45834</v>
      </c>
      <c r="D366" s="3">
        <v>0.82574074074074078</v>
      </c>
      <c r="E366" t="s">
        <v>33</v>
      </c>
      <c r="F366">
        <v>1000</v>
      </c>
      <c r="G366" t="s">
        <v>189</v>
      </c>
      <c r="I366">
        <f t="shared" si="35"/>
        <v>1</v>
      </c>
      <c r="J366" t="str">
        <f t="shared" si="36"/>
        <v>OK</v>
      </c>
      <c r="K366" t="str">
        <f t="shared" si="37"/>
        <v>Successful</v>
      </c>
      <c r="L366" t="str">
        <f t="shared" si="38"/>
        <v>Withdrawal</v>
      </c>
      <c r="M366" t="str">
        <f t="shared" si="39"/>
        <v>OK</v>
      </c>
      <c r="N366" t="str">
        <f t="shared" si="40"/>
        <v>OK</v>
      </c>
      <c r="O366" t="str">
        <f>_xlfn.XLOOKUP(B366,'01_Raw_ATMs'!A:A,'01_Raw_ATMs'!A:A,"Not Found")</f>
        <v>ATM047</v>
      </c>
      <c r="P366" t="str">
        <f t="shared" si="41"/>
        <v>Valid</v>
      </c>
    </row>
    <row r="367" spans="1:16">
      <c r="A367" t="s">
        <v>559</v>
      </c>
      <c r="B367" t="s">
        <v>108</v>
      </c>
      <c r="C367" s="2">
        <v>45698</v>
      </c>
      <c r="D367" s="3">
        <v>0.91001157407407407</v>
      </c>
      <c r="E367" t="s">
        <v>33</v>
      </c>
      <c r="F367">
        <v>10000</v>
      </c>
      <c r="G367" t="s">
        <v>189</v>
      </c>
      <c r="I367">
        <f t="shared" si="35"/>
        <v>1</v>
      </c>
      <c r="J367" t="str">
        <f t="shared" si="36"/>
        <v>OK</v>
      </c>
      <c r="K367" t="str">
        <f t="shared" si="37"/>
        <v>Successful</v>
      </c>
      <c r="L367" t="str">
        <f t="shared" si="38"/>
        <v>Withdrawal</v>
      </c>
      <c r="M367" t="str">
        <f t="shared" si="39"/>
        <v>OK</v>
      </c>
      <c r="N367" t="str">
        <f t="shared" si="40"/>
        <v>OK</v>
      </c>
      <c r="O367" t="str">
        <f>_xlfn.XLOOKUP(B367,'01_Raw_ATMs'!A:A,'01_Raw_ATMs'!A:A,"Not Found")</f>
        <v>ATM028</v>
      </c>
      <c r="P367" t="str">
        <f t="shared" si="41"/>
        <v>Valid</v>
      </c>
    </row>
    <row r="368" spans="1:16">
      <c r="A368" t="s">
        <v>560</v>
      </c>
      <c r="B368" t="s">
        <v>179</v>
      </c>
      <c r="C368" s="2">
        <v>46083</v>
      </c>
      <c r="D368" s="3">
        <v>0.60075231481481484</v>
      </c>
      <c r="E368" t="s">
        <v>33</v>
      </c>
      <c r="F368">
        <v>6000</v>
      </c>
      <c r="G368" t="s">
        <v>189</v>
      </c>
      <c r="I368">
        <f t="shared" si="35"/>
        <v>1</v>
      </c>
      <c r="J368" t="str">
        <f t="shared" si="36"/>
        <v>OK</v>
      </c>
      <c r="K368" t="str">
        <f t="shared" si="37"/>
        <v>Successful</v>
      </c>
      <c r="L368" t="str">
        <f t="shared" si="38"/>
        <v>Withdrawal</v>
      </c>
      <c r="M368" t="str">
        <f t="shared" si="39"/>
        <v>OK</v>
      </c>
      <c r="N368" t="str">
        <f t="shared" si="40"/>
        <v>OK</v>
      </c>
      <c r="O368" t="str">
        <f>_xlfn.XLOOKUP(B368,'01_Raw_ATMs'!A:A,'01_Raw_ATMs'!A:A,"Not Found")</f>
        <v>ATM099</v>
      </c>
      <c r="P368" t="str">
        <f t="shared" si="41"/>
        <v>Valid</v>
      </c>
    </row>
    <row r="369" spans="1:16">
      <c r="A369" t="s">
        <v>561</v>
      </c>
      <c r="B369" t="s">
        <v>116</v>
      </c>
      <c r="C369" s="2">
        <v>45743</v>
      </c>
      <c r="D369" s="3">
        <v>0.48122685185185188</v>
      </c>
      <c r="E369" t="s">
        <v>33</v>
      </c>
      <c r="F369">
        <v>1500</v>
      </c>
      <c r="G369" t="s">
        <v>189</v>
      </c>
      <c r="I369">
        <f t="shared" si="35"/>
        <v>1</v>
      </c>
      <c r="J369" t="str">
        <f t="shared" si="36"/>
        <v>OK</v>
      </c>
      <c r="K369" t="str">
        <f t="shared" si="37"/>
        <v>Successful</v>
      </c>
      <c r="L369" t="str">
        <f t="shared" si="38"/>
        <v>Withdrawal</v>
      </c>
      <c r="M369" t="str">
        <f t="shared" si="39"/>
        <v>OK</v>
      </c>
      <c r="N369" t="str">
        <f t="shared" si="40"/>
        <v>OK</v>
      </c>
      <c r="O369" t="str">
        <f>_xlfn.XLOOKUP(B369,'01_Raw_ATMs'!A:A,'01_Raw_ATMs'!A:A,"Not Found")</f>
        <v>ATM036</v>
      </c>
      <c r="P369" t="str">
        <f t="shared" si="41"/>
        <v>Valid</v>
      </c>
    </row>
    <row r="370" spans="1:16">
      <c r="A370" t="s">
        <v>562</v>
      </c>
      <c r="B370" t="s">
        <v>131</v>
      </c>
      <c r="C370" s="2">
        <v>45725</v>
      </c>
      <c r="D370" s="3">
        <v>0.47761574074074081</v>
      </c>
      <c r="E370" t="s">
        <v>261</v>
      </c>
      <c r="F370">
        <v>2000</v>
      </c>
      <c r="G370" t="s">
        <v>189</v>
      </c>
      <c r="I370">
        <f t="shared" si="35"/>
        <v>1</v>
      </c>
      <c r="J370" t="str">
        <f t="shared" si="36"/>
        <v>OK</v>
      </c>
      <c r="K370" t="str">
        <f t="shared" si="37"/>
        <v>Successful</v>
      </c>
      <c r="L370" t="str">
        <f t="shared" si="38"/>
        <v>Cash Deposit</v>
      </c>
      <c r="M370" t="str">
        <f t="shared" si="39"/>
        <v>OK</v>
      </c>
      <c r="N370" t="str">
        <f t="shared" si="40"/>
        <v>OK</v>
      </c>
      <c r="O370" t="str">
        <f>_xlfn.XLOOKUP(B370,'01_Raw_ATMs'!A:A,'01_Raw_ATMs'!A:A,"Not Found")</f>
        <v>ATM051</v>
      </c>
      <c r="P370" t="str">
        <f t="shared" si="41"/>
        <v>Valid</v>
      </c>
    </row>
    <row r="371" spans="1:16">
      <c r="A371" t="s">
        <v>563</v>
      </c>
      <c r="B371" t="s">
        <v>89</v>
      </c>
      <c r="C371" s="2">
        <v>46102</v>
      </c>
      <c r="D371" s="3">
        <v>0.31918981481481479</v>
      </c>
      <c r="E371" t="s">
        <v>33</v>
      </c>
      <c r="F371">
        <v>10000</v>
      </c>
      <c r="G371" t="s">
        <v>189</v>
      </c>
      <c r="I371">
        <f t="shared" si="35"/>
        <v>1</v>
      </c>
      <c r="J371" t="str">
        <f t="shared" si="36"/>
        <v>OK</v>
      </c>
      <c r="K371" t="str">
        <f t="shared" si="37"/>
        <v>Successful</v>
      </c>
      <c r="L371" t="str">
        <f t="shared" si="38"/>
        <v>Withdrawal</v>
      </c>
      <c r="M371" t="str">
        <f t="shared" si="39"/>
        <v>OK</v>
      </c>
      <c r="N371" t="str">
        <f t="shared" si="40"/>
        <v>OK</v>
      </c>
      <c r="O371" t="str">
        <f>_xlfn.XLOOKUP(B371,'01_Raw_ATMs'!A:A,'01_Raw_ATMs'!A:A,"Not Found")</f>
        <v>ATM012</v>
      </c>
      <c r="P371" t="str">
        <f t="shared" si="41"/>
        <v>Valid</v>
      </c>
    </row>
    <row r="372" spans="1:16">
      <c r="A372" t="s">
        <v>564</v>
      </c>
      <c r="B372" t="s">
        <v>175</v>
      </c>
      <c r="C372" s="2">
        <v>45837</v>
      </c>
      <c r="D372" s="3">
        <v>0.32300925925925927</v>
      </c>
      <c r="E372" t="s">
        <v>33</v>
      </c>
      <c r="F372">
        <v>1500</v>
      </c>
      <c r="G372" t="s">
        <v>189</v>
      </c>
      <c r="I372">
        <f t="shared" si="35"/>
        <v>1</v>
      </c>
      <c r="J372" t="str">
        <f t="shared" si="36"/>
        <v>OK</v>
      </c>
      <c r="K372" t="str">
        <f t="shared" si="37"/>
        <v>Successful</v>
      </c>
      <c r="L372" t="str">
        <f t="shared" si="38"/>
        <v>Withdrawal</v>
      </c>
      <c r="M372" t="str">
        <f t="shared" si="39"/>
        <v>OK</v>
      </c>
      <c r="N372" t="str">
        <f t="shared" si="40"/>
        <v>OK</v>
      </c>
      <c r="O372" t="str">
        <f>_xlfn.XLOOKUP(B372,'01_Raw_ATMs'!A:A,'01_Raw_ATMs'!A:A,"Not Found")</f>
        <v>ATM095</v>
      </c>
      <c r="P372" t="str">
        <f t="shared" si="41"/>
        <v>Valid</v>
      </c>
    </row>
    <row r="373" spans="1:16">
      <c r="A373" t="s">
        <v>565</v>
      </c>
      <c r="B373" t="s">
        <v>125</v>
      </c>
      <c r="C373" s="2">
        <v>46193</v>
      </c>
      <c r="D373" s="3">
        <v>0.70331018518518518</v>
      </c>
      <c r="E373" t="s">
        <v>33</v>
      </c>
      <c r="F373">
        <v>3000</v>
      </c>
      <c r="G373" t="s">
        <v>189</v>
      </c>
      <c r="I373">
        <f t="shared" si="35"/>
        <v>1</v>
      </c>
      <c r="J373" t="str">
        <f t="shared" si="36"/>
        <v>OK</v>
      </c>
      <c r="K373" t="str">
        <f t="shared" si="37"/>
        <v>Successful</v>
      </c>
      <c r="L373" t="str">
        <f t="shared" si="38"/>
        <v>Withdrawal</v>
      </c>
      <c r="M373" t="str">
        <f t="shared" si="39"/>
        <v>OK</v>
      </c>
      <c r="N373" t="str">
        <f t="shared" si="40"/>
        <v>OK</v>
      </c>
      <c r="O373" t="str">
        <f>_xlfn.XLOOKUP(B373,'01_Raw_ATMs'!A:A,'01_Raw_ATMs'!A:A,"Not Found")</f>
        <v>ATM045</v>
      </c>
      <c r="P373" t="str">
        <f t="shared" si="41"/>
        <v>Valid</v>
      </c>
    </row>
    <row r="374" spans="1:16">
      <c r="A374" t="s">
        <v>566</v>
      </c>
      <c r="B374" t="s">
        <v>180</v>
      </c>
      <c r="C374" s="2">
        <v>45933</v>
      </c>
      <c r="D374" s="3">
        <v>0.75542824074074078</v>
      </c>
      <c r="E374" t="s">
        <v>211</v>
      </c>
      <c r="F374">
        <v>0</v>
      </c>
      <c r="G374" t="s">
        <v>189</v>
      </c>
      <c r="I374">
        <f t="shared" si="35"/>
        <v>1</v>
      </c>
      <c r="J374" t="str">
        <f t="shared" si="36"/>
        <v>OK</v>
      </c>
      <c r="K374" t="str">
        <f t="shared" si="37"/>
        <v>Successful</v>
      </c>
      <c r="L374" t="str">
        <f t="shared" si="38"/>
        <v>Mini Statement</v>
      </c>
      <c r="M374" t="str">
        <f t="shared" si="39"/>
        <v>OK</v>
      </c>
      <c r="N374" t="str">
        <f t="shared" si="40"/>
        <v>OK</v>
      </c>
      <c r="O374" t="str">
        <f>_xlfn.XLOOKUP(B374,'01_Raw_ATMs'!A:A,'01_Raw_ATMs'!A:A,"Not Found")</f>
        <v>ATM100</v>
      </c>
      <c r="P374" t="str">
        <f t="shared" si="41"/>
        <v>Valid</v>
      </c>
    </row>
    <row r="375" spans="1:16">
      <c r="A375" t="s">
        <v>567</v>
      </c>
      <c r="B375" t="s">
        <v>135</v>
      </c>
      <c r="C375" s="2">
        <v>45936</v>
      </c>
      <c r="D375" s="3">
        <v>0.67829861111111112</v>
      </c>
      <c r="E375" t="s">
        <v>261</v>
      </c>
      <c r="F375">
        <v>20000</v>
      </c>
      <c r="G375" t="s">
        <v>189</v>
      </c>
      <c r="I375">
        <f t="shared" si="35"/>
        <v>1</v>
      </c>
      <c r="J375" t="str">
        <f t="shared" si="36"/>
        <v>OK</v>
      </c>
      <c r="K375" t="str">
        <f t="shared" si="37"/>
        <v>Successful</v>
      </c>
      <c r="L375" t="str">
        <f t="shared" si="38"/>
        <v>Cash Deposit</v>
      </c>
      <c r="M375" t="str">
        <f t="shared" si="39"/>
        <v>OK</v>
      </c>
      <c r="N375" t="str">
        <f t="shared" si="40"/>
        <v>OK</v>
      </c>
      <c r="O375" t="str">
        <f>_xlfn.XLOOKUP(B375,'01_Raw_ATMs'!A:A,'01_Raw_ATMs'!A:A,"Not Found")</f>
        <v>ATM055</v>
      </c>
      <c r="P375" t="str">
        <f t="shared" si="41"/>
        <v>Valid</v>
      </c>
    </row>
    <row r="376" spans="1:16">
      <c r="A376" t="s">
        <v>568</v>
      </c>
      <c r="B376" t="s">
        <v>139</v>
      </c>
      <c r="C376" s="2">
        <v>46181</v>
      </c>
      <c r="D376" s="3">
        <v>0.56381944444444443</v>
      </c>
      <c r="E376" t="s">
        <v>33</v>
      </c>
      <c r="F376">
        <v>3000</v>
      </c>
      <c r="G376" t="s">
        <v>189</v>
      </c>
      <c r="I376">
        <f t="shared" si="35"/>
        <v>1</v>
      </c>
      <c r="J376" t="str">
        <f t="shared" si="36"/>
        <v>OK</v>
      </c>
      <c r="K376" t="str">
        <f t="shared" si="37"/>
        <v>Successful</v>
      </c>
      <c r="L376" t="str">
        <f t="shared" si="38"/>
        <v>Withdrawal</v>
      </c>
      <c r="M376" t="str">
        <f t="shared" si="39"/>
        <v>OK</v>
      </c>
      <c r="N376" t="str">
        <f t="shared" si="40"/>
        <v>OK</v>
      </c>
      <c r="O376" t="str">
        <f>_xlfn.XLOOKUP(B376,'01_Raw_ATMs'!A:A,'01_Raw_ATMs'!A:A,"Not Found")</f>
        <v>ATM059</v>
      </c>
      <c r="P376" t="str">
        <f t="shared" si="41"/>
        <v>Valid</v>
      </c>
    </row>
    <row r="377" spans="1:16">
      <c r="A377" t="s">
        <v>569</v>
      </c>
      <c r="B377" t="s">
        <v>179</v>
      </c>
      <c r="C377" s="2">
        <v>45763</v>
      </c>
      <c r="D377" s="3">
        <v>0.86372685185185183</v>
      </c>
      <c r="E377" t="s">
        <v>33</v>
      </c>
      <c r="F377">
        <v>6000</v>
      </c>
      <c r="G377" t="s">
        <v>189</v>
      </c>
      <c r="I377">
        <f t="shared" si="35"/>
        <v>1</v>
      </c>
      <c r="J377" t="str">
        <f t="shared" si="36"/>
        <v>OK</v>
      </c>
      <c r="K377" t="str">
        <f t="shared" si="37"/>
        <v>Successful</v>
      </c>
      <c r="L377" t="str">
        <f t="shared" si="38"/>
        <v>Withdrawal</v>
      </c>
      <c r="M377" t="str">
        <f t="shared" si="39"/>
        <v>OK</v>
      </c>
      <c r="N377" t="str">
        <f t="shared" si="40"/>
        <v>OK</v>
      </c>
      <c r="O377" t="str">
        <f>_xlfn.XLOOKUP(B377,'01_Raw_ATMs'!A:A,'01_Raw_ATMs'!A:A,"Not Found")</f>
        <v>ATM099</v>
      </c>
      <c r="P377" t="str">
        <f t="shared" si="41"/>
        <v>Valid</v>
      </c>
    </row>
    <row r="378" spans="1:16">
      <c r="A378" t="s">
        <v>570</v>
      </c>
      <c r="B378" t="s">
        <v>71</v>
      </c>
      <c r="C378" s="2">
        <v>45908</v>
      </c>
      <c r="D378" s="3">
        <v>0.1829166666666667</v>
      </c>
      <c r="E378" t="s">
        <v>211</v>
      </c>
      <c r="F378">
        <v>0</v>
      </c>
      <c r="G378" t="s">
        <v>189</v>
      </c>
      <c r="I378">
        <f t="shared" si="35"/>
        <v>1</v>
      </c>
      <c r="J378" t="str">
        <f t="shared" si="36"/>
        <v>OK</v>
      </c>
      <c r="K378" t="str">
        <f t="shared" si="37"/>
        <v>Successful</v>
      </c>
      <c r="L378" t="str">
        <f t="shared" si="38"/>
        <v>Mini Statement</v>
      </c>
      <c r="M378" t="str">
        <f t="shared" si="39"/>
        <v>OK</v>
      </c>
      <c r="N378" t="str">
        <f t="shared" si="40"/>
        <v>OK</v>
      </c>
      <c r="O378" t="str">
        <f>_xlfn.XLOOKUP(B378,'01_Raw_ATMs'!A:A,'01_Raw_ATMs'!A:A,"Not Found")</f>
        <v>ATM002</v>
      </c>
      <c r="P378" t="str">
        <f t="shared" si="41"/>
        <v>Valid</v>
      </c>
    </row>
    <row r="379" spans="1:16">
      <c r="A379" t="s">
        <v>571</v>
      </c>
      <c r="B379" t="s">
        <v>77</v>
      </c>
      <c r="C379" s="2">
        <v>46087</v>
      </c>
      <c r="D379" s="3">
        <v>0.38571759259259258</v>
      </c>
      <c r="E379" t="s">
        <v>211</v>
      </c>
      <c r="F379">
        <v>0</v>
      </c>
      <c r="G379" t="s">
        <v>189</v>
      </c>
      <c r="I379">
        <f t="shared" si="35"/>
        <v>1</v>
      </c>
      <c r="J379" t="str">
        <f t="shared" si="36"/>
        <v>OK</v>
      </c>
      <c r="K379" t="str">
        <f t="shared" si="37"/>
        <v>Successful</v>
      </c>
      <c r="L379" t="str">
        <f t="shared" si="38"/>
        <v>Mini Statement</v>
      </c>
      <c r="M379" t="str">
        <f t="shared" si="39"/>
        <v>OK</v>
      </c>
      <c r="N379" t="str">
        <f t="shared" si="40"/>
        <v>OK</v>
      </c>
      <c r="O379" t="str">
        <f>_xlfn.XLOOKUP(B379,'01_Raw_ATMs'!A:A,'01_Raw_ATMs'!A:A,"Not Found")</f>
        <v>ATM005</v>
      </c>
      <c r="P379" t="str">
        <f t="shared" si="41"/>
        <v>Valid</v>
      </c>
    </row>
    <row r="380" spans="1:16">
      <c r="A380" t="s">
        <v>572</v>
      </c>
      <c r="B380" t="s">
        <v>85</v>
      </c>
      <c r="C380" s="2">
        <v>46039</v>
      </c>
      <c r="D380" s="3">
        <v>0.32218750000000002</v>
      </c>
      <c r="E380" t="s">
        <v>33</v>
      </c>
      <c r="F380">
        <v>2000</v>
      </c>
      <c r="G380" t="s">
        <v>189</v>
      </c>
      <c r="I380">
        <f t="shared" si="35"/>
        <v>1</v>
      </c>
      <c r="J380" t="str">
        <f t="shared" si="36"/>
        <v>OK</v>
      </c>
      <c r="K380" t="str">
        <f t="shared" si="37"/>
        <v>Successful</v>
      </c>
      <c r="L380" t="str">
        <f t="shared" si="38"/>
        <v>Withdrawal</v>
      </c>
      <c r="M380" t="str">
        <f t="shared" si="39"/>
        <v>OK</v>
      </c>
      <c r="N380" t="str">
        <f t="shared" si="40"/>
        <v>OK</v>
      </c>
      <c r="O380" t="str">
        <f>_xlfn.XLOOKUP(B380,'01_Raw_ATMs'!A:A,'01_Raw_ATMs'!A:A,"Not Found")</f>
        <v>ATM010</v>
      </c>
      <c r="P380" t="str">
        <f t="shared" si="41"/>
        <v>Valid</v>
      </c>
    </row>
    <row r="381" spans="1:16">
      <c r="A381" t="s">
        <v>573</v>
      </c>
      <c r="B381" t="s">
        <v>79</v>
      </c>
      <c r="C381" s="2">
        <v>46068</v>
      </c>
      <c r="D381" s="3">
        <v>0.2291087962962963</v>
      </c>
      <c r="E381" t="s">
        <v>33</v>
      </c>
      <c r="F381">
        <v>2500</v>
      </c>
      <c r="G381" t="s">
        <v>189</v>
      </c>
      <c r="I381">
        <f t="shared" si="35"/>
        <v>1</v>
      </c>
      <c r="J381" t="str">
        <f t="shared" si="36"/>
        <v>OK</v>
      </c>
      <c r="K381" t="str">
        <f t="shared" si="37"/>
        <v>Successful</v>
      </c>
      <c r="L381" t="str">
        <f t="shared" si="38"/>
        <v>Withdrawal</v>
      </c>
      <c r="M381" t="str">
        <f t="shared" si="39"/>
        <v>OK</v>
      </c>
      <c r="N381" t="str">
        <f t="shared" si="40"/>
        <v>OK</v>
      </c>
      <c r="O381" t="str">
        <f>_xlfn.XLOOKUP(B381,'01_Raw_ATMs'!A:A,'01_Raw_ATMs'!A:A,"Not Found")</f>
        <v>ATM006</v>
      </c>
      <c r="P381" t="str">
        <f t="shared" si="41"/>
        <v>Valid</v>
      </c>
    </row>
    <row r="382" spans="1:16">
      <c r="A382" t="s">
        <v>574</v>
      </c>
      <c r="B382" t="s">
        <v>151</v>
      </c>
      <c r="C382" s="2">
        <v>46125</v>
      </c>
      <c r="D382" s="3">
        <v>8.5416666666666662E-3</v>
      </c>
      <c r="E382" t="s">
        <v>33</v>
      </c>
      <c r="F382">
        <v>2500</v>
      </c>
      <c r="G382" t="s">
        <v>189</v>
      </c>
      <c r="I382">
        <f t="shared" si="35"/>
        <v>1</v>
      </c>
      <c r="J382" t="str">
        <f t="shared" si="36"/>
        <v>OK</v>
      </c>
      <c r="K382" t="str">
        <f t="shared" si="37"/>
        <v>Successful</v>
      </c>
      <c r="L382" t="str">
        <f t="shared" si="38"/>
        <v>Withdrawal</v>
      </c>
      <c r="M382" t="str">
        <f t="shared" si="39"/>
        <v>OK</v>
      </c>
      <c r="N382" t="str">
        <f t="shared" si="40"/>
        <v>OK</v>
      </c>
      <c r="O382" t="str">
        <f>_xlfn.XLOOKUP(B382,'01_Raw_ATMs'!A:A,'01_Raw_ATMs'!A:A,"Not Found")</f>
        <v>ATM071</v>
      </c>
      <c r="P382" t="str">
        <f t="shared" si="41"/>
        <v>Valid</v>
      </c>
    </row>
    <row r="383" spans="1:16">
      <c r="A383" t="s">
        <v>575</v>
      </c>
      <c r="B383" t="s">
        <v>112</v>
      </c>
      <c r="C383" s="2">
        <v>46133</v>
      </c>
      <c r="D383" s="3">
        <v>0.56376157407407412</v>
      </c>
      <c r="E383" t="s">
        <v>194</v>
      </c>
      <c r="F383">
        <v>0</v>
      </c>
      <c r="G383" t="s">
        <v>189</v>
      </c>
      <c r="I383">
        <f t="shared" si="35"/>
        <v>1</v>
      </c>
      <c r="J383" t="str">
        <f t="shared" si="36"/>
        <v>OK</v>
      </c>
      <c r="K383" t="str">
        <f t="shared" si="37"/>
        <v>Successful</v>
      </c>
      <c r="L383" t="str">
        <f t="shared" si="38"/>
        <v>Balance Inquiry</v>
      </c>
      <c r="M383" t="str">
        <f t="shared" si="39"/>
        <v>OK</v>
      </c>
      <c r="N383" t="str">
        <f t="shared" si="40"/>
        <v>OK</v>
      </c>
      <c r="O383" t="str">
        <f>_xlfn.XLOOKUP(B383,'01_Raw_ATMs'!A:A,'01_Raw_ATMs'!A:A,"Not Found")</f>
        <v>ATM032</v>
      </c>
      <c r="P383" t="str">
        <f t="shared" si="41"/>
        <v>Valid</v>
      </c>
    </row>
    <row r="384" spans="1:16">
      <c r="A384" t="s">
        <v>576</v>
      </c>
      <c r="B384" t="s">
        <v>150</v>
      </c>
      <c r="C384" s="2">
        <v>45909</v>
      </c>
      <c r="D384" s="3">
        <v>0.37460648148148151</v>
      </c>
      <c r="E384" t="s">
        <v>33</v>
      </c>
      <c r="F384">
        <v>6000</v>
      </c>
      <c r="G384" t="s">
        <v>189</v>
      </c>
      <c r="I384">
        <f t="shared" si="35"/>
        <v>1</v>
      </c>
      <c r="J384" t="str">
        <f t="shared" si="36"/>
        <v>OK</v>
      </c>
      <c r="K384" t="str">
        <f t="shared" si="37"/>
        <v>Successful</v>
      </c>
      <c r="L384" t="str">
        <f t="shared" si="38"/>
        <v>Withdrawal</v>
      </c>
      <c r="M384" t="str">
        <f t="shared" si="39"/>
        <v>OK</v>
      </c>
      <c r="N384" t="str">
        <f t="shared" si="40"/>
        <v>OK</v>
      </c>
      <c r="O384" t="str">
        <f>_xlfn.XLOOKUP(B384,'01_Raw_ATMs'!A:A,'01_Raw_ATMs'!A:A,"Not Found")</f>
        <v>ATM070</v>
      </c>
      <c r="P384" t="str">
        <f t="shared" si="41"/>
        <v>Valid</v>
      </c>
    </row>
    <row r="385" spans="1:16">
      <c r="A385" t="s">
        <v>577</v>
      </c>
      <c r="B385" t="s">
        <v>169</v>
      </c>
      <c r="C385" s="2">
        <v>45667</v>
      </c>
      <c r="D385" s="3">
        <v>0.91722222222222227</v>
      </c>
      <c r="E385" t="s">
        <v>33</v>
      </c>
      <c r="F385">
        <v>2500</v>
      </c>
      <c r="G385" t="s">
        <v>189</v>
      </c>
      <c r="I385">
        <f t="shared" si="35"/>
        <v>1</v>
      </c>
      <c r="J385" t="str">
        <f t="shared" si="36"/>
        <v>OK</v>
      </c>
      <c r="K385" t="str">
        <f t="shared" si="37"/>
        <v>Successful</v>
      </c>
      <c r="L385" t="str">
        <f t="shared" si="38"/>
        <v>Withdrawal</v>
      </c>
      <c r="M385" t="str">
        <f t="shared" si="39"/>
        <v>OK</v>
      </c>
      <c r="N385" t="str">
        <f t="shared" si="40"/>
        <v>OK</v>
      </c>
      <c r="O385" t="str">
        <f>_xlfn.XLOOKUP(B385,'01_Raw_ATMs'!A:A,'01_Raw_ATMs'!A:A,"Not Found")</f>
        <v>ATM089</v>
      </c>
      <c r="P385" t="str">
        <f t="shared" si="41"/>
        <v>Valid</v>
      </c>
    </row>
    <row r="386" spans="1:16">
      <c r="A386" t="s">
        <v>578</v>
      </c>
      <c r="B386" t="s">
        <v>148</v>
      </c>
      <c r="C386" s="2">
        <v>45901</v>
      </c>
      <c r="D386" s="3">
        <v>0.58552083333333338</v>
      </c>
      <c r="E386" t="s">
        <v>33</v>
      </c>
      <c r="F386">
        <v>1000</v>
      </c>
      <c r="G386" t="s">
        <v>189</v>
      </c>
      <c r="I386">
        <f t="shared" si="35"/>
        <v>1</v>
      </c>
      <c r="J386" t="str">
        <f t="shared" si="36"/>
        <v>OK</v>
      </c>
      <c r="K386" t="str">
        <f t="shared" si="37"/>
        <v>Successful</v>
      </c>
      <c r="L386" t="str">
        <f t="shared" si="38"/>
        <v>Withdrawal</v>
      </c>
      <c r="M386" t="str">
        <f t="shared" si="39"/>
        <v>OK</v>
      </c>
      <c r="N386" t="str">
        <f t="shared" si="40"/>
        <v>OK</v>
      </c>
      <c r="O386" t="str">
        <f>_xlfn.XLOOKUP(B386,'01_Raw_ATMs'!A:A,'01_Raw_ATMs'!A:A,"Not Found")</f>
        <v>ATM068</v>
      </c>
      <c r="P386" t="str">
        <f t="shared" si="41"/>
        <v>Valid</v>
      </c>
    </row>
    <row r="387" spans="1:16">
      <c r="A387" t="s">
        <v>579</v>
      </c>
      <c r="B387" t="s">
        <v>110</v>
      </c>
      <c r="C387" s="2">
        <v>46190</v>
      </c>
      <c r="D387" s="3">
        <v>0.62318287037037035</v>
      </c>
      <c r="E387" t="s">
        <v>33</v>
      </c>
      <c r="F387">
        <v>1000</v>
      </c>
      <c r="G387" t="s">
        <v>189</v>
      </c>
      <c r="I387">
        <f t="shared" ref="I387:I450" si="42">COUNTIF($A:$A,A387)</f>
        <v>1</v>
      </c>
      <c r="J387" t="str">
        <f t="shared" ref="J387:J450" si="43">IF(AND(TRIM(G387)="Failed",H387=""),"Problem","OK")</f>
        <v>OK</v>
      </c>
      <c r="K387" t="str">
        <f t="shared" ref="K387:K450" si="44">PROPER(TRIM(G387))</f>
        <v>Successful</v>
      </c>
      <c r="L387" t="str">
        <f t="shared" ref="L387:L450" si="45">PROPER(TRIM(E387))</f>
        <v>Withdrawal</v>
      </c>
      <c r="M387" t="str">
        <f t="shared" ref="M387:M450" si="46">IF(OR(E387="Withdrawal",E387="Cash Deposit"),IF(F387&gt;0,"OK","Problem"),IF(F387=0,"OK","Problem"))</f>
        <v>OK</v>
      </c>
      <c r="N387" t="str">
        <f t="shared" ref="N387:N450" si="47">IF(AND(C387&gt;=DATE(2025,1,1),C387&lt;=DATE(2026,6,30)),"OK","Problem")</f>
        <v>OK</v>
      </c>
      <c r="O387" t="str">
        <f>_xlfn.XLOOKUP(B387,'01_Raw_ATMs'!A:A,'01_Raw_ATMs'!A:A,"Not Found")</f>
        <v>ATM030</v>
      </c>
      <c r="P387" t="str">
        <f t="shared" ref="P387:P450" si="48">IF(B387="","Missing ATM_ID","Valid")</f>
        <v>Valid</v>
      </c>
    </row>
    <row r="388" spans="1:16">
      <c r="A388" t="s">
        <v>580</v>
      </c>
      <c r="B388" t="s">
        <v>145</v>
      </c>
      <c r="C388" s="2">
        <v>45794</v>
      </c>
      <c r="D388" s="3">
        <v>0.72574074074074069</v>
      </c>
      <c r="E388" t="s">
        <v>33</v>
      </c>
      <c r="F388">
        <v>500</v>
      </c>
      <c r="G388" t="s">
        <v>189</v>
      </c>
      <c r="I388">
        <f t="shared" si="42"/>
        <v>1</v>
      </c>
      <c r="J388" t="str">
        <f t="shared" si="43"/>
        <v>OK</v>
      </c>
      <c r="K388" t="str">
        <f t="shared" si="44"/>
        <v>Successful</v>
      </c>
      <c r="L388" t="str">
        <f t="shared" si="45"/>
        <v>Withdrawal</v>
      </c>
      <c r="M388" t="str">
        <f t="shared" si="46"/>
        <v>OK</v>
      </c>
      <c r="N388" t="str">
        <f t="shared" si="47"/>
        <v>OK</v>
      </c>
      <c r="O388" t="str">
        <f>_xlfn.XLOOKUP(B388,'01_Raw_ATMs'!A:A,'01_Raw_ATMs'!A:A,"Not Found")</f>
        <v>ATM065</v>
      </c>
      <c r="P388" t="str">
        <f t="shared" si="48"/>
        <v>Valid</v>
      </c>
    </row>
    <row r="389" spans="1:16">
      <c r="A389" t="s">
        <v>581</v>
      </c>
      <c r="B389" t="s">
        <v>95</v>
      </c>
      <c r="C389" s="2">
        <v>45900</v>
      </c>
      <c r="D389" s="3">
        <v>0.49606481481481479</v>
      </c>
      <c r="E389" t="s">
        <v>211</v>
      </c>
      <c r="F389">
        <v>0</v>
      </c>
      <c r="G389" t="s">
        <v>189</v>
      </c>
      <c r="I389">
        <f t="shared" si="42"/>
        <v>1</v>
      </c>
      <c r="J389" t="str">
        <f t="shared" si="43"/>
        <v>OK</v>
      </c>
      <c r="K389" t="str">
        <f t="shared" si="44"/>
        <v>Successful</v>
      </c>
      <c r="L389" t="str">
        <f t="shared" si="45"/>
        <v>Mini Statement</v>
      </c>
      <c r="M389" t="str">
        <f t="shared" si="46"/>
        <v>OK</v>
      </c>
      <c r="N389" t="str">
        <f t="shared" si="47"/>
        <v>OK</v>
      </c>
      <c r="O389" t="str">
        <f>_xlfn.XLOOKUP(B389,'01_Raw_ATMs'!A:A,'01_Raw_ATMs'!A:A,"Not Found")</f>
        <v>ATM017</v>
      </c>
      <c r="P389" t="str">
        <f t="shared" si="48"/>
        <v>Valid</v>
      </c>
    </row>
    <row r="390" spans="1:16">
      <c r="A390" t="s">
        <v>582</v>
      </c>
      <c r="B390" t="s">
        <v>175</v>
      </c>
      <c r="C390" s="2">
        <v>45992</v>
      </c>
      <c r="D390" s="3">
        <v>0.51196759259259261</v>
      </c>
      <c r="E390" t="s">
        <v>33</v>
      </c>
      <c r="F390">
        <v>2000</v>
      </c>
      <c r="G390" t="s">
        <v>189</v>
      </c>
      <c r="I390">
        <f t="shared" si="42"/>
        <v>1</v>
      </c>
      <c r="J390" t="str">
        <f t="shared" si="43"/>
        <v>OK</v>
      </c>
      <c r="K390" t="str">
        <f t="shared" si="44"/>
        <v>Successful</v>
      </c>
      <c r="L390" t="str">
        <f t="shared" si="45"/>
        <v>Withdrawal</v>
      </c>
      <c r="M390" t="str">
        <f t="shared" si="46"/>
        <v>OK</v>
      </c>
      <c r="N390" t="str">
        <f t="shared" si="47"/>
        <v>OK</v>
      </c>
      <c r="O390" t="str">
        <f>_xlfn.XLOOKUP(B390,'01_Raw_ATMs'!A:A,'01_Raw_ATMs'!A:A,"Not Found")</f>
        <v>ATM095</v>
      </c>
      <c r="P390" t="str">
        <f t="shared" si="48"/>
        <v>Valid</v>
      </c>
    </row>
    <row r="391" spans="1:16">
      <c r="A391" t="s">
        <v>583</v>
      </c>
      <c r="B391" t="s">
        <v>179</v>
      </c>
      <c r="C391" s="2">
        <v>45769</v>
      </c>
      <c r="D391" s="3">
        <v>0.34060185185185188</v>
      </c>
      <c r="E391" t="s">
        <v>33</v>
      </c>
      <c r="F391">
        <v>4000</v>
      </c>
      <c r="G391" t="s">
        <v>189</v>
      </c>
      <c r="I391">
        <f t="shared" si="42"/>
        <v>1</v>
      </c>
      <c r="J391" t="str">
        <f t="shared" si="43"/>
        <v>OK</v>
      </c>
      <c r="K391" t="str">
        <f t="shared" si="44"/>
        <v>Successful</v>
      </c>
      <c r="L391" t="str">
        <f t="shared" si="45"/>
        <v>Withdrawal</v>
      </c>
      <c r="M391" t="str">
        <f t="shared" si="46"/>
        <v>OK</v>
      </c>
      <c r="N391" t="str">
        <f t="shared" si="47"/>
        <v>OK</v>
      </c>
      <c r="O391" t="str">
        <f>_xlfn.XLOOKUP(B391,'01_Raw_ATMs'!A:A,'01_Raw_ATMs'!A:A,"Not Found")</f>
        <v>ATM099</v>
      </c>
      <c r="P391" t="str">
        <f t="shared" si="48"/>
        <v>Valid</v>
      </c>
    </row>
    <row r="392" spans="1:16">
      <c r="A392" t="s">
        <v>584</v>
      </c>
      <c r="B392" t="s">
        <v>126</v>
      </c>
      <c r="C392" s="2">
        <v>45870</v>
      </c>
      <c r="D392" s="3">
        <v>0.64532407407407411</v>
      </c>
      <c r="E392" t="s">
        <v>194</v>
      </c>
      <c r="F392">
        <v>0</v>
      </c>
      <c r="G392" t="s">
        <v>189</v>
      </c>
      <c r="I392">
        <f t="shared" si="42"/>
        <v>1</v>
      </c>
      <c r="J392" t="str">
        <f t="shared" si="43"/>
        <v>OK</v>
      </c>
      <c r="K392" t="str">
        <f t="shared" si="44"/>
        <v>Successful</v>
      </c>
      <c r="L392" t="str">
        <f t="shared" si="45"/>
        <v>Balance Inquiry</v>
      </c>
      <c r="M392" t="str">
        <f t="shared" si="46"/>
        <v>OK</v>
      </c>
      <c r="N392" t="str">
        <f t="shared" si="47"/>
        <v>OK</v>
      </c>
      <c r="O392" t="str">
        <f>_xlfn.XLOOKUP(B392,'01_Raw_ATMs'!A:A,'01_Raw_ATMs'!A:A,"Not Found")</f>
        <v>ATM046</v>
      </c>
      <c r="P392" t="str">
        <f t="shared" si="48"/>
        <v>Valid</v>
      </c>
    </row>
    <row r="393" spans="1:16">
      <c r="A393" t="s">
        <v>585</v>
      </c>
      <c r="B393" t="s">
        <v>168</v>
      </c>
      <c r="C393" s="2">
        <v>45969</v>
      </c>
      <c r="D393" s="3">
        <v>0.822662037037037</v>
      </c>
      <c r="E393" t="s">
        <v>33</v>
      </c>
      <c r="F393">
        <v>3000</v>
      </c>
      <c r="G393" t="s">
        <v>189</v>
      </c>
      <c r="I393">
        <f t="shared" si="42"/>
        <v>1</v>
      </c>
      <c r="J393" t="str">
        <f t="shared" si="43"/>
        <v>OK</v>
      </c>
      <c r="K393" t="str">
        <f t="shared" si="44"/>
        <v>Successful</v>
      </c>
      <c r="L393" t="str">
        <f t="shared" si="45"/>
        <v>Withdrawal</v>
      </c>
      <c r="M393" t="str">
        <f t="shared" si="46"/>
        <v>OK</v>
      </c>
      <c r="N393" t="str">
        <f t="shared" si="47"/>
        <v>OK</v>
      </c>
      <c r="O393" t="str">
        <f>_xlfn.XLOOKUP(B393,'01_Raw_ATMs'!A:A,'01_Raw_ATMs'!A:A,"Not Found")</f>
        <v>ATM088</v>
      </c>
      <c r="P393" t="str">
        <f t="shared" si="48"/>
        <v>Valid</v>
      </c>
    </row>
    <row r="394" spans="1:16">
      <c r="A394" t="s">
        <v>586</v>
      </c>
      <c r="B394" t="s">
        <v>172</v>
      </c>
      <c r="C394" s="2">
        <v>45912</v>
      </c>
      <c r="D394" s="3">
        <v>0.93439814814814814</v>
      </c>
      <c r="E394" t="s">
        <v>33</v>
      </c>
      <c r="F394">
        <v>2500</v>
      </c>
      <c r="G394" t="s">
        <v>189</v>
      </c>
      <c r="I394">
        <f t="shared" si="42"/>
        <v>1</v>
      </c>
      <c r="J394" t="str">
        <f t="shared" si="43"/>
        <v>OK</v>
      </c>
      <c r="K394" t="str">
        <f t="shared" si="44"/>
        <v>Successful</v>
      </c>
      <c r="L394" t="str">
        <f t="shared" si="45"/>
        <v>Withdrawal</v>
      </c>
      <c r="M394" t="str">
        <f t="shared" si="46"/>
        <v>OK</v>
      </c>
      <c r="N394" t="str">
        <f t="shared" si="47"/>
        <v>OK</v>
      </c>
      <c r="O394" t="str">
        <f>_xlfn.XLOOKUP(B394,'01_Raw_ATMs'!A:A,'01_Raw_ATMs'!A:A,"Not Found")</f>
        <v>ATM092</v>
      </c>
      <c r="P394" t="str">
        <f t="shared" si="48"/>
        <v>Valid</v>
      </c>
    </row>
    <row r="395" spans="1:16">
      <c r="A395" t="s">
        <v>587</v>
      </c>
      <c r="B395" t="s">
        <v>102</v>
      </c>
      <c r="C395" s="2">
        <v>45689</v>
      </c>
      <c r="D395" s="3">
        <v>0.9544907407407407</v>
      </c>
      <c r="E395" t="s">
        <v>33</v>
      </c>
      <c r="F395">
        <v>6000</v>
      </c>
      <c r="G395" t="s">
        <v>189</v>
      </c>
      <c r="I395">
        <f t="shared" si="42"/>
        <v>1</v>
      </c>
      <c r="J395" t="str">
        <f t="shared" si="43"/>
        <v>OK</v>
      </c>
      <c r="K395" t="str">
        <f t="shared" si="44"/>
        <v>Successful</v>
      </c>
      <c r="L395" t="str">
        <f t="shared" si="45"/>
        <v>Withdrawal</v>
      </c>
      <c r="M395" t="str">
        <f t="shared" si="46"/>
        <v>OK</v>
      </c>
      <c r="N395" t="str">
        <f t="shared" si="47"/>
        <v>OK</v>
      </c>
      <c r="O395" t="str">
        <f>_xlfn.XLOOKUP(B395,'01_Raw_ATMs'!A:A,'01_Raw_ATMs'!A:A,"Not Found")</f>
        <v>ATM023</v>
      </c>
      <c r="P395" t="str">
        <f t="shared" si="48"/>
        <v>Valid</v>
      </c>
    </row>
    <row r="396" spans="1:16">
      <c r="A396" t="s">
        <v>588</v>
      </c>
      <c r="B396" t="s">
        <v>140</v>
      </c>
      <c r="C396" s="2">
        <v>45762</v>
      </c>
      <c r="D396" s="3">
        <v>0.79730324074074077</v>
      </c>
      <c r="E396" t="s">
        <v>33</v>
      </c>
      <c r="F396">
        <v>2000</v>
      </c>
      <c r="G396" t="s">
        <v>189</v>
      </c>
      <c r="I396">
        <f t="shared" si="42"/>
        <v>1</v>
      </c>
      <c r="J396" t="str">
        <f t="shared" si="43"/>
        <v>OK</v>
      </c>
      <c r="K396" t="str">
        <f t="shared" si="44"/>
        <v>Successful</v>
      </c>
      <c r="L396" t="str">
        <f t="shared" si="45"/>
        <v>Withdrawal</v>
      </c>
      <c r="M396" t="str">
        <f t="shared" si="46"/>
        <v>OK</v>
      </c>
      <c r="N396" t="str">
        <f t="shared" si="47"/>
        <v>OK</v>
      </c>
      <c r="O396" t="str">
        <f>_xlfn.XLOOKUP(B396,'01_Raw_ATMs'!A:A,'01_Raw_ATMs'!A:A,"Not Found")</f>
        <v>ATM060</v>
      </c>
      <c r="P396" t="str">
        <f t="shared" si="48"/>
        <v>Valid</v>
      </c>
    </row>
    <row r="397" spans="1:16">
      <c r="A397" t="s">
        <v>589</v>
      </c>
      <c r="B397" t="s">
        <v>132</v>
      </c>
      <c r="C397" s="2">
        <v>46039</v>
      </c>
      <c r="D397" s="3">
        <v>0.77853009259259254</v>
      </c>
      <c r="E397" t="s">
        <v>33</v>
      </c>
      <c r="F397">
        <v>2500</v>
      </c>
      <c r="G397" t="s">
        <v>189</v>
      </c>
      <c r="I397">
        <f t="shared" si="42"/>
        <v>1</v>
      </c>
      <c r="J397" t="str">
        <f t="shared" si="43"/>
        <v>OK</v>
      </c>
      <c r="K397" t="str">
        <f t="shared" si="44"/>
        <v>Successful</v>
      </c>
      <c r="L397" t="str">
        <f t="shared" si="45"/>
        <v>Withdrawal</v>
      </c>
      <c r="M397" t="str">
        <f t="shared" si="46"/>
        <v>OK</v>
      </c>
      <c r="N397" t="str">
        <f t="shared" si="47"/>
        <v>OK</v>
      </c>
      <c r="O397" t="str">
        <f>_xlfn.XLOOKUP(B397,'01_Raw_ATMs'!A:A,'01_Raw_ATMs'!A:A,"Not Found")</f>
        <v>ATM052</v>
      </c>
      <c r="P397" t="str">
        <f t="shared" si="48"/>
        <v>Valid</v>
      </c>
    </row>
    <row r="398" spans="1:16">
      <c r="A398" t="s">
        <v>590</v>
      </c>
      <c r="B398" t="s">
        <v>85</v>
      </c>
      <c r="C398" s="2">
        <v>45680</v>
      </c>
      <c r="D398" s="3">
        <v>0.96732638888888889</v>
      </c>
      <c r="E398" t="s">
        <v>33</v>
      </c>
      <c r="F398">
        <v>1500</v>
      </c>
      <c r="G398" t="s">
        <v>189</v>
      </c>
      <c r="I398">
        <f t="shared" si="42"/>
        <v>1</v>
      </c>
      <c r="J398" t="str">
        <f t="shared" si="43"/>
        <v>OK</v>
      </c>
      <c r="K398" t="str">
        <f t="shared" si="44"/>
        <v>Successful</v>
      </c>
      <c r="L398" t="str">
        <f t="shared" si="45"/>
        <v>Withdrawal</v>
      </c>
      <c r="M398" t="str">
        <f t="shared" si="46"/>
        <v>OK</v>
      </c>
      <c r="N398" t="str">
        <f t="shared" si="47"/>
        <v>OK</v>
      </c>
      <c r="O398" t="str">
        <f>_xlfn.XLOOKUP(B398,'01_Raw_ATMs'!A:A,'01_Raw_ATMs'!A:A,"Not Found")</f>
        <v>ATM010</v>
      </c>
      <c r="P398" t="str">
        <f t="shared" si="48"/>
        <v>Valid</v>
      </c>
    </row>
    <row r="399" spans="1:16">
      <c r="A399" t="s">
        <v>591</v>
      </c>
      <c r="B399" t="s">
        <v>123</v>
      </c>
      <c r="C399" s="2">
        <v>45783</v>
      </c>
      <c r="D399" s="3">
        <v>0.1451736111111111</v>
      </c>
      <c r="E399" t="s">
        <v>33</v>
      </c>
      <c r="F399">
        <v>8000</v>
      </c>
      <c r="G399" t="s">
        <v>189</v>
      </c>
      <c r="I399">
        <f t="shared" si="42"/>
        <v>1</v>
      </c>
      <c r="J399" t="str">
        <f t="shared" si="43"/>
        <v>OK</v>
      </c>
      <c r="K399" t="str">
        <f t="shared" si="44"/>
        <v>Successful</v>
      </c>
      <c r="L399" t="str">
        <f t="shared" si="45"/>
        <v>Withdrawal</v>
      </c>
      <c r="M399" t="str">
        <f t="shared" si="46"/>
        <v>OK</v>
      </c>
      <c r="N399" t="str">
        <f t="shared" si="47"/>
        <v>OK</v>
      </c>
      <c r="O399" t="str">
        <f>_xlfn.XLOOKUP(B399,'01_Raw_ATMs'!A:A,'01_Raw_ATMs'!A:A,"Not Found")</f>
        <v>ATM043</v>
      </c>
      <c r="P399" t="str">
        <f t="shared" si="48"/>
        <v>Valid</v>
      </c>
    </row>
    <row r="400" spans="1:16">
      <c r="A400" t="s">
        <v>592</v>
      </c>
      <c r="B400" t="s">
        <v>173</v>
      </c>
      <c r="C400" s="2">
        <v>46062</v>
      </c>
      <c r="D400" s="3">
        <v>0.68383101851851846</v>
      </c>
      <c r="E400" t="s">
        <v>33</v>
      </c>
      <c r="F400">
        <v>3000</v>
      </c>
      <c r="G400" t="s">
        <v>189</v>
      </c>
      <c r="I400">
        <f t="shared" si="42"/>
        <v>1</v>
      </c>
      <c r="J400" t="str">
        <f t="shared" si="43"/>
        <v>OK</v>
      </c>
      <c r="K400" t="str">
        <f t="shared" si="44"/>
        <v>Successful</v>
      </c>
      <c r="L400" t="str">
        <f t="shared" si="45"/>
        <v>Withdrawal</v>
      </c>
      <c r="M400" t="str">
        <f t="shared" si="46"/>
        <v>OK</v>
      </c>
      <c r="N400" t="str">
        <f t="shared" si="47"/>
        <v>OK</v>
      </c>
      <c r="O400" t="str">
        <f>_xlfn.XLOOKUP(B400,'01_Raw_ATMs'!A:A,'01_Raw_ATMs'!A:A,"Not Found")</f>
        <v>ATM093</v>
      </c>
      <c r="P400" t="str">
        <f t="shared" si="48"/>
        <v>Valid</v>
      </c>
    </row>
    <row r="401" spans="1:16">
      <c r="A401" t="s">
        <v>593</v>
      </c>
      <c r="B401" t="s">
        <v>103</v>
      </c>
      <c r="C401" s="2">
        <v>45939</v>
      </c>
      <c r="D401" s="3">
        <v>0.49732638888888892</v>
      </c>
      <c r="E401" t="s">
        <v>33</v>
      </c>
      <c r="F401">
        <v>8000</v>
      </c>
      <c r="G401" t="s">
        <v>189</v>
      </c>
      <c r="I401">
        <f t="shared" si="42"/>
        <v>1</v>
      </c>
      <c r="J401" t="str">
        <f t="shared" si="43"/>
        <v>OK</v>
      </c>
      <c r="K401" t="str">
        <f t="shared" si="44"/>
        <v>Successful</v>
      </c>
      <c r="L401" t="str">
        <f t="shared" si="45"/>
        <v>Withdrawal</v>
      </c>
      <c r="M401" t="str">
        <f t="shared" si="46"/>
        <v>OK</v>
      </c>
      <c r="N401" t="str">
        <f t="shared" si="47"/>
        <v>OK</v>
      </c>
      <c r="O401" t="str">
        <f>_xlfn.XLOOKUP(B401,'01_Raw_ATMs'!A:A,'01_Raw_ATMs'!A:A,"Not Found")</f>
        <v>ATM024</v>
      </c>
      <c r="P401" t="str">
        <f t="shared" si="48"/>
        <v>Valid</v>
      </c>
    </row>
    <row r="402" spans="1:16">
      <c r="A402" t="s">
        <v>594</v>
      </c>
      <c r="B402" t="s">
        <v>163</v>
      </c>
      <c r="C402" s="2">
        <v>45960</v>
      </c>
      <c r="D402" s="3">
        <v>0.70596064814814818</v>
      </c>
      <c r="E402" t="s">
        <v>33</v>
      </c>
      <c r="F402">
        <v>1000</v>
      </c>
      <c r="G402" t="s">
        <v>189</v>
      </c>
      <c r="I402">
        <f t="shared" si="42"/>
        <v>1</v>
      </c>
      <c r="J402" t="str">
        <f t="shared" si="43"/>
        <v>OK</v>
      </c>
      <c r="K402" t="str">
        <f t="shared" si="44"/>
        <v>Successful</v>
      </c>
      <c r="L402" t="str">
        <f t="shared" si="45"/>
        <v>Withdrawal</v>
      </c>
      <c r="M402" t="str">
        <f t="shared" si="46"/>
        <v>OK</v>
      </c>
      <c r="N402" t="str">
        <f t="shared" si="47"/>
        <v>OK</v>
      </c>
      <c r="O402" t="str">
        <f>_xlfn.XLOOKUP(B402,'01_Raw_ATMs'!A:A,'01_Raw_ATMs'!A:A,"Not Found")</f>
        <v>ATM083</v>
      </c>
      <c r="P402" t="str">
        <f t="shared" si="48"/>
        <v>Valid</v>
      </c>
    </row>
    <row r="403" spans="1:16">
      <c r="A403" t="s">
        <v>595</v>
      </c>
      <c r="B403" t="s">
        <v>96</v>
      </c>
      <c r="C403" s="2">
        <v>46087</v>
      </c>
      <c r="D403" s="3">
        <v>0.37281249999999999</v>
      </c>
      <c r="E403" t="s">
        <v>33</v>
      </c>
      <c r="F403">
        <v>10000</v>
      </c>
      <c r="G403" t="s">
        <v>214</v>
      </c>
      <c r="I403">
        <f t="shared" si="42"/>
        <v>1</v>
      </c>
      <c r="J403" t="str">
        <f t="shared" si="43"/>
        <v>Problem</v>
      </c>
      <c r="K403" t="str">
        <f t="shared" si="44"/>
        <v>Failed</v>
      </c>
      <c r="L403" t="str">
        <f t="shared" si="45"/>
        <v>Withdrawal</v>
      </c>
      <c r="M403" t="str">
        <f t="shared" si="46"/>
        <v>OK</v>
      </c>
      <c r="N403" t="str">
        <f t="shared" si="47"/>
        <v>OK</v>
      </c>
      <c r="O403" t="str">
        <f>_xlfn.XLOOKUP(B403,'01_Raw_ATMs'!A:A,'01_Raw_ATMs'!A:A,"Not Found")</f>
        <v>ATM018</v>
      </c>
      <c r="P403" t="str">
        <f t="shared" si="48"/>
        <v>Valid</v>
      </c>
    </row>
    <row r="404" spans="1:16">
      <c r="A404" t="s">
        <v>596</v>
      </c>
      <c r="B404" t="s">
        <v>74</v>
      </c>
      <c r="C404" s="2">
        <v>46049</v>
      </c>
      <c r="D404" s="3">
        <v>0.80729166666666663</v>
      </c>
      <c r="E404" t="s">
        <v>33</v>
      </c>
      <c r="F404">
        <v>5000</v>
      </c>
      <c r="G404" t="s">
        <v>189</v>
      </c>
      <c r="I404">
        <f t="shared" si="42"/>
        <v>1</v>
      </c>
      <c r="J404" t="str">
        <f t="shared" si="43"/>
        <v>OK</v>
      </c>
      <c r="K404" t="str">
        <f t="shared" si="44"/>
        <v>Successful</v>
      </c>
      <c r="L404" t="str">
        <f t="shared" si="45"/>
        <v>Withdrawal</v>
      </c>
      <c r="M404" t="str">
        <f t="shared" si="46"/>
        <v>OK</v>
      </c>
      <c r="N404" t="str">
        <f t="shared" si="47"/>
        <v>OK</v>
      </c>
      <c r="O404" t="str">
        <f>_xlfn.XLOOKUP(B404,'01_Raw_ATMs'!A:A,'01_Raw_ATMs'!A:A,"Not Found")</f>
        <v>ATM003</v>
      </c>
      <c r="P404" t="str">
        <f t="shared" si="48"/>
        <v>Valid</v>
      </c>
    </row>
    <row r="405" spans="1:16">
      <c r="A405" t="s">
        <v>597</v>
      </c>
      <c r="B405" t="s">
        <v>153</v>
      </c>
      <c r="C405" s="2">
        <v>46172</v>
      </c>
      <c r="D405" s="3">
        <v>0.51193287037037039</v>
      </c>
      <c r="E405" t="s">
        <v>33</v>
      </c>
      <c r="F405">
        <v>8000</v>
      </c>
      <c r="G405" t="s">
        <v>189</v>
      </c>
      <c r="I405">
        <f t="shared" si="42"/>
        <v>1</v>
      </c>
      <c r="J405" t="str">
        <f t="shared" si="43"/>
        <v>OK</v>
      </c>
      <c r="K405" t="str">
        <f t="shared" si="44"/>
        <v>Successful</v>
      </c>
      <c r="L405" t="str">
        <f t="shared" si="45"/>
        <v>Withdrawal</v>
      </c>
      <c r="M405" t="str">
        <f t="shared" si="46"/>
        <v>OK</v>
      </c>
      <c r="N405" t="str">
        <f t="shared" si="47"/>
        <v>OK</v>
      </c>
      <c r="O405" t="str">
        <f>_xlfn.XLOOKUP(B405,'01_Raw_ATMs'!A:A,'01_Raw_ATMs'!A:A,"Not Found")</f>
        <v>ATM073</v>
      </c>
      <c r="P405" t="str">
        <f t="shared" si="48"/>
        <v>Valid</v>
      </c>
    </row>
    <row r="406" spans="1:16">
      <c r="A406" t="s">
        <v>598</v>
      </c>
      <c r="B406" t="s">
        <v>180</v>
      </c>
      <c r="C406" s="2">
        <v>45945</v>
      </c>
      <c r="D406" s="3">
        <v>0.22954861111111111</v>
      </c>
      <c r="E406" t="s">
        <v>33</v>
      </c>
      <c r="F406">
        <v>8000</v>
      </c>
      <c r="G406" t="s">
        <v>214</v>
      </c>
      <c r="I406">
        <f t="shared" si="42"/>
        <v>1</v>
      </c>
      <c r="J406" t="str">
        <f t="shared" si="43"/>
        <v>Problem</v>
      </c>
      <c r="K406" t="str">
        <f t="shared" si="44"/>
        <v>Failed</v>
      </c>
      <c r="L406" t="str">
        <f t="shared" si="45"/>
        <v>Withdrawal</v>
      </c>
      <c r="M406" t="str">
        <f t="shared" si="46"/>
        <v>OK</v>
      </c>
      <c r="N406" t="str">
        <f t="shared" si="47"/>
        <v>OK</v>
      </c>
      <c r="O406" t="str">
        <f>_xlfn.XLOOKUP(B406,'01_Raw_ATMs'!A:A,'01_Raw_ATMs'!A:A,"Not Found")</f>
        <v>ATM100</v>
      </c>
      <c r="P406" t="str">
        <f t="shared" si="48"/>
        <v>Valid</v>
      </c>
    </row>
    <row r="407" spans="1:16">
      <c r="A407" t="s">
        <v>599</v>
      </c>
      <c r="B407" t="s">
        <v>90</v>
      </c>
      <c r="C407" s="2">
        <v>45911</v>
      </c>
      <c r="D407" s="3">
        <v>0.76219907407407406</v>
      </c>
      <c r="E407" t="s">
        <v>194</v>
      </c>
      <c r="F407">
        <v>0</v>
      </c>
      <c r="G407" t="s">
        <v>189</v>
      </c>
      <c r="I407">
        <f t="shared" si="42"/>
        <v>1</v>
      </c>
      <c r="J407" t="str">
        <f t="shared" si="43"/>
        <v>OK</v>
      </c>
      <c r="K407" t="str">
        <f t="shared" si="44"/>
        <v>Successful</v>
      </c>
      <c r="L407" t="str">
        <f t="shared" si="45"/>
        <v>Balance Inquiry</v>
      </c>
      <c r="M407" t="str">
        <f t="shared" si="46"/>
        <v>OK</v>
      </c>
      <c r="N407" t="str">
        <f t="shared" si="47"/>
        <v>OK</v>
      </c>
      <c r="O407" t="str">
        <f>_xlfn.XLOOKUP(B407,'01_Raw_ATMs'!A:A,'01_Raw_ATMs'!A:A,"Not Found")</f>
        <v>ATM013</v>
      </c>
      <c r="P407" t="str">
        <f t="shared" si="48"/>
        <v>Valid</v>
      </c>
    </row>
    <row r="408" spans="1:16">
      <c r="A408" t="s">
        <v>600</v>
      </c>
      <c r="B408" t="s">
        <v>83</v>
      </c>
      <c r="C408" s="2">
        <v>45882</v>
      </c>
      <c r="D408" s="3">
        <v>0.74402777777777773</v>
      </c>
      <c r="E408" t="s">
        <v>33</v>
      </c>
      <c r="F408">
        <v>1500</v>
      </c>
      <c r="G408" t="s">
        <v>189</v>
      </c>
      <c r="I408">
        <f t="shared" si="42"/>
        <v>1</v>
      </c>
      <c r="J408" t="str">
        <f t="shared" si="43"/>
        <v>OK</v>
      </c>
      <c r="K408" t="str">
        <f t="shared" si="44"/>
        <v>Successful</v>
      </c>
      <c r="L408" t="str">
        <f t="shared" si="45"/>
        <v>Withdrawal</v>
      </c>
      <c r="M408" t="str">
        <f t="shared" si="46"/>
        <v>OK</v>
      </c>
      <c r="N408" t="str">
        <f t="shared" si="47"/>
        <v>OK</v>
      </c>
      <c r="O408" t="str">
        <f>_xlfn.XLOOKUP(B408,'01_Raw_ATMs'!A:A,'01_Raw_ATMs'!A:A,"Not Found")</f>
        <v>ATM008</v>
      </c>
      <c r="P408" t="str">
        <f t="shared" si="48"/>
        <v>Valid</v>
      </c>
    </row>
    <row r="409" spans="1:16">
      <c r="A409" t="s">
        <v>601</v>
      </c>
      <c r="B409" t="s">
        <v>156</v>
      </c>
      <c r="C409" s="2">
        <v>45983</v>
      </c>
      <c r="D409" s="3">
        <v>0.82247685185185182</v>
      </c>
      <c r="E409" t="s">
        <v>211</v>
      </c>
      <c r="F409">
        <v>0</v>
      </c>
      <c r="G409" t="s">
        <v>189</v>
      </c>
      <c r="I409">
        <f t="shared" si="42"/>
        <v>1</v>
      </c>
      <c r="J409" t="str">
        <f t="shared" si="43"/>
        <v>OK</v>
      </c>
      <c r="K409" t="str">
        <f t="shared" si="44"/>
        <v>Successful</v>
      </c>
      <c r="L409" t="str">
        <f t="shared" si="45"/>
        <v>Mini Statement</v>
      </c>
      <c r="M409" t="str">
        <f t="shared" si="46"/>
        <v>OK</v>
      </c>
      <c r="N409" t="str">
        <f t="shared" si="47"/>
        <v>OK</v>
      </c>
      <c r="O409" t="str">
        <f>_xlfn.XLOOKUP(B409,'01_Raw_ATMs'!A:A,'01_Raw_ATMs'!A:A,"Not Found")</f>
        <v>ATM076</v>
      </c>
      <c r="P409" t="str">
        <f t="shared" si="48"/>
        <v>Valid</v>
      </c>
    </row>
    <row r="410" spans="1:16">
      <c r="A410" t="s">
        <v>602</v>
      </c>
      <c r="B410" t="s">
        <v>170</v>
      </c>
      <c r="C410" s="2">
        <v>46018</v>
      </c>
      <c r="D410" s="3">
        <v>0.94177083333333333</v>
      </c>
      <c r="E410" t="s">
        <v>33</v>
      </c>
      <c r="F410">
        <v>2000</v>
      </c>
      <c r="G410" t="s">
        <v>189</v>
      </c>
      <c r="I410">
        <f t="shared" si="42"/>
        <v>1</v>
      </c>
      <c r="J410" t="str">
        <f t="shared" si="43"/>
        <v>OK</v>
      </c>
      <c r="K410" t="str">
        <f t="shared" si="44"/>
        <v>Successful</v>
      </c>
      <c r="L410" t="str">
        <f t="shared" si="45"/>
        <v>Withdrawal</v>
      </c>
      <c r="M410" t="str">
        <f t="shared" si="46"/>
        <v>OK</v>
      </c>
      <c r="N410" t="str">
        <f t="shared" si="47"/>
        <v>OK</v>
      </c>
      <c r="O410" t="str">
        <f>_xlfn.XLOOKUP(B410,'01_Raw_ATMs'!A:A,'01_Raw_ATMs'!A:A,"Not Found")</f>
        <v>ATM090</v>
      </c>
      <c r="P410" t="str">
        <f t="shared" si="48"/>
        <v>Valid</v>
      </c>
    </row>
    <row r="411" spans="1:16">
      <c r="A411" t="s">
        <v>603</v>
      </c>
      <c r="B411" t="s">
        <v>144</v>
      </c>
      <c r="C411" s="2">
        <v>45974</v>
      </c>
      <c r="D411" s="3">
        <v>0.33478009259259262</v>
      </c>
      <c r="E411" t="s">
        <v>33</v>
      </c>
      <c r="F411">
        <v>8000</v>
      </c>
      <c r="G411" t="s">
        <v>189</v>
      </c>
      <c r="I411">
        <f t="shared" si="42"/>
        <v>1</v>
      </c>
      <c r="J411" t="str">
        <f t="shared" si="43"/>
        <v>OK</v>
      </c>
      <c r="K411" t="str">
        <f t="shared" si="44"/>
        <v>Successful</v>
      </c>
      <c r="L411" t="str">
        <f t="shared" si="45"/>
        <v>Withdrawal</v>
      </c>
      <c r="M411" t="str">
        <f t="shared" si="46"/>
        <v>OK</v>
      </c>
      <c r="N411" t="str">
        <f t="shared" si="47"/>
        <v>OK</v>
      </c>
      <c r="O411" t="str">
        <f>_xlfn.XLOOKUP(B411,'01_Raw_ATMs'!A:A,'01_Raw_ATMs'!A:A,"Not Found")</f>
        <v>ATM064</v>
      </c>
      <c r="P411" t="str">
        <f t="shared" si="48"/>
        <v>Valid</v>
      </c>
    </row>
    <row r="412" spans="1:16">
      <c r="A412" t="s">
        <v>604</v>
      </c>
      <c r="B412" t="s">
        <v>148</v>
      </c>
      <c r="C412" s="2">
        <v>46147</v>
      </c>
      <c r="D412" s="3">
        <v>4.0729166666666657E-2</v>
      </c>
      <c r="E412" t="s">
        <v>33</v>
      </c>
      <c r="F412">
        <v>1500</v>
      </c>
      <c r="G412" t="s">
        <v>189</v>
      </c>
      <c r="I412">
        <f t="shared" si="42"/>
        <v>1</v>
      </c>
      <c r="J412" t="str">
        <f t="shared" si="43"/>
        <v>OK</v>
      </c>
      <c r="K412" t="str">
        <f t="shared" si="44"/>
        <v>Successful</v>
      </c>
      <c r="L412" t="str">
        <f t="shared" si="45"/>
        <v>Withdrawal</v>
      </c>
      <c r="M412" t="str">
        <f t="shared" si="46"/>
        <v>OK</v>
      </c>
      <c r="N412" t="str">
        <f t="shared" si="47"/>
        <v>OK</v>
      </c>
      <c r="O412" t="str">
        <f>_xlfn.XLOOKUP(B412,'01_Raw_ATMs'!A:A,'01_Raw_ATMs'!A:A,"Not Found")</f>
        <v>ATM068</v>
      </c>
      <c r="P412" t="str">
        <f t="shared" si="48"/>
        <v>Valid</v>
      </c>
    </row>
    <row r="413" spans="1:16">
      <c r="A413" t="s">
        <v>605</v>
      </c>
      <c r="B413" t="s">
        <v>102</v>
      </c>
      <c r="C413" s="2">
        <v>45989</v>
      </c>
      <c r="D413" s="3">
        <v>0.21501157407407409</v>
      </c>
      <c r="E413" t="s">
        <v>33</v>
      </c>
      <c r="F413">
        <v>1500</v>
      </c>
      <c r="G413" t="s">
        <v>189</v>
      </c>
      <c r="I413">
        <f t="shared" si="42"/>
        <v>1</v>
      </c>
      <c r="J413" t="str">
        <f t="shared" si="43"/>
        <v>OK</v>
      </c>
      <c r="K413" t="str">
        <f t="shared" si="44"/>
        <v>Successful</v>
      </c>
      <c r="L413" t="str">
        <f t="shared" si="45"/>
        <v>Withdrawal</v>
      </c>
      <c r="M413" t="str">
        <f t="shared" si="46"/>
        <v>OK</v>
      </c>
      <c r="N413" t="str">
        <f t="shared" si="47"/>
        <v>OK</v>
      </c>
      <c r="O413" t="str">
        <f>_xlfn.XLOOKUP(B413,'01_Raw_ATMs'!A:A,'01_Raw_ATMs'!A:A,"Not Found")</f>
        <v>ATM023</v>
      </c>
      <c r="P413" t="str">
        <f t="shared" si="48"/>
        <v>Valid</v>
      </c>
    </row>
    <row r="414" spans="1:16">
      <c r="A414" t="s">
        <v>606</v>
      </c>
      <c r="B414" t="s">
        <v>148</v>
      </c>
      <c r="C414" s="2">
        <v>46031</v>
      </c>
      <c r="D414" s="3">
        <v>0.93315972222222221</v>
      </c>
      <c r="E414" t="s">
        <v>211</v>
      </c>
      <c r="F414">
        <v>0</v>
      </c>
      <c r="G414" t="s">
        <v>189</v>
      </c>
      <c r="I414">
        <f t="shared" si="42"/>
        <v>1</v>
      </c>
      <c r="J414" t="str">
        <f t="shared" si="43"/>
        <v>OK</v>
      </c>
      <c r="K414" t="str">
        <f t="shared" si="44"/>
        <v>Successful</v>
      </c>
      <c r="L414" t="str">
        <f t="shared" si="45"/>
        <v>Mini Statement</v>
      </c>
      <c r="M414" t="str">
        <f t="shared" si="46"/>
        <v>OK</v>
      </c>
      <c r="N414" t="str">
        <f t="shared" si="47"/>
        <v>OK</v>
      </c>
      <c r="O414" t="str">
        <f>_xlfn.XLOOKUP(B414,'01_Raw_ATMs'!A:A,'01_Raw_ATMs'!A:A,"Not Found")</f>
        <v>ATM068</v>
      </c>
      <c r="P414" t="str">
        <f t="shared" si="48"/>
        <v>Valid</v>
      </c>
    </row>
    <row r="415" spans="1:16">
      <c r="A415" t="s">
        <v>607</v>
      </c>
      <c r="B415" t="s">
        <v>90</v>
      </c>
      <c r="C415" s="2">
        <v>46002</v>
      </c>
      <c r="D415" s="3">
        <v>0.46400462962962957</v>
      </c>
      <c r="E415" t="s">
        <v>194</v>
      </c>
      <c r="F415">
        <v>0</v>
      </c>
      <c r="G415" t="s">
        <v>189</v>
      </c>
      <c r="I415">
        <f t="shared" si="42"/>
        <v>1</v>
      </c>
      <c r="J415" t="str">
        <f t="shared" si="43"/>
        <v>OK</v>
      </c>
      <c r="K415" t="str">
        <f t="shared" si="44"/>
        <v>Successful</v>
      </c>
      <c r="L415" t="str">
        <f t="shared" si="45"/>
        <v>Balance Inquiry</v>
      </c>
      <c r="M415" t="str">
        <f t="shared" si="46"/>
        <v>OK</v>
      </c>
      <c r="N415" t="str">
        <f t="shared" si="47"/>
        <v>OK</v>
      </c>
      <c r="O415" t="str">
        <f>_xlfn.XLOOKUP(B415,'01_Raw_ATMs'!A:A,'01_Raw_ATMs'!A:A,"Not Found")</f>
        <v>ATM013</v>
      </c>
      <c r="P415" t="str">
        <f t="shared" si="48"/>
        <v>Valid</v>
      </c>
    </row>
    <row r="416" spans="1:16">
      <c r="A416" t="s">
        <v>608</v>
      </c>
      <c r="B416" t="s">
        <v>162</v>
      </c>
      <c r="C416" s="2">
        <v>46156</v>
      </c>
      <c r="D416" s="3">
        <v>0.71649305555555554</v>
      </c>
      <c r="E416" t="s">
        <v>261</v>
      </c>
      <c r="F416">
        <v>20000</v>
      </c>
      <c r="G416" t="s">
        <v>189</v>
      </c>
      <c r="I416">
        <f t="shared" si="42"/>
        <v>1</v>
      </c>
      <c r="J416" t="str">
        <f t="shared" si="43"/>
        <v>OK</v>
      </c>
      <c r="K416" t="str">
        <f t="shared" si="44"/>
        <v>Successful</v>
      </c>
      <c r="L416" t="str">
        <f t="shared" si="45"/>
        <v>Cash Deposit</v>
      </c>
      <c r="M416" t="str">
        <f t="shared" si="46"/>
        <v>OK</v>
      </c>
      <c r="N416" t="str">
        <f t="shared" si="47"/>
        <v>OK</v>
      </c>
      <c r="O416" t="str">
        <f>_xlfn.XLOOKUP(B416,'01_Raw_ATMs'!A:A,'01_Raw_ATMs'!A:A,"Not Found")</f>
        <v>ATM082</v>
      </c>
      <c r="P416" t="str">
        <f t="shared" si="48"/>
        <v>Valid</v>
      </c>
    </row>
    <row r="417" spans="1:16">
      <c r="A417" t="s">
        <v>609</v>
      </c>
      <c r="B417" t="s">
        <v>159</v>
      </c>
      <c r="C417" s="2">
        <v>46023</v>
      </c>
      <c r="D417" s="3">
        <v>0.40129629629629632</v>
      </c>
      <c r="E417" t="s">
        <v>33</v>
      </c>
      <c r="F417">
        <v>2500</v>
      </c>
      <c r="G417" t="s">
        <v>189</v>
      </c>
      <c r="I417">
        <f t="shared" si="42"/>
        <v>1</v>
      </c>
      <c r="J417" t="str">
        <f t="shared" si="43"/>
        <v>OK</v>
      </c>
      <c r="K417" t="str">
        <f t="shared" si="44"/>
        <v>Successful</v>
      </c>
      <c r="L417" t="str">
        <f t="shared" si="45"/>
        <v>Withdrawal</v>
      </c>
      <c r="M417" t="str">
        <f t="shared" si="46"/>
        <v>OK</v>
      </c>
      <c r="N417" t="str">
        <f t="shared" si="47"/>
        <v>OK</v>
      </c>
      <c r="O417" t="str">
        <f>_xlfn.XLOOKUP(B417,'01_Raw_ATMs'!A:A,'01_Raw_ATMs'!A:A,"Not Found")</f>
        <v>ATM079</v>
      </c>
      <c r="P417" t="str">
        <f t="shared" si="48"/>
        <v>Valid</v>
      </c>
    </row>
    <row r="418" spans="1:16">
      <c r="A418" t="s">
        <v>610</v>
      </c>
      <c r="B418" t="s">
        <v>118</v>
      </c>
      <c r="C418" s="2">
        <v>45788</v>
      </c>
      <c r="D418" s="3">
        <v>0.33384259259259258</v>
      </c>
      <c r="E418" t="s">
        <v>211</v>
      </c>
      <c r="F418">
        <v>0</v>
      </c>
      <c r="G418" t="s">
        <v>189</v>
      </c>
      <c r="I418">
        <f t="shared" si="42"/>
        <v>1</v>
      </c>
      <c r="J418" t="str">
        <f t="shared" si="43"/>
        <v>OK</v>
      </c>
      <c r="K418" t="str">
        <f t="shared" si="44"/>
        <v>Successful</v>
      </c>
      <c r="L418" t="str">
        <f t="shared" si="45"/>
        <v>Mini Statement</v>
      </c>
      <c r="M418" t="str">
        <f t="shared" si="46"/>
        <v>OK</v>
      </c>
      <c r="N418" t="str">
        <f t="shared" si="47"/>
        <v>OK</v>
      </c>
      <c r="O418" t="str">
        <f>_xlfn.XLOOKUP(B418,'01_Raw_ATMs'!A:A,'01_Raw_ATMs'!A:A,"Not Found")</f>
        <v>ATM038</v>
      </c>
      <c r="P418" t="str">
        <f t="shared" si="48"/>
        <v>Valid</v>
      </c>
    </row>
    <row r="419" spans="1:16">
      <c r="A419" t="s">
        <v>611</v>
      </c>
      <c r="B419" t="s">
        <v>179</v>
      </c>
      <c r="C419" s="2">
        <v>45691</v>
      </c>
      <c r="D419" s="3">
        <v>0.34789351851851852</v>
      </c>
      <c r="E419" t="s">
        <v>194</v>
      </c>
      <c r="F419">
        <v>0</v>
      </c>
      <c r="G419" t="s">
        <v>189</v>
      </c>
      <c r="I419">
        <f t="shared" si="42"/>
        <v>1</v>
      </c>
      <c r="J419" t="str">
        <f t="shared" si="43"/>
        <v>OK</v>
      </c>
      <c r="K419" t="str">
        <f t="shared" si="44"/>
        <v>Successful</v>
      </c>
      <c r="L419" t="str">
        <f t="shared" si="45"/>
        <v>Balance Inquiry</v>
      </c>
      <c r="M419" t="str">
        <f t="shared" si="46"/>
        <v>OK</v>
      </c>
      <c r="N419" t="str">
        <f t="shared" si="47"/>
        <v>OK</v>
      </c>
      <c r="O419" t="str">
        <f>_xlfn.XLOOKUP(B419,'01_Raw_ATMs'!A:A,'01_Raw_ATMs'!A:A,"Not Found")</f>
        <v>ATM099</v>
      </c>
      <c r="P419" t="str">
        <f t="shared" si="48"/>
        <v>Valid</v>
      </c>
    </row>
    <row r="420" spans="1:16">
      <c r="A420" t="s">
        <v>612</v>
      </c>
      <c r="B420" t="s">
        <v>162</v>
      </c>
      <c r="C420" s="2">
        <v>45764</v>
      </c>
      <c r="D420" s="3">
        <v>0.88149305555555557</v>
      </c>
      <c r="E420" t="s">
        <v>194</v>
      </c>
      <c r="F420">
        <v>0</v>
      </c>
      <c r="G420" t="s">
        <v>189</v>
      </c>
      <c r="I420">
        <f t="shared" si="42"/>
        <v>1</v>
      </c>
      <c r="J420" t="str">
        <f t="shared" si="43"/>
        <v>OK</v>
      </c>
      <c r="K420" t="str">
        <f t="shared" si="44"/>
        <v>Successful</v>
      </c>
      <c r="L420" t="str">
        <f t="shared" si="45"/>
        <v>Balance Inquiry</v>
      </c>
      <c r="M420" t="str">
        <f t="shared" si="46"/>
        <v>OK</v>
      </c>
      <c r="N420" t="str">
        <f t="shared" si="47"/>
        <v>OK</v>
      </c>
      <c r="O420" t="str">
        <f>_xlfn.XLOOKUP(B420,'01_Raw_ATMs'!A:A,'01_Raw_ATMs'!A:A,"Not Found")</f>
        <v>ATM082</v>
      </c>
      <c r="P420" t="str">
        <f t="shared" si="48"/>
        <v>Valid</v>
      </c>
    </row>
    <row r="421" spans="1:16">
      <c r="A421" t="s">
        <v>613</v>
      </c>
      <c r="B421" t="s">
        <v>121</v>
      </c>
      <c r="C421" s="2">
        <v>45829</v>
      </c>
      <c r="D421" s="3">
        <v>0.71240740740740738</v>
      </c>
      <c r="E421" t="s">
        <v>33</v>
      </c>
      <c r="F421">
        <v>10000</v>
      </c>
      <c r="G421" t="s">
        <v>189</v>
      </c>
      <c r="I421">
        <f t="shared" si="42"/>
        <v>1</v>
      </c>
      <c r="J421" t="str">
        <f t="shared" si="43"/>
        <v>OK</v>
      </c>
      <c r="K421" t="str">
        <f t="shared" si="44"/>
        <v>Successful</v>
      </c>
      <c r="L421" t="str">
        <f t="shared" si="45"/>
        <v>Withdrawal</v>
      </c>
      <c r="M421" t="str">
        <f t="shared" si="46"/>
        <v>OK</v>
      </c>
      <c r="N421" t="str">
        <f t="shared" si="47"/>
        <v>OK</v>
      </c>
      <c r="O421" t="str">
        <f>_xlfn.XLOOKUP(B421,'01_Raw_ATMs'!A:A,'01_Raw_ATMs'!A:A,"Not Found")</f>
        <v>ATM041</v>
      </c>
      <c r="P421" t="str">
        <f t="shared" si="48"/>
        <v>Valid</v>
      </c>
    </row>
    <row r="422" spans="1:16">
      <c r="A422" t="s">
        <v>614</v>
      </c>
      <c r="B422" t="s">
        <v>123</v>
      </c>
      <c r="C422" s="2">
        <v>46115</v>
      </c>
      <c r="D422" s="3">
        <v>5.0868055555555562E-2</v>
      </c>
      <c r="E422" t="s">
        <v>33</v>
      </c>
      <c r="F422">
        <v>3000</v>
      </c>
      <c r="G422" t="s">
        <v>189</v>
      </c>
      <c r="I422">
        <f t="shared" si="42"/>
        <v>1</v>
      </c>
      <c r="J422" t="str">
        <f t="shared" si="43"/>
        <v>OK</v>
      </c>
      <c r="K422" t="str">
        <f t="shared" si="44"/>
        <v>Successful</v>
      </c>
      <c r="L422" t="str">
        <f t="shared" si="45"/>
        <v>Withdrawal</v>
      </c>
      <c r="M422" t="str">
        <f t="shared" si="46"/>
        <v>OK</v>
      </c>
      <c r="N422" t="str">
        <f t="shared" si="47"/>
        <v>OK</v>
      </c>
      <c r="O422" t="str">
        <f>_xlfn.XLOOKUP(B422,'01_Raw_ATMs'!A:A,'01_Raw_ATMs'!A:A,"Not Found")</f>
        <v>ATM043</v>
      </c>
      <c r="P422" t="str">
        <f t="shared" si="48"/>
        <v>Valid</v>
      </c>
    </row>
    <row r="423" spans="1:16">
      <c r="A423" t="s">
        <v>615</v>
      </c>
      <c r="B423" t="s">
        <v>91</v>
      </c>
      <c r="C423" s="2">
        <v>45659</v>
      </c>
      <c r="D423" s="3">
        <v>0.18664351851851849</v>
      </c>
      <c r="E423" t="s">
        <v>33</v>
      </c>
      <c r="F423">
        <v>1500</v>
      </c>
      <c r="G423" t="s">
        <v>189</v>
      </c>
      <c r="I423">
        <f t="shared" si="42"/>
        <v>1</v>
      </c>
      <c r="J423" t="str">
        <f t="shared" si="43"/>
        <v>OK</v>
      </c>
      <c r="K423" t="str">
        <f t="shared" si="44"/>
        <v>Successful</v>
      </c>
      <c r="L423" t="str">
        <f t="shared" si="45"/>
        <v>Withdrawal</v>
      </c>
      <c r="M423" t="str">
        <f t="shared" si="46"/>
        <v>OK</v>
      </c>
      <c r="N423" t="str">
        <f t="shared" si="47"/>
        <v>OK</v>
      </c>
      <c r="O423" t="str">
        <f>_xlfn.XLOOKUP(B423,'01_Raw_ATMs'!A:A,'01_Raw_ATMs'!A:A,"Not Found")</f>
        <v>ATM014</v>
      </c>
      <c r="P423" t="str">
        <f t="shared" si="48"/>
        <v>Valid</v>
      </c>
    </row>
    <row r="424" spans="1:16">
      <c r="A424" t="s">
        <v>616</v>
      </c>
      <c r="B424" t="s">
        <v>144</v>
      </c>
      <c r="C424" s="2">
        <v>46045</v>
      </c>
      <c r="D424" s="3">
        <v>0.51673611111111106</v>
      </c>
      <c r="E424" t="s">
        <v>194</v>
      </c>
      <c r="F424">
        <v>0</v>
      </c>
      <c r="G424" t="s">
        <v>189</v>
      </c>
      <c r="I424">
        <f t="shared" si="42"/>
        <v>1</v>
      </c>
      <c r="J424" t="str">
        <f t="shared" si="43"/>
        <v>OK</v>
      </c>
      <c r="K424" t="str">
        <f t="shared" si="44"/>
        <v>Successful</v>
      </c>
      <c r="L424" t="str">
        <f t="shared" si="45"/>
        <v>Balance Inquiry</v>
      </c>
      <c r="M424" t="str">
        <f t="shared" si="46"/>
        <v>OK</v>
      </c>
      <c r="N424" t="str">
        <f t="shared" si="47"/>
        <v>OK</v>
      </c>
      <c r="O424" t="str">
        <f>_xlfn.XLOOKUP(B424,'01_Raw_ATMs'!A:A,'01_Raw_ATMs'!A:A,"Not Found")</f>
        <v>ATM064</v>
      </c>
      <c r="P424" t="str">
        <f t="shared" si="48"/>
        <v>Valid</v>
      </c>
    </row>
    <row r="425" spans="1:16">
      <c r="A425" t="s">
        <v>617</v>
      </c>
      <c r="B425" t="s">
        <v>154</v>
      </c>
      <c r="C425" s="2">
        <v>45888</v>
      </c>
      <c r="D425" s="3">
        <v>0.3367013888888889</v>
      </c>
      <c r="E425" t="s">
        <v>194</v>
      </c>
      <c r="F425">
        <v>0</v>
      </c>
      <c r="G425" t="s">
        <v>189</v>
      </c>
      <c r="I425">
        <f t="shared" si="42"/>
        <v>1</v>
      </c>
      <c r="J425" t="str">
        <f t="shared" si="43"/>
        <v>OK</v>
      </c>
      <c r="K425" t="str">
        <f t="shared" si="44"/>
        <v>Successful</v>
      </c>
      <c r="L425" t="str">
        <f t="shared" si="45"/>
        <v>Balance Inquiry</v>
      </c>
      <c r="M425" t="str">
        <f t="shared" si="46"/>
        <v>OK</v>
      </c>
      <c r="N425" t="str">
        <f t="shared" si="47"/>
        <v>OK</v>
      </c>
      <c r="O425" t="str">
        <f>_xlfn.XLOOKUP(B425,'01_Raw_ATMs'!A:A,'01_Raw_ATMs'!A:A,"Not Found")</f>
        <v>ATM074</v>
      </c>
      <c r="P425" t="str">
        <f t="shared" si="48"/>
        <v>Valid</v>
      </c>
    </row>
    <row r="426" spans="1:16">
      <c r="A426" t="s">
        <v>618</v>
      </c>
      <c r="B426" t="s">
        <v>121</v>
      </c>
      <c r="C426" s="2">
        <v>45925</v>
      </c>
      <c r="D426" s="3">
        <v>0.91968749999999999</v>
      </c>
      <c r="E426" t="s">
        <v>33</v>
      </c>
      <c r="F426">
        <v>4000</v>
      </c>
      <c r="G426" t="s">
        <v>189</v>
      </c>
      <c r="I426">
        <f t="shared" si="42"/>
        <v>1</v>
      </c>
      <c r="J426" t="str">
        <f t="shared" si="43"/>
        <v>OK</v>
      </c>
      <c r="K426" t="str">
        <f t="shared" si="44"/>
        <v>Successful</v>
      </c>
      <c r="L426" t="str">
        <f t="shared" si="45"/>
        <v>Withdrawal</v>
      </c>
      <c r="M426" t="str">
        <f t="shared" si="46"/>
        <v>OK</v>
      </c>
      <c r="N426" t="str">
        <f t="shared" si="47"/>
        <v>OK</v>
      </c>
      <c r="O426" t="str">
        <f>_xlfn.XLOOKUP(B426,'01_Raw_ATMs'!A:A,'01_Raw_ATMs'!A:A,"Not Found")</f>
        <v>ATM041</v>
      </c>
      <c r="P426" t="str">
        <f t="shared" si="48"/>
        <v>Valid</v>
      </c>
    </row>
    <row r="427" spans="1:16">
      <c r="A427" t="s">
        <v>619</v>
      </c>
      <c r="B427" t="s">
        <v>85</v>
      </c>
      <c r="C427" s="2">
        <v>45753</v>
      </c>
      <c r="D427" s="3">
        <v>0.52774305555555556</v>
      </c>
      <c r="E427" t="s">
        <v>33</v>
      </c>
      <c r="F427">
        <v>500</v>
      </c>
      <c r="G427" t="s">
        <v>189</v>
      </c>
      <c r="I427">
        <f t="shared" si="42"/>
        <v>1</v>
      </c>
      <c r="J427" t="str">
        <f t="shared" si="43"/>
        <v>OK</v>
      </c>
      <c r="K427" t="str">
        <f t="shared" si="44"/>
        <v>Successful</v>
      </c>
      <c r="L427" t="str">
        <f t="shared" si="45"/>
        <v>Withdrawal</v>
      </c>
      <c r="M427" t="str">
        <f t="shared" si="46"/>
        <v>OK</v>
      </c>
      <c r="N427" t="str">
        <f t="shared" si="47"/>
        <v>OK</v>
      </c>
      <c r="O427" t="str">
        <f>_xlfn.XLOOKUP(B427,'01_Raw_ATMs'!A:A,'01_Raw_ATMs'!A:A,"Not Found")</f>
        <v>ATM010</v>
      </c>
      <c r="P427" t="str">
        <f t="shared" si="48"/>
        <v>Valid</v>
      </c>
    </row>
    <row r="428" spans="1:16">
      <c r="A428" t="s">
        <v>620</v>
      </c>
      <c r="B428" t="s">
        <v>164</v>
      </c>
      <c r="C428" s="2">
        <v>45826</v>
      </c>
      <c r="D428" s="3">
        <v>0.72719907407407403</v>
      </c>
      <c r="E428" t="s">
        <v>33</v>
      </c>
      <c r="F428">
        <v>3000</v>
      </c>
      <c r="G428" t="s">
        <v>189</v>
      </c>
      <c r="I428">
        <f t="shared" si="42"/>
        <v>1</v>
      </c>
      <c r="J428" t="str">
        <f t="shared" si="43"/>
        <v>OK</v>
      </c>
      <c r="K428" t="str">
        <f t="shared" si="44"/>
        <v>Successful</v>
      </c>
      <c r="L428" t="str">
        <f t="shared" si="45"/>
        <v>Withdrawal</v>
      </c>
      <c r="M428" t="str">
        <f t="shared" si="46"/>
        <v>OK</v>
      </c>
      <c r="N428" t="str">
        <f t="shared" si="47"/>
        <v>OK</v>
      </c>
      <c r="O428" t="str">
        <f>_xlfn.XLOOKUP(B428,'01_Raw_ATMs'!A:A,'01_Raw_ATMs'!A:A,"Not Found")</f>
        <v>ATM084</v>
      </c>
      <c r="P428" t="str">
        <f t="shared" si="48"/>
        <v>Valid</v>
      </c>
    </row>
    <row r="429" spans="1:16">
      <c r="A429" t="s">
        <v>621</v>
      </c>
      <c r="B429" t="s">
        <v>104</v>
      </c>
      <c r="C429" s="2">
        <v>46077</v>
      </c>
      <c r="D429" s="3">
        <v>0.78262731481481485</v>
      </c>
      <c r="E429" t="s">
        <v>194</v>
      </c>
      <c r="F429">
        <v>0</v>
      </c>
      <c r="G429" t="s">
        <v>189</v>
      </c>
      <c r="I429">
        <f t="shared" si="42"/>
        <v>1</v>
      </c>
      <c r="J429" t="str">
        <f t="shared" si="43"/>
        <v>OK</v>
      </c>
      <c r="K429" t="str">
        <f t="shared" si="44"/>
        <v>Successful</v>
      </c>
      <c r="L429" t="str">
        <f t="shared" si="45"/>
        <v>Balance Inquiry</v>
      </c>
      <c r="M429" t="str">
        <f t="shared" si="46"/>
        <v>OK</v>
      </c>
      <c r="N429" t="str">
        <f t="shared" si="47"/>
        <v>OK</v>
      </c>
      <c r="O429" t="str">
        <f>_xlfn.XLOOKUP(B429,'01_Raw_ATMs'!A:A,'01_Raw_ATMs'!A:A,"Not Found")</f>
        <v>ATM025</v>
      </c>
      <c r="P429" t="str">
        <f t="shared" si="48"/>
        <v>Valid</v>
      </c>
    </row>
    <row r="430" spans="1:16">
      <c r="A430" t="s">
        <v>622</v>
      </c>
      <c r="B430" t="s">
        <v>117</v>
      </c>
      <c r="C430" s="2">
        <v>45962</v>
      </c>
      <c r="D430" s="3">
        <v>0.37737268518518519</v>
      </c>
      <c r="E430" t="s">
        <v>33</v>
      </c>
      <c r="F430">
        <v>5000</v>
      </c>
      <c r="G430" t="s">
        <v>189</v>
      </c>
      <c r="I430">
        <f t="shared" si="42"/>
        <v>1</v>
      </c>
      <c r="J430" t="str">
        <f t="shared" si="43"/>
        <v>OK</v>
      </c>
      <c r="K430" t="str">
        <f t="shared" si="44"/>
        <v>Successful</v>
      </c>
      <c r="L430" t="str">
        <f t="shared" si="45"/>
        <v>Withdrawal</v>
      </c>
      <c r="M430" t="str">
        <f t="shared" si="46"/>
        <v>OK</v>
      </c>
      <c r="N430" t="str">
        <f t="shared" si="47"/>
        <v>OK</v>
      </c>
      <c r="O430" t="str">
        <f>_xlfn.XLOOKUP(B430,'01_Raw_ATMs'!A:A,'01_Raw_ATMs'!A:A,"Not Found")</f>
        <v>ATM037</v>
      </c>
      <c r="P430" t="str">
        <f t="shared" si="48"/>
        <v>Valid</v>
      </c>
    </row>
    <row r="431" spans="1:16">
      <c r="A431" t="s">
        <v>623</v>
      </c>
      <c r="B431" t="s">
        <v>127</v>
      </c>
      <c r="C431" s="2">
        <v>45661</v>
      </c>
      <c r="D431" s="3">
        <v>0.59643518518518523</v>
      </c>
      <c r="E431" t="s">
        <v>33</v>
      </c>
      <c r="F431">
        <v>8000</v>
      </c>
      <c r="G431" t="s">
        <v>189</v>
      </c>
      <c r="I431">
        <f t="shared" si="42"/>
        <v>1</v>
      </c>
      <c r="J431" t="str">
        <f t="shared" si="43"/>
        <v>OK</v>
      </c>
      <c r="K431" t="str">
        <f t="shared" si="44"/>
        <v>Successful</v>
      </c>
      <c r="L431" t="str">
        <f t="shared" si="45"/>
        <v>Withdrawal</v>
      </c>
      <c r="M431" t="str">
        <f t="shared" si="46"/>
        <v>OK</v>
      </c>
      <c r="N431" t="str">
        <f t="shared" si="47"/>
        <v>OK</v>
      </c>
      <c r="O431" t="str">
        <f>_xlfn.XLOOKUP(B431,'01_Raw_ATMs'!A:A,'01_Raw_ATMs'!A:A,"Not Found")</f>
        <v>ATM047</v>
      </c>
      <c r="P431" t="str">
        <f t="shared" si="48"/>
        <v>Valid</v>
      </c>
    </row>
    <row r="432" spans="1:16">
      <c r="A432" t="s">
        <v>624</v>
      </c>
      <c r="B432" t="s">
        <v>90</v>
      </c>
      <c r="C432" s="2">
        <v>45684</v>
      </c>
      <c r="D432" s="3">
        <v>0.4029861111111111</v>
      </c>
      <c r="E432" t="s">
        <v>261</v>
      </c>
      <c r="F432">
        <v>10000</v>
      </c>
      <c r="G432" t="s">
        <v>189</v>
      </c>
      <c r="I432">
        <f t="shared" si="42"/>
        <v>1</v>
      </c>
      <c r="J432" t="str">
        <f t="shared" si="43"/>
        <v>OK</v>
      </c>
      <c r="K432" t="str">
        <f t="shared" si="44"/>
        <v>Successful</v>
      </c>
      <c r="L432" t="str">
        <f t="shared" si="45"/>
        <v>Cash Deposit</v>
      </c>
      <c r="M432" t="str">
        <f t="shared" si="46"/>
        <v>OK</v>
      </c>
      <c r="N432" t="str">
        <f t="shared" si="47"/>
        <v>OK</v>
      </c>
      <c r="O432" t="str">
        <f>_xlfn.XLOOKUP(B432,'01_Raw_ATMs'!A:A,'01_Raw_ATMs'!A:A,"Not Found")</f>
        <v>ATM013</v>
      </c>
      <c r="P432" t="str">
        <f t="shared" si="48"/>
        <v>Valid</v>
      </c>
    </row>
    <row r="433" spans="1:16">
      <c r="A433" t="s">
        <v>625</v>
      </c>
      <c r="B433" t="s">
        <v>120</v>
      </c>
      <c r="C433" s="2">
        <v>46065</v>
      </c>
      <c r="D433" s="3">
        <v>0.66506944444444449</v>
      </c>
      <c r="E433" t="s">
        <v>33</v>
      </c>
      <c r="F433">
        <v>10000</v>
      </c>
      <c r="G433" t="s">
        <v>189</v>
      </c>
      <c r="I433">
        <f t="shared" si="42"/>
        <v>1</v>
      </c>
      <c r="J433" t="str">
        <f t="shared" si="43"/>
        <v>OK</v>
      </c>
      <c r="K433" t="str">
        <f t="shared" si="44"/>
        <v>Successful</v>
      </c>
      <c r="L433" t="str">
        <f t="shared" si="45"/>
        <v>Withdrawal</v>
      </c>
      <c r="M433" t="str">
        <f t="shared" si="46"/>
        <v>OK</v>
      </c>
      <c r="N433" t="str">
        <f t="shared" si="47"/>
        <v>OK</v>
      </c>
      <c r="O433" t="str">
        <f>_xlfn.XLOOKUP(B433,'01_Raw_ATMs'!A:A,'01_Raw_ATMs'!A:A,"Not Found")</f>
        <v>ATM040</v>
      </c>
      <c r="P433" t="str">
        <f t="shared" si="48"/>
        <v>Valid</v>
      </c>
    </row>
    <row r="434" spans="1:16">
      <c r="A434" t="s">
        <v>626</v>
      </c>
      <c r="B434" t="s">
        <v>103</v>
      </c>
      <c r="C434" s="2">
        <v>46037</v>
      </c>
      <c r="D434" s="3">
        <v>0.84943287037037041</v>
      </c>
      <c r="E434" t="s">
        <v>33</v>
      </c>
      <c r="F434">
        <v>2500</v>
      </c>
      <c r="G434" t="s">
        <v>189</v>
      </c>
      <c r="I434">
        <f t="shared" si="42"/>
        <v>1</v>
      </c>
      <c r="J434" t="str">
        <f t="shared" si="43"/>
        <v>OK</v>
      </c>
      <c r="K434" t="str">
        <f t="shared" si="44"/>
        <v>Successful</v>
      </c>
      <c r="L434" t="str">
        <f t="shared" si="45"/>
        <v>Withdrawal</v>
      </c>
      <c r="M434" t="str">
        <f t="shared" si="46"/>
        <v>OK</v>
      </c>
      <c r="N434" t="str">
        <f t="shared" si="47"/>
        <v>OK</v>
      </c>
      <c r="O434" t="str">
        <f>_xlfn.XLOOKUP(B434,'01_Raw_ATMs'!A:A,'01_Raw_ATMs'!A:A,"Not Found")</f>
        <v>ATM024</v>
      </c>
      <c r="P434" t="str">
        <f t="shared" si="48"/>
        <v>Valid</v>
      </c>
    </row>
    <row r="435" spans="1:16">
      <c r="A435" t="s">
        <v>627</v>
      </c>
      <c r="B435" t="s">
        <v>114</v>
      </c>
      <c r="C435" s="2">
        <v>45889</v>
      </c>
      <c r="D435" s="3">
        <v>0.81670138888888888</v>
      </c>
      <c r="E435" t="s">
        <v>33</v>
      </c>
      <c r="F435">
        <v>10000</v>
      </c>
      <c r="G435" t="s">
        <v>189</v>
      </c>
      <c r="I435">
        <f t="shared" si="42"/>
        <v>1</v>
      </c>
      <c r="J435" t="str">
        <f t="shared" si="43"/>
        <v>OK</v>
      </c>
      <c r="K435" t="str">
        <f t="shared" si="44"/>
        <v>Successful</v>
      </c>
      <c r="L435" t="str">
        <f t="shared" si="45"/>
        <v>Withdrawal</v>
      </c>
      <c r="M435" t="str">
        <f t="shared" si="46"/>
        <v>OK</v>
      </c>
      <c r="N435" t="str">
        <f t="shared" si="47"/>
        <v>OK</v>
      </c>
      <c r="O435" t="str">
        <f>_xlfn.XLOOKUP(B435,'01_Raw_ATMs'!A:A,'01_Raw_ATMs'!A:A,"Not Found")</f>
        <v>ATM034</v>
      </c>
      <c r="P435" t="str">
        <f t="shared" si="48"/>
        <v>Valid</v>
      </c>
    </row>
    <row r="436" spans="1:16">
      <c r="A436" t="s">
        <v>628</v>
      </c>
      <c r="B436" t="s">
        <v>166</v>
      </c>
      <c r="C436" s="2">
        <v>46010</v>
      </c>
      <c r="D436" s="3">
        <v>0.81027777777777776</v>
      </c>
      <c r="E436" t="s">
        <v>33</v>
      </c>
      <c r="F436">
        <v>6000</v>
      </c>
      <c r="G436" t="s">
        <v>189</v>
      </c>
      <c r="I436">
        <f t="shared" si="42"/>
        <v>1</v>
      </c>
      <c r="J436" t="str">
        <f t="shared" si="43"/>
        <v>OK</v>
      </c>
      <c r="K436" t="str">
        <f t="shared" si="44"/>
        <v>Successful</v>
      </c>
      <c r="L436" t="str">
        <f t="shared" si="45"/>
        <v>Withdrawal</v>
      </c>
      <c r="M436" t="str">
        <f t="shared" si="46"/>
        <v>OK</v>
      </c>
      <c r="N436" t="str">
        <f t="shared" si="47"/>
        <v>OK</v>
      </c>
      <c r="O436" t="str">
        <f>_xlfn.XLOOKUP(B436,'01_Raw_ATMs'!A:A,'01_Raw_ATMs'!A:A,"Not Found")</f>
        <v>ATM086</v>
      </c>
      <c r="P436" t="str">
        <f t="shared" si="48"/>
        <v>Valid</v>
      </c>
    </row>
    <row r="437" spans="1:16">
      <c r="A437" t="s">
        <v>629</v>
      </c>
      <c r="B437" t="s">
        <v>130</v>
      </c>
      <c r="C437" s="2">
        <v>46193</v>
      </c>
      <c r="D437" s="3">
        <v>0.60744212962962962</v>
      </c>
      <c r="E437" t="s">
        <v>211</v>
      </c>
      <c r="F437">
        <v>0</v>
      </c>
      <c r="G437" t="s">
        <v>189</v>
      </c>
      <c r="I437">
        <f t="shared" si="42"/>
        <v>1</v>
      </c>
      <c r="J437" t="str">
        <f t="shared" si="43"/>
        <v>OK</v>
      </c>
      <c r="K437" t="str">
        <f t="shared" si="44"/>
        <v>Successful</v>
      </c>
      <c r="L437" t="str">
        <f t="shared" si="45"/>
        <v>Mini Statement</v>
      </c>
      <c r="M437" t="str">
        <f t="shared" si="46"/>
        <v>OK</v>
      </c>
      <c r="N437" t="str">
        <f t="shared" si="47"/>
        <v>OK</v>
      </c>
      <c r="O437" t="str">
        <f>_xlfn.XLOOKUP(B437,'01_Raw_ATMs'!A:A,'01_Raw_ATMs'!A:A,"Not Found")</f>
        <v>ATM050</v>
      </c>
      <c r="P437" t="str">
        <f t="shared" si="48"/>
        <v>Valid</v>
      </c>
    </row>
    <row r="438" spans="1:16">
      <c r="A438" t="s">
        <v>630</v>
      </c>
      <c r="B438" t="s">
        <v>111</v>
      </c>
      <c r="C438" s="2">
        <v>46145</v>
      </c>
      <c r="D438" s="3">
        <v>0.47635416666666669</v>
      </c>
      <c r="E438" t="s">
        <v>194</v>
      </c>
      <c r="F438">
        <v>0</v>
      </c>
      <c r="G438" t="s">
        <v>189</v>
      </c>
      <c r="I438">
        <f t="shared" si="42"/>
        <v>1</v>
      </c>
      <c r="J438" t="str">
        <f t="shared" si="43"/>
        <v>OK</v>
      </c>
      <c r="K438" t="str">
        <f t="shared" si="44"/>
        <v>Successful</v>
      </c>
      <c r="L438" t="str">
        <f t="shared" si="45"/>
        <v>Balance Inquiry</v>
      </c>
      <c r="M438" t="str">
        <f t="shared" si="46"/>
        <v>OK</v>
      </c>
      <c r="N438" t="str">
        <f t="shared" si="47"/>
        <v>OK</v>
      </c>
      <c r="O438" t="str">
        <f>_xlfn.XLOOKUP(B438,'01_Raw_ATMs'!A:A,'01_Raw_ATMs'!A:A,"Not Found")</f>
        <v>ATM031</v>
      </c>
      <c r="P438" t="str">
        <f t="shared" si="48"/>
        <v>Valid</v>
      </c>
    </row>
    <row r="439" spans="1:16">
      <c r="A439" t="s">
        <v>631</v>
      </c>
      <c r="B439" t="s">
        <v>154</v>
      </c>
      <c r="C439" s="2">
        <v>46187</v>
      </c>
      <c r="D439" s="3">
        <v>0.82197916666666671</v>
      </c>
      <c r="E439" t="s">
        <v>33</v>
      </c>
      <c r="F439">
        <v>5000</v>
      </c>
      <c r="G439" t="s">
        <v>189</v>
      </c>
      <c r="I439">
        <f t="shared" si="42"/>
        <v>1</v>
      </c>
      <c r="J439" t="str">
        <f t="shared" si="43"/>
        <v>OK</v>
      </c>
      <c r="K439" t="str">
        <f t="shared" si="44"/>
        <v>Successful</v>
      </c>
      <c r="L439" t="str">
        <f t="shared" si="45"/>
        <v>Withdrawal</v>
      </c>
      <c r="M439" t="str">
        <f t="shared" si="46"/>
        <v>OK</v>
      </c>
      <c r="N439" t="str">
        <f t="shared" si="47"/>
        <v>OK</v>
      </c>
      <c r="O439" t="str">
        <f>_xlfn.XLOOKUP(B439,'01_Raw_ATMs'!A:A,'01_Raw_ATMs'!A:A,"Not Found")</f>
        <v>ATM074</v>
      </c>
      <c r="P439" t="str">
        <f t="shared" si="48"/>
        <v>Valid</v>
      </c>
    </row>
    <row r="440" spans="1:16">
      <c r="A440" t="s">
        <v>632</v>
      </c>
      <c r="B440" t="s">
        <v>101</v>
      </c>
      <c r="C440" s="2">
        <v>45874</v>
      </c>
      <c r="D440" s="3">
        <v>0.79724537037037035</v>
      </c>
      <c r="E440" t="s">
        <v>33</v>
      </c>
      <c r="F440">
        <v>10000</v>
      </c>
      <c r="G440" t="s">
        <v>189</v>
      </c>
      <c r="I440">
        <f t="shared" si="42"/>
        <v>1</v>
      </c>
      <c r="J440" t="str">
        <f t="shared" si="43"/>
        <v>OK</v>
      </c>
      <c r="K440" t="str">
        <f t="shared" si="44"/>
        <v>Successful</v>
      </c>
      <c r="L440" t="str">
        <f t="shared" si="45"/>
        <v>Withdrawal</v>
      </c>
      <c r="M440" t="str">
        <f t="shared" si="46"/>
        <v>OK</v>
      </c>
      <c r="N440" t="str">
        <f t="shared" si="47"/>
        <v>OK</v>
      </c>
      <c r="O440" t="str">
        <f>_xlfn.XLOOKUP(B440,'01_Raw_ATMs'!A:A,'01_Raw_ATMs'!A:A,"Not Found")</f>
        <v>ATM022</v>
      </c>
      <c r="P440" t="str">
        <f t="shared" si="48"/>
        <v>Valid</v>
      </c>
    </row>
    <row r="441" spans="1:16">
      <c r="A441" t="s">
        <v>633</v>
      </c>
      <c r="B441" t="s">
        <v>161</v>
      </c>
      <c r="C441" s="2">
        <v>45809</v>
      </c>
      <c r="D441" s="3">
        <v>0.80300925925925926</v>
      </c>
      <c r="E441" t="s">
        <v>211</v>
      </c>
      <c r="F441">
        <v>0</v>
      </c>
      <c r="G441" t="s">
        <v>189</v>
      </c>
      <c r="I441">
        <f t="shared" si="42"/>
        <v>1</v>
      </c>
      <c r="J441" t="str">
        <f t="shared" si="43"/>
        <v>OK</v>
      </c>
      <c r="K441" t="str">
        <f t="shared" si="44"/>
        <v>Successful</v>
      </c>
      <c r="L441" t="str">
        <f t="shared" si="45"/>
        <v>Mini Statement</v>
      </c>
      <c r="M441" t="str">
        <f t="shared" si="46"/>
        <v>OK</v>
      </c>
      <c r="N441" t="str">
        <f t="shared" si="47"/>
        <v>OK</v>
      </c>
      <c r="O441" t="str">
        <f>_xlfn.XLOOKUP(B441,'01_Raw_ATMs'!A:A,'01_Raw_ATMs'!A:A,"Not Found")</f>
        <v>ATM081</v>
      </c>
      <c r="P441" t="str">
        <f t="shared" si="48"/>
        <v>Valid</v>
      </c>
    </row>
    <row r="442" spans="1:16">
      <c r="A442" t="s">
        <v>634</v>
      </c>
      <c r="B442" t="s">
        <v>84</v>
      </c>
      <c r="C442" s="2">
        <v>45747</v>
      </c>
      <c r="D442" s="3">
        <v>0.55943287037037037</v>
      </c>
      <c r="E442" t="s">
        <v>33</v>
      </c>
      <c r="F442">
        <v>2500</v>
      </c>
      <c r="G442" t="s">
        <v>189</v>
      </c>
      <c r="I442">
        <f t="shared" si="42"/>
        <v>1</v>
      </c>
      <c r="J442" t="str">
        <f t="shared" si="43"/>
        <v>OK</v>
      </c>
      <c r="K442" t="str">
        <f t="shared" si="44"/>
        <v>Successful</v>
      </c>
      <c r="L442" t="str">
        <f t="shared" si="45"/>
        <v>Withdrawal</v>
      </c>
      <c r="M442" t="str">
        <f t="shared" si="46"/>
        <v>OK</v>
      </c>
      <c r="N442" t="str">
        <f t="shared" si="47"/>
        <v>OK</v>
      </c>
      <c r="O442" t="str">
        <f>_xlfn.XLOOKUP(B442,'01_Raw_ATMs'!A:A,'01_Raw_ATMs'!A:A,"Not Found")</f>
        <v>ATM009</v>
      </c>
      <c r="P442" t="str">
        <f t="shared" si="48"/>
        <v>Valid</v>
      </c>
    </row>
    <row r="443" spans="1:16">
      <c r="A443" t="s">
        <v>635</v>
      </c>
      <c r="B443" t="s">
        <v>71</v>
      </c>
      <c r="C443" s="2">
        <v>46193</v>
      </c>
      <c r="D443" s="3">
        <v>0.79682870370370373</v>
      </c>
      <c r="E443" t="s">
        <v>33</v>
      </c>
      <c r="F443">
        <v>8000</v>
      </c>
      <c r="G443" t="s">
        <v>189</v>
      </c>
      <c r="I443">
        <f t="shared" si="42"/>
        <v>1</v>
      </c>
      <c r="J443" t="str">
        <f t="shared" si="43"/>
        <v>OK</v>
      </c>
      <c r="K443" t="str">
        <f t="shared" si="44"/>
        <v>Successful</v>
      </c>
      <c r="L443" t="str">
        <f t="shared" si="45"/>
        <v>Withdrawal</v>
      </c>
      <c r="M443" t="str">
        <f t="shared" si="46"/>
        <v>OK</v>
      </c>
      <c r="N443" t="str">
        <f t="shared" si="47"/>
        <v>OK</v>
      </c>
      <c r="O443" t="str">
        <f>_xlfn.XLOOKUP(B443,'01_Raw_ATMs'!A:A,'01_Raw_ATMs'!A:A,"Not Found")</f>
        <v>ATM002</v>
      </c>
      <c r="P443" t="str">
        <f t="shared" si="48"/>
        <v>Valid</v>
      </c>
    </row>
    <row r="444" spans="1:16">
      <c r="A444" t="s">
        <v>636</v>
      </c>
      <c r="B444" t="s">
        <v>178</v>
      </c>
      <c r="C444" s="2">
        <v>45760</v>
      </c>
      <c r="D444" s="3">
        <v>0.90056712962962959</v>
      </c>
      <c r="E444" t="s">
        <v>33</v>
      </c>
      <c r="F444">
        <v>2500</v>
      </c>
      <c r="G444" t="s">
        <v>189</v>
      </c>
      <c r="I444">
        <f t="shared" si="42"/>
        <v>1</v>
      </c>
      <c r="J444" t="str">
        <f t="shared" si="43"/>
        <v>OK</v>
      </c>
      <c r="K444" t="str">
        <f t="shared" si="44"/>
        <v>Successful</v>
      </c>
      <c r="L444" t="str">
        <f t="shared" si="45"/>
        <v>Withdrawal</v>
      </c>
      <c r="M444" t="str">
        <f t="shared" si="46"/>
        <v>OK</v>
      </c>
      <c r="N444" t="str">
        <f t="shared" si="47"/>
        <v>OK</v>
      </c>
      <c r="O444" t="str">
        <f>_xlfn.XLOOKUP(B444,'01_Raw_ATMs'!A:A,'01_Raw_ATMs'!A:A,"Not Found")</f>
        <v>ATM098</v>
      </c>
      <c r="P444" t="str">
        <f t="shared" si="48"/>
        <v>Valid</v>
      </c>
    </row>
    <row r="445" spans="1:16">
      <c r="A445" t="s">
        <v>637</v>
      </c>
      <c r="B445" t="s">
        <v>125</v>
      </c>
      <c r="C445" s="2">
        <v>46078</v>
      </c>
      <c r="D445" s="3">
        <v>0.44549768518518518</v>
      </c>
      <c r="E445" t="s">
        <v>33</v>
      </c>
      <c r="F445">
        <v>5000</v>
      </c>
      <c r="G445" t="s">
        <v>189</v>
      </c>
      <c r="I445">
        <f t="shared" si="42"/>
        <v>1</v>
      </c>
      <c r="J445" t="str">
        <f t="shared" si="43"/>
        <v>OK</v>
      </c>
      <c r="K445" t="str">
        <f t="shared" si="44"/>
        <v>Successful</v>
      </c>
      <c r="L445" t="str">
        <f t="shared" si="45"/>
        <v>Withdrawal</v>
      </c>
      <c r="M445" t="str">
        <f t="shared" si="46"/>
        <v>OK</v>
      </c>
      <c r="N445" t="str">
        <f t="shared" si="47"/>
        <v>OK</v>
      </c>
      <c r="O445" t="str">
        <f>_xlfn.XLOOKUP(B445,'01_Raw_ATMs'!A:A,'01_Raw_ATMs'!A:A,"Not Found")</f>
        <v>ATM045</v>
      </c>
      <c r="P445" t="str">
        <f t="shared" si="48"/>
        <v>Valid</v>
      </c>
    </row>
    <row r="446" spans="1:16">
      <c r="A446" t="s">
        <v>638</v>
      </c>
      <c r="B446" t="s">
        <v>116</v>
      </c>
      <c r="C446" s="2">
        <v>46070</v>
      </c>
      <c r="D446" s="3">
        <v>0.31855324074074082</v>
      </c>
      <c r="E446" t="s">
        <v>33</v>
      </c>
      <c r="F446">
        <v>500</v>
      </c>
      <c r="G446" t="s">
        <v>189</v>
      </c>
      <c r="I446">
        <f t="shared" si="42"/>
        <v>1</v>
      </c>
      <c r="J446" t="str">
        <f t="shared" si="43"/>
        <v>OK</v>
      </c>
      <c r="K446" t="str">
        <f t="shared" si="44"/>
        <v>Successful</v>
      </c>
      <c r="L446" t="str">
        <f t="shared" si="45"/>
        <v>Withdrawal</v>
      </c>
      <c r="M446" t="str">
        <f t="shared" si="46"/>
        <v>OK</v>
      </c>
      <c r="N446" t="str">
        <f t="shared" si="47"/>
        <v>OK</v>
      </c>
      <c r="O446" t="str">
        <f>_xlfn.XLOOKUP(B446,'01_Raw_ATMs'!A:A,'01_Raw_ATMs'!A:A,"Not Found")</f>
        <v>ATM036</v>
      </c>
      <c r="P446" t="str">
        <f t="shared" si="48"/>
        <v>Valid</v>
      </c>
    </row>
    <row r="447" spans="1:16">
      <c r="A447" t="s">
        <v>639</v>
      </c>
      <c r="B447" t="s">
        <v>123</v>
      </c>
      <c r="C447" s="2">
        <v>45901</v>
      </c>
      <c r="D447" s="3">
        <v>0.18817129629629631</v>
      </c>
      <c r="E447" t="s">
        <v>33</v>
      </c>
      <c r="F447">
        <v>3000</v>
      </c>
      <c r="G447" t="s">
        <v>189</v>
      </c>
      <c r="I447">
        <f t="shared" si="42"/>
        <v>1</v>
      </c>
      <c r="J447" t="str">
        <f t="shared" si="43"/>
        <v>OK</v>
      </c>
      <c r="K447" t="str">
        <f t="shared" si="44"/>
        <v>Successful</v>
      </c>
      <c r="L447" t="str">
        <f t="shared" si="45"/>
        <v>Withdrawal</v>
      </c>
      <c r="M447" t="str">
        <f t="shared" si="46"/>
        <v>OK</v>
      </c>
      <c r="N447" t="str">
        <f t="shared" si="47"/>
        <v>OK</v>
      </c>
      <c r="O447" t="str">
        <f>_xlfn.XLOOKUP(B447,'01_Raw_ATMs'!A:A,'01_Raw_ATMs'!A:A,"Not Found")</f>
        <v>ATM043</v>
      </c>
      <c r="P447" t="str">
        <f t="shared" si="48"/>
        <v>Valid</v>
      </c>
    </row>
    <row r="448" spans="1:16">
      <c r="A448" t="s">
        <v>640</v>
      </c>
      <c r="B448" t="s">
        <v>119</v>
      </c>
      <c r="C448" s="2">
        <v>45976</v>
      </c>
      <c r="D448" s="3">
        <v>0.48048611111111111</v>
      </c>
      <c r="E448" t="s">
        <v>33</v>
      </c>
      <c r="F448">
        <v>1000</v>
      </c>
      <c r="G448" t="s">
        <v>214</v>
      </c>
      <c r="I448">
        <f t="shared" si="42"/>
        <v>1</v>
      </c>
      <c r="J448" t="str">
        <f t="shared" si="43"/>
        <v>Problem</v>
      </c>
      <c r="K448" t="str">
        <f t="shared" si="44"/>
        <v>Failed</v>
      </c>
      <c r="L448" t="str">
        <f t="shared" si="45"/>
        <v>Withdrawal</v>
      </c>
      <c r="M448" t="str">
        <f t="shared" si="46"/>
        <v>OK</v>
      </c>
      <c r="N448" t="str">
        <f t="shared" si="47"/>
        <v>OK</v>
      </c>
      <c r="O448" t="str">
        <f>_xlfn.XLOOKUP(B448,'01_Raw_ATMs'!A:A,'01_Raw_ATMs'!A:A,"Not Found")</f>
        <v>ATM039</v>
      </c>
      <c r="P448" t="str">
        <f t="shared" si="48"/>
        <v>Valid</v>
      </c>
    </row>
    <row r="449" spans="1:16">
      <c r="A449" t="s">
        <v>641</v>
      </c>
      <c r="B449" t="s">
        <v>96</v>
      </c>
      <c r="C449" s="2">
        <v>45965</v>
      </c>
      <c r="D449" s="3">
        <v>0.93667824074074069</v>
      </c>
      <c r="E449" t="s">
        <v>194</v>
      </c>
      <c r="F449">
        <v>0</v>
      </c>
      <c r="G449" t="s">
        <v>189</v>
      </c>
      <c r="I449">
        <f t="shared" si="42"/>
        <v>1</v>
      </c>
      <c r="J449" t="str">
        <f t="shared" si="43"/>
        <v>OK</v>
      </c>
      <c r="K449" t="str">
        <f t="shared" si="44"/>
        <v>Successful</v>
      </c>
      <c r="L449" t="str">
        <f t="shared" si="45"/>
        <v>Balance Inquiry</v>
      </c>
      <c r="M449" t="str">
        <f t="shared" si="46"/>
        <v>OK</v>
      </c>
      <c r="N449" t="str">
        <f t="shared" si="47"/>
        <v>OK</v>
      </c>
      <c r="O449" t="str">
        <f>_xlfn.XLOOKUP(B449,'01_Raw_ATMs'!A:A,'01_Raw_ATMs'!A:A,"Not Found")</f>
        <v>ATM018</v>
      </c>
      <c r="P449" t="str">
        <f t="shared" si="48"/>
        <v>Valid</v>
      </c>
    </row>
    <row r="450" spans="1:16">
      <c r="A450" t="s">
        <v>642</v>
      </c>
      <c r="B450" t="s">
        <v>134</v>
      </c>
      <c r="C450" s="2">
        <v>45749</v>
      </c>
      <c r="D450" s="3">
        <v>0.34303240740740742</v>
      </c>
      <c r="E450" t="s">
        <v>194</v>
      </c>
      <c r="F450">
        <v>0</v>
      </c>
      <c r="G450" t="s">
        <v>189</v>
      </c>
      <c r="I450">
        <f t="shared" si="42"/>
        <v>1</v>
      </c>
      <c r="J450" t="str">
        <f t="shared" si="43"/>
        <v>OK</v>
      </c>
      <c r="K450" t="str">
        <f t="shared" si="44"/>
        <v>Successful</v>
      </c>
      <c r="L450" t="str">
        <f t="shared" si="45"/>
        <v>Balance Inquiry</v>
      </c>
      <c r="M450" t="str">
        <f t="shared" si="46"/>
        <v>OK</v>
      </c>
      <c r="N450" t="str">
        <f t="shared" si="47"/>
        <v>OK</v>
      </c>
      <c r="O450" t="str">
        <f>_xlfn.XLOOKUP(B450,'01_Raw_ATMs'!A:A,'01_Raw_ATMs'!A:A,"Not Found")</f>
        <v>ATM054</v>
      </c>
      <c r="P450" t="str">
        <f t="shared" si="48"/>
        <v>Valid</v>
      </c>
    </row>
    <row r="451" spans="1:16">
      <c r="A451" t="s">
        <v>643</v>
      </c>
      <c r="B451" t="s">
        <v>178</v>
      </c>
      <c r="C451" s="2">
        <v>46186</v>
      </c>
      <c r="D451" s="3">
        <v>0.86947916666666669</v>
      </c>
      <c r="E451" t="s">
        <v>33</v>
      </c>
      <c r="F451">
        <v>1500</v>
      </c>
      <c r="G451" t="s">
        <v>189</v>
      </c>
      <c r="I451">
        <f t="shared" ref="I451:I514" si="49">COUNTIF($A:$A,A451)</f>
        <v>1</v>
      </c>
      <c r="J451" t="str">
        <f t="shared" ref="J451:J514" si="50">IF(AND(TRIM(G451)="Failed",H451=""),"Problem","OK")</f>
        <v>OK</v>
      </c>
      <c r="K451" t="str">
        <f t="shared" ref="K451:K514" si="51">PROPER(TRIM(G451))</f>
        <v>Successful</v>
      </c>
      <c r="L451" t="str">
        <f t="shared" ref="L451:L514" si="52">PROPER(TRIM(E451))</f>
        <v>Withdrawal</v>
      </c>
      <c r="M451" t="str">
        <f t="shared" ref="M451:M514" si="53">IF(OR(E451="Withdrawal",E451="Cash Deposit"),IF(F451&gt;0,"OK","Problem"),IF(F451=0,"OK","Problem"))</f>
        <v>OK</v>
      </c>
      <c r="N451" t="str">
        <f t="shared" ref="N451:N514" si="54">IF(AND(C451&gt;=DATE(2025,1,1),C451&lt;=DATE(2026,6,30)),"OK","Problem")</f>
        <v>OK</v>
      </c>
      <c r="O451" t="str">
        <f>_xlfn.XLOOKUP(B451,'01_Raw_ATMs'!A:A,'01_Raw_ATMs'!A:A,"Not Found")</f>
        <v>ATM098</v>
      </c>
      <c r="P451" t="str">
        <f t="shared" ref="P451:P514" si="55">IF(B451="","Missing ATM_ID","Valid")</f>
        <v>Valid</v>
      </c>
    </row>
    <row r="452" spans="1:16">
      <c r="A452" t="s">
        <v>644</v>
      </c>
      <c r="C452" s="2">
        <v>46176</v>
      </c>
      <c r="D452" s="3">
        <v>0.61798611111111112</v>
      </c>
      <c r="E452" t="s">
        <v>33</v>
      </c>
      <c r="F452">
        <v>8000</v>
      </c>
      <c r="G452" t="s">
        <v>189</v>
      </c>
      <c r="I452">
        <f t="shared" si="49"/>
        <v>1</v>
      </c>
      <c r="J452" t="str">
        <f t="shared" si="50"/>
        <v>OK</v>
      </c>
      <c r="K452" t="str">
        <f t="shared" si="51"/>
        <v>Successful</v>
      </c>
      <c r="L452" t="str">
        <f t="shared" si="52"/>
        <v>Withdrawal</v>
      </c>
      <c r="M452" t="str">
        <f t="shared" si="53"/>
        <v>OK</v>
      </c>
      <c r="N452" t="str">
        <f t="shared" si="54"/>
        <v>OK</v>
      </c>
      <c r="O452">
        <f>_xlfn.XLOOKUP(B452,'01_Raw_ATMs'!A:A,'01_Raw_ATMs'!A:A,"Not Found")</f>
        <v>0</v>
      </c>
      <c r="P452" t="str">
        <f t="shared" si="55"/>
        <v>Missing ATM_ID</v>
      </c>
    </row>
    <row r="453" spans="1:16">
      <c r="A453" t="s">
        <v>645</v>
      </c>
      <c r="B453" t="s">
        <v>104</v>
      </c>
      <c r="C453" s="2">
        <v>45863</v>
      </c>
      <c r="D453" s="3">
        <v>0.80210648148148145</v>
      </c>
      <c r="E453" t="s">
        <v>33</v>
      </c>
      <c r="F453">
        <v>3000</v>
      </c>
      <c r="G453" t="s">
        <v>189</v>
      </c>
      <c r="I453">
        <f t="shared" si="49"/>
        <v>1</v>
      </c>
      <c r="J453" t="str">
        <f t="shared" si="50"/>
        <v>OK</v>
      </c>
      <c r="K453" t="str">
        <f t="shared" si="51"/>
        <v>Successful</v>
      </c>
      <c r="L453" t="str">
        <f t="shared" si="52"/>
        <v>Withdrawal</v>
      </c>
      <c r="M453" t="str">
        <f t="shared" si="53"/>
        <v>OK</v>
      </c>
      <c r="N453" t="str">
        <f t="shared" si="54"/>
        <v>OK</v>
      </c>
      <c r="O453" t="str">
        <f>_xlfn.XLOOKUP(B453,'01_Raw_ATMs'!A:A,'01_Raw_ATMs'!A:A,"Not Found")</f>
        <v>ATM025</v>
      </c>
      <c r="P453" t="str">
        <f t="shared" si="55"/>
        <v>Valid</v>
      </c>
    </row>
    <row r="454" spans="1:16">
      <c r="A454" t="s">
        <v>646</v>
      </c>
      <c r="B454" t="s">
        <v>116</v>
      </c>
      <c r="C454" s="2">
        <v>46035</v>
      </c>
      <c r="D454" s="3">
        <v>0.81417824074074074</v>
      </c>
      <c r="E454" t="s">
        <v>33</v>
      </c>
      <c r="F454">
        <v>1000</v>
      </c>
      <c r="G454" t="s">
        <v>189</v>
      </c>
      <c r="I454">
        <f t="shared" si="49"/>
        <v>1</v>
      </c>
      <c r="J454" t="str">
        <f t="shared" si="50"/>
        <v>OK</v>
      </c>
      <c r="K454" t="str">
        <f t="shared" si="51"/>
        <v>Successful</v>
      </c>
      <c r="L454" t="str">
        <f t="shared" si="52"/>
        <v>Withdrawal</v>
      </c>
      <c r="M454" t="str">
        <f t="shared" si="53"/>
        <v>OK</v>
      </c>
      <c r="N454" t="str">
        <f t="shared" si="54"/>
        <v>OK</v>
      </c>
      <c r="O454" t="str">
        <f>_xlfn.XLOOKUP(B454,'01_Raw_ATMs'!A:A,'01_Raw_ATMs'!A:A,"Not Found")</f>
        <v>ATM036</v>
      </c>
      <c r="P454" t="str">
        <f t="shared" si="55"/>
        <v>Valid</v>
      </c>
    </row>
    <row r="455" spans="1:16">
      <c r="A455" t="s">
        <v>647</v>
      </c>
      <c r="B455" t="s">
        <v>111</v>
      </c>
      <c r="C455" s="2">
        <v>46039</v>
      </c>
      <c r="D455" s="3">
        <v>0.64457175925925925</v>
      </c>
      <c r="E455" t="s">
        <v>261</v>
      </c>
      <c r="F455">
        <v>10000</v>
      </c>
      <c r="G455" t="s">
        <v>189</v>
      </c>
      <c r="I455">
        <f t="shared" si="49"/>
        <v>1</v>
      </c>
      <c r="J455" t="str">
        <f t="shared" si="50"/>
        <v>OK</v>
      </c>
      <c r="K455" t="str">
        <f t="shared" si="51"/>
        <v>Successful</v>
      </c>
      <c r="L455" t="str">
        <f t="shared" si="52"/>
        <v>Cash Deposit</v>
      </c>
      <c r="M455" t="str">
        <f t="shared" si="53"/>
        <v>OK</v>
      </c>
      <c r="N455" t="str">
        <f t="shared" si="54"/>
        <v>OK</v>
      </c>
      <c r="O455" t="str">
        <f>_xlfn.XLOOKUP(B455,'01_Raw_ATMs'!A:A,'01_Raw_ATMs'!A:A,"Not Found")</f>
        <v>ATM031</v>
      </c>
      <c r="P455" t="str">
        <f t="shared" si="55"/>
        <v>Valid</v>
      </c>
    </row>
    <row r="456" spans="1:16">
      <c r="A456" t="s">
        <v>648</v>
      </c>
      <c r="B456" t="s">
        <v>125</v>
      </c>
      <c r="C456" s="2">
        <v>46010</v>
      </c>
      <c r="D456" s="3">
        <v>0.37310185185185191</v>
      </c>
      <c r="E456" t="s">
        <v>194</v>
      </c>
      <c r="F456">
        <v>0</v>
      </c>
      <c r="G456" t="s">
        <v>189</v>
      </c>
      <c r="I456">
        <f t="shared" si="49"/>
        <v>1</v>
      </c>
      <c r="J456" t="str">
        <f t="shared" si="50"/>
        <v>OK</v>
      </c>
      <c r="K456" t="str">
        <f t="shared" si="51"/>
        <v>Successful</v>
      </c>
      <c r="L456" t="str">
        <f t="shared" si="52"/>
        <v>Balance Inquiry</v>
      </c>
      <c r="M456" t="str">
        <f t="shared" si="53"/>
        <v>OK</v>
      </c>
      <c r="N456" t="str">
        <f t="shared" si="54"/>
        <v>OK</v>
      </c>
      <c r="O456" t="str">
        <f>_xlfn.XLOOKUP(B456,'01_Raw_ATMs'!A:A,'01_Raw_ATMs'!A:A,"Not Found")</f>
        <v>ATM045</v>
      </c>
      <c r="P456" t="str">
        <f t="shared" si="55"/>
        <v>Valid</v>
      </c>
    </row>
    <row r="457" spans="1:16">
      <c r="A457" t="s">
        <v>649</v>
      </c>
      <c r="B457" t="s">
        <v>117</v>
      </c>
      <c r="C457" s="2">
        <v>45686</v>
      </c>
      <c r="D457" s="3">
        <v>0.54923611111111115</v>
      </c>
      <c r="E457" t="s">
        <v>33</v>
      </c>
      <c r="F457">
        <v>2000</v>
      </c>
      <c r="G457" t="s">
        <v>189</v>
      </c>
      <c r="I457">
        <f t="shared" si="49"/>
        <v>1</v>
      </c>
      <c r="J457" t="str">
        <f t="shared" si="50"/>
        <v>OK</v>
      </c>
      <c r="K457" t="str">
        <f t="shared" si="51"/>
        <v>Successful</v>
      </c>
      <c r="L457" t="str">
        <f t="shared" si="52"/>
        <v>Withdrawal</v>
      </c>
      <c r="M457" t="str">
        <f t="shared" si="53"/>
        <v>OK</v>
      </c>
      <c r="N457" t="str">
        <f t="shared" si="54"/>
        <v>OK</v>
      </c>
      <c r="O457" t="str">
        <f>_xlfn.XLOOKUP(B457,'01_Raw_ATMs'!A:A,'01_Raw_ATMs'!A:A,"Not Found")</f>
        <v>ATM037</v>
      </c>
      <c r="P457" t="str">
        <f t="shared" si="55"/>
        <v>Valid</v>
      </c>
    </row>
    <row r="458" spans="1:16">
      <c r="A458" t="s">
        <v>650</v>
      </c>
      <c r="B458" t="s">
        <v>163</v>
      </c>
      <c r="C458" s="2">
        <v>45888</v>
      </c>
      <c r="D458" s="3">
        <v>0.76228009259259255</v>
      </c>
      <c r="E458" t="s">
        <v>33</v>
      </c>
      <c r="F458">
        <v>500</v>
      </c>
      <c r="G458" t="s">
        <v>189</v>
      </c>
      <c r="I458">
        <f t="shared" si="49"/>
        <v>1</v>
      </c>
      <c r="J458" t="str">
        <f t="shared" si="50"/>
        <v>OK</v>
      </c>
      <c r="K458" t="str">
        <f t="shared" si="51"/>
        <v>Successful</v>
      </c>
      <c r="L458" t="str">
        <f t="shared" si="52"/>
        <v>Withdrawal</v>
      </c>
      <c r="M458" t="str">
        <f t="shared" si="53"/>
        <v>OK</v>
      </c>
      <c r="N458" t="str">
        <f t="shared" si="54"/>
        <v>OK</v>
      </c>
      <c r="O458" t="str">
        <f>_xlfn.XLOOKUP(B458,'01_Raw_ATMs'!A:A,'01_Raw_ATMs'!A:A,"Not Found")</f>
        <v>ATM083</v>
      </c>
      <c r="P458" t="str">
        <f t="shared" si="55"/>
        <v>Valid</v>
      </c>
    </row>
    <row r="459" spans="1:16">
      <c r="A459" t="s">
        <v>651</v>
      </c>
      <c r="B459" t="s">
        <v>179</v>
      </c>
      <c r="C459" s="2">
        <v>45667</v>
      </c>
      <c r="D459" s="3">
        <v>0.63103009259259257</v>
      </c>
      <c r="E459" t="s">
        <v>33</v>
      </c>
      <c r="F459">
        <v>500</v>
      </c>
      <c r="G459" t="s">
        <v>189</v>
      </c>
      <c r="I459">
        <f t="shared" si="49"/>
        <v>1</v>
      </c>
      <c r="J459" t="str">
        <f t="shared" si="50"/>
        <v>OK</v>
      </c>
      <c r="K459" t="str">
        <f t="shared" si="51"/>
        <v>Successful</v>
      </c>
      <c r="L459" t="str">
        <f t="shared" si="52"/>
        <v>Withdrawal</v>
      </c>
      <c r="M459" t="str">
        <f t="shared" si="53"/>
        <v>OK</v>
      </c>
      <c r="N459" t="str">
        <f t="shared" si="54"/>
        <v>OK</v>
      </c>
      <c r="O459" t="str">
        <f>_xlfn.XLOOKUP(B459,'01_Raw_ATMs'!A:A,'01_Raw_ATMs'!A:A,"Not Found")</f>
        <v>ATM099</v>
      </c>
      <c r="P459" t="str">
        <f t="shared" si="55"/>
        <v>Valid</v>
      </c>
    </row>
    <row r="460" spans="1:16">
      <c r="A460" t="s">
        <v>652</v>
      </c>
      <c r="B460" t="s">
        <v>158</v>
      </c>
      <c r="C460" s="2">
        <v>45970</v>
      </c>
      <c r="D460" s="3">
        <v>0.78172453703703704</v>
      </c>
      <c r="E460" t="s">
        <v>33</v>
      </c>
      <c r="F460">
        <v>4000</v>
      </c>
      <c r="G460" t="s">
        <v>189</v>
      </c>
      <c r="I460">
        <f t="shared" si="49"/>
        <v>1</v>
      </c>
      <c r="J460" t="str">
        <f t="shared" si="50"/>
        <v>OK</v>
      </c>
      <c r="K460" t="str">
        <f t="shared" si="51"/>
        <v>Successful</v>
      </c>
      <c r="L460" t="str">
        <f t="shared" si="52"/>
        <v>Withdrawal</v>
      </c>
      <c r="M460" t="str">
        <f t="shared" si="53"/>
        <v>OK</v>
      </c>
      <c r="N460" t="str">
        <f t="shared" si="54"/>
        <v>OK</v>
      </c>
      <c r="O460" t="str">
        <f>_xlfn.XLOOKUP(B460,'01_Raw_ATMs'!A:A,'01_Raw_ATMs'!A:A,"Not Found")</f>
        <v>ATM078</v>
      </c>
      <c r="P460" t="str">
        <f t="shared" si="55"/>
        <v>Valid</v>
      </c>
    </row>
    <row r="461" spans="1:16">
      <c r="A461" t="s">
        <v>653</v>
      </c>
      <c r="B461" t="s">
        <v>139</v>
      </c>
      <c r="C461" s="2">
        <v>45916</v>
      </c>
      <c r="D461" s="3">
        <v>0.38869212962962962</v>
      </c>
      <c r="E461" t="s">
        <v>33</v>
      </c>
      <c r="F461">
        <v>8000</v>
      </c>
      <c r="G461" t="s">
        <v>189</v>
      </c>
      <c r="I461">
        <f t="shared" si="49"/>
        <v>1</v>
      </c>
      <c r="J461" t="str">
        <f t="shared" si="50"/>
        <v>OK</v>
      </c>
      <c r="K461" t="str">
        <f t="shared" si="51"/>
        <v>Successful</v>
      </c>
      <c r="L461" t="str">
        <f t="shared" si="52"/>
        <v>Withdrawal</v>
      </c>
      <c r="M461" t="str">
        <f t="shared" si="53"/>
        <v>OK</v>
      </c>
      <c r="N461" t="str">
        <f t="shared" si="54"/>
        <v>OK</v>
      </c>
      <c r="O461" t="str">
        <f>_xlfn.XLOOKUP(B461,'01_Raw_ATMs'!A:A,'01_Raw_ATMs'!A:A,"Not Found")</f>
        <v>ATM059</v>
      </c>
      <c r="P461" t="str">
        <f t="shared" si="55"/>
        <v>Valid</v>
      </c>
    </row>
    <row r="462" spans="1:16">
      <c r="A462" t="s">
        <v>654</v>
      </c>
      <c r="B462" t="s">
        <v>91</v>
      </c>
      <c r="C462" s="2">
        <v>45665</v>
      </c>
      <c r="D462" s="3">
        <v>0.69644675925925925</v>
      </c>
      <c r="E462" t="s">
        <v>194</v>
      </c>
      <c r="F462">
        <v>0</v>
      </c>
      <c r="G462" t="s">
        <v>189</v>
      </c>
      <c r="I462">
        <f t="shared" si="49"/>
        <v>1</v>
      </c>
      <c r="J462" t="str">
        <f t="shared" si="50"/>
        <v>OK</v>
      </c>
      <c r="K462" t="str">
        <f t="shared" si="51"/>
        <v>Successful</v>
      </c>
      <c r="L462" t="str">
        <f t="shared" si="52"/>
        <v>Balance Inquiry</v>
      </c>
      <c r="M462" t="str">
        <f t="shared" si="53"/>
        <v>OK</v>
      </c>
      <c r="N462" t="str">
        <f t="shared" si="54"/>
        <v>OK</v>
      </c>
      <c r="O462" t="str">
        <f>_xlfn.XLOOKUP(B462,'01_Raw_ATMs'!A:A,'01_Raw_ATMs'!A:A,"Not Found")</f>
        <v>ATM014</v>
      </c>
      <c r="P462" t="str">
        <f t="shared" si="55"/>
        <v>Valid</v>
      </c>
    </row>
    <row r="463" spans="1:16">
      <c r="A463" t="s">
        <v>655</v>
      </c>
      <c r="B463" t="s">
        <v>157</v>
      </c>
      <c r="C463" s="2">
        <v>45947</v>
      </c>
      <c r="D463" s="3">
        <v>0.46284722222222219</v>
      </c>
      <c r="E463" t="s">
        <v>33</v>
      </c>
      <c r="F463">
        <v>2500</v>
      </c>
      <c r="G463" t="s">
        <v>189</v>
      </c>
      <c r="I463">
        <f t="shared" si="49"/>
        <v>1</v>
      </c>
      <c r="J463" t="str">
        <f t="shared" si="50"/>
        <v>OK</v>
      </c>
      <c r="K463" t="str">
        <f t="shared" si="51"/>
        <v>Successful</v>
      </c>
      <c r="L463" t="str">
        <f t="shared" si="52"/>
        <v>Withdrawal</v>
      </c>
      <c r="M463" t="str">
        <f t="shared" si="53"/>
        <v>OK</v>
      </c>
      <c r="N463" t="str">
        <f t="shared" si="54"/>
        <v>OK</v>
      </c>
      <c r="O463" t="str">
        <f>_xlfn.XLOOKUP(B463,'01_Raw_ATMs'!A:A,'01_Raw_ATMs'!A:A,"Not Found")</f>
        <v>ATM077</v>
      </c>
      <c r="P463" t="str">
        <f t="shared" si="55"/>
        <v>Valid</v>
      </c>
    </row>
    <row r="464" spans="1:16">
      <c r="A464" t="s">
        <v>656</v>
      </c>
      <c r="B464" t="s">
        <v>116</v>
      </c>
      <c r="C464" s="2">
        <v>45925</v>
      </c>
      <c r="D464" s="3">
        <v>0.79005787037037034</v>
      </c>
      <c r="E464" t="s">
        <v>33</v>
      </c>
      <c r="F464">
        <v>1500</v>
      </c>
      <c r="G464" t="s">
        <v>189</v>
      </c>
      <c r="I464">
        <f t="shared" si="49"/>
        <v>1</v>
      </c>
      <c r="J464" t="str">
        <f t="shared" si="50"/>
        <v>OK</v>
      </c>
      <c r="K464" t="str">
        <f t="shared" si="51"/>
        <v>Successful</v>
      </c>
      <c r="L464" t="str">
        <f t="shared" si="52"/>
        <v>Withdrawal</v>
      </c>
      <c r="M464" t="str">
        <f t="shared" si="53"/>
        <v>OK</v>
      </c>
      <c r="N464" t="str">
        <f t="shared" si="54"/>
        <v>OK</v>
      </c>
      <c r="O464" t="str">
        <f>_xlfn.XLOOKUP(B464,'01_Raw_ATMs'!A:A,'01_Raw_ATMs'!A:A,"Not Found")</f>
        <v>ATM036</v>
      </c>
      <c r="P464" t="str">
        <f t="shared" si="55"/>
        <v>Valid</v>
      </c>
    </row>
    <row r="465" spans="1:16">
      <c r="A465" t="s">
        <v>657</v>
      </c>
      <c r="B465" t="s">
        <v>111</v>
      </c>
      <c r="C465" s="2">
        <v>45716</v>
      </c>
      <c r="D465" s="3">
        <v>0.82767361111111115</v>
      </c>
      <c r="E465" t="s">
        <v>33</v>
      </c>
      <c r="F465">
        <v>10000</v>
      </c>
      <c r="G465" t="s">
        <v>189</v>
      </c>
      <c r="I465">
        <f t="shared" si="49"/>
        <v>1</v>
      </c>
      <c r="J465" t="str">
        <f t="shared" si="50"/>
        <v>OK</v>
      </c>
      <c r="K465" t="str">
        <f t="shared" si="51"/>
        <v>Successful</v>
      </c>
      <c r="L465" t="str">
        <f t="shared" si="52"/>
        <v>Withdrawal</v>
      </c>
      <c r="M465" t="str">
        <f t="shared" si="53"/>
        <v>OK</v>
      </c>
      <c r="N465" t="str">
        <f t="shared" si="54"/>
        <v>OK</v>
      </c>
      <c r="O465" t="str">
        <f>_xlfn.XLOOKUP(B465,'01_Raw_ATMs'!A:A,'01_Raw_ATMs'!A:A,"Not Found")</f>
        <v>ATM031</v>
      </c>
      <c r="P465" t="str">
        <f t="shared" si="55"/>
        <v>Valid</v>
      </c>
    </row>
    <row r="466" spans="1:16">
      <c r="A466" t="s">
        <v>658</v>
      </c>
      <c r="B466" t="s">
        <v>96</v>
      </c>
      <c r="C466" s="2">
        <v>45684</v>
      </c>
      <c r="D466" s="3">
        <v>0.7210185185185185</v>
      </c>
      <c r="E466" t="s">
        <v>211</v>
      </c>
      <c r="F466">
        <v>0</v>
      </c>
      <c r="G466" t="s">
        <v>189</v>
      </c>
      <c r="I466">
        <f t="shared" si="49"/>
        <v>1</v>
      </c>
      <c r="J466" t="str">
        <f t="shared" si="50"/>
        <v>OK</v>
      </c>
      <c r="K466" t="str">
        <f t="shared" si="51"/>
        <v>Successful</v>
      </c>
      <c r="L466" t="str">
        <f t="shared" si="52"/>
        <v>Mini Statement</v>
      </c>
      <c r="M466" t="str">
        <f t="shared" si="53"/>
        <v>OK</v>
      </c>
      <c r="N466" t="str">
        <f t="shared" si="54"/>
        <v>OK</v>
      </c>
      <c r="O466" t="str">
        <f>_xlfn.XLOOKUP(B466,'01_Raw_ATMs'!A:A,'01_Raw_ATMs'!A:A,"Not Found")</f>
        <v>ATM018</v>
      </c>
      <c r="P466" t="str">
        <f t="shared" si="55"/>
        <v>Valid</v>
      </c>
    </row>
    <row r="467" spans="1:16">
      <c r="A467" t="s">
        <v>659</v>
      </c>
      <c r="B467" t="s">
        <v>175</v>
      </c>
      <c r="C467" s="2">
        <v>45694</v>
      </c>
      <c r="D467" s="3">
        <v>0.73393518518518519</v>
      </c>
      <c r="E467" t="s">
        <v>33</v>
      </c>
      <c r="F467">
        <v>2000</v>
      </c>
      <c r="G467" t="s">
        <v>189</v>
      </c>
      <c r="I467">
        <f t="shared" si="49"/>
        <v>1</v>
      </c>
      <c r="J467" t="str">
        <f t="shared" si="50"/>
        <v>OK</v>
      </c>
      <c r="K467" t="str">
        <f t="shared" si="51"/>
        <v>Successful</v>
      </c>
      <c r="L467" t="str">
        <f t="shared" si="52"/>
        <v>Withdrawal</v>
      </c>
      <c r="M467" t="str">
        <f t="shared" si="53"/>
        <v>OK</v>
      </c>
      <c r="N467" t="str">
        <f t="shared" si="54"/>
        <v>OK</v>
      </c>
      <c r="O467" t="str">
        <f>_xlfn.XLOOKUP(B467,'01_Raw_ATMs'!A:A,'01_Raw_ATMs'!A:A,"Not Found")</f>
        <v>ATM095</v>
      </c>
      <c r="P467" t="str">
        <f t="shared" si="55"/>
        <v>Valid</v>
      </c>
    </row>
    <row r="468" spans="1:16">
      <c r="A468" t="s">
        <v>660</v>
      </c>
      <c r="B468" t="s">
        <v>162</v>
      </c>
      <c r="C468" s="2">
        <v>46145</v>
      </c>
      <c r="D468" s="3">
        <v>0.90442129629629631</v>
      </c>
      <c r="E468" t="s">
        <v>33</v>
      </c>
      <c r="F468">
        <v>1500</v>
      </c>
      <c r="G468" t="s">
        <v>189</v>
      </c>
      <c r="I468">
        <f t="shared" si="49"/>
        <v>1</v>
      </c>
      <c r="J468" t="str">
        <f t="shared" si="50"/>
        <v>OK</v>
      </c>
      <c r="K468" t="str">
        <f t="shared" si="51"/>
        <v>Successful</v>
      </c>
      <c r="L468" t="str">
        <f t="shared" si="52"/>
        <v>Withdrawal</v>
      </c>
      <c r="M468" t="str">
        <f t="shared" si="53"/>
        <v>OK</v>
      </c>
      <c r="N468" t="str">
        <f t="shared" si="54"/>
        <v>OK</v>
      </c>
      <c r="O468" t="str">
        <f>_xlfn.XLOOKUP(B468,'01_Raw_ATMs'!A:A,'01_Raw_ATMs'!A:A,"Not Found")</f>
        <v>ATM082</v>
      </c>
      <c r="P468" t="str">
        <f t="shared" si="55"/>
        <v>Valid</v>
      </c>
    </row>
    <row r="469" spans="1:16">
      <c r="A469" t="s">
        <v>661</v>
      </c>
      <c r="B469" t="s">
        <v>152</v>
      </c>
      <c r="C469" s="2">
        <v>45843</v>
      </c>
      <c r="D469" s="3">
        <v>0.47925925925925927</v>
      </c>
      <c r="E469" t="s">
        <v>194</v>
      </c>
      <c r="F469">
        <v>0</v>
      </c>
      <c r="G469" t="s">
        <v>189</v>
      </c>
      <c r="I469">
        <f t="shared" si="49"/>
        <v>1</v>
      </c>
      <c r="J469" t="str">
        <f t="shared" si="50"/>
        <v>OK</v>
      </c>
      <c r="K469" t="str">
        <f t="shared" si="51"/>
        <v>Successful</v>
      </c>
      <c r="L469" t="str">
        <f t="shared" si="52"/>
        <v>Balance Inquiry</v>
      </c>
      <c r="M469" t="str">
        <f t="shared" si="53"/>
        <v>OK</v>
      </c>
      <c r="N469" t="str">
        <f t="shared" si="54"/>
        <v>OK</v>
      </c>
      <c r="O469" t="str">
        <f>_xlfn.XLOOKUP(B469,'01_Raw_ATMs'!A:A,'01_Raw_ATMs'!A:A,"Not Found")</f>
        <v>ATM072</v>
      </c>
      <c r="P469" t="str">
        <f t="shared" si="55"/>
        <v>Valid</v>
      </c>
    </row>
    <row r="470" spans="1:16">
      <c r="A470" t="s">
        <v>662</v>
      </c>
      <c r="B470" t="s">
        <v>152</v>
      </c>
      <c r="C470" s="2">
        <v>45845</v>
      </c>
      <c r="D470" s="3">
        <v>0.95649305555555553</v>
      </c>
      <c r="E470" t="s">
        <v>33</v>
      </c>
      <c r="F470">
        <v>2000</v>
      </c>
      <c r="G470" t="s">
        <v>189</v>
      </c>
      <c r="I470">
        <f t="shared" si="49"/>
        <v>1</v>
      </c>
      <c r="J470" t="str">
        <f t="shared" si="50"/>
        <v>OK</v>
      </c>
      <c r="K470" t="str">
        <f t="shared" si="51"/>
        <v>Successful</v>
      </c>
      <c r="L470" t="str">
        <f t="shared" si="52"/>
        <v>Withdrawal</v>
      </c>
      <c r="M470" t="str">
        <f t="shared" si="53"/>
        <v>OK</v>
      </c>
      <c r="N470" t="str">
        <f t="shared" si="54"/>
        <v>OK</v>
      </c>
      <c r="O470" t="str">
        <f>_xlfn.XLOOKUP(B470,'01_Raw_ATMs'!A:A,'01_Raw_ATMs'!A:A,"Not Found")</f>
        <v>ATM072</v>
      </c>
      <c r="P470" t="str">
        <f t="shared" si="55"/>
        <v>Valid</v>
      </c>
    </row>
    <row r="471" spans="1:16">
      <c r="A471" t="s">
        <v>663</v>
      </c>
      <c r="B471" t="s">
        <v>176</v>
      </c>
      <c r="C471" s="2">
        <v>45972</v>
      </c>
      <c r="D471" s="3">
        <v>0.62246527777777783</v>
      </c>
      <c r="E471" t="s">
        <v>33</v>
      </c>
      <c r="F471">
        <v>8000</v>
      </c>
      <c r="G471" t="s">
        <v>189</v>
      </c>
      <c r="I471">
        <f t="shared" si="49"/>
        <v>1</v>
      </c>
      <c r="J471" t="str">
        <f t="shared" si="50"/>
        <v>OK</v>
      </c>
      <c r="K471" t="str">
        <f t="shared" si="51"/>
        <v>Successful</v>
      </c>
      <c r="L471" t="str">
        <f t="shared" si="52"/>
        <v>Withdrawal</v>
      </c>
      <c r="M471" t="str">
        <f t="shared" si="53"/>
        <v>OK</v>
      </c>
      <c r="N471" t="str">
        <f t="shared" si="54"/>
        <v>OK</v>
      </c>
      <c r="O471" t="str">
        <f>_xlfn.XLOOKUP(B471,'01_Raw_ATMs'!A:A,'01_Raw_ATMs'!A:A,"Not Found")</f>
        <v>ATM096</v>
      </c>
      <c r="P471" t="str">
        <f t="shared" si="55"/>
        <v>Valid</v>
      </c>
    </row>
    <row r="472" spans="1:16">
      <c r="A472" t="s">
        <v>664</v>
      </c>
      <c r="B472" t="s">
        <v>93</v>
      </c>
      <c r="C472" s="2">
        <v>46139</v>
      </c>
      <c r="D472" s="3">
        <v>0.19487268518518519</v>
      </c>
      <c r="E472" t="s">
        <v>33</v>
      </c>
      <c r="F472">
        <v>8000</v>
      </c>
      <c r="G472" t="s">
        <v>189</v>
      </c>
      <c r="I472">
        <f t="shared" si="49"/>
        <v>1</v>
      </c>
      <c r="J472" t="str">
        <f t="shared" si="50"/>
        <v>OK</v>
      </c>
      <c r="K472" t="str">
        <f t="shared" si="51"/>
        <v>Successful</v>
      </c>
      <c r="L472" t="str">
        <f t="shared" si="52"/>
        <v>Withdrawal</v>
      </c>
      <c r="M472" t="str">
        <f t="shared" si="53"/>
        <v>OK</v>
      </c>
      <c r="N472" t="str">
        <f t="shared" si="54"/>
        <v>OK</v>
      </c>
      <c r="O472" t="str">
        <f>_xlfn.XLOOKUP(B472,'01_Raw_ATMs'!A:A,'01_Raw_ATMs'!A:A,"Not Found")</f>
        <v>ATM016</v>
      </c>
      <c r="P472" t="str">
        <f t="shared" si="55"/>
        <v>Valid</v>
      </c>
    </row>
    <row r="473" spans="1:16">
      <c r="A473" t="s">
        <v>665</v>
      </c>
      <c r="B473" t="s">
        <v>104</v>
      </c>
      <c r="C473" s="2">
        <v>46170</v>
      </c>
      <c r="D473" s="3">
        <v>0.32180555555555562</v>
      </c>
      <c r="E473" t="s">
        <v>33</v>
      </c>
      <c r="F473">
        <v>4000</v>
      </c>
      <c r="G473" t="s">
        <v>189</v>
      </c>
      <c r="I473">
        <f t="shared" si="49"/>
        <v>1</v>
      </c>
      <c r="J473" t="str">
        <f t="shared" si="50"/>
        <v>OK</v>
      </c>
      <c r="K473" t="str">
        <f t="shared" si="51"/>
        <v>Successful</v>
      </c>
      <c r="L473" t="str">
        <f t="shared" si="52"/>
        <v>Withdrawal</v>
      </c>
      <c r="M473" t="str">
        <f t="shared" si="53"/>
        <v>OK</v>
      </c>
      <c r="N473" t="str">
        <f t="shared" si="54"/>
        <v>OK</v>
      </c>
      <c r="O473" t="str">
        <f>_xlfn.XLOOKUP(B473,'01_Raw_ATMs'!A:A,'01_Raw_ATMs'!A:A,"Not Found")</f>
        <v>ATM025</v>
      </c>
      <c r="P473" t="str">
        <f t="shared" si="55"/>
        <v>Valid</v>
      </c>
    </row>
    <row r="474" spans="1:16">
      <c r="A474" t="s">
        <v>666</v>
      </c>
      <c r="B474" t="s">
        <v>99</v>
      </c>
      <c r="C474" s="2">
        <v>45798</v>
      </c>
      <c r="D474" s="3">
        <v>0.97321759259259255</v>
      </c>
      <c r="E474" t="s">
        <v>261</v>
      </c>
      <c r="F474">
        <v>10000</v>
      </c>
      <c r="G474" t="s">
        <v>189</v>
      </c>
      <c r="I474">
        <f t="shared" si="49"/>
        <v>1</v>
      </c>
      <c r="J474" t="str">
        <f t="shared" si="50"/>
        <v>OK</v>
      </c>
      <c r="K474" t="str">
        <f t="shared" si="51"/>
        <v>Successful</v>
      </c>
      <c r="L474" t="str">
        <f t="shared" si="52"/>
        <v>Cash Deposit</v>
      </c>
      <c r="M474" t="str">
        <f t="shared" si="53"/>
        <v>OK</v>
      </c>
      <c r="N474" t="str">
        <f t="shared" si="54"/>
        <v>OK</v>
      </c>
      <c r="O474" t="str">
        <f>_xlfn.XLOOKUP(B474,'01_Raw_ATMs'!A:A,'01_Raw_ATMs'!A:A,"Not Found")</f>
        <v>ATM020</v>
      </c>
      <c r="P474" t="str">
        <f t="shared" si="55"/>
        <v>Valid</v>
      </c>
    </row>
    <row r="475" spans="1:16">
      <c r="A475" t="s">
        <v>667</v>
      </c>
      <c r="B475" t="s">
        <v>172</v>
      </c>
      <c r="C475" s="2">
        <v>45842</v>
      </c>
      <c r="D475" s="3">
        <v>0.81343750000000004</v>
      </c>
      <c r="E475" t="s">
        <v>33</v>
      </c>
      <c r="F475">
        <v>1500</v>
      </c>
      <c r="G475" t="s">
        <v>189</v>
      </c>
      <c r="I475">
        <f t="shared" si="49"/>
        <v>1</v>
      </c>
      <c r="J475" t="str">
        <f t="shared" si="50"/>
        <v>OK</v>
      </c>
      <c r="K475" t="str">
        <f t="shared" si="51"/>
        <v>Successful</v>
      </c>
      <c r="L475" t="str">
        <f t="shared" si="52"/>
        <v>Withdrawal</v>
      </c>
      <c r="M475" t="str">
        <f t="shared" si="53"/>
        <v>OK</v>
      </c>
      <c r="N475" t="str">
        <f t="shared" si="54"/>
        <v>OK</v>
      </c>
      <c r="O475" t="str">
        <f>_xlfn.XLOOKUP(B475,'01_Raw_ATMs'!A:A,'01_Raw_ATMs'!A:A,"Not Found")</f>
        <v>ATM092</v>
      </c>
      <c r="P475" t="str">
        <f t="shared" si="55"/>
        <v>Valid</v>
      </c>
    </row>
    <row r="476" spans="1:16">
      <c r="A476" t="s">
        <v>668</v>
      </c>
      <c r="B476" t="s">
        <v>83</v>
      </c>
      <c r="C476" s="2">
        <v>45662</v>
      </c>
      <c r="D476" s="3">
        <v>0.63458333333333339</v>
      </c>
      <c r="E476" t="s">
        <v>194</v>
      </c>
      <c r="F476">
        <v>0</v>
      </c>
      <c r="G476" t="s">
        <v>189</v>
      </c>
      <c r="I476">
        <f t="shared" si="49"/>
        <v>1</v>
      </c>
      <c r="J476" t="str">
        <f t="shared" si="50"/>
        <v>OK</v>
      </c>
      <c r="K476" t="str">
        <f t="shared" si="51"/>
        <v>Successful</v>
      </c>
      <c r="L476" t="str">
        <f t="shared" si="52"/>
        <v>Balance Inquiry</v>
      </c>
      <c r="M476" t="str">
        <f t="shared" si="53"/>
        <v>OK</v>
      </c>
      <c r="N476" t="str">
        <f t="shared" si="54"/>
        <v>OK</v>
      </c>
      <c r="O476" t="str">
        <f>_xlfn.XLOOKUP(B476,'01_Raw_ATMs'!A:A,'01_Raw_ATMs'!A:A,"Not Found")</f>
        <v>ATM008</v>
      </c>
      <c r="P476" t="str">
        <f t="shared" si="55"/>
        <v>Valid</v>
      </c>
    </row>
    <row r="477" spans="1:16">
      <c r="A477" t="s">
        <v>669</v>
      </c>
      <c r="B477" t="s">
        <v>100</v>
      </c>
      <c r="C477" s="2">
        <v>46159</v>
      </c>
      <c r="D477" s="3">
        <v>0.82575231481481481</v>
      </c>
      <c r="E477" t="s">
        <v>33</v>
      </c>
      <c r="F477">
        <v>4000</v>
      </c>
      <c r="G477" t="s">
        <v>189</v>
      </c>
      <c r="I477">
        <f t="shared" si="49"/>
        <v>1</v>
      </c>
      <c r="J477" t="str">
        <f t="shared" si="50"/>
        <v>OK</v>
      </c>
      <c r="K477" t="str">
        <f t="shared" si="51"/>
        <v>Successful</v>
      </c>
      <c r="L477" t="str">
        <f t="shared" si="52"/>
        <v>Withdrawal</v>
      </c>
      <c r="M477" t="str">
        <f t="shared" si="53"/>
        <v>OK</v>
      </c>
      <c r="N477" t="str">
        <f t="shared" si="54"/>
        <v>OK</v>
      </c>
      <c r="O477" t="str">
        <f>_xlfn.XLOOKUP(B477,'01_Raw_ATMs'!A:A,'01_Raw_ATMs'!A:A,"Not Found")</f>
        <v>ATM021</v>
      </c>
      <c r="P477" t="str">
        <f t="shared" si="55"/>
        <v>Valid</v>
      </c>
    </row>
    <row r="478" spans="1:16">
      <c r="A478" t="s">
        <v>670</v>
      </c>
      <c r="B478" t="s">
        <v>132</v>
      </c>
      <c r="C478" s="2">
        <v>46097</v>
      </c>
      <c r="D478" s="3">
        <v>0.93333333333333335</v>
      </c>
      <c r="E478" t="s">
        <v>33</v>
      </c>
      <c r="F478">
        <v>2000</v>
      </c>
      <c r="G478" t="s">
        <v>189</v>
      </c>
      <c r="I478">
        <f t="shared" si="49"/>
        <v>1</v>
      </c>
      <c r="J478" t="str">
        <f t="shared" si="50"/>
        <v>OK</v>
      </c>
      <c r="K478" t="str">
        <f t="shared" si="51"/>
        <v>Successful</v>
      </c>
      <c r="L478" t="str">
        <f t="shared" si="52"/>
        <v>Withdrawal</v>
      </c>
      <c r="M478" t="str">
        <f t="shared" si="53"/>
        <v>OK</v>
      </c>
      <c r="N478" t="str">
        <f t="shared" si="54"/>
        <v>OK</v>
      </c>
      <c r="O478" t="str">
        <f>_xlfn.XLOOKUP(B478,'01_Raw_ATMs'!A:A,'01_Raw_ATMs'!A:A,"Not Found")</f>
        <v>ATM052</v>
      </c>
      <c r="P478" t="str">
        <f t="shared" si="55"/>
        <v>Valid</v>
      </c>
    </row>
    <row r="479" spans="1:16">
      <c r="A479" t="s">
        <v>671</v>
      </c>
      <c r="B479" t="s">
        <v>71</v>
      </c>
      <c r="C479" s="2">
        <v>45987</v>
      </c>
      <c r="D479" s="3">
        <v>0.81472222222222224</v>
      </c>
      <c r="E479" t="s">
        <v>33</v>
      </c>
      <c r="F479">
        <v>500</v>
      </c>
      <c r="G479" t="s">
        <v>189</v>
      </c>
      <c r="I479">
        <f t="shared" si="49"/>
        <v>1</v>
      </c>
      <c r="J479" t="str">
        <f t="shared" si="50"/>
        <v>OK</v>
      </c>
      <c r="K479" t="str">
        <f t="shared" si="51"/>
        <v>Successful</v>
      </c>
      <c r="L479" t="str">
        <f t="shared" si="52"/>
        <v>Withdrawal</v>
      </c>
      <c r="M479" t="str">
        <f t="shared" si="53"/>
        <v>OK</v>
      </c>
      <c r="N479" t="str">
        <f t="shared" si="54"/>
        <v>OK</v>
      </c>
      <c r="O479" t="str">
        <f>_xlfn.XLOOKUP(B479,'01_Raw_ATMs'!A:A,'01_Raw_ATMs'!A:A,"Not Found")</f>
        <v>ATM002</v>
      </c>
      <c r="P479" t="str">
        <f t="shared" si="55"/>
        <v>Valid</v>
      </c>
    </row>
    <row r="480" spans="1:16">
      <c r="A480" t="s">
        <v>672</v>
      </c>
      <c r="B480" t="s">
        <v>112</v>
      </c>
      <c r="C480" s="2">
        <v>45889</v>
      </c>
      <c r="D480" s="3">
        <v>0.76549768518518524</v>
      </c>
      <c r="E480" t="s">
        <v>33</v>
      </c>
      <c r="F480">
        <v>4000</v>
      </c>
      <c r="G480" t="s">
        <v>189</v>
      </c>
      <c r="I480">
        <f t="shared" si="49"/>
        <v>1</v>
      </c>
      <c r="J480" t="str">
        <f t="shared" si="50"/>
        <v>OK</v>
      </c>
      <c r="K480" t="str">
        <f t="shared" si="51"/>
        <v>Successful</v>
      </c>
      <c r="L480" t="str">
        <f t="shared" si="52"/>
        <v>Withdrawal</v>
      </c>
      <c r="M480" t="str">
        <f t="shared" si="53"/>
        <v>OK</v>
      </c>
      <c r="N480" t="str">
        <f t="shared" si="54"/>
        <v>OK</v>
      </c>
      <c r="O480" t="str">
        <f>_xlfn.XLOOKUP(B480,'01_Raw_ATMs'!A:A,'01_Raw_ATMs'!A:A,"Not Found")</f>
        <v>ATM032</v>
      </c>
      <c r="P480" t="str">
        <f t="shared" si="55"/>
        <v>Valid</v>
      </c>
    </row>
    <row r="481" spans="1:16">
      <c r="A481" t="s">
        <v>673</v>
      </c>
      <c r="B481" t="s">
        <v>120</v>
      </c>
      <c r="C481" s="2">
        <v>45829</v>
      </c>
      <c r="D481" s="3">
        <v>0.2099421296296296</v>
      </c>
      <c r="E481" t="s">
        <v>211</v>
      </c>
      <c r="F481">
        <v>0</v>
      </c>
      <c r="G481" t="s">
        <v>189</v>
      </c>
      <c r="I481">
        <f t="shared" si="49"/>
        <v>1</v>
      </c>
      <c r="J481" t="str">
        <f t="shared" si="50"/>
        <v>OK</v>
      </c>
      <c r="K481" t="str">
        <f t="shared" si="51"/>
        <v>Successful</v>
      </c>
      <c r="L481" t="str">
        <f t="shared" si="52"/>
        <v>Mini Statement</v>
      </c>
      <c r="M481" t="str">
        <f t="shared" si="53"/>
        <v>OK</v>
      </c>
      <c r="N481" t="str">
        <f t="shared" si="54"/>
        <v>OK</v>
      </c>
      <c r="O481" t="str">
        <f>_xlfn.XLOOKUP(B481,'01_Raw_ATMs'!A:A,'01_Raw_ATMs'!A:A,"Not Found")</f>
        <v>ATM040</v>
      </c>
      <c r="P481" t="str">
        <f t="shared" si="55"/>
        <v>Valid</v>
      </c>
    </row>
    <row r="482" spans="1:16">
      <c r="A482" t="s">
        <v>674</v>
      </c>
      <c r="B482" t="s">
        <v>147</v>
      </c>
      <c r="C482" s="2">
        <v>46194</v>
      </c>
      <c r="D482" s="3">
        <v>0.53938657407407409</v>
      </c>
      <c r="E482" t="s">
        <v>261</v>
      </c>
      <c r="F482">
        <v>5000</v>
      </c>
      <c r="G482" t="s">
        <v>214</v>
      </c>
      <c r="I482">
        <f t="shared" si="49"/>
        <v>1</v>
      </c>
      <c r="J482" t="str">
        <f t="shared" si="50"/>
        <v>Problem</v>
      </c>
      <c r="K482" t="str">
        <f t="shared" si="51"/>
        <v>Failed</v>
      </c>
      <c r="L482" t="str">
        <f t="shared" si="52"/>
        <v>Cash Deposit</v>
      </c>
      <c r="M482" t="str">
        <f t="shared" si="53"/>
        <v>OK</v>
      </c>
      <c r="N482" t="str">
        <f t="shared" si="54"/>
        <v>OK</v>
      </c>
      <c r="O482" t="str">
        <f>_xlfn.XLOOKUP(B482,'01_Raw_ATMs'!A:A,'01_Raw_ATMs'!A:A,"Not Found")</f>
        <v>ATM067</v>
      </c>
      <c r="P482" t="str">
        <f t="shared" si="55"/>
        <v>Valid</v>
      </c>
    </row>
    <row r="483" spans="1:16">
      <c r="A483" t="s">
        <v>675</v>
      </c>
      <c r="B483" t="s">
        <v>126</v>
      </c>
      <c r="C483" s="2">
        <v>45850</v>
      </c>
      <c r="D483" s="3">
        <v>0.37428240740740742</v>
      </c>
      <c r="E483" t="s">
        <v>194</v>
      </c>
      <c r="F483">
        <v>0</v>
      </c>
      <c r="G483" t="s">
        <v>189</v>
      </c>
      <c r="I483">
        <f t="shared" si="49"/>
        <v>1</v>
      </c>
      <c r="J483" t="str">
        <f t="shared" si="50"/>
        <v>OK</v>
      </c>
      <c r="K483" t="str">
        <f t="shared" si="51"/>
        <v>Successful</v>
      </c>
      <c r="L483" t="str">
        <f t="shared" si="52"/>
        <v>Balance Inquiry</v>
      </c>
      <c r="M483" t="str">
        <f t="shared" si="53"/>
        <v>OK</v>
      </c>
      <c r="N483" t="str">
        <f t="shared" si="54"/>
        <v>OK</v>
      </c>
      <c r="O483" t="str">
        <f>_xlfn.XLOOKUP(B483,'01_Raw_ATMs'!A:A,'01_Raw_ATMs'!A:A,"Not Found")</f>
        <v>ATM046</v>
      </c>
      <c r="P483" t="str">
        <f t="shared" si="55"/>
        <v>Valid</v>
      </c>
    </row>
    <row r="484" spans="1:16">
      <c r="A484" t="s">
        <v>676</v>
      </c>
      <c r="B484" t="s">
        <v>109</v>
      </c>
      <c r="C484" s="2">
        <v>45792</v>
      </c>
      <c r="D484" s="3">
        <v>0.37612268518518521</v>
      </c>
      <c r="E484" t="s">
        <v>33</v>
      </c>
      <c r="F484">
        <v>1000</v>
      </c>
      <c r="G484" t="s">
        <v>189</v>
      </c>
      <c r="I484">
        <f t="shared" si="49"/>
        <v>1</v>
      </c>
      <c r="J484" t="str">
        <f t="shared" si="50"/>
        <v>OK</v>
      </c>
      <c r="K484" t="str">
        <f t="shared" si="51"/>
        <v>Successful</v>
      </c>
      <c r="L484" t="str">
        <f t="shared" si="52"/>
        <v>Withdrawal</v>
      </c>
      <c r="M484" t="str">
        <f t="shared" si="53"/>
        <v>OK</v>
      </c>
      <c r="N484" t="str">
        <f t="shared" si="54"/>
        <v>OK</v>
      </c>
      <c r="O484" t="str">
        <f>_xlfn.XLOOKUP(B484,'01_Raw_ATMs'!A:A,'01_Raw_ATMs'!A:A,"Not Found")</f>
        <v>ATM029</v>
      </c>
      <c r="P484" t="str">
        <f t="shared" si="55"/>
        <v>Valid</v>
      </c>
    </row>
    <row r="485" spans="1:16">
      <c r="A485" t="s">
        <v>677</v>
      </c>
      <c r="B485" t="s">
        <v>164</v>
      </c>
      <c r="C485" s="2">
        <v>45696</v>
      </c>
      <c r="D485" s="3">
        <v>0.5696296296296296</v>
      </c>
      <c r="E485" t="s">
        <v>194</v>
      </c>
      <c r="F485">
        <v>0</v>
      </c>
      <c r="G485" t="s">
        <v>189</v>
      </c>
      <c r="I485">
        <f t="shared" si="49"/>
        <v>1</v>
      </c>
      <c r="J485" t="str">
        <f t="shared" si="50"/>
        <v>OK</v>
      </c>
      <c r="K485" t="str">
        <f t="shared" si="51"/>
        <v>Successful</v>
      </c>
      <c r="L485" t="str">
        <f t="shared" si="52"/>
        <v>Balance Inquiry</v>
      </c>
      <c r="M485" t="str">
        <f t="shared" si="53"/>
        <v>OK</v>
      </c>
      <c r="N485" t="str">
        <f t="shared" si="54"/>
        <v>OK</v>
      </c>
      <c r="O485" t="str">
        <f>_xlfn.XLOOKUP(B485,'01_Raw_ATMs'!A:A,'01_Raw_ATMs'!A:A,"Not Found")</f>
        <v>ATM084</v>
      </c>
      <c r="P485" t="str">
        <f t="shared" si="55"/>
        <v>Valid</v>
      </c>
    </row>
    <row r="486" spans="1:16">
      <c r="A486" t="s">
        <v>678</v>
      </c>
      <c r="B486" t="s">
        <v>157</v>
      </c>
      <c r="C486" s="2">
        <v>45707</v>
      </c>
      <c r="D486" s="3">
        <v>0.77908564814814818</v>
      </c>
      <c r="E486" t="s">
        <v>33</v>
      </c>
      <c r="F486">
        <v>1000</v>
      </c>
      <c r="G486" t="s">
        <v>189</v>
      </c>
      <c r="I486">
        <f t="shared" si="49"/>
        <v>1</v>
      </c>
      <c r="J486" t="str">
        <f t="shared" si="50"/>
        <v>OK</v>
      </c>
      <c r="K486" t="str">
        <f t="shared" si="51"/>
        <v>Successful</v>
      </c>
      <c r="L486" t="str">
        <f t="shared" si="52"/>
        <v>Withdrawal</v>
      </c>
      <c r="M486" t="str">
        <f t="shared" si="53"/>
        <v>OK</v>
      </c>
      <c r="N486" t="str">
        <f t="shared" si="54"/>
        <v>OK</v>
      </c>
      <c r="O486" t="str">
        <f>_xlfn.XLOOKUP(B486,'01_Raw_ATMs'!A:A,'01_Raw_ATMs'!A:A,"Not Found")</f>
        <v>ATM077</v>
      </c>
      <c r="P486" t="str">
        <f t="shared" si="55"/>
        <v>Valid</v>
      </c>
    </row>
    <row r="487" spans="1:16">
      <c r="A487" t="s">
        <v>679</v>
      </c>
      <c r="B487" t="s">
        <v>129</v>
      </c>
      <c r="C487" s="2">
        <v>45784</v>
      </c>
      <c r="D487" s="3">
        <v>0.68800925925925926</v>
      </c>
      <c r="E487" t="s">
        <v>33</v>
      </c>
      <c r="F487">
        <v>10000</v>
      </c>
      <c r="G487" t="s">
        <v>189</v>
      </c>
      <c r="I487">
        <f t="shared" si="49"/>
        <v>1</v>
      </c>
      <c r="J487" t="str">
        <f t="shared" si="50"/>
        <v>OK</v>
      </c>
      <c r="K487" t="str">
        <f t="shared" si="51"/>
        <v>Successful</v>
      </c>
      <c r="L487" t="str">
        <f t="shared" si="52"/>
        <v>Withdrawal</v>
      </c>
      <c r="M487" t="str">
        <f t="shared" si="53"/>
        <v>OK</v>
      </c>
      <c r="N487" t="str">
        <f t="shared" si="54"/>
        <v>OK</v>
      </c>
      <c r="O487" t="str">
        <f>_xlfn.XLOOKUP(B487,'01_Raw_ATMs'!A:A,'01_Raw_ATMs'!A:A,"Not Found")</f>
        <v>ATM049</v>
      </c>
      <c r="P487" t="str">
        <f t="shared" si="55"/>
        <v>Valid</v>
      </c>
    </row>
    <row r="488" spans="1:16">
      <c r="A488" t="s">
        <v>680</v>
      </c>
      <c r="B488" t="s">
        <v>119</v>
      </c>
      <c r="C488" s="2">
        <v>46088</v>
      </c>
      <c r="D488" s="3">
        <v>0.77954861111111107</v>
      </c>
      <c r="E488" t="s">
        <v>33</v>
      </c>
      <c r="F488">
        <v>8000</v>
      </c>
      <c r="G488" t="s">
        <v>189</v>
      </c>
      <c r="I488">
        <f t="shared" si="49"/>
        <v>1</v>
      </c>
      <c r="J488" t="str">
        <f t="shared" si="50"/>
        <v>OK</v>
      </c>
      <c r="K488" t="str">
        <f t="shared" si="51"/>
        <v>Successful</v>
      </c>
      <c r="L488" t="str">
        <f t="shared" si="52"/>
        <v>Withdrawal</v>
      </c>
      <c r="M488" t="str">
        <f t="shared" si="53"/>
        <v>OK</v>
      </c>
      <c r="N488" t="str">
        <f t="shared" si="54"/>
        <v>OK</v>
      </c>
      <c r="O488" t="str">
        <f>_xlfn.XLOOKUP(B488,'01_Raw_ATMs'!A:A,'01_Raw_ATMs'!A:A,"Not Found")</f>
        <v>ATM039</v>
      </c>
      <c r="P488" t="str">
        <f t="shared" si="55"/>
        <v>Valid</v>
      </c>
    </row>
    <row r="489" spans="1:16">
      <c r="A489" t="s">
        <v>681</v>
      </c>
      <c r="B489" t="s">
        <v>134</v>
      </c>
      <c r="C489" s="2">
        <v>45765</v>
      </c>
      <c r="D489" s="3">
        <v>0.69383101851851847</v>
      </c>
      <c r="E489" t="s">
        <v>33</v>
      </c>
      <c r="F489">
        <v>1000</v>
      </c>
      <c r="G489" t="s">
        <v>189</v>
      </c>
      <c r="I489">
        <f t="shared" si="49"/>
        <v>1</v>
      </c>
      <c r="J489" t="str">
        <f t="shared" si="50"/>
        <v>OK</v>
      </c>
      <c r="K489" t="str">
        <f t="shared" si="51"/>
        <v>Successful</v>
      </c>
      <c r="L489" t="str">
        <f t="shared" si="52"/>
        <v>Withdrawal</v>
      </c>
      <c r="M489" t="str">
        <f t="shared" si="53"/>
        <v>OK</v>
      </c>
      <c r="N489" t="str">
        <f t="shared" si="54"/>
        <v>OK</v>
      </c>
      <c r="O489" t="str">
        <f>_xlfn.XLOOKUP(B489,'01_Raw_ATMs'!A:A,'01_Raw_ATMs'!A:A,"Not Found")</f>
        <v>ATM054</v>
      </c>
      <c r="P489" t="str">
        <f t="shared" si="55"/>
        <v>Valid</v>
      </c>
    </row>
    <row r="490" spans="1:16">
      <c r="A490" t="s">
        <v>682</v>
      </c>
      <c r="B490" t="s">
        <v>158</v>
      </c>
      <c r="C490" s="2">
        <v>45862</v>
      </c>
      <c r="D490" s="3">
        <v>0.82885416666666667</v>
      </c>
      <c r="E490" t="s">
        <v>261</v>
      </c>
      <c r="F490">
        <v>5000</v>
      </c>
      <c r="G490" t="s">
        <v>189</v>
      </c>
      <c r="I490">
        <f t="shared" si="49"/>
        <v>1</v>
      </c>
      <c r="J490" t="str">
        <f t="shared" si="50"/>
        <v>OK</v>
      </c>
      <c r="K490" t="str">
        <f t="shared" si="51"/>
        <v>Successful</v>
      </c>
      <c r="L490" t="str">
        <f t="shared" si="52"/>
        <v>Cash Deposit</v>
      </c>
      <c r="M490" t="str">
        <f t="shared" si="53"/>
        <v>OK</v>
      </c>
      <c r="N490" t="str">
        <f t="shared" si="54"/>
        <v>OK</v>
      </c>
      <c r="O490" t="str">
        <f>_xlfn.XLOOKUP(B490,'01_Raw_ATMs'!A:A,'01_Raw_ATMs'!A:A,"Not Found")</f>
        <v>ATM078</v>
      </c>
      <c r="P490" t="str">
        <f t="shared" si="55"/>
        <v>Valid</v>
      </c>
    </row>
    <row r="491" spans="1:16">
      <c r="A491" t="s">
        <v>683</v>
      </c>
      <c r="B491" t="s">
        <v>118</v>
      </c>
      <c r="C491" s="2">
        <v>45822</v>
      </c>
      <c r="D491" s="3">
        <v>0.14719907407407409</v>
      </c>
      <c r="E491" t="s">
        <v>33</v>
      </c>
      <c r="F491">
        <v>5000</v>
      </c>
      <c r="G491" t="s">
        <v>189</v>
      </c>
      <c r="I491">
        <f t="shared" si="49"/>
        <v>1</v>
      </c>
      <c r="J491" t="str">
        <f t="shared" si="50"/>
        <v>OK</v>
      </c>
      <c r="K491" t="str">
        <f t="shared" si="51"/>
        <v>Successful</v>
      </c>
      <c r="L491" t="str">
        <f t="shared" si="52"/>
        <v>Withdrawal</v>
      </c>
      <c r="M491" t="str">
        <f t="shared" si="53"/>
        <v>OK</v>
      </c>
      <c r="N491" t="str">
        <f t="shared" si="54"/>
        <v>OK</v>
      </c>
      <c r="O491" t="str">
        <f>_xlfn.XLOOKUP(B491,'01_Raw_ATMs'!A:A,'01_Raw_ATMs'!A:A,"Not Found")</f>
        <v>ATM038</v>
      </c>
      <c r="P491" t="str">
        <f t="shared" si="55"/>
        <v>Valid</v>
      </c>
    </row>
    <row r="492" spans="1:16">
      <c r="A492" t="s">
        <v>684</v>
      </c>
      <c r="B492" t="s">
        <v>7</v>
      </c>
      <c r="C492" s="2">
        <v>45671</v>
      </c>
      <c r="D492" s="3">
        <v>0.79035879629629635</v>
      </c>
      <c r="E492" t="s">
        <v>194</v>
      </c>
      <c r="F492">
        <v>0</v>
      </c>
      <c r="G492" t="s">
        <v>189</v>
      </c>
      <c r="I492">
        <f t="shared" si="49"/>
        <v>1</v>
      </c>
      <c r="J492" t="str">
        <f t="shared" si="50"/>
        <v>OK</v>
      </c>
      <c r="K492" t="str">
        <f t="shared" si="51"/>
        <v>Successful</v>
      </c>
      <c r="L492" t="str">
        <f t="shared" si="52"/>
        <v>Balance Inquiry</v>
      </c>
      <c r="M492" t="str">
        <f t="shared" si="53"/>
        <v>OK</v>
      </c>
      <c r="N492" t="str">
        <f t="shared" si="54"/>
        <v>OK</v>
      </c>
      <c r="O492" t="str">
        <f>_xlfn.XLOOKUP(B492,'01_Raw_ATMs'!A:A,'01_Raw_ATMs'!A:A,"Not Found")</f>
        <v>ATM001</v>
      </c>
      <c r="P492" t="str">
        <f t="shared" si="55"/>
        <v>Valid</v>
      </c>
    </row>
    <row r="493" spans="1:16">
      <c r="A493" t="s">
        <v>685</v>
      </c>
      <c r="B493" t="s">
        <v>99</v>
      </c>
      <c r="C493" s="2">
        <v>45750</v>
      </c>
      <c r="D493" s="3">
        <v>0.79497685185185185</v>
      </c>
      <c r="E493" t="s">
        <v>194</v>
      </c>
      <c r="F493">
        <v>0</v>
      </c>
      <c r="G493" t="s">
        <v>189</v>
      </c>
      <c r="I493">
        <f t="shared" si="49"/>
        <v>1</v>
      </c>
      <c r="J493" t="str">
        <f t="shared" si="50"/>
        <v>OK</v>
      </c>
      <c r="K493" t="str">
        <f t="shared" si="51"/>
        <v>Successful</v>
      </c>
      <c r="L493" t="str">
        <f t="shared" si="52"/>
        <v>Balance Inquiry</v>
      </c>
      <c r="M493" t="str">
        <f t="shared" si="53"/>
        <v>OK</v>
      </c>
      <c r="N493" t="str">
        <f t="shared" si="54"/>
        <v>OK</v>
      </c>
      <c r="O493" t="str">
        <f>_xlfn.XLOOKUP(B493,'01_Raw_ATMs'!A:A,'01_Raw_ATMs'!A:A,"Not Found")</f>
        <v>ATM020</v>
      </c>
      <c r="P493" t="str">
        <f t="shared" si="55"/>
        <v>Valid</v>
      </c>
    </row>
    <row r="494" spans="1:16">
      <c r="A494" t="s">
        <v>686</v>
      </c>
      <c r="B494" t="s">
        <v>163</v>
      </c>
      <c r="C494" s="2">
        <v>45894</v>
      </c>
      <c r="D494" s="3">
        <v>0.63768518518518513</v>
      </c>
      <c r="E494" t="s">
        <v>33</v>
      </c>
      <c r="F494">
        <v>1000</v>
      </c>
      <c r="G494" t="s">
        <v>189</v>
      </c>
      <c r="I494">
        <f t="shared" si="49"/>
        <v>1</v>
      </c>
      <c r="J494" t="str">
        <f t="shared" si="50"/>
        <v>OK</v>
      </c>
      <c r="K494" t="str">
        <f t="shared" si="51"/>
        <v>Successful</v>
      </c>
      <c r="L494" t="str">
        <f t="shared" si="52"/>
        <v>Withdrawal</v>
      </c>
      <c r="M494" t="str">
        <f t="shared" si="53"/>
        <v>OK</v>
      </c>
      <c r="N494" t="str">
        <f t="shared" si="54"/>
        <v>OK</v>
      </c>
      <c r="O494" t="str">
        <f>_xlfn.XLOOKUP(B494,'01_Raw_ATMs'!A:A,'01_Raw_ATMs'!A:A,"Not Found")</f>
        <v>ATM083</v>
      </c>
      <c r="P494" t="str">
        <f t="shared" si="55"/>
        <v>Valid</v>
      </c>
    </row>
    <row r="495" spans="1:16">
      <c r="A495" t="s">
        <v>687</v>
      </c>
      <c r="B495" t="s">
        <v>79</v>
      </c>
      <c r="C495" s="2">
        <v>45955</v>
      </c>
      <c r="D495" s="3">
        <v>0.5717592592592593</v>
      </c>
      <c r="E495" t="s">
        <v>33</v>
      </c>
      <c r="F495">
        <v>1000</v>
      </c>
      <c r="G495" t="s">
        <v>189</v>
      </c>
      <c r="I495">
        <f t="shared" si="49"/>
        <v>1</v>
      </c>
      <c r="J495" t="str">
        <f t="shared" si="50"/>
        <v>OK</v>
      </c>
      <c r="K495" t="str">
        <f t="shared" si="51"/>
        <v>Successful</v>
      </c>
      <c r="L495" t="str">
        <f t="shared" si="52"/>
        <v>Withdrawal</v>
      </c>
      <c r="M495" t="str">
        <f t="shared" si="53"/>
        <v>OK</v>
      </c>
      <c r="N495" t="str">
        <f t="shared" si="54"/>
        <v>OK</v>
      </c>
      <c r="O495" t="str">
        <f>_xlfn.XLOOKUP(B495,'01_Raw_ATMs'!A:A,'01_Raw_ATMs'!A:A,"Not Found")</f>
        <v>ATM006</v>
      </c>
      <c r="P495" t="str">
        <f t="shared" si="55"/>
        <v>Valid</v>
      </c>
    </row>
    <row r="496" spans="1:16">
      <c r="A496" t="s">
        <v>688</v>
      </c>
      <c r="B496" t="s">
        <v>178</v>
      </c>
      <c r="C496" s="2">
        <v>45704</v>
      </c>
      <c r="D496" s="3">
        <v>6.0416666666666674E-3</v>
      </c>
      <c r="E496" t="s">
        <v>33</v>
      </c>
      <c r="F496">
        <v>3000</v>
      </c>
      <c r="G496" t="s">
        <v>189</v>
      </c>
      <c r="I496">
        <f t="shared" si="49"/>
        <v>1</v>
      </c>
      <c r="J496" t="str">
        <f t="shared" si="50"/>
        <v>OK</v>
      </c>
      <c r="K496" t="str">
        <f t="shared" si="51"/>
        <v>Successful</v>
      </c>
      <c r="L496" t="str">
        <f t="shared" si="52"/>
        <v>Withdrawal</v>
      </c>
      <c r="M496" t="str">
        <f t="shared" si="53"/>
        <v>OK</v>
      </c>
      <c r="N496" t="str">
        <f t="shared" si="54"/>
        <v>OK</v>
      </c>
      <c r="O496" t="str">
        <f>_xlfn.XLOOKUP(B496,'01_Raw_ATMs'!A:A,'01_Raw_ATMs'!A:A,"Not Found")</f>
        <v>ATM098</v>
      </c>
      <c r="P496" t="str">
        <f t="shared" si="55"/>
        <v>Valid</v>
      </c>
    </row>
    <row r="497" spans="1:16">
      <c r="A497" t="s">
        <v>689</v>
      </c>
      <c r="B497" t="s">
        <v>137</v>
      </c>
      <c r="C497" s="2">
        <v>45932</v>
      </c>
      <c r="D497" s="3">
        <v>0.83707175925925925</v>
      </c>
      <c r="E497" t="s">
        <v>194</v>
      </c>
      <c r="F497">
        <v>0</v>
      </c>
      <c r="G497" t="s">
        <v>189</v>
      </c>
      <c r="I497">
        <f t="shared" si="49"/>
        <v>1</v>
      </c>
      <c r="J497" t="str">
        <f t="shared" si="50"/>
        <v>OK</v>
      </c>
      <c r="K497" t="str">
        <f t="shared" si="51"/>
        <v>Successful</v>
      </c>
      <c r="L497" t="str">
        <f t="shared" si="52"/>
        <v>Balance Inquiry</v>
      </c>
      <c r="M497" t="str">
        <f t="shared" si="53"/>
        <v>OK</v>
      </c>
      <c r="N497" t="str">
        <f t="shared" si="54"/>
        <v>OK</v>
      </c>
      <c r="O497" t="str">
        <f>_xlfn.XLOOKUP(B497,'01_Raw_ATMs'!A:A,'01_Raw_ATMs'!A:A,"Not Found")</f>
        <v>ATM057</v>
      </c>
      <c r="P497" t="str">
        <f t="shared" si="55"/>
        <v>Valid</v>
      </c>
    </row>
    <row r="498" spans="1:16">
      <c r="A498" t="s">
        <v>690</v>
      </c>
      <c r="B498" t="s">
        <v>132</v>
      </c>
      <c r="C498" s="2">
        <v>46067</v>
      </c>
      <c r="D498" s="3">
        <v>0.9290856481481482</v>
      </c>
      <c r="E498" t="s">
        <v>33</v>
      </c>
      <c r="F498">
        <v>5000</v>
      </c>
      <c r="G498" t="s">
        <v>189</v>
      </c>
      <c r="I498">
        <f t="shared" si="49"/>
        <v>1</v>
      </c>
      <c r="J498" t="str">
        <f t="shared" si="50"/>
        <v>OK</v>
      </c>
      <c r="K498" t="str">
        <f t="shared" si="51"/>
        <v>Successful</v>
      </c>
      <c r="L498" t="str">
        <f t="shared" si="52"/>
        <v>Withdrawal</v>
      </c>
      <c r="M498" t="str">
        <f t="shared" si="53"/>
        <v>OK</v>
      </c>
      <c r="N498" t="str">
        <f t="shared" si="54"/>
        <v>OK</v>
      </c>
      <c r="O498" t="str">
        <f>_xlfn.XLOOKUP(B498,'01_Raw_ATMs'!A:A,'01_Raw_ATMs'!A:A,"Not Found")</f>
        <v>ATM052</v>
      </c>
      <c r="P498" t="str">
        <f t="shared" si="55"/>
        <v>Valid</v>
      </c>
    </row>
    <row r="499" spans="1:16">
      <c r="A499" t="s">
        <v>691</v>
      </c>
      <c r="B499" t="s">
        <v>164</v>
      </c>
      <c r="C499" s="2">
        <v>45828</v>
      </c>
      <c r="D499" s="3">
        <v>0.32275462962962959</v>
      </c>
      <c r="E499" t="s">
        <v>33</v>
      </c>
      <c r="F499">
        <v>1500</v>
      </c>
      <c r="G499" t="s">
        <v>189</v>
      </c>
      <c r="I499">
        <f t="shared" si="49"/>
        <v>1</v>
      </c>
      <c r="J499" t="str">
        <f t="shared" si="50"/>
        <v>OK</v>
      </c>
      <c r="K499" t="str">
        <f t="shared" si="51"/>
        <v>Successful</v>
      </c>
      <c r="L499" t="str">
        <f t="shared" si="52"/>
        <v>Withdrawal</v>
      </c>
      <c r="M499" t="str">
        <f t="shared" si="53"/>
        <v>OK</v>
      </c>
      <c r="N499" t="str">
        <f t="shared" si="54"/>
        <v>OK</v>
      </c>
      <c r="O499" t="str">
        <f>_xlfn.XLOOKUP(B499,'01_Raw_ATMs'!A:A,'01_Raw_ATMs'!A:A,"Not Found")</f>
        <v>ATM084</v>
      </c>
      <c r="P499" t="str">
        <f t="shared" si="55"/>
        <v>Valid</v>
      </c>
    </row>
    <row r="500" spans="1:16">
      <c r="A500" t="s">
        <v>692</v>
      </c>
      <c r="B500" t="s">
        <v>156</v>
      </c>
      <c r="C500" s="2">
        <v>46152</v>
      </c>
      <c r="D500" s="3">
        <v>0.82185185185185183</v>
      </c>
      <c r="E500" t="s">
        <v>33</v>
      </c>
      <c r="F500">
        <v>4000</v>
      </c>
      <c r="G500" t="s">
        <v>189</v>
      </c>
      <c r="I500">
        <f t="shared" si="49"/>
        <v>1</v>
      </c>
      <c r="J500" t="str">
        <f t="shared" si="50"/>
        <v>OK</v>
      </c>
      <c r="K500" t="str">
        <f t="shared" si="51"/>
        <v>Successful</v>
      </c>
      <c r="L500" t="str">
        <f t="shared" si="52"/>
        <v>Withdrawal</v>
      </c>
      <c r="M500" t="str">
        <f t="shared" si="53"/>
        <v>OK</v>
      </c>
      <c r="N500" t="str">
        <f t="shared" si="54"/>
        <v>OK</v>
      </c>
      <c r="O500" t="str">
        <f>_xlfn.XLOOKUP(B500,'01_Raw_ATMs'!A:A,'01_Raw_ATMs'!A:A,"Not Found")</f>
        <v>ATM076</v>
      </c>
      <c r="P500" t="str">
        <f t="shared" si="55"/>
        <v>Valid</v>
      </c>
    </row>
    <row r="501" spans="1:16">
      <c r="A501" t="s">
        <v>693</v>
      </c>
      <c r="B501" t="s">
        <v>159</v>
      </c>
      <c r="C501" s="2">
        <v>45687</v>
      </c>
      <c r="D501" s="3">
        <v>0.87283564814814818</v>
      </c>
      <c r="E501" t="s">
        <v>194</v>
      </c>
      <c r="F501">
        <v>0</v>
      </c>
      <c r="G501" t="s">
        <v>189</v>
      </c>
      <c r="I501">
        <f t="shared" si="49"/>
        <v>1</v>
      </c>
      <c r="J501" t="str">
        <f t="shared" si="50"/>
        <v>OK</v>
      </c>
      <c r="K501" t="str">
        <f t="shared" si="51"/>
        <v>Successful</v>
      </c>
      <c r="L501" t="str">
        <f t="shared" si="52"/>
        <v>Balance Inquiry</v>
      </c>
      <c r="M501" t="str">
        <f t="shared" si="53"/>
        <v>OK</v>
      </c>
      <c r="N501" t="str">
        <f t="shared" si="54"/>
        <v>OK</v>
      </c>
      <c r="O501" t="str">
        <f>_xlfn.XLOOKUP(B501,'01_Raw_ATMs'!A:A,'01_Raw_ATMs'!A:A,"Not Found")</f>
        <v>ATM079</v>
      </c>
      <c r="P501" t="str">
        <f t="shared" si="55"/>
        <v>Valid</v>
      </c>
    </row>
    <row r="502" spans="1:16">
      <c r="A502" t="s">
        <v>694</v>
      </c>
      <c r="B502" t="s">
        <v>142</v>
      </c>
      <c r="C502" s="2">
        <v>46157</v>
      </c>
      <c r="D502" s="3">
        <v>0.31004629629629632</v>
      </c>
      <c r="E502" t="s">
        <v>33</v>
      </c>
      <c r="F502">
        <v>2500</v>
      </c>
      <c r="G502" t="s">
        <v>189</v>
      </c>
      <c r="I502">
        <f t="shared" si="49"/>
        <v>1</v>
      </c>
      <c r="J502" t="str">
        <f t="shared" si="50"/>
        <v>OK</v>
      </c>
      <c r="K502" t="str">
        <f t="shared" si="51"/>
        <v>Successful</v>
      </c>
      <c r="L502" t="str">
        <f t="shared" si="52"/>
        <v>Withdrawal</v>
      </c>
      <c r="M502" t="str">
        <f t="shared" si="53"/>
        <v>OK</v>
      </c>
      <c r="N502" t="str">
        <f t="shared" si="54"/>
        <v>OK</v>
      </c>
      <c r="O502" t="str">
        <f>_xlfn.XLOOKUP(B502,'01_Raw_ATMs'!A:A,'01_Raw_ATMs'!A:A,"Not Found")</f>
        <v>ATM062</v>
      </c>
      <c r="P502" t="str">
        <f t="shared" si="55"/>
        <v>Valid</v>
      </c>
    </row>
    <row r="503" spans="1:16">
      <c r="A503" t="s">
        <v>695</v>
      </c>
      <c r="B503" t="s">
        <v>71</v>
      </c>
      <c r="C503" s="2">
        <v>46195</v>
      </c>
      <c r="D503" s="3">
        <v>0.81719907407407411</v>
      </c>
      <c r="E503" t="s">
        <v>33</v>
      </c>
      <c r="F503">
        <v>10000</v>
      </c>
      <c r="G503" t="s">
        <v>189</v>
      </c>
      <c r="I503">
        <f t="shared" si="49"/>
        <v>1</v>
      </c>
      <c r="J503" t="str">
        <f t="shared" si="50"/>
        <v>OK</v>
      </c>
      <c r="K503" t="str">
        <f t="shared" si="51"/>
        <v>Successful</v>
      </c>
      <c r="L503" t="str">
        <f t="shared" si="52"/>
        <v>Withdrawal</v>
      </c>
      <c r="M503" t="str">
        <f t="shared" si="53"/>
        <v>OK</v>
      </c>
      <c r="N503" t="str">
        <f t="shared" si="54"/>
        <v>OK</v>
      </c>
      <c r="O503" t="str">
        <f>_xlfn.XLOOKUP(B503,'01_Raw_ATMs'!A:A,'01_Raw_ATMs'!A:A,"Not Found")</f>
        <v>ATM002</v>
      </c>
      <c r="P503" t="str">
        <f t="shared" si="55"/>
        <v>Valid</v>
      </c>
    </row>
    <row r="504" spans="1:16">
      <c r="A504" t="s">
        <v>696</v>
      </c>
      <c r="B504" t="s">
        <v>147</v>
      </c>
      <c r="C504" s="2">
        <v>46193</v>
      </c>
      <c r="D504" s="3">
        <v>0.7771527777777778</v>
      </c>
      <c r="E504" t="s">
        <v>33</v>
      </c>
      <c r="F504">
        <v>2000</v>
      </c>
      <c r="G504" t="s">
        <v>189</v>
      </c>
      <c r="I504">
        <f t="shared" si="49"/>
        <v>1</v>
      </c>
      <c r="J504" t="str">
        <f t="shared" si="50"/>
        <v>OK</v>
      </c>
      <c r="K504" t="str">
        <f t="shared" si="51"/>
        <v>Successful</v>
      </c>
      <c r="L504" t="str">
        <f t="shared" si="52"/>
        <v>Withdrawal</v>
      </c>
      <c r="M504" t="str">
        <f t="shared" si="53"/>
        <v>OK</v>
      </c>
      <c r="N504" t="str">
        <f t="shared" si="54"/>
        <v>OK</v>
      </c>
      <c r="O504" t="str">
        <f>_xlfn.XLOOKUP(B504,'01_Raw_ATMs'!A:A,'01_Raw_ATMs'!A:A,"Not Found")</f>
        <v>ATM067</v>
      </c>
      <c r="P504" t="str">
        <f t="shared" si="55"/>
        <v>Valid</v>
      </c>
    </row>
    <row r="505" spans="1:16">
      <c r="A505" t="s">
        <v>697</v>
      </c>
      <c r="B505" t="s">
        <v>165</v>
      </c>
      <c r="C505" s="2">
        <v>46052</v>
      </c>
      <c r="D505" s="3">
        <v>0.32818287037037042</v>
      </c>
      <c r="E505" t="s">
        <v>211</v>
      </c>
      <c r="F505">
        <v>0</v>
      </c>
      <c r="G505" t="s">
        <v>189</v>
      </c>
      <c r="I505">
        <f t="shared" si="49"/>
        <v>1</v>
      </c>
      <c r="J505" t="str">
        <f t="shared" si="50"/>
        <v>OK</v>
      </c>
      <c r="K505" t="str">
        <f t="shared" si="51"/>
        <v>Successful</v>
      </c>
      <c r="L505" t="str">
        <f t="shared" si="52"/>
        <v>Mini Statement</v>
      </c>
      <c r="M505" t="str">
        <f t="shared" si="53"/>
        <v>OK</v>
      </c>
      <c r="N505" t="str">
        <f t="shared" si="54"/>
        <v>OK</v>
      </c>
      <c r="O505" t="str">
        <f>_xlfn.XLOOKUP(B505,'01_Raw_ATMs'!A:A,'01_Raw_ATMs'!A:A,"Not Found")</f>
        <v>ATM085</v>
      </c>
      <c r="P505" t="str">
        <f t="shared" si="55"/>
        <v>Valid</v>
      </c>
    </row>
    <row r="506" spans="1:16">
      <c r="A506" t="s">
        <v>698</v>
      </c>
      <c r="B506" t="s">
        <v>71</v>
      </c>
      <c r="C506" s="2">
        <v>45818</v>
      </c>
      <c r="D506" s="3">
        <v>0.68812499999999999</v>
      </c>
      <c r="E506" t="s">
        <v>33</v>
      </c>
      <c r="F506">
        <v>1500</v>
      </c>
      <c r="G506" t="s">
        <v>189</v>
      </c>
      <c r="I506">
        <f t="shared" si="49"/>
        <v>1</v>
      </c>
      <c r="J506" t="str">
        <f t="shared" si="50"/>
        <v>OK</v>
      </c>
      <c r="K506" t="str">
        <f t="shared" si="51"/>
        <v>Successful</v>
      </c>
      <c r="L506" t="str">
        <f t="shared" si="52"/>
        <v>Withdrawal</v>
      </c>
      <c r="M506" t="str">
        <f t="shared" si="53"/>
        <v>OK</v>
      </c>
      <c r="N506" t="str">
        <f t="shared" si="54"/>
        <v>OK</v>
      </c>
      <c r="O506" t="str">
        <f>_xlfn.XLOOKUP(B506,'01_Raw_ATMs'!A:A,'01_Raw_ATMs'!A:A,"Not Found")</f>
        <v>ATM002</v>
      </c>
      <c r="P506" t="str">
        <f t="shared" si="55"/>
        <v>Valid</v>
      </c>
    </row>
    <row r="507" spans="1:16">
      <c r="A507" t="s">
        <v>699</v>
      </c>
      <c r="B507" t="s">
        <v>143</v>
      </c>
      <c r="C507" s="2">
        <v>45986</v>
      </c>
      <c r="D507" s="3">
        <v>0.3868402777777778</v>
      </c>
      <c r="E507" t="s">
        <v>33</v>
      </c>
      <c r="F507">
        <v>6000</v>
      </c>
      <c r="G507" t="s">
        <v>189</v>
      </c>
      <c r="I507">
        <f t="shared" si="49"/>
        <v>1</v>
      </c>
      <c r="J507" t="str">
        <f t="shared" si="50"/>
        <v>OK</v>
      </c>
      <c r="K507" t="str">
        <f t="shared" si="51"/>
        <v>Successful</v>
      </c>
      <c r="L507" t="str">
        <f t="shared" si="52"/>
        <v>Withdrawal</v>
      </c>
      <c r="M507" t="str">
        <f t="shared" si="53"/>
        <v>OK</v>
      </c>
      <c r="N507" t="str">
        <f t="shared" si="54"/>
        <v>OK</v>
      </c>
      <c r="O507" t="str">
        <f>_xlfn.XLOOKUP(B507,'01_Raw_ATMs'!A:A,'01_Raw_ATMs'!A:A,"Not Found")</f>
        <v>ATM063</v>
      </c>
      <c r="P507" t="str">
        <f t="shared" si="55"/>
        <v>Valid</v>
      </c>
    </row>
    <row r="508" spans="1:16">
      <c r="A508" t="s">
        <v>700</v>
      </c>
      <c r="B508" t="s">
        <v>132</v>
      </c>
      <c r="C508" s="2">
        <v>45898</v>
      </c>
      <c r="D508" s="3">
        <v>0.27003472222222219</v>
      </c>
      <c r="E508" t="s">
        <v>33</v>
      </c>
      <c r="F508">
        <v>1000</v>
      </c>
      <c r="G508" t="s">
        <v>189</v>
      </c>
      <c r="I508">
        <f t="shared" si="49"/>
        <v>1</v>
      </c>
      <c r="J508" t="str">
        <f t="shared" si="50"/>
        <v>OK</v>
      </c>
      <c r="K508" t="str">
        <f t="shared" si="51"/>
        <v>Successful</v>
      </c>
      <c r="L508" t="str">
        <f t="shared" si="52"/>
        <v>Withdrawal</v>
      </c>
      <c r="M508" t="str">
        <f t="shared" si="53"/>
        <v>OK</v>
      </c>
      <c r="N508" t="str">
        <f t="shared" si="54"/>
        <v>OK</v>
      </c>
      <c r="O508" t="str">
        <f>_xlfn.XLOOKUP(B508,'01_Raw_ATMs'!A:A,'01_Raw_ATMs'!A:A,"Not Found")</f>
        <v>ATM052</v>
      </c>
      <c r="P508" t="str">
        <f t="shared" si="55"/>
        <v>Valid</v>
      </c>
    </row>
    <row r="509" spans="1:16">
      <c r="A509" t="s">
        <v>701</v>
      </c>
      <c r="B509" t="s">
        <v>138</v>
      </c>
      <c r="C509" s="2">
        <v>45981</v>
      </c>
      <c r="D509" s="3">
        <v>0.31373842592592588</v>
      </c>
      <c r="E509" t="s">
        <v>33</v>
      </c>
      <c r="F509">
        <v>1000</v>
      </c>
      <c r="G509" t="s">
        <v>189</v>
      </c>
      <c r="I509">
        <f t="shared" si="49"/>
        <v>1</v>
      </c>
      <c r="J509" t="str">
        <f t="shared" si="50"/>
        <v>OK</v>
      </c>
      <c r="K509" t="str">
        <f t="shared" si="51"/>
        <v>Successful</v>
      </c>
      <c r="L509" t="str">
        <f t="shared" si="52"/>
        <v>Withdrawal</v>
      </c>
      <c r="M509" t="str">
        <f t="shared" si="53"/>
        <v>OK</v>
      </c>
      <c r="N509" t="str">
        <f t="shared" si="54"/>
        <v>OK</v>
      </c>
      <c r="O509" t="str">
        <f>_xlfn.XLOOKUP(B509,'01_Raw_ATMs'!A:A,'01_Raw_ATMs'!A:A,"Not Found")</f>
        <v>ATM058</v>
      </c>
      <c r="P509" t="str">
        <f t="shared" si="55"/>
        <v>Valid</v>
      </c>
    </row>
    <row r="510" spans="1:16">
      <c r="A510" t="s">
        <v>702</v>
      </c>
      <c r="B510" t="s">
        <v>77</v>
      </c>
      <c r="C510" s="2">
        <v>45658</v>
      </c>
      <c r="D510" s="3">
        <v>0.82682870370370365</v>
      </c>
      <c r="E510" t="s">
        <v>261</v>
      </c>
      <c r="F510">
        <v>20000</v>
      </c>
      <c r="G510" t="s">
        <v>189</v>
      </c>
      <c r="I510">
        <f t="shared" si="49"/>
        <v>1</v>
      </c>
      <c r="J510" t="str">
        <f t="shared" si="50"/>
        <v>OK</v>
      </c>
      <c r="K510" t="str">
        <f t="shared" si="51"/>
        <v>Successful</v>
      </c>
      <c r="L510" t="str">
        <f t="shared" si="52"/>
        <v>Cash Deposit</v>
      </c>
      <c r="M510" t="str">
        <f t="shared" si="53"/>
        <v>OK</v>
      </c>
      <c r="N510" t="str">
        <f t="shared" si="54"/>
        <v>OK</v>
      </c>
      <c r="O510" t="str">
        <f>_xlfn.XLOOKUP(B510,'01_Raw_ATMs'!A:A,'01_Raw_ATMs'!A:A,"Not Found")</f>
        <v>ATM005</v>
      </c>
      <c r="P510" t="str">
        <f t="shared" si="55"/>
        <v>Valid</v>
      </c>
    </row>
    <row r="511" spans="1:16">
      <c r="A511" t="s">
        <v>703</v>
      </c>
      <c r="B511" t="s">
        <v>146</v>
      </c>
      <c r="C511" s="2">
        <v>45869</v>
      </c>
      <c r="D511" s="3">
        <v>0.72871527777777778</v>
      </c>
      <c r="E511" t="s">
        <v>33</v>
      </c>
      <c r="F511">
        <v>500</v>
      </c>
      <c r="G511" t="s">
        <v>189</v>
      </c>
      <c r="I511">
        <f t="shared" si="49"/>
        <v>1</v>
      </c>
      <c r="J511" t="str">
        <f t="shared" si="50"/>
        <v>OK</v>
      </c>
      <c r="K511" t="str">
        <f t="shared" si="51"/>
        <v>Successful</v>
      </c>
      <c r="L511" t="str">
        <f t="shared" si="52"/>
        <v>Withdrawal</v>
      </c>
      <c r="M511" t="str">
        <f t="shared" si="53"/>
        <v>OK</v>
      </c>
      <c r="N511" t="str">
        <f t="shared" si="54"/>
        <v>OK</v>
      </c>
      <c r="O511" t="str">
        <f>_xlfn.XLOOKUP(B511,'01_Raw_ATMs'!A:A,'01_Raw_ATMs'!A:A,"Not Found")</f>
        <v>ATM066</v>
      </c>
      <c r="P511" t="str">
        <f t="shared" si="55"/>
        <v>Valid</v>
      </c>
    </row>
    <row r="512" spans="1:16">
      <c r="A512" t="s">
        <v>704</v>
      </c>
      <c r="B512" t="s">
        <v>139</v>
      </c>
      <c r="C512" s="2">
        <v>45997</v>
      </c>
      <c r="D512" s="3">
        <v>0.69418981481481479</v>
      </c>
      <c r="E512" t="s">
        <v>33</v>
      </c>
      <c r="F512">
        <v>10000</v>
      </c>
      <c r="G512" t="s">
        <v>189</v>
      </c>
      <c r="I512">
        <f t="shared" si="49"/>
        <v>1</v>
      </c>
      <c r="J512" t="str">
        <f t="shared" si="50"/>
        <v>OK</v>
      </c>
      <c r="K512" t="str">
        <f t="shared" si="51"/>
        <v>Successful</v>
      </c>
      <c r="L512" t="str">
        <f t="shared" si="52"/>
        <v>Withdrawal</v>
      </c>
      <c r="M512" t="str">
        <f t="shared" si="53"/>
        <v>OK</v>
      </c>
      <c r="N512" t="str">
        <f t="shared" si="54"/>
        <v>OK</v>
      </c>
      <c r="O512" t="str">
        <f>_xlfn.XLOOKUP(B512,'01_Raw_ATMs'!A:A,'01_Raw_ATMs'!A:A,"Not Found")</f>
        <v>ATM059</v>
      </c>
      <c r="P512" t="str">
        <f t="shared" si="55"/>
        <v>Valid</v>
      </c>
    </row>
    <row r="513" spans="1:16">
      <c r="A513" t="s">
        <v>705</v>
      </c>
      <c r="B513" t="s">
        <v>138</v>
      </c>
      <c r="C513" s="2">
        <v>45774</v>
      </c>
      <c r="D513" s="3">
        <v>0.27932870370370372</v>
      </c>
      <c r="E513" t="s">
        <v>33</v>
      </c>
      <c r="F513">
        <v>3000</v>
      </c>
      <c r="G513" t="s">
        <v>189</v>
      </c>
      <c r="I513">
        <f t="shared" si="49"/>
        <v>1</v>
      </c>
      <c r="J513" t="str">
        <f t="shared" si="50"/>
        <v>OK</v>
      </c>
      <c r="K513" t="str">
        <f t="shared" si="51"/>
        <v>Successful</v>
      </c>
      <c r="L513" t="str">
        <f t="shared" si="52"/>
        <v>Withdrawal</v>
      </c>
      <c r="M513" t="str">
        <f t="shared" si="53"/>
        <v>OK</v>
      </c>
      <c r="N513" t="str">
        <f t="shared" si="54"/>
        <v>OK</v>
      </c>
      <c r="O513" t="str">
        <f>_xlfn.XLOOKUP(B513,'01_Raw_ATMs'!A:A,'01_Raw_ATMs'!A:A,"Not Found")</f>
        <v>ATM058</v>
      </c>
      <c r="P513" t="str">
        <f t="shared" si="55"/>
        <v>Valid</v>
      </c>
    </row>
    <row r="514" spans="1:16">
      <c r="A514" t="s">
        <v>706</v>
      </c>
      <c r="B514" t="s">
        <v>118</v>
      </c>
      <c r="C514" s="2">
        <v>46192</v>
      </c>
      <c r="D514" s="3">
        <v>0.54585648148148147</v>
      </c>
      <c r="E514" t="s">
        <v>211</v>
      </c>
      <c r="F514">
        <v>0</v>
      </c>
      <c r="G514" t="s">
        <v>189</v>
      </c>
      <c r="I514">
        <f t="shared" si="49"/>
        <v>1</v>
      </c>
      <c r="J514" t="str">
        <f t="shared" si="50"/>
        <v>OK</v>
      </c>
      <c r="K514" t="str">
        <f t="shared" si="51"/>
        <v>Successful</v>
      </c>
      <c r="L514" t="str">
        <f t="shared" si="52"/>
        <v>Mini Statement</v>
      </c>
      <c r="M514" t="str">
        <f t="shared" si="53"/>
        <v>OK</v>
      </c>
      <c r="N514" t="str">
        <f t="shared" si="54"/>
        <v>OK</v>
      </c>
      <c r="O514" t="str">
        <f>_xlfn.XLOOKUP(B514,'01_Raw_ATMs'!A:A,'01_Raw_ATMs'!A:A,"Not Found")</f>
        <v>ATM038</v>
      </c>
      <c r="P514" t="str">
        <f t="shared" si="55"/>
        <v>Valid</v>
      </c>
    </row>
    <row r="515" spans="1:16">
      <c r="A515" t="s">
        <v>707</v>
      </c>
      <c r="B515" t="s">
        <v>172</v>
      </c>
      <c r="C515" s="2">
        <v>46077</v>
      </c>
      <c r="D515" s="3">
        <v>0.2772222222222222</v>
      </c>
      <c r="E515" t="s">
        <v>33</v>
      </c>
      <c r="F515">
        <v>4000</v>
      </c>
      <c r="G515" t="s">
        <v>189</v>
      </c>
      <c r="I515">
        <f t="shared" ref="I515:I578" si="56">COUNTIF($A:$A,A515)</f>
        <v>1</v>
      </c>
      <c r="J515" t="str">
        <f t="shared" ref="J515:J578" si="57">IF(AND(TRIM(G515)="Failed",H515=""),"Problem","OK")</f>
        <v>OK</v>
      </c>
      <c r="K515" t="str">
        <f t="shared" ref="K515:K578" si="58">PROPER(TRIM(G515))</f>
        <v>Successful</v>
      </c>
      <c r="L515" t="str">
        <f t="shared" ref="L515:L578" si="59">PROPER(TRIM(E515))</f>
        <v>Withdrawal</v>
      </c>
      <c r="M515" t="str">
        <f t="shared" ref="M515:M578" si="60">IF(OR(E515="Withdrawal",E515="Cash Deposit"),IF(F515&gt;0,"OK","Problem"),IF(F515=0,"OK","Problem"))</f>
        <v>OK</v>
      </c>
      <c r="N515" t="str">
        <f t="shared" ref="N515:N578" si="61">IF(AND(C515&gt;=DATE(2025,1,1),C515&lt;=DATE(2026,6,30)),"OK","Problem")</f>
        <v>OK</v>
      </c>
      <c r="O515" t="str">
        <f>_xlfn.XLOOKUP(B515,'01_Raw_ATMs'!A:A,'01_Raw_ATMs'!A:A,"Not Found")</f>
        <v>ATM092</v>
      </c>
      <c r="P515" t="str">
        <f t="shared" ref="P515:P578" si="62">IF(B515="","Missing ATM_ID","Valid")</f>
        <v>Valid</v>
      </c>
    </row>
    <row r="516" spans="1:16">
      <c r="A516" t="s">
        <v>708</v>
      </c>
      <c r="B516" t="s">
        <v>104</v>
      </c>
      <c r="C516" s="2">
        <v>46004</v>
      </c>
      <c r="D516" s="3">
        <v>0.30974537037037042</v>
      </c>
      <c r="E516" t="s">
        <v>211</v>
      </c>
      <c r="F516">
        <v>0</v>
      </c>
      <c r="G516" t="s">
        <v>189</v>
      </c>
      <c r="I516">
        <f t="shared" si="56"/>
        <v>1</v>
      </c>
      <c r="J516" t="str">
        <f t="shared" si="57"/>
        <v>OK</v>
      </c>
      <c r="K516" t="str">
        <f t="shared" si="58"/>
        <v>Successful</v>
      </c>
      <c r="L516" t="str">
        <f t="shared" si="59"/>
        <v>Mini Statement</v>
      </c>
      <c r="M516" t="str">
        <f t="shared" si="60"/>
        <v>OK</v>
      </c>
      <c r="N516" t="str">
        <f t="shared" si="61"/>
        <v>OK</v>
      </c>
      <c r="O516" t="str">
        <f>_xlfn.XLOOKUP(B516,'01_Raw_ATMs'!A:A,'01_Raw_ATMs'!A:A,"Not Found")</f>
        <v>ATM025</v>
      </c>
      <c r="P516" t="str">
        <f t="shared" si="62"/>
        <v>Valid</v>
      </c>
    </row>
    <row r="517" spans="1:16">
      <c r="A517" t="s">
        <v>709</v>
      </c>
      <c r="B517" t="s">
        <v>156</v>
      </c>
      <c r="C517" s="2">
        <v>45784</v>
      </c>
      <c r="D517" s="3">
        <v>0.81144675925925924</v>
      </c>
      <c r="E517" t="s">
        <v>33</v>
      </c>
      <c r="F517">
        <v>6000</v>
      </c>
      <c r="G517" t="s">
        <v>189</v>
      </c>
      <c r="I517">
        <f t="shared" si="56"/>
        <v>1</v>
      </c>
      <c r="J517" t="str">
        <f t="shared" si="57"/>
        <v>OK</v>
      </c>
      <c r="K517" t="str">
        <f t="shared" si="58"/>
        <v>Successful</v>
      </c>
      <c r="L517" t="str">
        <f t="shared" si="59"/>
        <v>Withdrawal</v>
      </c>
      <c r="M517" t="str">
        <f t="shared" si="60"/>
        <v>OK</v>
      </c>
      <c r="N517" t="str">
        <f t="shared" si="61"/>
        <v>OK</v>
      </c>
      <c r="O517" t="str">
        <f>_xlfn.XLOOKUP(B517,'01_Raw_ATMs'!A:A,'01_Raw_ATMs'!A:A,"Not Found")</f>
        <v>ATM076</v>
      </c>
      <c r="P517" t="str">
        <f t="shared" si="62"/>
        <v>Valid</v>
      </c>
    </row>
    <row r="518" spans="1:16">
      <c r="A518" t="s">
        <v>710</v>
      </c>
      <c r="B518" t="s">
        <v>144</v>
      </c>
      <c r="C518" s="2">
        <v>45662</v>
      </c>
      <c r="D518" s="3">
        <v>0.66915509259259254</v>
      </c>
      <c r="E518" t="s">
        <v>211</v>
      </c>
      <c r="F518">
        <v>0</v>
      </c>
      <c r="G518" t="s">
        <v>189</v>
      </c>
      <c r="I518">
        <f t="shared" si="56"/>
        <v>1</v>
      </c>
      <c r="J518" t="str">
        <f t="shared" si="57"/>
        <v>OK</v>
      </c>
      <c r="K518" t="str">
        <f t="shared" si="58"/>
        <v>Successful</v>
      </c>
      <c r="L518" t="str">
        <f t="shared" si="59"/>
        <v>Mini Statement</v>
      </c>
      <c r="M518" t="str">
        <f t="shared" si="60"/>
        <v>OK</v>
      </c>
      <c r="N518" t="str">
        <f t="shared" si="61"/>
        <v>OK</v>
      </c>
      <c r="O518" t="str">
        <f>_xlfn.XLOOKUP(B518,'01_Raw_ATMs'!A:A,'01_Raw_ATMs'!A:A,"Not Found")</f>
        <v>ATM064</v>
      </c>
      <c r="P518" t="str">
        <f t="shared" si="62"/>
        <v>Valid</v>
      </c>
    </row>
    <row r="519" spans="1:16">
      <c r="A519" t="s">
        <v>711</v>
      </c>
      <c r="B519" t="s">
        <v>142</v>
      </c>
      <c r="C519" s="2">
        <v>46178</v>
      </c>
      <c r="D519" s="3">
        <v>0.83207175925925925</v>
      </c>
      <c r="E519" t="s">
        <v>33</v>
      </c>
      <c r="F519">
        <v>1500</v>
      </c>
      <c r="G519" t="s">
        <v>189</v>
      </c>
      <c r="I519">
        <f t="shared" si="56"/>
        <v>1</v>
      </c>
      <c r="J519" t="str">
        <f t="shared" si="57"/>
        <v>OK</v>
      </c>
      <c r="K519" t="str">
        <f t="shared" si="58"/>
        <v>Successful</v>
      </c>
      <c r="L519" t="str">
        <f t="shared" si="59"/>
        <v>Withdrawal</v>
      </c>
      <c r="M519" t="str">
        <f t="shared" si="60"/>
        <v>OK</v>
      </c>
      <c r="N519" t="str">
        <f t="shared" si="61"/>
        <v>OK</v>
      </c>
      <c r="O519" t="str">
        <f>_xlfn.XLOOKUP(B519,'01_Raw_ATMs'!A:A,'01_Raw_ATMs'!A:A,"Not Found")</f>
        <v>ATM062</v>
      </c>
      <c r="P519" t="str">
        <f t="shared" si="62"/>
        <v>Valid</v>
      </c>
    </row>
    <row r="520" spans="1:16">
      <c r="A520" t="s">
        <v>712</v>
      </c>
      <c r="B520" t="s">
        <v>95</v>
      </c>
      <c r="C520" s="2">
        <v>45764</v>
      </c>
      <c r="D520" s="3">
        <v>0.56849537037037035</v>
      </c>
      <c r="E520" t="s">
        <v>211</v>
      </c>
      <c r="F520">
        <v>0</v>
      </c>
      <c r="G520" t="s">
        <v>189</v>
      </c>
      <c r="I520">
        <f t="shared" si="56"/>
        <v>1</v>
      </c>
      <c r="J520" t="str">
        <f t="shared" si="57"/>
        <v>OK</v>
      </c>
      <c r="K520" t="str">
        <f t="shared" si="58"/>
        <v>Successful</v>
      </c>
      <c r="L520" t="str">
        <f t="shared" si="59"/>
        <v>Mini Statement</v>
      </c>
      <c r="M520" t="str">
        <f t="shared" si="60"/>
        <v>OK</v>
      </c>
      <c r="N520" t="str">
        <f t="shared" si="61"/>
        <v>OK</v>
      </c>
      <c r="O520" t="str">
        <f>_xlfn.XLOOKUP(B520,'01_Raw_ATMs'!A:A,'01_Raw_ATMs'!A:A,"Not Found")</f>
        <v>ATM017</v>
      </c>
      <c r="P520" t="str">
        <f t="shared" si="62"/>
        <v>Valid</v>
      </c>
    </row>
    <row r="521" spans="1:16">
      <c r="A521" t="s">
        <v>713</v>
      </c>
      <c r="B521" t="s">
        <v>130</v>
      </c>
      <c r="C521" s="2">
        <v>46086</v>
      </c>
      <c r="D521" s="3">
        <v>0.99912037037037038</v>
      </c>
      <c r="E521" t="s">
        <v>194</v>
      </c>
      <c r="F521">
        <v>0</v>
      </c>
      <c r="G521" t="s">
        <v>189</v>
      </c>
      <c r="I521">
        <f t="shared" si="56"/>
        <v>1</v>
      </c>
      <c r="J521" t="str">
        <f t="shared" si="57"/>
        <v>OK</v>
      </c>
      <c r="K521" t="str">
        <f t="shared" si="58"/>
        <v>Successful</v>
      </c>
      <c r="L521" t="str">
        <f t="shared" si="59"/>
        <v>Balance Inquiry</v>
      </c>
      <c r="M521" t="str">
        <f t="shared" si="60"/>
        <v>OK</v>
      </c>
      <c r="N521" t="str">
        <f t="shared" si="61"/>
        <v>OK</v>
      </c>
      <c r="O521" t="str">
        <f>_xlfn.XLOOKUP(B521,'01_Raw_ATMs'!A:A,'01_Raw_ATMs'!A:A,"Not Found")</f>
        <v>ATM050</v>
      </c>
      <c r="P521" t="str">
        <f t="shared" si="62"/>
        <v>Valid</v>
      </c>
    </row>
    <row r="522" spans="1:16">
      <c r="A522" t="s">
        <v>714</v>
      </c>
      <c r="B522" t="s">
        <v>124</v>
      </c>
      <c r="C522" s="2">
        <v>45959</v>
      </c>
      <c r="D522" s="3">
        <v>0.63064814814814818</v>
      </c>
      <c r="E522" t="s">
        <v>33</v>
      </c>
      <c r="F522">
        <v>6000</v>
      </c>
      <c r="G522" t="s">
        <v>189</v>
      </c>
      <c r="I522">
        <f t="shared" si="56"/>
        <v>1</v>
      </c>
      <c r="J522" t="str">
        <f t="shared" si="57"/>
        <v>OK</v>
      </c>
      <c r="K522" t="str">
        <f t="shared" si="58"/>
        <v>Successful</v>
      </c>
      <c r="L522" t="str">
        <f t="shared" si="59"/>
        <v>Withdrawal</v>
      </c>
      <c r="M522" t="str">
        <f t="shared" si="60"/>
        <v>OK</v>
      </c>
      <c r="N522" t="str">
        <f t="shared" si="61"/>
        <v>OK</v>
      </c>
      <c r="O522" t="str">
        <f>_xlfn.XLOOKUP(B522,'01_Raw_ATMs'!A:A,'01_Raw_ATMs'!A:A,"Not Found")</f>
        <v>ATM044</v>
      </c>
      <c r="P522" t="str">
        <f t="shared" si="62"/>
        <v>Valid</v>
      </c>
    </row>
    <row r="523" spans="1:16">
      <c r="A523" t="s">
        <v>715</v>
      </c>
      <c r="B523" t="s">
        <v>170</v>
      </c>
      <c r="C523" s="2">
        <v>45979</v>
      </c>
      <c r="D523" s="3">
        <v>0.79137731481481477</v>
      </c>
      <c r="E523" t="s">
        <v>33</v>
      </c>
      <c r="F523">
        <v>2000</v>
      </c>
      <c r="G523" t="s">
        <v>189</v>
      </c>
      <c r="I523">
        <f t="shared" si="56"/>
        <v>1</v>
      </c>
      <c r="J523" t="str">
        <f t="shared" si="57"/>
        <v>OK</v>
      </c>
      <c r="K523" t="str">
        <f t="shared" si="58"/>
        <v>Successful</v>
      </c>
      <c r="L523" t="str">
        <f t="shared" si="59"/>
        <v>Withdrawal</v>
      </c>
      <c r="M523" t="str">
        <f t="shared" si="60"/>
        <v>OK</v>
      </c>
      <c r="N523" t="str">
        <f t="shared" si="61"/>
        <v>OK</v>
      </c>
      <c r="O523" t="str">
        <f>_xlfn.XLOOKUP(B523,'01_Raw_ATMs'!A:A,'01_Raw_ATMs'!A:A,"Not Found")</f>
        <v>ATM090</v>
      </c>
      <c r="P523" t="str">
        <f t="shared" si="62"/>
        <v>Valid</v>
      </c>
    </row>
    <row r="524" spans="1:16">
      <c r="A524" t="s">
        <v>716</v>
      </c>
      <c r="B524" t="s">
        <v>172</v>
      </c>
      <c r="C524" s="2">
        <v>45955</v>
      </c>
      <c r="D524" s="3">
        <v>0.79077546296296297</v>
      </c>
      <c r="E524" t="s">
        <v>33</v>
      </c>
      <c r="F524">
        <v>10000</v>
      </c>
      <c r="G524" t="s">
        <v>214</v>
      </c>
      <c r="I524">
        <f t="shared" si="56"/>
        <v>1</v>
      </c>
      <c r="J524" t="str">
        <f t="shared" si="57"/>
        <v>Problem</v>
      </c>
      <c r="K524" t="str">
        <f t="shared" si="58"/>
        <v>Failed</v>
      </c>
      <c r="L524" t="str">
        <f t="shared" si="59"/>
        <v>Withdrawal</v>
      </c>
      <c r="M524" t="str">
        <f t="shared" si="60"/>
        <v>OK</v>
      </c>
      <c r="N524" t="str">
        <f t="shared" si="61"/>
        <v>OK</v>
      </c>
      <c r="O524" t="str">
        <f>_xlfn.XLOOKUP(B524,'01_Raw_ATMs'!A:A,'01_Raw_ATMs'!A:A,"Not Found")</f>
        <v>ATM092</v>
      </c>
      <c r="P524" t="str">
        <f t="shared" si="62"/>
        <v>Valid</v>
      </c>
    </row>
    <row r="525" spans="1:16">
      <c r="A525" t="s">
        <v>717</v>
      </c>
      <c r="B525" t="s">
        <v>145</v>
      </c>
      <c r="C525" s="2">
        <v>45988</v>
      </c>
      <c r="D525" s="3">
        <v>0.78358796296296296</v>
      </c>
      <c r="E525" t="s">
        <v>33</v>
      </c>
      <c r="F525">
        <v>8000</v>
      </c>
      <c r="G525" t="s">
        <v>189</v>
      </c>
      <c r="I525">
        <f t="shared" si="56"/>
        <v>1</v>
      </c>
      <c r="J525" t="str">
        <f t="shared" si="57"/>
        <v>OK</v>
      </c>
      <c r="K525" t="str">
        <f t="shared" si="58"/>
        <v>Successful</v>
      </c>
      <c r="L525" t="str">
        <f t="shared" si="59"/>
        <v>Withdrawal</v>
      </c>
      <c r="M525" t="str">
        <f t="shared" si="60"/>
        <v>OK</v>
      </c>
      <c r="N525" t="str">
        <f t="shared" si="61"/>
        <v>OK</v>
      </c>
      <c r="O525" t="str">
        <f>_xlfn.XLOOKUP(B525,'01_Raw_ATMs'!A:A,'01_Raw_ATMs'!A:A,"Not Found")</f>
        <v>ATM065</v>
      </c>
      <c r="P525" t="str">
        <f t="shared" si="62"/>
        <v>Valid</v>
      </c>
    </row>
    <row r="526" spans="1:16">
      <c r="A526" t="s">
        <v>718</v>
      </c>
      <c r="B526" t="s">
        <v>166</v>
      </c>
      <c r="C526" s="2">
        <v>46085</v>
      </c>
      <c r="D526" s="3">
        <v>0.79019675925925925</v>
      </c>
      <c r="E526" t="s">
        <v>33</v>
      </c>
      <c r="F526">
        <v>4000</v>
      </c>
      <c r="G526" t="s">
        <v>189</v>
      </c>
      <c r="I526">
        <f t="shared" si="56"/>
        <v>1</v>
      </c>
      <c r="J526" t="str">
        <f t="shared" si="57"/>
        <v>OK</v>
      </c>
      <c r="K526" t="str">
        <f t="shared" si="58"/>
        <v>Successful</v>
      </c>
      <c r="L526" t="str">
        <f t="shared" si="59"/>
        <v>Withdrawal</v>
      </c>
      <c r="M526" t="str">
        <f t="shared" si="60"/>
        <v>OK</v>
      </c>
      <c r="N526" t="str">
        <f t="shared" si="61"/>
        <v>OK</v>
      </c>
      <c r="O526" t="str">
        <f>_xlfn.XLOOKUP(B526,'01_Raw_ATMs'!A:A,'01_Raw_ATMs'!A:A,"Not Found")</f>
        <v>ATM086</v>
      </c>
      <c r="P526" t="str">
        <f t="shared" si="62"/>
        <v>Valid</v>
      </c>
    </row>
    <row r="527" spans="1:16">
      <c r="A527" t="s">
        <v>719</v>
      </c>
      <c r="B527" t="s">
        <v>147</v>
      </c>
      <c r="C527" s="2">
        <v>45767</v>
      </c>
      <c r="D527" s="3">
        <v>8.9618055555555562E-2</v>
      </c>
      <c r="E527" t="s">
        <v>33</v>
      </c>
      <c r="F527">
        <v>2000</v>
      </c>
      <c r="G527" t="s">
        <v>189</v>
      </c>
      <c r="I527">
        <f t="shared" si="56"/>
        <v>1</v>
      </c>
      <c r="J527" t="str">
        <f t="shared" si="57"/>
        <v>OK</v>
      </c>
      <c r="K527" t="str">
        <f t="shared" si="58"/>
        <v>Successful</v>
      </c>
      <c r="L527" t="str">
        <f t="shared" si="59"/>
        <v>Withdrawal</v>
      </c>
      <c r="M527" t="str">
        <f t="shared" si="60"/>
        <v>OK</v>
      </c>
      <c r="N527" t="str">
        <f t="shared" si="61"/>
        <v>OK</v>
      </c>
      <c r="O527" t="str">
        <f>_xlfn.XLOOKUP(B527,'01_Raw_ATMs'!A:A,'01_Raw_ATMs'!A:A,"Not Found")</f>
        <v>ATM067</v>
      </c>
      <c r="P527" t="str">
        <f t="shared" si="62"/>
        <v>Valid</v>
      </c>
    </row>
    <row r="528" spans="1:16">
      <c r="A528" t="s">
        <v>720</v>
      </c>
      <c r="B528" t="s">
        <v>100</v>
      </c>
      <c r="C528" s="2">
        <v>45951</v>
      </c>
      <c r="D528" s="3">
        <v>0.75686342592592593</v>
      </c>
      <c r="E528" t="s">
        <v>33</v>
      </c>
      <c r="F528">
        <v>2500</v>
      </c>
      <c r="G528" t="s">
        <v>189</v>
      </c>
      <c r="I528">
        <f t="shared" si="56"/>
        <v>1</v>
      </c>
      <c r="J528" t="str">
        <f t="shared" si="57"/>
        <v>OK</v>
      </c>
      <c r="K528" t="str">
        <f t="shared" si="58"/>
        <v>Successful</v>
      </c>
      <c r="L528" t="str">
        <f t="shared" si="59"/>
        <v>Withdrawal</v>
      </c>
      <c r="M528" t="str">
        <f t="shared" si="60"/>
        <v>OK</v>
      </c>
      <c r="N528" t="str">
        <f t="shared" si="61"/>
        <v>OK</v>
      </c>
      <c r="O528" t="str">
        <f>_xlfn.XLOOKUP(B528,'01_Raw_ATMs'!A:A,'01_Raw_ATMs'!A:A,"Not Found")</f>
        <v>ATM021</v>
      </c>
      <c r="P528" t="str">
        <f t="shared" si="62"/>
        <v>Valid</v>
      </c>
    </row>
    <row r="529" spans="1:16">
      <c r="A529" t="s">
        <v>721</v>
      </c>
      <c r="B529" t="s">
        <v>150</v>
      </c>
      <c r="C529" s="2">
        <v>45691</v>
      </c>
      <c r="D529" s="3">
        <v>0.56118055555555557</v>
      </c>
      <c r="E529" t="s">
        <v>33</v>
      </c>
      <c r="F529">
        <v>10000</v>
      </c>
      <c r="G529" t="s">
        <v>189</v>
      </c>
      <c r="I529">
        <f t="shared" si="56"/>
        <v>1</v>
      </c>
      <c r="J529" t="str">
        <f t="shared" si="57"/>
        <v>OK</v>
      </c>
      <c r="K529" t="str">
        <f t="shared" si="58"/>
        <v>Successful</v>
      </c>
      <c r="L529" t="str">
        <f t="shared" si="59"/>
        <v>Withdrawal</v>
      </c>
      <c r="M529" t="str">
        <f t="shared" si="60"/>
        <v>OK</v>
      </c>
      <c r="N529" t="str">
        <f t="shared" si="61"/>
        <v>OK</v>
      </c>
      <c r="O529" t="str">
        <f>_xlfn.XLOOKUP(B529,'01_Raw_ATMs'!A:A,'01_Raw_ATMs'!A:A,"Not Found")</f>
        <v>ATM070</v>
      </c>
      <c r="P529" t="str">
        <f t="shared" si="62"/>
        <v>Valid</v>
      </c>
    </row>
    <row r="530" spans="1:16">
      <c r="A530" t="s">
        <v>722</v>
      </c>
      <c r="B530" t="s">
        <v>109</v>
      </c>
      <c r="C530" s="2">
        <v>46056</v>
      </c>
      <c r="D530" s="3">
        <v>0.41030092592592587</v>
      </c>
      <c r="E530" t="s">
        <v>194</v>
      </c>
      <c r="F530">
        <v>0</v>
      </c>
      <c r="G530" t="s">
        <v>189</v>
      </c>
      <c r="I530">
        <f t="shared" si="56"/>
        <v>1</v>
      </c>
      <c r="J530" t="str">
        <f t="shared" si="57"/>
        <v>OK</v>
      </c>
      <c r="K530" t="str">
        <f t="shared" si="58"/>
        <v>Successful</v>
      </c>
      <c r="L530" t="str">
        <f t="shared" si="59"/>
        <v>Balance Inquiry</v>
      </c>
      <c r="M530" t="str">
        <f t="shared" si="60"/>
        <v>OK</v>
      </c>
      <c r="N530" t="str">
        <f t="shared" si="61"/>
        <v>OK</v>
      </c>
      <c r="O530" t="str">
        <f>_xlfn.XLOOKUP(B530,'01_Raw_ATMs'!A:A,'01_Raw_ATMs'!A:A,"Not Found")</f>
        <v>ATM029</v>
      </c>
      <c r="P530" t="str">
        <f t="shared" si="62"/>
        <v>Valid</v>
      </c>
    </row>
    <row r="531" spans="1:16">
      <c r="A531" t="s">
        <v>723</v>
      </c>
      <c r="B531" t="s">
        <v>166</v>
      </c>
      <c r="C531" s="2">
        <v>45706</v>
      </c>
      <c r="D531" s="3">
        <v>0.89196759259259262</v>
      </c>
      <c r="E531" t="s">
        <v>261</v>
      </c>
      <c r="F531">
        <v>20000</v>
      </c>
      <c r="G531" t="s">
        <v>189</v>
      </c>
      <c r="I531">
        <f t="shared" si="56"/>
        <v>1</v>
      </c>
      <c r="J531" t="str">
        <f t="shared" si="57"/>
        <v>OK</v>
      </c>
      <c r="K531" t="str">
        <f t="shared" si="58"/>
        <v>Successful</v>
      </c>
      <c r="L531" t="str">
        <f t="shared" si="59"/>
        <v>Cash Deposit</v>
      </c>
      <c r="M531" t="str">
        <f t="shared" si="60"/>
        <v>OK</v>
      </c>
      <c r="N531" t="str">
        <f t="shared" si="61"/>
        <v>OK</v>
      </c>
      <c r="O531" t="str">
        <f>_xlfn.XLOOKUP(B531,'01_Raw_ATMs'!A:A,'01_Raw_ATMs'!A:A,"Not Found")</f>
        <v>ATM086</v>
      </c>
      <c r="P531" t="str">
        <f t="shared" si="62"/>
        <v>Valid</v>
      </c>
    </row>
    <row r="532" spans="1:16">
      <c r="A532" t="s">
        <v>724</v>
      </c>
      <c r="B532" t="s">
        <v>151</v>
      </c>
      <c r="C532" s="2">
        <v>45713</v>
      </c>
      <c r="D532" s="3">
        <v>5.2916666666666667E-2</v>
      </c>
      <c r="E532" t="s">
        <v>33</v>
      </c>
      <c r="F532">
        <v>5000</v>
      </c>
      <c r="G532" t="s">
        <v>189</v>
      </c>
      <c r="I532">
        <f t="shared" si="56"/>
        <v>1</v>
      </c>
      <c r="J532" t="str">
        <f t="shared" si="57"/>
        <v>OK</v>
      </c>
      <c r="K532" t="str">
        <f t="shared" si="58"/>
        <v>Successful</v>
      </c>
      <c r="L532" t="str">
        <f t="shared" si="59"/>
        <v>Withdrawal</v>
      </c>
      <c r="M532" t="str">
        <f t="shared" si="60"/>
        <v>OK</v>
      </c>
      <c r="N532" t="str">
        <f t="shared" si="61"/>
        <v>OK</v>
      </c>
      <c r="O532" t="str">
        <f>_xlfn.XLOOKUP(B532,'01_Raw_ATMs'!A:A,'01_Raw_ATMs'!A:A,"Not Found")</f>
        <v>ATM071</v>
      </c>
      <c r="P532" t="str">
        <f t="shared" si="62"/>
        <v>Valid</v>
      </c>
    </row>
    <row r="533" spans="1:16">
      <c r="A533" t="s">
        <v>725</v>
      </c>
      <c r="B533" t="s">
        <v>162</v>
      </c>
      <c r="C533" s="2">
        <v>46034</v>
      </c>
      <c r="D533" s="3">
        <v>0.81582175925925926</v>
      </c>
      <c r="E533" t="s">
        <v>33</v>
      </c>
      <c r="F533">
        <v>2000</v>
      </c>
      <c r="G533" t="s">
        <v>189</v>
      </c>
      <c r="I533">
        <f t="shared" si="56"/>
        <v>1</v>
      </c>
      <c r="J533" t="str">
        <f t="shared" si="57"/>
        <v>OK</v>
      </c>
      <c r="K533" t="str">
        <f t="shared" si="58"/>
        <v>Successful</v>
      </c>
      <c r="L533" t="str">
        <f t="shared" si="59"/>
        <v>Withdrawal</v>
      </c>
      <c r="M533" t="str">
        <f t="shared" si="60"/>
        <v>OK</v>
      </c>
      <c r="N533" t="str">
        <f t="shared" si="61"/>
        <v>OK</v>
      </c>
      <c r="O533" t="str">
        <f>_xlfn.XLOOKUP(B533,'01_Raw_ATMs'!A:A,'01_Raw_ATMs'!A:A,"Not Found")</f>
        <v>ATM082</v>
      </c>
      <c r="P533" t="str">
        <f t="shared" si="62"/>
        <v>Valid</v>
      </c>
    </row>
    <row r="534" spans="1:16">
      <c r="A534" t="s">
        <v>726</v>
      </c>
      <c r="B534" t="s">
        <v>102</v>
      </c>
      <c r="C534" s="2">
        <v>45734</v>
      </c>
      <c r="D534" s="3">
        <v>0.34151620370370372</v>
      </c>
      <c r="E534" t="s">
        <v>33</v>
      </c>
      <c r="F534">
        <v>4000</v>
      </c>
      <c r="G534" t="s">
        <v>189</v>
      </c>
      <c r="I534">
        <f t="shared" si="56"/>
        <v>1</v>
      </c>
      <c r="J534" t="str">
        <f t="shared" si="57"/>
        <v>OK</v>
      </c>
      <c r="K534" t="str">
        <f t="shared" si="58"/>
        <v>Successful</v>
      </c>
      <c r="L534" t="str">
        <f t="shared" si="59"/>
        <v>Withdrawal</v>
      </c>
      <c r="M534" t="str">
        <f t="shared" si="60"/>
        <v>OK</v>
      </c>
      <c r="N534" t="str">
        <f t="shared" si="61"/>
        <v>OK</v>
      </c>
      <c r="O534" t="str">
        <f>_xlfn.XLOOKUP(B534,'01_Raw_ATMs'!A:A,'01_Raw_ATMs'!A:A,"Not Found")</f>
        <v>ATM023</v>
      </c>
      <c r="P534" t="str">
        <f t="shared" si="62"/>
        <v>Valid</v>
      </c>
    </row>
    <row r="535" spans="1:16">
      <c r="A535" t="s">
        <v>727</v>
      </c>
      <c r="B535" t="s">
        <v>116</v>
      </c>
      <c r="C535" s="2">
        <v>45928</v>
      </c>
      <c r="D535" s="3">
        <v>0.31798611111111108</v>
      </c>
      <c r="E535" t="s">
        <v>33</v>
      </c>
      <c r="F535">
        <v>3000</v>
      </c>
      <c r="G535" t="s">
        <v>189</v>
      </c>
      <c r="I535">
        <f t="shared" si="56"/>
        <v>1</v>
      </c>
      <c r="J535" t="str">
        <f t="shared" si="57"/>
        <v>OK</v>
      </c>
      <c r="K535" t="str">
        <f t="shared" si="58"/>
        <v>Successful</v>
      </c>
      <c r="L535" t="str">
        <f t="shared" si="59"/>
        <v>Withdrawal</v>
      </c>
      <c r="M535" t="str">
        <f t="shared" si="60"/>
        <v>OK</v>
      </c>
      <c r="N535" t="str">
        <f t="shared" si="61"/>
        <v>OK</v>
      </c>
      <c r="O535" t="str">
        <f>_xlfn.XLOOKUP(B535,'01_Raw_ATMs'!A:A,'01_Raw_ATMs'!A:A,"Not Found")</f>
        <v>ATM036</v>
      </c>
      <c r="P535" t="str">
        <f t="shared" si="62"/>
        <v>Valid</v>
      </c>
    </row>
    <row r="536" spans="1:16">
      <c r="A536" t="s">
        <v>728</v>
      </c>
      <c r="B536" t="s">
        <v>99</v>
      </c>
      <c r="C536" s="2">
        <v>45698</v>
      </c>
      <c r="D536" s="3">
        <v>0.34766203703703702</v>
      </c>
      <c r="E536" t="s">
        <v>33</v>
      </c>
      <c r="F536">
        <v>10000</v>
      </c>
      <c r="G536" t="s">
        <v>189</v>
      </c>
      <c r="I536">
        <f t="shared" si="56"/>
        <v>1</v>
      </c>
      <c r="J536" t="str">
        <f t="shared" si="57"/>
        <v>OK</v>
      </c>
      <c r="K536" t="str">
        <f t="shared" si="58"/>
        <v>Successful</v>
      </c>
      <c r="L536" t="str">
        <f t="shared" si="59"/>
        <v>Withdrawal</v>
      </c>
      <c r="M536" t="str">
        <f t="shared" si="60"/>
        <v>OK</v>
      </c>
      <c r="N536" t="str">
        <f t="shared" si="61"/>
        <v>OK</v>
      </c>
      <c r="O536" t="str">
        <f>_xlfn.XLOOKUP(B536,'01_Raw_ATMs'!A:A,'01_Raw_ATMs'!A:A,"Not Found")</f>
        <v>ATM020</v>
      </c>
      <c r="P536" t="str">
        <f t="shared" si="62"/>
        <v>Valid</v>
      </c>
    </row>
    <row r="537" spans="1:16">
      <c r="A537" t="s">
        <v>729</v>
      </c>
      <c r="B537" t="s">
        <v>165</v>
      </c>
      <c r="C537" s="2">
        <v>45966</v>
      </c>
      <c r="D537" s="3">
        <v>0.6504050925925926</v>
      </c>
      <c r="E537" t="s">
        <v>33</v>
      </c>
      <c r="F537">
        <v>3000</v>
      </c>
      <c r="G537" t="s">
        <v>189</v>
      </c>
      <c r="I537">
        <f t="shared" si="56"/>
        <v>1</v>
      </c>
      <c r="J537" t="str">
        <f t="shared" si="57"/>
        <v>OK</v>
      </c>
      <c r="K537" t="str">
        <f t="shared" si="58"/>
        <v>Successful</v>
      </c>
      <c r="L537" t="str">
        <f t="shared" si="59"/>
        <v>Withdrawal</v>
      </c>
      <c r="M537" t="str">
        <f t="shared" si="60"/>
        <v>OK</v>
      </c>
      <c r="N537" t="str">
        <f t="shared" si="61"/>
        <v>OK</v>
      </c>
      <c r="O537" t="str">
        <f>_xlfn.XLOOKUP(B537,'01_Raw_ATMs'!A:A,'01_Raw_ATMs'!A:A,"Not Found")</f>
        <v>ATM085</v>
      </c>
      <c r="P537" t="str">
        <f t="shared" si="62"/>
        <v>Valid</v>
      </c>
    </row>
    <row r="538" spans="1:16">
      <c r="A538" t="s">
        <v>730</v>
      </c>
      <c r="B538" t="s">
        <v>103</v>
      </c>
      <c r="C538" s="2">
        <v>46191</v>
      </c>
      <c r="D538" s="3">
        <v>0.23067129629629629</v>
      </c>
      <c r="E538" t="s">
        <v>33</v>
      </c>
      <c r="F538">
        <v>6000</v>
      </c>
      <c r="G538" t="s">
        <v>189</v>
      </c>
      <c r="I538">
        <f t="shared" si="56"/>
        <v>1</v>
      </c>
      <c r="J538" t="str">
        <f t="shared" si="57"/>
        <v>OK</v>
      </c>
      <c r="K538" t="str">
        <f t="shared" si="58"/>
        <v>Successful</v>
      </c>
      <c r="L538" t="str">
        <f t="shared" si="59"/>
        <v>Withdrawal</v>
      </c>
      <c r="M538" t="str">
        <f t="shared" si="60"/>
        <v>OK</v>
      </c>
      <c r="N538" t="str">
        <f t="shared" si="61"/>
        <v>OK</v>
      </c>
      <c r="O538" t="str">
        <f>_xlfn.XLOOKUP(B538,'01_Raw_ATMs'!A:A,'01_Raw_ATMs'!A:A,"Not Found")</f>
        <v>ATM024</v>
      </c>
      <c r="P538" t="str">
        <f t="shared" si="62"/>
        <v>Valid</v>
      </c>
    </row>
    <row r="539" spans="1:16">
      <c r="A539" t="s">
        <v>731</v>
      </c>
      <c r="B539" t="s">
        <v>125</v>
      </c>
      <c r="C539" s="2">
        <v>45884</v>
      </c>
      <c r="D539" s="3">
        <v>0.86274305555555553</v>
      </c>
      <c r="E539" t="s">
        <v>33</v>
      </c>
      <c r="F539">
        <v>2500</v>
      </c>
      <c r="G539" t="s">
        <v>189</v>
      </c>
      <c r="I539">
        <f t="shared" si="56"/>
        <v>1</v>
      </c>
      <c r="J539" t="str">
        <f t="shared" si="57"/>
        <v>OK</v>
      </c>
      <c r="K539" t="str">
        <f t="shared" si="58"/>
        <v>Successful</v>
      </c>
      <c r="L539" t="str">
        <f t="shared" si="59"/>
        <v>Withdrawal</v>
      </c>
      <c r="M539" t="str">
        <f t="shared" si="60"/>
        <v>OK</v>
      </c>
      <c r="N539" t="str">
        <f t="shared" si="61"/>
        <v>OK</v>
      </c>
      <c r="O539" t="str">
        <f>_xlfn.XLOOKUP(B539,'01_Raw_ATMs'!A:A,'01_Raw_ATMs'!A:A,"Not Found")</f>
        <v>ATM045</v>
      </c>
      <c r="P539" t="str">
        <f t="shared" si="62"/>
        <v>Valid</v>
      </c>
    </row>
    <row r="540" spans="1:16">
      <c r="A540" t="s">
        <v>732</v>
      </c>
      <c r="B540" t="s">
        <v>177</v>
      </c>
      <c r="C540" s="2">
        <v>46201</v>
      </c>
      <c r="D540" s="3">
        <v>0.64990740740740738</v>
      </c>
      <c r="E540" t="s">
        <v>194</v>
      </c>
      <c r="F540">
        <v>0</v>
      </c>
      <c r="G540" t="s">
        <v>189</v>
      </c>
      <c r="I540">
        <f t="shared" si="56"/>
        <v>1</v>
      </c>
      <c r="J540" t="str">
        <f t="shared" si="57"/>
        <v>OK</v>
      </c>
      <c r="K540" t="str">
        <f t="shared" si="58"/>
        <v>Successful</v>
      </c>
      <c r="L540" t="str">
        <f t="shared" si="59"/>
        <v>Balance Inquiry</v>
      </c>
      <c r="M540" t="str">
        <f t="shared" si="60"/>
        <v>OK</v>
      </c>
      <c r="N540" t="str">
        <f t="shared" si="61"/>
        <v>OK</v>
      </c>
      <c r="O540" t="str">
        <f>_xlfn.XLOOKUP(B540,'01_Raw_ATMs'!A:A,'01_Raw_ATMs'!A:A,"Not Found")</f>
        <v>ATM097</v>
      </c>
      <c r="P540" t="str">
        <f t="shared" si="62"/>
        <v>Valid</v>
      </c>
    </row>
    <row r="541" spans="1:16">
      <c r="A541" t="s">
        <v>733</v>
      </c>
      <c r="B541" t="s">
        <v>92</v>
      </c>
      <c r="C541" s="2">
        <v>46012</v>
      </c>
      <c r="D541" s="3">
        <v>0.66505787037037034</v>
      </c>
      <c r="E541" t="s">
        <v>33</v>
      </c>
      <c r="F541">
        <v>8000</v>
      </c>
      <c r="G541" t="s">
        <v>189</v>
      </c>
      <c r="I541">
        <f t="shared" si="56"/>
        <v>1</v>
      </c>
      <c r="J541" t="str">
        <f t="shared" si="57"/>
        <v>OK</v>
      </c>
      <c r="K541" t="str">
        <f t="shared" si="58"/>
        <v>Successful</v>
      </c>
      <c r="L541" t="str">
        <f t="shared" si="59"/>
        <v>Withdrawal</v>
      </c>
      <c r="M541" t="str">
        <f t="shared" si="60"/>
        <v>OK</v>
      </c>
      <c r="N541" t="str">
        <f t="shared" si="61"/>
        <v>OK</v>
      </c>
      <c r="O541" t="str">
        <f>_xlfn.XLOOKUP(B541,'01_Raw_ATMs'!A:A,'01_Raw_ATMs'!A:A,"Not Found")</f>
        <v>ATM015</v>
      </c>
      <c r="P541" t="str">
        <f t="shared" si="62"/>
        <v>Valid</v>
      </c>
    </row>
    <row r="542" spans="1:16">
      <c r="A542" t="s">
        <v>734</v>
      </c>
      <c r="B542" t="s">
        <v>79</v>
      </c>
      <c r="C542" s="2">
        <v>45986</v>
      </c>
      <c r="D542" s="3">
        <v>0.57646990740740744</v>
      </c>
      <c r="E542" t="s">
        <v>33</v>
      </c>
      <c r="F542">
        <v>6000</v>
      </c>
      <c r="G542" t="s">
        <v>189</v>
      </c>
      <c r="I542">
        <f t="shared" si="56"/>
        <v>1</v>
      </c>
      <c r="J542" t="str">
        <f t="shared" si="57"/>
        <v>OK</v>
      </c>
      <c r="K542" t="str">
        <f t="shared" si="58"/>
        <v>Successful</v>
      </c>
      <c r="L542" t="str">
        <f t="shared" si="59"/>
        <v>Withdrawal</v>
      </c>
      <c r="M542" t="str">
        <f t="shared" si="60"/>
        <v>OK</v>
      </c>
      <c r="N542" t="str">
        <f t="shared" si="61"/>
        <v>OK</v>
      </c>
      <c r="O542" t="str">
        <f>_xlfn.XLOOKUP(B542,'01_Raw_ATMs'!A:A,'01_Raw_ATMs'!A:A,"Not Found")</f>
        <v>ATM006</v>
      </c>
      <c r="P542" t="str">
        <f t="shared" si="62"/>
        <v>Valid</v>
      </c>
    </row>
    <row r="543" spans="1:16">
      <c r="A543" t="s">
        <v>735</v>
      </c>
      <c r="B543" t="s">
        <v>76</v>
      </c>
      <c r="C543" s="2">
        <v>46187</v>
      </c>
      <c r="D543" s="3">
        <v>0.80800925925925926</v>
      </c>
      <c r="E543" t="s">
        <v>194</v>
      </c>
      <c r="F543">
        <v>0</v>
      </c>
      <c r="G543" t="s">
        <v>189</v>
      </c>
      <c r="I543">
        <f t="shared" si="56"/>
        <v>1</v>
      </c>
      <c r="J543" t="str">
        <f t="shared" si="57"/>
        <v>OK</v>
      </c>
      <c r="K543" t="str">
        <f t="shared" si="58"/>
        <v>Successful</v>
      </c>
      <c r="L543" t="str">
        <f t="shared" si="59"/>
        <v>Balance Inquiry</v>
      </c>
      <c r="M543" t="str">
        <f t="shared" si="60"/>
        <v>OK</v>
      </c>
      <c r="N543" t="str">
        <f t="shared" si="61"/>
        <v>OK</v>
      </c>
      <c r="O543" t="str">
        <f>_xlfn.XLOOKUP(B543,'01_Raw_ATMs'!A:A,'01_Raw_ATMs'!A:A,"Not Found")</f>
        <v>ATM004</v>
      </c>
      <c r="P543" t="str">
        <f t="shared" si="62"/>
        <v>Valid</v>
      </c>
    </row>
    <row r="544" spans="1:16">
      <c r="A544" t="s">
        <v>736</v>
      </c>
      <c r="B544" t="s">
        <v>79</v>
      </c>
      <c r="C544" s="2">
        <v>45961</v>
      </c>
      <c r="D544" s="3">
        <v>0.84189814814814812</v>
      </c>
      <c r="E544" t="s">
        <v>33</v>
      </c>
      <c r="F544">
        <v>1000</v>
      </c>
      <c r="G544" t="s">
        <v>189</v>
      </c>
      <c r="I544">
        <f t="shared" si="56"/>
        <v>1</v>
      </c>
      <c r="J544" t="str">
        <f t="shared" si="57"/>
        <v>OK</v>
      </c>
      <c r="K544" t="str">
        <f t="shared" si="58"/>
        <v>Successful</v>
      </c>
      <c r="L544" t="str">
        <f t="shared" si="59"/>
        <v>Withdrawal</v>
      </c>
      <c r="M544" t="str">
        <f t="shared" si="60"/>
        <v>OK</v>
      </c>
      <c r="N544" t="str">
        <f t="shared" si="61"/>
        <v>OK</v>
      </c>
      <c r="O544" t="str">
        <f>_xlfn.XLOOKUP(B544,'01_Raw_ATMs'!A:A,'01_Raw_ATMs'!A:A,"Not Found")</f>
        <v>ATM006</v>
      </c>
      <c r="P544" t="str">
        <f t="shared" si="62"/>
        <v>Valid</v>
      </c>
    </row>
    <row r="545" spans="1:16">
      <c r="A545" t="s">
        <v>737</v>
      </c>
      <c r="B545" t="s">
        <v>179</v>
      </c>
      <c r="C545" s="2">
        <v>45665</v>
      </c>
      <c r="D545" s="3">
        <v>0.71784722222222219</v>
      </c>
      <c r="E545" t="s">
        <v>33</v>
      </c>
      <c r="F545">
        <v>2000</v>
      </c>
      <c r="G545" t="s">
        <v>189</v>
      </c>
      <c r="I545">
        <f t="shared" si="56"/>
        <v>1</v>
      </c>
      <c r="J545" t="str">
        <f t="shared" si="57"/>
        <v>OK</v>
      </c>
      <c r="K545" t="str">
        <f t="shared" si="58"/>
        <v>Successful</v>
      </c>
      <c r="L545" t="str">
        <f t="shared" si="59"/>
        <v>Withdrawal</v>
      </c>
      <c r="M545" t="str">
        <f t="shared" si="60"/>
        <v>OK</v>
      </c>
      <c r="N545" t="str">
        <f t="shared" si="61"/>
        <v>OK</v>
      </c>
      <c r="O545" t="str">
        <f>_xlfn.XLOOKUP(B545,'01_Raw_ATMs'!A:A,'01_Raw_ATMs'!A:A,"Not Found")</f>
        <v>ATM099</v>
      </c>
      <c r="P545" t="str">
        <f t="shared" si="62"/>
        <v>Valid</v>
      </c>
    </row>
    <row r="546" spans="1:16">
      <c r="A546" t="s">
        <v>738</v>
      </c>
      <c r="B546" t="s">
        <v>135</v>
      </c>
      <c r="C546" s="2">
        <v>45764</v>
      </c>
      <c r="D546" s="3">
        <v>0.4123148148148148</v>
      </c>
      <c r="E546" t="s">
        <v>211</v>
      </c>
      <c r="F546">
        <v>0</v>
      </c>
      <c r="G546" t="s">
        <v>189</v>
      </c>
      <c r="I546">
        <f t="shared" si="56"/>
        <v>1</v>
      </c>
      <c r="J546" t="str">
        <f t="shared" si="57"/>
        <v>OK</v>
      </c>
      <c r="K546" t="str">
        <f t="shared" si="58"/>
        <v>Successful</v>
      </c>
      <c r="L546" t="str">
        <f t="shared" si="59"/>
        <v>Mini Statement</v>
      </c>
      <c r="M546" t="str">
        <f t="shared" si="60"/>
        <v>OK</v>
      </c>
      <c r="N546" t="str">
        <f t="shared" si="61"/>
        <v>OK</v>
      </c>
      <c r="O546" t="str">
        <f>_xlfn.XLOOKUP(B546,'01_Raw_ATMs'!A:A,'01_Raw_ATMs'!A:A,"Not Found")</f>
        <v>ATM055</v>
      </c>
      <c r="P546" t="str">
        <f t="shared" si="62"/>
        <v>Valid</v>
      </c>
    </row>
    <row r="547" spans="1:16">
      <c r="A547" t="s">
        <v>739</v>
      </c>
      <c r="B547" t="s">
        <v>136</v>
      </c>
      <c r="C547" s="2">
        <v>45731</v>
      </c>
      <c r="D547" s="3">
        <v>0.75626157407407413</v>
      </c>
      <c r="E547" t="s">
        <v>33</v>
      </c>
      <c r="F547">
        <v>3000</v>
      </c>
      <c r="G547" t="s">
        <v>189</v>
      </c>
      <c r="I547">
        <f t="shared" si="56"/>
        <v>1</v>
      </c>
      <c r="J547" t="str">
        <f t="shared" si="57"/>
        <v>OK</v>
      </c>
      <c r="K547" t="str">
        <f t="shared" si="58"/>
        <v>Successful</v>
      </c>
      <c r="L547" t="str">
        <f t="shared" si="59"/>
        <v>Withdrawal</v>
      </c>
      <c r="M547" t="str">
        <f t="shared" si="60"/>
        <v>OK</v>
      </c>
      <c r="N547" t="str">
        <f t="shared" si="61"/>
        <v>OK</v>
      </c>
      <c r="O547" t="str">
        <f>_xlfn.XLOOKUP(B547,'01_Raw_ATMs'!A:A,'01_Raw_ATMs'!A:A,"Not Found")</f>
        <v>ATM056</v>
      </c>
      <c r="P547" t="str">
        <f t="shared" si="62"/>
        <v>Valid</v>
      </c>
    </row>
    <row r="548" spans="1:16">
      <c r="A548" t="s">
        <v>740</v>
      </c>
      <c r="B548" t="s">
        <v>85</v>
      </c>
      <c r="C548" s="2">
        <v>45713</v>
      </c>
      <c r="D548" s="3">
        <v>0.34484953703703702</v>
      </c>
      <c r="E548" t="s">
        <v>33</v>
      </c>
      <c r="F548">
        <v>2000</v>
      </c>
      <c r="G548" t="s">
        <v>189</v>
      </c>
      <c r="I548">
        <f t="shared" si="56"/>
        <v>1</v>
      </c>
      <c r="J548" t="str">
        <f t="shared" si="57"/>
        <v>OK</v>
      </c>
      <c r="K548" t="str">
        <f t="shared" si="58"/>
        <v>Successful</v>
      </c>
      <c r="L548" t="str">
        <f t="shared" si="59"/>
        <v>Withdrawal</v>
      </c>
      <c r="M548" t="str">
        <f t="shared" si="60"/>
        <v>OK</v>
      </c>
      <c r="N548" t="str">
        <f t="shared" si="61"/>
        <v>OK</v>
      </c>
      <c r="O548" t="str">
        <f>_xlfn.XLOOKUP(B548,'01_Raw_ATMs'!A:A,'01_Raw_ATMs'!A:A,"Not Found")</f>
        <v>ATM010</v>
      </c>
      <c r="P548" t="str">
        <f t="shared" si="62"/>
        <v>Valid</v>
      </c>
    </row>
    <row r="549" spans="1:16">
      <c r="A549" t="s">
        <v>741</v>
      </c>
      <c r="B549" t="s">
        <v>133</v>
      </c>
      <c r="C549" s="2">
        <v>46055</v>
      </c>
      <c r="D549" s="3">
        <v>0.6426736111111111</v>
      </c>
      <c r="E549" t="s">
        <v>33</v>
      </c>
      <c r="F549">
        <v>4000</v>
      </c>
      <c r="G549" t="s">
        <v>189</v>
      </c>
      <c r="I549">
        <f t="shared" si="56"/>
        <v>1</v>
      </c>
      <c r="J549" t="str">
        <f t="shared" si="57"/>
        <v>OK</v>
      </c>
      <c r="K549" t="str">
        <f t="shared" si="58"/>
        <v>Successful</v>
      </c>
      <c r="L549" t="str">
        <f t="shared" si="59"/>
        <v>Withdrawal</v>
      </c>
      <c r="M549" t="str">
        <f t="shared" si="60"/>
        <v>OK</v>
      </c>
      <c r="N549" t="str">
        <f t="shared" si="61"/>
        <v>OK</v>
      </c>
      <c r="O549" t="str">
        <f>_xlfn.XLOOKUP(B549,'01_Raw_ATMs'!A:A,'01_Raw_ATMs'!A:A,"Not Found")</f>
        <v>ATM053</v>
      </c>
      <c r="P549" t="str">
        <f t="shared" si="62"/>
        <v>Valid</v>
      </c>
    </row>
    <row r="550" spans="1:16">
      <c r="A550" t="s">
        <v>742</v>
      </c>
      <c r="B550" t="s">
        <v>149</v>
      </c>
      <c r="C550" s="2">
        <v>45664</v>
      </c>
      <c r="D550" s="3">
        <v>0.73546296296296299</v>
      </c>
      <c r="E550" t="s">
        <v>194</v>
      </c>
      <c r="F550">
        <v>0</v>
      </c>
      <c r="G550" t="s">
        <v>189</v>
      </c>
      <c r="I550">
        <f t="shared" si="56"/>
        <v>1</v>
      </c>
      <c r="J550" t="str">
        <f t="shared" si="57"/>
        <v>OK</v>
      </c>
      <c r="K550" t="str">
        <f t="shared" si="58"/>
        <v>Successful</v>
      </c>
      <c r="L550" t="str">
        <f t="shared" si="59"/>
        <v>Balance Inquiry</v>
      </c>
      <c r="M550" t="str">
        <f t="shared" si="60"/>
        <v>OK</v>
      </c>
      <c r="N550" t="str">
        <f t="shared" si="61"/>
        <v>OK</v>
      </c>
      <c r="O550" t="str">
        <f>_xlfn.XLOOKUP(B550,'01_Raw_ATMs'!A:A,'01_Raw_ATMs'!A:A,"Not Found")</f>
        <v>ATM069</v>
      </c>
      <c r="P550" t="str">
        <f t="shared" si="62"/>
        <v>Valid</v>
      </c>
    </row>
    <row r="551" spans="1:16">
      <c r="A551" t="s">
        <v>743</v>
      </c>
      <c r="B551" t="s">
        <v>170</v>
      </c>
      <c r="C551" s="2">
        <v>45732</v>
      </c>
      <c r="D551" s="3">
        <v>0.56395833333333334</v>
      </c>
      <c r="E551" t="s">
        <v>33</v>
      </c>
      <c r="F551">
        <v>10000</v>
      </c>
      <c r="G551" t="s">
        <v>189</v>
      </c>
      <c r="I551">
        <f t="shared" si="56"/>
        <v>1</v>
      </c>
      <c r="J551" t="str">
        <f t="shared" si="57"/>
        <v>OK</v>
      </c>
      <c r="K551" t="str">
        <f t="shared" si="58"/>
        <v>Successful</v>
      </c>
      <c r="L551" t="str">
        <f t="shared" si="59"/>
        <v>Withdrawal</v>
      </c>
      <c r="M551" t="str">
        <f t="shared" si="60"/>
        <v>OK</v>
      </c>
      <c r="N551" t="str">
        <f t="shared" si="61"/>
        <v>OK</v>
      </c>
      <c r="O551" t="str">
        <f>_xlfn.XLOOKUP(B551,'01_Raw_ATMs'!A:A,'01_Raw_ATMs'!A:A,"Not Found")</f>
        <v>ATM090</v>
      </c>
      <c r="P551" t="str">
        <f t="shared" si="62"/>
        <v>Valid</v>
      </c>
    </row>
    <row r="552" spans="1:16">
      <c r="A552" t="s">
        <v>744</v>
      </c>
      <c r="B552" t="s">
        <v>89</v>
      </c>
      <c r="C552" s="2">
        <v>45946</v>
      </c>
      <c r="D552" s="3">
        <v>0.81138888888888894</v>
      </c>
      <c r="E552" t="s">
        <v>33</v>
      </c>
      <c r="F552">
        <v>10000</v>
      </c>
      <c r="G552" t="s">
        <v>189</v>
      </c>
      <c r="I552">
        <f t="shared" si="56"/>
        <v>1</v>
      </c>
      <c r="J552" t="str">
        <f t="shared" si="57"/>
        <v>OK</v>
      </c>
      <c r="K552" t="str">
        <f t="shared" si="58"/>
        <v>Successful</v>
      </c>
      <c r="L552" t="str">
        <f t="shared" si="59"/>
        <v>Withdrawal</v>
      </c>
      <c r="M552" t="str">
        <f t="shared" si="60"/>
        <v>OK</v>
      </c>
      <c r="N552" t="str">
        <f t="shared" si="61"/>
        <v>OK</v>
      </c>
      <c r="O552" t="str">
        <f>_xlfn.XLOOKUP(B552,'01_Raw_ATMs'!A:A,'01_Raw_ATMs'!A:A,"Not Found")</f>
        <v>ATM012</v>
      </c>
      <c r="P552" t="str">
        <f t="shared" si="62"/>
        <v>Valid</v>
      </c>
    </row>
    <row r="553" spans="1:16">
      <c r="A553" t="s">
        <v>745</v>
      </c>
      <c r="B553" t="s">
        <v>100</v>
      </c>
      <c r="C553" s="2">
        <v>45883</v>
      </c>
      <c r="D553" s="3">
        <v>0.30960648148148151</v>
      </c>
      <c r="E553" t="s">
        <v>194</v>
      </c>
      <c r="F553">
        <v>0</v>
      </c>
      <c r="G553" t="s">
        <v>189</v>
      </c>
      <c r="I553">
        <f t="shared" si="56"/>
        <v>1</v>
      </c>
      <c r="J553" t="str">
        <f t="shared" si="57"/>
        <v>OK</v>
      </c>
      <c r="K553" t="str">
        <f t="shared" si="58"/>
        <v>Successful</v>
      </c>
      <c r="L553" t="str">
        <f t="shared" si="59"/>
        <v>Balance Inquiry</v>
      </c>
      <c r="M553" t="str">
        <f t="shared" si="60"/>
        <v>OK</v>
      </c>
      <c r="N553" t="str">
        <f t="shared" si="61"/>
        <v>OK</v>
      </c>
      <c r="O553" t="str">
        <f>_xlfn.XLOOKUP(B553,'01_Raw_ATMs'!A:A,'01_Raw_ATMs'!A:A,"Not Found")</f>
        <v>ATM021</v>
      </c>
      <c r="P553" t="str">
        <f t="shared" si="62"/>
        <v>Valid</v>
      </c>
    </row>
    <row r="554" spans="1:16">
      <c r="A554" t="s">
        <v>746</v>
      </c>
      <c r="B554" t="s">
        <v>162</v>
      </c>
      <c r="C554" s="2">
        <v>45805</v>
      </c>
      <c r="D554" s="3">
        <v>0.49789351851851849</v>
      </c>
      <c r="E554" t="s">
        <v>261</v>
      </c>
      <c r="F554">
        <v>20000</v>
      </c>
      <c r="G554" t="s">
        <v>189</v>
      </c>
      <c r="I554">
        <f t="shared" si="56"/>
        <v>1</v>
      </c>
      <c r="J554" t="str">
        <f t="shared" si="57"/>
        <v>OK</v>
      </c>
      <c r="K554" t="str">
        <f t="shared" si="58"/>
        <v>Successful</v>
      </c>
      <c r="L554" t="str">
        <f t="shared" si="59"/>
        <v>Cash Deposit</v>
      </c>
      <c r="M554" t="str">
        <f t="shared" si="60"/>
        <v>OK</v>
      </c>
      <c r="N554" t="str">
        <f t="shared" si="61"/>
        <v>OK</v>
      </c>
      <c r="O554" t="str">
        <f>_xlfn.XLOOKUP(B554,'01_Raw_ATMs'!A:A,'01_Raw_ATMs'!A:A,"Not Found")</f>
        <v>ATM082</v>
      </c>
      <c r="P554" t="str">
        <f t="shared" si="62"/>
        <v>Valid</v>
      </c>
    </row>
    <row r="555" spans="1:16">
      <c r="A555" t="s">
        <v>747</v>
      </c>
      <c r="B555" t="s">
        <v>71</v>
      </c>
      <c r="C555" s="2">
        <v>45802</v>
      </c>
      <c r="D555" s="3">
        <v>0.29208333333333331</v>
      </c>
      <c r="E555" t="s">
        <v>33</v>
      </c>
      <c r="F555">
        <v>6000</v>
      </c>
      <c r="G555" t="s">
        <v>189</v>
      </c>
      <c r="I555">
        <f t="shared" si="56"/>
        <v>1</v>
      </c>
      <c r="J555" t="str">
        <f t="shared" si="57"/>
        <v>OK</v>
      </c>
      <c r="K555" t="str">
        <f t="shared" si="58"/>
        <v>Successful</v>
      </c>
      <c r="L555" t="str">
        <f t="shared" si="59"/>
        <v>Withdrawal</v>
      </c>
      <c r="M555" t="str">
        <f t="shared" si="60"/>
        <v>OK</v>
      </c>
      <c r="N555" t="str">
        <f t="shared" si="61"/>
        <v>OK</v>
      </c>
      <c r="O555" t="str">
        <f>_xlfn.XLOOKUP(B555,'01_Raw_ATMs'!A:A,'01_Raw_ATMs'!A:A,"Not Found")</f>
        <v>ATM002</v>
      </c>
      <c r="P555" t="str">
        <f t="shared" si="62"/>
        <v>Valid</v>
      </c>
    </row>
    <row r="556" spans="1:16">
      <c r="A556" t="s">
        <v>748</v>
      </c>
      <c r="B556" t="s">
        <v>87</v>
      </c>
      <c r="C556" s="2">
        <v>45970</v>
      </c>
      <c r="D556" s="3">
        <v>0.4082986111111111</v>
      </c>
      <c r="E556" t="s">
        <v>194</v>
      </c>
      <c r="F556">
        <v>0</v>
      </c>
      <c r="G556" t="s">
        <v>189</v>
      </c>
      <c r="I556">
        <f t="shared" si="56"/>
        <v>1</v>
      </c>
      <c r="J556" t="str">
        <f t="shared" si="57"/>
        <v>OK</v>
      </c>
      <c r="K556" t="str">
        <f t="shared" si="58"/>
        <v>Successful</v>
      </c>
      <c r="L556" t="str">
        <f t="shared" si="59"/>
        <v>Balance Inquiry</v>
      </c>
      <c r="M556" t="str">
        <f t="shared" si="60"/>
        <v>OK</v>
      </c>
      <c r="N556" t="str">
        <f t="shared" si="61"/>
        <v>OK</v>
      </c>
      <c r="O556" t="str">
        <f>_xlfn.XLOOKUP(B556,'01_Raw_ATMs'!A:A,'01_Raw_ATMs'!A:A,"Not Found")</f>
        <v>ATM011</v>
      </c>
      <c r="P556" t="str">
        <f t="shared" si="62"/>
        <v>Valid</v>
      </c>
    </row>
    <row r="557" spans="1:16">
      <c r="A557" t="s">
        <v>749</v>
      </c>
      <c r="B557" t="s">
        <v>163</v>
      </c>
      <c r="C557" s="2">
        <v>46182</v>
      </c>
      <c r="D557" s="3">
        <v>0.29946759259259259</v>
      </c>
      <c r="E557" t="s">
        <v>33</v>
      </c>
      <c r="F557">
        <v>2500</v>
      </c>
      <c r="G557" t="s">
        <v>189</v>
      </c>
      <c r="I557">
        <f t="shared" si="56"/>
        <v>1</v>
      </c>
      <c r="J557" t="str">
        <f t="shared" si="57"/>
        <v>OK</v>
      </c>
      <c r="K557" t="str">
        <f t="shared" si="58"/>
        <v>Successful</v>
      </c>
      <c r="L557" t="str">
        <f t="shared" si="59"/>
        <v>Withdrawal</v>
      </c>
      <c r="M557" t="str">
        <f t="shared" si="60"/>
        <v>OK</v>
      </c>
      <c r="N557" t="str">
        <f t="shared" si="61"/>
        <v>OK</v>
      </c>
      <c r="O557" t="str">
        <f>_xlfn.XLOOKUP(B557,'01_Raw_ATMs'!A:A,'01_Raw_ATMs'!A:A,"Not Found")</f>
        <v>ATM083</v>
      </c>
      <c r="P557" t="str">
        <f t="shared" si="62"/>
        <v>Valid</v>
      </c>
    </row>
    <row r="558" spans="1:16">
      <c r="A558" t="s">
        <v>750</v>
      </c>
      <c r="B558" t="s">
        <v>103</v>
      </c>
      <c r="C558" s="2">
        <v>45713</v>
      </c>
      <c r="D558" s="3">
        <v>0.87471064814814814</v>
      </c>
      <c r="E558" t="s">
        <v>33</v>
      </c>
      <c r="F558">
        <v>6000</v>
      </c>
      <c r="G558" t="s">
        <v>189</v>
      </c>
      <c r="I558">
        <f t="shared" si="56"/>
        <v>1</v>
      </c>
      <c r="J558" t="str">
        <f t="shared" si="57"/>
        <v>OK</v>
      </c>
      <c r="K558" t="str">
        <f t="shared" si="58"/>
        <v>Successful</v>
      </c>
      <c r="L558" t="str">
        <f t="shared" si="59"/>
        <v>Withdrawal</v>
      </c>
      <c r="M558" t="str">
        <f t="shared" si="60"/>
        <v>OK</v>
      </c>
      <c r="N558" t="str">
        <f t="shared" si="61"/>
        <v>OK</v>
      </c>
      <c r="O558" t="str">
        <f>_xlfn.XLOOKUP(B558,'01_Raw_ATMs'!A:A,'01_Raw_ATMs'!A:A,"Not Found")</f>
        <v>ATM024</v>
      </c>
      <c r="P558" t="str">
        <f t="shared" si="62"/>
        <v>Valid</v>
      </c>
    </row>
    <row r="559" spans="1:16">
      <c r="A559" t="s">
        <v>751</v>
      </c>
      <c r="B559" t="s">
        <v>166</v>
      </c>
      <c r="C559" s="2">
        <v>45726</v>
      </c>
      <c r="D559" s="3">
        <v>0.42553240740740739</v>
      </c>
      <c r="E559" t="s">
        <v>33</v>
      </c>
      <c r="F559">
        <v>3000</v>
      </c>
      <c r="G559" t="s">
        <v>189</v>
      </c>
      <c r="I559">
        <f t="shared" si="56"/>
        <v>1</v>
      </c>
      <c r="J559" t="str">
        <f t="shared" si="57"/>
        <v>OK</v>
      </c>
      <c r="K559" t="str">
        <f t="shared" si="58"/>
        <v>Successful</v>
      </c>
      <c r="L559" t="str">
        <f t="shared" si="59"/>
        <v>Withdrawal</v>
      </c>
      <c r="M559" t="str">
        <f t="shared" si="60"/>
        <v>OK</v>
      </c>
      <c r="N559" t="str">
        <f t="shared" si="61"/>
        <v>OK</v>
      </c>
      <c r="O559" t="str">
        <f>_xlfn.XLOOKUP(B559,'01_Raw_ATMs'!A:A,'01_Raw_ATMs'!A:A,"Not Found")</f>
        <v>ATM086</v>
      </c>
      <c r="P559" t="str">
        <f t="shared" si="62"/>
        <v>Valid</v>
      </c>
    </row>
    <row r="560" spans="1:16">
      <c r="A560" t="s">
        <v>752</v>
      </c>
      <c r="B560" t="s">
        <v>166</v>
      </c>
      <c r="C560" s="2">
        <v>45898</v>
      </c>
      <c r="D560" s="3">
        <v>0.27712962962962961</v>
      </c>
      <c r="E560" t="s">
        <v>211</v>
      </c>
      <c r="F560">
        <v>0</v>
      </c>
      <c r="G560" t="s">
        <v>189</v>
      </c>
      <c r="I560">
        <f t="shared" si="56"/>
        <v>1</v>
      </c>
      <c r="J560" t="str">
        <f t="shared" si="57"/>
        <v>OK</v>
      </c>
      <c r="K560" t="str">
        <f t="shared" si="58"/>
        <v>Successful</v>
      </c>
      <c r="L560" t="str">
        <f t="shared" si="59"/>
        <v>Mini Statement</v>
      </c>
      <c r="M560" t="str">
        <f t="shared" si="60"/>
        <v>OK</v>
      </c>
      <c r="N560" t="str">
        <f t="shared" si="61"/>
        <v>OK</v>
      </c>
      <c r="O560" t="str">
        <f>_xlfn.XLOOKUP(B560,'01_Raw_ATMs'!A:A,'01_Raw_ATMs'!A:A,"Not Found")</f>
        <v>ATM086</v>
      </c>
      <c r="P560" t="str">
        <f t="shared" si="62"/>
        <v>Valid</v>
      </c>
    </row>
    <row r="561" spans="1:16">
      <c r="A561" t="s">
        <v>753</v>
      </c>
      <c r="B561" t="s">
        <v>138</v>
      </c>
      <c r="C561" s="2">
        <v>45994</v>
      </c>
      <c r="D561" s="3">
        <v>0.72203703703703703</v>
      </c>
      <c r="E561" t="s">
        <v>33</v>
      </c>
      <c r="F561">
        <v>8000</v>
      </c>
      <c r="G561" t="s">
        <v>189</v>
      </c>
      <c r="I561">
        <f t="shared" si="56"/>
        <v>1</v>
      </c>
      <c r="J561" t="str">
        <f t="shared" si="57"/>
        <v>OK</v>
      </c>
      <c r="K561" t="str">
        <f t="shared" si="58"/>
        <v>Successful</v>
      </c>
      <c r="L561" t="str">
        <f t="shared" si="59"/>
        <v>Withdrawal</v>
      </c>
      <c r="M561" t="str">
        <f t="shared" si="60"/>
        <v>OK</v>
      </c>
      <c r="N561" t="str">
        <f t="shared" si="61"/>
        <v>OK</v>
      </c>
      <c r="O561" t="str">
        <f>_xlfn.XLOOKUP(B561,'01_Raw_ATMs'!A:A,'01_Raw_ATMs'!A:A,"Not Found")</f>
        <v>ATM058</v>
      </c>
      <c r="P561" t="str">
        <f t="shared" si="62"/>
        <v>Valid</v>
      </c>
    </row>
    <row r="562" spans="1:16">
      <c r="A562" t="s">
        <v>754</v>
      </c>
      <c r="B562" t="s">
        <v>121</v>
      </c>
      <c r="C562" s="2">
        <v>46096</v>
      </c>
      <c r="D562" s="3">
        <v>0.34739583333333329</v>
      </c>
      <c r="E562" t="s">
        <v>194</v>
      </c>
      <c r="F562">
        <v>0</v>
      </c>
      <c r="G562" t="s">
        <v>189</v>
      </c>
      <c r="I562">
        <f t="shared" si="56"/>
        <v>1</v>
      </c>
      <c r="J562" t="str">
        <f t="shared" si="57"/>
        <v>OK</v>
      </c>
      <c r="K562" t="str">
        <f t="shared" si="58"/>
        <v>Successful</v>
      </c>
      <c r="L562" t="str">
        <f t="shared" si="59"/>
        <v>Balance Inquiry</v>
      </c>
      <c r="M562" t="str">
        <f t="shared" si="60"/>
        <v>OK</v>
      </c>
      <c r="N562" t="str">
        <f t="shared" si="61"/>
        <v>OK</v>
      </c>
      <c r="O562" t="str">
        <f>_xlfn.XLOOKUP(B562,'01_Raw_ATMs'!A:A,'01_Raw_ATMs'!A:A,"Not Found")</f>
        <v>ATM041</v>
      </c>
      <c r="P562" t="str">
        <f t="shared" si="62"/>
        <v>Valid</v>
      </c>
    </row>
    <row r="563" spans="1:16">
      <c r="A563" t="s">
        <v>755</v>
      </c>
      <c r="B563" t="s">
        <v>163</v>
      </c>
      <c r="C563" s="2">
        <v>46104</v>
      </c>
      <c r="D563" s="3">
        <v>0.43273148148148149</v>
      </c>
      <c r="E563" t="s">
        <v>33</v>
      </c>
      <c r="F563">
        <v>3000</v>
      </c>
      <c r="G563" t="s">
        <v>189</v>
      </c>
      <c r="I563">
        <f t="shared" si="56"/>
        <v>1</v>
      </c>
      <c r="J563" t="str">
        <f t="shared" si="57"/>
        <v>OK</v>
      </c>
      <c r="K563" t="str">
        <f t="shared" si="58"/>
        <v>Successful</v>
      </c>
      <c r="L563" t="str">
        <f t="shared" si="59"/>
        <v>Withdrawal</v>
      </c>
      <c r="M563" t="str">
        <f t="shared" si="60"/>
        <v>OK</v>
      </c>
      <c r="N563" t="str">
        <f t="shared" si="61"/>
        <v>OK</v>
      </c>
      <c r="O563" t="str">
        <f>_xlfn.XLOOKUP(B563,'01_Raw_ATMs'!A:A,'01_Raw_ATMs'!A:A,"Not Found")</f>
        <v>ATM083</v>
      </c>
      <c r="P563" t="str">
        <f t="shared" si="62"/>
        <v>Valid</v>
      </c>
    </row>
    <row r="564" spans="1:16">
      <c r="A564" t="s">
        <v>756</v>
      </c>
      <c r="B564" t="s">
        <v>140</v>
      </c>
      <c r="C564" s="2">
        <v>46114</v>
      </c>
      <c r="D564" s="3">
        <v>0.55521990740740745</v>
      </c>
      <c r="E564" t="s">
        <v>33</v>
      </c>
      <c r="F564">
        <v>1500</v>
      </c>
      <c r="G564" t="s">
        <v>189</v>
      </c>
      <c r="I564">
        <f t="shared" si="56"/>
        <v>1</v>
      </c>
      <c r="J564" t="str">
        <f t="shared" si="57"/>
        <v>OK</v>
      </c>
      <c r="K564" t="str">
        <f t="shared" si="58"/>
        <v>Successful</v>
      </c>
      <c r="L564" t="str">
        <f t="shared" si="59"/>
        <v>Withdrawal</v>
      </c>
      <c r="M564" t="str">
        <f t="shared" si="60"/>
        <v>OK</v>
      </c>
      <c r="N564" t="str">
        <f t="shared" si="61"/>
        <v>OK</v>
      </c>
      <c r="O564" t="str">
        <f>_xlfn.XLOOKUP(B564,'01_Raw_ATMs'!A:A,'01_Raw_ATMs'!A:A,"Not Found")</f>
        <v>ATM060</v>
      </c>
      <c r="P564" t="str">
        <f t="shared" si="62"/>
        <v>Valid</v>
      </c>
    </row>
    <row r="565" spans="1:16">
      <c r="A565" t="s">
        <v>757</v>
      </c>
      <c r="B565" t="s">
        <v>87</v>
      </c>
      <c r="C565" s="2">
        <v>45945</v>
      </c>
      <c r="D565" s="3">
        <v>0.83954861111111112</v>
      </c>
      <c r="E565" t="s">
        <v>33</v>
      </c>
      <c r="F565">
        <v>2500</v>
      </c>
      <c r="G565" t="s">
        <v>189</v>
      </c>
      <c r="I565">
        <f t="shared" si="56"/>
        <v>1</v>
      </c>
      <c r="J565" t="str">
        <f t="shared" si="57"/>
        <v>OK</v>
      </c>
      <c r="K565" t="str">
        <f t="shared" si="58"/>
        <v>Successful</v>
      </c>
      <c r="L565" t="str">
        <f t="shared" si="59"/>
        <v>Withdrawal</v>
      </c>
      <c r="M565" t="str">
        <f t="shared" si="60"/>
        <v>OK</v>
      </c>
      <c r="N565" t="str">
        <f t="shared" si="61"/>
        <v>OK</v>
      </c>
      <c r="O565" t="str">
        <f>_xlfn.XLOOKUP(B565,'01_Raw_ATMs'!A:A,'01_Raw_ATMs'!A:A,"Not Found")</f>
        <v>ATM011</v>
      </c>
      <c r="P565" t="str">
        <f t="shared" si="62"/>
        <v>Valid</v>
      </c>
    </row>
    <row r="566" spans="1:16">
      <c r="A566" t="s">
        <v>758</v>
      </c>
      <c r="B566" t="s">
        <v>161</v>
      </c>
      <c r="C566" s="2">
        <v>45736</v>
      </c>
      <c r="D566" s="3">
        <v>0.78959490740740745</v>
      </c>
      <c r="E566" t="s">
        <v>194</v>
      </c>
      <c r="F566">
        <v>0</v>
      </c>
      <c r="G566" t="s">
        <v>189</v>
      </c>
      <c r="I566">
        <f t="shared" si="56"/>
        <v>1</v>
      </c>
      <c r="J566" t="str">
        <f t="shared" si="57"/>
        <v>OK</v>
      </c>
      <c r="K566" t="str">
        <f t="shared" si="58"/>
        <v>Successful</v>
      </c>
      <c r="L566" t="str">
        <f t="shared" si="59"/>
        <v>Balance Inquiry</v>
      </c>
      <c r="M566" t="str">
        <f t="shared" si="60"/>
        <v>OK</v>
      </c>
      <c r="N566" t="str">
        <f t="shared" si="61"/>
        <v>OK</v>
      </c>
      <c r="O566" t="str">
        <f>_xlfn.XLOOKUP(B566,'01_Raw_ATMs'!A:A,'01_Raw_ATMs'!A:A,"Not Found")</f>
        <v>ATM081</v>
      </c>
      <c r="P566" t="str">
        <f t="shared" si="62"/>
        <v>Valid</v>
      </c>
    </row>
    <row r="567" spans="1:16">
      <c r="A567" t="s">
        <v>759</v>
      </c>
      <c r="B567" t="s">
        <v>155</v>
      </c>
      <c r="C567" s="2">
        <v>46072</v>
      </c>
      <c r="D567" s="3">
        <v>0.80136574074074074</v>
      </c>
      <c r="E567" t="s">
        <v>33</v>
      </c>
      <c r="F567">
        <v>2500</v>
      </c>
      <c r="G567" t="s">
        <v>189</v>
      </c>
      <c r="I567">
        <f t="shared" si="56"/>
        <v>1</v>
      </c>
      <c r="J567" t="str">
        <f t="shared" si="57"/>
        <v>OK</v>
      </c>
      <c r="K567" t="str">
        <f t="shared" si="58"/>
        <v>Successful</v>
      </c>
      <c r="L567" t="str">
        <f t="shared" si="59"/>
        <v>Withdrawal</v>
      </c>
      <c r="M567" t="str">
        <f t="shared" si="60"/>
        <v>OK</v>
      </c>
      <c r="N567" t="str">
        <f t="shared" si="61"/>
        <v>OK</v>
      </c>
      <c r="O567" t="str">
        <f>_xlfn.XLOOKUP(B567,'01_Raw_ATMs'!A:A,'01_Raw_ATMs'!A:A,"Not Found")</f>
        <v>ATM075</v>
      </c>
      <c r="P567" t="str">
        <f t="shared" si="62"/>
        <v>Valid</v>
      </c>
    </row>
    <row r="568" spans="1:16">
      <c r="A568" t="s">
        <v>760</v>
      </c>
      <c r="B568" t="s">
        <v>150</v>
      </c>
      <c r="C568" s="2">
        <v>46141</v>
      </c>
      <c r="D568" s="3">
        <v>0.71484953703703702</v>
      </c>
      <c r="E568" t="s">
        <v>33</v>
      </c>
      <c r="F568">
        <v>8000</v>
      </c>
      <c r="G568" t="s">
        <v>189</v>
      </c>
      <c r="I568">
        <f t="shared" si="56"/>
        <v>1</v>
      </c>
      <c r="J568" t="str">
        <f t="shared" si="57"/>
        <v>OK</v>
      </c>
      <c r="K568" t="str">
        <f t="shared" si="58"/>
        <v>Successful</v>
      </c>
      <c r="L568" t="str">
        <f t="shared" si="59"/>
        <v>Withdrawal</v>
      </c>
      <c r="M568" t="str">
        <f t="shared" si="60"/>
        <v>OK</v>
      </c>
      <c r="N568" t="str">
        <f t="shared" si="61"/>
        <v>OK</v>
      </c>
      <c r="O568" t="str">
        <f>_xlfn.XLOOKUP(B568,'01_Raw_ATMs'!A:A,'01_Raw_ATMs'!A:A,"Not Found")</f>
        <v>ATM070</v>
      </c>
      <c r="P568" t="str">
        <f t="shared" si="62"/>
        <v>Valid</v>
      </c>
    </row>
    <row r="569" spans="1:16">
      <c r="A569" t="s">
        <v>761</v>
      </c>
      <c r="B569" t="s">
        <v>118</v>
      </c>
      <c r="C569" s="2">
        <v>45795</v>
      </c>
      <c r="D569" s="3">
        <v>0.64728009259259256</v>
      </c>
      <c r="E569" t="s">
        <v>33</v>
      </c>
      <c r="F569">
        <v>6000</v>
      </c>
      <c r="G569" t="s">
        <v>189</v>
      </c>
      <c r="I569">
        <f t="shared" si="56"/>
        <v>1</v>
      </c>
      <c r="J569" t="str">
        <f t="shared" si="57"/>
        <v>OK</v>
      </c>
      <c r="K569" t="str">
        <f t="shared" si="58"/>
        <v>Successful</v>
      </c>
      <c r="L569" t="str">
        <f t="shared" si="59"/>
        <v>Withdrawal</v>
      </c>
      <c r="M569" t="str">
        <f t="shared" si="60"/>
        <v>OK</v>
      </c>
      <c r="N569" t="str">
        <f t="shared" si="61"/>
        <v>OK</v>
      </c>
      <c r="O569" t="str">
        <f>_xlfn.XLOOKUP(B569,'01_Raw_ATMs'!A:A,'01_Raw_ATMs'!A:A,"Not Found")</f>
        <v>ATM038</v>
      </c>
      <c r="P569" t="str">
        <f t="shared" si="62"/>
        <v>Valid</v>
      </c>
    </row>
    <row r="570" spans="1:16">
      <c r="A570" t="s">
        <v>762</v>
      </c>
      <c r="B570" t="s">
        <v>111</v>
      </c>
      <c r="C570" s="2">
        <v>45827</v>
      </c>
      <c r="D570" s="3">
        <v>0.79754629629629625</v>
      </c>
      <c r="E570" t="s">
        <v>33</v>
      </c>
      <c r="F570">
        <v>8000</v>
      </c>
      <c r="G570" t="s">
        <v>214</v>
      </c>
      <c r="I570">
        <f t="shared" si="56"/>
        <v>1</v>
      </c>
      <c r="J570" t="str">
        <f t="shared" si="57"/>
        <v>Problem</v>
      </c>
      <c r="K570" t="str">
        <f t="shared" si="58"/>
        <v>Failed</v>
      </c>
      <c r="L570" t="str">
        <f t="shared" si="59"/>
        <v>Withdrawal</v>
      </c>
      <c r="M570" t="str">
        <f t="shared" si="60"/>
        <v>OK</v>
      </c>
      <c r="N570" t="str">
        <f t="shared" si="61"/>
        <v>OK</v>
      </c>
      <c r="O570" t="str">
        <f>_xlfn.XLOOKUP(B570,'01_Raw_ATMs'!A:A,'01_Raw_ATMs'!A:A,"Not Found")</f>
        <v>ATM031</v>
      </c>
      <c r="P570" t="str">
        <f t="shared" si="62"/>
        <v>Valid</v>
      </c>
    </row>
    <row r="571" spans="1:16">
      <c r="A571" t="s">
        <v>763</v>
      </c>
      <c r="B571" t="s">
        <v>175</v>
      </c>
      <c r="C571" s="2">
        <v>46153</v>
      </c>
      <c r="D571" s="3">
        <v>0.87655092592592587</v>
      </c>
      <c r="E571" t="s">
        <v>194</v>
      </c>
      <c r="F571">
        <v>0</v>
      </c>
      <c r="G571" t="s">
        <v>189</v>
      </c>
      <c r="I571">
        <f t="shared" si="56"/>
        <v>1</v>
      </c>
      <c r="J571" t="str">
        <f t="shared" si="57"/>
        <v>OK</v>
      </c>
      <c r="K571" t="str">
        <f t="shared" si="58"/>
        <v>Successful</v>
      </c>
      <c r="L571" t="str">
        <f t="shared" si="59"/>
        <v>Balance Inquiry</v>
      </c>
      <c r="M571" t="str">
        <f t="shared" si="60"/>
        <v>OK</v>
      </c>
      <c r="N571" t="str">
        <f t="shared" si="61"/>
        <v>OK</v>
      </c>
      <c r="O571" t="str">
        <f>_xlfn.XLOOKUP(B571,'01_Raw_ATMs'!A:A,'01_Raw_ATMs'!A:A,"Not Found")</f>
        <v>ATM095</v>
      </c>
      <c r="P571" t="str">
        <f t="shared" si="62"/>
        <v>Valid</v>
      </c>
    </row>
    <row r="572" spans="1:16">
      <c r="A572" t="s">
        <v>764</v>
      </c>
      <c r="B572" t="s">
        <v>114</v>
      </c>
      <c r="C572" s="2">
        <v>46036</v>
      </c>
      <c r="D572" s="3">
        <v>0.40431712962962962</v>
      </c>
      <c r="E572" t="s">
        <v>33</v>
      </c>
      <c r="F572">
        <v>3000</v>
      </c>
      <c r="G572" t="s">
        <v>189</v>
      </c>
      <c r="I572">
        <f t="shared" si="56"/>
        <v>1</v>
      </c>
      <c r="J572" t="str">
        <f t="shared" si="57"/>
        <v>OK</v>
      </c>
      <c r="K572" t="str">
        <f t="shared" si="58"/>
        <v>Successful</v>
      </c>
      <c r="L572" t="str">
        <f t="shared" si="59"/>
        <v>Withdrawal</v>
      </c>
      <c r="M572" t="str">
        <f t="shared" si="60"/>
        <v>OK</v>
      </c>
      <c r="N572" t="str">
        <f t="shared" si="61"/>
        <v>OK</v>
      </c>
      <c r="O572" t="str">
        <f>_xlfn.XLOOKUP(B572,'01_Raw_ATMs'!A:A,'01_Raw_ATMs'!A:A,"Not Found")</f>
        <v>ATM034</v>
      </c>
      <c r="P572" t="str">
        <f t="shared" si="62"/>
        <v>Valid</v>
      </c>
    </row>
    <row r="573" spans="1:16">
      <c r="A573" t="s">
        <v>765</v>
      </c>
      <c r="B573" t="s">
        <v>139</v>
      </c>
      <c r="C573" s="2">
        <v>45705</v>
      </c>
      <c r="D573" s="3">
        <v>0.1537037037037037</v>
      </c>
      <c r="E573" t="s">
        <v>33</v>
      </c>
      <c r="F573">
        <v>6000</v>
      </c>
      <c r="G573" t="s">
        <v>189</v>
      </c>
      <c r="I573">
        <f t="shared" si="56"/>
        <v>1</v>
      </c>
      <c r="J573" t="str">
        <f t="shared" si="57"/>
        <v>OK</v>
      </c>
      <c r="K573" t="str">
        <f t="shared" si="58"/>
        <v>Successful</v>
      </c>
      <c r="L573" t="str">
        <f t="shared" si="59"/>
        <v>Withdrawal</v>
      </c>
      <c r="M573" t="str">
        <f t="shared" si="60"/>
        <v>OK</v>
      </c>
      <c r="N573" t="str">
        <f t="shared" si="61"/>
        <v>OK</v>
      </c>
      <c r="O573" t="str">
        <f>_xlfn.XLOOKUP(B573,'01_Raw_ATMs'!A:A,'01_Raw_ATMs'!A:A,"Not Found")</f>
        <v>ATM059</v>
      </c>
      <c r="P573" t="str">
        <f t="shared" si="62"/>
        <v>Valid</v>
      </c>
    </row>
    <row r="574" spans="1:16">
      <c r="A574" t="s">
        <v>766</v>
      </c>
      <c r="B574" t="s">
        <v>116</v>
      </c>
      <c r="C574" s="2">
        <v>45927</v>
      </c>
      <c r="D574" s="3">
        <v>0.73346064814814815</v>
      </c>
      <c r="E574" t="s">
        <v>33</v>
      </c>
      <c r="F574">
        <v>4000</v>
      </c>
      <c r="G574" t="s">
        <v>189</v>
      </c>
      <c r="I574">
        <f t="shared" si="56"/>
        <v>1</v>
      </c>
      <c r="J574" t="str">
        <f t="shared" si="57"/>
        <v>OK</v>
      </c>
      <c r="K574" t="str">
        <f t="shared" si="58"/>
        <v>Successful</v>
      </c>
      <c r="L574" t="str">
        <f t="shared" si="59"/>
        <v>Withdrawal</v>
      </c>
      <c r="M574" t="str">
        <f t="shared" si="60"/>
        <v>OK</v>
      </c>
      <c r="N574" t="str">
        <f t="shared" si="61"/>
        <v>OK</v>
      </c>
      <c r="O574" t="str">
        <f>_xlfn.XLOOKUP(B574,'01_Raw_ATMs'!A:A,'01_Raw_ATMs'!A:A,"Not Found")</f>
        <v>ATM036</v>
      </c>
      <c r="P574" t="str">
        <f t="shared" si="62"/>
        <v>Valid</v>
      </c>
    </row>
    <row r="575" spans="1:16">
      <c r="A575" t="s">
        <v>767</v>
      </c>
      <c r="B575" t="s">
        <v>164</v>
      </c>
      <c r="C575" s="2">
        <v>45737</v>
      </c>
      <c r="D575" s="3">
        <v>0.6840046296296296</v>
      </c>
      <c r="E575" t="s">
        <v>33</v>
      </c>
      <c r="F575">
        <v>4000</v>
      </c>
      <c r="G575" t="s">
        <v>189</v>
      </c>
      <c r="I575">
        <f t="shared" si="56"/>
        <v>1</v>
      </c>
      <c r="J575" t="str">
        <f t="shared" si="57"/>
        <v>OK</v>
      </c>
      <c r="K575" t="str">
        <f t="shared" si="58"/>
        <v>Successful</v>
      </c>
      <c r="L575" t="str">
        <f t="shared" si="59"/>
        <v>Withdrawal</v>
      </c>
      <c r="M575" t="str">
        <f t="shared" si="60"/>
        <v>OK</v>
      </c>
      <c r="N575" t="str">
        <f t="shared" si="61"/>
        <v>OK</v>
      </c>
      <c r="O575" t="str">
        <f>_xlfn.XLOOKUP(B575,'01_Raw_ATMs'!A:A,'01_Raw_ATMs'!A:A,"Not Found")</f>
        <v>ATM084</v>
      </c>
      <c r="P575" t="str">
        <f t="shared" si="62"/>
        <v>Valid</v>
      </c>
    </row>
    <row r="576" spans="1:16">
      <c r="A576" t="s">
        <v>768</v>
      </c>
      <c r="B576" t="s">
        <v>125</v>
      </c>
      <c r="C576" s="2">
        <v>46156</v>
      </c>
      <c r="D576" s="3">
        <v>0.83099537037037041</v>
      </c>
      <c r="E576" t="s">
        <v>33</v>
      </c>
      <c r="F576">
        <v>1500</v>
      </c>
      <c r="G576" t="s">
        <v>189</v>
      </c>
      <c r="I576">
        <f t="shared" si="56"/>
        <v>1</v>
      </c>
      <c r="J576" t="str">
        <f t="shared" si="57"/>
        <v>OK</v>
      </c>
      <c r="K576" t="str">
        <f t="shared" si="58"/>
        <v>Successful</v>
      </c>
      <c r="L576" t="str">
        <f t="shared" si="59"/>
        <v>Withdrawal</v>
      </c>
      <c r="M576" t="str">
        <f t="shared" si="60"/>
        <v>OK</v>
      </c>
      <c r="N576" t="str">
        <f t="shared" si="61"/>
        <v>OK</v>
      </c>
      <c r="O576" t="str">
        <f>_xlfn.XLOOKUP(B576,'01_Raw_ATMs'!A:A,'01_Raw_ATMs'!A:A,"Not Found")</f>
        <v>ATM045</v>
      </c>
      <c r="P576" t="str">
        <f t="shared" si="62"/>
        <v>Valid</v>
      </c>
    </row>
    <row r="577" spans="1:16">
      <c r="A577" t="s">
        <v>769</v>
      </c>
      <c r="B577" t="s">
        <v>110</v>
      </c>
      <c r="C577" s="2">
        <v>45736</v>
      </c>
      <c r="D577" s="3">
        <v>0.6786226851851852</v>
      </c>
      <c r="E577" t="s">
        <v>33</v>
      </c>
      <c r="F577">
        <v>1500</v>
      </c>
      <c r="G577" t="s">
        <v>189</v>
      </c>
      <c r="I577">
        <f t="shared" si="56"/>
        <v>1</v>
      </c>
      <c r="J577" t="str">
        <f t="shared" si="57"/>
        <v>OK</v>
      </c>
      <c r="K577" t="str">
        <f t="shared" si="58"/>
        <v>Successful</v>
      </c>
      <c r="L577" t="str">
        <f t="shared" si="59"/>
        <v>Withdrawal</v>
      </c>
      <c r="M577" t="str">
        <f t="shared" si="60"/>
        <v>OK</v>
      </c>
      <c r="N577" t="str">
        <f t="shared" si="61"/>
        <v>OK</v>
      </c>
      <c r="O577" t="str">
        <f>_xlfn.XLOOKUP(B577,'01_Raw_ATMs'!A:A,'01_Raw_ATMs'!A:A,"Not Found")</f>
        <v>ATM030</v>
      </c>
      <c r="P577" t="str">
        <f t="shared" si="62"/>
        <v>Valid</v>
      </c>
    </row>
    <row r="578" spans="1:16">
      <c r="A578" t="s">
        <v>770</v>
      </c>
      <c r="B578" t="s">
        <v>172</v>
      </c>
      <c r="C578" s="2">
        <v>45779</v>
      </c>
      <c r="D578" s="3">
        <v>0.76864583333333336</v>
      </c>
      <c r="E578" t="s">
        <v>33</v>
      </c>
      <c r="F578">
        <v>1000</v>
      </c>
      <c r="G578" t="s">
        <v>189</v>
      </c>
      <c r="I578">
        <f t="shared" si="56"/>
        <v>1</v>
      </c>
      <c r="J578" t="str">
        <f t="shared" si="57"/>
        <v>OK</v>
      </c>
      <c r="K578" t="str">
        <f t="shared" si="58"/>
        <v>Successful</v>
      </c>
      <c r="L578" t="str">
        <f t="shared" si="59"/>
        <v>Withdrawal</v>
      </c>
      <c r="M578" t="str">
        <f t="shared" si="60"/>
        <v>OK</v>
      </c>
      <c r="N578" t="str">
        <f t="shared" si="61"/>
        <v>OK</v>
      </c>
      <c r="O578" t="str">
        <f>_xlfn.XLOOKUP(B578,'01_Raw_ATMs'!A:A,'01_Raw_ATMs'!A:A,"Not Found")</f>
        <v>ATM092</v>
      </c>
      <c r="P578" t="str">
        <f t="shared" si="62"/>
        <v>Valid</v>
      </c>
    </row>
    <row r="579" spans="1:16">
      <c r="A579" t="s">
        <v>771</v>
      </c>
      <c r="B579" t="s">
        <v>142</v>
      </c>
      <c r="C579" s="2">
        <v>46148</v>
      </c>
      <c r="D579" s="3">
        <v>0.38241898148148151</v>
      </c>
      <c r="E579" t="s">
        <v>194</v>
      </c>
      <c r="F579">
        <v>0</v>
      </c>
      <c r="G579" t="s">
        <v>189</v>
      </c>
      <c r="I579">
        <f t="shared" ref="I579:I642" si="63">COUNTIF($A:$A,A579)</f>
        <v>1</v>
      </c>
      <c r="J579" t="str">
        <f t="shared" ref="J579:J642" si="64">IF(AND(TRIM(G579)="Failed",H579=""),"Problem","OK")</f>
        <v>OK</v>
      </c>
      <c r="K579" t="str">
        <f t="shared" ref="K579:K642" si="65">PROPER(TRIM(G579))</f>
        <v>Successful</v>
      </c>
      <c r="L579" t="str">
        <f t="shared" ref="L579:L642" si="66">PROPER(TRIM(E579))</f>
        <v>Balance Inquiry</v>
      </c>
      <c r="M579" t="str">
        <f t="shared" ref="M579:M642" si="67">IF(OR(E579="Withdrawal",E579="Cash Deposit"),IF(F579&gt;0,"OK","Problem"),IF(F579=0,"OK","Problem"))</f>
        <v>OK</v>
      </c>
      <c r="N579" t="str">
        <f t="shared" ref="N579:N642" si="68">IF(AND(C579&gt;=DATE(2025,1,1),C579&lt;=DATE(2026,6,30)),"OK","Problem")</f>
        <v>OK</v>
      </c>
      <c r="O579" t="str">
        <f>_xlfn.XLOOKUP(B579,'01_Raw_ATMs'!A:A,'01_Raw_ATMs'!A:A,"Not Found")</f>
        <v>ATM062</v>
      </c>
      <c r="P579" t="str">
        <f t="shared" ref="P579:P642" si="69">IF(B579="","Missing ATM_ID","Valid")</f>
        <v>Valid</v>
      </c>
    </row>
    <row r="580" spans="1:16">
      <c r="A580" t="s">
        <v>772</v>
      </c>
      <c r="B580" t="s">
        <v>79</v>
      </c>
      <c r="C580" s="2">
        <v>45788</v>
      </c>
      <c r="D580" s="3">
        <v>0.71537037037037032</v>
      </c>
      <c r="E580" t="s">
        <v>33</v>
      </c>
      <c r="F580">
        <v>500</v>
      </c>
      <c r="G580" t="s">
        <v>189</v>
      </c>
      <c r="I580">
        <f t="shared" si="63"/>
        <v>1</v>
      </c>
      <c r="J580" t="str">
        <f t="shared" si="64"/>
        <v>OK</v>
      </c>
      <c r="K580" t="str">
        <f t="shared" si="65"/>
        <v>Successful</v>
      </c>
      <c r="L580" t="str">
        <f t="shared" si="66"/>
        <v>Withdrawal</v>
      </c>
      <c r="M580" t="str">
        <f t="shared" si="67"/>
        <v>OK</v>
      </c>
      <c r="N580" t="str">
        <f t="shared" si="68"/>
        <v>OK</v>
      </c>
      <c r="O580" t="str">
        <f>_xlfn.XLOOKUP(B580,'01_Raw_ATMs'!A:A,'01_Raw_ATMs'!A:A,"Not Found")</f>
        <v>ATM006</v>
      </c>
      <c r="P580" t="str">
        <f t="shared" si="69"/>
        <v>Valid</v>
      </c>
    </row>
    <row r="581" spans="1:16">
      <c r="A581" t="s">
        <v>773</v>
      </c>
      <c r="B581" t="s">
        <v>98</v>
      </c>
      <c r="C581" s="2">
        <v>45715</v>
      </c>
      <c r="D581" s="3">
        <v>0.37443287037037037</v>
      </c>
      <c r="E581" t="s">
        <v>33</v>
      </c>
      <c r="F581">
        <v>4000</v>
      </c>
      <c r="G581" t="s">
        <v>189</v>
      </c>
      <c r="I581">
        <f t="shared" si="63"/>
        <v>1</v>
      </c>
      <c r="J581" t="str">
        <f t="shared" si="64"/>
        <v>OK</v>
      </c>
      <c r="K581" t="str">
        <f t="shared" si="65"/>
        <v>Successful</v>
      </c>
      <c r="L581" t="str">
        <f t="shared" si="66"/>
        <v>Withdrawal</v>
      </c>
      <c r="M581" t="str">
        <f t="shared" si="67"/>
        <v>OK</v>
      </c>
      <c r="N581" t="str">
        <f t="shared" si="68"/>
        <v>OK</v>
      </c>
      <c r="O581" t="str">
        <f>_xlfn.XLOOKUP(B581,'01_Raw_ATMs'!A:A,'01_Raw_ATMs'!A:A,"Not Found")</f>
        <v>ATM019</v>
      </c>
      <c r="P581" t="str">
        <f t="shared" si="69"/>
        <v>Valid</v>
      </c>
    </row>
    <row r="582" spans="1:16">
      <c r="A582" t="s">
        <v>774</v>
      </c>
      <c r="B582" t="s">
        <v>153</v>
      </c>
      <c r="C582" s="2">
        <v>45677</v>
      </c>
      <c r="D582" s="3">
        <v>0.86576388888888889</v>
      </c>
      <c r="E582" t="s">
        <v>194</v>
      </c>
      <c r="F582">
        <v>0</v>
      </c>
      <c r="G582" t="s">
        <v>214</v>
      </c>
      <c r="I582">
        <f t="shared" si="63"/>
        <v>1</v>
      </c>
      <c r="J582" t="str">
        <f t="shared" si="64"/>
        <v>Problem</v>
      </c>
      <c r="K582" t="str">
        <f t="shared" si="65"/>
        <v>Failed</v>
      </c>
      <c r="L582" t="str">
        <f t="shared" si="66"/>
        <v>Balance Inquiry</v>
      </c>
      <c r="M582" t="str">
        <f t="shared" si="67"/>
        <v>OK</v>
      </c>
      <c r="N582" t="str">
        <f t="shared" si="68"/>
        <v>OK</v>
      </c>
      <c r="O582" t="str">
        <f>_xlfn.XLOOKUP(B582,'01_Raw_ATMs'!A:A,'01_Raw_ATMs'!A:A,"Not Found")</f>
        <v>ATM073</v>
      </c>
      <c r="P582" t="str">
        <f t="shared" si="69"/>
        <v>Valid</v>
      </c>
    </row>
    <row r="583" spans="1:16">
      <c r="A583" t="s">
        <v>775</v>
      </c>
      <c r="B583" t="s">
        <v>138</v>
      </c>
      <c r="C583" s="2">
        <v>46140</v>
      </c>
      <c r="D583" s="3">
        <v>0.84043981481481478</v>
      </c>
      <c r="E583" t="s">
        <v>194</v>
      </c>
      <c r="F583">
        <v>0</v>
      </c>
      <c r="G583" t="s">
        <v>189</v>
      </c>
      <c r="I583">
        <f t="shared" si="63"/>
        <v>1</v>
      </c>
      <c r="J583" t="str">
        <f t="shared" si="64"/>
        <v>OK</v>
      </c>
      <c r="K583" t="str">
        <f t="shared" si="65"/>
        <v>Successful</v>
      </c>
      <c r="L583" t="str">
        <f t="shared" si="66"/>
        <v>Balance Inquiry</v>
      </c>
      <c r="M583" t="str">
        <f t="shared" si="67"/>
        <v>OK</v>
      </c>
      <c r="N583" t="str">
        <f t="shared" si="68"/>
        <v>OK</v>
      </c>
      <c r="O583" t="str">
        <f>_xlfn.XLOOKUP(B583,'01_Raw_ATMs'!A:A,'01_Raw_ATMs'!A:A,"Not Found")</f>
        <v>ATM058</v>
      </c>
      <c r="P583" t="str">
        <f t="shared" si="69"/>
        <v>Valid</v>
      </c>
    </row>
    <row r="584" spans="1:16">
      <c r="A584" t="s">
        <v>776</v>
      </c>
      <c r="B584" t="s">
        <v>155</v>
      </c>
      <c r="C584" s="2">
        <v>45844</v>
      </c>
      <c r="D584" s="3">
        <v>0.73074074074074069</v>
      </c>
      <c r="E584" t="s">
        <v>33</v>
      </c>
      <c r="F584">
        <v>10000</v>
      </c>
      <c r="G584" t="s">
        <v>189</v>
      </c>
      <c r="I584">
        <f t="shared" si="63"/>
        <v>1</v>
      </c>
      <c r="J584" t="str">
        <f t="shared" si="64"/>
        <v>OK</v>
      </c>
      <c r="K584" t="str">
        <f t="shared" si="65"/>
        <v>Successful</v>
      </c>
      <c r="L584" t="str">
        <f t="shared" si="66"/>
        <v>Withdrawal</v>
      </c>
      <c r="M584" t="str">
        <f t="shared" si="67"/>
        <v>OK</v>
      </c>
      <c r="N584" t="str">
        <f t="shared" si="68"/>
        <v>OK</v>
      </c>
      <c r="O584" t="str">
        <f>_xlfn.XLOOKUP(B584,'01_Raw_ATMs'!A:A,'01_Raw_ATMs'!A:A,"Not Found")</f>
        <v>ATM075</v>
      </c>
      <c r="P584" t="str">
        <f t="shared" si="69"/>
        <v>Valid</v>
      </c>
    </row>
    <row r="585" spans="1:16">
      <c r="A585" t="s">
        <v>777</v>
      </c>
      <c r="B585" t="s">
        <v>139</v>
      </c>
      <c r="C585" s="2">
        <v>45728</v>
      </c>
      <c r="D585" s="3">
        <v>0.39175925925925931</v>
      </c>
      <c r="E585" t="s">
        <v>33</v>
      </c>
      <c r="F585">
        <v>2000</v>
      </c>
      <c r="G585" t="s">
        <v>189</v>
      </c>
      <c r="I585">
        <f t="shared" si="63"/>
        <v>1</v>
      </c>
      <c r="J585" t="str">
        <f t="shared" si="64"/>
        <v>OK</v>
      </c>
      <c r="K585" t="str">
        <f t="shared" si="65"/>
        <v>Successful</v>
      </c>
      <c r="L585" t="str">
        <f t="shared" si="66"/>
        <v>Withdrawal</v>
      </c>
      <c r="M585" t="str">
        <f t="shared" si="67"/>
        <v>OK</v>
      </c>
      <c r="N585" t="str">
        <f t="shared" si="68"/>
        <v>OK</v>
      </c>
      <c r="O585" t="str">
        <f>_xlfn.XLOOKUP(B585,'01_Raw_ATMs'!A:A,'01_Raw_ATMs'!A:A,"Not Found")</f>
        <v>ATM059</v>
      </c>
      <c r="P585" t="str">
        <f t="shared" si="69"/>
        <v>Valid</v>
      </c>
    </row>
    <row r="586" spans="1:16">
      <c r="A586" t="s">
        <v>778</v>
      </c>
      <c r="B586" t="s">
        <v>145</v>
      </c>
      <c r="C586" s="2">
        <v>46087</v>
      </c>
      <c r="D586" s="3">
        <v>0.81812499999999999</v>
      </c>
      <c r="E586" t="s">
        <v>33</v>
      </c>
      <c r="F586">
        <v>8000</v>
      </c>
      <c r="G586" t="s">
        <v>189</v>
      </c>
      <c r="I586">
        <f t="shared" si="63"/>
        <v>1</v>
      </c>
      <c r="J586" t="str">
        <f t="shared" si="64"/>
        <v>OK</v>
      </c>
      <c r="K586" t="str">
        <f t="shared" si="65"/>
        <v>Successful</v>
      </c>
      <c r="L586" t="str">
        <f t="shared" si="66"/>
        <v>Withdrawal</v>
      </c>
      <c r="M586" t="str">
        <f t="shared" si="67"/>
        <v>OK</v>
      </c>
      <c r="N586" t="str">
        <f t="shared" si="68"/>
        <v>OK</v>
      </c>
      <c r="O586" t="str">
        <f>_xlfn.XLOOKUP(B586,'01_Raw_ATMs'!A:A,'01_Raw_ATMs'!A:A,"Not Found")</f>
        <v>ATM065</v>
      </c>
      <c r="P586" t="str">
        <f t="shared" si="69"/>
        <v>Valid</v>
      </c>
    </row>
    <row r="587" spans="1:16">
      <c r="A587" t="s">
        <v>779</v>
      </c>
      <c r="B587" t="s">
        <v>149</v>
      </c>
      <c r="C587" s="2">
        <v>46173</v>
      </c>
      <c r="D587" s="3">
        <v>0.75381944444444449</v>
      </c>
      <c r="E587" t="s">
        <v>33</v>
      </c>
      <c r="F587">
        <v>8000</v>
      </c>
      <c r="G587" t="s">
        <v>189</v>
      </c>
      <c r="I587">
        <f t="shared" si="63"/>
        <v>1</v>
      </c>
      <c r="J587" t="str">
        <f t="shared" si="64"/>
        <v>OK</v>
      </c>
      <c r="K587" t="str">
        <f t="shared" si="65"/>
        <v>Successful</v>
      </c>
      <c r="L587" t="str">
        <f t="shared" si="66"/>
        <v>Withdrawal</v>
      </c>
      <c r="M587" t="str">
        <f t="shared" si="67"/>
        <v>OK</v>
      </c>
      <c r="N587" t="str">
        <f t="shared" si="68"/>
        <v>OK</v>
      </c>
      <c r="O587" t="str">
        <f>_xlfn.XLOOKUP(B587,'01_Raw_ATMs'!A:A,'01_Raw_ATMs'!A:A,"Not Found")</f>
        <v>ATM069</v>
      </c>
      <c r="P587" t="str">
        <f t="shared" si="69"/>
        <v>Valid</v>
      </c>
    </row>
    <row r="588" spans="1:16">
      <c r="A588" t="s">
        <v>780</v>
      </c>
      <c r="B588" t="s">
        <v>7</v>
      </c>
      <c r="C588" s="2">
        <v>46099</v>
      </c>
      <c r="D588" s="3">
        <v>0.68327546296296293</v>
      </c>
      <c r="E588" t="s">
        <v>33</v>
      </c>
      <c r="F588">
        <v>6000</v>
      </c>
      <c r="G588" t="s">
        <v>189</v>
      </c>
      <c r="I588">
        <f t="shared" si="63"/>
        <v>1</v>
      </c>
      <c r="J588" t="str">
        <f t="shared" si="64"/>
        <v>OK</v>
      </c>
      <c r="K588" t="str">
        <f t="shared" si="65"/>
        <v>Successful</v>
      </c>
      <c r="L588" t="str">
        <f t="shared" si="66"/>
        <v>Withdrawal</v>
      </c>
      <c r="M588" t="str">
        <f t="shared" si="67"/>
        <v>OK</v>
      </c>
      <c r="N588" t="str">
        <f t="shared" si="68"/>
        <v>OK</v>
      </c>
      <c r="O588" t="str">
        <f>_xlfn.XLOOKUP(B588,'01_Raw_ATMs'!A:A,'01_Raw_ATMs'!A:A,"Not Found")</f>
        <v>ATM001</v>
      </c>
      <c r="P588" t="str">
        <f t="shared" si="69"/>
        <v>Valid</v>
      </c>
    </row>
    <row r="589" spans="1:16">
      <c r="A589" t="s">
        <v>781</v>
      </c>
      <c r="B589" t="s">
        <v>142</v>
      </c>
      <c r="C589" s="2">
        <v>46048</v>
      </c>
      <c r="D589" s="3">
        <v>0.53596064814814814</v>
      </c>
      <c r="E589" t="s">
        <v>211</v>
      </c>
      <c r="F589">
        <v>0</v>
      </c>
      <c r="G589" t="s">
        <v>189</v>
      </c>
      <c r="I589">
        <f t="shared" si="63"/>
        <v>1</v>
      </c>
      <c r="J589" t="str">
        <f t="shared" si="64"/>
        <v>OK</v>
      </c>
      <c r="K589" t="str">
        <f t="shared" si="65"/>
        <v>Successful</v>
      </c>
      <c r="L589" t="str">
        <f t="shared" si="66"/>
        <v>Mini Statement</v>
      </c>
      <c r="M589" t="str">
        <f t="shared" si="67"/>
        <v>OK</v>
      </c>
      <c r="N589" t="str">
        <f t="shared" si="68"/>
        <v>OK</v>
      </c>
      <c r="O589" t="str">
        <f>_xlfn.XLOOKUP(B589,'01_Raw_ATMs'!A:A,'01_Raw_ATMs'!A:A,"Not Found")</f>
        <v>ATM062</v>
      </c>
      <c r="P589" t="str">
        <f t="shared" si="69"/>
        <v>Valid</v>
      </c>
    </row>
    <row r="590" spans="1:16">
      <c r="A590" t="s">
        <v>782</v>
      </c>
      <c r="B590" t="s">
        <v>154</v>
      </c>
      <c r="C590" s="2">
        <v>45758</v>
      </c>
      <c r="D590" s="3">
        <v>0.59479166666666672</v>
      </c>
      <c r="E590" t="s">
        <v>194</v>
      </c>
      <c r="F590">
        <v>0</v>
      </c>
      <c r="G590" t="s">
        <v>189</v>
      </c>
      <c r="I590">
        <f t="shared" si="63"/>
        <v>1</v>
      </c>
      <c r="J590" t="str">
        <f t="shared" si="64"/>
        <v>OK</v>
      </c>
      <c r="K590" t="str">
        <f t="shared" si="65"/>
        <v>Successful</v>
      </c>
      <c r="L590" t="str">
        <f t="shared" si="66"/>
        <v>Balance Inquiry</v>
      </c>
      <c r="M590" t="str">
        <f t="shared" si="67"/>
        <v>OK</v>
      </c>
      <c r="N590" t="str">
        <f t="shared" si="68"/>
        <v>OK</v>
      </c>
      <c r="O590" t="str">
        <f>_xlfn.XLOOKUP(B590,'01_Raw_ATMs'!A:A,'01_Raw_ATMs'!A:A,"Not Found")</f>
        <v>ATM074</v>
      </c>
      <c r="P590" t="str">
        <f t="shared" si="69"/>
        <v>Valid</v>
      </c>
    </row>
    <row r="591" spans="1:16">
      <c r="A591" t="s">
        <v>783</v>
      </c>
      <c r="B591" t="s">
        <v>87</v>
      </c>
      <c r="C591" s="2">
        <v>45948</v>
      </c>
      <c r="D591" s="3">
        <v>0.73224537037037041</v>
      </c>
      <c r="E591" t="s">
        <v>33</v>
      </c>
      <c r="F591">
        <v>500</v>
      </c>
      <c r="G591" t="s">
        <v>189</v>
      </c>
      <c r="I591">
        <f t="shared" si="63"/>
        <v>1</v>
      </c>
      <c r="J591" t="str">
        <f t="shared" si="64"/>
        <v>OK</v>
      </c>
      <c r="K591" t="str">
        <f t="shared" si="65"/>
        <v>Successful</v>
      </c>
      <c r="L591" t="str">
        <f t="shared" si="66"/>
        <v>Withdrawal</v>
      </c>
      <c r="M591" t="str">
        <f t="shared" si="67"/>
        <v>OK</v>
      </c>
      <c r="N591" t="str">
        <f t="shared" si="68"/>
        <v>OK</v>
      </c>
      <c r="O591" t="str">
        <f>_xlfn.XLOOKUP(B591,'01_Raw_ATMs'!A:A,'01_Raw_ATMs'!A:A,"Not Found")</f>
        <v>ATM011</v>
      </c>
      <c r="P591" t="str">
        <f t="shared" si="69"/>
        <v>Valid</v>
      </c>
    </row>
    <row r="592" spans="1:16">
      <c r="A592" t="s">
        <v>784</v>
      </c>
      <c r="B592" t="s">
        <v>7</v>
      </c>
      <c r="C592" s="2">
        <v>46193</v>
      </c>
      <c r="D592" s="3">
        <v>0.29194444444444451</v>
      </c>
      <c r="E592" t="s">
        <v>33</v>
      </c>
      <c r="F592">
        <v>3000</v>
      </c>
      <c r="G592" t="s">
        <v>189</v>
      </c>
      <c r="I592">
        <f t="shared" si="63"/>
        <v>1</v>
      </c>
      <c r="J592" t="str">
        <f t="shared" si="64"/>
        <v>OK</v>
      </c>
      <c r="K592" t="str">
        <f t="shared" si="65"/>
        <v>Successful</v>
      </c>
      <c r="L592" t="str">
        <f t="shared" si="66"/>
        <v>Withdrawal</v>
      </c>
      <c r="M592" t="str">
        <f t="shared" si="67"/>
        <v>OK</v>
      </c>
      <c r="N592" t="str">
        <f t="shared" si="68"/>
        <v>OK</v>
      </c>
      <c r="O592" t="str">
        <f>_xlfn.XLOOKUP(B592,'01_Raw_ATMs'!A:A,'01_Raw_ATMs'!A:A,"Not Found")</f>
        <v>ATM001</v>
      </c>
      <c r="P592" t="str">
        <f t="shared" si="69"/>
        <v>Valid</v>
      </c>
    </row>
    <row r="593" spans="1:16">
      <c r="A593" t="s">
        <v>785</v>
      </c>
      <c r="B593" t="s">
        <v>91</v>
      </c>
      <c r="C593" s="2">
        <v>45816</v>
      </c>
      <c r="D593" s="3">
        <v>0.60921296296296301</v>
      </c>
      <c r="E593" t="s">
        <v>33</v>
      </c>
      <c r="F593">
        <v>6000</v>
      </c>
      <c r="G593" t="s">
        <v>189</v>
      </c>
      <c r="I593">
        <f t="shared" si="63"/>
        <v>1</v>
      </c>
      <c r="J593" t="str">
        <f t="shared" si="64"/>
        <v>OK</v>
      </c>
      <c r="K593" t="str">
        <f t="shared" si="65"/>
        <v>Successful</v>
      </c>
      <c r="L593" t="str">
        <f t="shared" si="66"/>
        <v>Withdrawal</v>
      </c>
      <c r="M593" t="str">
        <f t="shared" si="67"/>
        <v>OK</v>
      </c>
      <c r="N593" t="str">
        <f t="shared" si="68"/>
        <v>OK</v>
      </c>
      <c r="O593" t="str">
        <f>_xlfn.XLOOKUP(B593,'01_Raw_ATMs'!A:A,'01_Raw_ATMs'!A:A,"Not Found")</f>
        <v>ATM014</v>
      </c>
      <c r="P593" t="str">
        <f t="shared" si="69"/>
        <v>Valid</v>
      </c>
    </row>
    <row r="594" spans="1:16">
      <c r="A594" t="s">
        <v>786</v>
      </c>
      <c r="B594" t="s">
        <v>127</v>
      </c>
      <c r="C594" s="2">
        <v>45940</v>
      </c>
      <c r="D594" s="3">
        <v>0.97624999999999995</v>
      </c>
      <c r="E594" t="s">
        <v>33</v>
      </c>
      <c r="F594">
        <v>6000</v>
      </c>
      <c r="G594" t="s">
        <v>189</v>
      </c>
      <c r="I594">
        <f t="shared" si="63"/>
        <v>1</v>
      </c>
      <c r="J594" t="str">
        <f t="shared" si="64"/>
        <v>OK</v>
      </c>
      <c r="K594" t="str">
        <f t="shared" si="65"/>
        <v>Successful</v>
      </c>
      <c r="L594" t="str">
        <f t="shared" si="66"/>
        <v>Withdrawal</v>
      </c>
      <c r="M594" t="str">
        <f t="shared" si="67"/>
        <v>OK</v>
      </c>
      <c r="N594" t="str">
        <f t="shared" si="68"/>
        <v>OK</v>
      </c>
      <c r="O594" t="str">
        <f>_xlfn.XLOOKUP(B594,'01_Raw_ATMs'!A:A,'01_Raw_ATMs'!A:A,"Not Found")</f>
        <v>ATM047</v>
      </c>
      <c r="P594" t="str">
        <f t="shared" si="69"/>
        <v>Valid</v>
      </c>
    </row>
    <row r="595" spans="1:16">
      <c r="A595" t="s">
        <v>787</v>
      </c>
      <c r="B595" t="s">
        <v>142</v>
      </c>
      <c r="C595" s="2">
        <v>45841</v>
      </c>
      <c r="D595" s="3">
        <v>0.56631944444444449</v>
      </c>
      <c r="E595" t="s">
        <v>33</v>
      </c>
      <c r="F595">
        <v>2500</v>
      </c>
      <c r="G595" t="s">
        <v>189</v>
      </c>
      <c r="I595">
        <f t="shared" si="63"/>
        <v>1</v>
      </c>
      <c r="J595" t="str">
        <f t="shared" si="64"/>
        <v>OK</v>
      </c>
      <c r="K595" t="str">
        <f t="shared" si="65"/>
        <v>Successful</v>
      </c>
      <c r="L595" t="str">
        <f t="shared" si="66"/>
        <v>Withdrawal</v>
      </c>
      <c r="M595" t="str">
        <f t="shared" si="67"/>
        <v>OK</v>
      </c>
      <c r="N595" t="str">
        <f t="shared" si="68"/>
        <v>OK</v>
      </c>
      <c r="O595" t="str">
        <f>_xlfn.XLOOKUP(B595,'01_Raw_ATMs'!A:A,'01_Raw_ATMs'!A:A,"Not Found")</f>
        <v>ATM062</v>
      </c>
      <c r="P595" t="str">
        <f t="shared" si="69"/>
        <v>Valid</v>
      </c>
    </row>
    <row r="596" spans="1:16">
      <c r="A596" t="s">
        <v>788</v>
      </c>
      <c r="B596" t="s">
        <v>180</v>
      </c>
      <c r="C596" s="2">
        <v>46065</v>
      </c>
      <c r="D596" s="3">
        <v>0.78813657407407411</v>
      </c>
      <c r="E596" t="s">
        <v>33</v>
      </c>
      <c r="F596">
        <v>2000</v>
      </c>
      <c r="G596" t="s">
        <v>189</v>
      </c>
      <c r="I596">
        <f t="shared" si="63"/>
        <v>1</v>
      </c>
      <c r="J596" t="str">
        <f t="shared" si="64"/>
        <v>OK</v>
      </c>
      <c r="K596" t="str">
        <f t="shared" si="65"/>
        <v>Successful</v>
      </c>
      <c r="L596" t="str">
        <f t="shared" si="66"/>
        <v>Withdrawal</v>
      </c>
      <c r="M596" t="str">
        <f t="shared" si="67"/>
        <v>OK</v>
      </c>
      <c r="N596" t="str">
        <f t="shared" si="68"/>
        <v>OK</v>
      </c>
      <c r="O596" t="str">
        <f>_xlfn.XLOOKUP(B596,'01_Raw_ATMs'!A:A,'01_Raw_ATMs'!A:A,"Not Found")</f>
        <v>ATM100</v>
      </c>
      <c r="P596" t="str">
        <f t="shared" si="69"/>
        <v>Valid</v>
      </c>
    </row>
    <row r="597" spans="1:16">
      <c r="A597" t="s">
        <v>789</v>
      </c>
      <c r="B597" t="s">
        <v>170</v>
      </c>
      <c r="C597" s="2">
        <v>45823</v>
      </c>
      <c r="D597" s="3">
        <v>0.27251157407407411</v>
      </c>
      <c r="E597" t="s">
        <v>194</v>
      </c>
      <c r="F597">
        <v>0</v>
      </c>
      <c r="G597" t="s">
        <v>189</v>
      </c>
      <c r="I597">
        <f t="shared" si="63"/>
        <v>1</v>
      </c>
      <c r="J597" t="str">
        <f t="shared" si="64"/>
        <v>OK</v>
      </c>
      <c r="K597" t="str">
        <f t="shared" si="65"/>
        <v>Successful</v>
      </c>
      <c r="L597" t="str">
        <f t="shared" si="66"/>
        <v>Balance Inquiry</v>
      </c>
      <c r="M597" t="str">
        <f t="shared" si="67"/>
        <v>OK</v>
      </c>
      <c r="N597" t="str">
        <f t="shared" si="68"/>
        <v>OK</v>
      </c>
      <c r="O597" t="str">
        <f>_xlfn.XLOOKUP(B597,'01_Raw_ATMs'!A:A,'01_Raw_ATMs'!A:A,"Not Found")</f>
        <v>ATM090</v>
      </c>
      <c r="P597" t="str">
        <f t="shared" si="69"/>
        <v>Valid</v>
      </c>
    </row>
    <row r="598" spans="1:16">
      <c r="A598" t="s">
        <v>790</v>
      </c>
      <c r="B598" t="s">
        <v>159</v>
      </c>
      <c r="C598" s="2">
        <v>45711</v>
      </c>
      <c r="D598" s="3">
        <v>0.3611111111111111</v>
      </c>
      <c r="E598" t="s">
        <v>194</v>
      </c>
      <c r="F598">
        <v>0</v>
      </c>
      <c r="G598" t="s">
        <v>189</v>
      </c>
      <c r="I598">
        <f t="shared" si="63"/>
        <v>1</v>
      </c>
      <c r="J598" t="str">
        <f t="shared" si="64"/>
        <v>OK</v>
      </c>
      <c r="K598" t="str">
        <f t="shared" si="65"/>
        <v>Successful</v>
      </c>
      <c r="L598" t="str">
        <f t="shared" si="66"/>
        <v>Balance Inquiry</v>
      </c>
      <c r="M598" t="str">
        <f t="shared" si="67"/>
        <v>OK</v>
      </c>
      <c r="N598" t="str">
        <f t="shared" si="68"/>
        <v>OK</v>
      </c>
      <c r="O598" t="str">
        <f>_xlfn.XLOOKUP(B598,'01_Raw_ATMs'!A:A,'01_Raw_ATMs'!A:A,"Not Found")</f>
        <v>ATM079</v>
      </c>
      <c r="P598" t="str">
        <f t="shared" si="69"/>
        <v>Valid</v>
      </c>
    </row>
    <row r="599" spans="1:16">
      <c r="A599" t="s">
        <v>791</v>
      </c>
      <c r="B599" t="s">
        <v>141</v>
      </c>
      <c r="C599" s="2">
        <v>46103</v>
      </c>
      <c r="D599" s="3">
        <v>0.26127314814814823</v>
      </c>
      <c r="E599" t="s">
        <v>33</v>
      </c>
      <c r="F599">
        <v>8000</v>
      </c>
      <c r="G599" t="s">
        <v>189</v>
      </c>
      <c r="I599">
        <f t="shared" si="63"/>
        <v>1</v>
      </c>
      <c r="J599" t="str">
        <f t="shared" si="64"/>
        <v>OK</v>
      </c>
      <c r="K599" t="str">
        <f t="shared" si="65"/>
        <v>Successful</v>
      </c>
      <c r="L599" t="str">
        <f t="shared" si="66"/>
        <v>Withdrawal</v>
      </c>
      <c r="M599" t="str">
        <f t="shared" si="67"/>
        <v>OK</v>
      </c>
      <c r="N599" t="str">
        <f t="shared" si="68"/>
        <v>OK</v>
      </c>
      <c r="O599" t="str">
        <f>_xlfn.XLOOKUP(B599,'01_Raw_ATMs'!A:A,'01_Raw_ATMs'!A:A,"Not Found")</f>
        <v>ATM061</v>
      </c>
      <c r="P599" t="str">
        <f t="shared" si="69"/>
        <v>Valid</v>
      </c>
    </row>
    <row r="600" spans="1:16">
      <c r="A600" t="s">
        <v>792</v>
      </c>
      <c r="B600" t="s">
        <v>130</v>
      </c>
      <c r="C600" s="2">
        <v>46068</v>
      </c>
      <c r="D600" s="3">
        <v>0.73145833333333332</v>
      </c>
      <c r="E600" t="s">
        <v>33</v>
      </c>
      <c r="F600">
        <v>8000</v>
      </c>
      <c r="G600" t="s">
        <v>189</v>
      </c>
      <c r="I600">
        <f t="shared" si="63"/>
        <v>1</v>
      </c>
      <c r="J600" t="str">
        <f t="shared" si="64"/>
        <v>OK</v>
      </c>
      <c r="K600" t="str">
        <f t="shared" si="65"/>
        <v>Successful</v>
      </c>
      <c r="L600" t="str">
        <f t="shared" si="66"/>
        <v>Withdrawal</v>
      </c>
      <c r="M600" t="str">
        <f t="shared" si="67"/>
        <v>OK</v>
      </c>
      <c r="N600" t="str">
        <f t="shared" si="68"/>
        <v>OK</v>
      </c>
      <c r="O600" t="str">
        <f>_xlfn.XLOOKUP(B600,'01_Raw_ATMs'!A:A,'01_Raw_ATMs'!A:A,"Not Found")</f>
        <v>ATM050</v>
      </c>
      <c r="P600" t="str">
        <f t="shared" si="69"/>
        <v>Valid</v>
      </c>
    </row>
    <row r="601" spans="1:16">
      <c r="A601" t="s">
        <v>793</v>
      </c>
      <c r="B601" t="s">
        <v>180</v>
      </c>
      <c r="C601" s="2">
        <v>45837</v>
      </c>
      <c r="D601" s="3">
        <v>0.72777777777777775</v>
      </c>
      <c r="E601" t="s">
        <v>33</v>
      </c>
      <c r="F601">
        <v>10000</v>
      </c>
      <c r="G601" t="s">
        <v>189</v>
      </c>
      <c r="I601">
        <f t="shared" si="63"/>
        <v>1</v>
      </c>
      <c r="J601" t="str">
        <f t="shared" si="64"/>
        <v>OK</v>
      </c>
      <c r="K601" t="str">
        <f t="shared" si="65"/>
        <v>Successful</v>
      </c>
      <c r="L601" t="str">
        <f t="shared" si="66"/>
        <v>Withdrawal</v>
      </c>
      <c r="M601" t="str">
        <f t="shared" si="67"/>
        <v>OK</v>
      </c>
      <c r="N601" t="str">
        <f t="shared" si="68"/>
        <v>OK</v>
      </c>
      <c r="O601" t="str">
        <f>_xlfn.XLOOKUP(B601,'01_Raw_ATMs'!A:A,'01_Raw_ATMs'!A:A,"Not Found")</f>
        <v>ATM100</v>
      </c>
      <c r="P601" t="str">
        <f t="shared" si="69"/>
        <v>Valid</v>
      </c>
    </row>
    <row r="602" spans="1:16">
      <c r="A602" t="s">
        <v>794</v>
      </c>
      <c r="B602" t="s">
        <v>147</v>
      </c>
      <c r="C602" s="2">
        <v>45950</v>
      </c>
      <c r="D602" s="3">
        <v>0.36849537037037039</v>
      </c>
      <c r="E602" t="s">
        <v>33</v>
      </c>
      <c r="F602">
        <v>2000</v>
      </c>
      <c r="G602" t="s">
        <v>189</v>
      </c>
      <c r="I602">
        <f t="shared" si="63"/>
        <v>1</v>
      </c>
      <c r="J602" t="str">
        <f t="shared" si="64"/>
        <v>OK</v>
      </c>
      <c r="K602" t="str">
        <f t="shared" si="65"/>
        <v>Successful</v>
      </c>
      <c r="L602" t="str">
        <f t="shared" si="66"/>
        <v>Withdrawal</v>
      </c>
      <c r="M602" t="str">
        <f t="shared" si="67"/>
        <v>OK</v>
      </c>
      <c r="N602" t="str">
        <f t="shared" si="68"/>
        <v>OK</v>
      </c>
      <c r="O602" t="str">
        <f>_xlfn.XLOOKUP(B602,'01_Raw_ATMs'!A:A,'01_Raw_ATMs'!A:A,"Not Found")</f>
        <v>ATM067</v>
      </c>
      <c r="P602" t="str">
        <f t="shared" si="69"/>
        <v>Valid</v>
      </c>
    </row>
    <row r="603" spans="1:16">
      <c r="A603" t="s">
        <v>795</v>
      </c>
      <c r="B603" t="s">
        <v>167</v>
      </c>
      <c r="C603" s="2">
        <v>45694</v>
      </c>
      <c r="D603" s="3">
        <v>0.57013888888888886</v>
      </c>
      <c r="E603" t="s">
        <v>261</v>
      </c>
      <c r="F603">
        <v>1000</v>
      </c>
      <c r="G603" t="s">
        <v>214</v>
      </c>
      <c r="I603">
        <f t="shared" si="63"/>
        <v>1</v>
      </c>
      <c r="J603" t="str">
        <f t="shared" si="64"/>
        <v>Problem</v>
      </c>
      <c r="K603" t="str">
        <f t="shared" si="65"/>
        <v>Failed</v>
      </c>
      <c r="L603" t="str">
        <f t="shared" si="66"/>
        <v>Cash Deposit</v>
      </c>
      <c r="M603" t="str">
        <f t="shared" si="67"/>
        <v>OK</v>
      </c>
      <c r="N603" t="str">
        <f t="shared" si="68"/>
        <v>OK</v>
      </c>
      <c r="O603" t="str">
        <f>_xlfn.XLOOKUP(B603,'01_Raw_ATMs'!A:A,'01_Raw_ATMs'!A:A,"Not Found")</f>
        <v>ATM087</v>
      </c>
      <c r="P603" t="str">
        <f t="shared" si="69"/>
        <v>Valid</v>
      </c>
    </row>
    <row r="604" spans="1:16">
      <c r="A604" t="s">
        <v>796</v>
      </c>
      <c r="B604" t="s">
        <v>126</v>
      </c>
      <c r="C604" s="2">
        <v>46062</v>
      </c>
      <c r="D604" s="3">
        <v>0.59204861111111107</v>
      </c>
      <c r="E604" t="s">
        <v>33</v>
      </c>
      <c r="F604">
        <v>1000</v>
      </c>
      <c r="G604" t="s">
        <v>189</v>
      </c>
      <c r="I604">
        <f t="shared" si="63"/>
        <v>1</v>
      </c>
      <c r="J604" t="str">
        <f t="shared" si="64"/>
        <v>OK</v>
      </c>
      <c r="K604" t="str">
        <f t="shared" si="65"/>
        <v>Successful</v>
      </c>
      <c r="L604" t="str">
        <f t="shared" si="66"/>
        <v>Withdrawal</v>
      </c>
      <c r="M604" t="str">
        <f t="shared" si="67"/>
        <v>OK</v>
      </c>
      <c r="N604" t="str">
        <f t="shared" si="68"/>
        <v>OK</v>
      </c>
      <c r="O604" t="str">
        <f>_xlfn.XLOOKUP(B604,'01_Raw_ATMs'!A:A,'01_Raw_ATMs'!A:A,"Not Found")</f>
        <v>ATM046</v>
      </c>
      <c r="P604" t="str">
        <f t="shared" si="69"/>
        <v>Valid</v>
      </c>
    </row>
    <row r="605" spans="1:16">
      <c r="A605" t="s">
        <v>797</v>
      </c>
      <c r="B605" t="s">
        <v>151</v>
      </c>
      <c r="C605" s="2">
        <v>45949</v>
      </c>
      <c r="D605" s="3">
        <v>0.77497685185185183</v>
      </c>
      <c r="E605" t="s">
        <v>33</v>
      </c>
      <c r="F605">
        <v>3000</v>
      </c>
      <c r="G605" t="s">
        <v>214</v>
      </c>
      <c r="I605">
        <f t="shared" si="63"/>
        <v>1</v>
      </c>
      <c r="J605" t="str">
        <f t="shared" si="64"/>
        <v>Problem</v>
      </c>
      <c r="K605" t="str">
        <f t="shared" si="65"/>
        <v>Failed</v>
      </c>
      <c r="L605" t="str">
        <f t="shared" si="66"/>
        <v>Withdrawal</v>
      </c>
      <c r="M605" t="str">
        <f t="shared" si="67"/>
        <v>OK</v>
      </c>
      <c r="N605" t="str">
        <f t="shared" si="68"/>
        <v>OK</v>
      </c>
      <c r="O605" t="str">
        <f>_xlfn.XLOOKUP(B605,'01_Raw_ATMs'!A:A,'01_Raw_ATMs'!A:A,"Not Found")</f>
        <v>ATM071</v>
      </c>
      <c r="P605" t="str">
        <f t="shared" si="69"/>
        <v>Valid</v>
      </c>
    </row>
    <row r="606" spans="1:16">
      <c r="A606" t="s">
        <v>798</v>
      </c>
      <c r="B606" t="s">
        <v>109</v>
      </c>
      <c r="C606" s="2">
        <v>45857</v>
      </c>
      <c r="D606" s="3">
        <v>0.64277777777777778</v>
      </c>
      <c r="E606" t="s">
        <v>33</v>
      </c>
      <c r="F606">
        <v>1500</v>
      </c>
      <c r="G606" t="s">
        <v>189</v>
      </c>
      <c r="I606">
        <f t="shared" si="63"/>
        <v>1</v>
      </c>
      <c r="J606" t="str">
        <f t="shared" si="64"/>
        <v>OK</v>
      </c>
      <c r="K606" t="str">
        <f t="shared" si="65"/>
        <v>Successful</v>
      </c>
      <c r="L606" t="str">
        <f t="shared" si="66"/>
        <v>Withdrawal</v>
      </c>
      <c r="M606" t="str">
        <f t="shared" si="67"/>
        <v>OK</v>
      </c>
      <c r="N606" t="str">
        <f t="shared" si="68"/>
        <v>OK</v>
      </c>
      <c r="O606" t="str">
        <f>_xlfn.XLOOKUP(B606,'01_Raw_ATMs'!A:A,'01_Raw_ATMs'!A:A,"Not Found")</f>
        <v>ATM029</v>
      </c>
      <c r="P606" t="str">
        <f t="shared" si="69"/>
        <v>Valid</v>
      </c>
    </row>
    <row r="607" spans="1:16">
      <c r="A607" t="s">
        <v>799</v>
      </c>
      <c r="B607" t="s">
        <v>91</v>
      </c>
      <c r="C607" s="2">
        <v>45732</v>
      </c>
      <c r="D607" s="3">
        <v>0.68133101851851852</v>
      </c>
      <c r="E607" t="s">
        <v>194</v>
      </c>
      <c r="F607">
        <v>0</v>
      </c>
      <c r="G607" t="s">
        <v>214</v>
      </c>
      <c r="I607">
        <f t="shared" si="63"/>
        <v>1</v>
      </c>
      <c r="J607" t="str">
        <f t="shared" si="64"/>
        <v>Problem</v>
      </c>
      <c r="K607" t="str">
        <f t="shared" si="65"/>
        <v>Failed</v>
      </c>
      <c r="L607" t="str">
        <f t="shared" si="66"/>
        <v>Balance Inquiry</v>
      </c>
      <c r="M607" t="str">
        <f t="shared" si="67"/>
        <v>OK</v>
      </c>
      <c r="N607" t="str">
        <f t="shared" si="68"/>
        <v>OK</v>
      </c>
      <c r="O607" t="str">
        <f>_xlfn.XLOOKUP(B607,'01_Raw_ATMs'!A:A,'01_Raw_ATMs'!A:A,"Not Found")</f>
        <v>ATM014</v>
      </c>
      <c r="P607" t="str">
        <f t="shared" si="69"/>
        <v>Valid</v>
      </c>
    </row>
    <row r="608" spans="1:16">
      <c r="A608" t="s">
        <v>800</v>
      </c>
      <c r="B608" t="s">
        <v>154</v>
      </c>
      <c r="C608" s="2">
        <v>45914</v>
      </c>
      <c r="D608" s="3">
        <v>0.76708333333333334</v>
      </c>
      <c r="E608" t="s">
        <v>33</v>
      </c>
      <c r="F608">
        <v>2000</v>
      </c>
      <c r="G608" t="s">
        <v>189</v>
      </c>
      <c r="I608">
        <f t="shared" si="63"/>
        <v>1</v>
      </c>
      <c r="J608" t="str">
        <f t="shared" si="64"/>
        <v>OK</v>
      </c>
      <c r="K608" t="str">
        <f t="shared" si="65"/>
        <v>Successful</v>
      </c>
      <c r="L608" t="str">
        <f t="shared" si="66"/>
        <v>Withdrawal</v>
      </c>
      <c r="M608" t="str">
        <f t="shared" si="67"/>
        <v>OK</v>
      </c>
      <c r="N608" t="str">
        <f t="shared" si="68"/>
        <v>OK</v>
      </c>
      <c r="O608" t="str">
        <f>_xlfn.XLOOKUP(B608,'01_Raw_ATMs'!A:A,'01_Raw_ATMs'!A:A,"Not Found")</f>
        <v>ATM074</v>
      </c>
      <c r="P608" t="str">
        <f t="shared" si="69"/>
        <v>Valid</v>
      </c>
    </row>
    <row r="609" spans="1:16">
      <c r="A609" t="s">
        <v>801</v>
      </c>
      <c r="B609" t="s">
        <v>180</v>
      </c>
      <c r="C609" s="2">
        <v>46127</v>
      </c>
      <c r="D609" s="3">
        <v>0.79001157407407407</v>
      </c>
      <c r="E609" t="s">
        <v>211</v>
      </c>
      <c r="F609">
        <v>0</v>
      </c>
      <c r="G609" t="s">
        <v>189</v>
      </c>
      <c r="I609">
        <f t="shared" si="63"/>
        <v>1</v>
      </c>
      <c r="J609" t="str">
        <f t="shared" si="64"/>
        <v>OK</v>
      </c>
      <c r="K609" t="str">
        <f t="shared" si="65"/>
        <v>Successful</v>
      </c>
      <c r="L609" t="str">
        <f t="shared" si="66"/>
        <v>Mini Statement</v>
      </c>
      <c r="M609" t="str">
        <f t="shared" si="67"/>
        <v>OK</v>
      </c>
      <c r="N609" t="str">
        <f t="shared" si="68"/>
        <v>OK</v>
      </c>
      <c r="O609" t="str">
        <f>_xlfn.XLOOKUP(B609,'01_Raw_ATMs'!A:A,'01_Raw_ATMs'!A:A,"Not Found")</f>
        <v>ATM100</v>
      </c>
      <c r="P609" t="str">
        <f t="shared" si="69"/>
        <v>Valid</v>
      </c>
    </row>
    <row r="610" spans="1:16">
      <c r="A610" t="s">
        <v>802</v>
      </c>
      <c r="B610" t="s">
        <v>114</v>
      </c>
      <c r="C610" s="2">
        <v>45727</v>
      </c>
      <c r="D610" s="3">
        <v>0.57655092592592594</v>
      </c>
      <c r="E610" t="s">
        <v>33</v>
      </c>
      <c r="F610">
        <v>2000</v>
      </c>
      <c r="G610" t="s">
        <v>189</v>
      </c>
      <c r="I610">
        <f t="shared" si="63"/>
        <v>1</v>
      </c>
      <c r="J610" t="str">
        <f t="shared" si="64"/>
        <v>OK</v>
      </c>
      <c r="K610" t="str">
        <f t="shared" si="65"/>
        <v>Successful</v>
      </c>
      <c r="L610" t="str">
        <f t="shared" si="66"/>
        <v>Withdrawal</v>
      </c>
      <c r="M610" t="str">
        <f t="shared" si="67"/>
        <v>OK</v>
      </c>
      <c r="N610" t="str">
        <f t="shared" si="68"/>
        <v>OK</v>
      </c>
      <c r="O610" t="str">
        <f>_xlfn.XLOOKUP(B610,'01_Raw_ATMs'!A:A,'01_Raw_ATMs'!A:A,"Not Found")</f>
        <v>ATM034</v>
      </c>
      <c r="P610" t="str">
        <f t="shared" si="69"/>
        <v>Valid</v>
      </c>
    </row>
    <row r="611" spans="1:16">
      <c r="A611" t="s">
        <v>803</v>
      </c>
      <c r="B611" t="s">
        <v>133</v>
      </c>
      <c r="C611" s="2">
        <v>46019</v>
      </c>
      <c r="D611" s="3">
        <v>0.66717592592592589</v>
      </c>
      <c r="E611" t="s">
        <v>194</v>
      </c>
      <c r="F611">
        <v>0</v>
      </c>
      <c r="G611" t="s">
        <v>189</v>
      </c>
      <c r="I611">
        <f t="shared" si="63"/>
        <v>1</v>
      </c>
      <c r="J611" t="str">
        <f t="shared" si="64"/>
        <v>OK</v>
      </c>
      <c r="K611" t="str">
        <f t="shared" si="65"/>
        <v>Successful</v>
      </c>
      <c r="L611" t="str">
        <f t="shared" si="66"/>
        <v>Balance Inquiry</v>
      </c>
      <c r="M611" t="str">
        <f t="shared" si="67"/>
        <v>OK</v>
      </c>
      <c r="N611" t="str">
        <f t="shared" si="68"/>
        <v>OK</v>
      </c>
      <c r="O611" t="str">
        <f>_xlfn.XLOOKUP(B611,'01_Raw_ATMs'!A:A,'01_Raw_ATMs'!A:A,"Not Found")</f>
        <v>ATM053</v>
      </c>
      <c r="P611" t="str">
        <f t="shared" si="69"/>
        <v>Valid</v>
      </c>
    </row>
    <row r="612" spans="1:16">
      <c r="A612" t="s">
        <v>804</v>
      </c>
      <c r="B612" t="s">
        <v>89</v>
      </c>
      <c r="C612" s="2">
        <v>46066</v>
      </c>
      <c r="D612" s="3">
        <v>0.78635416666666669</v>
      </c>
      <c r="E612" t="s">
        <v>33</v>
      </c>
      <c r="F612">
        <v>1500</v>
      </c>
      <c r="G612" t="s">
        <v>189</v>
      </c>
      <c r="I612">
        <f t="shared" si="63"/>
        <v>1</v>
      </c>
      <c r="J612" t="str">
        <f t="shared" si="64"/>
        <v>OK</v>
      </c>
      <c r="K612" t="str">
        <f t="shared" si="65"/>
        <v>Successful</v>
      </c>
      <c r="L612" t="str">
        <f t="shared" si="66"/>
        <v>Withdrawal</v>
      </c>
      <c r="M612" t="str">
        <f t="shared" si="67"/>
        <v>OK</v>
      </c>
      <c r="N612" t="str">
        <f t="shared" si="68"/>
        <v>OK</v>
      </c>
      <c r="O612" t="str">
        <f>_xlfn.XLOOKUP(B612,'01_Raw_ATMs'!A:A,'01_Raw_ATMs'!A:A,"Not Found")</f>
        <v>ATM012</v>
      </c>
      <c r="P612" t="str">
        <f t="shared" si="69"/>
        <v>Valid</v>
      </c>
    </row>
    <row r="613" spans="1:16">
      <c r="A613" t="s">
        <v>805</v>
      </c>
      <c r="B613" t="s">
        <v>126</v>
      </c>
      <c r="C613" s="2">
        <v>45881</v>
      </c>
      <c r="D613" s="3">
        <v>0.84526620370370376</v>
      </c>
      <c r="E613" t="s">
        <v>211</v>
      </c>
      <c r="F613">
        <v>0</v>
      </c>
      <c r="G613" t="s">
        <v>189</v>
      </c>
      <c r="I613">
        <f t="shared" si="63"/>
        <v>1</v>
      </c>
      <c r="J613" t="str">
        <f t="shared" si="64"/>
        <v>OK</v>
      </c>
      <c r="K613" t="str">
        <f t="shared" si="65"/>
        <v>Successful</v>
      </c>
      <c r="L613" t="str">
        <f t="shared" si="66"/>
        <v>Mini Statement</v>
      </c>
      <c r="M613" t="str">
        <f t="shared" si="67"/>
        <v>OK</v>
      </c>
      <c r="N613" t="str">
        <f t="shared" si="68"/>
        <v>OK</v>
      </c>
      <c r="O613" t="str">
        <f>_xlfn.XLOOKUP(B613,'01_Raw_ATMs'!A:A,'01_Raw_ATMs'!A:A,"Not Found")</f>
        <v>ATM046</v>
      </c>
      <c r="P613" t="str">
        <f t="shared" si="69"/>
        <v>Valid</v>
      </c>
    </row>
    <row r="614" spans="1:16">
      <c r="A614" t="s">
        <v>806</v>
      </c>
      <c r="B614" t="s">
        <v>104</v>
      </c>
      <c r="C614" s="2">
        <v>46168</v>
      </c>
      <c r="D614" s="3">
        <v>0.76096064814814812</v>
      </c>
      <c r="E614" t="s">
        <v>33</v>
      </c>
      <c r="F614">
        <v>2500</v>
      </c>
      <c r="G614" t="s">
        <v>189</v>
      </c>
      <c r="I614">
        <f t="shared" si="63"/>
        <v>1</v>
      </c>
      <c r="J614" t="str">
        <f t="shared" si="64"/>
        <v>OK</v>
      </c>
      <c r="K614" t="str">
        <f t="shared" si="65"/>
        <v>Successful</v>
      </c>
      <c r="L614" t="str">
        <f t="shared" si="66"/>
        <v>Withdrawal</v>
      </c>
      <c r="M614" t="str">
        <f t="shared" si="67"/>
        <v>OK</v>
      </c>
      <c r="N614" t="str">
        <f t="shared" si="68"/>
        <v>OK</v>
      </c>
      <c r="O614" t="str">
        <f>_xlfn.XLOOKUP(B614,'01_Raw_ATMs'!A:A,'01_Raw_ATMs'!A:A,"Not Found")</f>
        <v>ATM025</v>
      </c>
      <c r="P614" t="str">
        <f t="shared" si="69"/>
        <v>Valid</v>
      </c>
    </row>
    <row r="615" spans="1:16">
      <c r="A615" t="s">
        <v>807</v>
      </c>
      <c r="B615" t="s">
        <v>106</v>
      </c>
      <c r="C615" s="2">
        <v>45913</v>
      </c>
      <c r="D615" s="3">
        <v>0.80704861111111115</v>
      </c>
      <c r="E615" t="s">
        <v>194</v>
      </c>
      <c r="F615">
        <v>0</v>
      </c>
      <c r="G615" t="s">
        <v>189</v>
      </c>
      <c r="I615">
        <f t="shared" si="63"/>
        <v>1</v>
      </c>
      <c r="J615" t="str">
        <f t="shared" si="64"/>
        <v>OK</v>
      </c>
      <c r="K615" t="str">
        <f t="shared" si="65"/>
        <v>Successful</v>
      </c>
      <c r="L615" t="str">
        <f t="shared" si="66"/>
        <v>Balance Inquiry</v>
      </c>
      <c r="M615" t="str">
        <f t="shared" si="67"/>
        <v>OK</v>
      </c>
      <c r="N615" t="str">
        <f t="shared" si="68"/>
        <v>OK</v>
      </c>
      <c r="O615" t="str">
        <f>_xlfn.XLOOKUP(B615,'01_Raw_ATMs'!A:A,'01_Raw_ATMs'!A:A,"Not Found")</f>
        <v>ATM026</v>
      </c>
      <c r="P615" t="str">
        <f t="shared" si="69"/>
        <v>Valid</v>
      </c>
    </row>
    <row r="616" spans="1:16">
      <c r="A616" t="s">
        <v>808</v>
      </c>
      <c r="B616" t="s">
        <v>87</v>
      </c>
      <c r="C616" s="2">
        <v>46162</v>
      </c>
      <c r="D616" s="3">
        <v>0.74229166666666668</v>
      </c>
      <c r="E616" t="s">
        <v>33</v>
      </c>
      <c r="F616">
        <v>500</v>
      </c>
      <c r="G616" t="s">
        <v>189</v>
      </c>
      <c r="I616">
        <f t="shared" si="63"/>
        <v>1</v>
      </c>
      <c r="J616" t="str">
        <f t="shared" si="64"/>
        <v>OK</v>
      </c>
      <c r="K616" t="str">
        <f t="shared" si="65"/>
        <v>Successful</v>
      </c>
      <c r="L616" t="str">
        <f t="shared" si="66"/>
        <v>Withdrawal</v>
      </c>
      <c r="M616" t="str">
        <f t="shared" si="67"/>
        <v>OK</v>
      </c>
      <c r="N616" t="str">
        <f t="shared" si="68"/>
        <v>OK</v>
      </c>
      <c r="O616" t="str">
        <f>_xlfn.XLOOKUP(B616,'01_Raw_ATMs'!A:A,'01_Raw_ATMs'!A:A,"Not Found")</f>
        <v>ATM011</v>
      </c>
      <c r="P616" t="str">
        <f t="shared" si="69"/>
        <v>Valid</v>
      </c>
    </row>
    <row r="617" spans="1:16">
      <c r="A617" t="s">
        <v>809</v>
      </c>
      <c r="B617" t="s">
        <v>128</v>
      </c>
      <c r="C617" s="2">
        <v>45980</v>
      </c>
      <c r="D617" s="3">
        <v>0.66454861111111108</v>
      </c>
      <c r="E617" t="s">
        <v>33</v>
      </c>
      <c r="F617">
        <v>2500</v>
      </c>
      <c r="G617" t="s">
        <v>189</v>
      </c>
      <c r="I617">
        <f t="shared" si="63"/>
        <v>1</v>
      </c>
      <c r="J617" t="str">
        <f t="shared" si="64"/>
        <v>OK</v>
      </c>
      <c r="K617" t="str">
        <f t="shared" si="65"/>
        <v>Successful</v>
      </c>
      <c r="L617" t="str">
        <f t="shared" si="66"/>
        <v>Withdrawal</v>
      </c>
      <c r="M617" t="str">
        <f t="shared" si="67"/>
        <v>OK</v>
      </c>
      <c r="N617" t="str">
        <f t="shared" si="68"/>
        <v>OK</v>
      </c>
      <c r="O617" t="str">
        <f>_xlfn.XLOOKUP(B617,'01_Raw_ATMs'!A:A,'01_Raw_ATMs'!A:A,"Not Found")</f>
        <v>ATM048</v>
      </c>
      <c r="P617" t="str">
        <f t="shared" si="69"/>
        <v>Valid</v>
      </c>
    </row>
    <row r="618" spans="1:16">
      <c r="A618" t="s">
        <v>810</v>
      </c>
      <c r="B618" t="s">
        <v>178</v>
      </c>
      <c r="C618" s="2">
        <v>46181</v>
      </c>
      <c r="D618" s="3">
        <v>0.46861111111111109</v>
      </c>
      <c r="E618" t="s">
        <v>33</v>
      </c>
      <c r="F618">
        <v>500</v>
      </c>
      <c r="G618" t="s">
        <v>189</v>
      </c>
      <c r="I618">
        <f t="shared" si="63"/>
        <v>1</v>
      </c>
      <c r="J618" t="str">
        <f t="shared" si="64"/>
        <v>OK</v>
      </c>
      <c r="K618" t="str">
        <f t="shared" si="65"/>
        <v>Successful</v>
      </c>
      <c r="L618" t="str">
        <f t="shared" si="66"/>
        <v>Withdrawal</v>
      </c>
      <c r="M618" t="str">
        <f t="shared" si="67"/>
        <v>OK</v>
      </c>
      <c r="N618" t="str">
        <f t="shared" si="68"/>
        <v>OK</v>
      </c>
      <c r="O618" t="str">
        <f>_xlfn.XLOOKUP(B618,'01_Raw_ATMs'!A:A,'01_Raw_ATMs'!A:A,"Not Found")</f>
        <v>ATM098</v>
      </c>
      <c r="P618" t="str">
        <f t="shared" si="69"/>
        <v>Valid</v>
      </c>
    </row>
    <row r="619" spans="1:16">
      <c r="A619" t="s">
        <v>811</v>
      </c>
      <c r="B619" t="s">
        <v>135</v>
      </c>
      <c r="C619" s="2">
        <v>46147</v>
      </c>
      <c r="D619" s="3">
        <v>0.87675925925925924</v>
      </c>
      <c r="E619" t="s">
        <v>33</v>
      </c>
      <c r="F619">
        <v>10000</v>
      </c>
      <c r="G619" t="s">
        <v>189</v>
      </c>
      <c r="I619">
        <f t="shared" si="63"/>
        <v>1</v>
      </c>
      <c r="J619" t="str">
        <f t="shared" si="64"/>
        <v>OK</v>
      </c>
      <c r="K619" t="str">
        <f t="shared" si="65"/>
        <v>Successful</v>
      </c>
      <c r="L619" t="str">
        <f t="shared" si="66"/>
        <v>Withdrawal</v>
      </c>
      <c r="M619" t="str">
        <f t="shared" si="67"/>
        <v>OK</v>
      </c>
      <c r="N619" t="str">
        <f t="shared" si="68"/>
        <v>OK</v>
      </c>
      <c r="O619" t="str">
        <f>_xlfn.XLOOKUP(B619,'01_Raw_ATMs'!A:A,'01_Raw_ATMs'!A:A,"Not Found")</f>
        <v>ATM055</v>
      </c>
      <c r="P619" t="str">
        <f t="shared" si="69"/>
        <v>Valid</v>
      </c>
    </row>
    <row r="620" spans="1:16">
      <c r="A620" t="s">
        <v>812</v>
      </c>
      <c r="B620" t="s">
        <v>139</v>
      </c>
      <c r="C620" s="2">
        <v>45781</v>
      </c>
      <c r="D620" s="3">
        <v>0.77037037037037037</v>
      </c>
      <c r="E620" t="s">
        <v>33</v>
      </c>
      <c r="F620">
        <v>500</v>
      </c>
      <c r="G620" t="s">
        <v>189</v>
      </c>
      <c r="I620">
        <f t="shared" si="63"/>
        <v>1</v>
      </c>
      <c r="J620" t="str">
        <f t="shared" si="64"/>
        <v>OK</v>
      </c>
      <c r="K620" t="str">
        <f t="shared" si="65"/>
        <v>Successful</v>
      </c>
      <c r="L620" t="str">
        <f t="shared" si="66"/>
        <v>Withdrawal</v>
      </c>
      <c r="M620" t="str">
        <f t="shared" si="67"/>
        <v>OK</v>
      </c>
      <c r="N620" t="str">
        <f t="shared" si="68"/>
        <v>OK</v>
      </c>
      <c r="O620" t="str">
        <f>_xlfn.XLOOKUP(B620,'01_Raw_ATMs'!A:A,'01_Raw_ATMs'!A:A,"Not Found")</f>
        <v>ATM059</v>
      </c>
      <c r="P620" t="str">
        <f t="shared" si="69"/>
        <v>Valid</v>
      </c>
    </row>
    <row r="621" spans="1:16">
      <c r="A621" t="s">
        <v>813</v>
      </c>
      <c r="B621" t="s">
        <v>129</v>
      </c>
      <c r="C621" s="2">
        <v>45761</v>
      </c>
      <c r="D621" s="3">
        <v>0.52771990740740737</v>
      </c>
      <c r="E621" t="s">
        <v>33</v>
      </c>
      <c r="F621">
        <v>6000</v>
      </c>
      <c r="G621" t="s">
        <v>189</v>
      </c>
      <c r="I621">
        <f t="shared" si="63"/>
        <v>1</v>
      </c>
      <c r="J621" t="str">
        <f t="shared" si="64"/>
        <v>OK</v>
      </c>
      <c r="K621" t="str">
        <f t="shared" si="65"/>
        <v>Successful</v>
      </c>
      <c r="L621" t="str">
        <f t="shared" si="66"/>
        <v>Withdrawal</v>
      </c>
      <c r="M621" t="str">
        <f t="shared" si="67"/>
        <v>OK</v>
      </c>
      <c r="N621" t="str">
        <f t="shared" si="68"/>
        <v>OK</v>
      </c>
      <c r="O621" t="str">
        <f>_xlfn.XLOOKUP(B621,'01_Raw_ATMs'!A:A,'01_Raw_ATMs'!A:A,"Not Found")</f>
        <v>ATM049</v>
      </c>
      <c r="P621" t="str">
        <f t="shared" si="69"/>
        <v>Valid</v>
      </c>
    </row>
    <row r="622" spans="1:16">
      <c r="A622" t="s">
        <v>814</v>
      </c>
      <c r="B622" t="s">
        <v>115</v>
      </c>
      <c r="C622" s="2">
        <v>46140</v>
      </c>
      <c r="D622" s="3">
        <v>0.93151620370370369</v>
      </c>
      <c r="E622" t="s">
        <v>33</v>
      </c>
      <c r="F622">
        <v>4000</v>
      </c>
      <c r="G622" t="s">
        <v>189</v>
      </c>
      <c r="I622">
        <f t="shared" si="63"/>
        <v>1</v>
      </c>
      <c r="J622" t="str">
        <f t="shared" si="64"/>
        <v>OK</v>
      </c>
      <c r="K622" t="str">
        <f t="shared" si="65"/>
        <v>Successful</v>
      </c>
      <c r="L622" t="str">
        <f t="shared" si="66"/>
        <v>Withdrawal</v>
      </c>
      <c r="M622" t="str">
        <f t="shared" si="67"/>
        <v>OK</v>
      </c>
      <c r="N622" t="str">
        <f t="shared" si="68"/>
        <v>OK</v>
      </c>
      <c r="O622" t="str">
        <f>_xlfn.XLOOKUP(B622,'01_Raw_ATMs'!A:A,'01_Raw_ATMs'!A:A,"Not Found")</f>
        <v>ATM035</v>
      </c>
      <c r="P622" t="str">
        <f t="shared" si="69"/>
        <v>Valid</v>
      </c>
    </row>
    <row r="623" spans="1:16">
      <c r="A623" t="s">
        <v>815</v>
      </c>
      <c r="B623" t="s">
        <v>170</v>
      </c>
      <c r="C623" s="2">
        <v>46039</v>
      </c>
      <c r="D623" s="3">
        <v>0.55922453703703701</v>
      </c>
      <c r="E623" t="s">
        <v>33</v>
      </c>
      <c r="F623">
        <v>8000</v>
      </c>
      <c r="G623" t="s">
        <v>189</v>
      </c>
      <c r="I623">
        <f t="shared" si="63"/>
        <v>1</v>
      </c>
      <c r="J623" t="str">
        <f t="shared" si="64"/>
        <v>OK</v>
      </c>
      <c r="K623" t="str">
        <f t="shared" si="65"/>
        <v>Successful</v>
      </c>
      <c r="L623" t="str">
        <f t="shared" si="66"/>
        <v>Withdrawal</v>
      </c>
      <c r="M623" t="str">
        <f t="shared" si="67"/>
        <v>OK</v>
      </c>
      <c r="N623" t="str">
        <f t="shared" si="68"/>
        <v>OK</v>
      </c>
      <c r="O623" t="str">
        <f>_xlfn.XLOOKUP(B623,'01_Raw_ATMs'!A:A,'01_Raw_ATMs'!A:A,"Not Found")</f>
        <v>ATM090</v>
      </c>
      <c r="P623" t="str">
        <f t="shared" si="69"/>
        <v>Valid</v>
      </c>
    </row>
    <row r="624" spans="1:16">
      <c r="A624" t="s">
        <v>816</v>
      </c>
      <c r="B624" t="s">
        <v>154</v>
      </c>
      <c r="C624" s="2">
        <v>45892</v>
      </c>
      <c r="D624" s="3">
        <v>0.8238078703703704</v>
      </c>
      <c r="E624" t="s">
        <v>194</v>
      </c>
      <c r="F624">
        <v>0</v>
      </c>
      <c r="G624" t="s">
        <v>189</v>
      </c>
      <c r="I624">
        <f t="shared" si="63"/>
        <v>1</v>
      </c>
      <c r="J624" t="str">
        <f t="shared" si="64"/>
        <v>OK</v>
      </c>
      <c r="K624" t="str">
        <f t="shared" si="65"/>
        <v>Successful</v>
      </c>
      <c r="L624" t="str">
        <f t="shared" si="66"/>
        <v>Balance Inquiry</v>
      </c>
      <c r="M624" t="str">
        <f t="shared" si="67"/>
        <v>OK</v>
      </c>
      <c r="N624" t="str">
        <f t="shared" si="68"/>
        <v>OK</v>
      </c>
      <c r="O624" t="str">
        <f>_xlfn.XLOOKUP(B624,'01_Raw_ATMs'!A:A,'01_Raw_ATMs'!A:A,"Not Found")</f>
        <v>ATM074</v>
      </c>
      <c r="P624" t="str">
        <f t="shared" si="69"/>
        <v>Valid</v>
      </c>
    </row>
    <row r="625" spans="1:16">
      <c r="A625" t="s">
        <v>817</v>
      </c>
      <c r="B625" t="s">
        <v>129</v>
      </c>
      <c r="C625" s="2">
        <v>45858</v>
      </c>
      <c r="D625" s="3">
        <v>0.3244097222222222</v>
      </c>
      <c r="E625" t="s">
        <v>33</v>
      </c>
      <c r="F625">
        <v>500</v>
      </c>
      <c r="G625" t="s">
        <v>189</v>
      </c>
      <c r="I625">
        <f t="shared" si="63"/>
        <v>1</v>
      </c>
      <c r="J625" t="str">
        <f t="shared" si="64"/>
        <v>OK</v>
      </c>
      <c r="K625" t="str">
        <f t="shared" si="65"/>
        <v>Successful</v>
      </c>
      <c r="L625" t="str">
        <f t="shared" si="66"/>
        <v>Withdrawal</v>
      </c>
      <c r="M625" t="str">
        <f t="shared" si="67"/>
        <v>OK</v>
      </c>
      <c r="N625" t="str">
        <f t="shared" si="68"/>
        <v>OK</v>
      </c>
      <c r="O625" t="str">
        <f>_xlfn.XLOOKUP(B625,'01_Raw_ATMs'!A:A,'01_Raw_ATMs'!A:A,"Not Found")</f>
        <v>ATM049</v>
      </c>
      <c r="P625" t="str">
        <f t="shared" si="69"/>
        <v>Valid</v>
      </c>
    </row>
    <row r="626" spans="1:16">
      <c r="A626" t="s">
        <v>818</v>
      </c>
      <c r="B626" t="s">
        <v>144</v>
      </c>
      <c r="C626" s="2">
        <v>45795</v>
      </c>
      <c r="D626" s="3">
        <v>0.99629629629629635</v>
      </c>
      <c r="E626" t="s">
        <v>33</v>
      </c>
      <c r="F626">
        <v>3000</v>
      </c>
      <c r="G626" t="s">
        <v>189</v>
      </c>
      <c r="I626">
        <f t="shared" si="63"/>
        <v>1</v>
      </c>
      <c r="J626" t="str">
        <f t="shared" si="64"/>
        <v>OK</v>
      </c>
      <c r="K626" t="str">
        <f t="shared" si="65"/>
        <v>Successful</v>
      </c>
      <c r="L626" t="str">
        <f t="shared" si="66"/>
        <v>Withdrawal</v>
      </c>
      <c r="M626" t="str">
        <f t="shared" si="67"/>
        <v>OK</v>
      </c>
      <c r="N626" t="str">
        <f t="shared" si="68"/>
        <v>OK</v>
      </c>
      <c r="O626" t="str">
        <f>_xlfn.XLOOKUP(B626,'01_Raw_ATMs'!A:A,'01_Raw_ATMs'!A:A,"Not Found")</f>
        <v>ATM064</v>
      </c>
      <c r="P626" t="str">
        <f t="shared" si="69"/>
        <v>Valid</v>
      </c>
    </row>
    <row r="627" spans="1:16">
      <c r="A627" t="s">
        <v>819</v>
      </c>
      <c r="B627" t="s">
        <v>119</v>
      </c>
      <c r="C627" s="2">
        <v>45914</v>
      </c>
      <c r="D627" s="3">
        <v>0.69170138888888888</v>
      </c>
      <c r="E627" t="s">
        <v>33</v>
      </c>
      <c r="F627">
        <v>1500</v>
      </c>
      <c r="G627" t="s">
        <v>189</v>
      </c>
      <c r="I627">
        <f t="shared" si="63"/>
        <v>1</v>
      </c>
      <c r="J627" t="str">
        <f t="shared" si="64"/>
        <v>OK</v>
      </c>
      <c r="K627" t="str">
        <f t="shared" si="65"/>
        <v>Successful</v>
      </c>
      <c r="L627" t="str">
        <f t="shared" si="66"/>
        <v>Withdrawal</v>
      </c>
      <c r="M627" t="str">
        <f t="shared" si="67"/>
        <v>OK</v>
      </c>
      <c r="N627" t="str">
        <f t="shared" si="68"/>
        <v>OK</v>
      </c>
      <c r="O627" t="str">
        <f>_xlfn.XLOOKUP(B627,'01_Raw_ATMs'!A:A,'01_Raw_ATMs'!A:A,"Not Found")</f>
        <v>ATM039</v>
      </c>
      <c r="P627" t="str">
        <f t="shared" si="69"/>
        <v>Valid</v>
      </c>
    </row>
    <row r="628" spans="1:16">
      <c r="A628" t="s">
        <v>820</v>
      </c>
      <c r="B628" t="s">
        <v>113</v>
      </c>
      <c r="C628" s="2">
        <v>46145</v>
      </c>
      <c r="D628" s="3">
        <v>0.83782407407407411</v>
      </c>
      <c r="E628" t="s">
        <v>194</v>
      </c>
      <c r="F628">
        <v>0</v>
      </c>
      <c r="G628" t="s">
        <v>189</v>
      </c>
      <c r="I628">
        <f t="shared" si="63"/>
        <v>1</v>
      </c>
      <c r="J628" t="str">
        <f t="shared" si="64"/>
        <v>OK</v>
      </c>
      <c r="K628" t="str">
        <f t="shared" si="65"/>
        <v>Successful</v>
      </c>
      <c r="L628" t="str">
        <f t="shared" si="66"/>
        <v>Balance Inquiry</v>
      </c>
      <c r="M628" t="str">
        <f t="shared" si="67"/>
        <v>OK</v>
      </c>
      <c r="N628" t="str">
        <f t="shared" si="68"/>
        <v>OK</v>
      </c>
      <c r="O628" t="str">
        <f>_xlfn.XLOOKUP(B628,'01_Raw_ATMs'!A:A,'01_Raw_ATMs'!A:A,"Not Found")</f>
        <v>ATM033</v>
      </c>
      <c r="P628" t="str">
        <f t="shared" si="69"/>
        <v>Valid</v>
      </c>
    </row>
    <row r="629" spans="1:16">
      <c r="A629" t="s">
        <v>821</v>
      </c>
      <c r="B629" t="s">
        <v>127</v>
      </c>
      <c r="C629" s="2">
        <v>45921</v>
      </c>
      <c r="D629" s="3">
        <v>0.5181365740740741</v>
      </c>
      <c r="E629" t="s">
        <v>33</v>
      </c>
      <c r="F629">
        <v>10000</v>
      </c>
      <c r="G629" t="s">
        <v>214</v>
      </c>
      <c r="I629">
        <f t="shared" si="63"/>
        <v>1</v>
      </c>
      <c r="J629" t="str">
        <f t="shared" si="64"/>
        <v>Problem</v>
      </c>
      <c r="K629" t="str">
        <f t="shared" si="65"/>
        <v>Failed</v>
      </c>
      <c r="L629" t="str">
        <f t="shared" si="66"/>
        <v>Withdrawal</v>
      </c>
      <c r="M629" t="str">
        <f t="shared" si="67"/>
        <v>OK</v>
      </c>
      <c r="N629" t="str">
        <f t="shared" si="68"/>
        <v>OK</v>
      </c>
      <c r="O629" t="str">
        <f>_xlfn.XLOOKUP(B629,'01_Raw_ATMs'!A:A,'01_Raw_ATMs'!A:A,"Not Found")</f>
        <v>ATM047</v>
      </c>
      <c r="P629" t="str">
        <f t="shared" si="69"/>
        <v>Valid</v>
      </c>
    </row>
    <row r="630" spans="1:16">
      <c r="A630" t="s">
        <v>822</v>
      </c>
      <c r="B630" t="s">
        <v>154</v>
      </c>
      <c r="C630" s="2">
        <v>45836</v>
      </c>
      <c r="D630" s="3">
        <v>0.97108796296296296</v>
      </c>
      <c r="E630" t="s">
        <v>33</v>
      </c>
      <c r="F630">
        <v>6000</v>
      </c>
      <c r="G630" t="s">
        <v>189</v>
      </c>
      <c r="I630">
        <f t="shared" si="63"/>
        <v>1</v>
      </c>
      <c r="J630" t="str">
        <f t="shared" si="64"/>
        <v>OK</v>
      </c>
      <c r="K630" t="str">
        <f t="shared" si="65"/>
        <v>Successful</v>
      </c>
      <c r="L630" t="str">
        <f t="shared" si="66"/>
        <v>Withdrawal</v>
      </c>
      <c r="M630" t="str">
        <f t="shared" si="67"/>
        <v>OK</v>
      </c>
      <c r="N630" t="str">
        <f t="shared" si="68"/>
        <v>OK</v>
      </c>
      <c r="O630" t="str">
        <f>_xlfn.XLOOKUP(B630,'01_Raw_ATMs'!A:A,'01_Raw_ATMs'!A:A,"Not Found")</f>
        <v>ATM074</v>
      </c>
      <c r="P630" t="str">
        <f t="shared" si="69"/>
        <v>Valid</v>
      </c>
    </row>
    <row r="631" spans="1:16">
      <c r="A631" t="s">
        <v>823</v>
      </c>
      <c r="B631" t="s">
        <v>175</v>
      </c>
      <c r="C631" s="2">
        <v>46115</v>
      </c>
      <c r="D631" s="3">
        <v>0.85045138888888894</v>
      </c>
      <c r="E631" t="s">
        <v>33</v>
      </c>
      <c r="F631">
        <v>10000</v>
      </c>
      <c r="G631" t="s">
        <v>214</v>
      </c>
      <c r="I631">
        <f t="shared" si="63"/>
        <v>1</v>
      </c>
      <c r="J631" t="str">
        <f t="shared" si="64"/>
        <v>Problem</v>
      </c>
      <c r="K631" t="str">
        <f t="shared" si="65"/>
        <v>Failed</v>
      </c>
      <c r="L631" t="str">
        <f t="shared" si="66"/>
        <v>Withdrawal</v>
      </c>
      <c r="M631" t="str">
        <f t="shared" si="67"/>
        <v>OK</v>
      </c>
      <c r="N631" t="str">
        <f t="shared" si="68"/>
        <v>OK</v>
      </c>
      <c r="O631" t="str">
        <f>_xlfn.XLOOKUP(B631,'01_Raw_ATMs'!A:A,'01_Raw_ATMs'!A:A,"Not Found")</f>
        <v>ATM095</v>
      </c>
      <c r="P631" t="str">
        <f t="shared" si="69"/>
        <v>Valid</v>
      </c>
    </row>
    <row r="632" spans="1:16">
      <c r="A632" t="s">
        <v>824</v>
      </c>
      <c r="B632" t="s">
        <v>162</v>
      </c>
      <c r="C632" s="2">
        <v>46003</v>
      </c>
      <c r="D632" s="3">
        <v>0.61083333333333334</v>
      </c>
      <c r="E632" t="s">
        <v>33</v>
      </c>
      <c r="F632">
        <v>1000</v>
      </c>
      <c r="G632" t="s">
        <v>189</v>
      </c>
      <c r="I632">
        <f t="shared" si="63"/>
        <v>1</v>
      </c>
      <c r="J632" t="str">
        <f t="shared" si="64"/>
        <v>OK</v>
      </c>
      <c r="K632" t="str">
        <f t="shared" si="65"/>
        <v>Successful</v>
      </c>
      <c r="L632" t="str">
        <f t="shared" si="66"/>
        <v>Withdrawal</v>
      </c>
      <c r="M632" t="str">
        <f t="shared" si="67"/>
        <v>OK</v>
      </c>
      <c r="N632" t="str">
        <f t="shared" si="68"/>
        <v>OK</v>
      </c>
      <c r="O632" t="str">
        <f>_xlfn.XLOOKUP(B632,'01_Raw_ATMs'!A:A,'01_Raw_ATMs'!A:A,"Not Found")</f>
        <v>ATM082</v>
      </c>
      <c r="P632" t="str">
        <f t="shared" si="69"/>
        <v>Valid</v>
      </c>
    </row>
    <row r="633" spans="1:16">
      <c r="A633" t="s">
        <v>825</v>
      </c>
      <c r="B633" t="s">
        <v>124</v>
      </c>
      <c r="C633" s="2">
        <v>45891</v>
      </c>
      <c r="D633" s="3">
        <v>0.5286805555555556</v>
      </c>
      <c r="E633" t="s">
        <v>33</v>
      </c>
      <c r="F633">
        <v>8000</v>
      </c>
      <c r="G633" t="s">
        <v>189</v>
      </c>
      <c r="I633">
        <f t="shared" si="63"/>
        <v>1</v>
      </c>
      <c r="J633" t="str">
        <f t="shared" si="64"/>
        <v>OK</v>
      </c>
      <c r="K633" t="str">
        <f t="shared" si="65"/>
        <v>Successful</v>
      </c>
      <c r="L633" t="str">
        <f t="shared" si="66"/>
        <v>Withdrawal</v>
      </c>
      <c r="M633" t="str">
        <f t="shared" si="67"/>
        <v>OK</v>
      </c>
      <c r="N633" t="str">
        <f t="shared" si="68"/>
        <v>OK</v>
      </c>
      <c r="O633" t="str">
        <f>_xlfn.XLOOKUP(B633,'01_Raw_ATMs'!A:A,'01_Raw_ATMs'!A:A,"Not Found")</f>
        <v>ATM044</v>
      </c>
      <c r="P633" t="str">
        <f t="shared" si="69"/>
        <v>Valid</v>
      </c>
    </row>
    <row r="634" spans="1:16">
      <c r="A634" t="s">
        <v>826</v>
      </c>
      <c r="B634" t="s">
        <v>115</v>
      </c>
      <c r="C634" s="2">
        <v>46113</v>
      </c>
      <c r="D634" s="3">
        <v>0.8081828703703704</v>
      </c>
      <c r="E634" t="s">
        <v>33</v>
      </c>
      <c r="F634">
        <v>5000</v>
      </c>
      <c r="G634" t="s">
        <v>189</v>
      </c>
      <c r="I634">
        <f t="shared" si="63"/>
        <v>1</v>
      </c>
      <c r="J634" t="str">
        <f t="shared" si="64"/>
        <v>OK</v>
      </c>
      <c r="K634" t="str">
        <f t="shared" si="65"/>
        <v>Successful</v>
      </c>
      <c r="L634" t="str">
        <f t="shared" si="66"/>
        <v>Withdrawal</v>
      </c>
      <c r="M634" t="str">
        <f t="shared" si="67"/>
        <v>OK</v>
      </c>
      <c r="N634" t="str">
        <f t="shared" si="68"/>
        <v>OK</v>
      </c>
      <c r="O634" t="str">
        <f>_xlfn.XLOOKUP(B634,'01_Raw_ATMs'!A:A,'01_Raw_ATMs'!A:A,"Not Found")</f>
        <v>ATM035</v>
      </c>
      <c r="P634" t="str">
        <f t="shared" si="69"/>
        <v>Valid</v>
      </c>
    </row>
    <row r="635" spans="1:16">
      <c r="A635" t="s">
        <v>827</v>
      </c>
      <c r="B635" t="s">
        <v>103</v>
      </c>
      <c r="C635" s="2">
        <v>45681</v>
      </c>
      <c r="D635" s="3">
        <v>0.30256944444444439</v>
      </c>
      <c r="E635" t="s">
        <v>33</v>
      </c>
      <c r="F635">
        <v>1000</v>
      </c>
      <c r="G635" t="s">
        <v>189</v>
      </c>
      <c r="I635">
        <f t="shared" si="63"/>
        <v>1</v>
      </c>
      <c r="J635" t="str">
        <f t="shared" si="64"/>
        <v>OK</v>
      </c>
      <c r="K635" t="str">
        <f t="shared" si="65"/>
        <v>Successful</v>
      </c>
      <c r="L635" t="str">
        <f t="shared" si="66"/>
        <v>Withdrawal</v>
      </c>
      <c r="M635" t="str">
        <f t="shared" si="67"/>
        <v>OK</v>
      </c>
      <c r="N635" t="str">
        <f t="shared" si="68"/>
        <v>OK</v>
      </c>
      <c r="O635" t="str">
        <f>_xlfn.XLOOKUP(B635,'01_Raw_ATMs'!A:A,'01_Raw_ATMs'!A:A,"Not Found")</f>
        <v>ATM024</v>
      </c>
      <c r="P635" t="str">
        <f t="shared" si="69"/>
        <v>Valid</v>
      </c>
    </row>
    <row r="636" spans="1:16">
      <c r="A636" t="s">
        <v>828</v>
      </c>
      <c r="B636" t="s">
        <v>131</v>
      </c>
      <c r="C636" s="2">
        <v>45763</v>
      </c>
      <c r="D636" s="3">
        <v>0.29162037037037042</v>
      </c>
      <c r="E636" t="s">
        <v>33</v>
      </c>
      <c r="F636">
        <v>500</v>
      </c>
      <c r="G636" t="s">
        <v>189</v>
      </c>
      <c r="I636">
        <f t="shared" si="63"/>
        <v>1</v>
      </c>
      <c r="J636" t="str">
        <f t="shared" si="64"/>
        <v>OK</v>
      </c>
      <c r="K636" t="str">
        <f t="shared" si="65"/>
        <v>Successful</v>
      </c>
      <c r="L636" t="str">
        <f t="shared" si="66"/>
        <v>Withdrawal</v>
      </c>
      <c r="M636" t="str">
        <f t="shared" si="67"/>
        <v>OK</v>
      </c>
      <c r="N636" t="str">
        <f t="shared" si="68"/>
        <v>OK</v>
      </c>
      <c r="O636" t="str">
        <f>_xlfn.XLOOKUP(B636,'01_Raw_ATMs'!A:A,'01_Raw_ATMs'!A:A,"Not Found")</f>
        <v>ATM051</v>
      </c>
      <c r="P636" t="str">
        <f t="shared" si="69"/>
        <v>Valid</v>
      </c>
    </row>
    <row r="637" spans="1:16">
      <c r="A637" t="s">
        <v>829</v>
      </c>
      <c r="B637" t="s">
        <v>131</v>
      </c>
      <c r="C637" s="2">
        <v>46194</v>
      </c>
      <c r="D637" s="3">
        <v>0.79520833333333329</v>
      </c>
      <c r="E637" t="s">
        <v>33</v>
      </c>
      <c r="F637">
        <v>1500</v>
      </c>
      <c r="G637" t="s">
        <v>189</v>
      </c>
      <c r="I637">
        <f t="shared" si="63"/>
        <v>1</v>
      </c>
      <c r="J637" t="str">
        <f t="shared" si="64"/>
        <v>OK</v>
      </c>
      <c r="K637" t="str">
        <f t="shared" si="65"/>
        <v>Successful</v>
      </c>
      <c r="L637" t="str">
        <f t="shared" si="66"/>
        <v>Withdrawal</v>
      </c>
      <c r="M637" t="str">
        <f t="shared" si="67"/>
        <v>OK</v>
      </c>
      <c r="N637" t="str">
        <f t="shared" si="68"/>
        <v>OK</v>
      </c>
      <c r="O637" t="str">
        <f>_xlfn.XLOOKUP(B637,'01_Raw_ATMs'!A:A,'01_Raw_ATMs'!A:A,"Not Found")</f>
        <v>ATM051</v>
      </c>
      <c r="P637" t="str">
        <f t="shared" si="69"/>
        <v>Valid</v>
      </c>
    </row>
    <row r="638" spans="1:16">
      <c r="A638" t="s">
        <v>830</v>
      </c>
      <c r="B638" t="s">
        <v>130</v>
      </c>
      <c r="C638" s="2">
        <v>45974</v>
      </c>
      <c r="D638" s="3">
        <v>0.40784722222222219</v>
      </c>
      <c r="E638" t="s">
        <v>33</v>
      </c>
      <c r="F638">
        <v>1500</v>
      </c>
      <c r="G638" t="s">
        <v>189</v>
      </c>
      <c r="I638">
        <f t="shared" si="63"/>
        <v>1</v>
      </c>
      <c r="J638" t="str">
        <f t="shared" si="64"/>
        <v>OK</v>
      </c>
      <c r="K638" t="str">
        <f t="shared" si="65"/>
        <v>Successful</v>
      </c>
      <c r="L638" t="str">
        <f t="shared" si="66"/>
        <v>Withdrawal</v>
      </c>
      <c r="M638" t="str">
        <f t="shared" si="67"/>
        <v>OK</v>
      </c>
      <c r="N638" t="str">
        <f t="shared" si="68"/>
        <v>OK</v>
      </c>
      <c r="O638" t="str">
        <f>_xlfn.XLOOKUP(B638,'01_Raw_ATMs'!A:A,'01_Raw_ATMs'!A:A,"Not Found")</f>
        <v>ATM050</v>
      </c>
      <c r="P638" t="str">
        <f t="shared" si="69"/>
        <v>Valid</v>
      </c>
    </row>
    <row r="639" spans="1:16">
      <c r="A639" t="s">
        <v>831</v>
      </c>
      <c r="B639" t="s">
        <v>101</v>
      </c>
      <c r="C639" s="2">
        <v>45687</v>
      </c>
      <c r="D639" s="3">
        <v>0.14091435185185189</v>
      </c>
      <c r="E639" t="s">
        <v>211</v>
      </c>
      <c r="F639">
        <v>0</v>
      </c>
      <c r="G639" t="s">
        <v>189</v>
      </c>
      <c r="I639">
        <f t="shared" si="63"/>
        <v>1</v>
      </c>
      <c r="J639" t="str">
        <f t="shared" si="64"/>
        <v>OK</v>
      </c>
      <c r="K639" t="str">
        <f t="shared" si="65"/>
        <v>Successful</v>
      </c>
      <c r="L639" t="str">
        <f t="shared" si="66"/>
        <v>Mini Statement</v>
      </c>
      <c r="M639" t="str">
        <f t="shared" si="67"/>
        <v>OK</v>
      </c>
      <c r="N639" t="str">
        <f t="shared" si="68"/>
        <v>OK</v>
      </c>
      <c r="O639" t="str">
        <f>_xlfn.XLOOKUP(B639,'01_Raw_ATMs'!A:A,'01_Raw_ATMs'!A:A,"Not Found")</f>
        <v>ATM022</v>
      </c>
      <c r="P639" t="str">
        <f t="shared" si="69"/>
        <v>Valid</v>
      </c>
    </row>
    <row r="640" spans="1:16">
      <c r="A640" t="s">
        <v>832</v>
      </c>
      <c r="B640" t="s">
        <v>140</v>
      </c>
      <c r="C640" s="2">
        <v>45936</v>
      </c>
      <c r="D640" s="3">
        <v>0.67273148148148143</v>
      </c>
      <c r="E640" t="s">
        <v>33</v>
      </c>
      <c r="F640">
        <v>8000</v>
      </c>
      <c r="G640" t="s">
        <v>189</v>
      </c>
      <c r="I640">
        <f t="shared" si="63"/>
        <v>1</v>
      </c>
      <c r="J640" t="str">
        <f t="shared" si="64"/>
        <v>OK</v>
      </c>
      <c r="K640" t="str">
        <f t="shared" si="65"/>
        <v>Successful</v>
      </c>
      <c r="L640" t="str">
        <f t="shared" si="66"/>
        <v>Withdrawal</v>
      </c>
      <c r="M640" t="str">
        <f t="shared" si="67"/>
        <v>OK</v>
      </c>
      <c r="N640" t="str">
        <f t="shared" si="68"/>
        <v>OK</v>
      </c>
      <c r="O640" t="str">
        <f>_xlfn.XLOOKUP(B640,'01_Raw_ATMs'!A:A,'01_Raw_ATMs'!A:A,"Not Found")</f>
        <v>ATM060</v>
      </c>
      <c r="P640" t="str">
        <f t="shared" si="69"/>
        <v>Valid</v>
      </c>
    </row>
    <row r="641" spans="1:16">
      <c r="A641" t="s">
        <v>833</v>
      </c>
      <c r="B641" t="s">
        <v>161</v>
      </c>
      <c r="C641" s="2">
        <v>46103</v>
      </c>
      <c r="D641" s="3">
        <v>0.69483796296296296</v>
      </c>
      <c r="E641" t="s">
        <v>33</v>
      </c>
      <c r="F641">
        <v>3000</v>
      </c>
      <c r="G641" t="s">
        <v>189</v>
      </c>
      <c r="I641">
        <f t="shared" si="63"/>
        <v>1</v>
      </c>
      <c r="J641" t="str">
        <f t="shared" si="64"/>
        <v>OK</v>
      </c>
      <c r="K641" t="str">
        <f t="shared" si="65"/>
        <v>Successful</v>
      </c>
      <c r="L641" t="str">
        <f t="shared" si="66"/>
        <v>Withdrawal</v>
      </c>
      <c r="M641" t="str">
        <f t="shared" si="67"/>
        <v>OK</v>
      </c>
      <c r="N641" t="str">
        <f t="shared" si="68"/>
        <v>OK</v>
      </c>
      <c r="O641" t="str">
        <f>_xlfn.XLOOKUP(B641,'01_Raw_ATMs'!A:A,'01_Raw_ATMs'!A:A,"Not Found")</f>
        <v>ATM081</v>
      </c>
      <c r="P641" t="str">
        <f t="shared" si="69"/>
        <v>Valid</v>
      </c>
    </row>
    <row r="642" spans="1:16">
      <c r="A642" t="s">
        <v>834</v>
      </c>
      <c r="B642" t="s">
        <v>110</v>
      </c>
      <c r="C642" s="2">
        <v>45749</v>
      </c>
      <c r="D642" s="3">
        <v>0.64127314814814818</v>
      </c>
      <c r="E642" t="s">
        <v>33</v>
      </c>
      <c r="F642">
        <v>2500</v>
      </c>
      <c r="G642" t="s">
        <v>189</v>
      </c>
      <c r="I642">
        <f t="shared" si="63"/>
        <v>1</v>
      </c>
      <c r="J642" t="str">
        <f t="shared" si="64"/>
        <v>OK</v>
      </c>
      <c r="K642" t="str">
        <f t="shared" si="65"/>
        <v>Successful</v>
      </c>
      <c r="L642" t="str">
        <f t="shared" si="66"/>
        <v>Withdrawal</v>
      </c>
      <c r="M642" t="str">
        <f t="shared" si="67"/>
        <v>OK</v>
      </c>
      <c r="N642" t="str">
        <f t="shared" si="68"/>
        <v>OK</v>
      </c>
      <c r="O642" t="str">
        <f>_xlfn.XLOOKUP(B642,'01_Raw_ATMs'!A:A,'01_Raw_ATMs'!A:A,"Not Found")</f>
        <v>ATM030</v>
      </c>
      <c r="P642" t="str">
        <f t="shared" si="69"/>
        <v>Valid</v>
      </c>
    </row>
    <row r="643" spans="1:16">
      <c r="A643" t="s">
        <v>835</v>
      </c>
      <c r="B643" t="s">
        <v>147</v>
      </c>
      <c r="C643" s="2">
        <v>45797</v>
      </c>
      <c r="D643" s="3">
        <v>0.5212268518518518</v>
      </c>
      <c r="E643" t="s">
        <v>33</v>
      </c>
      <c r="F643">
        <v>5000</v>
      </c>
      <c r="G643" t="s">
        <v>214</v>
      </c>
      <c r="I643">
        <f t="shared" ref="I643:I706" si="70">COUNTIF($A:$A,A643)</f>
        <v>1</v>
      </c>
      <c r="J643" t="str">
        <f t="shared" ref="J643:J706" si="71">IF(AND(TRIM(G643)="Failed",H643=""),"Problem","OK")</f>
        <v>Problem</v>
      </c>
      <c r="K643" t="str">
        <f t="shared" ref="K643:K706" si="72">PROPER(TRIM(G643))</f>
        <v>Failed</v>
      </c>
      <c r="L643" t="str">
        <f t="shared" ref="L643:L706" si="73">PROPER(TRIM(E643))</f>
        <v>Withdrawal</v>
      </c>
      <c r="M643" t="str">
        <f t="shared" ref="M643:M706" si="74">IF(OR(E643="Withdrawal",E643="Cash Deposit"),IF(F643&gt;0,"OK","Problem"),IF(F643=0,"OK","Problem"))</f>
        <v>OK</v>
      </c>
      <c r="N643" t="str">
        <f t="shared" ref="N643:N706" si="75">IF(AND(C643&gt;=DATE(2025,1,1),C643&lt;=DATE(2026,6,30)),"OK","Problem")</f>
        <v>OK</v>
      </c>
      <c r="O643" t="str">
        <f>_xlfn.XLOOKUP(B643,'01_Raw_ATMs'!A:A,'01_Raw_ATMs'!A:A,"Not Found")</f>
        <v>ATM067</v>
      </c>
      <c r="P643" t="str">
        <f t="shared" ref="P643:P706" si="76">IF(B643="","Missing ATM_ID","Valid")</f>
        <v>Valid</v>
      </c>
    </row>
    <row r="644" spans="1:16">
      <c r="A644" t="s">
        <v>836</v>
      </c>
      <c r="B644" t="s">
        <v>119</v>
      </c>
      <c r="C644" s="2">
        <v>45667</v>
      </c>
      <c r="D644" s="3">
        <v>0.82729166666666665</v>
      </c>
      <c r="E644" t="s">
        <v>33</v>
      </c>
      <c r="F644">
        <v>500</v>
      </c>
      <c r="G644" t="s">
        <v>189</v>
      </c>
      <c r="I644">
        <f t="shared" si="70"/>
        <v>1</v>
      </c>
      <c r="J644" t="str">
        <f t="shared" si="71"/>
        <v>OK</v>
      </c>
      <c r="K644" t="str">
        <f t="shared" si="72"/>
        <v>Successful</v>
      </c>
      <c r="L644" t="str">
        <f t="shared" si="73"/>
        <v>Withdrawal</v>
      </c>
      <c r="M644" t="str">
        <f t="shared" si="74"/>
        <v>OK</v>
      </c>
      <c r="N644" t="str">
        <f t="shared" si="75"/>
        <v>OK</v>
      </c>
      <c r="O644" t="str">
        <f>_xlfn.XLOOKUP(B644,'01_Raw_ATMs'!A:A,'01_Raw_ATMs'!A:A,"Not Found")</f>
        <v>ATM039</v>
      </c>
      <c r="P644" t="str">
        <f t="shared" si="76"/>
        <v>Valid</v>
      </c>
    </row>
    <row r="645" spans="1:16">
      <c r="A645" t="s">
        <v>837</v>
      </c>
      <c r="B645" t="s">
        <v>104</v>
      </c>
      <c r="C645" s="2">
        <v>46079</v>
      </c>
      <c r="D645" s="3">
        <v>0.85237268518518516</v>
      </c>
      <c r="E645" t="s">
        <v>33</v>
      </c>
      <c r="F645">
        <v>10000</v>
      </c>
      <c r="G645" t="s">
        <v>189</v>
      </c>
      <c r="I645">
        <f t="shared" si="70"/>
        <v>1</v>
      </c>
      <c r="J645" t="str">
        <f t="shared" si="71"/>
        <v>OK</v>
      </c>
      <c r="K645" t="str">
        <f t="shared" si="72"/>
        <v>Successful</v>
      </c>
      <c r="L645" t="str">
        <f t="shared" si="73"/>
        <v>Withdrawal</v>
      </c>
      <c r="M645" t="str">
        <f t="shared" si="74"/>
        <v>OK</v>
      </c>
      <c r="N645" t="str">
        <f t="shared" si="75"/>
        <v>OK</v>
      </c>
      <c r="O645" t="str">
        <f>_xlfn.XLOOKUP(B645,'01_Raw_ATMs'!A:A,'01_Raw_ATMs'!A:A,"Not Found")</f>
        <v>ATM025</v>
      </c>
      <c r="P645" t="str">
        <f t="shared" si="76"/>
        <v>Valid</v>
      </c>
    </row>
    <row r="646" spans="1:16">
      <c r="A646" t="s">
        <v>838</v>
      </c>
      <c r="B646" t="s">
        <v>129</v>
      </c>
      <c r="C646" s="2">
        <v>45883</v>
      </c>
      <c r="D646" s="3">
        <v>0.43587962962962962</v>
      </c>
      <c r="E646" t="s">
        <v>33</v>
      </c>
      <c r="F646">
        <v>8000</v>
      </c>
      <c r="G646" t="s">
        <v>189</v>
      </c>
      <c r="I646">
        <f t="shared" si="70"/>
        <v>1</v>
      </c>
      <c r="J646" t="str">
        <f t="shared" si="71"/>
        <v>OK</v>
      </c>
      <c r="K646" t="str">
        <f t="shared" si="72"/>
        <v>Successful</v>
      </c>
      <c r="L646" t="str">
        <f t="shared" si="73"/>
        <v>Withdrawal</v>
      </c>
      <c r="M646" t="str">
        <f t="shared" si="74"/>
        <v>OK</v>
      </c>
      <c r="N646" t="str">
        <f t="shared" si="75"/>
        <v>OK</v>
      </c>
      <c r="O646" t="str">
        <f>_xlfn.XLOOKUP(B646,'01_Raw_ATMs'!A:A,'01_Raw_ATMs'!A:A,"Not Found")</f>
        <v>ATM049</v>
      </c>
      <c r="P646" t="str">
        <f t="shared" si="76"/>
        <v>Valid</v>
      </c>
    </row>
    <row r="647" spans="1:16">
      <c r="A647" t="s">
        <v>839</v>
      </c>
      <c r="B647" t="s">
        <v>168</v>
      </c>
      <c r="C647" s="2">
        <v>45936</v>
      </c>
      <c r="D647" s="3">
        <v>0.49136574074074069</v>
      </c>
      <c r="E647" t="s">
        <v>194</v>
      </c>
      <c r="F647">
        <v>0</v>
      </c>
      <c r="G647" t="s">
        <v>189</v>
      </c>
      <c r="I647">
        <f t="shared" si="70"/>
        <v>1</v>
      </c>
      <c r="J647" t="str">
        <f t="shared" si="71"/>
        <v>OK</v>
      </c>
      <c r="K647" t="str">
        <f t="shared" si="72"/>
        <v>Successful</v>
      </c>
      <c r="L647" t="str">
        <f t="shared" si="73"/>
        <v>Balance Inquiry</v>
      </c>
      <c r="M647" t="str">
        <f t="shared" si="74"/>
        <v>OK</v>
      </c>
      <c r="N647" t="str">
        <f t="shared" si="75"/>
        <v>OK</v>
      </c>
      <c r="O647" t="str">
        <f>_xlfn.XLOOKUP(B647,'01_Raw_ATMs'!A:A,'01_Raw_ATMs'!A:A,"Not Found")</f>
        <v>ATM088</v>
      </c>
      <c r="P647" t="str">
        <f t="shared" si="76"/>
        <v>Valid</v>
      </c>
    </row>
    <row r="648" spans="1:16">
      <c r="A648" t="s">
        <v>840</v>
      </c>
      <c r="B648" t="s">
        <v>84</v>
      </c>
      <c r="C648" s="2">
        <v>45844</v>
      </c>
      <c r="D648" s="3">
        <v>0.29699074074074072</v>
      </c>
      <c r="E648" t="s">
        <v>33</v>
      </c>
      <c r="F648">
        <v>5000</v>
      </c>
      <c r="G648" t="s">
        <v>189</v>
      </c>
      <c r="I648">
        <f t="shared" si="70"/>
        <v>1</v>
      </c>
      <c r="J648" t="str">
        <f t="shared" si="71"/>
        <v>OK</v>
      </c>
      <c r="K648" t="str">
        <f t="shared" si="72"/>
        <v>Successful</v>
      </c>
      <c r="L648" t="str">
        <f t="shared" si="73"/>
        <v>Withdrawal</v>
      </c>
      <c r="M648" t="str">
        <f t="shared" si="74"/>
        <v>OK</v>
      </c>
      <c r="N648" t="str">
        <f t="shared" si="75"/>
        <v>OK</v>
      </c>
      <c r="O648" t="str">
        <f>_xlfn.XLOOKUP(B648,'01_Raw_ATMs'!A:A,'01_Raw_ATMs'!A:A,"Not Found")</f>
        <v>ATM009</v>
      </c>
      <c r="P648" t="str">
        <f t="shared" si="76"/>
        <v>Valid</v>
      </c>
    </row>
    <row r="649" spans="1:16">
      <c r="A649" t="s">
        <v>841</v>
      </c>
      <c r="B649" t="s">
        <v>160</v>
      </c>
      <c r="C649" s="2">
        <v>46161</v>
      </c>
      <c r="D649" s="3">
        <v>0.33413194444444438</v>
      </c>
      <c r="E649" t="s">
        <v>33</v>
      </c>
      <c r="F649">
        <v>6000</v>
      </c>
      <c r="G649" t="s">
        <v>189</v>
      </c>
      <c r="I649">
        <f t="shared" si="70"/>
        <v>1</v>
      </c>
      <c r="J649" t="str">
        <f t="shared" si="71"/>
        <v>OK</v>
      </c>
      <c r="K649" t="str">
        <f t="shared" si="72"/>
        <v>Successful</v>
      </c>
      <c r="L649" t="str">
        <f t="shared" si="73"/>
        <v>Withdrawal</v>
      </c>
      <c r="M649" t="str">
        <f t="shared" si="74"/>
        <v>OK</v>
      </c>
      <c r="N649" t="str">
        <f t="shared" si="75"/>
        <v>OK</v>
      </c>
      <c r="O649" t="str">
        <f>_xlfn.XLOOKUP(B649,'01_Raw_ATMs'!A:A,'01_Raw_ATMs'!A:A,"Not Found")</f>
        <v>ATM080</v>
      </c>
      <c r="P649" t="str">
        <f t="shared" si="76"/>
        <v>Valid</v>
      </c>
    </row>
    <row r="650" spans="1:16">
      <c r="A650" t="s">
        <v>842</v>
      </c>
      <c r="B650" t="s">
        <v>91</v>
      </c>
      <c r="C650" s="2">
        <v>45946</v>
      </c>
      <c r="D650" s="3">
        <v>0.44824074074074072</v>
      </c>
      <c r="E650" t="s">
        <v>194</v>
      </c>
      <c r="F650">
        <v>0</v>
      </c>
      <c r="G650" t="s">
        <v>189</v>
      </c>
      <c r="I650">
        <f t="shared" si="70"/>
        <v>1</v>
      </c>
      <c r="J650" t="str">
        <f t="shared" si="71"/>
        <v>OK</v>
      </c>
      <c r="K650" t="str">
        <f t="shared" si="72"/>
        <v>Successful</v>
      </c>
      <c r="L650" t="str">
        <f t="shared" si="73"/>
        <v>Balance Inquiry</v>
      </c>
      <c r="M650" t="str">
        <f t="shared" si="74"/>
        <v>OK</v>
      </c>
      <c r="N650" t="str">
        <f t="shared" si="75"/>
        <v>OK</v>
      </c>
      <c r="O650" t="str">
        <f>_xlfn.XLOOKUP(B650,'01_Raw_ATMs'!A:A,'01_Raw_ATMs'!A:A,"Not Found")</f>
        <v>ATM014</v>
      </c>
      <c r="P650" t="str">
        <f t="shared" si="76"/>
        <v>Valid</v>
      </c>
    </row>
    <row r="651" spans="1:16">
      <c r="A651" t="s">
        <v>843</v>
      </c>
      <c r="B651" t="s">
        <v>99</v>
      </c>
      <c r="C651" s="2">
        <v>45673</v>
      </c>
      <c r="D651" s="3">
        <v>0.63988425925925929</v>
      </c>
      <c r="E651" t="s">
        <v>33</v>
      </c>
      <c r="F651">
        <v>5000</v>
      </c>
      <c r="G651" t="s">
        <v>214</v>
      </c>
      <c r="I651">
        <f t="shared" si="70"/>
        <v>1</v>
      </c>
      <c r="J651" t="str">
        <f t="shared" si="71"/>
        <v>Problem</v>
      </c>
      <c r="K651" t="str">
        <f t="shared" si="72"/>
        <v>Failed</v>
      </c>
      <c r="L651" t="str">
        <f t="shared" si="73"/>
        <v>Withdrawal</v>
      </c>
      <c r="M651" t="str">
        <f t="shared" si="74"/>
        <v>OK</v>
      </c>
      <c r="N651" t="str">
        <f t="shared" si="75"/>
        <v>OK</v>
      </c>
      <c r="O651" t="str">
        <f>_xlfn.XLOOKUP(B651,'01_Raw_ATMs'!A:A,'01_Raw_ATMs'!A:A,"Not Found")</f>
        <v>ATM020</v>
      </c>
      <c r="P651" t="str">
        <f t="shared" si="76"/>
        <v>Valid</v>
      </c>
    </row>
    <row r="652" spans="1:16">
      <c r="A652" t="s">
        <v>844</v>
      </c>
      <c r="B652" t="s">
        <v>170</v>
      </c>
      <c r="C652" s="2">
        <v>45690</v>
      </c>
      <c r="D652" s="3">
        <v>0.53736111111111107</v>
      </c>
      <c r="E652" t="s">
        <v>261</v>
      </c>
      <c r="F652">
        <v>1000</v>
      </c>
      <c r="G652" t="s">
        <v>189</v>
      </c>
      <c r="I652">
        <f t="shared" si="70"/>
        <v>1</v>
      </c>
      <c r="J652" t="str">
        <f t="shared" si="71"/>
        <v>OK</v>
      </c>
      <c r="K652" t="str">
        <f t="shared" si="72"/>
        <v>Successful</v>
      </c>
      <c r="L652" t="str">
        <f t="shared" si="73"/>
        <v>Cash Deposit</v>
      </c>
      <c r="M652" t="str">
        <f t="shared" si="74"/>
        <v>OK</v>
      </c>
      <c r="N652" t="str">
        <f t="shared" si="75"/>
        <v>OK</v>
      </c>
      <c r="O652" t="str">
        <f>_xlfn.XLOOKUP(B652,'01_Raw_ATMs'!A:A,'01_Raw_ATMs'!A:A,"Not Found")</f>
        <v>ATM090</v>
      </c>
      <c r="P652" t="str">
        <f t="shared" si="76"/>
        <v>Valid</v>
      </c>
    </row>
    <row r="653" spans="1:16">
      <c r="A653" t="s">
        <v>845</v>
      </c>
      <c r="B653" t="s">
        <v>131</v>
      </c>
      <c r="C653" s="2">
        <v>45731</v>
      </c>
      <c r="D653" s="3">
        <v>0.6744444444444444</v>
      </c>
      <c r="E653" t="s">
        <v>211</v>
      </c>
      <c r="F653">
        <v>0</v>
      </c>
      <c r="G653" t="s">
        <v>189</v>
      </c>
      <c r="I653">
        <f t="shared" si="70"/>
        <v>1</v>
      </c>
      <c r="J653" t="str">
        <f t="shared" si="71"/>
        <v>OK</v>
      </c>
      <c r="K653" t="str">
        <f t="shared" si="72"/>
        <v>Successful</v>
      </c>
      <c r="L653" t="str">
        <f t="shared" si="73"/>
        <v>Mini Statement</v>
      </c>
      <c r="M653" t="str">
        <f t="shared" si="74"/>
        <v>OK</v>
      </c>
      <c r="N653" t="str">
        <f t="shared" si="75"/>
        <v>OK</v>
      </c>
      <c r="O653" t="str">
        <f>_xlfn.XLOOKUP(B653,'01_Raw_ATMs'!A:A,'01_Raw_ATMs'!A:A,"Not Found")</f>
        <v>ATM051</v>
      </c>
      <c r="P653" t="str">
        <f t="shared" si="76"/>
        <v>Valid</v>
      </c>
    </row>
    <row r="654" spans="1:16">
      <c r="A654" t="s">
        <v>846</v>
      </c>
      <c r="B654" t="s">
        <v>129</v>
      </c>
      <c r="C654" s="2">
        <v>45670</v>
      </c>
      <c r="D654" s="3">
        <v>0.32621527777777781</v>
      </c>
      <c r="E654" t="s">
        <v>33</v>
      </c>
      <c r="F654">
        <v>5000</v>
      </c>
      <c r="G654" t="s">
        <v>189</v>
      </c>
      <c r="I654">
        <f t="shared" si="70"/>
        <v>1</v>
      </c>
      <c r="J654" t="str">
        <f t="shared" si="71"/>
        <v>OK</v>
      </c>
      <c r="K654" t="str">
        <f t="shared" si="72"/>
        <v>Successful</v>
      </c>
      <c r="L654" t="str">
        <f t="shared" si="73"/>
        <v>Withdrawal</v>
      </c>
      <c r="M654" t="str">
        <f t="shared" si="74"/>
        <v>OK</v>
      </c>
      <c r="N654" t="str">
        <f t="shared" si="75"/>
        <v>OK</v>
      </c>
      <c r="O654" t="str">
        <f>_xlfn.XLOOKUP(B654,'01_Raw_ATMs'!A:A,'01_Raw_ATMs'!A:A,"Not Found")</f>
        <v>ATM049</v>
      </c>
      <c r="P654" t="str">
        <f t="shared" si="76"/>
        <v>Valid</v>
      </c>
    </row>
    <row r="655" spans="1:16">
      <c r="A655" t="s">
        <v>847</v>
      </c>
      <c r="B655" t="s">
        <v>77</v>
      </c>
      <c r="C655" s="2">
        <v>45861</v>
      </c>
      <c r="D655" s="3">
        <v>0.65909722222222222</v>
      </c>
      <c r="E655" t="s">
        <v>33</v>
      </c>
      <c r="F655">
        <v>2000</v>
      </c>
      <c r="G655" t="s">
        <v>189</v>
      </c>
      <c r="I655">
        <f t="shared" si="70"/>
        <v>1</v>
      </c>
      <c r="J655" t="str">
        <f t="shared" si="71"/>
        <v>OK</v>
      </c>
      <c r="K655" t="str">
        <f t="shared" si="72"/>
        <v>Successful</v>
      </c>
      <c r="L655" t="str">
        <f t="shared" si="73"/>
        <v>Withdrawal</v>
      </c>
      <c r="M655" t="str">
        <f t="shared" si="74"/>
        <v>OK</v>
      </c>
      <c r="N655" t="str">
        <f t="shared" si="75"/>
        <v>OK</v>
      </c>
      <c r="O655" t="str">
        <f>_xlfn.XLOOKUP(B655,'01_Raw_ATMs'!A:A,'01_Raw_ATMs'!A:A,"Not Found")</f>
        <v>ATM005</v>
      </c>
      <c r="P655" t="str">
        <f t="shared" si="76"/>
        <v>Valid</v>
      </c>
    </row>
    <row r="656" spans="1:16">
      <c r="A656" t="s">
        <v>848</v>
      </c>
      <c r="B656" t="s">
        <v>168</v>
      </c>
      <c r="C656" s="2">
        <v>45977</v>
      </c>
      <c r="D656" s="3">
        <v>0.88240740740740742</v>
      </c>
      <c r="E656" t="s">
        <v>194</v>
      </c>
      <c r="F656">
        <v>0</v>
      </c>
      <c r="G656" t="s">
        <v>189</v>
      </c>
      <c r="I656">
        <f t="shared" si="70"/>
        <v>1</v>
      </c>
      <c r="J656" t="str">
        <f t="shared" si="71"/>
        <v>OK</v>
      </c>
      <c r="K656" t="str">
        <f t="shared" si="72"/>
        <v>Successful</v>
      </c>
      <c r="L656" t="str">
        <f t="shared" si="73"/>
        <v>Balance Inquiry</v>
      </c>
      <c r="M656" t="str">
        <f t="shared" si="74"/>
        <v>OK</v>
      </c>
      <c r="N656" t="str">
        <f t="shared" si="75"/>
        <v>OK</v>
      </c>
      <c r="O656" t="str">
        <f>_xlfn.XLOOKUP(B656,'01_Raw_ATMs'!A:A,'01_Raw_ATMs'!A:A,"Not Found")</f>
        <v>ATM088</v>
      </c>
      <c r="P656" t="str">
        <f t="shared" si="76"/>
        <v>Valid</v>
      </c>
    </row>
    <row r="657" spans="1:16">
      <c r="A657" t="s">
        <v>849</v>
      </c>
      <c r="B657" t="s">
        <v>151</v>
      </c>
      <c r="C657" s="2">
        <v>46191</v>
      </c>
      <c r="D657" s="3">
        <v>0.31296296296296289</v>
      </c>
      <c r="E657" t="s">
        <v>33</v>
      </c>
      <c r="F657">
        <v>3000</v>
      </c>
      <c r="G657" t="s">
        <v>189</v>
      </c>
      <c r="I657">
        <f t="shared" si="70"/>
        <v>1</v>
      </c>
      <c r="J657" t="str">
        <f t="shared" si="71"/>
        <v>OK</v>
      </c>
      <c r="K657" t="str">
        <f t="shared" si="72"/>
        <v>Successful</v>
      </c>
      <c r="L657" t="str">
        <f t="shared" si="73"/>
        <v>Withdrawal</v>
      </c>
      <c r="M657" t="str">
        <f t="shared" si="74"/>
        <v>OK</v>
      </c>
      <c r="N657" t="str">
        <f t="shared" si="75"/>
        <v>OK</v>
      </c>
      <c r="O657" t="str">
        <f>_xlfn.XLOOKUP(B657,'01_Raw_ATMs'!A:A,'01_Raw_ATMs'!A:A,"Not Found")</f>
        <v>ATM071</v>
      </c>
      <c r="P657" t="str">
        <f t="shared" si="76"/>
        <v>Valid</v>
      </c>
    </row>
    <row r="658" spans="1:16">
      <c r="A658" t="s">
        <v>850</v>
      </c>
      <c r="B658" t="s">
        <v>166</v>
      </c>
      <c r="C658" s="2">
        <v>45881</v>
      </c>
      <c r="D658" s="3">
        <v>0.92754629629629626</v>
      </c>
      <c r="E658" t="s">
        <v>33</v>
      </c>
      <c r="F658">
        <v>500</v>
      </c>
      <c r="G658" t="s">
        <v>189</v>
      </c>
      <c r="I658">
        <f t="shared" si="70"/>
        <v>1</v>
      </c>
      <c r="J658" t="str">
        <f t="shared" si="71"/>
        <v>OK</v>
      </c>
      <c r="K658" t="str">
        <f t="shared" si="72"/>
        <v>Successful</v>
      </c>
      <c r="L658" t="str">
        <f t="shared" si="73"/>
        <v>Withdrawal</v>
      </c>
      <c r="M658" t="str">
        <f t="shared" si="74"/>
        <v>OK</v>
      </c>
      <c r="N658" t="str">
        <f t="shared" si="75"/>
        <v>OK</v>
      </c>
      <c r="O658" t="str">
        <f>_xlfn.XLOOKUP(B658,'01_Raw_ATMs'!A:A,'01_Raw_ATMs'!A:A,"Not Found")</f>
        <v>ATM086</v>
      </c>
      <c r="P658" t="str">
        <f t="shared" si="76"/>
        <v>Valid</v>
      </c>
    </row>
    <row r="659" spans="1:16">
      <c r="A659" t="s">
        <v>851</v>
      </c>
      <c r="B659" t="s">
        <v>116</v>
      </c>
      <c r="C659" s="2">
        <v>45780</v>
      </c>
      <c r="D659" s="3">
        <v>0.55208333333333337</v>
      </c>
      <c r="E659" t="s">
        <v>261</v>
      </c>
      <c r="F659">
        <v>15000</v>
      </c>
      <c r="G659" t="s">
        <v>189</v>
      </c>
      <c r="I659">
        <f t="shared" si="70"/>
        <v>1</v>
      </c>
      <c r="J659" t="str">
        <f t="shared" si="71"/>
        <v>OK</v>
      </c>
      <c r="K659" t="str">
        <f t="shared" si="72"/>
        <v>Successful</v>
      </c>
      <c r="L659" t="str">
        <f t="shared" si="73"/>
        <v>Cash Deposit</v>
      </c>
      <c r="M659" t="str">
        <f t="shared" si="74"/>
        <v>OK</v>
      </c>
      <c r="N659" t="str">
        <f t="shared" si="75"/>
        <v>OK</v>
      </c>
      <c r="O659" t="str">
        <f>_xlfn.XLOOKUP(B659,'01_Raw_ATMs'!A:A,'01_Raw_ATMs'!A:A,"Not Found")</f>
        <v>ATM036</v>
      </c>
      <c r="P659" t="str">
        <f t="shared" si="76"/>
        <v>Valid</v>
      </c>
    </row>
    <row r="660" spans="1:16">
      <c r="A660" t="s">
        <v>852</v>
      </c>
      <c r="B660" t="s">
        <v>141</v>
      </c>
      <c r="C660" s="2">
        <v>45816</v>
      </c>
      <c r="D660" s="3">
        <v>0.54531249999999998</v>
      </c>
      <c r="E660" t="s">
        <v>33</v>
      </c>
      <c r="F660">
        <v>1000</v>
      </c>
      <c r="G660" t="s">
        <v>189</v>
      </c>
      <c r="I660">
        <f t="shared" si="70"/>
        <v>1</v>
      </c>
      <c r="J660" t="str">
        <f t="shared" si="71"/>
        <v>OK</v>
      </c>
      <c r="K660" t="str">
        <f t="shared" si="72"/>
        <v>Successful</v>
      </c>
      <c r="L660" t="str">
        <f t="shared" si="73"/>
        <v>Withdrawal</v>
      </c>
      <c r="M660" t="str">
        <f t="shared" si="74"/>
        <v>OK</v>
      </c>
      <c r="N660" t="str">
        <f t="shared" si="75"/>
        <v>OK</v>
      </c>
      <c r="O660" t="str">
        <f>_xlfn.XLOOKUP(B660,'01_Raw_ATMs'!A:A,'01_Raw_ATMs'!A:A,"Not Found")</f>
        <v>ATM061</v>
      </c>
      <c r="P660" t="str">
        <f t="shared" si="76"/>
        <v>Valid</v>
      </c>
    </row>
    <row r="661" spans="1:16">
      <c r="A661" t="s">
        <v>853</v>
      </c>
      <c r="B661" t="s">
        <v>124</v>
      </c>
      <c r="C661" s="2">
        <v>45719</v>
      </c>
      <c r="D661" s="3">
        <v>0.2369097222222222</v>
      </c>
      <c r="E661" t="s">
        <v>33</v>
      </c>
      <c r="F661">
        <v>1000</v>
      </c>
      <c r="G661" t="s">
        <v>189</v>
      </c>
      <c r="I661">
        <f t="shared" si="70"/>
        <v>1</v>
      </c>
      <c r="J661" t="str">
        <f t="shared" si="71"/>
        <v>OK</v>
      </c>
      <c r="K661" t="str">
        <f t="shared" si="72"/>
        <v>Successful</v>
      </c>
      <c r="L661" t="str">
        <f t="shared" si="73"/>
        <v>Withdrawal</v>
      </c>
      <c r="M661" t="str">
        <f t="shared" si="74"/>
        <v>OK</v>
      </c>
      <c r="N661" t="str">
        <f t="shared" si="75"/>
        <v>OK</v>
      </c>
      <c r="O661" t="str">
        <f>_xlfn.XLOOKUP(B661,'01_Raw_ATMs'!A:A,'01_Raw_ATMs'!A:A,"Not Found")</f>
        <v>ATM044</v>
      </c>
      <c r="P661" t="str">
        <f t="shared" si="76"/>
        <v>Valid</v>
      </c>
    </row>
    <row r="662" spans="1:16">
      <c r="A662" t="s">
        <v>854</v>
      </c>
      <c r="B662" t="s">
        <v>110</v>
      </c>
      <c r="C662" s="2">
        <v>45982</v>
      </c>
      <c r="D662" s="3">
        <v>0.99353009259259262</v>
      </c>
      <c r="E662" t="s">
        <v>194</v>
      </c>
      <c r="F662">
        <v>0</v>
      </c>
      <c r="G662" t="s">
        <v>189</v>
      </c>
      <c r="I662">
        <f t="shared" si="70"/>
        <v>1</v>
      </c>
      <c r="J662" t="str">
        <f t="shared" si="71"/>
        <v>OK</v>
      </c>
      <c r="K662" t="str">
        <f t="shared" si="72"/>
        <v>Successful</v>
      </c>
      <c r="L662" t="str">
        <f t="shared" si="73"/>
        <v>Balance Inquiry</v>
      </c>
      <c r="M662" t="str">
        <f t="shared" si="74"/>
        <v>OK</v>
      </c>
      <c r="N662" t="str">
        <f t="shared" si="75"/>
        <v>OK</v>
      </c>
      <c r="O662" t="str">
        <f>_xlfn.XLOOKUP(B662,'01_Raw_ATMs'!A:A,'01_Raw_ATMs'!A:A,"Not Found")</f>
        <v>ATM030</v>
      </c>
      <c r="P662" t="str">
        <f t="shared" si="76"/>
        <v>Valid</v>
      </c>
    </row>
    <row r="663" spans="1:16">
      <c r="A663" t="s">
        <v>855</v>
      </c>
      <c r="B663" t="s">
        <v>137</v>
      </c>
      <c r="C663" s="2">
        <v>45855</v>
      </c>
      <c r="D663" s="3">
        <v>5.858796296296296E-2</v>
      </c>
      <c r="E663" t="s">
        <v>194</v>
      </c>
      <c r="F663">
        <v>0</v>
      </c>
      <c r="G663" t="s">
        <v>189</v>
      </c>
      <c r="I663">
        <f t="shared" si="70"/>
        <v>1</v>
      </c>
      <c r="J663" t="str">
        <f t="shared" si="71"/>
        <v>OK</v>
      </c>
      <c r="K663" t="str">
        <f t="shared" si="72"/>
        <v>Successful</v>
      </c>
      <c r="L663" t="str">
        <f t="shared" si="73"/>
        <v>Balance Inquiry</v>
      </c>
      <c r="M663" t="str">
        <f t="shared" si="74"/>
        <v>OK</v>
      </c>
      <c r="N663" t="str">
        <f t="shared" si="75"/>
        <v>OK</v>
      </c>
      <c r="O663" t="str">
        <f>_xlfn.XLOOKUP(B663,'01_Raw_ATMs'!A:A,'01_Raw_ATMs'!A:A,"Not Found")</f>
        <v>ATM057</v>
      </c>
      <c r="P663" t="str">
        <f t="shared" si="76"/>
        <v>Valid</v>
      </c>
    </row>
    <row r="664" spans="1:16">
      <c r="A664" t="s">
        <v>856</v>
      </c>
      <c r="B664" t="s">
        <v>79</v>
      </c>
      <c r="C664" s="2">
        <v>46154</v>
      </c>
      <c r="D664" s="3">
        <v>0.77451388888888884</v>
      </c>
      <c r="E664" t="s">
        <v>33</v>
      </c>
      <c r="F664">
        <v>5000</v>
      </c>
      <c r="G664" t="s">
        <v>189</v>
      </c>
      <c r="I664">
        <f t="shared" si="70"/>
        <v>1</v>
      </c>
      <c r="J664" t="str">
        <f t="shared" si="71"/>
        <v>OK</v>
      </c>
      <c r="K664" t="str">
        <f t="shared" si="72"/>
        <v>Successful</v>
      </c>
      <c r="L664" t="str">
        <f t="shared" si="73"/>
        <v>Withdrawal</v>
      </c>
      <c r="M664" t="str">
        <f t="shared" si="74"/>
        <v>OK</v>
      </c>
      <c r="N664" t="str">
        <f t="shared" si="75"/>
        <v>OK</v>
      </c>
      <c r="O664" t="str">
        <f>_xlfn.XLOOKUP(B664,'01_Raw_ATMs'!A:A,'01_Raw_ATMs'!A:A,"Not Found")</f>
        <v>ATM006</v>
      </c>
      <c r="P664" t="str">
        <f t="shared" si="76"/>
        <v>Valid</v>
      </c>
    </row>
    <row r="665" spans="1:16">
      <c r="A665" t="s">
        <v>857</v>
      </c>
      <c r="B665" t="s">
        <v>103</v>
      </c>
      <c r="C665" s="2">
        <v>46014</v>
      </c>
      <c r="D665" s="3">
        <v>0.52033564814814814</v>
      </c>
      <c r="E665" t="s">
        <v>211</v>
      </c>
      <c r="F665">
        <v>0</v>
      </c>
      <c r="G665" t="s">
        <v>189</v>
      </c>
      <c r="I665">
        <f t="shared" si="70"/>
        <v>1</v>
      </c>
      <c r="J665" t="str">
        <f t="shared" si="71"/>
        <v>OK</v>
      </c>
      <c r="K665" t="str">
        <f t="shared" si="72"/>
        <v>Successful</v>
      </c>
      <c r="L665" t="str">
        <f t="shared" si="73"/>
        <v>Mini Statement</v>
      </c>
      <c r="M665" t="str">
        <f t="shared" si="74"/>
        <v>OK</v>
      </c>
      <c r="N665" t="str">
        <f t="shared" si="75"/>
        <v>OK</v>
      </c>
      <c r="O665" t="str">
        <f>_xlfn.XLOOKUP(B665,'01_Raw_ATMs'!A:A,'01_Raw_ATMs'!A:A,"Not Found")</f>
        <v>ATM024</v>
      </c>
      <c r="P665" t="str">
        <f t="shared" si="76"/>
        <v>Valid</v>
      </c>
    </row>
    <row r="666" spans="1:16">
      <c r="A666" t="s">
        <v>858</v>
      </c>
      <c r="B666" t="s">
        <v>151</v>
      </c>
      <c r="C666" s="2">
        <v>45822</v>
      </c>
      <c r="D666" s="3">
        <v>0.21490740740740741</v>
      </c>
      <c r="E666" t="s">
        <v>33</v>
      </c>
      <c r="F666">
        <v>2500</v>
      </c>
      <c r="G666" t="s">
        <v>189</v>
      </c>
      <c r="I666">
        <f t="shared" si="70"/>
        <v>1</v>
      </c>
      <c r="J666" t="str">
        <f t="shared" si="71"/>
        <v>OK</v>
      </c>
      <c r="K666" t="str">
        <f t="shared" si="72"/>
        <v>Successful</v>
      </c>
      <c r="L666" t="str">
        <f t="shared" si="73"/>
        <v>Withdrawal</v>
      </c>
      <c r="M666" t="str">
        <f t="shared" si="74"/>
        <v>OK</v>
      </c>
      <c r="N666" t="str">
        <f t="shared" si="75"/>
        <v>OK</v>
      </c>
      <c r="O666" t="str">
        <f>_xlfn.XLOOKUP(B666,'01_Raw_ATMs'!A:A,'01_Raw_ATMs'!A:A,"Not Found")</f>
        <v>ATM071</v>
      </c>
      <c r="P666" t="str">
        <f t="shared" si="76"/>
        <v>Valid</v>
      </c>
    </row>
    <row r="667" spans="1:16">
      <c r="A667" t="s">
        <v>859</v>
      </c>
      <c r="B667" t="s">
        <v>139</v>
      </c>
      <c r="C667" s="2">
        <v>45658</v>
      </c>
      <c r="D667" s="3">
        <v>0.81416666666666671</v>
      </c>
      <c r="E667" t="s">
        <v>194</v>
      </c>
      <c r="F667">
        <v>0</v>
      </c>
      <c r="G667" t="s">
        <v>189</v>
      </c>
      <c r="I667">
        <f t="shared" si="70"/>
        <v>1</v>
      </c>
      <c r="J667" t="str">
        <f t="shared" si="71"/>
        <v>OK</v>
      </c>
      <c r="K667" t="str">
        <f t="shared" si="72"/>
        <v>Successful</v>
      </c>
      <c r="L667" t="str">
        <f t="shared" si="73"/>
        <v>Balance Inquiry</v>
      </c>
      <c r="M667" t="str">
        <f t="shared" si="74"/>
        <v>OK</v>
      </c>
      <c r="N667" t="str">
        <f t="shared" si="75"/>
        <v>OK</v>
      </c>
      <c r="O667" t="str">
        <f>_xlfn.XLOOKUP(B667,'01_Raw_ATMs'!A:A,'01_Raw_ATMs'!A:A,"Not Found")</f>
        <v>ATM059</v>
      </c>
      <c r="P667" t="str">
        <f t="shared" si="76"/>
        <v>Valid</v>
      </c>
    </row>
    <row r="668" spans="1:16">
      <c r="A668" t="s">
        <v>860</v>
      </c>
      <c r="B668" t="s">
        <v>160</v>
      </c>
      <c r="C668" s="2">
        <v>46030</v>
      </c>
      <c r="D668" s="3">
        <v>0.80231481481481481</v>
      </c>
      <c r="E668" t="s">
        <v>194</v>
      </c>
      <c r="F668">
        <v>0</v>
      </c>
      <c r="G668" t="s">
        <v>189</v>
      </c>
      <c r="I668">
        <f t="shared" si="70"/>
        <v>1</v>
      </c>
      <c r="J668" t="str">
        <f t="shared" si="71"/>
        <v>OK</v>
      </c>
      <c r="K668" t="str">
        <f t="shared" si="72"/>
        <v>Successful</v>
      </c>
      <c r="L668" t="str">
        <f t="shared" si="73"/>
        <v>Balance Inquiry</v>
      </c>
      <c r="M668" t="str">
        <f t="shared" si="74"/>
        <v>OK</v>
      </c>
      <c r="N668" t="str">
        <f t="shared" si="75"/>
        <v>OK</v>
      </c>
      <c r="O668" t="str">
        <f>_xlfn.XLOOKUP(B668,'01_Raw_ATMs'!A:A,'01_Raw_ATMs'!A:A,"Not Found")</f>
        <v>ATM080</v>
      </c>
      <c r="P668" t="str">
        <f t="shared" si="76"/>
        <v>Valid</v>
      </c>
    </row>
    <row r="669" spans="1:16">
      <c r="A669" t="s">
        <v>861</v>
      </c>
      <c r="B669" t="s">
        <v>149</v>
      </c>
      <c r="C669" s="2">
        <v>46054</v>
      </c>
      <c r="D669" s="3">
        <v>0.36355324074074069</v>
      </c>
      <c r="E669" t="s">
        <v>194</v>
      </c>
      <c r="F669">
        <v>0</v>
      </c>
      <c r="G669" t="s">
        <v>189</v>
      </c>
      <c r="I669">
        <f t="shared" si="70"/>
        <v>1</v>
      </c>
      <c r="J669" t="str">
        <f t="shared" si="71"/>
        <v>OK</v>
      </c>
      <c r="K669" t="str">
        <f t="shared" si="72"/>
        <v>Successful</v>
      </c>
      <c r="L669" t="str">
        <f t="shared" si="73"/>
        <v>Balance Inquiry</v>
      </c>
      <c r="M669" t="str">
        <f t="shared" si="74"/>
        <v>OK</v>
      </c>
      <c r="N669" t="str">
        <f t="shared" si="75"/>
        <v>OK</v>
      </c>
      <c r="O669" t="str">
        <f>_xlfn.XLOOKUP(B669,'01_Raw_ATMs'!A:A,'01_Raw_ATMs'!A:A,"Not Found")</f>
        <v>ATM069</v>
      </c>
      <c r="P669" t="str">
        <f t="shared" si="76"/>
        <v>Valid</v>
      </c>
    </row>
    <row r="670" spans="1:16">
      <c r="A670" t="s">
        <v>862</v>
      </c>
      <c r="B670" t="s">
        <v>117</v>
      </c>
      <c r="C670" s="2">
        <v>45988</v>
      </c>
      <c r="D670" s="3">
        <v>0.5973032407407407</v>
      </c>
      <c r="E670" t="s">
        <v>33</v>
      </c>
      <c r="F670">
        <v>10000</v>
      </c>
      <c r="G670" t="s">
        <v>189</v>
      </c>
      <c r="I670">
        <f t="shared" si="70"/>
        <v>1</v>
      </c>
      <c r="J670" t="str">
        <f t="shared" si="71"/>
        <v>OK</v>
      </c>
      <c r="K670" t="str">
        <f t="shared" si="72"/>
        <v>Successful</v>
      </c>
      <c r="L670" t="str">
        <f t="shared" si="73"/>
        <v>Withdrawal</v>
      </c>
      <c r="M670" t="str">
        <f t="shared" si="74"/>
        <v>OK</v>
      </c>
      <c r="N670" t="str">
        <f t="shared" si="75"/>
        <v>OK</v>
      </c>
      <c r="O670" t="str">
        <f>_xlfn.XLOOKUP(B670,'01_Raw_ATMs'!A:A,'01_Raw_ATMs'!A:A,"Not Found")</f>
        <v>ATM037</v>
      </c>
      <c r="P670" t="str">
        <f t="shared" si="76"/>
        <v>Valid</v>
      </c>
    </row>
    <row r="671" spans="1:16">
      <c r="A671" t="s">
        <v>863</v>
      </c>
      <c r="B671" t="s">
        <v>95</v>
      </c>
      <c r="C671" s="2">
        <v>45840</v>
      </c>
      <c r="D671" s="3">
        <v>0.84173611111111113</v>
      </c>
      <c r="E671" t="s">
        <v>33</v>
      </c>
      <c r="F671">
        <v>1000</v>
      </c>
      <c r="G671" t="s">
        <v>189</v>
      </c>
      <c r="I671">
        <f t="shared" si="70"/>
        <v>1</v>
      </c>
      <c r="J671" t="str">
        <f t="shared" si="71"/>
        <v>OK</v>
      </c>
      <c r="K671" t="str">
        <f t="shared" si="72"/>
        <v>Successful</v>
      </c>
      <c r="L671" t="str">
        <f t="shared" si="73"/>
        <v>Withdrawal</v>
      </c>
      <c r="M671" t="str">
        <f t="shared" si="74"/>
        <v>OK</v>
      </c>
      <c r="N671" t="str">
        <f t="shared" si="75"/>
        <v>OK</v>
      </c>
      <c r="O671" t="str">
        <f>_xlfn.XLOOKUP(B671,'01_Raw_ATMs'!A:A,'01_Raw_ATMs'!A:A,"Not Found")</f>
        <v>ATM017</v>
      </c>
      <c r="P671" t="str">
        <f t="shared" si="76"/>
        <v>Valid</v>
      </c>
    </row>
    <row r="672" spans="1:16">
      <c r="A672" t="s">
        <v>864</v>
      </c>
      <c r="B672" t="s">
        <v>163</v>
      </c>
      <c r="C672" s="2">
        <v>46055</v>
      </c>
      <c r="D672" s="3">
        <v>0.77336805555555554</v>
      </c>
      <c r="E672" t="s">
        <v>33</v>
      </c>
      <c r="F672">
        <v>2500</v>
      </c>
      <c r="G672" t="s">
        <v>189</v>
      </c>
      <c r="I672">
        <f t="shared" si="70"/>
        <v>1</v>
      </c>
      <c r="J672" t="str">
        <f t="shared" si="71"/>
        <v>OK</v>
      </c>
      <c r="K672" t="str">
        <f t="shared" si="72"/>
        <v>Successful</v>
      </c>
      <c r="L672" t="str">
        <f t="shared" si="73"/>
        <v>Withdrawal</v>
      </c>
      <c r="M672" t="str">
        <f t="shared" si="74"/>
        <v>OK</v>
      </c>
      <c r="N672" t="str">
        <f t="shared" si="75"/>
        <v>OK</v>
      </c>
      <c r="O672" t="str">
        <f>_xlfn.XLOOKUP(B672,'01_Raw_ATMs'!A:A,'01_Raw_ATMs'!A:A,"Not Found")</f>
        <v>ATM083</v>
      </c>
      <c r="P672" t="str">
        <f t="shared" si="76"/>
        <v>Valid</v>
      </c>
    </row>
    <row r="673" spans="1:16">
      <c r="A673" t="s">
        <v>865</v>
      </c>
      <c r="B673" t="s">
        <v>109</v>
      </c>
      <c r="C673" s="2">
        <v>45730</v>
      </c>
      <c r="D673" s="3">
        <v>8.2094907407407408E-2</v>
      </c>
      <c r="E673" t="s">
        <v>33</v>
      </c>
      <c r="F673">
        <v>1000</v>
      </c>
      <c r="G673" t="s">
        <v>189</v>
      </c>
      <c r="I673">
        <f t="shared" si="70"/>
        <v>1</v>
      </c>
      <c r="J673" t="str">
        <f t="shared" si="71"/>
        <v>OK</v>
      </c>
      <c r="K673" t="str">
        <f t="shared" si="72"/>
        <v>Successful</v>
      </c>
      <c r="L673" t="str">
        <f t="shared" si="73"/>
        <v>Withdrawal</v>
      </c>
      <c r="M673" t="str">
        <f t="shared" si="74"/>
        <v>OK</v>
      </c>
      <c r="N673" t="str">
        <f t="shared" si="75"/>
        <v>OK</v>
      </c>
      <c r="O673" t="str">
        <f>_xlfn.XLOOKUP(B673,'01_Raw_ATMs'!A:A,'01_Raw_ATMs'!A:A,"Not Found")</f>
        <v>ATM029</v>
      </c>
      <c r="P673" t="str">
        <f t="shared" si="76"/>
        <v>Valid</v>
      </c>
    </row>
    <row r="674" spans="1:16">
      <c r="A674" t="s">
        <v>866</v>
      </c>
      <c r="B674" t="s">
        <v>162</v>
      </c>
      <c r="C674" s="2">
        <v>45720</v>
      </c>
      <c r="D674" s="3">
        <v>0.57495370370370369</v>
      </c>
      <c r="E674" t="s">
        <v>33</v>
      </c>
      <c r="F674">
        <v>3000</v>
      </c>
      <c r="G674" t="s">
        <v>189</v>
      </c>
      <c r="I674">
        <f t="shared" si="70"/>
        <v>1</v>
      </c>
      <c r="J674" t="str">
        <f t="shared" si="71"/>
        <v>OK</v>
      </c>
      <c r="K674" t="str">
        <f t="shared" si="72"/>
        <v>Successful</v>
      </c>
      <c r="L674" t="str">
        <f t="shared" si="73"/>
        <v>Withdrawal</v>
      </c>
      <c r="M674" t="str">
        <f t="shared" si="74"/>
        <v>OK</v>
      </c>
      <c r="N674" t="str">
        <f t="shared" si="75"/>
        <v>OK</v>
      </c>
      <c r="O674" t="str">
        <f>_xlfn.XLOOKUP(B674,'01_Raw_ATMs'!A:A,'01_Raw_ATMs'!A:A,"Not Found")</f>
        <v>ATM082</v>
      </c>
      <c r="P674" t="str">
        <f t="shared" si="76"/>
        <v>Valid</v>
      </c>
    </row>
    <row r="675" spans="1:16">
      <c r="A675" t="s">
        <v>867</v>
      </c>
      <c r="B675" t="s">
        <v>83</v>
      </c>
      <c r="C675" s="2">
        <v>45930</v>
      </c>
      <c r="D675" s="3">
        <v>0.69865740740740745</v>
      </c>
      <c r="E675" t="s">
        <v>194</v>
      </c>
      <c r="F675">
        <v>0</v>
      </c>
      <c r="G675" t="s">
        <v>189</v>
      </c>
      <c r="I675">
        <f t="shared" si="70"/>
        <v>1</v>
      </c>
      <c r="J675" t="str">
        <f t="shared" si="71"/>
        <v>OK</v>
      </c>
      <c r="K675" t="str">
        <f t="shared" si="72"/>
        <v>Successful</v>
      </c>
      <c r="L675" t="str">
        <f t="shared" si="73"/>
        <v>Balance Inquiry</v>
      </c>
      <c r="M675" t="str">
        <f t="shared" si="74"/>
        <v>OK</v>
      </c>
      <c r="N675" t="str">
        <f t="shared" si="75"/>
        <v>OK</v>
      </c>
      <c r="O675" t="str">
        <f>_xlfn.XLOOKUP(B675,'01_Raw_ATMs'!A:A,'01_Raw_ATMs'!A:A,"Not Found")</f>
        <v>ATM008</v>
      </c>
      <c r="P675" t="str">
        <f t="shared" si="76"/>
        <v>Valid</v>
      </c>
    </row>
    <row r="676" spans="1:16">
      <c r="A676" t="s">
        <v>868</v>
      </c>
      <c r="B676" t="s">
        <v>108</v>
      </c>
      <c r="C676" s="2">
        <v>46189</v>
      </c>
      <c r="D676" s="3">
        <v>0.28210648148148149</v>
      </c>
      <c r="E676" t="s">
        <v>33</v>
      </c>
      <c r="F676">
        <v>2000</v>
      </c>
      <c r="G676" t="s">
        <v>189</v>
      </c>
      <c r="I676">
        <f t="shared" si="70"/>
        <v>1</v>
      </c>
      <c r="J676" t="str">
        <f t="shared" si="71"/>
        <v>OK</v>
      </c>
      <c r="K676" t="str">
        <f t="shared" si="72"/>
        <v>Successful</v>
      </c>
      <c r="L676" t="str">
        <f t="shared" si="73"/>
        <v>Withdrawal</v>
      </c>
      <c r="M676" t="str">
        <f t="shared" si="74"/>
        <v>OK</v>
      </c>
      <c r="N676" t="str">
        <f t="shared" si="75"/>
        <v>OK</v>
      </c>
      <c r="O676" t="str">
        <f>_xlfn.XLOOKUP(B676,'01_Raw_ATMs'!A:A,'01_Raw_ATMs'!A:A,"Not Found")</f>
        <v>ATM028</v>
      </c>
      <c r="P676" t="str">
        <f t="shared" si="76"/>
        <v>Valid</v>
      </c>
    </row>
    <row r="677" spans="1:16">
      <c r="A677" t="s">
        <v>869</v>
      </c>
      <c r="B677" t="s">
        <v>165</v>
      </c>
      <c r="C677" s="2">
        <v>45912</v>
      </c>
      <c r="D677" s="3">
        <v>0.71637731481481481</v>
      </c>
      <c r="E677" t="s">
        <v>194</v>
      </c>
      <c r="F677">
        <v>0</v>
      </c>
      <c r="G677" t="s">
        <v>189</v>
      </c>
      <c r="I677">
        <f t="shared" si="70"/>
        <v>1</v>
      </c>
      <c r="J677" t="str">
        <f t="shared" si="71"/>
        <v>OK</v>
      </c>
      <c r="K677" t="str">
        <f t="shared" si="72"/>
        <v>Successful</v>
      </c>
      <c r="L677" t="str">
        <f t="shared" si="73"/>
        <v>Balance Inquiry</v>
      </c>
      <c r="M677" t="str">
        <f t="shared" si="74"/>
        <v>OK</v>
      </c>
      <c r="N677" t="str">
        <f t="shared" si="75"/>
        <v>OK</v>
      </c>
      <c r="O677" t="str">
        <f>_xlfn.XLOOKUP(B677,'01_Raw_ATMs'!A:A,'01_Raw_ATMs'!A:A,"Not Found")</f>
        <v>ATM085</v>
      </c>
      <c r="P677" t="str">
        <f t="shared" si="76"/>
        <v>Valid</v>
      </c>
    </row>
    <row r="678" spans="1:16">
      <c r="A678" t="s">
        <v>870</v>
      </c>
      <c r="B678" t="s">
        <v>91</v>
      </c>
      <c r="C678" s="2">
        <v>46024</v>
      </c>
      <c r="D678" s="3">
        <v>0.78104166666666663</v>
      </c>
      <c r="E678" t="s">
        <v>33</v>
      </c>
      <c r="F678">
        <v>1000</v>
      </c>
      <c r="G678" t="s">
        <v>189</v>
      </c>
      <c r="I678">
        <f t="shared" si="70"/>
        <v>1</v>
      </c>
      <c r="J678" t="str">
        <f t="shared" si="71"/>
        <v>OK</v>
      </c>
      <c r="K678" t="str">
        <f t="shared" si="72"/>
        <v>Successful</v>
      </c>
      <c r="L678" t="str">
        <f t="shared" si="73"/>
        <v>Withdrawal</v>
      </c>
      <c r="M678" t="str">
        <f t="shared" si="74"/>
        <v>OK</v>
      </c>
      <c r="N678" t="str">
        <f t="shared" si="75"/>
        <v>OK</v>
      </c>
      <c r="O678" t="str">
        <f>_xlfn.XLOOKUP(B678,'01_Raw_ATMs'!A:A,'01_Raw_ATMs'!A:A,"Not Found")</f>
        <v>ATM014</v>
      </c>
      <c r="P678" t="str">
        <f t="shared" si="76"/>
        <v>Valid</v>
      </c>
    </row>
    <row r="679" spans="1:16">
      <c r="A679" t="s">
        <v>871</v>
      </c>
      <c r="B679" t="s">
        <v>103</v>
      </c>
      <c r="C679" s="2">
        <v>46069</v>
      </c>
      <c r="D679" s="3">
        <v>0.69594907407407403</v>
      </c>
      <c r="E679" t="s">
        <v>33</v>
      </c>
      <c r="F679">
        <v>8000</v>
      </c>
      <c r="G679" t="s">
        <v>189</v>
      </c>
      <c r="I679">
        <f t="shared" si="70"/>
        <v>1</v>
      </c>
      <c r="J679" t="str">
        <f t="shared" si="71"/>
        <v>OK</v>
      </c>
      <c r="K679" t="str">
        <f t="shared" si="72"/>
        <v>Successful</v>
      </c>
      <c r="L679" t="str">
        <f t="shared" si="73"/>
        <v>Withdrawal</v>
      </c>
      <c r="M679" t="str">
        <f t="shared" si="74"/>
        <v>OK</v>
      </c>
      <c r="N679" t="str">
        <f t="shared" si="75"/>
        <v>OK</v>
      </c>
      <c r="O679" t="str">
        <f>_xlfn.XLOOKUP(B679,'01_Raw_ATMs'!A:A,'01_Raw_ATMs'!A:A,"Not Found")</f>
        <v>ATM024</v>
      </c>
      <c r="P679" t="str">
        <f t="shared" si="76"/>
        <v>Valid</v>
      </c>
    </row>
    <row r="680" spans="1:16">
      <c r="A680" t="s">
        <v>872</v>
      </c>
      <c r="B680" t="s">
        <v>126</v>
      </c>
      <c r="C680" s="2">
        <v>45980</v>
      </c>
      <c r="D680" s="3">
        <v>0.68118055555555557</v>
      </c>
      <c r="E680" t="s">
        <v>33</v>
      </c>
      <c r="F680">
        <v>10000</v>
      </c>
      <c r="G680" t="s">
        <v>189</v>
      </c>
      <c r="I680">
        <f t="shared" si="70"/>
        <v>1</v>
      </c>
      <c r="J680" t="str">
        <f t="shared" si="71"/>
        <v>OK</v>
      </c>
      <c r="K680" t="str">
        <f t="shared" si="72"/>
        <v>Successful</v>
      </c>
      <c r="L680" t="str">
        <f t="shared" si="73"/>
        <v>Withdrawal</v>
      </c>
      <c r="M680" t="str">
        <f t="shared" si="74"/>
        <v>OK</v>
      </c>
      <c r="N680" t="str">
        <f t="shared" si="75"/>
        <v>OK</v>
      </c>
      <c r="O680" t="str">
        <f>_xlfn.XLOOKUP(B680,'01_Raw_ATMs'!A:A,'01_Raw_ATMs'!A:A,"Not Found")</f>
        <v>ATM046</v>
      </c>
      <c r="P680" t="str">
        <f t="shared" si="76"/>
        <v>Valid</v>
      </c>
    </row>
    <row r="681" spans="1:16">
      <c r="A681" t="s">
        <v>873</v>
      </c>
      <c r="B681" t="s">
        <v>173</v>
      </c>
      <c r="C681" s="2">
        <v>45989</v>
      </c>
      <c r="D681" s="3">
        <v>0.73372685185185182</v>
      </c>
      <c r="E681" t="s">
        <v>33</v>
      </c>
      <c r="F681">
        <v>6000</v>
      </c>
      <c r="G681" t="s">
        <v>189</v>
      </c>
      <c r="I681">
        <f t="shared" si="70"/>
        <v>1</v>
      </c>
      <c r="J681" t="str">
        <f t="shared" si="71"/>
        <v>OK</v>
      </c>
      <c r="K681" t="str">
        <f t="shared" si="72"/>
        <v>Successful</v>
      </c>
      <c r="L681" t="str">
        <f t="shared" si="73"/>
        <v>Withdrawal</v>
      </c>
      <c r="M681" t="str">
        <f t="shared" si="74"/>
        <v>OK</v>
      </c>
      <c r="N681" t="str">
        <f t="shared" si="75"/>
        <v>OK</v>
      </c>
      <c r="O681" t="str">
        <f>_xlfn.XLOOKUP(B681,'01_Raw_ATMs'!A:A,'01_Raw_ATMs'!A:A,"Not Found")</f>
        <v>ATM093</v>
      </c>
      <c r="P681" t="str">
        <f t="shared" si="76"/>
        <v>Valid</v>
      </c>
    </row>
    <row r="682" spans="1:16">
      <c r="A682" t="s">
        <v>874</v>
      </c>
      <c r="B682" t="s">
        <v>113</v>
      </c>
      <c r="C682" s="2">
        <v>46026</v>
      </c>
      <c r="D682" s="3">
        <v>0.93640046296296298</v>
      </c>
      <c r="E682" t="s">
        <v>33</v>
      </c>
      <c r="F682">
        <v>500</v>
      </c>
      <c r="G682" t="s">
        <v>214</v>
      </c>
      <c r="I682">
        <f t="shared" si="70"/>
        <v>1</v>
      </c>
      <c r="J682" t="str">
        <f t="shared" si="71"/>
        <v>Problem</v>
      </c>
      <c r="K682" t="str">
        <f t="shared" si="72"/>
        <v>Failed</v>
      </c>
      <c r="L682" t="str">
        <f t="shared" si="73"/>
        <v>Withdrawal</v>
      </c>
      <c r="M682" t="str">
        <f t="shared" si="74"/>
        <v>OK</v>
      </c>
      <c r="N682" t="str">
        <f t="shared" si="75"/>
        <v>OK</v>
      </c>
      <c r="O682" t="str">
        <f>_xlfn.XLOOKUP(B682,'01_Raw_ATMs'!A:A,'01_Raw_ATMs'!A:A,"Not Found")</f>
        <v>ATM033</v>
      </c>
      <c r="P682" t="str">
        <f t="shared" si="76"/>
        <v>Valid</v>
      </c>
    </row>
    <row r="683" spans="1:16">
      <c r="A683" t="s">
        <v>875</v>
      </c>
      <c r="B683" t="s">
        <v>74</v>
      </c>
      <c r="C683" s="2">
        <v>46188</v>
      </c>
      <c r="D683" s="3">
        <v>0.33077546296296301</v>
      </c>
      <c r="E683" t="s">
        <v>33</v>
      </c>
      <c r="F683">
        <v>2000</v>
      </c>
      <c r="G683" t="s">
        <v>189</v>
      </c>
      <c r="I683">
        <f t="shared" si="70"/>
        <v>1</v>
      </c>
      <c r="J683" t="str">
        <f t="shared" si="71"/>
        <v>OK</v>
      </c>
      <c r="K683" t="str">
        <f t="shared" si="72"/>
        <v>Successful</v>
      </c>
      <c r="L683" t="str">
        <f t="shared" si="73"/>
        <v>Withdrawal</v>
      </c>
      <c r="M683" t="str">
        <f t="shared" si="74"/>
        <v>OK</v>
      </c>
      <c r="N683" t="str">
        <f t="shared" si="75"/>
        <v>OK</v>
      </c>
      <c r="O683" t="str">
        <f>_xlfn.XLOOKUP(B683,'01_Raw_ATMs'!A:A,'01_Raw_ATMs'!A:A,"Not Found")</f>
        <v>ATM003</v>
      </c>
      <c r="P683" t="str">
        <f t="shared" si="76"/>
        <v>Valid</v>
      </c>
    </row>
    <row r="684" spans="1:16">
      <c r="A684" t="s">
        <v>876</v>
      </c>
      <c r="B684" t="s">
        <v>121</v>
      </c>
      <c r="C684" s="2">
        <v>45680</v>
      </c>
      <c r="D684" s="3">
        <v>0.8228240740740741</v>
      </c>
      <c r="E684" t="s">
        <v>33</v>
      </c>
      <c r="F684">
        <v>6000</v>
      </c>
      <c r="G684" t="s">
        <v>189</v>
      </c>
      <c r="I684">
        <f t="shared" si="70"/>
        <v>1</v>
      </c>
      <c r="J684" t="str">
        <f t="shared" si="71"/>
        <v>OK</v>
      </c>
      <c r="K684" t="str">
        <f t="shared" si="72"/>
        <v>Successful</v>
      </c>
      <c r="L684" t="str">
        <f t="shared" si="73"/>
        <v>Withdrawal</v>
      </c>
      <c r="M684" t="str">
        <f t="shared" si="74"/>
        <v>OK</v>
      </c>
      <c r="N684" t="str">
        <f t="shared" si="75"/>
        <v>OK</v>
      </c>
      <c r="O684" t="str">
        <f>_xlfn.XLOOKUP(B684,'01_Raw_ATMs'!A:A,'01_Raw_ATMs'!A:A,"Not Found")</f>
        <v>ATM041</v>
      </c>
      <c r="P684" t="str">
        <f t="shared" si="76"/>
        <v>Valid</v>
      </c>
    </row>
    <row r="685" spans="1:16">
      <c r="A685" t="s">
        <v>877</v>
      </c>
      <c r="B685" t="s">
        <v>154</v>
      </c>
      <c r="C685" s="2">
        <v>45816</v>
      </c>
      <c r="D685" s="3">
        <v>0.27039351851851851</v>
      </c>
      <c r="E685" t="s">
        <v>33</v>
      </c>
      <c r="F685">
        <v>2500</v>
      </c>
      <c r="G685" t="s">
        <v>189</v>
      </c>
      <c r="I685">
        <f t="shared" si="70"/>
        <v>1</v>
      </c>
      <c r="J685" t="str">
        <f t="shared" si="71"/>
        <v>OK</v>
      </c>
      <c r="K685" t="str">
        <f t="shared" si="72"/>
        <v>Successful</v>
      </c>
      <c r="L685" t="str">
        <f t="shared" si="73"/>
        <v>Withdrawal</v>
      </c>
      <c r="M685" t="str">
        <f t="shared" si="74"/>
        <v>OK</v>
      </c>
      <c r="N685" t="str">
        <f t="shared" si="75"/>
        <v>OK</v>
      </c>
      <c r="O685" t="str">
        <f>_xlfn.XLOOKUP(B685,'01_Raw_ATMs'!A:A,'01_Raw_ATMs'!A:A,"Not Found")</f>
        <v>ATM074</v>
      </c>
      <c r="P685" t="str">
        <f t="shared" si="76"/>
        <v>Valid</v>
      </c>
    </row>
    <row r="686" spans="1:16">
      <c r="A686" t="s">
        <v>878</v>
      </c>
      <c r="B686" t="s">
        <v>155</v>
      </c>
      <c r="C686" s="2">
        <v>45913</v>
      </c>
      <c r="D686" s="3">
        <v>0.41063657407407411</v>
      </c>
      <c r="E686" t="s">
        <v>33</v>
      </c>
      <c r="F686">
        <v>4000</v>
      </c>
      <c r="G686" t="s">
        <v>189</v>
      </c>
      <c r="I686">
        <f t="shared" si="70"/>
        <v>1</v>
      </c>
      <c r="J686" t="str">
        <f t="shared" si="71"/>
        <v>OK</v>
      </c>
      <c r="K686" t="str">
        <f t="shared" si="72"/>
        <v>Successful</v>
      </c>
      <c r="L686" t="str">
        <f t="shared" si="73"/>
        <v>Withdrawal</v>
      </c>
      <c r="M686" t="str">
        <f t="shared" si="74"/>
        <v>OK</v>
      </c>
      <c r="N686" t="str">
        <f t="shared" si="75"/>
        <v>OK</v>
      </c>
      <c r="O686" t="str">
        <f>_xlfn.XLOOKUP(B686,'01_Raw_ATMs'!A:A,'01_Raw_ATMs'!A:A,"Not Found")</f>
        <v>ATM075</v>
      </c>
      <c r="P686" t="str">
        <f t="shared" si="76"/>
        <v>Valid</v>
      </c>
    </row>
    <row r="687" spans="1:16">
      <c r="A687" t="s">
        <v>879</v>
      </c>
      <c r="B687" t="s">
        <v>108</v>
      </c>
      <c r="C687" s="2">
        <v>45737</v>
      </c>
      <c r="D687" s="3">
        <v>0.78506944444444449</v>
      </c>
      <c r="E687" t="s">
        <v>33</v>
      </c>
      <c r="F687">
        <v>8000</v>
      </c>
      <c r="G687" t="s">
        <v>189</v>
      </c>
      <c r="I687">
        <f t="shared" si="70"/>
        <v>1</v>
      </c>
      <c r="J687" t="str">
        <f t="shared" si="71"/>
        <v>OK</v>
      </c>
      <c r="K687" t="str">
        <f t="shared" si="72"/>
        <v>Successful</v>
      </c>
      <c r="L687" t="str">
        <f t="shared" si="73"/>
        <v>Withdrawal</v>
      </c>
      <c r="M687" t="str">
        <f t="shared" si="74"/>
        <v>OK</v>
      </c>
      <c r="N687" t="str">
        <f t="shared" si="75"/>
        <v>OK</v>
      </c>
      <c r="O687" t="str">
        <f>_xlfn.XLOOKUP(B687,'01_Raw_ATMs'!A:A,'01_Raw_ATMs'!A:A,"Not Found")</f>
        <v>ATM028</v>
      </c>
      <c r="P687" t="str">
        <f t="shared" si="76"/>
        <v>Valid</v>
      </c>
    </row>
    <row r="688" spans="1:16">
      <c r="A688" t="s">
        <v>880</v>
      </c>
      <c r="B688" t="s">
        <v>90</v>
      </c>
      <c r="C688" s="2">
        <v>45965</v>
      </c>
      <c r="D688" s="3">
        <v>0.1608333333333333</v>
      </c>
      <c r="E688" t="s">
        <v>33</v>
      </c>
      <c r="F688">
        <v>500</v>
      </c>
      <c r="G688" t="s">
        <v>189</v>
      </c>
      <c r="I688">
        <f t="shared" si="70"/>
        <v>1</v>
      </c>
      <c r="J688" t="str">
        <f t="shared" si="71"/>
        <v>OK</v>
      </c>
      <c r="K688" t="str">
        <f t="shared" si="72"/>
        <v>Successful</v>
      </c>
      <c r="L688" t="str">
        <f t="shared" si="73"/>
        <v>Withdrawal</v>
      </c>
      <c r="M688" t="str">
        <f t="shared" si="74"/>
        <v>OK</v>
      </c>
      <c r="N688" t="str">
        <f t="shared" si="75"/>
        <v>OK</v>
      </c>
      <c r="O688" t="str">
        <f>_xlfn.XLOOKUP(B688,'01_Raw_ATMs'!A:A,'01_Raw_ATMs'!A:A,"Not Found")</f>
        <v>ATM013</v>
      </c>
      <c r="P688" t="str">
        <f t="shared" si="76"/>
        <v>Valid</v>
      </c>
    </row>
    <row r="689" spans="1:16">
      <c r="A689" t="s">
        <v>881</v>
      </c>
      <c r="B689" t="s">
        <v>123</v>
      </c>
      <c r="C689" s="2">
        <v>46014</v>
      </c>
      <c r="D689" s="3">
        <v>0.85238425925925931</v>
      </c>
      <c r="E689" t="s">
        <v>211</v>
      </c>
      <c r="F689">
        <v>0</v>
      </c>
      <c r="G689" t="s">
        <v>189</v>
      </c>
      <c r="I689">
        <f t="shared" si="70"/>
        <v>1</v>
      </c>
      <c r="J689" t="str">
        <f t="shared" si="71"/>
        <v>OK</v>
      </c>
      <c r="K689" t="str">
        <f t="shared" si="72"/>
        <v>Successful</v>
      </c>
      <c r="L689" t="str">
        <f t="shared" si="73"/>
        <v>Mini Statement</v>
      </c>
      <c r="M689" t="str">
        <f t="shared" si="74"/>
        <v>OK</v>
      </c>
      <c r="N689" t="str">
        <f t="shared" si="75"/>
        <v>OK</v>
      </c>
      <c r="O689" t="str">
        <f>_xlfn.XLOOKUP(B689,'01_Raw_ATMs'!A:A,'01_Raw_ATMs'!A:A,"Not Found")</f>
        <v>ATM043</v>
      </c>
      <c r="P689" t="str">
        <f t="shared" si="76"/>
        <v>Valid</v>
      </c>
    </row>
    <row r="690" spans="1:16">
      <c r="A690" t="s">
        <v>882</v>
      </c>
      <c r="B690" t="s">
        <v>179</v>
      </c>
      <c r="C690" s="2">
        <v>45890</v>
      </c>
      <c r="D690" s="3">
        <v>0.78793981481481479</v>
      </c>
      <c r="E690" t="s">
        <v>211</v>
      </c>
      <c r="F690">
        <v>0</v>
      </c>
      <c r="G690" t="s">
        <v>189</v>
      </c>
      <c r="I690">
        <f t="shared" si="70"/>
        <v>1</v>
      </c>
      <c r="J690" t="str">
        <f t="shared" si="71"/>
        <v>OK</v>
      </c>
      <c r="K690" t="str">
        <f t="shared" si="72"/>
        <v>Successful</v>
      </c>
      <c r="L690" t="str">
        <f t="shared" si="73"/>
        <v>Mini Statement</v>
      </c>
      <c r="M690" t="str">
        <f t="shared" si="74"/>
        <v>OK</v>
      </c>
      <c r="N690" t="str">
        <f t="shared" si="75"/>
        <v>OK</v>
      </c>
      <c r="O690" t="str">
        <f>_xlfn.XLOOKUP(B690,'01_Raw_ATMs'!A:A,'01_Raw_ATMs'!A:A,"Not Found")</f>
        <v>ATM099</v>
      </c>
      <c r="P690" t="str">
        <f t="shared" si="76"/>
        <v>Valid</v>
      </c>
    </row>
    <row r="691" spans="1:16">
      <c r="A691" t="s">
        <v>883</v>
      </c>
      <c r="B691" t="s">
        <v>161</v>
      </c>
      <c r="C691" s="2">
        <v>46049</v>
      </c>
      <c r="D691" s="3">
        <v>0.23127314814814809</v>
      </c>
      <c r="E691" t="s">
        <v>33</v>
      </c>
      <c r="F691">
        <v>8000</v>
      </c>
      <c r="G691" t="s">
        <v>189</v>
      </c>
      <c r="I691">
        <f t="shared" si="70"/>
        <v>1</v>
      </c>
      <c r="J691" t="str">
        <f t="shared" si="71"/>
        <v>OK</v>
      </c>
      <c r="K691" t="str">
        <f t="shared" si="72"/>
        <v>Successful</v>
      </c>
      <c r="L691" t="str">
        <f t="shared" si="73"/>
        <v>Withdrawal</v>
      </c>
      <c r="M691" t="str">
        <f t="shared" si="74"/>
        <v>OK</v>
      </c>
      <c r="N691" t="str">
        <f t="shared" si="75"/>
        <v>OK</v>
      </c>
      <c r="O691" t="str">
        <f>_xlfn.XLOOKUP(B691,'01_Raw_ATMs'!A:A,'01_Raw_ATMs'!A:A,"Not Found")</f>
        <v>ATM081</v>
      </c>
      <c r="P691" t="str">
        <f t="shared" si="76"/>
        <v>Valid</v>
      </c>
    </row>
    <row r="692" spans="1:16">
      <c r="A692" t="s">
        <v>884</v>
      </c>
      <c r="B692" t="s">
        <v>145</v>
      </c>
      <c r="C692" s="2">
        <v>45884</v>
      </c>
      <c r="D692" s="3">
        <v>0.36372685185185177</v>
      </c>
      <c r="E692" t="s">
        <v>261</v>
      </c>
      <c r="F692">
        <v>10000</v>
      </c>
      <c r="G692" t="s">
        <v>189</v>
      </c>
      <c r="I692">
        <f t="shared" si="70"/>
        <v>1</v>
      </c>
      <c r="J692" t="str">
        <f t="shared" si="71"/>
        <v>OK</v>
      </c>
      <c r="K692" t="str">
        <f t="shared" si="72"/>
        <v>Successful</v>
      </c>
      <c r="L692" t="str">
        <f t="shared" si="73"/>
        <v>Cash Deposit</v>
      </c>
      <c r="M692" t="str">
        <f t="shared" si="74"/>
        <v>OK</v>
      </c>
      <c r="N692" t="str">
        <f t="shared" si="75"/>
        <v>OK</v>
      </c>
      <c r="O692" t="str">
        <f>_xlfn.XLOOKUP(B692,'01_Raw_ATMs'!A:A,'01_Raw_ATMs'!A:A,"Not Found")</f>
        <v>ATM065</v>
      </c>
      <c r="P692" t="str">
        <f t="shared" si="76"/>
        <v>Valid</v>
      </c>
    </row>
    <row r="693" spans="1:16">
      <c r="A693" t="s">
        <v>885</v>
      </c>
      <c r="B693" t="s">
        <v>154</v>
      </c>
      <c r="C693" s="2">
        <v>46174</v>
      </c>
      <c r="D693" s="3">
        <v>0.26895833333333341</v>
      </c>
      <c r="E693" t="s">
        <v>194</v>
      </c>
      <c r="F693">
        <v>0</v>
      </c>
      <c r="G693" t="s">
        <v>189</v>
      </c>
      <c r="I693">
        <f t="shared" si="70"/>
        <v>1</v>
      </c>
      <c r="J693" t="str">
        <f t="shared" si="71"/>
        <v>OK</v>
      </c>
      <c r="K693" t="str">
        <f t="shared" si="72"/>
        <v>Successful</v>
      </c>
      <c r="L693" t="str">
        <f t="shared" si="73"/>
        <v>Balance Inquiry</v>
      </c>
      <c r="M693" t="str">
        <f t="shared" si="74"/>
        <v>OK</v>
      </c>
      <c r="N693" t="str">
        <f t="shared" si="75"/>
        <v>OK</v>
      </c>
      <c r="O693" t="str">
        <f>_xlfn.XLOOKUP(B693,'01_Raw_ATMs'!A:A,'01_Raw_ATMs'!A:A,"Not Found")</f>
        <v>ATM074</v>
      </c>
      <c r="P693" t="str">
        <f t="shared" si="76"/>
        <v>Valid</v>
      </c>
    </row>
    <row r="694" spans="1:16">
      <c r="A694" t="s">
        <v>886</v>
      </c>
      <c r="B694" t="s">
        <v>124</v>
      </c>
      <c r="C694" s="2">
        <v>45742</v>
      </c>
      <c r="D694" s="3">
        <v>0.65767361111111111</v>
      </c>
      <c r="E694" t="s">
        <v>33</v>
      </c>
      <c r="F694">
        <v>2500</v>
      </c>
      <c r="G694" t="s">
        <v>189</v>
      </c>
      <c r="I694">
        <f t="shared" si="70"/>
        <v>1</v>
      </c>
      <c r="J694" t="str">
        <f t="shared" si="71"/>
        <v>OK</v>
      </c>
      <c r="K694" t="str">
        <f t="shared" si="72"/>
        <v>Successful</v>
      </c>
      <c r="L694" t="str">
        <f t="shared" si="73"/>
        <v>Withdrawal</v>
      </c>
      <c r="M694" t="str">
        <f t="shared" si="74"/>
        <v>OK</v>
      </c>
      <c r="N694" t="str">
        <f t="shared" si="75"/>
        <v>OK</v>
      </c>
      <c r="O694" t="str">
        <f>_xlfn.XLOOKUP(B694,'01_Raw_ATMs'!A:A,'01_Raw_ATMs'!A:A,"Not Found")</f>
        <v>ATM044</v>
      </c>
      <c r="P694" t="str">
        <f t="shared" si="76"/>
        <v>Valid</v>
      </c>
    </row>
    <row r="695" spans="1:16">
      <c r="A695" t="s">
        <v>887</v>
      </c>
      <c r="B695" t="s">
        <v>145</v>
      </c>
      <c r="C695" s="2">
        <v>46102</v>
      </c>
      <c r="D695" s="3">
        <v>0.79777777777777781</v>
      </c>
      <c r="E695" t="s">
        <v>33</v>
      </c>
      <c r="F695">
        <v>6000</v>
      </c>
      <c r="G695" t="s">
        <v>189</v>
      </c>
      <c r="I695">
        <f t="shared" si="70"/>
        <v>1</v>
      </c>
      <c r="J695" t="str">
        <f t="shared" si="71"/>
        <v>OK</v>
      </c>
      <c r="K695" t="str">
        <f t="shared" si="72"/>
        <v>Successful</v>
      </c>
      <c r="L695" t="str">
        <f t="shared" si="73"/>
        <v>Withdrawal</v>
      </c>
      <c r="M695" t="str">
        <f t="shared" si="74"/>
        <v>OK</v>
      </c>
      <c r="N695" t="str">
        <f t="shared" si="75"/>
        <v>OK</v>
      </c>
      <c r="O695" t="str">
        <f>_xlfn.XLOOKUP(B695,'01_Raw_ATMs'!A:A,'01_Raw_ATMs'!A:A,"Not Found")</f>
        <v>ATM065</v>
      </c>
      <c r="P695" t="str">
        <f t="shared" si="76"/>
        <v>Valid</v>
      </c>
    </row>
    <row r="696" spans="1:16">
      <c r="A696" t="s">
        <v>888</v>
      </c>
      <c r="B696" t="s">
        <v>131</v>
      </c>
      <c r="C696" s="2">
        <v>45858</v>
      </c>
      <c r="D696" s="3">
        <v>0.69968750000000002</v>
      </c>
      <c r="E696" t="s">
        <v>33</v>
      </c>
      <c r="F696">
        <v>1000</v>
      </c>
      <c r="G696" t="s">
        <v>189</v>
      </c>
      <c r="I696">
        <f t="shared" si="70"/>
        <v>1</v>
      </c>
      <c r="J696" t="str">
        <f t="shared" si="71"/>
        <v>OK</v>
      </c>
      <c r="K696" t="str">
        <f t="shared" si="72"/>
        <v>Successful</v>
      </c>
      <c r="L696" t="str">
        <f t="shared" si="73"/>
        <v>Withdrawal</v>
      </c>
      <c r="M696" t="str">
        <f t="shared" si="74"/>
        <v>OK</v>
      </c>
      <c r="N696" t="str">
        <f t="shared" si="75"/>
        <v>OK</v>
      </c>
      <c r="O696" t="str">
        <f>_xlfn.XLOOKUP(B696,'01_Raw_ATMs'!A:A,'01_Raw_ATMs'!A:A,"Not Found")</f>
        <v>ATM051</v>
      </c>
      <c r="P696" t="str">
        <f t="shared" si="76"/>
        <v>Valid</v>
      </c>
    </row>
    <row r="697" spans="1:16">
      <c r="A697" t="s">
        <v>889</v>
      </c>
      <c r="B697" t="s">
        <v>136</v>
      </c>
      <c r="C697" s="2">
        <v>45989</v>
      </c>
      <c r="D697" s="3">
        <v>0.77505787037037033</v>
      </c>
      <c r="E697" t="s">
        <v>33</v>
      </c>
      <c r="F697">
        <v>4000</v>
      </c>
      <c r="G697" t="s">
        <v>189</v>
      </c>
      <c r="I697">
        <f t="shared" si="70"/>
        <v>1</v>
      </c>
      <c r="J697" t="str">
        <f t="shared" si="71"/>
        <v>OK</v>
      </c>
      <c r="K697" t="str">
        <f t="shared" si="72"/>
        <v>Successful</v>
      </c>
      <c r="L697" t="str">
        <f t="shared" si="73"/>
        <v>Withdrawal</v>
      </c>
      <c r="M697" t="str">
        <f t="shared" si="74"/>
        <v>OK</v>
      </c>
      <c r="N697" t="str">
        <f t="shared" si="75"/>
        <v>OK</v>
      </c>
      <c r="O697" t="str">
        <f>_xlfn.XLOOKUP(B697,'01_Raw_ATMs'!A:A,'01_Raw_ATMs'!A:A,"Not Found")</f>
        <v>ATM056</v>
      </c>
      <c r="P697" t="str">
        <f t="shared" si="76"/>
        <v>Valid</v>
      </c>
    </row>
    <row r="698" spans="1:16">
      <c r="A698" t="s">
        <v>890</v>
      </c>
      <c r="B698" t="s">
        <v>125</v>
      </c>
      <c r="C698" s="2">
        <v>45853</v>
      </c>
      <c r="D698" s="3">
        <v>0.52686342592592594</v>
      </c>
      <c r="E698" t="s">
        <v>33</v>
      </c>
      <c r="F698">
        <v>2500</v>
      </c>
      <c r="G698" t="s">
        <v>189</v>
      </c>
      <c r="I698">
        <f t="shared" si="70"/>
        <v>1</v>
      </c>
      <c r="J698" t="str">
        <f t="shared" si="71"/>
        <v>OK</v>
      </c>
      <c r="K698" t="str">
        <f t="shared" si="72"/>
        <v>Successful</v>
      </c>
      <c r="L698" t="str">
        <f t="shared" si="73"/>
        <v>Withdrawal</v>
      </c>
      <c r="M698" t="str">
        <f t="shared" si="74"/>
        <v>OK</v>
      </c>
      <c r="N698" t="str">
        <f t="shared" si="75"/>
        <v>OK</v>
      </c>
      <c r="O698" t="str">
        <f>_xlfn.XLOOKUP(B698,'01_Raw_ATMs'!A:A,'01_Raw_ATMs'!A:A,"Not Found")</f>
        <v>ATM045</v>
      </c>
      <c r="P698" t="str">
        <f t="shared" si="76"/>
        <v>Valid</v>
      </c>
    </row>
    <row r="699" spans="1:16">
      <c r="A699" t="s">
        <v>891</v>
      </c>
      <c r="B699" t="s">
        <v>125</v>
      </c>
      <c r="C699" s="2">
        <v>46110</v>
      </c>
      <c r="D699" s="3">
        <v>0.72780092592592593</v>
      </c>
      <c r="E699" t="s">
        <v>211</v>
      </c>
      <c r="F699">
        <v>0</v>
      </c>
      <c r="G699" t="s">
        <v>189</v>
      </c>
      <c r="I699">
        <f t="shared" si="70"/>
        <v>1</v>
      </c>
      <c r="J699" t="str">
        <f t="shared" si="71"/>
        <v>OK</v>
      </c>
      <c r="K699" t="str">
        <f t="shared" si="72"/>
        <v>Successful</v>
      </c>
      <c r="L699" t="str">
        <f t="shared" si="73"/>
        <v>Mini Statement</v>
      </c>
      <c r="M699" t="str">
        <f t="shared" si="74"/>
        <v>OK</v>
      </c>
      <c r="N699" t="str">
        <f t="shared" si="75"/>
        <v>OK</v>
      </c>
      <c r="O699" t="str">
        <f>_xlfn.XLOOKUP(B699,'01_Raw_ATMs'!A:A,'01_Raw_ATMs'!A:A,"Not Found")</f>
        <v>ATM045</v>
      </c>
      <c r="P699" t="str">
        <f t="shared" si="76"/>
        <v>Valid</v>
      </c>
    </row>
    <row r="700" spans="1:16">
      <c r="A700" t="s">
        <v>892</v>
      </c>
      <c r="B700" t="s">
        <v>168</v>
      </c>
      <c r="C700" s="2">
        <v>46040</v>
      </c>
      <c r="D700" s="3">
        <v>0.3659027777777778</v>
      </c>
      <c r="E700" t="s">
        <v>33</v>
      </c>
      <c r="F700">
        <v>500</v>
      </c>
      <c r="G700" t="s">
        <v>189</v>
      </c>
      <c r="I700">
        <f t="shared" si="70"/>
        <v>1</v>
      </c>
      <c r="J700" t="str">
        <f t="shared" si="71"/>
        <v>OK</v>
      </c>
      <c r="K700" t="str">
        <f t="shared" si="72"/>
        <v>Successful</v>
      </c>
      <c r="L700" t="str">
        <f t="shared" si="73"/>
        <v>Withdrawal</v>
      </c>
      <c r="M700" t="str">
        <f t="shared" si="74"/>
        <v>OK</v>
      </c>
      <c r="N700" t="str">
        <f t="shared" si="75"/>
        <v>OK</v>
      </c>
      <c r="O700" t="str">
        <f>_xlfn.XLOOKUP(B700,'01_Raw_ATMs'!A:A,'01_Raw_ATMs'!A:A,"Not Found")</f>
        <v>ATM088</v>
      </c>
      <c r="P700" t="str">
        <f t="shared" si="76"/>
        <v>Valid</v>
      </c>
    </row>
    <row r="701" spans="1:16">
      <c r="A701" t="s">
        <v>893</v>
      </c>
      <c r="B701" t="s">
        <v>160</v>
      </c>
      <c r="C701" s="2">
        <v>45809</v>
      </c>
      <c r="D701" s="3">
        <v>0.86965277777777783</v>
      </c>
      <c r="E701" t="s">
        <v>33</v>
      </c>
      <c r="F701">
        <v>1000</v>
      </c>
      <c r="G701" t="s">
        <v>189</v>
      </c>
      <c r="I701">
        <f t="shared" si="70"/>
        <v>1</v>
      </c>
      <c r="J701" t="str">
        <f t="shared" si="71"/>
        <v>OK</v>
      </c>
      <c r="K701" t="str">
        <f t="shared" si="72"/>
        <v>Successful</v>
      </c>
      <c r="L701" t="str">
        <f t="shared" si="73"/>
        <v>Withdrawal</v>
      </c>
      <c r="M701" t="str">
        <f t="shared" si="74"/>
        <v>OK</v>
      </c>
      <c r="N701" t="str">
        <f t="shared" si="75"/>
        <v>OK</v>
      </c>
      <c r="O701" t="str">
        <f>_xlfn.XLOOKUP(B701,'01_Raw_ATMs'!A:A,'01_Raw_ATMs'!A:A,"Not Found")</f>
        <v>ATM080</v>
      </c>
      <c r="P701" t="str">
        <f t="shared" si="76"/>
        <v>Valid</v>
      </c>
    </row>
    <row r="702" spans="1:16">
      <c r="A702" t="s">
        <v>894</v>
      </c>
      <c r="B702" t="s">
        <v>141</v>
      </c>
      <c r="C702" s="2">
        <v>45681</v>
      </c>
      <c r="D702" s="3">
        <v>0.53303240740740743</v>
      </c>
      <c r="E702" t="s">
        <v>33</v>
      </c>
      <c r="F702">
        <v>6000</v>
      </c>
      <c r="G702" t="s">
        <v>189</v>
      </c>
      <c r="I702">
        <f t="shared" si="70"/>
        <v>1</v>
      </c>
      <c r="J702" t="str">
        <f t="shared" si="71"/>
        <v>OK</v>
      </c>
      <c r="K702" t="str">
        <f t="shared" si="72"/>
        <v>Successful</v>
      </c>
      <c r="L702" t="str">
        <f t="shared" si="73"/>
        <v>Withdrawal</v>
      </c>
      <c r="M702" t="str">
        <f t="shared" si="74"/>
        <v>OK</v>
      </c>
      <c r="N702" t="str">
        <f t="shared" si="75"/>
        <v>OK</v>
      </c>
      <c r="O702" t="str">
        <f>_xlfn.XLOOKUP(B702,'01_Raw_ATMs'!A:A,'01_Raw_ATMs'!A:A,"Not Found")</f>
        <v>ATM061</v>
      </c>
      <c r="P702" t="str">
        <f t="shared" si="76"/>
        <v>Valid</v>
      </c>
    </row>
    <row r="703" spans="1:16">
      <c r="A703" t="s">
        <v>895</v>
      </c>
      <c r="B703" t="s">
        <v>114</v>
      </c>
      <c r="C703" s="2">
        <v>46152</v>
      </c>
      <c r="D703" s="3">
        <v>0.71509259259259261</v>
      </c>
      <c r="E703" t="s">
        <v>33</v>
      </c>
      <c r="F703">
        <v>500</v>
      </c>
      <c r="G703" t="s">
        <v>189</v>
      </c>
      <c r="I703">
        <f t="shared" si="70"/>
        <v>1</v>
      </c>
      <c r="J703" t="str">
        <f t="shared" si="71"/>
        <v>OK</v>
      </c>
      <c r="K703" t="str">
        <f t="shared" si="72"/>
        <v>Successful</v>
      </c>
      <c r="L703" t="str">
        <f t="shared" si="73"/>
        <v>Withdrawal</v>
      </c>
      <c r="M703" t="str">
        <f t="shared" si="74"/>
        <v>OK</v>
      </c>
      <c r="N703" t="str">
        <f t="shared" si="75"/>
        <v>OK</v>
      </c>
      <c r="O703" t="str">
        <f>_xlfn.XLOOKUP(B703,'01_Raw_ATMs'!A:A,'01_Raw_ATMs'!A:A,"Not Found")</f>
        <v>ATM034</v>
      </c>
      <c r="P703" t="str">
        <f t="shared" si="76"/>
        <v>Valid</v>
      </c>
    </row>
    <row r="704" spans="1:16">
      <c r="A704" t="s">
        <v>896</v>
      </c>
      <c r="B704" t="s">
        <v>165</v>
      </c>
      <c r="C704" s="2">
        <v>46197</v>
      </c>
      <c r="D704" s="3">
        <v>0.1736458333333333</v>
      </c>
      <c r="E704" t="s">
        <v>33</v>
      </c>
      <c r="F704">
        <v>8000</v>
      </c>
      <c r="G704" t="s">
        <v>189</v>
      </c>
      <c r="I704">
        <f t="shared" si="70"/>
        <v>1</v>
      </c>
      <c r="J704" t="str">
        <f t="shared" si="71"/>
        <v>OK</v>
      </c>
      <c r="K704" t="str">
        <f t="shared" si="72"/>
        <v>Successful</v>
      </c>
      <c r="L704" t="str">
        <f t="shared" si="73"/>
        <v>Withdrawal</v>
      </c>
      <c r="M704" t="str">
        <f t="shared" si="74"/>
        <v>OK</v>
      </c>
      <c r="N704" t="str">
        <f t="shared" si="75"/>
        <v>OK</v>
      </c>
      <c r="O704" t="str">
        <f>_xlfn.XLOOKUP(B704,'01_Raw_ATMs'!A:A,'01_Raw_ATMs'!A:A,"Not Found")</f>
        <v>ATM085</v>
      </c>
      <c r="P704" t="str">
        <f t="shared" si="76"/>
        <v>Valid</v>
      </c>
    </row>
    <row r="705" spans="1:16">
      <c r="A705" t="s">
        <v>897</v>
      </c>
      <c r="B705" t="s">
        <v>140</v>
      </c>
      <c r="C705" s="2">
        <v>45666</v>
      </c>
      <c r="D705" s="3">
        <v>0.23769675925925929</v>
      </c>
      <c r="E705" t="s">
        <v>33</v>
      </c>
      <c r="F705">
        <v>10000</v>
      </c>
      <c r="G705" t="s">
        <v>189</v>
      </c>
      <c r="I705">
        <f t="shared" si="70"/>
        <v>1</v>
      </c>
      <c r="J705" t="str">
        <f t="shared" si="71"/>
        <v>OK</v>
      </c>
      <c r="K705" t="str">
        <f t="shared" si="72"/>
        <v>Successful</v>
      </c>
      <c r="L705" t="str">
        <f t="shared" si="73"/>
        <v>Withdrawal</v>
      </c>
      <c r="M705" t="str">
        <f t="shared" si="74"/>
        <v>OK</v>
      </c>
      <c r="N705" t="str">
        <f t="shared" si="75"/>
        <v>OK</v>
      </c>
      <c r="O705" t="str">
        <f>_xlfn.XLOOKUP(B705,'01_Raw_ATMs'!A:A,'01_Raw_ATMs'!A:A,"Not Found")</f>
        <v>ATM060</v>
      </c>
      <c r="P705" t="str">
        <f t="shared" si="76"/>
        <v>Valid</v>
      </c>
    </row>
    <row r="706" spans="1:16">
      <c r="A706" t="s">
        <v>898</v>
      </c>
      <c r="B706" t="s">
        <v>91</v>
      </c>
      <c r="C706" s="2">
        <v>45677</v>
      </c>
      <c r="D706" s="3">
        <v>0.49769675925925932</v>
      </c>
      <c r="E706" t="s">
        <v>33</v>
      </c>
      <c r="F706">
        <v>4000</v>
      </c>
      <c r="G706" t="s">
        <v>189</v>
      </c>
      <c r="I706">
        <f t="shared" si="70"/>
        <v>1</v>
      </c>
      <c r="J706" t="str">
        <f t="shared" si="71"/>
        <v>OK</v>
      </c>
      <c r="K706" t="str">
        <f t="shared" si="72"/>
        <v>Successful</v>
      </c>
      <c r="L706" t="str">
        <f t="shared" si="73"/>
        <v>Withdrawal</v>
      </c>
      <c r="M706" t="str">
        <f t="shared" si="74"/>
        <v>OK</v>
      </c>
      <c r="N706" t="str">
        <f t="shared" si="75"/>
        <v>OK</v>
      </c>
      <c r="O706" t="str">
        <f>_xlfn.XLOOKUP(B706,'01_Raw_ATMs'!A:A,'01_Raw_ATMs'!A:A,"Not Found")</f>
        <v>ATM014</v>
      </c>
      <c r="P706" t="str">
        <f t="shared" si="76"/>
        <v>Valid</v>
      </c>
    </row>
    <row r="707" spans="1:16">
      <c r="A707" t="s">
        <v>899</v>
      </c>
      <c r="B707" t="s">
        <v>171</v>
      </c>
      <c r="C707" s="2">
        <v>45759</v>
      </c>
      <c r="D707" s="3">
        <v>0.89716435185185184</v>
      </c>
      <c r="E707" t="s">
        <v>33</v>
      </c>
      <c r="F707">
        <v>1000</v>
      </c>
      <c r="G707" t="s">
        <v>189</v>
      </c>
      <c r="I707">
        <f t="shared" ref="I707:I770" si="77">COUNTIF($A:$A,A707)</f>
        <v>1</v>
      </c>
      <c r="J707" t="str">
        <f t="shared" ref="J707:J770" si="78">IF(AND(TRIM(G707)="Failed",H707=""),"Problem","OK")</f>
        <v>OK</v>
      </c>
      <c r="K707" t="str">
        <f t="shared" ref="K707:K770" si="79">PROPER(TRIM(G707))</f>
        <v>Successful</v>
      </c>
      <c r="L707" t="str">
        <f t="shared" ref="L707:L770" si="80">PROPER(TRIM(E707))</f>
        <v>Withdrawal</v>
      </c>
      <c r="M707" t="str">
        <f t="shared" ref="M707:M770" si="81">IF(OR(E707="Withdrawal",E707="Cash Deposit"),IF(F707&gt;0,"OK","Problem"),IF(F707=0,"OK","Problem"))</f>
        <v>OK</v>
      </c>
      <c r="N707" t="str">
        <f t="shared" ref="N707:N770" si="82">IF(AND(C707&gt;=DATE(2025,1,1),C707&lt;=DATE(2026,6,30)),"OK","Problem")</f>
        <v>OK</v>
      </c>
      <c r="O707" t="str">
        <f>_xlfn.XLOOKUP(B707,'01_Raw_ATMs'!A:A,'01_Raw_ATMs'!A:A,"Not Found")</f>
        <v>ATM091</v>
      </c>
      <c r="P707" t="str">
        <f t="shared" ref="P707:P770" si="83">IF(B707="","Missing ATM_ID","Valid")</f>
        <v>Valid</v>
      </c>
    </row>
    <row r="708" spans="1:16">
      <c r="A708" t="s">
        <v>900</v>
      </c>
      <c r="B708" t="s">
        <v>145</v>
      </c>
      <c r="C708" s="2">
        <v>46126</v>
      </c>
      <c r="D708" s="3">
        <v>0.69792824074074078</v>
      </c>
      <c r="E708" t="s">
        <v>33</v>
      </c>
      <c r="F708">
        <v>6000</v>
      </c>
      <c r="G708" t="s">
        <v>189</v>
      </c>
      <c r="I708">
        <f t="shared" si="77"/>
        <v>1</v>
      </c>
      <c r="J708" t="str">
        <f t="shared" si="78"/>
        <v>OK</v>
      </c>
      <c r="K708" t="str">
        <f t="shared" si="79"/>
        <v>Successful</v>
      </c>
      <c r="L708" t="str">
        <f t="shared" si="80"/>
        <v>Withdrawal</v>
      </c>
      <c r="M708" t="str">
        <f t="shared" si="81"/>
        <v>OK</v>
      </c>
      <c r="N708" t="str">
        <f t="shared" si="82"/>
        <v>OK</v>
      </c>
      <c r="O708" t="str">
        <f>_xlfn.XLOOKUP(B708,'01_Raw_ATMs'!A:A,'01_Raw_ATMs'!A:A,"Not Found")</f>
        <v>ATM065</v>
      </c>
      <c r="P708" t="str">
        <f t="shared" si="83"/>
        <v>Valid</v>
      </c>
    </row>
    <row r="709" spans="1:16">
      <c r="A709" t="s">
        <v>901</v>
      </c>
      <c r="B709" t="s">
        <v>143</v>
      </c>
      <c r="C709" s="2">
        <v>46060</v>
      </c>
      <c r="D709" s="3">
        <v>0.75094907407407407</v>
      </c>
      <c r="E709" t="s">
        <v>33</v>
      </c>
      <c r="F709">
        <v>3000</v>
      </c>
      <c r="G709" t="s">
        <v>189</v>
      </c>
      <c r="I709">
        <f t="shared" si="77"/>
        <v>1</v>
      </c>
      <c r="J709" t="str">
        <f t="shared" si="78"/>
        <v>OK</v>
      </c>
      <c r="K709" t="str">
        <f t="shared" si="79"/>
        <v>Successful</v>
      </c>
      <c r="L709" t="str">
        <f t="shared" si="80"/>
        <v>Withdrawal</v>
      </c>
      <c r="M709" t="str">
        <f t="shared" si="81"/>
        <v>OK</v>
      </c>
      <c r="N709" t="str">
        <f t="shared" si="82"/>
        <v>OK</v>
      </c>
      <c r="O709" t="str">
        <f>_xlfn.XLOOKUP(B709,'01_Raw_ATMs'!A:A,'01_Raw_ATMs'!A:A,"Not Found")</f>
        <v>ATM063</v>
      </c>
      <c r="P709" t="str">
        <f t="shared" si="83"/>
        <v>Valid</v>
      </c>
    </row>
    <row r="710" spans="1:16">
      <c r="A710" t="s">
        <v>902</v>
      </c>
      <c r="B710" t="s">
        <v>111</v>
      </c>
      <c r="C710" s="2">
        <v>46171</v>
      </c>
      <c r="D710" s="3">
        <v>0.41921296296296301</v>
      </c>
      <c r="E710" t="s">
        <v>33</v>
      </c>
      <c r="F710">
        <v>4000</v>
      </c>
      <c r="G710" t="s">
        <v>189</v>
      </c>
      <c r="I710">
        <f t="shared" si="77"/>
        <v>1</v>
      </c>
      <c r="J710" t="str">
        <f t="shared" si="78"/>
        <v>OK</v>
      </c>
      <c r="K710" t="str">
        <f t="shared" si="79"/>
        <v>Successful</v>
      </c>
      <c r="L710" t="str">
        <f t="shared" si="80"/>
        <v>Withdrawal</v>
      </c>
      <c r="M710" t="str">
        <f t="shared" si="81"/>
        <v>OK</v>
      </c>
      <c r="N710" t="str">
        <f t="shared" si="82"/>
        <v>OK</v>
      </c>
      <c r="O710" t="str">
        <f>_xlfn.XLOOKUP(B710,'01_Raw_ATMs'!A:A,'01_Raw_ATMs'!A:A,"Not Found")</f>
        <v>ATM031</v>
      </c>
      <c r="P710" t="str">
        <f t="shared" si="83"/>
        <v>Valid</v>
      </c>
    </row>
    <row r="711" spans="1:16">
      <c r="A711" t="s">
        <v>903</v>
      </c>
      <c r="B711" t="s">
        <v>76</v>
      </c>
      <c r="C711" s="2">
        <v>45944</v>
      </c>
      <c r="D711" s="3">
        <v>0.39024305555555561</v>
      </c>
      <c r="E711" t="s">
        <v>33</v>
      </c>
      <c r="F711">
        <v>1500</v>
      </c>
      <c r="G711" t="s">
        <v>189</v>
      </c>
      <c r="I711">
        <f t="shared" si="77"/>
        <v>1</v>
      </c>
      <c r="J711" t="str">
        <f t="shared" si="78"/>
        <v>OK</v>
      </c>
      <c r="K711" t="str">
        <f t="shared" si="79"/>
        <v>Successful</v>
      </c>
      <c r="L711" t="str">
        <f t="shared" si="80"/>
        <v>Withdrawal</v>
      </c>
      <c r="M711" t="str">
        <f t="shared" si="81"/>
        <v>OK</v>
      </c>
      <c r="N711" t="str">
        <f t="shared" si="82"/>
        <v>OK</v>
      </c>
      <c r="O711" t="str">
        <f>_xlfn.XLOOKUP(B711,'01_Raw_ATMs'!A:A,'01_Raw_ATMs'!A:A,"Not Found")</f>
        <v>ATM004</v>
      </c>
      <c r="P711" t="str">
        <f t="shared" si="83"/>
        <v>Valid</v>
      </c>
    </row>
    <row r="712" spans="1:16">
      <c r="A712" t="s">
        <v>904</v>
      </c>
      <c r="B712" t="s">
        <v>129</v>
      </c>
      <c r="C712" s="2">
        <v>46191</v>
      </c>
      <c r="D712" s="3">
        <v>0.94438657407407411</v>
      </c>
      <c r="E712" t="s">
        <v>33</v>
      </c>
      <c r="F712">
        <v>2000</v>
      </c>
      <c r="G712" t="s">
        <v>189</v>
      </c>
      <c r="I712">
        <f t="shared" si="77"/>
        <v>1</v>
      </c>
      <c r="J712" t="str">
        <f t="shared" si="78"/>
        <v>OK</v>
      </c>
      <c r="K712" t="str">
        <f t="shared" si="79"/>
        <v>Successful</v>
      </c>
      <c r="L712" t="str">
        <f t="shared" si="80"/>
        <v>Withdrawal</v>
      </c>
      <c r="M712" t="str">
        <f t="shared" si="81"/>
        <v>OK</v>
      </c>
      <c r="N712" t="str">
        <f t="shared" si="82"/>
        <v>OK</v>
      </c>
      <c r="O712" t="str">
        <f>_xlfn.XLOOKUP(B712,'01_Raw_ATMs'!A:A,'01_Raw_ATMs'!A:A,"Not Found")</f>
        <v>ATM049</v>
      </c>
      <c r="P712" t="str">
        <f t="shared" si="83"/>
        <v>Valid</v>
      </c>
    </row>
    <row r="713" spans="1:16">
      <c r="A713" t="s">
        <v>905</v>
      </c>
      <c r="B713" t="s">
        <v>154</v>
      </c>
      <c r="C713" s="2">
        <v>45814</v>
      </c>
      <c r="D713" s="3">
        <v>0.59719907407407402</v>
      </c>
      <c r="E713" t="s">
        <v>33</v>
      </c>
      <c r="F713">
        <v>5000</v>
      </c>
      <c r="G713" t="s">
        <v>189</v>
      </c>
      <c r="I713">
        <f t="shared" si="77"/>
        <v>1</v>
      </c>
      <c r="J713" t="str">
        <f t="shared" si="78"/>
        <v>OK</v>
      </c>
      <c r="K713" t="str">
        <f t="shared" si="79"/>
        <v>Successful</v>
      </c>
      <c r="L713" t="str">
        <f t="shared" si="80"/>
        <v>Withdrawal</v>
      </c>
      <c r="M713" t="str">
        <f t="shared" si="81"/>
        <v>OK</v>
      </c>
      <c r="N713" t="str">
        <f t="shared" si="82"/>
        <v>OK</v>
      </c>
      <c r="O713" t="str">
        <f>_xlfn.XLOOKUP(B713,'01_Raw_ATMs'!A:A,'01_Raw_ATMs'!A:A,"Not Found")</f>
        <v>ATM074</v>
      </c>
      <c r="P713" t="str">
        <f t="shared" si="83"/>
        <v>Valid</v>
      </c>
    </row>
    <row r="714" spans="1:16">
      <c r="A714" t="s">
        <v>906</v>
      </c>
      <c r="B714" t="s">
        <v>107</v>
      </c>
      <c r="C714" s="2">
        <v>45799</v>
      </c>
      <c r="D714" s="3">
        <v>0.73878472222222225</v>
      </c>
      <c r="E714" t="s">
        <v>33</v>
      </c>
      <c r="F714">
        <v>1500</v>
      </c>
      <c r="G714" t="s">
        <v>189</v>
      </c>
      <c r="I714">
        <f t="shared" si="77"/>
        <v>1</v>
      </c>
      <c r="J714" t="str">
        <f t="shared" si="78"/>
        <v>OK</v>
      </c>
      <c r="K714" t="str">
        <f t="shared" si="79"/>
        <v>Successful</v>
      </c>
      <c r="L714" t="str">
        <f t="shared" si="80"/>
        <v>Withdrawal</v>
      </c>
      <c r="M714" t="str">
        <f t="shared" si="81"/>
        <v>OK</v>
      </c>
      <c r="N714" t="str">
        <f t="shared" si="82"/>
        <v>OK</v>
      </c>
      <c r="O714" t="str">
        <f>_xlfn.XLOOKUP(B714,'01_Raw_ATMs'!A:A,'01_Raw_ATMs'!A:A,"Not Found")</f>
        <v>ATM027</v>
      </c>
      <c r="P714" t="str">
        <f t="shared" si="83"/>
        <v>Valid</v>
      </c>
    </row>
    <row r="715" spans="1:16">
      <c r="A715" t="s">
        <v>907</v>
      </c>
      <c r="B715" t="s">
        <v>171</v>
      </c>
      <c r="C715" s="2">
        <v>46194</v>
      </c>
      <c r="D715" s="3">
        <v>0.8944212962962963</v>
      </c>
      <c r="E715" t="s">
        <v>261</v>
      </c>
      <c r="F715">
        <v>2000</v>
      </c>
      <c r="G715" t="s">
        <v>189</v>
      </c>
      <c r="I715">
        <f t="shared" si="77"/>
        <v>1</v>
      </c>
      <c r="J715" t="str">
        <f t="shared" si="78"/>
        <v>OK</v>
      </c>
      <c r="K715" t="str">
        <f t="shared" si="79"/>
        <v>Successful</v>
      </c>
      <c r="L715" t="str">
        <f t="shared" si="80"/>
        <v>Cash Deposit</v>
      </c>
      <c r="M715" t="str">
        <f t="shared" si="81"/>
        <v>OK</v>
      </c>
      <c r="N715" t="str">
        <f t="shared" si="82"/>
        <v>OK</v>
      </c>
      <c r="O715" t="str">
        <f>_xlfn.XLOOKUP(B715,'01_Raw_ATMs'!A:A,'01_Raw_ATMs'!A:A,"Not Found")</f>
        <v>ATM091</v>
      </c>
      <c r="P715" t="str">
        <f t="shared" si="83"/>
        <v>Valid</v>
      </c>
    </row>
    <row r="716" spans="1:16">
      <c r="A716" t="s">
        <v>908</v>
      </c>
      <c r="B716" t="s">
        <v>153</v>
      </c>
      <c r="C716" s="2">
        <v>45819</v>
      </c>
      <c r="D716" s="3">
        <v>0.52469907407407412</v>
      </c>
      <c r="E716" t="s">
        <v>211</v>
      </c>
      <c r="F716">
        <v>0</v>
      </c>
      <c r="G716" t="s">
        <v>189</v>
      </c>
      <c r="I716">
        <f t="shared" si="77"/>
        <v>1</v>
      </c>
      <c r="J716" t="str">
        <f t="shared" si="78"/>
        <v>OK</v>
      </c>
      <c r="K716" t="str">
        <f t="shared" si="79"/>
        <v>Successful</v>
      </c>
      <c r="L716" t="str">
        <f t="shared" si="80"/>
        <v>Mini Statement</v>
      </c>
      <c r="M716" t="str">
        <f t="shared" si="81"/>
        <v>OK</v>
      </c>
      <c r="N716" t="str">
        <f t="shared" si="82"/>
        <v>OK</v>
      </c>
      <c r="O716" t="str">
        <f>_xlfn.XLOOKUP(B716,'01_Raw_ATMs'!A:A,'01_Raw_ATMs'!A:A,"Not Found")</f>
        <v>ATM073</v>
      </c>
      <c r="P716" t="str">
        <f t="shared" si="83"/>
        <v>Valid</v>
      </c>
    </row>
    <row r="717" spans="1:16">
      <c r="A717" t="s">
        <v>909</v>
      </c>
      <c r="B717" t="s">
        <v>121</v>
      </c>
      <c r="C717" s="2">
        <v>45807</v>
      </c>
      <c r="D717" s="3">
        <v>0.78356481481481477</v>
      </c>
      <c r="E717" t="s">
        <v>211</v>
      </c>
      <c r="F717">
        <v>0</v>
      </c>
      <c r="G717" t="s">
        <v>189</v>
      </c>
      <c r="I717">
        <f t="shared" si="77"/>
        <v>1</v>
      </c>
      <c r="J717" t="str">
        <f t="shared" si="78"/>
        <v>OK</v>
      </c>
      <c r="K717" t="str">
        <f t="shared" si="79"/>
        <v>Successful</v>
      </c>
      <c r="L717" t="str">
        <f t="shared" si="80"/>
        <v>Mini Statement</v>
      </c>
      <c r="M717" t="str">
        <f t="shared" si="81"/>
        <v>OK</v>
      </c>
      <c r="N717" t="str">
        <f t="shared" si="82"/>
        <v>OK</v>
      </c>
      <c r="O717" t="str">
        <f>_xlfn.XLOOKUP(B717,'01_Raw_ATMs'!A:A,'01_Raw_ATMs'!A:A,"Not Found")</f>
        <v>ATM041</v>
      </c>
      <c r="P717" t="str">
        <f t="shared" si="83"/>
        <v>Valid</v>
      </c>
    </row>
    <row r="718" spans="1:16">
      <c r="A718" t="s">
        <v>910</v>
      </c>
      <c r="B718" t="s">
        <v>133</v>
      </c>
      <c r="C718" s="2">
        <v>45968</v>
      </c>
      <c r="D718" s="3">
        <v>0.6665740740740741</v>
      </c>
      <c r="E718" t="s">
        <v>211</v>
      </c>
      <c r="F718">
        <v>0</v>
      </c>
      <c r="G718" t="s">
        <v>189</v>
      </c>
      <c r="I718">
        <f t="shared" si="77"/>
        <v>1</v>
      </c>
      <c r="J718" t="str">
        <f t="shared" si="78"/>
        <v>OK</v>
      </c>
      <c r="K718" t="str">
        <f t="shared" si="79"/>
        <v>Successful</v>
      </c>
      <c r="L718" t="str">
        <f t="shared" si="80"/>
        <v>Mini Statement</v>
      </c>
      <c r="M718" t="str">
        <f t="shared" si="81"/>
        <v>OK</v>
      </c>
      <c r="N718" t="str">
        <f t="shared" si="82"/>
        <v>OK</v>
      </c>
      <c r="O718" t="str">
        <f>_xlfn.XLOOKUP(B718,'01_Raw_ATMs'!A:A,'01_Raw_ATMs'!A:A,"Not Found")</f>
        <v>ATM053</v>
      </c>
      <c r="P718" t="str">
        <f t="shared" si="83"/>
        <v>Valid</v>
      </c>
    </row>
    <row r="719" spans="1:16">
      <c r="A719" t="s">
        <v>911</v>
      </c>
      <c r="B719" t="s">
        <v>116</v>
      </c>
      <c r="C719" s="2">
        <v>45813</v>
      </c>
      <c r="D719" s="3">
        <v>0.79592592592592593</v>
      </c>
      <c r="E719" t="s">
        <v>33</v>
      </c>
      <c r="F719">
        <v>8000</v>
      </c>
      <c r="G719" t="s">
        <v>189</v>
      </c>
      <c r="I719">
        <f t="shared" si="77"/>
        <v>1</v>
      </c>
      <c r="J719" t="str">
        <f t="shared" si="78"/>
        <v>OK</v>
      </c>
      <c r="K719" t="str">
        <f t="shared" si="79"/>
        <v>Successful</v>
      </c>
      <c r="L719" t="str">
        <f t="shared" si="80"/>
        <v>Withdrawal</v>
      </c>
      <c r="M719" t="str">
        <f t="shared" si="81"/>
        <v>OK</v>
      </c>
      <c r="N719" t="str">
        <f t="shared" si="82"/>
        <v>OK</v>
      </c>
      <c r="O719" t="str">
        <f>_xlfn.XLOOKUP(B719,'01_Raw_ATMs'!A:A,'01_Raw_ATMs'!A:A,"Not Found")</f>
        <v>ATM036</v>
      </c>
      <c r="P719" t="str">
        <f t="shared" si="83"/>
        <v>Valid</v>
      </c>
    </row>
    <row r="720" spans="1:16">
      <c r="A720" t="s">
        <v>912</v>
      </c>
      <c r="B720" t="s">
        <v>158</v>
      </c>
      <c r="C720" s="2">
        <v>45894</v>
      </c>
      <c r="D720" s="3">
        <v>0.71855324074074078</v>
      </c>
      <c r="E720" t="s">
        <v>33</v>
      </c>
      <c r="F720">
        <v>1000</v>
      </c>
      <c r="G720" t="s">
        <v>189</v>
      </c>
      <c r="I720">
        <f t="shared" si="77"/>
        <v>1</v>
      </c>
      <c r="J720" t="str">
        <f t="shared" si="78"/>
        <v>OK</v>
      </c>
      <c r="K720" t="str">
        <f t="shared" si="79"/>
        <v>Successful</v>
      </c>
      <c r="L720" t="str">
        <f t="shared" si="80"/>
        <v>Withdrawal</v>
      </c>
      <c r="M720" t="str">
        <f t="shared" si="81"/>
        <v>OK</v>
      </c>
      <c r="N720" t="str">
        <f t="shared" si="82"/>
        <v>OK</v>
      </c>
      <c r="O720" t="str">
        <f>_xlfn.XLOOKUP(B720,'01_Raw_ATMs'!A:A,'01_Raw_ATMs'!A:A,"Not Found")</f>
        <v>ATM078</v>
      </c>
      <c r="P720" t="str">
        <f t="shared" si="83"/>
        <v>Valid</v>
      </c>
    </row>
    <row r="721" spans="1:16">
      <c r="A721" t="s">
        <v>913</v>
      </c>
      <c r="B721" t="s">
        <v>142</v>
      </c>
      <c r="C721" s="2">
        <v>45795</v>
      </c>
      <c r="D721" s="3">
        <v>0.69340277777777781</v>
      </c>
      <c r="E721" t="s">
        <v>33</v>
      </c>
      <c r="F721">
        <v>3000</v>
      </c>
      <c r="G721" t="s">
        <v>189</v>
      </c>
      <c r="I721">
        <f t="shared" si="77"/>
        <v>1</v>
      </c>
      <c r="J721" t="str">
        <f t="shared" si="78"/>
        <v>OK</v>
      </c>
      <c r="K721" t="str">
        <f t="shared" si="79"/>
        <v>Successful</v>
      </c>
      <c r="L721" t="str">
        <f t="shared" si="80"/>
        <v>Withdrawal</v>
      </c>
      <c r="M721" t="str">
        <f t="shared" si="81"/>
        <v>OK</v>
      </c>
      <c r="N721" t="str">
        <f t="shared" si="82"/>
        <v>OK</v>
      </c>
      <c r="O721" t="str">
        <f>_xlfn.XLOOKUP(B721,'01_Raw_ATMs'!A:A,'01_Raw_ATMs'!A:A,"Not Found")</f>
        <v>ATM062</v>
      </c>
      <c r="P721" t="str">
        <f t="shared" si="83"/>
        <v>Valid</v>
      </c>
    </row>
    <row r="722" spans="1:16">
      <c r="A722" t="s">
        <v>914</v>
      </c>
      <c r="B722" t="s">
        <v>130</v>
      </c>
      <c r="C722" s="2">
        <v>46161</v>
      </c>
      <c r="D722" s="3">
        <v>0.63208333333333333</v>
      </c>
      <c r="E722" t="s">
        <v>33</v>
      </c>
      <c r="F722">
        <v>4000</v>
      </c>
      <c r="G722" t="s">
        <v>189</v>
      </c>
      <c r="I722">
        <f t="shared" si="77"/>
        <v>1</v>
      </c>
      <c r="J722" t="str">
        <f t="shared" si="78"/>
        <v>OK</v>
      </c>
      <c r="K722" t="str">
        <f t="shared" si="79"/>
        <v>Successful</v>
      </c>
      <c r="L722" t="str">
        <f t="shared" si="80"/>
        <v>Withdrawal</v>
      </c>
      <c r="M722" t="str">
        <f t="shared" si="81"/>
        <v>OK</v>
      </c>
      <c r="N722" t="str">
        <f t="shared" si="82"/>
        <v>OK</v>
      </c>
      <c r="O722" t="str">
        <f>_xlfn.XLOOKUP(B722,'01_Raw_ATMs'!A:A,'01_Raw_ATMs'!A:A,"Not Found")</f>
        <v>ATM050</v>
      </c>
      <c r="P722" t="str">
        <f t="shared" si="83"/>
        <v>Valid</v>
      </c>
    </row>
    <row r="723" spans="1:16">
      <c r="A723" t="s">
        <v>915</v>
      </c>
      <c r="B723" t="s">
        <v>71</v>
      </c>
      <c r="C723" s="2">
        <v>45934</v>
      </c>
      <c r="D723" s="3">
        <v>0.92693287037037042</v>
      </c>
      <c r="E723" t="s">
        <v>33</v>
      </c>
      <c r="F723">
        <v>2000</v>
      </c>
      <c r="G723" t="s">
        <v>189</v>
      </c>
      <c r="I723">
        <f t="shared" si="77"/>
        <v>1</v>
      </c>
      <c r="J723" t="str">
        <f t="shared" si="78"/>
        <v>OK</v>
      </c>
      <c r="K723" t="str">
        <f t="shared" si="79"/>
        <v>Successful</v>
      </c>
      <c r="L723" t="str">
        <f t="shared" si="80"/>
        <v>Withdrawal</v>
      </c>
      <c r="M723" t="str">
        <f t="shared" si="81"/>
        <v>OK</v>
      </c>
      <c r="N723" t="str">
        <f t="shared" si="82"/>
        <v>OK</v>
      </c>
      <c r="O723" t="str">
        <f>_xlfn.XLOOKUP(B723,'01_Raw_ATMs'!A:A,'01_Raw_ATMs'!A:A,"Not Found")</f>
        <v>ATM002</v>
      </c>
      <c r="P723" t="str">
        <f t="shared" si="83"/>
        <v>Valid</v>
      </c>
    </row>
    <row r="724" spans="1:16">
      <c r="A724" t="s">
        <v>916</v>
      </c>
      <c r="B724" t="s">
        <v>84</v>
      </c>
      <c r="C724" s="2">
        <v>45839</v>
      </c>
      <c r="D724" s="3">
        <v>0.89508101851851851</v>
      </c>
      <c r="E724" t="s">
        <v>33</v>
      </c>
      <c r="F724">
        <v>3000</v>
      </c>
      <c r="G724" t="s">
        <v>189</v>
      </c>
      <c r="I724">
        <f t="shared" si="77"/>
        <v>1</v>
      </c>
      <c r="J724" t="str">
        <f t="shared" si="78"/>
        <v>OK</v>
      </c>
      <c r="K724" t="str">
        <f t="shared" si="79"/>
        <v>Successful</v>
      </c>
      <c r="L724" t="str">
        <f t="shared" si="80"/>
        <v>Withdrawal</v>
      </c>
      <c r="M724" t="str">
        <f t="shared" si="81"/>
        <v>OK</v>
      </c>
      <c r="N724" t="str">
        <f t="shared" si="82"/>
        <v>OK</v>
      </c>
      <c r="O724" t="str">
        <f>_xlfn.XLOOKUP(B724,'01_Raw_ATMs'!A:A,'01_Raw_ATMs'!A:A,"Not Found")</f>
        <v>ATM009</v>
      </c>
      <c r="P724" t="str">
        <f t="shared" si="83"/>
        <v>Valid</v>
      </c>
    </row>
    <row r="725" spans="1:16">
      <c r="A725" t="s">
        <v>917</v>
      </c>
      <c r="B725" t="s">
        <v>112</v>
      </c>
      <c r="C725" s="2">
        <v>46095</v>
      </c>
      <c r="D725" s="3">
        <v>0.58516203703703706</v>
      </c>
      <c r="E725" t="s">
        <v>194</v>
      </c>
      <c r="F725">
        <v>0</v>
      </c>
      <c r="G725" t="s">
        <v>189</v>
      </c>
      <c r="I725">
        <f t="shared" si="77"/>
        <v>1</v>
      </c>
      <c r="J725" t="str">
        <f t="shared" si="78"/>
        <v>OK</v>
      </c>
      <c r="K725" t="str">
        <f t="shared" si="79"/>
        <v>Successful</v>
      </c>
      <c r="L725" t="str">
        <f t="shared" si="80"/>
        <v>Balance Inquiry</v>
      </c>
      <c r="M725" t="str">
        <f t="shared" si="81"/>
        <v>OK</v>
      </c>
      <c r="N725" t="str">
        <f t="shared" si="82"/>
        <v>OK</v>
      </c>
      <c r="O725" t="str">
        <f>_xlfn.XLOOKUP(B725,'01_Raw_ATMs'!A:A,'01_Raw_ATMs'!A:A,"Not Found")</f>
        <v>ATM032</v>
      </c>
      <c r="P725" t="str">
        <f t="shared" si="83"/>
        <v>Valid</v>
      </c>
    </row>
    <row r="726" spans="1:16">
      <c r="A726" t="s">
        <v>918</v>
      </c>
      <c r="B726" t="s">
        <v>121</v>
      </c>
      <c r="C726" s="2">
        <v>46061</v>
      </c>
      <c r="D726" s="3">
        <v>0.74138888888888888</v>
      </c>
      <c r="E726" t="s">
        <v>33</v>
      </c>
      <c r="F726">
        <v>6000</v>
      </c>
      <c r="G726" t="s">
        <v>189</v>
      </c>
      <c r="I726">
        <f t="shared" si="77"/>
        <v>1</v>
      </c>
      <c r="J726" t="str">
        <f t="shared" si="78"/>
        <v>OK</v>
      </c>
      <c r="K726" t="str">
        <f t="shared" si="79"/>
        <v>Successful</v>
      </c>
      <c r="L726" t="str">
        <f t="shared" si="80"/>
        <v>Withdrawal</v>
      </c>
      <c r="M726" t="str">
        <f t="shared" si="81"/>
        <v>OK</v>
      </c>
      <c r="N726" t="str">
        <f t="shared" si="82"/>
        <v>OK</v>
      </c>
      <c r="O726" t="str">
        <f>_xlfn.XLOOKUP(B726,'01_Raw_ATMs'!A:A,'01_Raw_ATMs'!A:A,"Not Found")</f>
        <v>ATM041</v>
      </c>
      <c r="P726" t="str">
        <f t="shared" si="83"/>
        <v>Valid</v>
      </c>
    </row>
    <row r="727" spans="1:16">
      <c r="A727" t="s">
        <v>919</v>
      </c>
      <c r="B727" t="s">
        <v>171</v>
      </c>
      <c r="C727" s="2">
        <v>45697</v>
      </c>
      <c r="D727" s="3">
        <v>0.68644675925925924</v>
      </c>
      <c r="E727" t="s">
        <v>194</v>
      </c>
      <c r="F727">
        <v>0</v>
      </c>
      <c r="G727" t="s">
        <v>189</v>
      </c>
      <c r="I727">
        <f t="shared" si="77"/>
        <v>1</v>
      </c>
      <c r="J727" t="str">
        <f t="shared" si="78"/>
        <v>OK</v>
      </c>
      <c r="K727" t="str">
        <f t="shared" si="79"/>
        <v>Successful</v>
      </c>
      <c r="L727" t="str">
        <f t="shared" si="80"/>
        <v>Balance Inquiry</v>
      </c>
      <c r="M727" t="str">
        <f t="shared" si="81"/>
        <v>OK</v>
      </c>
      <c r="N727" t="str">
        <f t="shared" si="82"/>
        <v>OK</v>
      </c>
      <c r="O727" t="str">
        <f>_xlfn.XLOOKUP(B727,'01_Raw_ATMs'!A:A,'01_Raw_ATMs'!A:A,"Not Found")</f>
        <v>ATM091</v>
      </c>
      <c r="P727" t="str">
        <f t="shared" si="83"/>
        <v>Valid</v>
      </c>
    </row>
    <row r="728" spans="1:16">
      <c r="A728" t="s">
        <v>920</v>
      </c>
      <c r="B728" t="s">
        <v>112</v>
      </c>
      <c r="C728" s="2">
        <v>46189</v>
      </c>
      <c r="D728" s="3">
        <v>0.6993287037037037</v>
      </c>
      <c r="E728" t="s">
        <v>33</v>
      </c>
      <c r="F728">
        <v>6000</v>
      </c>
      <c r="G728" t="s">
        <v>189</v>
      </c>
      <c r="I728">
        <f t="shared" si="77"/>
        <v>1</v>
      </c>
      <c r="J728" t="str">
        <f t="shared" si="78"/>
        <v>OK</v>
      </c>
      <c r="K728" t="str">
        <f t="shared" si="79"/>
        <v>Successful</v>
      </c>
      <c r="L728" t="str">
        <f t="shared" si="80"/>
        <v>Withdrawal</v>
      </c>
      <c r="M728" t="str">
        <f t="shared" si="81"/>
        <v>OK</v>
      </c>
      <c r="N728" t="str">
        <f t="shared" si="82"/>
        <v>OK</v>
      </c>
      <c r="O728" t="str">
        <f>_xlfn.XLOOKUP(B728,'01_Raw_ATMs'!A:A,'01_Raw_ATMs'!A:A,"Not Found")</f>
        <v>ATM032</v>
      </c>
      <c r="P728" t="str">
        <f t="shared" si="83"/>
        <v>Valid</v>
      </c>
    </row>
    <row r="729" spans="1:16">
      <c r="A729" t="s">
        <v>921</v>
      </c>
      <c r="B729" t="s">
        <v>81</v>
      </c>
      <c r="C729" s="2">
        <v>45852</v>
      </c>
      <c r="D729" s="3">
        <v>0.4763425925925926</v>
      </c>
      <c r="E729" t="s">
        <v>33</v>
      </c>
      <c r="F729">
        <v>2500</v>
      </c>
      <c r="G729" t="s">
        <v>189</v>
      </c>
      <c r="I729">
        <f t="shared" si="77"/>
        <v>1</v>
      </c>
      <c r="J729" t="str">
        <f t="shared" si="78"/>
        <v>OK</v>
      </c>
      <c r="K729" t="str">
        <f t="shared" si="79"/>
        <v>Successful</v>
      </c>
      <c r="L729" t="str">
        <f t="shared" si="80"/>
        <v>Withdrawal</v>
      </c>
      <c r="M729" t="str">
        <f t="shared" si="81"/>
        <v>OK</v>
      </c>
      <c r="N729" t="str">
        <f t="shared" si="82"/>
        <v>OK</v>
      </c>
      <c r="O729" t="str">
        <f>_xlfn.XLOOKUP(B729,'01_Raw_ATMs'!A:A,'01_Raw_ATMs'!A:A,"Not Found")</f>
        <v>ATM007</v>
      </c>
      <c r="P729" t="str">
        <f t="shared" si="83"/>
        <v>Valid</v>
      </c>
    </row>
    <row r="730" spans="1:16">
      <c r="A730" t="s">
        <v>922</v>
      </c>
      <c r="B730" t="s">
        <v>135</v>
      </c>
      <c r="C730" s="2">
        <v>45959</v>
      </c>
      <c r="D730" s="3">
        <v>0.71092592592592596</v>
      </c>
      <c r="E730" t="s">
        <v>33</v>
      </c>
      <c r="F730">
        <v>1500</v>
      </c>
      <c r="G730" t="s">
        <v>189</v>
      </c>
      <c r="I730">
        <f t="shared" si="77"/>
        <v>1</v>
      </c>
      <c r="J730" t="str">
        <f t="shared" si="78"/>
        <v>OK</v>
      </c>
      <c r="K730" t="str">
        <f t="shared" si="79"/>
        <v>Successful</v>
      </c>
      <c r="L730" t="str">
        <f t="shared" si="80"/>
        <v>Withdrawal</v>
      </c>
      <c r="M730" t="str">
        <f t="shared" si="81"/>
        <v>OK</v>
      </c>
      <c r="N730" t="str">
        <f t="shared" si="82"/>
        <v>OK</v>
      </c>
      <c r="O730" t="str">
        <f>_xlfn.XLOOKUP(B730,'01_Raw_ATMs'!A:A,'01_Raw_ATMs'!A:A,"Not Found")</f>
        <v>ATM055</v>
      </c>
      <c r="P730" t="str">
        <f t="shared" si="83"/>
        <v>Valid</v>
      </c>
    </row>
    <row r="731" spans="1:16">
      <c r="A731" t="s">
        <v>923</v>
      </c>
      <c r="B731" t="s">
        <v>163</v>
      </c>
      <c r="C731" s="2">
        <v>46120</v>
      </c>
      <c r="D731" s="3">
        <v>0.27230324074074069</v>
      </c>
      <c r="E731" t="s">
        <v>33</v>
      </c>
      <c r="F731">
        <v>8000</v>
      </c>
      <c r="G731" t="s">
        <v>189</v>
      </c>
      <c r="I731">
        <f t="shared" si="77"/>
        <v>1</v>
      </c>
      <c r="J731" t="str">
        <f t="shared" si="78"/>
        <v>OK</v>
      </c>
      <c r="K731" t="str">
        <f t="shared" si="79"/>
        <v>Successful</v>
      </c>
      <c r="L731" t="str">
        <f t="shared" si="80"/>
        <v>Withdrawal</v>
      </c>
      <c r="M731" t="str">
        <f t="shared" si="81"/>
        <v>OK</v>
      </c>
      <c r="N731" t="str">
        <f t="shared" si="82"/>
        <v>OK</v>
      </c>
      <c r="O731" t="str">
        <f>_xlfn.XLOOKUP(B731,'01_Raw_ATMs'!A:A,'01_Raw_ATMs'!A:A,"Not Found")</f>
        <v>ATM083</v>
      </c>
      <c r="P731" t="str">
        <f t="shared" si="83"/>
        <v>Valid</v>
      </c>
    </row>
    <row r="732" spans="1:16">
      <c r="A732" t="s">
        <v>924</v>
      </c>
      <c r="B732" t="s">
        <v>170</v>
      </c>
      <c r="C732" s="2">
        <v>45796</v>
      </c>
      <c r="D732" s="3">
        <v>0.55587962962962967</v>
      </c>
      <c r="E732" t="s">
        <v>33</v>
      </c>
      <c r="F732">
        <v>5000</v>
      </c>
      <c r="G732" t="s">
        <v>189</v>
      </c>
      <c r="I732">
        <f t="shared" si="77"/>
        <v>1</v>
      </c>
      <c r="J732" t="str">
        <f t="shared" si="78"/>
        <v>OK</v>
      </c>
      <c r="K732" t="str">
        <f t="shared" si="79"/>
        <v>Successful</v>
      </c>
      <c r="L732" t="str">
        <f t="shared" si="80"/>
        <v>Withdrawal</v>
      </c>
      <c r="M732" t="str">
        <f t="shared" si="81"/>
        <v>OK</v>
      </c>
      <c r="N732" t="str">
        <f t="shared" si="82"/>
        <v>OK</v>
      </c>
      <c r="O732" t="str">
        <f>_xlfn.XLOOKUP(B732,'01_Raw_ATMs'!A:A,'01_Raw_ATMs'!A:A,"Not Found")</f>
        <v>ATM090</v>
      </c>
      <c r="P732" t="str">
        <f t="shared" si="83"/>
        <v>Valid</v>
      </c>
    </row>
    <row r="733" spans="1:16">
      <c r="A733" t="s">
        <v>925</v>
      </c>
      <c r="B733" t="s">
        <v>172</v>
      </c>
      <c r="C733" s="2">
        <v>45864</v>
      </c>
      <c r="D733" s="3">
        <v>0.83699074074074076</v>
      </c>
      <c r="E733" t="s">
        <v>33</v>
      </c>
      <c r="F733">
        <v>10000</v>
      </c>
      <c r="G733" t="s">
        <v>189</v>
      </c>
      <c r="I733">
        <f t="shared" si="77"/>
        <v>1</v>
      </c>
      <c r="J733" t="str">
        <f t="shared" si="78"/>
        <v>OK</v>
      </c>
      <c r="K733" t="str">
        <f t="shared" si="79"/>
        <v>Successful</v>
      </c>
      <c r="L733" t="str">
        <f t="shared" si="80"/>
        <v>Withdrawal</v>
      </c>
      <c r="M733" t="str">
        <f t="shared" si="81"/>
        <v>OK</v>
      </c>
      <c r="N733" t="str">
        <f t="shared" si="82"/>
        <v>OK</v>
      </c>
      <c r="O733" t="str">
        <f>_xlfn.XLOOKUP(B733,'01_Raw_ATMs'!A:A,'01_Raw_ATMs'!A:A,"Not Found")</f>
        <v>ATM092</v>
      </c>
      <c r="P733" t="str">
        <f t="shared" si="83"/>
        <v>Valid</v>
      </c>
    </row>
    <row r="734" spans="1:16">
      <c r="A734" t="s">
        <v>926</v>
      </c>
      <c r="B734" t="s">
        <v>100</v>
      </c>
      <c r="C734" s="2">
        <v>45784</v>
      </c>
      <c r="D734" s="3">
        <v>0.28157407407407409</v>
      </c>
      <c r="E734" t="s">
        <v>33</v>
      </c>
      <c r="F734">
        <v>1000</v>
      </c>
      <c r="G734" t="s">
        <v>189</v>
      </c>
      <c r="I734">
        <f t="shared" si="77"/>
        <v>1</v>
      </c>
      <c r="J734" t="str">
        <f t="shared" si="78"/>
        <v>OK</v>
      </c>
      <c r="K734" t="str">
        <f t="shared" si="79"/>
        <v>Successful</v>
      </c>
      <c r="L734" t="str">
        <f t="shared" si="80"/>
        <v>Withdrawal</v>
      </c>
      <c r="M734" t="str">
        <f t="shared" si="81"/>
        <v>OK</v>
      </c>
      <c r="N734" t="str">
        <f t="shared" si="82"/>
        <v>OK</v>
      </c>
      <c r="O734" t="str">
        <f>_xlfn.XLOOKUP(B734,'01_Raw_ATMs'!A:A,'01_Raw_ATMs'!A:A,"Not Found")</f>
        <v>ATM021</v>
      </c>
      <c r="P734" t="str">
        <f t="shared" si="83"/>
        <v>Valid</v>
      </c>
    </row>
    <row r="735" spans="1:16">
      <c r="A735" t="s">
        <v>927</v>
      </c>
      <c r="B735" t="s">
        <v>130</v>
      </c>
      <c r="C735" s="2">
        <v>46181</v>
      </c>
      <c r="D735" s="3">
        <v>0.7155555555555555</v>
      </c>
      <c r="E735" t="s">
        <v>33</v>
      </c>
      <c r="F735">
        <v>500</v>
      </c>
      <c r="G735" t="s">
        <v>189</v>
      </c>
      <c r="I735">
        <f t="shared" si="77"/>
        <v>1</v>
      </c>
      <c r="J735" t="str">
        <f t="shared" si="78"/>
        <v>OK</v>
      </c>
      <c r="K735" t="str">
        <f t="shared" si="79"/>
        <v>Successful</v>
      </c>
      <c r="L735" t="str">
        <f t="shared" si="80"/>
        <v>Withdrawal</v>
      </c>
      <c r="M735" t="str">
        <f t="shared" si="81"/>
        <v>OK</v>
      </c>
      <c r="N735" t="str">
        <f t="shared" si="82"/>
        <v>OK</v>
      </c>
      <c r="O735" t="str">
        <f>_xlfn.XLOOKUP(B735,'01_Raw_ATMs'!A:A,'01_Raw_ATMs'!A:A,"Not Found")</f>
        <v>ATM050</v>
      </c>
      <c r="P735" t="str">
        <f t="shared" si="83"/>
        <v>Valid</v>
      </c>
    </row>
    <row r="736" spans="1:16">
      <c r="A736" t="s">
        <v>928</v>
      </c>
      <c r="B736" t="s">
        <v>123</v>
      </c>
      <c r="C736" s="2">
        <v>45811</v>
      </c>
      <c r="D736" s="3">
        <v>0.33971064814814822</v>
      </c>
      <c r="E736" t="s">
        <v>194</v>
      </c>
      <c r="F736">
        <v>0</v>
      </c>
      <c r="G736" t="s">
        <v>189</v>
      </c>
      <c r="I736">
        <f t="shared" si="77"/>
        <v>1</v>
      </c>
      <c r="J736" t="str">
        <f t="shared" si="78"/>
        <v>OK</v>
      </c>
      <c r="K736" t="str">
        <f t="shared" si="79"/>
        <v>Successful</v>
      </c>
      <c r="L736" t="str">
        <f t="shared" si="80"/>
        <v>Balance Inquiry</v>
      </c>
      <c r="M736" t="str">
        <f t="shared" si="81"/>
        <v>OK</v>
      </c>
      <c r="N736" t="str">
        <f t="shared" si="82"/>
        <v>OK</v>
      </c>
      <c r="O736" t="str">
        <f>_xlfn.XLOOKUP(B736,'01_Raw_ATMs'!A:A,'01_Raw_ATMs'!A:A,"Not Found")</f>
        <v>ATM043</v>
      </c>
      <c r="P736" t="str">
        <f t="shared" si="83"/>
        <v>Valid</v>
      </c>
    </row>
    <row r="737" spans="1:16">
      <c r="A737" t="s">
        <v>929</v>
      </c>
      <c r="B737" t="s">
        <v>120</v>
      </c>
      <c r="C737" s="2">
        <v>45974</v>
      </c>
      <c r="D737" s="3">
        <v>0.76965277777777774</v>
      </c>
      <c r="E737" t="s">
        <v>33</v>
      </c>
      <c r="F737">
        <v>1000</v>
      </c>
      <c r="G737" t="s">
        <v>189</v>
      </c>
      <c r="I737">
        <f t="shared" si="77"/>
        <v>1</v>
      </c>
      <c r="J737" t="str">
        <f t="shared" si="78"/>
        <v>OK</v>
      </c>
      <c r="K737" t="str">
        <f t="shared" si="79"/>
        <v>Successful</v>
      </c>
      <c r="L737" t="str">
        <f t="shared" si="80"/>
        <v>Withdrawal</v>
      </c>
      <c r="M737" t="str">
        <f t="shared" si="81"/>
        <v>OK</v>
      </c>
      <c r="N737" t="str">
        <f t="shared" si="82"/>
        <v>OK</v>
      </c>
      <c r="O737" t="str">
        <f>_xlfn.XLOOKUP(B737,'01_Raw_ATMs'!A:A,'01_Raw_ATMs'!A:A,"Not Found")</f>
        <v>ATM040</v>
      </c>
      <c r="P737" t="str">
        <f t="shared" si="83"/>
        <v>Valid</v>
      </c>
    </row>
    <row r="738" spans="1:16">
      <c r="A738" t="s">
        <v>930</v>
      </c>
      <c r="B738" t="s">
        <v>106</v>
      </c>
      <c r="C738" s="2">
        <v>45661</v>
      </c>
      <c r="D738" s="3">
        <v>0.71944444444444444</v>
      </c>
      <c r="E738" t="s">
        <v>33</v>
      </c>
      <c r="F738">
        <v>5000</v>
      </c>
      <c r="G738" t="s">
        <v>189</v>
      </c>
      <c r="I738">
        <f t="shared" si="77"/>
        <v>1</v>
      </c>
      <c r="J738" t="str">
        <f t="shared" si="78"/>
        <v>OK</v>
      </c>
      <c r="K738" t="str">
        <f t="shared" si="79"/>
        <v>Successful</v>
      </c>
      <c r="L738" t="str">
        <f t="shared" si="80"/>
        <v>Withdrawal</v>
      </c>
      <c r="M738" t="str">
        <f t="shared" si="81"/>
        <v>OK</v>
      </c>
      <c r="N738" t="str">
        <f t="shared" si="82"/>
        <v>OK</v>
      </c>
      <c r="O738" t="str">
        <f>_xlfn.XLOOKUP(B738,'01_Raw_ATMs'!A:A,'01_Raw_ATMs'!A:A,"Not Found")</f>
        <v>ATM026</v>
      </c>
      <c r="P738" t="str">
        <f t="shared" si="83"/>
        <v>Valid</v>
      </c>
    </row>
    <row r="739" spans="1:16">
      <c r="A739" t="s">
        <v>931</v>
      </c>
      <c r="B739" t="s">
        <v>7</v>
      </c>
      <c r="C739" s="2">
        <v>46163</v>
      </c>
      <c r="D739" s="3">
        <v>0.40118055555555548</v>
      </c>
      <c r="E739" t="s">
        <v>33</v>
      </c>
      <c r="F739">
        <v>4000</v>
      </c>
      <c r="G739" t="s">
        <v>189</v>
      </c>
      <c r="I739">
        <f t="shared" si="77"/>
        <v>1</v>
      </c>
      <c r="J739" t="str">
        <f t="shared" si="78"/>
        <v>OK</v>
      </c>
      <c r="K739" t="str">
        <f t="shared" si="79"/>
        <v>Successful</v>
      </c>
      <c r="L739" t="str">
        <f t="shared" si="80"/>
        <v>Withdrawal</v>
      </c>
      <c r="M739" t="str">
        <f t="shared" si="81"/>
        <v>OK</v>
      </c>
      <c r="N739" t="str">
        <f t="shared" si="82"/>
        <v>OK</v>
      </c>
      <c r="O739" t="str">
        <f>_xlfn.XLOOKUP(B739,'01_Raw_ATMs'!A:A,'01_Raw_ATMs'!A:A,"Not Found")</f>
        <v>ATM001</v>
      </c>
      <c r="P739" t="str">
        <f t="shared" si="83"/>
        <v>Valid</v>
      </c>
    </row>
    <row r="740" spans="1:16">
      <c r="A740" t="s">
        <v>932</v>
      </c>
      <c r="B740" t="s">
        <v>157</v>
      </c>
      <c r="C740" s="2">
        <v>45664</v>
      </c>
      <c r="D740" s="3">
        <v>0.3995023148148148</v>
      </c>
      <c r="E740" t="s">
        <v>33</v>
      </c>
      <c r="F740">
        <v>6000</v>
      </c>
      <c r="G740" t="s">
        <v>189</v>
      </c>
      <c r="I740">
        <f t="shared" si="77"/>
        <v>1</v>
      </c>
      <c r="J740" t="str">
        <f t="shared" si="78"/>
        <v>OK</v>
      </c>
      <c r="K740" t="str">
        <f t="shared" si="79"/>
        <v>Successful</v>
      </c>
      <c r="L740" t="str">
        <f t="shared" si="80"/>
        <v>Withdrawal</v>
      </c>
      <c r="M740" t="str">
        <f t="shared" si="81"/>
        <v>OK</v>
      </c>
      <c r="N740" t="str">
        <f t="shared" si="82"/>
        <v>OK</v>
      </c>
      <c r="O740" t="str">
        <f>_xlfn.XLOOKUP(B740,'01_Raw_ATMs'!A:A,'01_Raw_ATMs'!A:A,"Not Found")</f>
        <v>ATM077</v>
      </c>
      <c r="P740" t="str">
        <f t="shared" si="83"/>
        <v>Valid</v>
      </c>
    </row>
    <row r="741" spans="1:16">
      <c r="A741" t="s">
        <v>933</v>
      </c>
      <c r="B741" t="s">
        <v>107</v>
      </c>
      <c r="C741" s="2">
        <v>45708</v>
      </c>
      <c r="D741" s="3">
        <v>0.33589120370370368</v>
      </c>
      <c r="E741" t="s">
        <v>33</v>
      </c>
      <c r="F741">
        <v>1500</v>
      </c>
      <c r="G741" t="s">
        <v>189</v>
      </c>
      <c r="I741">
        <f t="shared" si="77"/>
        <v>1</v>
      </c>
      <c r="J741" t="str">
        <f t="shared" si="78"/>
        <v>OK</v>
      </c>
      <c r="K741" t="str">
        <f t="shared" si="79"/>
        <v>Successful</v>
      </c>
      <c r="L741" t="str">
        <f t="shared" si="80"/>
        <v>Withdrawal</v>
      </c>
      <c r="M741" t="str">
        <f t="shared" si="81"/>
        <v>OK</v>
      </c>
      <c r="N741" t="str">
        <f t="shared" si="82"/>
        <v>OK</v>
      </c>
      <c r="O741" t="str">
        <f>_xlfn.XLOOKUP(B741,'01_Raw_ATMs'!A:A,'01_Raw_ATMs'!A:A,"Not Found")</f>
        <v>ATM027</v>
      </c>
      <c r="P741" t="str">
        <f t="shared" si="83"/>
        <v>Valid</v>
      </c>
    </row>
    <row r="742" spans="1:16">
      <c r="A742" t="s">
        <v>934</v>
      </c>
      <c r="B742" t="s">
        <v>166</v>
      </c>
      <c r="C742" s="2">
        <v>45963</v>
      </c>
      <c r="D742" s="3">
        <v>0.50350694444444444</v>
      </c>
      <c r="E742" t="s">
        <v>33</v>
      </c>
      <c r="F742">
        <v>1500</v>
      </c>
      <c r="G742" t="s">
        <v>189</v>
      </c>
      <c r="I742">
        <f t="shared" si="77"/>
        <v>1</v>
      </c>
      <c r="J742" t="str">
        <f t="shared" si="78"/>
        <v>OK</v>
      </c>
      <c r="K742" t="str">
        <f t="shared" si="79"/>
        <v>Successful</v>
      </c>
      <c r="L742" t="str">
        <f t="shared" si="80"/>
        <v>Withdrawal</v>
      </c>
      <c r="M742" t="str">
        <f t="shared" si="81"/>
        <v>OK</v>
      </c>
      <c r="N742" t="str">
        <f t="shared" si="82"/>
        <v>OK</v>
      </c>
      <c r="O742" t="str">
        <f>_xlfn.XLOOKUP(B742,'01_Raw_ATMs'!A:A,'01_Raw_ATMs'!A:A,"Not Found")</f>
        <v>ATM086</v>
      </c>
      <c r="P742" t="str">
        <f t="shared" si="83"/>
        <v>Valid</v>
      </c>
    </row>
    <row r="743" spans="1:16">
      <c r="A743" t="s">
        <v>935</v>
      </c>
      <c r="B743" t="s">
        <v>117</v>
      </c>
      <c r="C743" s="2">
        <v>45839</v>
      </c>
      <c r="D743" s="3">
        <v>0.94973379629629628</v>
      </c>
      <c r="E743" t="s">
        <v>33</v>
      </c>
      <c r="F743">
        <v>500</v>
      </c>
      <c r="G743" t="s">
        <v>189</v>
      </c>
      <c r="I743">
        <f t="shared" si="77"/>
        <v>1</v>
      </c>
      <c r="J743" t="str">
        <f t="shared" si="78"/>
        <v>OK</v>
      </c>
      <c r="K743" t="str">
        <f t="shared" si="79"/>
        <v>Successful</v>
      </c>
      <c r="L743" t="str">
        <f t="shared" si="80"/>
        <v>Withdrawal</v>
      </c>
      <c r="M743" t="str">
        <f t="shared" si="81"/>
        <v>OK</v>
      </c>
      <c r="N743" t="str">
        <f t="shared" si="82"/>
        <v>OK</v>
      </c>
      <c r="O743" t="str">
        <f>_xlfn.XLOOKUP(B743,'01_Raw_ATMs'!A:A,'01_Raw_ATMs'!A:A,"Not Found")</f>
        <v>ATM037</v>
      </c>
      <c r="P743" t="str">
        <f t="shared" si="83"/>
        <v>Valid</v>
      </c>
    </row>
    <row r="744" spans="1:16">
      <c r="A744" t="s">
        <v>936</v>
      </c>
      <c r="B744" t="s">
        <v>119</v>
      </c>
      <c r="C744" s="2">
        <v>45988</v>
      </c>
      <c r="D744" s="3">
        <v>0.55893518518518515</v>
      </c>
      <c r="E744" t="s">
        <v>33</v>
      </c>
      <c r="F744">
        <v>4000</v>
      </c>
      <c r="G744" t="s">
        <v>189</v>
      </c>
      <c r="I744">
        <f t="shared" si="77"/>
        <v>1</v>
      </c>
      <c r="J744" t="str">
        <f t="shared" si="78"/>
        <v>OK</v>
      </c>
      <c r="K744" t="str">
        <f t="shared" si="79"/>
        <v>Successful</v>
      </c>
      <c r="L744" t="str">
        <f t="shared" si="80"/>
        <v>Withdrawal</v>
      </c>
      <c r="M744" t="str">
        <f t="shared" si="81"/>
        <v>OK</v>
      </c>
      <c r="N744" t="str">
        <f t="shared" si="82"/>
        <v>OK</v>
      </c>
      <c r="O744" t="str">
        <f>_xlfn.XLOOKUP(B744,'01_Raw_ATMs'!A:A,'01_Raw_ATMs'!A:A,"Not Found")</f>
        <v>ATM039</v>
      </c>
      <c r="P744" t="str">
        <f t="shared" si="83"/>
        <v>Valid</v>
      </c>
    </row>
    <row r="745" spans="1:16">
      <c r="A745" t="s">
        <v>937</v>
      </c>
      <c r="B745" t="s">
        <v>84</v>
      </c>
      <c r="C745" s="2">
        <v>45957</v>
      </c>
      <c r="D745" s="3">
        <v>0.63037037037037036</v>
      </c>
      <c r="E745" t="s">
        <v>194</v>
      </c>
      <c r="F745">
        <v>0</v>
      </c>
      <c r="G745" t="s">
        <v>189</v>
      </c>
      <c r="I745">
        <f t="shared" si="77"/>
        <v>1</v>
      </c>
      <c r="J745" t="str">
        <f t="shared" si="78"/>
        <v>OK</v>
      </c>
      <c r="K745" t="str">
        <f t="shared" si="79"/>
        <v>Successful</v>
      </c>
      <c r="L745" t="str">
        <f t="shared" si="80"/>
        <v>Balance Inquiry</v>
      </c>
      <c r="M745" t="str">
        <f t="shared" si="81"/>
        <v>OK</v>
      </c>
      <c r="N745" t="str">
        <f t="shared" si="82"/>
        <v>OK</v>
      </c>
      <c r="O745" t="str">
        <f>_xlfn.XLOOKUP(B745,'01_Raw_ATMs'!A:A,'01_Raw_ATMs'!A:A,"Not Found")</f>
        <v>ATM009</v>
      </c>
      <c r="P745" t="str">
        <f t="shared" si="83"/>
        <v>Valid</v>
      </c>
    </row>
    <row r="746" spans="1:16">
      <c r="A746" t="s">
        <v>938</v>
      </c>
      <c r="B746" t="s">
        <v>133</v>
      </c>
      <c r="C746" s="2">
        <v>46195</v>
      </c>
      <c r="D746" s="3">
        <v>0.38447916666666659</v>
      </c>
      <c r="E746" t="s">
        <v>33</v>
      </c>
      <c r="F746">
        <v>8000</v>
      </c>
      <c r="G746" t="s">
        <v>189</v>
      </c>
      <c r="I746">
        <f t="shared" si="77"/>
        <v>1</v>
      </c>
      <c r="J746" t="str">
        <f t="shared" si="78"/>
        <v>OK</v>
      </c>
      <c r="K746" t="str">
        <f t="shared" si="79"/>
        <v>Successful</v>
      </c>
      <c r="L746" t="str">
        <f t="shared" si="80"/>
        <v>Withdrawal</v>
      </c>
      <c r="M746" t="str">
        <f t="shared" si="81"/>
        <v>OK</v>
      </c>
      <c r="N746" t="str">
        <f t="shared" si="82"/>
        <v>OK</v>
      </c>
      <c r="O746" t="str">
        <f>_xlfn.XLOOKUP(B746,'01_Raw_ATMs'!A:A,'01_Raw_ATMs'!A:A,"Not Found")</f>
        <v>ATM053</v>
      </c>
      <c r="P746" t="str">
        <f t="shared" si="83"/>
        <v>Valid</v>
      </c>
    </row>
    <row r="747" spans="1:16">
      <c r="A747" t="s">
        <v>939</v>
      </c>
      <c r="B747" t="s">
        <v>161</v>
      </c>
      <c r="C747" s="2">
        <v>46199</v>
      </c>
      <c r="D747" s="3">
        <v>0.97969907407407408</v>
      </c>
      <c r="E747" t="s">
        <v>33</v>
      </c>
      <c r="F747">
        <v>2500</v>
      </c>
      <c r="G747" t="s">
        <v>189</v>
      </c>
      <c r="I747">
        <f t="shared" si="77"/>
        <v>1</v>
      </c>
      <c r="J747" t="str">
        <f t="shared" si="78"/>
        <v>OK</v>
      </c>
      <c r="K747" t="str">
        <f t="shared" si="79"/>
        <v>Successful</v>
      </c>
      <c r="L747" t="str">
        <f t="shared" si="80"/>
        <v>Withdrawal</v>
      </c>
      <c r="M747" t="str">
        <f t="shared" si="81"/>
        <v>OK</v>
      </c>
      <c r="N747" t="str">
        <f t="shared" si="82"/>
        <v>OK</v>
      </c>
      <c r="O747" t="str">
        <f>_xlfn.XLOOKUP(B747,'01_Raw_ATMs'!A:A,'01_Raw_ATMs'!A:A,"Not Found")</f>
        <v>ATM081</v>
      </c>
      <c r="P747" t="str">
        <f t="shared" si="83"/>
        <v>Valid</v>
      </c>
    </row>
    <row r="748" spans="1:16">
      <c r="A748" t="s">
        <v>940</v>
      </c>
      <c r="B748" t="s">
        <v>121</v>
      </c>
      <c r="C748" s="2">
        <v>45923</v>
      </c>
      <c r="D748" s="3">
        <v>0.69400462962962961</v>
      </c>
      <c r="E748" t="s">
        <v>211</v>
      </c>
      <c r="F748">
        <v>0</v>
      </c>
      <c r="G748" t="s">
        <v>189</v>
      </c>
      <c r="I748">
        <f t="shared" si="77"/>
        <v>1</v>
      </c>
      <c r="J748" t="str">
        <f t="shared" si="78"/>
        <v>OK</v>
      </c>
      <c r="K748" t="str">
        <f t="shared" si="79"/>
        <v>Successful</v>
      </c>
      <c r="L748" t="str">
        <f t="shared" si="80"/>
        <v>Mini Statement</v>
      </c>
      <c r="M748" t="str">
        <f t="shared" si="81"/>
        <v>OK</v>
      </c>
      <c r="N748" t="str">
        <f t="shared" si="82"/>
        <v>OK</v>
      </c>
      <c r="O748" t="str">
        <f>_xlfn.XLOOKUP(B748,'01_Raw_ATMs'!A:A,'01_Raw_ATMs'!A:A,"Not Found")</f>
        <v>ATM041</v>
      </c>
      <c r="P748" t="str">
        <f t="shared" si="83"/>
        <v>Valid</v>
      </c>
    </row>
    <row r="749" spans="1:16">
      <c r="A749" t="s">
        <v>941</v>
      </c>
      <c r="B749" t="s">
        <v>144</v>
      </c>
      <c r="C749" s="2">
        <v>46190</v>
      </c>
      <c r="D749" s="3">
        <v>0.77188657407407413</v>
      </c>
      <c r="E749" t="s">
        <v>194</v>
      </c>
      <c r="F749">
        <v>0</v>
      </c>
      <c r="G749" t="s">
        <v>189</v>
      </c>
      <c r="I749">
        <f t="shared" si="77"/>
        <v>1</v>
      </c>
      <c r="J749" t="str">
        <f t="shared" si="78"/>
        <v>OK</v>
      </c>
      <c r="K749" t="str">
        <f t="shared" si="79"/>
        <v>Successful</v>
      </c>
      <c r="L749" t="str">
        <f t="shared" si="80"/>
        <v>Balance Inquiry</v>
      </c>
      <c r="M749" t="str">
        <f t="shared" si="81"/>
        <v>OK</v>
      </c>
      <c r="N749" t="str">
        <f t="shared" si="82"/>
        <v>OK</v>
      </c>
      <c r="O749" t="str">
        <f>_xlfn.XLOOKUP(B749,'01_Raw_ATMs'!A:A,'01_Raw_ATMs'!A:A,"Not Found")</f>
        <v>ATM064</v>
      </c>
      <c r="P749" t="str">
        <f t="shared" si="83"/>
        <v>Valid</v>
      </c>
    </row>
    <row r="750" spans="1:16">
      <c r="A750" t="s">
        <v>942</v>
      </c>
      <c r="B750" t="s">
        <v>110</v>
      </c>
      <c r="C750" s="2">
        <v>45955</v>
      </c>
      <c r="D750" s="3">
        <v>0.95841435185185186</v>
      </c>
      <c r="E750" t="s">
        <v>33</v>
      </c>
      <c r="F750">
        <v>10000</v>
      </c>
      <c r="G750" t="s">
        <v>189</v>
      </c>
      <c r="I750">
        <f t="shared" si="77"/>
        <v>1</v>
      </c>
      <c r="J750" t="str">
        <f t="shared" si="78"/>
        <v>OK</v>
      </c>
      <c r="K750" t="str">
        <f t="shared" si="79"/>
        <v>Successful</v>
      </c>
      <c r="L750" t="str">
        <f t="shared" si="80"/>
        <v>Withdrawal</v>
      </c>
      <c r="M750" t="str">
        <f t="shared" si="81"/>
        <v>OK</v>
      </c>
      <c r="N750" t="str">
        <f t="shared" si="82"/>
        <v>OK</v>
      </c>
      <c r="O750" t="str">
        <f>_xlfn.XLOOKUP(B750,'01_Raw_ATMs'!A:A,'01_Raw_ATMs'!A:A,"Not Found")</f>
        <v>ATM030</v>
      </c>
      <c r="P750" t="str">
        <f t="shared" si="83"/>
        <v>Valid</v>
      </c>
    </row>
    <row r="751" spans="1:16">
      <c r="A751" t="s">
        <v>943</v>
      </c>
      <c r="B751" t="s">
        <v>175</v>
      </c>
      <c r="C751" s="2">
        <v>45870</v>
      </c>
      <c r="D751" s="3">
        <v>0.81002314814814813</v>
      </c>
      <c r="E751" t="s">
        <v>33</v>
      </c>
      <c r="F751">
        <v>3000</v>
      </c>
      <c r="G751" t="s">
        <v>189</v>
      </c>
      <c r="I751">
        <f t="shared" si="77"/>
        <v>1</v>
      </c>
      <c r="J751" t="str">
        <f t="shared" si="78"/>
        <v>OK</v>
      </c>
      <c r="K751" t="str">
        <f t="shared" si="79"/>
        <v>Successful</v>
      </c>
      <c r="L751" t="str">
        <f t="shared" si="80"/>
        <v>Withdrawal</v>
      </c>
      <c r="M751" t="str">
        <f t="shared" si="81"/>
        <v>OK</v>
      </c>
      <c r="N751" t="str">
        <f t="shared" si="82"/>
        <v>OK</v>
      </c>
      <c r="O751" t="str">
        <f>_xlfn.XLOOKUP(B751,'01_Raw_ATMs'!A:A,'01_Raw_ATMs'!A:A,"Not Found")</f>
        <v>ATM095</v>
      </c>
      <c r="P751" t="str">
        <f t="shared" si="83"/>
        <v>Valid</v>
      </c>
    </row>
    <row r="752" spans="1:16">
      <c r="A752" t="s">
        <v>944</v>
      </c>
      <c r="B752" t="s">
        <v>162</v>
      </c>
      <c r="C752" s="2">
        <v>45875</v>
      </c>
      <c r="D752" s="3">
        <v>5.0509259259259261E-2</v>
      </c>
      <c r="E752" t="s">
        <v>33</v>
      </c>
      <c r="F752">
        <v>1000</v>
      </c>
      <c r="G752" t="s">
        <v>189</v>
      </c>
      <c r="I752">
        <f t="shared" si="77"/>
        <v>1</v>
      </c>
      <c r="J752" t="str">
        <f t="shared" si="78"/>
        <v>OK</v>
      </c>
      <c r="K752" t="str">
        <f t="shared" si="79"/>
        <v>Successful</v>
      </c>
      <c r="L752" t="str">
        <f t="shared" si="80"/>
        <v>Withdrawal</v>
      </c>
      <c r="M752" t="str">
        <f t="shared" si="81"/>
        <v>OK</v>
      </c>
      <c r="N752" t="str">
        <f t="shared" si="82"/>
        <v>OK</v>
      </c>
      <c r="O752" t="str">
        <f>_xlfn.XLOOKUP(B752,'01_Raw_ATMs'!A:A,'01_Raw_ATMs'!A:A,"Not Found")</f>
        <v>ATM082</v>
      </c>
      <c r="P752" t="str">
        <f t="shared" si="83"/>
        <v>Valid</v>
      </c>
    </row>
    <row r="753" spans="1:16">
      <c r="A753" t="s">
        <v>945</v>
      </c>
      <c r="B753" t="s">
        <v>145</v>
      </c>
      <c r="C753" s="2">
        <v>45989</v>
      </c>
      <c r="D753" s="3">
        <v>0.79702546296296295</v>
      </c>
      <c r="E753" t="s">
        <v>33</v>
      </c>
      <c r="F753">
        <v>4000</v>
      </c>
      <c r="G753" t="s">
        <v>189</v>
      </c>
      <c r="I753">
        <f t="shared" si="77"/>
        <v>1</v>
      </c>
      <c r="J753" t="str">
        <f t="shared" si="78"/>
        <v>OK</v>
      </c>
      <c r="K753" t="str">
        <f t="shared" si="79"/>
        <v>Successful</v>
      </c>
      <c r="L753" t="str">
        <f t="shared" si="80"/>
        <v>Withdrawal</v>
      </c>
      <c r="M753" t="str">
        <f t="shared" si="81"/>
        <v>OK</v>
      </c>
      <c r="N753" t="str">
        <f t="shared" si="82"/>
        <v>OK</v>
      </c>
      <c r="O753" t="str">
        <f>_xlfn.XLOOKUP(B753,'01_Raw_ATMs'!A:A,'01_Raw_ATMs'!A:A,"Not Found")</f>
        <v>ATM065</v>
      </c>
      <c r="P753" t="str">
        <f t="shared" si="83"/>
        <v>Valid</v>
      </c>
    </row>
    <row r="754" spans="1:16">
      <c r="A754" t="s">
        <v>946</v>
      </c>
      <c r="B754" t="s">
        <v>159</v>
      </c>
      <c r="C754" s="2">
        <v>45687</v>
      </c>
      <c r="D754" s="3">
        <v>0.80024305555555553</v>
      </c>
      <c r="E754" t="s">
        <v>194</v>
      </c>
      <c r="F754">
        <v>0</v>
      </c>
      <c r="G754" t="s">
        <v>189</v>
      </c>
      <c r="I754">
        <f t="shared" si="77"/>
        <v>1</v>
      </c>
      <c r="J754" t="str">
        <f t="shared" si="78"/>
        <v>OK</v>
      </c>
      <c r="K754" t="str">
        <f t="shared" si="79"/>
        <v>Successful</v>
      </c>
      <c r="L754" t="str">
        <f t="shared" si="80"/>
        <v>Balance Inquiry</v>
      </c>
      <c r="M754" t="str">
        <f t="shared" si="81"/>
        <v>OK</v>
      </c>
      <c r="N754" t="str">
        <f t="shared" si="82"/>
        <v>OK</v>
      </c>
      <c r="O754" t="str">
        <f>_xlfn.XLOOKUP(B754,'01_Raw_ATMs'!A:A,'01_Raw_ATMs'!A:A,"Not Found")</f>
        <v>ATM079</v>
      </c>
      <c r="P754" t="str">
        <f t="shared" si="83"/>
        <v>Valid</v>
      </c>
    </row>
    <row r="755" spans="1:16">
      <c r="A755" t="s">
        <v>947</v>
      </c>
      <c r="B755" t="s">
        <v>142</v>
      </c>
      <c r="C755" s="2">
        <v>46143</v>
      </c>
      <c r="D755" s="3">
        <v>0.82023148148148151</v>
      </c>
      <c r="E755" t="s">
        <v>33</v>
      </c>
      <c r="F755">
        <v>10000</v>
      </c>
      <c r="G755" t="s">
        <v>189</v>
      </c>
      <c r="I755">
        <f t="shared" si="77"/>
        <v>1</v>
      </c>
      <c r="J755" t="str">
        <f t="shared" si="78"/>
        <v>OK</v>
      </c>
      <c r="K755" t="str">
        <f t="shared" si="79"/>
        <v>Successful</v>
      </c>
      <c r="L755" t="str">
        <f t="shared" si="80"/>
        <v>Withdrawal</v>
      </c>
      <c r="M755" t="str">
        <f t="shared" si="81"/>
        <v>OK</v>
      </c>
      <c r="N755" t="str">
        <f t="shared" si="82"/>
        <v>OK</v>
      </c>
      <c r="O755" t="str">
        <f>_xlfn.XLOOKUP(B755,'01_Raw_ATMs'!A:A,'01_Raw_ATMs'!A:A,"Not Found")</f>
        <v>ATM062</v>
      </c>
      <c r="P755" t="str">
        <f t="shared" si="83"/>
        <v>Valid</v>
      </c>
    </row>
    <row r="756" spans="1:16">
      <c r="A756" t="s">
        <v>948</v>
      </c>
      <c r="B756" t="s">
        <v>149</v>
      </c>
      <c r="C756" s="2">
        <v>46001</v>
      </c>
      <c r="D756" s="3">
        <v>0.66141203703703699</v>
      </c>
      <c r="E756" t="s">
        <v>211</v>
      </c>
      <c r="F756">
        <v>0</v>
      </c>
      <c r="G756" t="s">
        <v>189</v>
      </c>
      <c r="I756">
        <f t="shared" si="77"/>
        <v>1</v>
      </c>
      <c r="J756" t="str">
        <f t="shared" si="78"/>
        <v>OK</v>
      </c>
      <c r="K756" t="str">
        <f t="shared" si="79"/>
        <v>Successful</v>
      </c>
      <c r="L756" t="str">
        <f t="shared" si="80"/>
        <v>Mini Statement</v>
      </c>
      <c r="M756" t="str">
        <f t="shared" si="81"/>
        <v>OK</v>
      </c>
      <c r="N756" t="str">
        <f t="shared" si="82"/>
        <v>OK</v>
      </c>
      <c r="O756" t="str">
        <f>_xlfn.XLOOKUP(B756,'01_Raw_ATMs'!A:A,'01_Raw_ATMs'!A:A,"Not Found")</f>
        <v>ATM069</v>
      </c>
      <c r="P756" t="str">
        <f t="shared" si="83"/>
        <v>Valid</v>
      </c>
    </row>
    <row r="757" spans="1:16">
      <c r="A757" t="s">
        <v>949</v>
      </c>
      <c r="B757" t="s">
        <v>147</v>
      </c>
      <c r="C757" s="2">
        <v>45964</v>
      </c>
      <c r="D757" s="3">
        <v>0.6967592592592593</v>
      </c>
      <c r="E757" t="s">
        <v>33</v>
      </c>
      <c r="F757">
        <v>500</v>
      </c>
      <c r="G757" t="s">
        <v>189</v>
      </c>
      <c r="I757">
        <f t="shared" si="77"/>
        <v>1</v>
      </c>
      <c r="J757" t="str">
        <f t="shared" si="78"/>
        <v>OK</v>
      </c>
      <c r="K757" t="str">
        <f t="shared" si="79"/>
        <v>Successful</v>
      </c>
      <c r="L757" t="str">
        <f t="shared" si="80"/>
        <v>Withdrawal</v>
      </c>
      <c r="M757" t="str">
        <f t="shared" si="81"/>
        <v>OK</v>
      </c>
      <c r="N757" t="str">
        <f t="shared" si="82"/>
        <v>OK</v>
      </c>
      <c r="O757" t="str">
        <f>_xlfn.XLOOKUP(B757,'01_Raw_ATMs'!A:A,'01_Raw_ATMs'!A:A,"Not Found")</f>
        <v>ATM067</v>
      </c>
      <c r="P757" t="str">
        <f t="shared" si="83"/>
        <v>Valid</v>
      </c>
    </row>
    <row r="758" spans="1:16">
      <c r="A758" t="s">
        <v>950</v>
      </c>
      <c r="B758" t="s">
        <v>168</v>
      </c>
      <c r="C758" s="2">
        <v>45997</v>
      </c>
      <c r="D758" s="3">
        <v>0.83113425925925921</v>
      </c>
      <c r="E758" t="s">
        <v>33</v>
      </c>
      <c r="F758">
        <v>1500</v>
      </c>
      <c r="G758" t="s">
        <v>189</v>
      </c>
      <c r="I758">
        <f t="shared" si="77"/>
        <v>1</v>
      </c>
      <c r="J758" t="str">
        <f t="shared" si="78"/>
        <v>OK</v>
      </c>
      <c r="K758" t="str">
        <f t="shared" si="79"/>
        <v>Successful</v>
      </c>
      <c r="L758" t="str">
        <f t="shared" si="80"/>
        <v>Withdrawal</v>
      </c>
      <c r="M758" t="str">
        <f t="shared" si="81"/>
        <v>OK</v>
      </c>
      <c r="N758" t="str">
        <f t="shared" si="82"/>
        <v>OK</v>
      </c>
      <c r="O758" t="str">
        <f>_xlfn.XLOOKUP(B758,'01_Raw_ATMs'!A:A,'01_Raw_ATMs'!A:A,"Not Found")</f>
        <v>ATM088</v>
      </c>
      <c r="P758" t="str">
        <f t="shared" si="83"/>
        <v>Valid</v>
      </c>
    </row>
    <row r="759" spans="1:16">
      <c r="A759" t="s">
        <v>951</v>
      </c>
      <c r="B759" t="s">
        <v>76</v>
      </c>
      <c r="C759" s="2">
        <v>46005</v>
      </c>
      <c r="D759" s="3">
        <v>0.98650462962962959</v>
      </c>
      <c r="E759" t="s">
        <v>194</v>
      </c>
      <c r="F759">
        <v>0</v>
      </c>
      <c r="G759" t="s">
        <v>189</v>
      </c>
      <c r="I759">
        <f t="shared" si="77"/>
        <v>1</v>
      </c>
      <c r="J759" t="str">
        <f t="shared" si="78"/>
        <v>OK</v>
      </c>
      <c r="K759" t="str">
        <f t="shared" si="79"/>
        <v>Successful</v>
      </c>
      <c r="L759" t="str">
        <f t="shared" si="80"/>
        <v>Balance Inquiry</v>
      </c>
      <c r="M759" t="str">
        <f t="shared" si="81"/>
        <v>OK</v>
      </c>
      <c r="N759" t="str">
        <f t="shared" si="82"/>
        <v>OK</v>
      </c>
      <c r="O759" t="str">
        <f>_xlfn.XLOOKUP(B759,'01_Raw_ATMs'!A:A,'01_Raw_ATMs'!A:A,"Not Found")</f>
        <v>ATM004</v>
      </c>
      <c r="P759" t="str">
        <f t="shared" si="83"/>
        <v>Valid</v>
      </c>
    </row>
    <row r="760" spans="1:16">
      <c r="A760" t="s">
        <v>952</v>
      </c>
      <c r="B760" t="s">
        <v>130</v>
      </c>
      <c r="C760" s="2">
        <v>45849</v>
      </c>
      <c r="D760" s="3">
        <v>0.74710648148148151</v>
      </c>
      <c r="E760" t="s">
        <v>194</v>
      </c>
      <c r="F760">
        <v>0</v>
      </c>
      <c r="G760" t="s">
        <v>189</v>
      </c>
      <c r="I760">
        <f t="shared" si="77"/>
        <v>1</v>
      </c>
      <c r="J760" t="str">
        <f t="shared" si="78"/>
        <v>OK</v>
      </c>
      <c r="K760" t="str">
        <f t="shared" si="79"/>
        <v>Successful</v>
      </c>
      <c r="L760" t="str">
        <f t="shared" si="80"/>
        <v>Balance Inquiry</v>
      </c>
      <c r="M760" t="str">
        <f t="shared" si="81"/>
        <v>OK</v>
      </c>
      <c r="N760" t="str">
        <f t="shared" si="82"/>
        <v>OK</v>
      </c>
      <c r="O760" t="str">
        <f>_xlfn.XLOOKUP(B760,'01_Raw_ATMs'!A:A,'01_Raw_ATMs'!A:A,"Not Found")</f>
        <v>ATM050</v>
      </c>
      <c r="P760" t="str">
        <f t="shared" si="83"/>
        <v>Valid</v>
      </c>
    </row>
    <row r="761" spans="1:16">
      <c r="A761" t="s">
        <v>953</v>
      </c>
      <c r="B761" t="s">
        <v>121</v>
      </c>
      <c r="C761" s="2">
        <v>45690</v>
      </c>
      <c r="D761" s="3">
        <v>0.42049768518518521</v>
      </c>
      <c r="E761" t="s">
        <v>211</v>
      </c>
      <c r="F761">
        <v>0</v>
      </c>
      <c r="G761" t="s">
        <v>189</v>
      </c>
      <c r="I761">
        <f t="shared" si="77"/>
        <v>1</v>
      </c>
      <c r="J761" t="str">
        <f t="shared" si="78"/>
        <v>OK</v>
      </c>
      <c r="K761" t="str">
        <f t="shared" si="79"/>
        <v>Successful</v>
      </c>
      <c r="L761" t="str">
        <f t="shared" si="80"/>
        <v>Mini Statement</v>
      </c>
      <c r="M761" t="str">
        <f t="shared" si="81"/>
        <v>OK</v>
      </c>
      <c r="N761" t="str">
        <f t="shared" si="82"/>
        <v>OK</v>
      </c>
      <c r="O761" t="str">
        <f>_xlfn.XLOOKUP(B761,'01_Raw_ATMs'!A:A,'01_Raw_ATMs'!A:A,"Not Found")</f>
        <v>ATM041</v>
      </c>
      <c r="P761" t="str">
        <f t="shared" si="83"/>
        <v>Valid</v>
      </c>
    </row>
    <row r="762" spans="1:16">
      <c r="A762" t="s">
        <v>954</v>
      </c>
      <c r="B762" t="s">
        <v>119</v>
      </c>
      <c r="C762" s="2">
        <v>45879</v>
      </c>
      <c r="D762" s="3">
        <v>0.6743865740740741</v>
      </c>
      <c r="E762" t="s">
        <v>33</v>
      </c>
      <c r="F762">
        <v>500</v>
      </c>
      <c r="G762" t="s">
        <v>189</v>
      </c>
      <c r="I762">
        <f t="shared" si="77"/>
        <v>1</v>
      </c>
      <c r="J762" t="str">
        <f t="shared" si="78"/>
        <v>OK</v>
      </c>
      <c r="K762" t="str">
        <f t="shared" si="79"/>
        <v>Successful</v>
      </c>
      <c r="L762" t="str">
        <f t="shared" si="80"/>
        <v>Withdrawal</v>
      </c>
      <c r="M762" t="str">
        <f t="shared" si="81"/>
        <v>OK</v>
      </c>
      <c r="N762" t="str">
        <f t="shared" si="82"/>
        <v>OK</v>
      </c>
      <c r="O762" t="str">
        <f>_xlfn.XLOOKUP(B762,'01_Raw_ATMs'!A:A,'01_Raw_ATMs'!A:A,"Not Found")</f>
        <v>ATM039</v>
      </c>
      <c r="P762" t="str">
        <f t="shared" si="83"/>
        <v>Valid</v>
      </c>
    </row>
    <row r="763" spans="1:16">
      <c r="A763" t="s">
        <v>955</v>
      </c>
      <c r="B763" t="s">
        <v>89</v>
      </c>
      <c r="C763" s="2">
        <v>46112</v>
      </c>
      <c r="D763" s="3">
        <v>0.70243055555555556</v>
      </c>
      <c r="E763" t="s">
        <v>211</v>
      </c>
      <c r="F763">
        <v>0</v>
      </c>
      <c r="G763" t="s">
        <v>189</v>
      </c>
      <c r="I763">
        <f t="shared" si="77"/>
        <v>1</v>
      </c>
      <c r="J763" t="str">
        <f t="shared" si="78"/>
        <v>OK</v>
      </c>
      <c r="K763" t="str">
        <f t="shared" si="79"/>
        <v>Successful</v>
      </c>
      <c r="L763" t="str">
        <f t="shared" si="80"/>
        <v>Mini Statement</v>
      </c>
      <c r="M763" t="str">
        <f t="shared" si="81"/>
        <v>OK</v>
      </c>
      <c r="N763" t="str">
        <f t="shared" si="82"/>
        <v>OK</v>
      </c>
      <c r="O763" t="str">
        <f>_xlfn.XLOOKUP(B763,'01_Raw_ATMs'!A:A,'01_Raw_ATMs'!A:A,"Not Found")</f>
        <v>ATM012</v>
      </c>
      <c r="P763" t="str">
        <f t="shared" si="83"/>
        <v>Valid</v>
      </c>
    </row>
    <row r="764" spans="1:16">
      <c r="A764" t="s">
        <v>956</v>
      </c>
      <c r="B764" t="s">
        <v>124</v>
      </c>
      <c r="C764" s="2">
        <v>46153</v>
      </c>
      <c r="D764" s="3">
        <v>0.7731365740740741</v>
      </c>
      <c r="E764" t="s">
        <v>194</v>
      </c>
      <c r="F764">
        <v>0</v>
      </c>
      <c r="G764" t="s">
        <v>189</v>
      </c>
      <c r="I764">
        <f t="shared" si="77"/>
        <v>1</v>
      </c>
      <c r="J764" t="str">
        <f t="shared" si="78"/>
        <v>OK</v>
      </c>
      <c r="K764" t="str">
        <f t="shared" si="79"/>
        <v>Successful</v>
      </c>
      <c r="L764" t="str">
        <f t="shared" si="80"/>
        <v>Balance Inquiry</v>
      </c>
      <c r="M764" t="str">
        <f t="shared" si="81"/>
        <v>OK</v>
      </c>
      <c r="N764" t="str">
        <f t="shared" si="82"/>
        <v>OK</v>
      </c>
      <c r="O764" t="str">
        <f>_xlfn.XLOOKUP(B764,'01_Raw_ATMs'!A:A,'01_Raw_ATMs'!A:A,"Not Found")</f>
        <v>ATM044</v>
      </c>
      <c r="P764" t="str">
        <f t="shared" si="83"/>
        <v>Valid</v>
      </c>
    </row>
    <row r="765" spans="1:16">
      <c r="A765" t="s">
        <v>957</v>
      </c>
      <c r="B765" t="s">
        <v>90</v>
      </c>
      <c r="C765" s="2">
        <v>46186</v>
      </c>
      <c r="D765" s="3">
        <v>0.75570601851851849</v>
      </c>
      <c r="E765" t="s">
        <v>194</v>
      </c>
      <c r="F765">
        <v>0</v>
      </c>
      <c r="G765" t="s">
        <v>189</v>
      </c>
      <c r="I765">
        <f t="shared" si="77"/>
        <v>1</v>
      </c>
      <c r="J765" t="str">
        <f t="shared" si="78"/>
        <v>OK</v>
      </c>
      <c r="K765" t="str">
        <f t="shared" si="79"/>
        <v>Successful</v>
      </c>
      <c r="L765" t="str">
        <f t="shared" si="80"/>
        <v>Balance Inquiry</v>
      </c>
      <c r="M765" t="str">
        <f t="shared" si="81"/>
        <v>OK</v>
      </c>
      <c r="N765" t="str">
        <f t="shared" si="82"/>
        <v>OK</v>
      </c>
      <c r="O765" t="str">
        <f>_xlfn.XLOOKUP(B765,'01_Raw_ATMs'!A:A,'01_Raw_ATMs'!A:A,"Not Found")</f>
        <v>ATM013</v>
      </c>
      <c r="P765" t="str">
        <f t="shared" si="83"/>
        <v>Valid</v>
      </c>
    </row>
    <row r="766" spans="1:16">
      <c r="A766" t="s">
        <v>958</v>
      </c>
      <c r="B766" t="s">
        <v>172</v>
      </c>
      <c r="C766" s="2">
        <v>46192</v>
      </c>
      <c r="D766" s="3">
        <v>0.30554398148148149</v>
      </c>
      <c r="E766" t="s">
        <v>33</v>
      </c>
      <c r="F766">
        <v>8000</v>
      </c>
      <c r="G766" t="s">
        <v>189</v>
      </c>
      <c r="I766">
        <f t="shared" si="77"/>
        <v>1</v>
      </c>
      <c r="J766" t="str">
        <f t="shared" si="78"/>
        <v>OK</v>
      </c>
      <c r="K766" t="str">
        <f t="shared" si="79"/>
        <v>Successful</v>
      </c>
      <c r="L766" t="str">
        <f t="shared" si="80"/>
        <v>Withdrawal</v>
      </c>
      <c r="M766" t="str">
        <f t="shared" si="81"/>
        <v>OK</v>
      </c>
      <c r="N766" t="str">
        <f t="shared" si="82"/>
        <v>OK</v>
      </c>
      <c r="O766" t="str">
        <f>_xlfn.XLOOKUP(B766,'01_Raw_ATMs'!A:A,'01_Raw_ATMs'!A:A,"Not Found")</f>
        <v>ATM092</v>
      </c>
      <c r="P766" t="str">
        <f t="shared" si="83"/>
        <v>Valid</v>
      </c>
    </row>
    <row r="767" spans="1:16">
      <c r="A767" t="s">
        <v>959</v>
      </c>
      <c r="B767" t="s">
        <v>123</v>
      </c>
      <c r="C767" s="2">
        <v>46136</v>
      </c>
      <c r="D767" s="3">
        <v>0.83788194444444442</v>
      </c>
      <c r="E767" t="s">
        <v>194</v>
      </c>
      <c r="F767">
        <v>0</v>
      </c>
      <c r="G767" t="s">
        <v>189</v>
      </c>
      <c r="I767">
        <f t="shared" si="77"/>
        <v>1</v>
      </c>
      <c r="J767" t="str">
        <f t="shared" si="78"/>
        <v>OK</v>
      </c>
      <c r="K767" t="str">
        <f t="shared" si="79"/>
        <v>Successful</v>
      </c>
      <c r="L767" t="str">
        <f t="shared" si="80"/>
        <v>Balance Inquiry</v>
      </c>
      <c r="M767" t="str">
        <f t="shared" si="81"/>
        <v>OK</v>
      </c>
      <c r="N767" t="str">
        <f t="shared" si="82"/>
        <v>OK</v>
      </c>
      <c r="O767" t="str">
        <f>_xlfn.XLOOKUP(B767,'01_Raw_ATMs'!A:A,'01_Raw_ATMs'!A:A,"Not Found")</f>
        <v>ATM043</v>
      </c>
      <c r="P767" t="str">
        <f t="shared" si="83"/>
        <v>Valid</v>
      </c>
    </row>
    <row r="768" spans="1:16">
      <c r="A768" t="s">
        <v>960</v>
      </c>
      <c r="B768" t="s">
        <v>74</v>
      </c>
      <c r="C768" s="2">
        <v>45977</v>
      </c>
      <c r="D768" s="3">
        <v>0.71759259259259256</v>
      </c>
      <c r="E768" t="s">
        <v>33</v>
      </c>
      <c r="F768">
        <v>2500</v>
      </c>
      <c r="G768" t="s">
        <v>189</v>
      </c>
      <c r="I768">
        <f t="shared" si="77"/>
        <v>1</v>
      </c>
      <c r="J768" t="str">
        <f t="shared" si="78"/>
        <v>OK</v>
      </c>
      <c r="K768" t="str">
        <f t="shared" si="79"/>
        <v>Successful</v>
      </c>
      <c r="L768" t="str">
        <f t="shared" si="80"/>
        <v>Withdrawal</v>
      </c>
      <c r="M768" t="str">
        <f t="shared" si="81"/>
        <v>OK</v>
      </c>
      <c r="N768" t="str">
        <f t="shared" si="82"/>
        <v>OK</v>
      </c>
      <c r="O768" t="str">
        <f>_xlfn.XLOOKUP(B768,'01_Raw_ATMs'!A:A,'01_Raw_ATMs'!A:A,"Not Found")</f>
        <v>ATM003</v>
      </c>
      <c r="P768" t="str">
        <f t="shared" si="83"/>
        <v>Valid</v>
      </c>
    </row>
    <row r="769" spans="1:16">
      <c r="A769" t="s">
        <v>961</v>
      </c>
      <c r="B769" t="s">
        <v>121</v>
      </c>
      <c r="C769" s="2">
        <v>46109</v>
      </c>
      <c r="D769" s="3">
        <v>0.7619097222222222</v>
      </c>
      <c r="E769" t="s">
        <v>33</v>
      </c>
      <c r="F769">
        <v>1000</v>
      </c>
      <c r="G769" t="s">
        <v>189</v>
      </c>
      <c r="I769">
        <f t="shared" si="77"/>
        <v>1</v>
      </c>
      <c r="J769" t="str">
        <f t="shared" si="78"/>
        <v>OK</v>
      </c>
      <c r="K769" t="str">
        <f t="shared" si="79"/>
        <v>Successful</v>
      </c>
      <c r="L769" t="str">
        <f t="shared" si="80"/>
        <v>Withdrawal</v>
      </c>
      <c r="M769" t="str">
        <f t="shared" si="81"/>
        <v>OK</v>
      </c>
      <c r="N769" t="str">
        <f t="shared" si="82"/>
        <v>OK</v>
      </c>
      <c r="O769" t="str">
        <f>_xlfn.XLOOKUP(B769,'01_Raw_ATMs'!A:A,'01_Raw_ATMs'!A:A,"Not Found")</f>
        <v>ATM041</v>
      </c>
      <c r="P769" t="str">
        <f t="shared" si="83"/>
        <v>Valid</v>
      </c>
    </row>
    <row r="770" spans="1:16">
      <c r="A770" t="s">
        <v>962</v>
      </c>
      <c r="B770" t="s">
        <v>160</v>
      </c>
      <c r="C770" s="2">
        <v>46184</v>
      </c>
      <c r="D770" s="3">
        <v>0.27386574074074072</v>
      </c>
      <c r="E770" t="s">
        <v>33</v>
      </c>
      <c r="F770">
        <v>2500</v>
      </c>
      <c r="G770" t="s">
        <v>189</v>
      </c>
      <c r="I770">
        <f t="shared" si="77"/>
        <v>1</v>
      </c>
      <c r="J770" t="str">
        <f t="shared" si="78"/>
        <v>OK</v>
      </c>
      <c r="K770" t="str">
        <f t="shared" si="79"/>
        <v>Successful</v>
      </c>
      <c r="L770" t="str">
        <f t="shared" si="80"/>
        <v>Withdrawal</v>
      </c>
      <c r="M770" t="str">
        <f t="shared" si="81"/>
        <v>OK</v>
      </c>
      <c r="N770" t="str">
        <f t="shared" si="82"/>
        <v>OK</v>
      </c>
      <c r="O770" t="str">
        <f>_xlfn.XLOOKUP(B770,'01_Raw_ATMs'!A:A,'01_Raw_ATMs'!A:A,"Not Found")</f>
        <v>ATM080</v>
      </c>
      <c r="P770" t="str">
        <f t="shared" si="83"/>
        <v>Valid</v>
      </c>
    </row>
    <row r="771" spans="1:16">
      <c r="A771" t="s">
        <v>963</v>
      </c>
      <c r="B771" t="s">
        <v>171</v>
      </c>
      <c r="C771" s="2">
        <v>45948</v>
      </c>
      <c r="D771" s="3">
        <v>0.71532407407407406</v>
      </c>
      <c r="E771" t="s">
        <v>33</v>
      </c>
      <c r="F771">
        <v>3000</v>
      </c>
      <c r="G771" t="s">
        <v>189</v>
      </c>
      <c r="I771">
        <f t="shared" ref="I771:I834" si="84">COUNTIF($A:$A,A771)</f>
        <v>1</v>
      </c>
      <c r="J771" t="str">
        <f t="shared" ref="J771:J834" si="85">IF(AND(TRIM(G771)="Failed",H771=""),"Problem","OK")</f>
        <v>OK</v>
      </c>
      <c r="K771" t="str">
        <f t="shared" ref="K771:K834" si="86">PROPER(TRIM(G771))</f>
        <v>Successful</v>
      </c>
      <c r="L771" t="str">
        <f t="shared" ref="L771:L834" si="87">PROPER(TRIM(E771))</f>
        <v>Withdrawal</v>
      </c>
      <c r="M771" t="str">
        <f t="shared" ref="M771:M834" si="88">IF(OR(E771="Withdrawal",E771="Cash Deposit"),IF(F771&gt;0,"OK","Problem"),IF(F771=0,"OK","Problem"))</f>
        <v>OK</v>
      </c>
      <c r="N771" t="str">
        <f t="shared" ref="N771:N834" si="89">IF(AND(C771&gt;=DATE(2025,1,1),C771&lt;=DATE(2026,6,30)),"OK","Problem")</f>
        <v>OK</v>
      </c>
      <c r="O771" t="str">
        <f>_xlfn.XLOOKUP(B771,'01_Raw_ATMs'!A:A,'01_Raw_ATMs'!A:A,"Not Found")</f>
        <v>ATM091</v>
      </c>
      <c r="P771" t="str">
        <f t="shared" ref="P771:P834" si="90">IF(B771="","Missing ATM_ID","Valid")</f>
        <v>Valid</v>
      </c>
    </row>
    <row r="772" spans="1:16">
      <c r="A772" t="s">
        <v>964</v>
      </c>
      <c r="B772" t="s">
        <v>81</v>
      </c>
      <c r="C772" s="2">
        <v>45791</v>
      </c>
      <c r="D772" s="3">
        <v>0.1234143518518519</v>
      </c>
      <c r="E772" t="s">
        <v>33</v>
      </c>
      <c r="F772">
        <v>4000</v>
      </c>
      <c r="G772" t="s">
        <v>189</v>
      </c>
      <c r="I772">
        <f t="shared" si="84"/>
        <v>1</v>
      </c>
      <c r="J772" t="str">
        <f t="shared" si="85"/>
        <v>OK</v>
      </c>
      <c r="K772" t="str">
        <f t="shared" si="86"/>
        <v>Successful</v>
      </c>
      <c r="L772" t="str">
        <f t="shared" si="87"/>
        <v>Withdrawal</v>
      </c>
      <c r="M772" t="str">
        <f t="shared" si="88"/>
        <v>OK</v>
      </c>
      <c r="N772" t="str">
        <f t="shared" si="89"/>
        <v>OK</v>
      </c>
      <c r="O772" t="str">
        <f>_xlfn.XLOOKUP(B772,'01_Raw_ATMs'!A:A,'01_Raw_ATMs'!A:A,"Not Found")</f>
        <v>ATM007</v>
      </c>
      <c r="P772" t="str">
        <f t="shared" si="90"/>
        <v>Valid</v>
      </c>
    </row>
    <row r="773" spans="1:16">
      <c r="A773" t="s">
        <v>965</v>
      </c>
      <c r="B773" t="s">
        <v>135</v>
      </c>
      <c r="C773" s="2">
        <v>46059</v>
      </c>
      <c r="D773" s="3">
        <v>0.36038194444444438</v>
      </c>
      <c r="E773" t="s">
        <v>33</v>
      </c>
      <c r="F773">
        <v>5000</v>
      </c>
      <c r="G773" t="s">
        <v>189</v>
      </c>
      <c r="I773">
        <f t="shared" si="84"/>
        <v>1</v>
      </c>
      <c r="J773" t="str">
        <f t="shared" si="85"/>
        <v>OK</v>
      </c>
      <c r="K773" t="str">
        <f t="shared" si="86"/>
        <v>Successful</v>
      </c>
      <c r="L773" t="str">
        <f t="shared" si="87"/>
        <v>Withdrawal</v>
      </c>
      <c r="M773" t="str">
        <f t="shared" si="88"/>
        <v>OK</v>
      </c>
      <c r="N773" t="str">
        <f t="shared" si="89"/>
        <v>OK</v>
      </c>
      <c r="O773" t="str">
        <f>_xlfn.XLOOKUP(B773,'01_Raw_ATMs'!A:A,'01_Raw_ATMs'!A:A,"Not Found")</f>
        <v>ATM055</v>
      </c>
      <c r="P773" t="str">
        <f t="shared" si="90"/>
        <v>Valid</v>
      </c>
    </row>
    <row r="774" spans="1:16">
      <c r="A774" t="s">
        <v>966</v>
      </c>
      <c r="B774" t="s">
        <v>120</v>
      </c>
      <c r="C774" s="2">
        <v>45998</v>
      </c>
      <c r="D774" s="3">
        <v>0.82347222222222227</v>
      </c>
      <c r="E774" t="s">
        <v>33</v>
      </c>
      <c r="F774">
        <v>6000</v>
      </c>
      <c r="G774" t="s">
        <v>189</v>
      </c>
      <c r="I774">
        <f t="shared" si="84"/>
        <v>1</v>
      </c>
      <c r="J774" t="str">
        <f t="shared" si="85"/>
        <v>OK</v>
      </c>
      <c r="K774" t="str">
        <f t="shared" si="86"/>
        <v>Successful</v>
      </c>
      <c r="L774" t="str">
        <f t="shared" si="87"/>
        <v>Withdrawal</v>
      </c>
      <c r="M774" t="str">
        <f t="shared" si="88"/>
        <v>OK</v>
      </c>
      <c r="N774" t="str">
        <f t="shared" si="89"/>
        <v>OK</v>
      </c>
      <c r="O774" t="str">
        <f>_xlfn.XLOOKUP(B774,'01_Raw_ATMs'!A:A,'01_Raw_ATMs'!A:A,"Not Found")</f>
        <v>ATM040</v>
      </c>
      <c r="P774" t="str">
        <f t="shared" si="90"/>
        <v>Valid</v>
      </c>
    </row>
    <row r="775" spans="1:16">
      <c r="A775" t="s">
        <v>967</v>
      </c>
      <c r="B775" t="s">
        <v>177</v>
      </c>
      <c r="C775" s="2">
        <v>46134</v>
      </c>
      <c r="D775" s="3">
        <v>0.67074074074074075</v>
      </c>
      <c r="E775" t="s">
        <v>194</v>
      </c>
      <c r="F775">
        <v>0</v>
      </c>
      <c r="G775" t="s">
        <v>189</v>
      </c>
      <c r="I775">
        <f t="shared" si="84"/>
        <v>1</v>
      </c>
      <c r="J775" t="str">
        <f t="shared" si="85"/>
        <v>OK</v>
      </c>
      <c r="K775" t="str">
        <f t="shared" si="86"/>
        <v>Successful</v>
      </c>
      <c r="L775" t="str">
        <f t="shared" si="87"/>
        <v>Balance Inquiry</v>
      </c>
      <c r="M775" t="str">
        <f t="shared" si="88"/>
        <v>OK</v>
      </c>
      <c r="N775" t="str">
        <f t="shared" si="89"/>
        <v>OK</v>
      </c>
      <c r="O775" t="str">
        <f>_xlfn.XLOOKUP(B775,'01_Raw_ATMs'!A:A,'01_Raw_ATMs'!A:A,"Not Found")</f>
        <v>ATM097</v>
      </c>
      <c r="P775" t="str">
        <f t="shared" si="90"/>
        <v>Valid</v>
      </c>
    </row>
    <row r="776" spans="1:16">
      <c r="A776" t="s">
        <v>968</v>
      </c>
      <c r="B776" t="s">
        <v>90</v>
      </c>
      <c r="C776" s="2">
        <v>46124</v>
      </c>
      <c r="D776" s="3">
        <v>0.48732638888888891</v>
      </c>
      <c r="E776" t="s">
        <v>194</v>
      </c>
      <c r="F776">
        <v>0</v>
      </c>
      <c r="G776" t="s">
        <v>189</v>
      </c>
      <c r="I776">
        <f t="shared" si="84"/>
        <v>1</v>
      </c>
      <c r="J776" t="str">
        <f t="shared" si="85"/>
        <v>OK</v>
      </c>
      <c r="K776" t="str">
        <f t="shared" si="86"/>
        <v>Successful</v>
      </c>
      <c r="L776" t="str">
        <f t="shared" si="87"/>
        <v>Balance Inquiry</v>
      </c>
      <c r="M776" t="str">
        <f t="shared" si="88"/>
        <v>OK</v>
      </c>
      <c r="N776" t="str">
        <f t="shared" si="89"/>
        <v>OK</v>
      </c>
      <c r="O776" t="str">
        <f>_xlfn.XLOOKUP(B776,'01_Raw_ATMs'!A:A,'01_Raw_ATMs'!A:A,"Not Found")</f>
        <v>ATM013</v>
      </c>
      <c r="P776" t="str">
        <f t="shared" si="90"/>
        <v>Valid</v>
      </c>
    </row>
    <row r="777" spans="1:16">
      <c r="A777" t="s">
        <v>969</v>
      </c>
      <c r="B777" t="s">
        <v>109</v>
      </c>
      <c r="C777" s="2">
        <v>45805</v>
      </c>
      <c r="D777" s="3">
        <v>0.8606018518518519</v>
      </c>
      <c r="E777" t="s">
        <v>211</v>
      </c>
      <c r="F777">
        <v>0</v>
      </c>
      <c r="G777" t="s">
        <v>189</v>
      </c>
      <c r="I777">
        <f t="shared" si="84"/>
        <v>1</v>
      </c>
      <c r="J777" t="str">
        <f t="shared" si="85"/>
        <v>OK</v>
      </c>
      <c r="K777" t="str">
        <f t="shared" si="86"/>
        <v>Successful</v>
      </c>
      <c r="L777" t="str">
        <f t="shared" si="87"/>
        <v>Mini Statement</v>
      </c>
      <c r="M777" t="str">
        <f t="shared" si="88"/>
        <v>OK</v>
      </c>
      <c r="N777" t="str">
        <f t="shared" si="89"/>
        <v>OK</v>
      </c>
      <c r="O777" t="str">
        <f>_xlfn.XLOOKUP(B777,'01_Raw_ATMs'!A:A,'01_Raw_ATMs'!A:A,"Not Found")</f>
        <v>ATM029</v>
      </c>
      <c r="P777" t="str">
        <f t="shared" si="90"/>
        <v>Valid</v>
      </c>
    </row>
    <row r="778" spans="1:16">
      <c r="A778" t="s">
        <v>970</v>
      </c>
      <c r="B778" t="s">
        <v>170</v>
      </c>
      <c r="C778" s="2">
        <v>45996</v>
      </c>
      <c r="D778" s="3">
        <v>0.83078703703703705</v>
      </c>
      <c r="E778" t="s">
        <v>33</v>
      </c>
      <c r="F778">
        <v>500</v>
      </c>
      <c r="G778" t="s">
        <v>189</v>
      </c>
      <c r="I778">
        <f t="shared" si="84"/>
        <v>1</v>
      </c>
      <c r="J778" t="str">
        <f t="shared" si="85"/>
        <v>OK</v>
      </c>
      <c r="K778" t="str">
        <f t="shared" si="86"/>
        <v>Successful</v>
      </c>
      <c r="L778" t="str">
        <f t="shared" si="87"/>
        <v>Withdrawal</v>
      </c>
      <c r="M778" t="str">
        <f t="shared" si="88"/>
        <v>OK</v>
      </c>
      <c r="N778" t="str">
        <f t="shared" si="89"/>
        <v>OK</v>
      </c>
      <c r="O778" t="str">
        <f>_xlfn.XLOOKUP(B778,'01_Raw_ATMs'!A:A,'01_Raw_ATMs'!A:A,"Not Found")</f>
        <v>ATM090</v>
      </c>
      <c r="P778" t="str">
        <f t="shared" si="90"/>
        <v>Valid</v>
      </c>
    </row>
    <row r="779" spans="1:16">
      <c r="A779" t="s">
        <v>971</v>
      </c>
      <c r="B779" t="s">
        <v>92</v>
      </c>
      <c r="C779" s="2">
        <v>46017</v>
      </c>
      <c r="D779" s="3">
        <v>0.6626157407407407</v>
      </c>
      <c r="E779" t="s">
        <v>33</v>
      </c>
      <c r="F779">
        <v>3000</v>
      </c>
      <c r="G779" t="s">
        <v>189</v>
      </c>
      <c r="I779">
        <f t="shared" si="84"/>
        <v>1</v>
      </c>
      <c r="J779" t="str">
        <f t="shared" si="85"/>
        <v>OK</v>
      </c>
      <c r="K779" t="str">
        <f t="shared" si="86"/>
        <v>Successful</v>
      </c>
      <c r="L779" t="str">
        <f t="shared" si="87"/>
        <v>Withdrawal</v>
      </c>
      <c r="M779" t="str">
        <f t="shared" si="88"/>
        <v>OK</v>
      </c>
      <c r="N779" t="str">
        <f t="shared" si="89"/>
        <v>OK</v>
      </c>
      <c r="O779" t="str">
        <f>_xlfn.XLOOKUP(B779,'01_Raw_ATMs'!A:A,'01_Raw_ATMs'!A:A,"Not Found")</f>
        <v>ATM015</v>
      </c>
      <c r="P779" t="str">
        <f t="shared" si="90"/>
        <v>Valid</v>
      </c>
    </row>
    <row r="780" spans="1:16">
      <c r="A780" t="s">
        <v>972</v>
      </c>
      <c r="B780" t="s">
        <v>95</v>
      </c>
      <c r="C780" s="2">
        <v>46178</v>
      </c>
      <c r="D780" s="3">
        <v>0.28663194444444451</v>
      </c>
      <c r="E780" t="s">
        <v>194</v>
      </c>
      <c r="F780">
        <v>0</v>
      </c>
      <c r="G780" t="s">
        <v>189</v>
      </c>
      <c r="I780">
        <f t="shared" si="84"/>
        <v>1</v>
      </c>
      <c r="J780" t="str">
        <f t="shared" si="85"/>
        <v>OK</v>
      </c>
      <c r="K780" t="str">
        <f t="shared" si="86"/>
        <v>Successful</v>
      </c>
      <c r="L780" t="str">
        <f t="shared" si="87"/>
        <v>Balance Inquiry</v>
      </c>
      <c r="M780" t="str">
        <f t="shared" si="88"/>
        <v>OK</v>
      </c>
      <c r="N780" t="str">
        <f t="shared" si="89"/>
        <v>OK</v>
      </c>
      <c r="O780" t="str">
        <f>_xlfn.XLOOKUP(B780,'01_Raw_ATMs'!A:A,'01_Raw_ATMs'!A:A,"Not Found")</f>
        <v>ATM017</v>
      </c>
      <c r="P780" t="str">
        <f t="shared" si="90"/>
        <v>Valid</v>
      </c>
    </row>
    <row r="781" spans="1:16">
      <c r="A781" t="s">
        <v>973</v>
      </c>
      <c r="B781" t="s">
        <v>164</v>
      </c>
      <c r="C781" s="2">
        <v>45730</v>
      </c>
      <c r="D781" s="3">
        <v>0.81561342592592589</v>
      </c>
      <c r="E781" t="s">
        <v>33</v>
      </c>
      <c r="F781">
        <v>4000</v>
      </c>
      <c r="G781" t="s">
        <v>189</v>
      </c>
      <c r="I781">
        <f t="shared" si="84"/>
        <v>1</v>
      </c>
      <c r="J781" t="str">
        <f t="shared" si="85"/>
        <v>OK</v>
      </c>
      <c r="K781" t="str">
        <f t="shared" si="86"/>
        <v>Successful</v>
      </c>
      <c r="L781" t="str">
        <f t="shared" si="87"/>
        <v>Withdrawal</v>
      </c>
      <c r="M781" t="str">
        <f t="shared" si="88"/>
        <v>OK</v>
      </c>
      <c r="N781" t="str">
        <f t="shared" si="89"/>
        <v>OK</v>
      </c>
      <c r="O781" t="str">
        <f>_xlfn.XLOOKUP(B781,'01_Raw_ATMs'!A:A,'01_Raw_ATMs'!A:A,"Not Found")</f>
        <v>ATM084</v>
      </c>
      <c r="P781" t="str">
        <f t="shared" si="90"/>
        <v>Valid</v>
      </c>
    </row>
    <row r="782" spans="1:16">
      <c r="A782" t="s">
        <v>974</v>
      </c>
      <c r="B782" t="s">
        <v>112</v>
      </c>
      <c r="C782" s="2">
        <v>45820</v>
      </c>
      <c r="D782" s="3">
        <v>0.93337962962962961</v>
      </c>
      <c r="E782" t="s">
        <v>33</v>
      </c>
      <c r="F782">
        <v>8000</v>
      </c>
      <c r="G782" t="s">
        <v>189</v>
      </c>
      <c r="I782">
        <f t="shared" si="84"/>
        <v>1</v>
      </c>
      <c r="J782" t="str">
        <f t="shared" si="85"/>
        <v>OK</v>
      </c>
      <c r="K782" t="str">
        <f t="shared" si="86"/>
        <v>Successful</v>
      </c>
      <c r="L782" t="str">
        <f t="shared" si="87"/>
        <v>Withdrawal</v>
      </c>
      <c r="M782" t="str">
        <f t="shared" si="88"/>
        <v>OK</v>
      </c>
      <c r="N782" t="str">
        <f t="shared" si="89"/>
        <v>OK</v>
      </c>
      <c r="O782" t="str">
        <f>_xlfn.XLOOKUP(B782,'01_Raw_ATMs'!A:A,'01_Raw_ATMs'!A:A,"Not Found")</f>
        <v>ATM032</v>
      </c>
      <c r="P782" t="str">
        <f t="shared" si="90"/>
        <v>Valid</v>
      </c>
    </row>
    <row r="783" spans="1:16">
      <c r="A783" t="s">
        <v>975</v>
      </c>
      <c r="B783" t="s">
        <v>136</v>
      </c>
      <c r="C783" s="2">
        <v>46008</v>
      </c>
      <c r="D783" s="3">
        <v>0.67721064814814813</v>
      </c>
      <c r="E783" t="s">
        <v>33</v>
      </c>
      <c r="F783">
        <v>1000</v>
      </c>
      <c r="G783" t="s">
        <v>189</v>
      </c>
      <c r="I783">
        <f t="shared" si="84"/>
        <v>1</v>
      </c>
      <c r="J783" t="str">
        <f t="shared" si="85"/>
        <v>OK</v>
      </c>
      <c r="K783" t="str">
        <f t="shared" si="86"/>
        <v>Successful</v>
      </c>
      <c r="L783" t="str">
        <f t="shared" si="87"/>
        <v>Withdrawal</v>
      </c>
      <c r="M783" t="str">
        <f t="shared" si="88"/>
        <v>OK</v>
      </c>
      <c r="N783" t="str">
        <f t="shared" si="89"/>
        <v>OK</v>
      </c>
      <c r="O783" t="str">
        <f>_xlfn.XLOOKUP(B783,'01_Raw_ATMs'!A:A,'01_Raw_ATMs'!A:A,"Not Found")</f>
        <v>ATM056</v>
      </c>
      <c r="P783" t="str">
        <f t="shared" si="90"/>
        <v>Valid</v>
      </c>
    </row>
    <row r="784" spans="1:16">
      <c r="A784" t="s">
        <v>976</v>
      </c>
      <c r="B784" t="s">
        <v>172</v>
      </c>
      <c r="C784" s="2">
        <v>46156</v>
      </c>
      <c r="D784" s="3">
        <v>0.31839120370370372</v>
      </c>
      <c r="E784" t="s">
        <v>33</v>
      </c>
      <c r="F784">
        <v>1000</v>
      </c>
      <c r="G784" t="s">
        <v>189</v>
      </c>
      <c r="I784">
        <f t="shared" si="84"/>
        <v>1</v>
      </c>
      <c r="J784" t="str">
        <f t="shared" si="85"/>
        <v>OK</v>
      </c>
      <c r="K784" t="str">
        <f t="shared" si="86"/>
        <v>Successful</v>
      </c>
      <c r="L784" t="str">
        <f t="shared" si="87"/>
        <v>Withdrawal</v>
      </c>
      <c r="M784" t="str">
        <f t="shared" si="88"/>
        <v>OK</v>
      </c>
      <c r="N784" t="str">
        <f t="shared" si="89"/>
        <v>OK</v>
      </c>
      <c r="O784" t="str">
        <f>_xlfn.XLOOKUP(B784,'01_Raw_ATMs'!A:A,'01_Raw_ATMs'!A:A,"Not Found")</f>
        <v>ATM092</v>
      </c>
      <c r="P784" t="str">
        <f t="shared" si="90"/>
        <v>Valid</v>
      </c>
    </row>
    <row r="785" spans="1:16">
      <c r="A785" t="s">
        <v>977</v>
      </c>
      <c r="B785" t="s">
        <v>102</v>
      </c>
      <c r="C785" s="2">
        <v>45973</v>
      </c>
      <c r="D785" s="3">
        <v>0.91988425925925921</v>
      </c>
      <c r="E785" t="s">
        <v>33</v>
      </c>
      <c r="F785">
        <v>8000</v>
      </c>
      <c r="G785" t="s">
        <v>189</v>
      </c>
      <c r="I785">
        <f t="shared" si="84"/>
        <v>1</v>
      </c>
      <c r="J785" t="str">
        <f t="shared" si="85"/>
        <v>OK</v>
      </c>
      <c r="K785" t="str">
        <f t="shared" si="86"/>
        <v>Successful</v>
      </c>
      <c r="L785" t="str">
        <f t="shared" si="87"/>
        <v>Withdrawal</v>
      </c>
      <c r="M785" t="str">
        <f t="shared" si="88"/>
        <v>OK</v>
      </c>
      <c r="N785" t="str">
        <f t="shared" si="89"/>
        <v>OK</v>
      </c>
      <c r="O785" t="str">
        <f>_xlfn.XLOOKUP(B785,'01_Raw_ATMs'!A:A,'01_Raw_ATMs'!A:A,"Not Found")</f>
        <v>ATM023</v>
      </c>
      <c r="P785" t="str">
        <f t="shared" si="90"/>
        <v>Valid</v>
      </c>
    </row>
    <row r="786" spans="1:16">
      <c r="A786" t="s">
        <v>978</v>
      </c>
      <c r="B786" t="s">
        <v>129</v>
      </c>
      <c r="C786" s="2">
        <v>45993</v>
      </c>
      <c r="D786" s="3">
        <v>0.6542013888888889</v>
      </c>
      <c r="E786" t="s">
        <v>33</v>
      </c>
      <c r="F786">
        <v>1500</v>
      </c>
      <c r="G786" t="s">
        <v>189</v>
      </c>
      <c r="I786">
        <f t="shared" si="84"/>
        <v>1</v>
      </c>
      <c r="J786" t="str">
        <f t="shared" si="85"/>
        <v>OK</v>
      </c>
      <c r="K786" t="str">
        <f t="shared" si="86"/>
        <v>Successful</v>
      </c>
      <c r="L786" t="str">
        <f t="shared" si="87"/>
        <v>Withdrawal</v>
      </c>
      <c r="M786" t="str">
        <f t="shared" si="88"/>
        <v>OK</v>
      </c>
      <c r="N786" t="str">
        <f t="shared" si="89"/>
        <v>OK</v>
      </c>
      <c r="O786" t="str">
        <f>_xlfn.XLOOKUP(B786,'01_Raw_ATMs'!A:A,'01_Raw_ATMs'!A:A,"Not Found")</f>
        <v>ATM049</v>
      </c>
      <c r="P786" t="str">
        <f t="shared" si="90"/>
        <v>Valid</v>
      </c>
    </row>
    <row r="787" spans="1:16">
      <c r="A787" t="s">
        <v>979</v>
      </c>
      <c r="B787" t="s">
        <v>177</v>
      </c>
      <c r="C787" s="2">
        <v>45658</v>
      </c>
      <c r="D787" s="3">
        <v>0.82093749999999999</v>
      </c>
      <c r="E787" t="s">
        <v>33</v>
      </c>
      <c r="F787">
        <v>2500</v>
      </c>
      <c r="G787" t="s">
        <v>189</v>
      </c>
      <c r="I787">
        <f t="shared" si="84"/>
        <v>1</v>
      </c>
      <c r="J787" t="str">
        <f t="shared" si="85"/>
        <v>OK</v>
      </c>
      <c r="K787" t="str">
        <f t="shared" si="86"/>
        <v>Successful</v>
      </c>
      <c r="L787" t="str">
        <f t="shared" si="87"/>
        <v>Withdrawal</v>
      </c>
      <c r="M787" t="str">
        <f t="shared" si="88"/>
        <v>OK</v>
      </c>
      <c r="N787" t="str">
        <f t="shared" si="89"/>
        <v>OK</v>
      </c>
      <c r="O787" t="str">
        <f>_xlfn.XLOOKUP(B787,'01_Raw_ATMs'!A:A,'01_Raw_ATMs'!A:A,"Not Found")</f>
        <v>ATM097</v>
      </c>
      <c r="P787" t="str">
        <f t="shared" si="90"/>
        <v>Valid</v>
      </c>
    </row>
    <row r="788" spans="1:16">
      <c r="A788" t="s">
        <v>980</v>
      </c>
      <c r="B788" t="s">
        <v>154</v>
      </c>
      <c r="C788" s="2">
        <v>46115</v>
      </c>
      <c r="D788" s="3">
        <v>0.36384259259259261</v>
      </c>
      <c r="E788" t="s">
        <v>33</v>
      </c>
      <c r="F788">
        <v>8000</v>
      </c>
      <c r="G788" t="s">
        <v>189</v>
      </c>
      <c r="I788">
        <f t="shared" si="84"/>
        <v>1</v>
      </c>
      <c r="J788" t="str">
        <f t="shared" si="85"/>
        <v>OK</v>
      </c>
      <c r="K788" t="str">
        <f t="shared" si="86"/>
        <v>Successful</v>
      </c>
      <c r="L788" t="str">
        <f t="shared" si="87"/>
        <v>Withdrawal</v>
      </c>
      <c r="M788" t="str">
        <f t="shared" si="88"/>
        <v>OK</v>
      </c>
      <c r="N788" t="str">
        <f t="shared" si="89"/>
        <v>OK</v>
      </c>
      <c r="O788" t="str">
        <f>_xlfn.XLOOKUP(B788,'01_Raw_ATMs'!A:A,'01_Raw_ATMs'!A:A,"Not Found")</f>
        <v>ATM074</v>
      </c>
      <c r="P788" t="str">
        <f t="shared" si="90"/>
        <v>Valid</v>
      </c>
    </row>
    <row r="789" spans="1:16">
      <c r="A789" t="s">
        <v>981</v>
      </c>
      <c r="B789" t="s">
        <v>167</v>
      </c>
      <c r="C789" s="2">
        <v>45969</v>
      </c>
      <c r="D789" s="3">
        <v>0.91628472222222224</v>
      </c>
      <c r="E789" t="s">
        <v>33</v>
      </c>
      <c r="F789">
        <v>3000</v>
      </c>
      <c r="G789" t="s">
        <v>214</v>
      </c>
      <c r="I789">
        <f t="shared" si="84"/>
        <v>1</v>
      </c>
      <c r="J789" t="str">
        <f t="shared" si="85"/>
        <v>Problem</v>
      </c>
      <c r="K789" t="str">
        <f t="shared" si="86"/>
        <v>Failed</v>
      </c>
      <c r="L789" t="str">
        <f t="shared" si="87"/>
        <v>Withdrawal</v>
      </c>
      <c r="M789" t="str">
        <f t="shared" si="88"/>
        <v>OK</v>
      </c>
      <c r="N789" t="str">
        <f t="shared" si="89"/>
        <v>OK</v>
      </c>
      <c r="O789" t="str">
        <f>_xlfn.XLOOKUP(B789,'01_Raw_ATMs'!A:A,'01_Raw_ATMs'!A:A,"Not Found")</f>
        <v>ATM087</v>
      </c>
      <c r="P789" t="str">
        <f t="shared" si="90"/>
        <v>Valid</v>
      </c>
    </row>
    <row r="790" spans="1:16">
      <c r="A790" t="s">
        <v>982</v>
      </c>
      <c r="B790" t="s">
        <v>71</v>
      </c>
      <c r="C790" s="2">
        <v>46180</v>
      </c>
      <c r="D790" s="3">
        <v>0.58951388888888889</v>
      </c>
      <c r="E790" t="s">
        <v>33</v>
      </c>
      <c r="F790">
        <v>3000</v>
      </c>
      <c r="G790" t="s">
        <v>189</v>
      </c>
      <c r="I790">
        <f t="shared" si="84"/>
        <v>1</v>
      </c>
      <c r="J790" t="str">
        <f t="shared" si="85"/>
        <v>OK</v>
      </c>
      <c r="K790" t="str">
        <f t="shared" si="86"/>
        <v>Successful</v>
      </c>
      <c r="L790" t="str">
        <f t="shared" si="87"/>
        <v>Withdrawal</v>
      </c>
      <c r="M790" t="str">
        <f t="shared" si="88"/>
        <v>OK</v>
      </c>
      <c r="N790" t="str">
        <f t="shared" si="89"/>
        <v>OK</v>
      </c>
      <c r="O790" t="str">
        <f>_xlfn.XLOOKUP(B790,'01_Raw_ATMs'!A:A,'01_Raw_ATMs'!A:A,"Not Found")</f>
        <v>ATM002</v>
      </c>
      <c r="P790" t="str">
        <f t="shared" si="90"/>
        <v>Valid</v>
      </c>
    </row>
    <row r="791" spans="1:16">
      <c r="A791" t="s">
        <v>983</v>
      </c>
      <c r="B791" t="s">
        <v>81</v>
      </c>
      <c r="C791" s="2">
        <v>45658</v>
      </c>
      <c r="D791" s="3">
        <v>0.78636574074074073</v>
      </c>
      <c r="E791" t="s">
        <v>33</v>
      </c>
      <c r="F791">
        <v>2500</v>
      </c>
      <c r="G791" t="s">
        <v>189</v>
      </c>
      <c r="I791">
        <f t="shared" si="84"/>
        <v>1</v>
      </c>
      <c r="J791" t="str">
        <f t="shared" si="85"/>
        <v>OK</v>
      </c>
      <c r="K791" t="str">
        <f t="shared" si="86"/>
        <v>Successful</v>
      </c>
      <c r="L791" t="str">
        <f t="shared" si="87"/>
        <v>Withdrawal</v>
      </c>
      <c r="M791" t="str">
        <f t="shared" si="88"/>
        <v>OK</v>
      </c>
      <c r="N791" t="str">
        <f t="shared" si="89"/>
        <v>OK</v>
      </c>
      <c r="O791" t="str">
        <f>_xlfn.XLOOKUP(B791,'01_Raw_ATMs'!A:A,'01_Raw_ATMs'!A:A,"Not Found")</f>
        <v>ATM007</v>
      </c>
      <c r="P791" t="str">
        <f t="shared" si="90"/>
        <v>Valid</v>
      </c>
    </row>
    <row r="792" spans="1:16">
      <c r="A792" t="s">
        <v>984</v>
      </c>
      <c r="B792" t="s">
        <v>111</v>
      </c>
      <c r="C792" s="2">
        <v>46100</v>
      </c>
      <c r="D792" s="3">
        <v>0.76782407407407405</v>
      </c>
      <c r="E792" t="s">
        <v>33</v>
      </c>
      <c r="F792">
        <v>4000</v>
      </c>
      <c r="G792" t="s">
        <v>189</v>
      </c>
      <c r="I792">
        <f t="shared" si="84"/>
        <v>1</v>
      </c>
      <c r="J792" t="str">
        <f t="shared" si="85"/>
        <v>OK</v>
      </c>
      <c r="K792" t="str">
        <f t="shared" si="86"/>
        <v>Successful</v>
      </c>
      <c r="L792" t="str">
        <f t="shared" si="87"/>
        <v>Withdrawal</v>
      </c>
      <c r="M792" t="str">
        <f t="shared" si="88"/>
        <v>OK</v>
      </c>
      <c r="N792" t="str">
        <f t="shared" si="89"/>
        <v>OK</v>
      </c>
      <c r="O792" t="str">
        <f>_xlfn.XLOOKUP(B792,'01_Raw_ATMs'!A:A,'01_Raw_ATMs'!A:A,"Not Found")</f>
        <v>ATM031</v>
      </c>
      <c r="P792" t="str">
        <f t="shared" si="90"/>
        <v>Valid</v>
      </c>
    </row>
    <row r="793" spans="1:16">
      <c r="A793" t="s">
        <v>985</v>
      </c>
      <c r="B793" t="s">
        <v>136</v>
      </c>
      <c r="C793" s="2">
        <v>45874</v>
      </c>
      <c r="D793" s="3">
        <v>0.7709259259259259</v>
      </c>
      <c r="E793" t="s">
        <v>33</v>
      </c>
      <c r="F793">
        <v>4000</v>
      </c>
      <c r="G793" t="s">
        <v>189</v>
      </c>
      <c r="I793">
        <f t="shared" si="84"/>
        <v>1</v>
      </c>
      <c r="J793" t="str">
        <f t="shared" si="85"/>
        <v>OK</v>
      </c>
      <c r="K793" t="str">
        <f t="shared" si="86"/>
        <v>Successful</v>
      </c>
      <c r="L793" t="str">
        <f t="shared" si="87"/>
        <v>Withdrawal</v>
      </c>
      <c r="M793" t="str">
        <f t="shared" si="88"/>
        <v>OK</v>
      </c>
      <c r="N793" t="str">
        <f t="shared" si="89"/>
        <v>OK</v>
      </c>
      <c r="O793" t="str">
        <f>_xlfn.XLOOKUP(B793,'01_Raw_ATMs'!A:A,'01_Raw_ATMs'!A:A,"Not Found")</f>
        <v>ATM056</v>
      </c>
      <c r="P793" t="str">
        <f t="shared" si="90"/>
        <v>Valid</v>
      </c>
    </row>
    <row r="794" spans="1:16">
      <c r="A794" t="s">
        <v>986</v>
      </c>
      <c r="B794" t="s">
        <v>127</v>
      </c>
      <c r="C794" s="2">
        <v>46085</v>
      </c>
      <c r="D794" s="3">
        <v>0.37201388888888892</v>
      </c>
      <c r="E794" t="s">
        <v>33</v>
      </c>
      <c r="F794">
        <v>500</v>
      </c>
      <c r="G794" t="s">
        <v>189</v>
      </c>
      <c r="I794">
        <f t="shared" si="84"/>
        <v>1</v>
      </c>
      <c r="J794" t="str">
        <f t="shared" si="85"/>
        <v>OK</v>
      </c>
      <c r="K794" t="str">
        <f t="shared" si="86"/>
        <v>Successful</v>
      </c>
      <c r="L794" t="str">
        <f t="shared" si="87"/>
        <v>Withdrawal</v>
      </c>
      <c r="M794" t="str">
        <f t="shared" si="88"/>
        <v>OK</v>
      </c>
      <c r="N794" t="str">
        <f t="shared" si="89"/>
        <v>OK</v>
      </c>
      <c r="O794" t="str">
        <f>_xlfn.XLOOKUP(B794,'01_Raw_ATMs'!A:A,'01_Raw_ATMs'!A:A,"Not Found")</f>
        <v>ATM047</v>
      </c>
      <c r="P794" t="str">
        <f t="shared" si="90"/>
        <v>Valid</v>
      </c>
    </row>
    <row r="795" spans="1:16">
      <c r="A795" t="s">
        <v>987</v>
      </c>
      <c r="B795" t="s">
        <v>74</v>
      </c>
      <c r="C795" s="2">
        <v>45805</v>
      </c>
      <c r="D795" s="3">
        <v>0.77201388888888889</v>
      </c>
      <c r="E795" t="s">
        <v>33</v>
      </c>
      <c r="F795">
        <v>1500</v>
      </c>
      <c r="G795" t="s">
        <v>189</v>
      </c>
      <c r="I795">
        <f t="shared" si="84"/>
        <v>1</v>
      </c>
      <c r="J795" t="str">
        <f t="shared" si="85"/>
        <v>OK</v>
      </c>
      <c r="K795" t="str">
        <f t="shared" si="86"/>
        <v>Successful</v>
      </c>
      <c r="L795" t="str">
        <f t="shared" si="87"/>
        <v>Withdrawal</v>
      </c>
      <c r="M795" t="str">
        <f t="shared" si="88"/>
        <v>OK</v>
      </c>
      <c r="N795" t="str">
        <f t="shared" si="89"/>
        <v>OK</v>
      </c>
      <c r="O795" t="str">
        <f>_xlfn.XLOOKUP(B795,'01_Raw_ATMs'!A:A,'01_Raw_ATMs'!A:A,"Not Found")</f>
        <v>ATM003</v>
      </c>
      <c r="P795" t="str">
        <f t="shared" si="90"/>
        <v>Valid</v>
      </c>
    </row>
    <row r="796" spans="1:16">
      <c r="A796" t="s">
        <v>988</v>
      </c>
      <c r="B796" t="s">
        <v>163</v>
      </c>
      <c r="C796" s="2">
        <v>46083</v>
      </c>
      <c r="D796" s="3">
        <v>0.87349537037037039</v>
      </c>
      <c r="E796" t="s">
        <v>33</v>
      </c>
      <c r="F796">
        <v>4000</v>
      </c>
      <c r="G796" t="s">
        <v>189</v>
      </c>
      <c r="I796">
        <f t="shared" si="84"/>
        <v>1</v>
      </c>
      <c r="J796" t="str">
        <f t="shared" si="85"/>
        <v>OK</v>
      </c>
      <c r="K796" t="str">
        <f t="shared" si="86"/>
        <v>Successful</v>
      </c>
      <c r="L796" t="str">
        <f t="shared" si="87"/>
        <v>Withdrawal</v>
      </c>
      <c r="M796" t="str">
        <f t="shared" si="88"/>
        <v>OK</v>
      </c>
      <c r="N796" t="str">
        <f t="shared" si="89"/>
        <v>OK</v>
      </c>
      <c r="O796" t="str">
        <f>_xlfn.XLOOKUP(B796,'01_Raw_ATMs'!A:A,'01_Raw_ATMs'!A:A,"Not Found")</f>
        <v>ATM083</v>
      </c>
      <c r="P796" t="str">
        <f t="shared" si="90"/>
        <v>Valid</v>
      </c>
    </row>
    <row r="797" spans="1:16">
      <c r="A797" t="s">
        <v>989</v>
      </c>
      <c r="B797" t="s">
        <v>139</v>
      </c>
      <c r="C797" s="2">
        <v>46179</v>
      </c>
      <c r="D797" s="3">
        <v>0.61976851851851855</v>
      </c>
      <c r="E797" t="s">
        <v>33</v>
      </c>
      <c r="F797">
        <v>2000</v>
      </c>
      <c r="G797" t="s">
        <v>189</v>
      </c>
      <c r="I797">
        <f t="shared" si="84"/>
        <v>1</v>
      </c>
      <c r="J797" t="str">
        <f t="shared" si="85"/>
        <v>OK</v>
      </c>
      <c r="K797" t="str">
        <f t="shared" si="86"/>
        <v>Successful</v>
      </c>
      <c r="L797" t="str">
        <f t="shared" si="87"/>
        <v>Withdrawal</v>
      </c>
      <c r="M797" t="str">
        <f t="shared" si="88"/>
        <v>OK</v>
      </c>
      <c r="N797" t="str">
        <f t="shared" si="89"/>
        <v>OK</v>
      </c>
      <c r="O797" t="str">
        <f>_xlfn.XLOOKUP(B797,'01_Raw_ATMs'!A:A,'01_Raw_ATMs'!A:A,"Not Found")</f>
        <v>ATM059</v>
      </c>
      <c r="P797" t="str">
        <f t="shared" si="90"/>
        <v>Valid</v>
      </c>
    </row>
    <row r="798" spans="1:16">
      <c r="A798" t="s">
        <v>990</v>
      </c>
      <c r="B798" t="s">
        <v>158</v>
      </c>
      <c r="C798" s="2">
        <v>45665</v>
      </c>
      <c r="D798" s="3">
        <v>0.74636574074074069</v>
      </c>
      <c r="E798" t="s">
        <v>33</v>
      </c>
      <c r="F798">
        <v>6000</v>
      </c>
      <c r="G798" t="s">
        <v>189</v>
      </c>
      <c r="I798">
        <f t="shared" si="84"/>
        <v>1</v>
      </c>
      <c r="J798" t="str">
        <f t="shared" si="85"/>
        <v>OK</v>
      </c>
      <c r="K798" t="str">
        <f t="shared" si="86"/>
        <v>Successful</v>
      </c>
      <c r="L798" t="str">
        <f t="shared" si="87"/>
        <v>Withdrawal</v>
      </c>
      <c r="M798" t="str">
        <f t="shared" si="88"/>
        <v>OK</v>
      </c>
      <c r="N798" t="str">
        <f t="shared" si="89"/>
        <v>OK</v>
      </c>
      <c r="O798" t="str">
        <f>_xlfn.XLOOKUP(B798,'01_Raw_ATMs'!A:A,'01_Raw_ATMs'!A:A,"Not Found")</f>
        <v>ATM078</v>
      </c>
      <c r="P798" t="str">
        <f t="shared" si="90"/>
        <v>Valid</v>
      </c>
    </row>
    <row r="799" spans="1:16">
      <c r="A799" t="s">
        <v>991</v>
      </c>
      <c r="B799" t="s">
        <v>150</v>
      </c>
      <c r="C799" s="2">
        <v>46033</v>
      </c>
      <c r="D799" s="3">
        <v>0.12680555555555559</v>
      </c>
      <c r="E799" t="s">
        <v>33</v>
      </c>
      <c r="F799">
        <v>3000</v>
      </c>
      <c r="G799" t="s">
        <v>189</v>
      </c>
      <c r="I799">
        <f t="shared" si="84"/>
        <v>1</v>
      </c>
      <c r="J799" t="str">
        <f t="shared" si="85"/>
        <v>OK</v>
      </c>
      <c r="K799" t="str">
        <f t="shared" si="86"/>
        <v>Successful</v>
      </c>
      <c r="L799" t="str">
        <f t="shared" si="87"/>
        <v>Withdrawal</v>
      </c>
      <c r="M799" t="str">
        <f t="shared" si="88"/>
        <v>OK</v>
      </c>
      <c r="N799" t="str">
        <f t="shared" si="89"/>
        <v>OK</v>
      </c>
      <c r="O799" t="str">
        <f>_xlfn.XLOOKUP(B799,'01_Raw_ATMs'!A:A,'01_Raw_ATMs'!A:A,"Not Found")</f>
        <v>ATM070</v>
      </c>
      <c r="P799" t="str">
        <f t="shared" si="90"/>
        <v>Valid</v>
      </c>
    </row>
    <row r="800" spans="1:16">
      <c r="A800" t="s">
        <v>992</v>
      </c>
      <c r="B800" t="s">
        <v>142</v>
      </c>
      <c r="C800" s="2">
        <v>45739</v>
      </c>
      <c r="D800" s="3">
        <v>0.32399305555555558</v>
      </c>
      <c r="E800" t="s">
        <v>261</v>
      </c>
      <c r="F800">
        <v>5000</v>
      </c>
      <c r="G800" t="s">
        <v>189</v>
      </c>
      <c r="I800">
        <f t="shared" si="84"/>
        <v>1</v>
      </c>
      <c r="J800" t="str">
        <f t="shared" si="85"/>
        <v>OK</v>
      </c>
      <c r="K800" t="str">
        <f t="shared" si="86"/>
        <v>Successful</v>
      </c>
      <c r="L800" t="str">
        <f t="shared" si="87"/>
        <v>Cash Deposit</v>
      </c>
      <c r="M800" t="str">
        <f t="shared" si="88"/>
        <v>OK</v>
      </c>
      <c r="N800" t="str">
        <f t="shared" si="89"/>
        <v>OK</v>
      </c>
      <c r="O800" t="str">
        <f>_xlfn.XLOOKUP(B800,'01_Raw_ATMs'!A:A,'01_Raw_ATMs'!A:A,"Not Found")</f>
        <v>ATM062</v>
      </c>
      <c r="P800" t="str">
        <f t="shared" si="90"/>
        <v>Valid</v>
      </c>
    </row>
    <row r="801" spans="1:16">
      <c r="A801" t="s">
        <v>993</v>
      </c>
      <c r="B801" t="s">
        <v>87</v>
      </c>
      <c r="C801" s="2">
        <v>46193</v>
      </c>
      <c r="D801" s="3">
        <v>0.83697916666666672</v>
      </c>
      <c r="E801" t="s">
        <v>33</v>
      </c>
      <c r="F801">
        <v>10000</v>
      </c>
      <c r="G801" t="s">
        <v>214</v>
      </c>
      <c r="I801">
        <f t="shared" si="84"/>
        <v>1</v>
      </c>
      <c r="J801" t="str">
        <f t="shared" si="85"/>
        <v>Problem</v>
      </c>
      <c r="K801" t="str">
        <f t="shared" si="86"/>
        <v>Failed</v>
      </c>
      <c r="L801" t="str">
        <f t="shared" si="87"/>
        <v>Withdrawal</v>
      </c>
      <c r="M801" t="str">
        <f t="shared" si="88"/>
        <v>OK</v>
      </c>
      <c r="N801" t="str">
        <f t="shared" si="89"/>
        <v>OK</v>
      </c>
      <c r="O801" t="str">
        <f>_xlfn.XLOOKUP(B801,'01_Raw_ATMs'!A:A,'01_Raw_ATMs'!A:A,"Not Found")</f>
        <v>ATM011</v>
      </c>
      <c r="P801" t="str">
        <f t="shared" si="90"/>
        <v>Valid</v>
      </c>
    </row>
    <row r="802" spans="1:16">
      <c r="A802" t="s">
        <v>994</v>
      </c>
      <c r="B802" t="s">
        <v>168</v>
      </c>
      <c r="C802" s="2">
        <v>45977</v>
      </c>
      <c r="D802" s="3">
        <v>0.74815972222222227</v>
      </c>
      <c r="E802" t="s">
        <v>33</v>
      </c>
      <c r="F802">
        <v>500</v>
      </c>
      <c r="G802" t="s">
        <v>189</v>
      </c>
      <c r="I802">
        <f t="shared" si="84"/>
        <v>1</v>
      </c>
      <c r="J802" t="str">
        <f t="shared" si="85"/>
        <v>OK</v>
      </c>
      <c r="K802" t="str">
        <f t="shared" si="86"/>
        <v>Successful</v>
      </c>
      <c r="L802" t="str">
        <f t="shared" si="87"/>
        <v>Withdrawal</v>
      </c>
      <c r="M802" t="str">
        <f t="shared" si="88"/>
        <v>OK</v>
      </c>
      <c r="N802" t="str">
        <f t="shared" si="89"/>
        <v>OK</v>
      </c>
      <c r="O802" t="str">
        <f>_xlfn.XLOOKUP(B802,'01_Raw_ATMs'!A:A,'01_Raw_ATMs'!A:A,"Not Found")</f>
        <v>ATM088</v>
      </c>
      <c r="P802" t="str">
        <f t="shared" si="90"/>
        <v>Valid</v>
      </c>
    </row>
    <row r="803" spans="1:16">
      <c r="A803" t="s">
        <v>995</v>
      </c>
      <c r="B803" t="s">
        <v>146</v>
      </c>
      <c r="C803" s="2">
        <v>46138</v>
      </c>
      <c r="D803" s="3">
        <v>0.72321759259259255</v>
      </c>
      <c r="E803" t="s">
        <v>33</v>
      </c>
      <c r="F803">
        <v>2500</v>
      </c>
      <c r="G803" t="s">
        <v>189</v>
      </c>
      <c r="I803">
        <f t="shared" si="84"/>
        <v>1</v>
      </c>
      <c r="J803" t="str">
        <f t="shared" si="85"/>
        <v>OK</v>
      </c>
      <c r="K803" t="str">
        <f t="shared" si="86"/>
        <v>Successful</v>
      </c>
      <c r="L803" t="str">
        <f t="shared" si="87"/>
        <v>Withdrawal</v>
      </c>
      <c r="M803" t="str">
        <f t="shared" si="88"/>
        <v>OK</v>
      </c>
      <c r="N803" t="str">
        <f t="shared" si="89"/>
        <v>OK</v>
      </c>
      <c r="O803" t="str">
        <f>_xlfn.XLOOKUP(B803,'01_Raw_ATMs'!A:A,'01_Raw_ATMs'!A:A,"Not Found")</f>
        <v>ATM066</v>
      </c>
      <c r="P803" t="str">
        <f t="shared" si="90"/>
        <v>Valid</v>
      </c>
    </row>
    <row r="804" spans="1:16">
      <c r="A804" t="s">
        <v>996</v>
      </c>
      <c r="B804" t="s">
        <v>77</v>
      </c>
      <c r="C804" s="2">
        <v>45969</v>
      </c>
      <c r="D804" s="3">
        <v>0.7751851851851852</v>
      </c>
      <c r="E804" t="s">
        <v>33</v>
      </c>
      <c r="F804">
        <v>5000</v>
      </c>
      <c r="G804" t="s">
        <v>189</v>
      </c>
      <c r="I804">
        <f t="shared" si="84"/>
        <v>1</v>
      </c>
      <c r="J804" t="str">
        <f t="shared" si="85"/>
        <v>OK</v>
      </c>
      <c r="K804" t="str">
        <f t="shared" si="86"/>
        <v>Successful</v>
      </c>
      <c r="L804" t="str">
        <f t="shared" si="87"/>
        <v>Withdrawal</v>
      </c>
      <c r="M804" t="str">
        <f t="shared" si="88"/>
        <v>OK</v>
      </c>
      <c r="N804" t="str">
        <f t="shared" si="89"/>
        <v>OK</v>
      </c>
      <c r="O804" t="str">
        <f>_xlfn.XLOOKUP(B804,'01_Raw_ATMs'!A:A,'01_Raw_ATMs'!A:A,"Not Found")</f>
        <v>ATM005</v>
      </c>
      <c r="P804" t="str">
        <f t="shared" si="90"/>
        <v>Valid</v>
      </c>
    </row>
    <row r="805" spans="1:16">
      <c r="A805" t="s">
        <v>997</v>
      </c>
      <c r="B805" t="s">
        <v>154</v>
      </c>
      <c r="C805" s="2">
        <v>45710</v>
      </c>
      <c r="D805" s="3">
        <v>0.76309027777777783</v>
      </c>
      <c r="E805" t="s">
        <v>194</v>
      </c>
      <c r="F805">
        <v>0</v>
      </c>
      <c r="G805" t="s">
        <v>189</v>
      </c>
      <c r="I805">
        <f t="shared" si="84"/>
        <v>1</v>
      </c>
      <c r="J805" t="str">
        <f t="shared" si="85"/>
        <v>OK</v>
      </c>
      <c r="K805" t="str">
        <f t="shared" si="86"/>
        <v>Successful</v>
      </c>
      <c r="L805" t="str">
        <f t="shared" si="87"/>
        <v>Balance Inquiry</v>
      </c>
      <c r="M805" t="str">
        <f t="shared" si="88"/>
        <v>OK</v>
      </c>
      <c r="N805" t="str">
        <f t="shared" si="89"/>
        <v>OK</v>
      </c>
      <c r="O805" t="str">
        <f>_xlfn.XLOOKUP(B805,'01_Raw_ATMs'!A:A,'01_Raw_ATMs'!A:A,"Not Found")</f>
        <v>ATM074</v>
      </c>
      <c r="P805" t="str">
        <f t="shared" si="90"/>
        <v>Valid</v>
      </c>
    </row>
    <row r="806" spans="1:16">
      <c r="A806" t="s">
        <v>998</v>
      </c>
      <c r="B806" t="s">
        <v>143</v>
      </c>
      <c r="C806" s="2">
        <v>45742</v>
      </c>
      <c r="D806" s="3">
        <v>0.29506944444444438</v>
      </c>
      <c r="E806" t="s">
        <v>194</v>
      </c>
      <c r="F806">
        <v>0</v>
      </c>
      <c r="G806" t="s">
        <v>189</v>
      </c>
      <c r="I806">
        <f t="shared" si="84"/>
        <v>1</v>
      </c>
      <c r="J806" t="str">
        <f t="shared" si="85"/>
        <v>OK</v>
      </c>
      <c r="K806" t="str">
        <f t="shared" si="86"/>
        <v>Successful</v>
      </c>
      <c r="L806" t="str">
        <f t="shared" si="87"/>
        <v>Balance Inquiry</v>
      </c>
      <c r="M806" t="str">
        <f t="shared" si="88"/>
        <v>OK</v>
      </c>
      <c r="N806" t="str">
        <f t="shared" si="89"/>
        <v>OK</v>
      </c>
      <c r="O806" t="str">
        <f>_xlfn.XLOOKUP(B806,'01_Raw_ATMs'!A:A,'01_Raw_ATMs'!A:A,"Not Found")</f>
        <v>ATM063</v>
      </c>
      <c r="P806" t="str">
        <f t="shared" si="90"/>
        <v>Valid</v>
      </c>
    </row>
    <row r="807" spans="1:16">
      <c r="A807" t="s">
        <v>999</v>
      </c>
      <c r="B807" t="s">
        <v>159</v>
      </c>
      <c r="C807" s="2">
        <v>45945</v>
      </c>
      <c r="D807" s="3">
        <v>0.42777777777777781</v>
      </c>
      <c r="E807" t="s">
        <v>194</v>
      </c>
      <c r="F807">
        <v>0</v>
      </c>
      <c r="G807" t="s">
        <v>189</v>
      </c>
      <c r="I807">
        <f t="shared" si="84"/>
        <v>1</v>
      </c>
      <c r="J807" t="str">
        <f t="shared" si="85"/>
        <v>OK</v>
      </c>
      <c r="K807" t="str">
        <f t="shared" si="86"/>
        <v>Successful</v>
      </c>
      <c r="L807" t="str">
        <f t="shared" si="87"/>
        <v>Balance Inquiry</v>
      </c>
      <c r="M807" t="str">
        <f t="shared" si="88"/>
        <v>OK</v>
      </c>
      <c r="N807" t="str">
        <f t="shared" si="89"/>
        <v>OK</v>
      </c>
      <c r="O807" t="str">
        <f>_xlfn.XLOOKUP(B807,'01_Raw_ATMs'!A:A,'01_Raw_ATMs'!A:A,"Not Found")</f>
        <v>ATM079</v>
      </c>
      <c r="P807" t="str">
        <f t="shared" si="90"/>
        <v>Valid</v>
      </c>
    </row>
    <row r="808" spans="1:16">
      <c r="A808" t="s">
        <v>1000</v>
      </c>
      <c r="B808" t="s">
        <v>156</v>
      </c>
      <c r="C808" s="2">
        <v>45812</v>
      </c>
      <c r="D808" s="3">
        <v>0.76656250000000004</v>
      </c>
      <c r="E808" t="s">
        <v>33</v>
      </c>
      <c r="F808">
        <v>2000</v>
      </c>
      <c r="G808" t="s">
        <v>189</v>
      </c>
      <c r="I808">
        <f t="shared" si="84"/>
        <v>1</v>
      </c>
      <c r="J808" t="str">
        <f t="shared" si="85"/>
        <v>OK</v>
      </c>
      <c r="K808" t="str">
        <f t="shared" si="86"/>
        <v>Successful</v>
      </c>
      <c r="L808" t="str">
        <f t="shared" si="87"/>
        <v>Withdrawal</v>
      </c>
      <c r="M808" t="str">
        <f t="shared" si="88"/>
        <v>OK</v>
      </c>
      <c r="N808" t="str">
        <f t="shared" si="89"/>
        <v>OK</v>
      </c>
      <c r="O808" t="str">
        <f>_xlfn.XLOOKUP(B808,'01_Raw_ATMs'!A:A,'01_Raw_ATMs'!A:A,"Not Found")</f>
        <v>ATM076</v>
      </c>
      <c r="P808" t="str">
        <f t="shared" si="90"/>
        <v>Valid</v>
      </c>
    </row>
    <row r="809" spans="1:16">
      <c r="A809" t="s">
        <v>1001</v>
      </c>
      <c r="B809" t="s">
        <v>148</v>
      </c>
      <c r="C809" s="2">
        <v>45691</v>
      </c>
      <c r="D809" s="3">
        <v>0.50357638888888889</v>
      </c>
      <c r="E809" t="s">
        <v>33</v>
      </c>
      <c r="F809">
        <v>1500</v>
      </c>
      <c r="G809" t="s">
        <v>189</v>
      </c>
      <c r="I809">
        <f t="shared" si="84"/>
        <v>1</v>
      </c>
      <c r="J809" t="str">
        <f t="shared" si="85"/>
        <v>OK</v>
      </c>
      <c r="K809" t="str">
        <f t="shared" si="86"/>
        <v>Successful</v>
      </c>
      <c r="L809" t="str">
        <f t="shared" si="87"/>
        <v>Withdrawal</v>
      </c>
      <c r="M809" t="str">
        <f t="shared" si="88"/>
        <v>OK</v>
      </c>
      <c r="N809" t="str">
        <f t="shared" si="89"/>
        <v>OK</v>
      </c>
      <c r="O809" t="str">
        <f>_xlfn.XLOOKUP(B809,'01_Raw_ATMs'!A:A,'01_Raw_ATMs'!A:A,"Not Found")</f>
        <v>ATM068</v>
      </c>
      <c r="P809" t="str">
        <f t="shared" si="90"/>
        <v>Valid</v>
      </c>
    </row>
    <row r="810" spans="1:16">
      <c r="A810" t="s">
        <v>1002</v>
      </c>
      <c r="B810" t="s">
        <v>177</v>
      </c>
      <c r="C810" s="2">
        <v>46080</v>
      </c>
      <c r="D810" s="3">
        <v>0.80256944444444445</v>
      </c>
      <c r="E810" t="s">
        <v>33</v>
      </c>
      <c r="F810">
        <v>10000</v>
      </c>
      <c r="G810" t="s">
        <v>189</v>
      </c>
      <c r="I810">
        <f t="shared" si="84"/>
        <v>1</v>
      </c>
      <c r="J810" t="str">
        <f t="shared" si="85"/>
        <v>OK</v>
      </c>
      <c r="K810" t="str">
        <f t="shared" si="86"/>
        <v>Successful</v>
      </c>
      <c r="L810" t="str">
        <f t="shared" si="87"/>
        <v>Withdrawal</v>
      </c>
      <c r="M810" t="str">
        <f t="shared" si="88"/>
        <v>OK</v>
      </c>
      <c r="N810" t="str">
        <f t="shared" si="89"/>
        <v>OK</v>
      </c>
      <c r="O810" t="str">
        <f>_xlfn.XLOOKUP(B810,'01_Raw_ATMs'!A:A,'01_Raw_ATMs'!A:A,"Not Found")</f>
        <v>ATM097</v>
      </c>
      <c r="P810" t="str">
        <f t="shared" si="90"/>
        <v>Valid</v>
      </c>
    </row>
    <row r="811" spans="1:16">
      <c r="A811" t="s">
        <v>1003</v>
      </c>
      <c r="B811" t="s">
        <v>154</v>
      </c>
      <c r="C811" s="2">
        <v>46011</v>
      </c>
      <c r="D811" s="3">
        <v>0.22</v>
      </c>
      <c r="E811" t="s">
        <v>194</v>
      </c>
      <c r="F811">
        <v>0</v>
      </c>
      <c r="G811" t="s">
        <v>189</v>
      </c>
      <c r="I811">
        <f t="shared" si="84"/>
        <v>1</v>
      </c>
      <c r="J811" t="str">
        <f t="shared" si="85"/>
        <v>OK</v>
      </c>
      <c r="K811" t="str">
        <f t="shared" si="86"/>
        <v>Successful</v>
      </c>
      <c r="L811" t="str">
        <f t="shared" si="87"/>
        <v>Balance Inquiry</v>
      </c>
      <c r="M811" t="str">
        <f t="shared" si="88"/>
        <v>OK</v>
      </c>
      <c r="N811" t="str">
        <f t="shared" si="89"/>
        <v>OK</v>
      </c>
      <c r="O811" t="str">
        <f>_xlfn.XLOOKUP(B811,'01_Raw_ATMs'!A:A,'01_Raw_ATMs'!A:A,"Not Found")</f>
        <v>ATM074</v>
      </c>
      <c r="P811" t="str">
        <f t="shared" si="90"/>
        <v>Valid</v>
      </c>
    </row>
    <row r="812" spans="1:16">
      <c r="A812" t="s">
        <v>1004</v>
      </c>
      <c r="B812" t="s">
        <v>140</v>
      </c>
      <c r="C812" s="2">
        <v>46066</v>
      </c>
      <c r="D812" s="3">
        <v>0.64637731481481486</v>
      </c>
      <c r="E812" t="s">
        <v>211</v>
      </c>
      <c r="F812">
        <v>0</v>
      </c>
      <c r="G812" t="s">
        <v>189</v>
      </c>
      <c r="I812">
        <f t="shared" si="84"/>
        <v>1</v>
      </c>
      <c r="J812" t="str">
        <f t="shared" si="85"/>
        <v>OK</v>
      </c>
      <c r="K812" t="str">
        <f t="shared" si="86"/>
        <v>Successful</v>
      </c>
      <c r="L812" t="str">
        <f t="shared" si="87"/>
        <v>Mini Statement</v>
      </c>
      <c r="M812" t="str">
        <f t="shared" si="88"/>
        <v>OK</v>
      </c>
      <c r="N812" t="str">
        <f t="shared" si="89"/>
        <v>OK</v>
      </c>
      <c r="O812" t="str">
        <f>_xlfn.XLOOKUP(B812,'01_Raw_ATMs'!A:A,'01_Raw_ATMs'!A:A,"Not Found")</f>
        <v>ATM060</v>
      </c>
      <c r="P812" t="str">
        <f t="shared" si="90"/>
        <v>Valid</v>
      </c>
    </row>
    <row r="813" spans="1:16">
      <c r="A813" t="s">
        <v>1005</v>
      </c>
      <c r="B813" t="s">
        <v>110</v>
      </c>
      <c r="C813" s="2">
        <v>46046</v>
      </c>
      <c r="D813" s="3">
        <v>0.76701388888888888</v>
      </c>
      <c r="E813" t="s">
        <v>33</v>
      </c>
      <c r="F813">
        <v>6000</v>
      </c>
      <c r="G813" t="s">
        <v>189</v>
      </c>
      <c r="I813">
        <f t="shared" si="84"/>
        <v>1</v>
      </c>
      <c r="J813" t="str">
        <f t="shared" si="85"/>
        <v>OK</v>
      </c>
      <c r="K813" t="str">
        <f t="shared" si="86"/>
        <v>Successful</v>
      </c>
      <c r="L813" t="str">
        <f t="shared" si="87"/>
        <v>Withdrawal</v>
      </c>
      <c r="M813" t="str">
        <f t="shared" si="88"/>
        <v>OK</v>
      </c>
      <c r="N813" t="str">
        <f t="shared" si="89"/>
        <v>OK</v>
      </c>
      <c r="O813" t="str">
        <f>_xlfn.XLOOKUP(B813,'01_Raw_ATMs'!A:A,'01_Raw_ATMs'!A:A,"Not Found")</f>
        <v>ATM030</v>
      </c>
      <c r="P813" t="str">
        <f t="shared" si="90"/>
        <v>Valid</v>
      </c>
    </row>
    <row r="814" spans="1:16">
      <c r="A814" t="s">
        <v>1006</v>
      </c>
      <c r="B814" t="s">
        <v>71</v>
      </c>
      <c r="C814" s="2">
        <v>45953</v>
      </c>
      <c r="D814" s="3">
        <v>0.8947222222222222</v>
      </c>
      <c r="E814" t="s">
        <v>33</v>
      </c>
      <c r="F814">
        <v>6000</v>
      </c>
      <c r="G814" t="s">
        <v>189</v>
      </c>
      <c r="I814">
        <f t="shared" si="84"/>
        <v>1</v>
      </c>
      <c r="J814" t="str">
        <f t="shared" si="85"/>
        <v>OK</v>
      </c>
      <c r="K814" t="str">
        <f t="shared" si="86"/>
        <v>Successful</v>
      </c>
      <c r="L814" t="str">
        <f t="shared" si="87"/>
        <v>Withdrawal</v>
      </c>
      <c r="M814" t="str">
        <f t="shared" si="88"/>
        <v>OK</v>
      </c>
      <c r="N814" t="str">
        <f t="shared" si="89"/>
        <v>OK</v>
      </c>
      <c r="O814" t="str">
        <f>_xlfn.XLOOKUP(B814,'01_Raw_ATMs'!A:A,'01_Raw_ATMs'!A:A,"Not Found")</f>
        <v>ATM002</v>
      </c>
      <c r="P814" t="str">
        <f t="shared" si="90"/>
        <v>Valid</v>
      </c>
    </row>
    <row r="815" spans="1:16">
      <c r="A815" t="s">
        <v>1007</v>
      </c>
      <c r="B815" t="s">
        <v>79</v>
      </c>
      <c r="C815" s="2">
        <v>45757</v>
      </c>
      <c r="D815" s="3">
        <v>0.90303240740740742</v>
      </c>
      <c r="E815" t="s">
        <v>261</v>
      </c>
      <c r="F815">
        <v>10000</v>
      </c>
      <c r="G815" t="s">
        <v>189</v>
      </c>
      <c r="I815">
        <f t="shared" si="84"/>
        <v>1</v>
      </c>
      <c r="J815" t="str">
        <f t="shared" si="85"/>
        <v>OK</v>
      </c>
      <c r="K815" t="str">
        <f t="shared" si="86"/>
        <v>Successful</v>
      </c>
      <c r="L815" t="str">
        <f t="shared" si="87"/>
        <v>Cash Deposit</v>
      </c>
      <c r="M815" t="str">
        <f t="shared" si="88"/>
        <v>OK</v>
      </c>
      <c r="N815" t="str">
        <f t="shared" si="89"/>
        <v>OK</v>
      </c>
      <c r="O815" t="str">
        <f>_xlfn.XLOOKUP(B815,'01_Raw_ATMs'!A:A,'01_Raw_ATMs'!A:A,"Not Found")</f>
        <v>ATM006</v>
      </c>
      <c r="P815" t="str">
        <f t="shared" si="90"/>
        <v>Valid</v>
      </c>
    </row>
    <row r="816" spans="1:16">
      <c r="A816" t="s">
        <v>1008</v>
      </c>
      <c r="B816" t="s">
        <v>164</v>
      </c>
      <c r="C816" s="2">
        <v>45937</v>
      </c>
      <c r="D816" s="3">
        <v>0.51239583333333338</v>
      </c>
      <c r="E816" t="s">
        <v>33</v>
      </c>
      <c r="F816">
        <v>10000</v>
      </c>
      <c r="G816" t="s">
        <v>189</v>
      </c>
      <c r="I816">
        <f t="shared" si="84"/>
        <v>1</v>
      </c>
      <c r="J816" t="str">
        <f t="shared" si="85"/>
        <v>OK</v>
      </c>
      <c r="K816" t="str">
        <f t="shared" si="86"/>
        <v>Successful</v>
      </c>
      <c r="L816" t="str">
        <f t="shared" si="87"/>
        <v>Withdrawal</v>
      </c>
      <c r="M816" t="str">
        <f t="shared" si="88"/>
        <v>OK</v>
      </c>
      <c r="N816" t="str">
        <f t="shared" si="89"/>
        <v>OK</v>
      </c>
      <c r="O816" t="str">
        <f>_xlfn.XLOOKUP(B816,'01_Raw_ATMs'!A:A,'01_Raw_ATMs'!A:A,"Not Found")</f>
        <v>ATM084</v>
      </c>
      <c r="P816" t="str">
        <f t="shared" si="90"/>
        <v>Valid</v>
      </c>
    </row>
    <row r="817" spans="1:16">
      <c r="A817" t="s">
        <v>1009</v>
      </c>
      <c r="B817" t="s">
        <v>140</v>
      </c>
      <c r="C817" s="2">
        <v>45905</v>
      </c>
      <c r="D817" s="3">
        <v>0.77626157407407403</v>
      </c>
      <c r="E817" t="s">
        <v>33</v>
      </c>
      <c r="F817">
        <v>3000</v>
      </c>
      <c r="G817" t="s">
        <v>189</v>
      </c>
      <c r="I817">
        <f t="shared" si="84"/>
        <v>1</v>
      </c>
      <c r="J817" t="str">
        <f t="shared" si="85"/>
        <v>OK</v>
      </c>
      <c r="K817" t="str">
        <f t="shared" si="86"/>
        <v>Successful</v>
      </c>
      <c r="L817" t="str">
        <f t="shared" si="87"/>
        <v>Withdrawal</v>
      </c>
      <c r="M817" t="str">
        <f t="shared" si="88"/>
        <v>OK</v>
      </c>
      <c r="N817" t="str">
        <f t="shared" si="89"/>
        <v>OK</v>
      </c>
      <c r="O817" t="str">
        <f>_xlfn.XLOOKUP(B817,'01_Raw_ATMs'!A:A,'01_Raw_ATMs'!A:A,"Not Found")</f>
        <v>ATM060</v>
      </c>
      <c r="P817" t="str">
        <f t="shared" si="90"/>
        <v>Valid</v>
      </c>
    </row>
    <row r="818" spans="1:16">
      <c r="A818" t="s">
        <v>1010</v>
      </c>
      <c r="B818" t="s">
        <v>103</v>
      </c>
      <c r="C818" s="2">
        <v>45978</v>
      </c>
      <c r="D818" s="3">
        <v>0.69652777777777775</v>
      </c>
      <c r="E818" t="s">
        <v>194</v>
      </c>
      <c r="F818">
        <v>0</v>
      </c>
      <c r="G818" t="s">
        <v>189</v>
      </c>
      <c r="I818">
        <f t="shared" si="84"/>
        <v>1</v>
      </c>
      <c r="J818" t="str">
        <f t="shared" si="85"/>
        <v>OK</v>
      </c>
      <c r="K818" t="str">
        <f t="shared" si="86"/>
        <v>Successful</v>
      </c>
      <c r="L818" t="str">
        <f t="shared" si="87"/>
        <v>Balance Inquiry</v>
      </c>
      <c r="M818" t="str">
        <f t="shared" si="88"/>
        <v>OK</v>
      </c>
      <c r="N818" t="str">
        <f t="shared" si="89"/>
        <v>OK</v>
      </c>
      <c r="O818" t="str">
        <f>_xlfn.XLOOKUP(B818,'01_Raw_ATMs'!A:A,'01_Raw_ATMs'!A:A,"Not Found")</f>
        <v>ATM024</v>
      </c>
      <c r="P818" t="str">
        <f t="shared" si="90"/>
        <v>Valid</v>
      </c>
    </row>
    <row r="819" spans="1:16">
      <c r="A819" t="s">
        <v>1011</v>
      </c>
      <c r="B819" t="s">
        <v>90</v>
      </c>
      <c r="C819" s="2">
        <v>46195</v>
      </c>
      <c r="D819" s="3">
        <v>0.26969907407407412</v>
      </c>
      <c r="E819" t="s">
        <v>33</v>
      </c>
      <c r="F819">
        <v>2500</v>
      </c>
      <c r="G819" t="s">
        <v>189</v>
      </c>
      <c r="I819">
        <f t="shared" si="84"/>
        <v>1</v>
      </c>
      <c r="J819" t="str">
        <f t="shared" si="85"/>
        <v>OK</v>
      </c>
      <c r="K819" t="str">
        <f t="shared" si="86"/>
        <v>Successful</v>
      </c>
      <c r="L819" t="str">
        <f t="shared" si="87"/>
        <v>Withdrawal</v>
      </c>
      <c r="M819" t="str">
        <f t="shared" si="88"/>
        <v>OK</v>
      </c>
      <c r="N819" t="str">
        <f t="shared" si="89"/>
        <v>OK</v>
      </c>
      <c r="O819" t="str">
        <f>_xlfn.XLOOKUP(B819,'01_Raw_ATMs'!A:A,'01_Raw_ATMs'!A:A,"Not Found")</f>
        <v>ATM013</v>
      </c>
      <c r="P819" t="str">
        <f t="shared" si="90"/>
        <v>Valid</v>
      </c>
    </row>
    <row r="820" spans="1:16">
      <c r="A820" t="s">
        <v>1012</v>
      </c>
      <c r="B820" t="s">
        <v>77</v>
      </c>
      <c r="C820" s="2">
        <v>45682</v>
      </c>
      <c r="D820" s="3">
        <v>0.71085648148148151</v>
      </c>
      <c r="E820" t="s">
        <v>33</v>
      </c>
      <c r="F820">
        <v>2000</v>
      </c>
      <c r="G820" t="s">
        <v>214</v>
      </c>
      <c r="I820">
        <f t="shared" si="84"/>
        <v>1</v>
      </c>
      <c r="J820" t="str">
        <f t="shared" si="85"/>
        <v>Problem</v>
      </c>
      <c r="K820" t="str">
        <f t="shared" si="86"/>
        <v>Failed</v>
      </c>
      <c r="L820" t="str">
        <f t="shared" si="87"/>
        <v>Withdrawal</v>
      </c>
      <c r="M820" t="str">
        <f t="shared" si="88"/>
        <v>OK</v>
      </c>
      <c r="N820" t="str">
        <f t="shared" si="89"/>
        <v>OK</v>
      </c>
      <c r="O820" t="str">
        <f>_xlfn.XLOOKUP(B820,'01_Raw_ATMs'!A:A,'01_Raw_ATMs'!A:A,"Not Found")</f>
        <v>ATM005</v>
      </c>
      <c r="P820" t="str">
        <f t="shared" si="90"/>
        <v>Valid</v>
      </c>
    </row>
    <row r="821" spans="1:16">
      <c r="A821" t="s">
        <v>1013</v>
      </c>
      <c r="B821" t="s">
        <v>171</v>
      </c>
      <c r="C821" s="2">
        <v>45780</v>
      </c>
      <c r="D821" s="3">
        <v>0.27648148148148149</v>
      </c>
      <c r="E821" t="s">
        <v>33</v>
      </c>
      <c r="F821">
        <v>10000</v>
      </c>
      <c r="G821" t="s">
        <v>189</v>
      </c>
      <c r="I821">
        <f t="shared" si="84"/>
        <v>1</v>
      </c>
      <c r="J821" t="str">
        <f t="shared" si="85"/>
        <v>OK</v>
      </c>
      <c r="K821" t="str">
        <f t="shared" si="86"/>
        <v>Successful</v>
      </c>
      <c r="L821" t="str">
        <f t="shared" si="87"/>
        <v>Withdrawal</v>
      </c>
      <c r="M821" t="str">
        <f t="shared" si="88"/>
        <v>OK</v>
      </c>
      <c r="N821" t="str">
        <f t="shared" si="89"/>
        <v>OK</v>
      </c>
      <c r="O821" t="str">
        <f>_xlfn.XLOOKUP(B821,'01_Raw_ATMs'!A:A,'01_Raw_ATMs'!A:A,"Not Found")</f>
        <v>ATM091</v>
      </c>
      <c r="P821" t="str">
        <f t="shared" si="90"/>
        <v>Valid</v>
      </c>
    </row>
    <row r="822" spans="1:16">
      <c r="A822" t="s">
        <v>1014</v>
      </c>
      <c r="B822" t="s">
        <v>103</v>
      </c>
      <c r="C822" s="2">
        <v>45771</v>
      </c>
      <c r="D822" s="3">
        <v>0.76131944444444444</v>
      </c>
      <c r="E822" t="s">
        <v>33</v>
      </c>
      <c r="F822">
        <v>1000</v>
      </c>
      <c r="G822" t="s">
        <v>189</v>
      </c>
      <c r="I822">
        <f t="shared" si="84"/>
        <v>1</v>
      </c>
      <c r="J822" t="str">
        <f t="shared" si="85"/>
        <v>OK</v>
      </c>
      <c r="K822" t="str">
        <f t="shared" si="86"/>
        <v>Successful</v>
      </c>
      <c r="L822" t="str">
        <f t="shared" si="87"/>
        <v>Withdrawal</v>
      </c>
      <c r="M822" t="str">
        <f t="shared" si="88"/>
        <v>OK</v>
      </c>
      <c r="N822" t="str">
        <f t="shared" si="89"/>
        <v>OK</v>
      </c>
      <c r="O822" t="str">
        <f>_xlfn.XLOOKUP(B822,'01_Raw_ATMs'!A:A,'01_Raw_ATMs'!A:A,"Not Found")</f>
        <v>ATM024</v>
      </c>
      <c r="P822" t="str">
        <f t="shared" si="90"/>
        <v>Valid</v>
      </c>
    </row>
    <row r="823" spans="1:16">
      <c r="A823" t="s">
        <v>1015</v>
      </c>
      <c r="B823" t="s">
        <v>116</v>
      </c>
      <c r="C823" s="2">
        <v>46095</v>
      </c>
      <c r="D823" s="3">
        <v>0.77973379629629624</v>
      </c>
      <c r="E823" t="s">
        <v>194</v>
      </c>
      <c r="F823">
        <v>0</v>
      </c>
      <c r="G823" t="s">
        <v>189</v>
      </c>
      <c r="I823">
        <f t="shared" si="84"/>
        <v>1</v>
      </c>
      <c r="J823" t="str">
        <f t="shared" si="85"/>
        <v>OK</v>
      </c>
      <c r="K823" t="str">
        <f t="shared" si="86"/>
        <v>Successful</v>
      </c>
      <c r="L823" t="str">
        <f t="shared" si="87"/>
        <v>Balance Inquiry</v>
      </c>
      <c r="M823" t="str">
        <f t="shared" si="88"/>
        <v>OK</v>
      </c>
      <c r="N823" t="str">
        <f t="shared" si="89"/>
        <v>OK</v>
      </c>
      <c r="O823" t="str">
        <f>_xlfn.XLOOKUP(B823,'01_Raw_ATMs'!A:A,'01_Raw_ATMs'!A:A,"Not Found")</f>
        <v>ATM036</v>
      </c>
      <c r="P823" t="str">
        <f t="shared" si="90"/>
        <v>Valid</v>
      </c>
    </row>
    <row r="824" spans="1:16">
      <c r="A824" t="s">
        <v>1016</v>
      </c>
      <c r="B824" t="s">
        <v>180</v>
      </c>
      <c r="C824" s="2">
        <v>45733</v>
      </c>
      <c r="D824" s="3">
        <v>0.41902777777777778</v>
      </c>
      <c r="E824" t="s">
        <v>33</v>
      </c>
      <c r="F824">
        <v>500</v>
      </c>
      <c r="G824" t="s">
        <v>189</v>
      </c>
      <c r="I824">
        <f t="shared" si="84"/>
        <v>1</v>
      </c>
      <c r="J824" t="str">
        <f t="shared" si="85"/>
        <v>OK</v>
      </c>
      <c r="K824" t="str">
        <f t="shared" si="86"/>
        <v>Successful</v>
      </c>
      <c r="L824" t="str">
        <f t="shared" si="87"/>
        <v>Withdrawal</v>
      </c>
      <c r="M824" t="str">
        <f t="shared" si="88"/>
        <v>OK</v>
      </c>
      <c r="N824" t="str">
        <f t="shared" si="89"/>
        <v>OK</v>
      </c>
      <c r="O824" t="str">
        <f>_xlfn.XLOOKUP(B824,'01_Raw_ATMs'!A:A,'01_Raw_ATMs'!A:A,"Not Found")</f>
        <v>ATM100</v>
      </c>
      <c r="P824" t="str">
        <f t="shared" si="90"/>
        <v>Valid</v>
      </c>
    </row>
    <row r="825" spans="1:16">
      <c r="A825" t="s">
        <v>1017</v>
      </c>
      <c r="B825" t="s">
        <v>114</v>
      </c>
      <c r="C825" s="2">
        <v>45840</v>
      </c>
      <c r="D825" s="3">
        <v>0.60554398148148147</v>
      </c>
      <c r="E825" t="s">
        <v>33</v>
      </c>
      <c r="F825">
        <v>4000</v>
      </c>
      <c r="G825" t="s">
        <v>189</v>
      </c>
      <c r="I825">
        <f t="shared" si="84"/>
        <v>1</v>
      </c>
      <c r="J825" t="str">
        <f t="shared" si="85"/>
        <v>OK</v>
      </c>
      <c r="K825" t="str">
        <f t="shared" si="86"/>
        <v>Successful</v>
      </c>
      <c r="L825" t="str">
        <f t="shared" si="87"/>
        <v>Withdrawal</v>
      </c>
      <c r="M825" t="str">
        <f t="shared" si="88"/>
        <v>OK</v>
      </c>
      <c r="N825" t="str">
        <f t="shared" si="89"/>
        <v>OK</v>
      </c>
      <c r="O825" t="str">
        <f>_xlfn.XLOOKUP(B825,'01_Raw_ATMs'!A:A,'01_Raw_ATMs'!A:A,"Not Found")</f>
        <v>ATM034</v>
      </c>
      <c r="P825" t="str">
        <f t="shared" si="90"/>
        <v>Valid</v>
      </c>
    </row>
    <row r="826" spans="1:16">
      <c r="A826" t="s">
        <v>1018</v>
      </c>
      <c r="B826" t="s">
        <v>143</v>
      </c>
      <c r="C826" s="2">
        <v>45769</v>
      </c>
      <c r="D826" s="3">
        <v>0.32600694444444439</v>
      </c>
      <c r="E826" t="s">
        <v>33</v>
      </c>
      <c r="F826">
        <v>10000</v>
      </c>
      <c r="G826" t="s">
        <v>189</v>
      </c>
      <c r="I826">
        <f t="shared" si="84"/>
        <v>1</v>
      </c>
      <c r="J826" t="str">
        <f t="shared" si="85"/>
        <v>OK</v>
      </c>
      <c r="K826" t="str">
        <f t="shared" si="86"/>
        <v>Successful</v>
      </c>
      <c r="L826" t="str">
        <f t="shared" si="87"/>
        <v>Withdrawal</v>
      </c>
      <c r="M826" t="str">
        <f t="shared" si="88"/>
        <v>OK</v>
      </c>
      <c r="N826" t="str">
        <f t="shared" si="89"/>
        <v>OK</v>
      </c>
      <c r="O826" t="str">
        <f>_xlfn.XLOOKUP(B826,'01_Raw_ATMs'!A:A,'01_Raw_ATMs'!A:A,"Not Found")</f>
        <v>ATM063</v>
      </c>
      <c r="P826" t="str">
        <f t="shared" si="90"/>
        <v>Valid</v>
      </c>
    </row>
    <row r="827" spans="1:16">
      <c r="A827" t="s">
        <v>1019</v>
      </c>
      <c r="B827" t="s">
        <v>137</v>
      </c>
      <c r="C827" s="2">
        <v>45923</v>
      </c>
      <c r="D827" s="3">
        <v>0.25282407407407409</v>
      </c>
      <c r="E827" t="s">
        <v>33</v>
      </c>
      <c r="F827">
        <v>2500</v>
      </c>
      <c r="G827" t="s">
        <v>189</v>
      </c>
      <c r="I827">
        <f t="shared" si="84"/>
        <v>1</v>
      </c>
      <c r="J827" t="str">
        <f t="shared" si="85"/>
        <v>OK</v>
      </c>
      <c r="K827" t="str">
        <f t="shared" si="86"/>
        <v>Successful</v>
      </c>
      <c r="L827" t="str">
        <f t="shared" si="87"/>
        <v>Withdrawal</v>
      </c>
      <c r="M827" t="str">
        <f t="shared" si="88"/>
        <v>OK</v>
      </c>
      <c r="N827" t="str">
        <f t="shared" si="89"/>
        <v>OK</v>
      </c>
      <c r="O827" t="str">
        <f>_xlfn.XLOOKUP(B827,'01_Raw_ATMs'!A:A,'01_Raw_ATMs'!A:A,"Not Found")</f>
        <v>ATM057</v>
      </c>
      <c r="P827" t="str">
        <f t="shared" si="90"/>
        <v>Valid</v>
      </c>
    </row>
    <row r="828" spans="1:16">
      <c r="A828" t="s">
        <v>1020</v>
      </c>
      <c r="B828" t="s">
        <v>74</v>
      </c>
      <c r="C828" s="2">
        <v>46167</v>
      </c>
      <c r="D828" s="3">
        <v>0.31944444444444442</v>
      </c>
      <c r="E828" t="s">
        <v>211</v>
      </c>
      <c r="F828">
        <v>0</v>
      </c>
      <c r="G828" t="s">
        <v>189</v>
      </c>
      <c r="I828">
        <f t="shared" si="84"/>
        <v>1</v>
      </c>
      <c r="J828" t="str">
        <f t="shared" si="85"/>
        <v>OK</v>
      </c>
      <c r="K828" t="str">
        <f t="shared" si="86"/>
        <v>Successful</v>
      </c>
      <c r="L828" t="str">
        <f t="shared" si="87"/>
        <v>Mini Statement</v>
      </c>
      <c r="M828" t="str">
        <f t="shared" si="88"/>
        <v>OK</v>
      </c>
      <c r="N828" t="str">
        <f t="shared" si="89"/>
        <v>OK</v>
      </c>
      <c r="O828" t="str">
        <f>_xlfn.XLOOKUP(B828,'01_Raw_ATMs'!A:A,'01_Raw_ATMs'!A:A,"Not Found")</f>
        <v>ATM003</v>
      </c>
      <c r="P828" t="str">
        <f t="shared" si="90"/>
        <v>Valid</v>
      </c>
    </row>
    <row r="829" spans="1:16">
      <c r="A829" t="s">
        <v>1021</v>
      </c>
      <c r="B829" t="s">
        <v>115</v>
      </c>
      <c r="C829" s="2">
        <v>45813</v>
      </c>
      <c r="D829" s="3">
        <v>0.78987268518518516</v>
      </c>
      <c r="E829" t="s">
        <v>33</v>
      </c>
      <c r="F829">
        <v>6000</v>
      </c>
      <c r="G829" t="s">
        <v>189</v>
      </c>
      <c r="I829">
        <f t="shared" si="84"/>
        <v>1</v>
      </c>
      <c r="J829" t="str">
        <f t="shared" si="85"/>
        <v>OK</v>
      </c>
      <c r="K829" t="str">
        <f t="shared" si="86"/>
        <v>Successful</v>
      </c>
      <c r="L829" t="str">
        <f t="shared" si="87"/>
        <v>Withdrawal</v>
      </c>
      <c r="M829" t="str">
        <f t="shared" si="88"/>
        <v>OK</v>
      </c>
      <c r="N829" t="str">
        <f t="shared" si="89"/>
        <v>OK</v>
      </c>
      <c r="O829" t="str">
        <f>_xlfn.XLOOKUP(B829,'01_Raw_ATMs'!A:A,'01_Raw_ATMs'!A:A,"Not Found")</f>
        <v>ATM035</v>
      </c>
      <c r="P829" t="str">
        <f t="shared" si="90"/>
        <v>Valid</v>
      </c>
    </row>
    <row r="830" spans="1:16">
      <c r="A830" t="s">
        <v>1022</v>
      </c>
      <c r="B830" t="s">
        <v>179</v>
      </c>
      <c r="C830" s="2">
        <v>46160</v>
      </c>
      <c r="D830" s="3">
        <v>0.64298611111111115</v>
      </c>
      <c r="E830" t="s">
        <v>194</v>
      </c>
      <c r="F830">
        <v>0</v>
      </c>
      <c r="G830" t="s">
        <v>189</v>
      </c>
      <c r="I830">
        <f t="shared" si="84"/>
        <v>1</v>
      </c>
      <c r="J830" t="str">
        <f t="shared" si="85"/>
        <v>OK</v>
      </c>
      <c r="K830" t="str">
        <f t="shared" si="86"/>
        <v>Successful</v>
      </c>
      <c r="L830" t="str">
        <f t="shared" si="87"/>
        <v>Balance Inquiry</v>
      </c>
      <c r="M830" t="str">
        <f t="shared" si="88"/>
        <v>OK</v>
      </c>
      <c r="N830" t="str">
        <f t="shared" si="89"/>
        <v>OK</v>
      </c>
      <c r="O830" t="str">
        <f>_xlfn.XLOOKUP(B830,'01_Raw_ATMs'!A:A,'01_Raw_ATMs'!A:A,"Not Found")</f>
        <v>ATM099</v>
      </c>
      <c r="P830" t="str">
        <f t="shared" si="90"/>
        <v>Valid</v>
      </c>
    </row>
    <row r="831" spans="1:16">
      <c r="A831" t="s">
        <v>1023</v>
      </c>
      <c r="B831" t="s">
        <v>84</v>
      </c>
      <c r="C831" s="2">
        <v>45889</v>
      </c>
      <c r="D831" s="3">
        <v>3.1157407407407411E-2</v>
      </c>
      <c r="E831" t="s">
        <v>194</v>
      </c>
      <c r="F831">
        <v>0</v>
      </c>
      <c r="G831" t="s">
        <v>189</v>
      </c>
      <c r="I831">
        <f t="shared" si="84"/>
        <v>1</v>
      </c>
      <c r="J831" t="str">
        <f t="shared" si="85"/>
        <v>OK</v>
      </c>
      <c r="K831" t="str">
        <f t="shared" si="86"/>
        <v>Successful</v>
      </c>
      <c r="L831" t="str">
        <f t="shared" si="87"/>
        <v>Balance Inquiry</v>
      </c>
      <c r="M831" t="str">
        <f t="shared" si="88"/>
        <v>OK</v>
      </c>
      <c r="N831" t="str">
        <f t="shared" si="89"/>
        <v>OK</v>
      </c>
      <c r="O831" t="str">
        <f>_xlfn.XLOOKUP(B831,'01_Raw_ATMs'!A:A,'01_Raw_ATMs'!A:A,"Not Found")</f>
        <v>ATM009</v>
      </c>
      <c r="P831" t="str">
        <f t="shared" si="90"/>
        <v>Valid</v>
      </c>
    </row>
    <row r="832" spans="1:16">
      <c r="A832" t="s">
        <v>1024</v>
      </c>
      <c r="B832" t="s">
        <v>149</v>
      </c>
      <c r="C832" s="2">
        <v>46025</v>
      </c>
      <c r="D832" s="3">
        <v>0.51348379629629626</v>
      </c>
      <c r="E832" t="s">
        <v>33</v>
      </c>
      <c r="F832">
        <v>10000</v>
      </c>
      <c r="G832" t="s">
        <v>189</v>
      </c>
      <c r="I832">
        <f t="shared" si="84"/>
        <v>1</v>
      </c>
      <c r="J832" t="str">
        <f t="shared" si="85"/>
        <v>OK</v>
      </c>
      <c r="K832" t="str">
        <f t="shared" si="86"/>
        <v>Successful</v>
      </c>
      <c r="L832" t="str">
        <f t="shared" si="87"/>
        <v>Withdrawal</v>
      </c>
      <c r="M832" t="str">
        <f t="shared" si="88"/>
        <v>OK</v>
      </c>
      <c r="N832" t="str">
        <f t="shared" si="89"/>
        <v>OK</v>
      </c>
      <c r="O832" t="str">
        <f>_xlfn.XLOOKUP(B832,'01_Raw_ATMs'!A:A,'01_Raw_ATMs'!A:A,"Not Found")</f>
        <v>ATM069</v>
      </c>
      <c r="P832" t="str">
        <f t="shared" si="90"/>
        <v>Valid</v>
      </c>
    </row>
    <row r="833" spans="1:16">
      <c r="A833" t="s">
        <v>1025</v>
      </c>
      <c r="B833" t="s">
        <v>149</v>
      </c>
      <c r="C833" s="2">
        <v>46006</v>
      </c>
      <c r="D833" s="3">
        <v>0.27069444444444452</v>
      </c>
      <c r="E833" t="s">
        <v>194</v>
      </c>
      <c r="F833">
        <v>0</v>
      </c>
      <c r="G833" t="s">
        <v>189</v>
      </c>
      <c r="I833">
        <f t="shared" si="84"/>
        <v>1</v>
      </c>
      <c r="J833" t="str">
        <f t="shared" si="85"/>
        <v>OK</v>
      </c>
      <c r="K833" t="str">
        <f t="shared" si="86"/>
        <v>Successful</v>
      </c>
      <c r="L833" t="str">
        <f t="shared" si="87"/>
        <v>Balance Inquiry</v>
      </c>
      <c r="M833" t="str">
        <f t="shared" si="88"/>
        <v>OK</v>
      </c>
      <c r="N833" t="str">
        <f t="shared" si="89"/>
        <v>OK</v>
      </c>
      <c r="O833" t="str">
        <f>_xlfn.XLOOKUP(B833,'01_Raw_ATMs'!A:A,'01_Raw_ATMs'!A:A,"Not Found")</f>
        <v>ATM069</v>
      </c>
      <c r="P833" t="str">
        <f t="shared" si="90"/>
        <v>Valid</v>
      </c>
    </row>
    <row r="834" spans="1:16">
      <c r="A834" t="s">
        <v>1026</v>
      </c>
      <c r="B834" t="s">
        <v>102</v>
      </c>
      <c r="C834" s="2">
        <v>45698</v>
      </c>
      <c r="D834" s="3">
        <v>0.94597222222222221</v>
      </c>
      <c r="E834" t="s">
        <v>33</v>
      </c>
      <c r="F834">
        <v>4000</v>
      </c>
      <c r="G834" t="s">
        <v>189</v>
      </c>
      <c r="I834">
        <f t="shared" si="84"/>
        <v>1</v>
      </c>
      <c r="J834" t="str">
        <f t="shared" si="85"/>
        <v>OK</v>
      </c>
      <c r="K834" t="str">
        <f t="shared" si="86"/>
        <v>Successful</v>
      </c>
      <c r="L834" t="str">
        <f t="shared" si="87"/>
        <v>Withdrawal</v>
      </c>
      <c r="M834" t="str">
        <f t="shared" si="88"/>
        <v>OK</v>
      </c>
      <c r="N834" t="str">
        <f t="shared" si="89"/>
        <v>OK</v>
      </c>
      <c r="O834" t="str">
        <f>_xlfn.XLOOKUP(B834,'01_Raw_ATMs'!A:A,'01_Raw_ATMs'!A:A,"Not Found")</f>
        <v>ATM023</v>
      </c>
      <c r="P834" t="str">
        <f t="shared" si="90"/>
        <v>Valid</v>
      </c>
    </row>
    <row r="835" spans="1:16">
      <c r="A835" t="s">
        <v>1027</v>
      </c>
      <c r="B835" t="s">
        <v>161</v>
      </c>
      <c r="C835" s="2">
        <v>46025</v>
      </c>
      <c r="D835" s="3">
        <v>0.66435185185185186</v>
      </c>
      <c r="E835" t="s">
        <v>33</v>
      </c>
      <c r="F835">
        <v>2000</v>
      </c>
      <c r="G835" t="s">
        <v>189</v>
      </c>
      <c r="I835">
        <f t="shared" ref="I835:I898" si="91">COUNTIF($A:$A,A835)</f>
        <v>1</v>
      </c>
      <c r="J835" t="str">
        <f t="shared" ref="J835:J898" si="92">IF(AND(TRIM(G835)="Failed",H835=""),"Problem","OK")</f>
        <v>OK</v>
      </c>
      <c r="K835" t="str">
        <f t="shared" ref="K835:K898" si="93">PROPER(TRIM(G835))</f>
        <v>Successful</v>
      </c>
      <c r="L835" t="str">
        <f t="shared" ref="L835:L898" si="94">PROPER(TRIM(E835))</f>
        <v>Withdrawal</v>
      </c>
      <c r="M835" t="str">
        <f t="shared" ref="M835:M898" si="95">IF(OR(E835="Withdrawal",E835="Cash Deposit"),IF(F835&gt;0,"OK","Problem"),IF(F835=0,"OK","Problem"))</f>
        <v>OK</v>
      </c>
      <c r="N835" t="str">
        <f t="shared" ref="N835:N898" si="96">IF(AND(C835&gt;=DATE(2025,1,1),C835&lt;=DATE(2026,6,30)),"OK","Problem")</f>
        <v>OK</v>
      </c>
      <c r="O835" t="str">
        <f>_xlfn.XLOOKUP(B835,'01_Raw_ATMs'!A:A,'01_Raw_ATMs'!A:A,"Not Found")</f>
        <v>ATM081</v>
      </c>
      <c r="P835" t="str">
        <f t="shared" ref="P835:P898" si="97">IF(B835="","Missing ATM_ID","Valid")</f>
        <v>Valid</v>
      </c>
    </row>
    <row r="836" spans="1:16">
      <c r="A836" t="s">
        <v>1028</v>
      </c>
      <c r="B836" t="s">
        <v>104</v>
      </c>
      <c r="C836" s="2">
        <v>45683</v>
      </c>
      <c r="D836" s="3">
        <v>0.7758680555555556</v>
      </c>
      <c r="E836" t="s">
        <v>33</v>
      </c>
      <c r="F836">
        <v>1000</v>
      </c>
      <c r="G836" t="s">
        <v>189</v>
      </c>
      <c r="I836">
        <f t="shared" si="91"/>
        <v>1</v>
      </c>
      <c r="J836" t="str">
        <f t="shared" si="92"/>
        <v>OK</v>
      </c>
      <c r="K836" t="str">
        <f t="shared" si="93"/>
        <v>Successful</v>
      </c>
      <c r="L836" t="str">
        <f t="shared" si="94"/>
        <v>Withdrawal</v>
      </c>
      <c r="M836" t="str">
        <f t="shared" si="95"/>
        <v>OK</v>
      </c>
      <c r="N836" t="str">
        <f t="shared" si="96"/>
        <v>OK</v>
      </c>
      <c r="O836" t="str">
        <f>_xlfn.XLOOKUP(B836,'01_Raw_ATMs'!A:A,'01_Raw_ATMs'!A:A,"Not Found")</f>
        <v>ATM025</v>
      </c>
      <c r="P836" t="str">
        <f t="shared" si="97"/>
        <v>Valid</v>
      </c>
    </row>
    <row r="837" spans="1:16">
      <c r="A837" t="s">
        <v>1029</v>
      </c>
      <c r="B837" t="s">
        <v>163</v>
      </c>
      <c r="C837" s="2">
        <v>45973</v>
      </c>
      <c r="D837" s="3">
        <v>0.70406250000000004</v>
      </c>
      <c r="E837" t="s">
        <v>33</v>
      </c>
      <c r="F837">
        <v>500</v>
      </c>
      <c r="G837" t="s">
        <v>189</v>
      </c>
      <c r="I837">
        <f t="shared" si="91"/>
        <v>1</v>
      </c>
      <c r="J837" t="str">
        <f t="shared" si="92"/>
        <v>OK</v>
      </c>
      <c r="K837" t="str">
        <f t="shared" si="93"/>
        <v>Successful</v>
      </c>
      <c r="L837" t="str">
        <f t="shared" si="94"/>
        <v>Withdrawal</v>
      </c>
      <c r="M837" t="str">
        <f t="shared" si="95"/>
        <v>OK</v>
      </c>
      <c r="N837" t="str">
        <f t="shared" si="96"/>
        <v>OK</v>
      </c>
      <c r="O837" t="str">
        <f>_xlfn.XLOOKUP(B837,'01_Raw_ATMs'!A:A,'01_Raw_ATMs'!A:A,"Not Found")</f>
        <v>ATM083</v>
      </c>
      <c r="P837" t="str">
        <f t="shared" si="97"/>
        <v>Valid</v>
      </c>
    </row>
    <row r="838" spans="1:16">
      <c r="A838" t="s">
        <v>1030</v>
      </c>
      <c r="B838" t="s">
        <v>83</v>
      </c>
      <c r="C838" s="2">
        <v>46003</v>
      </c>
      <c r="D838" s="3">
        <v>0.79334490740740737</v>
      </c>
      <c r="E838" t="s">
        <v>33</v>
      </c>
      <c r="F838">
        <v>10000</v>
      </c>
      <c r="G838" t="s">
        <v>189</v>
      </c>
      <c r="I838">
        <f t="shared" si="91"/>
        <v>1</v>
      </c>
      <c r="J838" t="str">
        <f t="shared" si="92"/>
        <v>OK</v>
      </c>
      <c r="K838" t="str">
        <f t="shared" si="93"/>
        <v>Successful</v>
      </c>
      <c r="L838" t="str">
        <f t="shared" si="94"/>
        <v>Withdrawal</v>
      </c>
      <c r="M838" t="str">
        <f t="shared" si="95"/>
        <v>OK</v>
      </c>
      <c r="N838" t="str">
        <f t="shared" si="96"/>
        <v>OK</v>
      </c>
      <c r="O838" t="str">
        <f>_xlfn.XLOOKUP(B838,'01_Raw_ATMs'!A:A,'01_Raw_ATMs'!A:A,"Not Found")</f>
        <v>ATM008</v>
      </c>
      <c r="P838" t="str">
        <f t="shared" si="97"/>
        <v>Valid</v>
      </c>
    </row>
    <row r="839" spans="1:16">
      <c r="A839" t="s">
        <v>1031</v>
      </c>
      <c r="B839" t="s">
        <v>139</v>
      </c>
      <c r="C839" s="2">
        <v>45810</v>
      </c>
      <c r="D839" s="3">
        <v>0.76040509259259259</v>
      </c>
      <c r="E839" t="s">
        <v>33</v>
      </c>
      <c r="F839">
        <v>1500</v>
      </c>
      <c r="G839" t="s">
        <v>189</v>
      </c>
      <c r="I839">
        <f t="shared" si="91"/>
        <v>1</v>
      </c>
      <c r="J839" t="str">
        <f t="shared" si="92"/>
        <v>OK</v>
      </c>
      <c r="K839" t="str">
        <f t="shared" si="93"/>
        <v>Successful</v>
      </c>
      <c r="L839" t="str">
        <f t="shared" si="94"/>
        <v>Withdrawal</v>
      </c>
      <c r="M839" t="str">
        <f t="shared" si="95"/>
        <v>OK</v>
      </c>
      <c r="N839" t="str">
        <f t="shared" si="96"/>
        <v>OK</v>
      </c>
      <c r="O839" t="str">
        <f>_xlfn.XLOOKUP(B839,'01_Raw_ATMs'!A:A,'01_Raw_ATMs'!A:A,"Not Found")</f>
        <v>ATM059</v>
      </c>
      <c r="P839" t="str">
        <f t="shared" si="97"/>
        <v>Valid</v>
      </c>
    </row>
    <row r="840" spans="1:16">
      <c r="A840" t="s">
        <v>1032</v>
      </c>
      <c r="B840" t="s">
        <v>74</v>
      </c>
      <c r="C840" s="2">
        <v>46140</v>
      </c>
      <c r="D840" s="3">
        <v>0.90210648148148154</v>
      </c>
      <c r="E840" t="s">
        <v>33</v>
      </c>
      <c r="F840">
        <v>10000</v>
      </c>
      <c r="G840" t="s">
        <v>189</v>
      </c>
      <c r="I840">
        <f t="shared" si="91"/>
        <v>1</v>
      </c>
      <c r="J840" t="str">
        <f t="shared" si="92"/>
        <v>OK</v>
      </c>
      <c r="K840" t="str">
        <f t="shared" si="93"/>
        <v>Successful</v>
      </c>
      <c r="L840" t="str">
        <f t="shared" si="94"/>
        <v>Withdrawal</v>
      </c>
      <c r="M840" t="str">
        <f t="shared" si="95"/>
        <v>OK</v>
      </c>
      <c r="N840" t="str">
        <f t="shared" si="96"/>
        <v>OK</v>
      </c>
      <c r="O840" t="str">
        <f>_xlfn.XLOOKUP(B840,'01_Raw_ATMs'!A:A,'01_Raw_ATMs'!A:A,"Not Found")</f>
        <v>ATM003</v>
      </c>
      <c r="P840" t="str">
        <f t="shared" si="97"/>
        <v>Valid</v>
      </c>
    </row>
    <row r="841" spans="1:16">
      <c r="A841" t="s">
        <v>1033</v>
      </c>
      <c r="B841" t="s">
        <v>102</v>
      </c>
      <c r="C841" s="2">
        <v>45709</v>
      </c>
      <c r="D841" s="3">
        <v>0.91168981481481481</v>
      </c>
      <c r="E841" t="s">
        <v>33</v>
      </c>
      <c r="F841">
        <v>8000</v>
      </c>
      <c r="G841" t="s">
        <v>189</v>
      </c>
      <c r="I841">
        <f t="shared" si="91"/>
        <v>1</v>
      </c>
      <c r="J841" t="str">
        <f t="shared" si="92"/>
        <v>OK</v>
      </c>
      <c r="K841" t="str">
        <f t="shared" si="93"/>
        <v>Successful</v>
      </c>
      <c r="L841" t="str">
        <f t="shared" si="94"/>
        <v>Withdrawal</v>
      </c>
      <c r="M841" t="str">
        <f t="shared" si="95"/>
        <v>OK</v>
      </c>
      <c r="N841" t="str">
        <f t="shared" si="96"/>
        <v>OK</v>
      </c>
      <c r="O841" t="str">
        <f>_xlfn.XLOOKUP(B841,'01_Raw_ATMs'!A:A,'01_Raw_ATMs'!A:A,"Not Found")</f>
        <v>ATM023</v>
      </c>
      <c r="P841" t="str">
        <f t="shared" si="97"/>
        <v>Valid</v>
      </c>
    </row>
    <row r="842" spans="1:16">
      <c r="A842" t="s">
        <v>1034</v>
      </c>
      <c r="B842" t="s">
        <v>156</v>
      </c>
      <c r="C842" s="2">
        <v>45723</v>
      </c>
      <c r="D842" s="3">
        <v>0.79591435185185189</v>
      </c>
      <c r="E842" t="s">
        <v>33</v>
      </c>
      <c r="F842">
        <v>8000</v>
      </c>
      <c r="G842" t="s">
        <v>189</v>
      </c>
      <c r="I842">
        <f t="shared" si="91"/>
        <v>1</v>
      </c>
      <c r="J842" t="str">
        <f t="shared" si="92"/>
        <v>OK</v>
      </c>
      <c r="K842" t="str">
        <f t="shared" si="93"/>
        <v>Successful</v>
      </c>
      <c r="L842" t="str">
        <f t="shared" si="94"/>
        <v>Withdrawal</v>
      </c>
      <c r="M842" t="str">
        <f t="shared" si="95"/>
        <v>OK</v>
      </c>
      <c r="N842" t="str">
        <f t="shared" si="96"/>
        <v>OK</v>
      </c>
      <c r="O842" t="str">
        <f>_xlfn.XLOOKUP(B842,'01_Raw_ATMs'!A:A,'01_Raw_ATMs'!A:A,"Not Found")</f>
        <v>ATM076</v>
      </c>
      <c r="P842" t="str">
        <f t="shared" si="97"/>
        <v>Valid</v>
      </c>
    </row>
    <row r="843" spans="1:16">
      <c r="A843" t="s">
        <v>1035</v>
      </c>
      <c r="B843" t="s">
        <v>106</v>
      </c>
      <c r="C843" s="2">
        <v>46094</v>
      </c>
      <c r="D843" s="3">
        <v>0.53734953703703703</v>
      </c>
      <c r="E843" t="s">
        <v>33</v>
      </c>
      <c r="F843">
        <v>3000</v>
      </c>
      <c r="G843" t="s">
        <v>189</v>
      </c>
      <c r="I843">
        <f t="shared" si="91"/>
        <v>1</v>
      </c>
      <c r="J843" t="str">
        <f t="shared" si="92"/>
        <v>OK</v>
      </c>
      <c r="K843" t="str">
        <f t="shared" si="93"/>
        <v>Successful</v>
      </c>
      <c r="L843" t="str">
        <f t="shared" si="94"/>
        <v>Withdrawal</v>
      </c>
      <c r="M843" t="str">
        <f t="shared" si="95"/>
        <v>OK</v>
      </c>
      <c r="N843" t="str">
        <f t="shared" si="96"/>
        <v>OK</v>
      </c>
      <c r="O843" t="str">
        <f>_xlfn.XLOOKUP(B843,'01_Raw_ATMs'!A:A,'01_Raw_ATMs'!A:A,"Not Found")</f>
        <v>ATM026</v>
      </c>
      <c r="P843" t="str">
        <f t="shared" si="97"/>
        <v>Valid</v>
      </c>
    </row>
    <row r="844" spans="1:16">
      <c r="A844" t="s">
        <v>1036</v>
      </c>
      <c r="B844" t="s">
        <v>168</v>
      </c>
      <c r="C844" s="2">
        <v>45798</v>
      </c>
      <c r="D844" s="3">
        <v>0.53487268518518516</v>
      </c>
      <c r="E844" t="s">
        <v>194</v>
      </c>
      <c r="F844">
        <v>0</v>
      </c>
      <c r="G844" t="s">
        <v>189</v>
      </c>
      <c r="I844">
        <f t="shared" si="91"/>
        <v>1</v>
      </c>
      <c r="J844" t="str">
        <f t="shared" si="92"/>
        <v>OK</v>
      </c>
      <c r="K844" t="str">
        <f t="shared" si="93"/>
        <v>Successful</v>
      </c>
      <c r="L844" t="str">
        <f t="shared" si="94"/>
        <v>Balance Inquiry</v>
      </c>
      <c r="M844" t="str">
        <f t="shared" si="95"/>
        <v>OK</v>
      </c>
      <c r="N844" t="str">
        <f t="shared" si="96"/>
        <v>OK</v>
      </c>
      <c r="O844" t="str">
        <f>_xlfn.XLOOKUP(B844,'01_Raw_ATMs'!A:A,'01_Raw_ATMs'!A:A,"Not Found")</f>
        <v>ATM088</v>
      </c>
      <c r="P844" t="str">
        <f t="shared" si="97"/>
        <v>Valid</v>
      </c>
    </row>
    <row r="845" spans="1:16">
      <c r="A845" t="s">
        <v>1037</v>
      </c>
      <c r="B845" t="s">
        <v>123</v>
      </c>
      <c r="C845" s="2">
        <v>45722</v>
      </c>
      <c r="D845" s="3">
        <v>0.29847222222222219</v>
      </c>
      <c r="E845" t="s">
        <v>33</v>
      </c>
      <c r="F845">
        <v>3000</v>
      </c>
      <c r="G845" t="s">
        <v>189</v>
      </c>
      <c r="I845">
        <f t="shared" si="91"/>
        <v>1</v>
      </c>
      <c r="J845" t="str">
        <f t="shared" si="92"/>
        <v>OK</v>
      </c>
      <c r="K845" t="str">
        <f t="shared" si="93"/>
        <v>Successful</v>
      </c>
      <c r="L845" t="str">
        <f t="shared" si="94"/>
        <v>Withdrawal</v>
      </c>
      <c r="M845" t="str">
        <f t="shared" si="95"/>
        <v>OK</v>
      </c>
      <c r="N845" t="str">
        <f t="shared" si="96"/>
        <v>OK</v>
      </c>
      <c r="O845" t="str">
        <f>_xlfn.XLOOKUP(B845,'01_Raw_ATMs'!A:A,'01_Raw_ATMs'!A:A,"Not Found")</f>
        <v>ATM043</v>
      </c>
      <c r="P845" t="str">
        <f t="shared" si="97"/>
        <v>Valid</v>
      </c>
    </row>
    <row r="846" spans="1:16">
      <c r="A846" t="s">
        <v>1038</v>
      </c>
      <c r="B846" t="s">
        <v>137</v>
      </c>
      <c r="C846" s="2">
        <v>45907</v>
      </c>
      <c r="D846" s="3">
        <v>0.87648148148148153</v>
      </c>
      <c r="E846" t="s">
        <v>33</v>
      </c>
      <c r="F846">
        <v>10000</v>
      </c>
      <c r="G846" t="s">
        <v>189</v>
      </c>
      <c r="I846">
        <f t="shared" si="91"/>
        <v>1</v>
      </c>
      <c r="J846" t="str">
        <f t="shared" si="92"/>
        <v>OK</v>
      </c>
      <c r="K846" t="str">
        <f t="shared" si="93"/>
        <v>Successful</v>
      </c>
      <c r="L846" t="str">
        <f t="shared" si="94"/>
        <v>Withdrawal</v>
      </c>
      <c r="M846" t="str">
        <f t="shared" si="95"/>
        <v>OK</v>
      </c>
      <c r="N846" t="str">
        <f t="shared" si="96"/>
        <v>OK</v>
      </c>
      <c r="O846" t="str">
        <f>_xlfn.XLOOKUP(B846,'01_Raw_ATMs'!A:A,'01_Raw_ATMs'!A:A,"Not Found")</f>
        <v>ATM057</v>
      </c>
      <c r="P846" t="str">
        <f t="shared" si="97"/>
        <v>Valid</v>
      </c>
    </row>
    <row r="847" spans="1:16">
      <c r="A847" t="s">
        <v>1039</v>
      </c>
      <c r="B847" t="s">
        <v>180</v>
      </c>
      <c r="C847" s="2">
        <v>45819</v>
      </c>
      <c r="D847" s="3">
        <v>6.3252314814814817E-2</v>
      </c>
      <c r="E847" t="s">
        <v>33</v>
      </c>
      <c r="F847">
        <v>1500</v>
      </c>
      <c r="G847" t="s">
        <v>189</v>
      </c>
      <c r="I847">
        <f t="shared" si="91"/>
        <v>1</v>
      </c>
      <c r="J847" t="str">
        <f t="shared" si="92"/>
        <v>OK</v>
      </c>
      <c r="K847" t="str">
        <f t="shared" si="93"/>
        <v>Successful</v>
      </c>
      <c r="L847" t="str">
        <f t="shared" si="94"/>
        <v>Withdrawal</v>
      </c>
      <c r="M847" t="str">
        <f t="shared" si="95"/>
        <v>OK</v>
      </c>
      <c r="N847" t="str">
        <f t="shared" si="96"/>
        <v>OK</v>
      </c>
      <c r="O847" t="str">
        <f>_xlfn.XLOOKUP(B847,'01_Raw_ATMs'!A:A,'01_Raw_ATMs'!A:A,"Not Found")</f>
        <v>ATM100</v>
      </c>
      <c r="P847" t="str">
        <f t="shared" si="97"/>
        <v>Valid</v>
      </c>
    </row>
    <row r="848" spans="1:16">
      <c r="A848" t="s">
        <v>1040</v>
      </c>
      <c r="B848" t="s">
        <v>171</v>
      </c>
      <c r="C848" s="2">
        <v>45948</v>
      </c>
      <c r="D848" s="3">
        <v>0.61932870370370374</v>
      </c>
      <c r="E848" t="s">
        <v>194</v>
      </c>
      <c r="F848">
        <v>0</v>
      </c>
      <c r="G848" t="s">
        <v>189</v>
      </c>
      <c r="I848">
        <f t="shared" si="91"/>
        <v>1</v>
      </c>
      <c r="J848" t="str">
        <f t="shared" si="92"/>
        <v>OK</v>
      </c>
      <c r="K848" t="str">
        <f t="shared" si="93"/>
        <v>Successful</v>
      </c>
      <c r="L848" t="str">
        <f t="shared" si="94"/>
        <v>Balance Inquiry</v>
      </c>
      <c r="M848" t="str">
        <f t="shared" si="95"/>
        <v>OK</v>
      </c>
      <c r="N848" t="str">
        <f t="shared" si="96"/>
        <v>OK</v>
      </c>
      <c r="O848" t="str">
        <f>_xlfn.XLOOKUP(B848,'01_Raw_ATMs'!A:A,'01_Raw_ATMs'!A:A,"Not Found")</f>
        <v>ATM091</v>
      </c>
      <c r="P848" t="str">
        <f t="shared" si="97"/>
        <v>Valid</v>
      </c>
    </row>
    <row r="849" spans="1:16">
      <c r="A849" t="s">
        <v>1041</v>
      </c>
      <c r="B849" t="s">
        <v>107</v>
      </c>
      <c r="C849" s="2">
        <v>45804</v>
      </c>
      <c r="D849" s="3">
        <v>0.73157407407407404</v>
      </c>
      <c r="E849" t="s">
        <v>33</v>
      </c>
      <c r="F849">
        <v>1500</v>
      </c>
      <c r="G849" t="s">
        <v>189</v>
      </c>
      <c r="I849">
        <f t="shared" si="91"/>
        <v>1</v>
      </c>
      <c r="J849" t="str">
        <f t="shared" si="92"/>
        <v>OK</v>
      </c>
      <c r="K849" t="str">
        <f t="shared" si="93"/>
        <v>Successful</v>
      </c>
      <c r="L849" t="str">
        <f t="shared" si="94"/>
        <v>Withdrawal</v>
      </c>
      <c r="M849" t="str">
        <f t="shared" si="95"/>
        <v>OK</v>
      </c>
      <c r="N849" t="str">
        <f t="shared" si="96"/>
        <v>OK</v>
      </c>
      <c r="O849" t="str">
        <f>_xlfn.XLOOKUP(B849,'01_Raw_ATMs'!A:A,'01_Raw_ATMs'!A:A,"Not Found")</f>
        <v>ATM027</v>
      </c>
      <c r="P849" t="str">
        <f t="shared" si="97"/>
        <v>Valid</v>
      </c>
    </row>
    <row r="850" spans="1:16">
      <c r="A850" t="s">
        <v>1042</v>
      </c>
      <c r="B850" t="s">
        <v>77</v>
      </c>
      <c r="C850" s="2">
        <v>45842</v>
      </c>
      <c r="D850" s="3">
        <v>0.77714120370370365</v>
      </c>
      <c r="E850" t="s">
        <v>33</v>
      </c>
      <c r="F850">
        <v>2500</v>
      </c>
      <c r="G850" t="s">
        <v>189</v>
      </c>
      <c r="I850">
        <f t="shared" si="91"/>
        <v>1</v>
      </c>
      <c r="J850" t="str">
        <f t="shared" si="92"/>
        <v>OK</v>
      </c>
      <c r="K850" t="str">
        <f t="shared" si="93"/>
        <v>Successful</v>
      </c>
      <c r="L850" t="str">
        <f t="shared" si="94"/>
        <v>Withdrawal</v>
      </c>
      <c r="M850" t="str">
        <f t="shared" si="95"/>
        <v>OK</v>
      </c>
      <c r="N850" t="str">
        <f t="shared" si="96"/>
        <v>OK</v>
      </c>
      <c r="O850" t="str">
        <f>_xlfn.XLOOKUP(B850,'01_Raw_ATMs'!A:A,'01_Raw_ATMs'!A:A,"Not Found")</f>
        <v>ATM005</v>
      </c>
      <c r="P850" t="str">
        <f t="shared" si="97"/>
        <v>Valid</v>
      </c>
    </row>
    <row r="851" spans="1:16">
      <c r="A851" t="s">
        <v>1043</v>
      </c>
      <c r="B851" t="s">
        <v>7</v>
      </c>
      <c r="C851" s="2">
        <v>45899</v>
      </c>
      <c r="D851" s="3">
        <v>0.35631944444444452</v>
      </c>
      <c r="E851" t="s">
        <v>33</v>
      </c>
      <c r="F851">
        <v>6000</v>
      </c>
      <c r="G851" t="s">
        <v>189</v>
      </c>
      <c r="I851">
        <f t="shared" si="91"/>
        <v>1</v>
      </c>
      <c r="J851" t="str">
        <f t="shared" si="92"/>
        <v>OK</v>
      </c>
      <c r="K851" t="str">
        <f t="shared" si="93"/>
        <v>Successful</v>
      </c>
      <c r="L851" t="str">
        <f t="shared" si="94"/>
        <v>Withdrawal</v>
      </c>
      <c r="M851" t="str">
        <f t="shared" si="95"/>
        <v>OK</v>
      </c>
      <c r="N851" t="str">
        <f t="shared" si="96"/>
        <v>OK</v>
      </c>
      <c r="O851" t="str">
        <f>_xlfn.XLOOKUP(B851,'01_Raw_ATMs'!A:A,'01_Raw_ATMs'!A:A,"Not Found")</f>
        <v>ATM001</v>
      </c>
      <c r="P851" t="str">
        <f t="shared" si="97"/>
        <v>Valid</v>
      </c>
    </row>
    <row r="852" spans="1:16">
      <c r="A852" t="s">
        <v>1044</v>
      </c>
      <c r="B852" t="s">
        <v>140</v>
      </c>
      <c r="C852" s="2">
        <v>45871</v>
      </c>
      <c r="D852" s="3">
        <v>0.42508101851851848</v>
      </c>
      <c r="E852" t="s">
        <v>194</v>
      </c>
      <c r="F852">
        <v>0</v>
      </c>
      <c r="G852" t="s">
        <v>189</v>
      </c>
      <c r="I852">
        <f t="shared" si="91"/>
        <v>1</v>
      </c>
      <c r="J852" t="str">
        <f t="shared" si="92"/>
        <v>OK</v>
      </c>
      <c r="K852" t="str">
        <f t="shared" si="93"/>
        <v>Successful</v>
      </c>
      <c r="L852" t="str">
        <f t="shared" si="94"/>
        <v>Balance Inquiry</v>
      </c>
      <c r="M852" t="str">
        <f t="shared" si="95"/>
        <v>OK</v>
      </c>
      <c r="N852" t="str">
        <f t="shared" si="96"/>
        <v>OK</v>
      </c>
      <c r="O852" t="str">
        <f>_xlfn.XLOOKUP(B852,'01_Raw_ATMs'!A:A,'01_Raw_ATMs'!A:A,"Not Found")</f>
        <v>ATM060</v>
      </c>
      <c r="P852" t="str">
        <f t="shared" si="97"/>
        <v>Valid</v>
      </c>
    </row>
    <row r="853" spans="1:16">
      <c r="A853" t="s">
        <v>1045</v>
      </c>
      <c r="B853" t="s">
        <v>141</v>
      </c>
      <c r="C853" s="2">
        <v>46167</v>
      </c>
      <c r="D853" s="3">
        <v>0.36318287037037039</v>
      </c>
      <c r="E853" t="s">
        <v>33</v>
      </c>
      <c r="F853">
        <v>10000</v>
      </c>
      <c r="G853" t="s">
        <v>189</v>
      </c>
      <c r="I853">
        <f t="shared" si="91"/>
        <v>1</v>
      </c>
      <c r="J853" t="str">
        <f t="shared" si="92"/>
        <v>OK</v>
      </c>
      <c r="K853" t="str">
        <f t="shared" si="93"/>
        <v>Successful</v>
      </c>
      <c r="L853" t="str">
        <f t="shared" si="94"/>
        <v>Withdrawal</v>
      </c>
      <c r="M853" t="str">
        <f t="shared" si="95"/>
        <v>OK</v>
      </c>
      <c r="N853" t="str">
        <f t="shared" si="96"/>
        <v>OK</v>
      </c>
      <c r="O853" t="str">
        <f>_xlfn.XLOOKUP(B853,'01_Raw_ATMs'!A:A,'01_Raw_ATMs'!A:A,"Not Found")</f>
        <v>ATM061</v>
      </c>
      <c r="P853" t="str">
        <f t="shared" si="97"/>
        <v>Valid</v>
      </c>
    </row>
    <row r="854" spans="1:16">
      <c r="A854" t="s">
        <v>1046</v>
      </c>
      <c r="B854" t="s">
        <v>107</v>
      </c>
      <c r="C854" s="2">
        <v>46103</v>
      </c>
      <c r="D854" s="3">
        <v>0.44434027777777779</v>
      </c>
      <c r="E854" t="s">
        <v>211</v>
      </c>
      <c r="F854">
        <v>0</v>
      </c>
      <c r="G854" t="s">
        <v>189</v>
      </c>
      <c r="I854">
        <f t="shared" si="91"/>
        <v>1</v>
      </c>
      <c r="J854" t="str">
        <f t="shared" si="92"/>
        <v>OK</v>
      </c>
      <c r="K854" t="str">
        <f t="shared" si="93"/>
        <v>Successful</v>
      </c>
      <c r="L854" t="str">
        <f t="shared" si="94"/>
        <v>Mini Statement</v>
      </c>
      <c r="M854" t="str">
        <f t="shared" si="95"/>
        <v>OK</v>
      </c>
      <c r="N854" t="str">
        <f t="shared" si="96"/>
        <v>OK</v>
      </c>
      <c r="O854" t="str">
        <f>_xlfn.XLOOKUP(B854,'01_Raw_ATMs'!A:A,'01_Raw_ATMs'!A:A,"Not Found")</f>
        <v>ATM027</v>
      </c>
      <c r="P854" t="str">
        <f t="shared" si="97"/>
        <v>Valid</v>
      </c>
    </row>
    <row r="855" spans="1:16">
      <c r="A855" t="s">
        <v>1047</v>
      </c>
      <c r="B855" t="s">
        <v>91</v>
      </c>
      <c r="C855" s="2">
        <v>45711</v>
      </c>
      <c r="D855" s="3">
        <v>0.88275462962962958</v>
      </c>
      <c r="E855" t="s">
        <v>194</v>
      </c>
      <c r="F855">
        <v>0</v>
      </c>
      <c r="G855" t="s">
        <v>189</v>
      </c>
      <c r="I855">
        <f t="shared" si="91"/>
        <v>1</v>
      </c>
      <c r="J855" t="str">
        <f t="shared" si="92"/>
        <v>OK</v>
      </c>
      <c r="K855" t="str">
        <f t="shared" si="93"/>
        <v>Successful</v>
      </c>
      <c r="L855" t="str">
        <f t="shared" si="94"/>
        <v>Balance Inquiry</v>
      </c>
      <c r="M855" t="str">
        <f t="shared" si="95"/>
        <v>OK</v>
      </c>
      <c r="N855" t="str">
        <f t="shared" si="96"/>
        <v>OK</v>
      </c>
      <c r="O855" t="str">
        <f>_xlfn.XLOOKUP(B855,'01_Raw_ATMs'!A:A,'01_Raw_ATMs'!A:A,"Not Found")</f>
        <v>ATM014</v>
      </c>
      <c r="P855" t="str">
        <f t="shared" si="97"/>
        <v>Valid</v>
      </c>
    </row>
    <row r="856" spans="1:16">
      <c r="A856" t="s">
        <v>1048</v>
      </c>
      <c r="B856" t="s">
        <v>92</v>
      </c>
      <c r="C856" s="2">
        <v>45730</v>
      </c>
      <c r="D856" s="3">
        <v>0.8656018518518519</v>
      </c>
      <c r="E856" t="s">
        <v>33</v>
      </c>
      <c r="F856">
        <v>3000</v>
      </c>
      <c r="G856" t="s">
        <v>189</v>
      </c>
      <c r="I856">
        <f t="shared" si="91"/>
        <v>1</v>
      </c>
      <c r="J856" t="str">
        <f t="shared" si="92"/>
        <v>OK</v>
      </c>
      <c r="K856" t="str">
        <f t="shared" si="93"/>
        <v>Successful</v>
      </c>
      <c r="L856" t="str">
        <f t="shared" si="94"/>
        <v>Withdrawal</v>
      </c>
      <c r="M856" t="str">
        <f t="shared" si="95"/>
        <v>OK</v>
      </c>
      <c r="N856" t="str">
        <f t="shared" si="96"/>
        <v>OK</v>
      </c>
      <c r="O856" t="str">
        <f>_xlfn.XLOOKUP(B856,'01_Raw_ATMs'!A:A,'01_Raw_ATMs'!A:A,"Not Found")</f>
        <v>ATM015</v>
      </c>
      <c r="P856" t="str">
        <f t="shared" si="97"/>
        <v>Valid</v>
      </c>
    </row>
    <row r="857" spans="1:16">
      <c r="A857" t="s">
        <v>1049</v>
      </c>
      <c r="B857" t="s">
        <v>176</v>
      </c>
      <c r="C857" s="2">
        <v>45991</v>
      </c>
      <c r="D857" s="3">
        <v>0.38009259259259259</v>
      </c>
      <c r="E857" t="s">
        <v>33</v>
      </c>
      <c r="F857">
        <v>2000</v>
      </c>
      <c r="G857" t="s">
        <v>189</v>
      </c>
      <c r="I857">
        <f t="shared" si="91"/>
        <v>1</v>
      </c>
      <c r="J857" t="str">
        <f t="shared" si="92"/>
        <v>OK</v>
      </c>
      <c r="K857" t="str">
        <f t="shared" si="93"/>
        <v>Successful</v>
      </c>
      <c r="L857" t="str">
        <f t="shared" si="94"/>
        <v>Withdrawal</v>
      </c>
      <c r="M857" t="str">
        <f t="shared" si="95"/>
        <v>OK</v>
      </c>
      <c r="N857" t="str">
        <f t="shared" si="96"/>
        <v>OK</v>
      </c>
      <c r="O857" t="str">
        <f>_xlfn.XLOOKUP(B857,'01_Raw_ATMs'!A:A,'01_Raw_ATMs'!A:A,"Not Found")</f>
        <v>ATM096</v>
      </c>
      <c r="P857" t="str">
        <f t="shared" si="97"/>
        <v>Valid</v>
      </c>
    </row>
    <row r="858" spans="1:16">
      <c r="A858" t="s">
        <v>1050</v>
      </c>
      <c r="B858" t="s">
        <v>106</v>
      </c>
      <c r="C858" s="2">
        <v>46042</v>
      </c>
      <c r="D858" s="3">
        <v>0.8364583333333333</v>
      </c>
      <c r="E858" t="s">
        <v>33</v>
      </c>
      <c r="F858">
        <v>500</v>
      </c>
      <c r="G858" t="s">
        <v>189</v>
      </c>
      <c r="I858">
        <f t="shared" si="91"/>
        <v>1</v>
      </c>
      <c r="J858" t="str">
        <f t="shared" si="92"/>
        <v>OK</v>
      </c>
      <c r="K858" t="str">
        <f t="shared" si="93"/>
        <v>Successful</v>
      </c>
      <c r="L858" t="str">
        <f t="shared" si="94"/>
        <v>Withdrawal</v>
      </c>
      <c r="M858" t="str">
        <f t="shared" si="95"/>
        <v>OK</v>
      </c>
      <c r="N858" t="str">
        <f t="shared" si="96"/>
        <v>OK</v>
      </c>
      <c r="O858" t="str">
        <f>_xlfn.XLOOKUP(B858,'01_Raw_ATMs'!A:A,'01_Raw_ATMs'!A:A,"Not Found")</f>
        <v>ATM026</v>
      </c>
      <c r="P858" t="str">
        <f t="shared" si="97"/>
        <v>Valid</v>
      </c>
    </row>
    <row r="859" spans="1:16">
      <c r="A859" t="s">
        <v>1051</v>
      </c>
      <c r="B859" t="s">
        <v>98</v>
      </c>
      <c r="C859" s="2">
        <v>45879</v>
      </c>
      <c r="D859" s="3">
        <v>0.89526620370370369</v>
      </c>
      <c r="E859" t="s">
        <v>33</v>
      </c>
      <c r="F859">
        <v>1500</v>
      </c>
      <c r="G859" t="s">
        <v>189</v>
      </c>
      <c r="I859">
        <f t="shared" si="91"/>
        <v>1</v>
      </c>
      <c r="J859" t="str">
        <f t="shared" si="92"/>
        <v>OK</v>
      </c>
      <c r="K859" t="str">
        <f t="shared" si="93"/>
        <v>Successful</v>
      </c>
      <c r="L859" t="str">
        <f t="shared" si="94"/>
        <v>Withdrawal</v>
      </c>
      <c r="M859" t="str">
        <f t="shared" si="95"/>
        <v>OK</v>
      </c>
      <c r="N859" t="str">
        <f t="shared" si="96"/>
        <v>OK</v>
      </c>
      <c r="O859" t="str">
        <f>_xlfn.XLOOKUP(B859,'01_Raw_ATMs'!A:A,'01_Raw_ATMs'!A:A,"Not Found")</f>
        <v>ATM019</v>
      </c>
      <c r="P859" t="str">
        <f t="shared" si="97"/>
        <v>Valid</v>
      </c>
    </row>
    <row r="860" spans="1:16">
      <c r="A860" t="s">
        <v>1052</v>
      </c>
      <c r="B860" t="s">
        <v>104</v>
      </c>
      <c r="C860" s="2">
        <v>46025</v>
      </c>
      <c r="D860" s="3">
        <v>0.92524305555555553</v>
      </c>
      <c r="E860" t="s">
        <v>33</v>
      </c>
      <c r="F860">
        <v>8000</v>
      </c>
      <c r="G860" t="s">
        <v>189</v>
      </c>
      <c r="I860">
        <f t="shared" si="91"/>
        <v>1</v>
      </c>
      <c r="J860" t="str">
        <f t="shared" si="92"/>
        <v>OK</v>
      </c>
      <c r="K860" t="str">
        <f t="shared" si="93"/>
        <v>Successful</v>
      </c>
      <c r="L860" t="str">
        <f t="shared" si="94"/>
        <v>Withdrawal</v>
      </c>
      <c r="M860" t="str">
        <f t="shared" si="95"/>
        <v>OK</v>
      </c>
      <c r="N860" t="str">
        <f t="shared" si="96"/>
        <v>OK</v>
      </c>
      <c r="O860" t="str">
        <f>_xlfn.XLOOKUP(B860,'01_Raw_ATMs'!A:A,'01_Raw_ATMs'!A:A,"Not Found")</f>
        <v>ATM025</v>
      </c>
      <c r="P860" t="str">
        <f t="shared" si="97"/>
        <v>Valid</v>
      </c>
    </row>
    <row r="861" spans="1:16">
      <c r="A861" t="s">
        <v>1053</v>
      </c>
      <c r="B861" t="s">
        <v>96</v>
      </c>
      <c r="C861" s="2">
        <v>45771</v>
      </c>
      <c r="D861" s="3">
        <v>0.8537731481481482</v>
      </c>
      <c r="E861" t="s">
        <v>33</v>
      </c>
      <c r="F861">
        <v>3000</v>
      </c>
      <c r="G861" t="s">
        <v>189</v>
      </c>
      <c r="I861">
        <f t="shared" si="91"/>
        <v>1</v>
      </c>
      <c r="J861" t="str">
        <f t="shared" si="92"/>
        <v>OK</v>
      </c>
      <c r="K861" t="str">
        <f t="shared" si="93"/>
        <v>Successful</v>
      </c>
      <c r="L861" t="str">
        <f t="shared" si="94"/>
        <v>Withdrawal</v>
      </c>
      <c r="M861" t="str">
        <f t="shared" si="95"/>
        <v>OK</v>
      </c>
      <c r="N861" t="str">
        <f t="shared" si="96"/>
        <v>OK</v>
      </c>
      <c r="O861" t="str">
        <f>_xlfn.XLOOKUP(B861,'01_Raw_ATMs'!A:A,'01_Raw_ATMs'!A:A,"Not Found")</f>
        <v>ATM018</v>
      </c>
      <c r="P861" t="str">
        <f t="shared" si="97"/>
        <v>Valid</v>
      </c>
    </row>
    <row r="862" spans="1:16">
      <c r="A862" t="s">
        <v>1054</v>
      </c>
      <c r="B862" t="s">
        <v>118</v>
      </c>
      <c r="C862" s="2">
        <v>45818</v>
      </c>
      <c r="D862" s="3">
        <v>0.81989583333333338</v>
      </c>
      <c r="E862" t="s">
        <v>211</v>
      </c>
      <c r="F862">
        <v>0</v>
      </c>
      <c r="G862" t="s">
        <v>189</v>
      </c>
      <c r="I862">
        <f t="shared" si="91"/>
        <v>1</v>
      </c>
      <c r="J862" t="str">
        <f t="shared" si="92"/>
        <v>OK</v>
      </c>
      <c r="K862" t="str">
        <f t="shared" si="93"/>
        <v>Successful</v>
      </c>
      <c r="L862" t="str">
        <f t="shared" si="94"/>
        <v>Mini Statement</v>
      </c>
      <c r="M862" t="str">
        <f t="shared" si="95"/>
        <v>OK</v>
      </c>
      <c r="N862" t="str">
        <f t="shared" si="96"/>
        <v>OK</v>
      </c>
      <c r="O862" t="str">
        <f>_xlfn.XLOOKUP(B862,'01_Raw_ATMs'!A:A,'01_Raw_ATMs'!A:A,"Not Found")</f>
        <v>ATM038</v>
      </c>
      <c r="P862" t="str">
        <f t="shared" si="97"/>
        <v>Valid</v>
      </c>
    </row>
    <row r="863" spans="1:16">
      <c r="A863" t="s">
        <v>1055</v>
      </c>
      <c r="B863" t="s">
        <v>151</v>
      </c>
      <c r="C863" s="2">
        <v>45893</v>
      </c>
      <c r="D863" s="3">
        <v>0.28788194444444443</v>
      </c>
      <c r="E863" t="s">
        <v>33</v>
      </c>
      <c r="F863">
        <v>2000</v>
      </c>
      <c r="G863" t="s">
        <v>189</v>
      </c>
      <c r="I863">
        <f t="shared" si="91"/>
        <v>1</v>
      </c>
      <c r="J863" t="str">
        <f t="shared" si="92"/>
        <v>OK</v>
      </c>
      <c r="K863" t="str">
        <f t="shared" si="93"/>
        <v>Successful</v>
      </c>
      <c r="L863" t="str">
        <f t="shared" si="94"/>
        <v>Withdrawal</v>
      </c>
      <c r="M863" t="str">
        <f t="shared" si="95"/>
        <v>OK</v>
      </c>
      <c r="N863" t="str">
        <f t="shared" si="96"/>
        <v>OK</v>
      </c>
      <c r="O863" t="str">
        <f>_xlfn.XLOOKUP(B863,'01_Raw_ATMs'!A:A,'01_Raw_ATMs'!A:A,"Not Found")</f>
        <v>ATM071</v>
      </c>
      <c r="P863" t="str">
        <f t="shared" si="97"/>
        <v>Valid</v>
      </c>
    </row>
    <row r="864" spans="1:16">
      <c r="A864" t="s">
        <v>1056</v>
      </c>
      <c r="B864" t="s">
        <v>140</v>
      </c>
      <c r="C864" s="2">
        <v>45943</v>
      </c>
      <c r="D864" s="3">
        <v>6.0960648148148153E-2</v>
      </c>
      <c r="E864" t="s">
        <v>211</v>
      </c>
      <c r="F864">
        <v>0</v>
      </c>
      <c r="G864" t="s">
        <v>189</v>
      </c>
      <c r="I864">
        <f t="shared" si="91"/>
        <v>1</v>
      </c>
      <c r="J864" t="str">
        <f t="shared" si="92"/>
        <v>OK</v>
      </c>
      <c r="K864" t="str">
        <f t="shared" si="93"/>
        <v>Successful</v>
      </c>
      <c r="L864" t="str">
        <f t="shared" si="94"/>
        <v>Mini Statement</v>
      </c>
      <c r="M864" t="str">
        <f t="shared" si="95"/>
        <v>OK</v>
      </c>
      <c r="N864" t="str">
        <f t="shared" si="96"/>
        <v>OK</v>
      </c>
      <c r="O864" t="str">
        <f>_xlfn.XLOOKUP(B864,'01_Raw_ATMs'!A:A,'01_Raw_ATMs'!A:A,"Not Found")</f>
        <v>ATM060</v>
      </c>
      <c r="P864" t="str">
        <f t="shared" si="97"/>
        <v>Valid</v>
      </c>
    </row>
    <row r="865" spans="1:16">
      <c r="A865" t="s">
        <v>1057</v>
      </c>
      <c r="B865" t="s">
        <v>136</v>
      </c>
      <c r="C865" s="2">
        <v>45885</v>
      </c>
      <c r="D865" s="3">
        <v>0.85913194444444441</v>
      </c>
      <c r="E865" t="s">
        <v>211</v>
      </c>
      <c r="F865">
        <v>0</v>
      </c>
      <c r="G865" t="s">
        <v>189</v>
      </c>
      <c r="I865">
        <f t="shared" si="91"/>
        <v>1</v>
      </c>
      <c r="J865" t="str">
        <f t="shared" si="92"/>
        <v>OK</v>
      </c>
      <c r="K865" t="str">
        <f t="shared" si="93"/>
        <v>Successful</v>
      </c>
      <c r="L865" t="str">
        <f t="shared" si="94"/>
        <v>Mini Statement</v>
      </c>
      <c r="M865" t="str">
        <f t="shared" si="95"/>
        <v>OK</v>
      </c>
      <c r="N865" t="str">
        <f t="shared" si="96"/>
        <v>OK</v>
      </c>
      <c r="O865" t="str">
        <f>_xlfn.XLOOKUP(B865,'01_Raw_ATMs'!A:A,'01_Raw_ATMs'!A:A,"Not Found")</f>
        <v>ATM056</v>
      </c>
      <c r="P865" t="str">
        <f t="shared" si="97"/>
        <v>Valid</v>
      </c>
    </row>
    <row r="866" spans="1:16">
      <c r="A866" t="s">
        <v>1058</v>
      </c>
      <c r="B866" t="s">
        <v>134</v>
      </c>
      <c r="C866" s="2">
        <v>45703</v>
      </c>
      <c r="D866" s="3">
        <v>0.14636574074074071</v>
      </c>
      <c r="E866" t="s">
        <v>194</v>
      </c>
      <c r="F866">
        <v>0</v>
      </c>
      <c r="G866" t="s">
        <v>189</v>
      </c>
      <c r="I866">
        <f t="shared" si="91"/>
        <v>1</v>
      </c>
      <c r="J866" t="str">
        <f t="shared" si="92"/>
        <v>OK</v>
      </c>
      <c r="K866" t="str">
        <f t="shared" si="93"/>
        <v>Successful</v>
      </c>
      <c r="L866" t="str">
        <f t="shared" si="94"/>
        <v>Balance Inquiry</v>
      </c>
      <c r="M866" t="str">
        <f t="shared" si="95"/>
        <v>OK</v>
      </c>
      <c r="N866" t="str">
        <f t="shared" si="96"/>
        <v>OK</v>
      </c>
      <c r="O866" t="str">
        <f>_xlfn.XLOOKUP(B866,'01_Raw_ATMs'!A:A,'01_Raw_ATMs'!A:A,"Not Found")</f>
        <v>ATM054</v>
      </c>
      <c r="P866" t="str">
        <f t="shared" si="97"/>
        <v>Valid</v>
      </c>
    </row>
    <row r="867" spans="1:16">
      <c r="A867" t="s">
        <v>1059</v>
      </c>
      <c r="B867" t="s">
        <v>148</v>
      </c>
      <c r="C867" s="2">
        <v>46061</v>
      </c>
      <c r="D867" s="3">
        <v>0.66092592592592592</v>
      </c>
      <c r="E867" t="s">
        <v>194</v>
      </c>
      <c r="F867">
        <v>0</v>
      </c>
      <c r="G867" t="s">
        <v>189</v>
      </c>
      <c r="I867">
        <f t="shared" si="91"/>
        <v>1</v>
      </c>
      <c r="J867" t="str">
        <f t="shared" si="92"/>
        <v>OK</v>
      </c>
      <c r="K867" t="str">
        <f t="shared" si="93"/>
        <v>Successful</v>
      </c>
      <c r="L867" t="str">
        <f t="shared" si="94"/>
        <v>Balance Inquiry</v>
      </c>
      <c r="M867" t="str">
        <f t="shared" si="95"/>
        <v>OK</v>
      </c>
      <c r="N867" t="str">
        <f t="shared" si="96"/>
        <v>OK</v>
      </c>
      <c r="O867" t="str">
        <f>_xlfn.XLOOKUP(B867,'01_Raw_ATMs'!A:A,'01_Raw_ATMs'!A:A,"Not Found")</f>
        <v>ATM068</v>
      </c>
      <c r="P867" t="str">
        <f t="shared" si="97"/>
        <v>Valid</v>
      </c>
    </row>
    <row r="868" spans="1:16">
      <c r="A868" t="s">
        <v>1060</v>
      </c>
      <c r="B868" t="s">
        <v>111</v>
      </c>
      <c r="C868" s="2">
        <v>45743</v>
      </c>
      <c r="D868" s="3">
        <v>0.66717592592592589</v>
      </c>
      <c r="E868" t="s">
        <v>194</v>
      </c>
      <c r="F868">
        <v>0</v>
      </c>
      <c r="G868" t="s">
        <v>214</v>
      </c>
      <c r="I868">
        <f t="shared" si="91"/>
        <v>1</v>
      </c>
      <c r="J868" t="str">
        <f t="shared" si="92"/>
        <v>Problem</v>
      </c>
      <c r="K868" t="str">
        <f t="shared" si="93"/>
        <v>Failed</v>
      </c>
      <c r="L868" t="str">
        <f t="shared" si="94"/>
        <v>Balance Inquiry</v>
      </c>
      <c r="M868" t="str">
        <f t="shared" si="95"/>
        <v>OK</v>
      </c>
      <c r="N868" t="str">
        <f t="shared" si="96"/>
        <v>OK</v>
      </c>
      <c r="O868" t="str">
        <f>_xlfn.XLOOKUP(B868,'01_Raw_ATMs'!A:A,'01_Raw_ATMs'!A:A,"Not Found")</f>
        <v>ATM031</v>
      </c>
      <c r="P868" t="str">
        <f t="shared" si="97"/>
        <v>Valid</v>
      </c>
    </row>
    <row r="869" spans="1:16">
      <c r="A869" t="s">
        <v>1061</v>
      </c>
      <c r="B869" t="s">
        <v>126</v>
      </c>
      <c r="C869" s="2">
        <v>45960</v>
      </c>
      <c r="D869" s="3">
        <v>0.3784837962962963</v>
      </c>
      <c r="E869" t="s">
        <v>33</v>
      </c>
      <c r="F869">
        <v>2500</v>
      </c>
      <c r="G869" t="s">
        <v>189</v>
      </c>
      <c r="I869">
        <f t="shared" si="91"/>
        <v>1</v>
      </c>
      <c r="J869" t="str">
        <f t="shared" si="92"/>
        <v>OK</v>
      </c>
      <c r="K869" t="str">
        <f t="shared" si="93"/>
        <v>Successful</v>
      </c>
      <c r="L869" t="str">
        <f t="shared" si="94"/>
        <v>Withdrawal</v>
      </c>
      <c r="M869" t="str">
        <f t="shared" si="95"/>
        <v>OK</v>
      </c>
      <c r="N869" t="str">
        <f t="shared" si="96"/>
        <v>OK</v>
      </c>
      <c r="O869" t="str">
        <f>_xlfn.XLOOKUP(B869,'01_Raw_ATMs'!A:A,'01_Raw_ATMs'!A:A,"Not Found")</f>
        <v>ATM046</v>
      </c>
      <c r="P869" t="str">
        <f t="shared" si="97"/>
        <v>Valid</v>
      </c>
    </row>
    <row r="870" spans="1:16">
      <c r="A870" t="s">
        <v>1062</v>
      </c>
      <c r="B870" t="s">
        <v>139</v>
      </c>
      <c r="C870" s="2">
        <v>45682</v>
      </c>
      <c r="D870" s="3">
        <v>0.93737268518518524</v>
      </c>
      <c r="E870" t="s">
        <v>33</v>
      </c>
      <c r="F870">
        <v>4000</v>
      </c>
      <c r="G870" t="s">
        <v>189</v>
      </c>
      <c r="I870">
        <f t="shared" si="91"/>
        <v>1</v>
      </c>
      <c r="J870" t="str">
        <f t="shared" si="92"/>
        <v>OK</v>
      </c>
      <c r="K870" t="str">
        <f t="shared" si="93"/>
        <v>Successful</v>
      </c>
      <c r="L870" t="str">
        <f t="shared" si="94"/>
        <v>Withdrawal</v>
      </c>
      <c r="M870" t="str">
        <f t="shared" si="95"/>
        <v>OK</v>
      </c>
      <c r="N870" t="str">
        <f t="shared" si="96"/>
        <v>OK</v>
      </c>
      <c r="O870" t="str">
        <f>_xlfn.XLOOKUP(B870,'01_Raw_ATMs'!A:A,'01_Raw_ATMs'!A:A,"Not Found")</f>
        <v>ATM059</v>
      </c>
      <c r="P870" t="str">
        <f t="shared" si="97"/>
        <v>Valid</v>
      </c>
    </row>
    <row r="871" spans="1:16">
      <c r="A871" t="s">
        <v>1063</v>
      </c>
      <c r="B871" t="s">
        <v>128</v>
      </c>
      <c r="C871" s="2">
        <v>46133</v>
      </c>
      <c r="D871" s="3">
        <v>0.75063657407407403</v>
      </c>
      <c r="E871" t="s">
        <v>33</v>
      </c>
      <c r="F871">
        <v>4000</v>
      </c>
      <c r="G871" t="s">
        <v>189</v>
      </c>
      <c r="I871">
        <f t="shared" si="91"/>
        <v>1</v>
      </c>
      <c r="J871" t="str">
        <f t="shared" si="92"/>
        <v>OK</v>
      </c>
      <c r="K871" t="str">
        <f t="shared" si="93"/>
        <v>Successful</v>
      </c>
      <c r="L871" t="str">
        <f t="shared" si="94"/>
        <v>Withdrawal</v>
      </c>
      <c r="M871" t="str">
        <f t="shared" si="95"/>
        <v>OK</v>
      </c>
      <c r="N871" t="str">
        <f t="shared" si="96"/>
        <v>OK</v>
      </c>
      <c r="O871" t="str">
        <f>_xlfn.XLOOKUP(B871,'01_Raw_ATMs'!A:A,'01_Raw_ATMs'!A:A,"Not Found")</f>
        <v>ATM048</v>
      </c>
      <c r="P871" t="str">
        <f t="shared" si="97"/>
        <v>Valid</v>
      </c>
    </row>
    <row r="872" spans="1:16">
      <c r="A872" t="s">
        <v>1064</v>
      </c>
      <c r="B872" t="s">
        <v>123</v>
      </c>
      <c r="C872" s="2">
        <v>46201</v>
      </c>
      <c r="D872" s="3">
        <v>0.14430555555555549</v>
      </c>
      <c r="E872" t="s">
        <v>33</v>
      </c>
      <c r="F872">
        <v>8000</v>
      </c>
      <c r="G872" t="s">
        <v>189</v>
      </c>
      <c r="I872">
        <f t="shared" si="91"/>
        <v>1</v>
      </c>
      <c r="J872" t="str">
        <f t="shared" si="92"/>
        <v>OK</v>
      </c>
      <c r="K872" t="str">
        <f t="shared" si="93"/>
        <v>Successful</v>
      </c>
      <c r="L872" t="str">
        <f t="shared" si="94"/>
        <v>Withdrawal</v>
      </c>
      <c r="M872" t="str">
        <f t="shared" si="95"/>
        <v>OK</v>
      </c>
      <c r="N872" t="str">
        <f t="shared" si="96"/>
        <v>OK</v>
      </c>
      <c r="O872" t="str">
        <f>_xlfn.XLOOKUP(B872,'01_Raw_ATMs'!A:A,'01_Raw_ATMs'!A:A,"Not Found")</f>
        <v>ATM043</v>
      </c>
      <c r="P872" t="str">
        <f t="shared" si="97"/>
        <v>Valid</v>
      </c>
    </row>
    <row r="873" spans="1:16">
      <c r="A873" t="s">
        <v>1065</v>
      </c>
      <c r="B873" t="s">
        <v>107</v>
      </c>
      <c r="C873" s="2">
        <v>45740</v>
      </c>
      <c r="D873" s="3">
        <v>0.72346064814814814</v>
      </c>
      <c r="E873" t="s">
        <v>211</v>
      </c>
      <c r="F873">
        <v>0</v>
      </c>
      <c r="G873" t="s">
        <v>189</v>
      </c>
      <c r="I873">
        <f t="shared" si="91"/>
        <v>1</v>
      </c>
      <c r="J873" t="str">
        <f t="shared" si="92"/>
        <v>OK</v>
      </c>
      <c r="K873" t="str">
        <f t="shared" si="93"/>
        <v>Successful</v>
      </c>
      <c r="L873" t="str">
        <f t="shared" si="94"/>
        <v>Mini Statement</v>
      </c>
      <c r="M873" t="str">
        <f t="shared" si="95"/>
        <v>OK</v>
      </c>
      <c r="N873" t="str">
        <f t="shared" si="96"/>
        <v>OK</v>
      </c>
      <c r="O873" t="str">
        <f>_xlfn.XLOOKUP(B873,'01_Raw_ATMs'!A:A,'01_Raw_ATMs'!A:A,"Not Found")</f>
        <v>ATM027</v>
      </c>
      <c r="P873" t="str">
        <f t="shared" si="97"/>
        <v>Valid</v>
      </c>
    </row>
    <row r="874" spans="1:16">
      <c r="A874" t="s">
        <v>1066</v>
      </c>
      <c r="B874" t="s">
        <v>167</v>
      </c>
      <c r="C874" s="2">
        <v>46030</v>
      </c>
      <c r="D874" s="3">
        <v>0.83847222222222217</v>
      </c>
      <c r="E874" t="s">
        <v>33</v>
      </c>
      <c r="F874">
        <v>8000</v>
      </c>
      <c r="G874" t="s">
        <v>189</v>
      </c>
      <c r="I874">
        <f t="shared" si="91"/>
        <v>1</v>
      </c>
      <c r="J874" t="str">
        <f t="shared" si="92"/>
        <v>OK</v>
      </c>
      <c r="K874" t="str">
        <f t="shared" si="93"/>
        <v>Successful</v>
      </c>
      <c r="L874" t="str">
        <f t="shared" si="94"/>
        <v>Withdrawal</v>
      </c>
      <c r="M874" t="str">
        <f t="shared" si="95"/>
        <v>OK</v>
      </c>
      <c r="N874" t="str">
        <f t="shared" si="96"/>
        <v>OK</v>
      </c>
      <c r="O874" t="str">
        <f>_xlfn.XLOOKUP(B874,'01_Raw_ATMs'!A:A,'01_Raw_ATMs'!A:A,"Not Found")</f>
        <v>ATM087</v>
      </c>
      <c r="P874" t="str">
        <f t="shared" si="97"/>
        <v>Valid</v>
      </c>
    </row>
    <row r="875" spans="1:16">
      <c r="A875" t="s">
        <v>1067</v>
      </c>
      <c r="B875" t="s">
        <v>127</v>
      </c>
      <c r="C875" s="2">
        <v>45837</v>
      </c>
      <c r="D875" s="3">
        <v>0.73962962962962964</v>
      </c>
      <c r="E875" t="s">
        <v>33</v>
      </c>
      <c r="F875">
        <v>2000</v>
      </c>
      <c r="G875" t="s">
        <v>189</v>
      </c>
      <c r="I875">
        <f t="shared" si="91"/>
        <v>1</v>
      </c>
      <c r="J875" t="str">
        <f t="shared" si="92"/>
        <v>OK</v>
      </c>
      <c r="K875" t="str">
        <f t="shared" si="93"/>
        <v>Successful</v>
      </c>
      <c r="L875" t="str">
        <f t="shared" si="94"/>
        <v>Withdrawal</v>
      </c>
      <c r="M875" t="str">
        <f t="shared" si="95"/>
        <v>OK</v>
      </c>
      <c r="N875" t="str">
        <f t="shared" si="96"/>
        <v>OK</v>
      </c>
      <c r="O875" t="str">
        <f>_xlfn.XLOOKUP(B875,'01_Raw_ATMs'!A:A,'01_Raw_ATMs'!A:A,"Not Found")</f>
        <v>ATM047</v>
      </c>
      <c r="P875" t="str">
        <f t="shared" si="97"/>
        <v>Valid</v>
      </c>
    </row>
    <row r="876" spans="1:16">
      <c r="A876" t="s">
        <v>1068</v>
      </c>
      <c r="B876" t="s">
        <v>123</v>
      </c>
      <c r="C876" s="2">
        <v>45902</v>
      </c>
      <c r="D876" s="3">
        <v>0.69548611111111114</v>
      </c>
      <c r="E876" t="s">
        <v>194</v>
      </c>
      <c r="F876">
        <v>0</v>
      </c>
      <c r="G876" t="s">
        <v>189</v>
      </c>
      <c r="I876">
        <f t="shared" si="91"/>
        <v>1</v>
      </c>
      <c r="J876" t="str">
        <f t="shared" si="92"/>
        <v>OK</v>
      </c>
      <c r="K876" t="str">
        <f t="shared" si="93"/>
        <v>Successful</v>
      </c>
      <c r="L876" t="str">
        <f t="shared" si="94"/>
        <v>Balance Inquiry</v>
      </c>
      <c r="M876" t="str">
        <f t="shared" si="95"/>
        <v>OK</v>
      </c>
      <c r="N876" t="str">
        <f t="shared" si="96"/>
        <v>OK</v>
      </c>
      <c r="O876" t="str">
        <f>_xlfn.XLOOKUP(B876,'01_Raw_ATMs'!A:A,'01_Raw_ATMs'!A:A,"Not Found")</f>
        <v>ATM043</v>
      </c>
      <c r="P876" t="str">
        <f t="shared" si="97"/>
        <v>Valid</v>
      </c>
    </row>
    <row r="877" spans="1:16">
      <c r="A877" t="s">
        <v>1069</v>
      </c>
      <c r="B877" t="s">
        <v>170</v>
      </c>
      <c r="C877" s="2">
        <v>45872</v>
      </c>
      <c r="D877" s="3">
        <v>0.82516203703703705</v>
      </c>
      <c r="E877" t="s">
        <v>33</v>
      </c>
      <c r="F877">
        <v>2500</v>
      </c>
      <c r="G877" t="s">
        <v>189</v>
      </c>
      <c r="I877">
        <f t="shared" si="91"/>
        <v>1</v>
      </c>
      <c r="J877" t="str">
        <f t="shared" si="92"/>
        <v>OK</v>
      </c>
      <c r="K877" t="str">
        <f t="shared" si="93"/>
        <v>Successful</v>
      </c>
      <c r="L877" t="str">
        <f t="shared" si="94"/>
        <v>Withdrawal</v>
      </c>
      <c r="M877" t="str">
        <f t="shared" si="95"/>
        <v>OK</v>
      </c>
      <c r="N877" t="str">
        <f t="shared" si="96"/>
        <v>OK</v>
      </c>
      <c r="O877" t="str">
        <f>_xlfn.XLOOKUP(B877,'01_Raw_ATMs'!A:A,'01_Raw_ATMs'!A:A,"Not Found")</f>
        <v>ATM090</v>
      </c>
      <c r="P877" t="str">
        <f t="shared" si="97"/>
        <v>Valid</v>
      </c>
    </row>
    <row r="878" spans="1:16">
      <c r="A878" t="s">
        <v>1070</v>
      </c>
      <c r="B878" t="s">
        <v>135</v>
      </c>
      <c r="C878" s="2">
        <v>45941</v>
      </c>
      <c r="D878" s="3">
        <v>0.2245601851851852</v>
      </c>
      <c r="E878" t="s">
        <v>33</v>
      </c>
      <c r="F878">
        <v>6000</v>
      </c>
      <c r="G878" t="s">
        <v>189</v>
      </c>
      <c r="I878">
        <f t="shared" si="91"/>
        <v>1</v>
      </c>
      <c r="J878" t="str">
        <f t="shared" si="92"/>
        <v>OK</v>
      </c>
      <c r="K878" t="str">
        <f t="shared" si="93"/>
        <v>Successful</v>
      </c>
      <c r="L878" t="str">
        <f t="shared" si="94"/>
        <v>Withdrawal</v>
      </c>
      <c r="M878" t="str">
        <f t="shared" si="95"/>
        <v>OK</v>
      </c>
      <c r="N878" t="str">
        <f t="shared" si="96"/>
        <v>OK</v>
      </c>
      <c r="O878" t="str">
        <f>_xlfn.XLOOKUP(B878,'01_Raw_ATMs'!A:A,'01_Raw_ATMs'!A:A,"Not Found")</f>
        <v>ATM055</v>
      </c>
      <c r="P878" t="str">
        <f t="shared" si="97"/>
        <v>Valid</v>
      </c>
    </row>
    <row r="879" spans="1:16">
      <c r="A879" t="s">
        <v>1071</v>
      </c>
      <c r="B879" t="s">
        <v>93</v>
      </c>
      <c r="C879" s="2">
        <v>46139</v>
      </c>
      <c r="D879" s="3">
        <v>0.78046296296296291</v>
      </c>
      <c r="E879" t="s">
        <v>33</v>
      </c>
      <c r="F879">
        <v>2500</v>
      </c>
      <c r="G879" t="s">
        <v>189</v>
      </c>
      <c r="I879">
        <f t="shared" si="91"/>
        <v>1</v>
      </c>
      <c r="J879" t="str">
        <f t="shared" si="92"/>
        <v>OK</v>
      </c>
      <c r="K879" t="str">
        <f t="shared" si="93"/>
        <v>Successful</v>
      </c>
      <c r="L879" t="str">
        <f t="shared" si="94"/>
        <v>Withdrawal</v>
      </c>
      <c r="M879" t="str">
        <f t="shared" si="95"/>
        <v>OK</v>
      </c>
      <c r="N879" t="str">
        <f t="shared" si="96"/>
        <v>OK</v>
      </c>
      <c r="O879" t="str">
        <f>_xlfn.XLOOKUP(B879,'01_Raw_ATMs'!A:A,'01_Raw_ATMs'!A:A,"Not Found")</f>
        <v>ATM016</v>
      </c>
      <c r="P879" t="str">
        <f t="shared" si="97"/>
        <v>Valid</v>
      </c>
    </row>
    <row r="880" spans="1:16">
      <c r="A880" t="s">
        <v>1072</v>
      </c>
      <c r="B880" t="s">
        <v>128</v>
      </c>
      <c r="C880" s="2">
        <v>45725</v>
      </c>
      <c r="D880" s="3">
        <v>0.37255787037037041</v>
      </c>
      <c r="E880" t="s">
        <v>33</v>
      </c>
      <c r="F880">
        <v>4000</v>
      </c>
      <c r="G880" t="s">
        <v>189</v>
      </c>
      <c r="I880">
        <f t="shared" si="91"/>
        <v>1</v>
      </c>
      <c r="J880" t="str">
        <f t="shared" si="92"/>
        <v>OK</v>
      </c>
      <c r="K880" t="str">
        <f t="shared" si="93"/>
        <v>Successful</v>
      </c>
      <c r="L880" t="str">
        <f t="shared" si="94"/>
        <v>Withdrawal</v>
      </c>
      <c r="M880" t="str">
        <f t="shared" si="95"/>
        <v>OK</v>
      </c>
      <c r="N880" t="str">
        <f t="shared" si="96"/>
        <v>OK</v>
      </c>
      <c r="O880" t="str">
        <f>_xlfn.XLOOKUP(B880,'01_Raw_ATMs'!A:A,'01_Raw_ATMs'!A:A,"Not Found")</f>
        <v>ATM048</v>
      </c>
      <c r="P880" t="str">
        <f t="shared" si="97"/>
        <v>Valid</v>
      </c>
    </row>
    <row r="881" spans="1:16">
      <c r="A881" t="s">
        <v>1073</v>
      </c>
      <c r="B881" t="s">
        <v>117</v>
      </c>
      <c r="C881" s="2">
        <v>45736</v>
      </c>
      <c r="D881" s="3">
        <v>0.30355324074074069</v>
      </c>
      <c r="E881" t="s">
        <v>33</v>
      </c>
      <c r="F881">
        <v>5000</v>
      </c>
      <c r="G881" t="s">
        <v>189</v>
      </c>
      <c r="I881">
        <f t="shared" si="91"/>
        <v>1</v>
      </c>
      <c r="J881" t="str">
        <f t="shared" si="92"/>
        <v>OK</v>
      </c>
      <c r="K881" t="str">
        <f t="shared" si="93"/>
        <v>Successful</v>
      </c>
      <c r="L881" t="str">
        <f t="shared" si="94"/>
        <v>Withdrawal</v>
      </c>
      <c r="M881" t="str">
        <f t="shared" si="95"/>
        <v>OK</v>
      </c>
      <c r="N881" t="str">
        <f t="shared" si="96"/>
        <v>OK</v>
      </c>
      <c r="O881" t="str">
        <f>_xlfn.XLOOKUP(B881,'01_Raw_ATMs'!A:A,'01_Raw_ATMs'!A:A,"Not Found")</f>
        <v>ATM037</v>
      </c>
      <c r="P881" t="str">
        <f t="shared" si="97"/>
        <v>Valid</v>
      </c>
    </row>
    <row r="882" spans="1:16">
      <c r="A882" t="s">
        <v>1074</v>
      </c>
      <c r="B882" t="s">
        <v>107</v>
      </c>
      <c r="C882" s="2">
        <v>46191</v>
      </c>
      <c r="D882" s="3">
        <v>0.91756944444444444</v>
      </c>
      <c r="E882" t="s">
        <v>33</v>
      </c>
      <c r="F882">
        <v>10000</v>
      </c>
      <c r="G882" t="s">
        <v>189</v>
      </c>
      <c r="I882">
        <f t="shared" si="91"/>
        <v>1</v>
      </c>
      <c r="J882" t="str">
        <f t="shared" si="92"/>
        <v>OK</v>
      </c>
      <c r="K882" t="str">
        <f t="shared" si="93"/>
        <v>Successful</v>
      </c>
      <c r="L882" t="str">
        <f t="shared" si="94"/>
        <v>Withdrawal</v>
      </c>
      <c r="M882" t="str">
        <f t="shared" si="95"/>
        <v>OK</v>
      </c>
      <c r="N882" t="str">
        <f t="shared" si="96"/>
        <v>OK</v>
      </c>
      <c r="O882" t="str">
        <f>_xlfn.XLOOKUP(B882,'01_Raw_ATMs'!A:A,'01_Raw_ATMs'!A:A,"Not Found")</f>
        <v>ATM027</v>
      </c>
      <c r="P882" t="str">
        <f t="shared" si="97"/>
        <v>Valid</v>
      </c>
    </row>
    <row r="883" spans="1:16">
      <c r="A883" t="s">
        <v>1075</v>
      </c>
      <c r="B883" t="s">
        <v>95</v>
      </c>
      <c r="C883" s="2">
        <v>46143</v>
      </c>
      <c r="D883" s="3">
        <v>0.51998842592592598</v>
      </c>
      <c r="E883" t="s">
        <v>33</v>
      </c>
      <c r="F883">
        <v>2500</v>
      </c>
      <c r="G883" t="s">
        <v>189</v>
      </c>
      <c r="I883">
        <f t="shared" si="91"/>
        <v>1</v>
      </c>
      <c r="J883" t="str">
        <f t="shared" si="92"/>
        <v>OK</v>
      </c>
      <c r="K883" t="str">
        <f t="shared" si="93"/>
        <v>Successful</v>
      </c>
      <c r="L883" t="str">
        <f t="shared" si="94"/>
        <v>Withdrawal</v>
      </c>
      <c r="M883" t="str">
        <f t="shared" si="95"/>
        <v>OK</v>
      </c>
      <c r="N883" t="str">
        <f t="shared" si="96"/>
        <v>OK</v>
      </c>
      <c r="O883" t="str">
        <f>_xlfn.XLOOKUP(B883,'01_Raw_ATMs'!A:A,'01_Raw_ATMs'!A:A,"Not Found")</f>
        <v>ATM017</v>
      </c>
      <c r="P883" t="str">
        <f t="shared" si="97"/>
        <v>Valid</v>
      </c>
    </row>
    <row r="884" spans="1:16">
      <c r="A884" t="s">
        <v>1076</v>
      </c>
      <c r="B884" t="s">
        <v>74</v>
      </c>
      <c r="C884" s="2">
        <v>45895</v>
      </c>
      <c r="D884" s="3">
        <v>0.81505787037037036</v>
      </c>
      <c r="E884" t="s">
        <v>33</v>
      </c>
      <c r="F884">
        <v>8000</v>
      </c>
      <c r="G884" t="s">
        <v>189</v>
      </c>
      <c r="I884">
        <f t="shared" si="91"/>
        <v>1</v>
      </c>
      <c r="J884" t="str">
        <f t="shared" si="92"/>
        <v>OK</v>
      </c>
      <c r="K884" t="str">
        <f t="shared" si="93"/>
        <v>Successful</v>
      </c>
      <c r="L884" t="str">
        <f t="shared" si="94"/>
        <v>Withdrawal</v>
      </c>
      <c r="M884" t="str">
        <f t="shared" si="95"/>
        <v>OK</v>
      </c>
      <c r="N884" t="str">
        <f t="shared" si="96"/>
        <v>OK</v>
      </c>
      <c r="O884" t="str">
        <f>_xlfn.XLOOKUP(B884,'01_Raw_ATMs'!A:A,'01_Raw_ATMs'!A:A,"Not Found")</f>
        <v>ATM003</v>
      </c>
      <c r="P884" t="str">
        <f t="shared" si="97"/>
        <v>Valid</v>
      </c>
    </row>
    <row r="885" spans="1:16">
      <c r="A885" t="s">
        <v>1077</v>
      </c>
      <c r="B885" t="s">
        <v>163</v>
      </c>
      <c r="C885" s="2">
        <v>45992</v>
      </c>
      <c r="D885" s="3">
        <v>0.65467592592592594</v>
      </c>
      <c r="E885" t="s">
        <v>33</v>
      </c>
      <c r="F885">
        <v>6000</v>
      </c>
      <c r="G885" t="s">
        <v>189</v>
      </c>
      <c r="I885">
        <f t="shared" si="91"/>
        <v>1</v>
      </c>
      <c r="J885" t="str">
        <f t="shared" si="92"/>
        <v>OK</v>
      </c>
      <c r="K885" t="str">
        <f t="shared" si="93"/>
        <v>Successful</v>
      </c>
      <c r="L885" t="str">
        <f t="shared" si="94"/>
        <v>Withdrawal</v>
      </c>
      <c r="M885" t="str">
        <f t="shared" si="95"/>
        <v>OK</v>
      </c>
      <c r="N885" t="str">
        <f t="shared" si="96"/>
        <v>OK</v>
      </c>
      <c r="O885" t="str">
        <f>_xlfn.XLOOKUP(B885,'01_Raw_ATMs'!A:A,'01_Raw_ATMs'!A:A,"Not Found")</f>
        <v>ATM083</v>
      </c>
      <c r="P885" t="str">
        <f t="shared" si="97"/>
        <v>Valid</v>
      </c>
    </row>
    <row r="886" spans="1:16">
      <c r="A886" t="s">
        <v>1078</v>
      </c>
      <c r="B886" t="s">
        <v>119</v>
      </c>
      <c r="C886" s="2">
        <v>45793</v>
      </c>
      <c r="D886" s="3">
        <v>0.84664351851851849</v>
      </c>
      <c r="E886" t="s">
        <v>194</v>
      </c>
      <c r="F886">
        <v>0</v>
      </c>
      <c r="G886" t="s">
        <v>189</v>
      </c>
      <c r="I886">
        <f t="shared" si="91"/>
        <v>1</v>
      </c>
      <c r="J886" t="str">
        <f t="shared" si="92"/>
        <v>OK</v>
      </c>
      <c r="K886" t="str">
        <f t="shared" si="93"/>
        <v>Successful</v>
      </c>
      <c r="L886" t="str">
        <f t="shared" si="94"/>
        <v>Balance Inquiry</v>
      </c>
      <c r="M886" t="str">
        <f t="shared" si="95"/>
        <v>OK</v>
      </c>
      <c r="N886" t="str">
        <f t="shared" si="96"/>
        <v>OK</v>
      </c>
      <c r="O886" t="str">
        <f>_xlfn.XLOOKUP(B886,'01_Raw_ATMs'!A:A,'01_Raw_ATMs'!A:A,"Not Found")</f>
        <v>ATM039</v>
      </c>
      <c r="P886" t="str">
        <f t="shared" si="97"/>
        <v>Valid</v>
      </c>
    </row>
    <row r="887" spans="1:16">
      <c r="A887" t="s">
        <v>1079</v>
      </c>
      <c r="B887" t="s">
        <v>128</v>
      </c>
      <c r="C887" s="2">
        <v>45953</v>
      </c>
      <c r="D887" s="3">
        <v>0.79385416666666664</v>
      </c>
      <c r="E887" t="s">
        <v>33</v>
      </c>
      <c r="F887">
        <v>5000</v>
      </c>
      <c r="G887" t="s">
        <v>214</v>
      </c>
      <c r="H887" t="s">
        <v>1080</v>
      </c>
      <c r="I887">
        <f t="shared" si="91"/>
        <v>1</v>
      </c>
      <c r="J887" t="str">
        <f t="shared" si="92"/>
        <v>OK</v>
      </c>
      <c r="K887" t="str">
        <f t="shared" si="93"/>
        <v>Failed</v>
      </c>
      <c r="L887" t="str">
        <f t="shared" si="94"/>
        <v>Withdrawal</v>
      </c>
      <c r="M887" t="str">
        <f t="shared" si="95"/>
        <v>OK</v>
      </c>
      <c r="N887" t="str">
        <f t="shared" si="96"/>
        <v>OK</v>
      </c>
      <c r="O887" t="str">
        <f>_xlfn.XLOOKUP(B887,'01_Raw_ATMs'!A:A,'01_Raw_ATMs'!A:A,"Not Found")</f>
        <v>ATM048</v>
      </c>
      <c r="P887" t="str">
        <f t="shared" si="97"/>
        <v>Valid</v>
      </c>
    </row>
    <row r="888" spans="1:16">
      <c r="A888" t="s">
        <v>1081</v>
      </c>
      <c r="B888" t="s">
        <v>100</v>
      </c>
      <c r="C888" s="2">
        <v>45950</v>
      </c>
      <c r="D888" s="3">
        <v>0.34158564814814812</v>
      </c>
      <c r="E888" t="s">
        <v>33</v>
      </c>
      <c r="F888">
        <v>10000</v>
      </c>
      <c r="G888" t="s">
        <v>189</v>
      </c>
      <c r="I888">
        <f t="shared" si="91"/>
        <v>1</v>
      </c>
      <c r="J888" t="str">
        <f t="shared" si="92"/>
        <v>OK</v>
      </c>
      <c r="K888" t="str">
        <f t="shared" si="93"/>
        <v>Successful</v>
      </c>
      <c r="L888" t="str">
        <f t="shared" si="94"/>
        <v>Withdrawal</v>
      </c>
      <c r="M888" t="str">
        <f t="shared" si="95"/>
        <v>OK</v>
      </c>
      <c r="N888" t="str">
        <f t="shared" si="96"/>
        <v>OK</v>
      </c>
      <c r="O888" t="str">
        <f>_xlfn.XLOOKUP(B888,'01_Raw_ATMs'!A:A,'01_Raw_ATMs'!A:A,"Not Found")</f>
        <v>ATM021</v>
      </c>
      <c r="P888" t="str">
        <f t="shared" si="97"/>
        <v>Valid</v>
      </c>
    </row>
    <row r="889" spans="1:16">
      <c r="A889" t="s">
        <v>1082</v>
      </c>
      <c r="B889" t="s">
        <v>100</v>
      </c>
      <c r="C889" s="2">
        <v>45901</v>
      </c>
      <c r="D889" s="3">
        <v>0.3059722222222222</v>
      </c>
      <c r="E889" t="s">
        <v>33</v>
      </c>
      <c r="F889">
        <v>2500</v>
      </c>
      <c r="G889" t="s">
        <v>189</v>
      </c>
      <c r="I889">
        <f t="shared" si="91"/>
        <v>1</v>
      </c>
      <c r="J889" t="str">
        <f t="shared" si="92"/>
        <v>OK</v>
      </c>
      <c r="K889" t="str">
        <f t="shared" si="93"/>
        <v>Successful</v>
      </c>
      <c r="L889" t="str">
        <f t="shared" si="94"/>
        <v>Withdrawal</v>
      </c>
      <c r="M889" t="str">
        <f t="shared" si="95"/>
        <v>OK</v>
      </c>
      <c r="N889" t="str">
        <f t="shared" si="96"/>
        <v>OK</v>
      </c>
      <c r="O889" t="str">
        <f>_xlfn.XLOOKUP(B889,'01_Raw_ATMs'!A:A,'01_Raw_ATMs'!A:A,"Not Found")</f>
        <v>ATM021</v>
      </c>
      <c r="P889" t="str">
        <f t="shared" si="97"/>
        <v>Valid</v>
      </c>
    </row>
    <row r="890" spans="1:16">
      <c r="A890" t="s">
        <v>1083</v>
      </c>
      <c r="B890" t="s">
        <v>107</v>
      </c>
      <c r="C890" s="2">
        <v>45693</v>
      </c>
      <c r="D890" s="3">
        <v>0.76538194444444441</v>
      </c>
      <c r="E890" t="s">
        <v>33</v>
      </c>
      <c r="F890">
        <v>6000</v>
      </c>
      <c r="G890" t="s">
        <v>214</v>
      </c>
      <c r="H890" t="s">
        <v>1080</v>
      </c>
      <c r="I890">
        <f t="shared" si="91"/>
        <v>1</v>
      </c>
      <c r="J890" t="str">
        <f t="shared" si="92"/>
        <v>OK</v>
      </c>
      <c r="K890" t="str">
        <f t="shared" si="93"/>
        <v>Failed</v>
      </c>
      <c r="L890" t="str">
        <f t="shared" si="94"/>
        <v>Withdrawal</v>
      </c>
      <c r="M890" t="str">
        <f t="shared" si="95"/>
        <v>OK</v>
      </c>
      <c r="N890" t="str">
        <f t="shared" si="96"/>
        <v>OK</v>
      </c>
      <c r="O890" t="str">
        <f>_xlfn.XLOOKUP(B890,'01_Raw_ATMs'!A:A,'01_Raw_ATMs'!A:A,"Not Found")</f>
        <v>ATM027</v>
      </c>
      <c r="P890" t="str">
        <f t="shared" si="97"/>
        <v>Valid</v>
      </c>
    </row>
    <row r="891" spans="1:16">
      <c r="A891" t="s">
        <v>1084</v>
      </c>
      <c r="B891" t="s">
        <v>119</v>
      </c>
      <c r="C891" s="2">
        <v>45782</v>
      </c>
      <c r="D891" s="3">
        <v>0.89304398148148145</v>
      </c>
      <c r="E891" t="s">
        <v>33</v>
      </c>
      <c r="F891">
        <v>1500</v>
      </c>
      <c r="G891" t="s">
        <v>214</v>
      </c>
      <c r="H891" t="s">
        <v>42</v>
      </c>
      <c r="I891">
        <f t="shared" si="91"/>
        <v>1</v>
      </c>
      <c r="J891" t="str">
        <f t="shared" si="92"/>
        <v>OK</v>
      </c>
      <c r="K891" t="str">
        <f t="shared" si="93"/>
        <v>Failed</v>
      </c>
      <c r="L891" t="str">
        <f t="shared" si="94"/>
        <v>Withdrawal</v>
      </c>
      <c r="M891" t="str">
        <f t="shared" si="95"/>
        <v>OK</v>
      </c>
      <c r="N891" t="str">
        <f t="shared" si="96"/>
        <v>OK</v>
      </c>
      <c r="O891" t="str">
        <f>_xlfn.XLOOKUP(B891,'01_Raw_ATMs'!A:A,'01_Raw_ATMs'!A:A,"Not Found")</f>
        <v>ATM039</v>
      </c>
      <c r="P891" t="str">
        <f t="shared" si="97"/>
        <v>Valid</v>
      </c>
    </row>
    <row r="892" spans="1:16">
      <c r="A892" t="s">
        <v>1085</v>
      </c>
      <c r="B892" t="s">
        <v>99</v>
      </c>
      <c r="C892" s="2">
        <v>45662</v>
      </c>
      <c r="D892" s="3">
        <v>0.94064814814814812</v>
      </c>
      <c r="E892" t="s">
        <v>33</v>
      </c>
      <c r="F892">
        <v>2500</v>
      </c>
      <c r="G892" t="s">
        <v>189</v>
      </c>
      <c r="I892">
        <f t="shared" si="91"/>
        <v>1</v>
      </c>
      <c r="J892" t="str">
        <f t="shared" si="92"/>
        <v>OK</v>
      </c>
      <c r="K892" t="str">
        <f t="shared" si="93"/>
        <v>Successful</v>
      </c>
      <c r="L892" t="str">
        <f t="shared" si="94"/>
        <v>Withdrawal</v>
      </c>
      <c r="M892" t="str">
        <f t="shared" si="95"/>
        <v>OK</v>
      </c>
      <c r="N892" t="str">
        <f t="shared" si="96"/>
        <v>OK</v>
      </c>
      <c r="O892" t="str">
        <f>_xlfn.XLOOKUP(B892,'01_Raw_ATMs'!A:A,'01_Raw_ATMs'!A:A,"Not Found")</f>
        <v>ATM020</v>
      </c>
      <c r="P892" t="str">
        <f t="shared" si="97"/>
        <v>Valid</v>
      </c>
    </row>
    <row r="893" spans="1:16">
      <c r="A893" t="s">
        <v>1086</v>
      </c>
      <c r="B893" t="s">
        <v>118</v>
      </c>
      <c r="C893" s="2">
        <v>45808</v>
      </c>
      <c r="D893" s="3">
        <v>0.82428240740740744</v>
      </c>
      <c r="E893" t="s">
        <v>211</v>
      </c>
      <c r="F893">
        <v>0</v>
      </c>
      <c r="G893" t="s">
        <v>189</v>
      </c>
      <c r="I893">
        <f t="shared" si="91"/>
        <v>1</v>
      </c>
      <c r="J893" t="str">
        <f t="shared" si="92"/>
        <v>OK</v>
      </c>
      <c r="K893" t="str">
        <f t="shared" si="93"/>
        <v>Successful</v>
      </c>
      <c r="L893" t="str">
        <f t="shared" si="94"/>
        <v>Mini Statement</v>
      </c>
      <c r="M893" t="str">
        <f t="shared" si="95"/>
        <v>OK</v>
      </c>
      <c r="N893" t="str">
        <f t="shared" si="96"/>
        <v>OK</v>
      </c>
      <c r="O893" t="str">
        <f>_xlfn.XLOOKUP(B893,'01_Raw_ATMs'!A:A,'01_Raw_ATMs'!A:A,"Not Found")</f>
        <v>ATM038</v>
      </c>
      <c r="P893" t="str">
        <f t="shared" si="97"/>
        <v>Valid</v>
      </c>
    </row>
    <row r="894" spans="1:16">
      <c r="A894" t="s">
        <v>1087</v>
      </c>
      <c r="B894" t="s">
        <v>92</v>
      </c>
      <c r="C894" s="2">
        <v>46148</v>
      </c>
      <c r="D894" s="3">
        <v>0.83938657407407402</v>
      </c>
      <c r="E894" t="s">
        <v>33</v>
      </c>
      <c r="F894">
        <v>2500</v>
      </c>
      <c r="G894" t="s">
        <v>189</v>
      </c>
      <c r="I894">
        <f t="shared" si="91"/>
        <v>1</v>
      </c>
      <c r="J894" t="str">
        <f t="shared" si="92"/>
        <v>OK</v>
      </c>
      <c r="K894" t="str">
        <f t="shared" si="93"/>
        <v>Successful</v>
      </c>
      <c r="L894" t="str">
        <f t="shared" si="94"/>
        <v>Withdrawal</v>
      </c>
      <c r="M894" t="str">
        <f t="shared" si="95"/>
        <v>OK</v>
      </c>
      <c r="N894" t="str">
        <f t="shared" si="96"/>
        <v>OK</v>
      </c>
      <c r="O894" t="str">
        <f>_xlfn.XLOOKUP(B894,'01_Raw_ATMs'!A:A,'01_Raw_ATMs'!A:A,"Not Found")</f>
        <v>ATM015</v>
      </c>
      <c r="P894" t="str">
        <f t="shared" si="97"/>
        <v>Valid</v>
      </c>
    </row>
    <row r="895" spans="1:16">
      <c r="A895" t="s">
        <v>1088</v>
      </c>
      <c r="B895" t="s">
        <v>160</v>
      </c>
      <c r="C895" s="2">
        <v>45883</v>
      </c>
      <c r="D895" s="3">
        <v>0.62870370370370365</v>
      </c>
      <c r="E895" t="s">
        <v>33</v>
      </c>
      <c r="F895">
        <v>10000</v>
      </c>
      <c r="G895" t="s">
        <v>189</v>
      </c>
      <c r="I895">
        <f t="shared" si="91"/>
        <v>1</v>
      </c>
      <c r="J895" t="str">
        <f t="shared" si="92"/>
        <v>OK</v>
      </c>
      <c r="K895" t="str">
        <f t="shared" si="93"/>
        <v>Successful</v>
      </c>
      <c r="L895" t="str">
        <f t="shared" si="94"/>
        <v>Withdrawal</v>
      </c>
      <c r="M895" t="str">
        <f t="shared" si="95"/>
        <v>OK</v>
      </c>
      <c r="N895" t="str">
        <f t="shared" si="96"/>
        <v>OK</v>
      </c>
      <c r="O895" t="str">
        <f>_xlfn.XLOOKUP(B895,'01_Raw_ATMs'!A:A,'01_Raw_ATMs'!A:A,"Not Found")</f>
        <v>ATM080</v>
      </c>
      <c r="P895" t="str">
        <f t="shared" si="97"/>
        <v>Valid</v>
      </c>
    </row>
    <row r="896" spans="1:16">
      <c r="A896" t="s">
        <v>1089</v>
      </c>
      <c r="B896" t="s">
        <v>148</v>
      </c>
      <c r="C896" s="2">
        <v>45885</v>
      </c>
      <c r="D896" s="3">
        <v>0.82589120370370372</v>
      </c>
      <c r="E896" t="s">
        <v>33</v>
      </c>
      <c r="F896">
        <v>1000</v>
      </c>
      <c r="G896" t="s">
        <v>189</v>
      </c>
      <c r="I896">
        <f t="shared" si="91"/>
        <v>1</v>
      </c>
      <c r="J896" t="str">
        <f t="shared" si="92"/>
        <v>OK</v>
      </c>
      <c r="K896" t="str">
        <f t="shared" si="93"/>
        <v>Successful</v>
      </c>
      <c r="L896" t="str">
        <f t="shared" si="94"/>
        <v>Withdrawal</v>
      </c>
      <c r="M896" t="str">
        <f t="shared" si="95"/>
        <v>OK</v>
      </c>
      <c r="N896" t="str">
        <f t="shared" si="96"/>
        <v>OK</v>
      </c>
      <c r="O896" t="str">
        <f>_xlfn.XLOOKUP(B896,'01_Raw_ATMs'!A:A,'01_Raw_ATMs'!A:A,"Not Found")</f>
        <v>ATM068</v>
      </c>
      <c r="P896" t="str">
        <f t="shared" si="97"/>
        <v>Valid</v>
      </c>
    </row>
    <row r="897" spans="1:16">
      <c r="A897" t="s">
        <v>1090</v>
      </c>
      <c r="B897" t="s">
        <v>138</v>
      </c>
      <c r="C897" s="2">
        <v>45747</v>
      </c>
      <c r="D897" s="3">
        <v>0.9341666666666667</v>
      </c>
      <c r="E897" t="s">
        <v>33</v>
      </c>
      <c r="F897">
        <v>8000</v>
      </c>
      <c r="G897" t="s">
        <v>189</v>
      </c>
      <c r="I897">
        <f t="shared" si="91"/>
        <v>1</v>
      </c>
      <c r="J897" t="str">
        <f t="shared" si="92"/>
        <v>OK</v>
      </c>
      <c r="K897" t="str">
        <f t="shared" si="93"/>
        <v>Successful</v>
      </c>
      <c r="L897" t="str">
        <f t="shared" si="94"/>
        <v>Withdrawal</v>
      </c>
      <c r="M897" t="str">
        <f t="shared" si="95"/>
        <v>OK</v>
      </c>
      <c r="N897" t="str">
        <f t="shared" si="96"/>
        <v>OK</v>
      </c>
      <c r="O897" t="str">
        <f>_xlfn.XLOOKUP(B897,'01_Raw_ATMs'!A:A,'01_Raw_ATMs'!A:A,"Not Found")</f>
        <v>ATM058</v>
      </c>
      <c r="P897" t="str">
        <f t="shared" si="97"/>
        <v>Valid</v>
      </c>
    </row>
    <row r="898" spans="1:16">
      <c r="A898" t="s">
        <v>1091</v>
      </c>
      <c r="B898" t="s">
        <v>83</v>
      </c>
      <c r="C898" s="2">
        <v>46027</v>
      </c>
      <c r="D898" s="3">
        <v>0.57354166666666662</v>
      </c>
      <c r="E898" t="s">
        <v>33</v>
      </c>
      <c r="F898">
        <v>4000</v>
      </c>
      <c r="G898" t="s">
        <v>189</v>
      </c>
      <c r="I898">
        <f t="shared" si="91"/>
        <v>1</v>
      </c>
      <c r="J898" t="str">
        <f t="shared" si="92"/>
        <v>OK</v>
      </c>
      <c r="K898" t="str">
        <f t="shared" si="93"/>
        <v>Successful</v>
      </c>
      <c r="L898" t="str">
        <f t="shared" si="94"/>
        <v>Withdrawal</v>
      </c>
      <c r="M898" t="str">
        <f t="shared" si="95"/>
        <v>OK</v>
      </c>
      <c r="N898" t="str">
        <f t="shared" si="96"/>
        <v>OK</v>
      </c>
      <c r="O898" t="str">
        <f>_xlfn.XLOOKUP(B898,'01_Raw_ATMs'!A:A,'01_Raw_ATMs'!A:A,"Not Found")</f>
        <v>ATM008</v>
      </c>
      <c r="P898" t="str">
        <f t="shared" si="97"/>
        <v>Valid</v>
      </c>
    </row>
    <row r="899" spans="1:16">
      <c r="A899" t="s">
        <v>1092</v>
      </c>
      <c r="B899" t="s">
        <v>117</v>
      </c>
      <c r="C899" s="2">
        <v>46011</v>
      </c>
      <c r="D899" s="3">
        <v>0.52008101851851851</v>
      </c>
      <c r="E899" t="s">
        <v>33</v>
      </c>
      <c r="F899">
        <v>2000</v>
      </c>
      <c r="G899" t="s">
        <v>189</v>
      </c>
      <c r="I899">
        <f t="shared" ref="I899:I962" si="98">COUNTIF($A:$A,A899)</f>
        <v>1</v>
      </c>
      <c r="J899" t="str">
        <f t="shared" ref="J899:J962" si="99">IF(AND(TRIM(G899)="Failed",H899=""),"Problem","OK")</f>
        <v>OK</v>
      </c>
      <c r="K899" t="str">
        <f t="shared" ref="K899:K962" si="100">PROPER(TRIM(G899))</f>
        <v>Successful</v>
      </c>
      <c r="L899" t="str">
        <f t="shared" ref="L899:L962" si="101">PROPER(TRIM(E899))</f>
        <v>Withdrawal</v>
      </c>
      <c r="M899" t="str">
        <f t="shared" ref="M899:M962" si="102">IF(OR(E899="Withdrawal",E899="Cash Deposit"),IF(F899&gt;0,"OK","Problem"),IF(F899=0,"OK","Problem"))</f>
        <v>OK</v>
      </c>
      <c r="N899" t="str">
        <f t="shared" ref="N899:N962" si="103">IF(AND(C899&gt;=DATE(2025,1,1),C899&lt;=DATE(2026,6,30)),"OK","Problem")</f>
        <v>OK</v>
      </c>
      <c r="O899" t="str">
        <f>_xlfn.XLOOKUP(B899,'01_Raw_ATMs'!A:A,'01_Raw_ATMs'!A:A,"Not Found")</f>
        <v>ATM037</v>
      </c>
      <c r="P899" t="str">
        <f t="shared" ref="P899:P962" si="104">IF(B899="","Missing ATM_ID","Valid")</f>
        <v>Valid</v>
      </c>
    </row>
    <row r="900" spans="1:16">
      <c r="A900" t="s">
        <v>1093</v>
      </c>
      <c r="B900" t="s">
        <v>137</v>
      </c>
      <c r="C900" s="2">
        <v>46083</v>
      </c>
      <c r="D900" s="3">
        <v>0.80428240740740742</v>
      </c>
      <c r="E900" t="s">
        <v>194</v>
      </c>
      <c r="F900">
        <v>0</v>
      </c>
      <c r="G900" t="s">
        <v>214</v>
      </c>
      <c r="H900" t="s">
        <v>1094</v>
      </c>
      <c r="I900">
        <f t="shared" si="98"/>
        <v>1</v>
      </c>
      <c r="J900" t="str">
        <f t="shared" si="99"/>
        <v>OK</v>
      </c>
      <c r="K900" t="str">
        <f t="shared" si="100"/>
        <v>Failed</v>
      </c>
      <c r="L900" t="str">
        <f t="shared" si="101"/>
        <v>Balance Inquiry</v>
      </c>
      <c r="M900" t="str">
        <f t="shared" si="102"/>
        <v>OK</v>
      </c>
      <c r="N900" t="str">
        <f t="shared" si="103"/>
        <v>OK</v>
      </c>
      <c r="O900" t="str">
        <f>_xlfn.XLOOKUP(B900,'01_Raw_ATMs'!A:A,'01_Raw_ATMs'!A:A,"Not Found")</f>
        <v>ATM057</v>
      </c>
      <c r="P900" t="str">
        <f t="shared" si="104"/>
        <v>Valid</v>
      </c>
    </row>
    <row r="901" spans="1:16">
      <c r="A901" t="s">
        <v>1095</v>
      </c>
      <c r="B901" t="s">
        <v>174</v>
      </c>
      <c r="C901" s="2">
        <v>46082</v>
      </c>
      <c r="D901" s="3">
        <v>0.3178009259259259</v>
      </c>
      <c r="E901" t="s">
        <v>33</v>
      </c>
      <c r="F901">
        <v>2000</v>
      </c>
      <c r="G901" t="s">
        <v>189</v>
      </c>
      <c r="I901">
        <f t="shared" si="98"/>
        <v>1</v>
      </c>
      <c r="J901" t="str">
        <f t="shared" si="99"/>
        <v>OK</v>
      </c>
      <c r="K901" t="str">
        <f t="shared" si="100"/>
        <v>Successful</v>
      </c>
      <c r="L901" t="str">
        <f t="shared" si="101"/>
        <v>Withdrawal</v>
      </c>
      <c r="M901" t="str">
        <f t="shared" si="102"/>
        <v>OK</v>
      </c>
      <c r="N901" t="str">
        <f t="shared" si="103"/>
        <v>OK</v>
      </c>
      <c r="O901" t="str">
        <f>_xlfn.XLOOKUP(B901,'01_Raw_ATMs'!A:A,'01_Raw_ATMs'!A:A,"Not Found")</f>
        <v>ATM094</v>
      </c>
      <c r="P901" t="str">
        <f t="shared" si="104"/>
        <v>Valid</v>
      </c>
    </row>
    <row r="902" spans="1:16">
      <c r="A902" t="s">
        <v>1096</v>
      </c>
      <c r="B902" t="s">
        <v>148</v>
      </c>
      <c r="C902" s="2">
        <v>46001</v>
      </c>
      <c r="D902" s="3">
        <v>0.23458333333333331</v>
      </c>
      <c r="E902" t="s">
        <v>33</v>
      </c>
      <c r="F902">
        <v>25000</v>
      </c>
      <c r="G902" t="s">
        <v>189</v>
      </c>
      <c r="I902">
        <f t="shared" si="98"/>
        <v>1</v>
      </c>
      <c r="J902" t="str">
        <f t="shared" si="99"/>
        <v>OK</v>
      </c>
      <c r="K902" t="str">
        <f t="shared" si="100"/>
        <v>Successful</v>
      </c>
      <c r="L902" t="str">
        <f t="shared" si="101"/>
        <v>Withdrawal</v>
      </c>
      <c r="M902" t="str">
        <f t="shared" si="102"/>
        <v>OK</v>
      </c>
      <c r="N902" t="str">
        <f t="shared" si="103"/>
        <v>OK</v>
      </c>
      <c r="O902" t="str">
        <f>_xlfn.XLOOKUP(B902,'01_Raw_ATMs'!A:A,'01_Raw_ATMs'!A:A,"Not Found")</f>
        <v>ATM068</v>
      </c>
      <c r="P902" t="str">
        <f t="shared" si="104"/>
        <v>Valid</v>
      </c>
    </row>
    <row r="903" spans="1:16">
      <c r="A903" t="s">
        <v>1097</v>
      </c>
      <c r="B903" t="s">
        <v>115</v>
      </c>
      <c r="C903" s="2">
        <v>46082</v>
      </c>
      <c r="D903" s="3">
        <v>0.35399305555555549</v>
      </c>
      <c r="E903" t="s">
        <v>33</v>
      </c>
      <c r="F903">
        <v>1500</v>
      </c>
      <c r="G903" t="s">
        <v>189</v>
      </c>
      <c r="I903">
        <f t="shared" si="98"/>
        <v>1</v>
      </c>
      <c r="J903" t="str">
        <f t="shared" si="99"/>
        <v>OK</v>
      </c>
      <c r="K903" t="str">
        <f t="shared" si="100"/>
        <v>Successful</v>
      </c>
      <c r="L903" t="str">
        <f t="shared" si="101"/>
        <v>Withdrawal</v>
      </c>
      <c r="M903" t="str">
        <f t="shared" si="102"/>
        <v>OK</v>
      </c>
      <c r="N903" t="str">
        <f t="shared" si="103"/>
        <v>OK</v>
      </c>
      <c r="O903" t="str">
        <f>_xlfn.XLOOKUP(B903,'01_Raw_ATMs'!A:A,'01_Raw_ATMs'!A:A,"Not Found")</f>
        <v>ATM035</v>
      </c>
      <c r="P903" t="str">
        <f t="shared" si="104"/>
        <v>Valid</v>
      </c>
    </row>
    <row r="904" spans="1:16">
      <c r="A904" t="s">
        <v>1098</v>
      </c>
      <c r="B904" t="s">
        <v>129</v>
      </c>
      <c r="C904" s="2">
        <v>45954</v>
      </c>
      <c r="D904" s="3">
        <v>0.66865740740740742</v>
      </c>
      <c r="E904" t="s">
        <v>194</v>
      </c>
      <c r="F904">
        <v>0</v>
      </c>
      <c r="G904" t="s">
        <v>189</v>
      </c>
      <c r="I904">
        <f t="shared" si="98"/>
        <v>1</v>
      </c>
      <c r="J904" t="str">
        <f t="shared" si="99"/>
        <v>OK</v>
      </c>
      <c r="K904" t="str">
        <f t="shared" si="100"/>
        <v>Successful</v>
      </c>
      <c r="L904" t="str">
        <f t="shared" si="101"/>
        <v>Balance Inquiry</v>
      </c>
      <c r="M904" t="str">
        <f t="shared" si="102"/>
        <v>OK</v>
      </c>
      <c r="N904" t="str">
        <f t="shared" si="103"/>
        <v>OK</v>
      </c>
      <c r="O904" t="str">
        <f>_xlfn.XLOOKUP(B904,'01_Raw_ATMs'!A:A,'01_Raw_ATMs'!A:A,"Not Found")</f>
        <v>ATM049</v>
      </c>
      <c r="P904" t="str">
        <f t="shared" si="104"/>
        <v>Valid</v>
      </c>
    </row>
    <row r="905" spans="1:16">
      <c r="A905" t="s">
        <v>1099</v>
      </c>
      <c r="B905" t="s">
        <v>119</v>
      </c>
      <c r="C905" s="2">
        <v>46163</v>
      </c>
      <c r="D905" s="3">
        <v>0.68696759259259255</v>
      </c>
      <c r="E905" t="s">
        <v>33</v>
      </c>
      <c r="F905">
        <v>500</v>
      </c>
      <c r="G905" t="s">
        <v>189</v>
      </c>
      <c r="I905">
        <f t="shared" si="98"/>
        <v>1</v>
      </c>
      <c r="J905" t="str">
        <f t="shared" si="99"/>
        <v>OK</v>
      </c>
      <c r="K905" t="str">
        <f t="shared" si="100"/>
        <v>Successful</v>
      </c>
      <c r="L905" t="str">
        <f t="shared" si="101"/>
        <v>Withdrawal</v>
      </c>
      <c r="M905" t="str">
        <f t="shared" si="102"/>
        <v>OK</v>
      </c>
      <c r="N905" t="str">
        <f t="shared" si="103"/>
        <v>OK</v>
      </c>
      <c r="O905" t="str">
        <f>_xlfn.XLOOKUP(B905,'01_Raw_ATMs'!A:A,'01_Raw_ATMs'!A:A,"Not Found")</f>
        <v>ATM039</v>
      </c>
      <c r="P905" t="str">
        <f t="shared" si="104"/>
        <v>Valid</v>
      </c>
    </row>
    <row r="906" spans="1:16">
      <c r="A906" t="s">
        <v>1100</v>
      </c>
      <c r="B906" t="s">
        <v>119</v>
      </c>
      <c r="C906" s="2">
        <v>46141</v>
      </c>
      <c r="D906" s="3">
        <v>0.32149305555555557</v>
      </c>
      <c r="E906" t="s">
        <v>33</v>
      </c>
      <c r="F906">
        <v>1500</v>
      </c>
      <c r="G906" t="s">
        <v>189</v>
      </c>
      <c r="I906">
        <f t="shared" si="98"/>
        <v>1</v>
      </c>
      <c r="J906" t="str">
        <f t="shared" si="99"/>
        <v>OK</v>
      </c>
      <c r="K906" t="str">
        <f t="shared" si="100"/>
        <v>Successful</v>
      </c>
      <c r="L906" t="str">
        <f t="shared" si="101"/>
        <v>Withdrawal</v>
      </c>
      <c r="M906" t="str">
        <f t="shared" si="102"/>
        <v>OK</v>
      </c>
      <c r="N906" t="str">
        <f t="shared" si="103"/>
        <v>OK</v>
      </c>
      <c r="O906" t="str">
        <f>_xlfn.XLOOKUP(B906,'01_Raw_ATMs'!A:A,'01_Raw_ATMs'!A:A,"Not Found")</f>
        <v>ATM039</v>
      </c>
      <c r="P906" t="str">
        <f t="shared" si="104"/>
        <v>Valid</v>
      </c>
    </row>
    <row r="907" spans="1:16">
      <c r="A907" t="s">
        <v>1101</v>
      </c>
      <c r="B907" t="s">
        <v>169</v>
      </c>
      <c r="C907" s="2">
        <v>45908</v>
      </c>
      <c r="D907" s="3">
        <v>0.1168634259259259</v>
      </c>
      <c r="E907" t="s">
        <v>33</v>
      </c>
      <c r="F907">
        <v>1000</v>
      </c>
      <c r="G907" t="s">
        <v>189</v>
      </c>
      <c r="I907">
        <f t="shared" si="98"/>
        <v>1</v>
      </c>
      <c r="J907" t="str">
        <f t="shared" si="99"/>
        <v>OK</v>
      </c>
      <c r="K907" t="str">
        <f t="shared" si="100"/>
        <v>Successful</v>
      </c>
      <c r="L907" t="str">
        <f t="shared" si="101"/>
        <v>Withdrawal</v>
      </c>
      <c r="M907" t="str">
        <f t="shared" si="102"/>
        <v>OK</v>
      </c>
      <c r="N907" t="str">
        <f t="shared" si="103"/>
        <v>OK</v>
      </c>
      <c r="O907" t="str">
        <f>_xlfn.XLOOKUP(B907,'01_Raw_ATMs'!A:A,'01_Raw_ATMs'!A:A,"Not Found")</f>
        <v>ATM089</v>
      </c>
      <c r="P907" t="str">
        <f t="shared" si="104"/>
        <v>Valid</v>
      </c>
    </row>
    <row r="908" spans="1:16">
      <c r="A908" t="s">
        <v>1102</v>
      </c>
      <c r="B908" t="s">
        <v>127</v>
      </c>
      <c r="C908" s="2">
        <v>46150</v>
      </c>
      <c r="D908" s="3">
        <v>0.70504629629629634</v>
      </c>
      <c r="E908" t="s">
        <v>33</v>
      </c>
      <c r="F908">
        <v>5000</v>
      </c>
      <c r="G908" t="s">
        <v>214</v>
      </c>
      <c r="H908" t="s">
        <v>1103</v>
      </c>
      <c r="I908">
        <f t="shared" si="98"/>
        <v>1</v>
      </c>
      <c r="J908" t="str">
        <f t="shared" si="99"/>
        <v>OK</v>
      </c>
      <c r="K908" t="str">
        <f t="shared" si="100"/>
        <v>Failed</v>
      </c>
      <c r="L908" t="str">
        <f t="shared" si="101"/>
        <v>Withdrawal</v>
      </c>
      <c r="M908" t="str">
        <f t="shared" si="102"/>
        <v>OK</v>
      </c>
      <c r="N908" t="str">
        <f t="shared" si="103"/>
        <v>OK</v>
      </c>
      <c r="O908" t="str">
        <f>_xlfn.XLOOKUP(B908,'01_Raw_ATMs'!A:A,'01_Raw_ATMs'!A:A,"Not Found")</f>
        <v>ATM047</v>
      </c>
      <c r="P908" t="str">
        <f t="shared" si="104"/>
        <v>Valid</v>
      </c>
    </row>
    <row r="909" spans="1:16">
      <c r="A909" t="s">
        <v>1104</v>
      </c>
      <c r="B909" t="s">
        <v>128</v>
      </c>
      <c r="C909" s="2">
        <v>46182</v>
      </c>
      <c r="D909" s="3">
        <v>0.75131944444444443</v>
      </c>
      <c r="E909" t="s">
        <v>33</v>
      </c>
      <c r="F909">
        <v>8000</v>
      </c>
      <c r="G909" t="s">
        <v>189</v>
      </c>
      <c r="I909">
        <f t="shared" si="98"/>
        <v>1</v>
      </c>
      <c r="J909" t="str">
        <f t="shared" si="99"/>
        <v>OK</v>
      </c>
      <c r="K909" t="str">
        <f t="shared" si="100"/>
        <v>Successful</v>
      </c>
      <c r="L909" t="str">
        <f t="shared" si="101"/>
        <v>Withdrawal</v>
      </c>
      <c r="M909" t="str">
        <f t="shared" si="102"/>
        <v>OK</v>
      </c>
      <c r="N909" t="str">
        <f t="shared" si="103"/>
        <v>OK</v>
      </c>
      <c r="O909" t="str">
        <f>_xlfn.XLOOKUP(B909,'01_Raw_ATMs'!A:A,'01_Raw_ATMs'!A:A,"Not Found")</f>
        <v>ATM048</v>
      </c>
      <c r="P909" t="str">
        <f t="shared" si="104"/>
        <v>Valid</v>
      </c>
    </row>
    <row r="910" spans="1:16">
      <c r="A910" t="s">
        <v>1105</v>
      </c>
      <c r="B910" t="s">
        <v>121</v>
      </c>
      <c r="C910" s="2">
        <v>46130</v>
      </c>
      <c r="D910" s="3">
        <v>0.83914351851851854</v>
      </c>
      <c r="E910" t="s">
        <v>33</v>
      </c>
      <c r="F910">
        <v>2500</v>
      </c>
      <c r="G910" t="s">
        <v>189</v>
      </c>
      <c r="I910">
        <f t="shared" si="98"/>
        <v>1</v>
      </c>
      <c r="J910" t="str">
        <f t="shared" si="99"/>
        <v>OK</v>
      </c>
      <c r="K910" t="str">
        <f t="shared" si="100"/>
        <v>Successful</v>
      </c>
      <c r="L910" t="str">
        <f t="shared" si="101"/>
        <v>Withdrawal</v>
      </c>
      <c r="M910" t="str">
        <f t="shared" si="102"/>
        <v>OK</v>
      </c>
      <c r="N910" t="str">
        <f t="shared" si="103"/>
        <v>OK</v>
      </c>
      <c r="O910" t="str">
        <f>_xlfn.XLOOKUP(B910,'01_Raw_ATMs'!A:A,'01_Raw_ATMs'!A:A,"Not Found")</f>
        <v>ATM041</v>
      </c>
      <c r="P910" t="str">
        <f t="shared" si="104"/>
        <v>Valid</v>
      </c>
    </row>
    <row r="911" spans="1:16">
      <c r="A911" t="s">
        <v>1106</v>
      </c>
      <c r="B911" t="s">
        <v>162</v>
      </c>
      <c r="C911" s="2">
        <v>46022</v>
      </c>
      <c r="D911" s="3">
        <v>0.17954861111111109</v>
      </c>
      <c r="E911" t="s">
        <v>33</v>
      </c>
      <c r="F911">
        <v>1000</v>
      </c>
      <c r="G911" t="s">
        <v>189</v>
      </c>
      <c r="I911">
        <f t="shared" si="98"/>
        <v>1</v>
      </c>
      <c r="J911" t="str">
        <f t="shared" si="99"/>
        <v>OK</v>
      </c>
      <c r="K911" t="str">
        <f t="shared" si="100"/>
        <v>Successful</v>
      </c>
      <c r="L911" t="str">
        <f t="shared" si="101"/>
        <v>Withdrawal</v>
      </c>
      <c r="M911" t="str">
        <f t="shared" si="102"/>
        <v>OK</v>
      </c>
      <c r="N911" t="str">
        <f t="shared" si="103"/>
        <v>OK</v>
      </c>
      <c r="O911" t="str">
        <f>_xlfn.XLOOKUP(B911,'01_Raw_ATMs'!A:A,'01_Raw_ATMs'!A:A,"Not Found")</f>
        <v>ATM082</v>
      </c>
      <c r="P911" t="str">
        <f t="shared" si="104"/>
        <v>Valid</v>
      </c>
    </row>
    <row r="912" spans="1:16">
      <c r="A912" t="s">
        <v>1107</v>
      </c>
      <c r="B912" t="s">
        <v>179</v>
      </c>
      <c r="C912" s="2">
        <v>45845</v>
      </c>
      <c r="D912" s="3">
        <v>0.81861111111111107</v>
      </c>
      <c r="E912" t="s">
        <v>33</v>
      </c>
      <c r="F912">
        <v>3000</v>
      </c>
      <c r="G912" t="s">
        <v>189</v>
      </c>
      <c r="I912">
        <f t="shared" si="98"/>
        <v>1</v>
      </c>
      <c r="J912" t="str">
        <f t="shared" si="99"/>
        <v>OK</v>
      </c>
      <c r="K912" t="str">
        <f t="shared" si="100"/>
        <v>Successful</v>
      </c>
      <c r="L912" t="str">
        <f t="shared" si="101"/>
        <v>Withdrawal</v>
      </c>
      <c r="M912" t="str">
        <f t="shared" si="102"/>
        <v>OK</v>
      </c>
      <c r="N912" t="str">
        <f t="shared" si="103"/>
        <v>OK</v>
      </c>
      <c r="O912" t="str">
        <f>_xlfn.XLOOKUP(B912,'01_Raw_ATMs'!A:A,'01_Raw_ATMs'!A:A,"Not Found")</f>
        <v>ATM099</v>
      </c>
      <c r="P912" t="str">
        <f t="shared" si="104"/>
        <v>Valid</v>
      </c>
    </row>
    <row r="913" spans="1:16">
      <c r="A913" t="s">
        <v>1108</v>
      </c>
      <c r="B913" t="s">
        <v>168</v>
      </c>
      <c r="C913" s="2">
        <v>45966</v>
      </c>
      <c r="D913" s="3">
        <v>0.44773148148148151</v>
      </c>
      <c r="E913" t="s">
        <v>33</v>
      </c>
      <c r="F913">
        <v>6000</v>
      </c>
      <c r="G913" t="s">
        <v>189</v>
      </c>
      <c r="I913">
        <f t="shared" si="98"/>
        <v>1</v>
      </c>
      <c r="J913" t="str">
        <f t="shared" si="99"/>
        <v>OK</v>
      </c>
      <c r="K913" t="str">
        <f t="shared" si="100"/>
        <v>Successful</v>
      </c>
      <c r="L913" t="str">
        <f t="shared" si="101"/>
        <v>Withdrawal</v>
      </c>
      <c r="M913" t="str">
        <f t="shared" si="102"/>
        <v>OK</v>
      </c>
      <c r="N913" t="str">
        <f t="shared" si="103"/>
        <v>OK</v>
      </c>
      <c r="O913" t="str">
        <f>_xlfn.XLOOKUP(B913,'01_Raw_ATMs'!A:A,'01_Raw_ATMs'!A:A,"Not Found")</f>
        <v>ATM088</v>
      </c>
      <c r="P913" t="str">
        <f t="shared" si="104"/>
        <v>Valid</v>
      </c>
    </row>
    <row r="914" spans="1:16">
      <c r="A914" t="s">
        <v>1109</v>
      </c>
      <c r="B914" t="s">
        <v>98</v>
      </c>
      <c r="C914" s="2">
        <v>45671</v>
      </c>
      <c r="D914" s="3">
        <v>0.30443287037037042</v>
      </c>
      <c r="E914" t="s">
        <v>194</v>
      </c>
      <c r="F914">
        <v>0</v>
      </c>
      <c r="G914" t="s">
        <v>189</v>
      </c>
      <c r="I914">
        <f t="shared" si="98"/>
        <v>1</v>
      </c>
      <c r="J914" t="str">
        <f t="shared" si="99"/>
        <v>OK</v>
      </c>
      <c r="K914" t="str">
        <f t="shared" si="100"/>
        <v>Successful</v>
      </c>
      <c r="L914" t="str">
        <f t="shared" si="101"/>
        <v>Balance Inquiry</v>
      </c>
      <c r="M914" t="str">
        <f t="shared" si="102"/>
        <v>OK</v>
      </c>
      <c r="N914" t="str">
        <f t="shared" si="103"/>
        <v>OK</v>
      </c>
      <c r="O914" t="str">
        <f>_xlfn.XLOOKUP(B914,'01_Raw_ATMs'!A:A,'01_Raw_ATMs'!A:A,"Not Found")</f>
        <v>ATM019</v>
      </c>
      <c r="P914" t="str">
        <f t="shared" si="104"/>
        <v>Valid</v>
      </c>
    </row>
    <row r="915" spans="1:16">
      <c r="A915" t="s">
        <v>1110</v>
      </c>
      <c r="B915" t="s">
        <v>100</v>
      </c>
      <c r="C915" s="2">
        <v>45762</v>
      </c>
      <c r="D915" s="3">
        <v>0.39738425925925919</v>
      </c>
      <c r="E915" t="s">
        <v>194</v>
      </c>
      <c r="F915">
        <v>0</v>
      </c>
      <c r="G915" t="s">
        <v>189</v>
      </c>
      <c r="I915">
        <f t="shared" si="98"/>
        <v>1</v>
      </c>
      <c r="J915" t="str">
        <f t="shared" si="99"/>
        <v>OK</v>
      </c>
      <c r="K915" t="str">
        <f t="shared" si="100"/>
        <v>Successful</v>
      </c>
      <c r="L915" t="str">
        <f t="shared" si="101"/>
        <v>Balance Inquiry</v>
      </c>
      <c r="M915" t="str">
        <f t="shared" si="102"/>
        <v>OK</v>
      </c>
      <c r="N915" t="str">
        <f t="shared" si="103"/>
        <v>OK</v>
      </c>
      <c r="O915" t="str">
        <f>_xlfn.XLOOKUP(B915,'01_Raw_ATMs'!A:A,'01_Raw_ATMs'!A:A,"Not Found")</f>
        <v>ATM021</v>
      </c>
      <c r="P915" t="str">
        <f t="shared" si="104"/>
        <v>Valid</v>
      </c>
    </row>
    <row r="916" spans="1:16">
      <c r="A916" t="s">
        <v>1111</v>
      </c>
      <c r="B916" t="s">
        <v>152</v>
      </c>
      <c r="C916" s="2">
        <v>46196</v>
      </c>
      <c r="D916" s="3">
        <v>0.86498842592592595</v>
      </c>
      <c r="E916" t="s">
        <v>33</v>
      </c>
      <c r="F916">
        <v>1000</v>
      </c>
      <c r="G916" t="s">
        <v>189</v>
      </c>
      <c r="I916">
        <f t="shared" si="98"/>
        <v>1</v>
      </c>
      <c r="J916" t="str">
        <f t="shared" si="99"/>
        <v>OK</v>
      </c>
      <c r="K916" t="str">
        <f t="shared" si="100"/>
        <v>Successful</v>
      </c>
      <c r="L916" t="str">
        <f t="shared" si="101"/>
        <v>Withdrawal</v>
      </c>
      <c r="M916" t="str">
        <f t="shared" si="102"/>
        <v>OK</v>
      </c>
      <c r="N916" t="str">
        <f t="shared" si="103"/>
        <v>OK</v>
      </c>
      <c r="O916" t="str">
        <f>_xlfn.XLOOKUP(B916,'01_Raw_ATMs'!A:A,'01_Raw_ATMs'!A:A,"Not Found")</f>
        <v>ATM072</v>
      </c>
      <c r="P916" t="str">
        <f t="shared" si="104"/>
        <v>Valid</v>
      </c>
    </row>
    <row r="917" spans="1:16">
      <c r="A917" t="s">
        <v>1112</v>
      </c>
      <c r="B917" t="s">
        <v>85</v>
      </c>
      <c r="C917" s="2">
        <v>45777</v>
      </c>
      <c r="D917" s="3">
        <v>0.83265046296296297</v>
      </c>
      <c r="E917" t="s">
        <v>33</v>
      </c>
      <c r="F917">
        <v>2500</v>
      </c>
      <c r="G917" t="s">
        <v>189</v>
      </c>
      <c r="I917">
        <f t="shared" si="98"/>
        <v>1</v>
      </c>
      <c r="J917" t="str">
        <f t="shared" si="99"/>
        <v>OK</v>
      </c>
      <c r="K917" t="str">
        <f t="shared" si="100"/>
        <v>Successful</v>
      </c>
      <c r="L917" t="str">
        <f t="shared" si="101"/>
        <v>Withdrawal</v>
      </c>
      <c r="M917" t="str">
        <f t="shared" si="102"/>
        <v>OK</v>
      </c>
      <c r="N917" t="str">
        <f t="shared" si="103"/>
        <v>OK</v>
      </c>
      <c r="O917" t="str">
        <f>_xlfn.XLOOKUP(B917,'01_Raw_ATMs'!A:A,'01_Raw_ATMs'!A:A,"Not Found")</f>
        <v>ATM010</v>
      </c>
      <c r="P917" t="str">
        <f t="shared" si="104"/>
        <v>Valid</v>
      </c>
    </row>
    <row r="918" spans="1:16">
      <c r="A918" t="s">
        <v>1113</v>
      </c>
      <c r="B918" t="s">
        <v>96</v>
      </c>
      <c r="C918" s="2">
        <v>46110</v>
      </c>
      <c r="D918" s="3">
        <v>0.86010416666666667</v>
      </c>
      <c r="E918" t="s">
        <v>194</v>
      </c>
      <c r="F918">
        <v>0</v>
      </c>
      <c r="G918" t="s">
        <v>189</v>
      </c>
      <c r="I918">
        <f t="shared" si="98"/>
        <v>1</v>
      </c>
      <c r="J918" t="str">
        <f t="shared" si="99"/>
        <v>OK</v>
      </c>
      <c r="K918" t="str">
        <f t="shared" si="100"/>
        <v>Successful</v>
      </c>
      <c r="L918" t="str">
        <f t="shared" si="101"/>
        <v>Balance Inquiry</v>
      </c>
      <c r="M918" t="str">
        <f t="shared" si="102"/>
        <v>OK</v>
      </c>
      <c r="N918" t="str">
        <f t="shared" si="103"/>
        <v>OK</v>
      </c>
      <c r="O918" t="str">
        <f>_xlfn.XLOOKUP(B918,'01_Raw_ATMs'!A:A,'01_Raw_ATMs'!A:A,"Not Found")</f>
        <v>ATM018</v>
      </c>
      <c r="P918" t="str">
        <f t="shared" si="104"/>
        <v>Valid</v>
      </c>
    </row>
    <row r="919" spans="1:16">
      <c r="A919" t="s">
        <v>1114</v>
      </c>
      <c r="B919" t="s">
        <v>171</v>
      </c>
      <c r="C919" s="2">
        <v>45969</v>
      </c>
      <c r="D919" s="3">
        <v>0.119525462962963</v>
      </c>
      <c r="E919" t="s">
        <v>33</v>
      </c>
      <c r="F919">
        <v>1500</v>
      </c>
      <c r="G919" t="s">
        <v>189</v>
      </c>
      <c r="I919">
        <f t="shared" si="98"/>
        <v>1</v>
      </c>
      <c r="J919" t="str">
        <f t="shared" si="99"/>
        <v>OK</v>
      </c>
      <c r="K919" t="str">
        <f t="shared" si="100"/>
        <v>Successful</v>
      </c>
      <c r="L919" t="str">
        <f t="shared" si="101"/>
        <v>Withdrawal</v>
      </c>
      <c r="M919" t="str">
        <f t="shared" si="102"/>
        <v>OK</v>
      </c>
      <c r="N919" t="str">
        <f t="shared" si="103"/>
        <v>OK</v>
      </c>
      <c r="O919" t="str">
        <f>_xlfn.XLOOKUP(B919,'01_Raw_ATMs'!A:A,'01_Raw_ATMs'!A:A,"Not Found")</f>
        <v>ATM091</v>
      </c>
      <c r="P919" t="str">
        <f t="shared" si="104"/>
        <v>Valid</v>
      </c>
    </row>
    <row r="920" spans="1:16">
      <c r="A920" t="s">
        <v>1115</v>
      </c>
      <c r="B920" t="s">
        <v>120</v>
      </c>
      <c r="C920" s="2">
        <v>45786</v>
      </c>
      <c r="D920" s="3">
        <v>0.3787847222222222</v>
      </c>
      <c r="E920" t="s">
        <v>33</v>
      </c>
      <c r="F920">
        <v>1000</v>
      </c>
      <c r="G920" t="s">
        <v>189</v>
      </c>
      <c r="I920">
        <f t="shared" si="98"/>
        <v>1</v>
      </c>
      <c r="J920" t="str">
        <f t="shared" si="99"/>
        <v>OK</v>
      </c>
      <c r="K920" t="str">
        <f t="shared" si="100"/>
        <v>Successful</v>
      </c>
      <c r="L920" t="str">
        <f t="shared" si="101"/>
        <v>Withdrawal</v>
      </c>
      <c r="M920" t="str">
        <f t="shared" si="102"/>
        <v>OK</v>
      </c>
      <c r="N920" t="str">
        <f t="shared" si="103"/>
        <v>OK</v>
      </c>
      <c r="O920" t="str">
        <f>_xlfn.XLOOKUP(B920,'01_Raw_ATMs'!A:A,'01_Raw_ATMs'!A:A,"Not Found")</f>
        <v>ATM040</v>
      </c>
      <c r="P920" t="str">
        <f t="shared" si="104"/>
        <v>Valid</v>
      </c>
    </row>
    <row r="921" spans="1:16">
      <c r="A921" t="s">
        <v>1116</v>
      </c>
      <c r="B921" t="s">
        <v>180</v>
      </c>
      <c r="C921" s="2">
        <v>46153</v>
      </c>
      <c r="D921" s="3">
        <v>0.79319444444444442</v>
      </c>
      <c r="E921" t="s">
        <v>33</v>
      </c>
      <c r="F921">
        <v>10000</v>
      </c>
      <c r="G921" t="s">
        <v>189</v>
      </c>
      <c r="I921">
        <f t="shared" si="98"/>
        <v>1</v>
      </c>
      <c r="J921" t="str">
        <f t="shared" si="99"/>
        <v>OK</v>
      </c>
      <c r="K921" t="str">
        <f t="shared" si="100"/>
        <v>Successful</v>
      </c>
      <c r="L921" t="str">
        <f t="shared" si="101"/>
        <v>Withdrawal</v>
      </c>
      <c r="M921" t="str">
        <f t="shared" si="102"/>
        <v>OK</v>
      </c>
      <c r="N921" t="str">
        <f t="shared" si="103"/>
        <v>OK</v>
      </c>
      <c r="O921" t="str">
        <f>_xlfn.XLOOKUP(B921,'01_Raw_ATMs'!A:A,'01_Raw_ATMs'!A:A,"Not Found")</f>
        <v>ATM100</v>
      </c>
      <c r="P921" t="str">
        <f t="shared" si="104"/>
        <v>Valid</v>
      </c>
    </row>
    <row r="922" spans="1:16">
      <c r="A922" t="s">
        <v>1117</v>
      </c>
      <c r="B922" t="s">
        <v>83</v>
      </c>
      <c r="C922" s="2">
        <v>46138</v>
      </c>
      <c r="D922" s="3">
        <v>0.30280092592592589</v>
      </c>
      <c r="E922" t="s">
        <v>33</v>
      </c>
      <c r="F922">
        <v>10000</v>
      </c>
      <c r="G922" t="s">
        <v>189</v>
      </c>
      <c r="I922">
        <f t="shared" si="98"/>
        <v>1</v>
      </c>
      <c r="J922" t="str">
        <f t="shared" si="99"/>
        <v>OK</v>
      </c>
      <c r="K922" t="str">
        <f t="shared" si="100"/>
        <v>Successful</v>
      </c>
      <c r="L922" t="str">
        <f t="shared" si="101"/>
        <v>Withdrawal</v>
      </c>
      <c r="M922" t="str">
        <f t="shared" si="102"/>
        <v>OK</v>
      </c>
      <c r="N922" t="str">
        <f t="shared" si="103"/>
        <v>OK</v>
      </c>
      <c r="O922" t="str">
        <f>_xlfn.XLOOKUP(B922,'01_Raw_ATMs'!A:A,'01_Raw_ATMs'!A:A,"Not Found")</f>
        <v>ATM008</v>
      </c>
      <c r="P922" t="str">
        <f t="shared" si="104"/>
        <v>Valid</v>
      </c>
    </row>
    <row r="923" spans="1:16">
      <c r="A923" t="s">
        <v>1118</v>
      </c>
      <c r="B923" t="s">
        <v>90</v>
      </c>
      <c r="C923" s="2">
        <v>45784</v>
      </c>
      <c r="D923" s="3">
        <v>0.88445601851851852</v>
      </c>
      <c r="E923" t="s">
        <v>211</v>
      </c>
      <c r="F923">
        <v>0</v>
      </c>
      <c r="G923" t="s">
        <v>189</v>
      </c>
      <c r="I923">
        <f t="shared" si="98"/>
        <v>1</v>
      </c>
      <c r="J923" t="str">
        <f t="shared" si="99"/>
        <v>OK</v>
      </c>
      <c r="K923" t="str">
        <f t="shared" si="100"/>
        <v>Successful</v>
      </c>
      <c r="L923" t="str">
        <f t="shared" si="101"/>
        <v>Mini Statement</v>
      </c>
      <c r="M923" t="str">
        <f t="shared" si="102"/>
        <v>OK</v>
      </c>
      <c r="N923" t="str">
        <f t="shared" si="103"/>
        <v>OK</v>
      </c>
      <c r="O923" t="str">
        <f>_xlfn.XLOOKUP(B923,'01_Raw_ATMs'!A:A,'01_Raw_ATMs'!A:A,"Not Found")</f>
        <v>ATM013</v>
      </c>
      <c r="P923" t="str">
        <f t="shared" si="104"/>
        <v>Valid</v>
      </c>
    </row>
    <row r="924" spans="1:16">
      <c r="A924" t="s">
        <v>1119</v>
      </c>
      <c r="B924" t="s">
        <v>125</v>
      </c>
      <c r="C924" s="2">
        <v>45687</v>
      </c>
      <c r="D924" s="3">
        <v>0.28804398148148153</v>
      </c>
      <c r="E924" t="s">
        <v>211</v>
      </c>
      <c r="F924">
        <v>0</v>
      </c>
      <c r="G924" t="s">
        <v>214</v>
      </c>
      <c r="H924" t="s">
        <v>42</v>
      </c>
      <c r="I924">
        <f t="shared" si="98"/>
        <v>1</v>
      </c>
      <c r="J924" t="str">
        <f t="shared" si="99"/>
        <v>OK</v>
      </c>
      <c r="K924" t="str">
        <f t="shared" si="100"/>
        <v>Failed</v>
      </c>
      <c r="L924" t="str">
        <f t="shared" si="101"/>
        <v>Mini Statement</v>
      </c>
      <c r="M924" t="str">
        <f t="shared" si="102"/>
        <v>OK</v>
      </c>
      <c r="N924" t="str">
        <f t="shared" si="103"/>
        <v>OK</v>
      </c>
      <c r="O924" t="str">
        <f>_xlfn.XLOOKUP(B924,'01_Raw_ATMs'!A:A,'01_Raw_ATMs'!A:A,"Not Found")</f>
        <v>ATM045</v>
      </c>
      <c r="P924" t="str">
        <f t="shared" si="104"/>
        <v>Valid</v>
      </c>
    </row>
    <row r="925" spans="1:16">
      <c r="A925" t="s">
        <v>1120</v>
      </c>
      <c r="B925" t="s">
        <v>126</v>
      </c>
      <c r="C925" s="2">
        <v>45822</v>
      </c>
      <c r="D925" s="3">
        <v>0.86789351851851848</v>
      </c>
      <c r="E925" t="s">
        <v>33</v>
      </c>
      <c r="F925">
        <v>6000</v>
      </c>
      <c r="G925" t="s">
        <v>189</v>
      </c>
      <c r="I925">
        <f t="shared" si="98"/>
        <v>1</v>
      </c>
      <c r="J925" t="str">
        <f t="shared" si="99"/>
        <v>OK</v>
      </c>
      <c r="K925" t="str">
        <f t="shared" si="100"/>
        <v>Successful</v>
      </c>
      <c r="L925" t="str">
        <f t="shared" si="101"/>
        <v>Withdrawal</v>
      </c>
      <c r="M925" t="str">
        <f t="shared" si="102"/>
        <v>OK</v>
      </c>
      <c r="N925" t="str">
        <f t="shared" si="103"/>
        <v>OK</v>
      </c>
      <c r="O925" t="str">
        <f>_xlfn.XLOOKUP(B925,'01_Raw_ATMs'!A:A,'01_Raw_ATMs'!A:A,"Not Found")</f>
        <v>ATM046</v>
      </c>
      <c r="P925" t="str">
        <f t="shared" si="104"/>
        <v>Valid</v>
      </c>
    </row>
    <row r="926" spans="1:16">
      <c r="A926" t="s">
        <v>1121</v>
      </c>
      <c r="B926" t="s">
        <v>90</v>
      </c>
      <c r="C926" s="2">
        <v>45672</v>
      </c>
      <c r="D926" s="3">
        <v>0.69805555555555554</v>
      </c>
      <c r="E926" t="s">
        <v>261</v>
      </c>
      <c r="F926">
        <v>2000</v>
      </c>
      <c r="G926" t="s">
        <v>189</v>
      </c>
      <c r="I926">
        <f t="shared" si="98"/>
        <v>1</v>
      </c>
      <c r="J926" t="str">
        <f t="shared" si="99"/>
        <v>OK</v>
      </c>
      <c r="K926" t="str">
        <f t="shared" si="100"/>
        <v>Successful</v>
      </c>
      <c r="L926" t="str">
        <f t="shared" si="101"/>
        <v>Cash Deposit</v>
      </c>
      <c r="M926" t="str">
        <f t="shared" si="102"/>
        <v>OK</v>
      </c>
      <c r="N926" t="str">
        <f t="shared" si="103"/>
        <v>OK</v>
      </c>
      <c r="O926" t="str">
        <f>_xlfn.XLOOKUP(B926,'01_Raw_ATMs'!A:A,'01_Raw_ATMs'!A:A,"Not Found")</f>
        <v>ATM013</v>
      </c>
      <c r="P926" t="str">
        <f t="shared" si="104"/>
        <v>Valid</v>
      </c>
    </row>
    <row r="927" spans="1:16">
      <c r="A927" t="s">
        <v>1122</v>
      </c>
      <c r="B927" t="s">
        <v>149</v>
      </c>
      <c r="C927" s="2">
        <v>45662</v>
      </c>
      <c r="D927" s="3">
        <v>0.92151620370370368</v>
      </c>
      <c r="E927" t="s">
        <v>33</v>
      </c>
      <c r="F927">
        <v>6000</v>
      </c>
      <c r="G927" t="s">
        <v>189</v>
      </c>
      <c r="I927">
        <f t="shared" si="98"/>
        <v>1</v>
      </c>
      <c r="J927" t="str">
        <f t="shared" si="99"/>
        <v>OK</v>
      </c>
      <c r="K927" t="str">
        <f t="shared" si="100"/>
        <v>Successful</v>
      </c>
      <c r="L927" t="str">
        <f t="shared" si="101"/>
        <v>Withdrawal</v>
      </c>
      <c r="M927" t="str">
        <f t="shared" si="102"/>
        <v>OK</v>
      </c>
      <c r="N927" t="str">
        <f t="shared" si="103"/>
        <v>OK</v>
      </c>
      <c r="O927" t="str">
        <f>_xlfn.XLOOKUP(B927,'01_Raw_ATMs'!A:A,'01_Raw_ATMs'!A:A,"Not Found")</f>
        <v>ATM069</v>
      </c>
      <c r="P927" t="str">
        <f t="shared" si="104"/>
        <v>Valid</v>
      </c>
    </row>
    <row r="928" spans="1:16">
      <c r="A928" t="s">
        <v>1123</v>
      </c>
      <c r="B928" t="s">
        <v>141</v>
      </c>
      <c r="C928" s="2">
        <v>46033</v>
      </c>
      <c r="D928" s="3">
        <v>0.75796296296296295</v>
      </c>
      <c r="E928" t="s">
        <v>33</v>
      </c>
      <c r="F928">
        <v>1000</v>
      </c>
      <c r="G928" t="s">
        <v>189</v>
      </c>
      <c r="I928">
        <f t="shared" si="98"/>
        <v>1</v>
      </c>
      <c r="J928" t="str">
        <f t="shared" si="99"/>
        <v>OK</v>
      </c>
      <c r="K928" t="str">
        <f t="shared" si="100"/>
        <v>Successful</v>
      </c>
      <c r="L928" t="str">
        <f t="shared" si="101"/>
        <v>Withdrawal</v>
      </c>
      <c r="M928" t="str">
        <f t="shared" si="102"/>
        <v>OK</v>
      </c>
      <c r="N928" t="str">
        <f t="shared" si="103"/>
        <v>OK</v>
      </c>
      <c r="O928" t="str">
        <f>_xlfn.XLOOKUP(B928,'01_Raw_ATMs'!A:A,'01_Raw_ATMs'!A:A,"Not Found")</f>
        <v>ATM061</v>
      </c>
      <c r="P928" t="str">
        <f t="shared" si="104"/>
        <v>Valid</v>
      </c>
    </row>
    <row r="929" spans="1:16">
      <c r="A929" t="s">
        <v>1124</v>
      </c>
      <c r="B929" t="s">
        <v>126</v>
      </c>
      <c r="C929" s="2">
        <v>46046</v>
      </c>
      <c r="D929" s="3">
        <v>0.60571759259259261</v>
      </c>
      <c r="E929" t="s">
        <v>33</v>
      </c>
      <c r="F929">
        <v>3000</v>
      </c>
      <c r="G929" t="s">
        <v>189</v>
      </c>
      <c r="I929">
        <f t="shared" si="98"/>
        <v>1</v>
      </c>
      <c r="J929" t="str">
        <f t="shared" si="99"/>
        <v>OK</v>
      </c>
      <c r="K929" t="str">
        <f t="shared" si="100"/>
        <v>Successful</v>
      </c>
      <c r="L929" t="str">
        <f t="shared" si="101"/>
        <v>Withdrawal</v>
      </c>
      <c r="M929" t="str">
        <f t="shared" si="102"/>
        <v>OK</v>
      </c>
      <c r="N929" t="str">
        <f t="shared" si="103"/>
        <v>OK</v>
      </c>
      <c r="O929" t="str">
        <f>_xlfn.XLOOKUP(B929,'01_Raw_ATMs'!A:A,'01_Raw_ATMs'!A:A,"Not Found")</f>
        <v>ATM046</v>
      </c>
      <c r="P929" t="str">
        <f t="shared" si="104"/>
        <v>Valid</v>
      </c>
    </row>
    <row r="930" spans="1:16">
      <c r="A930" t="s">
        <v>1125</v>
      </c>
      <c r="B930" t="s">
        <v>92</v>
      </c>
      <c r="C930" s="2">
        <v>46190</v>
      </c>
      <c r="D930" s="3">
        <v>0.32526620370370368</v>
      </c>
      <c r="E930" t="s">
        <v>33</v>
      </c>
      <c r="F930">
        <v>6000</v>
      </c>
      <c r="G930" t="s">
        <v>189</v>
      </c>
      <c r="I930">
        <f t="shared" si="98"/>
        <v>1</v>
      </c>
      <c r="J930" t="str">
        <f t="shared" si="99"/>
        <v>OK</v>
      </c>
      <c r="K930" t="str">
        <f t="shared" si="100"/>
        <v>Successful</v>
      </c>
      <c r="L930" t="str">
        <f t="shared" si="101"/>
        <v>Withdrawal</v>
      </c>
      <c r="M930" t="str">
        <f t="shared" si="102"/>
        <v>OK</v>
      </c>
      <c r="N930" t="str">
        <f t="shared" si="103"/>
        <v>OK</v>
      </c>
      <c r="O930" t="str">
        <f>_xlfn.XLOOKUP(B930,'01_Raw_ATMs'!A:A,'01_Raw_ATMs'!A:A,"Not Found")</f>
        <v>ATM015</v>
      </c>
      <c r="P930" t="str">
        <f t="shared" si="104"/>
        <v>Valid</v>
      </c>
    </row>
    <row r="931" spans="1:16">
      <c r="A931" t="s">
        <v>1126</v>
      </c>
      <c r="B931" t="s">
        <v>87</v>
      </c>
      <c r="C931" s="2">
        <v>45993</v>
      </c>
      <c r="D931" s="3">
        <v>0.64187499999999997</v>
      </c>
      <c r="E931" t="s">
        <v>33</v>
      </c>
      <c r="F931">
        <v>2500</v>
      </c>
      <c r="G931" t="s">
        <v>189</v>
      </c>
      <c r="I931">
        <f t="shared" si="98"/>
        <v>1</v>
      </c>
      <c r="J931" t="str">
        <f t="shared" si="99"/>
        <v>OK</v>
      </c>
      <c r="K931" t="str">
        <f t="shared" si="100"/>
        <v>Successful</v>
      </c>
      <c r="L931" t="str">
        <f t="shared" si="101"/>
        <v>Withdrawal</v>
      </c>
      <c r="M931" t="str">
        <f t="shared" si="102"/>
        <v>OK</v>
      </c>
      <c r="N931" t="str">
        <f t="shared" si="103"/>
        <v>OK</v>
      </c>
      <c r="O931" t="str">
        <f>_xlfn.XLOOKUP(B931,'01_Raw_ATMs'!A:A,'01_Raw_ATMs'!A:A,"Not Found")</f>
        <v>ATM011</v>
      </c>
      <c r="P931" t="str">
        <f t="shared" si="104"/>
        <v>Valid</v>
      </c>
    </row>
    <row r="932" spans="1:16">
      <c r="A932" t="s">
        <v>1127</v>
      </c>
      <c r="B932" t="s">
        <v>137</v>
      </c>
      <c r="C932" s="2">
        <v>45889</v>
      </c>
      <c r="D932" s="3">
        <v>0.67979166666666668</v>
      </c>
      <c r="E932" t="s">
        <v>33</v>
      </c>
      <c r="F932">
        <v>1000</v>
      </c>
      <c r="G932" t="s">
        <v>189</v>
      </c>
      <c r="I932">
        <f t="shared" si="98"/>
        <v>1</v>
      </c>
      <c r="J932" t="str">
        <f t="shared" si="99"/>
        <v>OK</v>
      </c>
      <c r="K932" t="str">
        <f t="shared" si="100"/>
        <v>Successful</v>
      </c>
      <c r="L932" t="str">
        <f t="shared" si="101"/>
        <v>Withdrawal</v>
      </c>
      <c r="M932" t="str">
        <f t="shared" si="102"/>
        <v>OK</v>
      </c>
      <c r="N932" t="str">
        <f t="shared" si="103"/>
        <v>OK</v>
      </c>
      <c r="O932" t="str">
        <f>_xlfn.XLOOKUP(B932,'01_Raw_ATMs'!A:A,'01_Raw_ATMs'!A:A,"Not Found")</f>
        <v>ATM057</v>
      </c>
      <c r="P932" t="str">
        <f t="shared" si="104"/>
        <v>Valid</v>
      </c>
    </row>
    <row r="933" spans="1:16">
      <c r="A933" t="s">
        <v>1128</v>
      </c>
      <c r="B933" t="s">
        <v>141</v>
      </c>
      <c r="C933" s="2">
        <v>46034</v>
      </c>
      <c r="D933" s="3">
        <v>0.36355324074074069</v>
      </c>
      <c r="E933" t="s">
        <v>33</v>
      </c>
      <c r="F933">
        <v>4000</v>
      </c>
      <c r="G933" t="s">
        <v>189</v>
      </c>
      <c r="I933">
        <f t="shared" si="98"/>
        <v>1</v>
      </c>
      <c r="J933" t="str">
        <f t="shared" si="99"/>
        <v>OK</v>
      </c>
      <c r="K933" t="str">
        <f t="shared" si="100"/>
        <v>Successful</v>
      </c>
      <c r="L933" t="str">
        <f t="shared" si="101"/>
        <v>Withdrawal</v>
      </c>
      <c r="M933" t="str">
        <f t="shared" si="102"/>
        <v>OK</v>
      </c>
      <c r="N933" t="str">
        <f t="shared" si="103"/>
        <v>OK</v>
      </c>
      <c r="O933" t="str">
        <f>_xlfn.XLOOKUP(B933,'01_Raw_ATMs'!A:A,'01_Raw_ATMs'!A:A,"Not Found")</f>
        <v>ATM061</v>
      </c>
      <c r="P933" t="str">
        <f t="shared" si="104"/>
        <v>Valid</v>
      </c>
    </row>
    <row r="934" spans="1:16">
      <c r="A934" t="s">
        <v>1129</v>
      </c>
      <c r="B934" t="s">
        <v>165</v>
      </c>
      <c r="C934" s="2">
        <v>45745</v>
      </c>
      <c r="D934" s="3">
        <v>0.30931712962962971</v>
      </c>
      <c r="E934" t="s">
        <v>33</v>
      </c>
      <c r="F934">
        <v>1000</v>
      </c>
      <c r="G934" t="s">
        <v>189</v>
      </c>
      <c r="I934">
        <f t="shared" si="98"/>
        <v>1</v>
      </c>
      <c r="J934" t="str">
        <f t="shared" si="99"/>
        <v>OK</v>
      </c>
      <c r="K934" t="str">
        <f t="shared" si="100"/>
        <v>Successful</v>
      </c>
      <c r="L934" t="str">
        <f t="shared" si="101"/>
        <v>Withdrawal</v>
      </c>
      <c r="M934" t="str">
        <f t="shared" si="102"/>
        <v>OK</v>
      </c>
      <c r="N934" t="str">
        <f t="shared" si="103"/>
        <v>OK</v>
      </c>
      <c r="O934" t="str">
        <f>_xlfn.XLOOKUP(B934,'01_Raw_ATMs'!A:A,'01_Raw_ATMs'!A:A,"Not Found")</f>
        <v>ATM085</v>
      </c>
      <c r="P934" t="str">
        <f t="shared" si="104"/>
        <v>Valid</v>
      </c>
    </row>
    <row r="935" spans="1:16">
      <c r="A935" t="s">
        <v>1130</v>
      </c>
      <c r="B935" t="s">
        <v>101</v>
      </c>
      <c r="C935" s="2">
        <v>45724</v>
      </c>
      <c r="D935" s="3">
        <v>0.55024305555555553</v>
      </c>
      <c r="E935" t="s">
        <v>33</v>
      </c>
      <c r="F935">
        <v>4000</v>
      </c>
      <c r="G935" t="s">
        <v>189</v>
      </c>
      <c r="I935">
        <f t="shared" si="98"/>
        <v>1</v>
      </c>
      <c r="J935" t="str">
        <f t="shared" si="99"/>
        <v>OK</v>
      </c>
      <c r="K935" t="str">
        <f t="shared" si="100"/>
        <v>Successful</v>
      </c>
      <c r="L935" t="str">
        <f t="shared" si="101"/>
        <v>Withdrawal</v>
      </c>
      <c r="M935" t="str">
        <f t="shared" si="102"/>
        <v>OK</v>
      </c>
      <c r="N935" t="str">
        <f t="shared" si="103"/>
        <v>OK</v>
      </c>
      <c r="O935" t="str">
        <f>_xlfn.XLOOKUP(B935,'01_Raw_ATMs'!A:A,'01_Raw_ATMs'!A:A,"Not Found")</f>
        <v>ATM022</v>
      </c>
      <c r="P935" t="str">
        <f t="shared" si="104"/>
        <v>Valid</v>
      </c>
    </row>
    <row r="936" spans="1:16">
      <c r="A936" t="s">
        <v>1131</v>
      </c>
      <c r="B936" t="s">
        <v>135</v>
      </c>
      <c r="C936" s="2">
        <v>46169</v>
      </c>
      <c r="D936" s="3">
        <v>0.44848379629629631</v>
      </c>
      <c r="E936" t="s">
        <v>33</v>
      </c>
      <c r="F936">
        <v>2500</v>
      </c>
      <c r="G936" t="s">
        <v>189</v>
      </c>
      <c r="I936">
        <f t="shared" si="98"/>
        <v>1</v>
      </c>
      <c r="J936" t="str">
        <f t="shared" si="99"/>
        <v>OK</v>
      </c>
      <c r="K936" t="str">
        <f t="shared" si="100"/>
        <v>Successful</v>
      </c>
      <c r="L936" t="str">
        <f t="shared" si="101"/>
        <v>Withdrawal</v>
      </c>
      <c r="M936" t="str">
        <f t="shared" si="102"/>
        <v>OK</v>
      </c>
      <c r="N936" t="str">
        <f t="shared" si="103"/>
        <v>OK</v>
      </c>
      <c r="O936" t="str">
        <f>_xlfn.XLOOKUP(B936,'01_Raw_ATMs'!A:A,'01_Raw_ATMs'!A:A,"Not Found")</f>
        <v>ATM055</v>
      </c>
      <c r="P936" t="str">
        <f t="shared" si="104"/>
        <v>Valid</v>
      </c>
    </row>
    <row r="937" spans="1:16">
      <c r="A937" t="s">
        <v>1132</v>
      </c>
      <c r="B937" t="s">
        <v>163</v>
      </c>
      <c r="C937" s="2">
        <v>46067</v>
      </c>
      <c r="D937" s="3">
        <v>0.57127314814814811</v>
      </c>
      <c r="E937" t="s">
        <v>261</v>
      </c>
      <c r="F937">
        <v>10000</v>
      </c>
      <c r="G937" t="s">
        <v>189</v>
      </c>
      <c r="I937">
        <f t="shared" si="98"/>
        <v>1</v>
      </c>
      <c r="J937" t="str">
        <f t="shared" si="99"/>
        <v>OK</v>
      </c>
      <c r="K937" t="str">
        <f t="shared" si="100"/>
        <v>Successful</v>
      </c>
      <c r="L937" t="str">
        <f t="shared" si="101"/>
        <v>Cash Deposit</v>
      </c>
      <c r="M937" t="str">
        <f t="shared" si="102"/>
        <v>OK</v>
      </c>
      <c r="N937" t="str">
        <f t="shared" si="103"/>
        <v>OK</v>
      </c>
      <c r="O937" t="str">
        <f>_xlfn.XLOOKUP(B937,'01_Raw_ATMs'!A:A,'01_Raw_ATMs'!A:A,"Not Found")</f>
        <v>ATM083</v>
      </c>
      <c r="P937" t="str">
        <f t="shared" si="104"/>
        <v>Valid</v>
      </c>
    </row>
    <row r="938" spans="1:16">
      <c r="A938" t="s">
        <v>1133</v>
      </c>
      <c r="B938" t="s">
        <v>98</v>
      </c>
      <c r="C938" s="2">
        <v>46123</v>
      </c>
      <c r="D938" s="3">
        <v>0.30313657407407413</v>
      </c>
      <c r="E938" t="s">
        <v>33</v>
      </c>
      <c r="F938">
        <v>10000</v>
      </c>
      <c r="G938" t="s">
        <v>214</v>
      </c>
      <c r="H938" t="s">
        <v>1103</v>
      </c>
      <c r="I938">
        <f t="shared" si="98"/>
        <v>1</v>
      </c>
      <c r="J938" t="str">
        <f t="shared" si="99"/>
        <v>OK</v>
      </c>
      <c r="K938" t="str">
        <f t="shared" si="100"/>
        <v>Failed</v>
      </c>
      <c r="L938" t="str">
        <f t="shared" si="101"/>
        <v>Withdrawal</v>
      </c>
      <c r="M938" t="str">
        <f t="shared" si="102"/>
        <v>OK</v>
      </c>
      <c r="N938" t="str">
        <f t="shared" si="103"/>
        <v>OK</v>
      </c>
      <c r="O938" t="str">
        <f>_xlfn.XLOOKUP(B938,'01_Raw_ATMs'!A:A,'01_Raw_ATMs'!A:A,"Not Found")</f>
        <v>ATM019</v>
      </c>
      <c r="P938" t="str">
        <f t="shared" si="104"/>
        <v>Valid</v>
      </c>
    </row>
    <row r="939" spans="1:16">
      <c r="A939" t="s">
        <v>1134</v>
      </c>
      <c r="B939" t="s">
        <v>90</v>
      </c>
      <c r="C939" s="2">
        <v>45712</v>
      </c>
      <c r="D939" s="3">
        <v>0.81369212962962967</v>
      </c>
      <c r="E939" t="s">
        <v>33</v>
      </c>
      <c r="F939">
        <v>1500</v>
      </c>
      <c r="G939" t="s">
        <v>189</v>
      </c>
      <c r="I939">
        <f t="shared" si="98"/>
        <v>1</v>
      </c>
      <c r="J939" t="str">
        <f t="shared" si="99"/>
        <v>OK</v>
      </c>
      <c r="K939" t="str">
        <f t="shared" si="100"/>
        <v>Successful</v>
      </c>
      <c r="L939" t="str">
        <f t="shared" si="101"/>
        <v>Withdrawal</v>
      </c>
      <c r="M939" t="str">
        <f t="shared" si="102"/>
        <v>OK</v>
      </c>
      <c r="N939" t="str">
        <f t="shared" si="103"/>
        <v>OK</v>
      </c>
      <c r="O939" t="str">
        <f>_xlfn.XLOOKUP(B939,'01_Raw_ATMs'!A:A,'01_Raw_ATMs'!A:A,"Not Found")</f>
        <v>ATM013</v>
      </c>
      <c r="P939" t="str">
        <f t="shared" si="104"/>
        <v>Valid</v>
      </c>
    </row>
    <row r="940" spans="1:16">
      <c r="A940" t="s">
        <v>1135</v>
      </c>
      <c r="B940" t="s">
        <v>167</v>
      </c>
      <c r="C940" s="2">
        <v>45992</v>
      </c>
      <c r="D940" s="3">
        <v>0.36086805555555562</v>
      </c>
      <c r="E940" t="s">
        <v>33</v>
      </c>
      <c r="F940">
        <v>1000</v>
      </c>
      <c r="G940" t="s">
        <v>189</v>
      </c>
      <c r="I940">
        <f t="shared" si="98"/>
        <v>1</v>
      </c>
      <c r="J940" t="str">
        <f t="shared" si="99"/>
        <v>OK</v>
      </c>
      <c r="K940" t="str">
        <f t="shared" si="100"/>
        <v>Successful</v>
      </c>
      <c r="L940" t="str">
        <f t="shared" si="101"/>
        <v>Withdrawal</v>
      </c>
      <c r="M940" t="str">
        <f t="shared" si="102"/>
        <v>OK</v>
      </c>
      <c r="N940" t="str">
        <f t="shared" si="103"/>
        <v>OK</v>
      </c>
      <c r="O940" t="str">
        <f>_xlfn.XLOOKUP(B940,'01_Raw_ATMs'!A:A,'01_Raw_ATMs'!A:A,"Not Found")</f>
        <v>ATM087</v>
      </c>
      <c r="P940" t="str">
        <f t="shared" si="104"/>
        <v>Valid</v>
      </c>
    </row>
    <row r="941" spans="1:16">
      <c r="A941" t="s">
        <v>1136</v>
      </c>
      <c r="B941" t="s">
        <v>147</v>
      </c>
      <c r="C941" s="2">
        <v>46162</v>
      </c>
      <c r="D941" s="3">
        <v>0.8002083333333333</v>
      </c>
      <c r="E941" t="s">
        <v>33</v>
      </c>
      <c r="F941">
        <v>5000</v>
      </c>
      <c r="G941" t="s">
        <v>189</v>
      </c>
      <c r="I941">
        <f t="shared" si="98"/>
        <v>1</v>
      </c>
      <c r="J941" t="str">
        <f t="shared" si="99"/>
        <v>OK</v>
      </c>
      <c r="K941" t="str">
        <f t="shared" si="100"/>
        <v>Successful</v>
      </c>
      <c r="L941" t="str">
        <f t="shared" si="101"/>
        <v>Withdrawal</v>
      </c>
      <c r="M941" t="str">
        <f t="shared" si="102"/>
        <v>OK</v>
      </c>
      <c r="N941" t="str">
        <f t="shared" si="103"/>
        <v>OK</v>
      </c>
      <c r="O941" t="str">
        <f>_xlfn.XLOOKUP(B941,'01_Raw_ATMs'!A:A,'01_Raw_ATMs'!A:A,"Not Found")</f>
        <v>ATM067</v>
      </c>
      <c r="P941" t="str">
        <f t="shared" si="104"/>
        <v>Valid</v>
      </c>
    </row>
    <row r="942" spans="1:16">
      <c r="A942" t="s">
        <v>1137</v>
      </c>
      <c r="B942" t="s">
        <v>150</v>
      </c>
      <c r="C942" s="2">
        <v>46009</v>
      </c>
      <c r="D942" s="3">
        <v>0.81567129629629631</v>
      </c>
      <c r="E942" t="s">
        <v>33</v>
      </c>
      <c r="F942">
        <v>500</v>
      </c>
      <c r="G942" t="s">
        <v>214</v>
      </c>
      <c r="H942" t="s">
        <v>1103</v>
      </c>
      <c r="I942">
        <f t="shared" si="98"/>
        <v>1</v>
      </c>
      <c r="J942" t="str">
        <f t="shared" si="99"/>
        <v>OK</v>
      </c>
      <c r="K942" t="str">
        <f t="shared" si="100"/>
        <v>Failed</v>
      </c>
      <c r="L942" t="str">
        <f t="shared" si="101"/>
        <v>Withdrawal</v>
      </c>
      <c r="M942" t="str">
        <f t="shared" si="102"/>
        <v>OK</v>
      </c>
      <c r="N942" t="str">
        <f t="shared" si="103"/>
        <v>OK</v>
      </c>
      <c r="O942" t="str">
        <f>_xlfn.XLOOKUP(B942,'01_Raw_ATMs'!A:A,'01_Raw_ATMs'!A:A,"Not Found")</f>
        <v>ATM070</v>
      </c>
      <c r="P942" t="str">
        <f t="shared" si="104"/>
        <v>Valid</v>
      </c>
    </row>
    <row r="943" spans="1:16">
      <c r="A943" t="s">
        <v>1138</v>
      </c>
      <c r="B943" t="s">
        <v>130</v>
      </c>
      <c r="C943" s="2">
        <v>46118</v>
      </c>
      <c r="D943" s="3">
        <v>0.5169907407407407</v>
      </c>
      <c r="E943" t="s">
        <v>33</v>
      </c>
      <c r="F943">
        <v>500</v>
      </c>
      <c r="G943" t="s">
        <v>189</v>
      </c>
      <c r="I943">
        <f t="shared" si="98"/>
        <v>1</v>
      </c>
      <c r="J943" t="str">
        <f t="shared" si="99"/>
        <v>OK</v>
      </c>
      <c r="K943" t="str">
        <f t="shared" si="100"/>
        <v>Successful</v>
      </c>
      <c r="L943" t="str">
        <f t="shared" si="101"/>
        <v>Withdrawal</v>
      </c>
      <c r="M943" t="str">
        <f t="shared" si="102"/>
        <v>OK</v>
      </c>
      <c r="N943" t="str">
        <f t="shared" si="103"/>
        <v>OK</v>
      </c>
      <c r="O943" t="str">
        <f>_xlfn.XLOOKUP(B943,'01_Raw_ATMs'!A:A,'01_Raw_ATMs'!A:A,"Not Found")</f>
        <v>ATM050</v>
      </c>
      <c r="P943" t="str">
        <f t="shared" si="104"/>
        <v>Valid</v>
      </c>
    </row>
    <row r="944" spans="1:16">
      <c r="A944" t="s">
        <v>1139</v>
      </c>
      <c r="B944" t="s">
        <v>165</v>
      </c>
      <c r="C944" s="2">
        <v>45968</v>
      </c>
      <c r="D944" s="3">
        <v>0.84063657407407411</v>
      </c>
      <c r="E944" t="s">
        <v>33</v>
      </c>
      <c r="F944">
        <v>2500</v>
      </c>
      <c r="G944" t="s">
        <v>189</v>
      </c>
      <c r="I944">
        <f t="shared" si="98"/>
        <v>1</v>
      </c>
      <c r="J944" t="str">
        <f t="shared" si="99"/>
        <v>OK</v>
      </c>
      <c r="K944" t="str">
        <f t="shared" si="100"/>
        <v>Successful</v>
      </c>
      <c r="L944" t="str">
        <f t="shared" si="101"/>
        <v>Withdrawal</v>
      </c>
      <c r="M944" t="str">
        <f t="shared" si="102"/>
        <v>OK</v>
      </c>
      <c r="N944" t="str">
        <f t="shared" si="103"/>
        <v>OK</v>
      </c>
      <c r="O944" t="str">
        <f>_xlfn.XLOOKUP(B944,'01_Raw_ATMs'!A:A,'01_Raw_ATMs'!A:A,"Not Found")</f>
        <v>ATM085</v>
      </c>
      <c r="P944" t="str">
        <f t="shared" si="104"/>
        <v>Valid</v>
      </c>
    </row>
    <row r="945" spans="1:16">
      <c r="A945" t="s">
        <v>1140</v>
      </c>
      <c r="B945" t="s">
        <v>143</v>
      </c>
      <c r="C945" s="2">
        <v>45770</v>
      </c>
      <c r="D945" s="3">
        <v>0.68868055555555552</v>
      </c>
      <c r="E945" t="s">
        <v>33</v>
      </c>
      <c r="F945">
        <v>6000</v>
      </c>
      <c r="G945" t="s">
        <v>189</v>
      </c>
      <c r="I945">
        <f t="shared" si="98"/>
        <v>1</v>
      </c>
      <c r="J945" t="str">
        <f t="shared" si="99"/>
        <v>OK</v>
      </c>
      <c r="K945" t="str">
        <f t="shared" si="100"/>
        <v>Successful</v>
      </c>
      <c r="L945" t="str">
        <f t="shared" si="101"/>
        <v>Withdrawal</v>
      </c>
      <c r="M945" t="str">
        <f t="shared" si="102"/>
        <v>OK</v>
      </c>
      <c r="N945" t="str">
        <f t="shared" si="103"/>
        <v>OK</v>
      </c>
      <c r="O945" t="str">
        <f>_xlfn.XLOOKUP(B945,'01_Raw_ATMs'!A:A,'01_Raw_ATMs'!A:A,"Not Found")</f>
        <v>ATM063</v>
      </c>
      <c r="P945" t="str">
        <f t="shared" si="104"/>
        <v>Valid</v>
      </c>
    </row>
    <row r="946" spans="1:16">
      <c r="A946" t="s">
        <v>1141</v>
      </c>
      <c r="B946" t="s">
        <v>141</v>
      </c>
      <c r="C946" s="2">
        <v>45818</v>
      </c>
      <c r="D946" s="3">
        <v>0.68421296296296297</v>
      </c>
      <c r="E946" t="s">
        <v>33</v>
      </c>
      <c r="F946">
        <v>4000</v>
      </c>
      <c r="G946" t="s">
        <v>189</v>
      </c>
      <c r="I946">
        <f t="shared" si="98"/>
        <v>1</v>
      </c>
      <c r="J946" t="str">
        <f t="shared" si="99"/>
        <v>OK</v>
      </c>
      <c r="K946" t="str">
        <f t="shared" si="100"/>
        <v>Successful</v>
      </c>
      <c r="L946" t="str">
        <f t="shared" si="101"/>
        <v>Withdrawal</v>
      </c>
      <c r="M946" t="str">
        <f t="shared" si="102"/>
        <v>OK</v>
      </c>
      <c r="N946" t="str">
        <f t="shared" si="103"/>
        <v>OK</v>
      </c>
      <c r="O946" t="str">
        <f>_xlfn.XLOOKUP(B946,'01_Raw_ATMs'!A:A,'01_Raw_ATMs'!A:A,"Not Found")</f>
        <v>ATM061</v>
      </c>
      <c r="P946" t="str">
        <f t="shared" si="104"/>
        <v>Valid</v>
      </c>
    </row>
    <row r="947" spans="1:16">
      <c r="A947" t="s">
        <v>1142</v>
      </c>
      <c r="B947" t="s">
        <v>126</v>
      </c>
      <c r="C947" s="2">
        <v>45949</v>
      </c>
      <c r="D947" s="3">
        <v>0.50112268518518521</v>
      </c>
      <c r="E947" t="s">
        <v>33</v>
      </c>
      <c r="F947">
        <v>3000</v>
      </c>
      <c r="G947" t="s">
        <v>189</v>
      </c>
      <c r="I947">
        <f t="shared" si="98"/>
        <v>1</v>
      </c>
      <c r="J947" t="str">
        <f t="shared" si="99"/>
        <v>OK</v>
      </c>
      <c r="K947" t="str">
        <f t="shared" si="100"/>
        <v>Successful</v>
      </c>
      <c r="L947" t="str">
        <f t="shared" si="101"/>
        <v>Withdrawal</v>
      </c>
      <c r="M947" t="str">
        <f t="shared" si="102"/>
        <v>OK</v>
      </c>
      <c r="N947" t="str">
        <f t="shared" si="103"/>
        <v>OK</v>
      </c>
      <c r="O947" t="str">
        <f>_xlfn.XLOOKUP(B947,'01_Raw_ATMs'!A:A,'01_Raw_ATMs'!A:A,"Not Found")</f>
        <v>ATM046</v>
      </c>
      <c r="P947" t="str">
        <f t="shared" si="104"/>
        <v>Valid</v>
      </c>
    </row>
    <row r="948" spans="1:16">
      <c r="A948" t="s">
        <v>1143</v>
      </c>
      <c r="B948" t="s">
        <v>175</v>
      </c>
      <c r="C948" s="2">
        <v>45685</v>
      </c>
      <c r="D948" s="3">
        <v>0.81968750000000001</v>
      </c>
      <c r="E948" t="s">
        <v>33</v>
      </c>
      <c r="F948">
        <v>4000</v>
      </c>
      <c r="G948" t="s">
        <v>189</v>
      </c>
      <c r="I948">
        <f t="shared" si="98"/>
        <v>1</v>
      </c>
      <c r="J948" t="str">
        <f t="shared" si="99"/>
        <v>OK</v>
      </c>
      <c r="K948" t="str">
        <f t="shared" si="100"/>
        <v>Successful</v>
      </c>
      <c r="L948" t="str">
        <f t="shared" si="101"/>
        <v>Withdrawal</v>
      </c>
      <c r="M948" t="str">
        <f t="shared" si="102"/>
        <v>OK</v>
      </c>
      <c r="N948" t="str">
        <f t="shared" si="103"/>
        <v>OK</v>
      </c>
      <c r="O948" t="str">
        <f>_xlfn.XLOOKUP(B948,'01_Raw_ATMs'!A:A,'01_Raw_ATMs'!A:A,"Not Found")</f>
        <v>ATM095</v>
      </c>
      <c r="P948" t="str">
        <f t="shared" si="104"/>
        <v>Valid</v>
      </c>
    </row>
    <row r="949" spans="1:16">
      <c r="A949" t="s">
        <v>1144</v>
      </c>
      <c r="B949" t="s">
        <v>126</v>
      </c>
      <c r="C949" s="2">
        <v>46079</v>
      </c>
      <c r="D949" s="3">
        <v>0.52934027777777781</v>
      </c>
      <c r="E949" t="s">
        <v>33</v>
      </c>
      <c r="F949">
        <v>10000</v>
      </c>
      <c r="G949" t="s">
        <v>189</v>
      </c>
      <c r="I949">
        <f t="shared" si="98"/>
        <v>1</v>
      </c>
      <c r="J949" t="str">
        <f t="shared" si="99"/>
        <v>OK</v>
      </c>
      <c r="K949" t="str">
        <f t="shared" si="100"/>
        <v>Successful</v>
      </c>
      <c r="L949" t="str">
        <f t="shared" si="101"/>
        <v>Withdrawal</v>
      </c>
      <c r="M949" t="str">
        <f t="shared" si="102"/>
        <v>OK</v>
      </c>
      <c r="N949" t="str">
        <f t="shared" si="103"/>
        <v>OK</v>
      </c>
      <c r="O949" t="str">
        <f>_xlfn.XLOOKUP(B949,'01_Raw_ATMs'!A:A,'01_Raw_ATMs'!A:A,"Not Found")</f>
        <v>ATM046</v>
      </c>
      <c r="P949" t="str">
        <f t="shared" si="104"/>
        <v>Valid</v>
      </c>
    </row>
    <row r="950" spans="1:16">
      <c r="A950" t="s">
        <v>1145</v>
      </c>
      <c r="B950" t="s">
        <v>87</v>
      </c>
      <c r="C950" s="2">
        <v>45725</v>
      </c>
      <c r="D950" s="3">
        <v>0.83843749999999995</v>
      </c>
      <c r="E950" t="s">
        <v>33</v>
      </c>
      <c r="F950">
        <v>6000</v>
      </c>
      <c r="G950" t="s">
        <v>189</v>
      </c>
      <c r="I950">
        <f t="shared" si="98"/>
        <v>1</v>
      </c>
      <c r="J950" t="str">
        <f t="shared" si="99"/>
        <v>OK</v>
      </c>
      <c r="K950" t="str">
        <f t="shared" si="100"/>
        <v>Successful</v>
      </c>
      <c r="L950" t="str">
        <f t="shared" si="101"/>
        <v>Withdrawal</v>
      </c>
      <c r="M950" t="str">
        <f t="shared" si="102"/>
        <v>OK</v>
      </c>
      <c r="N950" t="str">
        <f t="shared" si="103"/>
        <v>OK</v>
      </c>
      <c r="O950" t="str">
        <f>_xlfn.XLOOKUP(B950,'01_Raw_ATMs'!A:A,'01_Raw_ATMs'!A:A,"Not Found")</f>
        <v>ATM011</v>
      </c>
      <c r="P950" t="str">
        <f t="shared" si="104"/>
        <v>Valid</v>
      </c>
    </row>
    <row r="951" spans="1:16">
      <c r="A951" t="s">
        <v>1146</v>
      </c>
      <c r="B951" t="s">
        <v>139</v>
      </c>
      <c r="C951" s="2">
        <v>46090</v>
      </c>
      <c r="D951" s="3">
        <v>0.70655092592592594</v>
      </c>
      <c r="E951" t="s">
        <v>33</v>
      </c>
      <c r="F951">
        <v>5000</v>
      </c>
      <c r="G951" t="s">
        <v>189</v>
      </c>
      <c r="I951">
        <f t="shared" si="98"/>
        <v>1</v>
      </c>
      <c r="J951" t="str">
        <f t="shared" si="99"/>
        <v>OK</v>
      </c>
      <c r="K951" t="str">
        <f t="shared" si="100"/>
        <v>Successful</v>
      </c>
      <c r="L951" t="str">
        <f t="shared" si="101"/>
        <v>Withdrawal</v>
      </c>
      <c r="M951" t="str">
        <f t="shared" si="102"/>
        <v>OK</v>
      </c>
      <c r="N951" t="str">
        <f t="shared" si="103"/>
        <v>OK</v>
      </c>
      <c r="O951" t="str">
        <f>_xlfn.XLOOKUP(B951,'01_Raw_ATMs'!A:A,'01_Raw_ATMs'!A:A,"Not Found")</f>
        <v>ATM059</v>
      </c>
      <c r="P951" t="str">
        <f t="shared" si="104"/>
        <v>Valid</v>
      </c>
    </row>
    <row r="952" spans="1:16">
      <c r="A952" t="s">
        <v>1147</v>
      </c>
      <c r="B952" t="s">
        <v>121</v>
      </c>
      <c r="C952" s="2">
        <v>46044</v>
      </c>
      <c r="D952" s="3">
        <v>0.72263888888888894</v>
      </c>
      <c r="E952" t="s">
        <v>33</v>
      </c>
      <c r="F952">
        <v>5000</v>
      </c>
      <c r="G952" t="s">
        <v>189</v>
      </c>
      <c r="I952">
        <f t="shared" si="98"/>
        <v>1</v>
      </c>
      <c r="J952" t="str">
        <f t="shared" si="99"/>
        <v>OK</v>
      </c>
      <c r="K952" t="str">
        <f t="shared" si="100"/>
        <v>Successful</v>
      </c>
      <c r="L952" t="str">
        <f t="shared" si="101"/>
        <v>Withdrawal</v>
      </c>
      <c r="M952" t="str">
        <f t="shared" si="102"/>
        <v>OK</v>
      </c>
      <c r="N952" t="str">
        <f t="shared" si="103"/>
        <v>OK</v>
      </c>
      <c r="O952" t="str">
        <f>_xlfn.XLOOKUP(B952,'01_Raw_ATMs'!A:A,'01_Raw_ATMs'!A:A,"Not Found")</f>
        <v>ATM041</v>
      </c>
      <c r="P952" t="str">
        <f t="shared" si="104"/>
        <v>Valid</v>
      </c>
    </row>
    <row r="953" spans="1:16">
      <c r="A953" t="s">
        <v>1148</v>
      </c>
      <c r="B953" t="s">
        <v>167</v>
      </c>
      <c r="C953" s="2">
        <v>45868</v>
      </c>
      <c r="D953" s="3">
        <v>0.52281250000000001</v>
      </c>
      <c r="E953" t="s">
        <v>194</v>
      </c>
      <c r="F953">
        <v>0</v>
      </c>
      <c r="G953" t="s">
        <v>189</v>
      </c>
      <c r="I953">
        <f t="shared" si="98"/>
        <v>1</v>
      </c>
      <c r="J953" t="str">
        <f t="shared" si="99"/>
        <v>OK</v>
      </c>
      <c r="K953" t="str">
        <f t="shared" si="100"/>
        <v>Successful</v>
      </c>
      <c r="L953" t="str">
        <f t="shared" si="101"/>
        <v>Balance Inquiry</v>
      </c>
      <c r="M953" t="str">
        <f t="shared" si="102"/>
        <v>OK</v>
      </c>
      <c r="N953" t="str">
        <f t="shared" si="103"/>
        <v>OK</v>
      </c>
      <c r="O953" t="str">
        <f>_xlfn.XLOOKUP(B953,'01_Raw_ATMs'!A:A,'01_Raw_ATMs'!A:A,"Not Found")</f>
        <v>ATM087</v>
      </c>
      <c r="P953" t="str">
        <f t="shared" si="104"/>
        <v>Valid</v>
      </c>
    </row>
    <row r="954" spans="1:16">
      <c r="A954" t="s">
        <v>1149</v>
      </c>
      <c r="B954" t="s">
        <v>159</v>
      </c>
      <c r="C954" s="2">
        <v>45964</v>
      </c>
      <c r="D954" s="3">
        <v>0.56055555555555558</v>
      </c>
      <c r="E954" t="s">
        <v>33</v>
      </c>
      <c r="F954">
        <v>1000</v>
      </c>
      <c r="G954" t="s">
        <v>189</v>
      </c>
      <c r="I954">
        <f t="shared" si="98"/>
        <v>1</v>
      </c>
      <c r="J954" t="str">
        <f t="shared" si="99"/>
        <v>OK</v>
      </c>
      <c r="K954" t="str">
        <f t="shared" si="100"/>
        <v>Successful</v>
      </c>
      <c r="L954" t="str">
        <f t="shared" si="101"/>
        <v>Withdrawal</v>
      </c>
      <c r="M954" t="str">
        <f t="shared" si="102"/>
        <v>OK</v>
      </c>
      <c r="N954" t="str">
        <f t="shared" si="103"/>
        <v>OK</v>
      </c>
      <c r="O954" t="str">
        <f>_xlfn.XLOOKUP(B954,'01_Raw_ATMs'!A:A,'01_Raw_ATMs'!A:A,"Not Found")</f>
        <v>ATM079</v>
      </c>
      <c r="P954" t="str">
        <f t="shared" si="104"/>
        <v>Valid</v>
      </c>
    </row>
    <row r="955" spans="1:16">
      <c r="A955" t="s">
        <v>1150</v>
      </c>
      <c r="B955" t="s">
        <v>149</v>
      </c>
      <c r="C955" s="2">
        <v>45877</v>
      </c>
      <c r="D955" s="3">
        <v>0.4606365740740741</v>
      </c>
      <c r="E955" t="s">
        <v>261</v>
      </c>
      <c r="F955">
        <v>10000</v>
      </c>
      <c r="G955" t="s">
        <v>189</v>
      </c>
      <c r="I955">
        <f t="shared" si="98"/>
        <v>1</v>
      </c>
      <c r="J955" t="str">
        <f t="shared" si="99"/>
        <v>OK</v>
      </c>
      <c r="K955" t="str">
        <f t="shared" si="100"/>
        <v>Successful</v>
      </c>
      <c r="L955" t="str">
        <f t="shared" si="101"/>
        <v>Cash Deposit</v>
      </c>
      <c r="M955" t="str">
        <f t="shared" si="102"/>
        <v>OK</v>
      </c>
      <c r="N955" t="str">
        <f t="shared" si="103"/>
        <v>OK</v>
      </c>
      <c r="O955" t="str">
        <f>_xlfn.XLOOKUP(B955,'01_Raw_ATMs'!A:A,'01_Raw_ATMs'!A:A,"Not Found")</f>
        <v>ATM069</v>
      </c>
      <c r="P955" t="str">
        <f t="shared" si="104"/>
        <v>Valid</v>
      </c>
    </row>
    <row r="956" spans="1:16">
      <c r="A956" t="s">
        <v>1151</v>
      </c>
      <c r="B956" t="s">
        <v>160</v>
      </c>
      <c r="C956" s="2">
        <v>45752</v>
      </c>
      <c r="D956" s="3">
        <v>0.77576388888888892</v>
      </c>
      <c r="E956" t="s">
        <v>33</v>
      </c>
      <c r="F956">
        <v>2500</v>
      </c>
      <c r="G956" t="s">
        <v>189</v>
      </c>
      <c r="I956">
        <f t="shared" si="98"/>
        <v>1</v>
      </c>
      <c r="J956" t="str">
        <f t="shared" si="99"/>
        <v>OK</v>
      </c>
      <c r="K956" t="str">
        <f t="shared" si="100"/>
        <v>Successful</v>
      </c>
      <c r="L956" t="str">
        <f t="shared" si="101"/>
        <v>Withdrawal</v>
      </c>
      <c r="M956" t="str">
        <f t="shared" si="102"/>
        <v>OK</v>
      </c>
      <c r="N956" t="str">
        <f t="shared" si="103"/>
        <v>OK</v>
      </c>
      <c r="O956" t="str">
        <f>_xlfn.XLOOKUP(B956,'01_Raw_ATMs'!A:A,'01_Raw_ATMs'!A:A,"Not Found")</f>
        <v>ATM080</v>
      </c>
      <c r="P956" t="str">
        <f t="shared" si="104"/>
        <v>Valid</v>
      </c>
    </row>
    <row r="957" spans="1:16">
      <c r="A957" t="s">
        <v>1152</v>
      </c>
      <c r="B957" t="s">
        <v>148</v>
      </c>
      <c r="C957" s="2">
        <v>46144</v>
      </c>
      <c r="D957" s="3">
        <v>0.59918981481481481</v>
      </c>
      <c r="E957" t="s">
        <v>33</v>
      </c>
      <c r="F957">
        <v>2500</v>
      </c>
      <c r="G957" t="s">
        <v>189</v>
      </c>
      <c r="I957">
        <f t="shared" si="98"/>
        <v>1</v>
      </c>
      <c r="J957" t="str">
        <f t="shared" si="99"/>
        <v>OK</v>
      </c>
      <c r="K957" t="str">
        <f t="shared" si="100"/>
        <v>Successful</v>
      </c>
      <c r="L957" t="str">
        <f t="shared" si="101"/>
        <v>Withdrawal</v>
      </c>
      <c r="M957" t="str">
        <f t="shared" si="102"/>
        <v>OK</v>
      </c>
      <c r="N957" t="str">
        <f t="shared" si="103"/>
        <v>OK</v>
      </c>
      <c r="O957" t="str">
        <f>_xlfn.XLOOKUP(B957,'01_Raw_ATMs'!A:A,'01_Raw_ATMs'!A:A,"Not Found")</f>
        <v>ATM068</v>
      </c>
      <c r="P957" t="str">
        <f t="shared" si="104"/>
        <v>Valid</v>
      </c>
    </row>
    <row r="958" spans="1:16">
      <c r="A958" t="s">
        <v>1153</v>
      </c>
      <c r="B958" t="s">
        <v>119</v>
      </c>
      <c r="C958" s="2">
        <v>46101</v>
      </c>
      <c r="D958" s="3">
        <v>0.76402777777777775</v>
      </c>
      <c r="E958" t="s">
        <v>33</v>
      </c>
      <c r="F958">
        <v>2500</v>
      </c>
      <c r="G958" t="s">
        <v>189</v>
      </c>
      <c r="I958">
        <f t="shared" si="98"/>
        <v>1</v>
      </c>
      <c r="J958" t="str">
        <f t="shared" si="99"/>
        <v>OK</v>
      </c>
      <c r="K958" t="str">
        <f t="shared" si="100"/>
        <v>Successful</v>
      </c>
      <c r="L958" t="str">
        <f t="shared" si="101"/>
        <v>Withdrawal</v>
      </c>
      <c r="M958" t="str">
        <f t="shared" si="102"/>
        <v>OK</v>
      </c>
      <c r="N958" t="str">
        <f t="shared" si="103"/>
        <v>OK</v>
      </c>
      <c r="O958" t="str">
        <f>_xlfn.XLOOKUP(B958,'01_Raw_ATMs'!A:A,'01_Raw_ATMs'!A:A,"Not Found")</f>
        <v>ATM039</v>
      </c>
      <c r="P958" t="str">
        <f t="shared" si="104"/>
        <v>Valid</v>
      </c>
    </row>
    <row r="959" spans="1:16">
      <c r="A959" t="s">
        <v>1154</v>
      </c>
      <c r="B959" t="s">
        <v>139</v>
      </c>
      <c r="C959" s="2">
        <v>45842</v>
      </c>
      <c r="D959" s="3">
        <v>0.86163194444444446</v>
      </c>
      <c r="E959" t="s">
        <v>33</v>
      </c>
      <c r="F959">
        <v>1500</v>
      </c>
      <c r="G959" t="s">
        <v>189</v>
      </c>
      <c r="I959">
        <f t="shared" si="98"/>
        <v>1</v>
      </c>
      <c r="J959" t="str">
        <f t="shared" si="99"/>
        <v>OK</v>
      </c>
      <c r="K959" t="str">
        <f t="shared" si="100"/>
        <v>Successful</v>
      </c>
      <c r="L959" t="str">
        <f t="shared" si="101"/>
        <v>Withdrawal</v>
      </c>
      <c r="M959" t="str">
        <f t="shared" si="102"/>
        <v>OK</v>
      </c>
      <c r="N959" t="str">
        <f t="shared" si="103"/>
        <v>OK</v>
      </c>
      <c r="O959" t="str">
        <f>_xlfn.XLOOKUP(B959,'01_Raw_ATMs'!A:A,'01_Raw_ATMs'!A:A,"Not Found")</f>
        <v>ATM059</v>
      </c>
      <c r="P959" t="str">
        <f t="shared" si="104"/>
        <v>Valid</v>
      </c>
    </row>
    <row r="960" spans="1:16">
      <c r="A960" t="s">
        <v>1155</v>
      </c>
      <c r="B960" t="s">
        <v>108</v>
      </c>
      <c r="C960" s="2">
        <v>46136</v>
      </c>
      <c r="D960" s="3">
        <v>0.44483796296296302</v>
      </c>
      <c r="E960" t="s">
        <v>194</v>
      </c>
      <c r="F960">
        <v>0</v>
      </c>
      <c r="G960" t="s">
        <v>189</v>
      </c>
      <c r="I960">
        <f t="shared" si="98"/>
        <v>1</v>
      </c>
      <c r="J960" t="str">
        <f t="shared" si="99"/>
        <v>OK</v>
      </c>
      <c r="K960" t="str">
        <f t="shared" si="100"/>
        <v>Successful</v>
      </c>
      <c r="L960" t="str">
        <f t="shared" si="101"/>
        <v>Balance Inquiry</v>
      </c>
      <c r="M960" t="str">
        <f t="shared" si="102"/>
        <v>OK</v>
      </c>
      <c r="N960" t="str">
        <f t="shared" si="103"/>
        <v>OK</v>
      </c>
      <c r="O960" t="str">
        <f>_xlfn.XLOOKUP(B960,'01_Raw_ATMs'!A:A,'01_Raw_ATMs'!A:A,"Not Found")</f>
        <v>ATM028</v>
      </c>
      <c r="P960" t="str">
        <f t="shared" si="104"/>
        <v>Valid</v>
      </c>
    </row>
    <row r="961" spans="1:16">
      <c r="A961" t="s">
        <v>1156</v>
      </c>
      <c r="B961" t="s">
        <v>136</v>
      </c>
      <c r="C961" s="2">
        <v>45719</v>
      </c>
      <c r="D961" s="3">
        <v>0.68297453703703703</v>
      </c>
      <c r="E961" t="s">
        <v>33</v>
      </c>
      <c r="F961">
        <v>1500</v>
      </c>
      <c r="G961" t="s">
        <v>189</v>
      </c>
      <c r="I961">
        <f t="shared" si="98"/>
        <v>1</v>
      </c>
      <c r="J961" t="str">
        <f t="shared" si="99"/>
        <v>OK</v>
      </c>
      <c r="K961" t="str">
        <f t="shared" si="100"/>
        <v>Successful</v>
      </c>
      <c r="L961" t="str">
        <f t="shared" si="101"/>
        <v>Withdrawal</v>
      </c>
      <c r="M961" t="str">
        <f t="shared" si="102"/>
        <v>OK</v>
      </c>
      <c r="N961" t="str">
        <f t="shared" si="103"/>
        <v>OK</v>
      </c>
      <c r="O961" t="str">
        <f>_xlfn.XLOOKUP(B961,'01_Raw_ATMs'!A:A,'01_Raw_ATMs'!A:A,"Not Found")</f>
        <v>ATM056</v>
      </c>
      <c r="P961" t="str">
        <f t="shared" si="104"/>
        <v>Valid</v>
      </c>
    </row>
    <row r="962" spans="1:16">
      <c r="A962" t="s">
        <v>1157</v>
      </c>
      <c r="B962" t="s">
        <v>178</v>
      </c>
      <c r="C962" s="2">
        <v>45965</v>
      </c>
      <c r="D962" s="3">
        <v>0.85162037037037042</v>
      </c>
      <c r="E962" t="s">
        <v>211</v>
      </c>
      <c r="F962">
        <v>0</v>
      </c>
      <c r="G962" t="s">
        <v>189</v>
      </c>
      <c r="I962">
        <f t="shared" si="98"/>
        <v>1</v>
      </c>
      <c r="J962" t="str">
        <f t="shared" si="99"/>
        <v>OK</v>
      </c>
      <c r="K962" t="str">
        <f t="shared" si="100"/>
        <v>Successful</v>
      </c>
      <c r="L962" t="str">
        <f t="shared" si="101"/>
        <v>Mini Statement</v>
      </c>
      <c r="M962" t="str">
        <f t="shared" si="102"/>
        <v>OK</v>
      </c>
      <c r="N962" t="str">
        <f t="shared" si="103"/>
        <v>OK</v>
      </c>
      <c r="O962" t="str">
        <f>_xlfn.XLOOKUP(B962,'01_Raw_ATMs'!A:A,'01_Raw_ATMs'!A:A,"Not Found")</f>
        <v>ATM098</v>
      </c>
      <c r="P962" t="str">
        <f t="shared" si="104"/>
        <v>Valid</v>
      </c>
    </row>
    <row r="963" spans="1:16">
      <c r="A963" t="s">
        <v>1158</v>
      </c>
      <c r="B963" t="s">
        <v>162</v>
      </c>
      <c r="C963" s="2">
        <v>45866</v>
      </c>
      <c r="D963" s="3">
        <v>0.84574074074074079</v>
      </c>
      <c r="E963" t="s">
        <v>33</v>
      </c>
      <c r="F963">
        <v>1500</v>
      </c>
      <c r="G963" t="s">
        <v>189</v>
      </c>
      <c r="I963">
        <f t="shared" ref="I963:I1026" si="105">COUNTIF($A:$A,A963)</f>
        <v>1</v>
      </c>
      <c r="J963" t="str">
        <f t="shared" ref="J963:J1026" si="106">IF(AND(TRIM(G963)="Failed",H963=""),"Problem","OK")</f>
        <v>OK</v>
      </c>
      <c r="K963" t="str">
        <f t="shared" ref="K963:K1026" si="107">PROPER(TRIM(G963))</f>
        <v>Successful</v>
      </c>
      <c r="L963" t="str">
        <f t="shared" ref="L963:L1026" si="108">PROPER(TRIM(E963))</f>
        <v>Withdrawal</v>
      </c>
      <c r="M963" t="str">
        <f t="shared" ref="M963:M1026" si="109">IF(OR(E963="Withdrawal",E963="Cash Deposit"),IF(F963&gt;0,"OK","Problem"),IF(F963=0,"OK","Problem"))</f>
        <v>OK</v>
      </c>
      <c r="N963" t="str">
        <f t="shared" ref="N963:N1026" si="110">IF(AND(C963&gt;=DATE(2025,1,1),C963&lt;=DATE(2026,6,30)),"OK","Problem")</f>
        <v>OK</v>
      </c>
      <c r="O963" t="str">
        <f>_xlfn.XLOOKUP(B963,'01_Raw_ATMs'!A:A,'01_Raw_ATMs'!A:A,"Not Found")</f>
        <v>ATM082</v>
      </c>
      <c r="P963" t="str">
        <f t="shared" ref="P963:P1026" si="111">IF(B963="","Missing ATM_ID","Valid")</f>
        <v>Valid</v>
      </c>
    </row>
    <row r="964" spans="1:16">
      <c r="A964" t="s">
        <v>1159</v>
      </c>
      <c r="B964" t="s">
        <v>157</v>
      </c>
      <c r="C964" s="2">
        <v>45899</v>
      </c>
      <c r="D964" s="3">
        <v>0.58829861111111115</v>
      </c>
      <c r="E964" t="s">
        <v>33</v>
      </c>
      <c r="F964">
        <v>2000</v>
      </c>
      <c r="G964" t="s">
        <v>189</v>
      </c>
      <c r="I964">
        <f t="shared" si="105"/>
        <v>1</v>
      </c>
      <c r="J964" t="str">
        <f t="shared" si="106"/>
        <v>OK</v>
      </c>
      <c r="K964" t="str">
        <f t="shared" si="107"/>
        <v>Successful</v>
      </c>
      <c r="L964" t="str">
        <f t="shared" si="108"/>
        <v>Withdrawal</v>
      </c>
      <c r="M964" t="str">
        <f t="shared" si="109"/>
        <v>OK</v>
      </c>
      <c r="N964" t="str">
        <f t="shared" si="110"/>
        <v>OK</v>
      </c>
      <c r="O964" t="str">
        <f>_xlfn.XLOOKUP(B964,'01_Raw_ATMs'!A:A,'01_Raw_ATMs'!A:A,"Not Found")</f>
        <v>ATM077</v>
      </c>
      <c r="P964" t="str">
        <f t="shared" si="111"/>
        <v>Valid</v>
      </c>
    </row>
    <row r="965" spans="1:16">
      <c r="A965" t="s">
        <v>1160</v>
      </c>
      <c r="B965" t="s">
        <v>120</v>
      </c>
      <c r="C965" s="2">
        <v>46133</v>
      </c>
      <c r="D965" s="3">
        <v>0.64406249999999998</v>
      </c>
      <c r="E965" t="s">
        <v>33</v>
      </c>
      <c r="F965">
        <v>500</v>
      </c>
      <c r="G965" t="s">
        <v>189</v>
      </c>
      <c r="I965">
        <f t="shared" si="105"/>
        <v>1</v>
      </c>
      <c r="J965" t="str">
        <f t="shared" si="106"/>
        <v>OK</v>
      </c>
      <c r="K965" t="str">
        <f t="shared" si="107"/>
        <v>Successful</v>
      </c>
      <c r="L965" t="str">
        <f t="shared" si="108"/>
        <v>Withdrawal</v>
      </c>
      <c r="M965" t="str">
        <f t="shared" si="109"/>
        <v>OK</v>
      </c>
      <c r="N965" t="str">
        <f t="shared" si="110"/>
        <v>OK</v>
      </c>
      <c r="O965" t="str">
        <f>_xlfn.XLOOKUP(B965,'01_Raw_ATMs'!A:A,'01_Raw_ATMs'!A:A,"Not Found")</f>
        <v>ATM040</v>
      </c>
      <c r="P965" t="str">
        <f t="shared" si="111"/>
        <v>Valid</v>
      </c>
    </row>
    <row r="966" spans="1:16">
      <c r="A966" t="s">
        <v>1161</v>
      </c>
      <c r="B966" t="s">
        <v>115</v>
      </c>
      <c r="C966" s="2">
        <v>45797</v>
      </c>
      <c r="D966" s="3">
        <v>0.1186458333333333</v>
      </c>
      <c r="E966" t="s">
        <v>33</v>
      </c>
      <c r="F966">
        <v>6000</v>
      </c>
      <c r="G966" t="s">
        <v>189</v>
      </c>
      <c r="I966">
        <f t="shared" si="105"/>
        <v>1</v>
      </c>
      <c r="J966" t="str">
        <f t="shared" si="106"/>
        <v>OK</v>
      </c>
      <c r="K966" t="str">
        <f t="shared" si="107"/>
        <v>Successful</v>
      </c>
      <c r="L966" t="str">
        <f t="shared" si="108"/>
        <v>Withdrawal</v>
      </c>
      <c r="M966" t="str">
        <f t="shared" si="109"/>
        <v>OK</v>
      </c>
      <c r="N966" t="str">
        <f t="shared" si="110"/>
        <v>OK</v>
      </c>
      <c r="O966" t="str">
        <f>_xlfn.XLOOKUP(B966,'01_Raw_ATMs'!A:A,'01_Raw_ATMs'!A:A,"Not Found")</f>
        <v>ATM035</v>
      </c>
      <c r="P966" t="str">
        <f t="shared" si="111"/>
        <v>Valid</v>
      </c>
    </row>
    <row r="967" spans="1:16">
      <c r="A967" t="s">
        <v>1162</v>
      </c>
      <c r="B967" t="s">
        <v>79</v>
      </c>
      <c r="C967" s="2">
        <v>46155</v>
      </c>
      <c r="D967" s="3">
        <v>0.79438657407407409</v>
      </c>
      <c r="E967" t="s">
        <v>211</v>
      </c>
      <c r="F967">
        <v>0</v>
      </c>
      <c r="G967" t="s">
        <v>189</v>
      </c>
      <c r="I967">
        <f t="shared" si="105"/>
        <v>1</v>
      </c>
      <c r="J967" t="str">
        <f t="shared" si="106"/>
        <v>OK</v>
      </c>
      <c r="K967" t="str">
        <f t="shared" si="107"/>
        <v>Successful</v>
      </c>
      <c r="L967" t="str">
        <f t="shared" si="108"/>
        <v>Mini Statement</v>
      </c>
      <c r="M967" t="str">
        <f t="shared" si="109"/>
        <v>OK</v>
      </c>
      <c r="N967" t="str">
        <f t="shared" si="110"/>
        <v>OK</v>
      </c>
      <c r="O967" t="str">
        <f>_xlfn.XLOOKUP(B967,'01_Raw_ATMs'!A:A,'01_Raw_ATMs'!A:A,"Not Found")</f>
        <v>ATM006</v>
      </c>
      <c r="P967" t="str">
        <f t="shared" si="111"/>
        <v>Valid</v>
      </c>
    </row>
    <row r="968" spans="1:16">
      <c r="A968" t="s">
        <v>1163</v>
      </c>
      <c r="B968" t="s">
        <v>119</v>
      </c>
      <c r="C968" s="2">
        <v>45723</v>
      </c>
      <c r="D968" s="3">
        <v>0.85204861111111108</v>
      </c>
      <c r="E968" t="s">
        <v>33</v>
      </c>
      <c r="F968">
        <v>10000</v>
      </c>
      <c r="G968" t="s">
        <v>189</v>
      </c>
      <c r="I968">
        <f t="shared" si="105"/>
        <v>1</v>
      </c>
      <c r="J968" t="str">
        <f t="shared" si="106"/>
        <v>OK</v>
      </c>
      <c r="K968" t="str">
        <f t="shared" si="107"/>
        <v>Successful</v>
      </c>
      <c r="L968" t="str">
        <f t="shared" si="108"/>
        <v>Withdrawal</v>
      </c>
      <c r="M968" t="str">
        <f t="shared" si="109"/>
        <v>OK</v>
      </c>
      <c r="N968" t="str">
        <f t="shared" si="110"/>
        <v>OK</v>
      </c>
      <c r="O968" t="str">
        <f>_xlfn.XLOOKUP(B968,'01_Raw_ATMs'!A:A,'01_Raw_ATMs'!A:A,"Not Found")</f>
        <v>ATM039</v>
      </c>
      <c r="P968" t="str">
        <f t="shared" si="111"/>
        <v>Valid</v>
      </c>
    </row>
    <row r="969" spans="1:16">
      <c r="A969" t="s">
        <v>1164</v>
      </c>
      <c r="B969" t="s">
        <v>131</v>
      </c>
      <c r="C969" s="2">
        <v>45801</v>
      </c>
      <c r="D969" s="3">
        <v>0.40054398148148151</v>
      </c>
      <c r="E969" t="s">
        <v>33</v>
      </c>
      <c r="F969">
        <v>1000</v>
      </c>
      <c r="G969" t="s">
        <v>189</v>
      </c>
      <c r="I969">
        <f t="shared" si="105"/>
        <v>1</v>
      </c>
      <c r="J969" t="str">
        <f t="shared" si="106"/>
        <v>OK</v>
      </c>
      <c r="K969" t="str">
        <f t="shared" si="107"/>
        <v>Successful</v>
      </c>
      <c r="L969" t="str">
        <f t="shared" si="108"/>
        <v>Withdrawal</v>
      </c>
      <c r="M969" t="str">
        <f t="shared" si="109"/>
        <v>OK</v>
      </c>
      <c r="N969" t="str">
        <f t="shared" si="110"/>
        <v>OK</v>
      </c>
      <c r="O969" t="str">
        <f>_xlfn.XLOOKUP(B969,'01_Raw_ATMs'!A:A,'01_Raw_ATMs'!A:A,"Not Found")</f>
        <v>ATM051</v>
      </c>
      <c r="P969" t="str">
        <f t="shared" si="111"/>
        <v>Valid</v>
      </c>
    </row>
    <row r="970" spans="1:16">
      <c r="A970" t="s">
        <v>1165</v>
      </c>
      <c r="B970" t="s">
        <v>155</v>
      </c>
      <c r="C970" s="2">
        <v>46195</v>
      </c>
      <c r="D970" s="3">
        <v>0.45561342592592591</v>
      </c>
      <c r="E970" t="s">
        <v>33</v>
      </c>
      <c r="F970">
        <v>1000</v>
      </c>
      <c r="G970" t="s">
        <v>189</v>
      </c>
      <c r="I970">
        <f t="shared" si="105"/>
        <v>1</v>
      </c>
      <c r="J970" t="str">
        <f t="shared" si="106"/>
        <v>OK</v>
      </c>
      <c r="K970" t="str">
        <f t="shared" si="107"/>
        <v>Successful</v>
      </c>
      <c r="L970" t="str">
        <f t="shared" si="108"/>
        <v>Withdrawal</v>
      </c>
      <c r="M970" t="str">
        <f t="shared" si="109"/>
        <v>OK</v>
      </c>
      <c r="N970" t="str">
        <f t="shared" si="110"/>
        <v>OK</v>
      </c>
      <c r="O970" t="str">
        <f>_xlfn.XLOOKUP(B970,'01_Raw_ATMs'!A:A,'01_Raw_ATMs'!A:A,"Not Found")</f>
        <v>ATM075</v>
      </c>
      <c r="P970" t="str">
        <f t="shared" si="111"/>
        <v>Valid</v>
      </c>
    </row>
    <row r="971" spans="1:16">
      <c r="A971" t="s">
        <v>1166</v>
      </c>
      <c r="B971" t="s">
        <v>121</v>
      </c>
      <c r="C971" s="2">
        <v>45995</v>
      </c>
      <c r="D971" s="3">
        <v>0.82458333333333333</v>
      </c>
      <c r="E971" t="s">
        <v>194</v>
      </c>
      <c r="F971">
        <v>0</v>
      </c>
      <c r="G971" t="s">
        <v>189</v>
      </c>
      <c r="I971">
        <f t="shared" si="105"/>
        <v>1</v>
      </c>
      <c r="J971" t="str">
        <f t="shared" si="106"/>
        <v>OK</v>
      </c>
      <c r="K971" t="str">
        <f t="shared" si="107"/>
        <v>Successful</v>
      </c>
      <c r="L971" t="str">
        <f t="shared" si="108"/>
        <v>Balance Inquiry</v>
      </c>
      <c r="M971" t="str">
        <f t="shared" si="109"/>
        <v>OK</v>
      </c>
      <c r="N971" t="str">
        <f t="shared" si="110"/>
        <v>OK</v>
      </c>
      <c r="O971" t="str">
        <f>_xlfn.XLOOKUP(B971,'01_Raw_ATMs'!A:A,'01_Raw_ATMs'!A:A,"Not Found")</f>
        <v>ATM041</v>
      </c>
      <c r="P971" t="str">
        <f t="shared" si="111"/>
        <v>Valid</v>
      </c>
    </row>
    <row r="972" spans="1:16">
      <c r="A972" t="s">
        <v>1167</v>
      </c>
      <c r="B972" t="s">
        <v>135</v>
      </c>
      <c r="C972" s="2">
        <v>45881</v>
      </c>
      <c r="D972" s="3">
        <v>0.2994560185185185</v>
      </c>
      <c r="E972" t="s">
        <v>261</v>
      </c>
      <c r="F972">
        <v>10000</v>
      </c>
      <c r="G972" t="s">
        <v>189</v>
      </c>
      <c r="I972">
        <f t="shared" si="105"/>
        <v>1</v>
      </c>
      <c r="J972" t="str">
        <f t="shared" si="106"/>
        <v>OK</v>
      </c>
      <c r="K972" t="str">
        <f t="shared" si="107"/>
        <v>Successful</v>
      </c>
      <c r="L972" t="str">
        <f t="shared" si="108"/>
        <v>Cash Deposit</v>
      </c>
      <c r="M972" t="str">
        <f t="shared" si="109"/>
        <v>OK</v>
      </c>
      <c r="N972" t="str">
        <f t="shared" si="110"/>
        <v>OK</v>
      </c>
      <c r="O972" t="str">
        <f>_xlfn.XLOOKUP(B972,'01_Raw_ATMs'!A:A,'01_Raw_ATMs'!A:A,"Not Found")</f>
        <v>ATM055</v>
      </c>
      <c r="P972" t="str">
        <f t="shared" si="111"/>
        <v>Valid</v>
      </c>
    </row>
    <row r="973" spans="1:16">
      <c r="A973" t="s">
        <v>1168</v>
      </c>
      <c r="B973" t="s">
        <v>156</v>
      </c>
      <c r="C973" s="2">
        <v>45715</v>
      </c>
      <c r="D973" s="3">
        <v>0.64148148148148143</v>
      </c>
      <c r="E973" t="s">
        <v>211</v>
      </c>
      <c r="F973">
        <v>0</v>
      </c>
      <c r="G973" t="s">
        <v>189</v>
      </c>
      <c r="I973">
        <f t="shared" si="105"/>
        <v>1</v>
      </c>
      <c r="J973" t="str">
        <f t="shared" si="106"/>
        <v>OK</v>
      </c>
      <c r="K973" t="str">
        <f t="shared" si="107"/>
        <v>Successful</v>
      </c>
      <c r="L973" t="str">
        <f t="shared" si="108"/>
        <v>Mini Statement</v>
      </c>
      <c r="M973" t="str">
        <f t="shared" si="109"/>
        <v>OK</v>
      </c>
      <c r="N973" t="str">
        <f t="shared" si="110"/>
        <v>OK</v>
      </c>
      <c r="O973" t="str">
        <f>_xlfn.XLOOKUP(B973,'01_Raw_ATMs'!A:A,'01_Raw_ATMs'!A:A,"Not Found")</f>
        <v>ATM076</v>
      </c>
      <c r="P973" t="str">
        <f t="shared" si="111"/>
        <v>Valid</v>
      </c>
    </row>
    <row r="974" spans="1:16">
      <c r="A974" t="s">
        <v>1169</v>
      </c>
      <c r="B974" t="s">
        <v>135</v>
      </c>
      <c r="C974" s="2">
        <v>46144</v>
      </c>
      <c r="D974" s="3">
        <v>0.76245370370370369</v>
      </c>
      <c r="E974" t="s">
        <v>194</v>
      </c>
      <c r="F974">
        <v>0</v>
      </c>
      <c r="G974" t="s">
        <v>189</v>
      </c>
      <c r="I974">
        <f t="shared" si="105"/>
        <v>1</v>
      </c>
      <c r="J974" t="str">
        <f t="shared" si="106"/>
        <v>OK</v>
      </c>
      <c r="K974" t="str">
        <f t="shared" si="107"/>
        <v>Successful</v>
      </c>
      <c r="L974" t="str">
        <f t="shared" si="108"/>
        <v>Balance Inquiry</v>
      </c>
      <c r="M974" t="str">
        <f t="shared" si="109"/>
        <v>OK</v>
      </c>
      <c r="N974" t="str">
        <f t="shared" si="110"/>
        <v>OK</v>
      </c>
      <c r="O974" t="str">
        <f>_xlfn.XLOOKUP(B974,'01_Raw_ATMs'!A:A,'01_Raw_ATMs'!A:A,"Not Found")</f>
        <v>ATM055</v>
      </c>
      <c r="P974" t="str">
        <f t="shared" si="111"/>
        <v>Valid</v>
      </c>
    </row>
    <row r="975" spans="1:16">
      <c r="A975" t="s">
        <v>1170</v>
      </c>
      <c r="B975" t="s">
        <v>141</v>
      </c>
      <c r="C975" s="2">
        <v>46034</v>
      </c>
      <c r="D975" s="3">
        <v>0.79283564814814811</v>
      </c>
      <c r="E975" t="s">
        <v>261</v>
      </c>
      <c r="F975">
        <v>15000</v>
      </c>
      <c r="G975" t="s">
        <v>189</v>
      </c>
      <c r="I975">
        <f t="shared" si="105"/>
        <v>1</v>
      </c>
      <c r="J975" t="str">
        <f t="shared" si="106"/>
        <v>OK</v>
      </c>
      <c r="K975" t="str">
        <f t="shared" si="107"/>
        <v>Successful</v>
      </c>
      <c r="L975" t="str">
        <f t="shared" si="108"/>
        <v>Cash Deposit</v>
      </c>
      <c r="M975" t="str">
        <f t="shared" si="109"/>
        <v>OK</v>
      </c>
      <c r="N975" t="str">
        <f t="shared" si="110"/>
        <v>OK</v>
      </c>
      <c r="O975" t="str">
        <f>_xlfn.XLOOKUP(B975,'01_Raw_ATMs'!A:A,'01_Raw_ATMs'!A:A,"Not Found")</f>
        <v>ATM061</v>
      </c>
      <c r="P975" t="str">
        <f t="shared" si="111"/>
        <v>Valid</v>
      </c>
    </row>
    <row r="976" spans="1:16">
      <c r="A976" t="s">
        <v>1171</v>
      </c>
      <c r="B976" t="s">
        <v>175</v>
      </c>
      <c r="C976" s="2">
        <v>45713</v>
      </c>
      <c r="D976" s="3">
        <v>0.78520833333333329</v>
      </c>
      <c r="E976" t="s">
        <v>33</v>
      </c>
      <c r="F976">
        <v>6000</v>
      </c>
      <c r="G976" t="s">
        <v>189</v>
      </c>
      <c r="I976">
        <f t="shared" si="105"/>
        <v>1</v>
      </c>
      <c r="J976" t="str">
        <f t="shared" si="106"/>
        <v>OK</v>
      </c>
      <c r="K976" t="str">
        <f t="shared" si="107"/>
        <v>Successful</v>
      </c>
      <c r="L976" t="str">
        <f t="shared" si="108"/>
        <v>Withdrawal</v>
      </c>
      <c r="M976" t="str">
        <f t="shared" si="109"/>
        <v>OK</v>
      </c>
      <c r="N976" t="str">
        <f t="shared" si="110"/>
        <v>OK</v>
      </c>
      <c r="O976" t="str">
        <f>_xlfn.XLOOKUP(B976,'01_Raw_ATMs'!A:A,'01_Raw_ATMs'!A:A,"Not Found")</f>
        <v>ATM095</v>
      </c>
      <c r="P976" t="str">
        <f t="shared" si="111"/>
        <v>Valid</v>
      </c>
    </row>
    <row r="977" spans="1:16">
      <c r="A977" t="s">
        <v>1172</v>
      </c>
      <c r="B977" t="s">
        <v>162</v>
      </c>
      <c r="C977" s="2">
        <v>46029</v>
      </c>
      <c r="D977" s="3">
        <v>0.86327546296296298</v>
      </c>
      <c r="E977" t="s">
        <v>33</v>
      </c>
      <c r="F977">
        <v>2000</v>
      </c>
      <c r="G977" t="s">
        <v>270</v>
      </c>
      <c r="I977">
        <f t="shared" si="105"/>
        <v>1</v>
      </c>
      <c r="J977" t="str">
        <f t="shared" si="106"/>
        <v>OK</v>
      </c>
      <c r="K977" t="str">
        <f t="shared" si="107"/>
        <v>Successful</v>
      </c>
      <c r="L977" t="str">
        <f t="shared" si="108"/>
        <v>Withdrawal</v>
      </c>
      <c r="M977" t="str">
        <f t="shared" si="109"/>
        <v>OK</v>
      </c>
      <c r="N977" t="str">
        <f t="shared" si="110"/>
        <v>OK</v>
      </c>
      <c r="O977" t="str">
        <f>_xlfn.XLOOKUP(B977,'01_Raw_ATMs'!A:A,'01_Raw_ATMs'!A:A,"Not Found")</f>
        <v>ATM082</v>
      </c>
      <c r="P977" t="str">
        <f t="shared" si="111"/>
        <v>Valid</v>
      </c>
    </row>
    <row r="978" spans="1:16">
      <c r="A978" t="s">
        <v>1173</v>
      </c>
      <c r="B978" t="s">
        <v>130</v>
      </c>
      <c r="C978" s="2">
        <v>45666</v>
      </c>
      <c r="D978" s="3">
        <v>0.89304398148148145</v>
      </c>
      <c r="E978" t="s">
        <v>261</v>
      </c>
      <c r="F978">
        <v>5000</v>
      </c>
      <c r="G978" t="s">
        <v>189</v>
      </c>
      <c r="I978">
        <f t="shared" si="105"/>
        <v>1</v>
      </c>
      <c r="J978" t="str">
        <f t="shared" si="106"/>
        <v>OK</v>
      </c>
      <c r="K978" t="str">
        <f t="shared" si="107"/>
        <v>Successful</v>
      </c>
      <c r="L978" t="str">
        <f t="shared" si="108"/>
        <v>Cash Deposit</v>
      </c>
      <c r="M978" t="str">
        <f t="shared" si="109"/>
        <v>OK</v>
      </c>
      <c r="N978" t="str">
        <f t="shared" si="110"/>
        <v>OK</v>
      </c>
      <c r="O978" t="str">
        <f>_xlfn.XLOOKUP(B978,'01_Raw_ATMs'!A:A,'01_Raw_ATMs'!A:A,"Not Found")</f>
        <v>ATM050</v>
      </c>
      <c r="P978" t="str">
        <f t="shared" si="111"/>
        <v>Valid</v>
      </c>
    </row>
    <row r="979" spans="1:16">
      <c r="A979" t="s">
        <v>1174</v>
      </c>
      <c r="B979" t="s">
        <v>177</v>
      </c>
      <c r="C979" s="2">
        <v>45899</v>
      </c>
      <c r="D979" s="3">
        <v>0.49717592592592591</v>
      </c>
      <c r="E979" t="s">
        <v>33</v>
      </c>
      <c r="F979">
        <v>5000</v>
      </c>
      <c r="G979" t="s">
        <v>189</v>
      </c>
      <c r="I979">
        <f t="shared" si="105"/>
        <v>1</v>
      </c>
      <c r="J979" t="str">
        <f t="shared" si="106"/>
        <v>OK</v>
      </c>
      <c r="K979" t="str">
        <f t="shared" si="107"/>
        <v>Successful</v>
      </c>
      <c r="L979" t="str">
        <f t="shared" si="108"/>
        <v>Withdrawal</v>
      </c>
      <c r="M979" t="str">
        <f t="shared" si="109"/>
        <v>OK</v>
      </c>
      <c r="N979" t="str">
        <f t="shared" si="110"/>
        <v>OK</v>
      </c>
      <c r="O979" t="str">
        <f>_xlfn.XLOOKUP(B979,'01_Raw_ATMs'!A:A,'01_Raw_ATMs'!A:A,"Not Found")</f>
        <v>ATM097</v>
      </c>
      <c r="P979" t="str">
        <f t="shared" si="111"/>
        <v>Valid</v>
      </c>
    </row>
    <row r="980" spans="1:16">
      <c r="A980" t="s">
        <v>1175</v>
      </c>
      <c r="B980" t="s">
        <v>179</v>
      </c>
      <c r="C980" s="2">
        <v>46074</v>
      </c>
      <c r="D980" s="3">
        <v>0.80410879629629628</v>
      </c>
      <c r="E980" t="s">
        <v>33</v>
      </c>
      <c r="F980">
        <v>5000</v>
      </c>
      <c r="G980" t="s">
        <v>189</v>
      </c>
      <c r="I980">
        <f t="shared" si="105"/>
        <v>1</v>
      </c>
      <c r="J980" t="str">
        <f t="shared" si="106"/>
        <v>OK</v>
      </c>
      <c r="K980" t="str">
        <f t="shared" si="107"/>
        <v>Successful</v>
      </c>
      <c r="L980" t="str">
        <f t="shared" si="108"/>
        <v>Withdrawal</v>
      </c>
      <c r="M980" t="str">
        <f t="shared" si="109"/>
        <v>OK</v>
      </c>
      <c r="N980" t="str">
        <f t="shared" si="110"/>
        <v>OK</v>
      </c>
      <c r="O980" t="str">
        <f>_xlfn.XLOOKUP(B980,'01_Raw_ATMs'!A:A,'01_Raw_ATMs'!A:A,"Not Found")</f>
        <v>ATM099</v>
      </c>
      <c r="P980" t="str">
        <f t="shared" si="111"/>
        <v>Valid</v>
      </c>
    </row>
    <row r="981" spans="1:16">
      <c r="A981" t="s">
        <v>1176</v>
      </c>
      <c r="B981" t="s">
        <v>133</v>
      </c>
      <c r="C981" s="2">
        <v>45998</v>
      </c>
      <c r="D981" s="3">
        <v>0.78956018518518523</v>
      </c>
      <c r="E981" t="s">
        <v>194</v>
      </c>
      <c r="F981">
        <v>0</v>
      </c>
      <c r="G981" t="s">
        <v>189</v>
      </c>
      <c r="I981">
        <f t="shared" si="105"/>
        <v>1</v>
      </c>
      <c r="J981" t="str">
        <f t="shared" si="106"/>
        <v>OK</v>
      </c>
      <c r="K981" t="str">
        <f t="shared" si="107"/>
        <v>Successful</v>
      </c>
      <c r="L981" t="str">
        <f t="shared" si="108"/>
        <v>Balance Inquiry</v>
      </c>
      <c r="M981" t="str">
        <f t="shared" si="109"/>
        <v>OK</v>
      </c>
      <c r="N981" t="str">
        <f t="shared" si="110"/>
        <v>OK</v>
      </c>
      <c r="O981" t="str">
        <f>_xlfn.XLOOKUP(B981,'01_Raw_ATMs'!A:A,'01_Raw_ATMs'!A:A,"Not Found")</f>
        <v>ATM053</v>
      </c>
      <c r="P981" t="str">
        <f t="shared" si="111"/>
        <v>Valid</v>
      </c>
    </row>
    <row r="982" spans="1:16">
      <c r="A982" t="s">
        <v>1177</v>
      </c>
      <c r="B982" t="s">
        <v>170</v>
      </c>
      <c r="C982" s="2">
        <v>45925</v>
      </c>
      <c r="D982" s="3">
        <v>0.68224537037037036</v>
      </c>
      <c r="E982" t="s">
        <v>33</v>
      </c>
      <c r="F982">
        <v>6000</v>
      </c>
      <c r="G982" t="s">
        <v>189</v>
      </c>
      <c r="I982">
        <f t="shared" si="105"/>
        <v>1</v>
      </c>
      <c r="J982" t="str">
        <f t="shared" si="106"/>
        <v>OK</v>
      </c>
      <c r="K982" t="str">
        <f t="shared" si="107"/>
        <v>Successful</v>
      </c>
      <c r="L982" t="str">
        <f t="shared" si="108"/>
        <v>Withdrawal</v>
      </c>
      <c r="M982" t="str">
        <f t="shared" si="109"/>
        <v>OK</v>
      </c>
      <c r="N982" t="str">
        <f t="shared" si="110"/>
        <v>OK</v>
      </c>
      <c r="O982" t="str">
        <f>_xlfn.XLOOKUP(B982,'01_Raw_ATMs'!A:A,'01_Raw_ATMs'!A:A,"Not Found")</f>
        <v>ATM090</v>
      </c>
      <c r="P982" t="str">
        <f t="shared" si="111"/>
        <v>Valid</v>
      </c>
    </row>
    <row r="983" spans="1:16">
      <c r="A983" t="s">
        <v>1178</v>
      </c>
      <c r="B983" t="s">
        <v>139</v>
      </c>
      <c r="C983" s="2">
        <v>45686</v>
      </c>
      <c r="D983" s="3">
        <v>0.8206134259259259</v>
      </c>
      <c r="E983" t="s">
        <v>33</v>
      </c>
      <c r="F983">
        <v>5000</v>
      </c>
      <c r="G983" t="s">
        <v>189</v>
      </c>
      <c r="I983">
        <f t="shared" si="105"/>
        <v>1</v>
      </c>
      <c r="J983" t="str">
        <f t="shared" si="106"/>
        <v>OK</v>
      </c>
      <c r="K983" t="str">
        <f t="shared" si="107"/>
        <v>Successful</v>
      </c>
      <c r="L983" t="str">
        <f t="shared" si="108"/>
        <v>Withdrawal</v>
      </c>
      <c r="M983" t="str">
        <f t="shared" si="109"/>
        <v>OK</v>
      </c>
      <c r="N983" t="str">
        <f t="shared" si="110"/>
        <v>OK</v>
      </c>
      <c r="O983" t="str">
        <f>_xlfn.XLOOKUP(B983,'01_Raw_ATMs'!A:A,'01_Raw_ATMs'!A:A,"Not Found")</f>
        <v>ATM059</v>
      </c>
      <c r="P983" t="str">
        <f t="shared" si="111"/>
        <v>Valid</v>
      </c>
    </row>
    <row r="984" spans="1:16">
      <c r="A984" t="s">
        <v>1179</v>
      </c>
      <c r="B984" t="s">
        <v>96</v>
      </c>
      <c r="C984" s="2">
        <v>45661</v>
      </c>
      <c r="D984" s="3">
        <v>0.61133101851851857</v>
      </c>
      <c r="E984" t="s">
        <v>33</v>
      </c>
      <c r="F984">
        <v>1000</v>
      </c>
      <c r="G984" t="s">
        <v>189</v>
      </c>
      <c r="I984">
        <f t="shared" si="105"/>
        <v>1</v>
      </c>
      <c r="J984" t="str">
        <f t="shared" si="106"/>
        <v>OK</v>
      </c>
      <c r="K984" t="str">
        <f t="shared" si="107"/>
        <v>Successful</v>
      </c>
      <c r="L984" t="str">
        <f t="shared" si="108"/>
        <v>Withdrawal</v>
      </c>
      <c r="M984" t="str">
        <f t="shared" si="109"/>
        <v>OK</v>
      </c>
      <c r="N984" t="str">
        <f t="shared" si="110"/>
        <v>OK</v>
      </c>
      <c r="O984" t="str">
        <f>_xlfn.XLOOKUP(B984,'01_Raw_ATMs'!A:A,'01_Raw_ATMs'!A:A,"Not Found")</f>
        <v>ATM018</v>
      </c>
      <c r="P984" t="str">
        <f t="shared" si="111"/>
        <v>Valid</v>
      </c>
    </row>
    <row r="985" spans="1:16">
      <c r="A985" t="s">
        <v>1180</v>
      </c>
      <c r="B985" t="s">
        <v>112</v>
      </c>
      <c r="C985" s="2">
        <v>46186</v>
      </c>
      <c r="D985" s="3">
        <v>0.78464120370370372</v>
      </c>
      <c r="E985" t="s">
        <v>33</v>
      </c>
      <c r="F985">
        <v>1500</v>
      </c>
      <c r="G985" t="s">
        <v>189</v>
      </c>
      <c r="I985">
        <f t="shared" si="105"/>
        <v>1</v>
      </c>
      <c r="J985" t="str">
        <f t="shared" si="106"/>
        <v>OK</v>
      </c>
      <c r="K985" t="str">
        <f t="shared" si="107"/>
        <v>Successful</v>
      </c>
      <c r="L985" t="str">
        <f t="shared" si="108"/>
        <v>Withdrawal</v>
      </c>
      <c r="M985" t="str">
        <f t="shared" si="109"/>
        <v>OK</v>
      </c>
      <c r="N985" t="str">
        <f t="shared" si="110"/>
        <v>OK</v>
      </c>
      <c r="O985" t="str">
        <f>_xlfn.XLOOKUP(B985,'01_Raw_ATMs'!A:A,'01_Raw_ATMs'!A:A,"Not Found")</f>
        <v>ATM032</v>
      </c>
      <c r="P985" t="str">
        <f t="shared" si="111"/>
        <v>Valid</v>
      </c>
    </row>
    <row r="986" spans="1:16">
      <c r="A986" t="s">
        <v>1181</v>
      </c>
      <c r="B986" t="s">
        <v>168</v>
      </c>
      <c r="C986" s="2">
        <v>46078</v>
      </c>
      <c r="D986" s="3">
        <v>0.80587962962962967</v>
      </c>
      <c r="E986" t="s">
        <v>33</v>
      </c>
      <c r="F986">
        <v>1500</v>
      </c>
      <c r="G986" t="s">
        <v>189</v>
      </c>
      <c r="I986">
        <f t="shared" si="105"/>
        <v>1</v>
      </c>
      <c r="J986" t="str">
        <f t="shared" si="106"/>
        <v>OK</v>
      </c>
      <c r="K986" t="str">
        <f t="shared" si="107"/>
        <v>Successful</v>
      </c>
      <c r="L986" t="str">
        <f t="shared" si="108"/>
        <v>Withdrawal</v>
      </c>
      <c r="M986" t="str">
        <f t="shared" si="109"/>
        <v>OK</v>
      </c>
      <c r="N986" t="str">
        <f t="shared" si="110"/>
        <v>OK</v>
      </c>
      <c r="O986" t="str">
        <f>_xlfn.XLOOKUP(B986,'01_Raw_ATMs'!A:A,'01_Raw_ATMs'!A:A,"Not Found")</f>
        <v>ATM088</v>
      </c>
      <c r="P986" t="str">
        <f t="shared" si="111"/>
        <v>Valid</v>
      </c>
    </row>
    <row r="987" spans="1:16">
      <c r="A987" t="s">
        <v>1182</v>
      </c>
      <c r="B987" t="s">
        <v>168</v>
      </c>
      <c r="C987" s="2">
        <v>45993</v>
      </c>
      <c r="D987" s="3">
        <v>0.80005787037037035</v>
      </c>
      <c r="E987" t="s">
        <v>33</v>
      </c>
      <c r="F987">
        <v>1500</v>
      </c>
      <c r="G987" t="s">
        <v>189</v>
      </c>
      <c r="I987">
        <f t="shared" si="105"/>
        <v>1</v>
      </c>
      <c r="J987" t="str">
        <f t="shared" si="106"/>
        <v>OK</v>
      </c>
      <c r="K987" t="str">
        <f t="shared" si="107"/>
        <v>Successful</v>
      </c>
      <c r="L987" t="str">
        <f t="shared" si="108"/>
        <v>Withdrawal</v>
      </c>
      <c r="M987" t="str">
        <f t="shared" si="109"/>
        <v>OK</v>
      </c>
      <c r="N987" t="str">
        <f t="shared" si="110"/>
        <v>OK</v>
      </c>
      <c r="O987" t="str">
        <f>_xlfn.XLOOKUP(B987,'01_Raw_ATMs'!A:A,'01_Raw_ATMs'!A:A,"Not Found")</f>
        <v>ATM088</v>
      </c>
      <c r="P987" t="str">
        <f t="shared" si="111"/>
        <v>Valid</v>
      </c>
    </row>
    <row r="988" spans="1:16">
      <c r="A988" t="s">
        <v>1183</v>
      </c>
      <c r="B988" t="s">
        <v>129</v>
      </c>
      <c r="C988" s="2">
        <v>45887</v>
      </c>
      <c r="D988" s="3">
        <v>4.3043981481481482E-2</v>
      </c>
      <c r="E988" t="s">
        <v>33</v>
      </c>
      <c r="F988">
        <v>8000</v>
      </c>
      <c r="G988" t="s">
        <v>189</v>
      </c>
      <c r="I988">
        <f t="shared" si="105"/>
        <v>1</v>
      </c>
      <c r="J988" t="str">
        <f t="shared" si="106"/>
        <v>OK</v>
      </c>
      <c r="K988" t="str">
        <f t="shared" si="107"/>
        <v>Successful</v>
      </c>
      <c r="L988" t="str">
        <f t="shared" si="108"/>
        <v>Withdrawal</v>
      </c>
      <c r="M988" t="str">
        <f t="shared" si="109"/>
        <v>OK</v>
      </c>
      <c r="N988" t="str">
        <f t="shared" si="110"/>
        <v>OK</v>
      </c>
      <c r="O988" t="str">
        <f>_xlfn.XLOOKUP(B988,'01_Raw_ATMs'!A:A,'01_Raw_ATMs'!A:A,"Not Found")</f>
        <v>ATM049</v>
      </c>
      <c r="P988" t="str">
        <f t="shared" si="111"/>
        <v>Valid</v>
      </c>
    </row>
    <row r="989" spans="1:16">
      <c r="A989" t="s">
        <v>1184</v>
      </c>
      <c r="B989" t="s">
        <v>89</v>
      </c>
      <c r="C989" s="2">
        <v>46131</v>
      </c>
      <c r="D989" s="3">
        <v>0.36451388888888892</v>
      </c>
      <c r="E989" t="s">
        <v>33</v>
      </c>
      <c r="F989">
        <v>4000</v>
      </c>
      <c r="G989" t="s">
        <v>189</v>
      </c>
      <c r="I989">
        <f t="shared" si="105"/>
        <v>1</v>
      </c>
      <c r="J989" t="str">
        <f t="shared" si="106"/>
        <v>OK</v>
      </c>
      <c r="K989" t="str">
        <f t="shared" si="107"/>
        <v>Successful</v>
      </c>
      <c r="L989" t="str">
        <f t="shared" si="108"/>
        <v>Withdrawal</v>
      </c>
      <c r="M989" t="str">
        <f t="shared" si="109"/>
        <v>OK</v>
      </c>
      <c r="N989" t="str">
        <f t="shared" si="110"/>
        <v>OK</v>
      </c>
      <c r="O989" t="str">
        <f>_xlfn.XLOOKUP(B989,'01_Raw_ATMs'!A:A,'01_Raw_ATMs'!A:A,"Not Found")</f>
        <v>ATM012</v>
      </c>
      <c r="P989" t="str">
        <f t="shared" si="111"/>
        <v>Valid</v>
      </c>
    </row>
    <row r="990" spans="1:16">
      <c r="A990" t="s">
        <v>1185</v>
      </c>
      <c r="B990" t="s">
        <v>157</v>
      </c>
      <c r="C990" s="2">
        <v>45924</v>
      </c>
      <c r="D990" s="3">
        <v>0.30775462962962957</v>
      </c>
      <c r="E990" t="s">
        <v>211</v>
      </c>
      <c r="F990">
        <v>0</v>
      </c>
      <c r="G990" t="s">
        <v>189</v>
      </c>
      <c r="I990">
        <f t="shared" si="105"/>
        <v>1</v>
      </c>
      <c r="J990" t="str">
        <f t="shared" si="106"/>
        <v>OK</v>
      </c>
      <c r="K990" t="str">
        <f t="shared" si="107"/>
        <v>Successful</v>
      </c>
      <c r="L990" t="str">
        <f t="shared" si="108"/>
        <v>Mini Statement</v>
      </c>
      <c r="M990" t="str">
        <f t="shared" si="109"/>
        <v>OK</v>
      </c>
      <c r="N990" t="str">
        <f t="shared" si="110"/>
        <v>OK</v>
      </c>
      <c r="O990" t="str">
        <f>_xlfn.XLOOKUP(B990,'01_Raw_ATMs'!A:A,'01_Raw_ATMs'!A:A,"Not Found")</f>
        <v>ATM077</v>
      </c>
      <c r="P990" t="str">
        <f t="shared" si="111"/>
        <v>Valid</v>
      </c>
    </row>
    <row r="991" spans="1:16">
      <c r="A991" t="s">
        <v>1186</v>
      </c>
      <c r="B991" t="s">
        <v>172</v>
      </c>
      <c r="C991" s="2">
        <v>46196</v>
      </c>
      <c r="D991" s="3">
        <v>0.62429398148148152</v>
      </c>
      <c r="E991" t="s">
        <v>33</v>
      </c>
      <c r="F991">
        <v>10000</v>
      </c>
      <c r="G991" t="s">
        <v>189</v>
      </c>
      <c r="I991">
        <f t="shared" si="105"/>
        <v>1</v>
      </c>
      <c r="J991" t="str">
        <f t="shared" si="106"/>
        <v>OK</v>
      </c>
      <c r="K991" t="str">
        <f t="shared" si="107"/>
        <v>Successful</v>
      </c>
      <c r="L991" t="str">
        <f t="shared" si="108"/>
        <v>Withdrawal</v>
      </c>
      <c r="M991" t="str">
        <f t="shared" si="109"/>
        <v>OK</v>
      </c>
      <c r="N991" t="str">
        <f t="shared" si="110"/>
        <v>OK</v>
      </c>
      <c r="O991" t="str">
        <f>_xlfn.XLOOKUP(B991,'01_Raw_ATMs'!A:A,'01_Raw_ATMs'!A:A,"Not Found")</f>
        <v>ATM092</v>
      </c>
      <c r="P991" t="str">
        <f t="shared" si="111"/>
        <v>Valid</v>
      </c>
    </row>
    <row r="992" spans="1:16">
      <c r="A992" t="s">
        <v>1187</v>
      </c>
      <c r="B992" t="s">
        <v>109</v>
      </c>
      <c r="C992" s="2">
        <v>45866</v>
      </c>
      <c r="D992" s="3">
        <v>0.37212962962962959</v>
      </c>
      <c r="E992" t="s">
        <v>194</v>
      </c>
      <c r="F992">
        <v>0</v>
      </c>
      <c r="G992" t="s">
        <v>189</v>
      </c>
      <c r="I992">
        <f t="shared" si="105"/>
        <v>1</v>
      </c>
      <c r="J992" t="str">
        <f t="shared" si="106"/>
        <v>OK</v>
      </c>
      <c r="K992" t="str">
        <f t="shared" si="107"/>
        <v>Successful</v>
      </c>
      <c r="L992" t="str">
        <f t="shared" si="108"/>
        <v>Balance Inquiry</v>
      </c>
      <c r="M992" t="str">
        <f t="shared" si="109"/>
        <v>OK</v>
      </c>
      <c r="N992" t="str">
        <f t="shared" si="110"/>
        <v>OK</v>
      </c>
      <c r="O992" t="str">
        <f>_xlfn.XLOOKUP(B992,'01_Raw_ATMs'!A:A,'01_Raw_ATMs'!A:A,"Not Found")</f>
        <v>ATM029</v>
      </c>
      <c r="P992" t="str">
        <f t="shared" si="111"/>
        <v>Valid</v>
      </c>
    </row>
    <row r="993" spans="1:16">
      <c r="A993" t="s">
        <v>1188</v>
      </c>
      <c r="B993" t="s">
        <v>144</v>
      </c>
      <c r="C993" s="2">
        <v>46049</v>
      </c>
      <c r="D993" s="3">
        <v>0.32931712962962961</v>
      </c>
      <c r="E993" t="s">
        <v>33</v>
      </c>
      <c r="F993">
        <v>2500</v>
      </c>
      <c r="G993" t="s">
        <v>189</v>
      </c>
      <c r="I993">
        <f t="shared" si="105"/>
        <v>1</v>
      </c>
      <c r="J993" t="str">
        <f t="shared" si="106"/>
        <v>OK</v>
      </c>
      <c r="K993" t="str">
        <f t="shared" si="107"/>
        <v>Successful</v>
      </c>
      <c r="L993" t="str">
        <f t="shared" si="108"/>
        <v>Withdrawal</v>
      </c>
      <c r="M993" t="str">
        <f t="shared" si="109"/>
        <v>OK</v>
      </c>
      <c r="N993" t="str">
        <f t="shared" si="110"/>
        <v>OK</v>
      </c>
      <c r="O993" t="str">
        <f>_xlfn.XLOOKUP(B993,'01_Raw_ATMs'!A:A,'01_Raw_ATMs'!A:A,"Not Found")</f>
        <v>ATM064</v>
      </c>
      <c r="P993" t="str">
        <f t="shared" si="111"/>
        <v>Valid</v>
      </c>
    </row>
    <row r="994" spans="1:16">
      <c r="A994" t="s">
        <v>1189</v>
      </c>
      <c r="B994" t="s">
        <v>104</v>
      </c>
      <c r="C994" s="2">
        <v>46086</v>
      </c>
      <c r="D994" s="3">
        <v>0.36815972222222221</v>
      </c>
      <c r="E994" t="s">
        <v>33</v>
      </c>
      <c r="F994">
        <v>2500</v>
      </c>
      <c r="G994" t="s">
        <v>189</v>
      </c>
      <c r="I994">
        <f t="shared" si="105"/>
        <v>1</v>
      </c>
      <c r="J994" t="str">
        <f t="shared" si="106"/>
        <v>OK</v>
      </c>
      <c r="K994" t="str">
        <f t="shared" si="107"/>
        <v>Successful</v>
      </c>
      <c r="L994" t="str">
        <f t="shared" si="108"/>
        <v>Withdrawal</v>
      </c>
      <c r="M994" t="str">
        <f t="shared" si="109"/>
        <v>OK</v>
      </c>
      <c r="N994" t="str">
        <f t="shared" si="110"/>
        <v>OK</v>
      </c>
      <c r="O994" t="str">
        <f>_xlfn.XLOOKUP(B994,'01_Raw_ATMs'!A:A,'01_Raw_ATMs'!A:A,"Not Found")</f>
        <v>ATM025</v>
      </c>
      <c r="P994" t="str">
        <f t="shared" si="111"/>
        <v>Valid</v>
      </c>
    </row>
    <row r="995" spans="1:16">
      <c r="A995" t="s">
        <v>1190</v>
      </c>
      <c r="B995" t="s">
        <v>138</v>
      </c>
      <c r="C995" s="2">
        <v>45912</v>
      </c>
      <c r="D995" s="3">
        <v>0.57200231481481478</v>
      </c>
      <c r="E995" t="s">
        <v>33</v>
      </c>
      <c r="F995">
        <v>500</v>
      </c>
      <c r="G995" t="s">
        <v>189</v>
      </c>
      <c r="I995">
        <f t="shared" si="105"/>
        <v>1</v>
      </c>
      <c r="J995" t="str">
        <f t="shared" si="106"/>
        <v>OK</v>
      </c>
      <c r="K995" t="str">
        <f t="shared" si="107"/>
        <v>Successful</v>
      </c>
      <c r="L995" t="str">
        <f t="shared" si="108"/>
        <v>Withdrawal</v>
      </c>
      <c r="M995" t="str">
        <f t="shared" si="109"/>
        <v>OK</v>
      </c>
      <c r="N995" t="str">
        <f t="shared" si="110"/>
        <v>OK</v>
      </c>
      <c r="O995" t="str">
        <f>_xlfn.XLOOKUP(B995,'01_Raw_ATMs'!A:A,'01_Raw_ATMs'!A:A,"Not Found")</f>
        <v>ATM058</v>
      </c>
      <c r="P995" t="str">
        <f t="shared" si="111"/>
        <v>Valid</v>
      </c>
    </row>
    <row r="996" spans="1:16">
      <c r="A996" t="s">
        <v>1191</v>
      </c>
      <c r="B996" t="s">
        <v>122</v>
      </c>
      <c r="C996" s="2">
        <v>46065</v>
      </c>
      <c r="D996" s="3">
        <v>0.78152777777777782</v>
      </c>
      <c r="E996" t="s">
        <v>33</v>
      </c>
      <c r="F996">
        <v>8000</v>
      </c>
      <c r="G996" t="s">
        <v>189</v>
      </c>
      <c r="I996">
        <f t="shared" si="105"/>
        <v>1</v>
      </c>
      <c r="J996" t="str">
        <f t="shared" si="106"/>
        <v>OK</v>
      </c>
      <c r="K996" t="str">
        <f t="shared" si="107"/>
        <v>Successful</v>
      </c>
      <c r="L996" t="str">
        <f t="shared" si="108"/>
        <v>Withdrawal</v>
      </c>
      <c r="M996" t="str">
        <f t="shared" si="109"/>
        <v>OK</v>
      </c>
      <c r="N996" t="str">
        <f t="shared" si="110"/>
        <v>OK</v>
      </c>
      <c r="O996" t="str">
        <f>_xlfn.XLOOKUP(B996,'01_Raw_ATMs'!A:A,'01_Raw_ATMs'!A:A,"Not Found")</f>
        <v>ATM042</v>
      </c>
      <c r="P996" t="str">
        <f t="shared" si="111"/>
        <v>Valid</v>
      </c>
    </row>
    <row r="997" spans="1:16">
      <c r="A997" t="s">
        <v>1192</v>
      </c>
      <c r="B997" t="s">
        <v>90</v>
      </c>
      <c r="C997" s="2">
        <v>45718</v>
      </c>
      <c r="D997" s="3">
        <v>0.20781250000000001</v>
      </c>
      <c r="E997" t="s">
        <v>33</v>
      </c>
      <c r="F997">
        <v>3000</v>
      </c>
      <c r="G997" t="s">
        <v>214</v>
      </c>
      <c r="H997" t="s">
        <v>1080</v>
      </c>
      <c r="I997">
        <f t="shared" si="105"/>
        <v>1</v>
      </c>
      <c r="J997" t="str">
        <f t="shared" si="106"/>
        <v>OK</v>
      </c>
      <c r="K997" t="str">
        <f t="shared" si="107"/>
        <v>Failed</v>
      </c>
      <c r="L997" t="str">
        <f t="shared" si="108"/>
        <v>Withdrawal</v>
      </c>
      <c r="M997" t="str">
        <f t="shared" si="109"/>
        <v>OK</v>
      </c>
      <c r="N997" t="str">
        <f t="shared" si="110"/>
        <v>OK</v>
      </c>
      <c r="O997" t="str">
        <f>_xlfn.XLOOKUP(B997,'01_Raw_ATMs'!A:A,'01_Raw_ATMs'!A:A,"Not Found")</f>
        <v>ATM013</v>
      </c>
      <c r="P997" t="str">
        <f t="shared" si="111"/>
        <v>Valid</v>
      </c>
    </row>
    <row r="998" spans="1:16">
      <c r="A998" t="s">
        <v>1193</v>
      </c>
      <c r="B998" t="s">
        <v>171</v>
      </c>
      <c r="C998" s="2">
        <v>45704</v>
      </c>
      <c r="D998" s="3">
        <v>2.267361111111111E-2</v>
      </c>
      <c r="E998" t="s">
        <v>33</v>
      </c>
      <c r="F998">
        <v>4000</v>
      </c>
      <c r="G998" t="s">
        <v>189</v>
      </c>
      <c r="I998">
        <f t="shared" si="105"/>
        <v>1</v>
      </c>
      <c r="J998" t="str">
        <f t="shared" si="106"/>
        <v>OK</v>
      </c>
      <c r="K998" t="str">
        <f t="shared" si="107"/>
        <v>Successful</v>
      </c>
      <c r="L998" t="str">
        <f t="shared" si="108"/>
        <v>Withdrawal</v>
      </c>
      <c r="M998" t="str">
        <f t="shared" si="109"/>
        <v>OK</v>
      </c>
      <c r="N998" t="str">
        <f t="shared" si="110"/>
        <v>OK</v>
      </c>
      <c r="O998" t="str">
        <f>_xlfn.XLOOKUP(B998,'01_Raw_ATMs'!A:A,'01_Raw_ATMs'!A:A,"Not Found")</f>
        <v>ATM091</v>
      </c>
      <c r="P998" t="str">
        <f t="shared" si="111"/>
        <v>Valid</v>
      </c>
    </row>
    <row r="999" spans="1:16">
      <c r="A999" t="s">
        <v>1194</v>
      </c>
      <c r="B999" t="s">
        <v>95</v>
      </c>
      <c r="C999" s="2">
        <v>45700</v>
      </c>
      <c r="D999" s="3">
        <v>0.71956018518518516</v>
      </c>
      <c r="E999" t="s">
        <v>33</v>
      </c>
      <c r="F999">
        <v>3000</v>
      </c>
      <c r="G999" t="s">
        <v>189</v>
      </c>
      <c r="I999">
        <f t="shared" si="105"/>
        <v>1</v>
      </c>
      <c r="J999" t="str">
        <f t="shared" si="106"/>
        <v>OK</v>
      </c>
      <c r="K999" t="str">
        <f t="shared" si="107"/>
        <v>Successful</v>
      </c>
      <c r="L999" t="str">
        <f t="shared" si="108"/>
        <v>Withdrawal</v>
      </c>
      <c r="M999" t="str">
        <f t="shared" si="109"/>
        <v>OK</v>
      </c>
      <c r="N999" t="str">
        <f t="shared" si="110"/>
        <v>OK</v>
      </c>
      <c r="O999" t="str">
        <f>_xlfn.XLOOKUP(B999,'01_Raw_ATMs'!A:A,'01_Raw_ATMs'!A:A,"Not Found")</f>
        <v>ATM017</v>
      </c>
      <c r="P999" t="str">
        <f t="shared" si="111"/>
        <v>Valid</v>
      </c>
    </row>
    <row r="1000" spans="1:16">
      <c r="A1000" t="s">
        <v>1195</v>
      </c>
      <c r="B1000" t="s">
        <v>95</v>
      </c>
      <c r="C1000" s="2">
        <v>45749</v>
      </c>
      <c r="D1000" s="3">
        <v>0.52322916666666663</v>
      </c>
      <c r="E1000" t="s">
        <v>33</v>
      </c>
      <c r="F1000">
        <v>1000</v>
      </c>
      <c r="G1000" t="s">
        <v>189</v>
      </c>
      <c r="I1000">
        <f t="shared" si="105"/>
        <v>1</v>
      </c>
      <c r="J1000" t="str">
        <f t="shared" si="106"/>
        <v>OK</v>
      </c>
      <c r="K1000" t="str">
        <f t="shared" si="107"/>
        <v>Successful</v>
      </c>
      <c r="L1000" t="str">
        <f t="shared" si="108"/>
        <v>Withdrawal</v>
      </c>
      <c r="M1000" t="str">
        <f t="shared" si="109"/>
        <v>OK</v>
      </c>
      <c r="N1000" t="str">
        <f t="shared" si="110"/>
        <v>OK</v>
      </c>
      <c r="O1000" t="str">
        <f>_xlfn.XLOOKUP(B1000,'01_Raw_ATMs'!A:A,'01_Raw_ATMs'!A:A,"Not Found")</f>
        <v>ATM017</v>
      </c>
      <c r="P1000" t="str">
        <f t="shared" si="111"/>
        <v>Valid</v>
      </c>
    </row>
    <row r="1001" spans="1:16">
      <c r="A1001" t="s">
        <v>1196</v>
      </c>
      <c r="B1001" t="s">
        <v>95</v>
      </c>
      <c r="C1001" s="2">
        <v>46169</v>
      </c>
      <c r="D1001" s="3">
        <v>0.87033564814814812</v>
      </c>
      <c r="E1001" t="s">
        <v>194</v>
      </c>
      <c r="F1001">
        <v>0</v>
      </c>
      <c r="G1001" t="s">
        <v>189</v>
      </c>
      <c r="I1001">
        <f t="shared" si="105"/>
        <v>1</v>
      </c>
      <c r="J1001" t="str">
        <f t="shared" si="106"/>
        <v>OK</v>
      </c>
      <c r="K1001" t="str">
        <f t="shared" si="107"/>
        <v>Successful</v>
      </c>
      <c r="L1001" t="str">
        <f t="shared" si="108"/>
        <v>Balance Inquiry</v>
      </c>
      <c r="M1001" t="str">
        <f t="shared" si="109"/>
        <v>OK</v>
      </c>
      <c r="N1001" t="str">
        <f t="shared" si="110"/>
        <v>OK</v>
      </c>
      <c r="O1001" t="str">
        <f>_xlfn.XLOOKUP(B1001,'01_Raw_ATMs'!A:A,'01_Raw_ATMs'!A:A,"Not Found")</f>
        <v>ATM017</v>
      </c>
      <c r="P1001" t="str">
        <f t="shared" si="111"/>
        <v>Valid</v>
      </c>
    </row>
    <row r="1002" spans="1:16">
      <c r="A1002" t="s">
        <v>1197</v>
      </c>
      <c r="B1002" t="s">
        <v>117</v>
      </c>
      <c r="C1002" s="2">
        <v>45927</v>
      </c>
      <c r="D1002" s="3">
        <v>0.74234953703703699</v>
      </c>
      <c r="E1002" t="s">
        <v>33</v>
      </c>
      <c r="F1002">
        <v>3000</v>
      </c>
      <c r="G1002" t="s">
        <v>189</v>
      </c>
      <c r="I1002">
        <f t="shared" si="105"/>
        <v>1</v>
      </c>
      <c r="J1002" t="str">
        <f t="shared" si="106"/>
        <v>OK</v>
      </c>
      <c r="K1002" t="str">
        <f t="shared" si="107"/>
        <v>Successful</v>
      </c>
      <c r="L1002" t="str">
        <f t="shared" si="108"/>
        <v>Withdrawal</v>
      </c>
      <c r="M1002" t="str">
        <f t="shared" si="109"/>
        <v>OK</v>
      </c>
      <c r="N1002" t="str">
        <f t="shared" si="110"/>
        <v>OK</v>
      </c>
      <c r="O1002" t="str">
        <f>_xlfn.XLOOKUP(B1002,'01_Raw_ATMs'!A:A,'01_Raw_ATMs'!A:A,"Not Found")</f>
        <v>ATM037</v>
      </c>
      <c r="P1002" t="str">
        <f t="shared" si="111"/>
        <v>Valid</v>
      </c>
    </row>
    <row r="1003" spans="1:16">
      <c r="A1003" t="s">
        <v>1198</v>
      </c>
      <c r="B1003" t="s">
        <v>101</v>
      </c>
      <c r="C1003" s="2">
        <v>45981</v>
      </c>
      <c r="D1003" s="3">
        <v>0.77208333333333334</v>
      </c>
      <c r="E1003" t="s">
        <v>261</v>
      </c>
      <c r="F1003">
        <v>15000</v>
      </c>
      <c r="G1003" t="s">
        <v>189</v>
      </c>
      <c r="I1003">
        <f t="shared" si="105"/>
        <v>1</v>
      </c>
      <c r="J1003" t="str">
        <f t="shared" si="106"/>
        <v>OK</v>
      </c>
      <c r="K1003" t="str">
        <f t="shared" si="107"/>
        <v>Successful</v>
      </c>
      <c r="L1003" t="str">
        <f t="shared" si="108"/>
        <v>Cash Deposit</v>
      </c>
      <c r="M1003" t="str">
        <f t="shared" si="109"/>
        <v>OK</v>
      </c>
      <c r="N1003" t="str">
        <f t="shared" si="110"/>
        <v>OK</v>
      </c>
      <c r="O1003" t="str">
        <f>_xlfn.XLOOKUP(B1003,'01_Raw_ATMs'!A:A,'01_Raw_ATMs'!A:A,"Not Found")</f>
        <v>ATM022</v>
      </c>
      <c r="P1003" t="str">
        <f t="shared" si="111"/>
        <v>Valid</v>
      </c>
    </row>
    <row r="1004" spans="1:16">
      <c r="A1004" t="s">
        <v>1199</v>
      </c>
      <c r="B1004" t="s">
        <v>165</v>
      </c>
      <c r="C1004" s="2">
        <v>46108</v>
      </c>
      <c r="D1004" s="3">
        <v>0.17295138888888889</v>
      </c>
      <c r="E1004" t="s">
        <v>33</v>
      </c>
      <c r="F1004">
        <v>500</v>
      </c>
      <c r="G1004" t="s">
        <v>189</v>
      </c>
      <c r="I1004">
        <f t="shared" si="105"/>
        <v>1</v>
      </c>
      <c r="J1004" t="str">
        <f t="shared" si="106"/>
        <v>OK</v>
      </c>
      <c r="K1004" t="str">
        <f t="shared" si="107"/>
        <v>Successful</v>
      </c>
      <c r="L1004" t="str">
        <f t="shared" si="108"/>
        <v>Withdrawal</v>
      </c>
      <c r="M1004" t="str">
        <f t="shared" si="109"/>
        <v>OK</v>
      </c>
      <c r="N1004" t="str">
        <f t="shared" si="110"/>
        <v>OK</v>
      </c>
      <c r="O1004" t="str">
        <f>_xlfn.XLOOKUP(B1004,'01_Raw_ATMs'!A:A,'01_Raw_ATMs'!A:A,"Not Found")</f>
        <v>ATM085</v>
      </c>
      <c r="P1004" t="str">
        <f t="shared" si="111"/>
        <v>Valid</v>
      </c>
    </row>
    <row r="1005" spans="1:16">
      <c r="A1005" t="s">
        <v>1200</v>
      </c>
      <c r="B1005" t="s">
        <v>100</v>
      </c>
      <c r="C1005" s="2">
        <v>46136</v>
      </c>
      <c r="D1005" s="3">
        <v>0.62359953703703708</v>
      </c>
      <c r="E1005" t="s">
        <v>33</v>
      </c>
      <c r="F1005">
        <v>5000</v>
      </c>
      <c r="G1005" t="s">
        <v>189</v>
      </c>
      <c r="I1005">
        <f t="shared" si="105"/>
        <v>1</v>
      </c>
      <c r="J1005" t="str">
        <f t="shared" si="106"/>
        <v>OK</v>
      </c>
      <c r="K1005" t="str">
        <f t="shared" si="107"/>
        <v>Successful</v>
      </c>
      <c r="L1005" t="str">
        <f t="shared" si="108"/>
        <v>Withdrawal</v>
      </c>
      <c r="M1005" t="str">
        <f t="shared" si="109"/>
        <v>OK</v>
      </c>
      <c r="N1005" t="str">
        <f t="shared" si="110"/>
        <v>OK</v>
      </c>
      <c r="O1005" t="str">
        <f>_xlfn.XLOOKUP(B1005,'01_Raw_ATMs'!A:A,'01_Raw_ATMs'!A:A,"Not Found")</f>
        <v>ATM021</v>
      </c>
      <c r="P1005" t="str">
        <f t="shared" si="111"/>
        <v>Valid</v>
      </c>
    </row>
    <row r="1006" spans="1:16">
      <c r="A1006" t="s">
        <v>1201</v>
      </c>
      <c r="B1006" t="s">
        <v>171</v>
      </c>
      <c r="C1006" s="2">
        <v>46154</v>
      </c>
      <c r="D1006" s="3">
        <v>0.63048611111111108</v>
      </c>
      <c r="E1006" t="s">
        <v>33</v>
      </c>
      <c r="F1006">
        <v>1500</v>
      </c>
      <c r="G1006" t="s">
        <v>189</v>
      </c>
      <c r="I1006">
        <f t="shared" si="105"/>
        <v>1</v>
      </c>
      <c r="J1006" t="str">
        <f t="shared" si="106"/>
        <v>OK</v>
      </c>
      <c r="K1006" t="str">
        <f t="shared" si="107"/>
        <v>Successful</v>
      </c>
      <c r="L1006" t="str">
        <f t="shared" si="108"/>
        <v>Withdrawal</v>
      </c>
      <c r="M1006" t="str">
        <f t="shared" si="109"/>
        <v>OK</v>
      </c>
      <c r="N1006" t="str">
        <f t="shared" si="110"/>
        <v>OK</v>
      </c>
      <c r="O1006" t="str">
        <f>_xlfn.XLOOKUP(B1006,'01_Raw_ATMs'!A:A,'01_Raw_ATMs'!A:A,"Not Found")</f>
        <v>ATM091</v>
      </c>
      <c r="P1006" t="str">
        <f t="shared" si="111"/>
        <v>Valid</v>
      </c>
    </row>
    <row r="1007" spans="1:16">
      <c r="A1007" t="s">
        <v>1202</v>
      </c>
      <c r="B1007" t="s">
        <v>89</v>
      </c>
      <c r="C1007" s="2">
        <v>45866</v>
      </c>
      <c r="D1007" s="3">
        <v>0.84158564814814818</v>
      </c>
      <c r="E1007" t="s">
        <v>33</v>
      </c>
      <c r="F1007">
        <v>6000</v>
      </c>
      <c r="G1007" t="s">
        <v>189</v>
      </c>
      <c r="I1007">
        <f t="shared" si="105"/>
        <v>1</v>
      </c>
      <c r="J1007" t="str">
        <f t="shared" si="106"/>
        <v>OK</v>
      </c>
      <c r="K1007" t="str">
        <f t="shared" si="107"/>
        <v>Successful</v>
      </c>
      <c r="L1007" t="str">
        <f t="shared" si="108"/>
        <v>Withdrawal</v>
      </c>
      <c r="M1007" t="str">
        <f t="shared" si="109"/>
        <v>OK</v>
      </c>
      <c r="N1007" t="str">
        <f t="shared" si="110"/>
        <v>OK</v>
      </c>
      <c r="O1007" t="str">
        <f>_xlfn.XLOOKUP(B1007,'01_Raw_ATMs'!A:A,'01_Raw_ATMs'!A:A,"Not Found")</f>
        <v>ATM012</v>
      </c>
      <c r="P1007" t="str">
        <f t="shared" si="111"/>
        <v>Valid</v>
      </c>
    </row>
    <row r="1008" spans="1:16">
      <c r="A1008" t="s">
        <v>1203</v>
      </c>
      <c r="B1008" t="s">
        <v>153</v>
      </c>
      <c r="C1008" s="2">
        <v>45875</v>
      </c>
      <c r="D1008" s="3">
        <v>0.70871527777777776</v>
      </c>
      <c r="E1008" t="s">
        <v>194</v>
      </c>
      <c r="F1008">
        <v>0</v>
      </c>
      <c r="G1008" t="s">
        <v>189</v>
      </c>
      <c r="I1008">
        <f t="shared" si="105"/>
        <v>1</v>
      </c>
      <c r="J1008" t="str">
        <f t="shared" si="106"/>
        <v>OK</v>
      </c>
      <c r="K1008" t="str">
        <f t="shared" si="107"/>
        <v>Successful</v>
      </c>
      <c r="L1008" t="str">
        <f t="shared" si="108"/>
        <v>Balance Inquiry</v>
      </c>
      <c r="M1008" t="str">
        <f t="shared" si="109"/>
        <v>OK</v>
      </c>
      <c r="N1008" t="str">
        <f t="shared" si="110"/>
        <v>OK</v>
      </c>
      <c r="O1008" t="str">
        <f>_xlfn.XLOOKUP(B1008,'01_Raw_ATMs'!A:A,'01_Raw_ATMs'!A:A,"Not Found")</f>
        <v>ATM073</v>
      </c>
      <c r="P1008" t="str">
        <f t="shared" si="111"/>
        <v>Valid</v>
      </c>
    </row>
    <row r="1009" spans="1:16">
      <c r="A1009" t="s">
        <v>1204</v>
      </c>
      <c r="B1009" t="s">
        <v>85</v>
      </c>
      <c r="C1009" s="2">
        <v>45910</v>
      </c>
      <c r="D1009" s="3">
        <v>0.8215972222222222</v>
      </c>
      <c r="E1009" t="s">
        <v>211</v>
      </c>
      <c r="F1009">
        <v>0</v>
      </c>
      <c r="G1009" t="s">
        <v>189</v>
      </c>
      <c r="I1009">
        <f t="shared" si="105"/>
        <v>1</v>
      </c>
      <c r="J1009" t="str">
        <f t="shared" si="106"/>
        <v>OK</v>
      </c>
      <c r="K1009" t="str">
        <f t="shared" si="107"/>
        <v>Successful</v>
      </c>
      <c r="L1009" t="str">
        <f t="shared" si="108"/>
        <v>Mini Statement</v>
      </c>
      <c r="M1009" t="str">
        <f t="shared" si="109"/>
        <v>OK</v>
      </c>
      <c r="N1009" t="str">
        <f t="shared" si="110"/>
        <v>OK</v>
      </c>
      <c r="O1009" t="str">
        <f>_xlfn.XLOOKUP(B1009,'01_Raw_ATMs'!A:A,'01_Raw_ATMs'!A:A,"Not Found")</f>
        <v>ATM010</v>
      </c>
      <c r="P1009" t="str">
        <f t="shared" si="111"/>
        <v>Valid</v>
      </c>
    </row>
    <row r="1010" spans="1:16">
      <c r="A1010" t="s">
        <v>1205</v>
      </c>
      <c r="B1010" t="s">
        <v>168</v>
      </c>
      <c r="C1010" s="2">
        <v>45782</v>
      </c>
      <c r="D1010" s="3">
        <v>0.5680439814814815</v>
      </c>
      <c r="E1010" t="s">
        <v>261</v>
      </c>
      <c r="F1010">
        <v>5000</v>
      </c>
      <c r="G1010" t="s">
        <v>189</v>
      </c>
      <c r="I1010">
        <f t="shared" si="105"/>
        <v>1</v>
      </c>
      <c r="J1010" t="str">
        <f t="shared" si="106"/>
        <v>OK</v>
      </c>
      <c r="K1010" t="str">
        <f t="shared" si="107"/>
        <v>Successful</v>
      </c>
      <c r="L1010" t="str">
        <f t="shared" si="108"/>
        <v>Cash Deposit</v>
      </c>
      <c r="M1010" t="str">
        <f t="shared" si="109"/>
        <v>OK</v>
      </c>
      <c r="N1010" t="str">
        <f t="shared" si="110"/>
        <v>OK</v>
      </c>
      <c r="O1010" t="str">
        <f>_xlfn.XLOOKUP(B1010,'01_Raw_ATMs'!A:A,'01_Raw_ATMs'!A:A,"Not Found")</f>
        <v>ATM088</v>
      </c>
      <c r="P1010" t="str">
        <f t="shared" si="111"/>
        <v>Valid</v>
      </c>
    </row>
    <row r="1011" spans="1:16">
      <c r="A1011" t="s">
        <v>1206</v>
      </c>
      <c r="B1011" t="s">
        <v>87</v>
      </c>
      <c r="C1011" s="2">
        <v>46129</v>
      </c>
      <c r="D1011" s="3">
        <v>0.82118055555555558</v>
      </c>
      <c r="E1011" t="s">
        <v>33</v>
      </c>
      <c r="F1011">
        <v>2500</v>
      </c>
      <c r="G1011" t="s">
        <v>189</v>
      </c>
      <c r="I1011">
        <f t="shared" si="105"/>
        <v>1</v>
      </c>
      <c r="J1011" t="str">
        <f t="shared" si="106"/>
        <v>OK</v>
      </c>
      <c r="K1011" t="str">
        <f t="shared" si="107"/>
        <v>Successful</v>
      </c>
      <c r="L1011" t="str">
        <f t="shared" si="108"/>
        <v>Withdrawal</v>
      </c>
      <c r="M1011" t="str">
        <f t="shared" si="109"/>
        <v>OK</v>
      </c>
      <c r="N1011" t="str">
        <f t="shared" si="110"/>
        <v>OK</v>
      </c>
      <c r="O1011" t="str">
        <f>_xlfn.XLOOKUP(B1011,'01_Raw_ATMs'!A:A,'01_Raw_ATMs'!A:A,"Not Found")</f>
        <v>ATM011</v>
      </c>
      <c r="P1011" t="str">
        <f t="shared" si="111"/>
        <v>Valid</v>
      </c>
    </row>
    <row r="1012" spans="1:16">
      <c r="A1012" t="s">
        <v>1207</v>
      </c>
      <c r="B1012" t="s">
        <v>7</v>
      </c>
      <c r="C1012" s="2">
        <v>45995</v>
      </c>
      <c r="D1012" s="3">
        <v>0.94559027777777782</v>
      </c>
      <c r="E1012" t="s">
        <v>261</v>
      </c>
      <c r="F1012">
        <v>5000</v>
      </c>
      <c r="G1012" t="s">
        <v>214</v>
      </c>
      <c r="H1012" t="s">
        <v>1080</v>
      </c>
      <c r="I1012">
        <f t="shared" si="105"/>
        <v>1</v>
      </c>
      <c r="J1012" t="str">
        <f t="shared" si="106"/>
        <v>OK</v>
      </c>
      <c r="K1012" t="str">
        <f t="shared" si="107"/>
        <v>Failed</v>
      </c>
      <c r="L1012" t="str">
        <f t="shared" si="108"/>
        <v>Cash Deposit</v>
      </c>
      <c r="M1012" t="str">
        <f t="shared" si="109"/>
        <v>OK</v>
      </c>
      <c r="N1012" t="str">
        <f t="shared" si="110"/>
        <v>OK</v>
      </c>
      <c r="O1012" t="str">
        <f>_xlfn.XLOOKUP(B1012,'01_Raw_ATMs'!A:A,'01_Raw_ATMs'!A:A,"Not Found")</f>
        <v>ATM001</v>
      </c>
      <c r="P1012" t="str">
        <f t="shared" si="111"/>
        <v>Valid</v>
      </c>
    </row>
    <row r="1013" spans="1:16">
      <c r="A1013" t="s">
        <v>1208</v>
      </c>
      <c r="B1013" t="s">
        <v>95</v>
      </c>
      <c r="C1013" s="2">
        <v>45874</v>
      </c>
      <c r="D1013" s="3">
        <v>0.86922453703703706</v>
      </c>
      <c r="E1013" t="s">
        <v>33</v>
      </c>
      <c r="F1013">
        <v>500</v>
      </c>
      <c r="G1013" t="s">
        <v>189</v>
      </c>
      <c r="I1013">
        <f t="shared" si="105"/>
        <v>1</v>
      </c>
      <c r="J1013" t="str">
        <f t="shared" si="106"/>
        <v>OK</v>
      </c>
      <c r="K1013" t="str">
        <f t="shared" si="107"/>
        <v>Successful</v>
      </c>
      <c r="L1013" t="str">
        <f t="shared" si="108"/>
        <v>Withdrawal</v>
      </c>
      <c r="M1013" t="str">
        <f t="shared" si="109"/>
        <v>OK</v>
      </c>
      <c r="N1013" t="str">
        <f t="shared" si="110"/>
        <v>OK</v>
      </c>
      <c r="O1013" t="str">
        <f>_xlfn.XLOOKUP(B1013,'01_Raw_ATMs'!A:A,'01_Raw_ATMs'!A:A,"Not Found")</f>
        <v>ATM017</v>
      </c>
      <c r="P1013" t="str">
        <f t="shared" si="111"/>
        <v>Valid</v>
      </c>
    </row>
    <row r="1014" spans="1:16">
      <c r="A1014" t="s">
        <v>1209</v>
      </c>
      <c r="B1014" t="s">
        <v>151</v>
      </c>
      <c r="C1014" s="2">
        <v>46048</v>
      </c>
      <c r="D1014" s="3">
        <v>0.26123842592592589</v>
      </c>
      <c r="E1014" t="s">
        <v>33</v>
      </c>
      <c r="F1014">
        <v>4000</v>
      </c>
      <c r="G1014" t="s">
        <v>189</v>
      </c>
      <c r="I1014">
        <f t="shared" si="105"/>
        <v>1</v>
      </c>
      <c r="J1014" t="str">
        <f t="shared" si="106"/>
        <v>OK</v>
      </c>
      <c r="K1014" t="str">
        <f t="shared" si="107"/>
        <v>Successful</v>
      </c>
      <c r="L1014" t="str">
        <f t="shared" si="108"/>
        <v>Withdrawal</v>
      </c>
      <c r="M1014" t="str">
        <f t="shared" si="109"/>
        <v>OK</v>
      </c>
      <c r="N1014" t="str">
        <f t="shared" si="110"/>
        <v>OK</v>
      </c>
      <c r="O1014" t="str">
        <f>_xlfn.XLOOKUP(B1014,'01_Raw_ATMs'!A:A,'01_Raw_ATMs'!A:A,"Not Found")</f>
        <v>ATM071</v>
      </c>
      <c r="P1014" t="str">
        <f t="shared" si="111"/>
        <v>Valid</v>
      </c>
    </row>
    <row r="1015" spans="1:16">
      <c r="A1015" t="s">
        <v>1210</v>
      </c>
      <c r="B1015" t="s">
        <v>107</v>
      </c>
      <c r="C1015" s="2">
        <v>45824</v>
      </c>
      <c r="D1015" s="3">
        <v>0.55923611111111116</v>
      </c>
      <c r="E1015" t="s">
        <v>33</v>
      </c>
      <c r="F1015">
        <v>10000</v>
      </c>
      <c r="G1015" t="s">
        <v>189</v>
      </c>
      <c r="I1015">
        <f t="shared" si="105"/>
        <v>1</v>
      </c>
      <c r="J1015" t="str">
        <f t="shared" si="106"/>
        <v>OK</v>
      </c>
      <c r="K1015" t="str">
        <f t="shared" si="107"/>
        <v>Successful</v>
      </c>
      <c r="L1015" t="str">
        <f t="shared" si="108"/>
        <v>Withdrawal</v>
      </c>
      <c r="M1015" t="str">
        <f t="shared" si="109"/>
        <v>OK</v>
      </c>
      <c r="N1015" t="str">
        <f t="shared" si="110"/>
        <v>OK</v>
      </c>
      <c r="O1015" t="str">
        <f>_xlfn.XLOOKUP(B1015,'01_Raw_ATMs'!A:A,'01_Raw_ATMs'!A:A,"Not Found")</f>
        <v>ATM027</v>
      </c>
      <c r="P1015" t="str">
        <f t="shared" si="111"/>
        <v>Valid</v>
      </c>
    </row>
    <row r="1016" spans="1:16">
      <c r="A1016" t="s">
        <v>1211</v>
      </c>
      <c r="B1016" t="s">
        <v>119</v>
      </c>
      <c r="C1016" s="2">
        <v>46160</v>
      </c>
      <c r="D1016" s="3">
        <v>0.82489583333333338</v>
      </c>
      <c r="E1016" t="s">
        <v>211</v>
      </c>
      <c r="F1016">
        <v>0</v>
      </c>
      <c r="G1016" t="s">
        <v>189</v>
      </c>
      <c r="I1016">
        <f t="shared" si="105"/>
        <v>1</v>
      </c>
      <c r="J1016" t="str">
        <f t="shared" si="106"/>
        <v>OK</v>
      </c>
      <c r="K1016" t="str">
        <f t="shared" si="107"/>
        <v>Successful</v>
      </c>
      <c r="L1016" t="str">
        <f t="shared" si="108"/>
        <v>Mini Statement</v>
      </c>
      <c r="M1016" t="str">
        <f t="shared" si="109"/>
        <v>OK</v>
      </c>
      <c r="N1016" t="str">
        <f t="shared" si="110"/>
        <v>OK</v>
      </c>
      <c r="O1016" t="str">
        <f>_xlfn.XLOOKUP(B1016,'01_Raw_ATMs'!A:A,'01_Raw_ATMs'!A:A,"Not Found")</f>
        <v>ATM039</v>
      </c>
      <c r="P1016" t="str">
        <f t="shared" si="111"/>
        <v>Valid</v>
      </c>
    </row>
    <row r="1017" spans="1:16">
      <c r="A1017" t="s">
        <v>1212</v>
      </c>
      <c r="B1017" t="s">
        <v>158</v>
      </c>
      <c r="C1017" s="2">
        <v>45792</v>
      </c>
      <c r="D1017" s="3">
        <v>0.54644675925925923</v>
      </c>
      <c r="E1017" t="s">
        <v>33</v>
      </c>
      <c r="F1017">
        <v>2000</v>
      </c>
      <c r="G1017" t="s">
        <v>189</v>
      </c>
      <c r="I1017">
        <f t="shared" si="105"/>
        <v>1</v>
      </c>
      <c r="J1017" t="str">
        <f t="shared" si="106"/>
        <v>OK</v>
      </c>
      <c r="K1017" t="str">
        <f t="shared" si="107"/>
        <v>Successful</v>
      </c>
      <c r="L1017" t="str">
        <f t="shared" si="108"/>
        <v>Withdrawal</v>
      </c>
      <c r="M1017" t="str">
        <f t="shared" si="109"/>
        <v>OK</v>
      </c>
      <c r="N1017" t="str">
        <f t="shared" si="110"/>
        <v>OK</v>
      </c>
      <c r="O1017" t="str">
        <f>_xlfn.XLOOKUP(B1017,'01_Raw_ATMs'!A:A,'01_Raw_ATMs'!A:A,"Not Found")</f>
        <v>ATM078</v>
      </c>
      <c r="P1017" t="str">
        <f t="shared" si="111"/>
        <v>Valid</v>
      </c>
    </row>
    <row r="1018" spans="1:16">
      <c r="A1018" t="s">
        <v>1213</v>
      </c>
      <c r="B1018" t="s">
        <v>130</v>
      </c>
      <c r="C1018" s="2">
        <v>46145</v>
      </c>
      <c r="D1018" s="3">
        <v>0.44336805555555547</v>
      </c>
      <c r="E1018" t="s">
        <v>33</v>
      </c>
      <c r="F1018">
        <v>4000</v>
      </c>
      <c r="G1018" t="s">
        <v>189</v>
      </c>
      <c r="I1018">
        <f t="shared" si="105"/>
        <v>1</v>
      </c>
      <c r="J1018" t="str">
        <f t="shared" si="106"/>
        <v>OK</v>
      </c>
      <c r="K1018" t="str">
        <f t="shared" si="107"/>
        <v>Successful</v>
      </c>
      <c r="L1018" t="str">
        <f t="shared" si="108"/>
        <v>Withdrawal</v>
      </c>
      <c r="M1018" t="str">
        <f t="shared" si="109"/>
        <v>OK</v>
      </c>
      <c r="N1018" t="str">
        <f t="shared" si="110"/>
        <v>OK</v>
      </c>
      <c r="O1018" t="str">
        <f>_xlfn.XLOOKUP(B1018,'01_Raw_ATMs'!A:A,'01_Raw_ATMs'!A:A,"Not Found")</f>
        <v>ATM050</v>
      </c>
      <c r="P1018" t="str">
        <f t="shared" si="111"/>
        <v>Valid</v>
      </c>
    </row>
    <row r="1019" spans="1:16">
      <c r="A1019" t="s">
        <v>1214</v>
      </c>
      <c r="B1019" t="s">
        <v>159</v>
      </c>
      <c r="C1019" s="2">
        <v>45848</v>
      </c>
      <c r="D1019" s="3">
        <v>0.60214120370370372</v>
      </c>
      <c r="E1019" t="s">
        <v>33</v>
      </c>
      <c r="F1019">
        <v>3000</v>
      </c>
      <c r="G1019" t="s">
        <v>214</v>
      </c>
      <c r="H1019" t="s">
        <v>1215</v>
      </c>
      <c r="I1019">
        <f t="shared" si="105"/>
        <v>1</v>
      </c>
      <c r="J1019" t="str">
        <f t="shared" si="106"/>
        <v>OK</v>
      </c>
      <c r="K1019" t="str">
        <f t="shared" si="107"/>
        <v>Failed</v>
      </c>
      <c r="L1019" t="str">
        <f t="shared" si="108"/>
        <v>Withdrawal</v>
      </c>
      <c r="M1019" t="str">
        <f t="shared" si="109"/>
        <v>OK</v>
      </c>
      <c r="N1019" t="str">
        <f t="shared" si="110"/>
        <v>OK</v>
      </c>
      <c r="O1019" t="str">
        <f>_xlfn.XLOOKUP(B1019,'01_Raw_ATMs'!A:A,'01_Raw_ATMs'!A:A,"Not Found")</f>
        <v>ATM079</v>
      </c>
      <c r="P1019" t="str">
        <f t="shared" si="111"/>
        <v>Valid</v>
      </c>
    </row>
    <row r="1020" spans="1:16">
      <c r="A1020" t="s">
        <v>1216</v>
      </c>
      <c r="B1020" t="s">
        <v>163</v>
      </c>
      <c r="C1020" s="2">
        <v>45816</v>
      </c>
      <c r="D1020" s="3">
        <v>0.89837962962962958</v>
      </c>
      <c r="E1020" t="s">
        <v>33</v>
      </c>
      <c r="F1020">
        <v>1000</v>
      </c>
      <c r="G1020" t="s">
        <v>189</v>
      </c>
      <c r="I1020">
        <f t="shared" si="105"/>
        <v>1</v>
      </c>
      <c r="J1020" t="str">
        <f t="shared" si="106"/>
        <v>OK</v>
      </c>
      <c r="K1020" t="str">
        <f t="shared" si="107"/>
        <v>Successful</v>
      </c>
      <c r="L1020" t="str">
        <f t="shared" si="108"/>
        <v>Withdrawal</v>
      </c>
      <c r="M1020" t="str">
        <f t="shared" si="109"/>
        <v>OK</v>
      </c>
      <c r="N1020" t="str">
        <f t="shared" si="110"/>
        <v>OK</v>
      </c>
      <c r="O1020" t="str">
        <f>_xlfn.XLOOKUP(B1020,'01_Raw_ATMs'!A:A,'01_Raw_ATMs'!A:A,"Not Found")</f>
        <v>ATM083</v>
      </c>
      <c r="P1020" t="str">
        <f t="shared" si="111"/>
        <v>Valid</v>
      </c>
    </row>
    <row r="1021" spans="1:16">
      <c r="A1021" t="s">
        <v>1217</v>
      </c>
      <c r="B1021" t="s">
        <v>136</v>
      </c>
      <c r="C1021" s="2">
        <v>45739</v>
      </c>
      <c r="D1021" s="3">
        <v>0.89605324074074078</v>
      </c>
      <c r="E1021" t="s">
        <v>33</v>
      </c>
      <c r="F1021">
        <v>1500</v>
      </c>
      <c r="G1021" t="s">
        <v>189</v>
      </c>
      <c r="I1021">
        <f t="shared" si="105"/>
        <v>1</v>
      </c>
      <c r="J1021" t="str">
        <f t="shared" si="106"/>
        <v>OK</v>
      </c>
      <c r="K1021" t="str">
        <f t="shared" si="107"/>
        <v>Successful</v>
      </c>
      <c r="L1021" t="str">
        <f t="shared" si="108"/>
        <v>Withdrawal</v>
      </c>
      <c r="M1021" t="str">
        <f t="shared" si="109"/>
        <v>OK</v>
      </c>
      <c r="N1021" t="str">
        <f t="shared" si="110"/>
        <v>OK</v>
      </c>
      <c r="O1021" t="str">
        <f>_xlfn.XLOOKUP(B1021,'01_Raw_ATMs'!A:A,'01_Raw_ATMs'!A:A,"Not Found")</f>
        <v>ATM056</v>
      </c>
      <c r="P1021" t="str">
        <f t="shared" si="111"/>
        <v>Valid</v>
      </c>
    </row>
    <row r="1022" spans="1:16">
      <c r="A1022" t="s">
        <v>1218</v>
      </c>
      <c r="B1022" t="s">
        <v>119</v>
      </c>
      <c r="C1022" s="2">
        <v>45912</v>
      </c>
      <c r="D1022" s="3">
        <v>0.67958333333333332</v>
      </c>
      <c r="E1022" t="s">
        <v>33</v>
      </c>
      <c r="F1022">
        <v>1000</v>
      </c>
      <c r="G1022" t="s">
        <v>189</v>
      </c>
      <c r="I1022">
        <f t="shared" si="105"/>
        <v>1</v>
      </c>
      <c r="J1022" t="str">
        <f t="shared" si="106"/>
        <v>OK</v>
      </c>
      <c r="K1022" t="str">
        <f t="shared" si="107"/>
        <v>Successful</v>
      </c>
      <c r="L1022" t="str">
        <f t="shared" si="108"/>
        <v>Withdrawal</v>
      </c>
      <c r="M1022" t="str">
        <f t="shared" si="109"/>
        <v>OK</v>
      </c>
      <c r="N1022" t="str">
        <f t="shared" si="110"/>
        <v>OK</v>
      </c>
      <c r="O1022" t="str">
        <f>_xlfn.XLOOKUP(B1022,'01_Raw_ATMs'!A:A,'01_Raw_ATMs'!A:A,"Not Found")</f>
        <v>ATM039</v>
      </c>
      <c r="P1022" t="str">
        <f t="shared" si="111"/>
        <v>Valid</v>
      </c>
    </row>
    <row r="1023" spans="1:16">
      <c r="A1023" t="s">
        <v>1219</v>
      </c>
      <c r="B1023" t="s">
        <v>146</v>
      </c>
      <c r="C1023" s="2">
        <v>45768</v>
      </c>
      <c r="D1023" s="3">
        <v>0.68479166666666669</v>
      </c>
      <c r="E1023" t="s">
        <v>33</v>
      </c>
      <c r="F1023">
        <v>8000</v>
      </c>
      <c r="G1023" t="s">
        <v>189</v>
      </c>
      <c r="I1023">
        <f t="shared" si="105"/>
        <v>1</v>
      </c>
      <c r="J1023" t="str">
        <f t="shared" si="106"/>
        <v>OK</v>
      </c>
      <c r="K1023" t="str">
        <f t="shared" si="107"/>
        <v>Successful</v>
      </c>
      <c r="L1023" t="str">
        <f t="shared" si="108"/>
        <v>Withdrawal</v>
      </c>
      <c r="M1023" t="str">
        <f t="shared" si="109"/>
        <v>OK</v>
      </c>
      <c r="N1023" t="str">
        <f t="shared" si="110"/>
        <v>OK</v>
      </c>
      <c r="O1023" t="str">
        <f>_xlfn.XLOOKUP(B1023,'01_Raw_ATMs'!A:A,'01_Raw_ATMs'!A:A,"Not Found")</f>
        <v>ATM066</v>
      </c>
      <c r="P1023" t="str">
        <f t="shared" si="111"/>
        <v>Valid</v>
      </c>
    </row>
    <row r="1024" spans="1:16">
      <c r="A1024" t="s">
        <v>1220</v>
      </c>
      <c r="B1024" t="s">
        <v>126</v>
      </c>
      <c r="C1024" s="2">
        <v>45918</v>
      </c>
      <c r="D1024" s="3">
        <v>0.74273148148148149</v>
      </c>
      <c r="E1024" t="s">
        <v>33</v>
      </c>
      <c r="F1024">
        <v>10000</v>
      </c>
      <c r="G1024" t="s">
        <v>189</v>
      </c>
      <c r="I1024">
        <f t="shared" si="105"/>
        <v>1</v>
      </c>
      <c r="J1024" t="str">
        <f t="shared" si="106"/>
        <v>OK</v>
      </c>
      <c r="K1024" t="str">
        <f t="shared" si="107"/>
        <v>Successful</v>
      </c>
      <c r="L1024" t="str">
        <f t="shared" si="108"/>
        <v>Withdrawal</v>
      </c>
      <c r="M1024" t="str">
        <f t="shared" si="109"/>
        <v>OK</v>
      </c>
      <c r="N1024" t="str">
        <f t="shared" si="110"/>
        <v>OK</v>
      </c>
      <c r="O1024" t="str">
        <f>_xlfn.XLOOKUP(B1024,'01_Raw_ATMs'!A:A,'01_Raw_ATMs'!A:A,"Not Found")</f>
        <v>ATM046</v>
      </c>
      <c r="P1024" t="str">
        <f t="shared" si="111"/>
        <v>Valid</v>
      </c>
    </row>
    <row r="1025" spans="1:16">
      <c r="A1025" t="s">
        <v>1221</v>
      </c>
      <c r="B1025" t="s">
        <v>103</v>
      </c>
      <c r="C1025" s="2">
        <v>46060</v>
      </c>
      <c r="D1025" s="3">
        <v>0.18537037037037041</v>
      </c>
      <c r="E1025" t="s">
        <v>33</v>
      </c>
      <c r="F1025">
        <v>3000</v>
      </c>
      <c r="G1025" t="s">
        <v>189</v>
      </c>
      <c r="I1025">
        <f t="shared" si="105"/>
        <v>1</v>
      </c>
      <c r="J1025" t="str">
        <f t="shared" si="106"/>
        <v>OK</v>
      </c>
      <c r="K1025" t="str">
        <f t="shared" si="107"/>
        <v>Successful</v>
      </c>
      <c r="L1025" t="str">
        <f t="shared" si="108"/>
        <v>Withdrawal</v>
      </c>
      <c r="M1025" t="str">
        <f t="shared" si="109"/>
        <v>OK</v>
      </c>
      <c r="N1025" t="str">
        <f t="shared" si="110"/>
        <v>OK</v>
      </c>
      <c r="O1025" t="str">
        <f>_xlfn.XLOOKUP(B1025,'01_Raw_ATMs'!A:A,'01_Raw_ATMs'!A:A,"Not Found")</f>
        <v>ATM024</v>
      </c>
      <c r="P1025" t="str">
        <f t="shared" si="111"/>
        <v>Valid</v>
      </c>
    </row>
    <row r="1026" spans="1:16">
      <c r="A1026" t="s">
        <v>1222</v>
      </c>
      <c r="B1026" t="s">
        <v>139</v>
      </c>
      <c r="C1026" s="2">
        <v>46118</v>
      </c>
      <c r="D1026" s="3">
        <v>0.71968750000000004</v>
      </c>
      <c r="E1026" t="s">
        <v>261</v>
      </c>
      <c r="F1026">
        <v>2000</v>
      </c>
      <c r="G1026" t="s">
        <v>189</v>
      </c>
      <c r="I1026">
        <f t="shared" si="105"/>
        <v>1</v>
      </c>
      <c r="J1026" t="str">
        <f t="shared" si="106"/>
        <v>OK</v>
      </c>
      <c r="K1026" t="str">
        <f t="shared" si="107"/>
        <v>Successful</v>
      </c>
      <c r="L1026" t="str">
        <f t="shared" si="108"/>
        <v>Cash Deposit</v>
      </c>
      <c r="M1026" t="str">
        <f t="shared" si="109"/>
        <v>OK</v>
      </c>
      <c r="N1026" t="str">
        <f t="shared" si="110"/>
        <v>OK</v>
      </c>
      <c r="O1026" t="str">
        <f>_xlfn.XLOOKUP(B1026,'01_Raw_ATMs'!A:A,'01_Raw_ATMs'!A:A,"Not Found")</f>
        <v>ATM059</v>
      </c>
      <c r="P1026" t="str">
        <f t="shared" si="111"/>
        <v>Valid</v>
      </c>
    </row>
    <row r="1027" spans="1:16">
      <c r="A1027" t="s">
        <v>1223</v>
      </c>
      <c r="B1027" t="s">
        <v>87</v>
      </c>
      <c r="C1027" s="2">
        <v>45923</v>
      </c>
      <c r="D1027" s="3">
        <v>0.83781249999999996</v>
      </c>
      <c r="E1027" t="s">
        <v>33</v>
      </c>
      <c r="F1027">
        <v>500</v>
      </c>
      <c r="G1027" t="s">
        <v>189</v>
      </c>
      <c r="I1027">
        <f t="shared" ref="I1027:I1090" si="112">COUNTIF($A:$A,A1027)</f>
        <v>1</v>
      </c>
      <c r="J1027" t="str">
        <f t="shared" ref="J1027:J1090" si="113">IF(AND(TRIM(G1027)="Failed",H1027=""),"Problem","OK")</f>
        <v>OK</v>
      </c>
      <c r="K1027" t="str">
        <f t="shared" ref="K1027:K1090" si="114">PROPER(TRIM(G1027))</f>
        <v>Successful</v>
      </c>
      <c r="L1027" t="str">
        <f t="shared" ref="L1027:L1090" si="115">PROPER(TRIM(E1027))</f>
        <v>Withdrawal</v>
      </c>
      <c r="M1027" t="str">
        <f t="shared" ref="M1027:M1090" si="116">IF(OR(E1027="Withdrawal",E1027="Cash Deposit"),IF(F1027&gt;0,"OK","Problem"),IF(F1027=0,"OK","Problem"))</f>
        <v>OK</v>
      </c>
      <c r="N1027" t="str">
        <f t="shared" ref="N1027:N1090" si="117">IF(AND(C1027&gt;=DATE(2025,1,1),C1027&lt;=DATE(2026,6,30)),"OK","Problem")</f>
        <v>OK</v>
      </c>
      <c r="O1027" t="str">
        <f>_xlfn.XLOOKUP(B1027,'01_Raw_ATMs'!A:A,'01_Raw_ATMs'!A:A,"Not Found")</f>
        <v>ATM011</v>
      </c>
      <c r="P1027" t="str">
        <f t="shared" ref="P1027:P1090" si="118">IF(B1027="","Missing ATM_ID","Valid")</f>
        <v>Valid</v>
      </c>
    </row>
    <row r="1028" spans="1:16">
      <c r="A1028" t="s">
        <v>1224</v>
      </c>
      <c r="B1028" t="s">
        <v>71</v>
      </c>
      <c r="C1028" s="2">
        <v>45833</v>
      </c>
      <c r="D1028" s="3">
        <v>0.72898148148148145</v>
      </c>
      <c r="E1028" t="s">
        <v>33</v>
      </c>
      <c r="F1028">
        <v>10000</v>
      </c>
      <c r="G1028" t="s">
        <v>214</v>
      </c>
      <c r="H1028" t="s">
        <v>1080</v>
      </c>
      <c r="I1028">
        <f t="shared" si="112"/>
        <v>1</v>
      </c>
      <c r="J1028" t="str">
        <f t="shared" si="113"/>
        <v>OK</v>
      </c>
      <c r="K1028" t="str">
        <f t="shared" si="114"/>
        <v>Failed</v>
      </c>
      <c r="L1028" t="str">
        <f t="shared" si="115"/>
        <v>Withdrawal</v>
      </c>
      <c r="M1028" t="str">
        <f t="shared" si="116"/>
        <v>OK</v>
      </c>
      <c r="N1028" t="str">
        <f t="shared" si="117"/>
        <v>OK</v>
      </c>
      <c r="O1028" t="str">
        <f>_xlfn.XLOOKUP(B1028,'01_Raw_ATMs'!A:A,'01_Raw_ATMs'!A:A,"Not Found")</f>
        <v>ATM002</v>
      </c>
      <c r="P1028" t="str">
        <f t="shared" si="118"/>
        <v>Valid</v>
      </c>
    </row>
    <row r="1029" spans="1:16">
      <c r="A1029" t="s">
        <v>1225</v>
      </c>
      <c r="B1029" t="s">
        <v>173</v>
      </c>
      <c r="C1029" s="2">
        <v>46156</v>
      </c>
      <c r="D1029" s="3">
        <v>0.49489583333333331</v>
      </c>
      <c r="E1029" t="s">
        <v>33</v>
      </c>
      <c r="F1029">
        <v>10000</v>
      </c>
      <c r="G1029" t="s">
        <v>214</v>
      </c>
      <c r="H1029" t="s">
        <v>1094</v>
      </c>
      <c r="I1029">
        <f t="shared" si="112"/>
        <v>1</v>
      </c>
      <c r="J1029" t="str">
        <f t="shared" si="113"/>
        <v>OK</v>
      </c>
      <c r="K1029" t="str">
        <f t="shared" si="114"/>
        <v>Failed</v>
      </c>
      <c r="L1029" t="str">
        <f t="shared" si="115"/>
        <v>Withdrawal</v>
      </c>
      <c r="M1029" t="str">
        <f t="shared" si="116"/>
        <v>OK</v>
      </c>
      <c r="N1029" t="str">
        <f t="shared" si="117"/>
        <v>OK</v>
      </c>
      <c r="O1029" t="str">
        <f>_xlfn.XLOOKUP(B1029,'01_Raw_ATMs'!A:A,'01_Raw_ATMs'!A:A,"Not Found")</f>
        <v>ATM093</v>
      </c>
      <c r="P1029" t="str">
        <f t="shared" si="118"/>
        <v>Valid</v>
      </c>
    </row>
    <row r="1030" spans="1:16">
      <c r="A1030" t="s">
        <v>1226</v>
      </c>
      <c r="B1030" t="s">
        <v>119</v>
      </c>
      <c r="C1030" s="2">
        <v>45747</v>
      </c>
      <c r="D1030" s="3">
        <v>0.29180555555555548</v>
      </c>
      <c r="E1030" t="s">
        <v>33</v>
      </c>
      <c r="F1030">
        <v>500</v>
      </c>
      <c r="G1030" t="s">
        <v>189</v>
      </c>
      <c r="I1030">
        <f t="shared" si="112"/>
        <v>1</v>
      </c>
      <c r="J1030" t="str">
        <f t="shared" si="113"/>
        <v>OK</v>
      </c>
      <c r="K1030" t="str">
        <f t="shared" si="114"/>
        <v>Successful</v>
      </c>
      <c r="L1030" t="str">
        <f t="shared" si="115"/>
        <v>Withdrawal</v>
      </c>
      <c r="M1030" t="str">
        <f t="shared" si="116"/>
        <v>OK</v>
      </c>
      <c r="N1030" t="str">
        <f t="shared" si="117"/>
        <v>OK</v>
      </c>
      <c r="O1030" t="str">
        <f>_xlfn.XLOOKUP(B1030,'01_Raw_ATMs'!A:A,'01_Raw_ATMs'!A:A,"Not Found")</f>
        <v>ATM039</v>
      </c>
      <c r="P1030" t="str">
        <f t="shared" si="118"/>
        <v>Valid</v>
      </c>
    </row>
    <row r="1031" spans="1:16">
      <c r="A1031" t="s">
        <v>1227</v>
      </c>
      <c r="B1031" t="s">
        <v>104</v>
      </c>
      <c r="C1031" s="2">
        <v>45685</v>
      </c>
      <c r="D1031" s="3">
        <v>0.40357638888888892</v>
      </c>
      <c r="E1031" t="s">
        <v>33</v>
      </c>
      <c r="F1031">
        <v>4000</v>
      </c>
      <c r="G1031" t="s">
        <v>189</v>
      </c>
      <c r="I1031">
        <f t="shared" si="112"/>
        <v>1</v>
      </c>
      <c r="J1031" t="str">
        <f t="shared" si="113"/>
        <v>OK</v>
      </c>
      <c r="K1031" t="str">
        <f t="shared" si="114"/>
        <v>Successful</v>
      </c>
      <c r="L1031" t="str">
        <f t="shared" si="115"/>
        <v>Withdrawal</v>
      </c>
      <c r="M1031" t="str">
        <f t="shared" si="116"/>
        <v>OK</v>
      </c>
      <c r="N1031" t="str">
        <f t="shared" si="117"/>
        <v>OK</v>
      </c>
      <c r="O1031" t="str">
        <f>_xlfn.XLOOKUP(B1031,'01_Raw_ATMs'!A:A,'01_Raw_ATMs'!A:A,"Not Found")</f>
        <v>ATM025</v>
      </c>
      <c r="P1031" t="str">
        <f t="shared" si="118"/>
        <v>Valid</v>
      </c>
    </row>
    <row r="1032" spans="1:16">
      <c r="A1032" t="s">
        <v>1228</v>
      </c>
      <c r="B1032" t="s">
        <v>149</v>
      </c>
      <c r="C1032" s="2">
        <v>45853</v>
      </c>
      <c r="D1032" s="3">
        <v>0.28436342592592601</v>
      </c>
      <c r="E1032" t="s">
        <v>33</v>
      </c>
      <c r="F1032">
        <v>4000</v>
      </c>
      <c r="G1032" t="s">
        <v>189</v>
      </c>
      <c r="I1032">
        <f t="shared" si="112"/>
        <v>1</v>
      </c>
      <c r="J1032" t="str">
        <f t="shared" si="113"/>
        <v>OK</v>
      </c>
      <c r="K1032" t="str">
        <f t="shared" si="114"/>
        <v>Successful</v>
      </c>
      <c r="L1032" t="str">
        <f t="shared" si="115"/>
        <v>Withdrawal</v>
      </c>
      <c r="M1032" t="str">
        <f t="shared" si="116"/>
        <v>OK</v>
      </c>
      <c r="N1032" t="str">
        <f t="shared" si="117"/>
        <v>OK</v>
      </c>
      <c r="O1032" t="str">
        <f>_xlfn.XLOOKUP(B1032,'01_Raw_ATMs'!A:A,'01_Raw_ATMs'!A:A,"Not Found")</f>
        <v>ATM069</v>
      </c>
      <c r="P1032" t="str">
        <f t="shared" si="118"/>
        <v>Valid</v>
      </c>
    </row>
    <row r="1033" spans="1:16">
      <c r="A1033" t="s">
        <v>1229</v>
      </c>
      <c r="B1033" t="s">
        <v>101</v>
      </c>
      <c r="C1033" s="2">
        <v>45814</v>
      </c>
      <c r="D1033" s="3">
        <v>0.76980324074074069</v>
      </c>
      <c r="E1033" t="s">
        <v>33</v>
      </c>
      <c r="F1033">
        <v>5000</v>
      </c>
      <c r="G1033" t="s">
        <v>189</v>
      </c>
      <c r="I1033">
        <f t="shared" si="112"/>
        <v>1</v>
      </c>
      <c r="J1033" t="str">
        <f t="shared" si="113"/>
        <v>OK</v>
      </c>
      <c r="K1033" t="str">
        <f t="shared" si="114"/>
        <v>Successful</v>
      </c>
      <c r="L1033" t="str">
        <f t="shared" si="115"/>
        <v>Withdrawal</v>
      </c>
      <c r="M1033" t="str">
        <f t="shared" si="116"/>
        <v>OK</v>
      </c>
      <c r="N1033" t="str">
        <f t="shared" si="117"/>
        <v>OK</v>
      </c>
      <c r="O1033" t="str">
        <f>_xlfn.XLOOKUP(B1033,'01_Raw_ATMs'!A:A,'01_Raw_ATMs'!A:A,"Not Found")</f>
        <v>ATM022</v>
      </c>
      <c r="P1033" t="str">
        <f t="shared" si="118"/>
        <v>Valid</v>
      </c>
    </row>
    <row r="1034" spans="1:16">
      <c r="A1034" t="s">
        <v>1230</v>
      </c>
      <c r="B1034" t="s">
        <v>106</v>
      </c>
      <c r="C1034" s="2">
        <v>45959</v>
      </c>
      <c r="D1034" s="3">
        <v>0.70376157407407403</v>
      </c>
      <c r="E1034" t="s">
        <v>33</v>
      </c>
      <c r="F1034">
        <v>500</v>
      </c>
      <c r="G1034" t="s">
        <v>189</v>
      </c>
      <c r="I1034">
        <f t="shared" si="112"/>
        <v>1</v>
      </c>
      <c r="J1034" t="str">
        <f t="shared" si="113"/>
        <v>OK</v>
      </c>
      <c r="K1034" t="str">
        <f t="shared" si="114"/>
        <v>Successful</v>
      </c>
      <c r="L1034" t="str">
        <f t="shared" si="115"/>
        <v>Withdrawal</v>
      </c>
      <c r="M1034" t="str">
        <f t="shared" si="116"/>
        <v>OK</v>
      </c>
      <c r="N1034" t="str">
        <f t="shared" si="117"/>
        <v>OK</v>
      </c>
      <c r="O1034" t="str">
        <f>_xlfn.XLOOKUP(B1034,'01_Raw_ATMs'!A:A,'01_Raw_ATMs'!A:A,"Not Found")</f>
        <v>ATM026</v>
      </c>
      <c r="P1034" t="str">
        <f t="shared" si="118"/>
        <v>Valid</v>
      </c>
    </row>
    <row r="1035" spans="1:16">
      <c r="A1035" t="s">
        <v>1231</v>
      </c>
      <c r="B1035" t="s">
        <v>172</v>
      </c>
      <c r="C1035" s="2">
        <v>46100</v>
      </c>
      <c r="D1035" s="3">
        <v>0.99619212962962966</v>
      </c>
      <c r="E1035" t="s">
        <v>194</v>
      </c>
      <c r="F1035">
        <v>0</v>
      </c>
      <c r="G1035" t="s">
        <v>189</v>
      </c>
      <c r="I1035">
        <f t="shared" si="112"/>
        <v>1</v>
      </c>
      <c r="J1035" t="str">
        <f t="shared" si="113"/>
        <v>OK</v>
      </c>
      <c r="K1035" t="str">
        <f t="shared" si="114"/>
        <v>Successful</v>
      </c>
      <c r="L1035" t="str">
        <f t="shared" si="115"/>
        <v>Balance Inquiry</v>
      </c>
      <c r="M1035" t="str">
        <f t="shared" si="116"/>
        <v>OK</v>
      </c>
      <c r="N1035" t="str">
        <f t="shared" si="117"/>
        <v>OK</v>
      </c>
      <c r="O1035" t="str">
        <f>_xlfn.XLOOKUP(B1035,'01_Raw_ATMs'!A:A,'01_Raw_ATMs'!A:A,"Not Found")</f>
        <v>ATM092</v>
      </c>
      <c r="P1035" t="str">
        <f t="shared" si="118"/>
        <v>Valid</v>
      </c>
    </row>
    <row r="1036" spans="1:16">
      <c r="A1036" t="s">
        <v>1232</v>
      </c>
      <c r="B1036" t="s">
        <v>151</v>
      </c>
      <c r="C1036" s="2">
        <v>45955</v>
      </c>
      <c r="D1036" s="3">
        <v>0.14271990740740739</v>
      </c>
      <c r="E1036" t="s">
        <v>33</v>
      </c>
      <c r="F1036">
        <v>8000</v>
      </c>
      <c r="G1036" t="s">
        <v>189</v>
      </c>
      <c r="I1036">
        <f t="shared" si="112"/>
        <v>1</v>
      </c>
      <c r="J1036" t="str">
        <f t="shared" si="113"/>
        <v>OK</v>
      </c>
      <c r="K1036" t="str">
        <f t="shared" si="114"/>
        <v>Successful</v>
      </c>
      <c r="L1036" t="str">
        <f t="shared" si="115"/>
        <v>Withdrawal</v>
      </c>
      <c r="M1036" t="str">
        <f t="shared" si="116"/>
        <v>OK</v>
      </c>
      <c r="N1036" t="str">
        <f t="shared" si="117"/>
        <v>OK</v>
      </c>
      <c r="O1036" t="str">
        <f>_xlfn.XLOOKUP(B1036,'01_Raw_ATMs'!A:A,'01_Raw_ATMs'!A:A,"Not Found")</f>
        <v>ATM071</v>
      </c>
      <c r="P1036" t="str">
        <f t="shared" si="118"/>
        <v>Valid</v>
      </c>
    </row>
    <row r="1037" spans="1:16">
      <c r="A1037" t="s">
        <v>1233</v>
      </c>
      <c r="B1037" t="s">
        <v>143</v>
      </c>
      <c r="C1037" s="2">
        <v>45895</v>
      </c>
      <c r="D1037" s="3">
        <v>0.77292824074074074</v>
      </c>
      <c r="E1037" t="s">
        <v>33</v>
      </c>
      <c r="F1037">
        <v>3000</v>
      </c>
      <c r="G1037" t="s">
        <v>189</v>
      </c>
      <c r="I1037">
        <f t="shared" si="112"/>
        <v>1</v>
      </c>
      <c r="J1037" t="str">
        <f t="shared" si="113"/>
        <v>OK</v>
      </c>
      <c r="K1037" t="str">
        <f t="shared" si="114"/>
        <v>Successful</v>
      </c>
      <c r="L1037" t="str">
        <f t="shared" si="115"/>
        <v>Withdrawal</v>
      </c>
      <c r="M1037" t="str">
        <f t="shared" si="116"/>
        <v>OK</v>
      </c>
      <c r="N1037" t="str">
        <f t="shared" si="117"/>
        <v>OK</v>
      </c>
      <c r="O1037" t="str">
        <f>_xlfn.XLOOKUP(B1037,'01_Raw_ATMs'!A:A,'01_Raw_ATMs'!A:A,"Not Found")</f>
        <v>ATM063</v>
      </c>
      <c r="P1037" t="str">
        <f t="shared" si="118"/>
        <v>Valid</v>
      </c>
    </row>
    <row r="1038" spans="1:16">
      <c r="A1038" t="s">
        <v>1234</v>
      </c>
      <c r="B1038" t="s">
        <v>115</v>
      </c>
      <c r="C1038" s="2">
        <v>46085</v>
      </c>
      <c r="D1038" s="3">
        <v>0.83855324074074078</v>
      </c>
      <c r="E1038" t="s">
        <v>33</v>
      </c>
      <c r="F1038">
        <v>10000</v>
      </c>
      <c r="G1038" t="s">
        <v>189</v>
      </c>
      <c r="I1038">
        <f t="shared" si="112"/>
        <v>1</v>
      </c>
      <c r="J1038" t="str">
        <f t="shared" si="113"/>
        <v>OK</v>
      </c>
      <c r="K1038" t="str">
        <f t="shared" si="114"/>
        <v>Successful</v>
      </c>
      <c r="L1038" t="str">
        <f t="shared" si="115"/>
        <v>Withdrawal</v>
      </c>
      <c r="M1038" t="str">
        <f t="shared" si="116"/>
        <v>OK</v>
      </c>
      <c r="N1038" t="str">
        <f t="shared" si="117"/>
        <v>OK</v>
      </c>
      <c r="O1038" t="str">
        <f>_xlfn.XLOOKUP(B1038,'01_Raw_ATMs'!A:A,'01_Raw_ATMs'!A:A,"Not Found")</f>
        <v>ATM035</v>
      </c>
      <c r="P1038" t="str">
        <f t="shared" si="118"/>
        <v>Valid</v>
      </c>
    </row>
    <row r="1039" spans="1:16">
      <c r="A1039" t="s">
        <v>1235</v>
      </c>
      <c r="B1039" t="s">
        <v>170</v>
      </c>
      <c r="C1039" s="2">
        <v>46104</v>
      </c>
      <c r="D1039" s="3">
        <v>5.4699074074074067E-2</v>
      </c>
      <c r="E1039" t="s">
        <v>33</v>
      </c>
      <c r="F1039">
        <v>3000</v>
      </c>
      <c r="G1039" t="s">
        <v>189</v>
      </c>
      <c r="I1039">
        <f t="shared" si="112"/>
        <v>1</v>
      </c>
      <c r="J1039" t="str">
        <f t="shared" si="113"/>
        <v>OK</v>
      </c>
      <c r="K1039" t="str">
        <f t="shared" si="114"/>
        <v>Successful</v>
      </c>
      <c r="L1039" t="str">
        <f t="shared" si="115"/>
        <v>Withdrawal</v>
      </c>
      <c r="M1039" t="str">
        <f t="shared" si="116"/>
        <v>OK</v>
      </c>
      <c r="N1039" t="str">
        <f t="shared" si="117"/>
        <v>OK</v>
      </c>
      <c r="O1039" t="str">
        <f>_xlfn.XLOOKUP(B1039,'01_Raw_ATMs'!A:A,'01_Raw_ATMs'!A:A,"Not Found")</f>
        <v>ATM090</v>
      </c>
      <c r="P1039" t="str">
        <f t="shared" si="118"/>
        <v>Valid</v>
      </c>
    </row>
    <row r="1040" spans="1:16">
      <c r="A1040" t="s">
        <v>1236</v>
      </c>
      <c r="B1040" t="s">
        <v>145</v>
      </c>
      <c r="C1040" s="2">
        <v>45882</v>
      </c>
      <c r="D1040" s="3">
        <v>0.73843749999999997</v>
      </c>
      <c r="E1040" t="s">
        <v>211</v>
      </c>
      <c r="F1040">
        <v>0</v>
      </c>
      <c r="G1040" t="s">
        <v>189</v>
      </c>
      <c r="I1040">
        <f t="shared" si="112"/>
        <v>1</v>
      </c>
      <c r="J1040" t="str">
        <f t="shared" si="113"/>
        <v>OK</v>
      </c>
      <c r="K1040" t="str">
        <f t="shared" si="114"/>
        <v>Successful</v>
      </c>
      <c r="L1040" t="str">
        <f t="shared" si="115"/>
        <v>Mini Statement</v>
      </c>
      <c r="M1040" t="str">
        <f t="shared" si="116"/>
        <v>OK</v>
      </c>
      <c r="N1040" t="str">
        <f t="shared" si="117"/>
        <v>OK</v>
      </c>
      <c r="O1040" t="str">
        <f>_xlfn.XLOOKUP(B1040,'01_Raw_ATMs'!A:A,'01_Raw_ATMs'!A:A,"Not Found")</f>
        <v>ATM065</v>
      </c>
      <c r="P1040" t="str">
        <f t="shared" si="118"/>
        <v>Valid</v>
      </c>
    </row>
    <row r="1041" spans="1:16">
      <c r="A1041" t="s">
        <v>1237</v>
      </c>
      <c r="B1041" t="s">
        <v>172</v>
      </c>
      <c r="C1041" s="2">
        <v>46137</v>
      </c>
      <c r="D1041" s="3">
        <v>0.30469907407407409</v>
      </c>
      <c r="E1041" t="s">
        <v>33</v>
      </c>
      <c r="F1041">
        <v>4000</v>
      </c>
      <c r="G1041" t="s">
        <v>189</v>
      </c>
      <c r="I1041">
        <f t="shared" si="112"/>
        <v>1</v>
      </c>
      <c r="J1041" t="str">
        <f t="shared" si="113"/>
        <v>OK</v>
      </c>
      <c r="K1041" t="str">
        <f t="shared" si="114"/>
        <v>Successful</v>
      </c>
      <c r="L1041" t="str">
        <f t="shared" si="115"/>
        <v>Withdrawal</v>
      </c>
      <c r="M1041" t="str">
        <f t="shared" si="116"/>
        <v>OK</v>
      </c>
      <c r="N1041" t="str">
        <f t="shared" si="117"/>
        <v>OK</v>
      </c>
      <c r="O1041" t="str">
        <f>_xlfn.XLOOKUP(B1041,'01_Raw_ATMs'!A:A,'01_Raw_ATMs'!A:A,"Not Found")</f>
        <v>ATM092</v>
      </c>
      <c r="P1041" t="str">
        <f t="shared" si="118"/>
        <v>Valid</v>
      </c>
    </row>
    <row r="1042" spans="1:16">
      <c r="A1042" t="s">
        <v>1238</v>
      </c>
      <c r="B1042" t="s">
        <v>167</v>
      </c>
      <c r="C1042" s="2">
        <v>46026</v>
      </c>
      <c r="D1042" s="3">
        <v>0.82770833333333338</v>
      </c>
      <c r="E1042" t="s">
        <v>33</v>
      </c>
      <c r="F1042">
        <v>2000</v>
      </c>
      <c r="G1042" t="s">
        <v>189</v>
      </c>
      <c r="I1042">
        <f t="shared" si="112"/>
        <v>1</v>
      </c>
      <c r="J1042" t="str">
        <f t="shared" si="113"/>
        <v>OK</v>
      </c>
      <c r="K1042" t="str">
        <f t="shared" si="114"/>
        <v>Successful</v>
      </c>
      <c r="L1042" t="str">
        <f t="shared" si="115"/>
        <v>Withdrawal</v>
      </c>
      <c r="M1042" t="str">
        <f t="shared" si="116"/>
        <v>OK</v>
      </c>
      <c r="N1042" t="str">
        <f t="shared" si="117"/>
        <v>OK</v>
      </c>
      <c r="O1042" t="str">
        <f>_xlfn.XLOOKUP(B1042,'01_Raw_ATMs'!A:A,'01_Raw_ATMs'!A:A,"Not Found")</f>
        <v>ATM087</v>
      </c>
      <c r="P1042" t="str">
        <f t="shared" si="118"/>
        <v>Valid</v>
      </c>
    </row>
    <row r="1043" spans="1:16">
      <c r="A1043" t="s">
        <v>1239</v>
      </c>
      <c r="B1043" t="s">
        <v>176</v>
      </c>
      <c r="C1043" s="2">
        <v>45746</v>
      </c>
      <c r="D1043" s="3">
        <v>0.75568287037037041</v>
      </c>
      <c r="E1043" t="s">
        <v>33</v>
      </c>
      <c r="F1043">
        <v>8000</v>
      </c>
      <c r="G1043" t="s">
        <v>189</v>
      </c>
      <c r="I1043">
        <f t="shared" si="112"/>
        <v>1</v>
      </c>
      <c r="J1043" t="str">
        <f t="shared" si="113"/>
        <v>OK</v>
      </c>
      <c r="K1043" t="str">
        <f t="shared" si="114"/>
        <v>Successful</v>
      </c>
      <c r="L1043" t="str">
        <f t="shared" si="115"/>
        <v>Withdrawal</v>
      </c>
      <c r="M1043" t="str">
        <f t="shared" si="116"/>
        <v>OK</v>
      </c>
      <c r="N1043" t="str">
        <f t="shared" si="117"/>
        <v>OK</v>
      </c>
      <c r="O1043" t="str">
        <f>_xlfn.XLOOKUP(B1043,'01_Raw_ATMs'!A:A,'01_Raw_ATMs'!A:A,"Not Found")</f>
        <v>ATM096</v>
      </c>
      <c r="P1043" t="str">
        <f t="shared" si="118"/>
        <v>Valid</v>
      </c>
    </row>
    <row r="1044" spans="1:16">
      <c r="A1044" t="s">
        <v>1240</v>
      </c>
      <c r="B1044" t="s">
        <v>134</v>
      </c>
      <c r="C1044" s="2">
        <v>46163</v>
      </c>
      <c r="D1044" s="3">
        <v>0.4677662037037037</v>
      </c>
      <c r="E1044" t="s">
        <v>33</v>
      </c>
      <c r="F1044">
        <v>500</v>
      </c>
      <c r="G1044" t="s">
        <v>189</v>
      </c>
      <c r="I1044">
        <f t="shared" si="112"/>
        <v>1</v>
      </c>
      <c r="J1044" t="str">
        <f t="shared" si="113"/>
        <v>OK</v>
      </c>
      <c r="K1044" t="str">
        <f t="shared" si="114"/>
        <v>Successful</v>
      </c>
      <c r="L1044" t="str">
        <f t="shared" si="115"/>
        <v>Withdrawal</v>
      </c>
      <c r="M1044" t="str">
        <f t="shared" si="116"/>
        <v>OK</v>
      </c>
      <c r="N1044" t="str">
        <f t="shared" si="117"/>
        <v>OK</v>
      </c>
      <c r="O1044" t="str">
        <f>_xlfn.XLOOKUP(B1044,'01_Raw_ATMs'!A:A,'01_Raw_ATMs'!A:A,"Not Found")</f>
        <v>ATM054</v>
      </c>
      <c r="P1044" t="str">
        <f t="shared" si="118"/>
        <v>Valid</v>
      </c>
    </row>
    <row r="1045" spans="1:16">
      <c r="A1045" t="s">
        <v>1241</v>
      </c>
      <c r="B1045" t="s">
        <v>114</v>
      </c>
      <c r="C1045" s="2">
        <v>46023</v>
      </c>
      <c r="D1045" s="3">
        <v>0.75824074074074077</v>
      </c>
      <c r="E1045" t="s">
        <v>194</v>
      </c>
      <c r="F1045">
        <v>0</v>
      </c>
      <c r="G1045" t="s">
        <v>189</v>
      </c>
      <c r="I1045">
        <f t="shared" si="112"/>
        <v>1</v>
      </c>
      <c r="J1045" t="str">
        <f t="shared" si="113"/>
        <v>OK</v>
      </c>
      <c r="K1045" t="str">
        <f t="shared" si="114"/>
        <v>Successful</v>
      </c>
      <c r="L1045" t="str">
        <f t="shared" si="115"/>
        <v>Balance Inquiry</v>
      </c>
      <c r="M1045" t="str">
        <f t="shared" si="116"/>
        <v>OK</v>
      </c>
      <c r="N1045" t="str">
        <f t="shared" si="117"/>
        <v>OK</v>
      </c>
      <c r="O1045" t="str">
        <f>_xlfn.XLOOKUP(B1045,'01_Raw_ATMs'!A:A,'01_Raw_ATMs'!A:A,"Not Found")</f>
        <v>ATM034</v>
      </c>
      <c r="P1045" t="str">
        <f t="shared" si="118"/>
        <v>Valid</v>
      </c>
    </row>
    <row r="1046" spans="1:16">
      <c r="A1046" t="s">
        <v>1242</v>
      </c>
      <c r="B1046" t="s">
        <v>84</v>
      </c>
      <c r="C1046" s="2">
        <v>46003</v>
      </c>
      <c r="D1046" s="3">
        <v>0.61057870370370371</v>
      </c>
      <c r="E1046" t="s">
        <v>33</v>
      </c>
      <c r="F1046">
        <v>2000</v>
      </c>
      <c r="G1046" t="s">
        <v>189</v>
      </c>
      <c r="I1046">
        <f t="shared" si="112"/>
        <v>1</v>
      </c>
      <c r="J1046" t="str">
        <f t="shared" si="113"/>
        <v>OK</v>
      </c>
      <c r="K1046" t="str">
        <f t="shared" si="114"/>
        <v>Successful</v>
      </c>
      <c r="L1046" t="str">
        <f t="shared" si="115"/>
        <v>Withdrawal</v>
      </c>
      <c r="M1046" t="str">
        <f t="shared" si="116"/>
        <v>OK</v>
      </c>
      <c r="N1046" t="str">
        <f t="shared" si="117"/>
        <v>OK</v>
      </c>
      <c r="O1046" t="str">
        <f>_xlfn.XLOOKUP(B1046,'01_Raw_ATMs'!A:A,'01_Raw_ATMs'!A:A,"Not Found")</f>
        <v>ATM009</v>
      </c>
      <c r="P1046" t="str">
        <f t="shared" si="118"/>
        <v>Valid</v>
      </c>
    </row>
    <row r="1047" spans="1:16">
      <c r="A1047" t="s">
        <v>1243</v>
      </c>
      <c r="B1047" t="s">
        <v>124</v>
      </c>
      <c r="C1047" s="2">
        <v>46021</v>
      </c>
      <c r="D1047" s="3">
        <v>0.82634259259259257</v>
      </c>
      <c r="E1047" t="s">
        <v>33</v>
      </c>
      <c r="F1047">
        <v>1500</v>
      </c>
      <c r="G1047" t="s">
        <v>189</v>
      </c>
      <c r="I1047">
        <f t="shared" si="112"/>
        <v>1</v>
      </c>
      <c r="J1047" t="str">
        <f t="shared" si="113"/>
        <v>OK</v>
      </c>
      <c r="K1047" t="str">
        <f t="shared" si="114"/>
        <v>Successful</v>
      </c>
      <c r="L1047" t="str">
        <f t="shared" si="115"/>
        <v>Withdrawal</v>
      </c>
      <c r="M1047" t="str">
        <f t="shared" si="116"/>
        <v>OK</v>
      </c>
      <c r="N1047" t="str">
        <f t="shared" si="117"/>
        <v>OK</v>
      </c>
      <c r="O1047" t="str">
        <f>_xlfn.XLOOKUP(B1047,'01_Raw_ATMs'!A:A,'01_Raw_ATMs'!A:A,"Not Found")</f>
        <v>ATM044</v>
      </c>
      <c r="P1047" t="str">
        <f t="shared" si="118"/>
        <v>Valid</v>
      </c>
    </row>
    <row r="1048" spans="1:16">
      <c r="A1048" t="s">
        <v>1244</v>
      </c>
      <c r="B1048" t="s">
        <v>146</v>
      </c>
      <c r="C1048" s="2">
        <v>45764</v>
      </c>
      <c r="D1048" s="3">
        <v>0.79129629629629628</v>
      </c>
      <c r="E1048" t="s">
        <v>194</v>
      </c>
      <c r="F1048">
        <v>0</v>
      </c>
      <c r="G1048" t="s">
        <v>214</v>
      </c>
      <c r="H1048" t="s">
        <v>1103</v>
      </c>
      <c r="I1048">
        <f t="shared" si="112"/>
        <v>1</v>
      </c>
      <c r="J1048" t="str">
        <f t="shared" si="113"/>
        <v>OK</v>
      </c>
      <c r="K1048" t="str">
        <f t="shared" si="114"/>
        <v>Failed</v>
      </c>
      <c r="L1048" t="str">
        <f t="shared" si="115"/>
        <v>Balance Inquiry</v>
      </c>
      <c r="M1048" t="str">
        <f t="shared" si="116"/>
        <v>OK</v>
      </c>
      <c r="N1048" t="str">
        <f t="shared" si="117"/>
        <v>OK</v>
      </c>
      <c r="O1048" t="str">
        <f>_xlfn.XLOOKUP(B1048,'01_Raw_ATMs'!A:A,'01_Raw_ATMs'!A:A,"Not Found")</f>
        <v>ATM066</v>
      </c>
      <c r="P1048" t="str">
        <f t="shared" si="118"/>
        <v>Valid</v>
      </c>
    </row>
    <row r="1049" spans="1:16">
      <c r="A1049" t="s">
        <v>1245</v>
      </c>
      <c r="B1049" t="s">
        <v>91</v>
      </c>
      <c r="C1049" s="2">
        <v>45762</v>
      </c>
      <c r="D1049" s="3">
        <v>0.79342592592592598</v>
      </c>
      <c r="E1049" t="s">
        <v>33</v>
      </c>
      <c r="F1049">
        <v>10000</v>
      </c>
      <c r="G1049" t="s">
        <v>189</v>
      </c>
      <c r="I1049">
        <f t="shared" si="112"/>
        <v>1</v>
      </c>
      <c r="J1049" t="str">
        <f t="shared" si="113"/>
        <v>OK</v>
      </c>
      <c r="K1049" t="str">
        <f t="shared" si="114"/>
        <v>Successful</v>
      </c>
      <c r="L1049" t="str">
        <f t="shared" si="115"/>
        <v>Withdrawal</v>
      </c>
      <c r="M1049" t="str">
        <f t="shared" si="116"/>
        <v>OK</v>
      </c>
      <c r="N1049" t="str">
        <f t="shared" si="117"/>
        <v>OK</v>
      </c>
      <c r="O1049" t="str">
        <f>_xlfn.XLOOKUP(B1049,'01_Raw_ATMs'!A:A,'01_Raw_ATMs'!A:A,"Not Found")</f>
        <v>ATM014</v>
      </c>
      <c r="P1049" t="str">
        <f t="shared" si="118"/>
        <v>Valid</v>
      </c>
    </row>
    <row r="1050" spans="1:16">
      <c r="A1050" t="s">
        <v>1246</v>
      </c>
      <c r="B1050" t="s">
        <v>107</v>
      </c>
      <c r="C1050" s="2">
        <v>46028</v>
      </c>
      <c r="D1050" s="3">
        <v>0.34635416666666669</v>
      </c>
      <c r="E1050" t="s">
        <v>33</v>
      </c>
      <c r="F1050">
        <v>6000</v>
      </c>
      <c r="G1050" t="s">
        <v>189</v>
      </c>
      <c r="I1050">
        <f t="shared" si="112"/>
        <v>1</v>
      </c>
      <c r="J1050" t="str">
        <f t="shared" si="113"/>
        <v>OK</v>
      </c>
      <c r="K1050" t="str">
        <f t="shared" si="114"/>
        <v>Successful</v>
      </c>
      <c r="L1050" t="str">
        <f t="shared" si="115"/>
        <v>Withdrawal</v>
      </c>
      <c r="M1050" t="str">
        <f t="shared" si="116"/>
        <v>OK</v>
      </c>
      <c r="N1050" t="str">
        <f t="shared" si="117"/>
        <v>OK</v>
      </c>
      <c r="O1050" t="str">
        <f>_xlfn.XLOOKUP(B1050,'01_Raw_ATMs'!A:A,'01_Raw_ATMs'!A:A,"Not Found")</f>
        <v>ATM027</v>
      </c>
      <c r="P1050" t="str">
        <f t="shared" si="118"/>
        <v>Valid</v>
      </c>
    </row>
    <row r="1051" spans="1:16">
      <c r="A1051" t="s">
        <v>1247</v>
      </c>
      <c r="B1051" t="s">
        <v>90</v>
      </c>
      <c r="C1051" s="2">
        <v>45815</v>
      </c>
      <c r="D1051" s="3">
        <v>0.72351851851851856</v>
      </c>
      <c r="E1051" t="s">
        <v>33</v>
      </c>
      <c r="F1051">
        <v>2000</v>
      </c>
      <c r="G1051" t="s">
        <v>189</v>
      </c>
      <c r="I1051">
        <f t="shared" si="112"/>
        <v>1</v>
      </c>
      <c r="J1051" t="str">
        <f t="shared" si="113"/>
        <v>OK</v>
      </c>
      <c r="K1051" t="str">
        <f t="shared" si="114"/>
        <v>Successful</v>
      </c>
      <c r="L1051" t="str">
        <f t="shared" si="115"/>
        <v>Withdrawal</v>
      </c>
      <c r="M1051" t="str">
        <f t="shared" si="116"/>
        <v>OK</v>
      </c>
      <c r="N1051" t="str">
        <f t="shared" si="117"/>
        <v>OK</v>
      </c>
      <c r="O1051" t="str">
        <f>_xlfn.XLOOKUP(B1051,'01_Raw_ATMs'!A:A,'01_Raw_ATMs'!A:A,"Not Found")</f>
        <v>ATM013</v>
      </c>
      <c r="P1051" t="str">
        <f t="shared" si="118"/>
        <v>Valid</v>
      </c>
    </row>
    <row r="1052" spans="1:16">
      <c r="A1052" t="s">
        <v>1248</v>
      </c>
      <c r="B1052" t="s">
        <v>134</v>
      </c>
      <c r="C1052" s="2">
        <v>45664</v>
      </c>
      <c r="D1052" s="3">
        <v>0.41076388888888887</v>
      </c>
      <c r="E1052" t="s">
        <v>33</v>
      </c>
      <c r="F1052">
        <v>6000</v>
      </c>
      <c r="G1052" t="s">
        <v>189</v>
      </c>
      <c r="I1052">
        <f t="shared" si="112"/>
        <v>1</v>
      </c>
      <c r="J1052" t="str">
        <f t="shared" si="113"/>
        <v>OK</v>
      </c>
      <c r="K1052" t="str">
        <f t="shared" si="114"/>
        <v>Successful</v>
      </c>
      <c r="L1052" t="str">
        <f t="shared" si="115"/>
        <v>Withdrawal</v>
      </c>
      <c r="M1052" t="str">
        <f t="shared" si="116"/>
        <v>OK</v>
      </c>
      <c r="N1052" t="str">
        <f t="shared" si="117"/>
        <v>OK</v>
      </c>
      <c r="O1052" t="str">
        <f>_xlfn.XLOOKUP(B1052,'01_Raw_ATMs'!A:A,'01_Raw_ATMs'!A:A,"Not Found")</f>
        <v>ATM054</v>
      </c>
      <c r="P1052" t="str">
        <f t="shared" si="118"/>
        <v>Valid</v>
      </c>
    </row>
    <row r="1053" spans="1:16">
      <c r="A1053" t="s">
        <v>1249</v>
      </c>
      <c r="B1053" t="s">
        <v>115</v>
      </c>
      <c r="C1053" s="2">
        <v>46039</v>
      </c>
      <c r="D1053" s="3">
        <v>0.76832175925925927</v>
      </c>
      <c r="E1053" t="s">
        <v>33</v>
      </c>
      <c r="F1053">
        <v>2000</v>
      </c>
      <c r="G1053" t="s">
        <v>189</v>
      </c>
      <c r="I1053">
        <f t="shared" si="112"/>
        <v>1</v>
      </c>
      <c r="J1053" t="str">
        <f t="shared" si="113"/>
        <v>OK</v>
      </c>
      <c r="K1053" t="str">
        <f t="shared" si="114"/>
        <v>Successful</v>
      </c>
      <c r="L1053" t="str">
        <f t="shared" si="115"/>
        <v>Withdrawal</v>
      </c>
      <c r="M1053" t="str">
        <f t="shared" si="116"/>
        <v>OK</v>
      </c>
      <c r="N1053" t="str">
        <f t="shared" si="117"/>
        <v>OK</v>
      </c>
      <c r="O1053" t="str">
        <f>_xlfn.XLOOKUP(B1053,'01_Raw_ATMs'!A:A,'01_Raw_ATMs'!A:A,"Not Found")</f>
        <v>ATM035</v>
      </c>
      <c r="P1053" t="str">
        <f t="shared" si="118"/>
        <v>Valid</v>
      </c>
    </row>
    <row r="1054" spans="1:16">
      <c r="A1054" t="s">
        <v>1250</v>
      </c>
      <c r="B1054" t="s">
        <v>177</v>
      </c>
      <c r="C1054" s="2">
        <v>46200</v>
      </c>
      <c r="D1054" s="3">
        <v>0.5931481481481482</v>
      </c>
      <c r="E1054" t="s">
        <v>194</v>
      </c>
      <c r="F1054">
        <v>0</v>
      </c>
      <c r="G1054" t="s">
        <v>189</v>
      </c>
      <c r="I1054">
        <f t="shared" si="112"/>
        <v>1</v>
      </c>
      <c r="J1054" t="str">
        <f t="shared" si="113"/>
        <v>OK</v>
      </c>
      <c r="K1054" t="str">
        <f t="shared" si="114"/>
        <v>Successful</v>
      </c>
      <c r="L1054" t="str">
        <f t="shared" si="115"/>
        <v>Balance Inquiry</v>
      </c>
      <c r="M1054" t="str">
        <f t="shared" si="116"/>
        <v>OK</v>
      </c>
      <c r="N1054" t="str">
        <f t="shared" si="117"/>
        <v>OK</v>
      </c>
      <c r="O1054" t="str">
        <f>_xlfn.XLOOKUP(B1054,'01_Raw_ATMs'!A:A,'01_Raw_ATMs'!A:A,"Not Found")</f>
        <v>ATM097</v>
      </c>
      <c r="P1054" t="str">
        <f t="shared" si="118"/>
        <v>Valid</v>
      </c>
    </row>
    <row r="1055" spans="1:16">
      <c r="A1055" t="s">
        <v>1251</v>
      </c>
      <c r="B1055" t="s">
        <v>133</v>
      </c>
      <c r="C1055" s="2">
        <v>46127</v>
      </c>
      <c r="D1055" s="3">
        <v>0.94016203703703705</v>
      </c>
      <c r="E1055" t="s">
        <v>33</v>
      </c>
      <c r="F1055">
        <v>500</v>
      </c>
      <c r="G1055" t="s">
        <v>189</v>
      </c>
      <c r="I1055">
        <f t="shared" si="112"/>
        <v>1</v>
      </c>
      <c r="J1055" t="str">
        <f t="shared" si="113"/>
        <v>OK</v>
      </c>
      <c r="K1055" t="str">
        <f t="shared" si="114"/>
        <v>Successful</v>
      </c>
      <c r="L1055" t="str">
        <f t="shared" si="115"/>
        <v>Withdrawal</v>
      </c>
      <c r="M1055" t="str">
        <f t="shared" si="116"/>
        <v>OK</v>
      </c>
      <c r="N1055" t="str">
        <f t="shared" si="117"/>
        <v>OK</v>
      </c>
      <c r="O1055" t="str">
        <f>_xlfn.XLOOKUP(B1055,'01_Raw_ATMs'!A:A,'01_Raw_ATMs'!A:A,"Not Found")</f>
        <v>ATM053</v>
      </c>
      <c r="P1055" t="str">
        <f t="shared" si="118"/>
        <v>Valid</v>
      </c>
    </row>
    <row r="1056" spans="1:16">
      <c r="A1056" t="s">
        <v>1252</v>
      </c>
      <c r="B1056" t="s">
        <v>179</v>
      </c>
      <c r="C1056" s="2">
        <v>45668</v>
      </c>
      <c r="D1056" s="3">
        <v>0.77296296296296296</v>
      </c>
      <c r="E1056" t="s">
        <v>33</v>
      </c>
      <c r="F1056">
        <v>3000</v>
      </c>
      <c r="G1056" t="s">
        <v>189</v>
      </c>
      <c r="I1056">
        <f t="shared" si="112"/>
        <v>1</v>
      </c>
      <c r="J1056" t="str">
        <f t="shared" si="113"/>
        <v>OK</v>
      </c>
      <c r="K1056" t="str">
        <f t="shared" si="114"/>
        <v>Successful</v>
      </c>
      <c r="L1056" t="str">
        <f t="shared" si="115"/>
        <v>Withdrawal</v>
      </c>
      <c r="M1056" t="str">
        <f t="shared" si="116"/>
        <v>OK</v>
      </c>
      <c r="N1056" t="str">
        <f t="shared" si="117"/>
        <v>OK</v>
      </c>
      <c r="O1056" t="str">
        <f>_xlfn.XLOOKUP(B1056,'01_Raw_ATMs'!A:A,'01_Raw_ATMs'!A:A,"Not Found")</f>
        <v>ATM099</v>
      </c>
      <c r="P1056" t="str">
        <f t="shared" si="118"/>
        <v>Valid</v>
      </c>
    </row>
    <row r="1057" spans="1:16">
      <c r="A1057" t="s">
        <v>1253</v>
      </c>
      <c r="B1057" t="s">
        <v>179</v>
      </c>
      <c r="C1057" s="2">
        <v>45826</v>
      </c>
      <c r="D1057" s="3">
        <v>0.60124999999999995</v>
      </c>
      <c r="E1057" t="s">
        <v>33</v>
      </c>
      <c r="F1057">
        <v>10000</v>
      </c>
      <c r="G1057" t="s">
        <v>189</v>
      </c>
      <c r="I1057">
        <f t="shared" si="112"/>
        <v>1</v>
      </c>
      <c r="J1057" t="str">
        <f t="shared" si="113"/>
        <v>OK</v>
      </c>
      <c r="K1057" t="str">
        <f t="shared" si="114"/>
        <v>Successful</v>
      </c>
      <c r="L1057" t="str">
        <f t="shared" si="115"/>
        <v>Withdrawal</v>
      </c>
      <c r="M1057" t="str">
        <f t="shared" si="116"/>
        <v>OK</v>
      </c>
      <c r="N1057" t="str">
        <f t="shared" si="117"/>
        <v>OK</v>
      </c>
      <c r="O1057" t="str">
        <f>_xlfn.XLOOKUP(B1057,'01_Raw_ATMs'!A:A,'01_Raw_ATMs'!A:A,"Not Found")</f>
        <v>ATM099</v>
      </c>
      <c r="P1057" t="str">
        <f t="shared" si="118"/>
        <v>Valid</v>
      </c>
    </row>
    <row r="1058" spans="1:16">
      <c r="A1058" t="s">
        <v>1254</v>
      </c>
      <c r="B1058" t="s">
        <v>154</v>
      </c>
      <c r="C1058" s="2">
        <v>45717</v>
      </c>
      <c r="D1058" s="3">
        <v>0.9485069444444445</v>
      </c>
      <c r="E1058" t="s">
        <v>33</v>
      </c>
      <c r="F1058">
        <v>6000</v>
      </c>
      <c r="G1058" t="s">
        <v>214</v>
      </c>
      <c r="H1058" t="s">
        <v>1094</v>
      </c>
      <c r="I1058">
        <f t="shared" si="112"/>
        <v>1</v>
      </c>
      <c r="J1058" t="str">
        <f t="shared" si="113"/>
        <v>OK</v>
      </c>
      <c r="K1058" t="str">
        <f t="shared" si="114"/>
        <v>Failed</v>
      </c>
      <c r="L1058" t="str">
        <f t="shared" si="115"/>
        <v>Withdrawal</v>
      </c>
      <c r="M1058" t="str">
        <f t="shared" si="116"/>
        <v>OK</v>
      </c>
      <c r="N1058" t="str">
        <f t="shared" si="117"/>
        <v>OK</v>
      </c>
      <c r="O1058" t="str">
        <f>_xlfn.XLOOKUP(B1058,'01_Raw_ATMs'!A:A,'01_Raw_ATMs'!A:A,"Not Found")</f>
        <v>ATM074</v>
      </c>
      <c r="P1058" t="str">
        <f t="shared" si="118"/>
        <v>Valid</v>
      </c>
    </row>
    <row r="1059" spans="1:16">
      <c r="A1059" t="s">
        <v>1255</v>
      </c>
      <c r="B1059" t="s">
        <v>132</v>
      </c>
      <c r="C1059" s="2">
        <v>45969</v>
      </c>
      <c r="D1059" s="3">
        <v>0.7645601851851852</v>
      </c>
      <c r="E1059" t="s">
        <v>33</v>
      </c>
      <c r="F1059">
        <v>2500</v>
      </c>
      <c r="G1059" t="s">
        <v>189</v>
      </c>
      <c r="I1059">
        <f t="shared" si="112"/>
        <v>1</v>
      </c>
      <c r="J1059" t="str">
        <f t="shared" si="113"/>
        <v>OK</v>
      </c>
      <c r="K1059" t="str">
        <f t="shared" si="114"/>
        <v>Successful</v>
      </c>
      <c r="L1059" t="str">
        <f t="shared" si="115"/>
        <v>Withdrawal</v>
      </c>
      <c r="M1059" t="str">
        <f t="shared" si="116"/>
        <v>OK</v>
      </c>
      <c r="N1059" t="str">
        <f t="shared" si="117"/>
        <v>OK</v>
      </c>
      <c r="O1059" t="str">
        <f>_xlfn.XLOOKUP(B1059,'01_Raw_ATMs'!A:A,'01_Raw_ATMs'!A:A,"Not Found")</f>
        <v>ATM052</v>
      </c>
      <c r="P1059" t="str">
        <f t="shared" si="118"/>
        <v>Valid</v>
      </c>
    </row>
    <row r="1060" spans="1:16">
      <c r="A1060" t="s">
        <v>1256</v>
      </c>
      <c r="B1060" t="s">
        <v>159</v>
      </c>
      <c r="C1060" s="2">
        <v>45808</v>
      </c>
      <c r="D1060" s="3">
        <v>0.76991898148148152</v>
      </c>
      <c r="E1060" t="s">
        <v>33</v>
      </c>
      <c r="F1060">
        <v>6000</v>
      </c>
      <c r="G1060" t="s">
        <v>189</v>
      </c>
      <c r="I1060">
        <f t="shared" si="112"/>
        <v>1</v>
      </c>
      <c r="J1060" t="str">
        <f t="shared" si="113"/>
        <v>OK</v>
      </c>
      <c r="K1060" t="str">
        <f t="shared" si="114"/>
        <v>Successful</v>
      </c>
      <c r="L1060" t="str">
        <f t="shared" si="115"/>
        <v>Withdrawal</v>
      </c>
      <c r="M1060" t="str">
        <f t="shared" si="116"/>
        <v>OK</v>
      </c>
      <c r="N1060" t="str">
        <f t="shared" si="117"/>
        <v>OK</v>
      </c>
      <c r="O1060" t="str">
        <f>_xlfn.XLOOKUP(B1060,'01_Raw_ATMs'!A:A,'01_Raw_ATMs'!A:A,"Not Found")</f>
        <v>ATM079</v>
      </c>
      <c r="P1060" t="str">
        <f t="shared" si="118"/>
        <v>Valid</v>
      </c>
    </row>
    <row r="1061" spans="1:16">
      <c r="A1061" t="s">
        <v>1257</v>
      </c>
      <c r="B1061" t="s">
        <v>160</v>
      </c>
      <c r="C1061" s="2">
        <v>46110</v>
      </c>
      <c r="D1061" s="3">
        <v>0.78947916666666662</v>
      </c>
      <c r="E1061" t="s">
        <v>194</v>
      </c>
      <c r="F1061">
        <v>0</v>
      </c>
      <c r="G1061" t="s">
        <v>189</v>
      </c>
      <c r="I1061">
        <f t="shared" si="112"/>
        <v>1</v>
      </c>
      <c r="J1061" t="str">
        <f t="shared" si="113"/>
        <v>OK</v>
      </c>
      <c r="K1061" t="str">
        <f t="shared" si="114"/>
        <v>Successful</v>
      </c>
      <c r="L1061" t="str">
        <f t="shared" si="115"/>
        <v>Balance Inquiry</v>
      </c>
      <c r="M1061" t="str">
        <f t="shared" si="116"/>
        <v>OK</v>
      </c>
      <c r="N1061" t="str">
        <f t="shared" si="117"/>
        <v>OK</v>
      </c>
      <c r="O1061" t="str">
        <f>_xlfn.XLOOKUP(B1061,'01_Raw_ATMs'!A:A,'01_Raw_ATMs'!A:A,"Not Found")</f>
        <v>ATM080</v>
      </c>
      <c r="P1061" t="str">
        <f t="shared" si="118"/>
        <v>Valid</v>
      </c>
    </row>
    <row r="1062" spans="1:16">
      <c r="A1062" t="s">
        <v>1258</v>
      </c>
      <c r="B1062" t="s">
        <v>106</v>
      </c>
      <c r="C1062" s="2">
        <v>45966</v>
      </c>
      <c r="D1062" s="3">
        <v>0.27385416666666668</v>
      </c>
      <c r="E1062" t="s">
        <v>33</v>
      </c>
      <c r="F1062">
        <v>1500</v>
      </c>
      <c r="G1062" t="s">
        <v>189</v>
      </c>
      <c r="I1062">
        <f t="shared" si="112"/>
        <v>1</v>
      </c>
      <c r="J1062" t="str">
        <f t="shared" si="113"/>
        <v>OK</v>
      </c>
      <c r="K1062" t="str">
        <f t="shared" si="114"/>
        <v>Successful</v>
      </c>
      <c r="L1062" t="str">
        <f t="shared" si="115"/>
        <v>Withdrawal</v>
      </c>
      <c r="M1062" t="str">
        <f t="shared" si="116"/>
        <v>OK</v>
      </c>
      <c r="N1062" t="str">
        <f t="shared" si="117"/>
        <v>OK</v>
      </c>
      <c r="O1062" t="str">
        <f>_xlfn.XLOOKUP(B1062,'01_Raw_ATMs'!A:A,'01_Raw_ATMs'!A:A,"Not Found")</f>
        <v>ATM026</v>
      </c>
      <c r="P1062" t="str">
        <f t="shared" si="118"/>
        <v>Valid</v>
      </c>
    </row>
    <row r="1063" spans="1:16">
      <c r="A1063" t="s">
        <v>1259</v>
      </c>
      <c r="B1063" t="s">
        <v>150</v>
      </c>
      <c r="C1063" s="2">
        <v>45948</v>
      </c>
      <c r="D1063" s="3">
        <v>0.39762731481481478</v>
      </c>
      <c r="E1063" t="s">
        <v>33</v>
      </c>
      <c r="F1063">
        <v>3000</v>
      </c>
      <c r="G1063" t="s">
        <v>189</v>
      </c>
      <c r="I1063">
        <f t="shared" si="112"/>
        <v>1</v>
      </c>
      <c r="J1063" t="str">
        <f t="shared" si="113"/>
        <v>OK</v>
      </c>
      <c r="K1063" t="str">
        <f t="shared" si="114"/>
        <v>Successful</v>
      </c>
      <c r="L1063" t="str">
        <f t="shared" si="115"/>
        <v>Withdrawal</v>
      </c>
      <c r="M1063" t="str">
        <f t="shared" si="116"/>
        <v>OK</v>
      </c>
      <c r="N1063" t="str">
        <f t="shared" si="117"/>
        <v>OK</v>
      </c>
      <c r="O1063" t="str">
        <f>_xlfn.XLOOKUP(B1063,'01_Raw_ATMs'!A:A,'01_Raw_ATMs'!A:A,"Not Found")</f>
        <v>ATM070</v>
      </c>
      <c r="P1063" t="str">
        <f t="shared" si="118"/>
        <v>Valid</v>
      </c>
    </row>
    <row r="1064" spans="1:16">
      <c r="A1064" t="s">
        <v>1260</v>
      </c>
      <c r="B1064" t="s">
        <v>100</v>
      </c>
      <c r="C1064" s="2">
        <v>45681</v>
      </c>
      <c r="D1064" s="3">
        <v>0.1184490740740741</v>
      </c>
      <c r="E1064" t="s">
        <v>33</v>
      </c>
      <c r="F1064">
        <v>2000</v>
      </c>
      <c r="G1064" t="s">
        <v>189</v>
      </c>
      <c r="I1064">
        <f t="shared" si="112"/>
        <v>1</v>
      </c>
      <c r="J1064" t="str">
        <f t="shared" si="113"/>
        <v>OK</v>
      </c>
      <c r="K1064" t="str">
        <f t="shared" si="114"/>
        <v>Successful</v>
      </c>
      <c r="L1064" t="str">
        <f t="shared" si="115"/>
        <v>Withdrawal</v>
      </c>
      <c r="M1064" t="str">
        <f t="shared" si="116"/>
        <v>OK</v>
      </c>
      <c r="N1064" t="str">
        <f t="shared" si="117"/>
        <v>OK</v>
      </c>
      <c r="O1064" t="str">
        <f>_xlfn.XLOOKUP(B1064,'01_Raw_ATMs'!A:A,'01_Raw_ATMs'!A:A,"Not Found")</f>
        <v>ATM021</v>
      </c>
      <c r="P1064" t="str">
        <f t="shared" si="118"/>
        <v>Valid</v>
      </c>
    </row>
    <row r="1065" spans="1:16">
      <c r="A1065" t="s">
        <v>1261</v>
      </c>
      <c r="B1065" t="s">
        <v>119</v>
      </c>
      <c r="C1065" s="2">
        <v>46090</v>
      </c>
      <c r="D1065" s="3">
        <v>0.96372685185185181</v>
      </c>
      <c r="E1065" t="s">
        <v>33</v>
      </c>
      <c r="F1065">
        <v>3000</v>
      </c>
      <c r="G1065" t="s">
        <v>189</v>
      </c>
      <c r="I1065">
        <f t="shared" si="112"/>
        <v>1</v>
      </c>
      <c r="J1065" t="str">
        <f t="shared" si="113"/>
        <v>OK</v>
      </c>
      <c r="K1065" t="str">
        <f t="shared" si="114"/>
        <v>Successful</v>
      </c>
      <c r="L1065" t="str">
        <f t="shared" si="115"/>
        <v>Withdrawal</v>
      </c>
      <c r="M1065" t="str">
        <f t="shared" si="116"/>
        <v>OK</v>
      </c>
      <c r="N1065" t="str">
        <f t="shared" si="117"/>
        <v>OK</v>
      </c>
      <c r="O1065" t="str">
        <f>_xlfn.XLOOKUP(B1065,'01_Raw_ATMs'!A:A,'01_Raw_ATMs'!A:A,"Not Found")</f>
        <v>ATM039</v>
      </c>
      <c r="P1065" t="str">
        <f t="shared" si="118"/>
        <v>Valid</v>
      </c>
    </row>
    <row r="1066" spans="1:16">
      <c r="A1066" t="s">
        <v>1262</v>
      </c>
      <c r="B1066" t="s">
        <v>145</v>
      </c>
      <c r="C1066" s="2">
        <v>46020</v>
      </c>
      <c r="D1066" s="3">
        <v>0.32547453703703699</v>
      </c>
      <c r="E1066" t="s">
        <v>211</v>
      </c>
      <c r="F1066">
        <v>0</v>
      </c>
      <c r="G1066" t="s">
        <v>189</v>
      </c>
      <c r="I1066">
        <f t="shared" si="112"/>
        <v>1</v>
      </c>
      <c r="J1066" t="str">
        <f t="shared" si="113"/>
        <v>OK</v>
      </c>
      <c r="K1066" t="str">
        <f t="shared" si="114"/>
        <v>Successful</v>
      </c>
      <c r="L1066" t="str">
        <f t="shared" si="115"/>
        <v>Mini Statement</v>
      </c>
      <c r="M1066" t="str">
        <f t="shared" si="116"/>
        <v>OK</v>
      </c>
      <c r="N1066" t="str">
        <f t="shared" si="117"/>
        <v>OK</v>
      </c>
      <c r="O1066" t="str">
        <f>_xlfn.XLOOKUP(B1066,'01_Raw_ATMs'!A:A,'01_Raw_ATMs'!A:A,"Not Found")</f>
        <v>ATM065</v>
      </c>
      <c r="P1066" t="str">
        <f t="shared" si="118"/>
        <v>Valid</v>
      </c>
    </row>
    <row r="1067" spans="1:16">
      <c r="A1067" t="s">
        <v>1263</v>
      </c>
      <c r="B1067" t="s">
        <v>154</v>
      </c>
      <c r="C1067" s="2">
        <v>45663</v>
      </c>
      <c r="D1067" s="3">
        <v>0.6360069444444445</v>
      </c>
      <c r="E1067" t="s">
        <v>194</v>
      </c>
      <c r="F1067">
        <v>0</v>
      </c>
      <c r="G1067" t="s">
        <v>189</v>
      </c>
      <c r="I1067">
        <f t="shared" si="112"/>
        <v>1</v>
      </c>
      <c r="J1067" t="str">
        <f t="shared" si="113"/>
        <v>OK</v>
      </c>
      <c r="K1067" t="str">
        <f t="shared" si="114"/>
        <v>Successful</v>
      </c>
      <c r="L1067" t="str">
        <f t="shared" si="115"/>
        <v>Balance Inquiry</v>
      </c>
      <c r="M1067" t="str">
        <f t="shared" si="116"/>
        <v>OK</v>
      </c>
      <c r="N1067" t="str">
        <f t="shared" si="117"/>
        <v>OK</v>
      </c>
      <c r="O1067" t="str">
        <f>_xlfn.XLOOKUP(B1067,'01_Raw_ATMs'!A:A,'01_Raw_ATMs'!A:A,"Not Found")</f>
        <v>ATM074</v>
      </c>
      <c r="P1067" t="str">
        <f t="shared" si="118"/>
        <v>Valid</v>
      </c>
    </row>
    <row r="1068" spans="1:16">
      <c r="A1068" t="s">
        <v>1264</v>
      </c>
      <c r="B1068" t="s">
        <v>172</v>
      </c>
      <c r="C1068" s="2">
        <v>45897</v>
      </c>
      <c r="D1068" s="3">
        <v>0.51298611111111114</v>
      </c>
      <c r="E1068" t="s">
        <v>194</v>
      </c>
      <c r="F1068">
        <v>0</v>
      </c>
      <c r="G1068" t="s">
        <v>189</v>
      </c>
      <c r="I1068">
        <f t="shared" si="112"/>
        <v>1</v>
      </c>
      <c r="J1068" t="str">
        <f t="shared" si="113"/>
        <v>OK</v>
      </c>
      <c r="K1068" t="str">
        <f t="shared" si="114"/>
        <v>Successful</v>
      </c>
      <c r="L1068" t="str">
        <f t="shared" si="115"/>
        <v>Balance Inquiry</v>
      </c>
      <c r="M1068" t="str">
        <f t="shared" si="116"/>
        <v>OK</v>
      </c>
      <c r="N1068" t="str">
        <f t="shared" si="117"/>
        <v>OK</v>
      </c>
      <c r="O1068" t="str">
        <f>_xlfn.XLOOKUP(B1068,'01_Raw_ATMs'!A:A,'01_Raw_ATMs'!A:A,"Not Found")</f>
        <v>ATM092</v>
      </c>
      <c r="P1068" t="str">
        <f t="shared" si="118"/>
        <v>Valid</v>
      </c>
    </row>
    <row r="1069" spans="1:16">
      <c r="A1069" t="s">
        <v>1265</v>
      </c>
      <c r="B1069" t="s">
        <v>167</v>
      </c>
      <c r="C1069" s="2">
        <v>45801</v>
      </c>
      <c r="D1069" s="3">
        <v>0.77346064814814819</v>
      </c>
      <c r="E1069" t="s">
        <v>33</v>
      </c>
      <c r="F1069">
        <v>3000</v>
      </c>
      <c r="G1069" t="s">
        <v>189</v>
      </c>
      <c r="I1069">
        <f t="shared" si="112"/>
        <v>1</v>
      </c>
      <c r="J1069" t="str">
        <f t="shared" si="113"/>
        <v>OK</v>
      </c>
      <c r="K1069" t="str">
        <f t="shared" si="114"/>
        <v>Successful</v>
      </c>
      <c r="L1069" t="str">
        <f t="shared" si="115"/>
        <v>Withdrawal</v>
      </c>
      <c r="M1069" t="str">
        <f t="shared" si="116"/>
        <v>OK</v>
      </c>
      <c r="N1069" t="str">
        <f t="shared" si="117"/>
        <v>OK</v>
      </c>
      <c r="O1069" t="str">
        <f>_xlfn.XLOOKUP(B1069,'01_Raw_ATMs'!A:A,'01_Raw_ATMs'!A:A,"Not Found")</f>
        <v>ATM087</v>
      </c>
      <c r="P1069" t="str">
        <f t="shared" si="118"/>
        <v>Valid</v>
      </c>
    </row>
    <row r="1070" spans="1:16">
      <c r="A1070" t="s">
        <v>1266</v>
      </c>
      <c r="B1070" t="s">
        <v>104</v>
      </c>
      <c r="C1070" s="2">
        <v>46027</v>
      </c>
      <c r="D1070" s="3">
        <v>0.63177083333333328</v>
      </c>
      <c r="E1070" t="s">
        <v>33</v>
      </c>
      <c r="F1070">
        <v>4000</v>
      </c>
      <c r="G1070" t="s">
        <v>189</v>
      </c>
      <c r="I1070">
        <f t="shared" si="112"/>
        <v>1</v>
      </c>
      <c r="J1070" t="str">
        <f t="shared" si="113"/>
        <v>OK</v>
      </c>
      <c r="K1070" t="str">
        <f t="shared" si="114"/>
        <v>Successful</v>
      </c>
      <c r="L1070" t="str">
        <f t="shared" si="115"/>
        <v>Withdrawal</v>
      </c>
      <c r="M1070" t="str">
        <f t="shared" si="116"/>
        <v>OK</v>
      </c>
      <c r="N1070" t="str">
        <f t="shared" si="117"/>
        <v>OK</v>
      </c>
      <c r="O1070" t="str">
        <f>_xlfn.XLOOKUP(B1070,'01_Raw_ATMs'!A:A,'01_Raw_ATMs'!A:A,"Not Found")</f>
        <v>ATM025</v>
      </c>
      <c r="P1070" t="str">
        <f t="shared" si="118"/>
        <v>Valid</v>
      </c>
    </row>
    <row r="1071" spans="1:16">
      <c r="A1071" t="s">
        <v>1267</v>
      </c>
      <c r="B1071" t="s">
        <v>83</v>
      </c>
      <c r="C1071" s="2">
        <v>46093</v>
      </c>
      <c r="D1071" s="3">
        <v>0.85431712962962958</v>
      </c>
      <c r="E1071" t="s">
        <v>33</v>
      </c>
      <c r="F1071">
        <v>3000</v>
      </c>
      <c r="G1071" t="s">
        <v>189</v>
      </c>
      <c r="I1071">
        <f t="shared" si="112"/>
        <v>1</v>
      </c>
      <c r="J1071" t="str">
        <f t="shared" si="113"/>
        <v>OK</v>
      </c>
      <c r="K1071" t="str">
        <f t="shared" si="114"/>
        <v>Successful</v>
      </c>
      <c r="L1071" t="str">
        <f t="shared" si="115"/>
        <v>Withdrawal</v>
      </c>
      <c r="M1071" t="str">
        <f t="shared" si="116"/>
        <v>OK</v>
      </c>
      <c r="N1071" t="str">
        <f t="shared" si="117"/>
        <v>OK</v>
      </c>
      <c r="O1071" t="str">
        <f>_xlfn.XLOOKUP(B1071,'01_Raw_ATMs'!A:A,'01_Raw_ATMs'!A:A,"Not Found")</f>
        <v>ATM008</v>
      </c>
      <c r="P1071" t="str">
        <f t="shared" si="118"/>
        <v>Valid</v>
      </c>
    </row>
    <row r="1072" spans="1:16">
      <c r="A1072" t="s">
        <v>1268</v>
      </c>
      <c r="B1072" t="s">
        <v>132</v>
      </c>
      <c r="C1072" s="2">
        <v>46189</v>
      </c>
      <c r="D1072" s="3">
        <v>0.83004629629629634</v>
      </c>
      <c r="E1072" t="s">
        <v>33</v>
      </c>
      <c r="F1072">
        <v>10000</v>
      </c>
      <c r="G1072" t="s">
        <v>189</v>
      </c>
      <c r="I1072">
        <f t="shared" si="112"/>
        <v>1</v>
      </c>
      <c r="J1072" t="str">
        <f t="shared" si="113"/>
        <v>OK</v>
      </c>
      <c r="K1072" t="str">
        <f t="shared" si="114"/>
        <v>Successful</v>
      </c>
      <c r="L1072" t="str">
        <f t="shared" si="115"/>
        <v>Withdrawal</v>
      </c>
      <c r="M1072" t="str">
        <f t="shared" si="116"/>
        <v>OK</v>
      </c>
      <c r="N1072" t="str">
        <f t="shared" si="117"/>
        <v>OK</v>
      </c>
      <c r="O1072" t="str">
        <f>_xlfn.XLOOKUP(B1072,'01_Raw_ATMs'!A:A,'01_Raw_ATMs'!A:A,"Not Found")</f>
        <v>ATM052</v>
      </c>
      <c r="P1072" t="str">
        <f t="shared" si="118"/>
        <v>Valid</v>
      </c>
    </row>
    <row r="1073" spans="1:16">
      <c r="A1073" t="s">
        <v>1269</v>
      </c>
      <c r="B1073" t="s">
        <v>137</v>
      </c>
      <c r="C1073" s="2">
        <v>46159</v>
      </c>
      <c r="D1073" s="3">
        <v>0.7686574074074074</v>
      </c>
      <c r="E1073" t="s">
        <v>33</v>
      </c>
      <c r="F1073">
        <v>6000</v>
      </c>
      <c r="G1073" t="s">
        <v>189</v>
      </c>
      <c r="I1073">
        <f t="shared" si="112"/>
        <v>1</v>
      </c>
      <c r="J1073" t="str">
        <f t="shared" si="113"/>
        <v>OK</v>
      </c>
      <c r="K1073" t="str">
        <f t="shared" si="114"/>
        <v>Successful</v>
      </c>
      <c r="L1073" t="str">
        <f t="shared" si="115"/>
        <v>Withdrawal</v>
      </c>
      <c r="M1073" t="str">
        <f t="shared" si="116"/>
        <v>OK</v>
      </c>
      <c r="N1073" t="str">
        <f t="shared" si="117"/>
        <v>OK</v>
      </c>
      <c r="O1073" t="str">
        <f>_xlfn.XLOOKUP(B1073,'01_Raw_ATMs'!A:A,'01_Raw_ATMs'!A:A,"Not Found")</f>
        <v>ATM057</v>
      </c>
      <c r="P1073" t="str">
        <f t="shared" si="118"/>
        <v>Valid</v>
      </c>
    </row>
    <row r="1074" spans="1:16">
      <c r="A1074" t="s">
        <v>1270</v>
      </c>
      <c r="B1074" t="s">
        <v>172</v>
      </c>
      <c r="C1074" s="2">
        <v>46126</v>
      </c>
      <c r="D1074" s="3">
        <v>0.32328703703703698</v>
      </c>
      <c r="E1074" t="s">
        <v>211</v>
      </c>
      <c r="F1074">
        <v>0</v>
      </c>
      <c r="G1074" t="s">
        <v>189</v>
      </c>
      <c r="I1074">
        <f t="shared" si="112"/>
        <v>1</v>
      </c>
      <c r="J1074" t="str">
        <f t="shared" si="113"/>
        <v>OK</v>
      </c>
      <c r="K1074" t="str">
        <f t="shared" si="114"/>
        <v>Successful</v>
      </c>
      <c r="L1074" t="str">
        <f t="shared" si="115"/>
        <v>Mini Statement</v>
      </c>
      <c r="M1074" t="str">
        <f t="shared" si="116"/>
        <v>OK</v>
      </c>
      <c r="N1074" t="str">
        <f t="shared" si="117"/>
        <v>OK</v>
      </c>
      <c r="O1074" t="str">
        <f>_xlfn.XLOOKUP(B1074,'01_Raw_ATMs'!A:A,'01_Raw_ATMs'!A:A,"Not Found")</f>
        <v>ATM092</v>
      </c>
      <c r="P1074" t="str">
        <f t="shared" si="118"/>
        <v>Valid</v>
      </c>
    </row>
    <row r="1075" spans="1:16">
      <c r="A1075" t="s">
        <v>1271</v>
      </c>
      <c r="B1075" t="s">
        <v>108</v>
      </c>
      <c r="C1075" s="2">
        <v>46124</v>
      </c>
      <c r="D1075" s="3">
        <v>0.65775462962962961</v>
      </c>
      <c r="E1075" t="s">
        <v>211</v>
      </c>
      <c r="F1075">
        <v>0</v>
      </c>
      <c r="G1075" t="s">
        <v>189</v>
      </c>
      <c r="I1075">
        <f t="shared" si="112"/>
        <v>1</v>
      </c>
      <c r="J1075" t="str">
        <f t="shared" si="113"/>
        <v>OK</v>
      </c>
      <c r="K1075" t="str">
        <f t="shared" si="114"/>
        <v>Successful</v>
      </c>
      <c r="L1075" t="str">
        <f t="shared" si="115"/>
        <v>Mini Statement</v>
      </c>
      <c r="M1075" t="str">
        <f t="shared" si="116"/>
        <v>OK</v>
      </c>
      <c r="N1075" t="str">
        <f t="shared" si="117"/>
        <v>OK</v>
      </c>
      <c r="O1075" t="str">
        <f>_xlfn.XLOOKUP(B1075,'01_Raw_ATMs'!A:A,'01_Raw_ATMs'!A:A,"Not Found")</f>
        <v>ATM028</v>
      </c>
      <c r="P1075" t="str">
        <f t="shared" si="118"/>
        <v>Valid</v>
      </c>
    </row>
    <row r="1076" spans="1:16">
      <c r="A1076" t="s">
        <v>1272</v>
      </c>
      <c r="B1076" t="s">
        <v>93</v>
      </c>
      <c r="C1076" s="2">
        <v>46076</v>
      </c>
      <c r="D1076" s="3">
        <v>0.30805555555555558</v>
      </c>
      <c r="E1076" t="s">
        <v>33</v>
      </c>
      <c r="F1076">
        <v>6000</v>
      </c>
      <c r="G1076" t="s">
        <v>189</v>
      </c>
      <c r="I1076">
        <f t="shared" si="112"/>
        <v>1</v>
      </c>
      <c r="J1076" t="str">
        <f t="shared" si="113"/>
        <v>OK</v>
      </c>
      <c r="K1076" t="str">
        <f t="shared" si="114"/>
        <v>Successful</v>
      </c>
      <c r="L1076" t="str">
        <f t="shared" si="115"/>
        <v>Withdrawal</v>
      </c>
      <c r="M1076" t="str">
        <f t="shared" si="116"/>
        <v>OK</v>
      </c>
      <c r="N1076" t="str">
        <f t="shared" si="117"/>
        <v>OK</v>
      </c>
      <c r="O1076" t="str">
        <f>_xlfn.XLOOKUP(B1076,'01_Raw_ATMs'!A:A,'01_Raw_ATMs'!A:A,"Not Found")</f>
        <v>ATM016</v>
      </c>
      <c r="P1076" t="str">
        <f t="shared" si="118"/>
        <v>Valid</v>
      </c>
    </row>
    <row r="1077" spans="1:16">
      <c r="A1077" t="s">
        <v>1273</v>
      </c>
      <c r="B1077" t="s">
        <v>128</v>
      </c>
      <c r="C1077" s="2">
        <v>45970</v>
      </c>
      <c r="D1077" s="3">
        <v>0.97173611111111113</v>
      </c>
      <c r="E1077" t="s">
        <v>33</v>
      </c>
      <c r="F1077">
        <v>1500</v>
      </c>
      <c r="G1077" t="s">
        <v>189</v>
      </c>
      <c r="I1077">
        <f t="shared" si="112"/>
        <v>1</v>
      </c>
      <c r="J1077" t="str">
        <f t="shared" si="113"/>
        <v>OK</v>
      </c>
      <c r="K1077" t="str">
        <f t="shared" si="114"/>
        <v>Successful</v>
      </c>
      <c r="L1077" t="str">
        <f t="shared" si="115"/>
        <v>Withdrawal</v>
      </c>
      <c r="M1077" t="str">
        <f t="shared" si="116"/>
        <v>OK</v>
      </c>
      <c r="N1077" t="str">
        <f t="shared" si="117"/>
        <v>OK</v>
      </c>
      <c r="O1077" t="str">
        <f>_xlfn.XLOOKUP(B1077,'01_Raw_ATMs'!A:A,'01_Raw_ATMs'!A:A,"Not Found")</f>
        <v>ATM048</v>
      </c>
      <c r="P1077" t="str">
        <f t="shared" si="118"/>
        <v>Valid</v>
      </c>
    </row>
    <row r="1078" spans="1:16">
      <c r="A1078" t="s">
        <v>1274</v>
      </c>
      <c r="B1078" t="s">
        <v>156</v>
      </c>
      <c r="C1078" s="2">
        <v>46089</v>
      </c>
      <c r="D1078" s="3">
        <v>0.20646990740740739</v>
      </c>
      <c r="E1078" t="s">
        <v>211</v>
      </c>
      <c r="F1078">
        <v>0</v>
      </c>
      <c r="G1078" t="s">
        <v>189</v>
      </c>
      <c r="I1078">
        <f t="shared" si="112"/>
        <v>1</v>
      </c>
      <c r="J1078" t="str">
        <f t="shared" si="113"/>
        <v>OK</v>
      </c>
      <c r="K1078" t="str">
        <f t="shared" si="114"/>
        <v>Successful</v>
      </c>
      <c r="L1078" t="str">
        <f t="shared" si="115"/>
        <v>Mini Statement</v>
      </c>
      <c r="M1078" t="str">
        <f t="shared" si="116"/>
        <v>OK</v>
      </c>
      <c r="N1078" t="str">
        <f t="shared" si="117"/>
        <v>OK</v>
      </c>
      <c r="O1078" t="str">
        <f>_xlfn.XLOOKUP(B1078,'01_Raw_ATMs'!A:A,'01_Raw_ATMs'!A:A,"Not Found")</f>
        <v>ATM076</v>
      </c>
      <c r="P1078" t="str">
        <f t="shared" si="118"/>
        <v>Valid</v>
      </c>
    </row>
    <row r="1079" spans="1:16">
      <c r="A1079" t="s">
        <v>1275</v>
      </c>
      <c r="B1079" t="s">
        <v>175</v>
      </c>
      <c r="C1079" s="2">
        <v>46158</v>
      </c>
      <c r="D1079" s="3">
        <v>2.4560185185185181E-2</v>
      </c>
      <c r="E1079" t="s">
        <v>33</v>
      </c>
      <c r="F1079">
        <v>500</v>
      </c>
      <c r="G1079" t="s">
        <v>189</v>
      </c>
      <c r="I1079">
        <f t="shared" si="112"/>
        <v>1</v>
      </c>
      <c r="J1079" t="str">
        <f t="shared" si="113"/>
        <v>OK</v>
      </c>
      <c r="K1079" t="str">
        <f t="shared" si="114"/>
        <v>Successful</v>
      </c>
      <c r="L1079" t="str">
        <f t="shared" si="115"/>
        <v>Withdrawal</v>
      </c>
      <c r="M1079" t="str">
        <f t="shared" si="116"/>
        <v>OK</v>
      </c>
      <c r="N1079" t="str">
        <f t="shared" si="117"/>
        <v>OK</v>
      </c>
      <c r="O1079" t="str">
        <f>_xlfn.XLOOKUP(B1079,'01_Raw_ATMs'!A:A,'01_Raw_ATMs'!A:A,"Not Found")</f>
        <v>ATM095</v>
      </c>
      <c r="P1079" t="str">
        <f t="shared" si="118"/>
        <v>Valid</v>
      </c>
    </row>
    <row r="1080" spans="1:16">
      <c r="A1080" t="s">
        <v>1276</v>
      </c>
      <c r="B1080" t="s">
        <v>154</v>
      </c>
      <c r="C1080" s="2">
        <v>45975</v>
      </c>
      <c r="D1080" s="3">
        <v>0.70649305555555553</v>
      </c>
      <c r="E1080" t="s">
        <v>194</v>
      </c>
      <c r="F1080">
        <v>0</v>
      </c>
      <c r="G1080" t="s">
        <v>189</v>
      </c>
      <c r="I1080">
        <f t="shared" si="112"/>
        <v>1</v>
      </c>
      <c r="J1080" t="str">
        <f t="shared" si="113"/>
        <v>OK</v>
      </c>
      <c r="K1080" t="str">
        <f t="shared" si="114"/>
        <v>Successful</v>
      </c>
      <c r="L1080" t="str">
        <f t="shared" si="115"/>
        <v>Balance Inquiry</v>
      </c>
      <c r="M1080" t="str">
        <f t="shared" si="116"/>
        <v>OK</v>
      </c>
      <c r="N1080" t="str">
        <f t="shared" si="117"/>
        <v>OK</v>
      </c>
      <c r="O1080" t="str">
        <f>_xlfn.XLOOKUP(B1080,'01_Raw_ATMs'!A:A,'01_Raw_ATMs'!A:A,"Not Found")</f>
        <v>ATM074</v>
      </c>
      <c r="P1080" t="str">
        <f t="shared" si="118"/>
        <v>Valid</v>
      </c>
    </row>
    <row r="1081" spans="1:16">
      <c r="A1081" t="s">
        <v>1277</v>
      </c>
      <c r="B1081" t="s">
        <v>173</v>
      </c>
      <c r="C1081" s="2">
        <v>45793</v>
      </c>
      <c r="D1081" s="3">
        <v>0.81435185185185188</v>
      </c>
      <c r="E1081" t="s">
        <v>33</v>
      </c>
      <c r="F1081">
        <v>5000</v>
      </c>
      <c r="G1081" t="s">
        <v>189</v>
      </c>
      <c r="I1081">
        <f t="shared" si="112"/>
        <v>1</v>
      </c>
      <c r="J1081" t="str">
        <f t="shared" si="113"/>
        <v>OK</v>
      </c>
      <c r="K1081" t="str">
        <f t="shared" si="114"/>
        <v>Successful</v>
      </c>
      <c r="L1081" t="str">
        <f t="shared" si="115"/>
        <v>Withdrawal</v>
      </c>
      <c r="M1081" t="str">
        <f t="shared" si="116"/>
        <v>OK</v>
      </c>
      <c r="N1081" t="str">
        <f t="shared" si="117"/>
        <v>OK</v>
      </c>
      <c r="O1081" t="str">
        <f>_xlfn.XLOOKUP(B1081,'01_Raw_ATMs'!A:A,'01_Raw_ATMs'!A:A,"Not Found")</f>
        <v>ATM093</v>
      </c>
      <c r="P1081" t="str">
        <f t="shared" si="118"/>
        <v>Valid</v>
      </c>
    </row>
    <row r="1082" spans="1:16">
      <c r="A1082" t="s">
        <v>1278</v>
      </c>
      <c r="B1082" t="s">
        <v>99</v>
      </c>
      <c r="C1082" s="2">
        <v>45991</v>
      </c>
      <c r="D1082" s="3">
        <v>0.27756944444444442</v>
      </c>
      <c r="E1082" t="s">
        <v>33</v>
      </c>
      <c r="F1082">
        <v>4000</v>
      </c>
      <c r="G1082" t="s">
        <v>189</v>
      </c>
      <c r="I1082">
        <f t="shared" si="112"/>
        <v>1</v>
      </c>
      <c r="J1082" t="str">
        <f t="shared" si="113"/>
        <v>OK</v>
      </c>
      <c r="K1082" t="str">
        <f t="shared" si="114"/>
        <v>Successful</v>
      </c>
      <c r="L1082" t="str">
        <f t="shared" si="115"/>
        <v>Withdrawal</v>
      </c>
      <c r="M1082" t="str">
        <f t="shared" si="116"/>
        <v>OK</v>
      </c>
      <c r="N1082" t="str">
        <f t="shared" si="117"/>
        <v>OK</v>
      </c>
      <c r="O1082" t="str">
        <f>_xlfn.XLOOKUP(B1082,'01_Raw_ATMs'!A:A,'01_Raw_ATMs'!A:A,"Not Found")</f>
        <v>ATM020</v>
      </c>
      <c r="P1082" t="str">
        <f t="shared" si="118"/>
        <v>Valid</v>
      </c>
    </row>
    <row r="1083" spans="1:16">
      <c r="A1083" t="s">
        <v>1279</v>
      </c>
      <c r="B1083" t="s">
        <v>131</v>
      </c>
      <c r="C1083" s="2">
        <v>46005</v>
      </c>
      <c r="D1083" s="3">
        <v>0.69648148148148148</v>
      </c>
      <c r="E1083" t="s">
        <v>33</v>
      </c>
      <c r="F1083">
        <v>2500</v>
      </c>
      <c r="G1083" t="s">
        <v>189</v>
      </c>
      <c r="I1083">
        <f t="shared" si="112"/>
        <v>1</v>
      </c>
      <c r="J1083" t="str">
        <f t="shared" si="113"/>
        <v>OK</v>
      </c>
      <c r="K1083" t="str">
        <f t="shared" si="114"/>
        <v>Successful</v>
      </c>
      <c r="L1083" t="str">
        <f t="shared" si="115"/>
        <v>Withdrawal</v>
      </c>
      <c r="M1083" t="str">
        <f t="shared" si="116"/>
        <v>OK</v>
      </c>
      <c r="N1083" t="str">
        <f t="shared" si="117"/>
        <v>OK</v>
      </c>
      <c r="O1083" t="str">
        <f>_xlfn.XLOOKUP(B1083,'01_Raw_ATMs'!A:A,'01_Raw_ATMs'!A:A,"Not Found")</f>
        <v>ATM051</v>
      </c>
      <c r="P1083" t="str">
        <f t="shared" si="118"/>
        <v>Valid</v>
      </c>
    </row>
    <row r="1084" spans="1:16">
      <c r="A1084" t="s">
        <v>1280</v>
      </c>
      <c r="B1084" t="s">
        <v>101</v>
      </c>
      <c r="C1084" s="2">
        <v>45683</v>
      </c>
      <c r="D1084" s="3">
        <v>0.74362268518518515</v>
      </c>
      <c r="E1084" t="s">
        <v>33</v>
      </c>
      <c r="F1084">
        <v>6000</v>
      </c>
      <c r="G1084" t="s">
        <v>189</v>
      </c>
      <c r="I1084">
        <f t="shared" si="112"/>
        <v>1</v>
      </c>
      <c r="J1084" t="str">
        <f t="shared" si="113"/>
        <v>OK</v>
      </c>
      <c r="K1084" t="str">
        <f t="shared" si="114"/>
        <v>Successful</v>
      </c>
      <c r="L1084" t="str">
        <f t="shared" si="115"/>
        <v>Withdrawal</v>
      </c>
      <c r="M1084" t="str">
        <f t="shared" si="116"/>
        <v>OK</v>
      </c>
      <c r="N1084" t="str">
        <f t="shared" si="117"/>
        <v>OK</v>
      </c>
      <c r="O1084" t="str">
        <f>_xlfn.XLOOKUP(B1084,'01_Raw_ATMs'!A:A,'01_Raw_ATMs'!A:A,"Not Found")</f>
        <v>ATM022</v>
      </c>
      <c r="P1084" t="str">
        <f t="shared" si="118"/>
        <v>Valid</v>
      </c>
    </row>
    <row r="1085" spans="1:16">
      <c r="A1085" t="s">
        <v>1281</v>
      </c>
      <c r="B1085" t="s">
        <v>163</v>
      </c>
      <c r="C1085" s="2">
        <v>45745</v>
      </c>
      <c r="D1085" s="3">
        <v>0.36081018518518521</v>
      </c>
      <c r="E1085" t="s">
        <v>33</v>
      </c>
      <c r="F1085">
        <v>500</v>
      </c>
      <c r="G1085" t="s">
        <v>214</v>
      </c>
      <c r="H1085" t="s">
        <v>1080</v>
      </c>
      <c r="I1085">
        <f t="shared" si="112"/>
        <v>1</v>
      </c>
      <c r="J1085" t="str">
        <f t="shared" si="113"/>
        <v>OK</v>
      </c>
      <c r="K1085" t="str">
        <f t="shared" si="114"/>
        <v>Failed</v>
      </c>
      <c r="L1085" t="str">
        <f t="shared" si="115"/>
        <v>Withdrawal</v>
      </c>
      <c r="M1085" t="str">
        <f t="shared" si="116"/>
        <v>OK</v>
      </c>
      <c r="N1085" t="str">
        <f t="shared" si="117"/>
        <v>OK</v>
      </c>
      <c r="O1085" t="str">
        <f>_xlfn.XLOOKUP(B1085,'01_Raw_ATMs'!A:A,'01_Raw_ATMs'!A:A,"Not Found")</f>
        <v>ATM083</v>
      </c>
      <c r="P1085" t="str">
        <f t="shared" si="118"/>
        <v>Valid</v>
      </c>
    </row>
    <row r="1086" spans="1:16">
      <c r="A1086" t="s">
        <v>1282</v>
      </c>
      <c r="B1086" t="s">
        <v>104</v>
      </c>
      <c r="C1086" s="2">
        <v>46145</v>
      </c>
      <c r="D1086" s="3">
        <v>0.66744212962962968</v>
      </c>
      <c r="E1086" t="s">
        <v>33</v>
      </c>
      <c r="F1086">
        <v>6000</v>
      </c>
      <c r="G1086" t="s">
        <v>189</v>
      </c>
      <c r="I1086">
        <f t="shared" si="112"/>
        <v>1</v>
      </c>
      <c r="J1086" t="str">
        <f t="shared" si="113"/>
        <v>OK</v>
      </c>
      <c r="K1086" t="str">
        <f t="shared" si="114"/>
        <v>Successful</v>
      </c>
      <c r="L1086" t="str">
        <f t="shared" si="115"/>
        <v>Withdrawal</v>
      </c>
      <c r="M1086" t="str">
        <f t="shared" si="116"/>
        <v>OK</v>
      </c>
      <c r="N1086" t="str">
        <f t="shared" si="117"/>
        <v>OK</v>
      </c>
      <c r="O1086" t="str">
        <f>_xlfn.XLOOKUP(B1086,'01_Raw_ATMs'!A:A,'01_Raw_ATMs'!A:A,"Not Found")</f>
        <v>ATM025</v>
      </c>
      <c r="P1086" t="str">
        <f t="shared" si="118"/>
        <v>Valid</v>
      </c>
    </row>
    <row r="1087" spans="1:16">
      <c r="A1087" t="s">
        <v>1283</v>
      </c>
      <c r="B1087" t="s">
        <v>74</v>
      </c>
      <c r="C1087" s="2">
        <v>45939</v>
      </c>
      <c r="D1087" s="3">
        <v>0.80269675925925921</v>
      </c>
      <c r="E1087" t="s">
        <v>33</v>
      </c>
      <c r="F1087">
        <v>8000</v>
      </c>
      <c r="G1087" t="s">
        <v>189</v>
      </c>
      <c r="I1087">
        <f t="shared" si="112"/>
        <v>1</v>
      </c>
      <c r="J1087" t="str">
        <f t="shared" si="113"/>
        <v>OK</v>
      </c>
      <c r="K1087" t="str">
        <f t="shared" si="114"/>
        <v>Successful</v>
      </c>
      <c r="L1087" t="str">
        <f t="shared" si="115"/>
        <v>Withdrawal</v>
      </c>
      <c r="M1087" t="str">
        <f t="shared" si="116"/>
        <v>OK</v>
      </c>
      <c r="N1087" t="str">
        <f t="shared" si="117"/>
        <v>OK</v>
      </c>
      <c r="O1087" t="str">
        <f>_xlfn.XLOOKUP(B1087,'01_Raw_ATMs'!A:A,'01_Raw_ATMs'!A:A,"Not Found")</f>
        <v>ATM003</v>
      </c>
      <c r="P1087" t="str">
        <f t="shared" si="118"/>
        <v>Valid</v>
      </c>
    </row>
    <row r="1088" spans="1:16">
      <c r="A1088" t="s">
        <v>1284</v>
      </c>
      <c r="B1088" t="s">
        <v>149</v>
      </c>
      <c r="C1088" s="2">
        <v>45986</v>
      </c>
      <c r="D1088" s="3">
        <v>0.58508101851851857</v>
      </c>
      <c r="E1088" t="s">
        <v>211</v>
      </c>
      <c r="F1088">
        <v>0</v>
      </c>
      <c r="G1088" t="s">
        <v>189</v>
      </c>
      <c r="I1088">
        <f t="shared" si="112"/>
        <v>1</v>
      </c>
      <c r="J1088" t="str">
        <f t="shared" si="113"/>
        <v>OK</v>
      </c>
      <c r="K1088" t="str">
        <f t="shared" si="114"/>
        <v>Successful</v>
      </c>
      <c r="L1088" t="str">
        <f t="shared" si="115"/>
        <v>Mini Statement</v>
      </c>
      <c r="M1088" t="str">
        <f t="shared" si="116"/>
        <v>OK</v>
      </c>
      <c r="N1088" t="str">
        <f t="shared" si="117"/>
        <v>OK</v>
      </c>
      <c r="O1088" t="str">
        <f>_xlfn.XLOOKUP(B1088,'01_Raw_ATMs'!A:A,'01_Raw_ATMs'!A:A,"Not Found")</f>
        <v>ATM069</v>
      </c>
      <c r="P1088" t="str">
        <f t="shared" si="118"/>
        <v>Valid</v>
      </c>
    </row>
    <row r="1089" spans="1:16">
      <c r="A1089" t="s">
        <v>1285</v>
      </c>
      <c r="B1089" t="s">
        <v>136</v>
      </c>
      <c r="C1089" s="2">
        <v>45842</v>
      </c>
      <c r="D1089" s="3">
        <v>0.62190972222222218</v>
      </c>
      <c r="E1089" t="s">
        <v>33</v>
      </c>
      <c r="F1089">
        <v>2500</v>
      </c>
      <c r="G1089" t="s">
        <v>189</v>
      </c>
      <c r="I1089">
        <f t="shared" si="112"/>
        <v>1</v>
      </c>
      <c r="J1089" t="str">
        <f t="shared" si="113"/>
        <v>OK</v>
      </c>
      <c r="K1089" t="str">
        <f t="shared" si="114"/>
        <v>Successful</v>
      </c>
      <c r="L1089" t="str">
        <f t="shared" si="115"/>
        <v>Withdrawal</v>
      </c>
      <c r="M1089" t="str">
        <f t="shared" si="116"/>
        <v>OK</v>
      </c>
      <c r="N1089" t="str">
        <f t="shared" si="117"/>
        <v>OK</v>
      </c>
      <c r="O1089" t="str">
        <f>_xlfn.XLOOKUP(B1089,'01_Raw_ATMs'!A:A,'01_Raw_ATMs'!A:A,"Not Found")</f>
        <v>ATM056</v>
      </c>
      <c r="P1089" t="str">
        <f t="shared" si="118"/>
        <v>Valid</v>
      </c>
    </row>
    <row r="1090" spans="1:16">
      <c r="A1090" t="s">
        <v>1286</v>
      </c>
      <c r="B1090" t="s">
        <v>90</v>
      </c>
      <c r="C1090" s="2">
        <v>45830</v>
      </c>
      <c r="D1090" s="3">
        <v>0.46615740740740741</v>
      </c>
      <c r="E1090" t="s">
        <v>194</v>
      </c>
      <c r="F1090">
        <v>0</v>
      </c>
      <c r="G1090" t="s">
        <v>189</v>
      </c>
      <c r="I1090">
        <f t="shared" si="112"/>
        <v>1</v>
      </c>
      <c r="J1090" t="str">
        <f t="shared" si="113"/>
        <v>OK</v>
      </c>
      <c r="K1090" t="str">
        <f t="shared" si="114"/>
        <v>Successful</v>
      </c>
      <c r="L1090" t="str">
        <f t="shared" si="115"/>
        <v>Balance Inquiry</v>
      </c>
      <c r="M1090" t="str">
        <f t="shared" si="116"/>
        <v>OK</v>
      </c>
      <c r="N1090" t="str">
        <f t="shared" si="117"/>
        <v>OK</v>
      </c>
      <c r="O1090" t="str">
        <f>_xlfn.XLOOKUP(B1090,'01_Raw_ATMs'!A:A,'01_Raw_ATMs'!A:A,"Not Found")</f>
        <v>ATM013</v>
      </c>
      <c r="P1090" t="str">
        <f t="shared" si="118"/>
        <v>Valid</v>
      </c>
    </row>
    <row r="1091" spans="1:16">
      <c r="A1091" t="s">
        <v>1287</v>
      </c>
      <c r="B1091" t="s">
        <v>133</v>
      </c>
      <c r="C1091" s="2">
        <v>45831</v>
      </c>
      <c r="D1091" s="3">
        <v>0.222349537037037</v>
      </c>
      <c r="E1091" t="s">
        <v>33</v>
      </c>
      <c r="F1091">
        <v>500</v>
      </c>
      <c r="G1091" t="s">
        <v>189</v>
      </c>
      <c r="I1091">
        <f t="shared" ref="I1091:I1154" si="119">COUNTIF($A:$A,A1091)</f>
        <v>1</v>
      </c>
      <c r="J1091" t="str">
        <f t="shared" ref="J1091:J1154" si="120">IF(AND(TRIM(G1091)="Failed",H1091=""),"Problem","OK")</f>
        <v>OK</v>
      </c>
      <c r="K1091" t="str">
        <f t="shared" ref="K1091:K1154" si="121">PROPER(TRIM(G1091))</f>
        <v>Successful</v>
      </c>
      <c r="L1091" t="str">
        <f t="shared" ref="L1091:L1154" si="122">PROPER(TRIM(E1091))</f>
        <v>Withdrawal</v>
      </c>
      <c r="M1091" t="str">
        <f t="shared" ref="M1091:M1154" si="123">IF(OR(E1091="Withdrawal",E1091="Cash Deposit"),IF(F1091&gt;0,"OK","Problem"),IF(F1091=0,"OK","Problem"))</f>
        <v>OK</v>
      </c>
      <c r="N1091" t="str">
        <f t="shared" ref="N1091:N1154" si="124">IF(AND(C1091&gt;=DATE(2025,1,1),C1091&lt;=DATE(2026,6,30)),"OK","Problem")</f>
        <v>OK</v>
      </c>
      <c r="O1091" t="str">
        <f>_xlfn.XLOOKUP(B1091,'01_Raw_ATMs'!A:A,'01_Raw_ATMs'!A:A,"Not Found")</f>
        <v>ATM053</v>
      </c>
      <c r="P1091" t="str">
        <f t="shared" ref="P1091:P1154" si="125">IF(B1091="","Missing ATM_ID","Valid")</f>
        <v>Valid</v>
      </c>
    </row>
    <row r="1092" spans="1:16">
      <c r="A1092" t="s">
        <v>1288</v>
      </c>
      <c r="B1092" t="s">
        <v>90</v>
      </c>
      <c r="C1092" s="2">
        <v>45985</v>
      </c>
      <c r="D1092" s="3">
        <v>0.33148148148148149</v>
      </c>
      <c r="E1092" t="s">
        <v>33</v>
      </c>
      <c r="F1092">
        <v>1000</v>
      </c>
      <c r="G1092" t="s">
        <v>189</v>
      </c>
      <c r="I1092">
        <f t="shared" si="119"/>
        <v>1</v>
      </c>
      <c r="J1092" t="str">
        <f t="shared" si="120"/>
        <v>OK</v>
      </c>
      <c r="K1092" t="str">
        <f t="shared" si="121"/>
        <v>Successful</v>
      </c>
      <c r="L1092" t="str">
        <f t="shared" si="122"/>
        <v>Withdrawal</v>
      </c>
      <c r="M1092" t="str">
        <f t="shared" si="123"/>
        <v>OK</v>
      </c>
      <c r="N1092" t="str">
        <f t="shared" si="124"/>
        <v>OK</v>
      </c>
      <c r="O1092" t="str">
        <f>_xlfn.XLOOKUP(B1092,'01_Raw_ATMs'!A:A,'01_Raw_ATMs'!A:A,"Not Found")</f>
        <v>ATM013</v>
      </c>
      <c r="P1092" t="str">
        <f t="shared" si="125"/>
        <v>Valid</v>
      </c>
    </row>
    <row r="1093" spans="1:16">
      <c r="A1093" t="s">
        <v>1289</v>
      </c>
      <c r="B1093" t="s">
        <v>111</v>
      </c>
      <c r="C1093" s="2">
        <v>45900</v>
      </c>
      <c r="D1093" s="3">
        <v>0.65870370370370368</v>
      </c>
      <c r="E1093" t="s">
        <v>33</v>
      </c>
      <c r="F1093">
        <v>1000</v>
      </c>
      <c r="G1093" t="s">
        <v>189</v>
      </c>
      <c r="I1093">
        <f t="shared" si="119"/>
        <v>1</v>
      </c>
      <c r="J1093" t="str">
        <f t="shared" si="120"/>
        <v>OK</v>
      </c>
      <c r="K1093" t="str">
        <f t="shared" si="121"/>
        <v>Successful</v>
      </c>
      <c r="L1093" t="str">
        <f t="shared" si="122"/>
        <v>Withdrawal</v>
      </c>
      <c r="M1093" t="str">
        <f t="shared" si="123"/>
        <v>OK</v>
      </c>
      <c r="N1093" t="str">
        <f t="shared" si="124"/>
        <v>OK</v>
      </c>
      <c r="O1093" t="str">
        <f>_xlfn.XLOOKUP(B1093,'01_Raw_ATMs'!A:A,'01_Raw_ATMs'!A:A,"Not Found")</f>
        <v>ATM031</v>
      </c>
      <c r="P1093" t="str">
        <f t="shared" si="125"/>
        <v>Valid</v>
      </c>
    </row>
    <row r="1094" spans="1:16">
      <c r="A1094" t="s">
        <v>1290</v>
      </c>
      <c r="B1094" t="s">
        <v>121</v>
      </c>
      <c r="C1094" s="2">
        <v>46133</v>
      </c>
      <c r="D1094" s="3">
        <v>0.66979166666666667</v>
      </c>
      <c r="E1094" t="s">
        <v>33</v>
      </c>
      <c r="F1094">
        <v>10000</v>
      </c>
      <c r="G1094" t="s">
        <v>189</v>
      </c>
      <c r="I1094">
        <f t="shared" si="119"/>
        <v>1</v>
      </c>
      <c r="J1094" t="str">
        <f t="shared" si="120"/>
        <v>OK</v>
      </c>
      <c r="K1094" t="str">
        <f t="shared" si="121"/>
        <v>Successful</v>
      </c>
      <c r="L1094" t="str">
        <f t="shared" si="122"/>
        <v>Withdrawal</v>
      </c>
      <c r="M1094" t="str">
        <f t="shared" si="123"/>
        <v>OK</v>
      </c>
      <c r="N1094" t="str">
        <f t="shared" si="124"/>
        <v>OK</v>
      </c>
      <c r="O1094" t="str">
        <f>_xlfn.XLOOKUP(B1094,'01_Raw_ATMs'!A:A,'01_Raw_ATMs'!A:A,"Not Found")</f>
        <v>ATM041</v>
      </c>
      <c r="P1094" t="str">
        <f t="shared" si="125"/>
        <v>Valid</v>
      </c>
    </row>
    <row r="1095" spans="1:16">
      <c r="A1095" t="s">
        <v>1291</v>
      </c>
      <c r="B1095" t="s">
        <v>74</v>
      </c>
      <c r="C1095" s="2">
        <v>45933</v>
      </c>
      <c r="D1095" s="3">
        <v>0.69285879629629632</v>
      </c>
      <c r="E1095" t="s">
        <v>33</v>
      </c>
      <c r="F1095">
        <v>6000</v>
      </c>
      <c r="G1095" t="s">
        <v>189</v>
      </c>
      <c r="I1095">
        <f t="shared" si="119"/>
        <v>1</v>
      </c>
      <c r="J1095" t="str">
        <f t="shared" si="120"/>
        <v>OK</v>
      </c>
      <c r="K1095" t="str">
        <f t="shared" si="121"/>
        <v>Successful</v>
      </c>
      <c r="L1095" t="str">
        <f t="shared" si="122"/>
        <v>Withdrawal</v>
      </c>
      <c r="M1095" t="str">
        <f t="shared" si="123"/>
        <v>OK</v>
      </c>
      <c r="N1095" t="str">
        <f t="shared" si="124"/>
        <v>OK</v>
      </c>
      <c r="O1095" t="str">
        <f>_xlfn.XLOOKUP(B1095,'01_Raw_ATMs'!A:A,'01_Raw_ATMs'!A:A,"Not Found")</f>
        <v>ATM003</v>
      </c>
      <c r="P1095" t="str">
        <f t="shared" si="125"/>
        <v>Valid</v>
      </c>
    </row>
    <row r="1096" spans="1:16">
      <c r="A1096" t="s">
        <v>1292</v>
      </c>
      <c r="B1096" t="s">
        <v>95</v>
      </c>
      <c r="C1096" s="2">
        <v>45969</v>
      </c>
      <c r="D1096" s="3">
        <v>0.68616898148148153</v>
      </c>
      <c r="E1096" t="s">
        <v>194</v>
      </c>
      <c r="F1096">
        <v>0</v>
      </c>
      <c r="G1096" t="s">
        <v>189</v>
      </c>
      <c r="I1096">
        <f t="shared" si="119"/>
        <v>1</v>
      </c>
      <c r="J1096" t="str">
        <f t="shared" si="120"/>
        <v>OK</v>
      </c>
      <c r="K1096" t="str">
        <f t="shared" si="121"/>
        <v>Successful</v>
      </c>
      <c r="L1096" t="str">
        <f t="shared" si="122"/>
        <v>Balance Inquiry</v>
      </c>
      <c r="M1096" t="str">
        <f t="shared" si="123"/>
        <v>OK</v>
      </c>
      <c r="N1096" t="str">
        <f t="shared" si="124"/>
        <v>OK</v>
      </c>
      <c r="O1096" t="str">
        <f>_xlfn.XLOOKUP(B1096,'01_Raw_ATMs'!A:A,'01_Raw_ATMs'!A:A,"Not Found")</f>
        <v>ATM017</v>
      </c>
      <c r="P1096" t="str">
        <f t="shared" si="125"/>
        <v>Valid</v>
      </c>
    </row>
    <row r="1097" spans="1:16">
      <c r="A1097" t="s">
        <v>1293</v>
      </c>
      <c r="B1097" t="s">
        <v>98</v>
      </c>
      <c r="C1097" s="2">
        <v>46040</v>
      </c>
      <c r="D1097" s="3">
        <v>0.67418981481481477</v>
      </c>
      <c r="E1097" t="s">
        <v>33</v>
      </c>
      <c r="F1097">
        <v>4000</v>
      </c>
      <c r="G1097" t="s">
        <v>214</v>
      </c>
      <c r="H1097" t="s">
        <v>1080</v>
      </c>
      <c r="I1097">
        <f t="shared" si="119"/>
        <v>1</v>
      </c>
      <c r="J1097" t="str">
        <f t="shared" si="120"/>
        <v>OK</v>
      </c>
      <c r="K1097" t="str">
        <f t="shared" si="121"/>
        <v>Failed</v>
      </c>
      <c r="L1097" t="str">
        <f t="shared" si="122"/>
        <v>Withdrawal</v>
      </c>
      <c r="M1097" t="str">
        <f t="shared" si="123"/>
        <v>OK</v>
      </c>
      <c r="N1097" t="str">
        <f t="shared" si="124"/>
        <v>OK</v>
      </c>
      <c r="O1097" t="str">
        <f>_xlfn.XLOOKUP(B1097,'01_Raw_ATMs'!A:A,'01_Raw_ATMs'!A:A,"Not Found")</f>
        <v>ATM019</v>
      </c>
      <c r="P1097" t="str">
        <f t="shared" si="125"/>
        <v>Valid</v>
      </c>
    </row>
    <row r="1098" spans="1:16">
      <c r="A1098" t="s">
        <v>1294</v>
      </c>
      <c r="B1098" t="s">
        <v>138</v>
      </c>
      <c r="C1098" s="2">
        <v>45700</v>
      </c>
      <c r="D1098" s="3">
        <v>2.075231481481481E-2</v>
      </c>
      <c r="E1098" t="s">
        <v>33</v>
      </c>
      <c r="F1098">
        <v>10000</v>
      </c>
      <c r="G1098" t="s">
        <v>214</v>
      </c>
      <c r="H1098" t="s">
        <v>1103</v>
      </c>
      <c r="I1098">
        <f t="shared" si="119"/>
        <v>1</v>
      </c>
      <c r="J1098" t="str">
        <f t="shared" si="120"/>
        <v>OK</v>
      </c>
      <c r="K1098" t="str">
        <f t="shared" si="121"/>
        <v>Failed</v>
      </c>
      <c r="L1098" t="str">
        <f t="shared" si="122"/>
        <v>Withdrawal</v>
      </c>
      <c r="M1098" t="str">
        <f t="shared" si="123"/>
        <v>OK</v>
      </c>
      <c r="N1098" t="str">
        <f t="shared" si="124"/>
        <v>OK</v>
      </c>
      <c r="O1098" t="str">
        <f>_xlfn.XLOOKUP(B1098,'01_Raw_ATMs'!A:A,'01_Raw_ATMs'!A:A,"Not Found")</f>
        <v>ATM058</v>
      </c>
      <c r="P1098" t="str">
        <f t="shared" si="125"/>
        <v>Valid</v>
      </c>
    </row>
    <row r="1099" spans="1:16">
      <c r="A1099" t="s">
        <v>1295</v>
      </c>
      <c r="B1099" t="s">
        <v>83</v>
      </c>
      <c r="C1099" s="2">
        <v>46151</v>
      </c>
      <c r="D1099" s="3">
        <v>0.4283912037037037</v>
      </c>
      <c r="E1099" t="s">
        <v>33</v>
      </c>
      <c r="F1099">
        <v>3000</v>
      </c>
      <c r="G1099" t="s">
        <v>189</v>
      </c>
      <c r="I1099">
        <f t="shared" si="119"/>
        <v>1</v>
      </c>
      <c r="J1099" t="str">
        <f t="shared" si="120"/>
        <v>OK</v>
      </c>
      <c r="K1099" t="str">
        <f t="shared" si="121"/>
        <v>Successful</v>
      </c>
      <c r="L1099" t="str">
        <f t="shared" si="122"/>
        <v>Withdrawal</v>
      </c>
      <c r="M1099" t="str">
        <f t="shared" si="123"/>
        <v>OK</v>
      </c>
      <c r="N1099" t="str">
        <f t="shared" si="124"/>
        <v>OK</v>
      </c>
      <c r="O1099" t="str">
        <f>_xlfn.XLOOKUP(B1099,'01_Raw_ATMs'!A:A,'01_Raw_ATMs'!A:A,"Not Found")</f>
        <v>ATM008</v>
      </c>
      <c r="P1099" t="str">
        <f t="shared" si="125"/>
        <v>Valid</v>
      </c>
    </row>
    <row r="1100" spans="1:16">
      <c r="A1100" t="s">
        <v>1296</v>
      </c>
      <c r="B1100" t="s">
        <v>108</v>
      </c>
      <c r="C1100" s="2">
        <v>46180</v>
      </c>
      <c r="D1100" s="3">
        <v>0.46582175925925928</v>
      </c>
      <c r="E1100" t="s">
        <v>33</v>
      </c>
      <c r="F1100">
        <v>1000</v>
      </c>
      <c r="G1100" t="s">
        <v>189</v>
      </c>
      <c r="I1100">
        <f t="shared" si="119"/>
        <v>1</v>
      </c>
      <c r="J1100" t="str">
        <f t="shared" si="120"/>
        <v>OK</v>
      </c>
      <c r="K1100" t="str">
        <f t="shared" si="121"/>
        <v>Successful</v>
      </c>
      <c r="L1100" t="str">
        <f t="shared" si="122"/>
        <v>Withdrawal</v>
      </c>
      <c r="M1100" t="str">
        <f t="shared" si="123"/>
        <v>OK</v>
      </c>
      <c r="N1100" t="str">
        <f t="shared" si="124"/>
        <v>OK</v>
      </c>
      <c r="O1100" t="str">
        <f>_xlfn.XLOOKUP(B1100,'01_Raw_ATMs'!A:A,'01_Raw_ATMs'!A:A,"Not Found")</f>
        <v>ATM028</v>
      </c>
      <c r="P1100" t="str">
        <f t="shared" si="125"/>
        <v>Valid</v>
      </c>
    </row>
    <row r="1101" spans="1:16">
      <c r="A1101" t="s">
        <v>1297</v>
      </c>
      <c r="B1101" t="s">
        <v>131</v>
      </c>
      <c r="C1101" s="2">
        <v>45783</v>
      </c>
      <c r="D1101" s="3">
        <v>0.82401620370370365</v>
      </c>
      <c r="E1101" t="s">
        <v>261</v>
      </c>
      <c r="F1101">
        <v>10000</v>
      </c>
      <c r="G1101" t="s">
        <v>189</v>
      </c>
      <c r="I1101">
        <f t="shared" si="119"/>
        <v>1</v>
      </c>
      <c r="J1101" t="str">
        <f t="shared" si="120"/>
        <v>OK</v>
      </c>
      <c r="K1101" t="str">
        <f t="shared" si="121"/>
        <v>Successful</v>
      </c>
      <c r="L1101" t="str">
        <f t="shared" si="122"/>
        <v>Cash Deposit</v>
      </c>
      <c r="M1101" t="str">
        <f t="shared" si="123"/>
        <v>OK</v>
      </c>
      <c r="N1101" t="str">
        <f t="shared" si="124"/>
        <v>OK</v>
      </c>
      <c r="O1101" t="str">
        <f>_xlfn.XLOOKUP(B1101,'01_Raw_ATMs'!A:A,'01_Raw_ATMs'!A:A,"Not Found")</f>
        <v>ATM051</v>
      </c>
      <c r="P1101" t="str">
        <f t="shared" si="125"/>
        <v>Valid</v>
      </c>
    </row>
    <row r="1102" spans="1:16">
      <c r="A1102" t="s">
        <v>1298</v>
      </c>
      <c r="B1102" t="s">
        <v>145</v>
      </c>
      <c r="C1102" s="2">
        <v>45983</v>
      </c>
      <c r="D1102" s="3">
        <v>0.84837962962962965</v>
      </c>
      <c r="E1102" t="s">
        <v>33</v>
      </c>
      <c r="F1102">
        <v>5000</v>
      </c>
      <c r="G1102" t="s">
        <v>189</v>
      </c>
      <c r="I1102">
        <f t="shared" si="119"/>
        <v>1</v>
      </c>
      <c r="J1102" t="str">
        <f t="shared" si="120"/>
        <v>OK</v>
      </c>
      <c r="K1102" t="str">
        <f t="shared" si="121"/>
        <v>Successful</v>
      </c>
      <c r="L1102" t="str">
        <f t="shared" si="122"/>
        <v>Withdrawal</v>
      </c>
      <c r="M1102" t="str">
        <f t="shared" si="123"/>
        <v>OK</v>
      </c>
      <c r="N1102" t="str">
        <f t="shared" si="124"/>
        <v>OK</v>
      </c>
      <c r="O1102" t="str">
        <f>_xlfn.XLOOKUP(B1102,'01_Raw_ATMs'!A:A,'01_Raw_ATMs'!A:A,"Not Found")</f>
        <v>ATM065</v>
      </c>
      <c r="P1102" t="str">
        <f t="shared" si="125"/>
        <v>Valid</v>
      </c>
    </row>
    <row r="1103" spans="1:16">
      <c r="A1103" t="s">
        <v>1299</v>
      </c>
      <c r="B1103" t="s">
        <v>165</v>
      </c>
      <c r="C1103" s="2">
        <v>45987</v>
      </c>
      <c r="D1103" s="3">
        <v>0.52057870370370374</v>
      </c>
      <c r="E1103" t="s">
        <v>33</v>
      </c>
      <c r="F1103">
        <v>1500</v>
      </c>
      <c r="G1103" t="s">
        <v>189</v>
      </c>
      <c r="I1103">
        <f t="shared" si="119"/>
        <v>1</v>
      </c>
      <c r="J1103" t="str">
        <f t="shared" si="120"/>
        <v>OK</v>
      </c>
      <c r="K1103" t="str">
        <f t="shared" si="121"/>
        <v>Successful</v>
      </c>
      <c r="L1103" t="str">
        <f t="shared" si="122"/>
        <v>Withdrawal</v>
      </c>
      <c r="M1103" t="str">
        <f t="shared" si="123"/>
        <v>OK</v>
      </c>
      <c r="N1103" t="str">
        <f t="shared" si="124"/>
        <v>OK</v>
      </c>
      <c r="O1103" t="str">
        <f>_xlfn.XLOOKUP(B1103,'01_Raw_ATMs'!A:A,'01_Raw_ATMs'!A:A,"Not Found")</f>
        <v>ATM085</v>
      </c>
      <c r="P1103" t="str">
        <f t="shared" si="125"/>
        <v>Valid</v>
      </c>
    </row>
    <row r="1104" spans="1:16">
      <c r="A1104" t="s">
        <v>1300</v>
      </c>
      <c r="B1104" t="s">
        <v>7</v>
      </c>
      <c r="C1104" s="2">
        <v>46145</v>
      </c>
      <c r="D1104" s="3">
        <v>4.9768518518518521E-4</v>
      </c>
      <c r="E1104" t="s">
        <v>33</v>
      </c>
      <c r="F1104">
        <v>6000</v>
      </c>
      <c r="G1104" t="s">
        <v>189</v>
      </c>
      <c r="I1104">
        <f t="shared" si="119"/>
        <v>1</v>
      </c>
      <c r="J1104" t="str">
        <f t="shared" si="120"/>
        <v>OK</v>
      </c>
      <c r="K1104" t="str">
        <f t="shared" si="121"/>
        <v>Successful</v>
      </c>
      <c r="L1104" t="str">
        <f t="shared" si="122"/>
        <v>Withdrawal</v>
      </c>
      <c r="M1104" t="str">
        <f t="shared" si="123"/>
        <v>OK</v>
      </c>
      <c r="N1104" t="str">
        <f t="shared" si="124"/>
        <v>OK</v>
      </c>
      <c r="O1104" t="str">
        <f>_xlfn.XLOOKUP(B1104,'01_Raw_ATMs'!A:A,'01_Raw_ATMs'!A:A,"Not Found")</f>
        <v>ATM001</v>
      </c>
      <c r="P1104" t="str">
        <f t="shared" si="125"/>
        <v>Valid</v>
      </c>
    </row>
    <row r="1105" spans="1:16">
      <c r="A1105" t="s">
        <v>1301</v>
      </c>
      <c r="B1105" t="s">
        <v>171</v>
      </c>
      <c r="C1105" s="2">
        <v>46158</v>
      </c>
      <c r="D1105" s="3">
        <v>0.81533564814814818</v>
      </c>
      <c r="E1105" t="s">
        <v>194</v>
      </c>
      <c r="F1105">
        <v>0</v>
      </c>
      <c r="G1105" t="s">
        <v>189</v>
      </c>
      <c r="I1105">
        <f t="shared" si="119"/>
        <v>1</v>
      </c>
      <c r="J1105" t="str">
        <f t="shared" si="120"/>
        <v>OK</v>
      </c>
      <c r="K1105" t="str">
        <f t="shared" si="121"/>
        <v>Successful</v>
      </c>
      <c r="L1105" t="str">
        <f t="shared" si="122"/>
        <v>Balance Inquiry</v>
      </c>
      <c r="M1105" t="str">
        <f t="shared" si="123"/>
        <v>OK</v>
      </c>
      <c r="N1105" t="str">
        <f t="shared" si="124"/>
        <v>OK</v>
      </c>
      <c r="O1105" t="str">
        <f>_xlfn.XLOOKUP(B1105,'01_Raw_ATMs'!A:A,'01_Raw_ATMs'!A:A,"Not Found")</f>
        <v>ATM091</v>
      </c>
      <c r="P1105" t="str">
        <f t="shared" si="125"/>
        <v>Valid</v>
      </c>
    </row>
    <row r="1106" spans="1:16">
      <c r="A1106" t="s">
        <v>1302</v>
      </c>
      <c r="B1106" t="s">
        <v>85</v>
      </c>
      <c r="C1106" s="2">
        <v>45689</v>
      </c>
      <c r="D1106" s="3">
        <v>0.86993055555555554</v>
      </c>
      <c r="E1106" t="s">
        <v>33</v>
      </c>
      <c r="F1106">
        <v>1000</v>
      </c>
      <c r="G1106" t="s">
        <v>189</v>
      </c>
      <c r="I1106">
        <f t="shared" si="119"/>
        <v>1</v>
      </c>
      <c r="J1106" t="str">
        <f t="shared" si="120"/>
        <v>OK</v>
      </c>
      <c r="K1106" t="str">
        <f t="shared" si="121"/>
        <v>Successful</v>
      </c>
      <c r="L1106" t="str">
        <f t="shared" si="122"/>
        <v>Withdrawal</v>
      </c>
      <c r="M1106" t="str">
        <f t="shared" si="123"/>
        <v>OK</v>
      </c>
      <c r="N1106" t="str">
        <f t="shared" si="124"/>
        <v>OK</v>
      </c>
      <c r="O1106" t="str">
        <f>_xlfn.XLOOKUP(B1106,'01_Raw_ATMs'!A:A,'01_Raw_ATMs'!A:A,"Not Found")</f>
        <v>ATM010</v>
      </c>
      <c r="P1106" t="str">
        <f t="shared" si="125"/>
        <v>Valid</v>
      </c>
    </row>
    <row r="1107" spans="1:16">
      <c r="A1107" t="s">
        <v>1303</v>
      </c>
      <c r="B1107" t="s">
        <v>129</v>
      </c>
      <c r="C1107" s="2">
        <v>46024</v>
      </c>
      <c r="D1107" s="3">
        <v>0.57903935185185185</v>
      </c>
      <c r="E1107" t="s">
        <v>194</v>
      </c>
      <c r="F1107">
        <v>0</v>
      </c>
      <c r="G1107" t="s">
        <v>214</v>
      </c>
      <c r="H1107" t="s">
        <v>1103</v>
      </c>
      <c r="I1107">
        <f t="shared" si="119"/>
        <v>1</v>
      </c>
      <c r="J1107" t="str">
        <f t="shared" si="120"/>
        <v>OK</v>
      </c>
      <c r="K1107" t="str">
        <f t="shared" si="121"/>
        <v>Failed</v>
      </c>
      <c r="L1107" t="str">
        <f t="shared" si="122"/>
        <v>Balance Inquiry</v>
      </c>
      <c r="M1107" t="str">
        <f t="shared" si="123"/>
        <v>OK</v>
      </c>
      <c r="N1107" t="str">
        <f t="shared" si="124"/>
        <v>OK</v>
      </c>
      <c r="O1107" t="str">
        <f>_xlfn.XLOOKUP(B1107,'01_Raw_ATMs'!A:A,'01_Raw_ATMs'!A:A,"Not Found")</f>
        <v>ATM049</v>
      </c>
      <c r="P1107" t="str">
        <f t="shared" si="125"/>
        <v>Valid</v>
      </c>
    </row>
    <row r="1108" spans="1:16">
      <c r="A1108" t="s">
        <v>1304</v>
      </c>
      <c r="B1108" t="s">
        <v>140</v>
      </c>
      <c r="C1108" s="2">
        <v>46037</v>
      </c>
      <c r="D1108" s="3">
        <v>0.89444444444444449</v>
      </c>
      <c r="E1108" t="s">
        <v>33</v>
      </c>
      <c r="F1108">
        <v>500</v>
      </c>
      <c r="G1108" t="s">
        <v>189</v>
      </c>
      <c r="I1108">
        <f t="shared" si="119"/>
        <v>1</v>
      </c>
      <c r="J1108" t="str">
        <f t="shared" si="120"/>
        <v>OK</v>
      </c>
      <c r="K1108" t="str">
        <f t="shared" si="121"/>
        <v>Successful</v>
      </c>
      <c r="L1108" t="str">
        <f t="shared" si="122"/>
        <v>Withdrawal</v>
      </c>
      <c r="M1108" t="str">
        <f t="shared" si="123"/>
        <v>OK</v>
      </c>
      <c r="N1108" t="str">
        <f t="shared" si="124"/>
        <v>OK</v>
      </c>
      <c r="O1108" t="str">
        <f>_xlfn.XLOOKUP(B1108,'01_Raw_ATMs'!A:A,'01_Raw_ATMs'!A:A,"Not Found")</f>
        <v>ATM060</v>
      </c>
      <c r="P1108" t="str">
        <f t="shared" si="125"/>
        <v>Valid</v>
      </c>
    </row>
    <row r="1109" spans="1:16">
      <c r="A1109" t="s">
        <v>1305</v>
      </c>
      <c r="B1109" t="s">
        <v>168</v>
      </c>
      <c r="C1109" s="2">
        <v>46024</v>
      </c>
      <c r="D1109" s="3">
        <v>0.36989583333333331</v>
      </c>
      <c r="E1109" t="s">
        <v>33</v>
      </c>
      <c r="F1109">
        <v>2000</v>
      </c>
      <c r="G1109" t="s">
        <v>189</v>
      </c>
      <c r="I1109">
        <f t="shared" si="119"/>
        <v>1</v>
      </c>
      <c r="J1109" t="str">
        <f t="shared" si="120"/>
        <v>OK</v>
      </c>
      <c r="K1109" t="str">
        <f t="shared" si="121"/>
        <v>Successful</v>
      </c>
      <c r="L1109" t="str">
        <f t="shared" si="122"/>
        <v>Withdrawal</v>
      </c>
      <c r="M1109" t="str">
        <f t="shared" si="123"/>
        <v>OK</v>
      </c>
      <c r="N1109" t="str">
        <f t="shared" si="124"/>
        <v>OK</v>
      </c>
      <c r="O1109" t="str">
        <f>_xlfn.XLOOKUP(B1109,'01_Raw_ATMs'!A:A,'01_Raw_ATMs'!A:A,"Not Found")</f>
        <v>ATM088</v>
      </c>
      <c r="P1109" t="str">
        <f t="shared" si="125"/>
        <v>Valid</v>
      </c>
    </row>
    <row r="1110" spans="1:16">
      <c r="A1110" t="s">
        <v>1306</v>
      </c>
      <c r="B1110" t="s">
        <v>144</v>
      </c>
      <c r="C1110" s="2">
        <v>46029</v>
      </c>
      <c r="D1110" s="3">
        <v>0.1471875</v>
      </c>
      <c r="E1110" t="s">
        <v>33</v>
      </c>
      <c r="F1110">
        <v>8000</v>
      </c>
      <c r="G1110" t="s">
        <v>189</v>
      </c>
      <c r="I1110">
        <f t="shared" si="119"/>
        <v>1</v>
      </c>
      <c r="J1110" t="str">
        <f t="shared" si="120"/>
        <v>OK</v>
      </c>
      <c r="K1110" t="str">
        <f t="shared" si="121"/>
        <v>Successful</v>
      </c>
      <c r="L1110" t="str">
        <f t="shared" si="122"/>
        <v>Withdrawal</v>
      </c>
      <c r="M1110" t="str">
        <f t="shared" si="123"/>
        <v>OK</v>
      </c>
      <c r="N1110" t="str">
        <f t="shared" si="124"/>
        <v>OK</v>
      </c>
      <c r="O1110" t="str">
        <f>_xlfn.XLOOKUP(B1110,'01_Raw_ATMs'!A:A,'01_Raw_ATMs'!A:A,"Not Found")</f>
        <v>ATM064</v>
      </c>
      <c r="P1110" t="str">
        <f t="shared" si="125"/>
        <v>Valid</v>
      </c>
    </row>
    <row r="1111" spans="1:16">
      <c r="A1111" t="s">
        <v>1307</v>
      </c>
      <c r="B1111" t="s">
        <v>106</v>
      </c>
      <c r="C1111" s="2">
        <v>46063</v>
      </c>
      <c r="D1111" s="3">
        <v>0.30388888888888888</v>
      </c>
      <c r="E1111" t="s">
        <v>33</v>
      </c>
      <c r="F1111">
        <v>1500</v>
      </c>
      <c r="G1111" t="s">
        <v>189</v>
      </c>
      <c r="I1111">
        <f t="shared" si="119"/>
        <v>1</v>
      </c>
      <c r="J1111" t="str">
        <f t="shared" si="120"/>
        <v>OK</v>
      </c>
      <c r="K1111" t="str">
        <f t="shared" si="121"/>
        <v>Successful</v>
      </c>
      <c r="L1111" t="str">
        <f t="shared" si="122"/>
        <v>Withdrawal</v>
      </c>
      <c r="M1111" t="str">
        <f t="shared" si="123"/>
        <v>OK</v>
      </c>
      <c r="N1111" t="str">
        <f t="shared" si="124"/>
        <v>OK</v>
      </c>
      <c r="O1111" t="str">
        <f>_xlfn.XLOOKUP(B1111,'01_Raw_ATMs'!A:A,'01_Raw_ATMs'!A:A,"Not Found")</f>
        <v>ATM026</v>
      </c>
      <c r="P1111" t="str">
        <f t="shared" si="125"/>
        <v>Valid</v>
      </c>
    </row>
    <row r="1112" spans="1:16">
      <c r="A1112" t="s">
        <v>1308</v>
      </c>
      <c r="B1112" t="s">
        <v>165</v>
      </c>
      <c r="C1112" s="2">
        <v>45837</v>
      </c>
      <c r="D1112" s="3">
        <v>0.2144328703703704</v>
      </c>
      <c r="E1112" t="s">
        <v>33</v>
      </c>
      <c r="F1112">
        <v>2500</v>
      </c>
      <c r="G1112" t="s">
        <v>189</v>
      </c>
      <c r="I1112">
        <f t="shared" si="119"/>
        <v>1</v>
      </c>
      <c r="J1112" t="str">
        <f t="shared" si="120"/>
        <v>OK</v>
      </c>
      <c r="K1112" t="str">
        <f t="shared" si="121"/>
        <v>Successful</v>
      </c>
      <c r="L1112" t="str">
        <f t="shared" si="122"/>
        <v>Withdrawal</v>
      </c>
      <c r="M1112" t="str">
        <f t="shared" si="123"/>
        <v>OK</v>
      </c>
      <c r="N1112" t="str">
        <f t="shared" si="124"/>
        <v>OK</v>
      </c>
      <c r="O1112" t="str">
        <f>_xlfn.XLOOKUP(B1112,'01_Raw_ATMs'!A:A,'01_Raw_ATMs'!A:A,"Not Found")</f>
        <v>ATM085</v>
      </c>
      <c r="P1112" t="str">
        <f t="shared" si="125"/>
        <v>Valid</v>
      </c>
    </row>
    <row r="1113" spans="1:16">
      <c r="A1113" t="s">
        <v>1309</v>
      </c>
      <c r="B1113" t="s">
        <v>110</v>
      </c>
      <c r="C1113" s="2">
        <v>46193</v>
      </c>
      <c r="D1113" s="3">
        <v>0.76194444444444442</v>
      </c>
      <c r="E1113" t="s">
        <v>194</v>
      </c>
      <c r="F1113">
        <v>0</v>
      </c>
      <c r="G1113" t="s">
        <v>189</v>
      </c>
      <c r="I1113">
        <f t="shared" si="119"/>
        <v>1</v>
      </c>
      <c r="J1113" t="str">
        <f t="shared" si="120"/>
        <v>OK</v>
      </c>
      <c r="K1113" t="str">
        <f t="shared" si="121"/>
        <v>Successful</v>
      </c>
      <c r="L1113" t="str">
        <f t="shared" si="122"/>
        <v>Balance Inquiry</v>
      </c>
      <c r="M1113" t="str">
        <f t="shared" si="123"/>
        <v>OK</v>
      </c>
      <c r="N1113" t="str">
        <f t="shared" si="124"/>
        <v>OK</v>
      </c>
      <c r="O1113" t="str">
        <f>_xlfn.XLOOKUP(B1113,'01_Raw_ATMs'!A:A,'01_Raw_ATMs'!A:A,"Not Found")</f>
        <v>ATM030</v>
      </c>
      <c r="P1113" t="str">
        <f t="shared" si="125"/>
        <v>Valid</v>
      </c>
    </row>
    <row r="1114" spans="1:16">
      <c r="A1114" t="s">
        <v>1310</v>
      </c>
      <c r="B1114" t="s">
        <v>169</v>
      </c>
      <c r="C1114" s="2">
        <v>46203</v>
      </c>
      <c r="D1114" s="3">
        <v>0.73859953703703707</v>
      </c>
      <c r="E1114" t="s">
        <v>211</v>
      </c>
      <c r="F1114">
        <v>0</v>
      </c>
      <c r="G1114" t="s">
        <v>189</v>
      </c>
      <c r="I1114">
        <f t="shared" si="119"/>
        <v>1</v>
      </c>
      <c r="J1114" t="str">
        <f t="shared" si="120"/>
        <v>OK</v>
      </c>
      <c r="K1114" t="str">
        <f t="shared" si="121"/>
        <v>Successful</v>
      </c>
      <c r="L1114" t="str">
        <f t="shared" si="122"/>
        <v>Mini Statement</v>
      </c>
      <c r="M1114" t="str">
        <f t="shared" si="123"/>
        <v>OK</v>
      </c>
      <c r="N1114" t="str">
        <f t="shared" si="124"/>
        <v>OK</v>
      </c>
      <c r="O1114" t="str">
        <f>_xlfn.XLOOKUP(B1114,'01_Raw_ATMs'!A:A,'01_Raw_ATMs'!A:A,"Not Found")</f>
        <v>ATM089</v>
      </c>
      <c r="P1114" t="str">
        <f t="shared" si="125"/>
        <v>Valid</v>
      </c>
    </row>
    <row r="1115" spans="1:16">
      <c r="A1115" t="s">
        <v>1311</v>
      </c>
      <c r="B1115" t="s">
        <v>135</v>
      </c>
      <c r="C1115" s="2">
        <v>45711</v>
      </c>
      <c r="D1115" s="3">
        <v>0.84753472222222226</v>
      </c>
      <c r="E1115" t="s">
        <v>194</v>
      </c>
      <c r="F1115">
        <v>0</v>
      </c>
      <c r="G1115" t="s">
        <v>189</v>
      </c>
      <c r="I1115">
        <f t="shared" si="119"/>
        <v>1</v>
      </c>
      <c r="J1115" t="str">
        <f t="shared" si="120"/>
        <v>OK</v>
      </c>
      <c r="K1115" t="str">
        <f t="shared" si="121"/>
        <v>Successful</v>
      </c>
      <c r="L1115" t="str">
        <f t="shared" si="122"/>
        <v>Balance Inquiry</v>
      </c>
      <c r="M1115" t="str">
        <f t="shared" si="123"/>
        <v>OK</v>
      </c>
      <c r="N1115" t="str">
        <f t="shared" si="124"/>
        <v>OK</v>
      </c>
      <c r="O1115" t="str">
        <f>_xlfn.XLOOKUP(B1115,'01_Raw_ATMs'!A:A,'01_Raw_ATMs'!A:A,"Not Found")</f>
        <v>ATM055</v>
      </c>
      <c r="P1115" t="str">
        <f t="shared" si="125"/>
        <v>Valid</v>
      </c>
    </row>
    <row r="1116" spans="1:16">
      <c r="A1116" t="s">
        <v>1312</v>
      </c>
      <c r="B1116" t="s">
        <v>93</v>
      </c>
      <c r="C1116" s="2">
        <v>46188</v>
      </c>
      <c r="D1116" s="3">
        <v>0.64135416666666667</v>
      </c>
      <c r="E1116" t="s">
        <v>194</v>
      </c>
      <c r="F1116">
        <v>0</v>
      </c>
      <c r="G1116" t="s">
        <v>189</v>
      </c>
      <c r="I1116">
        <f t="shared" si="119"/>
        <v>1</v>
      </c>
      <c r="J1116" t="str">
        <f t="shared" si="120"/>
        <v>OK</v>
      </c>
      <c r="K1116" t="str">
        <f t="shared" si="121"/>
        <v>Successful</v>
      </c>
      <c r="L1116" t="str">
        <f t="shared" si="122"/>
        <v>Balance Inquiry</v>
      </c>
      <c r="M1116" t="str">
        <f t="shared" si="123"/>
        <v>OK</v>
      </c>
      <c r="N1116" t="str">
        <f t="shared" si="124"/>
        <v>OK</v>
      </c>
      <c r="O1116" t="str">
        <f>_xlfn.XLOOKUP(B1116,'01_Raw_ATMs'!A:A,'01_Raw_ATMs'!A:A,"Not Found")</f>
        <v>ATM016</v>
      </c>
      <c r="P1116" t="str">
        <f t="shared" si="125"/>
        <v>Valid</v>
      </c>
    </row>
    <row r="1117" spans="1:16">
      <c r="A1117" t="s">
        <v>1313</v>
      </c>
      <c r="B1117" t="s">
        <v>109</v>
      </c>
      <c r="C1117" s="2">
        <v>45706</v>
      </c>
      <c r="D1117" s="3">
        <v>0.43511574074074072</v>
      </c>
      <c r="E1117" t="s">
        <v>33</v>
      </c>
      <c r="F1117">
        <v>500</v>
      </c>
      <c r="G1117" t="s">
        <v>189</v>
      </c>
      <c r="I1117">
        <f t="shared" si="119"/>
        <v>1</v>
      </c>
      <c r="J1117" t="str">
        <f t="shared" si="120"/>
        <v>OK</v>
      </c>
      <c r="K1117" t="str">
        <f t="shared" si="121"/>
        <v>Successful</v>
      </c>
      <c r="L1117" t="str">
        <f t="shared" si="122"/>
        <v>Withdrawal</v>
      </c>
      <c r="M1117" t="str">
        <f t="shared" si="123"/>
        <v>OK</v>
      </c>
      <c r="N1117" t="str">
        <f t="shared" si="124"/>
        <v>OK</v>
      </c>
      <c r="O1117" t="str">
        <f>_xlfn.XLOOKUP(B1117,'01_Raw_ATMs'!A:A,'01_Raw_ATMs'!A:A,"Not Found")</f>
        <v>ATM029</v>
      </c>
      <c r="P1117" t="str">
        <f t="shared" si="125"/>
        <v>Valid</v>
      </c>
    </row>
    <row r="1118" spans="1:16">
      <c r="A1118" t="s">
        <v>1314</v>
      </c>
      <c r="B1118" t="s">
        <v>123</v>
      </c>
      <c r="C1118" s="2">
        <v>45741</v>
      </c>
      <c r="D1118" s="3">
        <v>0.86876157407407406</v>
      </c>
      <c r="E1118" t="s">
        <v>261</v>
      </c>
      <c r="F1118">
        <v>2000</v>
      </c>
      <c r="G1118" t="s">
        <v>214</v>
      </c>
      <c r="H1118" t="s">
        <v>1094</v>
      </c>
      <c r="I1118">
        <f t="shared" si="119"/>
        <v>1</v>
      </c>
      <c r="J1118" t="str">
        <f t="shared" si="120"/>
        <v>OK</v>
      </c>
      <c r="K1118" t="str">
        <f t="shared" si="121"/>
        <v>Failed</v>
      </c>
      <c r="L1118" t="str">
        <f t="shared" si="122"/>
        <v>Cash Deposit</v>
      </c>
      <c r="M1118" t="str">
        <f t="shared" si="123"/>
        <v>OK</v>
      </c>
      <c r="N1118" t="str">
        <f t="shared" si="124"/>
        <v>OK</v>
      </c>
      <c r="O1118" t="str">
        <f>_xlfn.XLOOKUP(B1118,'01_Raw_ATMs'!A:A,'01_Raw_ATMs'!A:A,"Not Found")</f>
        <v>ATM043</v>
      </c>
      <c r="P1118" t="str">
        <f t="shared" si="125"/>
        <v>Valid</v>
      </c>
    </row>
    <row r="1119" spans="1:16">
      <c r="A1119" t="s">
        <v>1315</v>
      </c>
      <c r="B1119" t="s">
        <v>85</v>
      </c>
      <c r="C1119" s="2">
        <v>45913</v>
      </c>
      <c r="D1119" s="3">
        <v>0.34813657407407411</v>
      </c>
      <c r="E1119" t="s">
        <v>33</v>
      </c>
      <c r="F1119">
        <v>10000</v>
      </c>
      <c r="G1119" t="s">
        <v>189</v>
      </c>
      <c r="I1119">
        <f t="shared" si="119"/>
        <v>1</v>
      </c>
      <c r="J1119" t="str">
        <f t="shared" si="120"/>
        <v>OK</v>
      </c>
      <c r="K1119" t="str">
        <f t="shared" si="121"/>
        <v>Successful</v>
      </c>
      <c r="L1119" t="str">
        <f t="shared" si="122"/>
        <v>Withdrawal</v>
      </c>
      <c r="M1119" t="str">
        <f t="shared" si="123"/>
        <v>OK</v>
      </c>
      <c r="N1119" t="str">
        <f t="shared" si="124"/>
        <v>OK</v>
      </c>
      <c r="O1119" t="str">
        <f>_xlfn.XLOOKUP(B1119,'01_Raw_ATMs'!A:A,'01_Raw_ATMs'!A:A,"Not Found")</f>
        <v>ATM010</v>
      </c>
      <c r="P1119" t="str">
        <f t="shared" si="125"/>
        <v>Valid</v>
      </c>
    </row>
    <row r="1120" spans="1:16">
      <c r="A1120" t="s">
        <v>1316</v>
      </c>
      <c r="B1120" t="s">
        <v>142</v>
      </c>
      <c r="C1120" s="2">
        <v>46100</v>
      </c>
      <c r="D1120" s="3">
        <v>0.81795138888888885</v>
      </c>
      <c r="E1120" t="s">
        <v>33</v>
      </c>
      <c r="F1120">
        <v>3000</v>
      </c>
      <c r="G1120" t="s">
        <v>189</v>
      </c>
      <c r="I1120">
        <f t="shared" si="119"/>
        <v>1</v>
      </c>
      <c r="J1120" t="str">
        <f t="shared" si="120"/>
        <v>OK</v>
      </c>
      <c r="K1120" t="str">
        <f t="shared" si="121"/>
        <v>Successful</v>
      </c>
      <c r="L1120" t="str">
        <f t="shared" si="122"/>
        <v>Withdrawal</v>
      </c>
      <c r="M1120" t="str">
        <f t="shared" si="123"/>
        <v>OK</v>
      </c>
      <c r="N1120" t="str">
        <f t="shared" si="124"/>
        <v>OK</v>
      </c>
      <c r="O1120" t="str">
        <f>_xlfn.XLOOKUP(B1120,'01_Raw_ATMs'!A:A,'01_Raw_ATMs'!A:A,"Not Found")</f>
        <v>ATM062</v>
      </c>
      <c r="P1120" t="str">
        <f t="shared" si="125"/>
        <v>Valid</v>
      </c>
    </row>
    <row r="1121" spans="1:16">
      <c r="A1121" t="s">
        <v>1317</v>
      </c>
      <c r="B1121" t="s">
        <v>112</v>
      </c>
      <c r="C1121" s="2">
        <v>45768</v>
      </c>
      <c r="D1121" s="3">
        <v>0.64019675925925923</v>
      </c>
      <c r="E1121" t="s">
        <v>33</v>
      </c>
      <c r="F1121">
        <v>3000</v>
      </c>
      <c r="G1121" t="s">
        <v>189</v>
      </c>
      <c r="I1121">
        <f t="shared" si="119"/>
        <v>1</v>
      </c>
      <c r="J1121" t="str">
        <f t="shared" si="120"/>
        <v>OK</v>
      </c>
      <c r="K1121" t="str">
        <f t="shared" si="121"/>
        <v>Successful</v>
      </c>
      <c r="L1121" t="str">
        <f t="shared" si="122"/>
        <v>Withdrawal</v>
      </c>
      <c r="M1121" t="str">
        <f t="shared" si="123"/>
        <v>OK</v>
      </c>
      <c r="N1121" t="str">
        <f t="shared" si="124"/>
        <v>OK</v>
      </c>
      <c r="O1121" t="str">
        <f>_xlfn.XLOOKUP(B1121,'01_Raw_ATMs'!A:A,'01_Raw_ATMs'!A:A,"Not Found")</f>
        <v>ATM032</v>
      </c>
      <c r="P1121" t="str">
        <f t="shared" si="125"/>
        <v>Valid</v>
      </c>
    </row>
    <row r="1122" spans="1:16">
      <c r="A1122" t="s">
        <v>1318</v>
      </c>
      <c r="B1122" t="s">
        <v>111</v>
      </c>
      <c r="C1122" s="2">
        <v>45732</v>
      </c>
      <c r="D1122" s="3">
        <v>0.81907407407407407</v>
      </c>
      <c r="E1122" t="s">
        <v>194</v>
      </c>
      <c r="F1122">
        <v>0</v>
      </c>
      <c r="G1122" t="s">
        <v>189</v>
      </c>
      <c r="I1122">
        <f t="shared" si="119"/>
        <v>1</v>
      </c>
      <c r="J1122" t="str">
        <f t="shared" si="120"/>
        <v>OK</v>
      </c>
      <c r="K1122" t="str">
        <f t="shared" si="121"/>
        <v>Successful</v>
      </c>
      <c r="L1122" t="str">
        <f t="shared" si="122"/>
        <v>Balance Inquiry</v>
      </c>
      <c r="M1122" t="str">
        <f t="shared" si="123"/>
        <v>OK</v>
      </c>
      <c r="N1122" t="str">
        <f t="shared" si="124"/>
        <v>OK</v>
      </c>
      <c r="O1122" t="str">
        <f>_xlfn.XLOOKUP(B1122,'01_Raw_ATMs'!A:A,'01_Raw_ATMs'!A:A,"Not Found")</f>
        <v>ATM031</v>
      </c>
      <c r="P1122" t="str">
        <f t="shared" si="125"/>
        <v>Valid</v>
      </c>
    </row>
    <row r="1123" spans="1:16">
      <c r="A1123" t="s">
        <v>1319</v>
      </c>
      <c r="B1123" t="s">
        <v>155</v>
      </c>
      <c r="C1123" s="2">
        <v>45785</v>
      </c>
      <c r="D1123" s="3">
        <v>0.25275462962962958</v>
      </c>
      <c r="E1123" t="s">
        <v>33</v>
      </c>
      <c r="F1123">
        <v>3000</v>
      </c>
      <c r="G1123" t="s">
        <v>189</v>
      </c>
      <c r="I1123">
        <f t="shared" si="119"/>
        <v>1</v>
      </c>
      <c r="J1123" t="str">
        <f t="shared" si="120"/>
        <v>OK</v>
      </c>
      <c r="K1123" t="str">
        <f t="shared" si="121"/>
        <v>Successful</v>
      </c>
      <c r="L1123" t="str">
        <f t="shared" si="122"/>
        <v>Withdrawal</v>
      </c>
      <c r="M1123" t="str">
        <f t="shared" si="123"/>
        <v>OK</v>
      </c>
      <c r="N1123" t="str">
        <f t="shared" si="124"/>
        <v>OK</v>
      </c>
      <c r="O1123" t="str">
        <f>_xlfn.XLOOKUP(B1123,'01_Raw_ATMs'!A:A,'01_Raw_ATMs'!A:A,"Not Found")</f>
        <v>ATM075</v>
      </c>
      <c r="P1123" t="str">
        <f t="shared" si="125"/>
        <v>Valid</v>
      </c>
    </row>
    <row r="1124" spans="1:16">
      <c r="A1124" t="s">
        <v>1320</v>
      </c>
      <c r="B1124" t="s">
        <v>169</v>
      </c>
      <c r="C1124" s="2">
        <v>45724</v>
      </c>
      <c r="D1124" s="3">
        <v>0.79442129629629632</v>
      </c>
      <c r="E1124" t="s">
        <v>194</v>
      </c>
      <c r="F1124">
        <v>0</v>
      </c>
      <c r="G1124" t="s">
        <v>189</v>
      </c>
      <c r="I1124">
        <f t="shared" si="119"/>
        <v>1</v>
      </c>
      <c r="J1124" t="str">
        <f t="shared" si="120"/>
        <v>OK</v>
      </c>
      <c r="K1124" t="str">
        <f t="shared" si="121"/>
        <v>Successful</v>
      </c>
      <c r="L1124" t="str">
        <f t="shared" si="122"/>
        <v>Balance Inquiry</v>
      </c>
      <c r="M1124" t="str">
        <f t="shared" si="123"/>
        <v>OK</v>
      </c>
      <c r="N1124" t="str">
        <f t="shared" si="124"/>
        <v>OK</v>
      </c>
      <c r="O1124" t="str">
        <f>_xlfn.XLOOKUP(B1124,'01_Raw_ATMs'!A:A,'01_Raw_ATMs'!A:A,"Not Found")</f>
        <v>ATM089</v>
      </c>
      <c r="P1124" t="str">
        <f t="shared" si="125"/>
        <v>Valid</v>
      </c>
    </row>
    <row r="1125" spans="1:16">
      <c r="A1125" t="s">
        <v>1321</v>
      </c>
      <c r="B1125" t="s">
        <v>159</v>
      </c>
      <c r="C1125" s="2">
        <v>46100</v>
      </c>
      <c r="D1125" s="3">
        <v>0.23822916666666669</v>
      </c>
      <c r="E1125" t="s">
        <v>33</v>
      </c>
      <c r="F1125">
        <v>2500</v>
      </c>
      <c r="G1125" t="s">
        <v>189</v>
      </c>
      <c r="I1125">
        <f t="shared" si="119"/>
        <v>1</v>
      </c>
      <c r="J1125" t="str">
        <f t="shared" si="120"/>
        <v>OK</v>
      </c>
      <c r="K1125" t="str">
        <f t="shared" si="121"/>
        <v>Successful</v>
      </c>
      <c r="L1125" t="str">
        <f t="shared" si="122"/>
        <v>Withdrawal</v>
      </c>
      <c r="M1125" t="str">
        <f t="shared" si="123"/>
        <v>OK</v>
      </c>
      <c r="N1125" t="str">
        <f t="shared" si="124"/>
        <v>OK</v>
      </c>
      <c r="O1125" t="str">
        <f>_xlfn.XLOOKUP(B1125,'01_Raw_ATMs'!A:A,'01_Raw_ATMs'!A:A,"Not Found")</f>
        <v>ATM079</v>
      </c>
      <c r="P1125" t="str">
        <f t="shared" si="125"/>
        <v>Valid</v>
      </c>
    </row>
    <row r="1126" spans="1:16">
      <c r="A1126" t="s">
        <v>1322</v>
      </c>
      <c r="B1126" t="s">
        <v>132</v>
      </c>
      <c r="C1126" s="2">
        <v>45756</v>
      </c>
      <c r="D1126" s="3">
        <v>0.72655092592592596</v>
      </c>
      <c r="E1126" t="s">
        <v>211</v>
      </c>
      <c r="F1126">
        <v>0</v>
      </c>
      <c r="G1126" t="s">
        <v>189</v>
      </c>
      <c r="I1126">
        <f t="shared" si="119"/>
        <v>1</v>
      </c>
      <c r="J1126" t="str">
        <f t="shared" si="120"/>
        <v>OK</v>
      </c>
      <c r="K1126" t="str">
        <f t="shared" si="121"/>
        <v>Successful</v>
      </c>
      <c r="L1126" t="str">
        <f t="shared" si="122"/>
        <v>Mini Statement</v>
      </c>
      <c r="M1126" t="str">
        <f t="shared" si="123"/>
        <v>OK</v>
      </c>
      <c r="N1126" t="str">
        <f t="shared" si="124"/>
        <v>OK</v>
      </c>
      <c r="O1126" t="str">
        <f>_xlfn.XLOOKUP(B1126,'01_Raw_ATMs'!A:A,'01_Raw_ATMs'!A:A,"Not Found")</f>
        <v>ATM052</v>
      </c>
      <c r="P1126" t="str">
        <f t="shared" si="125"/>
        <v>Valid</v>
      </c>
    </row>
    <row r="1127" spans="1:16">
      <c r="A1127" t="s">
        <v>1323</v>
      </c>
      <c r="B1127" t="s">
        <v>160</v>
      </c>
      <c r="C1127" s="2">
        <v>45668</v>
      </c>
      <c r="D1127" s="3">
        <v>0.64571759259259254</v>
      </c>
      <c r="E1127" t="s">
        <v>33</v>
      </c>
      <c r="F1127">
        <v>8000</v>
      </c>
      <c r="G1127" t="s">
        <v>189</v>
      </c>
      <c r="I1127">
        <f t="shared" si="119"/>
        <v>1</v>
      </c>
      <c r="J1127" t="str">
        <f t="shared" si="120"/>
        <v>OK</v>
      </c>
      <c r="K1127" t="str">
        <f t="shared" si="121"/>
        <v>Successful</v>
      </c>
      <c r="L1127" t="str">
        <f t="shared" si="122"/>
        <v>Withdrawal</v>
      </c>
      <c r="M1127" t="str">
        <f t="shared" si="123"/>
        <v>OK</v>
      </c>
      <c r="N1127" t="str">
        <f t="shared" si="124"/>
        <v>OK</v>
      </c>
      <c r="O1127" t="str">
        <f>_xlfn.XLOOKUP(B1127,'01_Raw_ATMs'!A:A,'01_Raw_ATMs'!A:A,"Not Found")</f>
        <v>ATM080</v>
      </c>
      <c r="P1127" t="str">
        <f t="shared" si="125"/>
        <v>Valid</v>
      </c>
    </row>
    <row r="1128" spans="1:16">
      <c r="A1128" t="s">
        <v>1324</v>
      </c>
      <c r="B1128" t="s">
        <v>124</v>
      </c>
      <c r="C1128" s="2">
        <v>45684</v>
      </c>
      <c r="D1128" s="3">
        <v>0.64001157407407405</v>
      </c>
      <c r="E1128" t="s">
        <v>33</v>
      </c>
      <c r="F1128">
        <v>1000</v>
      </c>
      <c r="G1128" t="s">
        <v>189</v>
      </c>
      <c r="I1128">
        <f t="shared" si="119"/>
        <v>1</v>
      </c>
      <c r="J1128" t="str">
        <f t="shared" si="120"/>
        <v>OK</v>
      </c>
      <c r="K1128" t="str">
        <f t="shared" si="121"/>
        <v>Successful</v>
      </c>
      <c r="L1128" t="str">
        <f t="shared" si="122"/>
        <v>Withdrawal</v>
      </c>
      <c r="M1128" t="str">
        <f t="shared" si="123"/>
        <v>OK</v>
      </c>
      <c r="N1128" t="str">
        <f t="shared" si="124"/>
        <v>OK</v>
      </c>
      <c r="O1128" t="str">
        <f>_xlfn.XLOOKUP(B1128,'01_Raw_ATMs'!A:A,'01_Raw_ATMs'!A:A,"Not Found")</f>
        <v>ATM044</v>
      </c>
      <c r="P1128" t="str">
        <f t="shared" si="125"/>
        <v>Valid</v>
      </c>
    </row>
    <row r="1129" spans="1:16">
      <c r="A1129" t="s">
        <v>1325</v>
      </c>
      <c r="B1129" t="s">
        <v>172</v>
      </c>
      <c r="C1129" s="2">
        <v>45727</v>
      </c>
      <c r="D1129" s="3">
        <v>0.74527777777777782</v>
      </c>
      <c r="E1129" t="s">
        <v>211</v>
      </c>
      <c r="F1129">
        <v>0</v>
      </c>
      <c r="G1129" t="s">
        <v>189</v>
      </c>
      <c r="I1129">
        <f t="shared" si="119"/>
        <v>1</v>
      </c>
      <c r="J1129" t="str">
        <f t="shared" si="120"/>
        <v>OK</v>
      </c>
      <c r="K1129" t="str">
        <f t="shared" si="121"/>
        <v>Successful</v>
      </c>
      <c r="L1129" t="str">
        <f t="shared" si="122"/>
        <v>Mini Statement</v>
      </c>
      <c r="M1129" t="str">
        <f t="shared" si="123"/>
        <v>OK</v>
      </c>
      <c r="N1129" t="str">
        <f t="shared" si="124"/>
        <v>OK</v>
      </c>
      <c r="O1129" t="str">
        <f>_xlfn.XLOOKUP(B1129,'01_Raw_ATMs'!A:A,'01_Raw_ATMs'!A:A,"Not Found")</f>
        <v>ATM092</v>
      </c>
      <c r="P1129" t="str">
        <f t="shared" si="125"/>
        <v>Valid</v>
      </c>
    </row>
    <row r="1130" spans="1:16">
      <c r="A1130" t="s">
        <v>1326</v>
      </c>
      <c r="B1130" t="s">
        <v>146</v>
      </c>
      <c r="C1130" s="2">
        <v>45920</v>
      </c>
      <c r="D1130" s="3">
        <v>0.56303240740740745</v>
      </c>
      <c r="E1130" t="s">
        <v>33</v>
      </c>
      <c r="F1130">
        <v>1500</v>
      </c>
      <c r="G1130" t="s">
        <v>189</v>
      </c>
      <c r="I1130">
        <f t="shared" si="119"/>
        <v>1</v>
      </c>
      <c r="J1130" t="str">
        <f t="shared" si="120"/>
        <v>OK</v>
      </c>
      <c r="K1130" t="str">
        <f t="shared" si="121"/>
        <v>Successful</v>
      </c>
      <c r="L1130" t="str">
        <f t="shared" si="122"/>
        <v>Withdrawal</v>
      </c>
      <c r="M1130" t="str">
        <f t="shared" si="123"/>
        <v>OK</v>
      </c>
      <c r="N1130" t="str">
        <f t="shared" si="124"/>
        <v>OK</v>
      </c>
      <c r="O1130" t="str">
        <f>_xlfn.XLOOKUP(B1130,'01_Raw_ATMs'!A:A,'01_Raw_ATMs'!A:A,"Not Found")</f>
        <v>ATM066</v>
      </c>
      <c r="P1130" t="str">
        <f t="shared" si="125"/>
        <v>Valid</v>
      </c>
    </row>
    <row r="1131" spans="1:16">
      <c r="A1131" t="s">
        <v>1327</v>
      </c>
      <c r="B1131" t="s">
        <v>79</v>
      </c>
      <c r="C1131" s="2">
        <v>45719</v>
      </c>
      <c r="D1131" s="3">
        <v>0.31767361111111109</v>
      </c>
      <c r="E1131" t="s">
        <v>33</v>
      </c>
      <c r="F1131">
        <v>10000</v>
      </c>
      <c r="G1131" t="s">
        <v>189</v>
      </c>
      <c r="I1131">
        <f t="shared" si="119"/>
        <v>1</v>
      </c>
      <c r="J1131" t="str">
        <f t="shared" si="120"/>
        <v>OK</v>
      </c>
      <c r="K1131" t="str">
        <f t="shared" si="121"/>
        <v>Successful</v>
      </c>
      <c r="L1131" t="str">
        <f t="shared" si="122"/>
        <v>Withdrawal</v>
      </c>
      <c r="M1131" t="str">
        <f t="shared" si="123"/>
        <v>OK</v>
      </c>
      <c r="N1131" t="str">
        <f t="shared" si="124"/>
        <v>OK</v>
      </c>
      <c r="O1131" t="str">
        <f>_xlfn.XLOOKUP(B1131,'01_Raw_ATMs'!A:A,'01_Raw_ATMs'!A:A,"Not Found")</f>
        <v>ATM006</v>
      </c>
      <c r="P1131" t="str">
        <f t="shared" si="125"/>
        <v>Valid</v>
      </c>
    </row>
    <row r="1132" spans="1:16">
      <c r="A1132" t="s">
        <v>1328</v>
      </c>
      <c r="B1132" t="s">
        <v>120</v>
      </c>
      <c r="C1132" s="2">
        <v>45807</v>
      </c>
      <c r="D1132" s="3">
        <v>0.30530092592592589</v>
      </c>
      <c r="E1132" t="s">
        <v>33</v>
      </c>
      <c r="F1132">
        <v>3000</v>
      </c>
      <c r="G1132" t="s">
        <v>214</v>
      </c>
      <c r="H1132" t="s">
        <v>1080</v>
      </c>
      <c r="I1132">
        <f t="shared" si="119"/>
        <v>1</v>
      </c>
      <c r="J1132" t="str">
        <f t="shared" si="120"/>
        <v>OK</v>
      </c>
      <c r="K1132" t="str">
        <f t="shared" si="121"/>
        <v>Failed</v>
      </c>
      <c r="L1132" t="str">
        <f t="shared" si="122"/>
        <v>Withdrawal</v>
      </c>
      <c r="M1132" t="str">
        <f t="shared" si="123"/>
        <v>OK</v>
      </c>
      <c r="N1132" t="str">
        <f t="shared" si="124"/>
        <v>OK</v>
      </c>
      <c r="O1132" t="str">
        <f>_xlfn.XLOOKUP(B1132,'01_Raw_ATMs'!A:A,'01_Raw_ATMs'!A:A,"Not Found")</f>
        <v>ATM040</v>
      </c>
      <c r="P1132" t="str">
        <f t="shared" si="125"/>
        <v>Valid</v>
      </c>
    </row>
    <row r="1133" spans="1:16">
      <c r="A1133" t="s">
        <v>1329</v>
      </c>
      <c r="B1133" t="s">
        <v>156</v>
      </c>
      <c r="C1133" s="2">
        <v>45806</v>
      </c>
      <c r="D1133" s="3">
        <v>0.23115740740740739</v>
      </c>
      <c r="E1133" t="s">
        <v>194</v>
      </c>
      <c r="F1133">
        <v>0</v>
      </c>
      <c r="G1133" t="s">
        <v>189</v>
      </c>
      <c r="I1133">
        <f t="shared" si="119"/>
        <v>1</v>
      </c>
      <c r="J1133" t="str">
        <f t="shared" si="120"/>
        <v>OK</v>
      </c>
      <c r="K1133" t="str">
        <f t="shared" si="121"/>
        <v>Successful</v>
      </c>
      <c r="L1133" t="str">
        <f t="shared" si="122"/>
        <v>Balance Inquiry</v>
      </c>
      <c r="M1133" t="str">
        <f t="shared" si="123"/>
        <v>OK</v>
      </c>
      <c r="N1133" t="str">
        <f t="shared" si="124"/>
        <v>OK</v>
      </c>
      <c r="O1133" t="str">
        <f>_xlfn.XLOOKUP(B1133,'01_Raw_ATMs'!A:A,'01_Raw_ATMs'!A:A,"Not Found")</f>
        <v>ATM076</v>
      </c>
      <c r="P1133" t="str">
        <f t="shared" si="125"/>
        <v>Valid</v>
      </c>
    </row>
    <row r="1134" spans="1:16">
      <c r="A1134" t="s">
        <v>1330</v>
      </c>
      <c r="B1134" t="s">
        <v>135</v>
      </c>
      <c r="C1134" s="2">
        <v>46010</v>
      </c>
      <c r="D1134" s="3">
        <v>0.34212962962962962</v>
      </c>
      <c r="E1134" t="s">
        <v>211</v>
      </c>
      <c r="F1134">
        <v>0</v>
      </c>
      <c r="G1134" t="s">
        <v>189</v>
      </c>
      <c r="I1134">
        <f t="shared" si="119"/>
        <v>1</v>
      </c>
      <c r="J1134" t="str">
        <f t="shared" si="120"/>
        <v>OK</v>
      </c>
      <c r="K1134" t="str">
        <f t="shared" si="121"/>
        <v>Successful</v>
      </c>
      <c r="L1134" t="str">
        <f t="shared" si="122"/>
        <v>Mini Statement</v>
      </c>
      <c r="M1134" t="str">
        <f t="shared" si="123"/>
        <v>OK</v>
      </c>
      <c r="N1134" t="str">
        <f t="shared" si="124"/>
        <v>OK</v>
      </c>
      <c r="O1134" t="str">
        <f>_xlfn.XLOOKUP(B1134,'01_Raw_ATMs'!A:A,'01_Raw_ATMs'!A:A,"Not Found")</f>
        <v>ATM055</v>
      </c>
      <c r="P1134" t="str">
        <f t="shared" si="125"/>
        <v>Valid</v>
      </c>
    </row>
    <row r="1135" spans="1:16">
      <c r="A1135" t="s">
        <v>1331</v>
      </c>
      <c r="B1135" t="s">
        <v>124</v>
      </c>
      <c r="C1135" s="2">
        <v>45851</v>
      </c>
      <c r="D1135" s="3">
        <v>0.78106481481481482</v>
      </c>
      <c r="E1135" t="s">
        <v>261</v>
      </c>
      <c r="F1135">
        <v>15000</v>
      </c>
      <c r="G1135" t="s">
        <v>189</v>
      </c>
      <c r="I1135">
        <f t="shared" si="119"/>
        <v>1</v>
      </c>
      <c r="J1135" t="str">
        <f t="shared" si="120"/>
        <v>OK</v>
      </c>
      <c r="K1135" t="str">
        <f t="shared" si="121"/>
        <v>Successful</v>
      </c>
      <c r="L1135" t="str">
        <f t="shared" si="122"/>
        <v>Cash Deposit</v>
      </c>
      <c r="M1135" t="str">
        <f t="shared" si="123"/>
        <v>OK</v>
      </c>
      <c r="N1135" t="str">
        <f t="shared" si="124"/>
        <v>OK</v>
      </c>
      <c r="O1135" t="str">
        <f>_xlfn.XLOOKUP(B1135,'01_Raw_ATMs'!A:A,'01_Raw_ATMs'!A:A,"Not Found")</f>
        <v>ATM044</v>
      </c>
      <c r="P1135" t="str">
        <f t="shared" si="125"/>
        <v>Valid</v>
      </c>
    </row>
    <row r="1136" spans="1:16">
      <c r="A1136" t="s">
        <v>1332</v>
      </c>
      <c r="B1136" t="s">
        <v>155</v>
      </c>
      <c r="C1136" s="2">
        <v>46001</v>
      </c>
      <c r="D1136" s="3">
        <v>0.72663194444444446</v>
      </c>
      <c r="E1136" t="s">
        <v>33</v>
      </c>
      <c r="F1136">
        <v>5000</v>
      </c>
      <c r="G1136" t="s">
        <v>189</v>
      </c>
      <c r="I1136">
        <f t="shared" si="119"/>
        <v>1</v>
      </c>
      <c r="J1136" t="str">
        <f t="shared" si="120"/>
        <v>OK</v>
      </c>
      <c r="K1136" t="str">
        <f t="shared" si="121"/>
        <v>Successful</v>
      </c>
      <c r="L1136" t="str">
        <f t="shared" si="122"/>
        <v>Withdrawal</v>
      </c>
      <c r="M1136" t="str">
        <f t="shared" si="123"/>
        <v>OK</v>
      </c>
      <c r="N1136" t="str">
        <f t="shared" si="124"/>
        <v>OK</v>
      </c>
      <c r="O1136" t="str">
        <f>_xlfn.XLOOKUP(B1136,'01_Raw_ATMs'!A:A,'01_Raw_ATMs'!A:A,"Not Found")</f>
        <v>ATM075</v>
      </c>
      <c r="P1136" t="str">
        <f t="shared" si="125"/>
        <v>Valid</v>
      </c>
    </row>
    <row r="1137" spans="1:16">
      <c r="A1137" t="s">
        <v>1333</v>
      </c>
      <c r="B1137" t="s">
        <v>79</v>
      </c>
      <c r="C1137" s="2">
        <v>46165</v>
      </c>
      <c r="D1137" s="3">
        <v>0.37546296296296289</v>
      </c>
      <c r="E1137" t="s">
        <v>33</v>
      </c>
      <c r="F1137">
        <v>2000</v>
      </c>
      <c r="G1137" t="s">
        <v>189</v>
      </c>
      <c r="I1137">
        <f t="shared" si="119"/>
        <v>1</v>
      </c>
      <c r="J1137" t="str">
        <f t="shared" si="120"/>
        <v>OK</v>
      </c>
      <c r="K1137" t="str">
        <f t="shared" si="121"/>
        <v>Successful</v>
      </c>
      <c r="L1137" t="str">
        <f t="shared" si="122"/>
        <v>Withdrawal</v>
      </c>
      <c r="M1137" t="str">
        <f t="shared" si="123"/>
        <v>OK</v>
      </c>
      <c r="N1137" t="str">
        <f t="shared" si="124"/>
        <v>OK</v>
      </c>
      <c r="O1137" t="str">
        <f>_xlfn.XLOOKUP(B1137,'01_Raw_ATMs'!A:A,'01_Raw_ATMs'!A:A,"Not Found")</f>
        <v>ATM006</v>
      </c>
      <c r="P1137" t="str">
        <f t="shared" si="125"/>
        <v>Valid</v>
      </c>
    </row>
    <row r="1138" spans="1:16">
      <c r="A1138" t="s">
        <v>1334</v>
      </c>
      <c r="B1138" t="s">
        <v>108</v>
      </c>
      <c r="C1138" s="2">
        <v>45902</v>
      </c>
      <c r="D1138" s="3">
        <v>0.65962962962962968</v>
      </c>
      <c r="E1138" t="s">
        <v>33</v>
      </c>
      <c r="F1138">
        <v>4000</v>
      </c>
      <c r="G1138" t="s">
        <v>189</v>
      </c>
      <c r="I1138">
        <f t="shared" si="119"/>
        <v>1</v>
      </c>
      <c r="J1138" t="str">
        <f t="shared" si="120"/>
        <v>OK</v>
      </c>
      <c r="K1138" t="str">
        <f t="shared" si="121"/>
        <v>Successful</v>
      </c>
      <c r="L1138" t="str">
        <f t="shared" si="122"/>
        <v>Withdrawal</v>
      </c>
      <c r="M1138" t="str">
        <f t="shared" si="123"/>
        <v>OK</v>
      </c>
      <c r="N1138" t="str">
        <f t="shared" si="124"/>
        <v>OK</v>
      </c>
      <c r="O1138" t="str">
        <f>_xlfn.XLOOKUP(B1138,'01_Raw_ATMs'!A:A,'01_Raw_ATMs'!A:A,"Not Found")</f>
        <v>ATM028</v>
      </c>
      <c r="P1138" t="str">
        <f t="shared" si="125"/>
        <v>Valid</v>
      </c>
    </row>
    <row r="1139" spans="1:16">
      <c r="A1139" t="s">
        <v>1335</v>
      </c>
      <c r="B1139" t="s">
        <v>103</v>
      </c>
      <c r="C1139" s="2">
        <v>45664</v>
      </c>
      <c r="D1139" s="3">
        <v>0.54469907407407403</v>
      </c>
      <c r="E1139" t="s">
        <v>33</v>
      </c>
      <c r="F1139">
        <v>1000</v>
      </c>
      <c r="G1139" t="s">
        <v>189</v>
      </c>
      <c r="I1139">
        <f t="shared" si="119"/>
        <v>1</v>
      </c>
      <c r="J1139" t="str">
        <f t="shared" si="120"/>
        <v>OK</v>
      </c>
      <c r="K1139" t="str">
        <f t="shared" si="121"/>
        <v>Successful</v>
      </c>
      <c r="L1139" t="str">
        <f t="shared" si="122"/>
        <v>Withdrawal</v>
      </c>
      <c r="M1139" t="str">
        <f t="shared" si="123"/>
        <v>OK</v>
      </c>
      <c r="N1139" t="str">
        <f t="shared" si="124"/>
        <v>OK</v>
      </c>
      <c r="O1139" t="str">
        <f>_xlfn.XLOOKUP(B1139,'01_Raw_ATMs'!A:A,'01_Raw_ATMs'!A:A,"Not Found")</f>
        <v>ATM024</v>
      </c>
      <c r="P1139" t="str">
        <f t="shared" si="125"/>
        <v>Valid</v>
      </c>
    </row>
    <row r="1140" spans="1:16">
      <c r="A1140" t="s">
        <v>1336</v>
      </c>
      <c r="B1140" t="s">
        <v>137</v>
      </c>
      <c r="C1140" s="2">
        <v>45857</v>
      </c>
      <c r="D1140" s="3">
        <v>0.74916666666666665</v>
      </c>
      <c r="E1140" t="s">
        <v>33</v>
      </c>
      <c r="F1140">
        <v>500</v>
      </c>
      <c r="G1140" t="s">
        <v>189</v>
      </c>
      <c r="I1140">
        <f t="shared" si="119"/>
        <v>1</v>
      </c>
      <c r="J1140" t="str">
        <f t="shared" si="120"/>
        <v>OK</v>
      </c>
      <c r="K1140" t="str">
        <f t="shared" si="121"/>
        <v>Successful</v>
      </c>
      <c r="L1140" t="str">
        <f t="shared" si="122"/>
        <v>Withdrawal</v>
      </c>
      <c r="M1140" t="str">
        <f t="shared" si="123"/>
        <v>OK</v>
      </c>
      <c r="N1140" t="str">
        <f t="shared" si="124"/>
        <v>OK</v>
      </c>
      <c r="O1140" t="str">
        <f>_xlfn.XLOOKUP(B1140,'01_Raw_ATMs'!A:A,'01_Raw_ATMs'!A:A,"Not Found")</f>
        <v>ATM057</v>
      </c>
      <c r="P1140" t="str">
        <f t="shared" si="125"/>
        <v>Valid</v>
      </c>
    </row>
    <row r="1141" spans="1:16">
      <c r="A1141" t="s">
        <v>1337</v>
      </c>
      <c r="B1141" t="s">
        <v>117</v>
      </c>
      <c r="C1141" s="2">
        <v>45836</v>
      </c>
      <c r="D1141" s="3">
        <v>0.38664351851851853</v>
      </c>
      <c r="E1141" t="s">
        <v>33</v>
      </c>
      <c r="F1141">
        <v>6000</v>
      </c>
      <c r="G1141" t="s">
        <v>189</v>
      </c>
      <c r="I1141">
        <f t="shared" si="119"/>
        <v>1</v>
      </c>
      <c r="J1141" t="str">
        <f t="shared" si="120"/>
        <v>OK</v>
      </c>
      <c r="K1141" t="str">
        <f t="shared" si="121"/>
        <v>Successful</v>
      </c>
      <c r="L1141" t="str">
        <f t="shared" si="122"/>
        <v>Withdrawal</v>
      </c>
      <c r="M1141" t="str">
        <f t="shared" si="123"/>
        <v>OK</v>
      </c>
      <c r="N1141" t="str">
        <f t="shared" si="124"/>
        <v>OK</v>
      </c>
      <c r="O1141" t="str">
        <f>_xlfn.XLOOKUP(B1141,'01_Raw_ATMs'!A:A,'01_Raw_ATMs'!A:A,"Not Found")</f>
        <v>ATM037</v>
      </c>
      <c r="P1141" t="str">
        <f t="shared" si="125"/>
        <v>Valid</v>
      </c>
    </row>
    <row r="1142" spans="1:16">
      <c r="A1142" t="s">
        <v>1338</v>
      </c>
      <c r="B1142" t="s">
        <v>106</v>
      </c>
      <c r="C1142" s="2">
        <v>45680</v>
      </c>
      <c r="D1142" s="3">
        <v>0.34511574074074081</v>
      </c>
      <c r="E1142" t="s">
        <v>33</v>
      </c>
      <c r="F1142">
        <v>10000</v>
      </c>
      <c r="G1142" t="s">
        <v>189</v>
      </c>
      <c r="I1142">
        <f t="shared" si="119"/>
        <v>1</v>
      </c>
      <c r="J1142" t="str">
        <f t="shared" si="120"/>
        <v>OK</v>
      </c>
      <c r="K1142" t="str">
        <f t="shared" si="121"/>
        <v>Successful</v>
      </c>
      <c r="L1142" t="str">
        <f t="shared" si="122"/>
        <v>Withdrawal</v>
      </c>
      <c r="M1142" t="str">
        <f t="shared" si="123"/>
        <v>OK</v>
      </c>
      <c r="N1142" t="str">
        <f t="shared" si="124"/>
        <v>OK</v>
      </c>
      <c r="O1142" t="str">
        <f>_xlfn.XLOOKUP(B1142,'01_Raw_ATMs'!A:A,'01_Raw_ATMs'!A:A,"Not Found")</f>
        <v>ATM026</v>
      </c>
      <c r="P1142" t="str">
        <f t="shared" si="125"/>
        <v>Valid</v>
      </c>
    </row>
    <row r="1143" spans="1:16">
      <c r="A1143" t="s">
        <v>1339</v>
      </c>
      <c r="B1143" t="s">
        <v>164</v>
      </c>
      <c r="C1143" s="2">
        <v>45771</v>
      </c>
      <c r="D1143" s="3">
        <v>0.50924768518518515</v>
      </c>
      <c r="E1143" t="s">
        <v>33</v>
      </c>
      <c r="F1143">
        <v>3000</v>
      </c>
      <c r="G1143" t="s">
        <v>189</v>
      </c>
      <c r="I1143">
        <f t="shared" si="119"/>
        <v>1</v>
      </c>
      <c r="J1143" t="str">
        <f t="shared" si="120"/>
        <v>OK</v>
      </c>
      <c r="K1143" t="str">
        <f t="shared" si="121"/>
        <v>Successful</v>
      </c>
      <c r="L1143" t="str">
        <f t="shared" si="122"/>
        <v>Withdrawal</v>
      </c>
      <c r="M1143" t="str">
        <f t="shared" si="123"/>
        <v>OK</v>
      </c>
      <c r="N1143" t="str">
        <f t="shared" si="124"/>
        <v>OK</v>
      </c>
      <c r="O1143" t="str">
        <f>_xlfn.XLOOKUP(B1143,'01_Raw_ATMs'!A:A,'01_Raw_ATMs'!A:A,"Not Found")</f>
        <v>ATM084</v>
      </c>
      <c r="P1143" t="str">
        <f t="shared" si="125"/>
        <v>Valid</v>
      </c>
    </row>
    <row r="1144" spans="1:16">
      <c r="A1144" t="s">
        <v>1340</v>
      </c>
      <c r="B1144" t="s">
        <v>165</v>
      </c>
      <c r="C1144" s="2">
        <v>45833</v>
      </c>
      <c r="D1144" s="3">
        <v>0.9108680555555555</v>
      </c>
      <c r="E1144" t="s">
        <v>211</v>
      </c>
      <c r="F1144">
        <v>0</v>
      </c>
      <c r="G1144" t="s">
        <v>189</v>
      </c>
      <c r="I1144">
        <f t="shared" si="119"/>
        <v>1</v>
      </c>
      <c r="J1144" t="str">
        <f t="shared" si="120"/>
        <v>OK</v>
      </c>
      <c r="K1144" t="str">
        <f t="shared" si="121"/>
        <v>Successful</v>
      </c>
      <c r="L1144" t="str">
        <f t="shared" si="122"/>
        <v>Mini Statement</v>
      </c>
      <c r="M1144" t="str">
        <f t="shared" si="123"/>
        <v>OK</v>
      </c>
      <c r="N1144" t="str">
        <f t="shared" si="124"/>
        <v>OK</v>
      </c>
      <c r="O1144" t="str">
        <f>_xlfn.XLOOKUP(B1144,'01_Raw_ATMs'!A:A,'01_Raw_ATMs'!A:A,"Not Found")</f>
        <v>ATM085</v>
      </c>
      <c r="P1144" t="str">
        <f t="shared" si="125"/>
        <v>Valid</v>
      </c>
    </row>
    <row r="1145" spans="1:16">
      <c r="A1145" t="s">
        <v>1341</v>
      </c>
      <c r="B1145" t="s">
        <v>84</v>
      </c>
      <c r="C1145" s="2">
        <v>45779</v>
      </c>
      <c r="D1145" s="3">
        <v>0.33273148148148152</v>
      </c>
      <c r="E1145" t="s">
        <v>194</v>
      </c>
      <c r="F1145">
        <v>0</v>
      </c>
      <c r="G1145" t="s">
        <v>189</v>
      </c>
      <c r="I1145">
        <f t="shared" si="119"/>
        <v>1</v>
      </c>
      <c r="J1145" t="str">
        <f t="shared" si="120"/>
        <v>OK</v>
      </c>
      <c r="K1145" t="str">
        <f t="shared" si="121"/>
        <v>Successful</v>
      </c>
      <c r="L1145" t="str">
        <f t="shared" si="122"/>
        <v>Balance Inquiry</v>
      </c>
      <c r="M1145" t="str">
        <f t="shared" si="123"/>
        <v>OK</v>
      </c>
      <c r="N1145" t="str">
        <f t="shared" si="124"/>
        <v>OK</v>
      </c>
      <c r="O1145" t="str">
        <f>_xlfn.XLOOKUP(B1145,'01_Raw_ATMs'!A:A,'01_Raw_ATMs'!A:A,"Not Found")</f>
        <v>ATM009</v>
      </c>
      <c r="P1145" t="str">
        <f t="shared" si="125"/>
        <v>Valid</v>
      </c>
    </row>
    <row r="1146" spans="1:16">
      <c r="A1146" t="s">
        <v>1342</v>
      </c>
      <c r="B1146" t="s">
        <v>129</v>
      </c>
      <c r="C1146" s="2">
        <v>46041</v>
      </c>
      <c r="D1146" s="3">
        <v>0.51921296296296293</v>
      </c>
      <c r="E1146" t="s">
        <v>33</v>
      </c>
      <c r="F1146">
        <v>500</v>
      </c>
      <c r="G1146" t="s">
        <v>189</v>
      </c>
      <c r="I1146">
        <f t="shared" si="119"/>
        <v>1</v>
      </c>
      <c r="J1146" t="str">
        <f t="shared" si="120"/>
        <v>OK</v>
      </c>
      <c r="K1146" t="str">
        <f t="shared" si="121"/>
        <v>Successful</v>
      </c>
      <c r="L1146" t="str">
        <f t="shared" si="122"/>
        <v>Withdrawal</v>
      </c>
      <c r="M1146" t="str">
        <f t="shared" si="123"/>
        <v>OK</v>
      </c>
      <c r="N1146" t="str">
        <f t="shared" si="124"/>
        <v>OK</v>
      </c>
      <c r="O1146" t="str">
        <f>_xlfn.XLOOKUP(B1146,'01_Raw_ATMs'!A:A,'01_Raw_ATMs'!A:A,"Not Found")</f>
        <v>ATM049</v>
      </c>
      <c r="P1146" t="str">
        <f t="shared" si="125"/>
        <v>Valid</v>
      </c>
    </row>
    <row r="1147" spans="1:16">
      <c r="A1147" t="s">
        <v>1343</v>
      </c>
      <c r="B1147" t="s">
        <v>156</v>
      </c>
      <c r="C1147" s="2">
        <v>45851</v>
      </c>
      <c r="D1147" s="3">
        <v>0.84641203703703705</v>
      </c>
      <c r="E1147" t="s">
        <v>33</v>
      </c>
      <c r="F1147">
        <v>2000</v>
      </c>
      <c r="G1147" t="s">
        <v>189</v>
      </c>
      <c r="I1147">
        <f t="shared" si="119"/>
        <v>1</v>
      </c>
      <c r="J1147" t="str">
        <f t="shared" si="120"/>
        <v>OK</v>
      </c>
      <c r="K1147" t="str">
        <f t="shared" si="121"/>
        <v>Successful</v>
      </c>
      <c r="L1147" t="str">
        <f t="shared" si="122"/>
        <v>Withdrawal</v>
      </c>
      <c r="M1147" t="str">
        <f t="shared" si="123"/>
        <v>OK</v>
      </c>
      <c r="N1147" t="str">
        <f t="shared" si="124"/>
        <v>OK</v>
      </c>
      <c r="O1147" t="str">
        <f>_xlfn.XLOOKUP(B1147,'01_Raw_ATMs'!A:A,'01_Raw_ATMs'!A:A,"Not Found")</f>
        <v>ATM076</v>
      </c>
      <c r="P1147" t="str">
        <f t="shared" si="125"/>
        <v>Valid</v>
      </c>
    </row>
    <row r="1148" spans="1:16">
      <c r="A1148" t="s">
        <v>1344</v>
      </c>
      <c r="B1148" t="s">
        <v>116</v>
      </c>
      <c r="C1148" s="2">
        <v>45787</v>
      </c>
      <c r="D1148" s="3">
        <v>0.8596759259259259</v>
      </c>
      <c r="E1148" t="s">
        <v>33</v>
      </c>
      <c r="F1148">
        <v>1000</v>
      </c>
      <c r="G1148" t="s">
        <v>189</v>
      </c>
      <c r="I1148">
        <f t="shared" si="119"/>
        <v>1</v>
      </c>
      <c r="J1148" t="str">
        <f t="shared" si="120"/>
        <v>OK</v>
      </c>
      <c r="K1148" t="str">
        <f t="shared" si="121"/>
        <v>Successful</v>
      </c>
      <c r="L1148" t="str">
        <f t="shared" si="122"/>
        <v>Withdrawal</v>
      </c>
      <c r="M1148" t="str">
        <f t="shared" si="123"/>
        <v>OK</v>
      </c>
      <c r="N1148" t="str">
        <f t="shared" si="124"/>
        <v>OK</v>
      </c>
      <c r="O1148" t="str">
        <f>_xlfn.XLOOKUP(B1148,'01_Raw_ATMs'!A:A,'01_Raw_ATMs'!A:A,"Not Found")</f>
        <v>ATM036</v>
      </c>
      <c r="P1148" t="str">
        <f t="shared" si="125"/>
        <v>Valid</v>
      </c>
    </row>
    <row r="1149" spans="1:16">
      <c r="A1149" t="s">
        <v>1345</v>
      </c>
      <c r="B1149" t="s">
        <v>165</v>
      </c>
      <c r="C1149" s="2">
        <v>45724</v>
      </c>
      <c r="D1149" s="3">
        <v>0.35055555555555562</v>
      </c>
      <c r="E1149" t="s">
        <v>211</v>
      </c>
      <c r="F1149">
        <v>0</v>
      </c>
      <c r="G1149" t="s">
        <v>189</v>
      </c>
      <c r="I1149">
        <f t="shared" si="119"/>
        <v>1</v>
      </c>
      <c r="J1149" t="str">
        <f t="shared" si="120"/>
        <v>OK</v>
      </c>
      <c r="K1149" t="str">
        <f t="shared" si="121"/>
        <v>Successful</v>
      </c>
      <c r="L1149" t="str">
        <f t="shared" si="122"/>
        <v>Mini Statement</v>
      </c>
      <c r="M1149" t="str">
        <f t="shared" si="123"/>
        <v>OK</v>
      </c>
      <c r="N1149" t="str">
        <f t="shared" si="124"/>
        <v>OK</v>
      </c>
      <c r="O1149" t="str">
        <f>_xlfn.XLOOKUP(B1149,'01_Raw_ATMs'!A:A,'01_Raw_ATMs'!A:A,"Not Found")</f>
        <v>ATM085</v>
      </c>
      <c r="P1149" t="str">
        <f t="shared" si="125"/>
        <v>Valid</v>
      </c>
    </row>
    <row r="1150" spans="1:16">
      <c r="A1150" t="s">
        <v>1346</v>
      </c>
      <c r="B1150" t="s">
        <v>128</v>
      </c>
      <c r="C1150" s="2">
        <v>46168</v>
      </c>
      <c r="D1150" s="3">
        <v>0.67453703703703705</v>
      </c>
      <c r="E1150" t="s">
        <v>33</v>
      </c>
      <c r="F1150">
        <v>6000</v>
      </c>
      <c r="G1150" t="s">
        <v>189</v>
      </c>
      <c r="I1150">
        <f t="shared" si="119"/>
        <v>1</v>
      </c>
      <c r="J1150" t="str">
        <f t="shared" si="120"/>
        <v>OK</v>
      </c>
      <c r="K1150" t="str">
        <f t="shared" si="121"/>
        <v>Successful</v>
      </c>
      <c r="L1150" t="str">
        <f t="shared" si="122"/>
        <v>Withdrawal</v>
      </c>
      <c r="M1150" t="str">
        <f t="shared" si="123"/>
        <v>OK</v>
      </c>
      <c r="N1150" t="str">
        <f t="shared" si="124"/>
        <v>OK</v>
      </c>
      <c r="O1150" t="str">
        <f>_xlfn.XLOOKUP(B1150,'01_Raw_ATMs'!A:A,'01_Raw_ATMs'!A:A,"Not Found")</f>
        <v>ATM048</v>
      </c>
      <c r="P1150" t="str">
        <f t="shared" si="125"/>
        <v>Valid</v>
      </c>
    </row>
    <row r="1151" spans="1:16">
      <c r="A1151" t="s">
        <v>1347</v>
      </c>
      <c r="B1151" t="s">
        <v>172</v>
      </c>
      <c r="C1151" s="2">
        <v>46164</v>
      </c>
      <c r="D1151" s="3">
        <v>0.65098379629629632</v>
      </c>
      <c r="E1151" t="s">
        <v>33</v>
      </c>
      <c r="F1151">
        <v>8000</v>
      </c>
      <c r="G1151" t="s">
        <v>189</v>
      </c>
      <c r="I1151">
        <f t="shared" si="119"/>
        <v>1</v>
      </c>
      <c r="J1151" t="str">
        <f t="shared" si="120"/>
        <v>OK</v>
      </c>
      <c r="K1151" t="str">
        <f t="shared" si="121"/>
        <v>Successful</v>
      </c>
      <c r="L1151" t="str">
        <f t="shared" si="122"/>
        <v>Withdrawal</v>
      </c>
      <c r="M1151" t="str">
        <f t="shared" si="123"/>
        <v>OK</v>
      </c>
      <c r="N1151" t="str">
        <f t="shared" si="124"/>
        <v>OK</v>
      </c>
      <c r="O1151" t="str">
        <f>_xlfn.XLOOKUP(B1151,'01_Raw_ATMs'!A:A,'01_Raw_ATMs'!A:A,"Not Found")</f>
        <v>ATM092</v>
      </c>
      <c r="P1151" t="str">
        <f t="shared" si="125"/>
        <v>Valid</v>
      </c>
    </row>
    <row r="1152" spans="1:16">
      <c r="A1152" t="s">
        <v>1348</v>
      </c>
      <c r="B1152" t="s">
        <v>107</v>
      </c>
      <c r="C1152" s="2">
        <v>45882</v>
      </c>
      <c r="D1152" s="3">
        <v>0.85341435185185188</v>
      </c>
      <c r="E1152" t="s">
        <v>33</v>
      </c>
      <c r="F1152">
        <v>2000</v>
      </c>
      <c r="G1152" t="s">
        <v>189</v>
      </c>
      <c r="I1152">
        <f t="shared" si="119"/>
        <v>1</v>
      </c>
      <c r="J1152" t="str">
        <f t="shared" si="120"/>
        <v>OK</v>
      </c>
      <c r="K1152" t="str">
        <f t="shared" si="121"/>
        <v>Successful</v>
      </c>
      <c r="L1152" t="str">
        <f t="shared" si="122"/>
        <v>Withdrawal</v>
      </c>
      <c r="M1152" t="str">
        <f t="shared" si="123"/>
        <v>OK</v>
      </c>
      <c r="N1152" t="str">
        <f t="shared" si="124"/>
        <v>OK</v>
      </c>
      <c r="O1152" t="str">
        <f>_xlfn.XLOOKUP(B1152,'01_Raw_ATMs'!A:A,'01_Raw_ATMs'!A:A,"Not Found")</f>
        <v>ATM027</v>
      </c>
      <c r="P1152" t="str">
        <f t="shared" si="125"/>
        <v>Valid</v>
      </c>
    </row>
    <row r="1153" spans="1:16">
      <c r="A1153" t="s">
        <v>1349</v>
      </c>
      <c r="B1153" t="s">
        <v>129</v>
      </c>
      <c r="C1153" s="2">
        <v>45818</v>
      </c>
      <c r="D1153" s="3">
        <v>0.89115740740740745</v>
      </c>
      <c r="E1153" t="s">
        <v>33</v>
      </c>
      <c r="F1153">
        <v>1500</v>
      </c>
      <c r="G1153" t="s">
        <v>189</v>
      </c>
      <c r="I1153">
        <f t="shared" si="119"/>
        <v>1</v>
      </c>
      <c r="J1153" t="str">
        <f t="shared" si="120"/>
        <v>OK</v>
      </c>
      <c r="K1153" t="str">
        <f t="shared" si="121"/>
        <v>Successful</v>
      </c>
      <c r="L1153" t="str">
        <f t="shared" si="122"/>
        <v>Withdrawal</v>
      </c>
      <c r="M1153" t="str">
        <f t="shared" si="123"/>
        <v>OK</v>
      </c>
      <c r="N1153" t="str">
        <f t="shared" si="124"/>
        <v>OK</v>
      </c>
      <c r="O1153" t="str">
        <f>_xlfn.XLOOKUP(B1153,'01_Raw_ATMs'!A:A,'01_Raw_ATMs'!A:A,"Not Found")</f>
        <v>ATM049</v>
      </c>
      <c r="P1153" t="str">
        <f t="shared" si="125"/>
        <v>Valid</v>
      </c>
    </row>
    <row r="1154" spans="1:16">
      <c r="A1154" t="s">
        <v>1350</v>
      </c>
      <c r="B1154" t="s">
        <v>118</v>
      </c>
      <c r="C1154" s="2">
        <v>46113</v>
      </c>
      <c r="D1154" s="3">
        <v>0.67681712962962959</v>
      </c>
      <c r="E1154" t="s">
        <v>33</v>
      </c>
      <c r="F1154">
        <v>6000</v>
      </c>
      <c r="G1154" t="s">
        <v>189</v>
      </c>
      <c r="I1154">
        <f t="shared" si="119"/>
        <v>1</v>
      </c>
      <c r="J1154" t="str">
        <f t="shared" si="120"/>
        <v>OK</v>
      </c>
      <c r="K1154" t="str">
        <f t="shared" si="121"/>
        <v>Successful</v>
      </c>
      <c r="L1154" t="str">
        <f t="shared" si="122"/>
        <v>Withdrawal</v>
      </c>
      <c r="M1154" t="str">
        <f t="shared" si="123"/>
        <v>OK</v>
      </c>
      <c r="N1154" t="str">
        <f t="shared" si="124"/>
        <v>OK</v>
      </c>
      <c r="O1154" t="str">
        <f>_xlfn.XLOOKUP(B1154,'01_Raw_ATMs'!A:A,'01_Raw_ATMs'!A:A,"Not Found")</f>
        <v>ATM038</v>
      </c>
      <c r="P1154" t="str">
        <f t="shared" si="125"/>
        <v>Valid</v>
      </c>
    </row>
    <row r="1155" spans="1:16">
      <c r="A1155" t="s">
        <v>1351</v>
      </c>
      <c r="B1155" t="s">
        <v>135</v>
      </c>
      <c r="C1155" s="2">
        <v>46119</v>
      </c>
      <c r="D1155" s="3">
        <v>0.64332175925925927</v>
      </c>
      <c r="E1155" t="s">
        <v>194</v>
      </c>
      <c r="F1155">
        <v>0</v>
      </c>
      <c r="G1155" t="s">
        <v>189</v>
      </c>
      <c r="I1155">
        <f t="shared" ref="I1155:I1218" si="126">COUNTIF($A:$A,A1155)</f>
        <v>1</v>
      </c>
      <c r="J1155" t="str">
        <f t="shared" ref="J1155:J1218" si="127">IF(AND(TRIM(G1155)="Failed",H1155=""),"Problem","OK")</f>
        <v>OK</v>
      </c>
      <c r="K1155" t="str">
        <f t="shared" ref="K1155:K1218" si="128">PROPER(TRIM(G1155))</f>
        <v>Successful</v>
      </c>
      <c r="L1155" t="str">
        <f t="shared" ref="L1155:L1218" si="129">PROPER(TRIM(E1155))</f>
        <v>Balance Inquiry</v>
      </c>
      <c r="M1155" t="str">
        <f t="shared" ref="M1155:M1218" si="130">IF(OR(E1155="Withdrawal",E1155="Cash Deposit"),IF(F1155&gt;0,"OK","Problem"),IF(F1155=0,"OK","Problem"))</f>
        <v>OK</v>
      </c>
      <c r="N1155" t="str">
        <f t="shared" ref="N1155:N1218" si="131">IF(AND(C1155&gt;=DATE(2025,1,1),C1155&lt;=DATE(2026,6,30)),"OK","Problem")</f>
        <v>OK</v>
      </c>
      <c r="O1155" t="str">
        <f>_xlfn.XLOOKUP(B1155,'01_Raw_ATMs'!A:A,'01_Raw_ATMs'!A:A,"Not Found")</f>
        <v>ATM055</v>
      </c>
      <c r="P1155" t="str">
        <f t="shared" ref="P1155:P1218" si="132">IF(B1155="","Missing ATM_ID","Valid")</f>
        <v>Valid</v>
      </c>
    </row>
    <row r="1156" spans="1:16">
      <c r="A1156" t="s">
        <v>1352</v>
      </c>
      <c r="B1156" t="s">
        <v>129</v>
      </c>
      <c r="C1156" s="2">
        <v>45683</v>
      </c>
      <c r="D1156" s="3">
        <v>0.34324074074074068</v>
      </c>
      <c r="E1156" t="s">
        <v>33</v>
      </c>
      <c r="F1156">
        <v>3000</v>
      </c>
      <c r="G1156" t="s">
        <v>189</v>
      </c>
      <c r="I1156">
        <f t="shared" si="126"/>
        <v>1</v>
      </c>
      <c r="J1156" t="str">
        <f t="shared" si="127"/>
        <v>OK</v>
      </c>
      <c r="K1156" t="str">
        <f t="shared" si="128"/>
        <v>Successful</v>
      </c>
      <c r="L1156" t="str">
        <f t="shared" si="129"/>
        <v>Withdrawal</v>
      </c>
      <c r="M1156" t="str">
        <f t="shared" si="130"/>
        <v>OK</v>
      </c>
      <c r="N1156" t="str">
        <f t="shared" si="131"/>
        <v>OK</v>
      </c>
      <c r="O1156" t="str">
        <f>_xlfn.XLOOKUP(B1156,'01_Raw_ATMs'!A:A,'01_Raw_ATMs'!A:A,"Not Found")</f>
        <v>ATM049</v>
      </c>
      <c r="P1156" t="str">
        <f t="shared" si="132"/>
        <v>Valid</v>
      </c>
    </row>
    <row r="1157" spans="1:16">
      <c r="A1157" t="s">
        <v>1353</v>
      </c>
      <c r="B1157" t="s">
        <v>118</v>
      </c>
      <c r="C1157" s="2">
        <v>46171</v>
      </c>
      <c r="D1157" s="3">
        <v>0.69519675925925928</v>
      </c>
      <c r="E1157" t="s">
        <v>194</v>
      </c>
      <c r="F1157">
        <v>0</v>
      </c>
      <c r="G1157" t="s">
        <v>189</v>
      </c>
      <c r="I1157">
        <f t="shared" si="126"/>
        <v>1</v>
      </c>
      <c r="J1157" t="str">
        <f t="shared" si="127"/>
        <v>OK</v>
      </c>
      <c r="K1157" t="str">
        <f t="shared" si="128"/>
        <v>Successful</v>
      </c>
      <c r="L1157" t="str">
        <f t="shared" si="129"/>
        <v>Balance Inquiry</v>
      </c>
      <c r="M1157" t="str">
        <f t="shared" si="130"/>
        <v>OK</v>
      </c>
      <c r="N1157" t="str">
        <f t="shared" si="131"/>
        <v>OK</v>
      </c>
      <c r="O1157" t="str">
        <f>_xlfn.XLOOKUP(B1157,'01_Raw_ATMs'!A:A,'01_Raw_ATMs'!A:A,"Not Found")</f>
        <v>ATM038</v>
      </c>
      <c r="P1157" t="str">
        <f t="shared" si="132"/>
        <v>Valid</v>
      </c>
    </row>
    <row r="1158" spans="1:16">
      <c r="A1158" t="s">
        <v>1354</v>
      </c>
      <c r="B1158" t="s">
        <v>90</v>
      </c>
      <c r="C1158" s="2">
        <v>45779</v>
      </c>
      <c r="D1158" s="3">
        <v>0.21011574074074069</v>
      </c>
      <c r="E1158" t="s">
        <v>33</v>
      </c>
      <c r="F1158">
        <v>2000</v>
      </c>
      <c r="G1158" t="s">
        <v>189</v>
      </c>
      <c r="I1158">
        <f t="shared" si="126"/>
        <v>1</v>
      </c>
      <c r="J1158" t="str">
        <f t="shared" si="127"/>
        <v>OK</v>
      </c>
      <c r="K1158" t="str">
        <f t="shared" si="128"/>
        <v>Successful</v>
      </c>
      <c r="L1158" t="str">
        <f t="shared" si="129"/>
        <v>Withdrawal</v>
      </c>
      <c r="M1158" t="str">
        <f t="shared" si="130"/>
        <v>OK</v>
      </c>
      <c r="N1158" t="str">
        <f t="shared" si="131"/>
        <v>OK</v>
      </c>
      <c r="O1158" t="str">
        <f>_xlfn.XLOOKUP(B1158,'01_Raw_ATMs'!A:A,'01_Raw_ATMs'!A:A,"Not Found")</f>
        <v>ATM013</v>
      </c>
      <c r="P1158" t="str">
        <f t="shared" si="132"/>
        <v>Valid</v>
      </c>
    </row>
    <row r="1159" spans="1:16">
      <c r="A1159" t="s">
        <v>1355</v>
      </c>
      <c r="B1159" t="s">
        <v>113</v>
      </c>
      <c r="C1159" s="2">
        <v>45967</v>
      </c>
      <c r="D1159" s="3">
        <v>0.78452546296296299</v>
      </c>
      <c r="E1159" t="s">
        <v>194</v>
      </c>
      <c r="F1159">
        <v>0</v>
      </c>
      <c r="G1159" t="s">
        <v>189</v>
      </c>
      <c r="I1159">
        <f t="shared" si="126"/>
        <v>1</v>
      </c>
      <c r="J1159" t="str">
        <f t="shared" si="127"/>
        <v>OK</v>
      </c>
      <c r="K1159" t="str">
        <f t="shared" si="128"/>
        <v>Successful</v>
      </c>
      <c r="L1159" t="str">
        <f t="shared" si="129"/>
        <v>Balance Inquiry</v>
      </c>
      <c r="M1159" t="str">
        <f t="shared" si="130"/>
        <v>OK</v>
      </c>
      <c r="N1159" t="str">
        <f t="shared" si="131"/>
        <v>OK</v>
      </c>
      <c r="O1159" t="str">
        <f>_xlfn.XLOOKUP(B1159,'01_Raw_ATMs'!A:A,'01_Raw_ATMs'!A:A,"Not Found")</f>
        <v>ATM033</v>
      </c>
      <c r="P1159" t="str">
        <f t="shared" si="132"/>
        <v>Valid</v>
      </c>
    </row>
    <row r="1160" spans="1:16">
      <c r="A1160" t="s">
        <v>1356</v>
      </c>
      <c r="B1160" t="s">
        <v>158</v>
      </c>
      <c r="C1160" s="2">
        <v>45799</v>
      </c>
      <c r="D1160" s="3">
        <v>0.9921875</v>
      </c>
      <c r="E1160" t="s">
        <v>194</v>
      </c>
      <c r="F1160">
        <v>0</v>
      </c>
      <c r="G1160" t="s">
        <v>189</v>
      </c>
      <c r="I1160">
        <f t="shared" si="126"/>
        <v>1</v>
      </c>
      <c r="J1160" t="str">
        <f t="shared" si="127"/>
        <v>OK</v>
      </c>
      <c r="K1160" t="str">
        <f t="shared" si="128"/>
        <v>Successful</v>
      </c>
      <c r="L1160" t="str">
        <f t="shared" si="129"/>
        <v>Balance Inquiry</v>
      </c>
      <c r="M1160" t="str">
        <f t="shared" si="130"/>
        <v>OK</v>
      </c>
      <c r="N1160" t="str">
        <f t="shared" si="131"/>
        <v>OK</v>
      </c>
      <c r="O1160" t="str">
        <f>_xlfn.XLOOKUP(B1160,'01_Raw_ATMs'!A:A,'01_Raw_ATMs'!A:A,"Not Found")</f>
        <v>ATM078</v>
      </c>
      <c r="P1160" t="str">
        <f t="shared" si="132"/>
        <v>Valid</v>
      </c>
    </row>
    <row r="1161" spans="1:16">
      <c r="A1161" t="s">
        <v>1357</v>
      </c>
      <c r="B1161" t="s">
        <v>71</v>
      </c>
      <c r="C1161" s="2">
        <v>45964</v>
      </c>
      <c r="D1161" s="3">
        <v>0.47418981481481481</v>
      </c>
      <c r="E1161" t="s">
        <v>261</v>
      </c>
      <c r="F1161">
        <v>10000</v>
      </c>
      <c r="G1161" t="s">
        <v>189</v>
      </c>
      <c r="I1161">
        <f t="shared" si="126"/>
        <v>1</v>
      </c>
      <c r="J1161" t="str">
        <f t="shared" si="127"/>
        <v>OK</v>
      </c>
      <c r="K1161" t="str">
        <f t="shared" si="128"/>
        <v>Successful</v>
      </c>
      <c r="L1161" t="str">
        <f t="shared" si="129"/>
        <v>Cash Deposit</v>
      </c>
      <c r="M1161" t="str">
        <f t="shared" si="130"/>
        <v>OK</v>
      </c>
      <c r="N1161" t="str">
        <f t="shared" si="131"/>
        <v>OK</v>
      </c>
      <c r="O1161" t="str">
        <f>_xlfn.XLOOKUP(B1161,'01_Raw_ATMs'!A:A,'01_Raw_ATMs'!A:A,"Not Found")</f>
        <v>ATM002</v>
      </c>
      <c r="P1161" t="str">
        <f t="shared" si="132"/>
        <v>Valid</v>
      </c>
    </row>
    <row r="1162" spans="1:16">
      <c r="A1162" t="s">
        <v>1358</v>
      </c>
      <c r="B1162" t="s">
        <v>177</v>
      </c>
      <c r="C1162" s="2">
        <v>45670</v>
      </c>
      <c r="D1162" s="3">
        <v>0.64777777777777779</v>
      </c>
      <c r="E1162" t="s">
        <v>261</v>
      </c>
      <c r="F1162">
        <v>10000</v>
      </c>
      <c r="G1162" t="s">
        <v>189</v>
      </c>
      <c r="I1162">
        <f t="shared" si="126"/>
        <v>1</v>
      </c>
      <c r="J1162" t="str">
        <f t="shared" si="127"/>
        <v>OK</v>
      </c>
      <c r="K1162" t="str">
        <f t="shared" si="128"/>
        <v>Successful</v>
      </c>
      <c r="L1162" t="str">
        <f t="shared" si="129"/>
        <v>Cash Deposit</v>
      </c>
      <c r="M1162" t="str">
        <f t="shared" si="130"/>
        <v>OK</v>
      </c>
      <c r="N1162" t="str">
        <f t="shared" si="131"/>
        <v>OK</v>
      </c>
      <c r="O1162" t="str">
        <f>_xlfn.XLOOKUP(B1162,'01_Raw_ATMs'!A:A,'01_Raw_ATMs'!A:A,"Not Found")</f>
        <v>ATM097</v>
      </c>
      <c r="P1162" t="str">
        <f t="shared" si="132"/>
        <v>Valid</v>
      </c>
    </row>
    <row r="1163" spans="1:16">
      <c r="A1163" t="s">
        <v>1359</v>
      </c>
      <c r="B1163" t="s">
        <v>173</v>
      </c>
      <c r="C1163" s="2">
        <v>45872</v>
      </c>
      <c r="D1163" s="3">
        <v>0.64834490740740736</v>
      </c>
      <c r="E1163" t="s">
        <v>194</v>
      </c>
      <c r="F1163">
        <v>0</v>
      </c>
      <c r="G1163" t="s">
        <v>189</v>
      </c>
      <c r="I1163">
        <f t="shared" si="126"/>
        <v>1</v>
      </c>
      <c r="J1163" t="str">
        <f t="shared" si="127"/>
        <v>OK</v>
      </c>
      <c r="K1163" t="str">
        <f t="shared" si="128"/>
        <v>Successful</v>
      </c>
      <c r="L1163" t="str">
        <f t="shared" si="129"/>
        <v>Balance Inquiry</v>
      </c>
      <c r="M1163" t="str">
        <f t="shared" si="130"/>
        <v>OK</v>
      </c>
      <c r="N1163" t="str">
        <f t="shared" si="131"/>
        <v>OK</v>
      </c>
      <c r="O1163" t="str">
        <f>_xlfn.XLOOKUP(B1163,'01_Raw_ATMs'!A:A,'01_Raw_ATMs'!A:A,"Not Found")</f>
        <v>ATM093</v>
      </c>
      <c r="P1163" t="str">
        <f t="shared" si="132"/>
        <v>Valid</v>
      </c>
    </row>
    <row r="1164" spans="1:16">
      <c r="A1164" t="s">
        <v>1360</v>
      </c>
      <c r="B1164" t="s">
        <v>173</v>
      </c>
      <c r="C1164" s="2">
        <v>46130</v>
      </c>
      <c r="D1164" s="3">
        <v>0.50370370370370365</v>
      </c>
      <c r="E1164" t="s">
        <v>194</v>
      </c>
      <c r="F1164">
        <v>0</v>
      </c>
      <c r="G1164" t="s">
        <v>189</v>
      </c>
      <c r="I1164">
        <f t="shared" si="126"/>
        <v>1</v>
      </c>
      <c r="J1164" t="str">
        <f t="shared" si="127"/>
        <v>OK</v>
      </c>
      <c r="K1164" t="str">
        <f t="shared" si="128"/>
        <v>Successful</v>
      </c>
      <c r="L1164" t="str">
        <f t="shared" si="129"/>
        <v>Balance Inquiry</v>
      </c>
      <c r="M1164" t="str">
        <f t="shared" si="130"/>
        <v>OK</v>
      </c>
      <c r="N1164" t="str">
        <f t="shared" si="131"/>
        <v>OK</v>
      </c>
      <c r="O1164" t="str">
        <f>_xlfn.XLOOKUP(B1164,'01_Raw_ATMs'!A:A,'01_Raw_ATMs'!A:A,"Not Found")</f>
        <v>ATM093</v>
      </c>
      <c r="P1164" t="str">
        <f t="shared" si="132"/>
        <v>Valid</v>
      </c>
    </row>
    <row r="1165" spans="1:16">
      <c r="A1165" t="s">
        <v>1361</v>
      </c>
      <c r="B1165" t="s">
        <v>170</v>
      </c>
      <c r="C1165" s="2">
        <v>46085</v>
      </c>
      <c r="D1165" s="3">
        <v>0.39506944444444442</v>
      </c>
      <c r="E1165" t="s">
        <v>33</v>
      </c>
      <c r="F1165">
        <v>3000</v>
      </c>
      <c r="G1165" t="s">
        <v>189</v>
      </c>
      <c r="I1165">
        <f t="shared" si="126"/>
        <v>1</v>
      </c>
      <c r="J1165" t="str">
        <f t="shared" si="127"/>
        <v>OK</v>
      </c>
      <c r="K1165" t="str">
        <f t="shared" si="128"/>
        <v>Successful</v>
      </c>
      <c r="L1165" t="str">
        <f t="shared" si="129"/>
        <v>Withdrawal</v>
      </c>
      <c r="M1165" t="str">
        <f t="shared" si="130"/>
        <v>OK</v>
      </c>
      <c r="N1165" t="str">
        <f t="shared" si="131"/>
        <v>OK</v>
      </c>
      <c r="O1165" t="str">
        <f>_xlfn.XLOOKUP(B1165,'01_Raw_ATMs'!A:A,'01_Raw_ATMs'!A:A,"Not Found")</f>
        <v>ATM090</v>
      </c>
      <c r="P1165" t="str">
        <f t="shared" si="132"/>
        <v>Valid</v>
      </c>
    </row>
    <row r="1166" spans="1:16">
      <c r="A1166" t="s">
        <v>1362</v>
      </c>
      <c r="B1166" t="s">
        <v>95</v>
      </c>
      <c r="C1166" s="2">
        <v>45970</v>
      </c>
      <c r="D1166" s="3">
        <v>0.87535879629629632</v>
      </c>
      <c r="E1166" t="s">
        <v>194</v>
      </c>
      <c r="F1166">
        <v>0</v>
      </c>
      <c r="G1166" t="s">
        <v>189</v>
      </c>
      <c r="I1166">
        <f t="shared" si="126"/>
        <v>1</v>
      </c>
      <c r="J1166" t="str">
        <f t="shared" si="127"/>
        <v>OK</v>
      </c>
      <c r="K1166" t="str">
        <f t="shared" si="128"/>
        <v>Successful</v>
      </c>
      <c r="L1166" t="str">
        <f t="shared" si="129"/>
        <v>Balance Inquiry</v>
      </c>
      <c r="M1166" t="str">
        <f t="shared" si="130"/>
        <v>OK</v>
      </c>
      <c r="N1166" t="str">
        <f t="shared" si="131"/>
        <v>OK</v>
      </c>
      <c r="O1166" t="str">
        <f>_xlfn.XLOOKUP(B1166,'01_Raw_ATMs'!A:A,'01_Raw_ATMs'!A:A,"Not Found")</f>
        <v>ATM017</v>
      </c>
      <c r="P1166" t="str">
        <f t="shared" si="132"/>
        <v>Valid</v>
      </c>
    </row>
    <row r="1167" spans="1:16">
      <c r="A1167" t="s">
        <v>1363</v>
      </c>
      <c r="B1167" t="s">
        <v>124</v>
      </c>
      <c r="C1167" s="2">
        <v>45888</v>
      </c>
      <c r="D1167" s="3">
        <v>0.61375000000000002</v>
      </c>
      <c r="E1167" t="s">
        <v>33</v>
      </c>
      <c r="F1167">
        <v>6000</v>
      </c>
      <c r="G1167" t="s">
        <v>189</v>
      </c>
      <c r="I1167">
        <f t="shared" si="126"/>
        <v>1</v>
      </c>
      <c r="J1167" t="str">
        <f t="shared" si="127"/>
        <v>OK</v>
      </c>
      <c r="K1167" t="str">
        <f t="shared" si="128"/>
        <v>Successful</v>
      </c>
      <c r="L1167" t="str">
        <f t="shared" si="129"/>
        <v>Withdrawal</v>
      </c>
      <c r="M1167" t="str">
        <f t="shared" si="130"/>
        <v>OK</v>
      </c>
      <c r="N1167" t="str">
        <f t="shared" si="131"/>
        <v>OK</v>
      </c>
      <c r="O1167" t="str">
        <f>_xlfn.XLOOKUP(B1167,'01_Raw_ATMs'!A:A,'01_Raw_ATMs'!A:A,"Not Found")</f>
        <v>ATM044</v>
      </c>
      <c r="P1167" t="str">
        <f t="shared" si="132"/>
        <v>Valid</v>
      </c>
    </row>
    <row r="1168" spans="1:16">
      <c r="A1168" t="s">
        <v>1364</v>
      </c>
      <c r="B1168" t="s">
        <v>156</v>
      </c>
      <c r="C1168" s="2">
        <v>45681</v>
      </c>
      <c r="D1168" s="3">
        <v>0.66873842592592592</v>
      </c>
      <c r="E1168" t="s">
        <v>33</v>
      </c>
      <c r="F1168">
        <v>3000</v>
      </c>
      <c r="G1168" t="s">
        <v>189</v>
      </c>
      <c r="I1168">
        <f t="shared" si="126"/>
        <v>1</v>
      </c>
      <c r="J1168" t="str">
        <f t="shared" si="127"/>
        <v>OK</v>
      </c>
      <c r="K1168" t="str">
        <f t="shared" si="128"/>
        <v>Successful</v>
      </c>
      <c r="L1168" t="str">
        <f t="shared" si="129"/>
        <v>Withdrawal</v>
      </c>
      <c r="M1168" t="str">
        <f t="shared" si="130"/>
        <v>OK</v>
      </c>
      <c r="N1168" t="str">
        <f t="shared" si="131"/>
        <v>OK</v>
      </c>
      <c r="O1168" t="str">
        <f>_xlfn.XLOOKUP(B1168,'01_Raw_ATMs'!A:A,'01_Raw_ATMs'!A:A,"Not Found")</f>
        <v>ATM076</v>
      </c>
      <c r="P1168" t="str">
        <f t="shared" si="132"/>
        <v>Valid</v>
      </c>
    </row>
    <row r="1169" spans="1:16">
      <c r="A1169" t="s">
        <v>1365</v>
      </c>
      <c r="B1169" t="s">
        <v>158</v>
      </c>
      <c r="C1169" s="2">
        <v>46058</v>
      </c>
      <c r="D1169" s="3">
        <v>0.96765046296296298</v>
      </c>
      <c r="E1169" t="s">
        <v>33</v>
      </c>
      <c r="F1169">
        <v>4000</v>
      </c>
      <c r="G1169" t="s">
        <v>189</v>
      </c>
      <c r="I1169">
        <f t="shared" si="126"/>
        <v>1</v>
      </c>
      <c r="J1169" t="str">
        <f t="shared" si="127"/>
        <v>OK</v>
      </c>
      <c r="K1169" t="str">
        <f t="shared" si="128"/>
        <v>Successful</v>
      </c>
      <c r="L1169" t="str">
        <f t="shared" si="129"/>
        <v>Withdrawal</v>
      </c>
      <c r="M1169" t="str">
        <f t="shared" si="130"/>
        <v>OK</v>
      </c>
      <c r="N1169" t="str">
        <f t="shared" si="131"/>
        <v>OK</v>
      </c>
      <c r="O1169" t="str">
        <f>_xlfn.XLOOKUP(B1169,'01_Raw_ATMs'!A:A,'01_Raw_ATMs'!A:A,"Not Found")</f>
        <v>ATM078</v>
      </c>
      <c r="P1169" t="str">
        <f t="shared" si="132"/>
        <v>Valid</v>
      </c>
    </row>
    <row r="1170" spans="1:16">
      <c r="A1170" t="s">
        <v>1366</v>
      </c>
      <c r="B1170" t="s">
        <v>91</v>
      </c>
      <c r="C1170" s="2">
        <v>45994</v>
      </c>
      <c r="D1170" s="3">
        <v>0.68657407407407411</v>
      </c>
      <c r="E1170" t="s">
        <v>211</v>
      </c>
      <c r="F1170">
        <v>0</v>
      </c>
      <c r="G1170" t="s">
        <v>189</v>
      </c>
      <c r="I1170">
        <f t="shared" si="126"/>
        <v>1</v>
      </c>
      <c r="J1170" t="str">
        <f t="shared" si="127"/>
        <v>OK</v>
      </c>
      <c r="K1170" t="str">
        <f t="shared" si="128"/>
        <v>Successful</v>
      </c>
      <c r="L1170" t="str">
        <f t="shared" si="129"/>
        <v>Mini Statement</v>
      </c>
      <c r="M1170" t="str">
        <f t="shared" si="130"/>
        <v>OK</v>
      </c>
      <c r="N1170" t="str">
        <f t="shared" si="131"/>
        <v>OK</v>
      </c>
      <c r="O1170" t="str">
        <f>_xlfn.XLOOKUP(B1170,'01_Raw_ATMs'!A:A,'01_Raw_ATMs'!A:A,"Not Found")</f>
        <v>ATM014</v>
      </c>
      <c r="P1170" t="str">
        <f t="shared" si="132"/>
        <v>Valid</v>
      </c>
    </row>
    <row r="1171" spans="1:16">
      <c r="A1171" t="s">
        <v>1367</v>
      </c>
      <c r="B1171" t="s">
        <v>91</v>
      </c>
      <c r="C1171" s="2">
        <v>45839</v>
      </c>
      <c r="D1171" s="3">
        <v>0.1143287037037037</v>
      </c>
      <c r="E1171" t="s">
        <v>33</v>
      </c>
      <c r="F1171">
        <v>1500</v>
      </c>
      <c r="G1171" t="s">
        <v>189</v>
      </c>
      <c r="I1171">
        <f t="shared" si="126"/>
        <v>1</v>
      </c>
      <c r="J1171" t="str">
        <f t="shared" si="127"/>
        <v>OK</v>
      </c>
      <c r="K1171" t="str">
        <f t="shared" si="128"/>
        <v>Successful</v>
      </c>
      <c r="L1171" t="str">
        <f t="shared" si="129"/>
        <v>Withdrawal</v>
      </c>
      <c r="M1171" t="str">
        <f t="shared" si="130"/>
        <v>OK</v>
      </c>
      <c r="N1171" t="str">
        <f t="shared" si="131"/>
        <v>OK</v>
      </c>
      <c r="O1171" t="str">
        <f>_xlfn.XLOOKUP(B1171,'01_Raw_ATMs'!A:A,'01_Raw_ATMs'!A:A,"Not Found")</f>
        <v>ATM014</v>
      </c>
      <c r="P1171" t="str">
        <f t="shared" si="132"/>
        <v>Valid</v>
      </c>
    </row>
    <row r="1172" spans="1:16">
      <c r="A1172" t="s">
        <v>1368</v>
      </c>
      <c r="B1172" t="s">
        <v>130</v>
      </c>
      <c r="C1172" s="2">
        <v>45948</v>
      </c>
      <c r="D1172" s="3">
        <v>0.38798611111111109</v>
      </c>
      <c r="E1172" t="s">
        <v>33</v>
      </c>
      <c r="F1172">
        <v>5000</v>
      </c>
      <c r="G1172" t="s">
        <v>189</v>
      </c>
      <c r="I1172">
        <f t="shared" si="126"/>
        <v>1</v>
      </c>
      <c r="J1172" t="str">
        <f t="shared" si="127"/>
        <v>OK</v>
      </c>
      <c r="K1172" t="str">
        <f t="shared" si="128"/>
        <v>Successful</v>
      </c>
      <c r="L1172" t="str">
        <f t="shared" si="129"/>
        <v>Withdrawal</v>
      </c>
      <c r="M1172" t="str">
        <f t="shared" si="130"/>
        <v>OK</v>
      </c>
      <c r="N1172" t="str">
        <f t="shared" si="131"/>
        <v>OK</v>
      </c>
      <c r="O1172" t="str">
        <f>_xlfn.XLOOKUP(B1172,'01_Raw_ATMs'!A:A,'01_Raw_ATMs'!A:A,"Not Found")</f>
        <v>ATM050</v>
      </c>
      <c r="P1172" t="str">
        <f t="shared" si="132"/>
        <v>Valid</v>
      </c>
    </row>
    <row r="1173" spans="1:16">
      <c r="A1173" t="s">
        <v>1369</v>
      </c>
      <c r="B1173" t="s">
        <v>147</v>
      </c>
      <c r="C1173" s="2">
        <v>45669</v>
      </c>
      <c r="D1173" s="3">
        <v>0.3721990740740741</v>
      </c>
      <c r="E1173" t="s">
        <v>33</v>
      </c>
      <c r="F1173">
        <v>1500</v>
      </c>
      <c r="G1173" t="s">
        <v>214</v>
      </c>
      <c r="H1173" t="s">
        <v>1215</v>
      </c>
      <c r="I1173">
        <f t="shared" si="126"/>
        <v>1</v>
      </c>
      <c r="J1173" t="str">
        <f t="shared" si="127"/>
        <v>OK</v>
      </c>
      <c r="K1173" t="str">
        <f t="shared" si="128"/>
        <v>Failed</v>
      </c>
      <c r="L1173" t="str">
        <f t="shared" si="129"/>
        <v>Withdrawal</v>
      </c>
      <c r="M1173" t="str">
        <f t="shared" si="130"/>
        <v>OK</v>
      </c>
      <c r="N1173" t="str">
        <f t="shared" si="131"/>
        <v>OK</v>
      </c>
      <c r="O1173" t="str">
        <f>_xlfn.XLOOKUP(B1173,'01_Raw_ATMs'!A:A,'01_Raw_ATMs'!A:A,"Not Found")</f>
        <v>ATM067</v>
      </c>
      <c r="P1173" t="str">
        <f t="shared" si="132"/>
        <v>Valid</v>
      </c>
    </row>
    <row r="1174" spans="1:16">
      <c r="A1174" t="s">
        <v>1370</v>
      </c>
      <c r="B1174" t="s">
        <v>149</v>
      </c>
      <c r="C1174" s="2">
        <v>46086</v>
      </c>
      <c r="D1174" s="3">
        <v>0.62805555555555559</v>
      </c>
      <c r="E1174" t="s">
        <v>261</v>
      </c>
      <c r="F1174">
        <v>2000</v>
      </c>
      <c r="G1174" t="s">
        <v>189</v>
      </c>
      <c r="I1174">
        <f t="shared" si="126"/>
        <v>1</v>
      </c>
      <c r="J1174" t="str">
        <f t="shared" si="127"/>
        <v>OK</v>
      </c>
      <c r="K1174" t="str">
        <f t="shared" si="128"/>
        <v>Successful</v>
      </c>
      <c r="L1174" t="str">
        <f t="shared" si="129"/>
        <v>Cash Deposit</v>
      </c>
      <c r="M1174" t="str">
        <f t="shared" si="130"/>
        <v>OK</v>
      </c>
      <c r="N1174" t="str">
        <f t="shared" si="131"/>
        <v>OK</v>
      </c>
      <c r="O1174" t="str">
        <f>_xlfn.XLOOKUP(B1174,'01_Raw_ATMs'!A:A,'01_Raw_ATMs'!A:A,"Not Found")</f>
        <v>ATM069</v>
      </c>
      <c r="P1174" t="str">
        <f t="shared" si="132"/>
        <v>Valid</v>
      </c>
    </row>
    <row r="1175" spans="1:16">
      <c r="A1175" t="s">
        <v>1371</v>
      </c>
      <c r="B1175" t="s">
        <v>107</v>
      </c>
      <c r="C1175" s="2">
        <v>45975</v>
      </c>
      <c r="D1175" s="3">
        <v>0.61506944444444445</v>
      </c>
      <c r="E1175" t="s">
        <v>33</v>
      </c>
      <c r="F1175">
        <v>8000</v>
      </c>
      <c r="G1175" t="s">
        <v>189</v>
      </c>
      <c r="I1175">
        <f t="shared" si="126"/>
        <v>1</v>
      </c>
      <c r="J1175" t="str">
        <f t="shared" si="127"/>
        <v>OK</v>
      </c>
      <c r="K1175" t="str">
        <f t="shared" si="128"/>
        <v>Successful</v>
      </c>
      <c r="L1175" t="str">
        <f t="shared" si="129"/>
        <v>Withdrawal</v>
      </c>
      <c r="M1175" t="str">
        <f t="shared" si="130"/>
        <v>OK</v>
      </c>
      <c r="N1175" t="str">
        <f t="shared" si="131"/>
        <v>OK</v>
      </c>
      <c r="O1175" t="str">
        <f>_xlfn.XLOOKUP(B1175,'01_Raw_ATMs'!A:A,'01_Raw_ATMs'!A:A,"Not Found")</f>
        <v>ATM027</v>
      </c>
      <c r="P1175" t="str">
        <f t="shared" si="132"/>
        <v>Valid</v>
      </c>
    </row>
    <row r="1176" spans="1:16">
      <c r="A1176" t="s">
        <v>1372</v>
      </c>
      <c r="B1176" t="s">
        <v>120</v>
      </c>
      <c r="C1176" s="2">
        <v>45865</v>
      </c>
      <c r="D1176" s="3">
        <v>0.69686342592592587</v>
      </c>
      <c r="E1176" t="s">
        <v>33</v>
      </c>
      <c r="F1176">
        <v>500</v>
      </c>
      <c r="G1176" t="s">
        <v>214</v>
      </c>
      <c r="H1176" t="s">
        <v>1094</v>
      </c>
      <c r="I1176">
        <f t="shared" si="126"/>
        <v>1</v>
      </c>
      <c r="J1176" t="str">
        <f t="shared" si="127"/>
        <v>OK</v>
      </c>
      <c r="K1176" t="str">
        <f t="shared" si="128"/>
        <v>Failed</v>
      </c>
      <c r="L1176" t="str">
        <f t="shared" si="129"/>
        <v>Withdrawal</v>
      </c>
      <c r="M1176" t="str">
        <f t="shared" si="130"/>
        <v>OK</v>
      </c>
      <c r="N1176" t="str">
        <f t="shared" si="131"/>
        <v>OK</v>
      </c>
      <c r="O1176" t="str">
        <f>_xlfn.XLOOKUP(B1176,'01_Raw_ATMs'!A:A,'01_Raw_ATMs'!A:A,"Not Found")</f>
        <v>ATM040</v>
      </c>
      <c r="P1176" t="str">
        <f t="shared" si="132"/>
        <v>Valid</v>
      </c>
    </row>
    <row r="1177" spans="1:16">
      <c r="A1177" t="s">
        <v>1373</v>
      </c>
      <c r="B1177" t="s">
        <v>84</v>
      </c>
      <c r="C1177" s="2">
        <v>46066</v>
      </c>
      <c r="D1177" s="3">
        <v>0.71913194444444439</v>
      </c>
      <c r="E1177" t="s">
        <v>33</v>
      </c>
      <c r="F1177">
        <v>8000</v>
      </c>
      <c r="G1177" t="s">
        <v>189</v>
      </c>
      <c r="I1177">
        <f t="shared" si="126"/>
        <v>1</v>
      </c>
      <c r="J1177" t="str">
        <f t="shared" si="127"/>
        <v>OK</v>
      </c>
      <c r="K1177" t="str">
        <f t="shared" si="128"/>
        <v>Successful</v>
      </c>
      <c r="L1177" t="str">
        <f t="shared" si="129"/>
        <v>Withdrawal</v>
      </c>
      <c r="M1177" t="str">
        <f t="shared" si="130"/>
        <v>OK</v>
      </c>
      <c r="N1177" t="str">
        <f t="shared" si="131"/>
        <v>OK</v>
      </c>
      <c r="O1177" t="str">
        <f>_xlfn.XLOOKUP(B1177,'01_Raw_ATMs'!A:A,'01_Raw_ATMs'!A:A,"Not Found")</f>
        <v>ATM009</v>
      </c>
      <c r="P1177" t="str">
        <f t="shared" si="132"/>
        <v>Valid</v>
      </c>
    </row>
    <row r="1178" spans="1:16">
      <c r="A1178" t="s">
        <v>1374</v>
      </c>
      <c r="B1178" t="s">
        <v>139</v>
      </c>
      <c r="C1178" s="2">
        <v>46131</v>
      </c>
      <c r="D1178" s="3">
        <v>0.74103009259259256</v>
      </c>
      <c r="E1178" t="s">
        <v>33</v>
      </c>
      <c r="F1178">
        <v>5000</v>
      </c>
      <c r="G1178" t="s">
        <v>189</v>
      </c>
      <c r="I1178">
        <f t="shared" si="126"/>
        <v>1</v>
      </c>
      <c r="J1178" t="str">
        <f t="shared" si="127"/>
        <v>OK</v>
      </c>
      <c r="K1178" t="str">
        <f t="shared" si="128"/>
        <v>Successful</v>
      </c>
      <c r="L1178" t="str">
        <f t="shared" si="129"/>
        <v>Withdrawal</v>
      </c>
      <c r="M1178" t="str">
        <f t="shared" si="130"/>
        <v>OK</v>
      </c>
      <c r="N1178" t="str">
        <f t="shared" si="131"/>
        <v>OK</v>
      </c>
      <c r="O1178" t="str">
        <f>_xlfn.XLOOKUP(B1178,'01_Raw_ATMs'!A:A,'01_Raw_ATMs'!A:A,"Not Found")</f>
        <v>ATM059</v>
      </c>
      <c r="P1178" t="str">
        <f t="shared" si="132"/>
        <v>Valid</v>
      </c>
    </row>
    <row r="1179" spans="1:16">
      <c r="A1179" t="s">
        <v>1375</v>
      </c>
      <c r="B1179" t="s">
        <v>172</v>
      </c>
      <c r="C1179" s="2">
        <v>45962</v>
      </c>
      <c r="D1179" s="3">
        <v>0.57836805555555559</v>
      </c>
      <c r="E1179" t="s">
        <v>194</v>
      </c>
      <c r="F1179">
        <v>0</v>
      </c>
      <c r="G1179" t="s">
        <v>189</v>
      </c>
      <c r="I1179">
        <f t="shared" si="126"/>
        <v>1</v>
      </c>
      <c r="J1179" t="str">
        <f t="shared" si="127"/>
        <v>OK</v>
      </c>
      <c r="K1179" t="str">
        <f t="shared" si="128"/>
        <v>Successful</v>
      </c>
      <c r="L1179" t="str">
        <f t="shared" si="129"/>
        <v>Balance Inquiry</v>
      </c>
      <c r="M1179" t="str">
        <f t="shared" si="130"/>
        <v>OK</v>
      </c>
      <c r="N1179" t="str">
        <f t="shared" si="131"/>
        <v>OK</v>
      </c>
      <c r="O1179" t="str">
        <f>_xlfn.XLOOKUP(B1179,'01_Raw_ATMs'!A:A,'01_Raw_ATMs'!A:A,"Not Found")</f>
        <v>ATM092</v>
      </c>
      <c r="P1179" t="str">
        <f t="shared" si="132"/>
        <v>Valid</v>
      </c>
    </row>
    <row r="1180" spans="1:16">
      <c r="A1180" t="s">
        <v>1376</v>
      </c>
      <c r="B1180" t="s">
        <v>102</v>
      </c>
      <c r="C1180" s="2">
        <v>46100</v>
      </c>
      <c r="D1180" s="3">
        <v>0.66576388888888893</v>
      </c>
      <c r="E1180" t="s">
        <v>33</v>
      </c>
      <c r="F1180">
        <v>8000</v>
      </c>
      <c r="G1180" t="s">
        <v>189</v>
      </c>
      <c r="I1180">
        <f t="shared" si="126"/>
        <v>1</v>
      </c>
      <c r="J1180" t="str">
        <f t="shared" si="127"/>
        <v>OK</v>
      </c>
      <c r="K1180" t="str">
        <f t="shared" si="128"/>
        <v>Successful</v>
      </c>
      <c r="L1180" t="str">
        <f t="shared" si="129"/>
        <v>Withdrawal</v>
      </c>
      <c r="M1180" t="str">
        <f t="shared" si="130"/>
        <v>OK</v>
      </c>
      <c r="N1180" t="str">
        <f t="shared" si="131"/>
        <v>OK</v>
      </c>
      <c r="O1180" t="str">
        <f>_xlfn.XLOOKUP(B1180,'01_Raw_ATMs'!A:A,'01_Raw_ATMs'!A:A,"Not Found")</f>
        <v>ATM023</v>
      </c>
      <c r="P1180" t="str">
        <f t="shared" si="132"/>
        <v>Valid</v>
      </c>
    </row>
    <row r="1181" spans="1:16">
      <c r="A1181" t="s">
        <v>1377</v>
      </c>
      <c r="B1181" t="s">
        <v>170</v>
      </c>
      <c r="C1181" s="2">
        <v>45702</v>
      </c>
      <c r="D1181" s="3">
        <v>0.4133101851851852</v>
      </c>
      <c r="E1181" t="s">
        <v>33</v>
      </c>
      <c r="F1181">
        <v>10000</v>
      </c>
      <c r="G1181" t="s">
        <v>189</v>
      </c>
      <c r="I1181">
        <f t="shared" si="126"/>
        <v>1</v>
      </c>
      <c r="J1181" t="str">
        <f t="shared" si="127"/>
        <v>OK</v>
      </c>
      <c r="K1181" t="str">
        <f t="shared" si="128"/>
        <v>Successful</v>
      </c>
      <c r="L1181" t="str">
        <f t="shared" si="129"/>
        <v>Withdrawal</v>
      </c>
      <c r="M1181" t="str">
        <f t="shared" si="130"/>
        <v>OK</v>
      </c>
      <c r="N1181" t="str">
        <f t="shared" si="131"/>
        <v>OK</v>
      </c>
      <c r="O1181" t="str">
        <f>_xlfn.XLOOKUP(B1181,'01_Raw_ATMs'!A:A,'01_Raw_ATMs'!A:A,"Not Found")</f>
        <v>ATM090</v>
      </c>
      <c r="P1181" t="str">
        <f t="shared" si="132"/>
        <v>Valid</v>
      </c>
    </row>
    <row r="1182" spans="1:16">
      <c r="A1182" t="s">
        <v>1378</v>
      </c>
      <c r="B1182" t="s">
        <v>166</v>
      </c>
      <c r="C1182" s="2">
        <v>45726</v>
      </c>
      <c r="D1182" s="3">
        <v>0.78260416666666666</v>
      </c>
      <c r="E1182" t="s">
        <v>33</v>
      </c>
      <c r="F1182">
        <v>5000</v>
      </c>
      <c r="G1182" t="s">
        <v>189</v>
      </c>
      <c r="I1182">
        <f t="shared" si="126"/>
        <v>1</v>
      </c>
      <c r="J1182" t="str">
        <f t="shared" si="127"/>
        <v>OK</v>
      </c>
      <c r="K1182" t="str">
        <f t="shared" si="128"/>
        <v>Successful</v>
      </c>
      <c r="L1182" t="str">
        <f t="shared" si="129"/>
        <v>Withdrawal</v>
      </c>
      <c r="M1182" t="str">
        <f t="shared" si="130"/>
        <v>OK</v>
      </c>
      <c r="N1182" t="str">
        <f t="shared" si="131"/>
        <v>OK</v>
      </c>
      <c r="O1182" t="str">
        <f>_xlfn.XLOOKUP(B1182,'01_Raw_ATMs'!A:A,'01_Raw_ATMs'!A:A,"Not Found")</f>
        <v>ATM086</v>
      </c>
      <c r="P1182" t="str">
        <f t="shared" si="132"/>
        <v>Valid</v>
      </c>
    </row>
    <row r="1183" spans="1:16">
      <c r="A1183" t="s">
        <v>1379</v>
      </c>
      <c r="B1183" t="s">
        <v>178</v>
      </c>
      <c r="C1183" s="2">
        <v>45782</v>
      </c>
      <c r="D1183" s="3">
        <v>0.96166666666666667</v>
      </c>
      <c r="E1183" t="s">
        <v>33</v>
      </c>
      <c r="F1183">
        <v>3000</v>
      </c>
      <c r="G1183" t="s">
        <v>189</v>
      </c>
      <c r="I1183">
        <f t="shared" si="126"/>
        <v>1</v>
      </c>
      <c r="J1183" t="str">
        <f t="shared" si="127"/>
        <v>OK</v>
      </c>
      <c r="K1183" t="str">
        <f t="shared" si="128"/>
        <v>Successful</v>
      </c>
      <c r="L1183" t="str">
        <f t="shared" si="129"/>
        <v>Withdrawal</v>
      </c>
      <c r="M1183" t="str">
        <f t="shared" si="130"/>
        <v>OK</v>
      </c>
      <c r="N1183" t="str">
        <f t="shared" si="131"/>
        <v>OK</v>
      </c>
      <c r="O1183" t="str">
        <f>_xlfn.XLOOKUP(B1183,'01_Raw_ATMs'!A:A,'01_Raw_ATMs'!A:A,"Not Found")</f>
        <v>ATM098</v>
      </c>
      <c r="P1183" t="str">
        <f t="shared" si="132"/>
        <v>Valid</v>
      </c>
    </row>
    <row r="1184" spans="1:16">
      <c r="A1184" t="s">
        <v>1380</v>
      </c>
      <c r="B1184" t="s">
        <v>101</v>
      </c>
      <c r="C1184" s="2">
        <v>45916</v>
      </c>
      <c r="D1184" s="3">
        <v>0.37672453703703701</v>
      </c>
      <c r="E1184" t="s">
        <v>33</v>
      </c>
      <c r="F1184">
        <v>10000</v>
      </c>
      <c r="G1184" t="s">
        <v>189</v>
      </c>
      <c r="I1184">
        <f t="shared" si="126"/>
        <v>1</v>
      </c>
      <c r="J1184" t="str">
        <f t="shared" si="127"/>
        <v>OK</v>
      </c>
      <c r="K1184" t="str">
        <f t="shared" si="128"/>
        <v>Successful</v>
      </c>
      <c r="L1184" t="str">
        <f t="shared" si="129"/>
        <v>Withdrawal</v>
      </c>
      <c r="M1184" t="str">
        <f t="shared" si="130"/>
        <v>OK</v>
      </c>
      <c r="N1184" t="str">
        <f t="shared" si="131"/>
        <v>OK</v>
      </c>
      <c r="O1184" t="str">
        <f>_xlfn.XLOOKUP(B1184,'01_Raw_ATMs'!A:A,'01_Raw_ATMs'!A:A,"Not Found")</f>
        <v>ATM022</v>
      </c>
      <c r="P1184" t="str">
        <f t="shared" si="132"/>
        <v>Valid</v>
      </c>
    </row>
    <row r="1185" spans="1:16">
      <c r="A1185" t="s">
        <v>1381</v>
      </c>
      <c r="B1185" t="s">
        <v>176</v>
      </c>
      <c r="C1185" s="2">
        <v>46130</v>
      </c>
      <c r="D1185" s="3">
        <v>0.57459490740740737</v>
      </c>
      <c r="E1185" t="s">
        <v>194</v>
      </c>
      <c r="F1185">
        <v>0</v>
      </c>
      <c r="G1185" t="s">
        <v>189</v>
      </c>
      <c r="I1185">
        <f t="shared" si="126"/>
        <v>1</v>
      </c>
      <c r="J1185" t="str">
        <f t="shared" si="127"/>
        <v>OK</v>
      </c>
      <c r="K1185" t="str">
        <f t="shared" si="128"/>
        <v>Successful</v>
      </c>
      <c r="L1185" t="str">
        <f t="shared" si="129"/>
        <v>Balance Inquiry</v>
      </c>
      <c r="M1185" t="str">
        <f t="shared" si="130"/>
        <v>OK</v>
      </c>
      <c r="N1185" t="str">
        <f t="shared" si="131"/>
        <v>OK</v>
      </c>
      <c r="O1185" t="str">
        <f>_xlfn.XLOOKUP(B1185,'01_Raw_ATMs'!A:A,'01_Raw_ATMs'!A:A,"Not Found")</f>
        <v>ATM096</v>
      </c>
      <c r="P1185" t="str">
        <f t="shared" si="132"/>
        <v>Valid</v>
      </c>
    </row>
    <row r="1186" spans="1:16">
      <c r="A1186" t="s">
        <v>1382</v>
      </c>
      <c r="B1186" t="s">
        <v>71</v>
      </c>
      <c r="C1186" s="2">
        <v>45914</v>
      </c>
      <c r="D1186" s="3">
        <v>0.33203703703703702</v>
      </c>
      <c r="E1186" t="s">
        <v>33</v>
      </c>
      <c r="F1186">
        <v>5000</v>
      </c>
      <c r="G1186" t="s">
        <v>189</v>
      </c>
      <c r="I1186">
        <f t="shared" si="126"/>
        <v>1</v>
      </c>
      <c r="J1186" t="str">
        <f t="shared" si="127"/>
        <v>OK</v>
      </c>
      <c r="K1186" t="str">
        <f t="shared" si="128"/>
        <v>Successful</v>
      </c>
      <c r="L1186" t="str">
        <f t="shared" si="129"/>
        <v>Withdrawal</v>
      </c>
      <c r="M1186" t="str">
        <f t="shared" si="130"/>
        <v>OK</v>
      </c>
      <c r="N1186" t="str">
        <f t="shared" si="131"/>
        <v>OK</v>
      </c>
      <c r="O1186" t="str">
        <f>_xlfn.XLOOKUP(B1186,'01_Raw_ATMs'!A:A,'01_Raw_ATMs'!A:A,"Not Found")</f>
        <v>ATM002</v>
      </c>
      <c r="P1186" t="str">
        <f t="shared" si="132"/>
        <v>Valid</v>
      </c>
    </row>
    <row r="1187" spans="1:16">
      <c r="A1187" t="s">
        <v>1383</v>
      </c>
      <c r="B1187" t="s">
        <v>84</v>
      </c>
      <c r="C1187" s="2">
        <v>45742</v>
      </c>
      <c r="D1187" s="3">
        <v>0.67760416666666667</v>
      </c>
      <c r="E1187" t="s">
        <v>261</v>
      </c>
      <c r="F1187">
        <v>2000</v>
      </c>
      <c r="G1187" t="s">
        <v>189</v>
      </c>
      <c r="I1187">
        <f t="shared" si="126"/>
        <v>1</v>
      </c>
      <c r="J1187" t="str">
        <f t="shared" si="127"/>
        <v>OK</v>
      </c>
      <c r="K1187" t="str">
        <f t="shared" si="128"/>
        <v>Successful</v>
      </c>
      <c r="L1187" t="str">
        <f t="shared" si="129"/>
        <v>Cash Deposit</v>
      </c>
      <c r="M1187" t="str">
        <f t="shared" si="130"/>
        <v>OK</v>
      </c>
      <c r="N1187" t="str">
        <f t="shared" si="131"/>
        <v>OK</v>
      </c>
      <c r="O1187" t="str">
        <f>_xlfn.XLOOKUP(B1187,'01_Raw_ATMs'!A:A,'01_Raw_ATMs'!A:A,"Not Found")</f>
        <v>ATM009</v>
      </c>
      <c r="P1187" t="str">
        <f t="shared" si="132"/>
        <v>Valid</v>
      </c>
    </row>
    <row r="1188" spans="1:16">
      <c r="A1188" t="s">
        <v>1384</v>
      </c>
      <c r="B1188" t="s">
        <v>116</v>
      </c>
      <c r="C1188" s="2">
        <v>45823</v>
      </c>
      <c r="D1188" s="3">
        <v>0.33446759259259262</v>
      </c>
      <c r="E1188" t="s">
        <v>33</v>
      </c>
      <c r="F1188">
        <v>2500</v>
      </c>
      <c r="G1188" t="s">
        <v>189</v>
      </c>
      <c r="I1188">
        <f t="shared" si="126"/>
        <v>1</v>
      </c>
      <c r="J1188" t="str">
        <f t="shared" si="127"/>
        <v>OK</v>
      </c>
      <c r="K1188" t="str">
        <f t="shared" si="128"/>
        <v>Successful</v>
      </c>
      <c r="L1188" t="str">
        <f t="shared" si="129"/>
        <v>Withdrawal</v>
      </c>
      <c r="M1188" t="str">
        <f t="shared" si="130"/>
        <v>OK</v>
      </c>
      <c r="N1188" t="str">
        <f t="shared" si="131"/>
        <v>OK</v>
      </c>
      <c r="O1188" t="str">
        <f>_xlfn.XLOOKUP(B1188,'01_Raw_ATMs'!A:A,'01_Raw_ATMs'!A:A,"Not Found")</f>
        <v>ATM036</v>
      </c>
      <c r="P1188" t="str">
        <f t="shared" si="132"/>
        <v>Valid</v>
      </c>
    </row>
    <row r="1189" spans="1:16">
      <c r="A1189" t="s">
        <v>1385</v>
      </c>
      <c r="B1189" t="s">
        <v>175</v>
      </c>
      <c r="C1189" s="2">
        <v>46058</v>
      </c>
      <c r="D1189" s="3">
        <v>0.36305555555555558</v>
      </c>
      <c r="E1189" t="s">
        <v>33</v>
      </c>
      <c r="F1189">
        <v>2500</v>
      </c>
      <c r="G1189" t="s">
        <v>189</v>
      </c>
      <c r="I1189">
        <f t="shared" si="126"/>
        <v>1</v>
      </c>
      <c r="J1189" t="str">
        <f t="shared" si="127"/>
        <v>OK</v>
      </c>
      <c r="K1189" t="str">
        <f t="shared" si="128"/>
        <v>Successful</v>
      </c>
      <c r="L1189" t="str">
        <f t="shared" si="129"/>
        <v>Withdrawal</v>
      </c>
      <c r="M1189" t="str">
        <f t="shared" si="130"/>
        <v>OK</v>
      </c>
      <c r="N1189" t="str">
        <f t="shared" si="131"/>
        <v>OK</v>
      </c>
      <c r="O1189" t="str">
        <f>_xlfn.XLOOKUP(B1189,'01_Raw_ATMs'!A:A,'01_Raw_ATMs'!A:A,"Not Found")</f>
        <v>ATM095</v>
      </c>
      <c r="P1189" t="str">
        <f t="shared" si="132"/>
        <v>Valid</v>
      </c>
    </row>
    <row r="1190" spans="1:16">
      <c r="A1190" t="s">
        <v>1386</v>
      </c>
      <c r="B1190" t="s">
        <v>126</v>
      </c>
      <c r="C1190" s="2">
        <v>45840</v>
      </c>
      <c r="D1190" s="3">
        <v>0.3770486111111111</v>
      </c>
      <c r="E1190" t="s">
        <v>33</v>
      </c>
      <c r="F1190">
        <v>2000</v>
      </c>
      <c r="G1190" t="s">
        <v>189</v>
      </c>
      <c r="I1190">
        <f t="shared" si="126"/>
        <v>1</v>
      </c>
      <c r="J1190" t="str">
        <f t="shared" si="127"/>
        <v>OK</v>
      </c>
      <c r="K1190" t="str">
        <f t="shared" si="128"/>
        <v>Successful</v>
      </c>
      <c r="L1190" t="str">
        <f t="shared" si="129"/>
        <v>Withdrawal</v>
      </c>
      <c r="M1190" t="str">
        <f t="shared" si="130"/>
        <v>OK</v>
      </c>
      <c r="N1190" t="str">
        <f t="shared" si="131"/>
        <v>OK</v>
      </c>
      <c r="O1190" t="str">
        <f>_xlfn.XLOOKUP(B1190,'01_Raw_ATMs'!A:A,'01_Raw_ATMs'!A:A,"Not Found")</f>
        <v>ATM046</v>
      </c>
      <c r="P1190" t="str">
        <f t="shared" si="132"/>
        <v>Valid</v>
      </c>
    </row>
    <row r="1191" spans="1:16">
      <c r="A1191" t="s">
        <v>1387</v>
      </c>
      <c r="B1191" t="s">
        <v>81</v>
      </c>
      <c r="C1191" s="2">
        <v>46193</v>
      </c>
      <c r="D1191" s="3">
        <v>0.74006944444444445</v>
      </c>
      <c r="E1191" t="s">
        <v>211</v>
      </c>
      <c r="F1191">
        <v>0</v>
      </c>
      <c r="G1191" t="s">
        <v>189</v>
      </c>
      <c r="I1191">
        <f t="shared" si="126"/>
        <v>1</v>
      </c>
      <c r="J1191" t="str">
        <f t="shared" si="127"/>
        <v>OK</v>
      </c>
      <c r="K1191" t="str">
        <f t="shared" si="128"/>
        <v>Successful</v>
      </c>
      <c r="L1191" t="str">
        <f t="shared" si="129"/>
        <v>Mini Statement</v>
      </c>
      <c r="M1191" t="str">
        <f t="shared" si="130"/>
        <v>OK</v>
      </c>
      <c r="N1191" t="str">
        <f t="shared" si="131"/>
        <v>OK</v>
      </c>
      <c r="O1191" t="str">
        <f>_xlfn.XLOOKUP(B1191,'01_Raw_ATMs'!A:A,'01_Raw_ATMs'!A:A,"Not Found")</f>
        <v>ATM007</v>
      </c>
      <c r="P1191" t="str">
        <f t="shared" si="132"/>
        <v>Valid</v>
      </c>
    </row>
    <row r="1192" spans="1:16">
      <c r="A1192" t="s">
        <v>1388</v>
      </c>
      <c r="B1192" t="s">
        <v>120</v>
      </c>
      <c r="C1192" s="2">
        <v>46112</v>
      </c>
      <c r="D1192" s="3">
        <v>0.16670138888888891</v>
      </c>
      <c r="E1192" t="s">
        <v>194</v>
      </c>
      <c r="F1192">
        <v>0</v>
      </c>
      <c r="G1192" t="s">
        <v>189</v>
      </c>
      <c r="I1192">
        <f t="shared" si="126"/>
        <v>1</v>
      </c>
      <c r="J1192" t="str">
        <f t="shared" si="127"/>
        <v>OK</v>
      </c>
      <c r="K1192" t="str">
        <f t="shared" si="128"/>
        <v>Successful</v>
      </c>
      <c r="L1192" t="str">
        <f t="shared" si="129"/>
        <v>Balance Inquiry</v>
      </c>
      <c r="M1192" t="str">
        <f t="shared" si="130"/>
        <v>OK</v>
      </c>
      <c r="N1192" t="str">
        <f t="shared" si="131"/>
        <v>OK</v>
      </c>
      <c r="O1192" t="str">
        <f>_xlfn.XLOOKUP(B1192,'01_Raw_ATMs'!A:A,'01_Raw_ATMs'!A:A,"Not Found")</f>
        <v>ATM040</v>
      </c>
      <c r="P1192" t="str">
        <f t="shared" si="132"/>
        <v>Valid</v>
      </c>
    </row>
    <row r="1193" spans="1:16">
      <c r="A1193" t="s">
        <v>1389</v>
      </c>
      <c r="B1193" t="s">
        <v>112</v>
      </c>
      <c r="C1193" s="2">
        <v>46041</v>
      </c>
      <c r="D1193" s="3">
        <v>0.88339120370370372</v>
      </c>
      <c r="E1193" t="s">
        <v>33</v>
      </c>
      <c r="F1193">
        <v>500</v>
      </c>
      <c r="G1193" t="s">
        <v>214</v>
      </c>
      <c r="H1193" t="s">
        <v>42</v>
      </c>
      <c r="I1193">
        <f t="shared" si="126"/>
        <v>1</v>
      </c>
      <c r="J1193" t="str">
        <f t="shared" si="127"/>
        <v>OK</v>
      </c>
      <c r="K1193" t="str">
        <f t="shared" si="128"/>
        <v>Failed</v>
      </c>
      <c r="L1193" t="str">
        <f t="shared" si="129"/>
        <v>Withdrawal</v>
      </c>
      <c r="M1193" t="str">
        <f t="shared" si="130"/>
        <v>OK</v>
      </c>
      <c r="N1193" t="str">
        <f t="shared" si="131"/>
        <v>OK</v>
      </c>
      <c r="O1193" t="str">
        <f>_xlfn.XLOOKUP(B1193,'01_Raw_ATMs'!A:A,'01_Raw_ATMs'!A:A,"Not Found")</f>
        <v>ATM032</v>
      </c>
      <c r="P1193" t="str">
        <f t="shared" si="132"/>
        <v>Valid</v>
      </c>
    </row>
    <row r="1194" spans="1:16">
      <c r="A1194" t="s">
        <v>1390</v>
      </c>
      <c r="B1194" t="s">
        <v>104</v>
      </c>
      <c r="C1194" s="2">
        <v>45722</v>
      </c>
      <c r="D1194" s="3">
        <v>0.41395833333333332</v>
      </c>
      <c r="E1194" t="s">
        <v>194</v>
      </c>
      <c r="F1194">
        <v>0</v>
      </c>
      <c r="G1194" t="s">
        <v>189</v>
      </c>
      <c r="I1194">
        <f t="shared" si="126"/>
        <v>1</v>
      </c>
      <c r="J1194" t="str">
        <f t="shared" si="127"/>
        <v>OK</v>
      </c>
      <c r="K1194" t="str">
        <f t="shared" si="128"/>
        <v>Successful</v>
      </c>
      <c r="L1194" t="str">
        <f t="shared" si="129"/>
        <v>Balance Inquiry</v>
      </c>
      <c r="M1194" t="str">
        <f t="shared" si="130"/>
        <v>OK</v>
      </c>
      <c r="N1194" t="str">
        <f t="shared" si="131"/>
        <v>OK</v>
      </c>
      <c r="O1194" t="str">
        <f>_xlfn.XLOOKUP(B1194,'01_Raw_ATMs'!A:A,'01_Raw_ATMs'!A:A,"Not Found")</f>
        <v>ATM025</v>
      </c>
      <c r="P1194" t="str">
        <f t="shared" si="132"/>
        <v>Valid</v>
      </c>
    </row>
    <row r="1195" spans="1:16">
      <c r="A1195" t="s">
        <v>1391</v>
      </c>
      <c r="B1195" t="s">
        <v>101</v>
      </c>
      <c r="C1195" s="2">
        <v>45829</v>
      </c>
      <c r="D1195" s="3">
        <v>0.18895833333333331</v>
      </c>
      <c r="E1195" t="s">
        <v>194</v>
      </c>
      <c r="F1195">
        <v>0</v>
      </c>
      <c r="G1195" t="s">
        <v>189</v>
      </c>
      <c r="I1195">
        <f t="shared" si="126"/>
        <v>1</v>
      </c>
      <c r="J1195" t="str">
        <f t="shared" si="127"/>
        <v>OK</v>
      </c>
      <c r="K1195" t="str">
        <f t="shared" si="128"/>
        <v>Successful</v>
      </c>
      <c r="L1195" t="str">
        <f t="shared" si="129"/>
        <v>Balance Inquiry</v>
      </c>
      <c r="M1195" t="str">
        <f t="shared" si="130"/>
        <v>OK</v>
      </c>
      <c r="N1195" t="str">
        <f t="shared" si="131"/>
        <v>OK</v>
      </c>
      <c r="O1195" t="str">
        <f>_xlfn.XLOOKUP(B1195,'01_Raw_ATMs'!A:A,'01_Raw_ATMs'!A:A,"Not Found")</f>
        <v>ATM022</v>
      </c>
      <c r="P1195" t="str">
        <f t="shared" si="132"/>
        <v>Valid</v>
      </c>
    </row>
    <row r="1196" spans="1:16">
      <c r="A1196" t="s">
        <v>1392</v>
      </c>
      <c r="B1196" t="s">
        <v>161</v>
      </c>
      <c r="C1196" s="2">
        <v>45852</v>
      </c>
      <c r="D1196" s="3">
        <v>0.7496990740740741</v>
      </c>
      <c r="E1196" t="s">
        <v>33</v>
      </c>
      <c r="F1196">
        <v>4000</v>
      </c>
      <c r="G1196" t="s">
        <v>189</v>
      </c>
      <c r="I1196">
        <f t="shared" si="126"/>
        <v>1</v>
      </c>
      <c r="J1196" t="str">
        <f t="shared" si="127"/>
        <v>OK</v>
      </c>
      <c r="K1196" t="str">
        <f t="shared" si="128"/>
        <v>Successful</v>
      </c>
      <c r="L1196" t="str">
        <f t="shared" si="129"/>
        <v>Withdrawal</v>
      </c>
      <c r="M1196" t="str">
        <f t="shared" si="130"/>
        <v>OK</v>
      </c>
      <c r="N1196" t="str">
        <f t="shared" si="131"/>
        <v>OK</v>
      </c>
      <c r="O1196" t="str">
        <f>_xlfn.XLOOKUP(B1196,'01_Raw_ATMs'!A:A,'01_Raw_ATMs'!A:A,"Not Found")</f>
        <v>ATM081</v>
      </c>
      <c r="P1196" t="str">
        <f t="shared" si="132"/>
        <v>Valid</v>
      </c>
    </row>
    <row r="1197" spans="1:16">
      <c r="A1197" t="s">
        <v>1393</v>
      </c>
      <c r="B1197" t="s">
        <v>108</v>
      </c>
      <c r="C1197" s="2">
        <v>45766</v>
      </c>
      <c r="D1197" s="3">
        <v>0.5493055555555556</v>
      </c>
      <c r="E1197" t="s">
        <v>33</v>
      </c>
      <c r="F1197">
        <v>3000</v>
      </c>
      <c r="G1197" t="s">
        <v>189</v>
      </c>
      <c r="I1197">
        <f t="shared" si="126"/>
        <v>1</v>
      </c>
      <c r="J1197" t="str">
        <f t="shared" si="127"/>
        <v>OK</v>
      </c>
      <c r="K1197" t="str">
        <f t="shared" si="128"/>
        <v>Successful</v>
      </c>
      <c r="L1197" t="str">
        <f t="shared" si="129"/>
        <v>Withdrawal</v>
      </c>
      <c r="M1197" t="str">
        <f t="shared" si="130"/>
        <v>OK</v>
      </c>
      <c r="N1197" t="str">
        <f t="shared" si="131"/>
        <v>OK</v>
      </c>
      <c r="O1197" t="str">
        <f>_xlfn.XLOOKUP(B1197,'01_Raw_ATMs'!A:A,'01_Raw_ATMs'!A:A,"Not Found")</f>
        <v>ATM028</v>
      </c>
      <c r="P1197" t="str">
        <f t="shared" si="132"/>
        <v>Valid</v>
      </c>
    </row>
    <row r="1198" spans="1:16">
      <c r="A1198" t="s">
        <v>1394</v>
      </c>
      <c r="B1198" t="s">
        <v>108</v>
      </c>
      <c r="C1198" s="2">
        <v>46127</v>
      </c>
      <c r="D1198" s="3">
        <v>0.40476851851851853</v>
      </c>
      <c r="E1198" t="s">
        <v>33</v>
      </c>
      <c r="F1198">
        <v>8000</v>
      </c>
      <c r="G1198" t="s">
        <v>189</v>
      </c>
      <c r="I1198">
        <f t="shared" si="126"/>
        <v>1</v>
      </c>
      <c r="J1198" t="str">
        <f t="shared" si="127"/>
        <v>OK</v>
      </c>
      <c r="K1198" t="str">
        <f t="shared" si="128"/>
        <v>Successful</v>
      </c>
      <c r="L1198" t="str">
        <f t="shared" si="129"/>
        <v>Withdrawal</v>
      </c>
      <c r="M1198" t="str">
        <f t="shared" si="130"/>
        <v>OK</v>
      </c>
      <c r="N1198" t="str">
        <f t="shared" si="131"/>
        <v>OK</v>
      </c>
      <c r="O1198" t="str">
        <f>_xlfn.XLOOKUP(B1198,'01_Raw_ATMs'!A:A,'01_Raw_ATMs'!A:A,"Not Found")</f>
        <v>ATM028</v>
      </c>
      <c r="P1198" t="str">
        <f t="shared" si="132"/>
        <v>Valid</v>
      </c>
    </row>
    <row r="1199" spans="1:16">
      <c r="A1199" t="s">
        <v>1395</v>
      </c>
      <c r="B1199" t="s">
        <v>84</v>
      </c>
      <c r="C1199" s="2">
        <v>45881</v>
      </c>
      <c r="D1199" s="3">
        <v>0.61780092592592595</v>
      </c>
      <c r="E1199" t="s">
        <v>33</v>
      </c>
      <c r="F1199">
        <v>1000</v>
      </c>
      <c r="G1199" t="s">
        <v>189</v>
      </c>
      <c r="I1199">
        <f t="shared" si="126"/>
        <v>1</v>
      </c>
      <c r="J1199" t="str">
        <f t="shared" si="127"/>
        <v>OK</v>
      </c>
      <c r="K1199" t="str">
        <f t="shared" si="128"/>
        <v>Successful</v>
      </c>
      <c r="L1199" t="str">
        <f t="shared" si="129"/>
        <v>Withdrawal</v>
      </c>
      <c r="M1199" t="str">
        <f t="shared" si="130"/>
        <v>OK</v>
      </c>
      <c r="N1199" t="str">
        <f t="shared" si="131"/>
        <v>OK</v>
      </c>
      <c r="O1199" t="str">
        <f>_xlfn.XLOOKUP(B1199,'01_Raw_ATMs'!A:A,'01_Raw_ATMs'!A:A,"Not Found")</f>
        <v>ATM009</v>
      </c>
      <c r="P1199" t="str">
        <f t="shared" si="132"/>
        <v>Valid</v>
      </c>
    </row>
    <row r="1200" spans="1:16">
      <c r="A1200" t="s">
        <v>1396</v>
      </c>
      <c r="B1200" t="s">
        <v>153</v>
      </c>
      <c r="C1200" s="2">
        <v>45833</v>
      </c>
      <c r="D1200" s="3">
        <v>0.42127314814814809</v>
      </c>
      <c r="E1200" t="s">
        <v>33</v>
      </c>
      <c r="F1200">
        <v>10000</v>
      </c>
      <c r="G1200" t="s">
        <v>189</v>
      </c>
      <c r="I1200">
        <f t="shared" si="126"/>
        <v>1</v>
      </c>
      <c r="J1200" t="str">
        <f t="shared" si="127"/>
        <v>OK</v>
      </c>
      <c r="K1200" t="str">
        <f t="shared" si="128"/>
        <v>Successful</v>
      </c>
      <c r="L1200" t="str">
        <f t="shared" si="129"/>
        <v>Withdrawal</v>
      </c>
      <c r="M1200" t="str">
        <f t="shared" si="130"/>
        <v>OK</v>
      </c>
      <c r="N1200" t="str">
        <f t="shared" si="131"/>
        <v>OK</v>
      </c>
      <c r="O1200" t="str">
        <f>_xlfn.XLOOKUP(B1200,'01_Raw_ATMs'!A:A,'01_Raw_ATMs'!A:A,"Not Found")</f>
        <v>ATM073</v>
      </c>
      <c r="P1200" t="str">
        <f t="shared" si="132"/>
        <v>Valid</v>
      </c>
    </row>
    <row r="1201" spans="1:16">
      <c r="A1201" t="s">
        <v>1397</v>
      </c>
      <c r="B1201" t="s">
        <v>167</v>
      </c>
      <c r="C1201" s="2">
        <v>45794</v>
      </c>
      <c r="D1201" s="3">
        <v>0.52833333333333332</v>
      </c>
      <c r="E1201" t="s">
        <v>211</v>
      </c>
      <c r="F1201">
        <v>0</v>
      </c>
      <c r="G1201" t="s">
        <v>189</v>
      </c>
      <c r="I1201">
        <f t="shared" si="126"/>
        <v>1</v>
      </c>
      <c r="J1201" t="str">
        <f t="shared" si="127"/>
        <v>OK</v>
      </c>
      <c r="K1201" t="str">
        <f t="shared" si="128"/>
        <v>Successful</v>
      </c>
      <c r="L1201" t="str">
        <f t="shared" si="129"/>
        <v>Mini Statement</v>
      </c>
      <c r="M1201" t="str">
        <f t="shared" si="130"/>
        <v>OK</v>
      </c>
      <c r="N1201" t="str">
        <f t="shared" si="131"/>
        <v>OK</v>
      </c>
      <c r="O1201" t="str">
        <f>_xlfn.XLOOKUP(B1201,'01_Raw_ATMs'!A:A,'01_Raw_ATMs'!A:A,"Not Found")</f>
        <v>ATM087</v>
      </c>
      <c r="P1201" t="str">
        <f t="shared" si="132"/>
        <v>Valid</v>
      </c>
    </row>
    <row r="1202" spans="1:16">
      <c r="A1202" t="s">
        <v>1398</v>
      </c>
      <c r="B1202" t="s">
        <v>166</v>
      </c>
      <c r="C1202" s="2">
        <v>46151</v>
      </c>
      <c r="D1202" s="3">
        <v>0.20946759259259259</v>
      </c>
      <c r="E1202" t="s">
        <v>211</v>
      </c>
      <c r="F1202">
        <v>0</v>
      </c>
      <c r="G1202" t="s">
        <v>189</v>
      </c>
      <c r="I1202">
        <f t="shared" si="126"/>
        <v>1</v>
      </c>
      <c r="J1202" t="str">
        <f t="shared" si="127"/>
        <v>OK</v>
      </c>
      <c r="K1202" t="str">
        <f t="shared" si="128"/>
        <v>Successful</v>
      </c>
      <c r="L1202" t="str">
        <f t="shared" si="129"/>
        <v>Mini Statement</v>
      </c>
      <c r="M1202" t="str">
        <f t="shared" si="130"/>
        <v>OK</v>
      </c>
      <c r="N1202" t="str">
        <f t="shared" si="131"/>
        <v>OK</v>
      </c>
      <c r="O1202" t="str">
        <f>_xlfn.XLOOKUP(B1202,'01_Raw_ATMs'!A:A,'01_Raw_ATMs'!A:A,"Not Found")</f>
        <v>ATM086</v>
      </c>
      <c r="P1202" t="str">
        <f t="shared" si="132"/>
        <v>Valid</v>
      </c>
    </row>
    <row r="1203" spans="1:16">
      <c r="A1203" t="s">
        <v>1399</v>
      </c>
      <c r="B1203" t="s">
        <v>146</v>
      </c>
      <c r="C1203" s="2">
        <v>45896</v>
      </c>
      <c r="D1203" s="3">
        <v>0.69791666666666663</v>
      </c>
      <c r="E1203" t="s">
        <v>33</v>
      </c>
      <c r="F1203">
        <v>8000</v>
      </c>
      <c r="G1203" t="s">
        <v>189</v>
      </c>
      <c r="I1203">
        <f t="shared" si="126"/>
        <v>1</v>
      </c>
      <c r="J1203" t="str">
        <f t="shared" si="127"/>
        <v>OK</v>
      </c>
      <c r="K1203" t="str">
        <f t="shared" si="128"/>
        <v>Successful</v>
      </c>
      <c r="L1203" t="str">
        <f t="shared" si="129"/>
        <v>Withdrawal</v>
      </c>
      <c r="M1203" t="str">
        <f t="shared" si="130"/>
        <v>OK</v>
      </c>
      <c r="N1203" t="str">
        <f t="shared" si="131"/>
        <v>OK</v>
      </c>
      <c r="O1203" t="str">
        <f>_xlfn.XLOOKUP(B1203,'01_Raw_ATMs'!A:A,'01_Raw_ATMs'!A:A,"Not Found")</f>
        <v>ATM066</v>
      </c>
      <c r="P1203" t="str">
        <f t="shared" si="132"/>
        <v>Valid</v>
      </c>
    </row>
    <row r="1204" spans="1:16">
      <c r="A1204" t="s">
        <v>1400</v>
      </c>
      <c r="B1204" t="s">
        <v>93</v>
      </c>
      <c r="C1204" s="2">
        <v>45974</v>
      </c>
      <c r="D1204" s="3">
        <v>0.39430555555555558</v>
      </c>
      <c r="E1204" t="s">
        <v>33</v>
      </c>
      <c r="F1204">
        <v>1000</v>
      </c>
      <c r="G1204" t="s">
        <v>189</v>
      </c>
      <c r="I1204">
        <f t="shared" si="126"/>
        <v>1</v>
      </c>
      <c r="J1204" t="str">
        <f t="shared" si="127"/>
        <v>OK</v>
      </c>
      <c r="K1204" t="str">
        <f t="shared" si="128"/>
        <v>Successful</v>
      </c>
      <c r="L1204" t="str">
        <f t="shared" si="129"/>
        <v>Withdrawal</v>
      </c>
      <c r="M1204" t="str">
        <f t="shared" si="130"/>
        <v>OK</v>
      </c>
      <c r="N1204" t="str">
        <f t="shared" si="131"/>
        <v>OK</v>
      </c>
      <c r="O1204" t="str">
        <f>_xlfn.XLOOKUP(B1204,'01_Raw_ATMs'!A:A,'01_Raw_ATMs'!A:A,"Not Found")</f>
        <v>ATM016</v>
      </c>
      <c r="P1204" t="str">
        <f t="shared" si="132"/>
        <v>Valid</v>
      </c>
    </row>
    <row r="1205" spans="1:16">
      <c r="A1205" t="s">
        <v>1401</v>
      </c>
      <c r="B1205" t="s">
        <v>128</v>
      </c>
      <c r="C1205" s="2">
        <v>46168</v>
      </c>
      <c r="D1205" s="3">
        <v>0.46486111111111111</v>
      </c>
      <c r="E1205" t="s">
        <v>33</v>
      </c>
      <c r="F1205">
        <v>500</v>
      </c>
      <c r="G1205" t="s">
        <v>189</v>
      </c>
      <c r="I1205">
        <f t="shared" si="126"/>
        <v>1</v>
      </c>
      <c r="J1205" t="str">
        <f t="shared" si="127"/>
        <v>OK</v>
      </c>
      <c r="K1205" t="str">
        <f t="shared" si="128"/>
        <v>Successful</v>
      </c>
      <c r="L1205" t="str">
        <f t="shared" si="129"/>
        <v>Withdrawal</v>
      </c>
      <c r="M1205" t="str">
        <f t="shared" si="130"/>
        <v>OK</v>
      </c>
      <c r="N1205" t="str">
        <f t="shared" si="131"/>
        <v>OK</v>
      </c>
      <c r="O1205" t="str">
        <f>_xlfn.XLOOKUP(B1205,'01_Raw_ATMs'!A:A,'01_Raw_ATMs'!A:A,"Not Found")</f>
        <v>ATM048</v>
      </c>
      <c r="P1205" t="str">
        <f t="shared" si="132"/>
        <v>Valid</v>
      </c>
    </row>
    <row r="1206" spans="1:16">
      <c r="A1206" t="s">
        <v>1402</v>
      </c>
      <c r="B1206" t="s">
        <v>173</v>
      </c>
      <c r="C1206" s="2">
        <v>46112</v>
      </c>
      <c r="D1206" s="3">
        <v>0.76467592592592593</v>
      </c>
      <c r="E1206" t="s">
        <v>33</v>
      </c>
      <c r="F1206">
        <v>10000</v>
      </c>
      <c r="G1206" t="s">
        <v>189</v>
      </c>
      <c r="I1206">
        <f t="shared" si="126"/>
        <v>1</v>
      </c>
      <c r="J1206" t="str">
        <f t="shared" si="127"/>
        <v>OK</v>
      </c>
      <c r="K1206" t="str">
        <f t="shared" si="128"/>
        <v>Successful</v>
      </c>
      <c r="L1206" t="str">
        <f t="shared" si="129"/>
        <v>Withdrawal</v>
      </c>
      <c r="M1206" t="str">
        <f t="shared" si="130"/>
        <v>OK</v>
      </c>
      <c r="N1206" t="str">
        <f t="shared" si="131"/>
        <v>OK</v>
      </c>
      <c r="O1206" t="str">
        <f>_xlfn.XLOOKUP(B1206,'01_Raw_ATMs'!A:A,'01_Raw_ATMs'!A:A,"Not Found")</f>
        <v>ATM093</v>
      </c>
      <c r="P1206" t="str">
        <f t="shared" si="132"/>
        <v>Valid</v>
      </c>
    </row>
    <row r="1207" spans="1:16">
      <c r="A1207" t="s">
        <v>1403</v>
      </c>
      <c r="B1207" t="s">
        <v>79</v>
      </c>
      <c r="C1207" s="2">
        <v>46191</v>
      </c>
      <c r="D1207" s="3">
        <v>0.81019675925925927</v>
      </c>
      <c r="E1207" t="s">
        <v>194</v>
      </c>
      <c r="F1207">
        <v>0</v>
      </c>
      <c r="G1207" t="s">
        <v>189</v>
      </c>
      <c r="I1207">
        <f t="shared" si="126"/>
        <v>1</v>
      </c>
      <c r="J1207" t="str">
        <f t="shared" si="127"/>
        <v>OK</v>
      </c>
      <c r="K1207" t="str">
        <f t="shared" si="128"/>
        <v>Successful</v>
      </c>
      <c r="L1207" t="str">
        <f t="shared" si="129"/>
        <v>Balance Inquiry</v>
      </c>
      <c r="M1207" t="str">
        <f t="shared" si="130"/>
        <v>OK</v>
      </c>
      <c r="N1207" t="str">
        <f t="shared" si="131"/>
        <v>OK</v>
      </c>
      <c r="O1207" t="str">
        <f>_xlfn.XLOOKUP(B1207,'01_Raw_ATMs'!A:A,'01_Raw_ATMs'!A:A,"Not Found")</f>
        <v>ATM006</v>
      </c>
      <c r="P1207" t="str">
        <f t="shared" si="132"/>
        <v>Valid</v>
      </c>
    </row>
    <row r="1208" spans="1:16">
      <c r="A1208" t="s">
        <v>1404</v>
      </c>
      <c r="B1208" t="s">
        <v>110</v>
      </c>
      <c r="C1208" s="2">
        <v>45997</v>
      </c>
      <c r="D1208" s="3">
        <v>0.50942129629629629</v>
      </c>
      <c r="E1208" t="s">
        <v>33</v>
      </c>
      <c r="F1208">
        <v>10000</v>
      </c>
      <c r="G1208" t="s">
        <v>214</v>
      </c>
      <c r="H1208" t="s">
        <v>1215</v>
      </c>
      <c r="I1208">
        <f t="shared" si="126"/>
        <v>1</v>
      </c>
      <c r="J1208" t="str">
        <f t="shared" si="127"/>
        <v>OK</v>
      </c>
      <c r="K1208" t="str">
        <f t="shared" si="128"/>
        <v>Failed</v>
      </c>
      <c r="L1208" t="str">
        <f t="shared" si="129"/>
        <v>Withdrawal</v>
      </c>
      <c r="M1208" t="str">
        <f t="shared" si="130"/>
        <v>OK</v>
      </c>
      <c r="N1208" t="str">
        <f t="shared" si="131"/>
        <v>OK</v>
      </c>
      <c r="O1208" t="str">
        <f>_xlfn.XLOOKUP(B1208,'01_Raw_ATMs'!A:A,'01_Raw_ATMs'!A:A,"Not Found")</f>
        <v>ATM030</v>
      </c>
      <c r="P1208" t="str">
        <f t="shared" si="132"/>
        <v>Valid</v>
      </c>
    </row>
    <row r="1209" spans="1:16">
      <c r="A1209" t="s">
        <v>1405</v>
      </c>
      <c r="B1209" t="s">
        <v>158</v>
      </c>
      <c r="C1209" s="2">
        <v>46048</v>
      </c>
      <c r="D1209" s="3">
        <v>0.67462962962962958</v>
      </c>
      <c r="E1209" t="s">
        <v>33</v>
      </c>
      <c r="F1209">
        <v>1000</v>
      </c>
      <c r="G1209" t="s">
        <v>189</v>
      </c>
      <c r="I1209">
        <f t="shared" si="126"/>
        <v>1</v>
      </c>
      <c r="J1209" t="str">
        <f t="shared" si="127"/>
        <v>OK</v>
      </c>
      <c r="K1209" t="str">
        <f t="shared" si="128"/>
        <v>Successful</v>
      </c>
      <c r="L1209" t="str">
        <f t="shared" si="129"/>
        <v>Withdrawal</v>
      </c>
      <c r="M1209" t="str">
        <f t="shared" si="130"/>
        <v>OK</v>
      </c>
      <c r="N1209" t="str">
        <f t="shared" si="131"/>
        <v>OK</v>
      </c>
      <c r="O1209" t="str">
        <f>_xlfn.XLOOKUP(B1209,'01_Raw_ATMs'!A:A,'01_Raw_ATMs'!A:A,"Not Found")</f>
        <v>ATM078</v>
      </c>
      <c r="P1209" t="str">
        <f t="shared" si="132"/>
        <v>Valid</v>
      </c>
    </row>
    <row r="1210" spans="1:16">
      <c r="A1210" t="s">
        <v>1406</v>
      </c>
      <c r="B1210" t="s">
        <v>84</v>
      </c>
      <c r="C1210" s="2">
        <v>45855</v>
      </c>
      <c r="D1210" s="3">
        <v>0.17306712962962961</v>
      </c>
      <c r="E1210" t="s">
        <v>33</v>
      </c>
      <c r="F1210">
        <v>1500</v>
      </c>
      <c r="G1210" t="s">
        <v>189</v>
      </c>
      <c r="I1210">
        <f t="shared" si="126"/>
        <v>1</v>
      </c>
      <c r="J1210" t="str">
        <f t="shared" si="127"/>
        <v>OK</v>
      </c>
      <c r="K1210" t="str">
        <f t="shared" si="128"/>
        <v>Successful</v>
      </c>
      <c r="L1210" t="str">
        <f t="shared" si="129"/>
        <v>Withdrawal</v>
      </c>
      <c r="M1210" t="str">
        <f t="shared" si="130"/>
        <v>OK</v>
      </c>
      <c r="N1210" t="str">
        <f t="shared" si="131"/>
        <v>OK</v>
      </c>
      <c r="O1210" t="str">
        <f>_xlfn.XLOOKUP(B1210,'01_Raw_ATMs'!A:A,'01_Raw_ATMs'!A:A,"Not Found")</f>
        <v>ATM009</v>
      </c>
      <c r="P1210" t="str">
        <f t="shared" si="132"/>
        <v>Valid</v>
      </c>
    </row>
    <row r="1211" spans="1:16">
      <c r="A1211" t="s">
        <v>1407</v>
      </c>
      <c r="B1211" t="s">
        <v>107</v>
      </c>
      <c r="C1211" s="2">
        <v>45899</v>
      </c>
      <c r="D1211" s="3">
        <v>0.68594907407407413</v>
      </c>
      <c r="E1211" t="s">
        <v>33</v>
      </c>
      <c r="F1211">
        <v>1500</v>
      </c>
      <c r="G1211" t="s">
        <v>189</v>
      </c>
      <c r="I1211">
        <f t="shared" si="126"/>
        <v>1</v>
      </c>
      <c r="J1211" t="str">
        <f t="shared" si="127"/>
        <v>OK</v>
      </c>
      <c r="K1211" t="str">
        <f t="shared" si="128"/>
        <v>Successful</v>
      </c>
      <c r="L1211" t="str">
        <f t="shared" si="129"/>
        <v>Withdrawal</v>
      </c>
      <c r="M1211" t="str">
        <f t="shared" si="130"/>
        <v>OK</v>
      </c>
      <c r="N1211" t="str">
        <f t="shared" si="131"/>
        <v>OK</v>
      </c>
      <c r="O1211" t="str">
        <f>_xlfn.XLOOKUP(B1211,'01_Raw_ATMs'!A:A,'01_Raw_ATMs'!A:A,"Not Found")</f>
        <v>ATM027</v>
      </c>
      <c r="P1211" t="str">
        <f t="shared" si="132"/>
        <v>Valid</v>
      </c>
    </row>
    <row r="1212" spans="1:16">
      <c r="A1212" t="s">
        <v>1408</v>
      </c>
      <c r="B1212" t="s">
        <v>112</v>
      </c>
      <c r="C1212" s="2">
        <v>46092</v>
      </c>
      <c r="D1212" s="3">
        <v>0.3439699074074074</v>
      </c>
      <c r="E1212" t="s">
        <v>33</v>
      </c>
      <c r="F1212">
        <v>5000</v>
      </c>
      <c r="G1212" t="s">
        <v>214</v>
      </c>
      <c r="H1212" t="s">
        <v>1215</v>
      </c>
      <c r="I1212">
        <f t="shared" si="126"/>
        <v>1</v>
      </c>
      <c r="J1212" t="str">
        <f t="shared" si="127"/>
        <v>OK</v>
      </c>
      <c r="K1212" t="str">
        <f t="shared" si="128"/>
        <v>Failed</v>
      </c>
      <c r="L1212" t="str">
        <f t="shared" si="129"/>
        <v>Withdrawal</v>
      </c>
      <c r="M1212" t="str">
        <f t="shared" si="130"/>
        <v>OK</v>
      </c>
      <c r="N1212" t="str">
        <f t="shared" si="131"/>
        <v>OK</v>
      </c>
      <c r="O1212" t="str">
        <f>_xlfn.XLOOKUP(B1212,'01_Raw_ATMs'!A:A,'01_Raw_ATMs'!A:A,"Not Found")</f>
        <v>ATM032</v>
      </c>
      <c r="P1212" t="str">
        <f t="shared" si="132"/>
        <v>Valid</v>
      </c>
    </row>
    <row r="1213" spans="1:16">
      <c r="A1213" t="s">
        <v>1409</v>
      </c>
      <c r="B1213" t="s">
        <v>115</v>
      </c>
      <c r="C1213" s="2">
        <v>46150</v>
      </c>
      <c r="D1213" s="3">
        <v>0.26626157407407408</v>
      </c>
      <c r="E1213" t="s">
        <v>33</v>
      </c>
      <c r="F1213">
        <v>5000</v>
      </c>
      <c r="G1213" t="s">
        <v>189</v>
      </c>
      <c r="I1213">
        <f t="shared" si="126"/>
        <v>1</v>
      </c>
      <c r="J1213" t="str">
        <f t="shared" si="127"/>
        <v>OK</v>
      </c>
      <c r="K1213" t="str">
        <f t="shared" si="128"/>
        <v>Successful</v>
      </c>
      <c r="L1213" t="str">
        <f t="shared" si="129"/>
        <v>Withdrawal</v>
      </c>
      <c r="M1213" t="str">
        <f t="shared" si="130"/>
        <v>OK</v>
      </c>
      <c r="N1213" t="str">
        <f t="shared" si="131"/>
        <v>OK</v>
      </c>
      <c r="O1213" t="str">
        <f>_xlfn.XLOOKUP(B1213,'01_Raw_ATMs'!A:A,'01_Raw_ATMs'!A:A,"Not Found")</f>
        <v>ATM035</v>
      </c>
      <c r="P1213" t="str">
        <f t="shared" si="132"/>
        <v>Valid</v>
      </c>
    </row>
    <row r="1214" spans="1:16">
      <c r="A1214" t="s">
        <v>1410</v>
      </c>
      <c r="B1214" t="s">
        <v>145</v>
      </c>
      <c r="C1214" s="2">
        <v>46101</v>
      </c>
      <c r="D1214" s="3">
        <v>0.82835648148148144</v>
      </c>
      <c r="E1214" t="s">
        <v>33</v>
      </c>
      <c r="F1214">
        <v>4000</v>
      </c>
      <c r="G1214" t="s">
        <v>189</v>
      </c>
      <c r="I1214">
        <f t="shared" si="126"/>
        <v>1</v>
      </c>
      <c r="J1214" t="str">
        <f t="shared" si="127"/>
        <v>OK</v>
      </c>
      <c r="K1214" t="str">
        <f t="shared" si="128"/>
        <v>Successful</v>
      </c>
      <c r="L1214" t="str">
        <f t="shared" si="129"/>
        <v>Withdrawal</v>
      </c>
      <c r="M1214" t="str">
        <f t="shared" si="130"/>
        <v>OK</v>
      </c>
      <c r="N1214" t="str">
        <f t="shared" si="131"/>
        <v>OK</v>
      </c>
      <c r="O1214" t="str">
        <f>_xlfn.XLOOKUP(B1214,'01_Raw_ATMs'!A:A,'01_Raw_ATMs'!A:A,"Not Found")</f>
        <v>ATM065</v>
      </c>
      <c r="P1214" t="str">
        <f t="shared" si="132"/>
        <v>Valid</v>
      </c>
    </row>
    <row r="1215" spans="1:16">
      <c r="A1215" t="s">
        <v>1411</v>
      </c>
      <c r="B1215" t="s">
        <v>87</v>
      </c>
      <c r="C1215" s="2">
        <v>45965</v>
      </c>
      <c r="D1215" s="3">
        <v>0.71498842592592593</v>
      </c>
      <c r="E1215" t="s">
        <v>194</v>
      </c>
      <c r="F1215">
        <v>0</v>
      </c>
      <c r="G1215" t="s">
        <v>189</v>
      </c>
      <c r="I1215">
        <f t="shared" si="126"/>
        <v>1</v>
      </c>
      <c r="J1215" t="str">
        <f t="shared" si="127"/>
        <v>OK</v>
      </c>
      <c r="K1215" t="str">
        <f t="shared" si="128"/>
        <v>Successful</v>
      </c>
      <c r="L1215" t="str">
        <f t="shared" si="129"/>
        <v>Balance Inquiry</v>
      </c>
      <c r="M1215" t="str">
        <f t="shared" si="130"/>
        <v>OK</v>
      </c>
      <c r="N1215" t="str">
        <f t="shared" si="131"/>
        <v>OK</v>
      </c>
      <c r="O1215" t="str">
        <f>_xlfn.XLOOKUP(B1215,'01_Raw_ATMs'!A:A,'01_Raw_ATMs'!A:A,"Not Found")</f>
        <v>ATM011</v>
      </c>
      <c r="P1215" t="str">
        <f t="shared" si="132"/>
        <v>Valid</v>
      </c>
    </row>
    <row r="1216" spans="1:16">
      <c r="A1216" t="s">
        <v>1412</v>
      </c>
      <c r="B1216" t="s">
        <v>140</v>
      </c>
      <c r="C1216" s="2">
        <v>45971</v>
      </c>
      <c r="D1216" s="3">
        <v>0.6420717592592593</v>
      </c>
      <c r="E1216" t="s">
        <v>33</v>
      </c>
      <c r="F1216">
        <v>1000</v>
      </c>
      <c r="G1216" t="s">
        <v>189</v>
      </c>
      <c r="I1216">
        <f t="shared" si="126"/>
        <v>1</v>
      </c>
      <c r="J1216" t="str">
        <f t="shared" si="127"/>
        <v>OK</v>
      </c>
      <c r="K1216" t="str">
        <f t="shared" si="128"/>
        <v>Successful</v>
      </c>
      <c r="L1216" t="str">
        <f t="shared" si="129"/>
        <v>Withdrawal</v>
      </c>
      <c r="M1216" t="str">
        <f t="shared" si="130"/>
        <v>OK</v>
      </c>
      <c r="N1216" t="str">
        <f t="shared" si="131"/>
        <v>OK</v>
      </c>
      <c r="O1216" t="str">
        <f>_xlfn.XLOOKUP(B1216,'01_Raw_ATMs'!A:A,'01_Raw_ATMs'!A:A,"Not Found")</f>
        <v>ATM060</v>
      </c>
      <c r="P1216" t="str">
        <f t="shared" si="132"/>
        <v>Valid</v>
      </c>
    </row>
    <row r="1217" spans="1:16">
      <c r="A1217" t="s">
        <v>1413</v>
      </c>
      <c r="B1217" t="s">
        <v>172</v>
      </c>
      <c r="C1217" s="2">
        <v>46138</v>
      </c>
      <c r="D1217" s="3">
        <v>0.37375000000000003</v>
      </c>
      <c r="E1217" t="s">
        <v>33</v>
      </c>
      <c r="F1217">
        <v>6000</v>
      </c>
      <c r="G1217" t="s">
        <v>189</v>
      </c>
      <c r="I1217">
        <f t="shared" si="126"/>
        <v>1</v>
      </c>
      <c r="J1217" t="str">
        <f t="shared" si="127"/>
        <v>OK</v>
      </c>
      <c r="K1217" t="str">
        <f t="shared" si="128"/>
        <v>Successful</v>
      </c>
      <c r="L1217" t="str">
        <f t="shared" si="129"/>
        <v>Withdrawal</v>
      </c>
      <c r="M1217" t="str">
        <f t="shared" si="130"/>
        <v>OK</v>
      </c>
      <c r="N1217" t="str">
        <f t="shared" si="131"/>
        <v>OK</v>
      </c>
      <c r="O1217" t="str">
        <f>_xlfn.XLOOKUP(B1217,'01_Raw_ATMs'!A:A,'01_Raw_ATMs'!A:A,"Not Found")</f>
        <v>ATM092</v>
      </c>
      <c r="P1217" t="str">
        <f t="shared" si="132"/>
        <v>Valid</v>
      </c>
    </row>
    <row r="1218" spans="1:16">
      <c r="A1218" t="s">
        <v>1414</v>
      </c>
      <c r="B1218" t="s">
        <v>128</v>
      </c>
      <c r="C1218" s="2">
        <v>46161</v>
      </c>
      <c r="D1218" s="3">
        <v>0.60167824074074072</v>
      </c>
      <c r="E1218" t="s">
        <v>261</v>
      </c>
      <c r="F1218">
        <v>5000</v>
      </c>
      <c r="G1218" t="s">
        <v>189</v>
      </c>
      <c r="I1218">
        <f t="shared" si="126"/>
        <v>1</v>
      </c>
      <c r="J1218" t="str">
        <f t="shared" si="127"/>
        <v>OK</v>
      </c>
      <c r="K1218" t="str">
        <f t="shared" si="128"/>
        <v>Successful</v>
      </c>
      <c r="L1218" t="str">
        <f t="shared" si="129"/>
        <v>Cash Deposit</v>
      </c>
      <c r="M1218" t="str">
        <f t="shared" si="130"/>
        <v>OK</v>
      </c>
      <c r="N1218" t="str">
        <f t="shared" si="131"/>
        <v>OK</v>
      </c>
      <c r="O1218" t="str">
        <f>_xlfn.XLOOKUP(B1218,'01_Raw_ATMs'!A:A,'01_Raw_ATMs'!A:A,"Not Found")</f>
        <v>ATM048</v>
      </c>
      <c r="P1218" t="str">
        <f t="shared" si="132"/>
        <v>Valid</v>
      </c>
    </row>
    <row r="1219" spans="1:16">
      <c r="A1219" t="s">
        <v>1415</v>
      </c>
      <c r="B1219" t="s">
        <v>120</v>
      </c>
      <c r="C1219" s="2">
        <v>45730</v>
      </c>
      <c r="D1219" s="3">
        <v>0.58539351851851851</v>
      </c>
      <c r="E1219" t="s">
        <v>33</v>
      </c>
      <c r="F1219">
        <v>8000</v>
      </c>
      <c r="G1219" t="s">
        <v>189</v>
      </c>
      <c r="I1219">
        <f t="shared" ref="I1219:I1282" si="133">COUNTIF($A:$A,A1219)</f>
        <v>1</v>
      </c>
      <c r="J1219" t="str">
        <f t="shared" ref="J1219:J1282" si="134">IF(AND(TRIM(G1219)="Failed",H1219=""),"Problem","OK")</f>
        <v>OK</v>
      </c>
      <c r="K1219" t="str">
        <f t="shared" ref="K1219:K1282" si="135">PROPER(TRIM(G1219))</f>
        <v>Successful</v>
      </c>
      <c r="L1219" t="str">
        <f t="shared" ref="L1219:L1282" si="136">PROPER(TRIM(E1219))</f>
        <v>Withdrawal</v>
      </c>
      <c r="M1219" t="str">
        <f t="shared" ref="M1219:M1282" si="137">IF(OR(E1219="Withdrawal",E1219="Cash Deposit"),IF(F1219&gt;0,"OK","Problem"),IF(F1219=0,"OK","Problem"))</f>
        <v>OK</v>
      </c>
      <c r="N1219" t="str">
        <f t="shared" ref="N1219:N1282" si="138">IF(AND(C1219&gt;=DATE(2025,1,1),C1219&lt;=DATE(2026,6,30)),"OK","Problem")</f>
        <v>OK</v>
      </c>
      <c r="O1219" t="str">
        <f>_xlfn.XLOOKUP(B1219,'01_Raw_ATMs'!A:A,'01_Raw_ATMs'!A:A,"Not Found")</f>
        <v>ATM040</v>
      </c>
      <c r="P1219" t="str">
        <f t="shared" ref="P1219:P1282" si="139">IF(B1219="","Missing ATM_ID","Valid")</f>
        <v>Valid</v>
      </c>
    </row>
    <row r="1220" spans="1:16">
      <c r="A1220" t="s">
        <v>1416</v>
      </c>
      <c r="B1220" t="s">
        <v>178</v>
      </c>
      <c r="C1220" s="2">
        <v>46104</v>
      </c>
      <c r="D1220" s="3">
        <v>0.95136574074074076</v>
      </c>
      <c r="E1220" t="s">
        <v>194</v>
      </c>
      <c r="F1220">
        <v>0</v>
      </c>
      <c r="G1220" t="s">
        <v>189</v>
      </c>
      <c r="I1220">
        <f t="shared" si="133"/>
        <v>1</v>
      </c>
      <c r="J1220" t="str">
        <f t="shared" si="134"/>
        <v>OK</v>
      </c>
      <c r="K1220" t="str">
        <f t="shared" si="135"/>
        <v>Successful</v>
      </c>
      <c r="L1220" t="str">
        <f t="shared" si="136"/>
        <v>Balance Inquiry</v>
      </c>
      <c r="M1220" t="str">
        <f t="shared" si="137"/>
        <v>OK</v>
      </c>
      <c r="N1220" t="str">
        <f t="shared" si="138"/>
        <v>OK</v>
      </c>
      <c r="O1220" t="str">
        <f>_xlfn.XLOOKUP(B1220,'01_Raw_ATMs'!A:A,'01_Raw_ATMs'!A:A,"Not Found")</f>
        <v>ATM098</v>
      </c>
      <c r="P1220" t="str">
        <f t="shared" si="139"/>
        <v>Valid</v>
      </c>
    </row>
    <row r="1221" spans="1:16">
      <c r="A1221" t="s">
        <v>1417</v>
      </c>
      <c r="B1221" t="s">
        <v>171</v>
      </c>
      <c r="C1221" s="2">
        <v>46158</v>
      </c>
      <c r="D1221" s="3">
        <v>0.7248148148148148</v>
      </c>
      <c r="E1221" t="s">
        <v>33</v>
      </c>
      <c r="F1221">
        <v>4000</v>
      </c>
      <c r="G1221" t="s">
        <v>189</v>
      </c>
      <c r="I1221">
        <f t="shared" si="133"/>
        <v>1</v>
      </c>
      <c r="J1221" t="str">
        <f t="shared" si="134"/>
        <v>OK</v>
      </c>
      <c r="K1221" t="str">
        <f t="shared" si="135"/>
        <v>Successful</v>
      </c>
      <c r="L1221" t="str">
        <f t="shared" si="136"/>
        <v>Withdrawal</v>
      </c>
      <c r="M1221" t="str">
        <f t="shared" si="137"/>
        <v>OK</v>
      </c>
      <c r="N1221" t="str">
        <f t="shared" si="138"/>
        <v>OK</v>
      </c>
      <c r="O1221" t="str">
        <f>_xlfn.XLOOKUP(B1221,'01_Raw_ATMs'!A:A,'01_Raw_ATMs'!A:A,"Not Found")</f>
        <v>ATM091</v>
      </c>
      <c r="P1221" t="str">
        <f t="shared" si="139"/>
        <v>Valid</v>
      </c>
    </row>
    <row r="1222" spans="1:16">
      <c r="A1222" t="s">
        <v>1418</v>
      </c>
      <c r="B1222" t="s">
        <v>175</v>
      </c>
      <c r="C1222" s="2">
        <v>45910</v>
      </c>
      <c r="D1222" s="3">
        <v>0.37706018518518519</v>
      </c>
      <c r="E1222" t="s">
        <v>194</v>
      </c>
      <c r="F1222">
        <v>0</v>
      </c>
      <c r="G1222" t="s">
        <v>189</v>
      </c>
      <c r="I1222">
        <f t="shared" si="133"/>
        <v>1</v>
      </c>
      <c r="J1222" t="str">
        <f t="shared" si="134"/>
        <v>OK</v>
      </c>
      <c r="K1222" t="str">
        <f t="shared" si="135"/>
        <v>Successful</v>
      </c>
      <c r="L1222" t="str">
        <f t="shared" si="136"/>
        <v>Balance Inquiry</v>
      </c>
      <c r="M1222" t="str">
        <f t="shared" si="137"/>
        <v>OK</v>
      </c>
      <c r="N1222" t="str">
        <f t="shared" si="138"/>
        <v>OK</v>
      </c>
      <c r="O1222" t="str">
        <f>_xlfn.XLOOKUP(B1222,'01_Raw_ATMs'!A:A,'01_Raw_ATMs'!A:A,"Not Found")</f>
        <v>ATM095</v>
      </c>
      <c r="P1222" t="str">
        <f t="shared" si="139"/>
        <v>Valid</v>
      </c>
    </row>
    <row r="1223" spans="1:16">
      <c r="A1223" t="s">
        <v>1419</v>
      </c>
      <c r="B1223" t="s">
        <v>167</v>
      </c>
      <c r="C1223" s="2">
        <v>45686</v>
      </c>
      <c r="D1223" s="3">
        <v>0.77857638888888892</v>
      </c>
      <c r="E1223" t="s">
        <v>33</v>
      </c>
      <c r="F1223">
        <v>5000</v>
      </c>
      <c r="G1223" t="s">
        <v>214</v>
      </c>
      <c r="H1223" t="s">
        <v>1215</v>
      </c>
      <c r="I1223">
        <f t="shared" si="133"/>
        <v>1</v>
      </c>
      <c r="J1223" t="str">
        <f t="shared" si="134"/>
        <v>OK</v>
      </c>
      <c r="K1223" t="str">
        <f t="shared" si="135"/>
        <v>Failed</v>
      </c>
      <c r="L1223" t="str">
        <f t="shared" si="136"/>
        <v>Withdrawal</v>
      </c>
      <c r="M1223" t="str">
        <f t="shared" si="137"/>
        <v>OK</v>
      </c>
      <c r="N1223" t="str">
        <f t="shared" si="138"/>
        <v>OK</v>
      </c>
      <c r="O1223" t="str">
        <f>_xlfn.XLOOKUP(B1223,'01_Raw_ATMs'!A:A,'01_Raw_ATMs'!A:A,"Not Found")</f>
        <v>ATM087</v>
      </c>
      <c r="P1223" t="str">
        <f t="shared" si="139"/>
        <v>Valid</v>
      </c>
    </row>
    <row r="1224" spans="1:16">
      <c r="A1224" t="s">
        <v>1420</v>
      </c>
      <c r="B1224" t="s">
        <v>113</v>
      </c>
      <c r="C1224" s="2">
        <v>45911</v>
      </c>
      <c r="D1224" s="3">
        <v>0.73811342592592588</v>
      </c>
      <c r="E1224" t="s">
        <v>33</v>
      </c>
      <c r="F1224">
        <v>1000</v>
      </c>
      <c r="G1224" t="s">
        <v>189</v>
      </c>
      <c r="I1224">
        <f t="shared" si="133"/>
        <v>1</v>
      </c>
      <c r="J1224" t="str">
        <f t="shared" si="134"/>
        <v>OK</v>
      </c>
      <c r="K1224" t="str">
        <f t="shared" si="135"/>
        <v>Successful</v>
      </c>
      <c r="L1224" t="str">
        <f t="shared" si="136"/>
        <v>Withdrawal</v>
      </c>
      <c r="M1224" t="str">
        <f t="shared" si="137"/>
        <v>OK</v>
      </c>
      <c r="N1224" t="str">
        <f t="shared" si="138"/>
        <v>OK</v>
      </c>
      <c r="O1224" t="str">
        <f>_xlfn.XLOOKUP(B1224,'01_Raw_ATMs'!A:A,'01_Raw_ATMs'!A:A,"Not Found")</f>
        <v>ATM033</v>
      </c>
      <c r="P1224" t="str">
        <f t="shared" si="139"/>
        <v>Valid</v>
      </c>
    </row>
    <row r="1225" spans="1:16">
      <c r="A1225" t="s">
        <v>1421</v>
      </c>
      <c r="B1225" t="s">
        <v>163</v>
      </c>
      <c r="C1225" s="2">
        <v>46051</v>
      </c>
      <c r="D1225" s="3">
        <v>0.56802083333333331</v>
      </c>
      <c r="E1225" t="s">
        <v>33</v>
      </c>
      <c r="F1225">
        <v>2000</v>
      </c>
      <c r="G1225" t="s">
        <v>189</v>
      </c>
      <c r="I1225">
        <f t="shared" si="133"/>
        <v>1</v>
      </c>
      <c r="J1225" t="str">
        <f t="shared" si="134"/>
        <v>OK</v>
      </c>
      <c r="K1225" t="str">
        <f t="shared" si="135"/>
        <v>Successful</v>
      </c>
      <c r="L1225" t="str">
        <f t="shared" si="136"/>
        <v>Withdrawal</v>
      </c>
      <c r="M1225" t="str">
        <f t="shared" si="137"/>
        <v>OK</v>
      </c>
      <c r="N1225" t="str">
        <f t="shared" si="138"/>
        <v>OK</v>
      </c>
      <c r="O1225" t="str">
        <f>_xlfn.XLOOKUP(B1225,'01_Raw_ATMs'!A:A,'01_Raw_ATMs'!A:A,"Not Found")</f>
        <v>ATM083</v>
      </c>
      <c r="P1225" t="str">
        <f t="shared" si="139"/>
        <v>Valid</v>
      </c>
    </row>
    <row r="1226" spans="1:16">
      <c r="A1226" t="s">
        <v>1422</v>
      </c>
      <c r="B1226" t="s">
        <v>101</v>
      </c>
      <c r="C1226" s="2">
        <v>46095</v>
      </c>
      <c r="D1226" s="3">
        <v>0.43023148148148149</v>
      </c>
      <c r="E1226" t="s">
        <v>261</v>
      </c>
      <c r="F1226">
        <v>20000</v>
      </c>
      <c r="G1226" t="s">
        <v>189</v>
      </c>
      <c r="I1226">
        <f t="shared" si="133"/>
        <v>1</v>
      </c>
      <c r="J1226" t="str">
        <f t="shared" si="134"/>
        <v>OK</v>
      </c>
      <c r="K1226" t="str">
        <f t="shared" si="135"/>
        <v>Successful</v>
      </c>
      <c r="L1226" t="str">
        <f t="shared" si="136"/>
        <v>Cash Deposit</v>
      </c>
      <c r="M1226" t="str">
        <f t="shared" si="137"/>
        <v>OK</v>
      </c>
      <c r="N1226" t="str">
        <f t="shared" si="138"/>
        <v>OK</v>
      </c>
      <c r="O1226" t="str">
        <f>_xlfn.XLOOKUP(B1226,'01_Raw_ATMs'!A:A,'01_Raw_ATMs'!A:A,"Not Found")</f>
        <v>ATM022</v>
      </c>
      <c r="P1226" t="str">
        <f t="shared" si="139"/>
        <v>Valid</v>
      </c>
    </row>
    <row r="1227" spans="1:16">
      <c r="A1227" t="s">
        <v>1423</v>
      </c>
      <c r="B1227" t="s">
        <v>156</v>
      </c>
      <c r="C1227" s="2">
        <v>45973</v>
      </c>
      <c r="D1227" s="3">
        <v>0.7839814814814815</v>
      </c>
      <c r="E1227" t="s">
        <v>211</v>
      </c>
      <c r="F1227">
        <v>0</v>
      </c>
      <c r="G1227" t="s">
        <v>189</v>
      </c>
      <c r="I1227">
        <f t="shared" si="133"/>
        <v>1</v>
      </c>
      <c r="J1227" t="str">
        <f t="shared" si="134"/>
        <v>OK</v>
      </c>
      <c r="K1227" t="str">
        <f t="shared" si="135"/>
        <v>Successful</v>
      </c>
      <c r="L1227" t="str">
        <f t="shared" si="136"/>
        <v>Mini Statement</v>
      </c>
      <c r="M1227" t="str">
        <f t="shared" si="137"/>
        <v>OK</v>
      </c>
      <c r="N1227" t="str">
        <f t="shared" si="138"/>
        <v>OK</v>
      </c>
      <c r="O1227" t="str">
        <f>_xlfn.XLOOKUP(B1227,'01_Raw_ATMs'!A:A,'01_Raw_ATMs'!A:A,"Not Found")</f>
        <v>ATM076</v>
      </c>
      <c r="P1227" t="str">
        <f t="shared" si="139"/>
        <v>Valid</v>
      </c>
    </row>
    <row r="1228" spans="1:16">
      <c r="A1228" t="s">
        <v>1424</v>
      </c>
      <c r="B1228" t="s">
        <v>91</v>
      </c>
      <c r="C1228" s="2">
        <v>46010</v>
      </c>
      <c r="D1228" s="3">
        <v>0.80401620370370375</v>
      </c>
      <c r="E1228" t="s">
        <v>33</v>
      </c>
      <c r="F1228">
        <v>4000</v>
      </c>
      <c r="G1228" t="s">
        <v>189</v>
      </c>
      <c r="I1228">
        <f t="shared" si="133"/>
        <v>1</v>
      </c>
      <c r="J1228" t="str">
        <f t="shared" si="134"/>
        <v>OK</v>
      </c>
      <c r="K1228" t="str">
        <f t="shared" si="135"/>
        <v>Successful</v>
      </c>
      <c r="L1228" t="str">
        <f t="shared" si="136"/>
        <v>Withdrawal</v>
      </c>
      <c r="M1228" t="str">
        <f t="shared" si="137"/>
        <v>OK</v>
      </c>
      <c r="N1228" t="str">
        <f t="shared" si="138"/>
        <v>OK</v>
      </c>
      <c r="O1228" t="str">
        <f>_xlfn.XLOOKUP(B1228,'01_Raw_ATMs'!A:A,'01_Raw_ATMs'!A:A,"Not Found")</f>
        <v>ATM014</v>
      </c>
      <c r="P1228" t="str">
        <f t="shared" si="139"/>
        <v>Valid</v>
      </c>
    </row>
    <row r="1229" spans="1:16">
      <c r="A1229" t="s">
        <v>1425</v>
      </c>
      <c r="B1229" t="s">
        <v>7</v>
      </c>
      <c r="C1229" s="2">
        <v>45830</v>
      </c>
      <c r="D1229" s="3">
        <v>0.79173611111111108</v>
      </c>
      <c r="E1229" t="s">
        <v>33</v>
      </c>
      <c r="F1229">
        <v>4000</v>
      </c>
      <c r="G1229" t="s">
        <v>189</v>
      </c>
      <c r="I1229">
        <f t="shared" si="133"/>
        <v>1</v>
      </c>
      <c r="J1229" t="str">
        <f t="shared" si="134"/>
        <v>OK</v>
      </c>
      <c r="K1229" t="str">
        <f t="shared" si="135"/>
        <v>Successful</v>
      </c>
      <c r="L1229" t="str">
        <f t="shared" si="136"/>
        <v>Withdrawal</v>
      </c>
      <c r="M1229" t="str">
        <f t="shared" si="137"/>
        <v>OK</v>
      </c>
      <c r="N1229" t="str">
        <f t="shared" si="138"/>
        <v>OK</v>
      </c>
      <c r="O1229" t="str">
        <f>_xlfn.XLOOKUP(B1229,'01_Raw_ATMs'!A:A,'01_Raw_ATMs'!A:A,"Not Found")</f>
        <v>ATM001</v>
      </c>
      <c r="P1229" t="str">
        <f t="shared" si="139"/>
        <v>Valid</v>
      </c>
    </row>
    <row r="1230" spans="1:16">
      <c r="A1230" t="s">
        <v>1426</v>
      </c>
      <c r="B1230" t="s">
        <v>164</v>
      </c>
      <c r="C1230" s="2">
        <v>45953</v>
      </c>
      <c r="D1230" s="3">
        <v>0.75707175925925929</v>
      </c>
      <c r="E1230" t="s">
        <v>33</v>
      </c>
      <c r="F1230">
        <v>1500</v>
      </c>
      <c r="G1230" t="s">
        <v>189</v>
      </c>
      <c r="I1230">
        <f t="shared" si="133"/>
        <v>1</v>
      </c>
      <c r="J1230" t="str">
        <f t="shared" si="134"/>
        <v>OK</v>
      </c>
      <c r="K1230" t="str">
        <f t="shared" si="135"/>
        <v>Successful</v>
      </c>
      <c r="L1230" t="str">
        <f t="shared" si="136"/>
        <v>Withdrawal</v>
      </c>
      <c r="M1230" t="str">
        <f t="shared" si="137"/>
        <v>OK</v>
      </c>
      <c r="N1230" t="str">
        <f t="shared" si="138"/>
        <v>OK</v>
      </c>
      <c r="O1230" t="str">
        <f>_xlfn.XLOOKUP(B1230,'01_Raw_ATMs'!A:A,'01_Raw_ATMs'!A:A,"Not Found")</f>
        <v>ATM084</v>
      </c>
      <c r="P1230" t="str">
        <f t="shared" si="139"/>
        <v>Valid</v>
      </c>
    </row>
    <row r="1231" spans="1:16">
      <c r="A1231" t="s">
        <v>1427</v>
      </c>
      <c r="B1231" t="s">
        <v>103</v>
      </c>
      <c r="C1231" s="2">
        <v>46172</v>
      </c>
      <c r="D1231" s="3">
        <v>0.93652777777777774</v>
      </c>
      <c r="E1231" t="s">
        <v>194</v>
      </c>
      <c r="F1231">
        <v>0</v>
      </c>
      <c r="G1231" t="s">
        <v>189</v>
      </c>
      <c r="I1231">
        <f t="shared" si="133"/>
        <v>1</v>
      </c>
      <c r="J1231" t="str">
        <f t="shared" si="134"/>
        <v>OK</v>
      </c>
      <c r="K1231" t="str">
        <f t="shared" si="135"/>
        <v>Successful</v>
      </c>
      <c r="L1231" t="str">
        <f t="shared" si="136"/>
        <v>Balance Inquiry</v>
      </c>
      <c r="M1231" t="str">
        <f t="shared" si="137"/>
        <v>OK</v>
      </c>
      <c r="N1231" t="str">
        <f t="shared" si="138"/>
        <v>OK</v>
      </c>
      <c r="O1231" t="str">
        <f>_xlfn.XLOOKUP(B1231,'01_Raw_ATMs'!A:A,'01_Raw_ATMs'!A:A,"Not Found")</f>
        <v>ATM024</v>
      </c>
      <c r="P1231" t="str">
        <f t="shared" si="139"/>
        <v>Valid</v>
      </c>
    </row>
    <row r="1232" spans="1:16">
      <c r="A1232" t="s">
        <v>1428</v>
      </c>
      <c r="B1232" t="s">
        <v>83</v>
      </c>
      <c r="C1232" s="2">
        <v>45845</v>
      </c>
      <c r="D1232" s="3">
        <v>0.80018518518518522</v>
      </c>
      <c r="E1232" t="s">
        <v>261</v>
      </c>
      <c r="F1232">
        <v>10000</v>
      </c>
      <c r="G1232" t="s">
        <v>189</v>
      </c>
      <c r="I1232">
        <f t="shared" si="133"/>
        <v>1</v>
      </c>
      <c r="J1232" t="str">
        <f t="shared" si="134"/>
        <v>OK</v>
      </c>
      <c r="K1232" t="str">
        <f t="shared" si="135"/>
        <v>Successful</v>
      </c>
      <c r="L1232" t="str">
        <f t="shared" si="136"/>
        <v>Cash Deposit</v>
      </c>
      <c r="M1232" t="str">
        <f t="shared" si="137"/>
        <v>OK</v>
      </c>
      <c r="N1232" t="str">
        <f t="shared" si="138"/>
        <v>OK</v>
      </c>
      <c r="O1232" t="str">
        <f>_xlfn.XLOOKUP(B1232,'01_Raw_ATMs'!A:A,'01_Raw_ATMs'!A:A,"Not Found")</f>
        <v>ATM008</v>
      </c>
      <c r="P1232" t="str">
        <f t="shared" si="139"/>
        <v>Valid</v>
      </c>
    </row>
    <row r="1233" spans="1:16">
      <c r="A1233" t="s">
        <v>1429</v>
      </c>
      <c r="B1233" t="s">
        <v>160</v>
      </c>
      <c r="C1233" s="2">
        <v>45769</v>
      </c>
      <c r="D1233" s="3">
        <v>0.8403356481481481</v>
      </c>
      <c r="E1233" t="s">
        <v>33</v>
      </c>
      <c r="F1233">
        <v>4000</v>
      </c>
      <c r="G1233" t="s">
        <v>189</v>
      </c>
      <c r="I1233">
        <f t="shared" si="133"/>
        <v>1</v>
      </c>
      <c r="J1233" t="str">
        <f t="shared" si="134"/>
        <v>OK</v>
      </c>
      <c r="K1233" t="str">
        <f t="shared" si="135"/>
        <v>Successful</v>
      </c>
      <c r="L1233" t="str">
        <f t="shared" si="136"/>
        <v>Withdrawal</v>
      </c>
      <c r="M1233" t="str">
        <f t="shared" si="137"/>
        <v>OK</v>
      </c>
      <c r="N1233" t="str">
        <f t="shared" si="138"/>
        <v>OK</v>
      </c>
      <c r="O1233" t="str">
        <f>_xlfn.XLOOKUP(B1233,'01_Raw_ATMs'!A:A,'01_Raw_ATMs'!A:A,"Not Found")</f>
        <v>ATM080</v>
      </c>
      <c r="P1233" t="str">
        <f t="shared" si="139"/>
        <v>Valid</v>
      </c>
    </row>
    <row r="1234" spans="1:16">
      <c r="A1234" t="s">
        <v>1430</v>
      </c>
      <c r="B1234" t="s">
        <v>84</v>
      </c>
      <c r="C1234" s="2">
        <v>46008</v>
      </c>
      <c r="D1234" s="3">
        <v>9.4097222222222221E-2</v>
      </c>
      <c r="E1234" t="s">
        <v>33</v>
      </c>
      <c r="F1234">
        <v>1000</v>
      </c>
      <c r="G1234" t="s">
        <v>189</v>
      </c>
      <c r="I1234">
        <f t="shared" si="133"/>
        <v>1</v>
      </c>
      <c r="J1234" t="str">
        <f t="shared" si="134"/>
        <v>OK</v>
      </c>
      <c r="K1234" t="str">
        <f t="shared" si="135"/>
        <v>Successful</v>
      </c>
      <c r="L1234" t="str">
        <f t="shared" si="136"/>
        <v>Withdrawal</v>
      </c>
      <c r="M1234" t="str">
        <f t="shared" si="137"/>
        <v>OK</v>
      </c>
      <c r="N1234" t="str">
        <f t="shared" si="138"/>
        <v>OK</v>
      </c>
      <c r="O1234" t="str">
        <f>_xlfn.XLOOKUP(B1234,'01_Raw_ATMs'!A:A,'01_Raw_ATMs'!A:A,"Not Found")</f>
        <v>ATM009</v>
      </c>
      <c r="P1234" t="str">
        <f t="shared" si="139"/>
        <v>Valid</v>
      </c>
    </row>
    <row r="1235" spans="1:16">
      <c r="A1235" t="s">
        <v>1431</v>
      </c>
      <c r="B1235" t="s">
        <v>115</v>
      </c>
      <c r="C1235" s="2">
        <v>45665</v>
      </c>
      <c r="D1235" s="3">
        <v>0.7847453703703704</v>
      </c>
      <c r="E1235" t="s">
        <v>33</v>
      </c>
      <c r="F1235">
        <v>6000</v>
      </c>
      <c r="G1235" t="s">
        <v>189</v>
      </c>
      <c r="I1235">
        <f t="shared" si="133"/>
        <v>1</v>
      </c>
      <c r="J1235" t="str">
        <f t="shared" si="134"/>
        <v>OK</v>
      </c>
      <c r="K1235" t="str">
        <f t="shared" si="135"/>
        <v>Successful</v>
      </c>
      <c r="L1235" t="str">
        <f t="shared" si="136"/>
        <v>Withdrawal</v>
      </c>
      <c r="M1235" t="str">
        <f t="shared" si="137"/>
        <v>OK</v>
      </c>
      <c r="N1235" t="str">
        <f t="shared" si="138"/>
        <v>OK</v>
      </c>
      <c r="O1235" t="str">
        <f>_xlfn.XLOOKUP(B1235,'01_Raw_ATMs'!A:A,'01_Raw_ATMs'!A:A,"Not Found")</f>
        <v>ATM035</v>
      </c>
      <c r="P1235" t="str">
        <f t="shared" si="139"/>
        <v>Valid</v>
      </c>
    </row>
    <row r="1236" spans="1:16">
      <c r="A1236" t="s">
        <v>1432</v>
      </c>
      <c r="B1236" t="s">
        <v>129</v>
      </c>
      <c r="C1236" s="2">
        <v>46190</v>
      </c>
      <c r="D1236" s="3">
        <v>0.99186342592592591</v>
      </c>
      <c r="E1236" t="s">
        <v>211</v>
      </c>
      <c r="F1236">
        <v>0</v>
      </c>
      <c r="G1236" t="s">
        <v>189</v>
      </c>
      <c r="I1236">
        <f t="shared" si="133"/>
        <v>1</v>
      </c>
      <c r="J1236" t="str">
        <f t="shared" si="134"/>
        <v>OK</v>
      </c>
      <c r="K1236" t="str">
        <f t="shared" si="135"/>
        <v>Successful</v>
      </c>
      <c r="L1236" t="str">
        <f t="shared" si="136"/>
        <v>Mini Statement</v>
      </c>
      <c r="M1236" t="str">
        <f t="shared" si="137"/>
        <v>OK</v>
      </c>
      <c r="N1236" t="str">
        <f t="shared" si="138"/>
        <v>OK</v>
      </c>
      <c r="O1236" t="str">
        <f>_xlfn.XLOOKUP(B1236,'01_Raw_ATMs'!A:A,'01_Raw_ATMs'!A:A,"Not Found")</f>
        <v>ATM049</v>
      </c>
      <c r="P1236" t="str">
        <f t="shared" si="139"/>
        <v>Valid</v>
      </c>
    </row>
    <row r="1237" spans="1:16">
      <c r="A1237" t="s">
        <v>1433</v>
      </c>
      <c r="B1237" t="s">
        <v>124</v>
      </c>
      <c r="C1237" s="2">
        <v>46097</v>
      </c>
      <c r="D1237" s="3">
        <v>0.53050925925925929</v>
      </c>
      <c r="E1237" t="s">
        <v>33</v>
      </c>
      <c r="F1237">
        <v>3000</v>
      </c>
      <c r="G1237" t="s">
        <v>189</v>
      </c>
      <c r="I1237">
        <f t="shared" si="133"/>
        <v>1</v>
      </c>
      <c r="J1237" t="str">
        <f t="shared" si="134"/>
        <v>OK</v>
      </c>
      <c r="K1237" t="str">
        <f t="shared" si="135"/>
        <v>Successful</v>
      </c>
      <c r="L1237" t="str">
        <f t="shared" si="136"/>
        <v>Withdrawal</v>
      </c>
      <c r="M1237" t="str">
        <f t="shared" si="137"/>
        <v>OK</v>
      </c>
      <c r="N1237" t="str">
        <f t="shared" si="138"/>
        <v>OK</v>
      </c>
      <c r="O1237" t="str">
        <f>_xlfn.XLOOKUP(B1237,'01_Raw_ATMs'!A:A,'01_Raw_ATMs'!A:A,"Not Found")</f>
        <v>ATM044</v>
      </c>
      <c r="P1237" t="str">
        <f t="shared" si="139"/>
        <v>Valid</v>
      </c>
    </row>
    <row r="1238" spans="1:16">
      <c r="A1238" t="s">
        <v>1434</v>
      </c>
      <c r="B1238" t="s">
        <v>127</v>
      </c>
      <c r="C1238" s="2">
        <v>46066</v>
      </c>
      <c r="D1238" s="3">
        <v>0.54400462962962959</v>
      </c>
      <c r="E1238" t="s">
        <v>211</v>
      </c>
      <c r="F1238">
        <v>0</v>
      </c>
      <c r="G1238" t="s">
        <v>189</v>
      </c>
      <c r="I1238">
        <f t="shared" si="133"/>
        <v>1</v>
      </c>
      <c r="J1238" t="str">
        <f t="shared" si="134"/>
        <v>OK</v>
      </c>
      <c r="K1238" t="str">
        <f t="shared" si="135"/>
        <v>Successful</v>
      </c>
      <c r="L1238" t="str">
        <f t="shared" si="136"/>
        <v>Mini Statement</v>
      </c>
      <c r="M1238" t="str">
        <f t="shared" si="137"/>
        <v>OK</v>
      </c>
      <c r="N1238" t="str">
        <f t="shared" si="138"/>
        <v>OK</v>
      </c>
      <c r="O1238" t="str">
        <f>_xlfn.XLOOKUP(B1238,'01_Raw_ATMs'!A:A,'01_Raw_ATMs'!A:A,"Not Found")</f>
        <v>ATM047</v>
      </c>
      <c r="P1238" t="str">
        <f t="shared" si="139"/>
        <v>Valid</v>
      </c>
    </row>
    <row r="1239" spans="1:16">
      <c r="A1239" t="s">
        <v>1435</v>
      </c>
      <c r="B1239" t="s">
        <v>7</v>
      </c>
      <c r="C1239" s="2">
        <v>46125</v>
      </c>
      <c r="D1239" s="3">
        <v>0.85122685185185187</v>
      </c>
      <c r="E1239" t="s">
        <v>194</v>
      </c>
      <c r="F1239">
        <v>0</v>
      </c>
      <c r="G1239" t="s">
        <v>189</v>
      </c>
      <c r="I1239">
        <f t="shared" si="133"/>
        <v>1</v>
      </c>
      <c r="J1239" t="str">
        <f t="shared" si="134"/>
        <v>OK</v>
      </c>
      <c r="K1239" t="str">
        <f t="shared" si="135"/>
        <v>Successful</v>
      </c>
      <c r="L1239" t="str">
        <f t="shared" si="136"/>
        <v>Balance Inquiry</v>
      </c>
      <c r="M1239" t="str">
        <f t="shared" si="137"/>
        <v>OK</v>
      </c>
      <c r="N1239" t="str">
        <f t="shared" si="138"/>
        <v>OK</v>
      </c>
      <c r="O1239" t="str">
        <f>_xlfn.XLOOKUP(B1239,'01_Raw_ATMs'!A:A,'01_Raw_ATMs'!A:A,"Not Found")</f>
        <v>ATM001</v>
      </c>
      <c r="P1239" t="str">
        <f t="shared" si="139"/>
        <v>Valid</v>
      </c>
    </row>
    <row r="1240" spans="1:16">
      <c r="A1240" t="s">
        <v>1436</v>
      </c>
      <c r="B1240" t="s">
        <v>76</v>
      </c>
      <c r="C1240" s="2">
        <v>45783</v>
      </c>
      <c r="D1240" s="3">
        <v>0.84564814814814815</v>
      </c>
      <c r="E1240" t="s">
        <v>194</v>
      </c>
      <c r="F1240">
        <v>0</v>
      </c>
      <c r="G1240" t="s">
        <v>189</v>
      </c>
      <c r="I1240">
        <f t="shared" si="133"/>
        <v>1</v>
      </c>
      <c r="J1240" t="str">
        <f t="shared" si="134"/>
        <v>OK</v>
      </c>
      <c r="K1240" t="str">
        <f t="shared" si="135"/>
        <v>Successful</v>
      </c>
      <c r="L1240" t="str">
        <f t="shared" si="136"/>
        <v>Balance Inquiry</v>
      </c>
      <c r="M1240" t="str">
        <f t="shared" si="137"/>
        <v>OK</v>
      </c>
      <c r="N1240" t="str">
        <f t="shared" si="138"/>
        <v>OK</v>
      </c>
      <c r="O1240" t="str">
        <f>_xlfn.XLOOKUP(B1240,'01_Raw_ATMs'!A:A,'01_Raw_ATMs'!A:A,"Not Found")</f>
        <v>ATM004</v>
      </c>
      <c r="P1240" t="str">
        <f t="shared" si="139"/>
        <v>Valid</v>
      </c>
    </row>
    <row r="1241" spans="1:16">
      <c r="A1241" t="s">
        <v>1437</v>
      </c>
      <c r="B1241" t="s">
        <v>138</v>
      </c>
      <c r="C1241" s="2">
        <v>46144</v>
      </c>
      <c r="D1241" s="3">
        <v>0.69597222222222221</v>
      </c>
      <c r="E1241" t="s">
        <v>33</v>
      </c>
      <c r="F1241">
        <v>10000</v>
      </c>
      <c r="G1241" t="s">
        <v>214</v>
      </c>
      <c r="H1241" t="s">
        <v>42</v>
      </c>
      <c r="I1241">
        <f t="shared" si="133"/>
        <v>1</v>
      </c>
      <c r="J1241" t="str">
        <f t="shared" si="134"/>
        <v>OK</v>
      </c>
      <c r="K1241" t="str">
        <f t="shared" si="135"/>
        <v>Failed</v>
      </c>
      <c r="L1241" t="str">
        <f t="shared" si="136"/>
        <v>Withdrawal</v>
      </c>
      <c r="M1241" t="str">
        <f t="shared" si="137"/>
        <v>OK</v>
      </c>
      <c r="N1241" t="str">
        <f t="shared" si="138"/>
        <v>OK</v>
      </c>
      <c r="O1241" t="str">
        <f>_xlfn.XLOOKUP(B1241,'01_Raw_ATMs'!A:A,'01_Raw_ATMs'!A:A,"Not Found")</f>
        <v>ATM058</v>
      </c>
      <c r="P1241" t="str">
        <f t="shared" si="139"/>
        <v>Valid</v>
      </c>
    </row>
    <row r="1242" spans="1:16">
      <c r="A1242" t="s">
        <v>1438</v>
      </c>
      <c r="B1242" t="s">
        <v>74</v>
      </c>
      <c r="C1242" s="2">
        <v>46026</v>
      </c>
      <c r="D1242" s="3">
        <v>0.86929398148148151</v>
      </c>
      <c r="E1242" t="s">
        <v>33</v>
      </c>
      <c r="F1242">
        <v>5000</v>
      </c>
      <c r="G1242" t="s">
        <v>189</v>
      </c>
      <c r="I1242">
        <f t="shared" si="133"/>
        <v>1</v>
      </c>
      <c r="J1242" t="str">
        <f t="shared" si="134"/>
        <v>OK</v>
      </c>
      <c r="K1242" t="str">
        <f t="shared" si="135"/>
        <v>Successful</v>
      </c>
      <c r="L1242" t="str">
        <f t="shared" si="136"/>
        <v>Withdrawal</v>
      </c>
      <c r="M1242" t="str">
        <f t="shared" si="137"/>
        <v>OK</v>
      </c>
      <c r="N1242" t="str">
        <f t="shared" si="138"/>
        <v>OK</v>
      </c>
      <c r="O1242" t="str">
        <f>_xlfn.XLOOKUP(B1242,'01_Raw_ATMs'!A:A,'01_Raw_ATMs'!A:A,"Not Found")</f>
        <v>ATM003</v>
      </c>
      <c r="P1242" t="str">
        <f t="shared" si="139"/>
        <v>Valid</v>
      </c>
    </row>
    <row r="1243" spans="1:16">
      <c r="A1243" t="s">
        <v>1439</v>
      </c>
      <c r="B1243" t="s">
        <v>143</v>
      </c>
      <c r="C1243" s="2">
        <v>46067</v>
      </c>
      <c r="D1243" s="3">
        <v>0.78478009259259263</v>
      </c>
      <c r="E1243" t="s">
        <v>33</v>
      </c>
      <c r="F1243">
        <v>5000</v>
      </c>
      <c r="G1243" t="s">
        <v>214</v>
      </c>
      <c r="H1243" t="s">
        <v>1103</v>
      </c>
      <c r="I1243">
        <f t="shared" si="133"/>
        <v>1</v>
      </c>
      <c r="J1243" t="str">
        <f t="shared" si="134"/>
        <v>OK</v>
      </c>
      <c r="K1243" t="str">
        <f t="shared" si="135"/>
        <v>Failed</v>
      </c>
      <c r="L1243" t="str">
        <f t="shared" si="136"/>
        <v>Withdrawal</v>
      </c>
      <c r="M1243" t="str">
        <f t="shared" si="137"/>
        <v>OK</v>
      </c>
      <c r="N1243" t="str">
        <f t="shared" si="138"/>
        <v>OK</v>
      </c>
      <c r="O1243" t="str">
        <f>_xlfn.XLOOKUP(B1243,'01_Raw_ATMs'!A:A,'01_Raw_ATMs'!A:A,"Not Found")</f>
        <v>ATM063</v>
      </c>
      <c r="P1243" t="str">
        <f t="shared" si="139"/>
        <v>Valid</v>
      </c>
    </row>
    <row r="1244" spans="1:16">
      <c r="A1244" t="s">
        <v>1440</v>
      </c>
      <c r="B1244" t="s">
        <v>174</v>
      </c>
      <c r="C1244" s="2">
        <v>46052</v>
      </c>
      <c r="D1244" s="3">
        <v>0.46718749999999998</v>
      </c>
      <c r="E1244" t="s">
        <v>33</v>
      </c>
      <c r="F1244">
        <v>6000</v>
      </c>
      <c r="G1244" t="s">
        <v>189</v>
      </c>
      <c r="I1244">
        <f t="shared" si="133"/>
        <v>1</v>
      </c>
      <c r="J1244" t="str">
        <f t="shared" si="134"/>
        <v>OK</v>
      </c>
      <c r="K1244" t="str">
        <f t="shared" si="135"/>
        <v>Successful</v>
      </c>
      <c r="L1244" t="str">
        <f t="shared" si="136"/>
        <v>Withdrawal</v>
      </c>
      <c r="M1244" t="str">
        <f t="shared" si="137"/>
        <v>OK</v>
      </c>
      <c r="N1244" t="str">
        <f t="shared" si="138"/>
        <v>OK</v>
      </c>
      <c r="O1244" t="str">
        <f>_xlfn.XLOOKUP(B1244,'01_Raw_ATMs'!A:A,'01_Raw_ATMs'!A:A,"Not Found")</f>
        <v>ATM094</v>
      </c>
      <c r="P1244" t="str">
        <f t="shared" si="139"/>
        <v>Valid</v>
      </c>
    </row>
    <row r="1245" spans="1:16">
      <c r="A1245" t="s">
        <v>1441</v>
      </c>
      <c r="B1245" t="s">
        <v>172</v>
      </c>
      <c r="C1245" s="2">
        <v>46174</v>
      </c>
      <c r="D1245" s="3">
        <v>0.10543981481481481</v>
      </c>
      <c r="E1245" t="s">
        <v>33</v>
      </c>
      <c r="F1245">
        <v>10000</v>
      </c>
      <c r="G1245" t="s">
        <v>214</v>
      </c>
      <c r="H1245" t="s">
        <v>1094</v>
      </c>
      <c r="I1245">
        <f t="shared" si="133"/>
        <v>1</v>
      </c>
      <c r="J1245" t="str">
        <f t="shared" si="134"/>
        <v>OK</v>
      </c>
      <c r="K1245" t="str">
        <f t="shared" si="135"/>
        <v>Failed</v>
      </c>
      <c r="L1245" t="str">
        <f t="shared" si="136"/>
        <v>Withdrawal</v>
      </c>
      <c r="M1245" t="str">
        <f t="shared" si="137"/>
        <v>OK</v>
      </c>
      <c r="N1245" t="str">
        <f t="shared" si="138"/>
        <v>OK</v>
      </c>
      <c r="O1245" t="str">
        <f>_xlfn.XLOOKUP(B1245,'01_Raw_ATMs'!A:A,'01_Raw_ATMs'!A:A,"Not Found")</f>
        <v>ATM092</v>
      </c>
      <c r="P1245" t="str">
        <f t="shared" si="139"/>
        <v>Valid</v>
      </c>
    </row>
    <row r="1246" spans="1:16">
      <c r="A1246" t="s">
        <v>1442</v>
      </c>
      <c r="B1246" t="s">
        <v>101</v>
      </c>
      <c r="C1246" s="2">
        <v>46114</v>
      </c>
      <c r="D1246" s="3">
        <v>0.93798611111111108</v>
      </c>
      <c r="E1246" t="s">
        <v>33</v>
      </c>
      <c r="F1246">
        <v>2000</v>
      </c>
      <c r="G1246" t="s">
        <v>189</v>
      </c>
      <c r="I1246">
        <f t="shared" si="133"/>
        <v>1</v>
      </c>
      <c r="J1246" t="str">
        <f t="shared" si="134"/>
        <v>OK</v>
      </c>
      <c r="K1246" t="str">
        <f t="shared" si="135"/>
        <v>Successful</v>
      </c>
      <c r="L1246" t="str">
        <f t="shared" si="136"/>
        <v>Withdrawal</v>
      </c>
      <c r="M1246" t="str">
        <f t="shared" si="137"/>
        <v>OK</v>
      </c>
      <c r="N1246" t="str">
        <f t="shared" si="138"/>
        <v>OK</v>
      </c>
      <c r="O1246" t="str">
        <f>_xlfn.XLOOKUP(B1246,'01_Raw_ATMs'!A:A,'01_Raw_ATMs'!A:A,"Not Found")</f>
        <v>ATM022</v>
      </c>
      <c r="P1246" t="str">
        <f t="shared" si="139"/>
        <v>Valid</v>
      </c>
    </row>
    <row r="1247" spans="1:16">
      <c r="A1247" t="s">
        <v>1443</v>
      </c>
      <c r="B1247" t="s">
        <v>177</v>
      </c>
      <c r="C1247" s="2">
        <v>45749</v>
      </c>
      <c r="D1247" s="3">
        <v>0.28126157407407409</v>
      </c>
      <c r="E1247" t="s">
        <v>33</v>
      </c>
      <c r="F1247">
        <v>3000</v>
      </c>
      <c r="G1247" t="s">
        <v>189</v>
      </c>
      <c r="I1247">
        <f t="shared" si="133"/>
        <v>1</v>
      </c>
      <c r="J1247" t="str">
        <f t="shared" si="134"/>
        <v>OK</v>
      </c>
      <c r="K1247" t="str">
        <f t="shared" si="135"/>
        <v>Successful</v>
      </c>
      <c r="L1247" t="str">
        <f t="shared" si="136"/>
        <v>Withdrawal</v>
      </c>
      <c r="M1247" t="str">
        <f t="shared" si="137"/>
        <v>OK</v>
      </c>
      <c r="N1247" t="str">
        <f t="shared" si="138"/>
        <v>OK</v>
      </c>
      <c r="O1247" t="str">
        <f>_xlfn.XLOOKUP(B1247,'01_Raw_ATMs'!A:A,'01_Raw_ATMs'!A:A,"Not Found")</f>
        <v>ATM097</v>
      </c>
      <c r="P1247" t="str">
        <f t="shared" si="139"/>
        <v>Valid</v>
      </c>
    </row>
    <row r="1248" spans="1:16">
      <c r="A1248" t="s">
        <v>1444</v>
      </c>
      <c r="B1248" t="s">
        <v>179</v>
      </c>
      <c r="C1248" s="2">
        <v>45945</v>
      </c>
      <c r="D1248" s="3">
        <v>0.3865972222222222</v>
      </c>
      <c r="E1248" t="s">
        <v>33</v>
      </c>
      <c r="F1248">
        <v>10000</v>
      </c>
      <c r="G1248" t="s">
        <v>189</v>
      </c>
      <c r="I1248">
        <f t="shared" si="133"/>
        <v>1</v>
      </c>
      <c r="J1248" t="str">
        <f t="shared" si="134"/>
        <v>OK</v>
      </c>
      <c r="K1248" t="str">
        <f t="shared" si="135"/>
        <v>Successful</v>
      </c>
      <c r="L1248" t="str">
        <f t="shared" si="136"/>
        <v>Withdrawal</v>
      </c>
      <c r="M1248" t="str">
        <f t="shared" si="137"/>
        <v>OK</v>
      </c>
      <c r="N1248" t="str">
        <f t="shared" si="138"/>
        <v>OK</v>
      </c>
      <c r="O1248" t="str">
        <f>_xlfn.XLOOKUP(B1248,'01_Raw_ATMs'!A:A,'01_Raw_ATMs'!A:A,"Not Found")</f>
        <v>ATM099</v>
      </c>
      <c r="P1248" t="str">
        <f t="shared" si="139"/>
        <v>Valid</v>
      </c>
    </row>
    <row r="1249" spans="1:16">
      <c r="A1249" t="s">
        <v>1445</v>
      </c>
      <c r="B1249" t="s">
        <v>96</v>
      </c>
      <c r="C1249" s="2">
        <v>46161</v>
      </c>
      <c r="D1249" s="3">
        <v>0.2807986111111111</v>
      </c>
      <c r="E1249" t="s">
        <v>211</v>
      </c>
      <c r="F1249">
        <v>0</v>
      </c>
      <c r="G1249" t="s">
        <v>189</v>
      </c>
      <c r="I1249">
        <f t="shared" si="133"/>
        <v>1</v>
      </c>
      <c r="J1249" t="str">
        <f t="shared" si="134"/>
        <v>OK</v>
      </c>
      <c r="K1249" t="str">
        <f t="shared" si="135"/>
        <v>Successful</v>
      </c>
      <c r="L1249" t="str">
        <f t="shared" si="136"/>
        <v>Mini Statement</v>
      </c>
      <c r="M1249" t="str">
        <f t="shared" si="137"/>
        <v>OK</v>
      </c>
      <c r="N1249" t="str">
        <f t="shared" si="138"/>
        <v>OK</v>
      </c>
      <c r="O1249" t="str">
        <f>_xlfn.XLOOKUP(B1249,'01_Raw_ATMs'!A:A,'01_Raw_ATMs'!A:A,"Not Found")</f>
        <v>ATM018</v>
      </c>
      <c r="P1249" t="str">
        <f t="shared" si="139"/>
        <v>Valid</v>
      </c>
    </row>
    <row r="1250" spans="1:16">
      <c r="A1250" t="s">
        <v>1446</v>
      </c>
      <c r="B1250" t="s">
        <v>179</v>
      </c>
      <c r="C1250" s="2">
        <v>45724</v>
      </c>
      <c r="D1250" s="3">
        <v>0.72567129629629634</v>
      </c>
      <c r="E1250" t="s">
        <v>33</v>
      </c>
      <c r="F1250">
        <v>4000</v>
      </c>
      <c r="G1250" t="s">
        <v>189</v>
      </c>
      <c r="I1250">
        <f t="shared" si="133"/>
        <v>1</v>
      </c>
      <c r="J1250" t="str">
        <f t="shared" si="134"/>
        <v>OK</v>
      </c>
      <c r="K1250" t="str">
        <f t="shared" si="135"/>
        <v>Successful</v>
      </c>
      <c r="L1250" t="str">
        <f t="shared" si="136"/>
        <v>Withdrawal</v>
      </c>
      <c r="M1250" t="str">
        <f t="shared" si="137"/>
        <v>OK</v>
      </c>
      <c r="N1250" t="str">
        <f t="shared" si="138"/>
        <v>OK</v>
      </c>
      <c r="O1250" t="str">
        <f>_xlfn.XLOOKUP(B1250,'01_Raw_ATMs'!A:A,'01_Raw_ATMs'!A:A,"Not Found")</f>
        <v>ATM099</v>
      </c>
      <c r="P1250" t="str">
        <f t="shared" si="139"/>
        <v>Valid</v>
      </c>
    </row>
    <row r="1251" spans="1:16">
      <c r="A1251" t="s">
        <v>1447</v>
      </c>
      <c r="B1251" t="s">
        <v>152</v>
      </c>
      <c r="C1251" s="2">
        <v>46105</v>
      </c>
      <c r="D1251" s="3">
        <v>0.80157407407407411</v>
      </c>
      <c r="E1251" t="s">
        <v>33</v>
      </c>
      <c r="F1251">
        <v>1000</v>
      </c>
      <c r="G1251" t="s">
        <v>189</v>
      </c>
      <c r="I1251">
        <f t="shared" si="133"/>
        <v>2</v>
      </c>
      <c r="J1251" t="str">
        <f t="shared" si="134"/>
        <v>OK</v>
      </c>
      <c r="K1251" t="str">
        <f t="shared" si="135"/>
        <v>Successful</v>
      </c>
      <c r="L1251" t="str">
        <f t="shared" si="136"/>
        <v>Withdrawal</v>
      </c>
      <c r="M1251" t="str">
        <f t="shared" si="137"/>
        <v>OK</v>
      </c>
      <c r="N1251" t="str">
        <f t="shared" si="138"/>
        <v>OK</v>
      </c>
      <c r="O1251" t="str">
        <f>_xlfn.XLOOKUP(B1251,'01_Raw_ATMs'!A:A,'01_Raw_ATMs'!A:A,"Not Found")</f>
        <v>ATM072</v>
      </c>
      <c r="P1251" t="str">
        <f t="shared" si="139"/>
        <v>Valid</v>
      </c>
    </row>
    <row r="1252" spans="1:16">
      <c r="A1252" t="s">
        <v>1447</v>
      </c>
      <c r="B1252" t="s">
        <v>124</v>
      </c>
      <c r="C1252" s="2">
        <v>45850</v>
      </c>
      <c r="D1252" s="3">
        <v>0.75527777777777783</v>
      </c>
      <c r="E1252" t="s">
        <v>33</v>
      </c>
      <c r="F1252">
        <v>3000</v>
      </c>
      <c r="G1252" t="s">
        <v>214</v>
      </c>
      <c r="H1252" t="s">
        <v>1080</v>
      </c>
      <c r="I1252">
        <f t="shared" si="133"/>
        <v>2</v>
      </c>
      <c r="J1252" t="str">
        <f t="shared" si="134"/>
        <v>OK</v>
      </c>
      <c r="K1252" t="str">
        <f t="shared" si="135"/>
        <v>Failed</v>
      </c>
      <c r="L1252" t="str">
        <f t="shared" si="136"/>
        <v>Withdrawal</v>
      </c>
      <c r="M1252" t="str">
        <f t="shared" si="137"/>
        <v>OK</v>
      </c>
      <c r="N1252" t="str">
        <f t="shared" si="138"/>
        <v>OK</v>
      </c>
      <c r="O1252" t="str">
        <f>_xlfn.XLOOKUP(B1252,'01_Raw_ATMs'!A:A,'01_Raw_ATMs'!A:A,"Not Found")</f>
        <v>ATM044</v>
      </c>
      <c r="P1252" t="str">
        <f t="shared" si="139"/>
        <v>Valid</v>
      </c>
    </row>
    <row r="1253" spans="1:16">
      <c r="A1253" t="s">
        <v>1448</v>
      </c>
      <c r="B1253" t="s">
        <v>175</v>
      </c>
      <c r="C1253" s="2">
        <v>45659</v>
      </c>
      <c r="D1253" s="3">
        <v>0.48442129629629632</v>
      </c>
      <c r="E1253" t="s">
        <v>33</v>
      </c>
      <c r="F1253">
        <v>4000</v>
      </c>
      <c r="G1253" t="s">
        <v>214</v>
      </c>
      <c r="H1253" t="s">
        <v>42</v>
      </c>
      <c r="I1253">
        <f t="shared" si="133"/>
        <v>1</v>
      </c>
      <c r="J1253" t="str">
        <f t="shared" si="134"/>
        <v>OK</v>
      </c>
      <c r="K1253" t="str">
        <f t="shared" si="135"/>
        <v>Failed</v>
      </c>
      <c r="L1253" t="str">
        <f t="shared" si="136"/>
        <v>Withdrawal</v>
      </c>
      <c r="M1253" t="str">
        <f t="shared" si="137"/>
        <v>OK</v>
      </c>
      <c r="N1253" t="str">
        <f t="shared" si="138"/>
        <v>OK</v>
      </c>
      <c r="O1253" t="str">
        <f>_xlfn.XLOOKUP(B1253,'01_Raw_ATMs'!A:A,'01_Raw_ATMs'!A:A,"Not Found")</f>
        <v>ATM095</v>
      </c>
      <c r="P1253" t="str">
        <f t="shared" si="139"/>
        <v>Valid</v>
      </c>
    </row>
    <row r="1254" spans="1:16">
      <c r="A1254" t="s">
        <v>1449</v>
      </c>
      <c r="B1254" t="s">
        <v>179</v>
      </c>
      <c r="C1254" s="2">
        <v>46031</v>
      </c>
      <c r="D1254" s="3">
        <v>0.83321759259259254</v>
      </c>
      <c r="E1254" t="s">
        <v>33</v>
      </c>
      <c r="F1254">
        <v>10000</v>
      </c>
      <c r="G1254" t="s">
        <v>189</v>
      </c>
      <c r="I1254">
        <f t="shared" si="133"/>
        <v>1</v>
      </c>
      <c r="J1254" t="str">
        <f t="shared" si="134"/>
        <v>OK</v>
      </c>
      <c r="K1254" t="str">
        <f t="shared" si="135"/>
        <v>Successful</v>
      </c>
      <c r="L1254" t="str">
        <f t="shared" si="136"/>
        <v>Withdrawal</v>
      </c>
      <c r="M1254" t="str">
        <f t="shared" si="137"/>
        <v>OK</v>
      </c>
      <c r="N1254" t="str">
        <f t="shared" si="138"/>
        <v>OK</v>
      </c>
      <c r="O1254" t="str">
        <f>_xlfn.XLOOKUP(B1254,'01_Raw_ATMs'!A:A,'01_Raw_ATMs'!A:A,"Not Found")</f>
        <v>ATM099</v>
      </c>
      <c r="P1254" t="str">
        <f t="shared" si="139"/>
        <v>Valid</v>
      </c>
    </row>
    <row r="1255" spans="1:16">
      <c r="A1255" t="s">
        <v>1450</v>
      </c>
      <c r="B1255" t="s">
        <v>109</v>
      </c>
      <c r="C1255" s="2">
        <v>45767</v>
      </c>
      <c r="D1255" s="3">
        <v>0.56590277777777775</v>
      </c>
      <c r="E1255" t="s">
        <v>33</v>
      </c>
      <c r="F1255">
        <v>1500</v>
      </c>
      <c r="G1255" t="s">
        <v>189</v>
      </c>
      <c r="I1255">
        <f t="shared" si="133"/>
        <v>1</v>
      </c>
      <c r="J1255" t="str">
        <f t="shared" si="134"/>
        <v>OK</v>
      </c>
      <c r="K1255" t="str">
        <f t="shared" si="135"/>
        <v>Successful</v>
      </c>
      <c r="L1255" t="str">
        <f t="shared" si="136"/>
        <v>Withdrawal</v>
      </c>
      <c r="M1255" t="str">
        <f t="shared" si="137"/>
        <v>OK</v>
      </c>
      <c r="N1255" t="str">
        <f t="shared" si="138"/>
        <v>OK</v>
      </c>
      <c r="O1255" t="str">
        <f>_xlfn.XLOOKUP(B1255,'01_Raw_ATMs'!A:A,'01_Raw_ATMs'!A:A,"Not Found")</f>
        <v>ATM029</v>
      </c>
      <c r="P1255" t="str">
        <f t="shared" si="139"/>
        <v>Valid</v>
      </c>
    </row>
    <row r="1256" spans="1:16">
      <c r="A1256" t="s">
        <v>1451</v>
      </c>
      <c r="B1256" t="s">
        <v>118</v>
      </c>
      <c r="C1256" s="2">
        <v>45882</v>
      </c>
      <c r="D1256" s="3">
        <v>0.68690972222222224</v>
      </c>
      <c r="E1256" t="s">
        <v>33</v>
      </c>
      <c r="F1256">
        <v>1500</v>
      </c>
      <c r="G1256" t="s">
        <v>189</v>
      </c>
      <c r="I1256">
        <f t="shared" si="133"/>
        <v>1</v>
      </c>
      <c r="J1256" t="str">
        <f t="shared" si="134"/>
        <v>OK</v>
      </c>
      <c r="K1256" t="str">
        <f t="shared" si="135"/>
        <v>Successful</v>
      </c>
      <c r="L1256" t="str">
        <f t="shared" si="136"/>
        <v>Withdrawal</v>
      </c>
      <c r="M1256" t="str">
        <f t="shared" si="137"/>
        <v>OK</v>
      </c>
      <c r="N1256" t="str">
        <f t="shared" si="138"/>
        <v>OK</v>
      </c>
      <c r="O1256" t="str">
        <f>_xlfn.XLOOKUP(B1256,'01_Raw_ATMs'!A:A,'01_Raw_ATMs'!A:A,"Not Found")</f>
        <v>ATM038</v>
      </c>
      <c r="P1256" t="str">
        <f t="shared" si="139"/>
        <v>Valid</v>
      </c>
    </row>
    <row r="1257" spans="1:16">
      <c r="A1257" t="s">
        <v>1452</v>
      </c>
      <c r="B1257" t="s">
        <v>170</v>
      </c>
      <c r="C1257" s="2">
        <v>45693</v>
      </c>
      <c r="D1257" s="3">
        <v>0.72189814814814812</v>
      </c>
      <c r="E1257" t="s">
        <v>261</v>
      </c>
      <c r="F1257">
        <v>1000</v>
      </c>
      <c r="G1257" t="s">
        <v>189</v>
      </c>
      <c r="I1257">
        <f t="shared" si="133"/>
        <v>1</v>
      </c>
      <c r="J1257" t="str">
        <f t="shared" si="134"/>
        <v>OK</v>
      </c>
      <c r="K1257" t="str">
        <f t="shared" si="135"/>
        <v>Successful</v>
      </c>
      <c r="L1257" t="str">
        <f t="shared" si="136"/>
        <v>Cash Deposit</v>
      </c>
      <c r="M1257" t="str">
        <f t="shared" si="137"/>
        <v>OK</v>
      </c>
      <c r="N1257" t="str">
        <f t="shared" si="138"/>
        <v>OK</v>
      </c>
      <c r="O1257" t="str">
        <f>_xlfn.XLOOKUP(B1257,'01_Raw_ATMs'!A:A,'01_Raw_ATMs'!A:A,"Not Found")</f>
        <v>ATM090</v>
      </c>
      <c r="P1257" t="str">
        <f t="shared" si="139"/>
        <v>Valid</v>
      </c>
    </row>
    <row r="1258" spans="1:16">
      <c r="A1258" t="s">
        <v>1453</v>
      </c>
      <c r="B1258" t="s">
        <v>171</v>
      </c>
      <c r="C1258" s="2">
        <v>46147</v>
      </c>
      <c r="D1258" s="3">
        <v>0.71771990740740743</v>
      </c>
      <c r="E1258" t="s">
        <v>33</v>
      </c>
      <c r="F1258">
        <v>4000</v>
      </c>
      <c r="G1258" t="s">
        <v>189</v>
      </c>
      <c r="I1258">
        <f t="shared" si="133"/>
        <v>1</v>
      </c>
      <c r="J1258" t="str">
        <f t="shared" si="134"/>
        <v>OK</v>
      </c>
      <c r="K1258" t="str">
        <f t="shared" si="135"/>
        <v>Successful</v>
      </c>
      <c r="L1258" t="str">
        <f t="shared" si="136"/>
        <v>Withdrawal</v>
      </c>
      <c r="M1258" t="str">
        <f t="shared" si="137"/>
        <v>OK</v>
      </c>
      <c r="N1258" t="str">
        <f t="shared" si="138"/>
        <v>OK</v>
      </c>
      <c r="O1258" t="str">
        <f>_xlfn.XLOOKUP(B1258,'01_Raw_ATMs'!A:A,'01_Raw_ATMs'!A:A,"Not Found")</f>
        <v>ATM091</v>
      </c>
      <c r="P1258" t="str">
        <f t="shared" si="139"/>
        <v>Valid</v>
      </c>
    </row>
    <row r="1259" spans="1:16">
      <c r="A1259" t="s">
        <v>1454</v>
      </c>
      <c r="B1259" t="s">
        <v>123</v>
      </c>
      <c r="C1259" s="2">
        <v>45814</v>
      </c>
      <c r="D1259" s="3">
        <v>0.80131944444444447</v>
      </c>
      <c r="E1259" t="s">
        <v>194</v>
      </c>
      <c r="F1259">
        <v>0</v>
      </c>
      <c r="G1259" t="s">
        <v>189</v>
      </c>
      <c r="I1259">
        <f t="shared" si="133"/>
        <v>1</v>
      </c>
      <c r="J1259" t="str">
        <f t="shared" si="134"/>
        <v>OK</v>
      </c>
      <c r="K1259" t="str">
        <f t="shared" si="135"/>
        <v>Successful</v>
      </c>
      <c r="L1259" t="str">
        <f t="shared" si="136"/>
        <v>Balance Inquiry</v>
      </c>
      <c r="M1259" t="str">
        <f t="shared" si="137"/>
        <v>OK</v>
      </c>
      <c r="N1259" t="str">
        <f t="shared" si="138"/>
        <v>OK</v>
      </c>
      <c r="O1259" t="str">
        <f>_xlfn.XLOOKUP(B1259,'01_Raw_ATMs'!A:A,'01_Raw_ATMs'!A:A,"Not Found")</f>
        <v>ATM043</v>
      </c>
      <c r="P1259" t="str">
        <f t="shared" si="139"/>
        <v>Valid</v>
      </c>
    </row>
    <row r="1260" spans="1:16">
      <c r="A1260" t="s">
        <v>1455</v>
      </c>
      <c r="B1260" t="s">
        <v>170</v>
      </c>
      <c r="C1260" s="2">
        <v>45711</v>
      </c>
      <c r="D1260" s="3">
        <v>0.90915509259259264</v>
      </c>
      <c r="E1260" t="s">
        <v>194</v>
      </c>
      <c r="F1260">
        <v>0</v>
      </c>
      <c r="G1260" t="s">
        <v>189</v>
      </c>
      <c r="I1260">
        <f t="shared" si="133"/>
        <v>1</v>
      </c>
      <c r="J1260" t="str">
        <f t="shared" si="134"/>
        <v>OK</v>
      </c>
      <c r="K1260" t="str">
        <f t="shared" si="135"/>
        <v>Successful</v>
      </c>
      <c r="L1260" t="str">
        <f t="shared" si="136"/>
        <v>Balance Inquiry</v>
      </c>
      <c r="M1260" t="str">
        <f t="shared" si="137"/>
        <v>OK</v>
      </c>
      <c r="N1260" t="str">
        <f t="shared" si="138"/>
        <v>OK</v>
      </c>
      <c r="O1260" t="str">
        <f>_xlfn.XLOOKUP(B1260,'01_Raw_ATMs'!A:A,'01_Raw_ATMs'!A:A,"Not Found")</f>
        <v>ATM090</v>
      </c>
      <c r="P1260" t="str">
        <f t="shared" si="139"/>
        <v>Valid</v>
      </c>
    </row>
    <row r="1261" spans="1:16">
      <c r="A1261" t="s">
        <v>1456</v>
      </c>
      <c r="B1261" t="s">
        <v>119</v>
      </c>
      <c r="C1261" s="2">
        <v>45821</v>
      </c>
      <c r="D1261" s="3">
        <v>0.9829282407407407</v>
      </c>
      <c r="E1261" t="s">
        <v>33</v>
      </c>
      <c r="F1261">
        <v>10000</v>
      </c>
      <c r="G1261" t="s">
        <v>189</v>
      </c>
      <c r="I1261">
        <f t="shared" si="133"/>
        <v>1</v>
      </c>
      <c r="J1261" t="str">
        <f t="shared" si="134"/>
        <v>OK</v>
      </c>
      <c r="K1261" t="str">
        <f t="shared" si="135"/>
        <v>Successful</v>
      </c>
      <c r="L1261" t="str">
        <f t="shared" si="136"/>
        <v>Withdrawal</v>
      </c>
      <c r="M1261" t="str">
        <f t="shared" si="137"/>
        <v>OK</v>
      </c>
      <c r="N1261" t="str">
        <f t="shared" si="138"/>
        <v>OK</v>
      </c>
      <c r="O1261" t="str">
        <f>_xlfn.XLOOKUP(B1261,'01_Raw_ATMs'!A:A,'01_Raw_ATMs'!A:A,"Not Found")</f>
        <v>ATM039</v>
      </c>
      <c r="P1261" t="str">
        <f t="shared" si="139"/>
        <v>Valid</v>
      </c>
    </row>
    <row r="1262" spans="1:16">
      <c r="A1262" t="s">
        <v>1457</v>
      </c>
      <c r="B1262" t="s">
        <v>125</v>
      </c>
      <c r="C1262" s="2">
        <v>46058</v>
      </c>
      <c r="D1262" s="3">
        <v>0.56511574074074078</v>
      </c>
      <c r="E1262" t="s">
        <v>33</v>
      </c>
      <c r="F1262">
        <v>2000</v>
      </c>
      <c r="G1262" t="s">
        <v>189</v>
      </c>
      <c r="I1262">
        <f t="shared" si="133"/>
        <v>1</v>
      </c>
      <c r="J1262" t="str">
        <f t="shared" si="134"/>
        <v>OK</v>
      </c>
      <c r="K1262" t="str">
        <f t="shared" si="135"/>
        <v>Successful</v>
      </c>
      <c r="L1262" t="str">
        <f t="shared" si="136"/>
        <v>Withdrawal</v>
      </c>
      <c r="M1262" t="str">
        <f t="shared" si="137"/>
        <v>OK</v>
      </c>
      <c r="N1262" t="str">
        <f t="shared" si="138"/>
        <v>OK</v>
      </c>
      <c r="O1262" t="str">
        <f>_xlfn.XLOOKUP(B1262,'01_Raw_ATMs'!A:A,'01_Raw_ATMs'!A:A,"Not Found")</f>
        <v>ATM045</v>
      </c>
      <c r="P1262" t="str">
        <f t="shared" si="139"/>
        <v>Valid</v>
      </c>
    </row>
    <row r="1263" spans="1:16">
      <c r="A1263" t="s">
        <v>1458</v>
      </c>
      <c r="B1263" t="s">
        <v>151</v>
      </c>
      <c r="C1263" s="2">
        <v>46061</v>
      </c>
      <c r="D1263" s="3">
        <v>0.26444444444444443</v>
      </c>
      <c r="E1263" t="s">
        <v>194</v>
      </c>
      <c r="F1263">
        <v>0</v>
      </c>
      <c r="G1263" t="s">
        <v>189</v>
      </c>
      <c r="I1263">
        <f t="shared" si="133"/>
        <v>1</v>
      </c>
      <c r="J1263" t="str">
        <f t="shared" si="134"/>
        <v>OK</v>
      </c>
      <c r="K1263" t="str">
        <f t="shared" si="135"/>
        <v>Successful</v>
      </c>
      <c r="L1263" t="str">
        <f t="shared" si="136"/>
        <v>Balance Inquiry</v>
      </c>
      <c r="M1263" t="str">
        <f t="shared" si="137"/>
        <v>OK</v>
      </c>
      <c r="N1263" t="str">
        <f t="shared" si="138"/>
        <v>OK</v>
      </c>
      <c r="O1263" t="str">
        <f>_xlfn.XLOOKUP(B1263,'01_Raw_ATMs'!A:A,'01_Raw_ATMs'!A:A,"Not Found")</f>
        <v>ATM071</v>
      </c>
      <c r="P1263" t="str">
        <f t="shared" si="139"/>
        <v>Valid</v>
      </c>
    </row>
    <row r="1264" spans="1:16">
      <c r="A1264" t="s">
        <v>1459</v>
      </c>
      <c r="B1264" t="s">
        <v>81</v>
      </c>
      <c r="C1264" s="2">
        <v>45969</v>
      </c>
      <c r="D1264" s="3">
        <v>0.63236111111111115</v>
      </c>
      <c r="E1264" t="s">
        <v>33</v>
      </c>
      <c r="F1264">
        <v>5000</v>
      </c>
      <c r="G1264" t="s">
        <v>189</v>
      </c>
      <c r="I1264">
        <f t="shared" si="133"/>
        <v>1</v>
      </c>
      <c r="J1264" t="str">
        <f t="shared" si="134"/>
        <v>OK</v>
      </c>
      <c r="K1264" t="str">
        <f t="shared" si="135"/>
        <v>Successful</v>
      </c>
      <c r="L1264" t="str">
        <f t="shared" si="136"/>
        <v>Withdrawal</v>
      </c>
      <c r="M1264" t="str">
        <f t="shared" si="137"/>
        <v>OK</v>
      </c>
      <c r="N1264" t="str">
        <f t="shared" si="138"/>
        <v>OK</v>
      </c>
      <c r="O1264" t="str">
        <f>_xlfn.XLOOKUP(B1264,'01_Raw_ATMs'!A:A,'01_Raw_ATMs'!A:A,"Not Found")</f>
        <v>ATM007</v>
      </c>
      <c r="P1264" t="str">
        <f t="shared" si="139"/>
        <v>Valid</v>
      </c>
    </row>
    <row r="1265" spans="1:16">
      <c r="A1265" t="s">
        <v>1460</v>
      </c>
      <c r="B1265" t="s">
        <v>98</v>
      </c>
      <c r="C1265" s="2">
        <v>45872</v>
      </c>
      <c r="D1265" s="3">
        <v>0.40777777777777779</v>
      </c>
      <c r="E1265" t="s">
        <v>194</v>
      </c>
      <c r="F1265">
        <v>0</v>
      </c>
      <c r="G1265" t="s">
        <v>189</v>
      </c>
      <c r="I1265">
        <f t="shared" si="133"/>
        <v>1</v>
      </c>
      <c r="J1265" t="str">
        <f t="shared" si="134"/>
        <v>OK</v>
      </c>
      <c r="K1265" t="str">
        <f t="shared" si="135"/>
        <v>Successful</v>
      </c>
      <c r="L1265" t="str">
        <f t="shared" si="136"/>
        <v>Balance Inquiry</v>
      </c>
      <c r="M1265" t="str">
        <f t="shared" si="137"/>
        <v>OK</v>
      </c>
      <c r="N1265" t="str">
        <f t="shared" si="138"/>
        <v>OK</v>
      </c>
      <c r="O1265" t="str">
        <f>_xlfn.XLOOKUP(B1265,'01_Raw_ATMs'!A:A,'01_Raw_ATMs'!A:A,"Not Found")</f>
        <v>ATM019</v>
      </c>
      <c r="P1265" t="str">
        <f t="shared" si="139"/>
        <v>Valid</v>
      </c>
    </row>
    <row r="1266" spans="1:16">
      <c r="A1266" t="s">
        <v>1461</v>
      </c>
      <c r="B1266" t="s">
        <v>173</v>
      </c>
      <c r="C1266" s="2">
        <v>45762</v>
      </c>
      <c r="D1266" s="3">
        <v>0.78760416666666666</v>
      </c>
      <c r="E1266" t="s">
        <v>33</v>
      </c>
      <c r="F1266">
        <v>4000</v>
      </c>
      <c r="G1266" t="s">
        <v>189</v>
      </c>
      <c r="I1266">
        <f t="shared" si="133"/>
        <v>1</v>
      </c>
      <c r="J1266" t="str">
        <f t="shared" si="134"/>
        <v>OK</v>
      </c>
      <c r="K1266" t="str">
        <f t="shared" si="135"/>
        <v>Successful</v>
      </c>
      <c r="L1266" t="str">
        <f t="shared" si="136"/>
        <v>Withdrawal</v>
      </c>
      <c r="M1266" t="str">
        <f t="shared" si="137"/>
        <v>OK</v>
      </c>
      <c r="N1266" t="str">
        <f t="shared" si="138"/>
        <v>OK</v>
      </c>
      <c r="O1266" t="str">
        <f>_xlfn.XLOOKUP(B1266,'01_Raw_ATMs'!A:A,'01_Raw_ATMs'!A:A,"Not Found")</f>
        <v>ATM093</v>
      </c>
      <c r="P1266" t="str">
        <f t="shared" si="139"/>
        <v>Valid</v>
      </c>
    </row>
    <row r="1267" spans="1:16">
      <c r="A1267" t="s">
        <v>1462</v>
      </c>
      <c r="B1267" t="s">
        <v>101</v>
      </c>
      <c r="C1267" s="2">
        <v>45715</v>
      </c>
      <c r="D1267" s="3">
        <v>0.27096064814814808</v>
      </c>
      <c r="E1267" t="s">
        <v>211</v>
      </c>
      <c r="F1267">
        <v>0</v>
      </c>
      <c r="G1267" t="s">
        <v>189</v>
      </c>
      <c r="I1267">
        <f t="shared" si="133"/>
        <v>1</v>
      </c>
      <c r="J1267" t="str">
        <f t="shared" si="134"/>
        <v>OK</v>
      </c>
      <c r="K1267" t="str">
        <f t="shared" si="135"/>
        <v>Successful</v>
      </c>
      <c r="L1267" t="str">
        <f t="shared" si="136"/>
        <v>Mini Statement</v>
      </c>
      <c r="M1267" t="str">
        <f t="shared" si="137"/>
        <v>OK</v>
      </c>
      <c r="N1267" t="str">
        <f t="shared" si="138"/>
        <v>OK</v>
      </c>
      <c r="O1267" t="str">
        <f>_xlfn.XLOOKUP(B1267,'01_Raw_ATMs'!A:A,'01_Raw_ATMs'!A:A,"Not Found")</f>
        <v>ATM022</v>
      </c>
      <c r="P1267" t="str">
        <f t="shared" si="139"/>
        <v>Valid</v>
      </c>
    </row>
    <row r="1268" spans="1:16">
      <c r="A1268" t="s">
        <v>1463</v>
      </c>
      <c r="B1268" t="s">
        <v>146</v>
      </c>
      <c r="C1268" s="2">
        <v>46004</v>
      </c>
      <c r="D1268" s="3">
        <v>0.71504629629629635</v>
      </c>
      <c r="E1268" t="s">
        <v>194</v>
      </c>
      <c r="F1268">
        <v>0</v>
      </c>
      <c r="G1268" t="s">
        <v>189</v>
      </c>
      <c r="I1268">
        <f t="shared" si="133"/>
        <v>1</v>
      </c>
      <c r="J1268" t="str">
        <f t="shared" si="134"/>
        <v>OK</v>
      </c>
      <c r="K1268" t="str">
        <f t="shared" si="135"/>
        <v>Successful</v>
      </c>
      <c r="L1268" t="str">
        <f t="shared" si="136"/>
        <v>Balance Inquiry</v>
      </c>
      <c r="M1268" t="str">
        <f t="shared" si="137"/>
        <v>OK</v>
      </c>
      <c r="N1268" t="str">
        <f t="shared" si="138"/>
        <v>OK</v>
      </c>
      <c r="O1268" t="str">
        <f>_xlfn.XLOOKUP(B1268,'01_Raw_ATMs'!A:A,'01_Raw_ATMs'!A:A,"Not Found")</f>
        <v>ATM066</v>
      </c>
      <c r="P1268" t="str">
        <f t="shared" si="139"/>
        <v>Valid</v>
      </c>
    </row>
    <row r="1269" spans="1:16">
      <c r="A1269" t="s">
        <v>1464</v>
      </c>
      <c r="B1269" t="s">
        <v>93</v>
      </c>
      <c r="C1269" s="2">
        <v>45904</v>
      </c>
      <c r="D1269" s="3">
        <v>0.5553703703703704</v>
      </c>
      <c r="E1269" t="s">
        <v>33</v>
      </c>
      <c r="F1269">
        <v>1500</v>
      </c>
      <c r="G1269" t="s">
        <v>189</v>
      </c>
      <c r="I1269">
        <f t="shared" si="133"/>
        <v>1</v>
      </c>
      <c r="J1269" t="str">
        <f t="shared" si="134"/>
        <v>OK</v>
      </c>
      <c r="K1269" t="str">
        <f t="shared" si="135"/>
        <v>Successful</v>
      </c>
      <c r="L1269" t="str">
        <f t="shared" si="136"/>
        <v>Withdrawal</v>
      </c>
      <c r="M1269" t="str">
        <f t="shared" si="137"/>
        <v>OK</v>
      </c>
      <c r="N1269" t="str">
        <f t="shared" si="138"/>
        <v>OK</v>
      </c>
      <c r="O1269" t="str">
        <f>_xlfn.XLOOKUP(B1269,'01_Raw_ATMs'!A:A,'01_Raw_ATMs'!A:A,"Not Found")</f>
        <v>ATM016</v>
      </c>
      <c r="P1269" t="str">
        <f t="shared" si="139"/>
        <v>Valid</v>
      </c>
    </row>
    <row r="1270" spans="1:16">
      <c r="A1270" t="s">
        <v>1465</v>
      </c>
      <c r="B1270" t="s">
        <v>129</v>
      </c>
      <c r="C1270" s="2">
        <v>45749</v>
      </c>
      <c r="D1270" s="3">
        <v>0.83046296296296296</v>
      </c>
      <c r="E1270" t="s">
        <v>33</v>
      </c>
      <c r="F1270">
        <v>2500</v>
      </c>
      <c r="G1270" t="s">
        <v>189</v>
      </c>
      <c r="I1270">
        <f t="shared" si="133"/>
        <v>1</v>
      </c>
      <c r="J1270" t="str">
        <f t="shared" si="134"/>
        <v>OK</v>
      </c>
      <c r="K1270" t="str">
        <f t="shared" si="135"/>
        <v>Successful</v>
      </c>
      <c r="L1270" t="str">
        <f t="shared" si="136"/>
        <v>Withdrawal</v>
      </c>
      <c r="M1270" t="str">
        <f t="shared" si="137"/>
        <v>OK</v>
      </c>
      <c r="N1270" t="str">
        <f t="shared" si="138"/>
        <v>OK</v>
      </c>
      <c r="O1270" t="str">
        <f>_xlfn.XLOOKUP(B1270,'01_Raw_ATMs'!A:A,'01_Raw_ATMs'!A:A,"Not Found")</f>
        <v>ATM049</v>
      </c>
      <c r="P1270" t="str">
        <f t="shared" si="139"/>
        <v>Valid</v>
      </c>
    </row>
    <row r="1271" spans="1:16">
      <c r="A1271" t="s">
        <v>1466</v>
      </c>
      <c r="B1271" t="s">
        <v>137</v>
      </c>
      <c r="C1271" s="2">
        <v>46034</v>
      </c>
      <c r="D1271" s="3">
        <v>4.6585648148148147E-2</v>
      </c>
      <c r="E1271" t="s">
        <v>33</v>
      </c>
      <c r="F1271">
        <v>10000</v>
      </c>
      <c r="G1271" t="s">
        <v>189</v>
      </c>
      <c r="I1271">
        <f t="shared" si="133"/>
        <v>1</v>
      </c>
      <c r="J1271" t="str">
        <f t="shared" si="134"/>
        <v>OK</v>
      </c>
      <c r="K1271" t="str">
        <f t="shared" si="135"/>
        <v>Successful</v>
      </c>
      <c r="L1271" t="str">
        <f t="shared" si="136"/>
        <v>Withdrawal</v>
      </c>
      <c r="M1271" t="str">
        <f t="shared" si="137"/>
        <v>OK</v>
      </c>
      <c r="N1271" t="str">
        <f t="shared" si="138"/>
        <v>OK</v>
      </c>
      <c r="O1271" t="str">
        <f>_xlfn.XLOOKUP(B1271,'01_Raw_ATMs'!A:A,'01_Raw_ATMs'!A:A,"Not Found")</f>
        <v>ATM057</v>
      </c>
      <c r="P1271" t="str">
        <f t="shared" si="139"/>
        <v>Valid</v>
      </c>
    </row>
    <row r="1272" spans="1:16">
      <c r="A1272" t="s">
        <v>1467</v>
      </c>
      <c r="B1272" t="s">
        <v>146</v>
      </c>
      <c r="C1272" s="2">
        <v>45888</v>
      </c>
      <c r="D1272" s="3">
        <v>0.10875</v>
      </c>
      <c r="E1272" t="s">
        <v>33</v>
      </c>
      <c r="F1272">
        <v>1000</v>
      </c>
      <c r="G1272" t="s">
        <v>189</v>
      </c>
      <c r="I1272">
        <f t="shared" si="133"/>
        <v>1</v>
      </c>
      <c r="J1272" t="str">
        <f t="shared" si="134"/>
        <v>OK</v>
      </c>
      <c r="K1272" t="str">
        <f t="shared" si="135"/>
        <v>Successful</v>
      </c>
      <c r="L1272" t="str">
        <f t="shared" si="136"/>
        <v>Withdrawal</v>
      </c>
      <c r="M1272" t="str">
        <f t="shared" si="137"/>
        <v>OK</v>
      </c>
      <c r="N1272" t="str">
        <f t="shared" si="138"/>
        <v>OK</v>
      </c>
      <c r="O1272" t="str">
        <f>_xlfn.XLOOKUP(B1272,'01_Raw_ATMs'!A:A,'01_Raw_ATMs'!A:A,"Not Found")</f>
        <v>ATM066</v>
      </c>
      <c r="P1272" t="str">
        <f t="shared" si="139"/>
        <v>Valid</v>
      </c>
    </row>
    <row r="1273" spans="1:16">
      <c r="A1273" t="s">
        <v>1468</v>
      </c>
      <c r="B1273" t="s">
        <v>103</v>
      </c>
      <c r="C1273" s="2">
        <v>46051</v>
      </c>
      <c r="D1273" s="3">
        <v>0.6539814814814815</v>
      </c>
      <c r="E1273" t="s">
        <v>33</v>
      </c>
      <c r="F1273">
        <v>8000</v>
      </c>
      <c r="G1273" t="s">
        <v>189</v>
      </c>
      <c r="I1273">
        <f t="shared" si="133"/>
        <v>1</v>
      </c>
      <c r="J1273" t="str">
        <f t="shared" si="134"/>
        <v>OK</v>
      </c>
      <c r="K1273" t="str">
        <f t="shared" si="135"/>
        <v>Successful</v>
      </c>
      <c r="L1273" t="str">
        <f t="shared" si="136"/>
        <v>Withdrawal</v>
      </c>
      <c r="M1273" t="str">
        <f t="shared" si="137"/>
        <v>OK</v>
      </c>
      <c r="N1273" t="str">
        <f t="shared" si="138"/>
        <v>OK</v>
      </c>
      <c r="O1273" t="str">
        <f>_xlfn.XLOOKUP(B1273,'01_Raw_ATMs'!A:A,'01_Raw_ATMs'!A:A,"Not Found")</f>
        <v>ATM024</v>
      </c>
      <c r="P1273" t="str">
        <f t="shared" si="139"/>
        <v>Valid</v>
      </c>
    </row>
    <row r="1274" spans="1:16">
      <c r="A1274" t="s">
        <v>1469</v>
      </c>
      <c r="B1274" t="s">
        <v>122</v>
      </c>
      <c r="C1274" s="2">
        <v>45723</v>
      </c>
      <c r="D1274" s="3">
        <v>0.78877314814814814</v>
      </c>
      <c r="E1274" t="s">
        <v>33</v>
      </c>
      <c r="F1274">
        <v>4000</v>
      </c>
      <c r="G1274" t="s">
        <v>189</v>
      </c>
      <c r="I1274">
        <f t="shared" si="133"/>
        <v>1</v>
      </c>
      <c r="J1274" t="str">
        <f t="shared" si="134"/>
        <v>OK</v>
      </c>
      <c r="K1274" t="str">
        <f t="shared" si="135"/>
        <v>Successful</v>
      </c>
      <c r="L1274" t="str">
        <f t="shared" si="136"/>
        <v>Withdrawal</v>
      </c>
      <c r="M1274" t="str">
        <f t="shared" si="137"/>
        <v>OK</v>
      </c>
      <c r="N1274" t="str">
        <f t="shared" si="138"/>
        <v>OK</v>
      </c>
      <c r="O1274" t="str">
        <f>_xlfn.XLOOKUP(B1274,'01_Raw_ATMs'!A:A,'01_Raw_ATMs'!A:A,"Not Found")</f>
        <v>ATM042</v>
      </c>
      <c r="P1274" t="str">
        <f t="shared" si="139"/>
        <v>Valid</v>
      </c>
    </row>
    <row r="1275" spans="1:16">
      <c r="A1275" t="s">
        <v>1470</v>
      </c>
      <c r="B1275" t="s">
        <v>74</v>
      </c>
      <c r="C1275" s="2">
        <v>46061</v>
      </c>
      <c r="D1275" s="3">
        <v>0.69085648148148149</v>
      </c>
      <c r="E1275" t="s">
        <v>194</v>
      </c>
      <c r="F1275">
        <v>0</v>
      </c>
      <c r="G1275" t="s">
        <v>189</v>
      </c>
      <c r="I1275">
        <f t="shared" si="133"/>
        <v>1</v>
      </c>
      <c r="J1275" t="str">
        <f t="shared" si="134"/>
        <v>OK</v>
      </c>
      <c r="K1275" t="str">
        <f t="shared" si="135"/>
        <v>Successful</v>
      </c>
      <c r="L1275" t="str">
        <f t="shared" si="136"/>
        <v>Balance Inquiry</v>
      </c>
      <c r="M1275" t="str">
        <f t="shared" si="137"/>
        <v>OK</v>
      </c>
      <c r="N1275" t="str">
        <f t="shared" si="138"/>
        <v>OK</v>
      </c>
      <c r="O1275" t="str">
        <f>_xlfn.XLOOKUP(B1275,'01_Raw_ATMs'!A:A,'01_Raw_ATMs'!A:A,"Not Found")</f>
        <v>ATM003</v>
      </c>
      <c r="P1275" t="str">
        <f t="shared" si="139"/>
        <v>Valid</v>
      </c>
    </row>
    <row r="1276" spans="1:16">
      <c r="A1276" t="s">
        <v>1471</v>
      </c>
      <c r="B1276" t="s">
        <v>147</v>
      </c>
      <c r="C1276" s="2">
        <v>45785</v>
      </c>
      <c r="D1276" s="3">
        <v>0.80118055555555556</v>
      </c>
      <c r="E1276" t="s">
        <v>211</v>
      </c>
      <c r="F1276">
        <v>0</v>
      </c>
      <c r="G1276" t="s">
        <v>189</v>
      </c>
      <c r="I1276">
        <f t="shared" si="133"/>
        <v>1</v>
      </c>
      <c r="J1276" t="str">
        <f t="shared" si="134"/>
        <v>OK</v>
      </c>
      <c r="K1276" t="str">
        <f t="shared" si="135"/>
        <v>Successful</v>
      </c>
      <c r="L1276" t="str">
        <f t="shared" si="136"/>
        <v>Mini Statement</v>
      </c>
      <c r="M1276" t="str">
        <f t="shared" si="137"/>
        <v>OK</v>
      </c>
      <c r="N1276" t="str">
        <f t="shared" si="138"/>
        <v>OK</v>
      </c>
      <c r="O1276" t="str">
        <f>_xlfn.XLOOKUP(B1276,'01_Raw_ATMs'!A:A,'01_Raw_ATMs'!A:A,"Not Found")</f>
        <v>ATM067</v>
      </c>
      <c r="P1276" t="str">
        <f t="shared" si="139"/>
        <v>Valid</v>
      </c>
    </row>
    <row r="1277" spans="1:16">
      <c r="A1277" t="s">
        <v>1472</v>
      </c>
      <c r="B1277" t="s">
        <v>157</v>
      </c>
      <c r="C1277" s="2">
        <v>45842</v>
      </c>
      <c r="D1277" s="3">
        <v>2.0034722222222221E-2</v>
      </c>
      <c r="E1277" t="s">
        <v>33</v>
      </c>
      <c r="F1277">
        <v>500</v>
      </c>
      <c r="G1277" t="s">
        <v>189</v>
      </c>
      <c r="I1277">
        <f t="shared" si="133"/>
        <v>1</v>
      </c>
      <c r="J1277" t="str">
        <f t="shared" si="134"/>
        <v>OK</v>
      </c>
      <c r="K1277" t="str">
        <f t="shared" si="135"/>
        <v>Successful</v>
      </c>
      <c r="L1277" t="str">
        <f t="shared" si="136"/>
        <v>Withdrawal</v>
      </c>
      <c r="M1277" t="str">
        <f t="shared" si="137"/>
        <v>OK</v>
      </c>
      <c r="N1277" t="str">
        <f t="shared" si="138"/>
        <v>OK</v>
      </c>
      <c r="O1277" t="str">
        <f>_xlfn.XLOOKUP(B1277,'01_Raw_ATMs'!A:A,'01_Raw_ATMs'!A:A,"Not Found")</f>
        <v>ATM077</v>
      </c>
      <c r="P1277" t="str">
        <f t="shared" si="139"/>
        <v>Valid</v>
      </c>
    </row>
    <row r="1278" spans="1:16">
      <c r="A1278" t="s">
        <v>1473</v>
      </c>
      <c r="B1278" t="s">
        <v>107</v>
      </c>
      <c r="C1278" s="2">
        <v>45823</v>
      </c>
      <c r="D1278" s="3">
        <v>0.26173611111111111</v>
      </c>
      <c r="E1278" t="s">
        <v>194</v>
      </c>
      <c r="F1278">
        <v>0</v>
      </c>
      <c r="G1278" t="s">
        <v>189</v>
      </c>
      <c r="I1278">
        <f t="shared" si="133"/>
        <v>1</v>
      </c>
      <c r="J1278" t="str">
        <f t="shared" si="134"/>
        <v>OK</v>
      </c>
      <c r="K1278" t="str">
        <f t="shared" si="135"/>
        <v>Successful</v>
      </c>
      <c r="L1278" t="str">
        <f t="shared" si="136"/>
        <v>Balance Inquiry</v>
      </c>
      <c r="M1278" t="str">
        <f t="shared" si="137"/>
        <v>OK</v>
      </c>
      <c r="N1278" t="str">
        <f t="shared" si="138"/>
        <v>OK</v>
      </c>
      <c r="O1278" t="str">
        <f>_xlfn.XLOOKUP(B1278,'01_Raw_ATMs'!A:A,'01_Raw_ATMs'!A:A,"Not Found")</f>
        <v>ATM027</v>
      </c>
      <c r="P1278" t="str">
        <f t="shared" si="139"/>
        <v>Valid</v>
      </c>
    </row>
    <row r="1279" spans="1:16">
      <c r="A1279" t="s">
        <v>1474</v>
      </c>
      <c r="B1279" t="s">
        <v>93</v>
      </c>
      <c r="C1279" s="2">
        <v>46176</v>
      </c>
      <c r="D1279" s="3">
        <v>0.48206018518518517</v>
      </c>
      <c r="E1279" t="s">
        <v>33</v>
      </c>
      <c r="F1279">
        <v>10000</v>
      </c>
      <c r="G1279" t="s">
        <v>189</v>
      </c>
      <c r="I1279">
        <f t="shared" si="133"/>
        <v>1</v>
      </c>
      <c r="J1279" t="str">
        <f t="shared" si="134"/>
        <v>OK</v>
      </c>
      <c r="K1279" t="str">
        <f t="shared" si="135"/>
        <v>Successful</v>
      </c>
      <c r="L1279" t="str">
        <f t="shared" si="136"/>
        <v>Withdrawal</v>
      </c>
      <c r="M1279" t="str">
        <f t="shared" si="137"/>
        <v>OK</v>
      </c>
      <c r="N1279" t="str">
        <f t="shared" si="138"/>
        <v>OK</v>
      </c>
      <c r="O1279" t="str">
        <f>_xlfn.XLOOKUP(B1279,'01_Raw_ATMs'!A:A,'01_Raw_ATMs'!A:A,"Not Found")</f>
        <v>ATM016</v>
      </c>
      <c r="P1279" t="str">
        <f t="shared" si="139"/>
        <v>Valid</v>
      </c>
    </row>
    <row r="1280" spans="1:16">
      <c r="A1280" t="s">
        <v>1475</v>
      </c>
      <c r="B1280" t="s">
        <v>119</v>
      </c>
      <c r="C1280" s="2">
        <v>45705</v>
      </c>
      <c r="D1280" s="3">
        <v>0.89857638888888891</v>
      </c>
      <c r="E1280" t="s">
        <v>194</v>
      </c>
      <c r="F1280">
        <v>0</v>
      </c>
      <c r="G1280" t="s">
        <v>189</v>
      </c>
      <c r="I1280">
        <f t="shared" si="133"/>
        <v>1</v>
      </c>
      <c r="J1280" t="str">
        <f t="shared" si="134"/>
        <v>OK</v>
      </c>
      <c r="K1280" t="str">
        <f t="shared" si="135"/>
        <v>Successful</v>
      </c>
      <c r="L1280" t="str">
        <f t="shared" si="136"/>
        <v>Balance Inquiry</v>
      </c>
      <c r="M1280" t="str">
        <f t="shared" si="137"/>
        <v>OK</v>
      </c>
      <c r="N1280" t="str">
        <f t="shared" si="138"/>
        <v>OK</v>
      </c>
      <c r="O1280" t="str">
        <f>_xlfn.XLOOKUP(B1280,'01_Raw_ATMs'!A:A,'01_Raw_ATMs'!A:A,"Not Found")</f>
        <v>ATM039</v>
      </c>
      <c r="P1280" t="str">
        <f t="shared" si="139"/>
        <v>Valid</v>
      </c>
    </row>
    <row r="1281" spans="1:16">
      <c r="A1281" t="s">
        <v>1476</v>
      </c>
      <c r="B1281" t="s">
        <v>137</v>
      </c>
      <c r="C1281" s="2">
        <v>45801</v>
      </c>
      <c r="D1281" s="3">
        <v>0.73912037037037037</v>
      </c>
      <c r="E1281" t="s">
        <v>33</v>
      </c>
      <c r="F1281">
        <v>3000</v>
      </c>
      <c r="G1281" t="s">
        <v>189</v>
      </c>
      <c r="I1281">
        <f t="shared" si="133"/>
        <v>1</v>
      </c>
      <c r="J1281" t="str">
        <f t="shared" si="134"/>
        <v>OK</v>
      </c>
      <c r="K1281" t="str">
        <f t="shared" si="135"/>
        <v>Successful</v>
      </c>
      <c r="L1281" t="str">
        <f t="shared" si="136"/>
        <v>Withdrawal</v>
      </c>
      <c r="M1281" t="str">
        <f t="shared" si="137"/>
        <v>OK</v>
      </c>
      <c r="N1281" t="str">
        <f t="shared" si="138"/>
        <v>OK</v>
      </c>
      <c r="O1281" t="str">
        <f>_xlfn.XLOOKUP(B1281,'01_Raw_ATMs'!A:A,'01_Raw_ATMs'!A:A,"Not Found")</f>
        <v>ATM057</v>
      </c>
      <c r="P1281" t="str">
        <f t="shared" si="139"/>
        <v>Valid</v>
      </c>
    </row>
    <row r="1282" spans="1:16">
      <c r="A1282" t="s">
        <v>1477</v>
      </c>
      <c r="B1282" t="s">
        <v>146</v>
      </c>
      <c r="C1282" s="2">
        <v>45872</v>
      </c>
      <c r="D1282" s="3">
        <v>0.77976851851851847</v>
      </c>
      <c r="E1282" t="s">
        <v>33</v>
      </c>
      <c r="F1282">
        <v>500</v>
      </c>
      <c r="G1282" t="s">
        <v>189</v>
      </c>
      <c r="I1282">
        <f t="shared" si="133"/>
        <v>1</v>
      </c>
      <c r="J1282" t="str">
        <f t="shared" si="134"/>
        <v>OK</v>
      </c>
      <c r="K1282" t="str">
        <f t="shared" si="135"/>
        <v>Successful</v>
      </c>
      <c r="L1282" t="str">
        <f t="shared" si="136"/>
        <v>Withdrawal</v>
      </c>
      <c r="M1282" t="str">
        <f t="shared" si="137"/>
        <v>OK</v>
      </c>
      <c r="N1282" t="str">
        <f t="shared" si="138"/>
        <v>OK</v>
      </c>
      <c r="O1282" t="str">
        <f>_xlfn.XLOOKUP(B1282,'01_Raw_ATMs'!A:A,'01_Raw_ATMs'!A:A,"Not Found")</f>
        <v>ATM066</v>
      </c>
      <c r="P1282" t="str">
        <f t="shared" si="139"/>
        <v>Valid</v>
      </c>
    </row>
    <row r="1283" spans="1:16">
      <c r="A1283" t="s">
        <v>1478</v>
      </c>
      <c r="B1283" t="s">
        <v>119</v>
      </c>
      <c r="C1283" s="2">
        <v>45878</v>
      </c>
      <c r="D1283" s="3">
        <v>0.94346064814814812</v>
      </c>
      <c r="E1283" t="s">
        <v>33</v>
      </c>
      <c r="F1283">
        <v>3000</v>
      </c>
      <c r="G1283" t="s">
        <v>189</v>
      </c>
      <c r="I1283">
        <f t="shared" ref="I1283:I1346" si="140">COUNTIF($A:$A,A1283)</f>
        <v>1</v>
      </c>
      <c r="J1283" t="str">
        <f t="shared" ref="J1283:J1346" si="141">IF(AND(TRIM(G1283)="Failed",H1283=""),"Problem","OK")</f>
        <v>OK</v>
      </c>
      <c r="K1283" t="str">
        <f t="shared" ref="K1283:K1346" si="142">PROPER(TRIM(G1283))</f>
        <v>Successful</v>
      </c>
      <c r="L1283" t="str">
        <f t="shared" ref="L1283:L1346" si="143">PROPER(TRIM(E1283))</f>
        <v>Withdrawal</v>
      </c>
      <c r="M1283" t="str">
        <f t="shared" ref="M1283:M1346" si="144">IF(OR(E1283="Withdrawal",E1283="Cash Deposit"),IF(F1283&gt;0,"OK","Problem"),IF(F1283=0,"OK","Problem"))</f>
        <v>OK</v>
      </c>
      <c r="N1283" t="str">
        <f t="shared" ref="N1283:N1346" si="145">IF(AND(C1283&gt;=DATE(2025,1,1),C1283&lt;=DATE(2026,6,30)),"OK","Problem")</f>
        <v>OK</v>
      </c>
      <c r="O1283" t="str">
        <f>_xlfn.XLOOKUP(B1283,'01_Raw_ATMs'!A:A,'01_Raw_ATMs'!A:A,"Not Found")</f>
        <v>ATM039</v>
      </c>
      <c r="P1283" t="str">
        <f t="shared" ref="P1283:P1346" si="146">IF(B1283="","Missing ATM_ID","Valid")</f>
        <v>Valid</v>
      </c>
    </row>
    <row r="1284" spans="1:16">
      <c r="A1284" t="s">
        <v>1479</v>
      </c>
      <c r="B1284" t="s">
        <v>174</v>
      </c>
      <c r="C1284" s="2">
        <v>46090</v>
      </c>
      <c r="D1284" s="3">
        <v>0.21962962962962959</v>
      </c>
      <c r="E1284" t="s">
        <v>33</v>
      </c>
      <c r="F1284">
        <v>1500</v>
      </c>
      <c r="G1284" t="s">
        <v>189</v>
      </c>
      <c r="I1284">
        <f t="shared" si="140"/>
        <v>1</v>
      </c>
      <c r="J1284" t="str">
        <f t="shared" si="141"/>
        <v>OK</v>
      </c>
      <c r="K1284" t="str">
        <f t="shared" si="142"/>
        <v>Successful</v>
      </c>
      <c r="L1284" t="str">
        <f t="shared" si="143"/>
        <v>Withdrawal</v>
      </c>
      <c r="M1284" t="str">
        <f t="shared" si="144"/>
        <v>OK</v>
      </c>
      <c r="N1284" t="str">
        <f t="shared" si="145"/>
        <v>OK</v>
      </c>
      <c r="O1284" t="str">
        <f>_xlfn.XLOOKUP(B1284,'01_Raw_ATMs'!A:A,'01_Raw_ATMs'!A:A,"Not Found")</f>
        <v>ATM094</v>
      </c>
      <c r="P1284" t="str">
        <f t="shared" si="146"/>
        <v>Valid</v>
      </c>
    </row>
    <row r="1285" spans="1:16">
      <c r="A1285" t="s">
        <v>1480</v>
      </c>
      <c r="B1285" t="s">
        <v>87</v>
      </c>
      <c r="C1285" s="2">
        <v>45918</v>
      </c>
      <c r="D1285" s="3">
        <v>0.78065972222222224</v>
      </c>
      <c r="E1285" t="s">
        <v>33</v>
      </c>
      <c r="F1285">
        <v>1000</v>
      </c>
      <c r="G1285" t="s">
        <v>189</v>
      </c>
      <c r="I1285">
        <f t="shared" si="140"/>
        <v>1</v>
      </c>
      <c r="J1285" t="str">
        <f t="shared" si="141"/>
        <v>OK</v>
      </c>
      <c r="K1285" t="str">
        <f t="shared" si="142"/>
        <v>Successful</v>
      </c>
      <c r="L1285" t="str">
        <f t="shared" si="143"/>
        <v>Withdrawal</v>
      </c>
      <c r="M1285" t="str">
        <f t="shared" si="144"/>
        <v>OK</v>
      </c>
      <c r="N1285" t="str">
        <f t="shared" si="145"/>
        <v>OK</v>
      </c>
      <c r="O1285" t="str">
        <f>_xlfn.XLOOKUP(B1285,'01_Raw_ATMs'!A:A,'01_Raw_ATMs'!A:A,"Not Found")</f>
        <v>ATM011</v>
      </c>
      <c r="P1285" t="str">
        <f t="shared" si="146"/>
        <v>Valid</v>
      </c>
    </row>
    <row r="1286" spans="1:16">
      <c r="A1286" t="s">
        <v>1481</v>
      </c>
      <c r="B1286" t="s">
        <v>115</v>
      </c>
      <c r="C1286" s="2">
        <v>45855</v>
      </c>
      <c r="D1286" s="3">
        <v>0.7754861111111111</v>
      </c>
      <c r="E1286" t="s">
        <v>33</v>
      </c>
      <c r="F1286">
        <v>6000</v>
      </c>
      <c r="G1286" t="s">
        <v>189</v>
      </c>
      <c r="I1286">
        <f t="shared" si="140"/>
        <v>1</v>
      </c>
      <c r="J1286" t="str">
        <f t="shared" si="141"/>
        <v>OK</v>
      </c>
      <c r="K1286" t="str">
        <f t="shared" si="142"/>
        <v>Successful</v>
      </c>
      <c r="L1286" t="str">
        <f t="shared" si="143"/>
        <v>Withdrawal</v>
      </c>
      <c r="M1286" t="str">
        <f t="shared" si="144"/>
        <v>OK</v>
      </c>
      <c r="N1286" t="str">
        <f t="shared" si="145"/>
        <v>OK</v>
      </c>
      <c r="O1286" t="str">
        <f>_xlfn.XLOOKUP(B1286,'01_Raw_ATMs'!A:A,'01_Raw_ATMs'!A:A,"Not Found")</f>
        <v>ATM035</v>
      </c>
      <c r="P1286" t="str">
        <f t="shared" si="146"/>
        <v>Valid</v>
      </c>
    </row>
    <row r="1287" spans="1:16">
      <c r="A1287" t="s">
        <v>1482</v>
      </c>
      <c r="B1287" t="s">
        <v>134</v>
      </c>
      <c r="C1287" s="2">
        <v>45815</v>
      </c>
      <c r="D1287" s="3">
        <v>0.53503472222222226</v>
      </c>
      <c r="E1287" t="s">
        <v>33</v>
      </c>
      <c r="F1287">
        <v>8000</v>
      </c>
      <c r="G1287" t="s">
        <v>189</v>
      </c>
      <c r="I1287">
        <f t="shared" si="140"/>
        <v>1</v>
      </c>
      <c r="J1287" t="str">
        <f t="shared" si="141"/>
        <v>OK</v>
      </c>
      <c r="K1287" t="str">
        <f t="shared" si="142"/>
        <v>Successful</v>
      </c>
      <c r="L1287" t="str">
        <f t="shared" si="143"/>
        <v>Withdrawal</v>
      </c>
      <c r="M1287" t="str">
        <f t="shared" si="144"/>
        <v>OK</v>
      </c>
      <c r="N1287" t="str">
        <f t="shared" si="145"/>
        <v>OK</v>
      </c>
      <c r="O1287" t="str">
        <f>_xlfn.XLOOKUP(B1287,'01_Raw_ATMs'!A:A,'01_Raw_ATMs'!A:A,"Not Found")</f>
        <v>ATM054</v>
      </c>
      <c r="P1287" t="str">
        <f t="shared" si="146"/>
        <v>Valid</v>
      </c>
    </row>
    <row r="1288" spans="1:16">
      <c r="A1288" t="s">
        <v>1483</v>
      </c>
      <c r="B1288" t="s">
        <v>115</v>
      </c>
      <c r="C1288" s="2">
        <v>45785</v>
      </c>
      <c r="D1288" s="3">
        <v>0.69693287037037033</v>
      </c>
      <c r="E1288" t="s">
        <v>33</v>
      </c>
      <c r="F1288">
        <v>3000</v>
      </c>
      <c r="G1288" t="s">
        <v>189</v>
      </c>
      <c r="I1288">
        <f t="shared" si="140"/>
        <v>1</v>
      </c>
      <c r="J1288" t="str">
        <f t="shared" si="141"/>
        <v>OK</v>
      </c>
      <c r="K1288" t="str">
        <f t="shared" si="142"/>
        <v>Successful</v>
      </c>
      <c r="L1288" t="str">
        <f t="shared" si="143"/>
        <v>Withdrawal</v>
      </c>
      <c r="M1288" t="str">
        <f t="shared" si="144"/>
        <v>OK</v>
      </c>
      <c r="N1288" t="str">
        <f t="shared" si="145"/>
        <v>OK</v>
      </c>
      <c r="O1288" t="str">
        <f>_xlfn.XLOOKUP(B1288,'01_Raw_ATMs'!A:A,'01_Raw_ATMs'!A:A,"Not Found")</f>
        <v>ATM035</v>
      </c>
      <c r="P1288" t="str">
        <f t="shared" si="146"/>
        <v>Valid</v>
      </c>
    </row>
    <row r="1289" spans="1:16">
      <c r="A1289" t="s">
        <v>1484</v>
      </c>
      <c r="B1289" t="s">
        <v>127</v>
      </c>
      <c r="C1289" s="2">
        <v>45999</v>
      </c>
      <c r="D1289" s="3">
        <v>0.79855324074074074</v>
      </c>
      <c r="E1289" t="s">
        <v>194</v>
      </c>
      <c r="F1289">
        <v>0</v>
      </c>
      <c r="G1289" t="s">
        <v>189</v>
      </c>
      <c r="I1289">
        <f t="shared" si="140"/>
        <v>1</v>
      </c>
      <c r="J1289" t="str">
        <f t="shared" si="141"/>
        <v>OK</v>
      </c>
      <c r="K1289" t="str">
        <f t="shared" si="142"/>
        <v>Successful</v>
      </c>
      <c r="L1289" t="str">
        <f t="shared" si="143"/>
        <v>Balance Inquiry</v>
      </c>
      <c r="M1289" t="str">
        <f t="shared" si="144"/>
        <v>OK</v>
      </c>
      <c r="N1289" t="str">
        <f t="shared" si="145"/>
        <v>OK</v>
      </c>
      <c r="O1289" t="str">
        <f>_xlfn.XLOOKUP(B1289,'01_Raw_ATMs'!A:A,'01_Raw_ATMs'!A:A,"Not Found")</f>
        <v>ATM047</v>
      </c>
      <c r="P1289" t="str">
        <f t="shared" si="146"/>
        <v>Valid</v>
      </c>
    </row>
    <row r="1290" spans="1:16">
      <c r="A1290" t="s">
        <v>1485</v>
      </c>
      <c r="B1290" t="s">
        <v>90</v>
      </c>
      <c r="C1290" s="2">
        <v>46044</v>
      </c>
      <c r="D1290" s="3">
        <v>0.96833333333333338</v>
      </c>
      <c r="E1290" t="s">
        <v>261</v>
      </c>
      <c r="F1290">
        <v>1000</v>
      </c>
      <c r="G1290" t="s">
        <v>189</v>
      </c>
      <c r="I1290">
        <f t="shared" si="140"/>
        <v>1</v>
      </c>
      <c r="J1290" t="str">
        <f t="shared" si="141"/>
        <v>OK</v>
      </c>
      <c r="K1290" t="str">
        <f t="shared" si="142"/>
        <v>Successful</v>
      </c>
      <c r="L1290" t="str">
        <f t="shared" si="143"/>
        <v>Cash Deposit</v>
      </c>
      <c r="M1290" t="str">
        <f t="shared" si="144"/>
        <v>OK</v>
      </c>
      <c r="N1290" t="str">
        <f t="shared" si="145"/>
        <v>OK</v>
      </c>
      <c r="O1290" t="str">
        <f>_xlfn.XLOOKUP(B1290,'01_Raw_ATMs'!A:A,'01_Raw_ATMs'!A:A,"Not Found")</f>
        <v>ATM013</v>
      </c>
      <c r="P1290" t="str">
        <f t="shared" si="146"/>
        <v>Valid</v>
      </c>
    </row>
    <row r="1291" spans="1:16">
      <c r="A1291" t="s">
        <v>1486</v>
      </c>
      <c r="B1291" t="s">
        <v>174</v>
      </c>
      <c r="C1291" s="2">
        <v>45971</v>
      </c>
      <c r="D1291" s="3">
        <v>0.74410879629629634</v>
      </c>
      <c r="E1291" t="s">
        <v>33</v>
      </c>
      <c r="F1291">
        <v>3000</v>
      </c>
      <c r="G1291" t="s">
        <v>189</v>
      </c>
      <c r="I1291">
        <f t="shared" si="140"/>
        <v>1</v>
      </c>
      <c r="J1291" t="str">
        <f t="shared" si="141"/>
        <v>OK</v>
      </c>
      <c r="K1291" t="str">
        <f t="shared" si="142"/>
        <v>Successful</v>
      </c>
      <c r="L1291" t="str">
        <f t="shared" si="143"/>
        <v>Withdrawal</v>
      </c>
      <c r="M1291" t="str">
        <f t="shared" si="144"/>
        <v>OK</v>
      </c>
      <c r="N1291" t="str">
        <f t="shared" si="145"/>
        <v>OK</v>
      </c>
      <c r="O1291" t="str">
        <f>_xlfn.XLOOKUP(B1291,'01_Raw_ATMs'!A:A,'01_Raw_ATMs'!A:A,"Not Found")</f>
        <v>ATM094</v>
      </c>
      <c r="P1291" t="str">
        <f t="shared" si="146"/>
        <v>Valid</v>
      </c>
    </row>
    <row r="1292" spans="1:16">
      <c r="A1292" t="s">
        <v>1487</v>
      </c>
      <c r="B1292" t="s">
        <v>117</v>
      </c>
      <c r="C1292" s="2">
        <v>45935</v>
      </c>
      <c r="D1292" s="3">
        <v>0.7479513888888889</v>
      </c>
      <c r="E1292" t="s">
        <v>33</v>
      </c>
      <c r="F1292">
        <v>4000</v>
      </c>
      <c r="G1292" t="s">
        <v>189</v>
      </c>
      <c r="I1292">
        <f t="shared" si="140"/>
        <v>1</v>
      </c>
      <c r="J1292" t="str">
        <f t="shared" si="141"/>
        <v>OK</v>
      </c>
      <c r="K1292" t="str">
        <f t="shared" si="142"/>
        <v>Successful</v>
      </c>
      <c r="L1292" t="str">
        <f t="shared" si="143"/>
        <v>Withdrawal</v>
      </c>
      <c r="M1292" t="str">
        <f t="shared" si="144"/>
        <v>OK</v>
      </c>
      <c r="N1292" t="str">
        <f t="shared" si="145"/>
        <v>OK</v>
      </c>
      <c r="O1292" t="str">
        <f>_xlfn.XLOOKUP(B1292,'01_Raw_ATMs'!A:A,'01_Raw_ATMs'!A:A,"Not Found")</f>
        <v>ATM037</v>
      </c>
      <c r="P1292" t="str">
        <f t="shared" si="146"/>
        <v>Valid</v>
      </c>
    </row>
    <row r="1293" spans="1:16">
      <c r="A1293" t="s">
        <v>1488</v>
      </c>
      <c r="B1293" t="s">
        <v>175</v>
      </c>
      <c r="C1293" s="2">
        <v>46202</v>
      </c>
      <c r="D1293" s="3">
        <v>0.70618055555555559</v>
      </c>
      <c r="E1293" t="s">
        <v>33</v>
      </c>
      <c r="F1293">
        <v>8000</v>
      </c>
      <c r="G1293" t="s">
        <v>189</v>
      </c>
      <c r="I1293">
        <f t="shared" si="140"/>
        <v>1</v>
      </c>
      <c r="J1293" t="str">
        <f t="shared" si="141"/>
        <v>OK</v>
      </c>
      <c r="K1293" t="str">
        <f t="shared" si="142"/>
        <v>Successful</v>
      </c>
      <c r="L1293" t="str">
        <f t="shared" si="143"/>
        <v>Withdrawal</v>
      </c>
      <c r="M1293" t="str">
        <f t="shared" si="144"/>
        <v>OK</v>
      </c>
      <c r="N1293" t="str">
        <f t="shared" si="145"/>
        <v>OK</v>
      </c>
      <c r="O1293" t="str">
        <f>_xlfn.XLOOKUP(B1293,'01_Raw_ATMs'!A:A,'01_Raw_ATMs'!A:A,"Not Found")</f>
        <v>ATM095</v>
      </c>
      <c r="P1293" t="str">
        <f t="shared" si="146"/>
        <v>Valid</v>
      </c>
    </row>
    <row r="1294" spans="1:16">
      <c r="A1294" t="s">
        <v>1489</v>
      </c>
      <c r="B1294" t="s">
        <v>71</v>
      </c>
      <c r="C1294" s="2">
        <v>46183</v>
      </c>
      <c r="D1294" s="3">
        <v>0.77925925925925921</v>
      </c>
      <c r="E1294" t="s">
        <v>33</v>
      </c>
      <c r="F1294">
        <v>8000</v>
      </c>
      <c r="G1294" t="s">
        <v>189</v>
      </c>
      <c r="I1294">
        <f t="shared" si="140"/>
        <v>1</v>
      </c>
      <c r="J1294" t="str">
        <f t="shared" si="141"/>
        <v>OK</v>
      </c>
      <c r="K1294" t="str">
        <f t="shared" si="142"/>
        <v>Successful</v>
      </c>
      <c r="L1294" t="str">
        <f t="shared" si="143"/>
        <v>Withdrawal</v>
      </c>
      <c r="M1294" t="str">
        <f t="shared" si="144"/>
        <v>OK</v>
      </c>
      <c r="N1294" t="str">
        <f t="shared" si="145"/>
        <v>OK</v>
      </c>
      <c r="O1294" t="str">
        <f>_xlfn.XLOOKUP(B1294,'01_Raw_ATMs'!A:A,'01_Raw_ATMs'!A:A,"Not Found")</f>
        <v>ATM002</v>
      </c>
      <c r="P1294" t="str">
        <f t="shared" si="146"/>
        <v>Valid</v>
      </c>
    </row>
    <row r="1295" spans="1:16">
      <c r="A1295" t="s">
        <v>1490</v>
      </c>
      <c r="B1295" t="s">
        <v>81</v>
      </c>
      <c r="C1295" s="2">
        <v>46037</v>
      </c>
      <c r="D1295" s="3">
        <v>0.76091435185185186</v>
      </c>
      <c r="E1295" t="s">
        <v>33</v>
      </c>
      <c r="F1295">
        <v>5000</v>
      </c>
      <c r="G1295" t="s">
        <v>189</v>
      </c>
      <c r="I1295">
        <f t="shared" si="140"/>
        <v>1</v>
      </c>
      <c r="J1295" t="str">
        <f t="shared" si="141"/>
        <v>OK</v>
      </c>
      <c r="K1295" t="str">
        <f t="shared" si="142"/>
        <v>Successful</v>
      </c>
      <c r="L1295" t="str">
        <f t="shared" si="143"/>
        <v>Withdrawal</v>
      </c>
      <c r="M1295" t="str">
        <f t="shared" si="144"/>
        <v>OK</v>
      </c>
      <c r="N1295" t="str">
        <f t="shared" si="145"/>
        <v>OK</v>
      </c>
      <c r="O1295" t="str">
        <f>_xlfn.XLOOKUP(B1295,'01_Raw_ATMs'!A:A,'01_Raw_ATMs'!A:A,"Not Found")</f>
        <v>ATM007</v>
      </c>
      <c r="P1295" t="str">
        <f t="shared" si="146"/>
        <v>Valid</v>
      </c>
    </row>
    <row r="1296" spans="1:16">
      <c r="A1296" t="s">
        <v>1491</v>
      </c>
      <c r="B1296" t="s">
        <v>126</v>
      </c>
      <c r="C1296" s="2">
        <v>46137</v>
      </c>
      <c r="D1296" s="3">
        <v>0.67878472222222219</v>
      </c>
      <c r="E1296" t="s">
        <v>33</v>
      </c>
      <c r="F1296">
        <v>2000</v>
      </c>
      <c r="G1296" t="s">
        <v>189</v>
      </c>
      <c r="I1296">
        <f t="shared" si="140"/>
        <v>1</v>
      </c>
      <c r="J1296" t="str">
        <f t="shared" si="141"/>
        <v>OK</v>
      </c>
      <c r="K1296" t="str">
        <f t="shared" si="142"/>
        <v>Successful</v>
      </c>
      <c r="L1296" t="str">
        <f t="shared" si="143"/>
        <v>Withdrawal</v>
      </c>
      <c r="M1296" t="str">
        <f t="shared" si="144"/>
        <v>OK</v>
      </c>
      <c r="N1296" t="str">
        <f t="shared" si="145"/>
        <v>OK</v>
      </c>
      <c r="O1296" t="str">
        <f>_xlfn.XLOOKUP(B1296,'01_Raw_ATMs'!A:A,'01_Raw_ATMs'!A:A,"Not Found")</f>
        <v>ATM046</v>
      </c>
      <c r="P1296" t="str">
        <f t="shared" si="146"/>
        <v>Valid</v>
      </c>
    </row>
    <row r="1297" spans="1:16">
      <c r="A1297" t="s">
        <v>1492</v>
      </c>
      <c r="B1297" t="s">
        <v>89</v>
      </c>
      <c r="C1297" s="2">
        <v>45970</v>
      </c>
      <c r="D1297" s="3">
        <v>0.5978472222222222</v>
      </c>
      <c r="E1297" t="s">
        <v>33</v>
      </c>
      <c r="F1297">
        <v>1000</v>
      </c>
      <c r="G1297" t="s">
        <v>189</v>
      </c>
      <c r="I1297">
        <f t="shared" si="140"/>
        <v>1</v>
      </c>
      <c r="J1297" t="str">
        <f t="shared" si="141"/>
        <v>OK</v>
      </c>
      <c r="K1297" t="str">
        <f t="shared" si="142"/>
        <v>Successful</v>
      </c>
      <c r="L1297" t="str">
        <f t="shared" si="143"/>
        <v>Withdrawal</v>
      </c>
      <c r="M1297" t="str">
        <f t="shared" si="144"/>
        <v>OK</v>
      </c>
      <c r="N1297" t="str">
        <f t="shared" si="145"/>
        <v>OK</v>
      </c>
      <c r="O1297" t="str">
        <f>_xlfn.XLOOKUP(B1297,'01_Raw_ATMs'!A:A,'01_Raw_ATMs'!A:A,"Not Found")</f>
        <v>ATM012</v>
      </c>
      <c r="P1297" t="str">
        <f t="shared" si="146"/>
        <v>Valid</v>
      </c>
    </row>
    <row r="1298" spans="1:16">
      <c r="A1298" t="s">
        <v>1493</v>
      </c>
      <c r="B1298" t="s">
        <v>111</v>
      </c>
      <c r="C1298" s="2">
        <v>45753</v>
      </c>
      <c r="D1298" s="3">
        <v>0.33547453703703711</v>
      </c>
      <c r="E1298" t="s">
        <v>194</v>
      </c>
      <c r="F1298">
        <v>0</v>
      </c>
      <c r="G1298" t="s">
        <v>189</v>
      </c>
      <c r="I1298">
        <f t="shared" si="140"/>
        <v>1</v>
      </c>
      <c r="J1298" t="str">
        <f t="shared" si="141"/>
        <v>OK</v>
      </c>
      <c r="K1298" t="str">
        <f t="shared" si="142"/>
        <v>Successful</v>
      </c>
      <c r="L1298" t="str">
        <f t="shared" si="143"/>
        <v>Balance Inquiry</v>
      </c>
      <c r="M1298" t="str">
        <f t="shared" si="144"/>
        <v>OK</v>
      </c>
      <c r="N1298" t="str">
        <f t="shared" si="145"/>
        <v>OK</v>
      </c>
      <c r="O1298" t="str">
        <f>_xlfn.XLOOKUP(B1298,'01_Raw_ATMs'!A:A,'01_Raw_ATMs'!A:A,"Not Found")</f>
        <v>ATM031</v>
      </c>
      <c r="P1298" t="str">
        <f t="shared" si="146"/>
        <v>Valid</v>
      </c>
    </row>
    <row r="1299" spans="1:16">
      <c r="A1299" t="s">
        <v>1494</v>
      </c>
      <c r="B1299" t="s">
        <v>144</v>
      </c>
      <c r="C1299" s="2">
        <v>45668</v>
      </c>
      <c r="D1299" s="3">
        <v>0.9359143518518519</v>
      </c>
      <c r="E1299" t="s">
        <v>33</v>
      </c>
      <c r="F1299">
        <v>1500</v>
      </c>
      <c r="G1299" t="s">
        <v>189</v>
      </c>
      <c r="I1299">
        <f t="shared" si="140"/>
        <v>1</v>
      </c>
      <c r="J1299" t="str">
        <f t="shared" si="141"/>
        <v>OK</v>
      </c>
      <c r="K1299" t="str">
        <f t="shared" si="142"/>
        <v>Successful</v>
      </c>
      <c r="L1299" t="str">
        <f t="shared" si="143"/>
        <v>Withdrawal</v>
      </c>
      <c r="M1299" t="str">
        <f t="shared" si="144"/>
        <v>OK</v>
      </c>
      <c r="N1299" t="str">
        <f t="shared" si="145"/>
        <v>OK</v>
      </c>
      <c r="O1299" t="str">
        <f>_xlfn.XLOOKUP(B1299,'01_Raw_ATMs'!A:A,'01_Raw_ATMs'!A:A,"Not Found")</f>
        <v>ATM064</v>
      </c>
      <c r="P1299" t="str">
        <f t="shared" si="146"/>
        <v>Valid</v>
      </c>
    </row>
    <row r="1300" spans="1:16">
      <c r="A1300" t="s">
        <v>1495</v>
      </c>
      <c r="B1300" t="s">
        <v>146</v>
      </c>
      <c r="C1300" s="2">
        <v>46203</v>
      </c>
      <c r="D1300" s="3">
        <v>0.76736111111111116</v>
      </c>
      <c r="E1300" t="s">
        <v>33</v>
      </c>
      <c r="F1300">
        <v>500</v>
      </c>
      <c r="G1300" t="s">
        <v>189</v>
      </c>
      <c r="I1300">
        <f t="shared" si="140"/>
        <v>1</v>
      </c>
      <c r="J1300" t="str">
        <f t="shared" si="141"/>
        <v>OK</v>
      </c>
      <c r="K1300" t="str">
        <f t="shared" si="142"/>
        <v>Successful</v>
      </c>
      <c r="L1300" t="str">
        <f t="shared" si="143"/>
        <v>Withdrawal</v>
      </c>
      <c r="M1300" t="str">
        <f t="shared" si="144"/>
        <v>OK</v>
      </c>
      <c r="N1300" t="str">
        <f t="shared" si="145"/>
        <v>OK</v>
      </c>
      <c r="O1300" t="str">
        <f>_xlfn.XLOOKUP(B1300,'01_Raw_ATMs'!A:A,'01_Raw_ATMs'!A:A,"Not Found")</f>
        <v>ATM066</v>
      </c>
      <c r="P1300" t="str">
        <f t="shared" si="146"/>
        <v>Valid</v>
      </c>
    </row>
    <row r="1301" spans="1:16">
      <c r="A1301" t="s">
        <v>1496</v>
      </c>
      <c r="B1301" t="s">
        <v>170</v>
      </c>
      <c r="C1301" s="2">
        <v>46011</v>
      </c>
      <c r="D1301" s="3">
        <v>0.40812500000000002</v>
      </c>
      <c r="E1301" t="s">
        <v>261</v>
      </c>
      <c r="F1301">
        <v>15000</v>
      </c>
      <c r="G1301" t="s">
        <v>189</v>
      </c>
      <c r="I1301">
        <f t="shared" si="140"/>
        <v>1</v>
      </c>
      <c r="J1301" t="str">
        <f t="shared" si="141"/>
        <v>OK</v>
      </c>
      <c r="K1301" t="str">
        <f t="shared" si="142"/>
        <v>Successful</v>
      </c>
      <c r="L1301" t="str">
        <f t="shared" si="143"/>
        <v>Cash Deposit</v>
      </c>
      <c r="M1301" t="str">
        <f t="shared" si="144"/>
        <v>OK</v>
      </c>
      <c r="N1301" t="str">
        <f t="shared" si="145"/>
        <v>OK</v>
      </c>
      <c r="O1301" t="str">
        <f>_xlfn.XLOOKUP(B1301,'01_Raw_ATMs'!A:A,'01_Raw_ATMs'!A:A,"Not Found")</f>
        <v>ATM090</v>
      </c>
      <c r="P1301" t="str">
        <f t="shared" si="146"/>
        <v>Valid</v>
      </c>
    </row>
    <row r="1302" spans="1:16">
      <c r="A1302" t="s">
        <v>1497</v>
      </c>
      <c r="B1302" t="s">
        <v>79</v>
      </c>
      <c r="C1302" s="2">
        <v>46117</v>
      </c>
      <c r="D1302" s="3">
        <v>0.94721064814814815</v>
      </c>
      <c r="E1302" t="s">
        <v>211</v>
      </c>
      <c r="F1302">
        <v>0</v>
      </c>
      <c r="G1302" t="s">
        <v>189</v>
      </c>
      <c r="I1302">
        <f t="shared" si="140"/>
        <v>1</v>
      </c>
      <c r="J1302" t="str">
        <f t="shared" si="141"/>
        <v>OK</v>
      </c>
      <c r="K1302" t="str">
        <f t="shared" si="142"/>
        <v>Successful</v>
      </c>
      <c r="L1302" t="str">
        <f t="shared" si="143"/>
        <v>Mini Statement</v>
      </c>
      <c r="M1302" t="str">
        <f t="shared" si="144"/>
        <v>OK</v>
      </c>
      <c r="N1302" t="str">
        <f t="shared" si="145"/>
        <v>OK</v>
      </c>
      <c r="O1302" t="str">
        <f>_xlfn.XLOOKUP(B1302,'01_Raw_ATMs'!A:A,'01_Raw_ATMs'!A:A,"Not Found")</f>
        <v>ATM006</v>
      </c>
      <c r="P1302" t="str">
        <f t="shared" si="146"/>
        <v>Valid</v>
      </c>
    </row>
    <row r="1303" spans="1:16">
      <c r="A1303" t="s">
        <v>1498</v>
      </c>
      <c r="B1303" t="s">
        <v>109</v>
      </c>
      <c r="C1303" s="2">
        <v>45837</v>
      </c>
      <c r="D1303" s="3">
        <v>0.24523148148148149</v>
      </c>
      <c r="E1303" t="s">
        <v>33</v>
      </c>
      <c r="F1303">
        <v>500</v>
      </c>
      <c r="G1303" t="s">
        <v>189</v>
      </c>
      <c r="I1303">
        <f t="shared" si="140"/>
        <v>1</v>
      </c>
      <c r="J1303" t="str">
        <f t="shared" si="141"/>
        <v>OK</v>
      </c>
      <c r="K1303" t="str">
        <f t="shared" si="142"/>
        <v>Successful</v>
      </c>
      <c r="L1303" t="str">
        <f t="shared" si="143"/>
        <v>Withdrawal</v>
      </c>
      <c r="M1303" t="str">
        <f t="shared" si="144"/>
        <v>OK</v>
      </c>
      <c r="N1303" t="str">
        <f t="shared" si="145"/>
        <v>OK</v>
      </c>
      <c r="O1303" t="str">
        <f>_xlfn.XLOOKUP(B1303,'01_Raw_ATMs'!A:A,'01_Raw_ATMs'!A:A,"Not Found")</f>
        <v>ATM029</v>
      </c>
      <c r="P1303" t="str">
        <f t="shared" si="146"/>
        <v>Valid</v>
      </c>
    </row>
    <row r="1304" spans="1:16">
      <c r="A1304" t="s">
        <v>1499</v>
      </c>
      <c r="B1304" t="s">
        <v>129</v>
      </c>
      <c r="C1304" s="2">
        <v>45832</v>
      </c>
      <c r="D1304" s="3">
        <v>0.54677083333333332</v>
      </c>
      <c r="E1304" t="s">
        <v>211</v>
      </c>
      <c r="F1304">
        <v>0</v>
      </c>
      <c r="G1304" t="s">
        <v>189</v>
      </c>
      <c r="I1304">
        <f t="shared" si="140"/>
        <v>1</v>
      </c>
      <c r="J1304" t="str">
        <f t="shared" si="141"/>
        <v>OK</v>
      </c>
      <c r="K1304" t="str">
        <f t="shared" si="142"/>
        <v>Successful</v>
      </c>
      <c r="L1304" t="str">
        <f t="shared" si="143"/>
        <v>Mini Statement</v>
      </c>
      <c r="M1304" t="str">
        <f t="shared" si="144"/>
        <v>OK</v>
      </c>
      <c r="N1304" t="str">
        <f t="shared" si="145"/>
        <v>OK</v>
      </c>
      <c r="O1304" t="str">
        <f>_xlfn.XLOOKUP(B1304,'01_Raw_ATMs'!A:A,'01_Raw_ATMs'!A:A,"Not Found")</f>
        <v>ATM049</v>
      </c>
      <c r="P1304" t="str">
        <f t="shared" si="146"/>
        <v>Valid</v>
      </c>
    </row>
    <row r="1305" spans="1:16">
      <c r="A1305" t="s">
        <v>1500</v>
      </c>
      <c r="B1305" t="s">
        <v>150</v>
      </c>
      <c r="C1305" s="2">
        <v>45778</v>
      </c>
      <c r="D1305" s="3">
        <v>0.479375</v>
      </c>
      <c r="E1305" t="s">
        <v>33</v>
      </c>
      <c r="F1305">
        <v>500</v>
      </c>
      <c r="G1305" t="s">
        <v>189</v>
      </c>
      <c r="I1305">
        <f t="shared" si="140"/>
        <v>1</v>
      </c>
      <c r="J1305" t="str">
        <f t="shared" si="141"/>
        <v>OK</v>
      </c>
      <c r="K1305" t="str">
        <f t="shared" si="142"/>
        <v>Successful</v>
      </c>
      <c r="L1305" t="str">
        <f t="shared" si="143"/>
        <v>Withdrawal</v>
      </c>
      <c r="M1305" t="str">
        <f t="shared" si="144"/>
        <v>OK</v>
      </c>
      <c r="N1305" t="str">
        <f t="shared" si="145"/>
        <v>OK</v>
      </c>
      <c r="O1305" t="str">
        <f>_xlfn.XLOOKUP(B1305,'01_Raw_ATMs'!A:A,'01_Raw_ATMs'!A:A,"Not Found")</f>
        <v>ATM070</v>
      </c>
      <c r="P1305" t="str">
        <f t="shared" si="146"/>
        <v>Valid</v>
      </c>
    </row>
    <row r="1306" spans="1:16">
      <c r="A1306" t="s">
        <v>1501</v>
      </c>
      <c r="B1306" t="s">
        <v>153</v>
      </c>
      <c r="C1306" s="2">
        <v>46061</v>
      </c>
      <c r="D1306" s="3">
        <v>0.3888773148148148</v>
      </c>
      <c r="E1306" t="s">
        <v>211</v>
      </c>
      <c r="F1306">
        <v>0</v>
      </c>
      <c r="G1306" t="s">
        <v>189</v>
      </c>
      <c r="I1306">
        <f t="shared" si="140"/>
        <v>1</v>
      </c>
      <c r="J1306" t="str">
        <f t="shared" si="141"/>
        <v>OK</v>
      </c>
      <c r="K1306" t="str">
        <f t="shared" si="142"/>
        <v>Successful</v>
      </c>
      <c r="L1306" t="str">
        <f t="shared" si="143"/>
        <v>Mini Statement</v>
      </c>
      <c r="M1306" t="str">
        <f t="shared" si="144"/>
        <v>OK</v>
      </c>
      <c r="N1306" t="str">
        <f t="shared" si="145"/>
        <v>OK</v>
      </c>
      <c r="O1306" t="str">
        <f>_xlfn.XLOOKUP(B1306,'01_Raw_ATMs'!A:A,'01_Raw_ATMs'!A:A,"Not Found")</f>
        <v>ATM073</v>
      </c>
      <c r="P1306" t="str">
        <f t="shared" si="146"/>
        <v>Valid</v>
      </c>
    </row>
    <row r="1307" spans="1:16">
      <c r="A1307" t="s">
        <v>1502</v>
      </c>
      <c r="B1307" t="s">
        <v>77</v>
      </c>
      <c r="C1307" s="2">
        <v>46132</v>
      </c>
      <c r="D1307" s="3">
        <v>0.87119212962962966</v>
      </c>
      <c r="E1307" t="s">
        <v>33</v>
      </c>
      <c r="F1307">
        <v>500</v>
      </c>
      <c r="G1307" t="s">
        <v>189</v>
      </c>
      <c r="I1307">
        <f t="shared" si="140"/>
        <v>1</v>
      </c>
      <c r="J1307" t="str">
        <f t="shared" si="141"/>
        <v>OK</v>
      </c>
      <c r="K1307" t="str">
        <f t="shared" si="142"/>
        <v>Successful</v>
      </c>
      <c r="L1307" t="str">
        <f t="shared" si="143"/>
        <v>Withdrawal</v>
      </c>
      <c r="M1307" t="str">
        <f t="shared" si="144"/>
        <v>OK</v>
      </c>
      <c r="N1307" t="str">
        <f t="shared" si="145"/>
        <v>OK</v>
      </c>
      <c r="O1307" t="str">
        <f>_xlfn.XLOOKUP(B1307,'01_Raw_ATMs'!A:A,'01_Raw_ATMs'!A:A,"Not Found")</f>
        <v>ATM005</v>
      </c>
      <c r="P1307" t="str">
        <f t="shared" si="146"/>
        <v>Valid</v>
      </c>
    </row>
    <row r="1308" spans="1:16">
      <c r="A1308" t="s">
        <v>1503</v>
      </c>
      <c r="B1308" t="s">
        <v>123</v>
      </c>
      <c r="C1308" s="2">
        <v>45963</v>
      </c>
      <c r="D1308" s="3">
        <v>0.50025462962962963</v>
      </c>
      <c r="E1308" t="s">
        <v>211</v>
      </c>
      <c r="F1308">
        <v>0</v>
      </c>
      <c r="G1308" t="s">
        <v>189</v>
      </c>
      <c r="I1308">
        <f t="shared" si="140"/>
        <v>1</v>
      </c>
      <c r="J1308" t="str">
        <f t="shared" si="141"/>
        <v>OK</v>
      </c>
      <c r="K1308" t="str">
        <f t="shared" si="142"/>
        <v>Successful</v>
      </c>
      <c r="L1308" t="str">
        <f t="shared" si="143"/>
        <v>Mini Statement</v>
      </c>
      <c r="M1308" t="str">
        <f t="shared" si="144"/>
        <v>OK</v>
      </c>
      <c r="N1308" t="str">
        <f t="shared" si="145"/>
        <v>OK</v>
      </c>
      <c r="O1308" t="str">
        <f>_xlfn.XLOOKUP(B1308,'01_Raw_ATMs'!A:A,'01_Raw_ATMs'!A:A,"Not Found")</f>
        <v>ATM043</v>
      </c>
      <c r="P1308" t="str">
        <f t="shared" si="146"/>
        <v>Valid</v>
      </c>
    </row>
    <row r="1309" spans="1:16">
      <c r="A1309" t="s">
        <v>1504</v>
      </c>
      <c r="B1309" t="s">
        <v>126</v>
      </c>
      <c r="C1309" s="2">
        <v>45667</v>
      </c>
      <c r="D1309" s="3">
        <v>0.27166666666666672</v>
      </c>
      <c r="E1309" t="s">
        <v>33</v>
      </c>
      <c r="F1309">
        <v>6000</v>
      </c>
      <c r="G1309" t="s">
        <v>189</v>
      </c>
      <c r="I1309">
        <f t="shared" si="140"/>
        <v>1</v>
      </c>
      <c r="J1309" t="str">
        <f t="shared" si="141"/>
        <v>OK</v>
      </c>
      <c r="K1309" t="str">
        <f t="shared" si="142"/>
        <v>Successful</v>
      </c>
      <c r="L1309" t="str">
        <f t="shared" si="143"/>
        <v>Withdrawal</v>
      </c>
      <c r="M1309" t="str">
        <f t="shared" si="144"/>
        <v>OK</v>
      </c>
      <c r="N1309" t="str">
        <f t="shared" si="145"/>
        <v>OK</v>
      </c>
      <c r="O1309" t="str">
        <f>_xlfn.XLOOKUP(B1309,'01_Raw_ATMs'!A:A,'01_Raw_ATMs'!A:A,"Not Found")</f>
        <v>ATM046</v>
      </c>
      <c r="P1309" t="str">
        <f t="shared" si="146"/>
        <v>Valid</v>
      </c>
    </row>
    <row r="1310" spans="1:16">
      <c r="A1310" t="s">
        <v>1505</v>
      </c>
      <c r="B1310" t="s">
        <v>133</v>
      </c>
      <c r="C1310" s="2">
        <v>45784</v>
      </c>
      <c r="D1310" s="3">
        <v>0.87510416666666668</v>
      </c>
      <c r="E1310" t="s">
        <v>194</v>
      </c>
      <c r="F1310">
        <v>0</v>
      </c>
      <c r="G1310" t="s">
        <v>189</v>
      </c>
      <c r="I1310">
        <f t="shared" si="140"/>
        <v>1</v>
      </c>
      <c r="J1310" t="str">
        <f t="shared" si="141"/>
        <v>OK</v>
      </c>
      <c r="K1310" t="str">
        <f t="shared" si="142"/>
        <v>Successful</v>
      </c>
      <c r="L1310" t="str">
        <f t="shared" si="143"/>
        <v>Balance Inquiry</v>
      </c>
      <c r="M1310" t="str">
        <f t="shared" si="144"/>
        <v>OK</v>
      </c>
      <c r="N1310" t="str">
        <f t="shared" si="145"/>
        <v>OK</v>
      </c>
      <c r="O1310" t="str">
        <f>_xlfn.XLOOKUP(B1310,'01_Raw_ATMs'!A:A,'01_Raw_ATMs'!A:A,"Not Found")</f>
        <v>ATM053</v>
      </c>
      <c r="P1310" t="str">
        <f t="shared" si="146"/>
        <v>Valid</v>
      </c>
    </row>
    <row r="1311" spans="1:16">
      <c r="A1311" t="s">
        <v>1506</v>
      </c>
      <c r="B1311" t="s">
        <v>141</v>
      </c>
      <c r="C1311" s="2">
        <v>46062</v>
      </c>
      <c r="D1311" s="3">
        <v>0.55795138888888884</v>
      </c>
      <c r="E1311" t="s">
        <v>211</v>
      </c>
      <c r="F1311">
        <v>0</v>
      </c>
      <c r="G1311" t="s">
        <v>189</v>
      </c>
      <c r="I1311">
        <f t="shared" si="140"/>
        <v>1</v>
      </c>
      <c r="J1311" t="str">
        <f t="shared" si="141"/>
        <v>OK</v>
      </c>
      <c r="K1311" t="str">
        <f t="shared" si="142"/>
        <v>Successful</v>
      </c>
      <c r="L1311" t="str">
        <f t="shared" si="143"/>
        <v>Mini Statement</v>
      </c>
      <c r="M1311" t="str">
        <f t="shared" si="144"/>
        <v>OK</v>
      </c>
      <c r="N1311" t="str">
        <f t="shared" si="145"/>
        <v>OK</v>
      </c>
      <c r="O1311" t="str">
        <f>_xlfn.XLOOKUP(B1311,'01_Raw_ATMs'!A:A,'01_Raw_ATMs'!A:A,"Not Found")</f>
        <v>ATM061</v>
      </c>
      <c r="P1311" t="str">
        <f t="shared" si="146"/>
        <v>Valid</v>
      </c>
    </row>
    <row r="1312" spans="1:16">
      <c r="A1312" t="s">
        <v>1507</v>
      </c>
      <c r="B1312" t="s">
        <v>115</v>
      </c>
      <c r="C1312" s="2">
        <v>45769</v>
      </c>
      <c r="D1312" s="3">
        <v>0.98811342592592588</v>
      </c>
      <c r="E1312" t="s">
        <v>33</v>
      </c>
      <c r="F1312">
        <v>1500</v>
      </c>
      <c r="G1312" t="s">
        <v>189</v>
      </c>
      <c r="I1312">
        <f t="shared" si="140"/>
        <v>1</v>
      </c>
      <c r="J1312" t="str">
        <f t="shared" si="141"/>
        <v>OK</v>
      </c>
      <c r="K1312" t="str">
        <f t="shared" si="142"/>
        <v>Successful</v>
      </c>
      <c r="L1312" t="str">
        <f t="shared" si="143"/>
        <v>Withdrawal</v>
      </c>
      <c r="M1312" t="str">
        <f t="shared" si="144"/>
        <v>OK</v>
      </c>
      <c r="N1312" t="str">
        <f t="shared" si="145"/>
        <v>OK</v>
      </c>
      <c r="O1312" t="str">
        <f>_xlfn.XLOOKUP(B1312,'01_Raw_ATMs'!A:A,'01_Raw_ATMs'!A:A,"Not Found")</f>
        <v>ATM035</v>
      </c>
      <c r="P1312" t="str">
        <f t="shared" si="146"/>
        <v>Valid</v>
      </c>
    </row>
    <row r="1313" spans="1:16">
      <c r="A1313" t="s">
        <v>1508</v>
      </c>
      <c r="B1313" t="s">
        <v>136</v>
      </c>
      <c r="C1313" s="2">
        <v>45663</v>
      </c>
      <c r="D1313" s="3">
        <v>0.58038194444444446</v>
      </c>
      <c r="E1313" t="s">
        <v>33</v>
      </c>
      <c r="F1313">
        <v>2000</v>
      </c>
      <c r="G1313" t="s">
        <v>189</v>
      </c>
      <c r="I1313">
        <f t="shared" si="140"/>
        <v>1</v>
      </c>
      <c r="J1313" t="str">
        <f t="shared" si="141"/>
        <v>OK</v>
      </c>
      <c r="K1313" t="str">
        <f t="shared" si="142"/>
        <v>Successful</v>
      </c>
      <c r="L1313" t="str">
        <f t="shared" si="143"/>
        <v>Withdrawal</v>
      </c>
      <c r="M1313" t="str">
        <f t="shared" si="144"/>
        <v>OK</v>
      </c>
      <c r="N1313" t="str">
        <f t="shared" si="145"/>
        <v>OK</v>
      </c>
      <c r="O1313" t="str">
        <f>_xlfn.XLOOKUP(B1313,'01_Raw_ATMs'!A:A,'01_Raw_ATMs'!A:A,"Not Found")</f>
        <v>ATM056</v>
      </c>
      <c r="P1313" t="str">
        <f t="shared" si="146"/>
        <v>Valid</v>
      </c>
    </row>
    <row r="1314" spans="1:16">
      <c r="A1314" t="s">
        <v>1509</v>
      </c>
      <c r="B1314" t="s">
        <v>96</v>
      </c>
      <c r="C1314" s="2">
        <v>46062</v>
      </c>
      <c r="D1314" s="3">
        <v>0.59857638888888887</v>
      </c>
      <c r="E1314" t="s">
        <v>33</v>
      </c>
      <c r="F1314">
        <v>10000</v>
      </c>
      <c r="G1314" t="s">
        <v>189</v>
      </c>
      <c r="I1314">
        <f t="shared" si="140"/>
        <v>1</v>
      </c>
      <c r="J1314" t="str">
        <f t="shared" si="141"/>
        <v>OK</v>
      </c>
      <c r="K1314" t="str">
        <f t="shared" si="142"/>
        <v>Successful</v>
      </c>
      <c r="L1314" t="str">
        <f t="shared" si="143"/>
        <v>Withdrawal</v>
      </c>
      <c r="M1314" t="str">
        <f t="shared" si="144"/>
        <v>OK</v>
      </c>
      <c r="N1314" t="str">
        <f t="shared" si="145"/>
        <v>OK</v>
      </c>
      <c r="O1314" t="str">
        <f>_xlfn.XLOOKUP(B1314,'01_Raw_ATMs'!A:A,'01_Raw_ATMs'!A:A,"Not Found")</f>
        <v>ATM018</v>
      </c>
      <c r="P1314" t="str">
        <f t="shared" si="146"/>
        <v>Valid</v>
      </c>
    </row>
    <row r="1315" spans="1:16">
      <c r="A1315" t="s">
        <v>1510</v>
      </c>
      <c r="B1315" t="s">
        <v>142</v>
      </c>
      <c r="C1315" s="2">
        <v>45930</v>
      </c>
      <c r="D1315" s="3">
        <v>0.31359953703703702</v>
      </c>
      <c r="E1315" t="s">
        <v>33</v>
      </c>
      <c r="F1315">
        <v>10000</v>
      </c>
      <c r="G1315" t="s">
        <v>189</v>
      </c>
      <c r="I1315">
        <f t="shared" si="140"/>
        <v>1</v>
      </c>
      <c r="J1315" t="str">
        <f t="shared" si="141"/>
        <v>OK</v>
      </c>
      <c r="K1315" t="str">
        <f t="shared" si="142"/>
        <v>Successful</v>
      </c>
      <c r="L1315" t="str">
        <f t="shared" si="143"/>
        <v>Withdrawal</v>
      </c>
      <c r="M1315" t="str">
        <f t="shared" si="144"/>
        <v>OK</v>
      </c>
      <c r="N1315" t="str">
        <f t="shared" si="145"/>
        <v>OK</v>
      </c>
      <c r="O1315" t="str">
        <f>_xlfn.XLOOKUP(B1315,'01_Raw_ATMs'!A:A,'01_Raw_ATMs'!A:A,"Not Found")</f>
        <v>ATM062</v>
      </c>
      <c r="P1315" t="str">
        <f t="shared" si="146"/>
        <v>Valid</v>
      </c>
    </row>
    <row r="1316" spans="1:16">
      <c r="A1316" t="s">
        <v>1511</v>
      </c>
      <c r="B1316" t="s">
        <v>122</v>
      </c>
      <c r="C1316" s="2">
        <v>46067</v>
      </c>
      <c r="D1316" s="3">
        <v>0.70818287037037042</v>
      </c>
      <c r="E1316" t="s">
        <v>194</v>
      </c>
      <c r="F1316">
        <v>0</v>
      </c>
      <c r="G1316" t="s">
        <v>189</v>
      </c>
      <c r="I1316">
        <f t="shared" si="140"/>
        <v>1</v>
      </c>
      <c r="J1316" t="str">
        <f t="shared" si="141"/>
        <v>OK</v>
      </c>
      <c r="K1316" t="str">
        <f t="shared" si="142"/>
        <v>Successful</v>
      </c>
      <c r="L1316" t="str">
        <f t="shared" si="143"/>
        <v>Balance Inquiry</v>
      </c>
      <c r="M1316" t="str">
        <f t="shared" si="144"/>
        <v>OK</v>
      </c>
      <c r="N1316" t="str">
        <f t="shared" si="145"/>
        <v>OK</v>
      </c>
      <c r="O1316" t="str">
        <f>_xlfn.XLOOKUP(B1316,'01_Raw_ATMs'!A:A,'01_Raw_ATMs'!A:A,"Not Found")</f>
        <v>ATM042</v>
      </c>
      <c r="P1316" t="str">
        <f t="shared" si="146"/>
        <v>Valid</v>
      </c>
    </row>
    <row r="1317" spans="1:16">
      <c r="A1317" t="s">
        <v>1512</v>
      </c>
      <c r="B1317" t="s">
        <v>92</v>
      </c>
      <c r="C1317" s="2">
        <v>45768</v>
      </c>
      <c r="D1317" s="3">
        <v>0.79732638888888885</v>
      </c>
      <c r="E1317" t="s">
        <v>33</v>
      </c>
      <c r="F1317">
        <v>500</v>
      </c>
      <c r="G1317" t="s">
        <v>189</v>
      </c>
      <c r="I1317">
        <f t="shared" si="140"/>
        <v>1</v>
      </c>
      <c r="J1317" t="str">
        <f t="shared" si="141"/>
        <v>OK</v>
      </c>
      <c r="K1317" t="str">
        <f t="shared" si="142"/>
        <v>Successful</v>
      </c>
      <c r="L1317" t="str">
        <f t="shared" si="143"/>
        <v>Withdrawal</v>
      </c>
      <c r="M1317" t="str">
        <f t="shared" si="144"/>
        <v>OK</v>
      </c>
      <c r="N1317" t="str">
        <f t="shared" si="145"/>
        <v>OK</v>
      </c>
      <c r="O1317" t="str">
        <f>_xlfn.XLOOKUP(B1317,'01_Raw_ATMs'!A:A,'01_Raw_ATMs'!A:A,"Not Found")</f>
        <v>ATM015</v>
      </c>
      <c r="P1317" t="str">
        <f t="shared" si="146"/>
        <v>Valid</v>
      </c>
    </row>
    <row r="1318" spans="1:16">
      <c r="A1318" t="s">
        <v>1513</v>
      </c>
      <c r="B1318" t="s">
        <v>111</v>
      </c>
      <c r="C1318" s="2">
        <v>45711</v>
      </c>
      <c r="D1318" s="3">
        <v>0.76489583333333333</v>
      </c>
      <c r="E1318" t="s">
        <v>261</v>
      </c>
      <c r="F1318">
        <v>20000</v>
      </c>
      <c r="G1318" t="s">
        <v>189</v>
      </c>
      <c r="I1318">
        <f t="shared" si="140"/>
        <v>1</v>
      </c>
      <c r="J1318" t="str">
        <f t="shared" si="141"/>
        <v>OK</v>
      </c>
      <c r="K1318" t="str">
        <f t="shared" si="142"/>
        <v>Successful</v>
      </c>
      <c r="L1318" t="str">
        <f t="shared" si="143"/>
        <v>Cash Deposit</v>
      </c>
      <c r="M1318" t="str">
        <f t="shared" si="144"/>
        <v>OK</v>
      </c>
      <c r="N1318" t="str">
        <f t="shared" si="145"/>
        <v>OK</v>
      </c>
      <c r="O1318" t="str">
        <f>_xlfn.XLOOKUP(B1318,'01_Raw_ATMs'!A:A,'01_Raw_ATMs'!A:A,"Not Found")</f>
        <v>ATM031</v>
      </c>
      <c r="P1318" t="str">
        <f t="shared" si="146"/>
        <v>Valid</v>
      </c>
    </row>
    <row r="1319" spans="1:16">
      <c r="A1319" t="s">
        <v>1514</v>
      </c>
      <c r="B1319" t="s">
        <v>142</v>
      </c>
      <c r="C1319" s="2">
        <v>45954</v>
      </c>
      <c r="D1319" s="3">
        <v>0.46236111111111111</v>
      </c>
      <c r="E1319" t="s">
        <v>33</v>
      </c>
      <c r="F1319">
        <v>8000</v>
      </c>
      <c r="G1319" t="s">
        <v>189</v>
      </c>
      <c r="I1319">
        <f t="shared" si="140"/>
        <v>1</v>
      </c>
      <c r="J1319" t="str">
        <f t="shared" si="141"/>
        <v>OK</v>
      </c>
      <c r="K1319" t="str">
        <f t="shared" si="142"/>
        <v>Successful</v>
      </c>
      <c r="L1319" t="str">
        <f t="shared" si="143"/>
        <v>Withdrawal</v>
      </c>
      <c r="M1319" t="str">
        <f t="shared" si="144"/>
        <v>OK</v>
      </c>
      <c r="N1319" t="str">
        <f t="shared" si="145"/>
        <v>OK</v>
      </c>
      <c r="O1319" t="str">
        <f>_xlfn.XLOOKUP(B1319,'01_Raw_ATMs'!A:A,'01_Raw_ATMs'!A:A,"Not Found")</f>
        <v>ATM062</v>
      </c>
      <c r="P1319" t="str">
        <f t="shared" si="146"/>
        <v>Valid</v>
      </c>
    </row>
    <row r="1320" spans="1:16">
      <c r="A1320" t="s">
        <v>1515</v>
      </c>
      <c r="B1320" t="s">
        <v>146</v>
      </c>
      <c r="C1320" s="2">
        <v>45849</v>
      </c>
      <c r="D1320" s="3">
        <v>0.45077546296296289</v>
      </c>
      <c r="E1320" t="s">
        <v>211</v>
      </c>
      <c r="F1320">
        <v>0</v>
      </c>
      <c r="G1320" t="s">
        <v>214</v>
      </c>
      <c r="H1320" t="s">
        <v>1215</v>
      </c>
      <c r="I1320">
        <f t="shared" si="140"/>
        <v>1</v>
      </c>
      <c r="J1320" t="str">
        <f t="shared" si="141"/>
        <v>OK</v>
      </c>
      <c r="K1320" t="str">
        <f t="shared" si="142"/>
        <v>Failed</v>
      </c>
      <c r="L1320" t="str">
        <f t="shared" si="143"/>
        <v>Mini Statement</v>
      </c>
      <c r="M1320" t="str">
        <f t="shared" si="144"/>
        <v>OK</v>
      </c>
      <c r="N1320" t="str">
        <f t="shared" si="145"/>
        <v>OK</v>
      </c>
      <c r="O1320" t="str">
        <f>_xlfn.XLOOKUP(B1320,'01_Raw_ATMs'!A:A,'01_Raw_ATMs'!A:A,"Not Found")</f>
        <v>ATM066</v>
      </c>
      <c r="P1320" t="str">
        <f t="shared" si="146"/>
        <v>Valid</v>
      </c>
    </row>
    <row r="1321" spans="1:16">
      <c r="A1321" t="s">
        <v>1516</v>
      </c>
      <c r="B1321" t="s">
        <v>166</v>
      </c>
      <c r="C1321" s="2">
        <v>46097</v>
      </c>
      <c r="D1321" s="3">
        <v>0.36516203703703698</v>
      </c>
      <c r="E1321" t="s">
        <v>194</v>
      </c>
      <c r="F1321">
        <v>0</v>
      </c>
      <c r="G1321" t="s">
        <v>189</v>
      </c>
      <c r="I1321">
        <f t="shared" si="140"/>
        <v>1</v>
      </c>
      <c r="J1321" t="str">
        <f t="shared" si="141"/>
        <v>OK</v>
      </c>
      <c r="K1321" t="str">
        <f t="shared" si="142"/>
        <v>Successful</v>
      </c>
      <c r="L1321" t="str">
        <f t="shared" si="143"/>
        <v>Balance Inquiry</v>
      </c>
      <c r="M1321" t="str">
        <f t="shared" si="144"/>
        <v>OK</v>
      </c>
      <c r="N1321" t="str">
        <f t="shared" si="145"/>
        <v>OK</v>
      </c>
      <c r="O1321" t="str">
        <f>_xlfn.XLOOKUP(B1321,'01_Raw_ATMs'!A:A,'01_Raw_ATMs'!A:A,"Not Found")</f>
        <v>ATM086</v>
      </c>
      <c r="P1321" t="str">
        <f t="shared" si="146"/>
        <v>Valid</v>
      </c>
    </row>
    <row r="1322" spans="1:16">
      <c r="A1322" t="s">
        <v>1517</v>
      </c>
      <c r="B1322" t="s">
        <v>145</v>
      </c>
      <c r="C1322" s="2">
        <v>45843</v>
      </c>
      <c r="D1322" s="3">
        <v>0.37126157407407412</v>
      </c>
      <c r="E1322" t="s">
        <v>33</v>
      </c>
      <c r="F1322">
        <v>1500</v>
      </c>
      <c r="G1322" t="s">
        <v>189</v>
      </c>
      <c r="I1322">
        <f t="shared" si="140"/>
        <v>1</v>
      </c>
      <c r="J1322" t="str">
        <f t="shared" si="141"/>
        <v>OK</v>
      </c>
      <c r="K1322" t="str">
        <f t="shared" si="142"/>
        <v>Successful</v>
      </c>
      <c r="L1322" t="str">
        <f t="shared" si="143"/>
        <v>Withdrawal</v>
      </c>
      <c r="M1322" t="str">
        <f t="shared" si="144"/>
        <v>OK</v>
      </c>
      <c r="N1322" t="str">
        <f t="shared" si="145"/>
        <v>OK</v>
      </c>
      <c r="O1322" t="str">
        <f>_xlfn.XLOOKUP(B1322,'01_Raw_ATMs'!A:A,'01_Raw_ATMs'!A:A,"Not Found")</f>
        <v>ATM065</v>
      </c>
      <c r="P1322" t="str">
        <f t="shared" si="146"/>
        <v>Valid</v>
      </c>
    </row>
    <row r="1323" spans="1:16">
      <c r="A1323" t="s">
        <v>1518</v>
      </c>
      <c r="B1323" t="s">
        <v>95</v>
      </c>
      <c r="C1323" s="2">
        <v>46068</v>
      </c>
      <c r="D1323" s="3">
        <v>0.13401620370370371</v>
      </c>
      <c r="E1323" t="s">
        <v>33</v>
      </c>
      <c r="F1323">
        <v>500</v>
      </c>
      <c r="G1323" t="s">
        <v>189</v>
      </c>
      <c r="I1323">
        <f t="shared" si="140"/>
        <v>1</v>
      </c>
      <c r="J1323" t="str">
        <f t="shared" si="141"/>
        <v>OK</v>
      </c>
      <c r="K1323" t="str">
        <f t="shared" si="142"/>
        <v>Successful</v>
      </c>
      <c r="L1323" t="str">
        <f t="shared" si="143"/>
        <v>Withdrawal</v>
      </c>
      <c r="M1323" t="str">
        <f t="shared" si="144"/>
        <v>OK</v>
      </c>
      <c r="N1323" t="str">
        <f t="shared" si="145"/>
        <v>OK</v>
      </c>
      <c r="O1323" t="str">
        <f>_xlfn.XLOOKUP(B1323,'01_Raw_ATMs'!A:A,'01_Raw_ATMs'!A:A,"Not Found")</f>
        <v>ATM017</v>
      </c>
      <c r="P1323" t="str">
        <f t="shared" si="146"/>
        <v>Valid</v>
      </c>
    </row>
    <row r="1324" spans="1:16">
      <c r="A1324" t="s">
        <v>1519</v>
      </c>
      <c r="B1324" t="s">
        <v>89</v>
      </c>
      <c r="C1324" s="2">
        <v>45710</v>
      </c>
      <c r="D1324" s="3">
        <v>0.56480324074074073</v>
      </c>
      <c r="E1324" t="s">
        <v>33</v>
      </c>
      <c r="F1324">
        <v>2000</v>
      </c>
      <c r="G1324" t="s">
        <v>189</v>
      </c>
      <c r="I1324">
        <f t="shared" si="140"/>
        <v>1</v>
      </c>
      <c r="J1324" t="str">
        <f t="shared" si="141"/>
        <v>OK</v>
      </c>
      <c r="K1324" t="str">
        <f t="shared" si="142"/>
        <v>Successful</v>
      </c>
      <c r="L1324" t="str">
        <f t="shared" si="143"/>
        <v>Withdrawal</v>
      </c>
      <c r="M1324" t="str">
        <f t="shared" si="144"/>
        <v>OK</v>
      </c>
      <c r="N1324" t="str">
        <f t="shared" si="145"/>
        <v>OK</v>
      </c>
      <c r="O1324" t="str">
        <f>_xlfn.XLOOKUP(B1324,'01_Raw_ATMs'!A:A,'01_Raw_ATMs'!A:A,"Not Found")</f>
        <v>ATM012</v>
      </c>
      <c r="P1324" t="str">
        <f t="shared" si="146"/>
        <v>Valid</v>
      </c>
    </row>
    <row r="1325" spans="1:16">
      <c r="A1325" t="s">
        <v>1520</v>
      </c>
      <c r="B1325" t="s">
        <v>135</v>
      </c>
      <c r="C1325" s="2">
        <v>46148</v>
      </c>
      <c r="D1325" s="3">
        <v>0.2275578703703704</v>
      </c>
      <c r="E1325" t="s">
        <v>33</v>
      </c>
      <c r="F1325">
        <v>1000</v>
      </c>
      <c r="G1325" t="s">
        <v>189</v>
      </c>
      <c r="I1325">
        <f t="shared" si="140"/>
        <v>1</v>
      </c>
      <c r="J1325" t="str">
        <f t="shared" si="141"/>
        <v>OK</v>
      </c>
      <c r="K1325" t="str">
        <f t="shared" si="142"/>
        <v>Successful</v>
      </c>
      <c r="L1325" t="str">
        <f t="shared" si="143"/>
        <v>Withdrawal</v>
      </c>
      <c r="M1325" t="str">
        <f t="shared" si="144"/>
        <v>OK</v>
      </c>
      <c r="N1325" t="str">
        <f t="shared" si="145"/>
        <v>OK</v>
      </c>
      <c r="O1325" t="str">
        <f>_xlfn.XLOOKUP(B1325,'01_Raw_ATMs'!A:A,'01_Raw_ATMs'!A:A,"Not Found")</f>
        <v>ATM055</v>
      </c>
      <c r="P1325" t="str">
        <f t="shared" si="146"/>
        <v>Valid</v>
      </c>
    </row>
    <row r="1326" spans="1:16">
      <c r="A1326" t="s">
        <v>1521</v>
      </c>
      <c r="B1326" t="s">
        <v>116</v>
      </c>
      <c r="C1326" s="2">
        <v>46017</v>
      </c>
      <c r="D1326" s="3">
        <v>0.76064814814814818</v>
      </c>
      <c r="E1326" t="s">
        <v>211</v>
      </c>
      <c r="F1326">
        <v>0</v>
      </c>
      <c r="G1326" t="s">
        <v>189</v>
      </c>
      <c r="I1326">
        <f t="shared" si="140"/>
        <v>1</v>
      </c>
      <c r="J1326" t="str">
        <f t="shared" si="141"/>
        <v>OK</v>
      </c>
      <c r="K1326" t="str">
        <f t="shared" si="142"/>
        <v>Successful</v>
      </c>
      <c r="L1326" t="str">
        <f t="shared" si="143"/>
        <v>Mini Statement</v>
      </c>
      <c r="M1326" t="str">
        <f t="shared" si="144"/>
        <v>OK</v>
      </c>
      <c r="N1326" t="str">
        <f t="shared" si="145"/>
        <v>OK</v>
      </c>
      <c r="O1326" t="str">
        <f>_xlfn.XLOOKUP(B1326,'01_Raw_ATMs'!A:A,'01_Raw_ATMs'!A:A,"Not Found")</f>
        <v>ATM036</v>
      </c>
      <c r="P1326" t="str">
        <f t="shared" si="146"/>
        <v>Valid</v>
      </c>
    </row>
    <row r="1327" spans="1:16">
      <c r="A1327" t="s">
        <v>1522</v>
      </c>
      <c r="B1327" t="s">
        <v>7</v>
      </c>
      <c r="C1327" s="2">
        <v>45711</v>
      </c>
      <c r="D1327" s="3">
        <v>0.7640393518518519</v>
      </c>
      <c r="E1327" t="s">
        <v>33</v>
      </c>
      <c r="F1327">
        <v>2500</v>
      </c>
      <c r="G1327" t="s">
        <v>189</v>
      </c>
      <c r="I1327">
        <f t="shared" si="140"/>
        <v>1</v>
      </c>
      <c r="J1327" t="str">
        <f t="shared" si="141"/>
        <v>OK</v>
      </c>
      <c r="K1327" t="str">
        <f t="shared" si="142"/>
        <v>Successful</v>
      </c>
      <c r="L1327" t="str">
        <f t="shared" si="143"/>
        <v>Withdrawal</v>
      </c>
      <c r="M1327" t="str">
        <f t="shared" si="144"/>
        <v>OK</v>
      </c>
      <c r="N1327" t="str">
        <f t="shared" si="145"/>
        <v>OK</v>
      </c>
      <c r="O1327" t="str">
        <f>_xlfn.XLOOKUP(B1327,'01_Raw_ATMs'!A:A,'01_Raw_ATMs'!A:A,"Not Found")</f>
        <v>ATM001</v>
      </c>
      <c r="P1327" t="str">
        <f t="shared" si="146"/>
        <v>Valid</v>
      </c>
    </row>
    <row r="1328" spans="1:16">
      <c r="A1328" t="s">
        <v>1523</v>
      </c>
      <c r="B1328" t="s">
        <v>90</v>
      </c>
      <c r="C1328" s="2">
        <v>46099</v>
      </c>
      <c r="D1328" s="3">
        <v>0.3551273148148148</v>
      </c>
      <c r="E1328" t="s">
        <v>33</v>
      </c>
      <c r="F1328">
        <v>1000</v>
      </c>
      <c r="G1328" t="s">
        <v>189</v>
      </c>
      <c r="I1328">
        <f t="shared" si="140"/>
        <v>1</v>
      </c>
      <c r="J1328" t="str">
        <f t="shared" si="141"/>
        <v>OK</v>
      </c>
      <c r="K1328" t="str">
        <f t="shared" si="142"/>
        <v>Successful</v>
      </c>
      <c r="L1328" t="str">
        <f t="shared" si="143"/>
        <v>Withdrawal</v>
      </c>
      <c r="M1328" t="str">
        <f t="shared" si="144"/>
        <v>OK</v>
      </c>
      <c r="N1328" t="str">
        <f t="shared" si="145"/>
        <v>OK</v>
      </c>
      <c r="O1328" t="str">
        <f>_xlfn.XLOOKUP(B1328,'01_Raw_ATMs'!A:A,'01_Raw_ATMs'!A:A,"Not Found")</f>
        <v>ATM013</v>
      </c>
      <c r="P1328" t="str">
        <f t="shared" si="146"/>
        <v>Valid</v>
      </c>
    </row>
    <row r="1329" spans="1:16">
      <c r="A1329" t="s">
        <v>1524</v>
      </c>
      <c r="B1329" t="s">
        <v>71</v>
      </c>
      <c r="C1329" s="2">
        <v>45791</v>
      </c>
      <c r="D1329" s="3">
        <v>0.53322916666666664</v>
      </c>
      <c r="E1329" t="s">
        <v>33</v>
      </c>
      <c r="F1329">
        <v>8000</v>
      </c>
      <c r="G1329" t="s">
        <v>189</v>
      </c>
      <c r="I1329">
        <f t="shared" si="140"/>
        <v>1</v>
      </c>
      <c r="J1329" t="str">
        <f t="shared" si="141"/>
        <v>OK</v>
      </c>
      <c r="K1329" t="str">
        <f t="shared" si="142"/>
        <v>Successful</v>
      </c>
      <c r="L1329" t="str">
        <f t="shared" si="143"/>
        <v>Withdrawal</v>
      </c>
      <c r="M1329" t="str">
        <f t="shared" si="144"/>
        <v>OK</v>
      </c>
      <c r="N1329" t="str">
        <f t="shared" si="145"/>
        <v>OK</v>
      </c>
      <c r="O1329" t="str">
        <f>_xlfn.XLOOKUP(B1329,'01_Raw_ATMs'!A:A,'01_Raw_ATMs'!A:A,"Not Found")</f>
        <v>ATM002</v>
      </c>
      <c r="P1329" t="str">
        <f t="shared" si="146"/>
        <v>Valid</v>
      </c>
    </row>
    <row r="1330" spans="1:16">
      <c r="A1330" t="s">
        <v>1525</v>
      </c>
      <c r="B1330" t="s">
        <v>128</v>
      </c>
      <c r="C1330" s="2">
        <v>45901</v>
      </c>
      <c r="D1330" s="3">
        <v>0.71778935185185189</v>
      </c>
      <c r="E1330" t="s">
        <v>33</v>
      </c>
      <c r="F1330">
        <v>1000</v>
      </c>
      <c r="G1330" t="s">
        <v>189</v>
      </c>
      <c r="I1330">
        <f t="shared" si="140"/>
        <v>1</v>
      </c>
      <c r="J1330" t="str">
        <f t="shared" si="141"/>
        <v>OK</v>
      </c>
      <c r="K1330" t="str">
        <f t="shared" si="142"/>
        <v>Successful</v>
      </c>
      <c r="L1330" t="str">
        <f t="shared" si="143"/>
        <v>Withdrawal</v>
      </c>
      <c r="M1330" t="str">
        <f t="shared" si="144"/>
        <v>OK</v>
      </c>
      <c r="N1330" t="str">
        <f t="shared" si="145"/>
        <v>OK</v>
      </c>
      <c r="O1330" t="str">
        <f>_xlfn.XLOOKUP(B1330,'01_Raw_ATMs'!A:A,'01_Raw_ATMs'!A:A,"Not Found")</f>
        <v>ATM048</v>
      </c>
      <c r="P1330" t="str">
        <f t="shared" si="146"/>
        <v>Valid</v>
      </c>
    </row>
    <row r="1331" spans="1:16">
      <c r="A1331" t="s">
        <v>1526</v>
      </c>
      <c r="B1331" t="s">
        <v>176</v>
      </c>
      <c r="C1331" s="2">
        <v>45781</v>
      </c>
      <c r="D1331" s="3">
        <v>0.16592592592592589</v>
      </c>
      <c r="E1331" t="s">
        <v>33</v>
      </c>
      <c r="F1331">
        <v>2000</v>
      </c>
      <c r="G1331" t="s">
        <v>189</v>
      </c>
      <c r="I1331">
        <f t="shared" si="140"/>
        <v>1</v>
      </c>
      <c r="J1331" t="str">
        <f t="shared" si="141"/>
        <v>OK</v>
      </c>
      <c r="K1331" t="str">
        <f t="shared" si="142"/>
        <v>Successful</v>
      </c>
      <c r="L1331" t="str">
        <f t="shared" si="143"/>
        <v>Withdrawal</v>
      </c>
      <c r="M1331" t="str">
        <f t="shared" si="144"/>
        <v>OK</v>
      </c>
      <c r="N1331" t="str">
        <f t="shared" si="145"/>
        <v>OK</v>
      </c>
      <c r="O1331" t="str">
        <f>_xlfn.XLOOKUP(B1331,'01_Raw_ATMs'!A:A,'01_Raw_ATMs'!A:A,"Not Found")</f>
        <v>ATM096</v>
      </c>
      <c r="P1331" t="str">
        <f t="shared" si="146"/>
        <v>Valid</v>
      </c>
    </row>
    <row r="1332" spans="1:16">
      <c r="A1332" t="s">
        <v>1527</v>
      </c>
      <c r="B1332" t="s">
        <v>138</v>
      </c>
      <c r="C1332" s="2">
        <v>45759</v>
      </c>
      <c r="D1332" s="3">
        <v>0.2323958333333333</v>
      </c>
      <c r="E1332" t="s">
        <v>33</v>
      </c>
      <c r="F1332">
        <v>5000</v>
      </c>
      <c r="G1332" t="s">
        <v>214</v>
      </c>
      <c r="H1332" t="s">
        <v>1215</v>
      </c>
      <c r="I1332">
        <f t="shared" si="140"/>
        <v>1</v>
      </c>
      <c r="J1332" t="str">
        <f t="shared" si="141"/>
        <v>OK</v>
      </c>
      <c r="K1332" t="str">
        <f t="shared" si="142"/>
        <v>Failed</v>
      </c>
      <c r="L1332" t="str">
        <f t="shared" si="143"/>
        <v>Withdrawal</v>
      </c>
      <c r="M1332" t="str">
        <f t="shared" si="144"/>
        <v>OK</v>
      </c>
      <c r="N1332" t="str">
        <f t="shared" si="145"/>
        <v>OK</v>
      </c>
      <c r="O1332" t="str">
        <f>_xlfn.XLOOKUP(B1332,'01_Raw_ATMs'!A:A,'01_Raw_ATMs'!A:A,"Not Found")</f>
        <v>ATM058</v>
      </c>
      <c r="P1332" t="str">
        <f t="shared" si="146"/>
        <v>Valid</v>
      </c>
    </row>
    <row r="1333" spans="1:16">
      <c r="A1333" t="s">
        <v>1528</v>
      </c>
      <c r="B1333" t="s">
        <v>149</v>
      </c>
      <c r="C1333" s="2">
        <v>45815</v>
      </c>
      <c r="D1333" s="3">
        <v>0.17530092592592589</v>
      </c>
      <c r="E1333" t="s">
        <v>33</v>
      </c>
      <c r="F1333">
        <v>2500</v>
      </c>
      <c r="G1333" t="s">
        <v>189</v>
      </c>
      <c r="I1333">
        <f t="shared" si="140"/>
        <v>1</v>
      </c>
      <c r="J1333" t="str">
        <f t="shared" si="141"/>
        <v>OK</v>
      </c>
      <c r="K1333" t="str">
        <f t="shared" si="142"/>
        <v>Successful</v>
      </c>
      <c r="L1333" t="str">
        <f t="shared" si="143"/>
        <v>Withdrawal</v>
      </c>
      <c r="M1333" t="str">
        <f t="shared" si="144"/>
        <v>OK</v>
      </c>
      <c r="N1333" t="str">
        <f t="shared" si="145"/>
        <v>OK</v>
      </c>
      <c r="O1333" t="str">
        <f>_xlfn.XLOOKUP(B1333,'01_Raw_ATMs'!A:A,'01_Raw_ATMs'!A:A,"Not Found")</f>
        <v>ATM069</v>
      </c>
      <c r="P1333" t="str">
        <f t="shared" si="146"/>
        <v>Valid</v>
      </c>
    </row>
    <row r="1334" spans="1:16">
      <c r="A1334" t="s">
        <v>1529</v>
      </c>
      <c r="B1334" t="s">
        <v>178</v>
      </c>
      <c r="C1334" s="2">
        <v>46013</v>
      </c>
      <c r="D1334" s="3">
        <v>0.85324074074074074</v>
      </c>
      <c r="E1334" t="s">
        <v>33</v>
      </c>
      <c r="F1334">
        <v>4000</v>
      </c>
      <c r="G1334" t="s">
        <v>189</v>
      </c>
      <c r="I1334">
        <f t="shared" si="140"/>
        <v>1</v>
      </c>
      <c r="J1334" t="str">
        <f t="shared" si="141"/>
        <v>OK</v>
      </c>
      <c r="K1334" t="str">
        <f t="shared" si="142"/>
        <v>Successful</v>
      </c>
      <c r="L1334" t="str">
        <f t="shared" si="143"/>
        <v>Withdrawal</v>
      </c>
      <c r="M1334" t="str">
        <f t="shared" si="144"/>
        <v>OK</v>
      </c>
      <c r="N1334" t="str">
        <f t="shared" si="145"/>
        <v>OK</v>
      </c>
      <c r="O1334" t="str">
        <f>_xlfn.XLOOKUP(B1334,'01_Raw_ATMs'!A:A,'01_Raw_ATMs'!A:A,"Not Found")</f>
        <v>ATM098</v>
      </c>
      <c r="P1334" t="str">
        <f t="shared" si="146"/>
        <v>Valid</v>
      </c>
    </row>
    <row r="1335" spans="1:16">
      <c r="A1335" t="s">
        <v>1530</v>
      </c>
      <c r="B1335" t="s">
        <v>134</v>
      </c>
      <c r="C1335" s="2">
        <v>46194</v>
      </c>
      <c r="D1335" s="3">
        <v>0.89780092592592597</v>
      </c>
      <c r="E1335" t="s">
        <v>33</v>
      </c>
      <c r="F1335">
        <v>8000</v>
      </c>
      <c r="G1335" t="s">
        <v>189</v>
      </c>
      <c r="I1335">
        <f t="shared" si="140"/>
        <v>1</v>
      </c>
      <c r="J1335" t="str">
        <f t="shared" si="141"/>
        <v>OK</v>
      </c>
      <c r="K1335" t="str">
        <f t="shared" si="142"/>
        <v>Successful</v>
      </c>
      <c r="L1335" t="str">
        <f t="shared" si="143"/>
        <v>Withdrawal</v>
      </c>
      <c r="M1335" t="str">
        <f t="shared" si="144"/>
        <v>OK</v>
      </c>
      <c r="N1335" t="str">
        <f t="shared" si="145"/>
        <v>OK</v>
      </c>
      <c r="O1335" t="str">
        <f>_xlfn.XLOOKUP(B1335,'01_Raw_ATMs'!A:A,'01_Raw_ATMs'!A:A,"Not Found")</f>
        <v>ATM054</v>
      </c>
      <c r="P1335" t="str">
        <f t="shared" si="146"/>
        <v>Valid</v>
      </c>
    </row>
    <row r="1336" spans="1:16">
      <c r="A1336" t="s">
        <v>1531</v>
      </c>
      <c r="B1336" t="s">
        <v>95</v>
      </c>
      <c r="C1336" s="2">
        <v>45954</v>
      </c>
      <c r="D1336" s="3">
        <v>0.19170138888888891</v>
      </c>
      <c r="E1336" t="s">
        <v>194</v>
      </c>
      <c r="F1336">
        <v>0</v>
      </c>
      <c r="G1336" t="s">
        <v>189</v>
      </c>
      <c r="I1336">
        <f t="shared" si="140"/>
        <v>1</v>
      </c>
      <c r="J1336" t="str">
        <f t="shared" si="141"/>
        <v>OK</v>
      </c>
      <c r="K1336" t="str">
        <f t="shared" si="142"/>
        <v>Successful</v>
      </c>
      <c r="L1336" t="str">
        <f t="shared" si="143"/>
        <v>Balance Inquiry</v>
      </c>
      <c r="M1336" t="str">
        <f t="shared" si="144"/>
        <v>OK</v>
      </c>
      <c r="N1336" t="str">
        <f t="shared" si="145"/>
        <v>OK</v>
      </c>
      <c r="O1336" t="str">
        <f>_xlfn.XLOOKUP(B1336,'01_Raw_ATMs'!A:A,'01_Raw_ATMs'!A:A,"Not Found")</f>
        <v>ATM017</v>
      </c>
      <c r="P1336" t="str">
        <f t="shared" si="146"/>
        <v>Valid</v>
      </c>
    </row>
    <row r="1337" spans="1:16">
      <c r="A1337" t="s">
        <v>1532</v>
      </c>
      <c r="B1337" t="s">
        <v>175</v>
      </c>
      <c r="C1337" s="2">
        <v>46065</v>
      </c>
      <c r="D1337" s="3">
        <v>0.6909143518518519</v>
      </c>
      <c r="E1337" t="s">
        <v>33</v>
      </c>
      <c r="F1337">
        <v>1000</v>
      </c>
      <c r="G1337" t="s">
        <v>189</v>
      </c>
      <c r="I1337">
        <f t="shared" si="140"/>
        <v>1</v>
      </c>
      <c r="J1337" t="str">
        <f t="shared" si="141"/>
        <v>OK</v>
      </c>
      <c r="K1337" t="str">
        <f t="shared" si="142"/>
        <v>Successful</v>
      </c>
      <c r="L1337" t="str">
        <f t="shared" si="143"/>
        <v>Withdrawal</v>
      </c>
      <c r="M1337" t="str">
        <f t="shared" si="144"/>
        <v>OK</v>
      </c>
      <c r="N1337" t="str">
        <f t="shared" si="145"/>
        <v>OK</v>
      </c>
      <c r="O1337" t="str">
        <f>_xlfn.XLOOKUP(B1337,'01_Raw_ATMs'!A:A,'01_Raw_ATMs'!A:A,"Not Found")</f>
        <v>ATM095</v>
      </c>
      <c r="P1337" t="str">
        <f t="shared" si="146"/>
        <v>Valid</v>
      </c>
    </row>
    <row r="1338" spans="1:16">
      <c r="A1338" t="s">
        <v>1533</v>
      </c>
      <c r="B1338" t="s">
        <v>177</v>
      </c>
      <c r="C1338" s="2">
        <v>46179</v>
      </c>
      <c r="D1338" s="3">
        <v>0.57597222222222222</v>
      </c>
      <c r="E1338" t="s">
        <v>33</v>
      </c>
      <c r="F1338">
        <v>2500</v>
      </c>
      <c r="G1338" t="s">
        <v>189</v>
      </c>
      <c r="I1338">
        <f t="shared" si="140"/>
        <v>1</v>
      </c>
      <c r="J1338" t="str">
        <f t="shared" si="141"/>
        <v>OK</v>
      </c>
      <c r="K1338" t="str">
        <f t="shared" si="142"/>
        <v>Successful</v>
      </c>
      <c r="L1338" t="str">
        <f t="shared" si="143"/>
        <v>Withdrawal</v>
      </c>
      <c r="M1338" t="str">
        <f t="shared" si="144"/>
        <v>OK</v>
      </c>
      <c r="N1338" t="str">
        <f t="shared" si="145"/>
        <v>OK</v>
      </c>
      <c r="O1338" t="str">
        <f>_xlfn.XLOOKUP(B1338,'01_Raw_ATMs'!A:A,'01_Raw_ATMs'!A:A,"Not Found")</f>
        <v>ATM097</v>
      </c>
      <c r="P1338" t="str">
        <f t="shared" si="146"/>
        <v>Valid</v>
      </c>
    </row>
    <row r="1339" spans="1:16">
      <c r="A1339" t="s">
        <v>1534</v>
      </c>
      <c r="B1339" t="s">
        <v>7</v>
      </c>
      <c r="C1339" s="2">
        <v>45821</v>
      </c>
      <c r="D1339" s="3">
        <v>0.73453703703703699</v>
      </c>
      <c r="E1339" t="s">
        <v>33</v>
      </c>
      <c r="F1339">
        <v>6000</v>
      </c>
      <c r="G1339" t="s">
        <v>189</v>
      </c>
      <c r="I1339">
        <f t="shared" si="140"/>
        <v>1</v>
      </c>
      <c r="J1339" t="str">
        <f t="shared" si="141"/>
        <v>OK</v>
      </c>
      <c r="K1339" t="str">
        <f t="shared" si="142"/>
        <v>Successful</v>
      </c>
      <c r="L1339" t="str">
        <f t="shared" si="143"/>
        <v>Withdrawal</v>
      </c>
      <c r="M1339" t="str">
        <f t="shared" si="144"/>
        <v>OK</v>
      </c>
      <c r="N1339" t="str">
        <f t="shared" si="145"/>
        <v>OK</v>
      </c>
      <c r="O1339" t="str">
        <f>_xlfn.XLOOKUP(B1339,'01_Raw_ATMs'!A:A,'01_Raw_ATMs'!A:A,"Not Found")</f>
        <v>ATM001</v>
      </c>
      <c r="P1339" t="str">
        <f t="shared" si="146"/>
        <v>Valid</v>
      </c>
    </row>
    <row r="1340" spans="1:16">
      <c r="A1340" t="s">
        <v>1535</v>
      </c>
      <c r="B1340" t="s">
        <v>171</v>
      </c>
      <c r="C1340" s="2">
        <v>46195</v>
      </c>
      <c r="D1340" s="3">
        <v>0.45432870370370371</v>
      </c>
      <c r="E1340" t="s">
        <v>33</v>
      </c>
      <c r="F1340">
        <v>2500</v>
      </c>
      <c r="G1340" t="s">
        <v>189</v>
      </c>
      <c r="I1340">
        <f t="shared" si="140"/>
        <v>1</v>
      </c>
      <c r="J1340" t="str">
        <f t="shared" si="141"/>
        <v>OK</v>
      </c>
      <c r="K1340" t="str">
        <f t="shared" si="142"/>
        <v>Successful</v>
      </c>
      <c r="L1340" t="str">
        <f t="shared" si="143"/>
        <v>Withdrawal</v>
      </c>
      <c r="M1340" t="str">
        <f t="shared" si="144"/>
        <v>OK</v>
      </c>
      <c r="N1340" t="str">
        <f t="shared" si="145"/>
        <v>OK</v>
      </c>
      <c r="O1340" t="str">
        <f>_xlfn.XLOOKUP(B1340,'01_Raw_ATMs'!A:A,'01_Raw_ATMs'!A:A,"Not Found")</f>
        <v>ATM091</v>
      </c>
      <c r="P1340" t="str">
        <f t="shared" si="146"/>
        <v>Valid</v>
      </c>
    </row>
    <row r="1341" spans="1:16">
      <c r="A1341" t="s">
        <v>1536</v>
      </c>
      <c r="B1341" t="s">
        <v>101</v>
      </c>
      <c r="C1341" s="2">
        <v>45887</v>
      </c>
      <c r="D1341" s="3">
        <v>0.17729166666666671</v>
      </c>
      <c r="E1341" t="s">
        <v>33</v>
      </c>
      <c r="F1341">
        <v>1500</v>
      </c>
      <c r="G1341" t="s">
        <v>214</v>
      </c>
      <c r="H1341" t="s">
        <v>42</v>
      </c>
      <c r="I1341">
        <f t="shared" si="140"/>
        <v>1</v>
      </c>
      <c r="J1341" t="str">
        <f t="shared" si="141"/>
        <v>OK</v>
      </c>
      <c r="K1341" t="str">
        <f t="shared" si="142"/>
        <v>Failed</v>
      </c>
      <c r="L1341" t="str">
        <f t="shared" si="143"/>
        <v>Withdrawal</v>
      </c>
      <c r="M1341" t="str">
        <f t="shared" si="144"/>
        <v>OK</v>
      </c>
      <c r="N1341" t="str">
        <f t="shared" si="145"/>
        <v>OK</v>
      </c>
      <c r="O1341" t="str">
        <f>_xlfn.XLOOKUP(B1341,'01_Raw_ATMs'!A:A,'01_Raw_ATMs'!A:A,"Not Found")</f>
        <v>ATM022</v>
      </c>
      <c r="P1341" t="str">
        <f t="shared" si="146"/>
        <v>Valid</v>
      </c>
    </row>
    <row r="1342" spans="1:16">
      <c r="A1342" t="s">
        <v>1537</v>
      </c>
      <c r="B1342" t="s">
        <v>96</v>
      </c>
      <c r="C1342" s="2">
        <v>45934</v>
      </c>
      <c r="D1342" s="3">
        <v>0.83589120370370373</v>
      </c>
      <c r="E1342" t="s">
        <v>261</v>
      </c>
      <c r="F1342">
        <v>2000</v>
      </c>
      <c r="G1342" t="s">
        <v>189</v>
      </c>
      <c r="I1342">
        <f t="shared" si="140"/>
        <v>1</v>
      </c>
      <c r="J1342" t="str">
        <f t="shared" si="141"/>
        <v>OK</v>
      </c>
      <c r="K1342" t="str">
        <f t="shared" si="142"/>
        <v>Successful</v>
      </c>
      <c r="L1342" t="str">
        <f t="shared" si="143"/>
        <v>Cash Deposit</v>
      </c>
      <c r="M1342" t="str">
        <f t="shared" si="144"/>
        <v>OK</v>
      </c>
      <c r="N1342" t="str">
        <f t="shared" si="145"/>
        <v>OK</v>
      </c>
      <c r="O1342" t="str">
        <f>_xlfn.XLOOKUP(B1342,'01_Raw_ATMs'!A:A,'01_Raw_ATMs'!A:A,"Not Found")</f>
        <v>ATM018</v>
      </c>
      <c r="P1342" t="str">
        <f t="shared" si="146"/>
        <v>Valid</v>
      </c>
    </row>
    <row r="1343" spans="1:16">
      <c r="A1343" t="s">
        <v>1538</v>
      </c>
      <c r="B1343" t="s">
        <v>7</v>
      </c>
      <c r="C1343" s="2">
        <v>46013</v>
      </c>
      <c r="D1343" s="3">
        <v>0.72453703703703709</v>
      </c>
      <c r="E1343" t="s">
        <v>33</v>
      </c>
      <c r="F1343">
        <v>6000</v>
      </c>
      <c r="G1343" t="s">
        <v>189</v>
      </c>
      <c r="I1343">
        <f t="shared" si="140"/>
        <v>1</v>
      </c>
      <c r="J1343" t="str">
        <f t="shared" si="141"/>
        <v>OK</v>
      </c>
      <c r="K1343" t="str">
        <f t="shared" si="142"/>
        <v>Successful</v>
      </c>
      <c r="L1343" t="str">
        <f t="shared" si="143"/>
        <v>Withdrawal</v>
      </c>
      <c r="M1343" t="str">
        <f t="shared" si="144"/>
        <v>OK</v>
      </c>
      <c r="N1343" t="str">
        <f t="shared" si="145"/>
        <v>OK</v>
      </c>
      <c r="O1343" t="str">
        <f>_xlfn.XLOOKUP(B1343,'01_Raw_ATMs'!A:A,'01_Raw_ATMs'!A:A,"Not Found")</f>
        <v>ATM001</v>
      </c>
      <c r="P1343" t="str">
        <f t="shared" si="146"/>
        <v>Valid</v>
      </c>
    </row>
    <row r="1344" spans="1:16">
      <c r="A1344" t="s">
        <v>1539</v>
      </c>
      <c r="B1344" t="s">
        <v>96</v>
      </c>
      <c r="C1344" s="2">
        <v>46076</v>
      </c>
      <c r="D1344" s="3">
        <v>0.84606481481481477</v>
      </c>
      <c r="E1344" t="s">
        <v>261</v>
      </c>
      <c r="F1344">
        <v>20000</v>
      </c>
      <c r="G1344" t="s">
        <v>189</v>
      </c>
      <c r="I1344">
        <f t="shared" si="140"/>
        <v>1</v>
      </c>
      <c r="J1344" t="str">
        <f t="shared" si="141"/>
        <v>OK</v>
      </c>
      <c r="K1344" t="str">
        <f t="shared" si="142"/>
        <v>Successful</v>
      </c>
      <c r="L1344" t="str">
        <f t="shared" si="143"/>
        <v>Cash Deposit</v>
      </c>
      <c r="M1344" t="str">
        <f t="shared" si="144"/>
        <v>OK</v>
      </c>
      <c r="N1344" t="str">
        <f t="shared" si="145"/>
        <v>OK</v>
      </c>
      <c r="O1344" t="str">
        <f>_xlfn.XLOOKUP(B1344,'01_Raw_ATMs'!A:A,'01_Raw_ATMs'!A:A,"Not Found")</f>
        <v>ATM018</v>
      </c>
      <c r="P1344" t="str">
        <f t="shared" si="146"/>
        <v>Valid</v>
      </c>
    </row>
    <row r="1345" spans="1:16">
      <c r="A1345" t="s">
        <v>1540</v>
      </c>
      <c r="B1345" t="s">
        <v>126</v>
      </c>
      <c r="C1345" s="2">
        <v>45882</v>
      </c>
      <c r="D1345" s="3">
        <v>0.76193287037037039</v>
      </c>
      <c r="E1345" t="s">
        <v>33</v>
      </c>
      <c r="F1345">
        <v>500</v>
      </c>
      <c r="G1345" t="s">
        <v>189</v>
      </c>
      <c r="I1345">
        <f t="shared" si="140"/>
        <v>1</v>
      </c>
      <c r="J1345" t="str">
        <f t="shared" si="141"/>
        <v>OK</v>
      </c>
      <c r="K1345" t="str">
        <f t="shared" si="142"/>
        <v>Successful</v>
      </c>
      <c r="L1345" t="str">
        <f t="shared" si="143"/>
        <v>Withdrawal</v>
      </c>
      <c r="M1345" t="str">
        <f t="shared" si="144"/>
        <v>OK</v>
      </c>
      <c r="N1345" t="str">
        <f t="shared" si="145"/>
        <v>OK</v>
      </c>
      <c r="O1345" t="str">
        <f>_xlfn.XLOOKUP(B1345,'01_Raw_ATMs'!A:A,'01_Raw_ATMs'!A:A,"Not Found")</f>
        <v>ATM046</v>
      </c>
      <c r="P1345" t="str">
        <f t="shared" si="146"/>
        <v>Valid</v>
      </c>
    </row>
    <row r="1346" spans="1:16">
      <c r="A1346" t="s">
        <v>1541</v>
      </c>
      <c r="B1346" t="s">
        <v>180</v>
      </c>
      <c r="C1346" s="2">
        <v>45766</v>
      </c>
      <c r="D1346" s="3">
        <v>0.78083333333333338</v>
      </c>
      <c r="E1346" t="s">
        <v>211</v>
      </c>
      <c r="F1346">
        <v>0</v>
      </c>
      <c r="G1346" t="s">
        <v>189</v>
      </c>
      <c r="I1346">
        <f t="shared" si="140"/>
        <v>1</v>
      </c>
      <c r="J1346" t="str">
        <f t="shared" si="141"/>
        <v>OK</v>
      </c>
      <c r="K1346" t="str">
        <f t="shared" si="142"/>
        <v>Successful</v>
      </c>
      <c r="L1346" t="str">
        <f t="shared" si="143"/>
        <v>Mini Statement</v>
      </c>
      <c r="M1346" t="str">
        <f t="shared" si="144"/>
        <v>OK</v>
      </c>
      <c r="N1346" t="str">
        <f t="shared" si="145"/>
        <v>OK</v>
      </c>
      <c r="O1346" t="str">
        <f>_xlfn.XLOOKUP(B1346,'01_Raw_ATMs'!A:A,'01_Raw_ATMs'!A:A,"Not Found")</f>
        <v>ATM100</v>
      </c>
      <c r="P1346" t="str">
        <f t="shared" si="146"/>
        <v>Valid</v>
      </c>
    </row>
    <row r="1347" spans="1:16">
      <c r="A1347" t="s">
        <v>1542</v>
      </c>
      <c r="B1347" t="s">
        <v>161</v>
      </c>
      <c r="C1347" s="2">
        <v>45869</v>
      </c>
      <c r="D1347" s="3">
        <v>0.80162037037037037</v>
      </c>
      <c r="E1347" t="s">
        <v>33</v>
      </c>
      <c r="F1347">
        <v>8000</v>
      </c>
      <c r="G1347" t="s">
        <v>189</v>
      </c>
      <c r="I1347">
        <f t="shared" ref="I1347:I1410" si="147">COUNTIF($A:$A,A1347)</f>
        <v>1</v>
      </c>
      <c r="J1347" t="str">
        <f t="shared" ref="J1347:J1410" si="148">IF(AND(TRIM(G1347)="Failed",H1347=""),"Problem","OK")</f>
        <v>OK</v>
      </c>
      <c r="K1347" t="str">
        <f t="shared" ref="K1347:K1410" si="149">PROPER(TRIM(G1347))</f>
        <v>Successful</v>
      </c>
      <c r="L1347" t="str">
        <f t="shared" ref="L1347:L1410" si="150">PROPER(TRIM(E1347))</f>
        <v>Withdrawal</v>
      </c>
      <c r="M1347" t="str">
        <f t="shared" ref="M1347:M1410" si="151">IF(OR(E1347="Withdrawal",E1347="Cash Deposit"),IF(F1347&gt;0,"OK","Problem"),IF(F1347=0,"OK","Problem"))</f>
        <v>OK</v>
      </c>
      <c r="N1347" t="str">
        <f t="shared" ref="N1347:N1410" si="152">IF(AND(C1347&gt;=DATE(2025,1,1),C1347&lt;=DATE(2026,6,30)),"OK","Problem")</f>
        <v>OK</v>
      </c>
      <c r="O1347" t="str">
        <f>_xlfn.XLOOKUP(B1347,'01_Raw_ATMs'!A:A,'01_Raw_ATMs'!A:A,"Not Found")</f>
        <v>ATM081</v>
      </c>
      <c r="P1347" t="str">
        <f t="shared" ref="P1347:P1410" si="153">IF(B1347="","Missing ATM_ID","Valid")</f>
        <v>Valid</v>
      </c>
    </row>
    <row r="1348" spans="1:16">
      <c r="A1348" t="s">
        <v>1543</v>
      </c>
      <c r="B1348" t="s">
        <v>177</v>
      </c>
      <c r="C1348" s="2">
        <v>46062</v>
      </c>
      <c r="D1348" s="3">
        <v>0.34358796296296301</v>
      </c>
      <c r="E1348" t="s">
        <v>194</v>
      </c>
      <c r="F1348">
        <v>0</v>
      </c>
      <c r="G1348" t="s">
        <v>189</v>
      </c>
      <c r="I1348">
        <f t="shared" si="147"/>
        <v>1</v>
      </c>
      <c r="J1348" t="str">
        <f t="shared" si="148"/>
        <v>OK</v>
      </c>
      <c r="K1348" t="str">
        <f t="shared" si="149"/>
        <v>Successful</v>
      </c>
      <c r="L1348" t="str">
        <f t="shared" si="150"/>
        <v>Balance Inquiry</v>
      </c>
      <c r="M1348" t="str">
        <f t="shared" si="151"/>
        <v>OK</v>
      </c>
      <c r="N1348" t="str">
        <f t="shared" si="152"/>
        <v>OK</v>
      </c>
      <c r="O1348" t="str">
        <f>_xlfn.XLOOKUP(B1348,'01_Raw_ATMs'!A:A,'01_Raw_ATMs'!A:A,"Not Found")</f>
        <v>ATM097</v>
      </c>
      <c r="P1348" t="str">
        <f t="shared" si="153"/>
        <v>Valid</v>
      </c>
    </row>
    <row r="1349" spans="1:16">
      <c r="A1349" t="s">
        <v>1544</v>
      </c>
      <c r="B1349" t="s">
        <v>142</v>
      </c>
      <c r="C1349" s="2">
        <v>45753</v>
      </c>
      <c r="D1349" s="3">
        <v>0.68693287037037032</v>
      </c>
      <c r="E1349" t="s">
        <v>194</v>
      </c>
      <c r="F1349">
        <v>0</v>
      </c>
      <c r="G1349" t="s">
        <v>189</v>
      </c>
      <c r="I1349">
        <f t="shared" si="147"/>
        <v>1</v>
      </c>
      <c r="J1349" t="str">
        <f t="shared" si="148"/>
        <v>OK</v>
      </c>
      <c r="K1349" t="str">
        <f t="shared" si="149"/>
        <v>Successful</v>
      </c>
      <c r="L1349" t="str">
        <f t="shared" si="150"/>
        <v>Balance Inquiry</v>
      </c>
      <c r="M1349" t="str">
        <f t="shared" si="151"/>
        <v>OK</v>
      </c>
      <c r="N1349" t="str">
        <f t="shared" si="152"/>
        <v>OK</v>
      </c>
      <c r="O1349" t="str">
        <f>_xlfn.XLOOKUP(B1349,'01_Raw_ATMs'!A:A,'01_Raw_ATMs'!A:A,"Not Found")</f>
        <v>ATM062</v>
      </c>
      <c r="P1349" t="str">
        <f t="shared" si="153"/>
        <v>Valid</v>
      </c>
    </row>
    <row r="1350" spans="1:16">
      <c r="A1350" t="s">
        <v>1545</v>
      </c>
      <c r="B1350" t="s">
        <v>153</v>
      </c>
      <c r="C1350" s="2">
        <v>46160</v>
      </c>
      <c r="D1350" s="3">
        <v>0.8831134259259259</v>
      </c>
      <c r="E1350" t="s">
        <v>33</v>
      </c>
      <c r="F1350">
        <v>2500</v>
      </c>
      <c r="G1350" t="s">
        <v>189</v>
      </c>
      <c r="I1350">
        <f t="shared" si="147"/>
        <v>1</v>
      </c>
      <c r="J1350" t="str">
        <f t="shared" si="148"/>
        <v>OK</v>
      </c>
      <c r="K1350" t="str">
        <f t="shared" si="149"/>
        <v>Successful</v>
      </c>
      <c r="L1350" t="str">
        <f t="shared" si="150"/>
        <v>Withdrawal</v>
      </c>
      <c r="M1350" t="str">
        <f t="shared" si="151"/>
        <v>OK</v>
      </c>
      <c r="N1350" t="str">
        <f t="shared" si="152"/>
        <v>OK</v>
      </c>
      <c r="O1350" t="str">
        <f>_xlfn.XLOOKUP(B1350,'01_Raw_ATMs'!A:A,'01_Raw_ATMs'!A:A,"Not Found")</f>
        <v>ATM073</v>
      </c>
      <c r="P1350" t="str">
        <f t="shared" si="153"/>
        <v>Valid</v>
      </c>
    </row>
    <row r="1351" spans="1:16">
      <c r="A1351" t="s">
        <v>1546</v>
      </c>
      <c r="B1351" t="s">
        <v>102</v>
      </c>
      <c r="C1351" s="2">
        <v>46061</v>
      </c>
      <c r="D1351" s="3">
        <v>0.75837962962962968</v>
      </c>
      <c r="E1351" t="s">
        <v>33</v>
      </c>
      <c r="F1351">
        <v>4000</v>
      </c>
      <c r="G1351" t="s">
        <v>189</v>
      </c>
      <c r="I1351">
        <f t="shared" si="147"/>
        <v>1</v>
      </c>
      <c r="J1351" t="str">
        <f t="shared" si="148"/>
        <v>OK</v>
      </c>
      <c r="K1351" t="str">
        <f t="shared" si="149"/>
        <v>Successful</v>
      </c>
      <c r="L1351" t="str">
        <f t="shared" si="150"/>
        <v>Withdrawal</v>
      </c>
      <c r="M1351" t="str">
        <f t="shared" si="151"/>
        <v>OK</v>
      </c>
      <c r="N1351" t="str">
        <f t="shared" si="152"/>
        <v>OK</v>
      </c>
      <c r="O1351" t="str">
        <f>_xlfn.XLOOKUP(B1351,'01_Raw_ATMs'!A:A,'01_Raw_ATMs'!A:A,"Not Found")</f>
        <v>ATM023</v>
      </c>
      <c r="P1351" t="str">
        <f t="shared" si="153"/>
        <v>Valid</v>
      </c>
    </row>
    <row r="1352" spans="1:16">
      <c r="A1352" t="s">
        <v>1547</v>
      </c>
      <c r="B1352" t="s">
        <v>163</v>
      </c>
      <c r="C1352" s="2">
        <v>46070</v>
      </c>
      <c r="D1352" s="3">
        <v>0.27300925925925928</v>
      </c>
      <c r="E1352" t="s">
        <v>194</v>
      </c>
      <c r="F1352">
        <v>0</v>
      </c>
      <c r="G1352" t="s">
        <v>189</v>
      </c>
      <c r="I1352">
        <f t="shared" si="147"/>
        <v>1</v>
      </c>
      <c r="J1352" t="str">
        <f t="shared" si="148"/>
        <v>OK</v>
      </c>
      <c r="K1352" t="str">
        <f t="shared" si="149"/>
        <v>Successful</v>
      </c>
      <c r="L1352" t="str">
        <f t="shared" si="150"/>
        <v>Balance Inquiry</v>
      </c>
      <c r="M1352" t="str">
        <f t="shared" si="151"/>
        <v>OK</v>
      </c>
      <c r="N1352" t="str">
        <f t="shared" si="152"/>
        <v>OK</v>
      </c>
      <c r="O1352" t="str">
        <f>_xlfn.XLOOKUP(B1352,'01_Raw_ATMs'!A:A,'01_Raw_ATMs'!A:A,"Not Found")</f>
        <v>ATM083</v>
      </c>
      <c r="P1352" t="str">
        <f t="shared" si="153"/>
        <v>Valid</v>
      </c>
    </row>
    <row r="1353" spans="1:16">
      <c r="A1353" t="s">
        <v>1548</v>
      </c>
      <c r="B1353" t="s">
        <v>158</v>
      </c>
      <c r="C1353" s="2">
        <v>45760</v>
      </c>
      <c r="D1353" s="3">
        <v>0.54244212962962968</v>
      </c>
      <c r="E1353" t="s">
        <v>194</v>
      </c>
      <c r="F1353">
        <v>0</v>
      </c>
      <c r="G1353" t="s">
        <v>189</v>
      </c>
      <c r="I1353">
        <f t="shared" si="147"/>
        <v>1</v>
      </c>
      <c r="J1353" t="str">
        <f t="shared" si="148"/>
        <v>OK</v>
      </c>
      <c r="K1353" t="str">
        <f t="shared" si="149"/>
        <v>Successful</v>
      </c>
      <c r="L1353" t="str">
        <f t="shared" si="150"/>
        <v>Balance Inquiry</v>
      </c>
      <c r="M1353" t="str">
        <f t="shared" si="151"/>
        <v>OK</v>
      </c>
      <c r="N1353" t="str">
        <f t="shared" si="152"/>
        <v>OK</v>
      </c>
      <c r="O1353" t="str">
        <f>_xlfn.XLOOKUP(B1353,'01_Raw_ATMs'!A:A,'01_Raw_ATMs'!A:A,"Not Found")</f>
        <v>ATM078</v>
      </c>
      <c r="P1353" t="str">
        <f t="shared" si="153"/>
        <v>Valid</v>
      </c>
    </row>
    <row r="1354" spans="1:16">
      <c r="A1354" t="s">
        <v>1549</v>
      </c>
      <c r="B1354" t="s">
        <v>163</v>
      </c>
      <c r="C1354" s="2">
        <v>45702</v>
      </c>
      <c r="D1354" s="3">
        <v>0.32575231481481481</v>
      </c>
      <c r="E1354" t="s">
        <v>33</v>
      </c>
      <c r="F1354">
        <v>10000</v>
      </c>
      <c r="G1354" t="s">
        <v>189</v>
      </c>
      <c r="I1354">
        <f t="shared" si="147"/>
        <v>1</v>
      </c>
      <c r="J1354" t="str">
        <f t="shared" si="148"/>
        <v>OK</v>
      </c>
      <c r="K1354" t="str">
        <f t="shared" si="149"/>
        <v>Successful</v>
      </c>
      <c r="L1354" t="str">
        <f t="shared" si="150"/>
        <v>Withdrawal</v>
      </c>
      <c r="M1354" t="str">
        <f t="shared" si="151"/>
        <v>OK</v>
      </c>
      <c r="N1354" t="str">
        <f t="shared" si="152"/>
        <v>OK</v>
      </c>
      <c r="O1354" t="str">
        <f>_xlfn.XLOOKUP(B1354,'01_Raw_ATMs'!A:A,'01_Raw_ATMs'!A:A,"Not Found")</f>
        <v>ATM083</v>
      </c>
      <c r="P1354" t="str">
        <f t="shared" si="153"/>
        <v>Valid</v>
      </c>
    </row>
    <row r="1355" spans="1:16">
      <c r="A1355" t="s">
        <v>1550</v>
      </c>
      <c r="B1355" t="s">
        <v>71</v>
      </c>
      <c r="C1355" s="2">
        <v>45766</v>
      </c>
      <c r="D1355" s="3">
        <v>0.70302083333333332</v>
      </c>
      <c r="E1355" t="s">
        <v>194</v>
      </c>
      <c r="F1355">
        <v>0</v>
      </c>
      <c r="G1355" t="s">
        <v>189</v>
      </c>
      <c r="I1355">
        <f t="shared" si="147"/>
        <v>1</v>
      </c>
      <c r="J1355" t="str">
        <f t="shared" si="148"/>
        <v>OK</v>
      </c>
      <c r="K1355" t="str">
        <f t="shared" si="149"/>
        <v>Successful</v>
      </c>
      <c r="L1355" t="str">
        <f t="shared" si="150"/>
        <v>Balance Inquiry</v>
      </c>
      <c r="M1355" t="str">
        <f t="shared" si="151"/>
        <v>OK</v>
      </c>
      <c r="N1355" t="str">
        <f t="shared" si="152"/>
        <v>OK</v>
      </c>
      <c r="O1355" t="str">
        <f>_xlfn.XLOOKUP(B1355,'01_Raw_ATMs'!A:A,'01_Raw_ATMs'!A:A,"Not Found")</f>
        <v>ATM002</v>
      </c>
      <c r="P1355" t="str">
        <f t="shared" si="153"/>
        <v>Valid</v>
      </c>
    </row>
    <row r="1356" spans="1:16">
      <c r="A1356" t="s">
        <v>1551</v>
      </c>
      <c r="B1356" t="s">
        <v>96</v>
      </c>
      <c r="C1356" s="2">
        <v>46149</v>
      </c>
      <c r="D1356" s="3">
        <v>0.83157407407407402</v>
      </c>
      <c r="E1356" t="s">
        <v>194</v>
      </c>
      <c r="F1356">
        <v>0</v>
      </c>
      <c r="G1356" t="s">
        <v>189</v>
      </c>
      <c r="I1356">
        <f t="shared" si="147"/>
        <v>1</v>
      </c>
      <c r="J1356" t="str">
        <f t="shared" si="148"/>
        <v>OK</v>
      </c>
      <c r="K1356" t="str">
        <f t="shared" si="149"/>
        <v>Successful</v>
      </c>
      <c r="L1356" t="str">
        <f t="shared" si="150"/>
        <v>Balance Inquiry</v>
      </c>
      <c r="M1356" t="str">
        <f t="shared" si="151"/>
        <v>OK</v>
      </c>
      <c r="N1356" t="str">
        <f t="shared" si="152"/>
        <v>OK</v>
      </c>
      <c r="O1356" t="str">
        <f>_xlfn.XLOOKUP(B1356,'01_Raw_ATMs'!A:A,'01_Raw_ATMs'!A:A,"Not Found")</f>
        <v>ATM018</v>
      </c>
      <c r="P1356" t="str">
        <f t="shared" si="153"/>
        <v>Valid</v>
      </c>
    </row>
    <row r="1357" spans="1:16">
      <c r="A1357" t="s">
        <v>1552</v>
      </c>
      <c r="B1357" t="s">
        <v>142</v>
      </c>
      <c r="C1357" s="2">
        <v>45816</v>
      </c>
      <c r="D1357" s="3">
        <v>0.39912037037037029</v>
      </c>
      <c r="E1357" t="s">
        <v>33</v>
      </c>
      <c r="F1357">
        <v>6000</v>
      </c>
      <c r="G1357" t="s">
        <v>189</v>
      </c>
      <c r="I1357">
        <f t="shared" si="147"/>
        <v>1</v>
      </c>
      <c r="J1357" t="str">
        <f t="shared" si="148"/>
        <v>OK</v>
      </c>
      <c r="K1357" t="str">
        <f t="shared" si="149"/>
        <v>Successful</v>
      </c>
      <c r="L1357" t="str">
        <f t="shared" si="150"/>
        <v>Withdrawal</v>
      </c>
      <c r="M1357" t="str">
        <f t="shared" si="151"/>
        <v>OK</v>
      </c>
      <c r="N1357" t="str">
        <f t="shared" si="152"/>
        <v>OK</v>
      </c>
      <c r="O1357" t="str">
        <f>_xlfn.XLOOKUP(B1357,'01_Raw_ATMs'!A:A,'01_Raw_ATMs'!A:A,"Not Found")</f>
        <v>ATM062</v>
      </c>
      <c r="P1357" t="str">
        <f t="shared" si="153"/>
        <v>Valid</v>
      </c>
    </row>
    <row r="1358" spans="1:16">
      <c r="A1358" t="s">
        <v>1553</v>
      </c>
      <c r="B1358" t="s">
        <v>79</v>
      </c>
      <c r="C1358" s="2">
        <v>45763</v>
      </c>
      <c r="D1358" s="3">
        <v>0.67120370370370375</v>
      </c>
      <c r="E1358" t="s">
        <v>211</v>
      </c>
      <c r="F1358">
        <v>0</v>
      </c>
      <c r="G1358" t="s">
        <v>189</v>
      </c>
      <c r="I1358">
        <f t="shared" si="147"/>
        <v>1</v>
      </c>
      <c r="J1358" t="str">
        <f t="shared" si="148"/>
        <v>OK</v>
      </c>
      <c r="K1358" t="str">
        <f t="shared" si="149"/>
        <v>Successful</v>
      </c>
      <c r="L1358" t="str">
        <f t="shared" si="150"/>
        <v>Mini Statement</v>
      </c>
      <c r="M1358" t="str">
        <f t="shared" si="151"/>
        <v>OK</v>
      </c>
      <c r="N1358" t="str">
        <f t="shared" si="152"/>
        <v>OK</v>
      </c>
      <c r="O1358" t="str">
        <f>_xlfn.XLOOKUP(B1358,'01_Raw_ATMs'!A:A,'01_Raw_ATMs'!A:A,"Not Found")</f>
        <v>ATM006</v>
      </c>
      <c r="P1358" t="str">
        <f t="shared" si="153"/>
        <v>Valid</v>
      </c>
    </row>
    <row r="1359" spans="1:16">
      <c r="A1359" t="s">
        <v>1554</v>
      </c>
      <c r="B1359" t="s">
        <v>7</v>
      </c>
      <c r="C1359" s="2">
        <v>45887</v>
      </c>
      <c r="D1359" s="3">
        <v>0.1023611111111111</v>
      </c>
      <c r="E1359" t="s">
        <v>33</v>
      </c>
      <c r="F1359">
        <v>10000</v>
      </c>
      <c r="G1359" t="s">
        <v>189</v>
      </c>
      <c r="I1359">
        <f t="shared" si="147"/>
        <v>1</v>
      </c>
      <c r="J1359" t="str">
        <f t="shared" si="148"/>
        <v>OK</v>
      </c>
      <c r="K1359" t="str">
        <f t="shared" si="149"/>
        <v>Successful</v>
      </c>
      <c r="L1359" t="str">
        <f t="shared" si="150"/>
        <v>Withdrawal</v>
      </c>
      <c r="M1359" t="str">
        <f t="shared" si="151"/>
        <v>OK</v>
      </c>
      <c r="N1359" t="str">
        <f t="shared" si="152"/>
        <v>OK</v>
      </c>
      <c r="O1359" t="str">
        <f>_xlfn.XLOOKUP(B1359,'01_Raw_ATMs'!A:A,'01_Raw_ATMs'!A:A,"Not Found")</f>
        <v>ATM001</v>
      </c>
      <c r="P1359" t="str">
        <f t="shared" si="153"/>
        <v>Valid</v>
      </c>
    </row>
    <row r="1360" spans="1:16">
      <c r="A1360" t="s">
        <v>1555</v>
      </c>
      <c r="B1360" t="s">
        <v>168</v>
      </c>
      <c r="C1360" s="2">
        <v>46051</v>
      </c>
      <c r="D1360" s="3">
        <v>0.7818518518518518</v>
      </c>
      <c r="E1360" t="s">
        <v>211</v>
      </c>
      <c r="F1360">
        <v>0</v>
      </c>
      <c r="G1360" t="s">
        <v>189</v>
      </c>
      <c r="I1360">
        <f t="shared" si="147"/>
        <v>1</v>
      </c>
      <c r="J1360" t="str">
        <f t="shared" si="148"/>
        <v>OK</v>
      </c>
      <c r="K1360" t="str">
        <f t="shared" si="149"/>
        <v>Successful</v>
      </c>
      <c r="L1360" t="str">
        <f t="shared" si="150"/>
        <v>Mini Statement</v>
      </c>
      <c r="M1360" t="str">
        <f t="shared" si="151"/>
        <v>OK</v>
      </c>
      <c r="N1360" t="str">
        <f t="shared" si="152"/>
        <v>OK</v>
      </c>
      <c r="O1360" t="str">
        <f>_xlfn.XLOOKUP(B1360,'01_Raw_ATMs'!A:A,'01_Raw_ATMs'!A:A,"Not Found")</f>
        <v>ATM088</v>
      </c>
      <c r="P1360" t="str">
        <f t="shared" si="153"/>
        <v>Valid</v>
      </c>
    </row>
    <row r="1361" spans="1:16">
      <c r="A1361" t="s">
        <v>1556</v>
      </c>
      <c r="B1361" t="s">
        <v>92</v>
      </c>
      <c r="C1361" s="2">
        <v>45887</v>
      </c>
      <c r="D1361" s="3">
        <v>0.26275462962962959</v>
      </c>
      <c r="E1361" t="s">
        <v>33</v>
      </c>
      <c r="F1361">
        <v>3000</v>
      </c>
      <c r="G1361" t="s">
        <v>189</v>
      </c>
      <c r="I1361">
        <f t="shared" si="147"/>
        <v>1</v>
      </c>
      <c r="J1361" t="str">
        <f t="shared" si="148"/>
        <v>OK</v>
      </c>
      <c r="K1361" t="str">
        <f t="shared" si="149"/>
        <v>Successful</v>
      </c>
      <c r="L1361" t="str">
        <f t="shared" si="150"/>
        <v>Withdrawal</v>
      </c>
      <c r="M1361" t="str">
        <f t="shared" si="151"/>
        <v>OK</v>
      </c>
      <c r="N1361" t="str">
        <f t="shared" si="152"/>
        <v>OK</v>
      </c>
      <c r="O1361" t="str">
        <f>_xlfn.XLOOKUP(B1361,'01_Raw_ATMs'!A:A,'01_Raw_ATMs'!A:A,"Not Found")</f>
        <v>ATM015</v>
      </c>
      <c r="P1361" t="str">
        <f t="shared" si="153"/>
        <v>Valid</v>
      </c>
    </row>
    <row r="1362" spans="1:16">
      <c r="A1362" t="s">
        <v>1557</v>
      </c>
      <c r="B1362" t="s">
        <v>87</v>
      </c>
      <c r="C1362" s="2">
        <v>45702</v>
      </c>
      <c r="D1362" s="3">
        <v>0.71628472222222217</v>
      </c>
      <c r="E1362" t="s">
        <v>33</v>
      </c>
      <c r="F1362">
        <v>8000</v>
      </c>
      <c r="G1362" t="s">
        <v>189</v>
      </c>
      <c r="I1362">
        <f t="shared" si="147"/>
        <v>1</v>
      </c>
      <c r="J1362" t="str">
        <f t="shared" si="148"/>
        <v>OK</v>
      </c>
      <c r="K1362" t="str">
        <f t="shared" si="149"/>
        <v>Successful</v>
      </c>
      <c r="L1362" t="str">
        <f t="shared" si="150"/>
        <v>Withdrawal</v>
      </c>
      <c r="M1362" t="str">
        <f t="shared" si="151"/>
        <v>OK</v>
      </c>
      <c r="N1362" t="str">
        <f t="shared" si="152"/>
        <v>OK</v>
      </c>
      <c r="O1362" t="str">
        <f>_xlfn.XLOOKUP(B1362,'01_Raw_ATMs'!A:A,'01_Raw_ATMs'!A:A,"Not Found")</f>
        <v>ATM011</v>
      </c>
      <c r="P1362" t="str">
        <f t="shared" si="153"/>
        <v>Valid</v>
      </c>
    </row>
    <row r="1363" spans="1:16">
      <c r="A1363" t="s">
        <v>1558</v>
      </c>
      <c r="B1363" t="s">
        <v>135</v>
      </c>
      <c r="C1363" s="2">
        <v>45811</v>
      </c>
      <c r="D1363" s="3">
        <v>0.86341435185185189</v>
      </c>
      <c r="E1363" t="s">
        <v>33</v>
      </c>
      <c r="F1363">
        <v>2500</v>
      </c>
      <c r="G1363" t="s">
        <v>189</v>
      </c>
      <c r="I1363">
        <f t="shared" si="147"/>
        <v>1</v>
      </c>
      <c r="J1363" t="str">
        <f t="shared" si="148"/>
        <v>OK</v>
      </c>
      <c r="K1363" t="str">
        <f t="shared" si="149"/>
        <v>Successful</v>
      </c>
      <c r="L1363" t="str">
        <f t="shared" si="150"/>
        <v>Withdrawal</v>
      </c>
      <c r="M1363" t="str">
        <f t="shared" si="151"/>
        <v>OK</v>
      </c>
      <c r="N1363" t="str">
        <f t="shared" si="152"/>
        <v>OK</v>
      </c>
      <c r="O1363" t="str">
        <f>_xlfn.XLOOKUP(B1363,'01_Raw_ATMs'!A:A,'01_Raw_ATMs'!A:A,"Not Found")</f>
        <v>ATM055</v>
      </c>
      <c r="P1363" t="str">
        <f t="shared" si="153"/>
        <v>Valid</v>
      </c>
    </row>
    <row r="1364" spans="1:16">
      <c r="A1364" t="s">
        <v>1559</v>
      </c>
      <c r="B1364" t="s">
        <v>91</v>
      </c>
      <c r="C1364" s="2">
        <v>45935</v>
      </c>
      <c r="D1364" s="3">
        <v>0.90443287037037035</v>
      </c>
      <c r="E1364" t="s">
        <v>211</v>
      </c>
      <c r="F1364">
        <v>0</v>
      </c>
      <c r="G1364" t="s">
        <v>189</v>
      </c>
      <c r="I1364">
        <f t="shared" si="147"/>
        <v>1</v>
      </c>
      <c r="J1364" t="str">
        <f t="shared" si="148"/>
        <v>OK</v>
      </c>
      <c r="K1364" t="str">
        <f t="shared" si="149"/>
        <v>Successful</v>
      </c>
      <c r="L1364" t="str">
        <f t="shared" si="150"/>
        <v>Mini Statement</v>
      </c>
      <c r="M1364" t="str">
        <f t="shared" si="151"/>
        <v>OK</v>
      </c>
      <c r="N1364" t="str">
        <f t="shared" si="152"/>
        <v>OK</v>
      </c>
      <c r="O1364" t="str">
        <f>_xlfn.XLOOKUP(B1364,'01_Raw_ATMs'!A:A,'01_Raw_ATMs'!A:A,"Not Found")</f>
        <v>ATM014</v>
      </c>
      <c r="P1364" t="str">
        <f t="shared" si="153"/>
        <v>Valid</v>
      </c>
    </row>
    <row r="1365" spans="1:16">
      <c r="A1365" t="s">
        <v>1560</v>
      </c>
      <c r="B1365" t="s">
        <v>172</v>
      </c>
      <c r="C1365" s="2">
        <v>45736</v>
      </c>
      <c r="D1365" s="3">
        <v>0.83054398148148145</v>
      </c>
      <c r="E1365" t="s">
        <v>261</v>
      </c>
      <c r="F1365">
        <v>20000</v>
      </c>
      <c r="G1365" t="s">
        <v>189</v>
      </c>
      <c r="I1365">
        <f t="shared" si="147"/>
        <v>1</v>
      </c>
      <c r="J1365" t="str">
        <f t="shared" si="148"/>
        <v>OK</v>
      </c>
      <c r="K1365" t="str">
        <f t="shared" si="149"/>
        <v>Successful</v>
      </c>
      <c r="L1365" t="str">
        <f t="shared" si="150"/>
        <v>Cash Deposit</v>
      </c>
      <c r="M1365" t="str">
        <f t="shared" si="151"/>
        <v>OK</v>
      </c>
      <c r="N1365" t="str">
        <f t="shared" si="152"/>
        <v>OK</v>
      </c>
      <c r="O1365" t="str">
        <f>_xlfn.XLOOKUP(B1365,'01_Raw_ATMs'!A:A,'01_Raw_ATMs'!A:A,"Not Found")</f>
        <v>ATM092</v>
      </c>
      <c r="P1365" t="str">
        <f t="shared" si="153"/>
        <v>Valid</v>
      </c>
    </row>
    <row r="1366" spans="1:16">
      <c r="A1366" t="s">
        <v>1561</v>
      </c>
      <c r="B1366" t="s">
        <v>98</v>
      </c>
      <c r="C1366" s="2">
        <v>46057</v>
      </c>
      <c r="D1366" s="3">
        <v>0.66030092592592593</v>
      </c>
      <c r="E1366" t="s">
        <v>261</v>
      </c>
      <c r="F1366">
        <v>1000</v>
      </c>
      <c r="G1366" t="s">
        <v>189</v>
      </c>
      <c r="I1366">
        <f t="shared" si="147"/>
        <v>1</v>
      </c>
      <c r="J1366" t="str">
        <f t="shared" si="148"/>
        <v>OK</v>
      </c>
      <c r="K1366" t="str">
        <f t="shared" si="149"/>
        <v>Successful</v>
      </c>
      <c r="L1366" t="str">
        <f t="shared" si="150"/>
        <v>Cash Deposit</v>
      </c>
      <c r="M1366" t="str">
        <f t="shared" si="151"/>
        <v>OK</v>
      </c>
      <c r="N1366" t="str">
        <f t="shared" si="152"/>
        <v>OK</v>
      </c>
      <c r="O1366" t="str">
        <f>_xlfn.XLOOKUP(B1366,'01_Raw_ATMs'!A:A,'01_Raw_ATMs'!A:A,"Not Found")</f>
        <v>ATM019</v>
      </c>
      <c r="P1366" t="str">
        <f t="shared" si="153"/>
        <v>Valid</v>
      </c>
    </row>
    <row r="1367" spans="1:16">
      <c r="A1367" t="s">
        <v>1562</v>
      </c>
      <c r="B1367" t="s">
        <v>135</v>
      </c>
      <c r="C1367" s="2">
        <v>45943</v>
      </c>
      <c r="D1367" s="3">
        <v>0.30564814814814822</v>
      </c>
      <c r="E1367" t="s">
        <v>33</v>
      </c>
      <c r="F1367">
        <v>4000</v>
      </c>
      <c r="G1367" t="s">
        <v>189</v>
      </c>
      <c r="I1367">
        <f t="shared" si="147"/>
        <v>1</v>
      </c>
      <c r="J1367" t="str">
        <f t="shared" si="148"/>
        <v>OK</v>
      </c>
      <c r="K1367" t="str">
        <f t="shared" si="149"/>
        <v>Successful</v>
      </c>
      <c r="L1367" t="str">
        <f t="shared" si="150"/>
        <v>Withdrawal</v>
      </c>
      <c r="M1367" t="str">
        <f t="shared" si="151"/>
        <v>OK</v>
      </c>
      <c r="N1367" t="str">
        <f t="shared" si="152"/>
        <v>OK</v>
      </c>
      <c r="O1367" t="str">
        <f>_xlfn.XLOOKUP(B1367,'01_Raw_ATMs'!A:A,'01_Raw_ATMs'!A:A,"Not Found")</f>
        <v>ATM055</v>
      </c>
      <c r="P1367" t="str">
        <f t="shared" si="153"/>
        <v>Valid</v>
      </c>
    </row>
    <row r="1368" spans="1:16">
      <c r="A1368" t="s">
        <v>1563</v>
      </c>
      <c r="B1368" t="s">
        <v>144</v>
      </c>
      <c r="C1368" s="2">
        <v>46092</v>
      </c>
      <c r="D1368" s="3">
        <v>0.64349537037037041</v>
      </c>
      <c r="E1368" t="s">
        <v>194</v>
      </c>
      <c r="F1368">
        <v>0</v>
      </c>
      <c r="G1368" t="s">
        <v>189</v>
      </c>
      <c r="I1368">
        <f t="shared" si="147"/>
        <v>1</v>
      </c>
      <c r="J1368" t="str">
        <f t="shared" si="148"/>
        <v>OK</v>
      </c>
      <c r="K1368" t="str">
        <f t="shared" si="149"/>
        <v>Successful</v>
      </c>
      <c r="L1368" t="str">
        <f t="shared" si="150"/>
        <v>Balance Inquiry</v>
      </c>
      <c r="M1368" t="str">
        <f t="shared" si="151"/>
        <v>OK</v>
      </c>
      <c r="N1368" t="str">
        <f t="shared" si="152"/>
        <v>OK</v>
      </c>
      <c r="O1368" t="str">
        <f>_xlfn.XLOOKUP(B1368,'01_Raw_ATMs'!A:A,'01_Raw_ATMs'!A:A,"Not Found")</f>
        <v>ATM064</v>
      </c>
      <c r="P1368" t="str">
        <f t="shared" si="153"/>
        <v>Valid</v>
      </c>
    </row>
    <row r="1369" spans="1:16">
      <c r="A1369" t="s">
        <v>1564</v>
      </c>
      <c r="B1369" t="s">
        <v>164</v>
      </c>
      <c r="C1369" s="2">
        <v>45909</v>
      </c>
      <c r="D1369" s="3">
        <v>0.56633101851851853</v>
      </c>
      <c r="E1369" t="s">
        <v>33</v>
      </c>
      <c r="F1369">
        <v>5000</v>
      </c>
      <c r="G1369" t="s">
        <v>189</v>
      </c>
      <c r="I1369">
        <f t="shared" si="147"/>
        <v>1</v>
      </c>
      <c r="J1369" t="str">
        <f t="shared" si="148"/>
        <v>OK</v>
      </c>
      <c r="K1369" t="str">
        <f t="shared" si="149"/>
        <v>Successful</v>
      </c>
      <c r="L1369" t="str">
        <f t="shared" si="150"/>
        <v>Withdrawal</v>
      </c>
      <c r="M1369" t="str">
        <f t="shared" si="151"/>
        <v>OK</v>
      </c>
      <c r="N1369" t="str">
        <f t="shared" si="152"/>
        <v>OK</v>
      </c>
      <c r="O1369" t="str">
        <f>_xlfn.XLOOKUP(B1369,'01_Raw_ATMs'!A:A,'01_Raw_ATMs'!A:A,"Not Found")</f>
        <v>ATM084</v>
      </c>
      <c r="P1369" t="str">
        <f t="shared" si="153"/>
        <v>Valid</v>
      </c>
    </row>
    <row r="1370" spans="1:16">
      <c r="A1370" t="s">
        <v>1565</v>
      </c>
      <c r="B1370" t="s">
        <v>110</v>
      </c>
      <c r="C1370" s="2">
        <v>46051</v>
      </c>
      <c r="D1370" s="3">
        <v>0.2815509259259259</v>
      </c>
      <c r="E1370" t="s">
        <v>33</v>
      </c>
      <c r="F1370">
        <v>2000</v>
      </c>
      <c r="G1370" t="s">
        <v>189</v>
      </c>
      <c r="I1370">
        <f t="shared" si="147"/>
        <v>1</v>
      </c>
      <c r="J1370" t="str">
        <f t="shared" si="148"/>
        <v>OK</v>
      </c>
      <c r="K1370" t="str">
        <f t="shared" si="149"/>
        <v>Successful</v>
      </c>
      <c r="L1370" t="str">
        <f t="shared" si="150"/>
        <v>Withdrawal</v>
      </c>
      <c r="M1370" t="str">
        <f t="shared" si="151"/>
        <v>OK</v>
      </c>
      <c r="N1370" t="str">
        <f t="shared" si="152"/>
        <v>OK</v>
      </c>
      <c r="O1370" t="str">
        <f>_xlfn.XLOOKUP(B1370,'01_Raw_ATMs'!A:A,'01_Raw_ATMs'!A:A,"Not Found")</f>
        <v>ATM030</v>
      </c>
      <c r="P1370" t="str">
        <f t="shared" si="153"/>
        <v>Valid</v>
      </c>
    </row>
    <row r="1371" spans="1:16">
      <c r="A1371" t="s">
        <v>1566</v>
      </c>
      <c r="B1371" t="s">
        <v>111</v>
      </c>
      <c r="C1371" s="2">
        <v>46028</v>
      </c>
      <c r="D1371" s="3">
        <v>3.7511574074074072E-2</v>
      </c>
      <c r="E1371" t="s">
        <v>33</v>
      </c>
      <c r="F1371">
        <v>5000</v>
      </c>
      <c r="G1371" t="s">
        <v>214</v>
      </c>
      <c r="H1371" t="s">
        <v>1103</v>
      </c>
      <c r="I1371">
        <f t="shared" si="147"/>
        <v>1</v>
      </c>
      <c r="J1371" t="str">
        <f t="shared" si="148"/>
        <v>OK</v>
      </c>
      <c r="K1371" t="str">
        <f t="shared" si="149"/>
        <v>Failed</v>
      </c>
      <c r="L1371" t="str">
        <f t="shared" si="150"/>
        <v>Withdrawal</v>
      </c>
      <c r="M1371" t="str">
        <f t="shared" si="151"/>
        <v>OK</v>
      </c>
      <c r="N1371" t="str">
        <f t="shared" si="152"/>
        <v>OK</v>
      </c>
      <c r="O1371" t="str">
        <f>_xlfn.XLOOKUP(B1371,'01_Raw_ATMs'!A:A,'01_Raw_ATMs'!A:A,"Not Found")</f>
        <v>ATM031</v>
      </c>
      <c r="P1371" t="str">
        <f t="shared" si="153"/>
        <v>Valid</v>
      </c>
    </row>
    <row r="1372" spans="1:16">
      <c r="A1372" t="s">
        <v>1567</v>
      </c>
      <c r="B1372" t="s">
        <v>83</v>
      </c>
      <c r="C1372" s="2">
        <v>46015</v>
      </c>
      <c r="D1372" s="3">
        <v>0.57980324074074074</v>
      </c>
      <c r="E1372" t="s">
        <v>194</v>
      </c>
      <c r="F1372">
        <v>0</v>
      </c>
      <c r="G1372" t="s">
        <v>189</v>
      </c>
      <c r="I1372">
        <f t="shared" si="147"/>
        <v>1</v>
      </c>
      <c r="J1372" t="str">
        <f t="shared" si="148"/>
        <v>OK</v>
      </c>
      <c r="K1372" t="str">
        <f t="shared" si="149"/>
        <v>Successful</v>
      </c>
      <c r="L1372" t="str">
        <f t="shared" si="150"/>
        <v>Balance Inquiry</v>
      </c>
      <c r="M1372" t="str">
        <f t="shared" si="151"/>
        <v>OK</v>
      </c>
      <c r="N1372" t="str">
        <f t="shared" si="152"/>
        <v>OK</v>
      </c>
      <c r="O1372" t="str">
        <f>_xlfn.XLOOKUP(B1372,'01_Raw_ATMs'!A:A,'01_Raw_ATMs'!A:A,"Not Found")</f>
        <v>ATM008</v>
      </c>
      <c r="P1372" t="str">
        <f t="shared" si="153"/>
        <v>Valid</v>
      </c>
    </row>
    <row r="1373" spans="1:16">
      <c r="A1373" t="s">
        <v>1568</v>
      </c>
      <c r="B1373" t="s">
        <v>139</v>
      </c>
      <c r="C1373" s="2">
        <v>45805</v>
      </c>
      <c r="D1373" s="3">
        <v>0.81665509259259261</v>
      </c>
      <c r="E1373" t="s">
        <v>211</v>
      </c>
      <c r="F1373">
        <v>0</v>
      </c>
      <c r="G1373" t="s">
        <v>189</v>
      </c>
      <c r="I1373">
        <f t="shared" si="147"/>
        <v>1</v>
      </c>
      <c r="J1373" t="str">
        <f t="shared" si="148"/>
        <v>OK</v>
      </c>
      <c r="K1373" t="str">
        <f t="shared" si="149"/>
        <v>Successful</v>
      </c>
      <c r="L1373" t="str">
        <f t="shared" si="150"/>
        <v>Mini Statement</v>
      </c>
      <c r="M1373" t="str">
        <f t="shared" si="151"/>
        <v>OK</v>
      </c>
      <c r="N1373" t="str">
        <f t="shared" si="152"/>
        <v>OK</v>
      </c>
      <c r="O1373" t="str">
        <f>_xlfn.XLOOKUP(B1373,'01_Raw_ATMs'!A:A,'01_Raw_ATMs'!A:A,"Not Found")</f>
        <v>ATM059</v>
      </c>
      <c r="P1373" t="str">
        <f t="shared" si="153"/>
        <v>Valid</v>
      </c>
    </row>
    <row r="1374" spans="1:16">
      <c r="A1374" t="s">
        <v>1569</v>
      </c>
      <c r="B1374" t="s">
        <v>109</v>
      </c>
      <c r="C1374" s="2">
        <v>45715</v>
      </c>
      <c r="D1374" s="3">
        <v>0.75537037037037036</v>
      </c>
      <c r="E1374" t="s">
        <v>33</v>
      </c>
      <c r="F1374">
        <v>4000</v>
      </c>
      <c r="G1374" t="s">
        <v>189</v>
      </c>
      <c r="I1374">
        <f t="shared" si="147"/>
        <v>1</v>
      </c>
      <c r="J1374" t="str">
        <f t="shared" si="148"/>
        <v>OK</v>
      </c>
      <c r="K1374" t="str">
        <f t="shared" si="149"/>
        <v>Successful</v>
      </c>
      <c r="L1374" t="str">
        <f t="shared" si="150"/>
        <v>Withdrawal</v>
      </c>
      <c r="M1374" t="str">
        <f t="shared" si="151"/>
        <v>OK</v>
      </c>
      <c r="N1374" t="str">
        <f t="shared" si="152"/>
        <v>OK</v>
      </c>
      <c r="O1374" t="str">
        <f>_xlfn.XLOOKUP(B1374,'01_Raw_ATMs'!A:A,'01_Raw_ATMs'!A:A,"Not Found")</f>
        <v>ATM029</v>
      </c>
      <c r="P1374" t="str">
        <f t="shared" si="153"/>
        <v>Valid</v>
      </c>
    </row>
    <row r="1375" spans="1:16">
      <c r="A1375" t="s">
        <v>1570</v>
      </c>
      <c r="B1375" t="s">
        <v>170</v>
      </c>
      <c r="C1375" s="2">
        <v>46092</v>
      </c>
      <c r="D1375" s="3">
        <v>0.57229166666666664</v>
      </c>
      <c r="E1375" t="s">
        <v>33</v>
      </c>
      <c r="F1375">
        <v>1000</v>
      </c>
      <c r="G1375" t="s">
        <v>189</v>
      </c>
      <c r="I1375">
        <f t="shared" si="147"/>
        <v>1</v>
      </c>
      <c r="J1375" t="str">
        <f t="shared" si="148"/>
        <v>OK</v>
      </c>
      <c r="K1375" t="str">
        <f t="shared" si="149"/>
        <v>Successful</v>
      </c>
      <c r="L1375" t="str">
        <f t="shared" si="150"/>
        <v>Withdrawal</v>
      </c>
      <c r="M1375" t="str">
        <f t="shared" si="151"/>
        <v>OK</v>
      </c>
      <c r="N1375" t="str">
        <f t="shared" si="152"/>
        <v>OK</v>
      </c>
      <c r="O1375" t="str">
        <f>_xlfn.XLOOKUP(B1375,'01_Raw_ATMs'!A:A,'01_Raw_ATMs'!A:A,"Not Found")</f>
        <v>ATM090</v>
      </c>
      <c r="P1375" t="str">
        <f t="shared" si="153"/>
        <v>Valid</v>
      </c>
    </row>
    <row r="1376" spans="1:16">
      <c r="A1376" t="s">
        <v>1571</v>
      </c>
      <c r="B1376" t="s">
        <v>157</v>
      </c>
      <c r="C1376" s="2">
        <v>45819</v>
      </c>
      <c r="D1376" s="3">
        <v>9.9409722222222219E-2</v>
      </c>
      <c r="E1376" t="s">
        <v>33</v>
      </c>
      <c r="F1376">
        <v>1000</v>
      </c>
      <c r="G1376" t="s">
        <v>189</v>
      </c>
      <c r="I1376">
        <f t="shared" si="147"/>
        <v>1</v>
      </c>
      <c r="J1376" t="str">
        <f t="shared" si="148"/>
        <v>OK</v>
      </c>
      <c r="K1376" t="str">
        <f t="shared" si="149"/>
        <v>Successful</v>
      </c>
      <c r="L1376" t="str">
        <f t="shared" si="150"/>
        <v>Withdrawal</v>
      </c>
      <c r="M1376" t="str">
        <f t="shared" si="151"/>
        <v>OK</v>
      </c>
      <c r="N1376" t="str">
        <f t="shared" si="152"/>
        <v>OK</v>
      </c>
      <c r="O1376" t="str">
        <f>_xlfn.XLOOKUP(B1376,'01_Raw_ATMs'!A:A,'01_Raw_ATMs'!A:A,"Not Found")</f>
        <v>ATM077</v>
      </c>
      <c r="P1376" t="str">
        <f t="shared" si="153"/>
        <v>Valid</v>
      </c>
    </row>
    <row r="1377" spans="1:16">
      <c r="A1377" t="s">
        <v>1572</v>
      </c>
      <c r="B1377" t="s">
        <v>134</v>
      </c>
      <c r="C1377" s="2">
        <v>45811</v>
      </c>
      <c r="D1377" s="3">
        <v>0.81304398148148149</v>
      </c>
      <c r="E1377" t="s">
        <v>33</v>
      </c>
      <c r="F1377">
        <v>6000</v>
      </c>
      <c r="G1377" t="s">
        <v>189</v>
      </c>
      <c r="I1377">
        <f t="shared" si="147"/>
        <v>1</v>
      </c>
      <c r="J1377" t="str">
        <f t="shared" si="148"/>
        <v>OK</v>
      </c>
      <c r="K1377" t="str">
        <f t="shared" si="149"/>
        <v>Successful</v>
      </c>
      <c r="L1377" t="str">
        <f t="shared" si="150"/>
        <v>Withdrawal</v>
      </c>
      <c r="M1377" t="str">
        <f t="shared" si="151"/>
        <v>OK</v>
      </c>
      <c r="N1377" t="str">
        <f t="shared" si="152"/>
        <v>OK</v>
      </c>
      <c r="O1377" t="str">
        <f>_xlfn.XLOOKUP(B1377,'01_Raw_ATMs'!A:A,'01_Raw_ATMs'!A:A,"Not Found")</f>
        <v>ATM054</v>
      </c>
      <c r="P1377" t="str">
        <f t="shared" si="153"/>
        <v>Valid</v>
      </c>
    </row>
    <row r="1378" spans="1:16">
      <c r="A1378" t="s">
        <v>1573</v>
      </c>
      <c r="B1378" t="s">
        <v>119</v>
      </c>
      <c r="C1378" s="2">
        <v>46139</v>
      </c>
      <c r="D1378" s="3">
        <v>0.59824074074074074</v>
      </c>
      <c r="E1378" t="s">
        <v>194</v>
      </c>
      <c r="F1378">
        <v>0</v>
      </c>
      <c r="G1378" t="s">
        <v>189</v>
      </c>
      <c r="I1378">
        <f t="shared" si="147"/>
        <v>1</v>
      </c>
      <c r="J1378" t="str">
        <f t="shared" si="148"/>
        <v>OK</v>
      </c>
      <c r="K1378" t="str">
        <f t="shared" si="149"/>
        <v>Successful</v>
      </c>
      <c r="L1378" t="str">
        <f t="shared" si="150"/>
        <v>Balance Inquiry</v>
      </c>
      <c r="M1378" t="str">
        <f t="shared" si="151"/>
        <v>OK</v>
      </c>
      <c r="N1378" t="str">
        <f t="shared" si="152"/>
        <v>OK</v>
      </c>
      <c r="O1378" t="str">
        <f>_xlfn.XLOOKUP(B1378,'01_Raw_ATMs'!A:A,'01_Raw_ATMs'!A:A,"Not Found")</f>
        <v>ATM039</v>
      </c>
      <c r="P1378" t="str">
        <f t="shared" si="153"/>
        <v>Valid</v>
      </c>
    </row>
    <row r="1379" spans="1:16">
      <c r="A1379" t="s">
        <v>1574</v>
      </c>
      <c r="B1379" t="s">
        <v>117</v>
      </c>
      <c r="C1379" s="2">
        <v>45771</v>
      </c>
      <c r="D1379" s="3">
        <v>0.37269675925925932</v>
      </c>
      <c r="E1379" t="s">
        <v>33</v>
      </c>
      <c r="F1379">
        <v>1500</v>
      </c>
      <c r="G1379" t="s">
        <v>189</v>
      </c>
      <c r="I1379">
        <f t="shared" si="147"/>
        <v>1</v>
      </c>
      <c r="J1379" t="str">
        <f t="shared" si="148"/>
        <v>OK</v>
      </c>
      <c r="K1379" t="str">
        <f t="shared" si="149"/>
        <v>Successful</v>
      </c>
      <c r="L1379" t="str">
        <f t="shared" si="150"/>
        <v>Withdrawal</v>
      </c>
      <c r="M1379" t="str">
        <f t="shared" si="151"/>
        <v>OK</v>
      </c>
      <c r="N1379" t="str">
        <f t="shared" si="152"/>
        <v>OK</v>
      </c>
      <c r="O1379" t="str">
        <f>_xlfn.XLOOKUP(B1379,'01_Raw_ATMs'!A:A,'01_Raw_ATMs'!A:A,"Not Found")</f>
        <v>ATM037</v>
      </c>
      <c r="P1379" t="str">
        <f t="shared" si="153"/>
        <v>Valid</v>
      </c>
    </row>
    <row r="1380" spans="1:16">
      <c r="A1380" t="s">
        <v>1575</v>
      </c>
      <c r="B1380" t="s">
        <v>71</v>
      </c>
      <c r="C1380" s="2">
        <v>46063</v>
      </c>
      <c r="D1380" s="3">
        <v>0.82217592592592592</v>
      </c>
      <c r="E1380" t="s">
        <v>33</v>
      </c>
      <c r="F1380">
        <v>2500</v>
      </c>
      <c r="G1380" t="s">
        <v>189</v>
      </c>
      <c r="I1380">
        <f t="shared" si="147"/>
        <v>1</v>
      </c>
      <c r="J1380" t="str">
        <f t="shared" si="148"/>
        <v>OK</v>
      </c>
      <c r="K1380" t="str">
        <f t="shared" si="149"/>
        <v>Successful</v>
      </c>
      <c r="L1380" t="str">
        <f t="shared" si="150"/>
        <v>Withdrawal</v>
      </c>
      <c r="M1380" t="str">
        <f t="shared" si="151"/>
        <v>OK</v>
      </c>
      <c r="N1380" t="str">
        <f t="shared" si="152"/>
        <v>OK</v>
      </c>
      <c r="O1380" t="str">
        <f>_xlfn.XLOOKUP(B1380,'01_Raw_ATMs'!A:A,'01_Raw_ATMs'!A:A,"Not Found")</f>
        <v>ATM002</v>
      </c>
      <c r="P1380" t="str">
        <f t="shared" si="153"/>
        <v>Valid</v>
      </c>
    </row>
    <row r="1381" spans="1:16">
      <c r="A1381" t="s">
        <v>1576</v>
      </c>
      <c r="B1381" t="s">
        <v>145</v>
      </c>
      <c r="C1381" s="2">
        <v>45971</v>
      </c>
      <c r="D1381" s="3">
        <v>0.76943287037037034</v>
      </c>
      <c r="E1381" t="s">
        <v>33</v>
      </c>
      <c r="F1381">
        <v>1000</v>
      </c>
      <c r="G1381" t="s">
        <v>189</v>
      </c>
      <c r="I1381">
        <f t="shared" si="147"/>
        <v>1</v>
      </c>
      <c r="J1381" t="str">
        <f t="shared" si="148"/>
        <v>OK</v>
      </c>
      <c r="K1381" t="str">
        <f t="shared" si="149"/>
        <v>Successful</v>
      </c>
      <c r="L1381" t="str">
        <f t="shared" si="150"/>
        <v>Withdrawal</v>
      </c>
      <c r="M1381" t="str">
        <f t="shared" si="151"/>
        <v>OK</v>
      </c>
      <c r="N1381" t="str">
        <f t="shared" si="152"/>
        <v>OK</v>
      </c>
      <c r="O1381" t="str">
        <f>_xlfn.XLOOKUP(B1381,'01_Raw_ATMs'!A:A,'01_Raw_ATMs'!A:A,"Not Found")</f>
        <v>ATM065</v>
      </c>
      <c r="P1381" t="str">
        <f t="shared" si="153"/>
        <v>Valid</v>
      </c>
    </row>
    <row r="1382" spans="1:16">
      <c r="A1382" t="s">
        <v>1577</v>
      </c>
      <c r="B1382" t="s">
        <v>95</v>
      </c>
      <c r="C1382" s="2">
        <v>45874</v>
      </c>
      <c r="D1382" s="3">
        <v>0.58557870370370368</v>
      </c>
      <c r="E1382" t="s">
        <v>33</v>
      </c>
      <c r="F1382">
        <v>6000</v>
      </c>
      <c r="G1382" t="s">
        <v>189</v>
      </c>
      <c r="I1382">
        <f t="shared" si="147"/>
        <v>1</v>
      </c>
      <c r="J1382" t="str">
        <f t="shared" si="148"/>
        <v>OK</v>
      </c>
      <c r="K1382" t="str">
        <f t="shared" si="149"/>
        <v>Successful</v>
      </c>
      <c r="L1382" t="str">
        <f t="shared" si="150"/>
        <v>Withdrawal</v>
      </c>
      <c r="M1382" t="str">
        <f t="shared" si="151"/>
        <v>OK</v>
      </c>
      <c r="N1382" t="str">
        <f t="shared" si="152"/>
        <v>OK</v>
      </c>
      <c r="O1382" t="str">
        <f>_xlfn.XLOOKUP(B1382,'01_Raw_ATMs'!A:A,'01_Raw_ATMs'!A:A,"Not Found")</f>
        <v>ATM017</v>
      </c>
      <c r="P1382" t="str">
        <f t="shared" si="153"/>
        <v>Valid</v>
      </c>
    </row>
    <row r="1383" spans="1:16">
      <c r="A1383" t="s">
        <v>1578</v>
      </c>
      <c r="B1383" t="s">
        <v>85</v>
      </c>
      <c r="C1383" s="2">
        <v>46137</v>
      </c>
      <c r="D1383" s="3">
        <v>0.65394675925925927</v>
      </c>
      <c r="E1383" t="s">
        <v>33</v>
      </c>
      <c r="F1383">
        <v>4000</v>
      </c>
      <c r="G1383" t="s">
        <v>189</v>
      </c>
      <c r="I1383">
        <f t="shared" si="147"/>
        <v>1</v>
      </c>
      <c r="J1383" t="str">
        <f t="shared" si="148"/>
        <v>OK</v>
      </c>
      <c r="K1383" t="str">
        <f t="shared" si="149"/>
        <v>Successful</v>
      </c>
      <c r="L1383" t="str">
        <f t="shared" si="150"/>
        <v>Withdrawal</v>
      </c>
      <c r="M1383" t="str">
        <f t="shared" si="151"/>
        <v>OK</v>
      </c>
      <c r="N1383" t="str">
        <f t="shared" si="152"/>
        <v>OK</v>
      </c>
      <c r="O1383" t="str">
        <f>_xlfn.XLOOKUP(B1383,'01_Raw_ATMs'!A:A,'01_Raw_ATMs'!A:A,"Not Found")</f>
        <v>ATM010</v>
      </c>
      <c r="P1383" t="str">
        <f t="shared" si="153"/>
        <v>Valid</v>
      </c>
    </row>
    <row r="1384" spans="1:16">
      <c r="A1384" t="s">
        <v>1579</v>
      </c>
      <c r="B1384" t="s">
        <v>128</v>
      </c>
      <c r="C1384" s="2">
        <v>46092</v>
      </c>
      <c r="D1384" s="3">
        <v>0.33756944444444442</v>
      </c>
      <c r="E1384" t="s">
        <v>33</v>
      </c>
      <c r="F1384">
        <v>8000</v>
      </c>
      <c r="G1384" t="s">
        <v>189</v>
      </c>
      <c r="I1384">
        <f t="shared" si="147"/>
        <v>1</v>
      </c>
      <c r="J1384" t="str">
        <f t="shared" si="148"/>
        <v>OK</v>
      </c>
      <c r="K1384" t="str">
        <f t="shared" si="149"/>
        <v>Successful</v>
      </c>
      <c r="L1384" t="str">
        <f t="shared" si="150"/>
        <v>Withdrawal</v>
      </c>
      <c r="M1384" t="str">
        <f t="shared" si="151"/>
        <v>OK</v>
      </c>
      <c r="N1384" t="str">
        <f t="shared" si="152"/>
        <v>OK</v>
      </c>
      <c r="O1384" t="str">
        <f>_xlfn.XLOOKUP(B1384,'01_Raw_ATMs'!A:A,'01_Raw_ATMs'!A:A,"Not Found")</f>
        <v>ATM048</v>
      </c>
      <c r="P1384" t="str">
        <f t="shared" si="153"/>
        <v>Valid</v>
      </c>
    </row>
    <row r="1385" spans="1:16">
      <c r="A1385" t="s">
        <v>1580</v>
      </c>
      <c r="B1385" t="s">
        <v>123</v>
      </c>
      <c r="C1385" s="2">
        <v>45686</v>
      </c>
      <c r="D1385" s="3">
        <v>0.38233796296296302</v>
      </c>
      <c r="E1385" t="s">
        <v>33</v>
      </c>
      <c r="F1385">
        <v>2000</v>
      </c>
      <c r="G1385" t="s">
        <v>189</v>
      </c>
      <c r="I1385">
        <f t="shared" si="147"/>
        <v>1</v>
      </c>
      <c r="J1385" t="str">
        <f t="shared" si="148"/>
        <v>OK</v>
      </c>
      <c r="K1385" t="str">
        <f t="shared" si="149"/>
        <v>Successful</v>
      </c>
      <c r="L1385" t="str">
        <f t="shared" si="150"/>
        <v>Withdrawal</v>
      </c>
      <c r="M1385" t="str">
        <f t="shared" si="151"/>
        <v>OK</v>
      </c>
      <c r="N1385" t="str">
        <f t="shared" si="152"/>
        <v>OK</v>
      </c>
      <c r="O1385" t="str">
        <f>_xlfn.XLOOKUP(B1385,'01_Raw_ATMs'!A:A,'01_Raw_ATMs'!A:A,"Not Found")</f>
        <v>ATM043</v>
      </c>
      <c r="P1385" t="str">
        <f t="shared" si="153"/>
        <v>Valid</v>
      </c>
    </row>
    <row r="1386" spans="1:16">
      <c r="A1386" t="s">
        <v>1581</v>
      </c>
      <c r="B1386" t="s">
        <v>177</v>
      </c>
      <c r="C1386" s="2">
        <v>45974</v>
      </c>
      <c r="D1386" s="3">
        <v>0.34212962962962962</v>
      </c>
      <c r="E1386" t="s">
        <v>211</v>
      </c>
      <c r="F1386">
        <v>0</v>
      </c>
      <c r="G1386" t="s">
        <v>189</v>
      </c>
      <c r="I1386">
        <f t="shared" si="147"/>
        <v>1</v>
      </c>
      <c r="J1386" t="str">
        <f t="shared" si="148"/>
        <v>OK</v>
      </c>
      <c r="K1386" t="str">
        <f t="shared" si="149"/>
        <v>Successful</v>
      </c>
      <c r="L1386" t="str">
        <f t="shared" si="150"/>
        <v>Mini Statement</v>
      </c>
      <c r="M1386" t="str">
        <f t="shared" si="151"/>
        <v>OK</v>
      </c>
      <c r="N1386" t="str">
        <f t="shared" si="152"/>
        <v>OK</v>
      </c>
      <c r="O1386" t="str">
        <f>_xlfn.XLOOKUP(B1386,'01_Raw_ATMs'!A:A,'01_Raw_ATMs'!A:A,"Not Found")</f>
        <v>ATM097</v>
      </c>
      <c r="P1386" t="str">
        <f t="shared" si="153"/>
        <v>Valid</v>
      </c>
    </row>
    <row r="1387" spans="1:16">
      <c r="A1387" t="s">
        <v>1582</v>
      </c>
      <c r="B1387" t="s">
        <v>87</v>
      </c>
      <c r="C1387" s="2">
        <v>45703</v>
      </c>
      <c r="D1387" s="3">
        <v>0.70173611111111112</v>
      </c>
      <c r="E1387" t="s">
        <v>33</v>
      </c>
      <c r="F1387">
        <v>3000</v>
      </c>
      <c r="G1387" t="s">
        <v>189</v>
      </c>
      <c r="I1387">
        <f t="shared" si="147"/>
        <v>1</v>
      </c>
      <c r="J1387" t="str">
        <f t="shared" si="148"/>
        <v>OK</v>
      </c>
      <c r="K1387" t="str">
        <f t="shared" si="149"/>
        <v>Successful</v>
      </c>
      <c r="L1387" t="str">
        <f t="shared" si="150"/>
        <v>Withdrawal</v>
      </c>
      <c r="M1387" t="str">
        <f t="shared" si="151"/>
        <v>OK</v>
      </c>
      <c r="N1387" t="str">
        <f t="shared" si="152"/>
        <v>OK</v>
      </c>
      <c r="O1387" t="str">
        <f>_xlfn.XLOOKUP(B1387,'01_Raw_ATMs'!A:A,'01_Raw_ATMs'!A:A,"Not Found")</f>
        <v>ATM011</v>
      </c>
      <c r="P1387" t="str">
        <f t="shared" si="153"/>
        <v>Valid</v>
      </c>
    </row>
    <row r="1388" spans="1:16">
      <c r="A1388" t="s">
        <v>1583</v>
      </c>
      <c r="B1388" t="s">
        <v>120</v>
      </c>
      <c r="C1388" s="2">
        <v>45666</v>
      </c>
      <c r="D1388" s="3">
        <v>0.99187499999999995</v>
      </c>
      <c r="E1388" t="s">
        <v>261</v>
      </c>
      <c r="F1388">
        <v>15000</v>
      </c>
      <c r="G1388" t="s">
        <v>189</v>
      </c>
      <c r="I1388">
        <f t="shared" si="147"/>
        <v>1</v>
      </c>
      <c r="J1388" t="str">
        <f t="shared" si="148"/>
        <v>OK</v>
      </c>
      <c r="K1388" t="str">
        <f t="shared" si="149"/>
        <v>Successful</v>
      </c>
      <c r="L1388" t="str">
        <f t="shared" si="150"/>
        <v>Cash Deposit</v>
      </c>
      <c r="M1388" t="str">
        <f t="shared" si="151"/>
        <v>OK</v>
      </c>
      <c r="N1388" t="str">
        <f t="shared" si="152"/>
        <v>OK</v>
      </c>
      <c r="O1388" t="str">
        <f>_xlfn.XLOOKUP(B1388,'01_Raw_ATMs'!A:A,'01_Raw_ATMs'!A:A,"Not Found")</f>
        <v>ATM040</v>
      </c>
      <c r="P1388" t="str">
        <f t="shared" si="153"/>
        <v>Valid</v>
      </c>
    </row>
    <row r="1389" spans="1:16">
      <c r="A1389" t="s">
        <v>1584</v>
      </c>
      <c r="B1389" t="s">
        <v>177</v>
      </c>
      <c r="C1389" s="2">
        <v>46058</v>
      </c>
      <c r="D1389" s="3">
        <v>0.7560648148148148</v>
      </c>
      <c r="E1389" t="s">
        <v>33</v>
      </c>
      <c r="F1389">
        <v>3000</v>
      </c>
      <c r="G1389" t="s">
        <v>189</v>
      </c>
      <c r="I1389">
        <f t="shared" si="147"/>
        <v>1</v>
      </c>
      <c r="J1389" t="str">
        <f t="shared" si="148"/>
        <v>OK</v>
      </c>
      <c r="K1389" t="str">
        <f t="shared" si="149"/>
        <v>Successful</v>
      </c>
      <c r="L1389" t="str">
        <f t="shared" si="150"/>
        <v>Withdrawal</v>
      </c>
      <c r="M1389" t="str">
        <f t="shared" si="151"/>
        <v>OK</v>
      </c>
      <c r="N1389" t="str">
        <f t="shared" si="152"/>
        <v>OK</v>
      </c>
      <c r="O1389" t="str">
        <f>_xlfn.XLOOKUP(B1389,'01_Raw_ATMs'!A:A,'01_Raw_ATMs'!A:A,"Not Found")</f>
        <v>ATM097</v>
      </c>
      <c r="P1389" t="str">
        <f t="shared" si="153"/>
        <v>Valid</v>
      </c>
    </row>
    <row r="1390" spans="1:16">
      <c r="A1390" t="s">
        <v>1585</v>
      </c>
      <c r="B1390" t="s">
        <v>175</v>
      </c>
      <c r="C1390" s="2">
        <v>46173</v>
      </c>
      <c r="D1390" s="3">
        <v>0.28598379629629628</v>
      </c>
      <c r="E1390" t="s">
        <v>33</v>
      </c>
      <c r="F1390">
        <v>8000</v>
      </c>
      <c r="G1390" t="s">
        <v>189</v>
      </c>
      <c r="I1390">
        <f t="shared" si="147"/>
        <v>1</v>
      </c>
      <c r="J1390" t="str">
        <f t="shared" si="148"/>
        <v>OK</v>
      </c>
      <c r="K1390" t="str">
        <f t="shared" si="149"/>
        <v>Successful</v>
      </c>
      <c r="L1390" t="str">
        <f t="shared" si="150"/>
        <v>Withdrawal</v>
      </c>
      <c r="M1390" t="str">
        <f t="shared" si="151"/>
        <v>OK</v>
      </c>
      <c r="N1390" t="str">
        <f t="shared" si="152"/>
        <v>OK</v>
      </c>
      <c r="O1390" t="str">
        <f>_xlfn.XLOOKUP(B1390,'01_Raw_ATMs'!A:A,'01_Raw_ATMs'!A:A,"Not Found")</f>
        <v>ATM095</v>
      </c>
      <c r="P1390" t="str">
        <f t="shared" si="153"/>
        <v>Valid</v>
      </c>
    </row>
    <row r="1391" spans="1:16">
      <c r="A1391" t="s">
        <v>1586</v>
      </c>
      <c r="B1391" t="s">
        <v>142</v>
      </c>
      <c r="C1391" s="2">
        <v>45696</v>
      </c>
      <c r="D1391" s="3">
        <v>0.46508101851851852</v>
      </c>
      <c r="E1391" t="s">
        <v>33</v>
      </c>
      <c r="F1391">
        <v>10000</v>
      </c>
      <c r="G1391" t="s">
        <v>189</v>
      </c>
      <c r="I1391">
        <f t="shared" si="147"/>
        <v>1</v>
      </c>
      <c r="J1391" t="str">
        <f t="shared" si="148"/>
        <v>OK</v>
      </c>
      <c r="K1391" t="str">
        <f t="shared" si="149"/>
        <v>Successful</v>
      </c>
      <c r="L1391" t="str">
        <f t="shared" si="150"/>
        <v>Withdrawal</v>
      </c>
      <c r="M1391" t="str">
        <f t="shared" si="151"/>
        <v>OK</v>
      </c>
      <c r="N1391" t="str">
        <f t="shared" si="152"/>
        <v>OK</v>
      </c>
      <c r="O1391" t="str">
        <f>_xlfn.XLOOKUP(B1391,'01_Raw_ATMs'!A:A,'01_Raw_ATMs'!A:A,"Not Found")</f>
        <v>ATM062</v>
      </c>
      <c r="P1391" t="str">
        <f t="shared" si="153"/>
        <v>Valid</v>
      </c>
    </row>
    <row r="1392" spans="1:16">
      <c r="A1392" t="s">
        <v>1587</v>
      </c>
      <c r="B1392" t="s">
        <v>172</v>
      </c>
      <c r="C1392" s="2">
        <v>45895</v>
      </c>
      <c r="D1392" s="3">
        <v>0.86924768518518514</v>
      </c>
      <c r="E1392" t="s">
        <v>33</v>
      </c>
      <c r="F1392">
        <v>1500</v>
      </c>
      <c r="G1392" t="s">
        <v>214</v>
      </c>
      <c r="H1392" t="s">
        <v>1080</v>
      </c>
      <c r="I1392">
        <f t="shared" si="147"/>
        <v>1</v>
      </c>
      <c r="J1392" t="str">
        <f t="shared" si="148"/>
        <v>OK</v>
      </c>
      <c r="K1392" t="str">
        <f t="shared" si="149"/>
        <v>Failed</v>
      </c>
      <c r="L1392" t="str">
        <f t="shared" si="150"/>
        <v>Withdrawal</v>
      </c>
      <c r="M1392" t="str">
        <f t="shared" si="151"/>
        <v>OK</v>
      </c>
      <c r="N1392" t="str">
        <f t="shared" si="152"/>
        <v>OK</v>
      </c>
      <c r="O1392" t="str">
        <f>_xlfn.XLOOKUP(B1392,'01_Raw_ATMs'!A:A,'01_Raw_ATMs'!A:A,"Not Found")</f>
        <v>ATM092</v>
      </c>
      <c r="P1392" t="str">
        <f t="shared" si="153"/>
        <v>Valid</v>
      </c>
    </row>
    <row r="1393" spans="1:16">
      <c r="A1393" t="s">
        <v>1588</v>
      </c>
      <c r="B1393" t="s">
        <v>147</v>
      </c>
      <c r="C1393" s="2">
        <v>46193</v>
      </c>
      <c r="D1393" s="3">
        <v>0.88990740740740737</v>
      </c>
      <c r="E1393" t="s">
        <v>194</v>
      </c>
      <c r="F1393">
        <v>0</v>
      </c>
      <c r="G1393" t="s">
        <v>189</v>
      </c>
      <c r="I1393">
        <f t="shared" si="147"/>
        <v>1</v>
      </c>
      <c r="J1393" t="str">
        <f t="shared" si="148"/>
        <v>OK</v>
      </c>
      <c r="K1393" t="str">
        <f t="shared" si="149"/>
        <v>Successful</v>
      </c>
      <c r="L1393" t="str">
        <f t="shared" si="150"/>
        <v>Balance Inquiry</v>
      </c>
      <c r="M1393" t="str">
        <f t="shared" si="151"/>
        <v>OK</v>
      </c>
      <c r="N1393" t="str">
        <f t="shared" si="152"/>
        <v>OK</v>
      </c>
      <c r="O1393" t="str">
        <f>_xlfn.XLOOKUP(B1393,'01_Raw_ATMs'!A:A,'01_Raw_ATMs'!A:A,"Not Found")</f>
        <v>ATM067</v>
      </c>
      <c r="P1393" t="str">
        <f t="shared" si="153"/>
        <v>Valid</v>
      </c>
    </row>
    <row r="1394" spans="1:16">
      <c r="A1394" t="s">
        <v>1589</v>
      </c>
      <c r="B1394" t="s">
        <v>127</v>
      </c>
      <c r="C1394" s="2">
        <v>46099</v>
      </c>
      <c r="D1394" s="3">
        <v>0.1568171296296296</v>
      </c>
      <c r="E1394" t="s">
        <v>33</v>
      </c>
      <c r="F1394">
        <v>2000</v>
      </c>
      <c r="G1394" t="s">
        <v>189</v>
      </c>
      <c r="I1394">
        <f t="shared" si="147"/>
        <v>1</v>
      </c>
      <c r="J1394" t="str">
        <f t="shared" si="148"/>
        <v>OK</v>
      </c>
      <c r="K1394" t="str">
        <f t="shared" si="149"/>
        <v>Successful</v>
      </c>
      <c r="L1394" t="str">
        <f t="shared" si="150"/>
        <v>Withdrawal</v>
      </c>
      <c r="M1394" t="str">
        <f t="shared" si="151"/>
        <v>OK</v>
      </c>
      <c r="N1394" t="str">
        <f t="shared" si="152"/>
        <v>OK</v>
      </c>
      <c r="O1394" t="str">
        <f>_xlfn.XLOOKUP(B1394,'01_Raw_ATMs'!A:A,'01_Raw_ATMs'!A:A,"Not Found")</f>
        <v>ATM047</v>
      </c>
      <c r="P1394" t="str">
        <f t="shared" si="153"/>
        <v>Valid</v>
      </c>
    </row>
    <row r="1395" spans="1:16">
      <c r="A1395" t="s">
        <v>1590</v>
      </c>
      <c r="B1395" t="s">
        <v>159</v>
      </c>
      <c r="C1395" s="2">
        <v>45734</v>
      </c>
      <c r="D1395" s="3">
        <v>0.94212962962962965</v>
      </c>
      <c r="E1395" t="s">
        <v>261</v>
      </c>
      <c r="F1395">
        <v>1000</v>
      </c>
      <c r="G1395" t="s">
        <v>189</v>
      </c>
      <c r="I1395">
        <f t="shared" si="147"/>
        <v>1</v>
      </c>
      <c r="J1395" t="str">
        <f t="shared" si="148"/>
        <v>OK</v>
      </c>
      <c r="K1395" t="str">
        <f t="shared" si="149"/>
        <v>Successful</v>
      </c>
      <c r="L1395" t="str">
        <f t="shared" si="150"/>
        <v>Cash Deposit</v>
      </c>
      <c r="M1395" t="str">
        <f t="shared" si="151"/>
        <v>OK</v>
      </c>
      <c r="N1395" t="str">
        <f t="shared" si="152"/>
        <v>OK</v>
      </c>
      <c r="O1395" t="str">
        <f>_xlfn.XLOOKUP(B1395,'01_Raw_ATMs'!A:A,'01_Raw_ATMs'!A:A,"Not Found")</f>
        <v>ATM079</v>
      </c>
      <c r="P1395" t="str">
        <f t="shared" si="153"/>
        <v>Valid</v>
      </c>
    </row>
    <row r="1396" spans="1:16">
      <c r="A1396" t="s">
        <v>1591</v>
      </c>
      <c r="B1396" t="s">
        <v>98</v>
      </c>
      <c r="C1396" s="2">
        <v>45974</v>
      </c>
      <c r="D1396" s="3">
        <v>0.702662037037037</v>
      </c>
      <c r="E1396" t="s">
        <v>211</v>
      </c>
      <c r="F1396">
        <v>0</v>
      </c>
      <c r="G1396" t="s">
        <v>189</v>
      </c>
      <c r="I1396">
        <f t="shared" si="147"/>
        <v>1</v>
      </c>
      <c r="J1396" t="str">
        <f t="shared" si="148"/>
        <v>OK</v>
      </c>
      <c r="K1396" t="str">
        <f t="shared" si="149"/>
        <v>Successful</v>
      </c>
      <c r="L1396" t="str">
        <f t="shared" si="150"/>
        <v>Mini Statement</v>
      </c>
      <c r="M1396" t="str">
        <f t="shared" si="151"/>
        <v>OK</v>
      </c>
      <c r="N1396" t="str">
        <f t="shared" si="152"/>
        <v>OK</v>
      </c>
      <c r="O1396" t="str">
        <f>_xlfn.XLOOKUP(B1396,'01_Raw_ATMs'!A:A,'01_Raw_ATMs'!A:A,"Not Found")</f>
        <v>ATM019</v>
      </c>
      <c r="P1396" t="str">
        <f t="shared" si="153"/>
        <v>Valid</v>
      </c>
    </row>
    <row r="1397" spans="1:16">
      <c r="A1397" t="s">
        <v>1592</v>
      </c>
      <c r="B1397" t="s">
        <v>139</v>
      </c>
      <c r="C1397" s="2">
        <v>45979</v>
      </c>
      <c r="D1397" s="3">
        <v>0.34594907407407399</v>
      </c>
      <c r="E1397" t="s">
        <v>33</v>
      </c>
      <c r="F1397">
        <v>8000</v>
      </c>
      <c r="G1397" t="s">
        <v>189</v>
      </c>
      <c r="I1397">
        <f t="shared" si="147"/>
        <v>1</v>
      </c>
      <c r="J1397" t="str">
        <f t="shared" si="148"/>
        <v>OK</v>
      </c>
      <c r="K1397" t="str">
        <f t="shared" si="149"/>
        <v>Successful</v>
      </c>
      <c r="L1397" t="str">
        <f t="shared" si="150"/>
        <v>Withdrawal</v>
      </c>
      <c r="M1397" t="str">
        <f t="shared" si="151"/>
        <v>OK</v>
      </c>
      <c r="N1397" t="str">
        <f t="shared" si="152"/>
        <v>OK</v>
      </c>
      <c r="O1397" t="str">
        <f>_xlfn.XLOOKUP(B1397,'01_Raw_ATMs'!A:A,'01_Raw_ATMs'!A:A,"Not Found")</f>
        <v>ATM059</v>
      </c>
      <c r="P1397" t="str">
        <f t="shared" si="153"/>
        <v>Valid</v>
      </c>
    </row>
    <row r="1398" spans="1:16">
      <c r="A1398" t="s">
        <v>1593</v>
      </c>
      <c r="B1398" t="s">
        <v>89</v>
      </c>
      <c r="C1398" s="2">
        <v>45730</v>
      </c>
      <c r="D1398" s="3">
        <v>0.36769675925925932</v>
      </c>
      <c r="E1398" t="s">
        <v>33</v>
      </c>
      <c r="F1398">
        <v>5000</v>
      </c>
      <c r="G1398" t="s">
        <v>214</v>
      </c>
      <c r="H1398" t="s">
        <v>1094</v>
      </c>
      <c r="I1398">
        <f t="shared" si="147"/>
        <v>1</v>
      </c>
      <c r="J1398" t="str">
        <f t="shared" si="148"/>
        <v>OK</v>
      </c>
      <c r="K1398" t="str">
        <f t="shared" si="149"/>
        <v>Failed</v>
      </c>
      <c r="L1398" t="str">
        <f t="shared" si="150"/>
        <v>Withdrawal</v>
      </c>
      <c r="M1398" t="str">
        <f t="shared" si="151"/>
        <v>OK</v>
      </c>
      <c r="N1398" t="str">
        <f t="shared" si="152"/>
        <v>OK</v>
      </c>
      <c r="O1398" t="str">
        <f>_xlfn.XLOOKUP(B1398,'01_Raw_ATMs'!A:A,'01_Raw_ATMs'!A:A,"Not Found")</f>
        <v>ATM012</v>
      </c>
      <c r="P1398" t="str">
        <f t="shared" si="153"/>
        <v>Valid</v>
      </c>
    </row>
    <row r="1399" spans="1:16">
      <c r="A1399" t="s">
        <v>1594</v>
      </c>
      <c r="B1399" t="s">
        <v>164</v>
      </c>
      <c r="C1399" s="2">
        <v>45801</v>
      </c>
      <c r="D1399" s="3">
        <v>0.90035879629629634</v>
      </c>
      <c r="E1399" t="s">
        <v>33</v>
      </c>
      <c r="F1399">
        <v>2500</v>
      </c>
      <c r="G1399" t="s">
        <v>189</v>
      </c>
      <c r="I1399">
        <f t="shared" si="147"/>
        <v>1</v>
      </c>
      <c r="J1399" t="str">
        <f t="shared" si="148"/>
        <v>OK</v>
      </c>
      <c r="K1399" t="str">
        <f t="shared" si="149"/>
        <v>Successful</v>
      </c>
      <c r="L1399" t="str">
        <f t="shared" si="150"/>
        <v>Withdrawal</v>
      </c>
      <c r="M1399" t="str">
        <f t="shared" si="151"/>
        <v>OK</v>
      </c>
      <c r="N1399" t="str">
        <f t="shared" si="152"/>
        <v>OK</v>
      </c>
      <c r="O1399" t="str">
        <f>_xlfn.XLOOKUP(B1399,'01_Raw_ATMs'!A:A,'01_Raw_ATMs'!A:A,"Not Found")</f>
        <v>ATM084</v>
      </c>
      <c r="P1399" t="str">
        <f t="shared" si="153"/>
        <v>Valid</v>
      </c>
    </row>
    <row r="1400" spans="1:16">
      <c r="A1400" t="s">
        <v>1595</v>
      </c>
      <c r="B1400" t="s">
        <v>160</v>
      </c>
      <c r="C1400" s="2">
        <v>45790</v>
      </c>
      <c r="D1400" s="3">
        <v>0.6061805555555555</v>
      </c>
      <c r="E1400" t="s">
        <v>33</v>
      </c>
      <c r="F1400">
        <v>3000</v>
      </c>
      <c r="G1400" t="s">
        <v>189</v>
      </c>
      <c r="I1400">
        <f t="shared" si="147"/>
        <v>1</v>
      </c>
      <c r="J1400" t="str">
        <f t="shared" si="148"/>
        <v>OK</v>
      </c>
      <c r="K1400" t="str">
        <f t="shared" si="149"/>
        <v>Successful</v>
      </c>
      <c r="L1400" t="str">
        <f t="shared" si="150"/>
        <v>Withdrawal</v>
      </c>
      <c r="M1400" t="str">
        <f t="shared" si="151"/>
        <v>OK</v>
      </c>
      <c r="N1400" t="str">
        <f t="shared" si="152"/>
        <v>OK</v>
      </c>
      <c r="O1400" t="str">
        <f>_xlfn.XLOOKUP(B1400,'01_Raw_ATMs'!A:A,'01_Raw_ATMs'!A:A,"Not Found")</f>
        <v>ATM080</v>
      </c>
      <c r="P1400" t="str">
        <f t="shared" si="153"/>
        <v>Valid</v>
      </c>
    </row>
    <row r="1401" spans="1:16">
      <c r="A1401" t="s">
        <v>1596</v>
      </c>
      <c r="B1401" t="s">
        <v>168</v>
      </c>
      <c r="C1401" s="2">
        <v>46081</v>
      </c>
      <c r="D1401" s="3">
        <v>0.67842592592592588</v>
      </c>
      <c r="E1401" t="s">
        <v>211</v>
      </c>
      <c r="F1401">
        <v>0</v>
      </c>
      <c r="G1401" t="s">
        <v>189</v>
      </c>
      <c r="I1401">
        <f t="shared" si="147"/>
        <v>1</v>
      </c>
      <c r="J1401" t="str">
        <f t="shared" si="148"/>
        <v>OK</v>
      </c>
      <c r="K1401" t="str">
        <f t="shared" si="149"/>
        <v>Successful</v>
      </c>
      <c r="L1401" t="str">
        <f t="shared" si="150"/>
        <v>Mini Statement</v>
      </c>
      <c r="M1401" t="str">
        <f t="shared" si="151"/>
        <v>OK</v>
      </c>
      <c r="N1401" t="str">
        <f t="shared" si="152"/>
        <v>OK</v>
      </c>
      <c r="O1401" t="str">
        <f>_xlfn.XLOOKUP(B1401,'01_Raw_ATMs'!A:A,'01_Raw_ATMs'!A:A,"Not Found")</f>
        <v>ATM088</v>
      </c>
      <c r="P1401" t="str">
        <f t="shared" si="153"/>
        <v>Valid</v>
      </c>
    </row>
    <row r="1402" spans="1:16">
      <c r="A1402" t="s">
        <v>1597</v>
      </c>
      <c r="B1402" t="s">
        <v>160</v>
      </c>
      <c r="C1402" s="2">
        <v>45716</v>
      </c>
      <c r="D1402" s="3">
        <v>0.76092592592592589</v>
      </c>
      <c r="E1402" t="s">
        <v>194</v>
      </c>
      <c r="F1402">
        <v>0</v>
      </c>
      <c r="G1402" t="s">
        <v>189</v>
      </c>
      <c r="I1402">
        <f t="shared" si="147"/>
        <v>1</v>
      </c>
      <c r="J1402" t="str">
        <f t="shared" si="148"/>
        <v>OK</v>
      </c>
      <c r="K1402" t="str">
        <f t="shared" si="149"/>
        <v>Successful</v>
      </c>
      <c r="L1402" t="str">
        <f t="shared" si="150"/>
        <v>Balance Inquiry</v>
      </c>
      <c r="M1402" t="str">
        <f t="shared" si="151"/>
        <v>OK</v>
      </c>
      <c r="N1402" t="str">
        <f t="shared" si="152"/>
        <v>OK</v>
      </c>
      <c r="O1402" t="str">
        <f>_xlfn.XLOOKUP(B1402,'01_Raw_ATMs'!A:A,'01_Raw_ATMs'!A:A,"Not Found")</f>
        <v>ATM080</v>
      </c>
      <c r="P1402" t="str">
        <f t="shared" si="153"/>
        <v>Valid</v>
      </c>
    </row>
    <row r="1403" spans="1:16">
      <c r="A1403" t="s">
        <v>1598</v>
      </c>
      <c r="B1403" t="s">
        <v>91</v>
      </c>
      <c r="C1403" s="2">
        <v>45955</v>
      </c>
      <c r="D1403" s="3">
        <v>0.56695601851851851</v>
      </c>
      <c r="E1403" t="s">
        <v>194</v>
      </c>
      <c r="F1403">
        <v>0</v>
      </c>
      <c r="G1403" t="s">
        <v>189</v>
      </c>
      <c r="I1403">
        <f t="shared" si="147"/>
        <v>1</v>
      </c>
      <c r="J1403" t="str">
        <f t="shared" si="148"/>
        <v>OK</v>
      </c>
      <c r="K1403" t="str">
        <f t="shared" si="149"/>
        <v>Successful</v>
      </c>
      <c r="L1403" t="str">
        <f t="shared" si="150"/>
        <v>Balance Inquiry</v>
      </c>
      <c r="M1403" t="str">
        <f t="shared" si="151"/>
        <v>OK</v>
      </c>
      <c r="N1403" t="str">
        <f t="shared" si="152"/>
        <v>OK</v>
      </c>
      <c r="O1403" t="str">
        <f>_xlfn.XLOOKUP(B1403,'01_Raw_ATMs'!A:A,'01_Raw_ATMs'!A:A,"Not Found")</f>
        <v>ATM014</v>
      </c>
      <c r="P1403" t="str">
        <f t="shared" si="153"/>
        <v>Valid</v>
      </c>
    </row>
    <row r="1404" spans="1:16">
      <c r="A1404" t="s">
        <v>1599</v>
      </c>
      <c r="B1404" t="s">
        <v>140</v>
      </c>
      <c r="C1404" s="2">
        <v>45753</v>
      </c>
      <c r="D1404" s="3">
        <v>0.52061342592592597</v>
      </c>
      <c r="E1404" t="s">
        <v>33</v>
      </c>
      <c r="F1404">
        <v>5000</v>
      </c>
      <c r="G1404" t="s">
        <v>189</v>
      </c>
      <c r="I1404">
        <f t="shared" si="147"/>
        <v>1</v>
      </c>
      <c r="J1404" t="str">
        <f t="shared" si="148"/>
        <v>OK</v>
      </c>
      <c r="K1404" t="str">
        <f t="shared" si="149"/>
        <v>Successful</v>
      </c>
      <c r="L1404" t="str">
        <f t="shared" si="150"/>
        <v>Withdrawal</v>
      </c>
      <c r="M1404" t="str">
        <f t="shared" si="151"/>
        <v>OK</v>
      </c>
      <c r="N1404" t="str">
        <f t="shared" si="152"/>
        <v>OK</v>
      </c>
      <c r="O1404" t="str">
        <f>_xlfn.XLOOKUP(B1404,'01_Raw_ATMs'!A:A,'01_Raw_ATMs'!A:A,"Not Found")</f>
        <v>ATM060</v>
      </c>
      <c r="P1404" t="str">
        <f t="shared" si="153"/>
        <v>Valid</v>
      </c>
    </row>
    <row r="1405" spans="1:16">
      <c r="A1405" t="s">
        <v>1600</v>
      </c>
      <c r="B1405" t="s">
        <v>103</v>
      </c>
      <c r="C1405" s="2">
        <v>45768</v>
      </c>
      <c r="D1405" s="3">
        <v>0.91626157407407405</v>
      </c>
      <c r="E1405" t="s">
        <v>194</v>
      </c>
      <c r="F1405">
        <v>0</v>
      </c>
      <c r="G1405" t="s">
        <v>189</v>
      </c>
      <c r="I1405">
        <f t="shared" si="147"/>
        <v>1</v>
      </c>
      <c r="J1405" t="str">
        <f t="shared" si="148"/>
        <v>OK</v>
      </c>
      <c r="K1405" t="str">
        <f t="shared" si="149"/>
        <v>Successful</v>
      </c>
      <c r="L1405" t="str">
        <f t="shared" si="150"/>
        <v>Balance Inquiry</v>
      </c>
      <c r="M1405" t="str">
        <f t="shared" si="151"/>
        <v>OK</v>
      </c>
      <c r="N1405" t="str">
        <f t="shared" si="152"/>
        <v>OK</v>
      </c>
      <c r="O1405" t="str">
        <f>_xlfn.XLOOKUP(B1405,'01_Raw_ATMs'!A:A,'01_Raw_ATMs'!A:A,"Not Found")</f>
        <v>ATM024</v>
      </c>
      <c r="P1405" t="str">
        <f t="shared" si="153"/>
        <v>Valid</v>
      </c>
    </row>
    <row r="1406" spans="1:16">
      <c r="A1406" t="s">
        <v>1601</v>
      </c>
      <c r="B1406" t="s">
        <v>123</v>
      </c>
      <c r="C1406" s="2">
        <v>45724</v>
      </c>
      <c r="D1406" s="3">
        <v>0.52674768518518522</v>
      </c>
      <c r="E1406" t="s">
        <v>33</v>
      </c>
      <c r="F1406">
        <v>5000</v>
      </c>
      <c r="G1406" t="s">
        <v>189</v>
      </c>
      <c r="I1406">
        <f t="shared" si="147"/>
        <v>1</v>
      </c>
      <c r="J1406" t="str">
        <f t="shared" si="148"/>
        <v>OK</v>
      </c>
      <c r="K1406" t="str">
        <f t="shared" si="149"/>
        <v>Successful</v>
      </c>
      <c r="L1406" t="str">
        <f t="shared" si="150"/>
        <v>Withdrawal</v>
      </c>
      <c r="M1406" t="str">
        <f t="shared" si="151"/>
        <v>OK</v>
      </c>
      <c r="N1406" t="str">
        <f t="shared" si="152"/>
        <v>OK</v>
      </c>
      <c r="O1406" t="str">
        <f>_xlfn.XLOOKUP(B1406,'01_Raw_ATMs'!A:A,'01_Raw_ATMs'!A:A,"Not Found")</f>
        <v>ATM043</v>
      </c>
      <c r="P1406" t="str">
        <f t="shared" si="153"/>
        <v>Valid</v>
      </c>
    </row>
    <row r="1407" spans="1:16">
      <c r="A1407" t="s">
        <v>1602</v>
      </c>
      <c r="B1407" t="s">
        <v>139</v>
      </c>
      <c r="C1407" s="2">
        <v>45697</v>
      </c>
      <c r="D1407" s="3">
        <v>0.68760416666666668</v>
      </c>
      <c r="E1407" t="s">
        <v>33</v>
      </c>
      <c r="F1407">
        <v>3000</v>
      </c>
      <c r="G1407" t="s">
        <v>189</v>
      </c>
      <c r="I1407">
        <f t="shared" si="147"/>
        <v>1</v>
      </c>
      <c r="J1407" t="str">
        <f t="shared" si="148"/>
        <v>OK</v>
      </c>
      <c r="K1407" t="str">
        <f t="shared" si="149"/>
        <v>Successful</v>
      </c>
      <c r="L1407" t="str">
        <f t="shared" si="150"/>
        <v>Withdrawal</v>
      </c>
      <c r="M1407" t="str">
        <f t="shared" si="151"/>
        <v>OK</v>
      </c>
      <c r="N1407" t="str">
        <f t="shared" si="152"/>
        <v>OK</v>
      </c>
      <c r="O1407" t="str">
        <f>_xlfn.XLOOKUP(B1407,'01_Raw_ATMs'!A:A,'01_Raw_ATMs'!A:A,"Not Found")</f>
        <v>ATM059</v>
      </c>
      <c r="P1407" t="str">
        <f t="shared" si="153"/>
        <v>Valid</v>
      </c>
    </row>
    <row r="1408" spans="1:16">
      <c r="A1408" t="s">
        <v>1603</v>
      </c>
      <c r="B1408" t="s">
        <v>157</v>
      </c>
      <c r="C1408" s="2">
        <v>46047</v>
      </c>
      <c r="D1408" s="3">
        <v>0.24401620370370369</v>
      </c>
      <c r="E1408" t="s">
        <v>194</v>
      </c>
      <c r="F1408">
        <v>0</v>
      </c>
      <c r="G1408" t="s">
        <v>214</v>
      </c>
      <c r="H1408" t="s">
        <v>1215</v>
      </c>
      <c r="I1408">
        <f t="shared" si="147"/>
        <v>1</v>
      </c>
      <c r="J1408" t="str">
        <f t="shared" si="148"/>
        <v>OK</v>
      </c>
      <c r="K1408" t="str">
        <f t="shared" si="149"/>
        <v>Failed</v>
      </c>
      <c r="L1408" t="str">
        <f t="shared" si="150"/>
        <v>Balance Inquiry</v>
      </c>
      <c r="M1408" t="str">
        <f t="shared" si="151"/>
        <v>OK</v>
      </c>
      <c r="N1408" t="str">
        <f t="shared" si="152"/>
        <v>OK</v>
      </c>
      <c r="O1408" t="str">
        <f>_xlfn.XLOOKUP(B1408,'01_Raw_ATMs'!A:A,'01_Raw_ATMs'!A:A,"Not Found")</f>
        <v>ATM077</v>
      </c>
      <c r="P1408" t="str">
        <f t="shared" si="153"/>
        <v>Valid</v>
      </c>
    </row>
    <row r="1409" spans="1:16">
      <c r="A1409" t="s">
        <v>1604</v>
      </c>
      <c r="B1409" t="s">
        <v>81</v>
      </c>
      <c r="C1409" s="2">
        <v>45874</v>
      </c>
      <c r="D1409" s="3">
        <v>0.86716435185185181</v>
      </c>
      <c r="E1409" t="s">
        <v>33</v>
      </c>
      <c r="F1409">
        <v>2500</v>
      </c>
      <c r="G1409" t="s">
        <v>189</v>
      </c>
      <c r="I1409">
        <f t="shared" si="147"/>
        <v>1</v>
      </c>
      <c r="J1409" t="str">
        <f t="shared" si="148"/>
        <v>OK</v>
      </c>
      <c r="K1409" t="str">
        <f t="shared" si="149"/>
        <v>Successful</v>
      </c>
      <c r="L1409" t="str">
        <f t="shared" si="150"/>
        <v>Withdrawal</v>
      </c>
      <c r="M1409" t="str">
        <f t="shared" si="151"/>
        <v>OK</v>
      </c>
      <c r="N1409" t="str">
        <f t="shared" si="152"/>
        <v>OK</v>
      </c>
      <c r="O1409" t="str">
        <f>_xlfn.XLOOKUP(B1409,'01_Raw_ATMs'!A:A,'01_Raw_ATMs'!A:A,"Not Found")</f>
        <v>ATM007</v>
      </c>
      <c r="P1409" t="str">
        <f t="shared" si="153"/>
        <v>Valid</v>
      </c>
    </row>
    <row r="1410" spans="1:16">
      <c r="A1410" t="s">
        <v>1605</v>
      </c>
      <c r="B1410" t="s">
        <v>87</v>
      </c>
      <c r="C1410" s="2">
        <v>45803</v>
      </c>
      <c r="D1410" s="3">
        <v>0.22575231481481481</v>
      </c>
      <c r="E1410" t="s">
        <v>33</v>
      </c>
      <c r="F1410">
        <v>5000</v>
      </c>
      <c r="G1410" t="s">
        <v>189</v>
      </c>
      <c r="I1410">
        <f t="shared" si="147"/>
        <v>1</v>
      </c>
      <c r="J1410" t="str">
        <f t="shared" si="148"/>
        <v>OK</v>
      </c>
      <c r="K1410" t="str">
        <f t="shared" si="149"/>
        <v>Successful</v>
      </c>
      <c r="L1410" t="str">
        <f t="shared" si="150"/>
        <v>Withdrawal</v>
      </c>
      <c r="M1410" t="str">
        <f t="shared" si="151"/>
        <v>OK</v>
      </c>
      <c r="N1410" t="str">
        <f t="shared" si="152"/>
        <v>OK</v>
      </c>
      <c r="O1410" t="str">
        <f>_xlfn.XLOOKUP(B1410,'01_Raw_ATMs'!A:A,'01_Raw_ATMs'!A:A,"Not Found")</f>
        <v>ATM011</v>
      </c>
      <c r="P1410" t="str">
        <f t="shared" si="153"/>
        <v>Valid</v>
      </c>
    </row>
    <row r="1411" spans="1:16">
      <c r="A1411" t="s">
        <v>1606</v>
      </c>
      <c r="B1411" t="s">
        <v>148</v>
      </c>
      <c r="C1411" s="2">
        <v>45877</v>
      </c>
      <c r="D1411" s="3">
        <v>0.76123842592592594</v>
      </c>
      <c r="E1411" t="s">
        <v>194</v>
      </c>
      <c r="F1411">
        <v>0</v>
      </c>
      <c r="G1411" t="s">
        <v>189</v>
      </c>
      <c r="I1411">
        <f t="shared" ref="I1411:I1474" si="154">COUNTIF($A:$A,A1411)</f>
        <v>1</v>
      </c>
      <c r="J1411" t="str">
        <f t="shared" ref="J1411:J1474" si="155">IF(AND(TRIM(G1411)="Failed",H1411=""),"Problem","OK")</f>
        <v>OK</v>
      </c>
      <c r="K1411" t="str">
        <f t="shared" ref="K1411:K1474" si="156">PROPER(TRIM(G1411))</f>
        <v>Successful</v>
      </c>
      <c r="L1411" t="str">
        <f t="shared" ref="L1411:L1474" si="157">PROPER(TRIM(E1411))</f>
        <v>Balance Inquiry</v>
      </c>
      <c r="M1411" t="str">
        <f t="shared" ref="M1411:M1474" si="158">IF(OR(E1411="Withdrawal",E1411="Cash Deposit"),IF(F1411&gt;0,"OK","Problem"),IF(F1411=0,"OK","Problem"))</f>
        <v>OK</v>
      </c>
      <c r="N1411" t="str">
        <f t="shared" ref="N1411:N1474" si="159">IF(AND(C1411&gt;=DATE(2025,1,1),C1411&lt;=DATE(2026,6,30)),"OK","Problem")</f>
        <v>OK</v>
      </c>
      <c r="O1411" t="str">
        <f>_xlfn.XLOOKUP(B1411,'01_Raw_ATMs'!A:A,'01_Raw_ATMs'!A:A,"Not Found")</f>
        <v>ATM068</v>
      </c>
      <c r="P1411" t="str">
        <f t="shared" ref="P1411:P1474" si="160">IF(B1411="","Missing ATM_ID","Valid")</f>
        <v>Valid</v>
      </c>
    </row>
    <row r="1412" spans="1:16">
      <c r="A1412" t="s">
        <v>1607</v>
      </c>
      <c r="B1412" t="s">
        <v>135</v>
      </c>
      <c r="C1412" s="2">
        <v>46008</v>
      </c>
      <c r="D1412" s="3">
        <v>0.92997685185185186</v>
      </c>
      <c r="E1412" t="s">
        <v>33</v>
      </c>
      <c r="F1412">
        <v>4000</v>
      </c>
      <c r="G1412" t="s">
        <v>189</v>
      </c>
      <c r="I1412">
        <f t="shared" si="154"/>
        <v>1</v>
      </c>
      <c r="J1412" t="str">
        <f t="shared" si="155"/>
        <v>OK</v>
      </c>
      <c r="K1412" t="str">
        <f t="shared" si="156"/>
        <v>Successful</v>
      </c>
      <c r="L1412" t="str">
        <f t="shared" si="157"/>
        <v>Withdrawal</v>
      </c>
      <c r="M1412" t="str">
        <f t="shared" si="158"/>
        <v>OK</v>
      </c>
      <c r="N1412" t="str">
        <f t="shared" si="159"/>
        <v>OK</v>
      </c>
      <c r="O1412" t="str">
        <f>_xlfn.XLOOKUP(B1412,'01_Raw_ATMs'!A:A,'01_Raw_ATMs'!A:A,"Not Found")</f>
        <v>ATM055</v>
      </c>
      <c r="P1412" t="str">
        <f t="shared" si="160"/>
        <v>Valid</v>
      </c>
    </row>
    <row r="1413" spans="1:16">
      <c r="A1413" t="s">
        <v>1608</v>
      </c>
      <c r="B1413" t="s">
        <v>149</v>
      </c>
      <c r="C1413" s="2">
        <v>45822</v>
      </c>
      <c r="D1413" s="3">
        <v>0.93567129629629631</v>
      </c>
      <c r="E1413" t="s">
        <v>211</v>
      </c>
      <c r="F1413">
        <v>0</v>
      </c>
      <c r="G1413" t="s">
        <v>189</v>
      </c>
      <c r="I1413">
        <f t="shared" si="154"/>
        <v>1</v>
      </c>
      <c r="J1413" t="str">
        <f t="shared" si="155"/>
        <v>OK</v>
      </c>
      <c r="K1413" t="str">
        <f t="shared" si="156"/>
        <v>Successful</v>
      </c>
      <c r="L1413" t="str">
        <f t="shared" si="157"/>
        <v>Mini Statement</v>
      </c>
      <c r="M1413" t="str">
        <f t="shared" si="158"/>
        <v>OK</v>
      </c>
      <c r="N1413" t="str">
        <f t="shared" si="159"/>
        <v>OK</v>
      </c>
      <c r="O1413" t="str">
        <f>_xlfn.XLOOKUP(B1413,'01_Raw_ATMs'!A:A,'01_Raw_ATMs'!A:A,"Not Found")</f>
        <v>ATM069</v>
      </c>
      <c r="P1413" t="str">
        <f t="shared" si="160"/>
        <v>Valid</v>
      </c>
    </row>
    <row r="1414" spans="1:16">
      <c r="A1414" t="s">
        <v>1609</v>
      </c>
      <c r="B1414" t="s">
        <v>71</v>
      </c>
      <c r="C1414" s="2">
        <v>45861</v>
      </c>
      <c r="D1414" s="3">
        <v>0.27959490740740739</v>
      </c>
      <c r="E1414" t="s">
        <v>33</v>
      </c>
      <c r="F1414">
        <v>3000</v>
      </c>
      <c r="G1414" t="s">
        <v>189</v>
      </c>
      <c r="I1414">
        <f t="shared" si="154"/>
        <v>1</v>
      </c>
      <c r="J1414" t="str">
        <f t="shared" si="155"/>
        <v>OK</v>
      </c>
      <c r="K1414" t="str">
        <f t="shared" si="156"/>
        <v>Successful</v>
      </c>
      <c r="L1414" t="str">
        <f t="shared" si="157"/>
        <v>Withdrawal</v>
      </c>
      <c r="M1414" t="str">
        <f t="shared" si="158"/>
        <v>OK</v>
      </c>
      <c r="N1414" t="str">
        <f t="shared" si="159"/>
        <v>OK</v>
      </c>
      <c r="O1414" t="str">
        <f>_xlfn.XLOOKUP(B1414,'01_Raw_ATMs'!A:A,'01_Raw_ATMs'!A:A,"Not Found")</f>
        <v>ATM002</v>
      </c>
      <c r="P1414" t="str">
        <f t="shared" si="160"/>
        <v>Valid</v>
      </c>
    </row>
    <row r="1415" spans="1:16">
      <c r="A1415" t="s">
        <v>1610</v>
      </c>
      <c r="B1415" t="s">
        <v>174</v>
      </c>
      <c r="C1415" s="2">
        <v>45982</v>
      </c>
      <c r="D1415" s="3">
        <v>8.1585648148148143E-2</v>
      </c>
      <c r="E1415" t="s">
        <v>211</v>
      </c>
      <c r="F1415">
        <v>0</v>
      </c>
      <c r="G1415" t="s">
        <v>189</v>
      </c>
      <c r="I1415">
        <f t="shared" si="154"/>
        <v>1</v>
      </c>
      <c r="J1415" t="str">
        <f t="shared" si="155"/>
        <v>OK</v>
      </c>
      <c r="K1415" t="str">
        <f t="shared" si="156"/>
        <v>Successful</v>
      </c>
      <c r="L1415" t="str">
        <f t="shared" si="157"/>
        <v>Mini Statement</v>
      </c>
      <c r="M1415" t="str">
        <f t="shared" si="158"/>
        <v>OK</v>
      </c>
      <c r="N1415" t="str">
        <f t="shared" si="159"/>
        <v>OK</v>
      </c>
      <c r="O1415" t="str">
        <f>_xlfn.XLOOKUP(B1415,'01_Raw_ATMs'!A:A,'01_Raw_ATMs'!A:A,"Not Found")</f>
        <v>ATM094</v>
      </c>
      <c r="P1415" t="str">
        <f t="shared" si="160"/>
        <v>Valid</v>
      </c>
    </row>
    <row r="1416" spans="1:16">
      <c r="A1416" t="s">
        <v>1611</v>
      </c>
      <c r="B1416" t="s">
        <v>121</v>
      </c>
      <c r="C1416" s="2">
        <v>45774</v>
      </c>
      <c r="D1416" s="3">
        <v>0.82182870370370376</v>
      </c>
      <c r="E1416" t="s">
        <v>33</v>
      </c>
      <c r="F1416">
        <v>500</v>
      </c>
      <c r="G1416" t="s">
        <v>214</v>
      </c>
      <c r="H1416" t="s">
        <v>1215</v>
      </c>
      <c r="I1416">
        <f t="shared" si="154"/>
        <v>1</v>
      </c>
      <c r="J1416" t="str">
        <f t="shared" si="155"/>
        <v>OK</v>
      </c>
      <c r="K1416" t="str">
        <f t="shared" si="156"/>
        <v>Failed</v>
      </c>
      <c r="L1416" t="str">
        <f t="shared" si="157"/>
        <v>Withdrawal</v>
      </c>
      <c r="M1416" t="str">
        <f t="shared" si="158"/>
        <v>OK</v>
      </c>
      <c r="N1416" t="str">
        <f t="shared" si="159"/>
        <v>OK</v>
      </c>
      <c r="O1416" t="str">
        <f>_xlfn.XLOOKUP(B1416,'01_Raw_ATMs'!A:A,'01_Raw_ATMs'!A:A,"Not Found")</f>
        <v>ATM041</v>
      </c>
      <c r="P1416" t="str">
        <f t="shared" si="160"/>
        <v>Valid</v>
      </c>
    </row>
    <row r="1417" spans="1:16">
      <c r="A1417" t="s">
        <v>1612</v>
      </c>
      <c r="B1417" t="s">
        <v>162</v>
      </c>
      <c r="C1417" s="2">
        <v>46118</v>
      </c>
      <c r="D1417" s="3">
        <v>0.73409722222222218</v>
      </c>
      <c r="E1417" t="s">
        <v>33</v>
      </c>
      <c r="F1417">
        <v>2000</v>
      </c>
      <c r="G1417" t="s">
        <v>189</v>
      </c>
      <c r="I1417">
        <f t="shared" si="154"/>
        <v>1</v>
      </c>
      <c r="J1417" t="str">
        <f t="shared" si="155"/>
        <v>OK</v>
      </c>
      <c r="K1417" t="str">
        <f t="shared" si="156"/>
        <v>Successful</v>
      </c>
      <c r="L1417" t="str">
        <f t="shared" si="157"/>
        <v>Withdrawal</v>
      </c>
      <c r="M1417" t="str">
        <f t="shared" si="158"/>
        <v>OK</v>
      </c>
      <c r="N1417" t="str">
        <f t="shared" si="159"/>
        <v>OK</v>
      </c>
      <c r="O1417" t="str">
        <f>_xlfn.XLOOKUP(B1417,'01_Raw_ATMs'!A:A,'01_Raw_ATMs'!A:A,"Not Found")</f>
        <v>ATM082</v>
      </c>
      <c r="P1417" t="str">
        <f t="shared" si="160"/>
        <v>Valid</v>
      </c>
    </row>
    <row r="1418" spans="1:16">
      <c r="A1418" t="s">
        <v>1613</v>
      </c>
      <c r="B1418" t="s">
        <v>150</v>
      </c>
      <c r="C1418" s="2">
        <v>45828</v>
      </c>
      <c r="D1418" s="3">
        <v>0.71761574074074075</v>
      </c>
      <c r="E1418" t="s">
        <v>33</v>
      </c>
      <c r="F1418">
        <v>2000</v>
      </c>
      <c r="G1418" t="s">
        <v>214</v>
      </c>
      <c r="H1418" t="s">
        <v>1080</v>
      </c>
      <c r="I1418">
        <f t="shared" si="154"/>
        <v>1</v>
      </c>
      <c r="J1418" t="str">
        <f t="shared" si="155"/>
        <v>OK</v>
      </c>
      <c r="K1418" t="str">
        <f t="shared" si="156"/>
        <v>Failed</v>
      </c>
      <c r="L1418" t="str">
        <f t="shared" si="157"/>
        <v>Withdrawal</v>
      </c>
      <c r="M1418" t="str">
        <f t="shared" si="158"/>
        <v>OK</v>
      </c>
      <c r="N1418" t="str">
        <f t="shared" si="159"/>
        <v>OK</v>
      </c>
      <c r="O1418" t="str">
        <f>_xlfn.XLOOKUP(B1418,'01_Raw_ATMs'!A:A,'01_Raw_ATMs'!A:A,"Not Found")</f>
        <v>ATM070</v>
      </c>
      <c r="P1418" t="str">
        <f t="shared" si="160"/>
        <v>Valid</v>
      </c>
    </row>
    <row r="1419" spans="1:16">
      <c r="A1419" t="s">
        <v>1614</v>
      </c>
      <c r="B1419" t="s">
        <v>71</v>
      </c>
      <c r="C1419" s="2">
        <v>46037</v>
      </c>
      <c r="D1419" s="3">
        <v>0.79258101851851848</v>
      </c>
      <c r="E1419" t="s">
        <v>211</v>
      </c>
      <c r="F1419">
        <v>0</v>
      </c>
      <c r="G1419" t="s">
        <v>189</v>
      </c>
      <c r="I1419">
        <f t="shared" si="154"/>
        <v>1</v>
      </c>
      <c r="J1419" t="str">
        <f t="shared" si="155"/>
        <v>OK</v>
      </c>
      <c r="K1419" t="str">
        <f t="shared" si="156"/>
        <v>Successful</v>
      </c>
      <c r="L1419" t="str">
        <f t="shared" si="157"/>
        <v>Mini Statement</v>
      </c>
      <c r="M1419" t="str">
        <f t="shared" si="158"/>
        <v>OK</v>
      </c>
      <c r="N1419" t="str">
        <f t="shared" si="159"/>
        <v>OK</v>
      </c>
      <c r="O1419" t="str">
        <f>_xlfn.XLOOKUP(B1419,'01_Raw_ATMs'!A:A,'01_Raw_ATMs'!A:A,"Not Found")</f>
        <v>ATM002</v>
      </c>
      <c r="P1419" t="str">
        <f t="shared" si="160"/>
        <v>Valid</v>
      </c>
    </row>
    <row r="1420" spans="1:16">
      <c r="A1420" t="s">
        <v>1615</v>
      </c>
      <c r="B1420" t="s">
        <v>93</v>
      </c>
      <c r="C1420" s="2">
        <v>46169</v>
      </c>
      <c r="D1420" s="3">
        <v>0.7287731481481482</v>
      </c>
      <c r="E1420" t="s">
        <v>33</v>
      </c>
      <c r="F1420">
        <v>3000</v>
      </c>
      <c r="G1420" t="s">
        <v>189</v>
      </c>
      <c r="I1420">
        <f t="shared" si="154"/>
        <v>1</v>
      </c>
      <c r="J1420" t="str">
        <f t="shared" si="155"/>
        <v>OK</v>
      </c>
      <c r="K1420" t="str">
        <f t="shared" si="156"/>
        <v>Successful</v>
      </c>
      <c r="L1420" t="str">
        <f t="shared" si="157"/>
        <v>Withdrawal</v>
      </c>
      <c r="M1420" t="str">
        <f t="shared" si="158"/>
        <v>OK</v>
      </c>
      <c r="N1420" t="str">
        <f t="shared" si="159"/>
        <v>OK</v>
      </c>
      <c r="O1420" t="str">
        <f>_xlfn.XLOOKUP(B1420,'01_Raw_ATMs'!A:A,'01_Raw_ATMs'!A:A,"Not Found")</f>
        <v>ATM016</v>
      </c>
      <c r="P1420" t="str">
        <f t="shared" si="160"/>
        <v>Valid</v>
      </c>
    </row>
    <row r="1421" spans="1:16">
      <c r="A1421" t="s">
        <v>1616</v>
      </c>
      <c r="B1421" t="s">
        <v>135</v>
      </c>
      <c r="C1421" s="2">
        <v>46193</v>
      </c>
      <c r="D1421" s="3">
        <v>0.93133101851851852</v>
      </c>
      <c r="E1421" t="s">
        <v>211</v>
      </c>
      <c r="F1421">
        <v>0</v>
      </c>
      <c r="G1421" t="s">
        <v>189</v>
      </c>
      <c r="I1421">
        <f t="shared" si="154"/>
        <v>1</v>
      </c>
      <c r="J1421" t="str">
        <f t="shared" si="155"/>
        <v>OK</v>
      </c>
      <c r="K1421" t="str">
        <f t="shared" si="156"/>
        <v>Successful</v>
      </c>
      <c r="L1421" t="str">
        <f t="shared" si="157"/>
        <v>Mini Statement</v>
      </c>
      <c r="M1421" t="str">
        <f t="shared" si="158"/>
        <v>OK</v>
      </c>
      <c r="N1421" t="str">
        <f t="shared" si="159"/>
        <v>OK</v>
      </c>
      <c r="O1421" t="str">
        <f>_xlfn.XLOOKUP(B1421,'01_Raw_ATMs'!A:A,'01_Raw_ATMs'!A:A,"Not Found")</f>
        <v>ATM055</v>
      </c>
      <c r="P1421" t="str">
        <f t="shared" si="160"/>
        <v>Valid</v>
      </c>
    </row>
    <row r="1422" spans="1:16">
      <c r="A1422" t="s">
        <v>1617</v>
      </c>
      <c r="B1422" t="s">
        <v>128</v>
      </c>
      <c r="C1422" s="2">
        <v>45839</v>
      </c>
      <c r="D1422" s="3">
        <v>0.67400462962962959</v>
      </c>
      <c r="E1422" t="s">
        <v>33</v>
      </c>
      <c r="F1422">
        <v>2500</v>
      </c>
      <c r="G1422" t="s">
        <v>189</v>
      </c>
      <c r="I1422">
        <f t="shared" si="154"/>
        <v>1</v>
      </c>
      <c r="J1422" t="str">
        <f t="shared" si="155"/>
        <v>OK</v>
      </c>
      <c r="K1422" t="str">
        <f t="shared" si="156"/>
        <v>Successful</v>
      </c>
      <c r="L1422" t="str">
        <f t="shared" si="157"/>
        <v>Withdrawal</v>
      </c>
      <c r="M1422" t="str">
        <f t="shared" si="158"/>
        <v>OK</v>
      </c>
      <c r="N1422" t="str">
        <f t="shared" si="159"/>
        <v>OK</v>
      </c>
      <c r="O1422" t="str">
        <f>_xlfn.XLOOKUP(B1422,'01_Raw_ATMs'!A:A,'01_Raw_ATMs'!A:A,"Not Found")</f>
        <v>ATM048</v>
      </c>
      <c r="P1422" t="str">
        <f t="shared" si="160"/>
        <v>Valid</v>
      </c>
    </row>
    <row r="1423" spans="1:16">
      <c r="A1423" t="s">
        <v>1618</v>
      </c>
      <c r="B1423" t="s">
        <v>169</v>
      </c>
      <c r="C1423" s="2">
        <v>46105</v>
      </c>
      <c r="D1423" s="3">
        <v>0.73934027777777778</v>
      </c>
      <c r="E1423" t="s">
        <v>211</v>
      </c>
      <c r="F1423">
        <v>0</v>
      </c>
      <c r="G1423" t="s">
        <v>189</v>
      </c>
      <c r="I1423">
        <f t="shared" si="154"/>
        <v>1</v>
      </c>
      <c r="J1423" t="str">
        <f t="shared" si="155"/>
        <v>OK</v>
      </c>
      <c r="K1423" t="str">
        <f t="shared" si="156"/>
        <v>Successful</v>
      </c>
      <c r="L1423" t="str">
        <f t="shared" si="157"/>
        <v>Mini Statement</v>
      </c>
      <c r="M1423" t="str">
        <f t="shared" si="158"/>
        <v>OK</v>
      </c>
      <c r="N1423" t="str">
        <f t="shared" si="159"/>
        <v>OK</v>
      </c>
      <c r="O1423" t="str">
        <f>_xlfn.XLOOKUP(B1423,'01_Raw_ATMs'!A:A,'01_Raw_ATMs'!A:A,"Not Found")</f>
        <v>ATM089</v>
      </c>
      <c r="P1423" t="str">
        <f t="shared" si="160"/>
        <v>Valid</v>
      </c>
    </row>
    <row r="1424" spans="1:16">
      <c r="A1424" t="s">
        <v>1619</v>
      </c>
      <c r="B1424" t="s">
        <v>90</v>
      </c>
      <c r="C1424" s="2">
        <v>45747</v>
      </c>
      <c r="D1424" s="3">
        <v>0.7958912037037037</v>
      </c>
      <c r="E1424" t="s">
        <v>33</v>
      </c>
      <c r="F1424">
        <v>8000</v>
      </c>
      <c r="G1424" t="s">
        <v>189</v>
      </c>
      <c r="I1424">
        <f t="shared" si="154"/>
        <v>1</v>
      </c>
      <c r="J1424" t="str">
        <f t="shared" si="155"/>
        <v>OK</v>
      </c>
      <c r="K1424" t="str">
        <f t="shared" si="156"/>
        <v>Successful</v>
      </c>
      <c r="L1424" t="str">
        <f t="shared" si="157"/>
        <v>Withdrawal</v>
      </c>
      <c r="M1424" t="str">
        <f t="shared" si="158"/>
        <v>OK</v>
      </c>
      <c r="N1424" t="str">
        <f t="shared" si="159"/>
        <v>OK</v>
      </c>
      <c r="O1424" t="str">
        <f>_xlfn.XLOOKUP(B1424,'01_Raw_ATMs'!A:A,'01_Raw_ATMs'!A:A,"Not Found")</f>
        <v>ATM013</v>
      </c>
      <c r="P1424" t="str">
        <f t="shared" si="160"/>
        <v>Valid</v>
      </c>
    </row>
    <row r="1425" spans="1:16">
      <c r="A1425" t="s">
        <v>1620</v>
      </c>
      <c r="B1425" t="s">
        <v>91</v>
      </c>
      <c r="C1425" s="2">
        <v>46166</v>
      </c>
      <c r="D1425" s="3">
        <v>0.77776620370370375</v>
      </c>
      <c r="E1425" t="s">
        <v>33</v>
      </c>
      <c r="F1425">
        <v>10000</v>
      </c>
      <c r="G1425" t="s">
        <v>189</v>
      </c>
      <c r="I1425">
        <f t="shared" si="154"/>
        <v>1</v>
      </c>
      <c r="J1425" t="str">
        <f t="shared" si="155"/>
        <v>OK</v>
      </c>
      <c r="K1425" t="str">
        <f t="shared" si="156"/>
        <v>Successful</v>
      </c>
      <c r="L1425" t="str">
        <f t="shared" si="157"/>
        <v>Withdrawal</v>
      </c>
      <c r="M1425" t="str">
        <f t="shared" si="158"/>
        <v>OK</v>
      </c>
      <c r="N1425" t="str">
        <f t="shared" si="159"/>
        <v>OK</v>
      </c>
      <c r="O1425" t="str">
        <f>_xlfn.XLOOKUP(B1425,'01_Raw_ATMs'!A:A,'01_Raw_ATMs'!A:A,"Not Found")</f>
        <v>ATM014</v>
      </c>
      <c r="P1425" t="str">
        <f t="shared" si="160"/>
        <v>Valid</v>
      </c>
    </row>
    <row r="1426" spans="1:16">
      <c r="A1426" t="s">
        <v>1621</v>
      </c>
      <c r="B1426" t="s">
        <v>155</v>
      </c>
      <c r="C1426" s="2">
        <v>45691</v>
      </c>
      <c r="D1426" s="3">
        <v>0.78780092592592588</v>
      </c>
      <c r="E1426" t="s">
        <v>33</v>
      </c>
      <c r="F1426">
        <v>5000</v>
      </c>
      <c r="G1426" t="s">
        <v>189</v>
      </c>
      <c r="I1426">
        <f t="shared" si="154"/>
        <v>1</v>
      </c>
      <c r="J1426" t="str">
        <f t="shared" si="155"/>
        <v>OK</v>
      </c>
      <c r="K1426" t="str">
        <f t="shared" si="156"/>
        <v>Successful</v>
      </c>
      <c r="L1426" t="str">
        <f t="shared" si="157"/>
        <v>Withdrawal</v>
      </c>
      <c r="M1426" t="str">
        <f t="shared" si="158"/>
        <v>OK</v>
      </c>
      <c r="N1426" t="str">
        <f t="shared" si="159"/>
        <v>OK</v>
      </c>
      <c r="O1426" t="str">
        <f>_xlfn.XLOOKUP(B1426,'01_Raw_ATMs'!A:A,'01_Raw_ATMs'!A:A,"Not Found")</f>
        <v>ATM075</v>
      </c>
      <c r="P1426" t="str">
        <f t="shared" si="160"/>
        <v>Valid</v>
      </c>
    </row>
    <row r="1427" spans="1:16">
      <c r="A1427" t="s">
        <v>1622</v>
      </c>
      <c r="B1427" t="s">
        <v>92</v>
      </c>
      <c r="C1427" s="2">
        <v>45858</v>
      </c>
      <c r="D1427" s="3">
        <v>0.8384490740740741</v>
      </c>
      <c r="E1427" t="s">
        <v>261</v>
      </c>
      <c r="F1427">
        <v>10000</v>
      </c>
      <c r="G1427" t="s">
        <v>189</v>
      </c>
      <c r="I1427">
        <f t="shared" si="154"/>
        <v>1</v>
      </c>
      <c r="J1427" t="str">
        <f t="shared" si="155"/>
        <v>OK</v>
      </c>
      <c r="K1427" t="str">
        <f t="shared" si="156"/>
        <v>Successful</v>
      </c>
      <c r="L1427" t="str">
        <f t="shared" si="157"/>
        <v>Cash Deposit</v>
      </c>
      <c r="M1427" t="str">
        <f t="shared" si="158"/>
        <v>OK</v>
      </c>
      <c r="N1427" t="str">
        <f t="shared" si="159"/>
        <v>OK</v>
      </c>
      <c r="O1427" t="str">
        <f>_xlfn.XLOOKUP(B1427,'01_Raw_ATMs'!A:A,'01_Raw_ATMs'!A:A,"Not Found")</f>
        <v>ATM015</v>
      </c>
      <c r="P1427" t="str">
        <f t="shared" si="160"/>
        <v>Valid</v>
      </c>
    </row>
    <row r="1428" spans="1:16">
      <c r="A1428" t="s">
        <v>1623</v>
      </c>
      <c r="B1428" t="s">
        <v>163</v>
      </c>
      <c r="C1428" s="2">
        <v>46063</v>
      </c>
      <c r="D1428" s="3">
        <v>1.6550925925925931E-2</v>
      </c>
      <c r="E1428" t="s">
        <v>33</v>
      </c>
      <c r="F1428">
        <v>2500</v>
      </c>
      <c r="G1428" t="s">
        <v>189</v>
      </c>
      <c r="I1428">
        <f t="shared" si="154"/>
        <v>1</v>
      </c>
      <c r="J1428" t="str">
        <f t="shared" si="155"/>
        <v>OK</v>
      </c>
      <c r="K1428" t="str">
        <f t="shared" si="156"/>
        <v>Successful</v>
      </c>
      <c r="L1428" t="str">
        <f t="shared" si="157"/>
        <v>Withdrawal</v>
      </c>
      <c r="M1428" t="str">
        <f t="shared" si="158"/>
        <v>OK</v>
      </c>
      <c r="N1428" t="str">
        <f t="shared" si="159"/>
        <v>OK</v>
      </c>
      <c r="O1428" t="str">
        <f>_xlfn.XLOOKUP(B1428,'01_Raw_ATMs'!A:A,'01_Raw_ATMs'!A:A,"Not Found")</f>
        <v>ATM083</v>
      </c>
      <c r="P1428" t="str">
        <f t="shared" si="160"/>
        <v>Valid</v>
      </c>
    </row>
    <row r="1429" spans="1:16">
      <c r="A1429" t="s">
        <v>1624</v>
      </c>
      <c r="B1429" t="s">
        <v>165</v>
      </c>
      <c r="C1429" s="2">
        <v>45928</v>
      </c>
      <c r="D1429" s="3">
        <v>0.49849537037037039</v>
      </c>
      <c r="E1429" t="s">
        <v>211</v>
      </c>
      <c r="F1429">
        <v>0</v>
      </c>
      <c r="G1429" t="s">
        <v>189</v>
      </c>
      <c r="I1429">
        <f t="shared" si="154"/>
        <v>1</v>
      </c>
      <c r="J1429" t="str">
        <f t="shared" si="155"/>
        <v>OK</v>
      </c>
      <c r="K1429" t="str">
        <f t="shared" si="156"/>
        <v>Successful</v>
      </c>
      <c r="L1429" t="str">
        <f t="shared" si="157"/>
        <v>Mini Statement</v>
      </c>
      <c r="M1429" t="str">
        <f t="shared" si="158"/>
        <v>OK</v>
      </c>
      <c r="N1429" t="str">
        <f t="shared" si="159"/>
        <v>OK</v>
      </c>
      <c r="O1429" t="str">
        <f>_xlfn.XLOOKUP(B1429,'01_Raw_ATMs'!A:A,'01_Raw_ATMs'!A:A,"Not Found")</f>
        <v>ATM085</v>
      </c>
      <c r="P1429" t="str">
        <f t="shared" si="160"/>
        <v>Valid</v>
      </c>
    </row>
    <row r="1430" spans="1:16">
      <c r="A1430" t="s">
        <v>1625</v>
      </c>
      <c r="B1430" t="s">
        <v>7</v>
      </c>
      <c r="C1430" s="2">
        <v>46082</v>
      </c>
      <c r="D1430" s="3">
        <v>0.1257986111111111</v>
      </c>
      <c r="E1430" t="s">
        <v>194</v>
      </c>
      <c r="F1430">
        <v>0</v>
      </c>
      <c r="G1430" t="s">
        <v>189</v>
      </c>
      <c r="I1430">
        <f t="shared" si="154"/>
        <v>1</v>
      </c>
      <c r="J1430" t="str">
        <f t="shared" si="155"/>
        <v>OK</v>
      </c>
      <c r="K1430" t="str">
        <f t="shared" si="156"/>
        <v>Successful</v>
      </c>
      <c r="L1430" t="str">
        <f t="shared" si="157"/>
        <v>Balance Inquiry</v>
      </c>
      <c r="M1430" t="str">
        <f t="shared" si="158"/>
        <v>OK</v>
      </c>
      <c r="N1430" t="str">
        <f t="shared" si="159"/>
        <v>OK</v>
      </c>
      <c r="O1430" t="str">
        <f>_xlfn.XLOOKUP(B1430,'01_Raw_ATMs'!A:A,'01_Raw_ATMs'!A:A,"Not Found")</f>
        <v>ATM001</v>
      </c>
      <c r="P1430" t="str">
        <f t="shared" si="160"/>
        <v>Valid</v>
      </c>
    </row>
    <row r="1431" spans="1:16">
      <c r="A1431" t="s">
        <v>1626</v>
      </c>
      <c r="B1431" t="s">
        <v>147</v>
      </c>
      <c r="C1431" s="2">
        <v>45983</v>
      </c>
      <c r="D1431" s="3">
        <v>0.52531249999999996</v>
      </c>
      <c r="E1431" t="s">
        <v>33</v>
      </c>
      <c r="F1431">
        <v>4000</v>
      </c>
      <c r="G1431" t="s">
        <v>189</v>
      </c>
      <c r="I1431">
        <f t="shared" si="154"/>
        <v>1</v>
      </c>
      <c r="J1431" t="str">
        <f t="shared" si="155"/>
        <v>OK</v>
      </c>
      <c r="K1431" t="str">
        <f t="shared" si="156"/>
        <v>Successful</v>
      </c>
      <c r="L1431" t="str">
        <f t="shared" si="157"/>
        <v>Withdrawal</v>
      </c>
      <c r="M1431" t="str">
        <f t="shared" si="158"/>
        <v>OK</v>
      </c>
      <c r="N1431" t="str">
        <f t="shared" si="159"/>
        <v>OK</v>
      </c>
      <c r="O1431" t="str">
        <f>_xlfn.XLOOKUP(B1431,'01_Raw_ATMs'!A:A,'01_Raw_ATMs'!A:A,"Not Found")</f>
        <v>ATM067</v>
      </c>
      <c r="P1431" t="str">
        <f t="shared" si="160"/>
        <v>Valid</v>
      </c>
    </row>
    <row r="1432" spans="1:16">
      <c r="A1432" t="s">
        <v>1627</v>
      </c>
      <c r="B1432" t="s">
        <v>163</v>
      </c>
      <c r="C1432" s="2">
        <v>46060</v>
      </c>
      <c r="D1432" s="3">
        <v>0.82776620370370368</v>
      </c>
      <c r="E1432" t="s">
        <v>33</v>
      </c>
      <c r="F1432">
        <v>1500</v>
      </c>
      <c r="G1432" t="s">
        <v>189</v>
      </c>
      <c r="I1432">
        <f t="shared" si="154"/>
        <v>1</v>
      </c>
      <c r="J1432" t="str">
        <f t="shared" si="155"/>
        <v>OK</v>
      </c>
      <c r="K1432" t="str">
        <f t="shared" si="156"/>
        <v>Successful</v>
      </c>
      <c r="L1432" t="str">
        <f t="shared" si="157"/>
        <v>Withdrawal</v>
      </c>
      <c r="M1432" t="str">
        <f t="shared" si="158"/>
        <v>OK</v>
      </c>
      <c r="N1432" t="str">
        <f t="shared" si="159"/>
        <v>OK</v>
      </c>
      <c r="O1432" t="str">
        <f>_xlfn.XLOOKUP(B1432,'01_Raw_ATMs'!A:A,'01_Raw_ATMs'!A:A,"Not Found")</f>
        <v>ATM083</v>
      </c>
      <c r="P1432" t="str">
        <f t="shared" si="160"/>
        <v>Valid</v>
      </c>
    </row>
    <row r="1433" spans="1:16">
      <c r="A1433" t="s">
        <v>1628</v>
      </c>
      <c r="B1433" t="s">
        <v>130</v>
      </c>
      <c r="C1433" s="2">
        <v>45835</v>
      </c>
      <c r="D1433" s="3">
        <v>0.59760416666666671</v>
      </c>
      <c r="E1433" t="s">
        <v>33</v>
      </c>
      <c r="F1433">
        <v>2000</v>
      </c>
      <c r="G1433" t="s">
        <v>189</v>
      </c>
      <c r="I1433">
        <f t="shared" si="154"/>
        <v>1</v>
      </c>
      <c r="J1433" t="str">
        <f t="shared" si="155"/>
        <v>OK</v>
      </c>
      <c r="K1433" t="str">
        <f t="shared" si="156"/>
        <v>Successful</v>
      </c>
      <c r="L1433" t="str">
        <f t="shared" si="157"/>
        <v>Withdrawal</v>
      </c>
      <c r="M1433" t="str">
        <f t="shared" si="158"/>
        <v>OK</v>
      </c>
      <c r="N1433" t="str">
        <f t="shared" si="159"/>
        <v>OK</v>
      </c>
      <c r="O1433" t="str">
        <f>_xlfn.XLOOKUP(B1433,'01_Raw_ATMs'!A:A,'01_Raw_ATMs'!A:A,"Not Found")</f>
        <v>ATM050</v>
      </c>
      <c r="P1433" t="str">
        <f t="shared" si="160"/>
        <v>Valid</v>
      </c>
    </row>
    <row r="1434" spans="1:16">
      <c r="A1434" t="s">
        <v>1629</v>
      </c>
      <c r="B1434" t="s">
        <v>95</v>
      </c>
      <c r="C1434" s="2">
        <v>46174</v>
      </c>
      <c r="D1434" s="3">
        <v>0.31724537037037043</v>
      </c>
      <c r="E1434" t="s">
        <v>33</v>
      </c>
      <c r="F1434">
        <v>10000</v>
      </c>
      <c r="G1434" t="s">
        <v>189</v>
      </c>
      <c r="I1434">
        <f t="shared" si="154"/>
        <v>1</v>
      </c>
      <c r="J1434" t="str">
        <f t="shared" si="155"/>
        <v>OK</v>
      </c>
      <c r="K1434" t="str">
        <f t="shared" si="156"/>
        <v>Successful</v>
      </c>
      <c r="L1434" t="str">
        <f t="shared" si="157"/>
        <v>Withdrawal</v>
      </c>
      <c r="M1434" t="str">
        <f t="shared" si="158"/>
        <v>OK</v>
      </c>
      <c r="N1434" t="str">
        <f t="shared" si="159"/>
        <v>OK</v>
      </c>
      <c r="O1434" t="str">
        <f>_xlfn.XLOOKUP(B1434,'01_Raw_ATMs'!A:A,'01_Raw_ATMs'!A:A,"Not Found")</f>
        <v>ATM017</v>
      </c>
      <c r="P1434" t="str">
        <f t="shared" si="160"/>
        <v>Valid</v>
      </c>
    </row>
    <row r="1435" spans="1:16">
      <c r="A1435" t="s">
        <v>1630</v>
      </c>
      <c r="B1435" t="s">
        <v>151</v>
      </c>
      <c r="C1435" s="2">
        <v>45820</v>
      </c>
      <c r="D1435" s="3">
        <v>0.92575231481481479</v>
      </c>
      <c r="E1435" t="s">
        <v>33</v>
      </c>
      <c r="F1435">
        <v>4000</v>
      </c>
      <c r="G1435" t="s">
        <v>189</v>
      </c>
      <c r="I1435">
        <f t="shared" si="154"/>
        <v>1</v>
      </c>
      <c r="J1435" t="str">
        <f t="shared" si="155"/>
        <v>OK</v>
      </c>
      <c r="K1435" t="str">
        <f t="shared" si="156"/>
        <v>Successful</v>
      </c>
      <c r="L1435" t="str">
        <f t="shared" si="157"/>
        <v>Withdrawal</v>
      </c>
      <c r="M1435" t="str">
        <f t="shared" si="158"/>
        <v>OK</v>
      </c>
      <c r="N1435" t="str">
        <f t="shared" si="159"/>
        <v>OK</v>
      </c>
      <c r="O1435" t="str">
        <f>_xlfn.XLOOKUP(B1435,'01_Raw_ATMs'!A:A,'01_Raw_ATMs'!A:A,"Not Found")</f>
        <v>ATM071</v>
      </c>
      <c r="P1435" t="str">
        <f t="shared" si="160"/>
        <v>Valid</v>
      </c>
    </row>
    <row r="1436" spans="1:16">
      <c r="A1436" t="s">
        <v>1631</v>
      </c>
      <c r="B1436" t="s">
        <v>179</v>
      </c>
      <c r="C1436" s="2">
        <v>45814</v>
      </c>
      <c r="D1436" s="3">
        <v>0.1149768518518519</v>
      </c>
      <c r="E1436" t="s">
        <v>211</v>
      </c>
      <c r="F1436">
        <v>0</v>
      </c>
      <c r="G1436" t="s">
        <v>189</v>
      </c>
      <c r="I1436">
        <f t="shared" si="154"/>
        <v>1</v>
      </c>
      <c r="J1436" t="str">
        <f t="shared" si="155"/>
        <v>OK</v>
      </c>
      <c r="K1436" t="str">
        <f t="shared" si="156"/>
        <v>Successful</v>
      </c>
      <c r="L1436" t="str">
        <f t="shared" si="157"/>
        <v>Mini Statement</v>
      </c>
      <c r="M1436" t="str">
        <f t="shared" si="158"/>
        <v>OK</v>
      </c>
      <c r="N1436" t="str">
        <f t="shared" si="159"/>
        <v>OK</v>
      </c>
      <c r="O1436" t="str">
        <f>_xlfn.XLOOKUP(B1436,'01_Raw_ATMs'!A:A,'01_Raw_ATMs'!A:A,"Not Found")</f>
        <v>ATM099</v>
      </c>
      <c r="P1436" t="str">
        <f t="shared" si="160"/>
        <v>Valid</v>
      </c>
    </row>
    <row r="1437" spans="1:16">
      <c r="A1437" t="s">
        <v>1632</v>
      </c>
      <c r="B1437" t="s">
        <v>129</v>
      </c>
      <c r="C1437" s="2">
        <v>45683</v>
      </c>
      <c r="D1437" s="3">
        <v>0.75589120370370366</v>
      </c>
      <c r="E1437" t="s">
        <v>33</v>
      </c>
      <c r="F1437">
        <v>3000</v>
      </c>
      <c r="G1437" t="s">
        <v>189</v>
      </c>
      <c r="I1437">
        <f t="shared" si="154"/>
        <v>1</v>
      </c>
      <c r="J1437" t="str">
        <f t="shared" si="155"/>
        <v>OK</v>
      </c>
      <c r="K1437" t="str">
        <f t="shared" si="156"/>
        <v>Successful</v>
      </c>
      <c r="L1437" t="str">
        <f t="shared" si="157"/>
        <v>Withdrawal</v>
      </c>
      <c r="M1437" t="str">
        <f t="shared" si="158"/>
        <v>OK</v>
      </c>
      <c r="N1437" t="str">
        <f t="shared" si="159"/>
        <v>OK</v>
      </c>
      <c r="O1437" t="str">
        <f>_xlfn.XLOOKUP(B1437,'01_Raw_ATMs'!A:A,'01_Raw_ATMs'!A:A,"Not Found")</f>
        <v>ATM049</v>
      </c>
      <c r="P1437" t="str">
        <f t="shared" si="160"/>
        <v>Valid</v>
      </c>
    </row>
    <row r="1438" spans="1:16">
      <c r="A1438" t="s">
        <v>1633</v>
      </c>
      <c r="B1438" t="s">
        <v>164</v>
      </c>
      <c r="C1438" s="2">
        <v>45885</v>
      </c>
      <c r="D1438" s="3">
        <v>0.48255787037037029</v>
      </c>
      <c r="E1438" t="s">
        <v>33</v>
      </c>
      <c r="F1438">
        <v>4000</v>
      </c>
      <c r="G1438" t="s">
        <v>189</v>
      </c>
      <c r="I1438">
        <f t="shared" si="154"/>
        <v>1</v>
      </c>
      <c r="J1438" t="str">
        <f t="shared" si="155"/>
        <v>OK</v>
      </c>
      <c r="K1438" t="str">
        <f t="shared" si="156"/>
        <v>Successful</v>
      </c>
      <c r="L1438" t="str">
        <f t="shared" si="157"/>
        <v>Withdrawal</v>
      </c>
      <c r="M1438" t="str">
        <f t="shared" si="158"/>
        <v>OK</v>
      </c>
      <c r="N1438" t="str">
        <f t="shared" si="159"/>
        <v>OK</v>
      </c>
      <c r="O1438" t="str">
        <f>_xlfn.XLOOKUP(B1438,'01_Raw_ATMs'!A:A,'01_Raw_ATMs'!A:A,"Not Found")</f>
        <v>ATM084</v>
      </c>
      <c r="P1438" t="str">
        <f t="shared" si="160"/>
        <v>Valid</v>
      </c>
    </row>
    <row r="1439" spans="1:16">
      <c r="A1439" t="s">
        <v>1634</v>
      </c>
      <c r="B1439" t="s">
        <v>165</v>
      </c>
      <c r="C1439" s="2">
        <v>45710</v>
      </c>
      <c r="D1439" s="3">
        <v>0.45774305555555561</v>
      </c>
      <c r="E1439" t="s">
        <v>33</v>
      </c>
      <c r="F1439">
        <v>10000</v>
      </c>
      <c r="G1439" t="s">
        <v>214</v>
      </c>
      <c r="H1439" t="s">
        <v>1103</v>
      </c>
      <c r="I1439">
        <f t="shared" si="154"/>
        <v>1</v>
      </c>
      <c r="J1439" t="str">
        <f t="shared" si="155"/>
        <v>OK</v>
      </c>
      <c r="K1439" t="str">
        <f t="shared" si="156"/>
        <v>Failed</v>
      </c>
      <c r="L1439" t="str">
        <f t="shared" si="157"/>
        <v>Withdrawal</v>
      </c>
      <c r="M1439" t="str">
        <f t="shared" si="158"/>
        <v>OK</v>
      </c>
      <c r="N1439" t="str">
        <f t="shared" si="159"/>
        <v>OK</v>
      </c>
      <c r="O1439" t="str">
        <f>_xlfn.XLOOKUP(B1439,'01_Raw_ATMs'!A:A,'01_Raw_ATMs'!A:A,"Not Found")</f>
        <v>ATM085</v>
      </c>
      <c r="P1439" t="str">
        <f t="shared" si="160"/>
        <v>Valid</v>
      </c>
    </row>
    <row r="1440" spans="1:16">
      <c r="A1440" t="s">
        <v>1635</v>
      </c>
      <c r="B1440" t="s">
        <v>92</v>
      </c>
      <c r="C1440" s="2">
        <v>46128</v>
      </c>
      <c r="D1440" s="3">
        <v>0.87993055555555555</v>
      </c>
      <c r="E1440" t="s">
        <v>33</v>
      </c>
      <c r="F1440">
        <v>2500</v>
      </c>
      <c r="G1440" t="s">
        <v>189</v>
      </c>
      <c r="I1440">
        <f t="shared" si="154"/>
        <v>1</v>
      </c>
      <c r="J1440" t="str">
        <f t="shared" si="155"/>
        <v>OK</v>
      </c>
      <c r="K1440" t="str">
        <f t="shared" si="156"/>
        <v>Successful</v>
      </c>
      <c r="L1440" t="str">
        <f t="shared" si="157"/>
        <v>Withdrawal</v>
      </c>
      <c r="M1440" t="str">
        <f t="shared" si="158"/>
        <v>OK</v>
      </c>
      <c r="N1440" t="str">
        <f t="shared" si="159"/>
        <v>OK</v>
      </c>
      <c r="O1440" t="str">
        <f>_xlfn.XLOOKUP(B1440,'01_Raw_ATMs'!A:A,'01_Raw_ATMs'!A:A,"Not Found")</f>
        <v>ATM015</v>
      </c>
      <c r="P1440" t="str">
        <f t="shared" si="160"/>
        <v>Valid</v>
      </c>
    </row>
    <row r="1441" spans="1:16">
      <c r="A1441" t="s">
        <v>1636</v>
      </c>
      <c r="B1441" t="s">
        <v>89</v>
      </c>
      <c r="C1441" s="2">
        <v>45737</v>
      </c>
      <c r="D1441" s="3">
        <v>0.64164351851851853</v>
      </c>
      <c r="E1441" t="s">
        <v>194</v>
      </c>
      <c r="F1441">
        <v>0</v>
      </c>
      <c r="G1441" t="s">
        <v>189</v>
      </c>
      <c r="I1441">
        <f t="shared" si="154"/>
        <v>1</v>
      </c>
      <c r="J1441" t="str">
        <f t="shared" si="155"/>
        <v>OK</v>
      </c>
      <c r="K1441" t="str">
        <f t="shared" si="156"/>
        <v>Successful</v>
      </c>
      <c r="L1441" t="str">
        <f t="shared" si="157"/>
        <v>Balance Inquiry</v>
      </c>
      <c r="M1441" t="str">
        <f t="shared" si="158"/>
        <v>OK</v>
      </c>
      <c r="N1441" t="str">
        <f t="shared" si="159"/>
        <v>OK</v>
      </c>
      <c r="O1441" t="str">
        <f>_xlfn.XLOOKUP(B1441,'01_Raw_ATMs'!A:A,'01_Raw_ATMs'!A:A,"Not Found")</f>
        <v>ATM012</v>
      </c>
      <c r="P1441" t="str">
        <f t="shared" si="160"/>
        <v>Valid</v>
      </c>
    </row>
    <row r="1442" spans="1:16">
      <c r="A1442" t="s">
        <v>1637</v>
      </c>
      <c r="B1442" t="s">
        <v>143</v>
      </c>
      <c r="C1442" s="2">
        <v>45680</v>
      </c>
      <c r="D1442" s="3">
        <v>0.60532407407407407</v>
      </c>
      <c r="E1442" t="s">
        <v>33</v>
      </c>
      <c r="F1442">
        <v>10000</v>
      </c>
      <c r="G1442" t="s">
        <v>189</v>
      </c>
      <c r="I1442">
        <f t="shared" si="154"/>
        <v>1</v>
      </c>
      <c r="J1442" t="str">
        <f t="shared" si="155"/>
        <v>OK</v>
      </c>
      <c r="K1442" t="str">
        <f t="shared" si="156"/>
        <v>Successful</v>
      </c>
      <c r="L1442" t="str">
        <f t="shared" si="157"/>
        <v>Withdrawal</v>
      </c>
      <c r="M1442" t="str">
        <f t="shared" si="158"/>
        <v>OK</v>
      </c>
      <c r="N1442" t="str">
        <f t="shared" si="159"/>
        <v>OK</v>
      </c>
      <c r="O1442" t="str">
        <f>_xlfn.XLOOKUP(B1442,'01_Raw_ATMs'!A:A,'01_Raw_ATMs'!A:A,"Not Found")</f>
        <v>ATM063</v>
      </c>
      <c r="P1442" t="str">
        <f t="shared" si="160"/>
        <v>Valid</v>
      </c>
    </row>
    <row r="1443" spans="1:16">
      <c r="A1443" t="s">
        <v>1638</v>
      </c>
      <c r="B1443" t="s">
        <v>121</v>
      </c>
      <c r="C1443" s="2">
        <v>46119</v>
      </c>
      <c r="D1443" s="3">
        <v>0.79952546296296301</v>
      </c>
      <c r="E1443" t="s">
        <v>33</v>
      </c>
      <c r="F1443">
        <v>1500</v>
      </c>
      <c r="G1443" t="s">
        <v>189</v>
      </c>
      <c r="I1443">
        <f t="shared" si="154"/>
        <v>1</v>
      </c>
      <c r="J1443" t="str">
        <f t="shared" si="155"/>
        <v>OK</v>
      </c>
      <c r="K1443" t="str">
        <f t="shared" si="156"/>
        <v>Successful</v>
      </c>
      <c r="L1443" t="str">
        <f t="shared" si="157"/>
        <v>Withdrawal</v>
      </c>
      <c r="M1443" t="str">
        <f t="shared" si="158"/>
        <v>OK</v>
      </c>
      <c r="N1443" t="str">
        <f t="shared" si="159"/>
        <v>OK</v>
      </c>
      <c r="O1443" t="str">
        <f>_xlfn.XLOOKUP(B1443,'01_Raw_ATMs'!A:A,'01_Raw_ATMs'!A:A,"Not Found")</f>
        <v>ATM041</v>
      </c>
      <c r="P1443" t="str">
        <f t="shared" si="160"/>
        <v>Valid</v>
      </c>
    </row>
    <row r="1444" spans="1:16">
      <c r="A1444" t="s">
        <v>1639</v>
      </c>
      <c r="B1444" t="s">
        <v>161</v>
      </c>
      <c r="C1444" s="2">
        <v>45690</v>
      </c>
      <c r="D1444" s="3">
        <v>0.30650462962962971</v>
      </c>
      <c r="E1444" t="s">
        <v>33</v>
      </c>
      <c r="F1444">
        <v>8000</v>
      </c>
      <c r="G1444" t="s">
        <v>189</v>
      </c>
      <c r="I1444">
        <f t="shared" si="154"/>
        <v>1</v>
      </c>
      <c r="J1444" t="str">
        <f t="shared" si="155"/>
        <v>OK</v>
      </c>
      <c r="K1444" t="str">
        <f t="shared" si="156"/>
        <v>Successful</v>
      </c>
      <c r="L1444" t="str">
        <f t="shared" si="157"/>
        <v>Withdrawal</v>
      </c>
      <c r="M1444" t="str">
        <f t="shared" si="158"/>
        <v>OK</v>
      </c>
      <c r="N1444" t="str">
        <f t="shared" si="159"/>
        <v>OK</v>
      </c>
      <c r="O1444" t="str">
        <f>_xlfn.XLOOKUP(B1444,'01_Raw_ATMs'!A:A,'01_Raw_ATMs'!A:A,"Not Found")</f>
        <v>ATM081</v>
      </c>
      <c r="P1444" t="str">
        <f t="shared" si="160"/>
        <v>Valid</v>
      </c>
    </row>
    <row r="1445" spans="1:16">
      <c r="A1445" t="s">
        <v>1640</v>
      </c>
      <c r="B1445" t="s">
        <v>7</v>
      </c>
      <c r="C1445" s="2">
        <v>45820</v>
      </c>
      <c r="D1445" s="3">
        <v>0.6784606481481481</v>
      </c>
      <c r="E1445" t="s">
        <v>33</v>
      </c>
      <c r="F1445">
        <v>8000</v>
      </c>
      <c r="G1445" t="s">
        <v>189</v>
      </c>
      <c r="I1445">
        <f t="shared" si="154"/>
        <v>1</v>
      </c>
      <c r="J1445" t="str">
        <f t="shared" si="155"/>
        <v>OK</v>
      </c>
      <c r="K1445" t="str">
        <f t="shared" si="156"/>
        <v>Successful</v>
      </c>
      <c r="L1445" t="str">
        <f t="shared" si="157"/>
        <v>Withdrawal</v>
      </c>
      <c r="M1445" t="str">
        <f t="shared" si="158"/>
        <v>OK</v>
      </c>
      <c r="N1445" t="str">
        <f t="shared" si="159"/>
        <v>OK</v>
      </c>
      <c r="O1445" t="str">
        <f>_xlfn.XLOOKUP(B1445,'01_Raw_ATMs'!A:A,'01_Raw_ATMs'!A:A,"Not Found")</f>
        <v>ATM001</v>
      </c>
      <c r="P1445" t="str">
        <f t="shared" si="160"/>
        <v>Valid</v>
      </c>
    </row>
    <row r="1446" spans="1:16">
      <c r="A1446" t="s">
        <v>1641</v>
      </c>
      <c r="B1446" t="s">
        <v>74</v>
      </c>
      <c r="C1446" s="2">
        <v>46188</v>
      </c>
      <c r="D1446" s="3">
        <v>0.67306712962962967</v>
      </c>
      <c r="E1446" t="s">
        <v>211</v>
      </c>
      <c r="F1446">
        <v>0</v>
      </c>
      <c r="G1446" t="s">
        <v>189</v>
      </c>
      <c r="I1446">
        <f t="shared" si="154"/>
        <v>1</v>
      </c>
      <c r="J1446" t="str">
        <f t="shared" si="155"/>
        <v>OK</v>
      </c>
      <c r="K1446" t="str">
        <f t="shared" si="156"/>
        <v>Successful</v>
      </c>
      <c r="L1446" t="str">
        <f t="shared" si="157"/>
        <v>Mini Statement</v>
      </c>
      <c r="M1446" t="str">
        <f t="shared" si="158"/>
        <v>OK</v>
      </c>
      <c r="N1446" t="str">
        <f t="shared" si="159"/>
        <v>OK</v>
      </c>
      <c r="O1446" t="str">
        <f>_xlfn.XLOOKUP(B1446,'01_Raw_ATMs'!A:A,'01_Raw_ATMs'!A:A,"Not Found")</f>
        <v>ATM003</v>
      </c>
      <c r="P1446" t="str">
        <f t="shared" si="160"/>
        <v>Valid</v>
      </c>
    </row>
    <row r="1447" spans="1:16">
      <c r="A1447" t="s">
        <v>1642</v>
      </c>
      <c r="B1447" t="s">
        <v>108</v>
      </c>
      <c r="C1447" s="2">
        <v>45688</v>
      </c>
      <c r="D1447" s="3">
        <v>0.5097800925925926</v>
      </c>
      <c r="E1447" t="s">
        <v>194</v>
      </c>
      <c r="F1447">
        <v>0</v>
      </c>
      <c r="G1447" t="s">
        <v>189</v>
      </c>
      <c r="I1447">
        <f t="shared" si="154"/>
        <v>1</v>
      </c>
      <c r="J1447" t="str">
        <f t="shared" si="155"/>
        <v>OK</v>
      </c>
      <c r="K1447" t="str">
        <f t="shared" si="156"/>
        <v>Successful</v>
      </c>
      <c r="L1447" t="str">
        <f t="shared" si="157"/>
        <v>Balance Inquiry</v>
      </c>
      <c r="M1447" t="str">
        <f t="shared" si="158"/>
        <v>OK</v>
      </c>
      <c r="N1447" t="str">
        <f t="shared" si="159"/>
        <v>OK</v>
      </c>
      <c r="O1447" t="str">
        <f>_xlfn.XLOOKUP(B1447,'01_Raw_ATMs'!A:A,'01_Raw_ATMs'!A:A,"Not Found")</f>
        <v>ATM028</v>
      </c>
      <c r="P1447" t="str">
        <f t="shared" si="160"/>
        <v>Valid</v>
      </c>
    </row>
    <row r="1448" spans="1:16">
      <c r="A1448" t="s">
        <v>1643</v>
      </c>
      <c r="B1448" t="s">
        <v>115</v>
      </c>
      <c r="C1448" s="2">
        <v>45938</v>
      </c>
      <c r="D1448" s="3">
        <v>0.62872685185185184</v>
      </c>
      <c r="E1448" t="s">
        <v>33</v>
      </c>
      <c r="F1448">
        <v>10000</v>
      </c>
      <c r="G1448" t="s">
        <v>189</v>
      </c>
      <c r="I1448">
        <f t="shared" si="154"/>
        <v>1</v>
      </c>
      <c r="J1448" t="str">
        <f t="shared" si="155"/>
        <v>OK</v>
      </c>
      <c r="K1448" t="str">
        <f t="shared" si="156"/>
        <v>Successful</v>
      </c>
      <c r="L1448" t="str">
        <f t="shared" si="157"/>
        <v>Withdrawal</v>
      </c>
      <c r="M1448" t="str">
        <f t="shared" si="158"/>
        <v>OK</v>
      </c>
      <c r="N1448" t="str">
        <f t="shared" si="159"/>
        <v>OK</v>
      </c>
      <c r="O1448" t="str">
        <f>_xlfn.XLOOKUP(B1448,'01_Raw_ATMs'!A:A,'01_Raw_ATMs'!A:A,"Not Found")</f>
        <v>ATM035</v>
      </c>
      <c r="P1448" t="str">
        <f t="shared" si="160"/>
        <v>Valid</v>
      </c>
    </row>
    <row r="1449" spans="1:16">
      <c r="A1449" t="s">
        <v>1644</v>
      </c>
      <c r="B1449" t="s">
        <v>176</v>
      </c>
      <c r="C1449" s="2">
        <v>46165</v>
      </c>
      <c r="D1449" s="3">
        <v>0.60137731481481482</v>
      </c>
      <c r="E1449" t="s">
        <v>33</v>
      </c>
      <c r="F1449">
        <v>1500</v>
      </c>
      <c r="G1449" t="s">
        <v>189</v>
      </c>
      <c r="I1449">
        <f t="shared" si="154"/>
        <v>1</v>
      </c>
      <c r="J1449" t="str">
        <f t="shared" si="155"/>
        <v>OK</v>
      </c>
      <c r="K1449" t="str">
        <f t="shared" si="156"/>
        <v>Successful</v>
      </c>
      <c r="L1449" t="str">
        <f t="shared" si="157"/>
        <v>Withdrawal</v>
      </c>
      <c r="M1449" t="str">
        <f t="shared" si="158"/>
        <v>OK</v>
      </c>
      <c r="N1449" t="str">
        <f t="shared" si="159"/>
        <v>OK</v>
      </c>
      <c r="O1449" t="str">
        <f>_xlfn.XLOOKUP(B1449,'01_Raw_ATMs'!A:A,'01_Raw_ATMs'!A:A,"Not Found")</f>
        <v>ATM096</v>
      </c>
      <c r="P1449" t="str">
        <f t="shared" si="160"/>
        <v>Valid</v>
      </c>
    </row>
    <row r="1450" spans="1:16">
      <c r="A1450" t="s">
        <v>1645</v>
      </c>
      <c r="B1450" t="s">
        <v>172</v>
      </c>
      <c r="C1450" s="2">
        <v>45945</v>
      </c>
      <c r="D1450" s="3">
        <v>0.92126157407407405</v>
      </c>
      <c r="E1450" t="s">
        <v>194</v>
      </c>
      <c r="F1450">
        <v>0</v>
      </c>
      <c r="G1450" t="s">
        <v>189</v>
      </c>
      <c r="I1450">
        <f t="shared" si="154"/>
        <v>1</v>
      </c>
      <c r="J1450" t="str">
        <f t="shared" si="155"/>
        <v>OK</v>
      </c>
      <c r="K1450" t="str">
        <f t="shared" si="156"/>
        <v>Successful</v>
      </c>
      <c r="L1450" t="str">
        <f t="shared" si="157"/>
        <v>Balance Inquiry</v>
      </c>
      <c r="M1450" t="str">
        <f t="shared" si="158"/>
        <v>OK</v>
      </c>
      <c r="N1450" t="str">
        <f t="shared" si="159"/>
        <v>OK</v>
      </c>
      <c r="O1450" t="str">
        <f>_xlfn.XLOOKUP(B1450,'01_Raw_ATMs'!A:A,'01_Raw_ATMs'!A:A,"Not Found")</f>
        <v>ATM092</v>
      </c>
      <c r="P1450" t="str">
        <f t="shared" si="160"/>
        <v>Valid</v>
      </c>
    </row>
    <row r="1451" spans="1:16">
      <c r="A1451" t="s">
        <v>1646</v>
      </c>
      <c r="B1451" t="s">
        <v>101</v>
      </c>
      <c r="C1451" s="2">
        <v>45868</v>
      </c>
      <c r="D1451" s="3">
        <v>0.93850694444444449</v>
      </c>
      <c r="E1451" t="s">
        <v>211</v>
      </c>
      <c r="F1451">
        <v>0</v>
      </c>
      <c r="G1451" t="s">
        <v>189</v>
      </c>
      <c r="I1451">
        <f t="shared" si="154"/>
        <v>1</v>
      </c>
      <c r="J1451" t="str">
        <f t="shared" si="155"/>
        <v>OK</v>
      </c>
      <c r="K1451" t="str">
        <f t="shared" si="156"/>
        <v>Successful</v>
      </c>
      <c r="L1451" t="str">
        <f t="shared" si="157"/>
        <v>Mini Statement</v>
      </c>
      <c r="M1451" t="str">
        <f t="shared" si="158"/>
        <v>OK</v>
      </c>
      <c r="N1451" t="str">
        <f t="shared" si="159"/>
        <v>OK</v>
      </c>
      <c r="O1451" t="str">
        <f>_xlfn.XLOOKUP(B1451,'01_Raw_ATMs'!A:A,'01_Raw_ATMs'!A:A,"Not Found")</f>
        <v>ATM022</v>
      </c>
      <c r="P1451" t="str">
        <f t="shared" si="160"/>
        <v>Valid</v>
      </c>
    </row>
    <row r="1452" spans="1:16">
      <c r="A1452" t="s">
        <v>1647</v>
      </c>
      <c r="B1452" t="s">
        <v>176</v>
      </c>
      <c r="C1452" s="2">
        <v>45936</v>
      </c>
      <c r="D1452" s="3">
        <v>0.81881944444444443</v>
      </c>
      <c r="E1452" t="s">
        <v>33</v>
      </c>
      <c r="F1452">
        <v>4000</v>
      </c>
      <c r="G1452" t="s">
        <v>189</v>
      </c>
      <c r="I1452">
        <f t="shared" si="154"/>
        <v>1</v>
      </c>
      <c r="J1452" t="str">
        <f t="shared" si="155"/>
        <v>OK</v>
      </c>
      <c r="K1452" t="str">
        <f t="shared" si="156"/>
        <v>Successful</v>
      </c>
      <c r="L1452" t="str">
        <f t="shared" si="157"/>
        <v>Withdrawal</v>
      </c>
      <c r="M1452" t="str">
        <f t="shared" si="158"/>
        <v>OK</v>
      </c>
      <c r="N1452" t="str">
        <f t="shared" si="159"/>
        <v>OK</v>
      </c>
      <c r="O1452" t="str">
        <f>_xlfn.XLOOKUP(B1452,'01_Raw_ATMs'!A:A,'01_Raw_ATMs'!A:A,"Not Found")</f>
        <v>ATM096</v>
      </c>
      <c r="P1452" t="str">
        <f t="shared" si="160"/>
        <v>Valid</v>
      </c>
    </row>
    <row r="1453" spans="1:16">
      <c r="A1453" t="s">
        <v>1648</v>
      </c>
      <c r="B1453" t="s">
        <v>126</v>
      </c>
      <c r="C1453" s="2">
        <v>46040</v>
      </c>
      <c r="D1453" s="3">
        <v>0.86949074074074073</v>
      </c>
      <c r="E1453" t="s">
        <v>33</v>
      </c>
      <c r="F1453">
        <v>500</v>
      </c>
      <c r="G1453" t="s">
        <v>214</v>
      </c>
      <c r="H1453" t="s">
        <v>42</v>
      </c>
      <c r="I1453">
        <f t="shared" si="154"/>
        <v>1</v>
      </c>
      <c r="J1453" t="str">
        <f t="shared" si="155"/>
        <v>OK</v>
      </c>
      <c r="K1453" t="str">
        <f t="shared" si="156"/>
        <v>Failed</v>
      </c>
      <c r="L1453" t="str">
        <f t="shared" si="157"/>
        <v>Withdrawal</v>
      </c>
      <c r="M1453" t="str">
        <f t="shared" si="158"/>
        <v>OK</v>
      </c>
      <c r="N1453" t="str">
        <f t="shared" si="159"/>
        <v>OK</v>
      </c>
      <c r="O1453" t="str">
        <f>_xlfn.XLOOKUP(B1453,'01_Raw_ATMs'!A:A,'01_Raw_ATMs'!A:A,"Not Found")</f>
        <v>ATM046</v>
      </c>
      <c r="P1453" t="str">
        <f t="shared" si="160"/>
        <v>Valid</v>
      </c>
    </row>
    <row r="1454" spans="1:16">
      <c r="A1454" t="s">
        <v>1649</v>
      </c>
      <c r="B1454" t="s">
        <v>156</v>
      </c>
      <c r="C1454" s="2">
        <v>46077</v>
      </c>
      <c r="D1454" s="3">
        <v>0.49509259259259258</v>
      </c>
      <c r="E1454" t="s">
        <v>33</v>
      </c>
      <c r="F1454">
        <v>6000</v>
      </c>
      <c r="G1454" t="s">
        <v>189</v>
      </c>
      <c r="I1454">
        <f t="shared" si="154"/>
        <v>1</v>
      </c>
      <c r="J1454" t="str">
        <f t="shared" si="155"/>
        <v>OK</v>
      </c>
      <c r="K1454" t="str">
        <f t="shared" si="156"/>
        <v>Successful</v>
      </c>
      <c r="L1454" t="str">
        <f t="shared" si="157"/>
        <v>Withdrawal</v>
      </c>
      <c r="M1454" t="str">
        <f t="shared" si="158"/>
        <v>OK</v>
      </c>
      <c r="N1454" t="str">
        <f t="shared" si="159"/>
        <v>OK</v>
      </c>
      <c r="O1454" t="str">
        <f>_xlfn.XLOOKUP(B1454,'01_Raw_ATMs'!A:A,'01_Raw_ATMs'!A:A,"Not Found")</f>
        <v>ATM076</v>
      </c>
      <c r="P1454" t="str">
        <f t="shared" si="160"/>
        <v>Valid</v>
      </c>
    </row>
    <row r="1455" spans="1:16">
      <c r="A1455" t="s">
        <v>1650</v>
      </c>
      <c r="B1455" t="s">
        <v>76</v>
      </c>
      <c r="C1455" s="2">
        <v>45775</v>
      </c>
      <c r="D1455" s="3">
        <v>0.3475347222222222</v>
      </c>
      <c r="E1455" t="s">
        <v>194</v>
      </c>
      <c r="F1455">
        <v>0</v>
      </c>
      <c r="G1455" t="s">
        <v>189</v>
      </c>
      <c r="I1455">
        <f t="shared" si="154"/>
        <v>1</v>
      </c>
      <c r="J1455" t="str">
        <f t="shared" si="155"/>
        <v>OK</v>
      </c>
      <c r="K1455" t="str">
        <f t="shared" si="156"/>
        <v>Successful</v>
      </c>
      <c r="L1455" t="str">
        <f t="shared" si="157"/>
        <v>Balance Inquiry</v>
      </c>
      <c r="M1455" t="str">
        <f t="shared" si="158"/>
        <v>OK</v>
      </c>
      <c r="N1455" t="str">
        <f t="shared" si="159"/>
        <v>OK</v>
      </c>
      <c r="O1455" t="str">
        <f>_xlfn.XLOOKUP(B1455,'01_Raw_ATMs'!A:A,'01_Raw_ATMs'!A:A,"Not Found")</f>
        <v>ATM004</v>
      </c>
      <c r="P1455" t="str">
        <f t="shared" si="160"/>
        <v>Valid</v>
      </c>
    </row>
    <row r="1456" spans="1:16">
      <c r="A1456" t="s">
        <v>1651</v>
      </c>
      <c r="B1456" t="s">
        <v>85</v>
      </c>
      <c r="C1456" s="2">
        <v>45878</v>
      </c>
      <c r="D1456" s="3">
        <v>0.76607638888888885</v>
      </c>
      <c r="E1456" t="s">
        <v>194</v>
      </c>
      <c r="F1456">
        <v>0</v>
      </c>
      <c r="G1456" t="s">
        <v>189</v>
      </c>
      <c r="I1456">
        <f t="shared" si="154"/>
        <v>1</v>
      </c>
      <c r="J1456" t="str">
        <f t="shared" si="155"/>
        <v>OK</v>
      </c>
      <c r="K1456" t="str">
        <f t="shared" si="156"/>
        <v>Successful</v>
      </c>
      <c r="L1456" t="str">
        <f t="shared" si="157"/>
        <v>Balance Inquiry</v>
      </c>
      <c r="M1456" t="str">
        <f t="shared" si="158"/>
        <v>OK</v>
      </c>
      <c r="N1456" t="str">
        <f t="shared" si="159"/>
        <v>OK</v>
      </c>
      <c r="O1456" t="str">
        <f>_xlfn.XLOOKUP(B1456,'01_Raw_ATMs'!A:A,'01_Raw_ATMs'!A:A,"Not Found")</f>
        <v>ATM010</v>
      </c>
      <c r="P1456" t="str">
        <f t="shared" si="160"/>
        <v>Valid</v>
      </c>
    </row>
    <row r="1457" spans="1:16">
      <c r="A1457" t="s">
        <v>1652</v>
      </c>
      <c r="B1457" t="s">
        <v>121</v>
      </c>
      <c r="C1457" s="2">
        <v>45669</v>
      </c>
      <c r="D1457" s="3">
        <v>0.75936342592592587</v>
      </c>
      <c r="E1457" t="s">
        <v>33</v>
      </c>
      <c r="F1457">
        <v>3000</v>
      </c>
      <c r="G1457" t="s">
        <v>189</v>
      </c>
      <c r="I1457">
        <f t="shared" si="154"/>
        <v>1</v>
      </c>
      <c r="J1457" t="str">
        <f t="shared" si="155"/>
        <v>OK</v>
      </c>
      <c r="K1457" t="str">
        <f t="shared" si="156"/>
        <v>Successful</v>
      </c>
      <c r="L1457" t="str">
        <f t="shared" si="157"/>
        <v>Withdrawal</v>
      </c>
      <c r="M1457" t="str">
        <f t="shared" si="158"/>
        <v>OK</v>
      </c>
      <c r="N1457" t="str">
        <f t="shared" si="159"/>
        <v>OK</v>
      </c>
      <c r="O1457" t="str">
        <f>_xlfn.XLOOKUP(B1457,'01_Raw_ATMs'!A:A,'01_Raw_ATMs'!A:A,"Not Found")</f>
        <v>ATM041</v>
      </c>
      <c r="P1457" t="str">
        <f t="shared" si="160"/>
        <v>Valid</v>
      </c>
    </row>
    <row r="1458" spans="1:16">
      <c r="A1458" t="s">
        <v>1653</v>
      </c>
      <c r="B1458" t="s">
        <v>152</v>
      </c>
      <c r="C1458" s="2">
        <v>45725</v>
      </c>
      <c r="D1458" s="3">
        <v>0.56820601851851849</v>
      </c>
      <c r="E1458" t="s">
        <v>33</v>
      </c>
      <c r="F1458">
        <v>1000</v>
      </c>
      <c r="G1458" t="s">
        <v>189</v>
      </c>
      <c r="I1458">
        <f t="shared" si="154"/>
        <v>1</v>
      </c>
      <c r="J1458" t="str">
        <f t="shared" si="155"/>
        <v>OK</v>
      </c>
      <c r="K1458" t="str">
        <f t="shared" si="156"/>
        <v>Successful</v>
      </c>
      <c r="L1458" t="str">
        <f t="shared" si="157"/>
        <v>Withdrawal</v>
      </c>
      <c r="M1458" t="str">
        <f t="shared" si="158"/>
        <v>OK</v>
      </c>
      <c r="N1458" t="str">
        <f t="shared" si="159"/>
        <v>OK</v>
      </c>
      <c r="O1458" t="str">
        <f>_xlfn.XLOOKUP(B1458,'01_Raw_ATMs'!A:A,'01_Raw_ATMs'!A:A,"Not Found")</f>
        <v>ATM072</v>
      </c>
      <c r="P1458" t="str">
        <f t="shared" si="160"/>
        <v>Valid</v>
      </c>
    </row>
    <row r="1459" spans="1:16">
      <c r="A1459" t="s">
        <v>1654</v>
      </c>
      <c r="B1459" t="s">
        <v>172</v>
      </c>
      <c r="C1459" s="2">
        <v>45734</v>
      </c>
      <c r="D1459" s="3">
        <v>0.7371064814814815</v>
      </c>
      <c r="E1459" t="s">
        <v>33</v>
      </c>
      <c r="F1459">
        <v>4000</v>
      </c>
      <c r="G1459" t="s">
        <v>189</v>
      </c>
      <c r="I1459">
        <f t="shared" si="154"/>
        <v>1</v>
      </c>
      <c r="J1459" t="str">
        <f t="shared" si="155"/>
        <v>OK</v>
      </c>
      <c r="K1459" t="str">
        <f t="shared" si="156"/>
        <v>Successful</v>
      </c>
      <c r="L1459" t="str">
        <f t="shared" si="157"/>
        <v>Withdrawal</v>
      </c>
      <c r="M1459" t="str">
        <f t="shared" si="158"/>
        <v>OK</v>
      </c>
      <c r="N1459" t="str">
        <f t="shared" si="159"/>
        <v>OK</v>
      </c>
      <c r="O1459" t="str">
        <f>_xlfn.XLOOKUP(B1459,'01_Raw_ATMs'!A:A,'01_Raw_ATMs'!A:A,"Not Found")</f>
        <v>ATM092</v>
      </c>
      <c r="P1459" t="str">
        <f t="shared" si="160"/>
        <v>Valid</v>
      </c>
    </row>
    <row r="1460" spans="1:16">
      <c r="A1460" t="s">
        <v>1655</v>
      </c>
      <c r="B1460" t="s">
        <v>121</v>
      </c>
      <c r="C1460" s="2">
        <v>45860</v>
      </c>
      <c r="D1460" s="3">
        <v>0.36910879629629628</v>
      </c>
      <c r="E1460" t="s">
        <v>33</v>
      </c>
      <c r="F1460">
        <v>2500</v>
      </c>
      <c r="G1460" t="s">
        <v>189</v>
      </c>
      <c r="I1460">
        <f t="shared" si="154"/>
        <v>1</v>
      </c>
      <c r="J1460" t="str">
        <f t="shared" si="155"/>
        <v>OK</v>
      </c>
      <c r="K1460" t="str">
        <f t="shared" si="156"/>
        <v>Successful</v>
      </c>
      <c r="L1460" t="str">
        <f t="shared" si="157"/>
        <v>Withdrawal</v>
      </c>
      <c r="M1460" t="str">
        <f t="shared" si="158"/>
        <v>OK</v>
      </c>
      <c r="N1460" t="str">
        <f t="shared" si="159"/>
        <v>OK</v>
      </c>
      <c r="O1460" t="str">
        <f>_xlfn.XLOOKUP(B1460,'01_Raw_ATMs'!A:A,'01_Raw_ATMs'!A:A,"Not Found")</f>
        <v>ATM041</v>
      </c>
      <c r="P1460" t="str">
        <f t="shared" si="160"/>
        <v>Valid</v>
      </c>
    </row>
    <row r="1461" spans="1:16">
      <c r="A1461" t="s">
        <v>1656</v>
      </c>
      <c r="B1461" t="s">
        <v>93</v>
      </c>
      <c r="C1461" s="2">
        <v>46121</v>
      </c>
      <c r="D1461" s="3">
        <v>0.34765046296296298</v>
      </c>
      <c r="E1461" t="s">
        <v>33</v>
      </c>
      <c r="F1461">
        <v>8000</v>
      </c>
      <c r="G1461" t="s">
        <v>189</v>
      </c>
      <c r="I1461">
        <f t="shared" si="154"/>
        <v>1</v>
      </c>
      <c r="J1461" t="str">
        <f t="shared" si="155"/>
        <v>OK</v>
      </c>
      <c r="K1461" t="str">
        <f t="shared" si="156"/>
        <v>Successful</v>
      </c>
      <c r="L1461" t="str">
        <f t="shared" si="157"/>
        <v>Withdrawal</v>
      </c>
      <c r="M1461" t="str">
        <f t="shared" si="158"/>
        <v>OK</v>
      </c>
      <c r="N1461" t="str">
        <f t="shared" si="159"/>
        <v>OK</v>
      </c>
      <c r="O1461" t="str">
        <f>_xlfn.XLOOKUP(B1461,'01_Raw_ATMs'!A:A,'01_Raw_ATMs'!A:A,"Not Found")</f>
        <v>ATM016</v>
      </c>
      <c r="P1461" t="str">
        <f t="shared" si="160"/>
        <v>Valid</v>
      </c>
    </row>
    <row r="1462" spans="1:16">
      <c r="A1462" t="s">
        <v>1657</v>
      </c>
      <c r="B1462" t="s">
        <v>74</v>
      </c>
      <c r="C1462" s="2">
        <v>45662</v>
      </c>
      <c r="D1462" s="3">
        <v>0.8875925925925926</v>
      </c>
      <c r="E1462" t="s">
        <v>194</v>
      </c>
      <c r="F1462">
        <v>0</v>
      </c>
      <c r="G1462" t="s">
        <v>189</v>
      </c>
      <c r="I1462">
        <f t="shared" si="154"/>
        <v>1</v>
      </c>
      <c r="J1462" t="str">
        <f t="shared" si="155"/>
        <v>OK</v>
      </c>
      <c r="K1462" t="str">
        <f t="shared" si="156"/>
        <v>Successful</v>
      </c>
      <c r="L1462" t="str">
        <f t="shared" si="157"/>
        <v>Balance Inquiry</v>
      </c>
      <c r="M1462" t="str">
        <f t="shared" si="158"/>
        <v>OK</v>
      </c>
      <c r="N1462" t="str">
        <f t="shared" si="159"/>
        <v>OK</v>
      </c>
      <c r="O1462" t="str">
        <f>_xlfn.XLOOKUP(B1462,'01_Raw_ATMs'!A:A,'01_Raw_ATMs'!A:A,"Not Found")</f>
        <v>ATM003</v>
      </c>
      <c r="P1462" t="str">
        <f t="shared" si="160"/>
        <v>Valid</v>
      </c>
    </row>
    <row r="1463" spans="1:16">
      <c r="A1463" t="s">
        <v>1658</v>
      </c>
      <c r="B1463" t="s">
        <v>149</v>
      </c>
      <c r="C1463" s="2">
        <v>46198</v>
      </c>
      <c r="D1463" s="3">
        <v>0.1534837962962963</v>
      </c>
      <c r="E1463" t="s">
        <v>33</v>
      </c>
      <c r="F1463">
        <v>1000</v>
      </c>
      <c r="G1463" t="s">
        <v>189</v>
      </c>
      <c r="I1463">
        <f t="shared" si="154"/>
        <v>1</v>
      </c>
      <c r="J1463" t="str">
        <f t="shared" si="155"/>
        <v>OK</v>
      </c>
      <c r="K1463" t="str">
        <f t="shared" si="156"/>
        <v>Successful</v>
      </c>
      <c r="L1463" t="str">
        <f t="shared" si="157"/>
        <v>Withdrawal</v>
      </c>
      <c r="M1463" t="str">
        <f t="shared" si="158"/>
        <v>OK</v>
      </c>
      <c r="N1463" t="str">
        <f t="shared" si="159"/>
        <v>OK</v>
      </c>
      <c r="O1463" t="str">
        <f>_xlfn.XLOOKUP(B1463,'01_Raw_ATMs'!A:A,'01_Raw_ATMs'!A:A,"Not Found")</f>
        <v>ATM069</v>
      </c>
      <c r="P1463" t="str">
        <f t="shared" si="160"/>
        <v>Valid</v>
      </c>
    </row>
    <row r="1464" spans="1:16">
      <c r="A1464" t="s">
        <v>1659</v>
      </c>
      <c r="B1464" t="s">
        <v>134</v>
      </c>
      <c r="C1464" s="2">
        <v>45966</v>
      </c>
      <c r="D1464" s="3">
        <v>0.45025462962962959</v>
      </c>
      <c r="E1464" t="s">
        <v>33</v>
      </c>
      <c r="F1464">
        <v>6000</v>
      </c>
      <c r="G1464" t="s">
        <v>189</v>
      </c>
      <c r="I1464">
        <f t="shared" si="154"/>
        <v>1</v>
      </c>
      <c r="J1464" t="str">
        <f t="shared" si="155"/>
        <v>OK</v>
      </c>
      <c r="K1464" t="str">
        <f t="shared" si="156"/>
        <v>Successful</v>
      </c>
      <c r="L1464" t="str">
        <f t="shared" si="157"/>
        <v>Withdrawal</v>
      </c>
      <c r="M1464" t="str">
        <f t="shared" si="158"/>
        <v>OK</v>
      </c>
      <c r="N1464" t="str">
        <f t="shared" si="159"/>
        <v>OK</v>
      </c>
      <c r="O1464" t="str">
        <f>_xlfn.XLOOKUP(B1464,'01_Raw_ATMs'!A:A,'01_Raw_ATMs'!A:A,"Not Found")</f>
        <v>ATM054</v>
      </c>
      <c r="P1464" t="str">
        <f t="shared" si="160"/>
        <v>Valid</v>
      </c>
    </row>
    <row r="1465" spans="1:16">
      <c r="A1465" t="s">
        <v>1660</v>
      </c>
      <c r="B1465" t="s">
        <v>144</v>
      </c>
      <c r="C1465" s="2">
        <v>45706</v>
      </c>
      <c r="D1465" s="3">
        <v>0.57255787037037043</v>
      </c>
      <c r="E1465" t="s">
        <v>33</v>
      </c>
      <c r="F1465">
        <v>10000</v>
      </c>
      <c r="G1465" t="s">
        <v>214</v>
      </c>
      <c r="H1465" t="s">
        <v>1103</v>
      </c>
      <c r="I1465">
        <f t="shared" si="154"/>
        <v>1</v>
      </c>
      <c r="J1465" t="str">
        <f t="shared" si="155"/>
        <v>OK</v>
      </c>
      <c r="K1465" t="str">
        <f t="shared" si="156"/>
        <v>Failed</v>
      </c>
      <c r="L1465" t="str">
        <f t="shared" si="157"/>
        <v>Withdrawal</v>
      </c>
      <c r="M1465" t="str">
        <f t="shared" si="158"/>
        <v>OK</v>
      </c>
      <c r="N1465" t="str">
        <f t="shared" si="159"/>
        <v>OK</v>
      </c>
      <c r="O1465" t="str">
        <f>_xlfn.XLOOKUP(B1465,'01_Raw_ATMs'!A:A,'01_Raw_ATMs'!A:A,"Not Found")</f>
        <v>ATM064</v>
      </c>
      <c r="P1465" t="str">
        <f t="shared" si="160"/>
        <v>Valid</v>
      </c>
    </row>
    <row r="1466" spans="1:16">
      <c r="A1466" t="s">
        <v>1661</v>
      </c>
      <c r="B1466" t="s">
        <v>128</v>
      </c>
      <c r="C1466" s="2">
        <v>45763</v>
      </c>
      <c r="D1466" s="3">
        <v>8.6018518518518522E-2</v>
      </c>
      <c r="E1466" t="s">
        <v>33</v>
      </c>
      <c r="F1466">
        <v>1000</v>
      </c>
      <c r="G1466" t="s">
        <v>214</v>
      </c>
      <c r="H1466" t="s">
        <v>1094</v>
      </c>
      <c r="I1466">
        <f t="shared" si="154"/>
        <v>1</v>
      </c>
      <c r="J1466" t="str">
        <f t="shared" si="155"/>
        <v>OK</v>
      </c>
      <c r="K1466" t="str">
        <f t="shared" si="156"/>
        <v>Failed</v>
      </c>
      <c r="L1466" t="str">
        <f t="shared" si="157"/>
        <v>Withdrawal</v>
      </c>
      <c r="M1466" t="str">
        <f t="shared" si="158"/>
        <v>OK</v>
      </c>
      <c r="N1466" t="str">
        <f t="shared" si="159"/>
        <v>OK</v>
      </c>
      <c r="O1466" t="str">
        <f>_xlfn.XLOOKUP(B1466,'01_Raw_ATMs'!A:A,'01_Raw_ATMs'!A:A,"Not Found")</f>
        <v>ATM048</v>
      </c>
      <c r="P1466" t="str">
        <f t="shared" si="160"/>
        <v>Valid</v>
      </c>
    </row>
    <row r="1467" spans="1:16">
      <c r="A1467" t="s">
        <v>1662</v>
      </c>
      <c r="B1467" t="s">
        <v>109</v>
      </c>
      <c r="C1467" s="2">
        <v>45832</v>
      </c>
      <c r="D1467" s="3">
        <v>0.28260416666666671</v>
      </c>
      <c r="E1467" t="s">
        <v>194</v>
      </c>
      <c r="F1467">
        <v>0</v>
      </c>
      <c r="G1467" t="s">
        <v>189</v>
      </c>
      <c r="I1467">
        <f t="shared" si="154"/>
        <v>1</v>
      </c>
      <c r="J1467" t="str">
        <f t="shared" si="155"/>
        <v>OK</v>
      </c>
      <c r="K1467" t="str">
        <f t="shared" si="156"/>
        <v>Successful</v>
      </c>
      <c r="L1467" t="str">
        <f t="shared" si="157"/>
        <v>Balance Inquiry</v>
      </c>
      <c r="M1467" t="str">
        <f t="shared" si="158"/>
        <v>OK</v>
      </c>
      <c r="N1467" t="str">
        <f t="shared" si="159"/>
        <v>OK</v>
      </c>
      <c r="O1467" t="str">
        <f>_xlfn.XLOOKUP(B1467,'01_Raw_ATMs'!A:A,'01_Raw_ATMs'!A:A,"Not Found")</f>
        <v>ATM029</v>
      </c>
      <c r="P1467" t="str">
        <f t="shared" si="160"/>
        <v>Valid</v>
      </c>
    </row>
    <row r="1468" spans="1:16">
      <c r="A1468" t="s">
        <v>1663</v>
      </c>
      <c r="B1468" t="s">
        <v>149</v>
      </c>
      <c r="C1468" s="2">
        <v>45663</v>
      </c>
      <c r="D1468" s="3">
        <v>0.91322916666666665</v>
      </c>
      <c r="E1468" t="s">
        <v>33</v>
      </c>
      <c r="F1468">
        <v>500</v>
      </c>
      <c r="G1468" t="s">
        <v>189</v>
      </c>
      <c r="I1468">
        <f t="shared" si="154"/>
        <v>1</v>
      </c>
      <c r="J1468" t="str">
        <f t="shared" si="155"/>
        <v>OK</v>
      </c>
      <c r="K1468" t="str">
        <f t="shared" si="156"/>
        <v>Successful</v>
      </c>
      <c r="L1468" t="str">
        <f t="shared" si="157"/>
        <v>Withdrawal</v>
      </c>
      <c r="M1468" t="str">
        <f t="shared" si="158"/>
        <v>OK</v>
      </c>
      <c r="N1468" t="str">
        <f t="shared" si="159"/>
        <v>OK</v>
      </c>
      <c r="O1468" t="str">
        <f>_xlfn.XLOOKUP(B1468,'01_Raw_ATMs'!A:A,'01_Raw_ATMs'!A:A,"Not Found")</f>
        <v>ATM069</v>
      </c>
      <c r="P1468" t="str">
        <f t="shared" si="160"/>
        <v>Valid</v>
      </c>
    </row>
    <row r="1469" spans="1:16">
      <c r="A1469" t="s">
        <v>1664</v>
      </c>
      <c r="B1469" t="s">
        <v>119</v>
      </c>
      <c r="C1469" s="2">
        <v>45734</v>
      </c>
      <c r="D1469" s="3">
        <v>0.44767361111111109</v>
      </c>
      <c r="E1469" t="s">
        <v>194</v>
      </c>
      <c r="F1469">
        <v>0</v>
      </c>
      <c r="G1469" t="s">
        <v>189</v>
      </c>
      <c r="I1469">
        <f t="shared" si="154"/>
        <v>1</v>
      </c>
      <c r="J1469" t="str">
        <f t="shared" si="155"/>
        <v>OK</v>
      </c>
      <c r="K1469" t="str">
        <f t="shared" si="156"/>
        <v>Successful</v>
      </c>
      <c r="L1469" t="str">
        <f t="shared" si="157"/>
        <v>Balance Inquiry</v>
      </c>
      <c r="M1469" t="str">
        <f t="shared" si="158"/>
        <v>OK</v>
      </c>
      <c r="N1469" t="str">
        <f t="shared" si="159"/>
        <v>OK</v>
      </c>
      <c r="O1469" t="str">
        <f>_xlfn.XLOOKUP(B1469,'01_Raw_ATMs'!A:A,'01_Raw_ATMs'!A:A,"Not Found")</f>
        <v>ATM039</v>
      </c>
      <c r="P1469" t="str">
        <f t="shared" si="160"/>
        <v>Valid</v>
      </c>
    </row>
    <row r="1470" spans="1:16">
      <c r="A1470" t="s">
        <v>1665</v>
      </c>
      <c r="B1470" t="s">
        <v>170</v>
      </c>
      <c r="C1470" s="2">
        <v>45832</v>
      </c>
      <c r="D1470" s="3">
        <v>0.90103009259259259</v>
      </c>
      <c r="E1470" t="s">
        <v>33</v>
      </c>
      <c r="F1470">
        <v>3000</v>
      </c>
      <c r="G1470" t="s">
        <v>189</v>
      </c>
      <c r="I1470">
        <f t="shared" si="154"/>
        <v>1</v>
      </c>
      <c r="J1470" t="str">
        <f t="shared" si="155"/>
        <v>OK</v>
      </c>
      <c r="K1470" t="str">
        <f t="shared" si="156"/>
        <v>Successful</v>
      </c>
      <c r="L1470" t="str">
        <f t="shared" si="157"/>
        <v>Withdrawal</v>
      </c>
      <c r="M1470" t="str">
        <f t="shared" si="158"/>
        <v>OK</v>
      </c>
      <c r="N1470" t="str">
        <f t="shared" si="159"/>
        <v>OK</v>
      </c>
      <c r="O1470" t="str">
        <f>_xlfn.XLOOKUP(B1470,'01_Raw_ATMs'!A:A,'01_Raw_ATMs'!A:A,"Not Found")</f>
        <v>ATM090</v>
      </c>
      <c r="P1470" t="str">
        <f t="shared" si="160"/>
        <v>Valid</v>
      </c>
    </row>
    <row r="1471" spans="1:16">
      <c r="A1471" t="s">
        <v>1666</v>
      </c>
      <c r="B1471" t="s">
        <v>177</v>
      </c>
      <c r="C1471" s="2">
        <v>46081</v>
      </c>
      <c r="D1471" s="3">
        <v>0.73758101851851854</v>
      </c>
      <c r="E1471" t="s">
        <v>33</v>
      </c>
      <c r="F1471">
        <v>2000</v>
      </c>
      <c r="G1471" t="s">
        <v>189</v>
      </c>
      <c r="I1471">
        <f t="shared" si="154"/>
        <v>1</v>
      </c>
      <c r="J1471" t="str">
        <f t="shared" si="155"/>
        <v>OK</v>
      </c>
      <c r="K1471" t="str">
        <f t="shared" si="156"/>
        <v>Successful</v>
      </c>
      <c r="L1471" t="str">
        <f t="shared" si="157"/>
        <v>Withdrawal</v>
      </c>
      <c r="M1471" t="str">
        <f t="shared" si="158"/>
        <v>OK</v>
      </c>
      <c r="N1471" t="str">
        <f t="shared" si="159"/>
        <v>OK</v>
      </c>
      <c r="O1471" t="str">
        <f>_xlfn.XLOOKUP(B1471,'01_Raw_ATMs'!A:A,'01_Raw_ATMs'!A:A,"Not Found")</f>
        <v>ATM097</v>
      </c>
      <c r="P1471" t="str">
        <f t="shared" si="160"/>
        <v>Valid</v>
      </c>
    </row>
    <row r="1472" spans="1:16">
      <c r="A1472" t="s">
        <v>1667</v>
      </c>
      <c r="B1472" t="s">
        <v>165</v>
      </c>
      <c r="C1472" s="2">
        <v>46159</v>
      </c>
      <c r="D1472" s="3">
        <v>0.93112268518518515</v>
      </c>
      <c r="E1472" t="s">
        <v>194</v>
      </c>
      <c r="F1472">
        <v>0</v>
      </c>
      <c r="G1472" t="s">
        <v>189</v>
      </c>
      <c r="I1472">
        <f t="shared" si="154"/>
        <v>1</v>
      </c>
      <c r="J1472" t="str">
        <f t="shared" si="155"/>
        <v>OK</v>
      </c>
      <c r="K1472" t="str">
        <f t="shared" si="156"/>
        <v>Successful</v>
      </c>
      <c r="L1472" t="str">
        <f t="shared" si="157"/>
        <v>Balance Inquiry</v>
      </c>
      <c r="M1472" t="str">
        <f t="shared" si="158"/>
        <v>OK</v>
      </c>
      <c r="N1472" t="str">
        <f t="shared" si="159"/>
        <v>OK</v>
      </c>
      <c r="O1472" t="str">
        <f>_xlfn.XLOOKUP(B1472,'01_Raw_ATMs'!A:A,'01_Raw_ATMs'!A:A,"Not Found")</f>
        <v>ATM085</v>
      </c>
      <c r="P1472" t="str">
        <f t="shared" si="160"/>
        <v>Valid</v>
      </c>
    </row>
    <row r="1473" spans="1:16">
      <c r="A1473" t="s">
        <v>1668</v>
      </c>
      <c r="B1473" t="s">
        <v>114</v>
      </c>
      <c r="C1473" s="2">
        <v>45961</v>
      </c>
      <c r="D1473" s="3">
        <v>0.76568287037037042</v>
      </c>
      <c r="E1473" t="s">
        <v>194</v>
      </c>
      <c r="F1473">
        <v>0</v>
      </c>
      <c r="G1473" t="s">
        <v>189</v>
      </c>
      <c r="I1473">
        <f t="shared" si="154"/>
        <v>1</v>
      </c>
      <c r="J1473" t="str">
        <f t="shared" si="155"/>
        <v>OK</v>
      </c>
      <c r="K1473" t="str">
        <f t="shared" si="156"/>
        <v>Successful</v>
      </c>
      <c r="L1473" t="str">
        <f t="shared" si="157"/>
        <v>Balance Inquiry</v>
      </c>
      <c r="M1473" t="str">
        <f t="shared" si="158"/>
        <v>OK</v>
      </c>
      <c r="N1473" t="str">
        <f t="shared" si="159"/>
        <v>OK</v>
      </c>
      <c r="O1473" t="str">
        <f>_xlfn.XLOOKUP(B1473,'01_Raw_ATMs'!A:A,'01_Raw_ATMs'!A:A,"Not Found")</f>
        <v>ATM034</v>
      </c>
      <c r="P1473" t="str">
        <f t="shared" si="160"/>
        <v>Valid</v>
      </c>
    </row>
    <row r="1474" spans="1:16">
      <c r="A1474" t="s">
        <v>1669</v>
      </c>
      <c r="B1474" t="s">
        <v>163</v>
      </c>
      <c r="C1474" s="2">
        <v>45868</v>
      </c>
      <c r="D1474" s="3">
        <v>0.75313657407407408</v>
      </c>
      <c r="E1474" t="s">
        <v>33</v>
      </c>
      <c r="F1474">
        <v>500</v>
      </c>
      <c r="G1474" t="s">
        <v>189</v>
      </c>
      <c r="I1474">
        <f t="shared" si="154"/>
        <v>1</v>
      </c>
      <c r="J1474" t="str">
        <f t="shared" si="155"/>
        <v>OK</v>
      </c>
      <c r="K1474" t="str">
        <f t="shared" si="156"/>
        <v>Successful</v>
      </c>
      <c r="L1474" t="str">
        <f t="shared" si="157"/>
        <v>Withdrawal</v>
      </c>
      <c r="M1474" t="str">
        <f t="shared" si="158"/>
        <v>OK</v>
      </c>
      <c r="N1474" t="str">
        <f t="shared" si="159"/>
        <v>OK</v>
      </c>
      <c r="O1474" t="str">
        <f>_xlfn.XLOOKUP(B1474,'01_Raw_ATMs'!A:A,'01_Raw_ATMs'!A:A,"Not Found")</f>
        <v>ATM083</v>
      </c>
      <c r="P1474" t="str">
        <f t="shared" si="160"/>
        <v>Valid</v>
      </c>
    </row>
    <row r="1475" spans="1:16">
      <c r="A1475" t="s">
        <v>1670</v>
      </c>
      <c r="B1475" t="s">
        <v>140</v>
      </c>
      <c r="C1475" s="2">
        <v>46052</v>
      </c>
      <c r="D1475" s="3">
        <v>0.33774305555555562</v>
      </c>
      <c r="E1475" t="s">
        <v>33</v>
      </c>
      <c r="F1475">
        <v>8000</v>
      </c>
      <c r="G1475" t="s">
        <v>189</v>
      </c>
      <c r="I1475">
        <f t="shared" ref="I1475:I1538" si="161">COUNTIF($A:$A,A1475)</f>
        <v>1</v>
      </c>
      <c r="J1475" t="str">
        <f t="shared" ref="J1475:J1538" si="162">IF(AND(TRIM(G1475)="Failed",H1475=""),"Problem","OK")</f>
        <v>OK</v>
      </c>
      <c r="K1475" t="str">
        <f t="shared" ref="K1475:K1538" si="163">PROPER(TRIM(G1475))</f>
        <v>Successful</v>
      </c>
      <c r="L1475" t="str">
        <f t="shared" ref="L1475:L1538" si="164">PROPER(TRIM(E1475))</f>
        <v>Withdrawal</v>
      </c>
      <c r="M1475" t="str">
        <f t="shared" ref="M1475:M1538" si="165">IF(OR(E1475="Withdrawal",E1475="Cash Deposit"),IF(F1475&gt;0,"OK","Problem"),IF(F1475=0,"OK","Problem"))</f>
        <v>OK</v>
      </c>
      <c r="N1475" t="str">
        <f t="shared" ref="N1475:N1538" si="166">IF(AND(C1475&gt;=DATE(2025,1,1),C1475&lt;=DATE(2026,6,30)),"OK","Problem")</f>
        <v>OK</v>
      </c>
      <c r="O1475" t="str">
        <f>_xlfn.XLOOKUP(B1475,'01_Raw_ATMs'!A:A,'01_Raw_ATMs'!A:A,"Not Found")</f>
        <v>ATM060</v>
      </c>
      <c r="P1475" t="str">
        <f t="shared" ref="P1475:P1538" si="167">IF(B1475="","Missing ATM_ID","Valid")</f>
        <v>Valid</v>
      </c>
    </row>
    <row r="1476" spans="1:16">
      <c r="A1476" t="s">
        <v>1671</v>
      </c>
      <c r="B1476" t="s">
        <v>146</v>
      </c>
      <c r="C1476" s="2">
        <v>45978</v>
      </c>
      <c r="D1476" s="3">
        <v>0.80538194444444444</v>
      </c>
      <c r="E1476" t="s">
        <v>33</v>
      </c>
      <c r="F1476">
        <v>1500</v>
      </c>
      <c r="G1476" t="s">
        <v>189</v>
      </c>
      <c r="I1476">
        <f t="shared" si="161"/>
        <v>1</v>
      </c>
      <c r="J1476" t="str">
        <f t="shared" si="162"/>
        <v>OK</v>
      </c>
      <c r="K1476" t="str">
        <f t="shared" si="163"/>
        <v>Successful</v>
      </c>
      <c r="L1476" t="str">
        <f t="shared" si="164"/>
        <v>Withdrawal</v>
      </c>
      <c r="M1476" t="str">
        <f t="shared" si="165"/>
        <v>OK</v>
      </c>
      <c r="N1476" t="str">
        <f t="shared" si="166"/>
        <v>OK</v>
      </c>
      <c r="O1476" t="str">
        <f>_xlfn.XLOOKUP(B1476,'01_Raw_ATMs'!A:A,'01_Raw_ATMs'!A:A,"Not Found")</f>
        <v>ATM066</v>
      </c>
      <c r="P1476" t="str">
        <f t="shared" si="167"/>
        <v>Valid</v>
      </c>
    </row>
    <row r="1477" spans="1:16">
      <c r="A1477" t="s">
        <v>1672</v>
      </c>
      <c r="B1477" t="s">
        <v>91</v>
      </c>
      <c r="C1477" s="2">
        <v>45791</v>
      </c>
      <c r="D1477" s="3">
        <v>0.39124999999999999</v>
      </c>
      <c r="E1477" t="s">
        <v>261</v>
      </c>
      <c r="F1477">
        <v>15000</v>
      </c>
      <c r="G1477" t="s">
        <v>189</v>
      </c>
      <c r="I1477">
        <f t="shared" si="161"/>
        <v>1</v>
      </c>
      <c r="J1477" t="str">
        <f t="shared" si="162"/>
        <v>OK</v>
      </c>
      <c r="K1477" t="str">
        <f t="shared" si="163"/>
        <v>Successful</v>
      </c>
      <c r="L1477" t="str">
        <f t="shared" si="164"/>
        <v>Cash Deposit</v>
      </c>
      <c r="M1477" t="str">
        <f t="shared" si="165"/>
        <v>OK</v>
      </c>
      <c r="N1477" t="str">
        <f t="shared" si="166"/>
        <v>OK</v>
      </c>
      <c r="O1477" t="str">
        <f>_xlfn.XLOOKUP(B1477,'01_Raw_ATMs'!A:A,'01_Raw_ATMs'!A:A,"Not Found")</f>
        <v>ATM014</v>
      </c>
      <c r="P1477" t="str">
        <f t="shared" si="167"/>
        <v>Valid</v>
      </c>
    </row>
    <row r="1478" spans="1:16">
      <c r="A1478" t="s">
        <v>1673</v>
      </c>
      <c r="B1478" t="s">
        <v>180</v>
      </c>
      <c r="C1478" s="2">
        <v>46067</v>
      </c>
      <c r="D1478" s="3">
        <v>0.34545138888888888</v>
      </c>
      <c r="E1478" t="s">
        <v>33</v>
      </c>
      <c r="F1478">
        <v>2500</v>
      </c>
      <c r="G1478" t="s">
        <v>214</v>
      </c>
      <c r="H1478" t="s">
        <v>1080</v>
      </c>
      <c r="I1478">
        <f t="shared" si="161"/>
        <v>1</v>
      </c>
      <c r="J1478" t="str">
        <f t="shared" si="162"/>
        <v>OK</v>
      </c>
      <c r="K1478" t="str">
        <f t="shared" si="163"/>
        <v>Failed</v>
      </c>
      <c r="L1478" t="str">
        <f t="shared" si="164"/>
        <v>Withdrawal</v>
      </c>
      <c r="M1478" t="str">
        <f t="shared" si="165"/>
        <v>OK</v>
      </c>
      <c r="N1478" t="str">
        <f t="shared" si="166"/>
        <v>OK</v>
      </c>
      <c r="O1478" t="str">
        <f>_xlfn.XLOOKUP(B1478,'01_Raw_ATMs'!A:A,'01_Raw_ATMs'!A:A,"Not Found")</f>
        <v>ATM100</v>
      </c>
      <c r="P1478" t="str">
        <f t="shared" si="167"/>
        <v>Valid</v>
      </c>
    </row>
    <row r="1479" spans="1:16">
      <c r="A1479" t="s">
        <v>1674</v>
      </c>
      <c r="B1479" t="s">
        <v>163</v>
      </c>
      <c r="C1479" s="2">
        <v>45762</v>
      </c>
      <c r="D1479" s="3">
        <v>0.330625</v>
      </c>
      <c r="E1479" t="s">
        <v>194</v>
      </c>
      <c r="F1479">
        <v>0</v>
      </c>
      <c r="G1479" t="s">
        <v>189</v>
      </c>
      <c r="I1479">
        <f t="shared" si="161"/>
        <v>1</v>
      </c>
      <c r="J1479" t="str">
        <f t="shared" si="162"/>
        <v>OK</v>
      </c>
      <c r="K1479" t="str">
        <f t="shared" si="163"/>
        <v>Successful</v>
      </c>
      <c r="L1479" t="str">
        <f t="shared" si="164"/>
        <v>Balance Inquiry</v>
      </c>
      <c r="M1479" t="str">
        <f t="shared" si="165"/>
        <v>OK</v>
      </c>
      <c r="N1479" t="str">
        <f t="shared" si="166"/>
        <v>OK</v>
      </c>
      <c r="O1479" t="str">
        <f>_xlfn.XLOOKUP(B1479,'01_Raw_ATMs'!A:A,'01_Raw_ATMs'!A:A,"Not Found")</f>
        <v>ATM083</v>
      </c>
      <c r="P1479" t="str">
        <f t="shared" si="167"/>
        <v>Valid</v>
      </c>
    </row>
    <row r="1480" spans="1:16">
      <c r="A1480" t="s">
        <v>1675</v>
      </c>
      <c r="B1480" t="s">
        <v>139</v>
      </c>
      <c r="C1480" s="2">
        <v>45849</v>
      </c>
      <c r="D1480" s="3">
        <v>0.43798611111111108</v>
      </c>
      <c r="E1480" t="s">
        <v>33</v>
      </c>
      <c r="F1480">
        <v>3000</v>
      </c>
      <c r="G1480" t="s">
        <v>189</v>
      </c>
      <c r="I1480">
        <f t="shared" si="161"/>
        <v>1</v>
      </c>
      <c r="J1480" t="str">
        <f t="shared" si="162"/>
        <v>OK</v>
      </c>
      <c r="K1480" t="str">
        <f t="shared" si="163"/>
        <v>Successful</v>
      </c>
      <c r="L1480" t="str">
        <f t="shared" si="164"/>
        <v>Withdrawal</v>
      </c>
      <c r="M1480" t="str">
        <f t="shared" si="165"/>
        <v>OK</v>
      </c>
      <c r="N1480" t="str">
        <f t="shared" si="166"/>
        <v>OK</v>
      </c>
      <c r="O1480" t="str">
        <f>_xlfn.XLOOKUP(B1480,'01_Raw_ATMs'!A:A,'01_Raw_ATMs'!A:A,"Not Found")</f>
        <v>ATM059</v>
      </c>
      <c r="P1480" t="str">
        <f t="shared" si="167"/>
        <v>Valid</v>
      </c>
    </row>
    <row r="1481" spans="1:16">
      <c r="A1481" t="s">
        <v>1676</v>
      </c>
      <c r="B1481" t="s">
        <v>151</v>
      </c>
      <c r="C1481" s="2">
        <v>45744</v>
      </c>
      <c r="D1481" s="3">
        <v>0.50913194444444443</v>
      </c>
      <c r="E1481" t="s">
        <v>33</v>
      </c>
      <c r="F1481">
        <v>4000</v>
      </c>
      <c r="G1481" t="s">
        <v>189</v>
      </c>
      <c r="I1481">
        <f t="shared" si="161"/>
        <v>1</v>
      </c>
      <c r="J1481" t="str">
        <f t="shared" si="162"/>
        <v>OK</v>
      </c>
      <c r="K1481" t="str">
        <f t="shared" si="163"/>
        <v>Successful</v>
      </c>
      <c r="L1481" t="str">
        <f t="shared" si="164"/>
        <v>Withdrawal</v>
      </c>
      <c r="M1481" t="str">
        <f t="shared" si="165"/>
        <v>OK</v>
      </c>
      <c r="N1481" t="str">
        <f t="shared" si="166"/>
        <v>OK</v>
      </c>
      <c r="O1481" t="str">
        <f>_xlfn.XLOOKUP(B1481,'01_Raw_ATMs'!A:A,'01_Raw_ATMs'!A:A,"Not Found")</f>
        <v>ATM071</v>
      </c>
      <c r="P1481" t="str">
        <f t="shared" si="167"/>
        <v>Valid</v>
      </c>
    </row>
    <row r="1482" spans="1:16">
      <c r="A1482" t="s">
        <v>1677</v>
      </c>
      <c r="B1482" t="s">
        <v>81</v>
      </c>
      <c r="C1482" s="2">
        <v>46109</v>
      </c>
      <c r="D1482" s="3">
        <v>0.42086805555555562</v>
      </c>
      <c r="E1482" t="s">
        <v>33</v>
      </c>
      <c r="F1482">
        <v>4000</v>
      </c>
      <c r="G1482" t="s">
        <v>189</v>
      </c>
      <c r="I1482">
        <f t="shared" si="161"/>
        <v>1</v>
      </c>
      <c r="J1482" t="str">
        <f t="shared" si="162"/>
        <v>OK</v>
      </c>
      <c r="K1482" t="str">
        <f t="shared" si="163"/>
        <v>Successful</v>
      </c>
      <c r="L1482" t="str">
        <f t="shared" si="164"/>
        <v>Withdrawal</v>
      </c>
      <c r="M1482" t="str">
        <f t="shared" si="165"/>
        <v>OK</v>
      </c>
      <c r="N1482" t="str">
        <f t="shared" si="166"/>
        <v>OK</v>
      </c>
      <c r="O1482" t="str">
        <f>_xlfn.XLOOKUP(B1482,'01_Raw_ATMs'!A:A,'01_Raw_ATMs'!A:A,"Not Found")</f>
        <v>ATM007</v>
      </c>
      <c r="P1482" t="str">
        <f t="shared" si="167"/>
        <v>Valid</v>
      </c>
    </row>
    <row r="1483" spans="1:16">
      <c r="A1483" t="s">
        <v>1678</v>
      </c>
      <c r="B1483" t="s">
        <v>104</v>
      </c>
      <c r="C1483" s="2">
        <v>46070</v>
      </c>
      <c r="D1483" s="3">
        <v>0.34552083333333328</v>
      </c>
      <c r="E1483" t="s">
        <v>33</v>
      </c>
      <c r="F1483">
        <v>6000</v>
      </c>
      <c r="G1483" t="s">
        <v>189</v>
      </c>
      <c r="I1483">
        <f t="shared" si="161"/>
        <v>1</v>
      </c>
      <c r="J1483" t="str">
        <f t="shared" si="162"/>
        <v>OK</v>
      </c>
      <c r="K1483" t="str">
        <f t="shared" si="163"/>
        <v>Successful</v>
      </c>
      <c r="L1483" t="str">
        <f t="shared" si="164"/>
        <v>Withdrawal</v>
      </c>
      <c r="M1483" t="str">
        <f t="shared" si="165"/>
        <v>OK</v>
      </c>
      <c r="N1483" t="str">
        <f t="shared" si="166"/>
        <v>OK</v>
      </c>
      <c r="O1483" t="str">
        <f>_xlfn.XLOOKUP(B1483,'01_Raw_ATMs'!A:A,'01_Raw_ATMs'!A:A,"Not Found")</f>
        <v>ATM025</v>
      </c>
      <c r="P1483" t="str">
        <f t="shared" si="167"/>
        <v>Valid</v>
      </c>
    </row>
    <row r="1484" spans="1:16">
      <c r="A1484" t="s">
        <v>1679</v>
      </c>
      <c r="B1484" t="s">
        <v>168</v>
      </c>
      <c r="C1484" s="2">
        <v>45709</v>
      </c>
      <c r="D1484" s="3">
        <v>0.71335648148148145</v>
      </c>
      <c r="E1484" t="s">
        <v>33</v>
      </c>
      <c r="F1484">
        <v>500</v>
      </c>
      <c r="G1484" t="s">
        <v>189</v>
      </c>
      <c r="I1484">
        <f t="shared" si="161"/>
        <v>1</v>
      </c>
      <c r="J1484" t="str">
        <f t="shared" si="162"/>
        <v>OK</v>
      </c>
      <c r="K1484" t="str">
        <f t="shared" si="163"/>
        <v>Successful</v>
      </c>
      <c r="L1484" t="str">
        <f t="shared" si="164"/>
        <v>Withdrawal</v>
      </c>
      <c r="M1484" t="str">
        <f t="shared" si="165"/>
        <v>OK</v>
      </c>
      <c r="N1484" t="str">
        <f t="shared" si="166"/>
        <v>OK</v>
      </c>
      <c r="O1484" t="str">
        <f>_xlfn.XLOOKUP(B1484,'01_Raw_ATMs'!A:A,'01_Raw_ATMs'!A:A,"Not Found")</f>
        <v>ATM088</v>
      </c>
      <c r="P1484" t="str">
        <f t="shared" si="167"/>
        <v>Valid</v>
      </c>
    </row>
    <row r="1485" spans="1:16">
      <c r="A1485" t="s">
        <v>1680</v>
      </c>
      <c r="B1485" t="s">
        <v>111</v>
      </c>
      <c r="C1485" s="2">
        <v>45725</v>
      </c>
      <c r="D1485" s="3">
        <v>0.67863425925925924</v>
      </c>
      <c r="E1485" t="s">
        <v>211</v>
      </c>
      <c r="F1485">
        <v>0</v>
      </c>
      <c r="G1485" t="s">
        <v>189</v>
      </c>
      <c r="I1485">
        <f t="shared" si="161"/>
        <v>1</v>
      </c>
      <c r="J1485" t="str">
        <f t="shared" si="162"/>
        <v>OK</v>
      </c>
      <c r="K1485" t="str">
        <f t="shared" si="163"/>
        <v>Successful</v>
      </c>
      <c r="L1485" t="str">
        <f t="shared" si="164"/>
        <v>Mini Statement</v>
      </c>
      <c r="M1485" t="str">
        <f t="shared" si="165"/>
        <v>OK</v>
      </c>
      <c r="N1485" t="str">
        <f t="shared" si="166"/>
        <v>OK</v>
      </c>
      <c r="O1485" t="str">
        <f>_xlfn.XLOOKUP(B1485,'01_Raw_ATMs'!A:A,'01_Raw_ATMs'!A:A,"Not Found")</f>
        <v>ATM031</v>
      </c>
      <c r="P1485" t="str">
        <f t="shared" si="167"/>
        <v>Valid</v>
      </c>
    </row>
    <row r="1486" spans="1:16">
      <c r="A1486" t="s">
        <v>1681</v>
      </c>
      <c r="B1486" t="s">
        <v>132</v>
      </c>
      <c r="C1486" s="2">
        <v>46059</v>
      </c>
      <c r="D1486" s="3">
        <v>0.55192129629629627</v>
      </c>
      <c r="E1486" t="s">
        <v>194</v>
      </c>
      <c r="F1486">
        <v>0</v>
      </c>
      <c r="G1486" t="s">
        <v>189</v>
      </c>
      <c r="I1486">
        <f t="shared" si="161"/>
        <v>1</v>
      </c>
      <c r="J1486" t="str">
        <f t="shared" si="162"/>
        <v>OK</v>
      </c>
      <c r="K1486" t="str">
        <f t="shared" si="163"/>
        <v>Successful</v>
      </c>
      <c r="L1486" t="str">
        <f t="shared" si="164"/>
        <v>Balance Inquiry</v>
      </c>
      <c r="M1486" t="str">
        <f t="shared" si="165"/>
        <v>OK</v>
      </c>
      <c r="N1486" t="str">
        <f t="shared" si="166"/>
        <v>OK</v>
      </c>
      <c r="O1486" t="str">
        <f>_xlfn.XLOOKUP(B1486,'01_Raw_ATMs'!A:A,'01_Raw_ATMs'!A:A,"Not Found")</f>
        <v>ATM052</v>
      </c>
      <c r="P1486" t="str">
        <f t="shared" si="167"/>
        <v>Valid</v>
      </c>
    </row>
    <row r="1487" spans="1:16">
      <c r="A1487" t="s">
        <v>1682</v>
      </c>
      <c r="B1487" t="s">
        <v>144</v>
      </c>
      <c r="C1487" s="2">
        <v>45868</v>
      </c>
      <c r="D1487" s="3">
        <v>0.34261574074074069</v>
      </c>
      <c r="E1487" t="s">
        <v>33</v>
      </c>
      <c r="F1487">
        <v>8000</v>
      </c>
      <c r="G1487" t="s">
        <v>189</v>
      </c>
      <c r="I1487">
        <f t="shared" si="161"/>
        <v>1</v>
      </c>
      <c r="J1487" t="str">
        <f t="shared" si="162"/>
        <v>OK</v>
      </c>
      <c r="K1487" t="str">
        <f t="shared" si="163"/>
        <v>Successful</v>
      </c>
      <c r="L1487" t="str">
        <f t="shared" si="164"/>
        <v>Withdrawal</v>
      </c>
      <c r="M1487" t="str">
        <f t="shared" si="165"/>
        <v>OK</v>
      </c>
      <c r="N1487" t="str">
        <f t="shared" si="166"/>
        <v>OK</v>
      </c>
      <c r="O1487" t="str">
        <f>_xlfn.XLOOKUP(B1487,'01_Raw_ATMs'!A:A,'01_Raw_ATMs'!A:A,"Not Found")</f>
        <v>ATM064</v>
      </c>
      <c r="P1487" t="str">
        <f t="shared" si="167"/>
        <v>Valid</v>
      </c>
    </row>
    <row r="1488" spans="1:16">
      <c r="A1488" t="s">
        <v>1683</v>
      </c>
      <c r="B1488" t="s">
        <v>7</v>
      </c>
      <c r="C1488" s="2">
        <v>45754</v>
      </c>
      <c r="D1488" s="3">
        <v>0.37412037037037038</v>
      </c>
      <c r="E1488" t="s">
        <v>33</v>
      </c>
      <c r="F1488">
        <v>2500</v>
      </c>
      <c r="G1488" t="s">
        <v>189</v>
      </c>
      <c r="I1488">
        <f t="shared" si="161"/>
        <v>1</v>
      </c>
      <c r="J1488" t="str">
        <f t="shared" si="162"/>
        <v>OK</v>
      </c>
      <c r="K1488" t="str">
        <f t="shared" si="163"/>
        <v>Successful</v>
      </c>
      <c r="L1488" t="str">
        <f t="shared" si="164"/>
        <v>Withdrawal</v>
      </c>
      <c r="M1488" t="str">
        <f t="shared" si="165"/>
        <v>OK</v>
      </c>
      <c r="N1488" t="str">
        <f t="shared" si="166"/>
        <v>OK</v>
      </c>
      <c r="O1488" t="str">
        <f>_xlfn.XLOOKUP(B1488,'01_Raw_ATMs'!A:A,'01_Raw_ATMs'!A:A,"Not Found")</f>
        <v>ATM001</v>
      </c>
      <c r="P1488" t="str">
        <f t="shared" si="167"/>
        <v>Valid</v>
      </c>
    </row>
    <row r="1489" spans="1:16">
      <c r="A1489" t="s">
        <v>1684</v>
      </c>
      <c r="B1489" t="s">
        <v>169</v>
      </c>
      <c r="C1489" s="2">
        <v>45902</v>
      </c>
      <c r="D1489" s="3">
        <v>0.36324074074074081</v>
      </c>
      <c r="E1489" t="s">
        <v>33</v>
      </c>
      <c r="F1489">
        <v>3000</v>
      </c>
      <c r="G1489" t="s">
        <v>189</v>
      </c>
      <c r="I1489">
        <f t="shared" si="161"/>
        <v>1</v>
      </c>
      <c r="J1489" t="str">
        <f t="shared" si="162"/>
        <v>OK</v>
      </c>
      <c r="K1489" t="str">
        <f t="shared" si="163"/>
        <v>Successful</v>
      </c>
      <c r="L1489" t="str">
        <f t="shared" si="164"/>
        <v>Withdrawal</v>
      </c>
      <c r="M1489" t="str">
        <f t="shared" si="165"/>
        <v>OK</v>
      </c>
      <c r="N1489" t="str">
        <f t="shared" si="166"/>
        <v>OK</v>
      </c>
      <c r="O1489" t="str">
        <f>_xlfn.XLOOKUP(B1489,'01_Raw_ATMs'!A:A,'01_Raw_ATMs'!A:A,"Not Found")</f>
        <v>ATM089</v>
      </c>
      <c r="P1489" t="str">
        <f t="shared" si="167"/>
        <v>Valid</v>
      </c>
    </row>
    <row r="1490" spans="1:16">
      <c r="A1490" t="s">
        <v>1685</v>
      </c>
      <c r="B1490" t="s">
        <v>98</v>
      </c>
      <c r="C1490" s="2">
        <v>45671</v>
      </c>
      <c r="D1490" s="3">
        <v>0.76899305555555553</v>
      </c>
      <c r="E1490" t="s">
        <v>33</v>
      </c>
      <c r="F1490">
        <v>2500</v>
      </c>
      <c r="G1490" t="s">
        <v>189</v>
      </c>
      <c r="I1490">
        <f t="shared" si="161"/>
        <v>1</v>
      </c>
      <c r="J1490" t="str">
        <f t="shared" si="162"/>
        <v>OK</v>
      </c>
      <c r="K1490" t="str">
        <f t="shared" si="163"/>
        <v>Successful</v>
      </c>
      <c r="L1490" t="str">
        <f t="shared" si="164"/>
        <v>Withdrawal</v>
      </c>
      <c r="M1490" t="str">
        <f t="shared" si="165"/>
        <v>OK</v>
      </c>
      <c r="N1490" t="str">
        <f t="shared" si="166"/>
        <v>OK</v>
      </c>
      <c r="O1490" t="str">
        <f>_xlfn.XLOOKUP(B1490,'01_Raw_ATMs'!A:A,'01_Raw_ATMs'!A:A,"Not Found")</f>
        <v>ATM019</v>
      </c>
      <c r="P1490" t="str">
        <f t="shared" si="167"/>
        <v>Valid</v>
      </c>
    </row>
    <row r="1491" spans="1:16">
      <c r="A1491" t="s">
        <v>1686</v>
      </c>
      <c r="B1491" t="s">
        <v>101</v>
      </c>
      <c r="C1491" s="2">
        <v>45667</v>
      </c>
      <c r="D1491" s="3">
        <v>0.7295949074074074</v>
      </c>
      <c r="E1491" t="s">
        <v>33</v>
      </c>
      <c r="F1491">
        <v>2000</v>
      </c>
      <c r="G1491" t="s">
        <v>189</v>
      </c>
      <c r="I1491">
        <f t="shared" si="161"/>
        <v>1</v>
      </c>
      <c r="J1491" t="str">
        <f t="shared" si="162"/>
        <v>OK</v>
      </c>
      <c r="K1491" t="str">
        <f t="shared" si="163"/>
        <v>Successful</v>
      </c>
      <c r="L1491" t="str">
        <f t="shared" si="164"/>
        <v>Withdrawal</v>
      </c>
      <c r="M1491" t="str">
        <f t="shared" si="165"/>
        <v>OK</v>
      </c>
      <c r="N1491" t="str">
        <f t="shared" si="166"/>
        <v>OK</v>
      </c>
      <c r="O1491" t="str">
        <f>_xlfn.XLOOKUP(B1491,'01_Raw_ATMs'!A:A,'01_Raw_ATMs'!A:A,"Not Found")</f>
        <v>ATM022</v>
      </c>
      <c r="P1491" t="str">
        <f t="shared" si="167"/>
        <v>Valid</v>
      </c>
    </row>
    <row r="1492" spans="1:16">
      <c r="A1492" t="s">
        <v>1687</v>
      </c>
      <c r="B1492" t="s">
        <v>79</v>
      </c>
      <c r="C1492" s="2">
        <v>45675</v>
      </c>
      <c r="D1492" s="3">
        <v>0.67978009259259264</v>
      </c>
      <c r="E1492" t="s">
        <v>33</v>
      </c>
      <c r="F1492">
        <v>6000</v>
      </c>
      <c r="G1492" t="s">
        <v>189</v>
      </c>
      <c r="I1492">
        <f t="shared" si="161"/>
        <v>1</v>
      </c>
      <c r="J1492" t="str">
        <f t="shared" si="162"/>
        <v>OK</v>
      </c>
      <c r="K1492" t="str">
        <f t="shared" si="163"/>
        <v>Successful</v>
      </c>
      <c r="L1492" t="str">
        <f t="shared" si="164"/>
        <v>Withdrawal</v>
      </c>
      <c r="M1492" t="str">
        <f t="shared" si="165"/>
        <v>OK</v>
      </c>
      <c r="N1492" t="str">
        <f t="shared" si="166"/>
        <v>OK</v>
      </c>
      <c r="O1492" t="str">
        <f>_xlfn.XLOOKUP(B1492,'01_Raw_ATMs'!A:A,'01_Raw_ATMs'!A:A,"Not Found")</f>
        <v>ATM006</v>
      </c>
      <c r="P1492" t="str">
        <f t="shared" si="167"/>
        <v>Valid</v>
      </c>
    </row>
    <row r="1493" spans="1:16">
      <c r="A1493" t="s">
        <v>1688</v>
      </c>
      <c r="B1493" t="s">
        <v>98</v>
      </c>
      <c r="C1493" s="2">
        <v>45754</v>
      </c>
      <c r="D1493" s="3">
        <v>0.28596064814814809</v>
      </c>
      <c r="E1493" t="s">
        <v>33</v>
      </c>
      <c r="F1493">
        <v>5000</v>
      </c>
      <c r="G1493" t="s">
        <v>189</v>
      </c>
      <c r="I1493">
        <f t="shared" si="161"/>
        <v>1</v>
      </c>
      <c r="J1493" t="str">
        <f t="shared" si="162"/>
        <v>OK</v>
      </c>
      <c r="K1493" t="str">
        <f t="shared" si="163"/>
        <v>Successful</v>
      </c>
      <c r="L1493" t="str">
        <f t="shared" si="164"/>
        <v>Withdrawal</v>
      </c>
      <c r="M1493" t="str">
        <f t="shared" si="165"/>
        <v>OK</v>
      </c>
      <c r="N1493" t="str">
        <f t="shared" si="166"/>
        <v>OK</v>
      </c>
      <c r="O1493" t="str">
        <f>_xlfn.XLOOKUP(B1493,'01_Raw_ATMs'!A:A,'01_Raw_ATMs'!A:A,"Not Found")</f>
        <v>ATM019</v>
      </c>
      <c r="P1493" t="str">
        <f t="shared" si="167"/>
        <v>Valid</v>
      </c>
    </row>
    <row r="1494" spans="1:16">
      <c r="A1494" t="s">
        <v>1689</v>
      </c>
      <c r="B1494" t="s">
        <v>150</v>
      </c>
      <c r="C1494" s="2">
        <v>45921</v>
      </c>
      <c r="D1494" s="3">
        <v>0.76137731481481485</v>
      </c>
      <c r="E1494" t="s">
        <v>33</v>
      </c>
      <c r="F1494">
        <v>3000</v>
      </c>
      <c r="G1494" t="s">
        <v>189</v>
      </c>
      <c r="I1494">
        <f t="shared" si="161"/>
        <v>1</v>
      </c>
      <c r="J1494" t="str">
        <f t="shared" si="162"/>
        <v>OK</v>
      </c>
      <c r="K1494" t="str">
        <f t="shared" si="163"/>
        <v>Successful</v>
      </c>
      <c r="L1494" t="str">
        <f t="shared" si="164"/>
        <v>Withdrawal</v>
      </c>
      <c r="M1494" t="str">
        <f t="shared" si="165"/>
        <v>OK</v>
      </c>
      <c r="N1494" t="str">
        <f t="shared" si="166"/>
        <v>OK</v>
      </c>
      <c r="O1494" t="str">
        <f>_xlfn.XLOOKUP(B1494,'01_Raw_ATMs'!A:A,'01_Raw_ATMs'!A:A,"Not Found")</f>
        <v>ATM070</v>
      </c>
      <c r="P1494" t="str">
        <f t="shared" si="167"/>
        <v>Valid</v>
      </c>
    </row>
    <row r="1495" spans="1:16">
      <c r="A1495" t="s">
        <v>1690</v>
      </c>
      <c r="B1495" t="s">
        <v>123</v>
      </c>
      <c r="C1495" s="2">
        <v>46188</v>
      </c>
      <c r="D1495" s="3">
        <v>0.82980324074074074</v>
      </c>
      <c r="E1495" t="s">
        <v>211</v>
      </c>
      <c r="F1495">
        <v>0</v>
      </c>
      <c r="G1495" t="s">
        <v>189</v>
      </c>
      <c r="I1495">
        <f t="shared" si="161"/>
        <v>1</v>
      </c>
      <c r="J1495" t="str">
        <f t="shared" si="162"/>
        <v>OK</v>
      </c>
      <c r="K1495" t="str">
        <f t="shared" si="163"/>
        <v>Successful</v>
      </c>
      <c r="L1495" t="str">
        <f t="shared" si="164"/>
        <v>Mini Statement</v>
      </c>
      <c r="M1495" t="str">
        <f t="shared" si="165"/>
        <v>OK</v>
      </c>
      <c r="N1495" t="str">
        <f t="shared" si="166"/>
        <v>OK</v>
      </c>
      <c r="O1495" t="str">
        <f>_xlfn.XLOOKUP(B1495,'01_Raw_ATMs'!A:A,'01_Raw_ATMs'!A:A,"Not Found")</f>
        <v>ATM043</v>
      </c>
      <c r="P1495" t="str">
        <f t="shared" si="167"/>
        <v>Valid</v>
      </c>
    </row>
    <row r="1496" spans="1:16">
      <c r="A1496" t="s">
        <v>1691</v>
      </c>
      <c r="B1496" t="s">
        <v>92</v>
      </c>
      <c r="C1496" s="2">
        <v>45934</v>
      </c>
      <c r="D1496" s="3">
        <v>0.78240740740740744</v>
      </c>
      <c r="E1496" t="s">
        <v>33</v>
      </c>
      <c r="F1496">
        <v>4000</v>
      </c>
      <c r="G1496" t="s">
        <v>189</v>
      </c>
      <c r="I1496">
        <f t="shared" si="161"/>
        <v>1</v>
      </c>
      <c r="J1496" t="str">
        <f t="shared" si="162"/>
        <v>OK</v>
      </c>
      <c r="K1496" t="str">
        <f t="shared" si="163"/>
        <v>Successful</v>
      </c>
      <c r="L1496" t="str">
        <f t="shared" si="164"/>
        <v>Withdrawal</v>
      </c>
      <c r="M1496" t="str">
        <f t="shared" si="165"/>
        <v>OK</v>
      </c>
      <c r="N1496" t="str">
        <f t="shared" si="166"/>
        <v>OK</v>
      </c>
      <c r="O1496" t="str">
        <f>_xlfn.XLOOKUP(B1496,'01_Raw_ATMs'!A:A,'01_Raw_ATMs'!A:A,"Not Found")</f>
        <v>ATM015</v>
      </c>
      <c r="P1496" t="str">
        <f t="shared" si="167"/>
        <v>Valid</v>
      </c>
    </row>
    <row r="1497" spans="1:16">
      <c r="A1497" t="s">
        <v>1692</v>
      </c>
      <c r="B1497" t="s">
        <v>165</v>
      </c>
      <c r="C1497" s="2">
        <v>45803</v>
      </c>
      <c r="D1497" s="3">
        <v>0.54253472222222221</v>
      </c>
      <c r="E1497" t="s">
        <v>33</v>
      </c>
      <c r="F1497">
        <v>4000</v>
      </c>
      <c r="G1497" t="s">
        <v>189</v>
      </c>
      <c r="I1497">
        <f t="shared" si="161"/>
        <v>1</v>
      </c>
      <c r="J1497" t="str">
        <f t="shared" si="162"/>
        <v>OK</v>
      </c>
      <c r="K1497" t="str">
        <f t="shared" si="163"/>
        <v>Successful</v>
      </c>
      <c r="L1497" t="str">
        <f t="shared" si="164"/>
        <v>Withdrawal</v>
      </c>
      <c r="M1497" t="str">
        <f t="shared" si="165"/>
        <v>OK</v>
      </c>
      <c r="N1497" t="str">
        <f t="shared" si="166"/>
        <v>OK</v>
      </c>
      <c r="O1497" t="str">
        <f>_xlfn.XLOOKUP(B1497,'01_Raw_ATMs'!A:A,'01_Raw_ATMs'!A:A,"Not Found")</f>
        <v>ATM085</v>
      </c>
      <c r="P1497" t="str">
        <f t="shared" si="167"/>
        <v>Valid</v>
      </c>
    </row>
    <row r="1498" spans="1:16">
      <c r="A1498" t="s">
        <v>1693</v>
      </c>
      <c r="B1498" t="s">
        <v>176</v>
      </c>
      <c r="C1498" s="2">
        <v>45749</v>
      </c>
      <c r="D1498" s="3">
        <v>0.35046296296296298</v>
      </c>
      <c r="E1498" t="s">
        <v>33</v>
      </c>
      <c r="F1498">
        <v>2500</v>
      </c>
      <c r="G1498" t="s">
        <v>189</v>
      </c>
      <c r="I1498">
        <f t="shared" si="161"/>
        <v>1</v>
      </c>
      <c r="J1498" t="str">
        <f t="shared" si="162"/>
        <v>OK</v>
      </c>
      <c r="K1498" t="str">
        <f t="shared" si="163"/>
        <v>Successful</v>
      </c>
      <c r="L1498" t="str">
        <f t="shared" si="164"/>
        <v>Withdrawal</v>
      </c>
      <c r="M1498" t="str">
        <f t="shared" si="165"/>
        <v>OK</v>
      </c>
      <c r="N1498" t="str">
        <f t="shared" si="166"/>
        <v>OK</v>
      </c>
      <c r="O1498" t="str">
        <f>_xlfn.XLOOKUP(B1498,'01_Raw_ATMs'!A:A,'01_Raw_ATMs'!A:A,"Not Found")</f>
        <v>ATM096</v>
      </c>
      <c r="P1498" t="str">
        <f t="shared" si="167"/>
        <v>Valid</v>
      </c>
    </row>
    <row r="1499" spans="1:16">
      <c r="A1499" t="s">
        <v>1694</v>
      </c>
      <c r="B1499" t="s">
        <v>167</v>
      </c>
      <c r="C1499" s="2">
        <v>46118</v>
      </c>
      <c r="D1499" s="3">
        <v>0.99760416666666663</v>
      </c>
      <c r="E1499" t="s">
        <v>33</v>
      </c>
      <c r="F1499">
        <v>10000</v>
      </c>
      <c r="G1499" t="s">
        <v>189</v>
      </c>
      <c r="I1499">
        <f t="shared" si="161"/>
        <v>1</v>
      </c>
      <c r="J1499" t="str">
        <f t="shared" si="162"/>
        <v>OK</v>
      </c>
      <c r="K1499" t="str">
        <f t="shared" si="163"/>
        <v>Successful</v>
      </c>
      <c r="L1499" t="str">
        <f t="shared" si="164"/>
        <v>Withdrawal</v>
      </c>
      <c r="M1499" t="str">
        <f t="shared" si="165"/>
        <v>OK</v>
      </c>
      <c r="N1499" t="str">
        <f t="shared" si="166"/>
        <v>OK</v>
      </c>
      <c r="O1499" t="str">
        <f>_xlfn.XLOOKUP(B1499,'01_Raw_ATMs'!A:A,'01_Raw_ATMs'!A:A,"Not Found")</f>
        <v>ATM087</v>
      </c>
      <c r="P1499" t="str">
        <f t="shared" si="167"/>
        <v>Valid</v>
      </c>
    </row>
    <row r="1500" spans="1:16">
      <c r="A1500" t="s">
        <v>1695</v>
      </c>
      <c r="B1500" t="s">
        <v>123</v>
      </c>
      <c r="C1500" s="2">
        <v>46058</v>
      </c>
      <c r="D1500" s="3">
        <v>0.72035879629629629</v>
      </c>
      <c r="E1500" t="s">
        <v>33</v>
      </c>
      <c r="F1500">
        <v>8000</v>
      </c>
      <c r="G1500" t="s">
        <v>189</v>
      </c>
      <c r="I1500">
        <f t="shared" si="161"/>
        <v>1</v>
      </c>
      <c r="J1500" t="str">
        <f t="shared" si="162"/>
        <v>OK</v>
      </c>
      <c r="K1500" t="str">
        <f t="shared" si="163"/>
        <v>Successful</v>
      </c>
      <c r="L1500" t="str">
        <f t="shared" si="164"/>
        <v>Withdrawal</v>
      </c>
      <c r="M1500" t="str">
        <f t="shared" si="165"/>
        <v>OK</v>
      </c>
      <c r="N1500" t="str">
        <f t="shared" si="166"/>
        <v>OK</v>
      </c>
      <c r="O1500" t="str">
        <f>_xlfn.XLOOKUP(B1500,'01_Raw_ATMs'!A:A,'01_Raw_ATMs'!A:A,"Not Found")</f>
        <v>ATM043</v>
      </c>
      <c r="P1500" t="str">
        <f t="shared" si="167"/>
        <v>Valid</v>
      </c>
    </row>
    <row r="1501" spans="1:16">
      <c r="A1501" t="s">
        <v>1696</v>
      </c>
      <c r="B1501" t="s">
        <v>124</v>
      </c>
      <c r="C1501" s="2">
        <v>45783</v>
      </c>
      <c r="D1501" s="3">
        <v>0.60388888888888892</v>
      </c>
      <c r="E1501" t="s">
        <v>261</v>
      </c>
      <c r="F1501">
        <v>5000</v>
      </c>
      <c r="G1501" t="s">
        <v>189</v>
      </c>
      <c r="I1501">
        <f t="shared" si="161"/>
        <v>1</v>
      </c>
      <c r="J1501" t="str">
        <f t="shared" si="162"/>
        <v>OK</v>
      </c>
      <c r="K1501" t="str">
        <f t="shared" si="163"/>
        <v>Successful</v>
      </c>
      <c r="L1501" t="str">
        <f t="shared" si="164"/>
        <v>Cash Deposit</v>
      </c>
      <c r="M1501" t="str">
        <f t="shared" si="165"/>
        <v>OK</v>
      </c>
      <c r="N1501" t="str">
        <f t="shared" si="166"/>
        <v>OK</v>
      </c>
      <c r="O1501" t="str">
        <f>_xlfn.XLOOKUP(B1501,'01_Raw_ATMs'!A:A,'01_Raw_ATMs'!A:A,"Not Found")</f>
        <v>ATM044</v>
      </c>
      <c r="P1501" t="str">
        <f t="shared" si="167"/>
        <v>Valid</v>
      </c>
    </row>
    <row r="1502" spans="1:16">
      <c r="A1502" t="s">
        <v>1697</v>
      </c>
      <c r="B1502" t="s">
        <v>71</v>
      </c>
      <c r="C1502" s="2">
        <v>46168</v>
      </c>
      <c r="D1502" s="3">
        <v>0.8815856481481481</v>
      </c>
      <c r="E1502" t="s">
        <v>33</v>
      </c>
      <c r="F1502">
        <v>6000</v>
      </c>
      <c r="G1502" t="s">
        <v>214</v>
      </c>
      <c r="H1502" t="s">
        <v>1080</v>
      </c>
      <c r="I1502">
        <f t="shared" si="161"/>
        <v>1</v>
      </c>
      <c r="J1502" t="str">
        <f t="shared" si="162"/>
        <v>OK</v>
      </c>
      <c r="K1502" t="str">
        <f t="shared" si="163"/>
        <v>Failed</v>
      </c>
      <c r="L1502" t="str">
        <f t="shared" si="164"/>
        <v>Withdrawal</v>
      </c>
      <c r="M1502" t="str">
        <f t="shared" si="165"/>
        <v>OK</v>
      </c>
      <c r="N1502" t="str">
        <f t="shared" si="166"/>
        <v>OK</v>
      </c>
      <c r="O1502" t="str">
        <f>_xlfn.XLOOKUP(B1502,'01_Raw_ATMs'!A:A,'01_Raw_ATMs'!A:A,"Not Found")</f>
        <v>ATM002</v>
      </c>
      <c r="P1502" t="str">
        <f t="shared" si="167"/>
        <v>Valid</v>
      </c>
    </row>
    <row r="1503" spans="1:16">
      <c r="A1503" t="s">
        <v>1698</v>
      </c>
      <c r="B1503" t="s">
        <v>152</v>
      </c>
      <c r="C1503" s="2">
        <v>45824</v>
      </c>
      <c r="D1503" s="3">
        <v>0.47087962962962959</v>
      </c>
      <c r="E1503" t="s">
        <v>194</v>
      </c>
      <c r="F1503">
        <v>0</v>
      </c>
      <c r="G1503" t="s">
        <v>189</v>
      </c>
      <c r="I1503">
        <f t="shared" si="161"/>
        <v>1</v>
      </c>
      <c r="J1503" t="str">
        <f t="shared" si="162"/>
        <v>OK</v>
      </c>
      <c r="K1503" t="str">
        <f t="shared" si="163"/>
        <v>Successful</v>
      </c>
      <c r="L1503" t="str">
        <f t="shared" si="164"/>
        <v>Balance Inquiry</v>
      </c>
      <c r="M1503" t="str">
        <f t="shared" si="165"/>
        <v>OK</v>
      </c>
      <c r="N1503" t="str">
        <f t="shared" si="166"/>
        <v>OK</v>
      </c>
      <c r="O1503" t="str">
        <f>_xlfn.XLOOKUP(B1503,'01_Raw_ATMs'!A:A,'01_Raw_ATMs'!A:A,"Not Found")</f>
        <v>ATM072</v>
      </c>
      <c r="P1503" t="str">
        <f t="shared" si="167"/>
        <v>Valid</v>
      </c>
    </row>
    <row r="1504" spans="1:16">
      <c r="A1504" t="s">
        <v>1699</v>
      </c>
      <c r="B1504" t="s">
        <v>79</v>
      </c>
      <c r="C1504" s="2">
        <v>45880</v>
      </c>
      <c r="D1504" s="3">
        <v>0.48410879629629627</v>
      </c>
      <c r="E1504" t="s">
        <v>33</v>
      </c>
      <c r="F1504">
        <v>2500</v>
      </c>
      <c r="G1504" t="s">
        <v>189</v>
      </c>
      <c r="I1504">
        <f t="shared" si="161"/>
        <v>1</v>
      </c>
      <c r="J1504" t="str">
        <f t="shared" si="162"/>
        <v>OK</v>
      </c>
      <c r="K1504" t="str">
        <f t="shared" si="163"/>
        <v>Successful</v>
      </c>
      <c r="L1504" t="str">
        <f t="shared" si="164"/>
        <v>Withdrawal</v>
      </c>
      <c r="M1504" t="str">
        <f t="shared" si="165"/>
        <v>OK</v>
      </c>
      <c r="N1504" t="str">
        <f t="shared" si="166"/>
        <v>OK</v>
      </c>
      <c r="O1504" t="str">
        <f>_xlfn.XLOOKUP(B1504,'01_Raw_ATMs'!A:A,'01_Raw_ATMs'!A:A,"Not Found")</f>
        <v>ATM006</v>
      </c>
      <c r="P1504" t="str">
        <f t="shared" si="167"/>
        <v>Valid</v>
      </c>
    </row>
    <row r="1505" spans="1:16">
      <c r="A1505" t="s">
        <v>1700</v>
      </c>
      <c r="B1505" t="s">
        <v>126</v>
      </c>
      <c r="C1505" s="2">
        <v>45658</v>
      </c>
      <c r="D1505" s="3">
        <v>0.17247685185185191</v>
      </c>
      <c r="E1505" t="s">
        <v>211</v>
      </c>
      <c r="F1505">
        <v>0</v>
      </c>
      <c r="G1505" t="s">
        <v>189</v>
      </c>
      <c r="I1505">
        <f t="shared" si="161"/>
        <v>1</v>
      </c>
      <c r="J1505" t="str">
        <f t="shared" si="162"/>
        <v>OK</v>
      </c>
      <c r="K1505" t="str">
        <f t="shared" si="163"/>
        <v>Successful</v>
      </c>
      <c r="L1505" t="str">
        <f t="shared" si="164"/>
        <v>Mini Statement</v>
      </c>
      <c r="M1505" t="str">
        <f t="shared" si="165"/>
        <v>OK</v>
      </c>
      <c r="N1505" t="str">
        <f t="shared" si="166"/>
        <v>OK</v>
      </c>
      <c r="O1505" t="str">
        <f>_xlfn.XLOOKUP(B1505,'01_Raw_ATMs'!A:A,'01_Raw_ATMs'!A:A,"Not Found")</f>
        <v>ATM046</v>
      </c>
      <c r="P1505" t="str">
        <f t="shared" si="167"/>
        <v>Valid</v>
      </c>
    </row>
    <row r="1506" spans="1:16">
      <c r="A1506" t="s">
        <v>1701</v>
      </c>
      <c r="B1506" t="s">
        <v>145</v>
      </c>
      <c r="C1506" s="2">
        <v>45816</v>
      </c>
      <c r="D1506" s="3">
        <v>0.94811342592592596</v>
      </c>
      <c r="E1506" t="s">
        <v>33</v>
      </c>
      <c r="F1506">
        <v>2000</v>
      </c>
      <c r="G1506" t="s">
        <v>189</v>
      </c>
      <c r="I1506">
        <f t="shared" si="161"/>
        <v>1</v>
      </c>
      <c r="J1506" t="str">
        <f t="shared" si="162"/>
        <v>OK</v>
      </c>
      <c r="K1506" t="str">
        <f t="shared" si="163"/>
        <v>Successful</v>
      </c>
      <c r="L1506" t="str">
        <f t="shared" si="164"/>
        <v>Withdrawal</v>
      </c>
      <c r="M1506" t="str">
        <f t="shared" si="165"/>
        <v>OK</v>
      </c>
      <c r="N1506" t="str">
        <f t="shared" si="166"/>
        <v>OK</v>
      </c>
      <c r="O1506" t="str">
        <f>_xlfn.XLOOKUP(B1506,'01_Raw_ATMs'!A:A,'01_Raw_ATMs'!A:A,"Not Found")</f>
        <v>ATM065</v>
      </c>
      <c r="P1506" t="str">
        <f t="shared" si="167"/>
        <v>Valid</v>
      </c>
    </row>
    <row r="1507" spans="1:16">
      <c r="A1507" t="s">
        <v>1702</v>
      </c>
      <c r="B1507" t="s">
        <v>87</v>
      </c>
      <c r="C1507" s="2">
        <v>45955</v>
      </c>
      <c r="D1507" s="3">
        <v>0.39651620370370372</v>
      </c>
      <c r="E1507" t="s">
        <v>33</v>
      </c>
      <c r="F1507">
        <v>10000</v>
      </c>
      <c r="G1507" t="s">
        <v>189</v>
      </c>
      <c r="I1507">
        <f t="shared" si="161"/>
        <v>1</v>
      </c>
      <c r="J1507" t="str">
        <f t="shared" si="162"/>
        <v>OK</v>
      </c>
      <c r="K1507" t="str">
        <f t="shared" si="163"/>
        <v>Successful</v>
      </c>
      <c r="L1507" t="str">
        <f t="shared" si="164"/>
        <v>Withdrawal</v>
      </c>
      <c r="M1507" t="str">
        <f t="shared" si="165"/>
        <v>OK</v>
      </c>
      <c r="N1507" t="str">
        <f t="shared" si="166"/>
        <v>OK</v>
      </c>
      <c r="O1507" t="str">
        <f>_xlfn.XLOOKUP(B1507,'01_Raw_ATMs'!A:A,'01_Raw_ATMs'!A:A,"Not Found")</f>
        <v>ATM011</v>
      </c>
      <c r="P1507" t="str">
        <f t="shared" si="167"/>
        <v>Valid</v>
      </c>
    </row>
    <row r="1508" spans="1:16">
      <c r="A1508" t="s">
        <v>1703</v>
      </c>
      <c r="B1508" t="s">
        <v>135</v>
      </c>
      <c r="C1508" s="2">
        <v>46066</v>
      </c>
      <c r="D1508" s="3">
        <v>0.92149305555555561</v>
      </c>
      <c r="E1508" t="s">
        <v>33</v>
      </c>
      <c r="F1508">
        <v>2500</v>
      </c>
      <c r="G1508" t="s">
        <v>189</v>
      </c>
      <c r="I1508">
        <f t="shared" si="161"/>
        <v>1</v>
      </c>
      <c r="J1508" t="str">
        <f t="shared" si="162"/>
        <v>OK</v>
      </c>
      <c r="K1508" t="str">
        <f t="shared" si="163"/>
        <v>Successful</v>
      </c>
      <c r="L1508" t="str">
        <f t="shared" si="164"/>
        <v>Withdrawal</v>
      </c>
      <c r="M1508" t="str">
        <f t="shared" si="165"/>
        <v>OK</v>
      </c>
      <c r="N1508" t="str">
        <f t="shared" si="166"/>
        <v>OK</v>
      </c>
      <c r="O1508" t="str">
        <f>_xlfn.XLOOKUP(B1508,'01_Raw_ATMs'!A:A,'01_Raw_ATMs'!A:A,"Not Found")</f>
        <v>ATM055</v>
      </c>
      <c r="P1508" t="str">
        <f t="shared" si="167"/>
        <v>Valid</v>
      </c>
    </row>
    <row r="1509" spans="1:16">
      <c r="A1509" t="s">
        <v>1704</v>
      </c>
      <c r="B1509" t="s">
        <v>102</v>
      </c>
      <c r="C1509" s="2">
        <v>46104</v>
      </c>
      <c r="D1509" s="3">
        <v>0.76447916666666671</v>
      </c>
      <c r="E1509" t="s">
        <v>33</v>
      </c>
      <c r="F1509">
        <v>10000</v>
      </c>
      <c r="G1509" t="s">
        <v>189</v>
      </c>
      <c r="I1509">
        <f t="shared" si="161"/>
        <v>1</v>
      </c>
      <c r="J1509" t="str">
        <f t="shared" si="162"/>
        <v>OK</v>
      </c>
      <c r="K1509" t="str">
        <f t="shared" si="163"/>
        <v>Successful</v>
      </c>
      <c r="L1509" t="str">
        <f t="shared" si="164"/>
        <v>Withdrawal</v>
      </c>
      <c r="M1509" t="str">
        <f t="shared" si="165"/>
        <v>OK</v>
      </c>
      <c r="N1509" t="str">
        <f t="shared" si="166"/>
        <v>OK</v>
      </c>
      <c r="O1509" t="str">
        <f>_xlfn.XLOOKUP(B1509,'01_Raw_ATMs'!A:A,'01_Raw_ATMs'!A:A,"Not Found")</f>
        <v>ATM023</v>
      </c>
      <c r="P1509" t="str">
        <f t="shared" si="167"/>
        <v>Valid</v>
      </c>
    </row>
    <row r="1510" spans="1:16">
      <c r="A1510" t="s">
        <v>1705</v>
      </c>
      <c r="B1510" t="s">
        <v>113</v>
      </c>
      <c r="C1510" s="2">
        <v>45796</v>
      </c>
      <c r="D1510" s="3">
        <v>0.59188657407407408</v>
      </c>
      <c r="E1510" t="s">
        <v>33</v>
      </c>
      <c r="F1510">
        <v>2500</v>
      </c>
      <c r="G1510" t="s">
        <v>189</v>
      </c>
      <c r="I1510">
        <f t="shared" si="161"/>
        <v>1</v>
      </c>
      <c r="J1510" t="str">
        <f t="shared" si="162"/>
        <v>OK</v>
      </c>
      <c r="K1510" t="str">
        <f t="shared" si="163"/>
        <v>Successful</v>
      </c>
      <c r="L1510" t="str">
        <f t="shared" si="164"/>
        <v>Withdrawal</v>
      </c>
      <c r="M1510" t="str">
        <f t="shared" si="165"/>
        <v>OK</v>
      </c>
      <c r="N1510" t="str">
        <f t="shared" si="166"/>
        <v>OK</v>
      </c>
      <c r="O1510" t="str">
        <f>_xlfn.XLOOKUP(B1510,'01_Raw_ATMs'!A:A,'01_Raw_ATMs'!A:A,"Not Found")</f>
        <v>ATM033</v>
      </c>
      <c r="P1510" t="str">
        <f t="shared" si="167"/>
        <v>Valid</v>
      </c>
    </row>
    <row r="1511" spans="1:16">
      <c r="A1511" t="s">
        <v>1706</v>
      </c>
      <c r="B1511" t="s">
        <v>161</v>
      </c>
      <c r="C1511" s="2">
        <v>46130</v>
      </c>
      <c r="D1511" s="3">
        <v>0.68391203703703707</v>
      </c>
      <c r="E1511" t="s">
        <v>211</v>
      </c>
      <c r="F1511">
        <v>0</v>
      </c>
      <c r="G1511" t="s">
        <v>189</v>
      </c>
      <c r="I1511">
        <f t="shared" si="161"/>
        <v>1</v>
      </c>
      <c r="J1511" t="str">
        <f t="shared" si="162"/>
        <v>OK</v>
      </c>
      <c r="K1511" t="str">
        <f t="shared" si="163"/>
        <v>Successful</v>
      </c>
      <c r="L1511" t="str">
        <f t="shared" si="164"/>
        <v>Mini Statement</v>
      </c>
      <c r="M1511" t="str">
        <f t="shared" si="165"/>
        <v>OK</v>
      </c>
      <c r="N1511" t="str">
        <f t="shared" si="166"/>
        <v>OK</v>
      </c>
      <c r="O1511" t="str">
        <f>_xlfn.XLOOKUP(B1511,'01_Raw_ATMs'!A:A,'01_Raw_ATMs'!A:A,"Not Found")</f>
        <v>ATM081</v>
      </c>
      <c r="P1511" t="str">
        <f t="shared" si="167"/>
        <v>Valid</v>
      </c>
    </row>
    <row r="1512" spans="1:16">
      <c r="A1512" t="s">
        <v>1707</v>
      </c>
      <c r="B1512" t="s">
        <v>96</v>
      </c>
      <c r="C1512" s="2">
        <v>46197</v>
      </c>
      <c r="D1512" s="3">
        <v>0.6392592592592593</v>
      </c>
      <c r="E1512" t="s">
        <v>211</v>
      </c>
      <c r="F1512">
        <v>0</v>
      </c>
      <c r="G1512" t="s">
        <v>189</v>
      </c>
      <c r="I1512">
        <f t="shared" si="161"/>
        <v>1</v>
      </c>
      <c r="J1512" t="str">
        <f t="shared" si="162"/>
        <v>OK</v>
      </c>
      <c r="K1512" t="str">
        <f t="shared" si="163"/>
        <v>Successful</v>
      </c>
      <c r="L1512" t="str">
        <f t="shared" si="164"/>
        <v>Mini Statement</v>
      </c>
      <c r="M1512" t="str">
        <f t="shared" si="165"/>
        <v>OK</v>
      </c>
      <c r="N1512" t="str">
        <f t="shared" si="166"/>
        <v>OK</v>
      </c>
      <c r="O1512" t="str">
        <f>_xlfn.XLOOKUP(B1512,'01_Raw_ATMs'!A:A,'01_Raw_ATMs'!A:A,"Not Found")</f>
        <v>ATM018</v>
      </c>
      <c r="P1512" t="str">
        <f t="shared" si="167"/>
        <v>Valid</v>
      </c>
    </row>
    <row r="1513" spans="1:16">
      <c r="A1513" t="s">
        <v>1708</v>
      </c>
      <c r="B1513" t="s">
        <v>140</v>
      </c>
      <c r="C1513" s="2">
        <v>46020</v>
      </c>
      <c r="D1513" s="3">
        <v>0.60168981481481476</v>
      </c>
      <c r="E1513" t="s">
        <v>33</v>
      </c>
      <c r="F1513">
        <v>6000</v>
      </c>
      <c r="G1513" t="s">
        <v>189</v>
      </c>
      <c r="I1513">
        <f t="shared" si="161"/>
        <v>1</v>
      </c>
      <c r="J1513" t="str">
        <f t="shared" si="162"/>
        <v>OK</v>
      </c>
      <c r="K1513" t="str">
        <f t="shared" si="163"/>
        <v>Successful</v>
      </c>
      <c r="L1513" t="str">
        <f t="shared" si="164"/>
        <v>Withdrawal</v>
      </c>
      <c r="M1513" t="str">
        <f t="shared" si="165"/>
        <v>OK</v>
      </c>
      <c r="N1513" t="str">
        <f t="shared" si="166"/>
        <v>OK</v>
      </c>
      <c r="O1513" t="str">
        <f>_xlfn.XLOOKUP(B1513,'01_Raw_ATMs'!A:A,'01_Raw_ATMs'!A:A,"Not Found")</f>
        <v>ATM060</v>
      </c>
      <c r="P1513" t="str">
        <f t="shared" si="167"/>
        <v>Valid</v>
      </c>
    </row>
    <row r="1514" spans="1:16">
      <c r="A1514" t="s">
        <v>1709</v>
      </c>
      <c r="B1514" t="s">
        <v>179</v>
      </c>
      <c r="C1514" s="2">
        <v>46089</v>
      </c>
      <c r="D1514" s="3">
        <v>0.25600694444444438</v>
      </c>
      <c r="E1514" t="s">
        <v>211</v>
      </c>
      <c r="F1514">
        <v>0</v>
      </c>
      <c r="G1514" t="s">
        <v>189</v>
      </c>
      <c r="I1514">
        <f t="shared" si="161"/>
        <v>1</v>
      </c>
      <c r="J1514" t="str">
        <f t="shared" si="162"/>
        <v>OK</v>
      </c>
      <c r="K1514" t="str">
        <f t="shared" si="163"/>
        <v>Successful</v>
      </c>
      <c r="L1514" t="str">
        <f t="shared" si="164"/>
        <v>Mini Statement</v>
      </c>
      <c r="M1514" t="str">
        <f t="shared" si="165"/>
        <v>OK</v>
      </c>
      <c r="N1514" t="str">
        <f t="shared" si="166"/>
        <v>OK</v>
      </c>
      <c r="O1514" t="str">
        <f>_xlfn.XLOOKUP(B1514,'01_Raw_ATMs'!A:A,'01_Raw_ATMs'!A:A,"Not Found")</f>
        <v>ATM099</v>
      </c>
      <c r="P1514" t="str">
        <f t="shared" si="167"/>
        <v>Valid</v>
      </c>
    </row>
    <row r="1515" spans="1:16">
      <c r="A1515" t="s">
        <v>1710</v>
      </c>
      <c r="B1515" t="s">
        <v>155</v>
      </c>
      <c r="C1515" s="2">
        <v>46182</v>
      </c>
      <c r="D1515" s="3">
        <v>0.56914351851851852</v>
      </c>
      <c r="E1515" t="s">
        <v>211</v>
      </c>
      <c r="F1515">
        <v>0</v>
      </c>
      <c r="G1515" t="s">
        <v>189</v>
      </c>
      <c r="I1515">
        <f t="shared" si="161"/>
        <v>1</v>
      </c>
      <c r="J1515" t="str">
        <f t="shared" si="162"/>
        <v>OK</v>
      </c>
      <c r="K1515" t="str">
        <f t="shared" si="163"/>
        <v>Successful</v>
      </c>
      <c r="L1515" t="str">
        <f t="shared" si="164"/>
        <v>Mini Statement</v>
      </c>
      <c r="M1515" t="str">
        <f t="shared" si="165"/>
        <v>OK</v>
      </c>
      <c r="N1515" t="str">
        <f t="shared" si="166"/>
        <v>OK</v>
      </c>
      <c r="O1515" t="str">
        <f>_xlfn.XLOOKUP(B1515,'01_Raw_ATMs'!A:A,'01_Raw_ATMs'!A:A,"Not Found")</f>
        <v>ATM075</v>
      </c>
      <c r="P1515" t="str">
        <f t="shared" si="167"/>
        <v>Valid</v>
      </c>
    </row>
    <row r="1516" spans="1:16">
      <c r="A1516" t="s">
        <v>1711</v>
      </c>
      <c r="B1516" t="s">
        <v>81</v>
      </c>
      <c r="C1516" s="2">
        <v>46060</v>
      </c>
      <c r="D1516" s="3">
        <v>0.32083333333333341</v>
      </c>
      <c r="E1516" t="s">
        <v>33</v>
      </c>
      <c r="F1516">
        <v>6000</v>
      </c>
      <c r="G1516" t="s">
        <v>189</v>
      </c>
      <c r="I1516">
        <f t="shared" si="161"/>
        <v>1</v>
      </c>
      <c r="J1516" t="str">
        <f t="shared" si="162"/>
        <v>OK</v>
      </c>
      <c r="K1516" t="str">
        <f t="shared" si="163"/>
        <v>Successful</v>
      </c>
      <c r="L1516" t="str">
        <f t="shared" si="164"/>
        <v>Withdrawal</v>
      </c>
      <c r="M1516" t="str">
        <f t="shared" si="165"/>
        <v>OK</v>
      </c>
      <c r="N1516" t="str">
        <f t="shared" si="166"/>
        <v>OK</v>
      </c>
      <c r="O1516" t="str">
        <f>_xlfn.XLOOKUP(B1516,'01_Raw_ATMs'!A:A,'01_Raw_ATMs'!A:A,"Not Found")</f>
        <v>ATM007</v>
      </c>
      <c r="P1516" t="str">
        <f t="shared" si="167"/>
        <v>Valid</v>
      </c>
    </row>
    <row r="1517" spans="1:16">
      <c r="A1517" t="s">
        <v>1712</v>
      </c>
      <c r="B1517" t="s">
        <v>81</v>
      </c>
      <c r="C1517" s="2">
        <v>45744</v>
      </c>
      <c r="D1517" s="3">
        <v>0.24561342592592589</v>
      </c>
      <c r="E1517" t="s">
        <v>33</v>
      </c>
      <c r="F1517">
        <v>8000</v>
      </c>
      <c r="G1517" t="s">
        <v>189</v>
      </c>
      <c r="I1517">
        <f t="shared" si="161"/>
        <v>1</v>
      </c>
      <c r="J1517" t="str">
        <f t="shared" si="162"/>
        <v>OK</v>
      </c>
      <c r="K1517" t="str">
        <f t="shared" si="163"/>
        <v>Successful</v>
      </c>
      <c r="L1517" t="str">
        <f t="shared" si="164"/>
        <v>Withdrawal</v>
      </c>
      <c r="M1517" t="str">
        <f t="shared" si="165"/>
        <v>OK</v>
      </c>
      <c r="N1517" t="str">
        <f t="shared" si="166"/>
        <v>OK</v>
      </c>
      <c r="O1517" t="str">
        <f>_xlfn.XLOOKUP(B1517,'01_Raw_ATMs'!A:A,'01_Raw_ATMs'!A:A,"Not Found")</f>
        <v>ATM007</v>
      </c>
      <c r="P1517" t="str">
        <f t="shared" si="167"/>
        <v>Valid</v>
      </c>
    </row>
    <row r="1518" spans="1:16">
      <c r="A1518" t="s">
        <v>1713</v>
      </c>
      <c r="B1518" t="s">
        <v>118</v>
      </c>
      <c r="C1518" s="2">
        <v>46151</v>
      </c>
      <c r="D1518" s="3">
        <v>0.78822916666666665</v>
      </c>
      <c r="E1518" t="s">
        <v>33</v>
      </c>
      <c r="F1518">
        <v>8000</v>
      </c>
      <c r="G1518" t="s">
        <v>189</v>
      </c>
      <c r="I1518">
        <f t="shared" si="161"/>
        <v>1</v>
      </c>
      <c r="J1518" t="str">
        <f t="shared" si="162"/>
        <v>OK</v>
      </c>
      <c r="K1518" t="str">
        <f t="shared" si="163"/>
        <v>Successful</v>
      </c>
      <c r="L1518" t="str">
        <f t="shared" si="164"/>
        <v>Withdrawal</v>
      </c>
      <c r="M1518" t="str">
        <f t="shared" si="165"/>
        <v>OK</v>
      </c>
      <c r="N1518" t="str">
        <f t="shared" si="166"/>
        <v>OK</v>
      </c>
      <c r="O1518" t="str">
        <f>_xlfn.XLOOKUP(B1518,'01_Raw_ATMs'!A:A,'01_Raw_ATMs'!A:A,"Not Found")</f>
        <v>ATM038</v>
      </c>
      <c r="P1518" t="str">
        <f t="shared" si="167"/>
        <v>Valid</v>
      </c>
    </row>
    <row r="1519" spans="1:16">
      <c r="A1519" t="s">
        <v>1714</v>
      </c>
      <c r="B1519" t="s">
        <v>175</v>
      </c>
      <c r="C1519" s="2">
        <v>45712</v>
      </c>
      <c r="D1519" s="3">
        <v>0.77302083333333338</v>
      </c>
      <c r="E1519" t="s">
        <v>33</v>
      </c>
      <c r="F1519">
        <v>5000</v>
      </c>
      <c r="G1519" t="s">
        <v>189</v>
      </c>
      <c r="I1519">
        <f t="shared" si="161"/>
        <v>1</v>
      </c>
      <c r="J1519" t="str">
        <f t="shared" si="162"/>
        <v>OK</v>
      </c>
      <c r="K1519" t="str">
        <f t="shared" si="163"/>
        <v>Successful</v>
      </c>
      <c r="L1519" t="str">
        <f t="shared" si="164"/>
        <v>Withdrawal</v>
      </c>
      <c r="M1519" t="str">
        <f t="shared" si="165"/>
        <v>OK</v>
      </c>
      <c r="N1519" t="str">
        <f t="shared" si="166"/>
        <v>OK</v>
      </c>
      <c r="O1519" t="str">
        <f>_xlfn.XLOOKUP(B1519,'01_Raw_ATMs'!A:A,'01_Raw_ATMs'!A:A,"Not Found")</f>
        <v>ATM095</v>
      </c>
      <c r="P1519" t="str">
        <f t="shared" si="167"/>
        <v>Valid</v>
      </c>
    </row>
    <row r="1520" spans="1:16">
      <c r="A1520" t="s">
        <v>1715</v>
      </c>
      <c r="B1520" t="s">
        <v>167</v>
      </c>
      <c r="C1520" s="2">
        <v>45816</v>
      </c>
      <c r="D1520" s="3">
        <v>0.47206018518518522</v>
      </c>
      <c r="E1520" t="s">
        <v>261</v>
      </c>
      <c r="F1520">
        <v>1000</v>
      </c>
      <c r="G1520" t="s">
        <v>189</v>
      </c>
      <c r="I1520">
        <f t="shared" si="161"/>
        <v>1</v>
      </c>
      <c r="J1520" t="str">
        <f t="shared" si="162"/>
        <v>OK</v>
      </c>
      <c r="K1520" t="str">
        <f t="shared" si="163"/>
        <v>Successful</v>
      </c>
      <c r="L1520" t="str">
        <f t="shared" si="164"/>
        <v>Cash Deposit</v>
      </c>
      <c r="M1520" t="str">
        <f t="shared" si="165"/>
        <v>OK</v>
      </c>
      <c r="N1520" t="str">
        <f t="shared" si="166"/>
        <v>OK</v>
      </c>
      <c r="O1520" t="str">
        <f>_xlfn.XLOOKUP(B1520,'01_Raw_ATMs'!A:A,'01_Raw_ATMs'!A:A,"Not Found")</f>
        <v>ATM087</v>
      </c>
      <c r="P1520" t="str">
        <f t="shared" si="167"/>
        <v>Valid</v>
      </c>
    </row>
    <row r="1521" spans="1:16">
      <c r="A1521" t="s">
        <v>1716</v>
      </c>
      <c r="B1521" t="s">
        <v>160</v>
      </c>
      <c r="C1521" s="2">
        <v>45863</v>
      </c>
      <c r="D1521" s="3">
        <v>0.29177083333333331</v>
      </c>
      <c r="E1521" t="s">
        <v>33</v>
      </c>
      <c r="F1521">
        <v>1000</v>
      </c>
      <c r="G1521" t="s">
        <v>189</v>
      </c>
      <c r="I1521">
        <f t="shared" si="161"/>
        <v>1</v>
      </c>
      <c r="J1521" t="str">
        <f t="shared" si="162"/>
        <v>OK</v>
      </c>
      <c r="K1521" t="str">
        <f t="shared" si="163"/>
        <v>Successful</v>
      </c>
      <c r="L1521" t="str">
        <f t="shared" si="164"/>
        <v>Withdrawal</v>
      </c>
      <c r="M1521" t="str">
        <f t="shared" si="165"/>
        <v>OK</v>
      </c>
      <c r="N1521" t="str">
        <f t="shared" si="166"/>
        <v>OK</v>
      </c>
      <c r="O1521" t="str">
        <f>_xlfn.XLOOKUP(B1521,'01_Raw_ATMs'!A:A,'01_Raw_ATMs'!A:A,"Not Found")</f>
        <v>ATM080</v>
      </c>
      <c r="P1521" t="str">
        <f t="shared" si="167"/>
        <v>Valid</v>
      </c>
    </row>
    <row r="1522" spans="1:16">
      <c r="A1522" t="s">
        <v>1717</v>
      </c>
      <c r="B1522" t="s">
        <v>112</v>
      </c>
      <c r="C1522" s="2">
        <v>45867</v>
      </c>
      <c r="D1522" s="3">
        <v>0.25130787037037039</v>
      </c>
      <c r="E1522" t="s">
        <v>33</v>
      </c>
      <c r="F1522">
        <v>4000</v>
      </c>
      <c r="G1522" t="s">
        <v>189</v>
      </c>
      <c r="I1522">
        <f t="shared" si="161"/>
        <v>1</v>
      </c>
      <c r="J1522" t="str">
        <f t="shared" si="162"/>
        <v>OK</v>
      </c>
      <c r="K1522" t="str">
        <f t="shared" si="163"/>
        <v>Successful</v>
      </c>
      <c r="L1522" t="str">
        <f t="shared" si="164"/>
        <v>Withdrawal</v>
      </c>
      <c r="M1522" t="str">
        <f t="shared" si="165"/>
        <v>OK</v>
      </c>
      <c r="N1522" t="str">
        <f t="shared" si="166"/>
        <v>OK</v>
      </c>
      <c r="O1522" t="str">
        <f>_xlfn.XLOOKUP(B1522,'01_Raw_ATMs'!A:A,'01_Raw_ATMs'!A:A,"Not Found")</f>
        <v>ATM032</v>
      </c>
      <c r="P1522" t="str">
        <f t="shared" si="167"/>
        <v>Valid</v>
      </c>
    </row>
    <row r="1523" spans="1:16">
      <c r="A1523" t="s">
        <v>1718</v>
      </c>
      <c r="B1523" t="s">
        <v>93</v>
      </c>
      <c r="C1523" s="2">
        <v>45965</v>
      </c>
      <c r="D1523" s="3">
        <v>0.59157407407407403</v>
      </c>
      <c r="E1523" t="s">
        <v>33</v>
      </c>
      <c r="F1523">
        <v>6000</v>
      </c>
      <c r="G1523" t="s">
        <v>189</v>
      </c>
      <c r="I1523">
        <f t="shared" si="161"/>
        <v>1</v>
      </c>
      <c r="J1523" t="str">
        <f t="shared" si="162"/>
        <v>OK</v>
      </c>
      <c r="K1523" t="str">
        <f t="shared" si="163"/>
        <v>Successful</v>
      </c>
      <c r="L1523" t="str">
        <f t="shared" si="164"/>
        <v>Withdrawal</v>
      </c>
      <c r="M1523" t="str">
        <f t="shared" si="165"/>
        <v>OK</v>
      </c>
      <c r="N1523" t="str">
        <f t="shared" si="166"/>
        <v>OK</v>
      </c>
      <c r="O1523" t="str">
        <f>_xlfn.XLOOKUP(B1523,'01_Raw_ATMs'!A:A,'01_Raw_ATMs'!A:A,"Not Found")</f>
        <v>ATM016</v>
      </c>
      <c r="P1523" t="str">
        <f t="shared" si="167"/>
        <v>Valid</v>
      </c>
    </row>
    <row r="1524" spans="1:16">
      <c r="A1524" t="s">
        <v>1719</v>
      </c>
      <c r="B1524" t="s">
        <v>159</v>
      </c>
      <c r="C1524" s="2">
        <v>46107</v>
      </c>
      <c r="D1524" s="3">
        <v>0.86049768518518521</v>
      </c>
      <c r="E1524" t="s">
        <v>33</v>
      </c>
      <c r="F1524">
        <v>10000</v>
      </c>
      <c r="G1524" t="s">
        <v>189</v>
      </c>
      <c r="I1524">
        <f t="shared" si="161"/>
        <v>1</v>
      </c>
      <c r="J1524" t="str">
        <f t="shared" si="162"/>
        <v>OK</v>
      </c>
      <c r="K1524" t="str">
        <f t="shared" si="163"/>
        <v>Successful</v>
      </c>
      <c r="L1524" t="str">
        <f t="shared" si="164"/>
        <v>Withdrawal</v>
      </c>
      <c r="M1524" t="str">
        <f t="shared" si="165"/>
        <v>OK</v>
      </c>
      <c r="N1524" t="str">
        <f t="shared" si="166"/>
        <v>OK</v>
      </c>
      <c r="O1524" t="str">
        <f>_xlfn.XLOOKUP(B1524,'01_Raw_ATMs'!A:A,'01_Raw_ATMs'!A:A,"Not Found")</f>
        <v>ATM079</v>
      </c>
      <c r="P1524" t="str">
        <f t="shared" si="167"/>
        <v>Valid</v>
      </c>
    </row>
    <row r="1525" spans="1:16">
      <c r="A1525" t="s">
        <v>1720</v>
      </c>
      <c r="B1525" t="s">
        <v>98</v>
      </c>
      <c r="C1525" s="2">
        <v>45904</v>
      </c>
      <c r="D1525" s="3">
        <v>0.36648148148148152</v>
      </c>
      <c r="E1525" t="s">
        <v>33</v>
      </c>
      <c r="F1525">
        <v>5000</v>
      </c>
      <c r="G1525" t="s">
        <v>189</v>
      </c>
      <c r="I1525">
        <f t="shared" si="161"/>
        <v>1</v>
      </c>
      <c r="J1525" t="str">
        <f t="shared" si="162"/>
        <v>OK</v>
      </c>
      <c r="K1525" t="str">
        <f t="shared" si="163"/>
        <v>Successful</v>
      </c>
      <c r="L1525" t="str">
        <f t="shared" si="164"/>
        <v>Withdrawal</v>
      </c>
      <c r="M1525" t="str">
        <f t="shared" si="165"/>
        <v>OK</v>
      </c>
      <c r="N1525" t="str">
        <f t="shared" si="166"/>
        <v>OK</v>
      </c>
      <c r="O1525" t="str">
        <f>_xlfn.XLOOKUP(B1525,'01_Raw_ATMs'!A:A,'01_Raw_ATMs'!A:A,"Not Found")</f>
        <v>ATM019</v>
      </c>
      <c r="P1525" t="str">
        <f t="shared" si="167"/>
        <v>Valid</v>
      </c>
    </row>
    <row r="1526" spans="1:16">
      <c r="A1526" t="s">
        <v>1721</v>
      </c>
      <c r="B1526" t="s">
        <v>118</v>
      </c>
      <c r="C1526" s="2">
        <v>45760</v>
      </c>
      <c r="D1526" s="3">
        <v>0.93846064814814811</v>
      </c>
      <c r="E1526" t="s">
        <v>33</v>
      </c>
      <c r="F1526">
        <v>4000</v>
      </c>
      <c r="G1526" t="s">
        <v>189</v>
      </c>
      <c r="I1526">
        <f t="shared" si="161"/>
        <v>1</v>
      </c>
      <c r="J1526" t="str">
        <f t="shared" si="162"/>
        <v>OK</v>
      </c>
      <c r="K1526" t="str">
        <f t="shared" si="163"/>
        <v>Successful</v>
      </c>
      <c r="L1526" t="str">
        <f t="shared" si="164"/>
        <v>Withdrawal</v>
      </c>
      <c r="M1526" t="str">
        <f t="shared" si="165"/>
        <v>OK</v>
      </c>
      <c r="N1526" t="str">
        <f t="shared" si="166"/>
        <v>OK</v>
      </c>
      <c r="O1526" t="str">
        <f>_xlfn.XLOOKUP(B1526,'01_Raw_ATMs'!A:A,'01_Raw_ATMs'!A:A,"Not Found")</f>
        <v>ATM038</v>
      </c>
      <c r="P1526" t="str">
        <f t="shared" si="167"/>
        <v>Valid</v>
      </c>
    </row>
    <row r="1527" spans="1:16">
      <c r="A1527" t="s">
        <v>1722</v>
      </c>
      <c r="B1527" t="s">
        <v>91</v>
      </c>
      <c r="C1527" s="2">
        <v>46133</v>
      </c>
      <c r="D1527" s="3">
        <v>0.60218749999999999</v>
      </c>
      <c r="E1527" t="s">
        <v>33</v>
      </c>
      <c r="F1527">
        <v>5000</v>
      </c>
      <c r="G1527" t="s">
        <v>189</v>
      </c>
      <c r="I1527">
        <f t="shared" si="161"/>
        <v>1</v>
      </c>
      <c r="J1527" t="str">
        <f t="shared" si="162"/>
        <v>OK</v>
      </c>
      <c r="K1527" t="str">
        <f t="shared" si="163"/>
        <v>Successful</v>
      </c>
      <c r="L1527" t="str">
        <f t="shared" si="164"/>
        <v>Withdrawal</v>
      </c>
      <c r="M1527" t="str">
        <f t="shared" si="165"/>
        <v>OK</v>
      </c>
      <c r="N1527" t="str">
        <f t="shared" si="166"/>
        <v>OK</v>
      </c>
      <c r="O1527" t="str">
        <f>_xlfn.XLOOKUP(B1527,'01_Raw_ATMs'!A:A,'01_Raw_ATMs'!A:A,"Not Found")</f>
        <v>ATM014</v>
      </c>
      <c r="P1527" t="str">
        <f t="shared" si="167"/>
        <v>Valid</v>
      </c>
    </row>
    <row r="1528" spans="1:16">
      <c r="A1528" t="s">
        <v>1723</v>
      </c>
      <c r="B1528" t="s">
        <v>130</v>
      </c>
      <c r="C1528" s="2">
        <v>45669</v>
      </c>
      <c r="D1528" s="3">
        <v>0.71019675925925929</v>
      </c>
      <c r="E1528" t="s">
        <v>33</v>
      </c>
      <c r="F1528">
        <v>10000</v>
      </c>
      <c r="G1528" t="s">
        <v>189</v>
      </c>
      <c r="I1528">
        <f t="shared" si="161"/>
        <v>1</v>
      </c>
      <c r="J1528" t="str">
        <f t="shared" si="162"/>
        <v>OK</v>
      </c>
      <c r="K1528" t="str">
        <f t="shared" si="163"/>
        <v>Successful</v>
      </c>
      <c r="L1528" t="str">
        <f t="shared" si="164"/>
        <v>Withdrawal</v>
      </c>
      <c r="M1528" t="str">
        <f t="shared" si="165"/>
        <v>OK</v>
      </c>
      <c r="N1528" t="str">
        <f t="shared" si="166"/>
        <v>OK</v>
      </c>
      <c r="O1528" t="str">
        <f>_xlfn.XLOOKUP(B1528,'01_Raw_ATMs'!A:A,'01_Raw_ATMs'!A:A,"Not Found")</f>
        <v>ATM050</v>
      </c>
      <c r="P1528" t="str">
        <f t="shared" si="167"/>
        <v>Valid</v>
      </c>
    </row>
    <row r="1529" spans="1:16">
      <c r="A1529" t="s">
        <v>1724</v>
      </c>
      <c r="B1529" t="s">
        <v>79</v>
      </c>
      <c r="C1529" s="2">
        <v>46021</v>
      </c>
      <c r="D1529" s="3">
        <v>0.93745370370370373</v>
      </c>
      <c r="E1529" t="s">
        <v>194</v>
      </c>
      <c r="F1529">
        <v>0</v>
      </c>
      <c r="G1529" t="s">
        <v>189</v>
      </c>
      <c r="I1529">
        <f t="shared" si="161"/>
        <v>1</v>
      </c>
      <c r="J1529" t="str">
        <f t="shared" si="162"/>
        <v>OK</v>
      </c>
      <c r="K1529" t="str">
        <f t="shared" si="163"/>
        <v>Successful</v>
      </c>
      <c r="L1529" t="str">
        <f t="shared" si="164"/>
        <v>Balance Inquiry</v>
      </c>
      <c r="M1529" t="str">
        <f t="shared" si="165"/>
        <v>OK</v>
      </c>
      <c r="N1529" t="str">
        <f t="shared" si="166"/>
        <v>OK</v>
      </c>
      <c r="O1529" t="str">
        <f>_xlfn.XLOOKUP(B1529,'01_Raw_ATMs'!A:A,'01_Raw_ATMs'!A:A,"Not Found")</f>
        <v>ATM006</v>
      </c>
      <c r="P1529" t="str">
        <f t="shared" si="167"/>
        <v>Valid</v>
      </c>
    </row>
    <row r="1530" spans="1:16">
      <c r="A1530" t="s">
        <v>1725</v>
      </c>
      <c r="B1530" t="s">
        <v>100</v>
      </c>
      <c r="C1530" s="2">
        <v>46024</v>
      </c>
      <c r="D1530" s="3">
        <v>0.70523148148148151</v>
      </c>
      <c r="E1530" t="s">
        <v>33</v>
      </c>
      <c r="F1530">
        <v>6000</v>
      </c>
      <c r="G1530" t="s">
        <v>189</v>
      </c>
      <c r="I1530">
        <f t="shared" si="161"/>
        <v>1</v>
      </c>
      <c r="J1530" t="str">
        <f t="shared" si="162"/>
        <v>OK</v>
      </c>
      <c r="K1530" t="str">
        <f t="shared" si="163"/>
        <v>Successful</v>
      </c>
      <c r="L1530" t="str">
        <f t="shared" si="164"/>
        <v>Withdrawal</v>
      </c>
      <c r="M1530" t="str">
        <f t="shared" si="165"/>
        <v>OK</v>
      </c>
      <c r="N1530" t="str">
        <f t="shared" si="166"/>
        <v>OK</v>
      </c>
      <c r="O1530" t="str">
        <f>_xlfn.XLOOKUP(B1530,'01_Raw_ATMs'!A:A,'01_Raw_ATMs'!A:A,"Not Found")</f>
        <v>ATM021</v>
      </c>
      <c r="P1530" t="str">
        <f t="shared" si="167"/>
        <v>Valid</v>
      </c>
    </row>
    <row r="1531" spans="1:16">
      <c r="A1531" t="s">
        <v>1726</v>
      </c>
      <c r="B1531" t="s">
        <v>84</v>
      </c>
      <c r="C1531" s="2">
        <v>45836</v>
      </c>
      <c r="D1531" s="3">
        <v>0.76575231481481476</v>
      </c>
      <c r="E1531" t="s">
        <v>33</v>
      </c>
      <c r="F1531">
        <v>3000</v>
      </c>
      <c r="G1531" t="s">
        <v>189</v>
      </c>
      <c r="I1531">
        <f t="shared" si="161"/>
        <v>1</v>
      </c>
      <c r="J1531" t="str">
        <f t="shared" si="162"/>
        <v>OK</v>
      </c>
      <c r="K1531" t="str">
        <f t="shared" si="163"/>
        <v>Successful</v>
      </c>
      <c r="L1531" t="str">
        <f t="shared" si="164"/>
        <v>Withdrawal</v>
      </c>
      <c r="M1531" t="str">
        <f t="shared" si="165"/>
        <v>OK</v>
      </c>
      <c r="N1531" t="str">
        <f t="shared" si="166"/>
        <v>OK</v>
      </c>
      <c r="O1531" t="str">
        <f>_xlfn.XLOOKUP(B1531,'01_Raw_ATMs'!A:A,'01_Raw_ATMs'!A:A,"Not Found")</f>
        <v>ATM009</v>
      </c>
      <c r="P1531" t="str">
        <f t="shared" si="167"/>
        <v>Valid</v>
      </c>
    </row>
    <row r="1532" spans="1:16">
      <c r="A1532" t="s">
        <v>1727</v>
      </c>
      <c r="B1532" t="s">
        <v>96</v>
      </c>
      <c r="C1532" s="2">
        <v>45943</v>
      </c>
      <c r="D1532" s="3">
        <v>0.82105324074074071</v>
      </c>
      <c r="E1532" t="s">
        <v>211</v>
      </c>
      <c r="F1532">
        <v>0</v>
      </c>
      <c r="G1532" t="s">
        <v>189</v>
      </c>
      <c r="I1532">
        <f t="shared" si="161"/>
        <v>1</v>
      </c>
      <c r="J1532" t="str">
        <f t="shared" si="162"/>
        <v>OK</v>
      </c>
      <c r="K1532" t="str">
        <f t="shared" si="163"/>
        <v>Successful</v>
      </c>
      <c r="L1532" t="str">
        <f t="shared" si="164"/>
        <v>Mini Statement</v>
      </c>
      <c r="M1532" t="str">
        <f t="shared" si="165"/>
        <v>OK</v>
      </c>
      <c r="N1532" t="str">
        <f t="shared" si="166"/>
        <v>OK</v>
      </c>
      <c r="O1532" t="str">
        <f>_xlfn.XLOOKUP(B1532,'01_Raw_ATMs'!A:A,'01_Raw_ATMs'!A:A,"Not Found")</f>
        <v>ATM018</v>
      </c>
      <c r="P1532" t="str">
        <f t="shared" si="167"/>
        <v>Valid</v>
      </c>
    </row>
    <row r="1533" spans="1:16">
      <c r="A1533" t="s">
        <v>1728</v>
      </c>
      <c r="B1533" t="s">
        <v>163</v>
      </c>
      <c r="C1533" s="2">
        <v>46153</v>
      </c>
      <c r="D1533" s="3">
        <v>0.56293981481481481</v>
      </c>
      <c r="E1533" t="s">
        <v>33</v>
      </c>
      <c r="F1533">
        <v>8000</v>
      </c>
      <c r="G1533" t="s">
        <v>189</v>
      </c>
      <c r="I1533">
        <f t="shared" si="161"/>
        <v>1</v>
      </c>
      <c r="J1533" t="str">
        <f t="shared" si="162"/>
        <v>OK</v>
      </c>
      <c r="K1533" t="str">
        <f t="shared" si="163"/>
        <v>Successful</v>
      </c>
      <c r="L1533" t="str">
        <f t="shared" si="164"/>
        <v>Withdrawal</v>
      </c>
      <c r="M1533" t="str">
        <f t="shared" si="165"/>
        <v>OK</v>
      </c>
      <c r="N1533" t="str">
        <f t="shared" si="166"/>
        <v>OK</v>
      </c>
      <c r="O1533" t="str">
        <f>_xlfn.XLOOKUP(B1533,'01_Raw_ATMs'!A:A,'01_Raw_ATMs'!A:A,"Not Found")</f>
        <v>ATM083</v>
      </c>
      <c r="P1533" t="str">
        <f t="shared" si="167"/>
        <v>Valid</v>
      </c>
    </row>
    <row r="1534" spans="1:16">
      <c r="A1534" t="s">
        <v>1729</v>
      </c>
      <c r="B1534" t="s">
        <v>145</v>
      </c>
      <c r="C1534" s="2">
        <v>46196</v>
      </c>
      <c r="D1534" s="3">
        <v>0.44745370370370369</v>
      </c>
      <c r="E1534" t="s">
        <v>33</v>
      </c>
      <c r="F1534">
        <v>8000</v>
      </c>
      <c r="G1534" t="s">
        <v>189</v>
      </c>
      <c r="I1534">
        <f t="shared" si="161"/>
        <v>1</v>
      </c>
      <c r="J1534" t="str">
        <f t="shared" si="162"/>
        <v>OK</v>
      </c>
      <c r="K1534" t="str">
        <f t="shared" si="163"/>
        <v>Successful</v>
      </c>
      <c r="L1534" t="str">
        <f t="shared" si="164"/>
        <v>Withdrawal</v>
      </c>
      <c r="M1534" t="str">
        <f t="shared" si="165"/>
        <v>OK</v>
      </c>
      <c r="N1534" t="str">
        <f t="shared" si="166"/>
        <v>OK</v>
      </c>
      <c r="O1534" t="str">
        <f>_xlfn.XLOOKUP(B1534,'01_Raw_ATMs'!A:A,'01_Raw_ATMs'!A:A,"Not Found")</f>
        <v>ATM065</v>
      </c>
      <c r="P1534" t="str">
        <f t="shared" si="167"/>
        <v>Valid</v>
      </c>
    </row>
    <row r="1535" spans="1:16">
      <c r="A1535" t="s">
        <v>1730</v>
      </c>
      <c r="B1535" t="s">
        <v>160</v>
      </c>
      <c r="C1535" s="2">
        <v>46071</v>
      </c>
      <c r="D1535" s="3">
        <v>0.2096527777777778</v>
      </c>
      <c r="E1535" t="s">
        <v>194</v>
      </c>
      <c r="F1535">
        <v>0</v>
      </c>
      <c r="G1535" t="s">
        <v>189</v>
      </c>
      <c r="I1535">
        <f t="shared" si="161"/>
        <v>1</v>
      </c>
      <c r="J1535" t="str">
        <f t="shared" si="162"/>
        <v>OK</v>
      </c>
      <c r="K1535" t="str">
        <f t="shared" si="163"/>
        <v>Successful</v>
      </c>
      <c r="L1535" t="str">
        <f t="shared" si="164"/>
        <v>Balance Inquiry</v>
      </c>
      <c r="M1535" t="str">
        <f t="shared" si="165"/>
        <v>OK</v>
      </c>
      <c r="N1535" t="str">
        <f t="shared" si="166"/>
        <v>OK</v>
      </c>
      <c r="O1535" t="str">
        <f>_xlfn.XLOOKUP(B1535,'01_Raw_ATMs'!A:A,'01_Raw_ATMs'!A:A,"Not Found")</f>
        <v>ATM080</v>
      </c>
      <c r="P1535" t="str">
        <f t="shared" si="167"/>
        <v>Valid</v>
      </c>
    </row>
    <row r="1536" spans="1:16">
      <c r="A1536" t="s">
        <v>1731</v>
      </c>
      <c r="B1536" t="s">
        <v>166</v>
      </c>
      <c r="C1536" s="2">
        <v>45766</v>
      </c>
      <c r="D1536" s="3">
        <v>0.69687500000000002</v>
      </c>
      <c r="E1536" t="s">
        <v>33</v>
      </c>
      <c r="F1536">
        <v>2000</v>
      </c>
      <c r="G1536" t="s">
        <v>214</v>
      </c>
      <c r="H1536" t="s">
        <v>1215</v>
      </c>
      <c r="I1536">
        <f t="shared" si="161"/>
        <v>1</v>
      </c>
      <c r="J1536" t="str">
        <f t="shared" si="162"/>
        <v>OK</v>
      </c>
      <c r="K1536" t="str">
        <f t="shared" si="163"/>
        <v>Failed</v>
      </c>
      <c r="L1536" t="str">
        <f t="shared" si="164"/>
        <v>Withdrawal</v>
      </c>
      <c r="M1536" t="str">
        <f t="shared" si="165"/>
        <v>OK</v>
      </c>
      <c r="N1536" t="str">
        <f t="shared" si="166"/>
        <v>OK</v>
      </c>
      <c r="O1536" t="str">
        <f>_xlfn.XLOOKUP(B1536,'01_Raw_ATMs'!A:A,'01_Raw_ATMs'!A:A,"Not Found")</f>
        <v>ATM086</v>
      </c>
      <c r="P1536" t="str">
        <f t="shared" si="167"/>
        <v>Valid</v>
      </c>
    </row>
    <row r="1537" spans="1:16">
      <c r="A1537" t="s">
        <v>1732</v>
      </c>
      <c r="B1537" t="s">
        <v>91</v>
      </c>
      <c r="C1537" s="2">
        <v>45836</v>
      </c>
      <c r="D1537" s="3">
        <v>0.76722222222222225</v>
      </c>
      <c r="E1537" t="s">
        <v>261</v>
      </c>
      <c r="F1537">
        <v>1000</v>
      </c>
      <c r="G1537" t="s">
        <v>189</v>
      </c>
      <c r="I1537">
        <f t="shared" si="161"/>
        <v>1</v>
      </c>
      <c r="J1537" t="str">
        <f t="shared" si="162"/>
        <v>OK</v>
      </c>
      <c r="K1537" t="str">
        <f t="shared" si="163"/>
        <v>Successful</v>
      </c>
      <c r="L1537" t="str">
        <f t="shared" si="164"/>
        <v>Cash Deposit</v>
      </c>
      <c r="M1537" t="str">
        <f t="shared" si="165"/>
        <v>OK</v>
      </c>
      <c r="N1537" t="str">
        <f t="shared" si="166"/>
        <v>OK</v>
      </c>
      <c r="O1537" t="str">
        <f>_xlfn.XLOOKUP(B1537,'01_Raw_ATMs'!A:A,'01_Raw_ATMs'!A:A,"Not Found")</f>
        <v>ATM014</v>
      </c>
      <c r="P1537" t="str">
        <f t="shared" si="167"/>
        <v>Valid</v>
      </c>
    </row>
    <row r="1538" spans="1:16">
      <c r="A1538" t="s">
        <v>1733</v>
      </c>
      <c r="B1538" t="s">
        <v>113</v>
      </c>
      <c r="C1538" s="2">
        <v>45775</v>
      </c>
      <c r="D1538" s="3">
        <v>0.15768518518518521</v>
      </c>
      <c r="E1538" t="s">
        <v>33</v>
      </c>
      <c r="F1538">
        <v>3000</v>
      </c>
      <c r="G1538" t="s">
        <v>189</v>
      </c>
      <c r="I1538">
        <f t="shared" si="161"/>
        <v>1</v>
      </c>
      <c r="J1538" t="str">
        <f t="shared" si="162"/>
        <v>OK</v>
      </c>
      <c r="K1538" t="str">
        <f t="shared" si="163"/>
        <v>Successful</v>
      </c>
      <c r="L1538" t="str">
        <f t="shared" si="164"/>
        <v>Withdrawal</v>
      </c>
      <c r="M1538" t="str">
        <f t="shared" si="165"/>
        <v>OK</v>
      </c>
      <c r="N1538" t="str">
        <f t="shared" si="166"/>
        <v>OK</v>
      </c>
      <c r="O1538" t="str">
        <f>_xlfn.XLOOKUP(B1538,'01_Raw_ATMs'!A:A,'01_Raw_ATMs'!A:A,"Not Found")</f>
        <v>ATM033</v>
      </c>
      <c r="P1538" t="str">
        <f t="shared" si="167"/>
        <v>Valid</v>
      </c>
    </row>
    <row r="1539" spans="1:16">
      <c r="A1539" t="s">
        <v>1734</v>
      </c>
      <c r="B1539" t="s">
        <v>76</v>
      </c>
      <c r="C1539" s="2">
        <v>45836</v>
      </c>
      <c r="D1539" s="3">
        <v>0.53087962962962965</v>
      </c>
      <c r="E1539" t="s">
        <v>33</v>
      </c>
      <c r="F1539">
        <v>10000</v>
      </c>
      <c r="G1539" t="s">
        <v>189</v>
      </c>
      <c r="I1539">
        <f t="shared" ref="I1539:I1602" si="168">COUNTIF($A:$A,A1539)</f>
        <v>1</v>
      </c>
      <c r="J1539" t="str">
        <f t="shared" ref="J1539:J1602" si="169">IF(AND(TRIM(G1539)="Failed",H1539=""),"Problem","OK")</f>
        <v>OK</v>
      </c>
      <c r="K1539" t="str">
        <f t="shared" ref="K1539:K1602" si="170">PROPER(TRIM(G1539))</f>
        <v>Successful</v>
      </c>
      <c r="L1539" t="str">
        <f t="shared" ref="L1539:L1602" si="171">PROPER(TRIM(E1539))</f>
        <v>Withdrawal</v>
      </c>
      <c r="M1539" t="str">
        <f t="shared" ref="M1539:M1602" si="172">IF(OR(E1539="Withdrawal",E1539="Cash Deposit"),IF(F1539&gt;0,"OK","Problem"),IF(F1539=0,"OK","Problem"))</f>
        <v>OK</v>
      </c>
      <c r="N1539" t="str">
        <f t="shared" ref="N1539:N1602" si="173">IF(AND(C1539&gt;=DATE(2025,1,1),C1539&lt;=DATE(2026,6,30)),"OK","Problem")</f>
        <v>OK</v>
      </c>
      <c r="O1539" t="str">
        <f>_xlfn.XLOOKUP(B1539,'01_Raw_ATMs'!A:A,'01_Raw_ATMs'!A:A,"Not Found")</f>
        <v>ATM004</v>
      </c>
      <c r="P1539" t="str">
        <f t="shared" ref="P1539:P1602" si="174">IF(B1539="","Missing ATM_ID","Valid")</f>
        <v>Valid</v>
      </c>
    </row>
    <row r="1540" spans="1:16">
      <c r="A1540" t="s">
        <v>1735</v>
      </c>
      <c r="B1540" t="s">
        <v>106</v>
      </c>
      <c r="C1540" s="2">
        <v>45858</v>
      </c>
      <c r="D1540" s="3">
        <v>0.43660879629629629</v>
      </c>
      <c r="E1540" t="s">
        <v>33</v>
      </c>
      <c r="F1540">
        <v>2000</v>
      </c>
      <c r="G1540" t="s">
        <v>189</v>
      </c>
      <c r="I1540">
        <f t="shared" si="168"/>
        <v>1</v>
      </c>
      <c r="J1540" t="str">
        <f t="shared" si="169"/>
        <v>OK</v>
      </c>
      <c r="K1540" t="str">
        <f t="shared" si="170"/>
        <v>Successful</v>
      </c>
      <c r="L1540" t="str">
        <f t="shared" si="171"/>
        <v>Withdrawal</v>
      </c>
      <c r="M1540" t="str">
        <f t="shared" si="172"/>
        <v>OK</v>
      </c>
      <c r="N1540" t="str">
        <f t="shared" si="173"/>
        <v>OK</v>
      </c>
      <c r="O1540" t="str">
        <f>_xlfn.XLOOKUP(B1540,'01_Raw_ATMs'!A:A,'01_Raw_ATMs'!A:A,"Not Found")</f>
        <v>ATM026</v>
      </c>
      <c r="P1540" t="str">
        <f t="shared" si="174"/>
        <v>Valid</v>
      </c>
    </row>
    <row r="1541" spans="1:16">
      <c r="A1541" t="s">
        <v>1736</v>
      </c>
      <c r="B1541" t="s">
        <v>136</v>
      </c>
      <c r="C1541" s="2">
        <v>46199</v>
      </c>
      <c r="D1541" s="3">
        <v>0.80005787037037035</v>
      </c>
      <c r="E1541" t="s">
        <v>33</v>
      </c>
      <c r="F1541">
        <v>10000</v>
      </c>
      <c r="G1541" t="s">
        <v>214</v>
      </c>
      <c r="H1541" t="s">
        <v>1103</v>
      </c>
      <c r="I1541">
        <f t="shared" si="168"/>
        <v>1</v>
      </c>
      <c r="J1541" t="str">
        <f t="shared" si="169"/>
        <v>OK</v>
      </c>
      <c r="K1541" t="str">
        <f t="shared" si="170"/>
        <v>Failed</v>
      </c>
      <c r="L1541" t="str">
        <f t="shared" si="171"/>
        <v>Withdrawal</v>
      </c>
      <c r="M1541" t="str">
        <f t="shared" si="172"/>
        <v>OK</v>
      </c>
      <c r="N1541" t="str">
        <f t="shared" si="173"/>
        <v>OK</v>
      </c>
      <c r="O1541" t="str">
        <f>_xlfn.XLOOKUP(B1541,'01_Raw_ATMs'!A:A,'01_Raw_ATMs'!A:A,"Not Found")</f>
        <v>ATM056</v>
      </c>
      <c r="P1541" t="str">
        <f t="shared" si="174"/>
        <v>Valid</v>
      </c>
    </row>
    <row r="1542" spans="1:16">
      <c r="A1542" t="s">
        <v>1737</v>
      </c>
      <c r="B1542" t="s">
        <v>107</v>
      </c>
      <c r="C1542" s="2">
        <v>45692</v>
      </c>
      <c r="D1542" s="3">
        <v>0.83125000000000004</v>
      </c>
      <c r="E1542" t="s">
        <v>33</v>
      </c>
      <c r="F1542">
        <v>4000</v>
      </c>
      <c r="G1542" t="s">
        <v>189</v>
      </c>
      <c r="I1542">
        <f t="shared" si="168"/>
        <v>1</v>
      </c>
      <c r="J1542" t="str">
        <f t="shared" si="169"/>
        <v>OK</v>
      </c>
      <c r="K1542" t="str">
        <f t="shared" si="170"/>
        <v>Successful</v>
      </c>
      <c r="L1542" t="str">
        <f t="shared" si="171"/>
        <v>Withdrawal</v>
      </c>
      <c r="M1542" t="str">
        <f t="shared" si="172"/>
        <v>OK</v>
      </c>
      <c r="N1542" t="str">
        <f t="shared" si="173"/>
        <v>OK</v>
      </c>
      <c r="O1542" t="str">
        <f>_xlfn.XLOOKUP(B1542,'01_Raw_ATMs'!A:A,'01_Raw_ATMs'!A:A,"Not Found")</f>
        <v>ATM027</v>
      </c>
      <c r="P1542" t="str">
        <f t="shared" si="174"/>
        <v>Valid</v>
      </c>
    </row>
    <row r="1543" spans="1:16">
      <c r="A1543" t="s">
        <v>1738</v>
      </c>
      <c r="B1543" t="s">
        <v>85</v>
      </c>
      <c r="C1543" s="2">
        <v>46006</v>
      </c>
      <c r="D1543" s="3">
        <v>0.36594907407407412</v>
      </c>
      <c r="E1543" t="s">
        <v>194</v>
      </c>
      <c r="F1543">
        <v>0</v>
      </c>
      <c r="G1543" t="s">
        <v>189</v>
      </c>
      <c r="I1543">
        <f t="shared" si="168"/>
        <v>1</v>
      </c>
      <c r="J1543" t="str">
        <f t="shared" si="169"/>
        <v>OK</v>
      </c>
      <c r="K1543" t="str">
        <f t="shared" si="170"/>
        <v>Successful</v>
      </c>
      <c r="L1543" t="str">
        <f t="shared" si="171"/>
        <v>Balance Inquiry</v>
      </c>
      <c r="M1543" t="str">
        <f t="shared" si="172"/>
        <v>OK</v>
      </c>
      <c r="N1543" t="str">
        <f t="shared" si="173"/>
        <v>OK</v>
      </c>
      <c r="O1543" t="str">
        <f>_xlfn.XLOOKUP(B1543,'01_Raw_ATMs'!A:A,'01_Raw_ATMs'!A:A,"Not Found")</f>
        <v>ATM010</v>
      </c>
      <c r="P1543" t="str">
        <f t="shared" si="174"/>
        <v>Valid</v>
      </c>
    </row>
    <row r="1544" spans="1:16">
      <c r="A1544" t="s">
        <v>1739</v>
      </c>
      <c r="B1544" t="s">
        <v>104</v>
      </c>
      <c r="C1544" s="2">
        <v>45870</v>
      </c>
      <c r="D1544" s="3">
        <v>0.72953703703703698</v>
      </c>
      <c r="E1544" t="s">
        <v>33</v>
      </c>
      <c r="F1544">
        <v>8000</v>
      </c>
      <c r="G1544" t="s">
        <v>189</v>
      </c>
      <c r="I1544">
        <f t="shared" si="168"/>
        <v>1</v>
      </c>
      <c r="J1544" t="str">
        <f t="shared" si="169"/>
        <v>OK</v>
      </c>
      <c r="K1544" t="str">
        <f t="shared" si="170"/>
        <v>Successful</v>
      </c>
      <c r="L1544" t="str">
        <f t="shared" si="171"/>
        <v>Withdrawal</v>
      </c>
      <c r="M1544" t="str">
        <f t="shared" si="172"/>
        <v>OK</v>
      </c>
      <c r="N1544" t="str">
        <f t="shared" si="173"/>
        <v>OK</v>
      </c>
      <c r="O1544" t="str">
        <f>_xlfn.XLOOKUP(B1544,'01_Raw_ATMs'!A:A,'01_Raw_ATMs'!A:A,"Not Found")</f>
        <v>ATM025</v>
      </c>
      <c r="P1544" t="str">
        <f t="shared" si="174"/>
        <v>Valid</v>
      </c>
    </row>
    <row r="1545" spans="1:16">
      <c r="A1545" t="s">
        <v>1740</v>
      </c>
      <c r="B1545" t="s">
        <v>96</v>
      </c>
      <c r="C1545" s="2">
        <v>45726</v>
      </c>
      <c r="D1545" s="3">
        <v>0.61138888888888887</v>
      </c>
      <c r="E1545" t="s">
        <v>211</v>
      </c>
      <c r="F1545">
        <v>0</v>
      </c>
      <c r="G1545" t="s">
        <v>189</v>
      </c>
      <c r="I1545">
        <f t="shared" si="168"/>
        <v>1</v>
      </c>
      <c r="J1545" t="str">
        <f t="shared" si="169"/>
        <v>OK</v>
      </c>
      <c r="K1545" t="str">
        <f t="shared" si="170"/>
        <v>Successful</v>
      </c>
      <c r="L1545" t="str">
        <f t="shared" si="171"/>
        <v>Mini Statement</v>
      </c>
      <c r="M1545" t="str">
        <f t="shared" si="172"/>
        <v>OK</v>
      </c>
      <c r="N1545" t="str">
        <f t="shared" si="173"/>
        <v>OK</v>
      </c>
      <c r="O1545" t="str">
        <f>_xlfn.XLOOKUP(B1545,'01_Raw_ATMs'!A:A,'01_Raw_ATMs'!A:A,"Not Found")</f>
        <v>ATM018</v>
      </c>
      <c r="P1545" t="str">
        <f t="shared" si="174"/>
        <v>Valid</v>
      </c>
    </row>
    <row r="1546" spans="1:16">
      <c r="A1546" t="s">
        <v>1741</v>
      </c>
      <c r="B1546" t="s">
        <v>95</v>
      </c>
      <c r="C1546" s="2">
        <v>46187</v>
      </c>
      <c r="D1546" s="3">
        <v>0.46355324074074072</v>
      </c>
      <c r="E1546" t="s">
        <v>33</v>
      </c>
      <c r="F1546">
        <v>8000</v>
      </c>
      <c r="G1546" t="s">
        <v>189</v>
      </c>
      <c r="I1546">
        <f t="shared" si="168"/>
        <v>1</v>
      </c>
      <c r="J1546" t="str">
        <f t="shared" si="169"/>
        <v>OK</v>
      </c>
      <c r="K1546" t="str">
        <f t="shared" si="170"/>
        <v>Successful</v>
      </c>
      <c r="L1546" t="str">
        <f t="shared" si="171"/>
        <v>Withdrawal</v>
      </c>
      <c r="M1546" t="str">
        <f t="shared" si="172"/>
        <v>OK</v>
      </c>
      <c r="N1546" t="str">
        <f t="shared" si="173"/>
        <v>OK</v>
      </c>
      <c r="O1546" t="str">
        <f>_xlfn.XLOOKUP(B1546,'01_Raw_ATMs'!A:A,'01_Raw_ATMs'!A:A,"Not Found")</f>
        <v>ATM017</v>
      </c>
      <c r="P1546" t="str">
        <f t="shared" si="174"/>
        <v>Valid</v>
      </c>
    </row>
    <row r="1547" spans="1:16">
      <c r="A1547" t="s">
        <v>1742</v>
      </c>
      <c r="B1547" t="s">
        <v>74</v>
      </c>
      <c r="C1547" s="2">
        <v>45887</v>
      </c>
      <c r="D1547" s="3">
        <v>0.80484953703703699</v>
      </c>
      <c r="E1547" t="s">
        <v>194</v>
      </c>
      <c r="F1547">
        <v>0</v>
      </c>
      <c r="G1547" t="s">
        <v>189</v>
      </c>
      <c r="I1547">
        <f t="shared" si="168"/>
        <v>1</v>
      </c>
      <c r="J1547" t="str">
        <f t="shared" si="169"/>
        <v>OK</v>
      </c>
      <c r="K1547" t="str">
        <f t="shared" si="170"/>
        <v>Successful</v>
      </c>
      <c r="L1547" t="str">
        <f t="shared" si="171"/>
        <v>Balance Inquiry</v>
      </c>
      <c r="M1547" t="str">
        <f t="shared" si="172"/>
        <v>OK</v>
      </c>
      <c r="N1547" t="str">
        <f t="shared" si="173"/>
        <v>OK</v>
      </c>
      <c r="O1547" t="str">
        <f>_xlfn.XLOOKUP(B1547,'01_Raw_ATMs'!A:A,'01_Raw_ATMs'!A:A,"Not Found")</f>
        <v>ATM003</v>
      </c>
      <c r="P1547" t="str">
        <f t="shared" si="174"/>
        <v>Valid</v>
      </c>
    </row>
    <row r="1548" spans="1:16">
      <c r="A1548" t="s">
        <v>1743</v>
      </c>
      <c r="B1548" t="s">
        <v>126</v>
      </c>
      <c r="C1548" s="2">
        <v>45727</v>
      </c>
      <c r="D1548" s="3">
        <v>0.84048611111111116</v>
      </c>
      <c r="E1548" t="s">
        <v>33</v>
      </c>
      <c r="F1548">
        <v>8000</v>
      </c>
      <c r="G1548" t="s">
        <v>189</v>
      </c>
      <c r="I1548">
        <f t="shared" si="168"/>
        <v>1</v>
      </c>
      <c r="J1548" t="str">
        <f t="shared" si="169"/>
        <v>OK</v>
      </c>
      <c r="K1548" t="str">
        <f t="shared" si="170"/>
        <v>Successful</v>
      </c>
      <c r="L1548" t="str">
        <f t="shared" si="171"/>
        <v>Withdrawal</v>
      </c>
      <c r="M1548" t="str">
        <f t="shared" si="172"/>
        <v>OK</v>
      </c>
      <c r="N1548" t="str">
        <f t="shared" si="173"/>
        <v>OK</v>
      </c>
      <c r="O1548" t="str">
        <f>_xlfn.XLOOKUP(B1548,'01_Raw_ATMs'!A:A,'01_Raw_ATMs'!A:A,"Not Found")</f>
        <v>ATM046</v>
      </c>
      <c r="P1548" t="str">
        <f t="shared" si="174"/>
        <v>Valid</v>
      </c>
    </row>
    <row r="1549" spans="1:16">
      <c r="A1549" t="s">
        <v>1744</v>
      </c>
      <c r="B1549" t="s">
        <v>147</v>
      </c>
      <c r="C1549" s="2">
        <v>46170</v>
      </c>
      <c r="D1549" s="3">
        <v>0.52711805555555558</v>
      </c>
      <c r="E1549" t="s">
        <v>33</v>
      </c>
      <c r="F1549">
        <v>1000</v>
      </c>
      <c r="G1549" t="s">
        <v>189</v>
      </c>
      <c r="I1549">
        <f t="shared" si="168"/>
        <v>1</v>
      </c>
      <c r="J1549" t="str">
        <f t="shared" si="169"/>
        <v>OK</v>
      </c>
      <c r="K1549" t="str">
        <f t="shared" si="170"/>
        <v>Successful</v>
      </c>
      <c r="L1549" t="str">
        <f t="shared" si="171"/>
        <v>Withdrawal</v>
      </c>
      <c r="M1549" t="str">
        <f t="shared" si="172"/>
        <v>OK</v>
      </c>
      <c r="N1549" t="str">
        <f t="shared" si="173"/>
        <v>OK</v>
      </c>
      <c r="O1549" t="str">
        <f>_xlfn.XLOOKUP(B1549,'01_Raw_ATMs'!A:A,'01_Raw_ATMs'!A:A,"Not Found")</f>
        <v>ATM067</v>
      </c>
      <c r="P1549" t="str">
        <f t="shared" si="174"/>
        <v>Valid</v>
      </c>
    </row>
    <row r="1550" spans="1:16">
      <c r="A1550" t="s">
        <v>1745</v>
      </c>
      <c r="B1550" t="s">
        <v>114</v>
      </c>
      <c r="C1550" s="2">
        <v>45688</v>
      </c>
      <c r="D1550" s="3">
        <v>0.14324074074074081</v>
      </c>
      <c r="E1550" t="s">
        <v>33</v>
      </c>
      <c r="F1550">
        <v>500</v>
      </c>
      <c r="G1550" t="s">
        <v>189</v>
      </c>
      <c r="I1550">
        <f t="shared" si="168"/>
        <v>1</v>
      </c>
      <c r="J1550" t="str">
        <f t="shared" si="169"/>
        <v>OK</v>
      </c>
      <c r="K1550" t="str">
        <f t="shared" si="170"/>
        <v>Successful</v>
      </c>
      <c r="L1550" t="str">
        <f t="shared" si="171"/>
        <v>Withdrawal</v>
      </c>
      <c r="M1550" t="str">
        <f t="shared" si="172"/>
        <v>OK</v>
      </c>
      <c r="N1550" t="str">
        <f t="shared" si="173"/>
        <v>OK</v>
      </c>
      <c r="O1550" t="str">
        <f>_xlfn.XLOOKUP(B1550,'01_Raw_ATMs'!A:A,'01_Raw_ATMs'!A:A,"Not Found")</f>
        <v>ATM034</v>
      </c>
      <c r="P1550" t="str">
        <f t="shared" si="174"/>
        <v>Valid</v>
      </c>
    </row>
    <row r="1551" spans="1:16">
      <c r="A1551" t="s">
        <v>1746</v>
      </c>
      <c r="B1551" t="s">
        <v>151</v>
      </c>
      <c r="C1551" s="2">
        <v>45995</v>
      </c>
      <c r="D1551" s="3">
        <v>0.90483796296296293</v>
      </c>
      <c r="E1551" t="s">
        <v>211</v>
      </c>
      <c r="F1551">
        <v>0</v>
      </c>
      <c r="G1551" t="s">
        <v>189</v>
      </c>
      <c r="I1551">
        <f t="shared" si="168"/>
        <v>1</v>
      </c>
      <c r="J1551" t="str">
        <f t="shared" si="169"/>
        <v>OK</v>
      </c>
      <c r="K1551" t="str">
        <f t="shared" si="170"/>
        <v>Successful</v>
      </c>
      <c r="L1551" t="str">
        <f t="shared" si="171"/>
        <v>Mini Statement</v>
      </c>
      <c r="M1551" t="str">
        <f t="shared" si="172"/>
        <v>OK</v>
      </c>
      <c r="N1551" t="str">
        <f t="shared" si="173"/>
        <v>OK</v>
      </c>
      <c r="O1551" t="str">
        <f>_xlfn.XLOOKUP(B1551,'01_Raw_ATMs'!A:A,'01_Raw_ATMs'!A:A,"Not Found")</f>
        <v>ATM071</v>
      </c>
      <c r="P1551" t="str">
        <f t="shared" si="174"/>
        <v>Valid</v>
      </c>
    </row>
    <row r="1552" spans="1:16">
      <c r="A1552" t="s">
        <v>1747</v>
      </c>
      <c r="B1552" t="s">
        <v>85</v>
      </c>
      <c r="C1552" s="2">
        <v>45694</v>
      </c>
      <c r="D1552" s="3">
        <v>0.50307870370370367</v>
      </c>
      <c r="E1552" t="s">
        <v>33</v>
      </c>
      <c r="F1552">
        <v>8000</v>
      </c>
      <c r="G1552" t="s">
        <v>189</v>
      </c>
      <c r="I1552">
        <f t="shared" si="168"/>
        <v>1</v>
      </c>
      <c r="J1552" t="str">
        <f t="shared" si="169"/>
        <v>OK</v>
      </c>
      <c r="K1552" t="str">
        <f t="shared" si="170"/>
        <v>Successful</v>
      </c>
      <c r="L1552" t="str">
        <f t="shared" si="171"/>
        <v>Withdrawal</v>
      </c>
      <c r="M1552" t="str">
        <f t="shared" si="172"/>
        <v>OK</v>
      </c>
      <c r="N1552" t="str">
        <f t="shared" si="173"/>
        <v>OK</v>
      </c>
      <c r="O1552" t="str">
        <f>_xlfn.XLOOKUP(B1552,'01_Raw_ATMs'!A:A,'01_Raw_ATMs'!A:A,"Not Found")</f>
        <v>ATM010</v>
      </c>
      <c r="P1552" t="str">
        <f t="shared" si="174"/>
        <v>Valid</v>
      </c>
    </row>
    <row r="1553" spans="1:16">
      <c r="A1553" t="s">
        <v>1748</v>
      </c>
      <c r="B1553" t="s">
        <v>151</v>
      </c>
      <c r="C1553" s="2">
        <v>46148</v>
      </c>
      <c r="D1553" s="3">
        <v>0.9290046296296296</v>
      </c>
      <c r="E1553" t="s">
        <v>33</v>
      </c>
      <c r="F1553">
        <v>500</v>
      </c>
      <c r="G1553" t="s">
        <v>189</v>
      </c>
      <c r="I1553">
        <f t="shared" si="168"/>
        <v>1</v>
      </c>
      <c r="J1553" t="str">
        <f t="shared" si="169"/>
        <v>OK</v>
      </c>
      <c r="K1553" t="str">
        <f t="shared" si="170"/>
        <v>Successful</v>
      </c>
      <c r="L1553" t="str">
        <f t="shared" si="171"/>
        <v>Withdrawal</v>
      </c>
      <c r="M1553" t="str">
        <f t="shared" si="172"/>
        <v>OK</v>
      </c>
      <c r="N1553" t="str">
        <f t="shared" si="173"/>
        <v>OK</v>
      </c>
      <c r="O1553" t="str">
        <f>_xlfn.XLOOKUP(B1553,'01_Raw_ATMs'!A:A,'01_Raw_ATMs'!A:A,"Not Found")</f>
        <v>ATM071</v>
      </c>
      <c r="P1553" t="str">
        <f t="shared" si="174"/>
        <v>Valid</v>
      </c>
    </row>
    <row r="1554" spans="1:16">
      <c r="A1554" t="s">
        <v>1749</v>
      </c>
      <c r="B1554" t="s">
        <v>109</v>
      </c>
      <c r="C1554" s="2">
        <v>46016</v>
      </c>
      <c r="D1554" s="3">
        <v>0.59710648148148149</v>
      </c>
      <c r="E1554" t="s">
        <v>194</v>
      </c>
      <c r="F1554">
        <v>0</v>
      </c>
      <c r="G1554" t="s">
        <v>214</v>
      </c>
      <c r="H1554" t="s">
        <v>1103</v>
      </c>
      <c r="I1554">
        <f t="shared" si="168"/>
        <v>1</v>
      </c>
      <c r="J1554" t="str">
        <f t="shared" si="169"/>
        <v>OK</v>
      </c>
      <c r="K1554" t="str">
        <f t="shared" si="170"/>
        <v>Failed</v>
      </c>
      <c r="L1554" t="str">
        <f t="shared" si="171"/>
        <v>Balance Inquiry</v>
      </c>
      <c r="M1554" t="str">
        <f t="shared" si="172"/>
        <v>OK</v>
      </c>
      <c r="N1554" t="str">
        <f t="shared" si="173"/>
        <v>OK</v>
      </c>
      <c r="O1554" t="str">
        <f>_xlfn.XLOOKUP(B1554,'01_Raw_ATMs'!A:A,'01_Raw_ATMs'!A:A,"Not Found")</f>
        <v>ATM029</v>
      </c>
      <c r="P1554" t="str">
        <f t="shared" si="174"/>
        <v>Valid</v>
      </c>
    </row>
    <row r="1555" spans="1:16">
      <c r="A1555" t="s">
        <v>1750</v>
      </c>
      <c r="B1555" t="s">
        <v>83</v>
      </c>
      <c r="C1555" s="2">
        <v>45684</v>
      </c>
      <c r="D1555" s="3">
        <v>0.82722222222222219</v>
      </c>
      <c r="E1555" t="s">
        <v>33</v>
      </c>
      <c r="F1555">
        <v>4000</v>
      </c>
      <c r="G1555" t="s">
        <v>189</v>
      </c>
      <c r="I1555">
        <f t="shared" si="168"/>
        <v>1</v>
      </c>
      <c r="J1555" t="str">
        <f t="shared" si="169"/>
        <v>OK</v>
      </c>
      <c r="K1555" t="str">
        <f t="shared" si="170"/>
        <v>Successful</v>
      </c>
      <c r="L1555" t="str">
        <f t="shared" si="171"/>
        <v>Withdrawal</v>
      </c>
      <c r="M1555" t="str">
        <f t="shared" si="172"/>
        <v>OK</v>
      </c>
      <c r="N1555" t="str">
        <f t="shared" si="173"/>
        <v>OK</v>
      </c>
      <c r="O1555" t="str">
        <f>_xlfn.XLOOKUP(B1555,'01_Raw_ATMs'!A:A,'01_Raw_ATMs'!A:A,"Not Found")</f>
        <v>ATM008</v>
      </c>
      <c r="P1555" t="str">
        <f t="shared" si="174"/>
        <v>Valid</v>
      </c>
    </row>
    <row r="1556" spans="1:16">
      <c r="A1556" t="s">
        <v>1751</v>
      </c>
      <c r="B1556" t="s">
        <v>175</v>
      </c>
      <c r="C1556" s="2">
        <v>45676</v>
      </c>
      <c r="D1556" s="3">
        <v>0.66902777777777778</v>
      </c>
      <c r="E1556" t="s">
        <v>194</v>
      </c>
      <c r="F1556">
        <v>0</v>
      </c>
      <c r="G1556" t="s">
        <v>189</v>
      </c>
      <c r="I1556">
        <f t="shared" si="168"/>
        <v>1</v>
      </c>
      <c r="J1556" t="str">
        <f t="shared" si="169"/>
        <v>OK</v>
      </c>
      <c r="K1556" t="str">
        <f t="shared" si="170"/>
        <v>Successful</v>
      </c>
      <c r="L1556" t="str">
        <f t="shared" si="171"/>
        <v>Balance Inquiry</v>
      </c>
      <c r="M1556" t="str">
        <f t="shared" si="172"/>
        <v>OK</v>
      </c>
      <c r="N1556" t="str">
        <f t="shared" si="173"/>
        <v>OK</v>
      </c>
      <c r="O1556" t="str">
        <f>_xlfn.XLOOKUP(B1556,'01_Raw_ATMs'!A:A,'01_Raw_ATMs'!A:A,"Not Found")</f>
        <v>ATM095</v>
      </c>
      <c r="P1556" t="str">
        <f t="shared" si="174"/>
        <v>Valid</v>
      </c>
    </row>
    <row r="1557" spans="1:16">
      <c r="A1557" t="s">
        <v>1752</v>
      </c>
      <c r="B1557" t="s">
        <v>136</v>
      </c>
      <c r="C1557" s="2">
        <v>46095</v>
      </c>
      <c r="D1557" s="3">
        <v>0.67185185185185181</v>
      </c>
      <c r="E1557" t="s">
        <v>33</v>
      </c>
      <c r="F1557">
        <v>8000</v>
      </c>
      <c r="G1557" t="s">
        <v>214</v>
      </c>
      <c r="H1557" t="s">
        <v>42</v>
      </c>
      <c r="I1557">
        <f t="shared" si="168"/>
        <v>1</v>
      </c>
      <c r="J1557" t="str">
        <f t="shared" si="169"/>
        <v>OK</v>
      </c>
      <c r="K1557" t="str">
        <f t="shared" si="170"/>
        <v>Failed</v>
      </c>
      <c r="L1557" t="str">
        <f t="shared" si="171"/>
        <v>Withdrawal</v>
      </c>
      <c r="M1557" t="str">
        <f t="shared" si="172"/>
        <v>OK</v>
      </c>
      <c r="N1557" t="str">
        <f t="shared" si="173"/>
        <v>OK</v>
      </c>
      <c r="O1557" t="str">
        <f>_xlfn.XLOOKUP(B1557,'01_Raw_ATMs'!A:A,'01_Raw_ATMs'!A:A,"Not Found")</f>
        <v>ATM056</v>
      </c>
      <c r="P1557" t="str">
        <f t="shared" si="174"/>
        <v>Valid</v>
      </c>
    </row>
    <row r="1558" spans="1:16">
      <c r="A1558" t="s">
        <v>1753</v>
      </c>
      <c r="B1558" t="s">
        <v>126</v>
      </c>
      <c r="C1558" s="2">
        <v>45856</v>
      </c>
      <c r="D1558" s="3">
        <v>0.54031249999999997</v>
      </c>
      <c r="E1558" t="s">
        <v>33</v>
      </c>
      <c r="F1558">
        <v>1000</v>
      </c>
      <c r="G1558" t="s">
        <v>189</v>
      </c>
      <c r="I1558">
        <f t="shared" si="168"/>
        <v>1</v>
      </c>
      <c r="J1558" t="str">
        <f t="shared" si="169"/>
        <v>OK</v>
      </c>
      <c r="K1558" t="str">
        <f t="shared" si="170"/>
        <v>Successful</v>
      </c>
      <c r="L1558" t="str">
        <f t="shared" si="171"/>
        <v>Withdrawal</v>
      </c>
      <c r="M1558" t="str">
        <f t="shared" si="172"/>
        <v>OK</v>
      </c>
      <c r="N1558" t="str">
        <f t="shared" si="173"/>
        <v>OK</v>
      </c>
      <c r="O1558" t="str">
        <f>_xlfn.XLOOKUP(B1558,'01_Raw_ATMs'!A:A,'01_Raw_ATMs'!A:A,"Not Found")</f>
        <v>ATM046</v>
      </c>
      <c r="P1558" t="str">
        <f t="shared" si="174"/>
        <v>Valid</v>
      </c>
    </row>
    <row r="1559" spans="1:16">
      <c r="A1559" t="s">
        <v>1754</v>
      </c>
      <c r="B1559" t="s">
        <v>110</v>
      </c>
      <c r="C1559" s="2">
        <v>46080</v>
      </c>
      <c r="D1559" s="3">
        <v>0.78947916666666662</v>
      </c>
      <c r="E1559" t="s">
        <v>194</v>
      </c>
      <c r="F1559">
        <v>0</v>
      </c>
      <c r="G1559" t="s">
        <v>189</v>
      </c>
      <c r="I1559">
        <f t="shared" si="168"/>
        <v>1</v>
      </c>
      <c r="J1559" t="str">
        <f t="shared" si="169"/>
        <v>OK</v>
      </c>
      <c r="K1559" t="str">
        <f t="shared" si="170"/>
        <v>Successful</v>
      </c>
      <c r="L1559" t="str">
        <f t="shared" si="171"/>
        <v>Balance Inquiry</v>
      </c>
      <c r="M1559" t="str">
        <f t="shared" si="172"/>
        <v>OK</v>
      </c>
      <c r="N1559" t="str">
        <f t="shared" si="173"/>
        <v>OK</v>
      </c>
      <c r="O1559" t="str">
        <f>_xlfn.XLOOKUP(B1559,'01_Raw_ATMs'!A:A,'01_Raw_ATMs'!A:A,"Not Found")</f>
        <v>ATM030</v>
      </c>
      <c r="P1559" t="str">
        <f t="shared" si="174"/>
        <v>Valid</v>
      </c>
    </row>
    <row r="1560" spans="1:16">
      <c r="A1560" t="s">
        <v>1755</v>
      </c>
      <c r="B1560" t="s">
        <v>71</v>
      </c>
      <c r="C1560" s="2">
        <v>45913</v>
      </c>
      <c r="D1560" s="3">
        <v>0.79447916666666663</v>
      </c>
      <c r="E1560" t="s">
        <v>33</v>
      </c>
      <c r="F1560">
        <v>1500</v>
      </c>
      <c r="G1560" t="s">
        <v>189</v>
      </c>
      <c r="I1560">
        <f t="shared" si="168"/>
        <v>1</v>
      </c>
      <c r="J1560" t="str">
        <f t="shared" si="169"/>
        <v>OK</v>
      </c>
      <c r="K1560" t="str">
        <f t="shared" si="170"/>
        <v>Successful</v>
      </c>
      <c r="L1560" t="str">
        <f t="shared" si="171"/>
        <v>Withdrawal</v>
      </c>
      <c r="M1560" t="str">
        <f t="shared" si="172"/>
        <v>OK</v>
      </c>
      <c r="N1560" t="str">
        <f t="shared" si="173"/>
        <v>OK</v>
      </c>
      <c r="O1560" t="str">
        <f>_xlfn.XLOOKUP(B1560,'01_Raw_ATMs'!A:A,'01_Raw_ATMs'!A:A,"Not Found")</f>
        <v>ATM002</v>
      </c>
      <c r="P1560" t="str">
        <f t="shared" si="174"/>
        <v>Valid</v>
      </c>
    </row>
    <row r="1561" spans="1:16">
      <c r="A1561" t="s">
        <v>1756</v>
      </c>
      <c r="B1561" t="s">
        <v>121</v>
      </c>
      <c r="C1561" s="2">
        <v>46016</v>
      </c>
      <c r="D1561" s="3">
        <v>0.74739583333333337</v>
      </c>
      <c r="E1561" t="s">
        <v>261</v>
      </c>
      <c r="F1561">
        <v>2000</v>
      </c>
      <c r="G1561" t="s">
        <v>189</v>
      </c>
      <c r="I1561">
        <f t="shared" si="168"/>
        <v>1</v>
      </c>
      <c r="J1561" t="str">
        <f t="shared" si="169"/>
        <v>OK</v>
      </c>
      <c r="K1561" t="str">
        <f t="shared" si="170"/>
        <v>Successful</v>
      </c>
      <c r="L1561" t="str">
        <f t="shared" si="171"/>
        <v>Cash Deposit</v>
      </c>
      <c r="M1561" t="str">
        <f t="shared" si="172"/>
        <v>OK</v>
      </c>
      <c r="N1561" t="str">
        <f t="shared" si="173"/>
        <v>OK</v>
      </c>
      <c r="O1561" t="str">
        <f>_xlfn.XLOOKUP(B1561,'01_Raw_ATMs'!A:A,'01_Raw_ATMs'!A:A,"Not Found")</f>
        <v>ATM041</v>
      </c>
      <c r="P1561" t="str">
        <f t="shared" si="174"/>
        <v>Valid</v>
      </c>
    </row>
    <row r="1562" spans="1:16">
      <c r="A1562" t="s">
        <v>1757</v>
      </c>
      <c r="B1562" t="s">
        <v>142</v>
      </c>
      <c r="C1562" s="2">
        <v>45783</v>
      </c>
      <c r="D1562" s="3">
        <v>0.75296296296296295</v>
      </c>
      <c r="E1562" t="s">
        <v>211</v>
      </c>
      <c r="F1562">
        <v>0</v>
      </c>
      <c r="G1562" t="s">
        <v>189</v>
      </c>
      <c r="I1562">
        <f t="shared" si="168"/>
        <v>1</v>
      </c>
      <c r="J1562" t="str">
        <f t="shared" si="169"/>
        <v>OK</v>
      </c>
      <c r="K1562" t="str">
        <f t="shared" si="170"/>
        <v>Successful</v>
      </c>
      <c r="L1562" t="str">
        <f t="shared" si="171"/>
        <v>Mini Statement</v>
      </c>
      <c r="M1562" t="str">
        <f t="shared" si="172"/>
        <v>OK</v>
      </c>
      <c r="N1562" t="str">
        <f t="shared" si="173"/>
        <v>OK</v>
      </c>
      <c r="O1562" t="str">
        <f>_xlfn.XLOOKUP(B1562,'01_Raw_ATMs'!A:A,'01_Raw_ATMs'!A:A,"Not Found")</f>
        <v>ATM062</v>
      </c>
      <c r="P1562" t="str">
        <f t="shared" si="174"/>
        <v>Valid</v>
      </c>
    </row>
    <row r="1563" spans="1:16">
      <c r="A1563" t="s">
        <v>1758</v>
      </c>
      <c r="B1563" t="s">
        <v>171</v>
      </c>
      <c r="C1563" s="2">
        <v>46023</v>
      </c>
      <c r="D1563" s="3">
        <v>0.87099537037037034</v>
      </c>
      <c r="E1563" t="s">
        <v>33</v>
      </c>
      <c r="F1563">
        <v>2500</v>
      </c>
      <c r="G1563" t="s">
        <v>214</v>
      </c>
      <c r="H1563" t="s">
        <v>1080</v>
      </c>
      <c r="I1563">
        <f t="shared" si="168"/>
        <v>1</v>
      </c>
      <c r="J1563" t="str">
        <f t="shared" si="169"/>
        <v>OK</v>
      </c>
      <c r="K1563" t="str">
        <f t="shared" si="170"/>
        <v>Failed</v>
      </c>
      <c r="L1563" t="str">
        <f t="shared" si="171"/>
        <v>Withdrawal</v>
      </c>
      <c r="M1563" t="str">
        <f t="shared" si="172"/>
        <v>OK</v>
      </c>
      <c r="N1563" t="str">
        <f t="shared" si="173"/>
        <v>OK</v>
      </c>
      <c r="O1563" t="str">
        <f>_xlfn.XLOOKUP(B1563,'01_Raw_ATMs'!A:A,'01_Raw_ATMs'!A:A,"Not Found")</f>
        <v>ATM091</v>
      </c>
      <c r="P1563" t="str">
        <f t="shared" si="174"/>
        <v>Valid</v>
      </c>
    </row>
    <row r="1564" spans="1:16">
      <c r="A1564" t="s">
        <v>1759</v>
      </c>
      <c r="B1564" t="s">
        <v>118</v>
      </c>
      <c r="C1564" s="2">
        <v>45908</v>
      </c>
      <c r="D1564" s="3">
        <v>0.6787037037037037</v>
      </c>
      <c r="E1564" t="s">
        <v>33</v>
      </c>
      <c r="F1564">
        <v>6000</v>
      </c>
      <c r="G1564" t="s">
        <v>189</v>
      </c>
      <c r="I1564">
        <f t="shared" si="168"/>
        <v>1</v>
      </c>
      <c r="J1564" t="str">
        <f t="shared" si="169"/>
        <v>OK</v>
      </c>
      <c r="K1564" t="str">
        <f t="shared" si="170"/>
        <v>Successful</v>
      </c>
      <c r="L1564" t="str">
        <f t="shared" si="171"/>
        <v>Withdrawal</v>
      </c>
      <c r="M1564" t="str">
        <f t="shared" si="172"/>
        <v>OK</v>
      </c>
      <c r="N1564" t="str">
        <f t="shared" si="173"/>
        <v>OK</v>
      </c>
      <c r="O1564" t="str">
        <f>_xlfn.XLOOKUP(B1564,'01_Raw_ATMs'!A:A,'01_Raw_ATMs'!A:A,"Not Found")</f>
        <v>ATM038</v>
      </c>
      <c r="P1564" t="str">
        <f t="shared" si="174"/>
        <v>Valid</v>
      </c>
    </row>
    <row r="1565" spans="1:16">
      <c r="A1565" t="s">
        <v>1760</v>
      </c>
      <c r="B1565" t="s">
        <v>125</v>
      </c>
      <c r="C1565" s="2">
        <v>46078</v>
      </c>
      <c r="D1565" s="3">
        <v>0.77744212962962966</v>
      </c>
      <c r="E1565" t="s">
        <v>33</v>
      </c>
      <c r="F1565">
        <v>2000</v>
      </c>
      <c r="G1565" t="s">
        <v>189</v>
      </c>
      <c r="I1565">
        <f t="shared" si="168"/>
        <v>1</v>
      </c>
      <c r="J1565" t="str">
        <f t="shared" si="169"/>
        <v>OK</v>
      </c>
      <c r="K1565" t="str">
        <f t="shared" si="170"/>
        <v>Successful</v>
      </c>
      <c r="L1565" t="str">
        <f t="shared" si="171"/>
        <v>Withdrawal</v>
      </c>
      <c r="M1565" t="str">
        <f t="shared" si="172"/>
        <v>OK</v>
      </c>
      <c r="N1565" t="str">
        <f t="shared" si="173"/>
        <v>OK</v>
      </c>
      <c r="O1565" t="str">
        <f>_xlfn.XLOOKUP(B1565,'01_Raw_ATMs'!A:A,'01_Raw_ATMs'!A:A,"Not Found")</f>
        <v>ATM045</v>
      </c>
      <c r="P1565" t="str">
        <f t="shared" si="174"/>
        <v>Valid</v>
      </c>
    </row>
    <row r="1566" spans="1:16">
      <c r="A1566" t="s">
        <v>1761</v>
      </c>
      <c r="B1566" t="s">
        <v>147</v>
      </c>
      <c r="C1566" s="2">
        <v>45894</v>
      </c>
      <c r="D1566" s="3">
        <v>0.48278935185185179</v>
      </c>
      <c r="E1566" t="s">
        <v>33</v>
      </c>
      <c r="F1566">
        <v>1500</v>
      </c>
      <c r="G1566" t="s">
        <v>189</v>
      </c>
      <c r="I1566">
        <f t="shared" si="168"/>
        <v>1</v>
      </c>
      <c r="J1566" t="str">
        <f t="shared" si="169"/>
        <v>OK</v>
      </c>
      <c r="K1566" t="str">
        <f t="shared" si="170"/>
        <v>Successful</v>
      </c>
      <c r="L1566" t="str">
        <f t="shared" si="171"/>
        <v>Withdrawal</v>
      </c>
      <c r="M1566" t="str">
        <f t="shared" si="172"/>
        <v>OK</v>
      </c>
      <c r="N1566" t="str">
        <f t="shared" si="173"/>
        <v>OK</v>
      </c>
      <c r="O1566" t="str">
        <f>_xlfn.XLOOKUP(B1566,'01_Raw_ATMs'!A:A,'01_Raw_ATMs'!A:A,"Not Found")</f>
        <v>ATM067</v>
      </c>
      <c r="P1566" t="str">
        <f t="shared" si="174"/>
        <v>Valid</v>
      </c>
    </row>
    <row r="1567" spans="1:16">
      <c r="A1567" t="s">
        <v>1762</v>
      </c>
      <c r="B1567" t="s">
        <v>111</v>
      </c>
      <c r="C1567" s="2">
        <v>46108</v>
      </c>
      <c r="D1567" s="3">
        <v>0.72855324074074079</v>
      </c>
      <c r="E1567" t="s">
        <v>33</v>
      </c>
      <c r="F1567">
        <v>500</v>
      </c>
      <c r="G1567" t="s">
        <v>189</v>
      </c>
      <c r="I1567">
        <f t="shared" si="168"/>
        <v>1</v>
      </c>
      <c r="J1567" t="str">
        <f t="shared" si="169"/>
        <v>OK</v>
      </c>
      <c r="K1567" t="str">
        <f t="shared" si="170"/>
        <v>Successful</v>
      </c>
      <c r="L1567" t="str">
        <f t="shared" si="171"/>
        <v>Withdrawal</v>
      </c>
      <c r="M1567" t="str">
        <f t="shared" si="172"/>
        <v>OK</v>
      </c>
      <c r="N1567" t="str">
        <f t="shared" si="173"/>
        <v>OK</v>
      </c>
      <c r="O1567" t="str">
        <f>_xlfn.XLOOKUP(B1567,'01_Raw_ATMs'!A:A,'01_Raw_ATMs'!A:A,"Not Found")</f>
        <v>ATM031</v>
      </c>
      <c r="P1567" t="str">
        <f t="shared" si="174"/>
        <v>Valid</v>
      </c>
    </row>
    <row r="1568" spans="1:16">
      <c r="A1568" t="s">
        <v>1763</v>
      </c>
      <c r="B1568" t="s">
        <v>156</v>
      </c>
      <c r="C1568" s="2">
        <v>46051</v>
      </c>
      <c r="D1568" s="3">
        <v>0.46184027777777781</v>
      </c>
      <c r="E1568" t="s">
        <v>33</v>
      </c>
      <c r="F1568">
        <v>8000</v>
      </c>
      <c r="G1568" t="s">
        <v>189</v>
      </c>
      <c r="I1568">
        <f t="shared" si="168"/>
        <v>1</v>
      </c>
      <c r="J1568" t="str">
        <f t="shared" si="169"/>
        <v>OK</v>
      </c>
      <c r="K1568" t="str">
        <f t="shared" si="170"/>
        <v>Successful</v>
      </c>
      <c r="L1568" t="str">
        <f t="shared" si="171"/>
        <v>Withdrawal</v>
      </c>
      <c r="M1568" t="str">
        <f t="shared" si="172"/>
        <v>OK</v>
      </c>
      <c r="N1568" t="str">
        <f t="shared" si="173"/>
        <v>OK</v>
      </c>
      <c r="O1568" t="str">
        <f>_xlfn.XLOOKUP(B1568,'01_Raw_ATMs'!A:A,'01_Raw_ATMs'!A:A,"Not Found")</f>
        <v>ATM076</v>
      </c>
      <c r="P1568" t="str">
        <f t="shared" si="174"/>
        <v>Valid</v>
      </c>
    </row>
    <row r="1569" spans="1:16">
      <c r="A1569" t="s">
        <v>1764</v>
      </c>
      <c r="B1569" t="s">
        <v>74</v>
      </c>
      <c r="C1569" s="2">
        <v>46049</v>
      </c>
      <c r="D1569" s="3">
        <v>0.54321759259259261</v>
      </c>
      <c r="E1569" t="s">
        <v>33</v>
      </c>
      <c r="F1569">
        <v>1500</v>
      </c>
      <c r="G1569" t="s">
        <v>189</v>
      </c>
      <c r="I1569">
        <f t="shared" si="168"/>
        <v>1</v>
      </c>
      <c r="J1569" t="str">
        <f t="shared" si="169"/>
        <v>OK</v>
      </c>
      <c r="K1569" t="str">
        <f t="shared" si="170"/>
        <v>Successful</v>
      </c>
      <c r="L1569" t="str">
        <f t="shared" si="171"/>
        <v>Withdrawal</v>
      </c>
      <c r="M1569" t="str">
        <f t="shared" si="172"/>
        <v>OK</v>
      </c>
      <c r="N1569" t="str">
        <f t="shared" si="173"/>
        <v>OK</v>
      </c>
      <c r="O1569" t="str">
        <f>_xlfn.XLOOKUP(B1569,'01_Raw_ATMs'!A:A,'01_Raw_ATMs'!A:A,"Not Found")</f>
        <v>ATM003</v>
      </c>
      <c r="P1569" t="str">
        <f t="shared" si="174"/>
        <v>Valid</v>
      </c>
    </row>
    <row r="1570" spans="1:16">
      <c r="A1570" t="s">
        <v>1765</v>
      </c>
      <c r="B1570" t="s">
        <v>149</v>
      </c>
      <c r="C1570" s="2">
        <v>45711</v>
      </c>
      <c r="D1570" s="3">
        <v>0.75178240740740743</v>
      </c>
      <c r="E1570" t="s">
        <v>194</v>
      </c>
      <c r="F1570">
        <v>0</v>
      </c>
      <c r="G1570" t="s">
        <v>189</v>
      </c>
      <c r="I1570">
        <f t="shared" si="168"/>
        <v>1</v>
      </c>
      <c r="J1570" t="str">
        <f t="shared" si="169"/>
        <v>OK</v>
      </c>
      <c r="K1570" t="str">
        <f t="shared" si="170"/>
        <v>Successful</v>
      </c>
      <c r="L1570" t="str">
        <f t="shared" si="171"/>
        <v>Balance Inquiry</v>
      </c>
      <c r="M1570" t="str">
        <f t="shared" si="172"/>
        <v>OK</v>
      </c>
      <c r="N1570" t="str">
        <f t="shared" si="173"/>
        <v>OK</v>
      </c>
      <c r="O1570" t="str">
        <f>_xlfn.XLOOKUP(B1570,'01_Raw_ATMs'!A:A,'01_Raw_ATMs'!A:A,"Not Found")</f>
        <v>ATM069</v>
      </c>
      <c r="P1570" t="str">
        <f t="shared" si="174"/>
        <v>Valid</v>
      </c>
    </row>
    <row r="1571" spans="1:16">
      <c r="A1571" t="s">
        <v>1766</v>
      </c>
      <c r="B1571" t="s">
        <v>158</v>
      </c>
      <c r="C1571" s="2">
        <v>46002</v>
      </c>
      <c r="D1571" s="3">
        <v>0.91546296296296292</v>
      </c>
      <c r="E1571" t="s">
        <v>194</v>
      </c>
      <c r="F1571">
        <v>0</v>
      </c>
      <c r="G1571" t="s">
        <v>189</v>
      </c>
      <c r="I1571">
        <f t="shared" si="168"/>
        <v>1</v>
      </c>
      <c r="J1571" t="str">
        <f t="shared" si="169"/>
        <v>OK</v>
      </c>
      <c r="K1571" t="str">
        <f t="shared" si="170"/>
        <v>Successful</v>
      </c>
      <c r="L1571" t="str">
        <f t="shared" si="171"/>
        <v>Balance Inquiry</v>
      </c>
      <c r="M1571" t="str">
        <f t="shared" si="172"/>
        <v>OK</v>
      </c>
      <c r="N1571" t="str">
        <f t="shared" si="173"/>
        <v>OK</v>
      </c>
      <c r="O1571" t="str">
        <f>_xlfn.XLOOKUP(B1571,'01_Raw_ATMs'!A:A,'01_Raw_ATMs'!A:A,"Not Found")</f>
        <v>ATM078</v>
      </c>
      <c r="P1571" t="str">
        <f t="shared" si="174"/>
        <v>Valid</v>
      </c>
    </row>
    <row r="1572" spans="1:16">
      <c r="A1572" t="s">
        <v>1767</v>
      </c>
      <c r="B1572" t="s">
        <v>177</v>
      </c>
      <c r="C1572" s="2">
        <v>45686</v>
      </c>
      <c r="D1572" s="3">
        <v>0.5372569444444445</v>
      </c>
      <c r="E1572" t="s">
        <v>33</v>
      </c>
      <c r="F1572">
        <v>4000</v>
      </c>
      <c r="G1572" t="s">
        <v>189</v>
      </c>
      <c r="I1572">
        <f t="shared" si="168"/>
        <v>1</v>
      </c>
      <c r="J1572" t="str">
        <f t="shared" si="169"/>
        <v>OK</v>
      </c>
      <c r="K1572" t="str">
        <f t="shared" si="170"/>
        <v>Successful</v>
      </c>
      <c r="L1572" t="str">
        <f t="shared" si="171"/>
        <v>Withdrawal</v>
      </c>
      <c r="M1572" t="str">
        <f t="shared" si="172"/>
        <v>OK</v>
      </c>
      <c r="N1572" t="str">
        <f t="shared" si="173"/>
        <v>OK</v>
      </c>
      <c r="O1572" t="str">
        <f>_xlfn.XLOOKUP(B1572,'01_Raw_ATMs'!A:A,'01_Raw_ATMs'!A:A,"Not Found")</f>
        <v>ATM097</v>
      </c>
      <c r="P1572" t="str">
        <f t="shared" si="174"/>
        <v>Valid</v>
      </c>
    </row>
    <row r="1573" spans="1:16">
      <c r="A1573" t="s">
        <v>1768</v>
      </c>
      <c r="B1573" t="s">
        <v>175</v>
      </c>
      <c r="C1573" s="2">
        <v>45716</v>
      </c>
      <c r="D1573" s="3">
        <v>0.81625000000000003</v>
      </c>
      <c r="E1573" t="s">
        <v>261</v>
      </c>
      <c r="F1573">
        <v>20000</v>
      </c>
      <c r="G1573" t="s">
        <v>189</v>
      </c>
      <c r="I1573">
        <f t="shared" si="168"/>
        <v>1</v>
      </c>
      <c r="J1573" t="str">
        <f t="shared" si="169"/>
        <v>OK</v>
      </c>
      <c r="K1573" t="str">
        <f t="shared" si="170"/>
        <v>Successful</v>
      </c>
      <c r="L1573" t="str">
        <f t="shared" si="171"/>
        <v>Cash Deposit</v>
      </c>
      <c r="M1573" t="str">
        <f t="shared" si="172"/>
        <v>OK</v>
      </c>
      <c r="N1573" t="str">
        <f t="shared" si="173"/>
        <v>OK</v>
      </c>
      <c r="O1573" t="str">
        <f>_xlfn.XLOOKUP(B1573,'01_Raw_ATMs'!A:A,'01_Raw_ATMs'!A:A,"Not Found")</f>
        <v>ATM095</v>
      </c>
      <c r="P1573" t="str">
        <f t="shared" si="174"/>
        <v>Valid</v>
      </c>
    </row>
    <row r="1574" spans="1:16">
      <c r="A1574" t="s">
        <v>1769</v>
      </c>
      <c r="B1574" t="s">
        <v>149</v>
      </c>
      <c r="C1574" s="2">
        <v>46132</v>
      </c>
      <c r="D1574" s="3">
        <v>0.61569444444444443</v>
      </c>
      <c r="E1574" t="s">
        <v>194</v>
      </c>
      <c r="F1574">
        <v>0</v>
      </c>
      <c r="G1574" t="s">
        <v>189</v>
      </c>
      <c r="I1574">
        <f t="shared" si="168"/>
        <v>1</v>
      </c>
      <c r="J1574" t="str">
        <f t="shared" si="169"/>
        <v>OK</v>
      </c>
      <c r="K1574" t="str">
        <f t="shared" si="170"/>
        <v>Successful</v>
      </c>
      <c r="L1574" t="str">
        <f t="shared" si="171"/>
        <v>Balance Inquiry</v>
      </c>
      <c r="M1574" t="str">
        <f t="shared" si="172"/>
        <v>OK</v>
      </c>
      <c r="N1574" t="str">
        <f t="shared" si="173"/>
        <v>OK</v>
      </c>
      <c r="O1574" t="str">
        <f>_xlfn.XLOOKUP(B1574,'01_Raw_ATMs'!A:A,'01_Raw_ATMs'!A:A,"Not Found")</f>
        <v>ATM069</v>
      </c>
      <c r="P1574" t="str">
        <f t="shared" si="174"/>
        <v>Valid</v>
      </c>
    </row>
    <row r="1575" spans="1:16">
      <c r="A1575" t="s">
        <v>1770</v>
      </c>
      <c r="B1575" t="s">
        <v>129</v>
      </c>
      <c r="C1575" s="2">
        <v>46136</v>
      </c>
      <c r="D1575" s="3">
        <v>0.79114583333333333</v>
      </c>
      <c r="E1575" t="s">
        <v>33</v>
      </c>
      <c r="F1575">
        <v>500</v>
      </c>
      <c r="G1575" t="s">
        <v>189</v>
      </c>
      <c r="I1575">
        <f t="shared" si="168"/>
        <v>1</v>
      </c>
      <c r="J1575" t="str">
        <f t="shared" si="169"/>
        <v>OK</v>
      </c>
      <c r="K1575" t="str">
        <f t="shared" si="170"/>
        <v>Successful</v>
      </c>
      <c r="L1575" t="str">
        <f t="shared" si="171"/>
        <v>Withdrawal</v>
      </c>
      <c r="M1575" t="str">
        <f t="shared" si="172"/>
        <v>OK</v>
      </c>
      <c r="N1575" t="str">
        <f t="shared" si="173"/>
        <v>OK</v>
      </c>
      <c r="O1575" t="str">
        <f>_xlfn.XLOOKUP(B1575,'01_Raw_ATMs'!A:A,'01_Raw_ATMs'!A:A,"Not Found")</f>
        <v>ATM049</v>
      </c>
      <c r="P1575" t="str">
        <f t="shared" si="174"/>
        <v>Valid</v>
      </c>
    </row>
    <row r="1576" spans="1:16">
      <c r="A1576" t="s">
        <v>1771</v>
      </c>
      <c r="B1576" t="s">
        <v>168</v>
      </c>
      <c r="C1576" s="2">
        <v>45938</v>
      </c>
      <c r="D1576" s="3">
        <v>0.26098379629629631</v>
      </c>
      <c r="E1576" t="s">
        <v>33</v>
      </c>
      <c r="F1576">
        <v>3000</v>
      </c>
      <c r="G1576" t="s">
        <v>189</v>
      </c>
      <c r="I1576">
        <f t="shared" si="168"/>
        <v>1</v>
      </c>
      <c r="J1576" t="str">
        <f t="shared" si="169"/>
        <v>OK</v>
      </c>
      <c r="K1576" t="str">
        <f t="shared" si="170"/>
        <v>Successful</v>
      </c>
      <c r="L1576" t="str">
        <f t="shared" si="171"/>
        <v>Withdrawal</v>
      </c>
      <c r="M1576" t="str">
        <f t="shared" si="172"/>
        <v>OK</v>
      </c>
      <c r="N1576" t="str">
        <f t="shared" si="173"/>
        <v>OK</v>
      </c>
      <c r="O1576" t="str">
        <f>_xlfn.XLOOKUP(B1576,'01_Raw_ATMs'!A:A,'01_Raw_ATMs'!A:A,"Not Found")</f>
        <v>ATM088</v>
      </c>
      <c r="P1576" t="str">
        <f t="shared" si="174"/>
        <v>Valid</v>
      </c>
    </row>
    <row r="1577" spans="1:16">
      <c r="A1577" t="s">
        <v>1772</v>
      </c>
      <c r="B1577" t="s">
        <v>77</v>
      </c>
      <c r="C1577" s="2">
        <v>45938</v>
      </c>
      <c r="D1577" s="3">
        <v>0.57101851851851848</v>
      </c>
      <c r="E1577" t="s">
        <v>194</v>
      </c>
      <c r="F1577">
        <v>0</v>
      </c>
      <c r="G1577" t="s">
        <v>189</v>
      </c>
      <c r="I1577">
        <f t="shared" si="168"/>
        <v>1</v>
      </c>
      <c r="J1577" t="str">
        <f t="shared" si="169"/>
        <v>OK</v>
      </c>
      <c r="K1577" t="str">
        <f t="shared" si="170"/>
        <v>Successful</v>
      </c>
      <c r="L1577" t="str">
        <f t="shared" si="171"/>
        <v>Balance Inquiry</v>
      </c>
      <c r="M1577" t="str">
        <f t="shared" si="172"/>
        <v>OK</v>
      </c>
      <c r="N1577" t="str">
        <f t="shared" si="173"/>
        <v>OK</v>
      </c>
      <c r="O1577" t="str">
        <f>_xlfn.XLOOKUP(B1577,'01_Raw_ATMs'!A:A,'01_Raw_ATMs'!A:A,"Not Found")</f>
        <v>ATM005</v>
      </c>
      <c r="P1577" t="str">
        <f t="shared" si="174"/>
        <v>Valid</v>
      </c>
    </row>
    <row r="1578" spans="1:16">
      <c r="A1578" t="s">
        <v>1773</v>
      </c>
      <c r="B1578" t="s">
        <v>158</v>
      </c>
      <c r="C1578" s="2">
        <v>45670</v>
      </c>
      <c r="D1578" s="3">
        <v>0.31715277777777778</v>
      </c>
      <c r="E1578" t="s">
        <v>33</v>
      </c>
      <c r="F1578">
        <v>2500</v>
      </c>
      <c r="G1578" t="s">
        <v>189</v>
      </c>
      <c r="I1578">
        <f t="shared" si="168"/>
        <v>1</v>
      </c>
      <c r="J1578" t="str">
        <f t="shared" si="169"/>
        <v>OK</v>
      </c>
      <c r="K1578" t="str">
        <f t="shared" si="170"/>
        <v>Successful</v>
      </c>
      <c r="L1578" t="str">
        <f t="shared" si="171"/>
        <v>Withdrawal</v>
      </c>
      <c r="M1578" t="str">
        <f t="shared" si="172"/>
        <v>OK</v>
      </c>
      <c r="N1578" t="str">
        <f t="shared" si="173"/>
        <v>OK</v>
      </c>
      <c r="O1578" t="str">
        <f>_xlfn.XLOOKUP(B1578,'01_Raw_ATMs'!A:A,'01_Raw_ATMs'!A:A,"Not Found")</f>
        <v>ATM078</v>
      </c>
      <c r="P1578" t="str">
        <f t="shared" si="174"/>
        <v>Valid</v>
      </c>
    </row>
    <row r="1579" spans="1:16">
      <c r="A1579" t="s">
        <v>1774</v>
      </c>
      <c r="B1579" t="s">
        <v>137</v>
      </c>
      <c r="C1579" s="2">
        <v>46131</v>
      </c>
      <c r="D1579" s="3">
        <v>4.2002314814814812E-2</v>
      </c>
      <c r="E1579" t="s">
        <v>33</v>
      </c>
      <c r="F1579">
        <v>3000</v>
      </c>
      <c r="G1579" t="s">
        <v>189</v>
      </c>
      <c r="I1579">
        <f t="shared" si="168"/>
        <v>1</v>
      </c>
      <c r="J1579" t="str">
        <f t="shared" si="169"/>
        <v>OK</v>
      </c>
      <c r="K1579" t="str">
        <f t="shared" si="170"/>
        <v>Successful</v>
      </c>
      <c r="L1579" t="str">
        <f t="shared" si="171"/>
        <v>Withdrawal</v>
      </c>
      <c r="M1579" t="str">
        <f t="shared" si="172"/>
        <v>OK</v>
      </c>
      <c r="N1579" t="str">
        <f t="shared" si="173"/>
        <v>OK</v>
      </c>
      <c r="O1579" t="str">
        <f>_xlfn.XLOOKUP(B1579,'01_Raw_ATMs'!A:A,'01_Raw_ATMs'!A:A,"Not Found")</f>
        <v>ATM057</v>
      </c>
      <c r="P1579" t="str">
        <f t="shared" si="174"/>
        <v>Valid</v>
      </c>
    </row>
    <row r="1580" spans="1:16">
      <c r="A1580" t="s">
        <v>1775</v>
      </c>
      <c r="B1580" t="s">
        <v>152</v>
      </c>
      <c r="C1580" s="2">
        <v>45881</v>
      </c>
      <c r="D1580" s="3">
        <v>0.60908564814814814</v>
      </c>
      <c r="E1580" t="s">
        <v>33</v>
      </c>
      <c r="F1580">
        <v>8000</v>
      </c>
      <c r="G1580" t="s">
        <v>189</v>
      </c>
      <c r="I1580">
        <f t="shared" si="168"/>
        <v>1</v>
      </c>
      <c r="J1580" t="str">
        <f t="shared" si="169"/>
        <v>OK</v>
      </c>
      <c r="K1580" t="str">
        <f t="shared" si="170"/>
        <v>Successful</v>
      </c>
      <c r="L1580" t="str">
        <f t="shared" si="171"/>
        <v>Withdrawal</v>
      </c>
      <c r="M1580" t="str">
        <f t="shared" si="172"/>
        <v>OK</v>
      </c>
      <c r="N1580" t="str">
        <f t="shared" si="173"/>
        <v>OK</v>
      </c>
      <c r="O1580" t="str">
        <f>_xlfn.XLOOKUP(B1580,'01_Raw_ATMs'!A:A,'01_Raw_ATMs'!A:A,"Not Found")</f>
        <v>ATM072</v>
      </c>
      <c r="P1580" t="str">
        <f t="shared" si="174"/>
        <v>Valid</v>
      </c>
    </row>
    <row r="1581" spans="1:16">
      <c r="A1581" t="s">
        <v>1776</v>
      </c>
      <c r="B1581" t="s">
        <v>84</v>
      </c>
      <c r="C1581" s="2">
        <v>46109</v>
      </c>
      <c r="D1581" s="3">
        <v>0.3679398148148148</v>
      </c>
      <c r="E1581" t="s">
        <v>33</v>
      </c>
      <c r="F1581">
        <v>5000</v>
      </c>
      <c r="G1581" t="s">
        <v>189</v>
      </c>
      <c r="I1581">
        <f t="shared" si="168"/>
        <v>1</v>
      </c>
      <c r="J1581" t="str">
        <f t="shared" si="169"/>
        <v>OK</v>
      </c>
      <c r="K1581" t="str">
        <f t="shared" si="170"/>
        <v>Successful</v>
      </c>
      <c r="L1581" t="str">
        <f t="shared" si="171"/>
        <v>Withdrawal</v>
      </c>
      <c r="M1581" t="str">
        <f t="shared" si="172"/>
        <v>OK</v>
      </c>
      <c r="N1581" t="str">
        <f t="shared" si="173"/>
        <v>OK</v>
      </c>
      <c r="O1581" t="str">
        <f>_xlfn.XLOOKUP(B1581,'01_Raw_ATMs'!A:A,'01_Raw_ATMs'!A:A,"Not Found")</f>
        <v>ATM009</v>
      </c>
      <c r="P1581" t="str">
        <f t="shared" si="174"/>
        <v>Valid</v>
      </c>
    </row>
    <row r="1582" spans="1:16">
      <c r="A1582" t="s">
        <v>1777</v>
      </c>
      <c r="B1582" t="s">
        <v>161</v>
      </c>
      <c r="C1582" s="2">
        <v>45836</v>
      </c>
      <c r="D1582" s="3">
        <v>0.31922453703703701</v>
      </c>
      <c r="E1582" t="s">
        <v>33</v>
      </c>
      <c r="F1582">
        <v>1000</v>
      </c>
      <c r="G1582" t="s">
        <v>189</v>
      </c>
      <c r="I1582">
        <f t="shared" si="168"/>
        <v>1</v>
      </c>
      <c r="J1582" t="str">
        <f t="shared" si="169"/>
        <v>OK</v>
      </c>
      <c r="K1582" t="str">
        <f t="shared" si="170"/>
        <v>Successful</v>
      </c>
      <c r="L1582" t="str">
        <f t="shared" si="171"/>
        <v>Withdrawal</v>
      </c>
      <c r="M1582" t="str">
        <f t="shared" si="172"/>
        <v>OK</v>
      </c>
      <c r="N1582" t="str">
        <f t="shared" si="173"/>
        <v>OK</v>
      </c>
      <c r="O1582" t="str">
        <f>_xlfn.XLOOKUP(B1582,'01_Raw_ATMs'!A:A,'01_Raw_ATMs'!A:A,"Not Found")</f>
        <v>ATM081</v>
      </c>
      <c r="P1582" t="str">
        <f t="shared" si="174"/>
        <v>Valid</v>
      </c>
    </row>
    <row r="1583" spans="1:16">
      <c r="A1583" t="s">
        <v>1778</v>
      </c>
      <c r="B1583" t="s">
        <v>103</v>
      </c>
      <c r="C1583" s="2">
        <v>46176</v>
      </c>
      <c r="D1583" s="3">
        <v>0.85925925925925928</v>
      </c>
      <c r="E1583" t="s">
        <v>33</v>
      </c>
      <c r="F1583">
        <v>2000</v>
      </c>
      <c r="G1583" t="s">
        <v>189</v>
      </c>
      <c r="I1583">
        <f t="shared" si="168"/>
        <v>1</v>
      </c>
      <c r="J1583" t="str">
        <f t="shared" si="169"/>
        <v>OK</v>
      </c>
      <c r="K1583" t="str">
        <f t="shared" si="170"/>
        <v>Successful</v>
      </c>
      <c r="L1583" t="str">
        <f t="shared" si="171"/>
        <v>Withdrawal</v>
      </c>
      <c r="M1583" t="str">
        <f t="shared" si="172"/>
        <v>OK</v>
      </c>
      <c r="N1583" t="str">
        <f t="shared" si="173"/>
        <v>OK</v>
      </c>
      <c r="O1583" t="str">
        <f>_xlfn.XLOOKUP(B1583,'01_Raw_ATMs'!A:A,'01_Raw_ATMs'!A:A,"Not Found")</f>
        <v>ATM024</v>
      </c>
      <c r="P1583" t="str">
        <f t="shared" si="174"/>
        <v>Valid</v>
      </c>
    </row>
    <row r="1584" spans="1:16">
      <c r="A1584" t="s">
        <v>1779</v>
      </c>
      <c r="B1584" t="s">
        <v>172</v>
      </c>
      <c r="C1584" s="2">
        <v>45923</v>
      </c>
      <c r="D1584" s="3">
        <v>0.9178587962962963</v>
      </c>
      <c r="E1584" t="s">
        <v>194</v>
      </c>
      <c r="F1584">
        <v>0</v>
      </c>
      <c r="G1584" t="s">
        <v>189</v>
      </c>
      <c r="I1584">
        <f t="shared" si="168"/>
        <v>1</v>
      </c>
      <c r="J1584" t="str">
        <f t="shared" si="169"/>
        <v>OK</v>
      </c>
      <c r="K1584" t="str">
        <f t="shared" si="170"/>
        <v>Successful</v>
      </c>
      <c r="L1584" t="str">
        <f t="shared" si="171"/>
        <v>Balance Inquiry</v>
      </c>
      <c r="M1584" t="str">
        <f t="shared" si="172"/>
        <v>OK</v>
      </c>
      <c r="N1584" t="str">
        <f t="shared" si="173"/>
        <v>OK</v>
      </c>
      <c r="O1584" t="str">
        <f>_xlfn.XLOOKUP(B1584,'01_Raw_ATMs'!A:A,'01_Raw_ATMs'!A:A,"Not Found")</f>
        <v>ATM092</v>
      </c>
      <c r="P1584" t="str">
        <f t="shared" si="174"/>
        <v>Valid</v>
      </c>
    </row>
    <row r="1585" spans="1:16">
      <c r="A1585" t="s">
        <v>1780</v>
      </c>
      <c r="B1585" t="s">
        <v>150</v>
      </c>
      <c r="C1585" s="2">
        <v>45703</v>
      </c>
      <c r="D1585" s="3">
        <v>0.72368055555555555</v>
      </c>
      <c r="E1585" t="s">
        <v>33</v>
      </c>
      <c r="F1585">
        <v>5000</v>
      </c>
      <c r="G1585" t="s">
        <v>189</v>
      </c>
      <c r="I1585">
        <f t="shared" si="168"/>
        <v>1</v>
      </c>
      <c r="J1585" t="str">
        <f t="shared" si="169"/>
        <v>OK</v>
      </c>
      <c r="K1585" t="str">
        <f t="shared" si="170"/>
        <v>Successful</v>
      </c>
      <c r="L1585" t="str">
        <f t="shared" si="171"/>
        <v>Withdrawal</v>
      </c>
      <c r="M1585" t="str">
        <f t="shared" si="172"/>
        <v>OK</v>
      </c>
      <c r="N1585" t="str">
        <f t="shared" si="173"/>
        <v>OK</v>
      </c>
      <c r="O1585" t="str">
        <f>_xlfn.XLOOKUP(B1585,'01_Raw_ATMs'!A:A,'01_Raw_ATMs'!A:A,"Not Found")</f>
        <v>ATM070</v>
      </c>
      <c r="P1585" t="str">
        <f t="shared" si="174"/>
        <v>Valid</v>
      </c>
    </row>
    <row r="1586" spans="1:16">
      <c r="A1586" t="s">
        <v>1781</v>
      </c>
      <c r="B1586" t="s">
        <v>85</v>
      </c>
      <c r="C1586" s="2">
        <v>45900</v>
      </c>
      <c r="D1586" s="3">
        <v>0.35859953703703712</v>
      </c>
      <c r="E1586" t="s">
        <v>194</v>
      </c>
      <c r="F1586">
        <v>0</v>
      </c>
      <c r="G1586" t="s">
        <v>189</v>
      </c>
      <c r="I1586">
        <f t="shared" si="168"/>
        <v>1</v>
      </c>
      <c r="J1586" t="str">
        <f t="shared" si="169"/>
        <v>OK</v>
      </c>
      <c r="K1586" t="str">
        <f t="shared" si="170"/>
        <v>Successful</v>
      </c>
      <c r="L1586" t="str">
        <f t="shared" si="171"/>
        <v>Balance Inquiry</v>
      </c>
      <c r="M1586" t="str">
        <f t="shared" si="172"/>
        <v>OK</v>
      </c>
      <c r="N1586" t="str">
        <f t="shared" si="173"/>
        <v>OK</v>
      </c>
      <c r="O1586" t="str">
        <f>_xlfn.XLOOKUP(B1586,'01_Raw_ATMs'!A:A,'01_Raw_ATMs'!A:A,"Not Found")</f>
        <v>ATM010</v>
      </c>
      <c r="P1586" t="str">
        <f t="shared" si="174"/>
        <v>Valid</v>
      </c>
    </row>
    <row r="1587" spans="1:16">
      <c r="A1587" t="s">
        <v>1782</v>
      </c>
      <c r="B1587" t="s">
        <v>85</v>
      </c>
      <c r="C1587" s="2">
        <v>46094</v>
      </c>
      <c r="D1587" s="3">
        <v>0.83959490740740739</v>
      </c>
      <c r="E1587" t="s">
        <v>33</v>
      </c>
      <c r="F1587">
        <v>3000</v>
      </c>
      <c r="G1587" t="s">
        <v>189</v>
      </c>
      <c r="I1587">
        <f t="shared" si="168"/>
        <v>1</v>
      </c>
      <c r="J1587" t="str">
        <f t="shared" si="169"/>
        <v>OK</v>
      </c>
      <c r="K1587" t="str">
        <f t="shared" si="170"/>
        <v>Successful</v>
      </c>
      <c r="L1587" t="str">
        <f t="shared" si="171"/>
        <v>Withdrawal</v>
      </c>
      <c r="M1587" t="str">
        <f t="shared" si="172"/>
        <v>OK</v>
      </c>
      <c r="N1587" t="str">
        <f t="shared" si="173"/>
        <v>OK</v>
      </c>
      <c r="O1587" t="str">
        <f>_xlfn.XLOOKUP(B1587,'01_Raw_ATMs'!A:A,'01_Raw_ATMs'!A:A,"Not Found")</f>
        <v>ATM010</v>
      </c>
      <c r="P1587" t="str">
        <f t="shared" si="174"/>
        <v>Valid</v>
      </c>
    </row>
    <row r="1588" spans="1:16">
      <c r="A1588" t="s">
        <v>1783</v>
      </c>
      <c r="B1588" t="s">
        <v>133</v>
      </c>
      <c r="C1588" s="2">
        <v>46041</v>
      </c>
      <c r="D1588" s="3">
        <v>0.63795138888888892</v>
      </c>
      <c r="E1588" t="s">
        <v>33</v>
      </c>
      <c r="F1588">
        <v>3000</v>
      </c>
      <c r="G1588" t="s">
        <v>189</v>
      </c>
      <c r="I1588">
        <f t="shared" si="168"/>
        <v>1</v>
      </c>
      <c r="J1588" t="str">
        <f t="shared" si="169"/>
        <v>OK</v>
      </c>
      <c r="K1588" t="str">
        <f t="shared" si="170"/>
        <v>Successful</v>
      </c>
      <c r="L1588" t="str">
        <f t="shared" si="171"/>
        <v>Withdrawal</v>
      </c>
      <c r="M1588" t="str">
        <f t="shared" si="172"/>
        <v>OK</v>
      </c>
      <c r="N1588" t="str">
        <f t="shared" si="173"/>
        <v>OK</v>
      </c>
      <c r="O1588" t="str">
        <f>_xlfn.XLOOKUP(B1588,'01_Raw_ATMs'!A:A,'01_Raw_ATMs'!A:A,"Not Found")</f>
        <v>ATM053</v>
      </c>
      <c r="P1588" t="str">
        <f t="shared" si="174"/>
        <v>Valid</v>
      </c>
    </row>
    <row r="1589" spans="1:16">
      <c r="A1589" t="s">
        <v>1784</v>
      </c>
      <c r="B1589" t="s">
        <v>99</v>
      </c>
      <c r="C1589" s="2">
        <v>45684</v>
      </c>
      <c r="D1589" s="3">
        <v>0.25961805555555562</v>
      </c>
      <c r="E1589" t="s">
        <v>33</v>
      </c>
      <c r="F1589">
        <v>6000</v>
      </c>
      <c r="G1589" t="s">
        <v>189</v>
      </c>
      <c r="I1589">
        <f t="shared" si="168"/>
        <v>1</v>
      </c>
      <c r="J1589" t="str">
        <f t="shared" si="169"/>
        <v>OK</v>
      </c>
      <c r="K1589" t="str">
        <f t="shared" si="170"/>
        <v>Successful</v>
      </c>
      <c r="L1589" t="str">
        <f t="shared" si="171"/>
        <v>Withdrawal</v>
      </c>
      <c r="M1589" t="str">
        <f t="shared" si="172"/>
        <v>OK</v>
      </c>
      <c r="N1589" t="str">
        <f t="shared" si="173"/>
        <v>OK</v>
      </c>
      <c r="O1589" t="str">
        <f>_xlfn.XLOOKUP(B1589,'01_Raw_ATMs'!A:A,'01_Raw_ATMs'!A:A,"Not Found")</f>
        <v>ATM020</v>
      </c>
      <c r="P1589" t="str">
        <f t="shared" si="174"/>
        <v>Valid</v>
      </c>
    </row>
    <row r="1590" spans="1:16">
      <c r="A1590" t="s">
        <v>1785</v>
      </c>
      <c r="B1590" t="s">
        <v>172</v>
      </c>
      <c r="C1590" s="2">
        <v>46010</v>
      </c>
      <c r="D1590" s="3">
        <v>0.89228009259259256</v>
      </c>
      <c r="E1590" t="s">
        <v>33</v>
      </c>
      <c r="F1590">
        <v>10000</v>
      </c>
      <c r="G1590" t="s">
        <v>189</v>
      </c>
      <c r="I1590">
        <f t="shared" si="168"/>
        <v>1</v>
      </c>
      <c r="J1590" t="str">
        <f t="shared" si="169"/>
        <v>OK</v>
      </c>
      <c r="K1590" t="str">
        <f t="shared" si="170"/>
        <v>Successful</v>
      </c>
      <c r="L1590" t="str">
        <f t="shared" si="171"/>
        <v>Withdrawal</v>
      </c>
      <c r="M1590" t="str">
        <f t="shared" si="172"/>
        <v>OK</v>
      </c>
      <c r="N1590" t="str">
        <f t="shared" si="173"/>
        <v>OK</v>
      </c>
      <c r="O1590" t="str">
        <f>_xlfn.XLOOKUP(B1590,'01_Raw_ATMs'!A:A,'01_Raw_ATMs'!A:A,"Not Found")</f>
        <v>ATM092</v>
      </c>
      <c r="P1590" t="str">
        <f t="shared" si="174"/>
        <v>Valid</v>
      </c>
    </row>
    <row r="1591" spans="1:16">
      <c r="A1591" t="s">
        <v>1786</v>
      </c>
      <c r="B1591" t="s">
        <v>129</v>
      </c>
      <c r="C1591" s="2">
        <v>45738</v>
      </c>
      <c r="D1591" s="3">
        <v>0.95780092592592592</v>
      </c>
      <c r="E1591" t="s">
        <v>33</v>
      </c>
      <c r="F1591">
        <v>8000</v>
      </c>
      <c r="G1591" t="s">
        <v>189</v>
      </c>
      <c r="I1591">
        <f t="shared" si="168"/>
        <v>1</v>
      </c>
      <c r="J1591" t="str">
        <f t="shared" si="169"/>
        <v>OK</v>
      </c>
      <c r="K1591" t="str">
        <f t="shared" si="170"/>
        <v>Successful</v>
      </c>
      <c r="L1591" t="str">
        <f t="shared" si="171"/>
        <v>Withdrawal</v>
      </c>
      <c r="M1591" t="str">
        <f t="shared" si="172"/>
        <v>OK</v>
      </c>
      <c r="N1591" t="str">
        <f t="shared" si="173"/>
        <v>OK</v>
      </c>
      <c r="O1591" t="str">
        <f>_xlfn.XLOOKUP(B1591,'01_Raw_ATMs'!A:A,'01_Raw_ATMs'!A:A,"Not Found")</f>
        <v>ATM049</v>
      </c>
      <c r="P1591" t="str">
        <f t="shared" si="174"/>
        <v>Valid</v>
      </c>
    </row>
    <row r="1592" spans="1:16">
      <c r="A1592" t="s">
        <v>1787</v>
      </c>
      <c r="B1592" t="s">
        <v>174</v>
      </c>
      <c r="C1592" s="2">
        <v>46086</v>
      </c>
      <c r="D1592" s="3">
        <v>0.67215277777777782</v>
      </c>
      <c r="E1592" t="s">
        <v>211</v>
      </c>
      <c r="F1592">
        <v>0</v>
      </c>
      <c r="G1592" t="s">
        <v>189</v>
      </c>
      <c r="I1592">
        <f t="shared" si="168"/>
        <v>1</v>
      </c>
      <c r="J1592" t="str">
        <f t="shared" si="169"/>
        <v>OK</v>
      </c>
      <c r="K1592" t="str">
        <f t="shared" si="170"/>
        <v>Successful</v>
      </c>
      <c r="L1592" t="str">
        <f t="shared" si="171"/>
        <v>Mini Statement</v>
      </c>
      <c r="M1592" t="str">
        <f t="shared" si="172"/>
        <v>OK</v>
      </c>
      <c r="N1592" t="str">
        <f t="shared" si="173"/>
        <v>OK</v>
      </c>
      <c r="O1592" t="str">
        <f>_xlfn.XLOOKUP(B1592,'01_Raw_ATMs'!A:A,'01_Raw_ATMs'!A:A,"Not Found")</f>
        <v>ATM094</v>
      </c>
      <c r="P1592" t="str">
        <f t="shared" si="174"/>
        <v>Valid</v>
      </c>
    </row>
    <row r="1593" spans="1:16">
      <c r="A1593" t="s">
        <v>1788</v>
      </c>
      <c r="B1593" t="s">
        <v>158</v>
      </c>
      <c r="C1593" s="2">
        <v>46141</v>
      </c>
      <c r="D1593" s="3">
        <v>0.77324074074074078</v>
      </c>
      <c r="E1593" t="s">
        <v>33</v>
      </c>
      <c r="F1593">
        <v>2000</v>
      </c>
      <c r="G1593" t="s">
        <v>189</v>
      </c>
      <c r="I1593">
        <f t="shared" si="168"/>
        <v>1</v>
      </c>
      <c r="J1593" t="str">
        <f t="shared" si="169"/>
        <v>OK</v>
      </c>
      <c r="K1593" t="str">
        <f t="shared" si="170"/>
        <v>Successful</v>
      </c>
      <c r="L1593" t="str">
        <f t="shared" si="171"/>
        <v>Withdrawal</v>
      </c>
      <c r="M1593" t="str">
        <f t="shared" si="172"/>
        <v>OK</v>
      </c>
      <c r="N1593" t="str">
        <f t="shared" si="173"/>
        <v>OK</v>
      </c>
      <c r="O1593" t="str">
        <f>_xlfn.XLOOKUP(B1593,'01_Raw_ATMs'!A:A,'01_Raw_ATMs'!A:A,"Not Found")</f>
        <v>ATM078</v>
      </c>
      <c r="P1593" t="str">
        <f t="shared" si="174"/>
        <v>Valid</v>
      </c>
    </row>
    <row r="1594" spans="1:16">
      <c r="A1594" t="s">
        <v>1789</v>
      </c>
      <c r="B1594" t="s">
        <v>118</v>
      </c>
      <c r="C1594" s="2">
        <v>45907</v>
      </c>
      <c r="D1594" s="3">
        <v>0.53598379629629633</v>
      </c>
      <c r="E1594" t="s">
        <v>261</v>
      </c>
      <c r="F1594">
        <v>2000</v>
      </c>
      <c r="G1594" t="s">
        <v>189</v>
      </c>
      <c r="I1594">
        <f t="shared" si="168"/>
        <v>1</v>
      </c>
      <c r="J1594" t="str">
        <f t="shared" si="169"/>
        <v>OK</v>
      </c>
      <c r="K1594" t="str">
        <f t="shared" si="170"/>
        <v>Successful</v>
      </c>
      <c r="L1594" t="str">
        <f t="shared" si="171"/>
        <v>Cash Deposit</v>
      </c>
      <c r="M1594" t="str">
        <f t="shared" si="172"/>
        <v>OK</v>
      </c>
      <c r="N1594" t="str">
        <f t="shared" si="173"/>
        <v>OK</v>
      </c>
      <c r="O1594" t="str">
        <f>_xlfn.XLOOKUP(B1594,'01_Raw_ATMs'!A:A,'01_Raw_ATMs'!A:A,"Not Found")</f>
        <v>ATM038</v>
      </c>
      <c r="P1594" t="str">
        <f t="shared" si="174"/>
        <v>Valid</v>
      </c>
    </row>
    <row r="1595" spans="1:16">
      <c r="A1595" t="s">
        <v>1790</v>
      </c>
      <c r="B1595" t="s">
        <v>176</v>
      </c>
      <c r="C1595" s="2">
        <v>45776</v>
      </c>
      <c r="D1595" s="3">
        <v>0.76997685185185183</v>
      </c>
      <c r="E1595" t="s">
        <v>261</v>
      </c>
      <c r="F1595">
        <v>10000</v>
      </c>
      <c r="G1595" t="s">
        <v>189</v>
      </c>
      <c r="I1595">
        <f t="shared" si="168"/>
        <v>1</v>
      </c>
      <c r="J1595" t="str">
        <f t="shared" si="169"/>
        <v>OK</v>
      </c>
      <c r="K1595" t="str">
        <f t="shared" si="170"/>
        <v>Successful</v>
      </c>
      <c r="L1595" t="str">
        <f t="shared" si="171"/>
        <v>Cash Deposit</v>
      </c>
      <c r="M1595" t="str">
        <f t="shared" si="172"/>
        <v>OK</v>
      </c>
      <c r="N1595" t="str">
        <f t="shared" si="173"/>
        <v>OK</v>
      </c>
      <c r="O1595" t="str">
        <f>_xlfn.XLOOKUP(B1595,'01_Raw_ATMs'!A:A,'01_Raw_ATMs'!A:A,"Not Found")</f>
        <v>ATM096</v>
      </c>
      <c r="P1595" t="str">
        <f t="shared" si="174"/>
        <v>Valid</v>
      </c>
    </row>
    <row r="1596" spans="1:16">
      <c r="A1596" t="s">
        <v>1791</v>
      </c>
      <c r="B1596" t="s">
        <v>126</v>
      </c>
      <c r="C1596" s="2">
        <v>46175</v>
      </c>
      <c r="D1596" s="3">
        <v>0.26644675925925931</v>
      </c>
      <c r="E1596" t="s">
        <v>33</v>
      </c>
      <c r="F1596">
        <v>2000</v>
      </c>
      <c r="G1596" t="s">
        <v>189</v>
      </c>
      <c r="I1596">
        <f t="shared" si="168"/>
        <v>1</v>
      </c>
      <c r="J1596" t="str">
        <f t="shared" si="169"/>
        <v>OK</v>
      </c>
      <c r="K1596" t="str">
        <f t="shared" si="170"/>
        <v>Successful</v>
      </c>
      <c r="L1596" t="str">
        <f t="shared" si="171"/>
        <v>Withdrawal</v>
      </c>
      <c r="M1596" t="str">
        <f t="shared" si="172"/>
        <v>OK</v>
      </c>
      <c r="N1596" t="str">
        <f t="shared" si="173"/>
        <v>OK</v>
      </c>
      <c r="O1596" t="str">
        <f>_xlfn.XLOOKUP(B1596,'01_Raw_ATMs'!A:A,'01_Raw_ATMs'!A:A,"Not Found")</f>
        <v>ATM046</v>
      </c>
      <c r="P1596" t="str">
        <f t="shared" si="174"/>
        <v>Valid</v>
      </c>
    </row>
    <row r="1597" spans="1:16">
      <c r="A1597" t="s">
        <v>1792</v>
      </c>
      <c r="B1597" t="s">
        <v>134</v>
      </c>
      <c r="C1597" s="2">
        <v>45893</v>
      </c>
      <c r="D1597" s="3">
        <v>0.70287037037037037</v>
      </c>
      <c r="E1597" t="s">
        <v>211</v>
      </c>
      <c r="F1597">
        <v>0</v>
      </c>
      <c r="G1597" t="s">
        <v>189</v>
      </c>
      <c r="I1597">
        <f t="shared" si="168"/>
        <v>1</v>
      </c>
      <c r="J1597" t="str">
        <f t="shared" si="169"/>
        <v>OK</v>
      </c>
      <c r="K1597" t="str">
        <f t="shared" si="170"/>
        <v>Successful</v>
      </c>
      <c r="L1597" t="str">
        <f t="shared" si="171"/>
        <v>Mini Statement</v>
      </c>
      <c r="M1597" t="str">
        <f t="shared" si="172"/>
        <v>OK</v>
      </c>
      <c r="N1597" t="str">
        <f t="shared" si="173"/>
        <v>OK</v>
      </c>
      <c r="O1597" t="str">
        <f>_xlfn.XLOOKUP(B1597,'01_Raw_ATMs'!A:A,'01_Raw_ATMs'!A:A,"Not Found")</f>
        <v>ATM054</v>
      </c>
      <c r="P1597" t="str">
        <f t="shared" si="174"/>
        <v>Valid</v>
      </c>
    </row>
    <row r="1598" spans="1:16">
      <c r="A1598" t="s">
        <v>1793</v>
      </c>
      <c r="B1598" t="s">
        <v>133</v>
      </c>
      <c r="C1598" s="2">
        <v>45799</v>
      </c>
      <c r="D1598" s="3">
        <v>0.74326388888888884</v>
      </c>
      <c r="E1598" t="s">
        <v>33</v>
      </c>
      <c r="F1598">
        <v>1000</v>
      </c>
      <c r="G1598" t="s">
        <v>189</v>
      </c>
      <c r="I1598">
        <f t="shared" si="168"/>
        <v>1</v>
      </c>
      <c r="J1598" t="str">
        <f t="shared" si="169"/>
        <v>OK</v>
      </c>
      <c r="K1598" t="str">
        <f t="shared" si="170"/>
        <v>Successful</v>
      </c>
      <c r="L1598" t="str">
        <f t="shared" si="171"/>
        <v>Withdrawal</v>
      </c>
      <c r="M1598" t="str">
        <f t="shared" si="172"/>
        <v>OK</v>
      </c>
      <c r="N1598" t="str">
        <f t="shared" si="173"/>
        <v>OK</v>
      </c>
      <c r="O1598" t="str">
        <f>_xlfn.XLOOKUP(B1598,'01_Raw_ATMs'!A:A,'01_Raw_ATMs'!A:A,"Not Found")</f>
        <v>ATM053</v>
      </c>
      <c r="P1598" t="str">
        <f t="shared" si="174"/>
        <v>Valid</v>
      </c>
    </row>
    <row r="1599" spans="1:16">
      <c r="A1599" t="s">
        <v>1794</v>
      </c>
      <c r="B1599" t="s">
        <v>134</v>
      </c>
      <c r="C1599" s="2">
        <v>46175</v>
      </c>
      <c r="D1599" s="3">
        <v>0.9836921296296296</v>
      </c>
      <c r="E1599" t="s">
        <v>33</v>
      </c>
      <c r="F1599">
        <v>2000</v>
      </c>
      <c r="G1599" t="s">
        <v>189</v>
      </c>
      <c r="I1599">
        <f t="shared" si="168"/>
        <v>1</v>
      </c>
      <c r="J1599" t="str">
        <f t="shared" si="169"/>
        <v>OK</v>
      </c>
      <c r="K1599" t="str">
        <f t="shared" si="170"/>
        <v>Successful</v>
      </c>
      <c r="L1599" t="str">
        <f t="shared" si="171"/>
        <v>Withdrawal</v>
      </c>
      <c r="M1599" t="str">
        <f t="shared" si="172"/>
        <v>OK</v>
      </c>
      <c r="N1599" t="str">
        <f t="shared" si="173"/>
        <v>OK</v>
      </c>
      <c r="O1599" t="str">
        <f>_xlfn.XLOOKUP(B1599,'01_Raw_ATMs'!A:A,'01_Raw_ATMs'!A:A,"Not Found")</f>
        <v>ATM054</v>
      </c>
      <c r="P1599" t="str">
        <f t="shared" si="174"/>
        <v>Valid</v>
      </c>
    </row>
    <row r="1600" spans="1:16">
      <c r="A1600" t="s">
        <v>1795</v>
      </c>
      <c r="B1600" t="s">
        <v>139</v>
      </c>
      <c r="C1600" s="2">
        <v>45673</v>
      </c>
      <c r="D1600" s="3">
        <v>0.35157407407407409</v>
      </c>
      <c r="E1600" t="s">
        <v>194</v>
      </c>
      <c r="F1600">
        <v>0</v>
      </c>
      <c r="G1600" t="s">
        <v>189</v>
      </c>
      <c r="I1600">
        <f t="shared" si="168"/>
        <v>1</v>
      </c>
      <c r="J1600" t="str">
        <f t="shared" si="169"/>
        <v>OK</v>
      </c>
      <c r="K1600" t="str">
        <f t="shared" si="170"/>
        <v>Successful</v>
      </c>
      <c r="L1600" t="str">
        <f t="shared" si="171"/>
        <v>Balance Inquiry</v>
      </c>
      <c r="M1600" t="str">
        <f t="shared" si="172"/>
        <v>OK</v>
      </c>
      <c r="N1600" t="str">
        <f t="shared" si="173"/>
        <v>OK</v>
      </c>
      <c r="O1600" t="str">
        <f>_xlfn.XLOOKUP(B1600,'01_Raw_ATMs'!A:A,'01_Raw_ATMs'!A:A,"Not Found")</f>
        <v>ATM059</v>
      </c>
      <c r="P1600" t="str">
        <f t="shared" si="174"/>
        <v>Valid</v>
      </c>
    </row>
    <row r="1601" spans="1:16">
      <c r="A1601" t="s">
        <v>1796</v>
      </c>
      <c r="B1601" t="s">
        <v>141</v>
      </c>
      <c r="C1601" s="2">
        <v>45761</v>
      </c>
      <c r="D1601" s="3">
        <v>0.29366898148148152</v>
      </c>
      <c r="E1601" t="s">
        <v>33</v>
      </c>
      <c r="F1601">
        <v>1500</v>
      </c>
      <c r="G1601" t="s">
        <v>214</v>
      </c>
      <c r="H1601" t="s">
        <v>1215</v>
      </c>
      <c r="I1601">
        <f t="shared" si="168"/>
        <v>1</v>
      </c>
      <c r="J1601" t="str">
        <f t="shared" si="169"/>
        <v>OK</v>
      </c>
      <c r="K1601" t="str">
        <f t="shared" si="170"/>
        <v>Failed</v>
      </c>
      <c r="L1601" t="str">
        <f t="shared" si="171"/>
        <v>Withdrawal</v>
      </c>
      <c r="M1601" t="str">
        <f t="shared" si="172"/>
        <v>OK</v>
      </c>
      <c r="N1601" t="str">
        <f t="shared" si="173"/>
        <v>OK</v>
      </c>
      <c r="O1601" t="str">
        <f>_xlfn.XLOOKUP(B1601,'01_Raw_ATMs'!A:A,'01_Raw_ATMs'!A:A,"Not Found")</f>
        <v>ATM061</v>
      </c>
      <c r="P1601" t="str">
        <f t="shared" si="174"/>
        <v>Valid</v>
      </c>
    </row>
    <row r="1602" spans="1:16">
      <c r="A1602" t="s">
        <v>1797</v>
      </c>
      <c r="B1602" t="s">
        <v>146</v>
      </c>
      <c r="C1602" s="2">
        <v>46200</v>
      </c>
      <c r="D1602" s="3">
        <v>0.91489583333333335</v>
      </c>
      <c r="E1602" t="s">
        <v>33</v>
      </c>
      <c r="F1602">
        <v>4000</v>
      </c>
      <c r="G1602" t="s">
        <v>189</v>
      </c>
      <c r="I1602">
        <f t="shared" si="168"/>
        <v>1</v>
      </c>
      <c r="J1602" t="str">
        <f t="shared" si="169"/>
        <v>OK</v>
      </c>
      <c r="K1602" t="str">
        <f t="shared" si="170"/>
        <v>Successful</v>
      </c>
      <c r="L1602" t="str">
        <f t="shared" si="171"/>
        <v>Withdrawal</v>
      </c>
      <c r="M1602" t="str">
        <f t="shared" si="172"/>
        <v>OK</v>
      </c>
      <c r="N1602" t="str">
        <f t="shared" si="173"/>
        <v>OK</v>
      </c>
      <c r="O1602" t="str">
        <f>_xlfn.XLOOKUP(B1602,'01_Raw_ATMs'!A:A,'01_Raw_ATMs'!A:A,"Not Found")</f>
        <v>ATM066</v>
      </c>
      <c r="P1602" t="str">
        <f t="shared" si="174"/>
        <v>Valid</v>
      </c>
    </row>
    <row r="1603" spans="1:16">
      <c r="A1603" t="s">
        <v>1798</v>
      </c>
      <c r="B1603" t="s">
        <v>111</v>
      </c>
      <c r="C1603" s="2">
        <v>45958</v>
      </c>
      <c r="D1603" s="3">
        <v>0.33185185185185179</v>
      </c>
      <c r="E1603" t="s">
        <v>211</v>
      </c>
      <c r="F1603">
        <v>0</v>
      </c>
      <c r="G1603" t="s">
        <v>189</v>
      </c>
      <c r="I1603">
        <f t="shared" ref="I1603:I1666" si="175">COUNTIF($A:$A,A1603)</f>
        <v>1</v>
      </c>
      <c r="J1603" t="str">
        <f t="shared" ref="J1603:J1666" si="176">IF(AND(TRIM(G1603)="Failed",H1603=""),"Problem","OK")</f>
        <v>OK</v>
      </c>
      <c r="K1603" t="str">
        <f t="shared" ref="K1603:K1666" si="177">PROPER(TRIM(G1603))</f>
        <v>Successful</v>
      </c>
      <c r="L1603" t="str">
        <f t="shared" ref="L1603:L1666" si="178">PROPER(TRIM(E1603))</f>
        <v>Mini Statement</v>
      </c>
      <c r="M1603" t="str">
        <f t="shared" ref="M1603:M1666" si="179">IF(OR(E1603="Withdrawal",E1603="Cash Deposit"),IF(F1603&gt;0,"OK","Problem"),IF(F1603=0,"OK","Problem"))</f>
        <v>OK</v>
      </c>
      <c r="N1603" t="str">
        <f t="shared" ref="N1603:N1666" si="180">IF(AND(C1603&gt;=DATE(2025,1,1),C1603&lt;=DATE(2026,6,30)),"OK","Problem")</f>
        <v>OK</v>
      </c>
      <c r="O1603" t="str">
        <f>_xlfn.XLOOKUP(B1603,'01_Raw_ATMs'!A:A,'01_Raw_ATMs'!A:A,"Not Found")</f>
        <v>ATM031</v>
      </c>
      <c r="P1603" t="str">
        <f t="shared" ref="P1603:P1666" si="181">IF(B1603="","Missing ATM_ID","Valid")</f>
        <v>Valid</v>
      </c>
    </row>
    <row r="1604" spans="1:16">
      <c r="A1604" t="s">
        <v>1799</v>
      </c>
      <c r="B1604" t="s">
        <v>159</v>
      </c>
      <c r="C1604" s="2">
        <v>45768</v>
      </c>
      <c r="D1604" s="3">
        <v>0.95976851851851852</v>
      </c>
      <c r="E1604" t="s">
        <v>194</v>
      </c>
      <c r="F1604">
        <v>0</v>
      </c>
      <c r="G1604" t="s">
        <v>189</v>
      </c>
      <c r="I1604">
        <f t="shared" si="175"/>
        <v>1</v>
      </c>
      <c r="J1604" t="str">
        <f t="shared" si="176"/>
        <v>OK</v>
      </c>
      <c r="K1604" t="str">
        <f t="shared" si="177"/>
        <v>Successful</v>
      </c>
      <c r="L1604" t="str">
        <f t="shared" si="178"/>
        <v>Balance Inquiry</v>
      </c>
      <c r="M1604" t="str">
        <f t="shared" si="179"/>
        <v>OK</v>
      </c>
      <c r="N1604" t="str">
        <f t="shared" si="180"/>
        <v>OK</v>
      </c>
      <c r="O1604" t="str">
        <f>_xlfn.XLOOKUP(B1604,'01_Raw_ATMs'!A:A,'01_Raw_ATMs'!A:A,"Not Found")</f>
        <v>ATM079</v>
      </c>
      <c r="P1604" t="str">
        <f t="shared" si="181"/>
        <v>Valid</v>
      </c>
    </row>
    <row r="1605" spans="1:16">
      <c r="A1605" t="s">
        <v>1800</v>
      </c>
      <c r="B1605" t="s">
        <v>138</v>
      </c>
      <c r="C1605" s="2">
        <v>46076</v>
      </c>
      <c r="D1605" s="3">
        <v>0.7415856481481482</v>
      </c>
      <c r="E1605" t="s">
        <v>33</v>
      </c>
      <c r="F1605">
        <v>5000</v>
      </c>
      <c r="G1605" t="s">
        <v>189</v>
      </c>
      <c r="I1605">
        <f t="shared" si="175"/>
        <v>1</v>
      </c>
      <c r="J1605" t="str">
        <f t="shared" si="176"/>
        <v>OK</v>
      </c>
      <c r="K1605" t="str">
        <f t="shared" si="177"/>
        <v>Successful</v>
      </c>
      <c r="L1605" t="str">
        <f t="shared" si="178"/>
        <v>Withdrawal</v>
      </c>
      <c r="M1605" t="str">
        <f t="shared" si="179"/>
        <v>OK</v>
      </c>
      <c r="N1605" t="str">
        <f t="shared" si="180"/>
        <v>OK</v>
      </c>
      <c r="O1605" t="str">
        <f>_xlfn.XLOOKUP(B1605,'01_Raw_ATMs'!A:A,'01_Raw_ATMs'!A:A,"Not Found")</f>
        <v>ATM058</v>
      </c>
      <c r="P1605" t="str">
        <f t="shared" si="181"/>
        <v>Valid</v>
      </c>
    </row>
    <row r="1606" spans="1:16">
      <c r="A1606" t="s">
        <v>1801</v>
      </c>
      <c r="B1606" t="s">
        <v>174</v>
      </c>
      <c r="C1606" s="2">
        <v>45845</v>
      </c>
      <c r="D1606" s="3">
        <v>0.77636574074074072</v>
      </c>
      <c r="E1606" t="s">
        <v>194</v>
      </c>
      <c r="F1606">
        <v>0</v>
      </c>
      <c r="G1606" t="s">
        <v>189</v>
      </c>
      <c r="I1606">
        <f t="shared" si="175"/>
        <v>1</v>
      </c>
      <c r="J1606" t="str">
        <f t="shared" si="176"/>
        <v>OK</v>
      </c>
      <c r="K1606" t="str">
        <f t="shared" si="177"/>
        <v>Successful</v>
      </c>
      <c r="L1606" t="str">
        <f t="shared" si="178"/>
        <v>Balance Inquiry</v>
      </c>
      <c r="M1606" t="str">
        <f t="shared" si="179"/>
        <v>OK</v>
      </c>
      <c r="N1606" t="str">
        <f t="shared" si="180"/>
        <v>OK</v>
      </c>
      <c r="O1606" t="str">
        <f>_xlfn.XLOOKUP(B1606,'01_Raw_ATMs'!A:A,'01_Raw_ATMs'!A:A,"Not Found")</f>
        <v>ATM094</v>
      </c>
      <c r="P1606" t="str">
        <f t="shared" si="181"/>
        <v>Valid</v>
      </c>
    </row>
    <row r="1607" spans="1:16">
      <c r="A1607" t="s">
        <v>1802</v>
      </c>
      <c r="B1607" t="s">
        <v>99</v>
      </c>
      <c r="C1607" s="2">
        <v>45665</v>
      </c>
      <c r="D1607" s="3">
        <v>0.72480324074074076</v>
      </c>
      <c r="E1607" t="s">
        <v>33</v>
      </c>
      <c r="F1607">
        <v>4000</v>
      </c>
      <c r="G1607" t="s">
        <v>189</v>
      </c>
      <c r="I1607">
        <f t="shared" si="175"/>
        <v>1</v>
      </c>
      <c r="J1607" t="str">
        <f t="shared" si="176"/>
        <v>OK</v>
      </c>
      <c r="K1607" t="str">
        <f t="shared" si="177"/>
        <v>Successful</v>
      </c>
      <c r="L1607" t="str">
        <f t="shared" si="178"/>
        <v>Withdrawal</v>
      </c>
      <c r="M1607" t="str">
        <f t="shared" si="179"/>
        <v>OK</v>
      </c>
      <c r="N1607" t="str">
        <f t="shared" si="180"/>
        <v>OK</v>
      </c>
      <c r="O1607" t="str">
        <f>_xlfn.XLOOKUP(B1607,'01_Raw_ATMs'!A:A,'01_Raw_ATMs'!A:A,"Not Found")</f>
        <v>ATM020</v>
      </c>
      <c r="P1607" t="str">
        <f t="shared" si="181"/>
        <v>Valid</v>
      </c>
    </row>
    <row r="1608" spans="1:16">
      <c r="A1608" t="s">
        <v>1803</v>
      </c>
      <c r="B1608" t="s">
        <v>102</v>
      </c>
      <c r="C1608" s="2">
        <v>46178</v>
      </c>
      <c r="D1608" s="3">
        <v>0.76237268518518519</v>
      </c>
      <c r="E1608" t="s">
        <v>33</v>
      </c>
      <c r="F1608">
        <v>2500</v>
      </c>
      <c r="G1608" t="s">
        <v>189</v>
      </c>
      <c r="I1608">
        <f t="shared" si="175"/>
        <v>1</v>
      </c>
      <c r="J1608" t="str">
        <f t="shared" si="176"/>
        <v>OK</v>
      </c>
      <c r="K1608" t="str">
        <f t="shared" si="177"/>
        <v>Successful</v>
      </c>
      <c r="L1608" t="str">
        <f t="shared" si="178"/>
        <v>Withdrawal</v>
      </c>
      <c r="M1608" t="str">
        <f t="shared" si="179"/>
        <v>OK</v>
      </c>
      <c r="N1608" t="str">
        <f t="shared" si="180"/>
        <v>OK</v>
      </c>
      <c r="O1608" t="str">
        <f>_xlfn.XLOOKUP(B1608,'01_Raw_ATMs'!A:A,'01_Raw_ATMs'!A:A,"Not Found")</f>
        <v>ATM023</v>
      </c>
      <c r="P1608" t="str">
        <f t="shared" si="181"/>
        <v>Valid</v>
      </c>
    </row>
    <row r="1609" spans="1:16">
      <c r="A1609" t="s">
        <v>1804</v>
      </c>
      <c r="B1609" t="s">
        <v>81</v>
      </c>
      <c r="C1609" s="2">
        <v>46188</v>
      </c>
      <c r="D1609" s="3">
        <v>0.85939814814814819</v>
      </c>
      <c r="E1609" t="s">
        <v>194</v>
      </c>
      <c r="F1609">
        <v>0</v>
      </c>
      <c r="G1609" t="s">
        <v>189</v>
      </c>
      <c r="I1609">
        <f t="shared" si="175"/>
        <v>1</v>
      </c>
      <c r="J1609" t="str">
        <f t="shared" si="176"/>
        <v>OK</v>
      </c>
      <c r="K1609" t="str">
        <f t="shared" si="177"/>
        <v>Successful</v>
      </c>
      <c r="L1609" t="str">
        <f t="shared" si="178"/>
        <v>Balance Inquiry</v>
      </c>
      <c r="M1609" t="str">
        <f t="shared" si="179"/>
        <v>OK</v>
      </c>
      <c r="N1609" t="str">
        <f t="shared" si="180"/>
        <v>OK</v>
      </c>
      <c r="O1609" t="str">
        <f>_xlfn.XLOOKUP(B1609,'01_Raw_ATMs'!A:A,'01_Raw_ATMs'!A:A,"Not Found")</f>
        <v>ATM007</v>
      </c>
      <c r="P1609" t="str">
        <f t="shared" si="181"/>
        <v>Valid</v>
      </c>
    </row>
    <row r="1610" spans="1:16">
      <c r="A1610" t="s">
        <v>1805</v>
      </c>
      <c r="B1610" t="s">
        <v>122</v>
      </c>
      <c r="C1610" s="2">
        <v>46051</v>
      </c>
      <c r="D1610" s="3">
        <v>0.50774305555555554</v>
      </c>
      <c r="E1610" t="s">
        <v>33</v>
      </c>
      <c r="F1610">
        <v>2000</v>
      </c>
      <c r="G1610" t="s">
        <v>189</v>
      </c>
      <c r="I1610">
        <f t="shared" si="175"/>
        <v>1</v>
      </c>
      <c r="J1610" t="str">
        <f t="shared" si="176"/>
        <v>OK</v>
      </c>
      <c r="K1610" t="str">
        <f t="shared" si="177"/>
        <v>Successful</v>
      </c>
      <c r="L1610" t="str">
        <f t="shared" si="178"/>
        <v>Withdrawal</v>
      </c>
      <c r="M1610" t="str">
        <f t="shared" si="179"/>
        <v>OK</v>
      </c>
      <c r="N1610" t="str">
        <f t="shared" si="180"/>
        <v>OK</v>
      </c>
      <c r="O1610" t="str">
        <f>_xlfn.XLOOKUP(B1610,'01_Raw_ATMs'!A:A,'01_Raw_ATMs'!A:A,"Not Found")</f>
        <v>ATM042</v>
      </c>
      <c r="P1610" t="str">
        <f t="shared" si="181"/>
        <v>Valid</v>
      </c>
    </row>
    <row r="1611" spans="1:16">
      <c r="A1611" t="s">
        <v>1806</v>
      </c>
      <c r="B1611" t="s">
        <v>116</v>
      </c>
      <c r="C1611" s="2">
        <v>45979</v>
      </c>
      <c r="D1611" s="3">
        <v>0.26261574074074068</v>
      </c>
      <c r="E1611" t="s">
        <v>33</v>
      </c>
      <c r="F1611">
        <v>2500</v>
      </c>
      <c r="G1611" t="s">
        <v>189</v>
      </c>
      <c r="I1611">
        <f t="shared" si="175"/>
        <v>1</v>
      </c>
      <c r="J1611" t="str">
        <f t="shared" si="176"/>
        <v>OK</v>
      </c>
      <c r="K1611" t="str">
        <f t="shared" si="177"/>
        <v>Successful</v>
      </c>
      <c r="L1611" t="str">
        <f t="shared" si="178"/>
        <v>Withdrawal</v>
      </c>
      <c r="M1611" t="str">
        <f t="shared" si="179"/>
        <v>OK</v>
      </c>
      <c r="N1611" t="str">
        <f t="shared" si="180"/>
        <v>OK</v>
      </c>
      <c r="O1611" t="str">
        <f>_xlfn.XLOOKUP(B1611,'01_Raw_ATMs'!A:A,'01_Raw_ATMs'!A:A,"Not Found")</f>
        <v>ATM036</v>
      </c>
      <c r="P1611" t="str">
        <f t="shared" si="181"/>
        <v>Valid</v>
      </c>
    </row>
    <row r="1612" spans="1:16">
      <c r="A1612" t="s">
        <v>1807</v>
      </c>
      <c r="B1612" t="s">
        <v>109</v>
      </c>
      <c r="C1612" s="2">
        <v>45831</v>
      </c>
      <c r="D1612" s="3">
        <v>0.49879629629629629</v>
      </c>
      <c r="E1612" t="s">
        <v>261</v>
      </c>
      <c r="F1612">
        <v>1000</v>
      </c>
      <c r="G1612" t="s">
        <v>189</v>
      </c>
      <c r="I1612">
        <f t="shared" si="175"/>
        <v>1</v>
      </c>
      <c r="J1612" t="str">
        <f t="shared" si="176"/>
        <v>OK</v>
      </c>
      <c r="K1612" t="str">
        <f t="shared" si="177"/>
        <v>Successful</v>
      </c>
      <c r="L1612" t="str">
        <f t="shared" si="178"/>
        <v>Cash Deposit</v>
      </c>
      <c r="M1612" t="str">
        <f t="shared" si="179"/>
        <v>OK</v>
      </c>
      <c r="N1612" t="str">
        <f t="shared" si="180"/>
        <v>OK</v>
      </c>
      <c r="O1612" t="str">
        <f>_xlfn.XLOOKUP(B1612,'01_Raw_ATMs'!A:A,'01_Raw_ATMs'!A:A,"Not Found")</f>
        <v>ATM029</v>
      </c>
      <c r="P1612" t="str">
        <f t="shared" si="181"/>
        <v>Valid</v>
      </c>
    </row>
    <row r="1613" spans="1:16">
      <c r="A1613" t="s">
        <v>1808</v>
      </c>
      <c r="B1613" t="s">
        <v>166</v>
      </c>
      <c r="C1613" s="2">
        <v>45943</v>
      </c>
      <c r="D1613" s="3">
        <v>0.30109953703703701</v>
      </c>
      <c r="E1613" t="s">
        <v>194</v>
      </c>
      <c r="F1613">
        <v>0</v>
      </c>
      <c r="G1613" t="s">
        <v>189</v>
      </c>
      <c r="I1613">
        <f t="shared" si="175"/>
        <v>1</v>
      </c>
      <c r="J1613" t="str">
        <f t="shared" si="176"/>
        <v>OK</v>
      </c>
      <c r="K1613" t="str">
        <f t="shared" si="177"/>
        <v>Successful</v>
      </c>
      <c r="L1613" t="str">
        <f t="shared" si="178"/>
        <v>Balance Inquiry</v>
      </c>
      <c r="M1613" t="str">
        <f t="shared" si="179"/>
        <v>OK</v>
      </c>
      <c r="N1613" t="str">
        <f t="shared" si="180"/>
        <v>OK</v>
      </c>
      <c r="O1613" t="str">
        <f>_xlfn.XLOOKUP(B1613,'01_Raw_ATMs'!A:A,'01_Raw_ATMs'!A:A,"Not Found")</f>
        <v>ATM086</v>
      </c>
      <c r="P1613" t="str">
        <f t="shared" si="181"/>
        <v>Valid</v>
      </c>
    </row>
    <row r="1614" spans="1:16">
      <c r="A1614" t="s">
        <v>1809</v>
      </c>
      <c r="B1614" t="s">
        <v>76</v>
      </c>
      <c r="C1614" s="2">
        <v>45698</v>
      </c>
      <c r="D1614" s="3">
        <v>0.94067129629629631</v>
      </c>
      <c r="E1614" t="s">
        <v>194</v>
      </c>
      <c r="F1614">
        <v>0</v>
      </c>
      <c r="G1614" t="s">
        <v>189</v>
      </c>
      <c r="I1614">
        <f t="shared" si="175"/>
        <v>1</v>
      </c>
      <c r="J1614" t="str">
        <f t="shared" si="176"/>
        <v>OK</v>
      </c>
      <c r="K1614" t="str">
        <f t="shared" si="177"/>
        <v>Successful</v>
      </c>
      <c r="L1614" t="str">
        <f t="shared" si="178"/>
        <v>Balance Inquiry</v>
      </c>
      <c r="M1614" t="str">
        <f t="shared" si="179"/>
        <v>OK</v>
      </c>
      <c r="N1614" t="str">
        <f t="shared" si="180"/>
        <v>OK</v>
      </c>
      <c r="O1614" t="str">
        <f>_xlfn.XLOOKUP(B1614,'01_Raw_ATMs'!A:A,'01_Raw_ATMs'!A:A,"Not Found")</f>
        <v>ATM004</v>
      </c>
      <c r="P1614" t="str">
        <f t="shared" si="181"/>
        <v>Valid</v>
      </c>
    </row>
    <row r="1615" spans="1:16">
      <c r="A1615" t="s">
        <v>1810</v>
      </c>
      <c r="B1615" t="s">
        <v>76</v>
      </c>
      <c r="C1615" s="2">
        <v>46036</v>
      </c>
      <c r="D1615" s="3">
        <v>0.35864583333333327</v>
      </c>
      <c r="E1615" t="s">
        <v>194</v>
      </c>
      <c r="F1615">
        <v>0</v>
      </c>
      <c r="G1615" t="s">
        <v>189</v>
      </c>
      <c r="I1615">
        <f t="shared" si="175"/>
        <v>1</v>
      </c>
      <c r="J1615" t="str">
        <f t="shared" si="176"/>
        <v>OK</v>
      </c>
      <c r="K1615" t="str">
        <f t="shared" si="177"/>
        <v>Successful</v>
      </c>
      <c r="L1615" t="str">
        <f t="shared" si="178"/>
        <v>Balance Inquiry</v>
      </c>
      <c r="M1615" t="str">
        <f t="shared" si="179"/>
        <v>OK</v>
      </c>
      <c r="N1615" t="str">
        <f t="shared" si="180"/>
        <v>OK</v>
      </c>
      <c r="O1615" t="str">
        <f>_xlfn.XLOOKUP(B1615,'01_Raw_ATMs'!A:A,'01_Raw_ATMs'!A:A,"Not Found")</f>
        <v>ATM004</v>
      </c>
      <c r="P1615" t="str">
        <f t="shared" si="181"/>
        <v>Valid</v>
      </c>
    </row>
    <row r="1616" spans="1:16">
      <c r="A1616" t="s">
        <v>1811</v>
      </c>
      <c r="B1616" t="s">
        <v>139</v>
      </c>
      <c r="C1616" s="2">
        <v>45960</v>
      </c>
      <c r="D1616" s="3">
        <v>0.9067708333333333</v>
      </c>
      <c r="E1616" t="s">
        <v>211</v>
      </c>
      <c r="F1616">
        <v>0</v>
      </c>
      <c r="G1616" t="s">
        <v>189</v>
      </c>
      <c r="I1616">
        <f t="shared" si="175"/>
        <v>1</v>
      </c>
      <c r="J1616" t="str">
        <f t="shared" si="176"/>
        <v>OK</v>
      </c>
      <c r="K1616" t="str">
        <f t="shared" si="177"/>
        <v>Successful</v>
      </c>
      <c r="L1616" t="str">
        <f t="shared" si="178"/>
        <v>Mini Statement</v>
      </c>
      <c r="M1616" t="str">
        <f t="shared" si="179"/>
        <v>OK</v>
      </c>
      <c r="N1616" t="str">
        <f t="shared" si="180"/>
        <v>OK</v>
      </c>
      <c r="O1616" t="str">
        <f>_xlfn.XLOOKUP(B1616,'01_Raw_ATMs'!A:A,'01_Raw_ATMs'!A:A,"Not Found")</f>
        <v>ATM059</v>
      </c>
      <c r="P1616" t="str">
        <f t="shared" si="181"/>
        <v>Valid</v>
      </c>
    </row>
    <row r="1617" spans="1:16">
      <c r="A1617" t="s">
        <v>1812</v>
      </c>
      <c r="B1617" t="s">
        <v>136</v>
      </c>
      <c r="C1617" s="2">
        <v>46163</v>
      </c>
      <c r="D1617" s="3">
        <v>0.45495370370370369</v>
      </c>
      <c r="E1617" t="s">
        <v>261</v>
      </c>
      <c r="F1617">
        <v>20000</v>
      </c>
      <c r="G1617" t="s">
        <v>189</v>
      </c>
      <c r="I1617">
        <f t="shared" si="175"/>
        <v>1</v>
      </c>
      <c r="J1617" t="str">
        <f t="shared" si="176"/>
        <v>OK</v>
      </c>
      <c r="K1617" t="str">
        <f t="shared" si="177"/>
        <v>Successful</v>
      </c>
      <c r="L1617" t="str">
        <f t="shared" si="178"/>
        <v>Cash Deposit</v>
      </c>
      <c r="M1617" t="str">
        <f t="shared" si="179"/>
        <v>OK</v>
      </c>
      <c r="N1617" t="str">
        <f t="shared" si="180"/>
        <v>OK</v>
      </c>
      <c r="O1617" t="str">
        <f>_xlfn.XLOOKUP(B1617,'01_Raw_ATMs'!A:A,'01_Raw_ATMs'!A:A,"Not Found")</f>
        <v>ATM056</v>
      </c>
      <c r="P1617" t="str">
        <f t="shared" si="181"/>
        <v>Valid</v>
      </c>
    </row>
    <row r="1618" spans="1:16">
      <c r="A1618" t="s">
        <v>1813</v>
      </c>
      <c r="B1618" t="s">
        <v>126</v>
      </c>
      <c r="C1618" s="2">
        <v>45738</v>
      </c>
      <c r="D1618" s="3">
        <v>0.76025462962962964</v>
      </c>
      <c r="E1618" t="s">
        <v>33</v>
      </c>
      <c r="F1618">
        <v>1500</v>
      </c>
      <c r="G1618" t="s">
        <v>189</v>
      </c>
      <c r="I1618">
        <f t="shared" si="175"/>
        <v>1</v>
      </c>
      <c r="J1618" t="str">
        <f t="shared" si="176"/>
        <v>OK</v>
      </c>
      <c r="K1618" t="str">
        <f t="shared" si="177"/>
        <v>Successful</v>
      </c>
      <c r="L1618" t="str">
        <f t="shared" si="178"/>
        <v>Withdrawal</v>
      </c>
      <c r="M1618" t="str">
        <f t="shared" si="179"/>
        <v>OK</v>
      </c>
      <c r="N1618" t="str">
        <f t="shared" si="180"/>
        <v>OK</v>
      </c>
      <c r="O1618" t="str">
        <f>_xlfn.XLOOKUP(B1618,'01_Raw_ATMs'!A:A,'01_Raw_ATMs'!A:A,"Not Found")</f>
        <v>ATM046</v>
      </c>
      <c r="P1618" t="str">
        <f t="shared" si="181"/>
        <v>Valid</v>
      </c>
    </row>
    <row r="1619" spans="1:16">
      <c r="A1619" t="s">
        <v>1814</v>
      </c>
      <c r="B1619" t="s">
        <v>116</v>
      </c>
      <c r="C1619" s="2">
        <v>46122</v>
      </c>
      <c r="D1619" s="3">
        <v>0.73105324074074074</v>
      </c>
      <c r="E1619" t="s">
        <v>194</v>
      </c>
      <c r="F1619">
        <v>0</v>
      </c>
      <c r="G1619" t="s">
        <v>189</v>
      </c>
      <c r="I1619">
        <f t="shared" si="175"/>
        <v>1</v>
      </c>
      <c r="J1619" t="str">
        <f t="shared" si="176"/>
        <v>OK</v>
      </c>
      <c r="K1619" t="str">
        <f t="shared" si="177"/>
        <v>Successful</v>
      </c>
      <c r="L1619" t="str">
        <f t="shared" si="178"/>
        <v>Balance Inquiry</v>
      </c>
      <c r="M1619" t="str">
        <f t="shared" si="179"/>
        <v>OK</v>
      </c>
      <c r="N1619" t="str">
        <f t="shared" si="180"/>
        <v>OK</v>
      </c>
      <c r="O1619" t="str">
        <f>_xlfn.XLOOKUP(B1619,'01_Raw_ATMs'!A:A,'01_Raw_ATMs'!A:A,"Not Found")</f>
        <v>ATM036</v>
      </c>
      <c r="P1619" t="str">
        <f t="shared" si="181"/>
        <v>Valid</v>
      </c>
    </row>
    <row r="1620" spans="1:16">
      <c r="A1620" t="s">
        <v>1815</v>
      </c>
      <c r="B1620" t="s">
        <v>121</v>
      </c>
      <c r="C1620" s="2">
        <v>45697</v>
      </c>
      <c r="D1620" s="3">
        <v>0.62482638888888886</v>
      </c>
      <c r="E1620" t="s">
        <v>194</v>
      </c>
      <c r="F1620">
        <v>0</v>
      </c>
      <c r="G1620" t="s">
        <v>189</v>
      </c>
      <c r="I1620">
        <f t="shared" si="175"/>
        <v>1</v>
      </c>
      <c r="J1620" t="str">
        <f t="shared" si="176"/>
        <v>OK</v>
      </c>
      <c r="K1620" t="str">
        <f t="shared" si="177"/>
        <v>Successful</v>
      </c>
      <c r="L1620" t="str">
        <f t="shared" si="178"/>
        <v>Balance Inquiry</v>
      </c>
      <c r="M1620" t="str">
        <f t="shared" si="179"/>
        <v>OK</v>
      </c>
      <c r="N1620" t="str">
        <f t="shared" si="180"/>
        <v>OK</v>
      </c>
      <c r="O1620" t="str">
        <f>_xlfn.XLOOKUP(B1620,'01_Raw_ATMs'!A:A,'01_Raw_ATMs'!A:A,"Not Found")</f>
        <v>ATM041</v>
      </c>
      <c r="P1620" t="str">
        <f t="shared" si="181"/>
        <v>Valid</v>
      </c>
    </row>
    <row r="1621" spans="1:16">
      <c r="A1621" t="s">
        <v>1816</v>
      </c>
      <c r="B1621" t="s">
        <v>152</v>
      </c>
      <c r="C1621" s="2">
        <v>45694</v>
      </c>
      <c r="D1621" s="3">
        <v>0.94444444444444442</v>
      </c>
      <c r="E1621" t="s">
        <v>33</v>
      </c>
      <c r="F1621">
        <v>8000</v>
      </c>
      <c r="G1621" t="s">
        <v>189</v>
      </c>
      <c r="I1621">
        <f t="shared" si="175"/>
        <v>1</v>
      </c>
      <c r="J1621" t="str">
        <f t="shared" si="176"/>
        <v>OK</v>
      </c>
      <c r="K1621" t="str">
        <f t="shared" si="177"/>
        <v>Successful</v>
      </c>
      <c r="L1621" t="str">
        <f t="shared" si="178"/>
        <v>Withdrawal</v>
      </c>
      <c r="M1621" t="str">
        <f t="shared" si="179"/>
        <v>OK</v>
      </c>
      <c r="N1621" t="str">
        <f t="shared" si="180"/>
        <v>OK</v>
      </c>
      <c r="O1621" t="str">
        <f>_xlfn.XLOOKUP(B1621,'01_Raw_ATMs'!A:A,'01_Raw_ATMs'!A:A,"Not Found")</f>
        <v>ATM072</v>
      </c>
      <c r="P1621" t="str">
        <f t="shared" si="181"/>
        <v>Valid</v>
      </c>
    </row>
    <row r="1622" spans="1:16">
      <c r="A1622" t="s">
        <v>1817</v>
      </c>
      <c r="B1622" t="s">
        <v>109</v>
      </c>
      <c r="C1622" s="2">
        <v>45858</v>
      </c>
      <c r="D1622" s="3">
        <v>0.42327546296296298</v>
      </c>
      <c r="E1622" t="s">
        <v>194</v>
      </c>
      <c r="F1622">
        <v>0</v>
      </c>
      <c r="G1622" t="s">
        <v>189</v>
      </c>
      <c r="I1622">
        <f t="shared" si="175"/>
        <v>1</v>
      </c>
      <c r="J1622" t="str">
        <f t="shared" si="176"/>
        <v>OK</v>
      </c>
      <c r="K1622" t="str">
        <f t="shared" si="177"/>
        <v>Successful</v>
      </c>
      <c r="L1622" t="str">
        <f t="shared" si="178"/>
        <v>Balance Inquiry</v>
      </c>
      <c r="M1622" t="str">
        <f t="shared" si="179"/>
        <v>OK</v>
      </c>
      <c r="N1622" t="str">
        <f t="shared" si="180"/>
        <v>OK</v>
      </c>
      <c r="O1622" t="str">
        <f>_xlfn.XLOOKUP(B1622,'01_Raw_ATMs'!A:A,'01_Raw_ATMs'!A:A,"Not Found")</f>
        <v>ATM029</v>
      </c>
      <c r="P1622" t="str">
        <f t="shared" si="181"/>
        <v>Valid</v>
      </c>
    </row>
    <row r="1623" spans="1:16">
      <c r="A1623" t="s">
        <v>1818</v>
      </c>
      <c r="B1623" t="s">
        <v>117</v>
      </c>
      <c r="C1623" s="2">
        <v>45792</v>
      </c>
      <c r="D1623" s="3">
        <v>0.37228009259259259</v>
      </c>
      <c r="E1623" t="s">
        <v>261</v>
      </c>
      <c r="F1623">
        <v>20000</v>
      </c>
      <c r="G1623" t="s">
        <v>189</v>
      </c>
      <c r="I1623">
        <f t="shared" si="175"/>
        <v>1</v>
      </c>
      <c r="J1623" t="str">
        <f t="shared" si="176"/>
        <v>OK</v>
      </c>
      <c r="K1623" t="str">
        <f t="shared" si="177"/>
        <v>Successful</v>
      </c>
      <c r="L1623" t="str">
        <f t="shared" si="178"/>
        <v>Cash Deposit</v>
      </c>
      <c r="M1623" t="str">
        <f t="shared" si="179"/>
        <v>OK</v>
      </c>
      <c r="N1623" t="str">
        <f t="shared" si="180"/>
        <v>OK</v>
      </c>
      <c r="O1623" t="str">
        <f>_xlfn.XLOOKUP(B1623,'01_Raw_ATMs'!A:A,'01_Raw_ATMs'!A:A,"Not Found")</f>
        <v>ATM037</v>
      </c>
      <c r="P1623" t="str">
        <f t="shared" si="181"/>
        <v>Valid</v>
      </c>
    </row>
    <row r="1624" spans="1:16">
      <c r="A1624" t="s">
        <v>1819</v>
      </c>
      <c r="B1624" t="s">
        <v>7</v>
      </c>
      <c r="C1624" s="2">
        <v>46102</v>
      </c>
      <c r="D1624" s="3">
        <v>0.2330902777777778</v>
      </c>
      <c r="E1624" t="s">
        <v>33</v>
      </c>
      <c r="F1624">
        <v>1500</v>
      </c>
      <c r="G1624" t="s">
        <v>189</v>
      </c>
      <c r="I1624">
        <f t="shared" si="175"/>
        <v>1</v>
      </c>
      <c r="J1624" t="str">
        <f t="shared" si="176"/>
        <v>OK</v>
      </c>
      <c r="K1624" t="str">
        <f t="shared" si="177"/>
        <v>Successful</v>
      </c>
      <c r="L1624" t="str">
        <f t="shared" si="178"/>
        <v>Withdrawal</v>
      </c>
      <c r="M1624" t="str">
        <f t="shared" si="179"/>
        <v>OK</v>
      </c>
      <c r="N1624" t="str">
        <f t="shared" si="180"/>
        <v>OK</v>
      </c>
      <c r="O1624" t="str">
        <f>_xlfn.XLOOKUP(B1624,'01_Raw_ATMs'!A:A,'01_Raw_ATMs'!A:A,"Not Found")</f>
        <v>ATM001</v>
      </c>
      <c r="P1624" t="str">
        <f t="shared" si="181"/>
        <v>Valid</v>
      </c>
    </row>
    <row r="1625" spans="1:16">
      <c r="A1625" t="s">
        <v>1820</v>
      </c>
      <c r="B1625" t="s">
        <v>169</v>
      </c>
      <c r="C1625" s="2">
        <v>45927</v>
      </c>
      <c r="D1625" s="3">
        <v>0.73653935185185182</v>
      </c>
      <c r="E1625" t="s">
        <v>33</v>
      </c>
      <c r="F1625">
        <v>3000</v>
      </c>
      <c r="G1625" t="s">
        <v>189</v>
      </c>
      <c r="I1625">
        <f t="shared" si="175"/>
        <v>1</v>
      </c>
      <c r="J1625" t="str">
        <f t="shared" si="176"/>
        <v>OK</v>
      </c>
      <c r="K1625" t="str">
        <f t="shared" si="177"/>
        <v>Successful</v>
      </c>
      <c r="L1625" t="str">
        <f t="shared" si="178"/>
        <v>Withdrawal</v>
      </c>
      <c r="M1625" t="str">
        <f t="shared" si="179"/>
        <v>OK</v>
      </c>
      <c r="N1625" t="str">
        <f t="shared" si="180"/>
        <v>OK</v>
      </c>
      <c r="O1625" t="str">
        <f>_xlfn.XLOOKUP(B1625,'01_Raw_ATMs'!A:A,'01_Raw_ATMs'!A:A,"Not Found")</f>
        <v>ATM089</v>
      </c>
      <c r="P1625" t="str">
        <f t="shared" si="181"/>
        <v>Valid</v>
      </c>
    </row>
    <row r="1626" spans="1:16">
      <c r="A1626" t="s">
        <v>1821</v>
      </c>
      <c r="B1626" t="s">
        <v>165</v>
      </c>
      <c r="C1626" s="2">
        <v>45842</v>
      </c>
      <c r="D1626" s="3">
        <v>0.87030092592592589</v>
      </c>
      <c r="E1626" t="s">
        <v>211</v>
      </c>
      <c r="F1626">
        <v>0</v>
      </c>
      <c r="G1626" t="s">
        <v>189</v>
      </c>
      <c r="I1626">
        <f t="shared" si="175"/>
        <v>1</v>
      </c>
      <c r="J1626" t="str">
        <f t="shared" si="176"/>
        <v>OK</v>
      </c>
      <c r="K1626" t="str">
        <f t="shared" si="177"/>
        <v>Successful</v>
      </c>
      <c r="L1626" t="str">
        <f t="shared" si="178"/>
        <v>Mini Statement</v>
      </c>
      <c r="M1626" t="str">
        <f t="shared" si="179"/>
        <v>OK</v>
      </c>
      <c r="N1626" t="str">
        <f t="shared" si="180"/>
        <v>OK</v>
      </c>
      <c r="O1626" t="str">
        <f>_xlfn.XLOOKUP(B1626,'01_Raw_ATMs'!A:A,'01_Raw_ATMs'!A:A,"Not Found")</f>
        <v>ATM085</v>
      </c>
      <c r="P1626" t="str">
        <f t="shared" si="181"/>
        <v>Valid</v>
      </c>
    </row>
    <row r="1627" spans="1:16">
      <c r="A1627" t="s">
        <v>1822</v>
      </c>
      <c r="B1627" t="s">
        <v>143</v>
      </c>
      <c r="C1627" s="2">
        <v>46059</v>
      </c>
      <c r="D1627" s="3">
        <v>0.73229166666666667</v>
      </c>
      <c r="E1627" t="s">
        <v>33</v>
      </c>
      <c r="F1627">
        <v>2000</v>
      </c>
      <c r="G1627" t="s">
        <v>189</v>
      </c>
      <c r="I1627">
        <f t="shared" si="175"/>
        <v>1</v>
      </c>
      <c r="J1627" t="str">
        <f t="shared" si="176"/>
        <v>OK</v>
      </c>
      <c r="K1627" t="str">
        <f t="shared" si="177"/>
        <v>Successful</v>
      </c>
      <c r="L1627" t="str">
        <f t="shared" si="178"/>
        <v>Withdrawal</v>
      </c>
      <c r="M1627" t="str">
        <f t="shared" si="179"/>
        <v>OK</v>
      </c>
      <c r="N1627" t="str">
        <f t="shared" si="180"/>
        <v>OK</v>
      </c>
      <c r="O1627" t="str">
        <f>_xlfn.XLOOKUP(B1627,'01_Raw_ATMs'!A:A,'01_Raw_ATMs'!A:A,"Not Found")</f>
        <v>ATM063</v>
      </c>
      <c r="P1627" t="str">
        <f t="shared" si="181"/>
        <v>Valid</v>
      </c>
    </row>
    <row r="1628" spans="1:16">
      <c r="A1628" t="s">
        <v>1823</v>
      </c>
      <c r="B1628" t="s">
        <v>177</v>
      </c>
      <c r="C1628" s="2">
        <v>45952</v>
      </c>
      <c r="D1628" s="3">
        <v>0.6030092592592593</v>
      </c>
      <c r="E1628" t="s">
        <v>33</v>
      </c>
      <c r="F1628">
        <v>4000</v>
      </c>
      <c r="G1628" t="s">
        <v>189</v>
      </c>
      <c r="I1628">
        <f t="shared" si="175"/>
        <v>1</v>
      </c>
      <c r="J1628" t="str">
        <f t="shared" si="176"/>
        <v>OK</v>
      </c>
      <c r="K1628" t="str">
        <f t="shared" si="177"/>
        <v>Successful</v>
      </c>
      <c r="L1628" t="str">
        <f t="shared" si="178"/>
        <v>Withdrawal</v>
      </c>
      <c r="M1628" t="str">
        <f t="shared" si="179"/>
        <v>OK</v>
      </c>
      <c r="N1628" t="str">
        <f t="shared" si="180"/>
        <v>OK</v>
      </c>
      <c r="O1628" t="str">
        <f>_xlfn.XLOOKUP(B1628,'01_Raw_ATMs'!A:A,'01_Raw_ATMs'!A:A,"Not Found")</f>
        <v>ATM097</v>
      </c>
      <c r="P1628" t="str">
        <f t="shared" si="181"/>
        <v>Valid</v>
      </c>
    </row>
    <row r="1629" spans="1:16">
      <c r="A1629" t="s">
        <v>1824</v>
      </c>
      <c r="B1629" t="s">
        <v>140</v>
      </c>
      <c r="C1629" s="2">
        <v>45984</v>
      </c>
      <c r="D1629" s="3">
        <v>0.76578703703703699</v>
      </c>
      <c r="E1629" t="s">
        <v>33</v>
      </c>
      <c r="F1629">
        <v>1500</v>
      </c>
      <c r="G1629" t="s">
        <v>189</v>
      </c>
      <c r="I1629">
        <f t="shared" si="175"/>
        <v>1</v>
      </c>
      <c r="J1629" t="str">
        <f t="shared" si="176"/>
        <v>OK</v>
      </c>
      <c r="K1629" t="str">
        <f t="shared" si="177"/>
        <v>Successful</v>
      </c>
      <c r="L1629" t="str">
        <f t="shared" si="178"/>
        <v>Withdrawal</v>
      </c>
      <c r="M1629" t="str">
        <f t="shared" si="179"/>
        <v>OK</v>
      </c>
      <c r="N1629" t="str">
        <f t="shared" si="180"/>
        <v>OK</v>
      </c>
      <c r="O1629" t="str">
        <f>_xlfn.XLOOKUP(B1629,'01_Raw_ATMs'!A:A,'01_Raw_ATMs'!A:A,"Not Found")</f>
        <v>ATM060</v>
      </c>
      <c r="P1629" t="str">
        <f t="shared" si="181"/>
        <v>Valid</v>
      </c>
    </row>
    <row r="1630" spans="1:16">
      <c r="A1630" t="s">
        <v>1825</v>
      </c>
      <c r="B1630" t="s">
        <v>142</v>
      </c>
      <c r="C1630" s="2">
        <v>46158</v>
      </c>
      <c r="D1630" s="3">
        <v>0.73836805555555551</v>
      </c>
      <c r="E1630" t="s">
        <v>33</v>
      </c>
      <c r="F1630">
        <v>2500</v>
      </c>
      <c r="G1630" t="s">
        <v>189</v>
      </c>
      <c r="I1630">
        <f t="shared" si="175"/>
        <v>1</v>
      </c>
      <c r="J1630" t="str">
        <f t="shared" si="176"/>
        <v>OK</v>
      </c>
      <c r="K1630" t="str">
        <f t="shared" si="177"/>
        <v>Successful</v>
      </c>
      <c r="L1630" t="str">
        <f t="shared" si="178"/>
        <v>Withdrawal</v>
      </c>
      <c r="M1630" t="str">
        <f t="shared" si="179"/>
        <v>OK</v>
      </c>
      <c r="N1630" t="str">
        <f t="shared" si="180"/>
        <v>OK</v>
      </c>
      <c r="O1630" t="str">
        <f>_xlfn.XLOOKUP(B1630,'01_Raw_ATMs'!A:A,'01_Raw_ATMs'!A:A,"Not Found")</f>
        <v>ATM062</v>
      </c>
      <c r="P1630" t="str">
        <f t="shared" si="181"/>
        <v>Valid</v>
      </c>
    </row>
    <row r="1631" spans="1:16">
      <c r="A1631" t="s">
        <v>1826</v>
      </c>
      <c r="B1631" t="s">
        <v>133</v>
      </c>
      <c r="C1631" s="2">
        <v>45720</v>
      </c>
      <c r="D1631" s="3">
        <v>0.68074074074074076</v>
      </c>
      <c r="E1631" t="s">
        <v>33</v>
      </c>
      <c r="F1631">
        <v>4000</v>
      </c>
      <c r="G1631" t="s">
        <v>189</v>
      </c>
      <c r="I1631">
        <f t="shared" si="175"/>
        <v>1</v>
      </c>
      <c r="J1631" t="str">
        <f t="shared" si="176"/>
        <v>OK</v>
      </c>
      <c r="K1631" t="str">
        <f t="shared" si="177"/>
        <v>Successful</v>
      </c>
      <c r="L1631" t="str">
        <f t="shared" si="178"/>
        <v>Withdrawal</v>
      </c>
      <c r="M1631" t="str">
        <f t="shared" si="179"/>
        <v>OK</v>
      </c>
      <c r="N1631" t="str">
        <f t="shared" si="180"/>
        <v>OK</v>
      </c>
      <c r="O1631" t="str">
        <f>_xlfn.XLOOKUP(B1631,'01_Raw_ATMs'!A:A,'01_Raw_ATMs'!A:A,"Not Found")</f>
        <v>ATM053</v>
      </c>
      <c r="P1631" t="str">
        <f t="shared" si="181"/>
        <v>Valid</v>
      </c>
    </row>
    <row r="1632" spans="1:16">
      <c r="A1632" t="s">
        <v>1827</v>
      </c>
      <c r="B1632" t="s">
        <v>137</v>
      </c>
      <c r="C1632" s="2">
        <v>46093</v>
      </c>
      <c r="D1632" s="3">
        <v>0.62364583333333334</v>
      </c>
      <c r="E1632" t="s">
        <v>33</v>
      </c>
      <c r="F1632">
        <v>2000</v>
      </c>
      <c r="G1632" t="s">
        <v>189</v>
      </c>
      <c r="I1632">
        <f t="shared" si="175"/>
        <v>1</v>
      </c>
      <c r="J1632" t="str">
        <f t="shared" si="176"/>
        <v>OK</v>
      </c>
      <c r="K1632" t="str">
        <f t="shared" si="177"/>
        <v>Successful</v>
      </c>
      <c r="L1632" t="str">
        <f t="shared" si="178"/>
        <v>Withdrawal</v>
      </c>
      <c r="M1632" t="str">
        <f t="shared" si="179"/>
        <v>OK</v>
      </c>
      <c r="N1632" t="str">
        <f t="shared" si="180"/>
        <v>OK</v>
      </c>
      <c r="O1632" t="str">
        <f>_xlfn.XLOOKUP(B1632,'01_Raw_ATMs'!A:A,'01_Raw_ATMs'!A:A,"Not Found")</f>
        <v>ATM057</v>
      </c>
      <c r="P1632" t="str">
        <f t="shared" si="181"/>
        <v>Valid</v>
      </c>
    </row>
    <row r="1633" spans="1:16">
      <c r="A1633" t="s">
        <v>1828</v>
      </c>
      <c r="B1633" t="s">
        <v>79</v>
      </c>
      <c r="C1633" s="2">
        <v>45973</v>
      </c>
      <c r="D1633" s="3">
        <v>0.63513888888888892</v>
      </c>
      <c r="E1633" t="s">
        <v>211</v>
      </c>
      <c r="F1633">
        <v>0</v>
      </c>
      <c r="G1633" t="s">
        <v>189</v>
      </c>
      <c r="I1633">
        <f t="shared" si="175"/>
        <v>1</v>
      </c>
      <c r="J1633" t="str">
        <f t="shared" si="176"/>
        <v>OK</v>
      </c>
      <c r="K1633" t="str">
        <f t="shared" si="177"/>
        <v>Successful</v>
      </c>
      <c r="L1633" t="str">
        <f t="shared" si="178"/>
        <v>Mini Statement</v>
      </c>
      <c r="M1633" t="str">
        <f t="shared" si="179"/>
        <v>OK</v>
      </c>
      <c r="N1633" t="str">
        <f t="shared" si="180"/>
        <v>OK</v>
      </c>
      <c r="O1633" t="str">
        <f>_xlfn.XLOOKUP(B1633,'01_Raw_ATMs'!A:A,'01_Raw_ATMs'!A:A,"Not Found")</f>
        <v>ATM006</v>
      </c>
      <c r="P1633" t="str">
        <f t="shared" si="181"/>
        <v>Valid</v>
      </c>
    </row>
    <row r="1634" spans="1:16">
      <c r="A1634" t="s">
        <v>1829</v>
      </c>
      <c r="B1634" t="s">
        <v>180</v>
      </c>
      <c r="C1634" s="2">
        <v>45770</v>
      </c>
      <c r="D1634" s="3">
        <v>0.94420138888888894</v>
      </c>
      <c r="E1634" t="s">
        <v>33</v>
      </c>
      <c r="F1634">
        <v>8000</v>
      </c>
      <c r="G1634" t="s">
        <v>189</v>
      </c>
      <c r="I1634">
        <f t="shared" si="175"/>
        <v>1</v>
      </c>
      <c r="J1634" t="str">
        <f t="shared" si="176"/>
        <v>OK</v>
      </c>
      <c r="K1634" t="str">
        <f t="shared" si="177"/>
        <v>Successful</v>
      </c>
      <c r="L1634" t="str">
        <f t="shared" si="178"/>
        <v>Withdrawal</v>
      </c>
      <c r="M1634" t="str">
        <f t="shared" si="179"/>
        <v>OK</v>
      </c>
      <c r="N1634" t="str">
        <f t="shared" si="180"/>
        <v>OK</v>
      </c>
      <c r="O1634" t="str">
        <f>_xlfn.XLOOKUP(B1634,'01_Raw_ATMs'!A:A,'01_Raw_ATMs'!A:A,"Not Found")</f>
        <v>ATM100</v>
      </c>
      <c r="P1634" t="str">
        <f t="shared" si="181"/>
        <v>Valid</v>
      </c>
    </row>
    <row r="1635" spans="1:16">
      <c r="A1635" t="s">
        <v>1830</v>
      </c>
      <c r="B1635" t="s">
        <v>173</v>
      </c>
      <c r="C1635" s="2">
        <v>45679</v>
      </c>
      <c r="D1635" s="3">
        <v>0.79570601851851852</v>
      </c>
      <c r="E1635" t="s">
        <v>33</v>
      </c>
      <c r="F1635">
        <v>3000</v>
      </c>
      <c r="G1635" t="s">
        <v>189</v>
      </c>
      <c r="I1635">
        <f t="shared" si="175"/>
        <v>1</v>
      </c>
      <c r="J1635" t="str">
        <f t="shared" si="176"/>
        <v>OK</v>
      </c>
      <c r="K1635" t="str">
        <f t="shared" si="177"/>
        <v>Successful</v>
      </c>
      <c r="L1635" t="str">
        <f t="shared" si="178"/>
        <v>Withdrawal</v>
      </c>
      <c r="M1635" t="str">
        <f t="shared" si="179"/>
        <v>OK</v>
      </c>
      <c r="N1635" t="str">
        <f t="shared" si="180"/>
        <v>OK</v>
      </c>
      <c r="O1635" t="str">
        <f>_xlfn.XLOOKUP(B1635,'01_Raw_ATMs'!A:A,'01_Raw_ATMs'!A:A,"Not Found")</f>
        <v>ATM093</v>
      </c>
      <c r="P1635" t="str">
        <f t="shared" si="181"/>
        <v>Valid</v>
      </c>
    </row>
    <row r="1636" spans="1:16">
      <c r="A1636" t="s">
        <v>1831</v>
      </c>
      <c r="B1636" t="s">
        <v>151</v>
      </c>
      <c r="C1636" s="2">
        <v>45722</v>
      </c>
      <c r="D1636" s="3">
        <v>0.73140046296296302</v>
      </c>
      <c r="E1636" t="s">
        <v>33</v>
      </c>
      <c r="F1636">
        <v>2000</v>
      </c>
      <c r="G1636" t="s">
        <v>214</v>
      </c>
      <c r="H1636" t="s">
        <v>1080</v>
      </c>
      <c r="I1636">
        <f t="shared" si="175"/>
        <v>1</v>
      </c>
      <c r="J1636" t="str">
        <f t="shared" si="176"/>
        <v>OK</v>
      </c>
      <c r="K1636" t="str">
        <f t="shared" si="177"/>
        <v>Failed</v>
      </c>
      <c r="L1636" t="str">
        <f t="shared" si="178"/>
        <v>Withdrawal</v>
      </c>
      <c r="M1636" t="str">
        <f t="shared" si="179"/>
        <v>OK</v>
      </c>
      <c r="N1636" t="str">
        <f t="shared" si="180"/>
        <v>OK</v>
      </c>
      <c r="O1636" t="str">
        <f>_xlfn.XLOOKUP(B1636,'01_Raw_ATMs'!A:A,'01_Raw_ATMs'!A:A,"Not Found")</f>
        <v>ATM071</v>
      </c>
      <c r="P1636" t="str">
        <f t="shared" si="181"/>
        <v>Valid</v>
      </c>
    </row>
    <row r="1637" spans="1:16">
      <c r="A1637" t="s">
        <v>1832</v>
      </c>
      <c r="B1637" t="s">
        <v>131</v>
      </c>
      <c r="C1637" s="2">
        <v>45892</v>
      </c>
      <c r="D1637" s="3">
        <v>0.4659490740740741</v>
      </c>
      <c r="E1637" t="s">
        <v>33</v>
      </c>
      <c r="F1637">
        <v>4000</v>
      </c>
      <c r="G1637" t="s">
        <v>189</v>
      </c>
      <c r="I1637">
        <f t="shared" si="175"/>
        <v>1</v>
      </c>
      <c r="J1637" t="str">
        <f t="shared" si="176"/>
        <v>OK</v>
      </c>
      <c r="K1637" t="str">
        <f t="shared" si="177"/>
        <v>Successful</v>
      </c>
      <c r="L1637" t="str">
        <f t="shared" si="178"/>
        <v>Withdrawal</v>
      </c>
      <c r="M1637" t="str">
        <f t="shared" si="179"/>
        <v>OK</v>
      </c>
      <c r="N1637" t="str">
        <f t="shared" si="180"/>
        <v>OK</v>
      </c>
      <c r="O1637" t="str">
        <f>_xlfn.XLOOKUP(B1637,'01_Raw_ATMs'!A:A,'01_Raw_ATMs'!A:A,"Not Found")</f>
        <v>ATM051</v>
      </c>
      <c r="P1637" t="str">
        <f t="shared" si="181"/>
        <v>Valid</v>
      </c>
    </row>
    <row r="1638" spans="1:16">
      <c r="A1638" t="s">
        <v>1833</v>
      </c>
      <c r="B1638" t="s">
        <v>174</v>
      </c>
      <c r="C1638" s="2">
        <v>45912</v>
      </c>
      <c r="D1638" s="3">
        <v>0.87701388888888887</v>
      </c>
      <c r="E1638" t="s">
        <v>33</v>
      </c>
      <c r="F1638">
        <v>6000</v>
      </c>
      <c r="G1638" t="s">
        <v>189</v>
      </c>
      <c r="I1638">
        <f t="shared" si="175"/>
        <v>1</v>
      </c>
      <c r="J1638" t="str">
        <f t="shared" si="176"/>
        <v>OK</v>
      </c>
      <c r="K1638" t="str">
        <f t="shared" si="177"/>
        <v>Successful</v>
      </c>
      <c r="L1638" t="str">
        <f t="shared" si="178"/>
        <v>Withdrawal</v>
      </c>
      <c r="M1638" t="str">
        <f t="shared" si="179"/>
        <v>OK</v>
      </c>
      <c r="N1638" t="str">
        <f t="shared" si="180"/>
        <v>OK</v>
      </c>
      <c r="O1638" t="str">
        <f>_xlfn.XLOOKUP(B1638,'01_Raw_ATMs'!A:A,'01_Raw_ATMs'!A:A,"Not Found")</f>
        <v>ATM094</v>
      </c>
      <c r="P1638" t="str">
        <f t="shared" si="181"/>
        <v>Valid</v>
      </c>
    </row>
    <row r="1639" spans="1:16">
      <c r="A1639" t="s">
        <v>1834</v>
      </c>
      <c r="B1639" t="s">
        <v>131</v>
      </c>
      <c r="C1639" s="2">
        <v>46154</v>
      </c>
      <c r="D1639" s="3">
        <v>0.13771990740740739</v>
      </c>
      <c r="E1639" t="s">
        <v>33</v>
      </c>
      <c r="F1639">
        <v>10000</v>
      </c>
      <c r="G1639" t="s">
        <v>189</v>
      </c>
      <c r="I1639">
        <f t="shared" si="175"/>
        <v>1</v>
      </c>
      <c r="J1639" t="str">
        <f t="shared" si="176"/>
        <v>OK</v>
      </c>
      <c r="K1639" t="str">
        <f t="shared" si="177"/>
        <v>Successful</v>
      </c>
      <c r="L1639" t="str">
        <f t="shared" si="178"/>
        <v>Withdrawal</v>
      </c>
      <c r="M1639" t="str">
        <f t="shared" si="179"/>
        <v>OK</v>
      </c>
      <c r="N1639" t="str">
        <f t="shared" si="180"/>
        <v>OK</v>
      </c>
      <c r="O1639" t="str">
        <f>_xlfn.XLOOKUP(B1639,'01_Raw_ATMs'!A:A,'01_Raw_ATMs'!A:A,"Not Found")</f>
        <v>ATM051</v>
      </c>
      <c r="P1639" t="str">
        <f t="shared" si="181"/>
        <v>Valid</v>
      </c>
    </row>
    <row r="1640" spans="1:16">
      <c r="A1640" t="s">
        <v>1835</v>
      </c>
      <c r="B1640" t="s">
        <v>112</v>
      </c>
      <c r="C1640" s="2">
        <v>45692</v>
      </c>
      <c r="D1640" s="3">
        <v>0.42212962962962958</v>
      </c>
      <c r="E1640" t="s">
        <v>194</v>
      </c>
      <c r="F1640">
        <v>0</v>
      </c>
      <c r="G1640" t="s">
        <v>189</v>
      </c>
      <c r="I1640">
        <f t="shared" si="175"/>
        <v>1</v>
      </c>
      <c r="J1640" t="str">
        <f t="shared" si="176"/>
        <v>OK</v>
      </c>
      <c r="K1640" t="str">
        <f t="shared" si="177"/>
        <v>Successful</v>
      </c>
      <c r="L1640" t="str">
        <f t="shared" si="178"/>
        <v>Balance Inquiry</v>
      </c>
      <c r="M1640" t="str">
        <f t="shared" si="179"/>
        <v>OK</v>
      </c>
      <c r="N1640" t="str">
        <f t="shared" si="180"/>
        <v>OK</v>
      </c>
      <c r="O1640" t="str">
        <f>_xlfn.XLOOKUP(B1640,'01_Raw_ATMs'!A:A,'01_Raw_ATMs'!A:A,"Not Found")</f>
        <v>ATM032</v>
      </c>
      <c r="P1640" t="str">
        <f t="shared" si="181"/>
        <v>Valid</v>
      </c>
    </row>
    <row r="1641" spans="1:16">
      <c r="A1641" t="s">
        <v>1836</v>
      </c>
      <c r="B1641" t="s">
        <v>95</v>
      </c>
      <c r="C1641" s="2">
        <v>45934</v>
      </c>
      <c r="D1641" s="3">
        <v>0.8361574074074074</v>
      </c>
      <c r="E1641" t="s">
        <v>33</v>
      </c>
      <c r="F1641">
        <v>4000</v>
      </c>
      <c r="G1641" t="s">
        <v>189</v>
      </c>
      <c r="I1641">
        <f t="shared" si="175"/>
        <v>1</v>
      </c>
      <c r="J1641" t="str">
        <f t="shared" si="176"/>
        <v>OK</v>
      </c>
      <c r="K1641" t="str">
        <f t="shared" si="177"/>
        <v>Successful</v>
      </c>
      <c r="L1641" t="str">
        <f t="shared" si="178"/>
        <v>Withdrawal</v>
      </c>
      <c r="M1641" t="str">
        <f t="shared" si="179"/>
        <v>OK</v>
      </c>
      <c r="N1641" t="str">
        <f t="shared" si="180"/>
        <v>OK</v>
      </c>
      <c r="O1641" t="str">
        <f>_xlfn.XLOOKUP(B1641,'01_Raw_ATMs'!A:A,'01_Raw_ATMs'!A:A,"Not Found")</f>
        <v>ATM017</v>
      </c>
      <c r="P1641" t="str">
        <f t="shared" si="181"/>
        <v>Valid</v>
      </c>
    </row>
    <row r="1642" spans="1:16">
      <c r="A1642" t="s">
        <v>1837</v>
      </c>
      <c r="B1642" t="s">
        <v>176</v>
      </c>
      <c r="C1642" s="2">
        <v>45813</v>
      </c>
      <c r="D1642" s="3">
        <v>0.27627314814814807</v>
      </c>
      <c r="E1642" t="s">
        <v>33</v>
      </c>
      <c r="F1642">
        <v>8000</v>
      </c>
      <c r="G1642" t="s">
        <v>189</v>
      </c>
      <c r="I1642">
        <f t="shared" si="175"/>
        <v>1</v>
      </c>
      <c r="J1642" t="str">
        <f t="shared" si="176"/>
        <v>OK</v>
      </c>
      <c r="K1642" t="str">
        <f t="shared" si="177"/>
        <v>Successful</v>
      </c>
      <c r="L1642" t="str">
        <f t="shared" si="178"/>
        <v>Withdrawal</v>
      </c>
      <c r="M1642" t="str">
        <f t="shared" si="179"/>
        <v>OK</v>
      </c>
      <c r="N1642" t="str">
        <f t="shared" si="180"/>
        <v>OK</v>
      </c>
      <c r="O1642" t="str">
        <f>_xlfn.XLOOKUP(B1642,'01_Raw_ATMs'!A:A,'01_Raw_ATMs'!A:A,"Not Found")</f>
        <v>ATM096</v>
      </c>
      <c r="P1642" t="str">
        <f t="shared" si="181"/>
        <v>Valid</v>
      </c>
    </row>
    <row r="1643" spans="1:16">
      <c r="A1643" t="s">
        <v>1838</v>
      </c>
      <c r="B1643" t="s">
        <v>122</v>
      </c>
      <c r="C1643" s="2">
        <v>46093</v>
      </c>
      <c r="D1643" s="3">
        <v>0.66758101851851848</v>
      </c>
      <c r="E1643" t="s">
        <v>33</v>
      </c>
      <c r="F1643">
        <v>2000</v>
      </c>
      <c r="G1643" t="s">
        <v>189</v>
      </c>
      <c r="I1643">
        <f t="shared" si="175"/>
        <v>1</v>
      </c>
      <c r="J1643" t="str">
        <f t="shared" si="176"/>
        <v>OK</v>
      </c>
      <c r="K1643" t="str">
        <f t="shared" si="177"/>
        <v>Successful</v>
      </c>
      <c r="L1643" t="str">
        <f t="shared" si="178"/>
        <v>Withdrawal</v>
      </c>
      <c r="M1643" t="str">
        <f t="shared" si="179"/>
        <v>OK</v>
      </c>
      <c r="N1643" t="str">
        <f t="shared" si="180"/>
        <v>OK</v>
      </c>
      <c r="O1643" t="str">
        <f>_xlfn.XLOOKUP(B1643,'01_Raw_ATMs'!A:A,'01_Raw_ATMs'!A:A,"Not Found")</f>
        <v>ATM042</v>
      </c>
      <c r="P1643" t="str">
        <f t="shared" si="181"/>
        <v>Valid</v>
      </c>
    </row>
    <row r="1644" spans="1:16">
      <c r="A1644" t="s">
        <v>1839</v>
      </c>
      <c r="B1644" t="s">
        <v>164</v>
      </c>
      <c r="C1644" s="2">
        <v>46140</v>
      </c>
      <c r="D1644" s="3">
        <v>0.56047453703703709</v>
      </c>
      <c r="E1644" t="s">
        <v>33</v>
      </c>
      <c r="F1644">
        <v>4000</v>
      </c>
      <c r="G1644" t="s">
        <v>189</v>
      </c>
      <c r="I1644">
        <f t="shared" si="175"/>
        <v>1</v>
      </c>
      <c r="J1644" t="str">
        <f t="shared" si="176"/>
        <v>OK</v>
      </c>
      <c r="K1644" t="str">
        <f t="shared" si="177"/>
        <v>Successful</v>
      </c>
      <c r="L1644" t="str">
        <f t="shared" si="178"/>
        <v>Withdrawal</v>
      </c>
      <c r="M1644" t="str">
        <f t="shared" si="179"/>
        <v>OK</v>
      </c>
      <c r="N1644" t="str">
        <f t="shared" si="180"/>
        <v>OK</v>
      </c>
      <c r="O1644" t="str">
        <f>_xlfn.XLOOKUP(B1644,'01_Raw_ATMs'!A:A,'01_Raw_ATMs'!A:A,"Not Found")</f>
        <v>ATM084</v>
      </c>
      <c r="P1644" t="str">
        <f t="shared" si="181"/>
        <v>Valid</v>
      </c>
    </row>
    <row r="1645" spans="1:16">
      <c r="A1645" t="s">
        <v>1840</v>
      </c>
      <c r="B1645" t="s">
        <v>142</v>
      </c>
      <c r="C1645" s="2">
        <v>45949</v>
      </c>
      <c r="D1645" s="3">
        <v>0.89898148148148149</v>
      </c>
      <c r="E1645" t="s">
        <v>33</v>
      </c>
      <c r="F1645">
        <v>500</v>
      </c>
      <c r="G1645" t="s">
        <v>214</v>
      </c>
      <c r="H1645" t="s">
        <v>1094</v>
      </c>
      <c r="I1645">
        <f t="shared" si="175"/>
        <v>1</v>
      </c>
      <c r="J1645" t="str">
        <f t="shared" si="176"/>
        <v>OK</v>
      </c>
      <c r="K1645" t="str">
        <f t="shared" si="177"/>
        <v>Failed</v>
      </c>
      <c r="L1645" t="str">
        <f t="shared" si="178"/>
        <v>Withdrawal</v>
      </c>
      <c r="M1645" t="str">
        <f t="shared" si="179"/>
        <v>OK</v>
      </c>
      <c r="N1645" t="str">
        <f t="shared" si="180"/>
        <v>OK</v>
      </c>
      <c r="O1645" t="str">
        <f>_xlfn.XLOOKUP(B1645,'01_Raw_ATMs'!A:A,'01_Raw_ATMs'!A:A,"Not Found")</f>
        <v>ATM062</v>
      </c>
      <c r="P1645" t="str">
        <f t="shared" si="181"/>
        <v>Valid</v>
      </c>
    </row>
    <row r="1646" spans="1:16">
      <c r="A1646" t="s">
        <v>1841</v>
      </c>
      <c r="B1646" t="s">
        <v>128</v>
      </c>
      <c r="C1646" s="2">
        <v>45768</v>
      </c>
      <c r="D1646" s="3">
        <v>0.65001157407407406</v>
      </c>
      <c r="E1646" t="s">
        <v>33</v>
      </c>
      <c r="F1646">
        <v>2000</v>
      </c>
      <c r="G1646" t="s">
        <v>189</v>
      </c>
      <c r="I1646">
        <f t="shared" si="175"/>
        <v>1</v>
      </c>
      <c r="J1646" t="str">
        <f t="shared" si="176"/>
        <v>OK</v>
      </c>
      <c r="K1646" t="str">
        <f t="shared" si="177"/>
        <v>Successful</v>
      </c>
      <c r="L1646" t="str">
        <f t="shared" si="178"/>
        <v>Withdrawal</v>
      </c>
      <c r="M1646" t="str">
        <f t="shared" si="179"/>
        <v>OK</v>
      </c>
      <c r="N1646" t="str">
        <f t="shared" si="180"/>
        <v>OK</v>
      </c>
      <c r="O1646" t="str">
        <f>_xlfn.XLOOKUP(B1646,'01_Raw_ATMs'!A:A,'01_Raw_ATMs'!A:A,"Not Found")</f>
        <v>ATM048</v>
      </c>
      <c r="P1646" t="str">
        <f t="shared" si="181"/>
        <v>Valid</v>
      </c>
    </row>
    <row r="1647" spans="1:16">
      <c r="A1647" t="s">
        <v>1842</v>
      </c>
      <c r="B1647" t="s">
        <v>142</v>
      </c>
      <c r="C1647" s="2">
        <v>45769</v>
      </c>
      <c r="D1647" s="3">
        <v>0.72302083333333333</v>
      </c>
      <c r="E1647" t="s">
        <v>194</v>
      </c>
      <c r="F1647">
        <v>0</v>
      </c>
      <c r="G1647" t="s">
        <v>214</v>
      </c>
      <c r="H1647" t="s">
        <v>1103</v>
      </c>
      <c r="I1647">
        <f t="shared" si="175"/>
        <v>1</v>
      </c>
      <c r="J1647" t="str">
        <f t="shared" si="176"/>
        <v>OK</v>
      </c>
      <c r="K1647" t="str">
        <f t="shared" si="177"/>
        <v>Failed</v>
      </c>
      <c r="L1647" t="str">
        <f t="shared" si="178"/>
        <v>Balance Inquiry</v>
      </c>
      <c r="M1647" t="str">
        <f t="shared" si="179"/>
        <v>OK</v>
      </c>
      <c r="N1647" t="str">
        <f t="shared" si="180"/>
        <v>OK</v>
      </c>
      <c r="O1647" t="str">
        <f>_xlfn.XLOOKUP(B1647,'01_Raw_ATMs'!A:A,'01_Raw_ATMs'!A:A,"Not Found")</f>
        <v>ATM062</v>
      </c>
      <c r="P1647" t="str">
        <f t="shared" si="181"/>
        <v>Valid</v>
      </c>
    </row>
    <row r="1648" spans="1:16">
      <c r="A1648" t="s">
        <v>1843</v>
      </c>
      <c r="B1648" t="s">
        <v>152</v>
      </c>
      <c r="C1648" s="2">
        <v>45831</v>
      </c>
      <c r="D1648" s="3">
        <v>0.39695601851851853</v>
      </c>
      <c r="E1648" t="s">
        <v>33</v>
      </c>
      <c r="F1648">
        <v>1500</v>
      </c>
      <c r="G1648" t="s">
        <v>189</v>
      </c>
      <c r="I1648">
        <f t="shared" si="175"/>
        <v>1</v>
      </c>
      <c r="J1648" t="str">
        <f t="shared" si="176"/>
        <v>OK</v>
      </c>
      <c r="K1648" t="str">
        <f t="shared" si="177"/>
        <v>Successful</v>
      </c>
      <c r="L1648" t="str">
        <f t="shared" si="178"/>
        <v>Withdrawal</v>
      </c>
      <c r="M1648" t="str">
        <f t="shared" si="179"/>
        <v>OK</v>
      </c>
      <c r="N1648" t="str">
        <f t="shared" si="180"/>
        <v>OK</v>
      </c>
      <c r="O1648" t="str">
        <f>_xlfn.XLOOKUP(B1648,'01_Raw_ATMs'!A:A,'01_Raw_ATMs'!A:A,"Not Found")</f>
        <v>ATM072</v>
      </c>
      <c r="P1648" t="str">
        <f t="shared" si="181"/>
        <v>Valid</v>
      </c>
    </row>
    <row r="1649" spans="1:16">
      <c r="A1649" t="s">
        <v>1844</v>
      </c>
      <c r="B1649" t="s">
        <v>141</v>
      </c>
      <c r="C1649" s="2">
        <v>46193</v>
      </c>
      <c r="D1649" s="3">
        <v>0.77555555555555555</v>
      </c>
      <c r="E1649" t="s">
        <v>33</v>
      </c>
      <c r="F1649">
        <v>5000</v>
      </c>
      <c r="G1649" t="s">
        <v>189</v>
      </c>
      <c r="I1649">
        <f t="shared" si="175"/>
        <v>1</v>
      </c>
      <c r="J1649" t="str">
        <f t="shared" si="176"/>
        <v>OK</v>
      </c>
      <c r="K1649" t="str">
        <f t="shared" si="177"/>
        <v>Successful</v>
      </c>
      <c r="L1649" t="str">
        <f t="shared" si="178"/>
        <v>Withdrawal</v>
      </c>
      <c r="M1649" t="str">
        <f t="shared" si="179"/>
        <v>OK</v>
      </c>
      <c r="N1649" t="str">
        <f t="shared" si="180"/>
        <v>OK</v>
      </c>
      <c r="O1649" t="str">
        <f>_xlfn.XLOOKUP(B1649,'01_Raw_ATMs'!A:A,'01_Raw_ATMs'!A:A,"Not Found")</f>
        <v>ATM061</v>
      </c>
      <c r="P1649" t="str">
        <f t="shared" si="181"/>
        <v>Valid</v>
      </c>
    </row>
    <row r="1650" spans="1:16">
      <c r="A1650" t="s">
        <v>1845</v>
      </c>
      <c r="B1650" t="s">
        <v>120</v>
      </c>
      <c r="C1650" s="2">
        <v>46003</v>
      </c>
      <c r="D1650" s="3">
        <v>0.79328703703703707</v>
      </c>
      <c r="E1650" t="s">
        <v>33</v>
      </c>
      <c r="F1650">
        <v>8000</v>
      </c>
      <c r="G1650" t="s">
        <v>189</v>
      </c>
      <c r="I1650">
        <f t="shared" si="175"/>
        <v>1</v>
      </c>
      <c r="J1650" t="str">
        <f t="shared" si="176"/>
        <v>OK</v>
      </c>
      <c r="K1650" t="str">
        <f t="shared" si="177"/>
        <v>Successful</v>
      </c>
      <c r="L1650" t="str">
        <f t="shared" si="178"/>
        <v>Withdrawal</v>
      </c>
      <c r="M1650" t="str">
        <f t="shared" si="179"/>
        <v>OK</v>
      </c>
      <c r="N1650" t="str">
        <f t="shared" si="180"/>
        <v>OK</v>
      </c>
      <c r="O1650" t="str">
        <f>_xlfn.XLOOKUP(B1650,'01_Raw_ATMs'!A:A,'01_Raw_ATMs'!A:A,"Not Found")</f>
        <v>ATM040</v>
      </c>
      <c r="P1650" t="str">
        <f t="shared" si="181"/>
        <v>Valid</v>
      </c>
    </row>
    <row r="1651" spans="1:16">
      <c r="A1651" t="s">
        <v>1846</v>
      </c>
      <c r="B1651" t="s">
        <v>7</v>
      </c>
      <c r="C1651" s="2">
        <v>45932</v>
      </c>
      <c r="D1651" s="3">
        <v>0.78373842592592591</v>
      </c>
      <c r="E1651" t="s">
        <v>194</v>
      </c>
      <c r="F1651">
        <v>0</v>
      </c>
      <c r="G1651" t="s">
        <v>189</v>
      </c>
      <c r="I1651">
        <f t="shared" si="175"/>
        <v>1</v>
      </c>
      <c r="J1651" t="str">
        <f t="shared" si="176"/>
        <v>OK</v>
      </c>
      <c r="K1651" t="str">
        <f t="shared" si="177"/>
        <v>Successful</v>
      </c>
      <c r="L1651" t="str">
        <f t="shared" si="178"/>
        <v>Balance Inquiry</v>
      </c>
      <c r="M1651" t="str">
        <f t="shared" si="179"/>
        <v>OK</v>
      </c>
      <c r="N1651" t="str">
        <f t="shared" si="180"/>
        <v>OK</v>
      </c>
      <c r="O1651" t="str">
        <f>_xlfn.XLOOKUP(B1651,'01_Raw_ATMs'!A:A,'01_Raw_ATMs'!A:A,"Not Found")</f>
        <v>ATM001</v>
      </c>
      <c r="P1651" t="str">
        <f t="shared" si="181"/>
        <v>Valid</v>
      </c>
    </row>
    <row r="1652" spans="1:16">
      <c r="A1652" t="s">
        <v>1847</v>
      </c>
      <c r="B1652" t="s">
        <v>121</v>
      </c>
      <c r="C1652" s="2">
        <v>45899</v>
      </c>
      <c r="D1652" s="3">
        <v>0.53159722222222228</v>
      </c>
      <c r="E1652" t="s">
        <v>33</v>
      </c>
      <c r="F1652">
        <v>1000</v>
      </c>
      <c r="G1652" t="s">
        <v>189</v>
      </c>
      <c r="I1652">
        <f t="shared" si="175"/>
        <v>1</v>
      </c>
      <c r="J1652" t="str">
        <f t="shared" si="176"/>
        <v>OK</v>
      </c>
      <c r="K1652" t="str">
        <f t="shared" si="177"/>
        <v>Successful</v>
      </c>
      <c r="L1652" t="str">
        <f t="shared" si="178"/>
        <v>Withdrawal</v>
      </c>
      <c r="M1652" t="str">
        <f t="shared" si="179"/>
        <v>OK</v>
      </c>
      <c r="N1652" t="str">
        <f t="shared" si="180"/>
        <v>OK</v>
      </c>
      <c r="O1652" t="str">
        <f>_xlfn.XLOOKUP(B1652,'01_Raw_ATMs'!A:A,'01_Raw_ATMs'!A:A,"Not Found")</f>
        <v>ATM041</v>
      </c>
      <c r="P1652" t="str">
        <f t="shared" si="181"/>
        <v>Valid</v>
      </c>
    </row>
    <row r="1653" spans="1:16">
      <c r="A1653" t="s">
        <v>1848</v>
      </c>
      <c r="B1653" t="s">
        <v>135</v>
      </c>
      <c r="C1653" s="2">
        <v>45737</v>
      </c>
      <c r="D1653" s="3">
        <v>0.57499999999999996</v>
      </c>
      <c r="E1653" t="s">
        <v>33</v>
      </c>
      <c r="F1653">
        <v>1000</v>
      </c>
      <c r="G1653" t="s">
        <v>189</v>
      </c>
      <c r="I1653">
        <f t="shared" si="175"/>
        <v>1</v>
      </c>
      <c r="J1653" t="str">
        <f t="shared" si="176"/>
        <v>OK</v>
      </c>
      <c r="K1653" t="str">
        <f t="shared" si="177"/>
        <v>Successful</v>
      </c>
      <c r="L1653" t="str">
        <f t="shared" si="178"/>
        <v>Withdrawal</v>
      </c>
      <c r="M1653" t="str">
        <f t="shared" si="179"/>
        <v>OK</v>
      </c>
      <c r="N1653" t="str">
        <f t="shared" si="180"/>
        <v>OK</v>
      </c>
      <c r="O1653" t="str">
        <f>_xlfn.XLOOKUP(B1653,'01_Raw_ATMs'!A:A,'01_Raw_ATMs'!A:A,"Not Found")</f>
        <v>ATM055</v>
      </c>
      <c r="P1653" t="str">
        <f t="shared" si="181"/>
        <v>Valid</v>
      </c>
    </row>
    <row r="1654" spans="1:16">
      <c r="A1654" t="s">
        <v>1849</v>
      </c>
      <c r="B1654" t="s">
        <v>137</v>
      </c>
      <c r="C1654" s="2">
        <v>45774</v>
      </c>
      <c r="D1654" s="3">
        <v>0.1441087962962963</v>
      </c>
      <c r="E1654" t="s">
        <v>33</v>
      </c>
      <c r="F1654">
        <v>6000</v>
      </c>
      <c r="G1654" t="s">
        <v>189</v>
      </c>
      <c r="I1654">
        <f t="shared" si="175"/>
        <v>1</v>
      </c>
      <c r="J1654" t="str">
        <f t="shared" si="176"/>
        <v>OK</v>
      </c>
      <c r="K1654" t="str">
        <f t="shared" si="177"/>
        <v>Successful</v>
      </c>
      <c r="L1654" t="str">
        <f t="shared" si="178"/>
        <v>Withdrawal</v>
      </c>
      <c r="M1654" t="str">
        <f t="shared" si="179"/>
        <v>OK</v>
      </c>
      <c r="N1654" t="str">
        <f t="shared" si="180"/>
        <v>OK</v>
      </c>
      <c r="O1654" t="str">
        <f>_xlfn.XLOOKUP(B1654,'01_Raw_ATMs'!A:A,'01_Raw_ATMs'!A:A,"Not Found")</f>
        <v>ATM057</v>
      </c>
      <c r="P1654" t="str">
        <f t="shared" si="181"/>
        <v>Valid</v>
      </c>
    </row>
    <row r="1655" spans="1:16">
      <c r="A1655" t="s">
        <v>1850</v>
      </c>
      <c r="B1655" t="s">
        <v>176</v>
      </c>
      <c r="C1655" s="2">
        <v>46086</v>
      </c>
      <c r="D1655" s="3">
        <v>0.59591435185185182</v>
      </c>
      <c r="E1655" t="s">
        <v>33</v>
      </c>
      <c r="F1655">
        <v>2500</v>
      </c>
      <c r="G1655" t="s">
        <v>189</v>
      </c>
      <c r="I1655">
        <f t="shared" si="175"/>
        <v>1</v>
      </c>
      <c r="J1655" t="str">
        <f t="shared" si="176"/>
        <v>OK</v>
      </c>
      <c r="K1655" t="str">
        <f t="shared" si="177"/>
        <v>Successful</v>
      </c>
      <c r="L1655" t="str">
        <f t="shared" si="178"/>
        <v>Withdrawal</v>
      </c>
      <c r="M1655" t="str">
        <f t="shared" si="179"/>
        <v>OK</v>
      </c>
      <c r="N1655" t="str">
        <f t="shared" si="180"/>
        <v>OK</v>
      </c>
      <c r="O1655" t="str">
        <f>_xlfn.XLOOKUP(B1655,'01_Raw_ATMs'!A:A,'01_Raw_ATMs'!A:A,"Not Found")</f>
        <v>ATM096</v>
      </c>
      <c r="P1655" t="str">
        <f t="shared" si="181"/>
        <v>Valid</v>
      </c>
    </row>
    <row r="1656" spans="1:16">
      <c r="A1656" t="s">
        <v>1851</v>
      </c>
      <c r="B1656" t="s">
        <v>167</v>
      </c>
      <c r="C1656" s="2">
        <v>45935</v>
      </c>
      <c r="D1656" s="3">
        <v>0.69439814814814815</v>
      </c>
      <c r="E1656" t="s">
        <v>33</v>
      </c>
      <c r="F1656">
        <v>10000</v>
      </c>
      <c r="G1656" t="s">
        <v>189</v>
      </c>
      <c r="I1656">
        <f t="shared" si="175"/>
        <v>1</v>
      </c>
      <c r="J1656" t="str">
        <f t="shared" si="176"/>
        <v>OK</v>
      </c>
      <c r="K1656" t="str">
        <f t="shared" si="177"/>
        <v>Successful</v>
      </c>
      <c r="L1656" t="str">
        <f t="shared" si="178"/>
        <v>Withdrawal</v>
      </c>
      <c r="M1656" t="str">
        <f t="shared" si="179"/>
        <v>OK</v>
      </c>
      <c r="N1656" t="str">
        <f t="shared" si="180"/>
        <v>OK</v>
      </c>
      <c r="O1656" t="str">
        <f>_xlfn.XLOOKUP(B1656,'01_Raw_ATMs'!A:A,'01_Raw_ATMs'!A:A,"Not Found")</f>
        <v>ATM087</v>
      </c>
      <c r="P1656" t="str">
        <f t="shared" si="181"/>
        <v>Valid</v>
      </c>
    </row>
    <row r="1657" spans="1:16">
      <c r="A1657" t="s">
        <v>1852</v>
      </c>
      <c r="B1657" t="s">
        <v>118</v>
      </c>
      <c r="C1657" s="2">
        <v>46193</v>
      </c>
      <c r="D1657" s="3">
        <v>0.7858680555555555</v>
      </c>
      <c r="E1657" t="s">
        <v>261</v>
      </c>
      <c r="F1657">
        <v>5000</v>
      </c>
      <c r="G1657" t="s">
        <v>189</v>
      </c>
      <c r="I1657">
        <f t="shared" si="175"/>
        <v>1</v>
      </c>
      <c r="J1657" t="str">
        <f t="shared" si="176"/>
        <v>OK</v>
      </c>
      <c r="K1657" t="str">
        <f t="shared" si="177"/>
        <v>Successful</v>
      </c>
      <c r="L1657" t="str">
        <f t="shared" si="178"/>
        <v>Cash Deposit</v>
      </c>
      <c r="M1657" t="str">
        <f t="shared" si="179"/>
        <v>OK</v>
      </c>
      <c r="N1657" t="str">
        <f t="shared" si="180"/>
        <v>OK</v>
      </c>
      <c r="O1657" t="str">
        <f>_xlfn.XLOOKUP(B1657,'01_Raw_ATMs'!A:A,'01_Raw_ATMs'!A:A,"Not Found")</f>
        <v>ATM038</v>
      </c>
      <c r="P1657" t="str">
        <f t="shared" si="181"/>
        <v>Valid</v>
      </c>
    </row>
    <row r="1658" spans="1:16">
      <c r="A1658" t="s">
        <v>1853</v>
      </c>
      <c r="B1658" t="s">
        <v>113</v>
      </c>
      <c r="C1658" s="2">
        <v>46141</v>
      </c>
      <c r="D1658" s="3">
        <v>0.66621527777777778</v>
      </c>
      <c r="E1658" t="s">
        <v>211</v>
      </c>
      <c r="F1658">
        <v>0</v>
      </c>
      <c r="G1658" t="s">
        <v>189</v>
      </c>
      <c r="I1658">
        <f t="shared" si="175"/>
        <v>1</v>
      </c>
      <c r="J1658" t="str">
        <f t="shared" si="176"/>
        <v>OK</v>
      </c>
      <c r="K1658" t="str">
        <f t="shared" si="177"/>
        <v>Successful</v>
      </c>
      <c r="L1658" t="str">
        <f t="shared" si="178"/>
        <v>Mini Statement</v>
      </c>
      <c r="M1658" t="str">
        <f t="shared" si="179"/>
        <v>OK</v>
      </c>
      <c r="N1658" t="str">
        <f t="shared" si="180"/>
        <v>OK</v>
      </c>
      <c r="O1658" t="str">
        <f>_xlfn.XLOOKUP(B1658,'01_Raw_ATMs'!A:A,'01_Raw_ATMs'!A:A,"Not Found")</f>
        <v>ATM033</v>
      </c>
      <c r="P1658" t="str">
        <f t="shared" si="181"/>
        <v>Valid</v>
      </c>
    </row>
    <row r="1659" spans="1:16">
      <c r="A1659" t="s">
        <v>1854</v>
      </c>
      <c r="B1659" t="s">
        <v>96</v>
      </c>
      <c r="C1659" s="2">
        <v>45826</v>
      </c>
      <c r="D1659" s="3">
        <v>0.70381944444444444</v>
      </c>
      <c r="E1659" t="s">
        <v>33</v>
      </c>
      <c r="F1659">
        <v>4000</v>
      </c>
      <c r="G1659" t="s">
        <v>189</v>
      </c>
      <c r="I1659">
        <f t="shared" si="175"/>
        <v>1</v>
      </c>
      <c r="J1659" t="str">
        <f t="shared" si="176"/>
        <v>OK</v>
      </c>
      <c r="K1659" t="str">
        <f t="shared" si="177"/>
        <v>Successful</v>
      </c>
      <c r="L1659" t="str">
        <f t="shared" si="178"/>
        <v>Withdrawal</v>
      </c>
      <c r="M1659" t="str">
        <f t="shared" si="179"/>
        <v>OK</v>
      </c>
      <c r="N1659" t="str">
        <f t="shared" si="180"/>
        <v>OK</v>
      </c>
      <c r="O1659" t="str">
        <f>_xlfn.XLOOKUP(B1659,'01_Raw_ATMs'!A:A,'01_Raw_ATMs'!A:A,"Not Found")</f>
        <v>ATM018</v>
      </c>
      <c r="P1659" t="str">
        <f t="shared" si="181"/>
        <v>Valid</v>
      </c>
    </row>
    <row r="1660" spans="1:16">
      <c r="A1660" t="s">
        <v>1855</v>
      </c>
      <c r="B1660" t="s">
        <v>141</v>
      </c>
      <c r="C1660" s="2">
        <v>45726</v>
      </c>
      <c r="D1660" s="3">
        <v>0.95855324074074078</v>
      </c>
      <c r="E1660" t="s">
        <v>33</v>
      </c>
      <c r="F1660">
        <v>2000</v>
      </c>
      <c r="G1660" t="s">
        <v>189</v>
      </c>
      <c r="I1660">
        <f t="shared" si="175"/>
        <v>1</v>
      </c>
      <c r="J1660" t="str">
        <f t="shared" si="176"/>
        <v>OK</v>
      </c>
      <c r="K1660" t="str">
        <f t="shared" si="177"/>
        <v>Successful</v>
      </c>
      <c r="L1660" t="str">
        <f t="shared" si="178"/>
        <v>Withdrawal</v>
      </c>
      <c r="M1660" t="str">
        <f t="shared" si="179"/>
        <v>OK</v>
      </c>
      <c r="N1660" t="str">
        <f t="shared" si="180"/>
        <v>OK</v>
      </c>
      <c r="O1660" t="str">
        <f>_xlfn.XLOOKUP(B1660,'01_Raw_ATMs'!A:A,'01_Raw_ATMs'!A:A,"Not Found")</f>
        <v>ATM061</v>
      </c>
      <c r="P1660" t="str">
        <f t="shared" si="181"/>
        <v>Valid</v>
      </c>
    </row>
    <row r="1661" spans="1:16">
      <c r="A1661" t="s">
        <v>1856</v>
      </c>
      <c r="B1661" t="s">
        <v>149</v>
      </c>
      <c r="C1661" s="2">
        <v>46127</v>
      </c>
      <c r="D1661" s="3">
        <v>0.50253472222222217</v>
      </c>
      <c r="E1661" t="s">
        <v>33</v>
      </c>
      <c r="F1661">
        <v>1500</v>
      </c>
      <c r="G1661" t="s">
        <v>189</v>
      </c>
      <c r="I1661">
        <f t="shared" si="175"/>
        <v>1</v>
      </c>
      <c r="J1661" t="str">
        <f t="shared" si="176"/>
        <v>OK</v>
      </c>
      <c r="K1661" t="str">
        <f t="shared" si="177"/>
        <v>Successful</v>
      </c>
      <c r="L1661" t="str">
        <f t="shared" si="178"/>
        <v>Withdrawal</v>
      </c>
      <c r="M1661" t="str">
        <f t="shared" si="179"/>
        <v>OK</v>
      </c>
      <c r="N1661" t="str">
        <f t="shared" si="180"/>
        <v>OK</v>
      </c>
      <c r="O1661" t="str">
        <f>_xlfn.XLOOKUP(B1661,'01_Raw_ATMs'!A:A,'01_Raw_ATMs'!A:A,"Not Found")</f>
        <v>ATM069</v>
      </c>
      <c r="P1661" t="str">
        <f t="shared" si="181"/>
        <v>Valid</v>
      </c>
    </row>
    <row r="1662" spans="1:16">
      <c r="A1662" t="s">
        <v>1857</v>
      </c>
      <c r="B1662" t="s">
        <v>162</v>
      </c>
      <c r="C1662" s="2">
        <v>45889</v>
      </c>
      <c r="D1662" s="3">
        <v>0.5006828703703704</v>
      </c>
      <c r="E1662" t="s">
        <v>33</v>
      </c>
      <c r="F1662">
        <v>2500</v>
      </c>
      <c r="G1662" t="s">
        <v>189</v>
      </c>
      <c r="I1662">
        <f t="shared" si="175"/>
        <v>1</v>
      </c>
      <c r="J1662" t="str">
        <f t="shared" si="176"/>
        <v>OK</v>
      </c>
      <c r="K1662" t="str">
        <f t="shared" si="177"/>
        <v>Successful</v>
      </c>
      <c r="L1662" t="str">
        <f t="shared" si="178"/>
        <v>Withdrawal</v>
      </c>
      <c r="M1662" t="str">
        <f t="shared" si="179"/>
        <v>OK</v>
      </c>
      <c r="N1662" t="str">
        <f t="shared" si="180"/>
        <v>OK</v>
      </c>
      <c r="O1662" t="str">
        <f>_xlfn.XLOOKUP(B1662,'01_Raw_ATMs'!A:A,'01_Raw_ATMs'!A:A,"Not Found")</f>
        <v>ATM082</v>
      </c>
      <c r="P1662" t="str">
        <f t="shared" si="181"/>
        <v>Valid</v>
      </c>
    </row>
    <row r="1663" spans="1:16">
      <c r="A1663" t="s">
        <v>1858</v>
      </c>
      <c r="B1663" t="s">
        <v>135</v>
      </c>
      <c r="C1663" s="2">
        <v>45971</v>
      </c>
      <c r="D1663" s="3">
        <v>0.57598379629629626</v>
      </c>
      <c r="E1663" t="s">
        <v>211</v>
      </c>
      <c r="F1663">
        <v>0</v>
      </c>
      <c r="G1663" t="s">
        <v>189</v>
      </c>
      <c r="I1663">
        <f t="shared" si="175"/>
        <v>1</v>
      </c>
      <c r="J1663" t="str">
        <f t="shared" si="176"/>
        <v>OK</v>
      </c>
      <c r="K1663" t="str">
        <f t="shared" si="177"/>
        <v>Successful</v>
      </c>
      <c r="L1663" t="str">
        <f t="shared" si="178"/>
        <v>Mini Statement</v>
      </c>
      <c r="M1663" t="str">
        <f t="shared" si="179"/>
        <v>OK</v>
      </c>
      <c r="N1663" t="str">
        <f t="shared" si="180"/>
        <v>OK</v>
      </c>
      <c r="O1663" t="str">
        <f>_xlfn.XLOOKUP(B1663,'01_Raw_ATMs'!A:A,'01_Raw_ATMs'!A:A,"Not Found")</f>
        <v>ATM055</v>
      </c>
      <c r="P1663" t="str">
        <f t="shared" si="181"/>
        <v>Valid</v>
      </c>
    </row>
    <row r="1664" spans="1:16">
      <c r="A1664" t="s">
        <v>1859</v>
      </c>
      <c r="B1664" t="s">
        <v>163</v>
      </c>
      <c r="C1664" s="2">
        <v>45865</v>
      </c>
      <c r="D1664" s="3">
        <v>0.25631944444444438</v>
      </c>
      <c r="E1664" t="s">
        <v>194</v>
      </c>
      <c r="F1664">
        <v>0</v>
      </c>
      <c r="G1664" t="s">
        <v>189</v>
      </c>
      <c r="I1664">
        <f t="shared" si="175"/>
        <v>1</v>
      </c>
      <c r="J1664" t="str">
        <f t="shared" si="176"/>
        <v>OK</v>
      </c>
      <c r="K1664" t="str">
        <f t="shared" si="177"/>
        <v>Successful</v>
      </c>
      <c r="L1664" t="str">
        <f t="shared" si="178"/>
        <v>Balance Inquiry</v>
      </c>
      <c r="M1664" t="str">
        <f t="shared" si="179"/>
        <v>OK</v>
      </c>
      <c r="N1664" t="str">
        <f t="shared" si="180"/>
        <v>OK</v>
      </c>
      <c r="O1664" t="str">
        <f>_xlfn.XLOOKUP(B1664,'01_Raw_ATMs'!A:A,'01_Raw_ATMs'!A:A,"Not Found")</f>
        <v>ATM083</v>
      </c>
      <c r="P1664" t="str">
        <f t="shared" si="181"/>
        <v>Valid</v>
      </c>
    </row>
    <row r="1665" spans="1:16">
      <c r="A1665" t="s">
        <v>1860</v>
      </c>
      <c r="B1665" t="s">
        <v>114</v>
      </c>
      <c r="C1665" s="2">
        <v>45762</v>
      </c>
      <c r="D1665" s="3">
        <v>0.3150115740740741</v>
      </c>
      <c r="E1665" t="s">
        <v>33</v>
      </c>
      <c r="F1665">
        <v>4000</v>
      </c>
      <c r="G1665" t="s">
        <v>189</v>
      </c>
      <c r="I1665">
        <f t="shared" si="175"/>
        <v>1</v>
      </c>
      <c r="J1665" t="str">
        <f t="shared" si="176"/>
        <v>OK</v>
      </c>
      <c r="K1665" t="str">
        <f t="shared" si="177"/>
        <v>Successful</v>
      </c>
      <c r="L1665" t="str">
        <f t="shared" si="178"/>
        <v>Withdrawal</v>
      </c>
      <c r="M1665" t="str">
        <f t="shared" si="179"/>
        <v>OK</v>
      </c>
      <c r="N1665" t="str">
        <f t="shared" si="180"/>
        <v>OK</v>
      </c>
      <c r="O1665" t="str">
        <f>_xlfn.XLOOKUP(B1665,'01_Raw_ATMs'!A:A,'01_Raw_ATMs'!A:A,"Not Found")</f>
        <v>ATM034</v>
      </c>
      <c r="P1665" t="str">
        <f t="shared" si="181"/>
        <v>Valid</v>
      </c>
    </row>
    <row r="1666" spans="1:16">
      <c r="A1666" t="s">
        <v>1861</v>
      </c>
      <c r="B1666" t="s">
        <v>179</v>
      </c>
      <c r="C1666" s="2">
        <v>45941</v>
      </c>
      <c r="D1666" s="3">
        <v>0.94994212962962965</v>
      </c>
      <c r="E1666" t="s">
        <v>33</v>
      </c>
      <c r="F1666">
        <v>5000</v>
      </c>
      <c r="G1666" t="s">
        <v>189</v>
      </c>
      <c r="I1666">
        <f t="shared" si="175"/>
        <v>1</v>
      </c>
      <c r="J1666" t="str">
        <f t="shared" si="176"/>
        <v>OK</v>
      </c>
      <c r="K1666" t="str">
        <f t="shared" si="177"/>
        <v>Successful</v>
      </c>
      <c r="L1666" t="str">
        <f t="shared" si="178"/>
        <v>Withdrawal</v>
      </c>
      <c r="M1666" t="str">
        <f t="shared" si="179"/>
        <v>OK</v>
      </c>
      <c r="N1666" t="str">
        <f t="shared" si="180"/>
        <v>OK</v>
      </c>
      <c r="O1666" t="str">
        <f>_xlfn.XLOOKUP(B1666,'01_Raw_ATMs'!A:A,'01_Raw_ATMs'!A:A,"Not Found")</f>
        <v>ATM099</v>
      </c>
      <c r="P1666" t="str">
        <f t="shared" si="181"/>
        <v>Valid</v>
      </c>
    </row>
    <row r="1667" spans="1:16">
      <c r="A1667" t="s">
        <v>1862</v>
      </c>
      <c r="B1667" t="s">
        <v>7</v>
      </c>
      <c r="C1667" s="2">
        <v>45895</v>
      </c>
      <c r="D1667" s="3">
        <v>0.96248842592592587</v>
      </c>
      <c r="E1667" t="s">
        <v>194</v>
      </c>
      <c r="F1667">
        <v>0</v>
      </c>
      <c r="G1667" t="s">
        <v>189</v>
      </c>
      <c r="I1667">
        <f t="shared" ref="I1667:I1730" si="182">COUNTIF($A:$A,A1667)</f>
        <v>1</v>
      </c>
      <c r="J1667" t="str">
        <f t="shared" ref="J1667:J1730" si="183">IF(AND(TRIM(G1667)="Failed",H1667=""),"Problem","OK")</f>
        <v>OK</v>
      </c>
      <c r="K1667" t="str">
        <f t="shared" ref="K1667:K1730" si="184">PROPER(TRIM(G1667))</f>
        <v>Successful</v>
      </c>
      <c r="L1667" t="str">
        <f t="shared" ref="L1667:L1730" si="185">PROPER(TRIM(E1667))</f>
        <v>Balance Inquiry</v>
      </c>
      <c r="M1667" t="str">
        <f t="shared" ref="M1667:M1730" si="186">IF(OR(E1667="Withdrawal",E1667="Cash Deposit"),IF(F1667&gt;0,"OK","Problem"),IF(F1667=0,"OK","Problem"))</f>
        <v>OK</v>
      </c>
      <c r="N1667" t="str">
        <f t="shared" ref="N1667:N1730" si="187">IF(AND(C1667&gt;=DATE(2025,1,1),C1667&lt;=DATE(2026,6,30)),"OK","Problem")</f>
        <v>OK</v>
      </c>
      <c r="O1667" t="str">
        <f>_xlfn.XLOOKUP(B1667,'01_Raw_ATMs'!A:A,'01_Raw_ATMs'!A:A,"Not Found")</f>
        <v>ATM001</v>
      </c>
      <c r="P1667" t="str">
        <f t="shared" ref="P1667:P1730" si="188">IF(B1667="","Missing ATM_ID","Valid")</f>
        <v>Valid</v>
      </c>
    </row>
    <row r="1668" spans="1:16">
      <c r="A1668" t="s">
        <v>1863</v>
      </c>
      <c r="B1668" t="s">
        <v>101</v>
      </c>
      <c r="C1668" s="2">
        <v>46144</v>
      </c>
      <c r="D1668" s="3">
        <v>0.84726851851851848</v>
      </c>
      <c r="E1668" t="s">
        <v>211</v>
      </c>
      <c r="F1668">
        <v>0</v>
      </c>
      <c r="G1668" t="s">
        <v>189</v>
      </c>
      <c r="I1668">
        <f t="shared" si="182"/>
        <v>1</v>
      </c>
      <c r="J1668" t="str">
        <f t="shared" si="183"/>
        <v>OK</v>
      </c>
      <c r="K1668" t="str">
        <f t="shared" si="184"/>
        <v>Successful</v>
      </c>
      <c r="L1668" t="str">
        <f t="shared" si="185"/>
        <v>Mini Statement</v>
      </c>
      <c r="M1668" t="str">
        <f t="shared" si="186"/>
        <v>OK</v>
      </c>
      <c r="N1668" t="str">
        <f t="shared" si="187"/>
        <v>OK</v>
      </c>
      <c r="O1668" t="str">
        <f>_xlfn.XLOOKUP(B1668,'01_Raw_ATMs'!A:A,'01_Raw_ATMs'!A:A,"Not Found")</f>
        <v>ATM022</v>
      </c>
      <c r="P1668" t="str">
        <f t="shared" si="188"/>
        <v>Valid</v>
      </c>
    </row>
    <row r="1669" spans="1:16">
      <c r="A1669" t="s">
        <v>1864</v>
      </c>
      <c r="B1669" t="s">
        <v>146</v>
      </c>
      <c r="C1669" s="2">
        <v>46108</v>
      </c>
      <c r="D1669" s="3">
        <v>0.60439814814814818</v>
      </c>
      <c r="E1669" t="s">
        <v>33</v>
      </c>
      <c r="F1669">
        <v>1000</v>
      </c>
      <c r="G1669" t="s">
        <v>189</v>
      </c>
      <c r="I1669">
        <f t="shared" si="182"/>
        <v>1</v>
      </c>
      <c r="J1669" t="str">
        <f t="shared" si="183"/>
        <v>OK</v>
      </c>
      <c r="K1669" t="str">
        <f t="shared" si="184"/>
        <v>Successful</v>
      </c>
      <c r="L1669" t="str">
        <f t="shared" si="185"/>
        <v>Withdrawal</v>
      </c>
      <c r="M1669" t="str">
        <f t="shared" si="186"/>
        <v>OK</v>
      </c>
      <c r="N1669" t="str">
        <f t="shared" si="187"/>
        <v>OK</v>
      </c>
      <c r="O1669" t="str">
        <f>_xlfn.XLOOKUP(B1669,'01_Raw_ATMs'!A:A,'01_Raw_ATMs'!A:A,"Not Found")</f>
        <v>ATM066</v>
      </c>
      <c r="P1669" t="str">
        <f t="shared" si="188"/>
        <v>Valid</v>
      </c>
    </row>
    <row r="1670" spans="1:16">
      <c r="A1670" t="s">
        <v>1865</v>
      </c>
      <c r="B1670" t="s">
        <v>131</v>
      </c>
      <c r="C1670" s="2">
        <v>46044</v>
      </c>
      <c r="D1670" s="3">
        <v>0.82326388888888891</v>
      </c>
      <c r="E1670" t="s">
        <v>33</v>
      </c>
      <c r="F1670">
        <v>6000</v>
      </c>
      <c r="G1670" t="s">
        <v>189</v>
      </c>
      <c r="I1670">
        <f t="shared" si="182"/>
        <v>1</v>
      </c>
      <c r="J1670" t="str">
        <f t="shared" si="183"/>
        <v>OK</v>
      </c>
      <c r="K1670" t="str">
        <f t="shared" si="184"/>
        <v>Successful</v>
      </c>
      <c r="L1670" t="str">
        <f t="shared" si="185"/>
        <v>Withdrawal</v>
      </c>
      <c r="M1670" t="str">
        <f t="shared" si="186"/>
        <v>OK</v>
      </c>
      <c r="N1670" t="str">
        <f t="shared" si="187"/>
        <v>OK</v>
      </c>
      <c r="O1670" t="str">
        <f>_xlfn.XLOOKUP(B1670,'01_Raw_ATMs'!A:A,'01_Raw_ATMs'!A:A,"Not Found")</f>
        <v>ATM051</v>
      </c>
      <c r="P1670" t="str">
        <f t="shared" si="188"/>
        <v>Valid</v>
      </c>
    </row>
    <row r="1671" spans="1:16">
      <c r="A1671" t="s">
        <v>1866</v>
      </c>
      <c r="B1671" t="s">
        <v>87</v>
      </c>
      <c r="C1671" s="2">
        <v>45877</v>
      </c>
      <c r="D1671" s="3">
        <v>0.94505787037037037</v>
      </c>
      <c r="E1671" t="s">
        <v>33</v>
      </c>
      <c r="F1671">
        <v>1500</v>
      </c>
      <c r="G1671" t="s">
        <v>189</v>
      </c>
      <c r="I1671">
        <f t="shared" si="182"/>
        <v>1</v>
      </c>
      <c r="J1671" t="str">
        <f t="shared" si="183"/>
        <v>OK</v>
      </c>
      <c r="K1671" t="str">
        <f t="shared" si="184"/>
        <v>Successful</v>
      </c>
      <c r="L1671" t="str">
        <f t="shared" si="185"/>
        <v>Withdrawal</v>
      </c>
      <c r="M1671" t="str">
        <f t="shared" si="186"/>
        <v>OK</v>
      </c>
      <c r="N1671" t="str">
        <f t="shared" si="187"/>
        <v>OK</v>
      </c>
      <c r="O1671" t="str">
        <f>_xlfn.XLOOKUP(B1671,'01_Raw_ATMs'!A:A,'01_Raw_ATMs'!A:A,"Not Found")</f>
        <v>ATM011</v>
      </c>
      <c r="P1671" t="str">
        <f t="shared" si="188"/>
        <v>Valid</v>
      </c>
    </row>
    <row r="1672" spans="1:16">
      <c r="A1672" t="s">
        <v>1867</v>
      </c>
      <c r="B1672" t="s">
        <v>152</v>
      </c>
      <c r="C1672" s="2">
        <v>46110</v>
      </c>
      <c r="D1672" s="3">
        <v>0.65990740740740739</v>
      </c>
      <c r="E1672" t="s">
        <v>33</v>
      </c>
      <c r="F1672">
        <v>6000</v>
      </c>
      <c r="G1672" t="s">
        <v>189</v>
      </c>
      <c r="I1672">
        <f t="shared" si="182"/>
        <v>1</v>
      </c>
      <c r="J1672" t="str">
        <f t="shared" si="183"/>
        <v>OK</v>
      </c>
      <c r="K1672" t="str">
        <f t="shared" si="184"/>
        <v>Successful</v>
      </c>
      <c r="L1672" t="str">
        <f t="shared" si="185"/>
        <v>Withdrawal</v>
      </c>
      <c r="M1672" t="str">
        <f t="shared" si="186"/>
        <v>OK</v>
      </c>
      <c r="N1672" t="str">
        <f t="shared" si="187"/>
        <v>OK</v>
      </c>
      <c r="O1672" t="str">
        <f>_xlfn.XLOOKUP(B1672,'01_Raw_ATMs'!A:A,'01_Raw_ATMs'!A:A,"Not Found")</f>
        <v>ATM072</v>
      </c>
      <c r="P1672" t="str">
        <f t="shared" si="188"/>
        <v>Valid</v>
      </c>
    </row>
    <row r="1673" spans="1:16">
      <c r="A1673" t="s">
        <v>1868</v>
      </c>
      <c r="B1673" t="s">
        <v>164</v>
      </c>
      <c r="C1673" s="2">
        <v>46014</v>
      </c>
      <c r="D1673" s="3">
        <v>0.37179398148148152</v>
      </c>
      <c r="E1673" t="s">
        <v>194</v>
      </c>
      <c r="F1673">
        <v>0</v>
      </c>
      <c r="G1673" t="s">
        <v>189</v>
      </c>
      <c r="I1673">
        <f t="shared" si="182"/>
        <v>1</v>
      </c>
      <c r="J1673" t="str">
        <f t="shared" si="183"/>
        <v>OK</v>
      </c>
      <c r="K1673" t="str">
        <f t="shared" si="184"/>
        <v>Successful</v>
      </c>
      <c r="L1673" t="str">
        <f t="shared" si="185"/>
        <v>Balance Inquiry</v>
      </c>
      <c r="M1673" t="str">
        <f t="shared" si="186"/>
        <v>OK</v>
      </c>
      <c r="N1673" t="str">
        <f t="shared" si="187"/>
        <v>OK</v>
      </c>
      <c r="O1673" t="str">
        <f>_xlfn.XLOOKUP(B1673,'01_Raw_ATMs'!A:A,'01_Raw_ATMs'!A:A,"Not Found")</f>
        <v>ATM084</v>
      </c>
      <c r="P1673" t="str">
        <f t="shared" si="188"/>
        <v>Valid</v>
      </c>
    </row>
    <row r="1674" spans="1:16">
      <c r="A1674" t="s">
        <v>1869</v>
      </c>
      <c r="B1674" t="s">
        <v>125</v>
      </c>
      <c r="C1674" s="2">
        <v>46092</v>
      </c>
      <c r="D1674" s="3">
        <v>0.3999537037037037</v>
      </c>
      <c r="E1674" t="s">
        <v>261</v>
      </c>
      <c r="F1674">
        <v>2000</v>
      </c>
      <c r="G1674" t="s">
        <v>189</v>
      </c>
      <c r="I1674">
        <f t="shared" si="182"/>
        <v>1</v>
      </c>
      <c r="J1674" t="str">
        <f t="shared" si="183"/>
        <v>OK</v>
      </c>
      <c r="K1674" t="str">
        <f t="shared" si="184"/>
        <v>Successful</v>
      </c>
      <c r="L1674" t="str">
        <f t="shared" si="185"/>
        <v>Cash Deposit</v>
      </c>
      <c r="M1674" t="str">
        <f t="shared" si="186"/>
        <v>OK</v>
      </c>
      <c r="N1674" t="str">
        <f t="shared" si="187"/>
        <v>OK</v>
      </c>
      <c r="O1674" t="str">
        <f>_xlfn.XLOOKUP(B1674,'01_Raw_ATMs'!A:A,'01_Raw_ATMs'!A:A,"Not Found")</f>
        <v>ATM045</v>
      </c>
      <c r="P1674" t="str">
        <f t="shared" si="188"/>
        <v>Valid</v>
      </c>
    </row>
    <row r="1675" spans="1:16">
      <c r="A1675" t="s">
        <v>1870</v>
      </c>
      <c r="B1675" t="s">
        <v>102</v>
      </c>
      <c r="C1675" s="2">
        <v>45668</v>
      </c>
      <c r="D1675" s="3">
        <v>0.34968749999999998</v>
      </c>
      <c r="E1675" t="s">
        <v>33</v>
      </c>
      <c r="F1675">
        <v>8000</v>
      </c>
      <c r="G1675" t="s">
        <v>189</v>
      </c>
      <c r="I1675">
        <f t="shared" si="182"/>
        <v>1</v>
      </c>
      <c r="J1675" t="str">
        <f t="shared" si="183"/>
        <v>OK</v>
      </c>
      <c r="K1675" t="str">
        <f t="shared" si="184"/>
        <v>Successful</v>
      </c>
      <c r="L1675" t="str">
        <f t="shared" si="185"/>
        <v>Withdrawal</v>
      </c>
      <c r="M1675" t="str">
        <f t="shared" si="186"/>
        <v>OK</v>
      </c>
      <c r="N1675" t="str">
        <f t="shared" si="187"/>
        <v>OK</v>
      </c>
      <c r="O1675" t="str">
        <f>_xlfn.XLOOKUP(B1675,'01_Raw_ATMs'!A:A,'01_Raw_ATMs'!A:A,"Not Found")</f>
        <v>ATM023</v>
      </c>
      <c r="P1675" t="str">
        <f t="shared" si="188"/>
        <v>Valid</v>
      </c>
    </row>
    <row r="1676" spans="1:16">
      <c r="A1676" t="s">
        <v>1871</v>
      </c>
      <c r="B1676" t="s">
        <v>90</v>
      </c>
      <c r="C1676" s="2">
        <v>46035</v>
      </c>
      <c r="D1676" s="3">
        <v>0.89789351851851851</v>
      </c>
      <c r="E1676" t="s">
        <v>33</v>
      </c>
      <c r="F1676">
        <v>2500</v>
      </c>
      <c r="G1676" t="s">
        <v>189</v>
      </c>
      <c r="I1676">
        <f t="shared" si="182"/>
        <v>1</v>
      </c>
      <c r="J1676" t="str">
        <f t="shared" si="183"/>
        <v>OK</v>
      </c>
      <c r="K1676" t="str">
        <f t="shared" si="184"/>
        <v>Successful</v>
      </c>
      <c r="L1676" t="str">
        <f t="shared" si="185"/>
        <v>Withdrawal</v>
      </c>
      <c r="M1676" t="str">
        <f t="shared" si="186"/>
        <v>OK</v>
      </c>
      <c r="N1676" t="str">
        <f t="shared" si="187"/>
        <v>OK</v>
      </c>
      <c r="O1676" t="str">
        <f>_xlfn.XLOOKUP(B1676,'01_Raw_ATMs'!A:A,'01_Raw_ATMs'!A:A,"Not Found")</f>
        <v>ATM013</v>
      </c>
      <c r="P1676" t="str">
        <f t="shared" si="188"/>
        <v>Valid</v>
      </c>
    </row>
    <row r="1677" spans="1:16">
      <c r="A1677" t="s">
        <v>1872</v>
      </c>
      <c r="B1677" t="s">
        <v>116</v>
      </c>
      <c r="C1677" s="2">
        <v>46148</v>
      </c>
      <c r="D1677" s="3">
        <v>0.61440972222222223</v>
      </c>
      <c r="E1677" t="s">
        <v>33</v>
      </c>
      <c r="F1677">
        <v>10000</v>
      </c>
      <c r="G1677" t="s">
        <v>189</v>
      </c>
      <c r="I1677">
        <f t="shared" si="182"/>
        <v>1</v>
      </c>
      <c r="J1677" t="str">
        <f t="shared" si="183"/>
        <v>OK</v>
      </c>
      <c r="K1677" t="str">
        <f t="shared" si="184"/>
        <v>Successful</v>
      </c>
      <c r="L1677" t="str">
        <f t="shared" si="185"/>
        <v>Withdrawal</v>
      </c>
      <c r="M1677" t="str">
        <f t="shared" si="186"/>
        <v>OK</v>
      </c>
      <c r="N1677" t="str">
        <f t="shared" si="187"/>
        <v>OK</v>
      </c>
      <c r="O1677" t="str">
        <f>_xlfn.XLOOKUP(B1677,'01_Raw_ATMs'!A:A,'01_Raw_ATMs'!A:A,"Not Found")</f>
        <v>ATM036</v>
      </c>
      <c r="P1677" t="str">
        <f t="shared" si="188"/>
        <v>Valid</v>
      </c>
    </row>
    <row r="1678" spans="1:16">
      <c r="A1678" t="s">
        <v>1873</v>
      </c>
      <c r="B1678" t="s">
        <v>154</v>
      </c>
      <c r="C1678" s="2">
        <v>45689</v>
      </c>
      <c r="D1678" s="3">
        <v>0.87465277777777772</v>
      </c>
      <c r="E1678" t="s">
        <v>261</v>
      </c>
      <c r="F1678">
        <v>20000</v>
      </c>
      <c r="G1678" t="s">
        <v>189</v>
      </c>
      <c r="I1678">
        <f t="shared" si="182"/>
        <v>1</v>
      </c>
      <c r="J1678" t="str">
        <f t="shared" si="183"/>
        <v>OK</v>
      </c>
      <c r="K1678" t="str">
        <f t="shared" si="184"/>
        <v>Successful</v>
      </c>
      <c r="L1678" t="str">
        <f t="shared" si="185"/>
        <v>Cash Deposit</v>
      </c>
      <c r="M1678" t="str">
        <f t="shared" si="186"/>
        <v>OK</v>
      </c>
      <c r="N1678" t="str">
        <f t="shared" si="187"/>
        <v>OK</v>
      </c>
      <c r="O1678" t="str">
        <f>_xlfn.XLOOKUP(B1678,'01_Raw_ATMs'!A:A,'01_Raw_ATMs'!A:A,"Not Found")</f>
        <v>ATM074</v>
      </c>
      <c r="P1678" t="str">
        <f t="shared" si="188"/>
        <v>Valid</v>
      </c>
    </row>
    <row r="1679" spans="1:16">
      <c r="A1679" t="s">
        <v>1874</v>
      </c>
      <c r="B1679" t="s">
        <v>102</v>
      </c>
      <c r="C1679" s="2">
        <v>46142</v>
      </c>
      <c r="D1679" s="3">
        <v>0.77902777777777776</v>
      </c>
      <c r="E1679" t="s">
        <v>33</v>
      </c>
      <c r="F1679">
        <v>1000</v>
      </c>
      <c r="G1679" t="s">
        <v>189</v>
      </c>
      <c r="I1679">
        <f t="shared" si="182"/>
        <v>1</v>
      </c>
      <c r="J1679" t="str">
        <f t="shared" si="183"/>
        <v>OK</v>
      </c>
      <c r="K1679" t="str">
        <f t="shared" si="184"/>
        <v>Successful</v>
      </c>
      <c r="L1679" t="str">
        <f t="shared" si="185"/>
        <v>Withdrawal</v>
      </c>
      <c r="M1679" t="str">
        <f t="shared" si="186"/>
        <v>OK</v>
      </c>
      <c r="N1679" t="str">
        <f t="shared" si="187"/>
        <v>OK</v>
      </c>
      <c r="O1679" t="str">
        <f>_xlfn.XLOOKUP(B1679,'01_Raw_ATMs'!A:A,'01_Raw_ATMs'!A:A,"Not Found")</f>
        <v>ATM023</v>
      </c>
      <c r="P1679" t="str">
        <f t="shared" si="188"/>
        <v>Valid</v>
      </c>
    </row>
    <row r="1680" spans="1:16">
      <c r="A1680" t="s">
        <v>1875</v>
      </c>
      <c r="B1680" t="s">
        <v>76</v>
      </c>
      <c r="C1680" s="2">
        <v>45814</v>
      </c>
      <c r="D1680" s="3">
        <v>0.758275462962963</v>
      </c>
      <c r="E1680" t="s">
        <v>194</v>
      </c>
      <c r="F1680">
        <v>0</v>
      </c>
      <c r="G1680" t="s">
        <v>189</v>
      </c>
      <c r="I1680">
        <f t="shared" si="182"/>
        <v>1</v>
      </c>
      <c r="J1680" t="str">
        <f t="shared" si="183"/>
        <v>OK</v>
      </c>
      <c r="K1680" t="str">
        <f t="shared" si="184"/>
        <v>Successful</v>
      </c>
      <c r="L1680" t="str">
        <f t="shared" si="185"/>
        <v>Balance Inquiry</v>
      </c>
      <c r="M1680" t="str">
        <f t="shared" si="186"/>
        <v>OK</v>
      </c>
      <c r="N1680" t="str">
        <f t="shared" si="187"/>
        <v>OK</v>
      </c>
      <c r="O1680" t="str">
        <f>_xlfn.XLOOKUP(B1680,'01_Raw_ATMs'!A:A,'01_Raw_ATMs'!A:A,"Not Found")</f>
        <v>ATM004</v>
      </c>
      <c r="P1680" t="str">
        <f t="shared" si="188"/>
        <v>Valid</v>
      </c>
    </row>
    <row r="1681" spans="1:16">
      <c r="A1681" t="s">
        <v>1876</v>
      </c>
      <c r="B1681" t="s">
        <v>93</v>
      </c>
      <c r="C1681" s="2">
        <v>45715</v>
      </c>
      <c r="D1681" s="3">
        <v>0.65628472222222223</v>
      </c>
      <c r="E1681" t="s">
        <v>33</v>
      </c>
      <c r="F1681">
        <v>6000</v>
      </c>
      <c r="G1681" t="s">
        <v>189</v>
      </c>
      <c r="I1681">
        <f t="shared" si="182"/>
        <v>1</v>
      </c>
      <c r="J1681" t="str">
        <f t="shared" si="183"/>
        <v>OK</v>
      </c>
      <c r="K1681" t="str">
        <f t="shared" si="184"/>
        <v>Successful</v>
      </c>
      <c r="L1681" t="str">
        <f t="shared" si="185"/>
        <v>Withdrawal</v>
      </c>
      <c r="M1681" t="str">
        <f t="shared" si="186"/>
        <v>OK</v>
      </c>
      <c r="N1681" t="str">
        <f t="shared" si="187"/>
        <v>OK</v>
      </c>
      <c r="O1681" t="str">
        <f>_xlfn.XLOOKUP(B1681,'01_Raw_ATMs'!A:A,'01_Raw_ATMs'!A:A,"Not Found")</f>
        <v>ATM016</v>
      </c>
      <c r="P1681" t="str">
        <f t="shared" si="188"/>
        <v>Valid</v>
      </c>
    </row>
    <row r="1682" spans="1:16">
      <c r="A1682" t="s">
        <v>1877</v>
      </c>
      <c r="B1682" t="s">
        <v>104</v>
      </c>
      <c r="C1682" s="2">
        <v>45675</v>
      </c>
      <c r="D1682" s="3">
        <v>0.5304861111111111</v>
      </c>
      <c r="E1682" t="s">
        <v>211</v>
      </c>
      <c r="F1682">
        <v>0</v>
      </c>
      <c r="G1682" t="s">
        <v>189</v>
      </c>
      <c r="I1682">
        <f t="shared" si="182"/>
        <v>1</v>
      </c>
      <c r="J1682" t="str">
        <f t="shared" si="183"/>
        <v>OK</v>
      </c>
      <c r="K1682" t="str">
        <f t="shared" si="184"/>
        <v>Successful</v>
      </c>
      <c r="L1682" t="str">
        <f t="shared" si="185"/>
        <v>Mini Statement</v>
      </c>
      <c r="M1682" t="str">
        <f t="shared" si="186"/>
        <v>OK</v>
      </c>
      <c r="N1682" t="str">
        <f t="shared" si="187"/>
        <v>OK</v>
      </c>
      <c r="O1682" t="str">
        <f>_xlfn.XLOOKUP(B1682,'01_Raw_ATMs'!A:A,'01_Raw_ATMs'!A:A,"Not Found")</f>
        <v>ATM025</v>
      </c>
      <c r="P1682" t="str">
        <f t="shared" si="188"/>
        <v>Valid</v>
      </c>
    </row>
    <row r="1683" spans="1:16">
      <c r="A1683" t="s">
        <v>1878</v>
      </c>
      <c r="B1683" t="s">
        <v>101</v>
      </c>
      <c r="C1683" s="2">
        <v>46033</v>
      </c>
      <c r="D1683" s="3">
        <v>0.69612268518518516</v>
      </c>
      <c r="E1683" t="s">
        <v>33</v>
      </c>
      <c r="F1683">
        <v>10000</v>
      </c>
      <c r="G1683" t="s">
        <v>189</v>
      </c>
      <c r="I1683">
        <f t="shared" si="182"/>
        <v>1</v>
      </c>
      <c r="J1683" t="str">
        <f t="shared" si="183"/>
        <v>OK</v>
      </c>
      <c r="K1683" t="str">
        <f t="shared" si="184"/>
        <v>Successful</v>
      </c>
      <c r="L1683" t="str">
        <f t="shared" si="185"/>
        <v>Withdrawal</v>
      </c>
      <c r="M1683" t="str">
        <f t="shared" si="186"/>
        <v>OK</v>
      </c>
      <c r="N1683" t="str">
        <f t="shared" si="187"/>
        <v>OK</v>
      </c>
      <c r="O1683" t="str">
        <f>_xlfn.XLOOKUP(B1683,'01_Raw_ATMs'!A:A,'01_Raw_ATMs'!A:A,"Not Found")</f>
        <v>ATM022</v>
      </c>
      <c r="P1683" t="str">
        <f t="shared" si="188"/>
        <v>Valid</v>
      </c>
    </row>
    <row r="1684" spans="1:16">
      <c r="A1684" t="s">
        <v>1879</v>
      </c>
      <c r="B1684" t="s">
        <v>84</v>
      </c>
      <c r="C1684" s="2">
        <v>45855</v>
      </c>
      <c r="D1684" s="3">
        <v>0.81399305555555557</v>
      </c>
      <c r="E1684" t="s">
        <v>194</v>
      </c>
      <c r="F1684">
        <v>0</v>
      </c>
      <c r="G1684" t="s">
        <v>189</v>
      </c>
      <c r="I1684">
        <f t="shared" si="182"/>
        <v>1</v>
      </c>
      <c r="J1684" t="str">
        <f t="shared" si="183"/>
        <v>OK</v>
      </c>
      <c r="K1684" t="str">
        <f t="shared" si="184"/>
        <v>Successful</v>
      </c>
      <c r="L1684" t="str">
        <f t="shared" si="185"/>
        <v>Balance Inquiry</v>
      </c>
      <c r="M1684" t="str">
        <f t="shared" si="186"/>
        <v>OK</v>
      </c>
      <c r="N1684" t="str">
        <f t="shared" si="187"/>
        <v>OK</v>
      </c>
      <c r="O1684" t="str">
        <f>_xlfn.XLOOKUP(B1684,'01_Raw_ATMs'!A:A,'01_Raw_ATMs'!A:A,"Not Found")</f>
        <v>ATM009</v>
      </c>
      <c r="P1684" t="str">
        <f t="shared" si="188"/>
        <v>Valid</v>
      </c>
    </row>
    <row r="1685" spans="1:16">
      <c r="A1685" t="s">
        <v>1880</v>
      </c>
      <c r="B1685" t="s">
        <v>137</v>
      </c>
      <c r="C1685" s="2">
        <v>45703</v>
      </c>
      <c r="D1685" s="3">
        <v>0.42550925925925931</v>
      </c>
      <c r="E1685" t="s">
        <v>33</v>
      </c>
      <c r="F1685">
        <v>1500</v>
      </c>
      <c r="G1685" t="s">
        <v>189</v>
      </c>
      <c r="I1685">
        <f t="shared" si="182"/>
        <v>1</v>
      </c>
      <c r="J1685" t="str">
        <f t="shared" si="183"/>
        <v>OK</v>
      </c>
      <c r="K1685" t="str">
        <f t="shared" si="184"/>
        <v>Successful</v>
      </c>
      <c r="L1685" t="str">
        <f t="shared" si="185"/>
        <v>Withdrawal</v>
      </c>
      <c r="M1685" t="str">
        <f t="shared" si="186"/>
        <v>OK</v>
      </c>
      <c r="N1685" t="str">
        <f t="shared" si="187"/>
        <v>OK</v>
      </c>
      <c r="O1685" t="str">
        <f>_xlfn.XLOOKUP(B1685,'01_Raw_ATMs'!A:A,'01_Raw_ATMs'!A:A,"Not Found")</f>
        <v>ATM057</v>
      </c>
      <c r="P1685" t="str">
        <f t="shared" si="188"/>
        <v>Valid</v>
      </c>
    </row>
    <row r="1686" spans="1:16">
      <c r="A1686" t="s">
        <v>1881</v>
      </c>
      <c r="B1686" t="s">
        <v>7</v>
      </c>
      <c r="C1686" s="2">
        <v>45976</v>
      </c>
      <c r="D1686" s="3">
        <v>0.43202546296296301</v>
      </c>
      <c r="E1686" t="s">
        <v>33</v>
      </c>
      <c r="F1686">
        <v>8000</v>
      </c>
      <c r="G1686" t="s">
        <v>189</v>
      </c>
      <c r="I1686">
        <f t="shared" si="182"/>
        <v>1</v>
      </c>
      <c r="J1686" t="str">
        <f t="shared" si="183"/>
        <v>OK</v>
      </c>
      <c r="K1686" t="str">
        <f t="shared" si="184"/>
        <v>Successful</v>
      </c>
      <c r="L1686" t="str">
        <f t="shared" si="185"/>
        <v>Withdrawal</v>
      </c>
      <c r="M1686" t="str">
        <f t="shared" si="186"/>
        <v>OK</v>
      </c>
      <c r="N1686" t="str">
        <f t="shared" si="187"/>
        <v>OK</v>
      </c>
      <c r="O1686" t="str">
        <f>_xlfn.XLOOKUP(B1686,'01_Raw_ATMs'!A:A,'01_Raw_ATMs'!A:A,"Not Found")</f>
        <v>ATM001</v>
      </c>
      <c r="P1686" t="str">
        <f t="shared" si="188"/>
        <v>Valid</v>
      </c>
    </row>
    <row r="1687" spans="1:16">
      <c r="A1687" t="s">
        <v>1882</v>
      </c>
      <c r="B1687" t="s">
        <v>89</v>
      </c>
      <c r="C1687" s="2">
        <v>46132</v>
      </c>
      <c r="D1687" s="3">
        <v>0.29033564814814822</v>
      </c>
      <c r="E1687" t="s">
        <v>33</v>
      </c>
      <c r="F1687">
        <v>1000</v>
      </c>
      <c r="G1687" t="s">
        <v>189</v>
      </c>
      <c r="I1687">
        <f t="shared" si="182"/>
        <v>1</v>
      </c>
      <c r="J1687" t="str">
        <f t="shared" si="183"/>
        <v>OK</v>
      </c>
      <c r="K1687" t="str">
        <f t="shared" si="184"/>
        <v>Successful</v>
      </c>
      <c r="L1687" t="str">
        <f t="shared" si="185"/>
        <v>Withdrawal</v>
      </c>
      <c r="M1687" t="str">
        <f t="shared" si="186"/>
        <v>OK</v>
      </c>
      <c r="N1687" t="str">
        <f t="shared" si="187"/>
        <v>OK</v>
      </c>
      <c r="O1687" t="str">
        <f>_xlfn.XLOOKUP(B1687,'01_Raw_ATMs'!A:A,'01_Raw_ATMs'!A:A,"Not Found")</f>
        <v>ATM012</v>
      </c>
      <c r="P1687" t="str">
        <f t="shared" si="188"/>
        <v>Valid</v>
      </c>
    </row>
    <row r="1688" spans="1:16">
      <c r="A1688" t="s">
        <v>1883</v>
      </c>
      <c r="B1688" t="s">
        <v>156</v>
      </c>
      <c r="C1688" s="2">
        <v>45678</v>
      </c>
      <c r="D1688" s="3">
        <v>0.82638888888888884</v>
      </c>
      <c r="E1688" t="s">
        <v>33</v>
      </c>
      <c r="F1688">
        <v>3000</v>
      </c>
      <c r="G1688" t="s">
        <v>189</v>
      </c>
      <c r="I1688">
        <f t="shared" si="182"/>
        <v>1</v>
      </c>
      <c r="J1688" t="str">
        <f t="shared" si="183"/>
        <v>OK</v>
      </c>
      <c r="K1688" t="str">
        <f t="shared" si="184"/>
        <v>Successful</v>
      </c>
      <c r="L1688" t="str">
        <f t="shared" si="185"/>
        <v>Withdrawal</v>
      </c>
      <c r="M1688" t="str">
        <f t="shared" si="186"/>
        <v>OK</v>
      </c>
      <c r="N1688" t="str">
        <f t="shared" si="187"/>
        <v>OK</v>
      </c>
      <c r="O1688" t="str">
        <f>_xlfn.XLOOKUP(B1688,'01_Raw_ATMs'!A:A,'01_Raw_ATMs'!A:A,"Not Found")</f>
        <v>ATM076</v>
      </c>
      <c r="P1688" t="str">
        <f t="shared" si="188"/>
        <v>Valid</v>
      </c>
    </row>
    <row r="1689" spans="1:16">
      <c r="A1689" t="s">
        <v>1884</v>
      </c>
      <c r="B1689" t="s">
        <v>173</v>
      </c>
      <c r="C1689" s="2">
        <v>45910</v>
      </c>
      <c r="D1689" s="3">
        <v>0.48866898148148152</v>
      </c>
      <c r="E1689" t="s">
        <v>211</v>
      </c>
      <c r="F1689">
        <v>0</v>
      </c>
      <c r="G1689" t="s">
        <v>189</v>
      </c>
      <c r="I1689">
        <f t="shared" si="182"/>
        <v>1</v>
      </c>
      <c r="J1689" t="str">
        <f t="shared" si="183"/>
        <v>OK</v>
      </c>
      <c r="K1689" t="str">
        <f t="shared" si="184"/>
        <v>Successful</v>
      </c>
      <c r="L1689" t="str">
        <f t="shared" si="185"/>
        <v>Mini Statement</v>
      </c>
      <c r="M1689" t="str">
        <f t="shared" si="186"/>
        <v>OK</v>
      </c>
      <c r="N1689" t="str">
        <f t="shared" si="187"/>
        <v>OK</v>
      </c>
      <c r="O1689" t="str">
        <f>_xlfn.XLOOKUP(B1689,'01_Raw_ATMs'!A:A,'01_Raw_ATMs'!A:A,"Not Found")</f>
        <v>ATM093</v>
      </c>
      <c r="P1689" t="str">
        <f t="shared" si="188"/>
        <v>Valid</v>
      </c>
    </row>
    <row r="1690" spans="1:16">
      <c r="A1690" t="s">
        <v>1885</v>
      </c>
      <c r="B1690" t="s">
        <v>176</v>
      </c>
      <c r="C1690" s="2">
        <v>45793</v>
      </c>
      <c r="D1690" s="3">
        <v>0.47552083333333328</v>
      </c>
      <c r="E1690" t="s">
        <v>33</v>
      </c>
      <c r="F1690">
        <v>2500</v>
      </c>
      <c r="G1690" t="s">
        <v>189</v>
      </c>
      <c r="I1690">
        <f t="shared" si="182"/>
        <v>1</v>
      </c>
      <c r="J1690" t="str">
        <f t="shared" si="183"/>
        <v>OK</v>
      </c>
      <c r="K1690" t="str">
        <f t="shared" si="184"/>
        <v>Successful</v>
      </c>
      <c r="L1690" t="str">
        <f t="shared" si="185"/>
        <v>Withdrawal</v>
      </c>
      <c r="M1690" t="str">
        <f t="shared" si="186"/>
        <v>OK</v>
      </c>
      <c r="N1690" t="str">
        <f t="shared" si="187"/>
        <v>OK</v>
      </c>
      <c r="O1690" t="str">
        <f>_xlfn.XLOOKUP(B1690,'01_Raw_ATMs'!A:A,'01_Raw_ATMs'!A:A,"Not Found")</f>
        <v>ATM096</v>
      </c>
      <c r="P1690" t="str">
        <f t="shared" si="188"/>
        <v>Valid</v>
      </c>
    </row>
    <row r="1691" spans="1:16">
      <c r="A1691" t="s">
        <v>1886</v>
      </c>
      <c r="B1691" t="s">
        <v>121</v>
      </c>
      <c r="C1691" s="2">
        <v>46081</v>
      </c>
      <c r="D1691" s="3">
        <v>0.38353009259259258</v>
      </c>
      <c r="E1691" t="s">
        <v>211</v>
      </c>
      <c r="F1691">
        <v>0</v>
      </c>
      <c r="G1691" t="s">
        <v>189</v>
      </c>
      <c r="I1691">
        <f t="shared" si="182"/>
        <v>1</v>
      </c>
      <c r="J1691" t="str">
        <f t="shared" si="183"/>
        <v>OK</v>
      </c>
      <c r="K1691" t="str">
        <f t="shared" si="184"/>
        <v>Successful</v>
      </c>
      <c r="L1691" t="str">
        <f t="shared" si="185"/>
        <v>Mini Statement</v>
      </c>
      <c r="M1691" t="str">
        <f t="shared" si="186"/>
        <v>OK</v>
      </c>
      <c r="N1691" t="str">
        <f t="shared" si="187"/>
        <v>OK</v>
      </c>
      <c r="O1691" t="str">
        <f>_xlfn.XLOOKUP(B1691,'01_Raw_ATMs'!A:A,'01_Raw_ATMs'!A:A,"Not Found")</f>
        <v>ATM041</v>
      </c>
      <c r="P1691" t="str">
        <f t="shared" si="188"/>
        <v>Valid</v>
      </c>
    </row>
    <row r="1692" spans="1:16">
      <c r="A1692" t="s">
        <v>1887</v>
      </c>
      <c r="B1692" t="s">
        <v>118</v>
      </c>
      <c r="C1692" s="2">
        <v>45923</v>
      </c>
      <c r="D1692" s="3">
        <v>0.76116898148148149</v>
      </c>
      <c r="E1692" t="s">
        <v>33</v>
      </c>
      <c r="F1692">
        <v>8000</v>
      </c>
      <c r="G1692" t="s">
        <v>189</v>
      </c>
      <c r="I1692">
        <f t="shared" si="182"/>
        <v>1</v>
      </c>
      <c r="J1692" t="str">
        <f t="shared" si="183"/>
        <v>OK</v>
      </c>
      <c r="K1692" t="str">
        <f t="shared" si="184"/>
        <v>Successful</v>
      </c>
      <c r="L1692" t="str">
        <f t="shared" si="185"/>
        <v>Withdrawal</v>
      </c>
      <c r="M1692" t="str">
        <f t="shared" si="186"/>
        <v>OK</v>
      </c>
      <c r="N1692" t="str">
        <f t="shared" si="187"/>
        <v>OK</v>
      </c>
      <c r="O1692" t="str">
        <f>_xlfn.XLOOKUP(B1692,'01_Raw_ATMs'!A:A,'01_Raw_ATMs'!A:A,"Not Found")</f>
        <v>ATM038</v>
      </c>
      <c r="P1692" t="str">
        <f t="shared" si="188"/>
        <v>Valid</v>
      </c>
    </row>
    <row r="1693" spans="1:16">
      <c r="A1693" t="s">
        <v>1888</v>
      </c>
      <c r="B1693" t="s">
        <v>179</v>
      </c>
      <c r="C1693" s="2">
        <v>46193</v>
      </c>
      <c r="D1693" s="3">
        <v>0.65327546296296302</v>
      </c>
      <c r="E1693" t="s">
        <v>194</v>
      </c>
      <c r="F1693">
        <v>0</v>
      </c>
      <c r="G1693" t="s">
        <v>189</v>
      </c>
      <c r="I1693">
        <f t="shared" si="182"/>
        <v>1</v>
      </c>
      <c r="J1693" t="str">
        <f t="shared" si="183"/>
        <v>OK</v>
      </c>
      <c r="K1693" t="str">
        <f t="shared" si="184"/>
        <v>Successful</v>
      </c>
      <c r="L1693" t="str">
        <f t="shared" si="185"/>
        <v>Balance Inquiry</v>
      </c>
      <c r="M1693" t="str">
        <f t="shared" si="186"/>
        <v>OK</v>
      </c>
      <c r="N1693" t="str">
        <f t="shared" si="187"/>
        <v>OK</v>
      </c>
      <c r="O1693" t="str">
        <f>_xlfn.XLOOKUP(B1693,'01_Raw_ATMs'!A:A,'01_Raw_ATMs'!A:A,"Not Found")</f>
        <v>ATM099</v>
      </c>
      <c r="P1693" t="str">
        <f t="shared" si="188"/>
        <v>Valid</v>
      </c>
    </row>
    <row r="1694" spans="1:16">
      <c r="A1694" t="s">
        <v>1889</v>
      </c>
      <c r="B1694" t="s">
        <v>155</v>
      </c>
      <c r="C1694" s="2">
        <v>46052</v>
      </c>
      <c r="D1694" s="3">
        <v>0.35848379629629629</v>
      </c>
      <c r="E1694" t="s">
        <v>261</v>
      </c>
      <c r="F1694">
        <v>10000</v>
      </c>
      <c r="G1694" t="s">
        <v>189</v>
      </c>
      <c r="I1694">
        <f t="shared" si="182"/>
        <v>1</v>
      </c>
      <c r="J1694" t="str">
        <f t="shared" si="183"/>
        <v>OK</v>
      </c>
      <c r="K1694" t="str">
        <f t="shared" si="184"/>
        <v>Successful</v>
      </c>
      <c r="L1694" t="str">
        <f t="shared" si="185"/>
        <v>Cash Deposit</v>
      </c>
      <c r="M1694" t="str">
        <f t="shared" si="186"/>
        <v>OK</v>
      </c>
      <c r="N1694" t="str">
        <f t="shared" si="187"/>
        <v>OK</v>
      </c>
      <c r="O1694" t="str">
        <f>_xlfn.XLOOKUP(B1694,'01_Raw_ATMs'!A:A,'01_Raw_ATMs'!A:A,"Not Found")</f>
        <v>ATM075</v>
      </c>
      <c r="P1694" t="str">
        <f t="shared" si="188"/>
        <v>Valid</v>
      </c>
    </row>
    <row r="1695" spans="1:16">
      <c r="A1695" t="s">
        <v>1890</v>
      </c>
      <c r="B1695" t="s">
        <v>168</v>
      </c>
      <c r="C1695" s="2">
        <v>45953</v>
      </c>
      <c r="D1695" s="3">
        <v>0.40592592592592591</v>
      </c>
      <c r="E1695" t="s">
        <v>33</v>
      </c>
      <c r="F1695">
        <v>2500</v>
      </c>
      <c r="G1695" t="s">
        <v>189</v>
      </c>
      <c r="I1695">
        <f t="shared" si="182"/>
        <v>1</v>
      </c>
      <c r="J1695" t="str">
        <f t="shared" si="183"/>
        <v>OK</v>
      </c>
      <c r="K1695" t="str">
        <f t="shared" si="184"/>
        <v>Successful</v>
      </c>
      <c r="L1695" t="str">
        <f t="shared" si="185"/>
        <v>Withdrawal</v>
      </c>
      <c r="M1695" t="str">
        <f t="shared" si="186"/>
        <v>OK</v>
      </c>
      <c r="N1695" t="str">
        <f t="shared" si="187"/>
        <v>OK</v>
      </c>
      <c r="O1695" t="str">
        <f>_xlfn.XLOOKUP(B1695,'01_Raw_ATMs'!A:A,'01_Raw_ATMs'!A:A,"Not Found")</f>
        <v>ATM088</v>
      </c>
      <c r="P1695" t="str">
        <f t="shared" si="188"/>
        <v>Valid</v>
      </c>
    </row>
    <row r="1696" spans="1:16">
      <c r="A1696" t="s">
        <v>1891</v>
      </c>
      <c r="B1696" t="s">
        <v>179</v>
      </c>
      <c r="C1696" s="2">
        <v>45873</v>
      </c>
      <c r="D1696" s="3">
        <v>0.43699074074074068</v>
      </c>
      <c r="E1696" t="s">
        <v>33</v>
      </c>
      <c r="F1696">
        <v>1000</v>
      </c>
      <c r="G1696" t="s">
        <v>189</v>
      </c>
      <c r="I1696">
        <f t="shared" si="182"/>
        <v>1</v>
      </c>
      <c r="J1696" t="str">
        <f t="shared" si="183"/>
        <v>OK</v>
      </c>
      <c r="K1696" t="str">
        <f t="shared" si="184"/>
        <v>Successful</v>
      </c>
      <c r="L1696" t="str">
        <f t="shared" si="185"/>
        <v>Withdrawal</v>
      </c>
      <c r="M1696" t="str">
        <f t="shared" si="186"/>
        <v>OK</v>
      </c>
      <c r="N1696" t="str">
        <f t="shared" si="187"/>
        <v>OK</v>
      </c>
      <c r="O1696" t="str">
        <f>_xlfn.XLOOKUP(B1696,'01_Raw_ATMs'!A:A,'01_Raw_ATMs'!A:A,"Not Found")</f>
        <v>ATM099</v>
      </c>
      <c r="P1696" t="str">
        <f t="shared" si="188"/>
        <v>Valid</v>
      </c>
    </row>
    <row r="1697" spans="1:16">
      <c r="A1697" t="s">
        <v>1892</v>
      </c>
      <c r="B1697" t="s">
        <v>161</v>
      </c>
      <c r="C1697" s="2">
        <v>45848</v>
      </c>
      <c r="D1697" s="3">
        <v>0.64556712962962959</v>
      </c>
      <c r="E1697" t="s">
        <v>33</v>
      </c>
      <c r="F1697">
        <v>8000</v>
      </c>
      <c r="G1697" t="s">
        <v>189</v>
      </c>
      <c r="I1697">
        <f t="shared" si="182"/>
        <v>1</v>
      </c>
      <c r="J1697" t="str">
        <f t="shared" si="183"/>
        <v>OK</v>
      </c>
      <c r="K1697" t="str">
        <f t="shared" si="184"/>
        <v>Successful</v>
      </c>
      <c r="L1697" t="str">
        <f t="shared" si="185"/>
        <v>Withdrawal</v>
      </c>
      <c r="M1697" t="str">
        <f t="shared" si="186"/>
        <v>OK</v>
      </c>
      <c r="N1697" t="str">
        <f t="shared" si="187"/>
        <v>OK</v>
      </c>
      <c r="O1697" t="str">
        <f>_xlfn.XLOOKUP(B1697,'01_Raw_ATMs'!A:A,'01_Raw_ATMs'!A:A,"Not Found")</f>
        <v>ATM081</v>
      </c>
      <c r="P1697" t="str">
        <f t="shared" si="188"/>
        <v>Valid</v>
      </c>
    </row>
    <row r="1698" spans="1:16">
      <c r="A1698" t="s">
        <v>1893</v>
      </c>
      <c r="B1698" t="s">
        <v>156</v>
      </c>
      <c r="C1698" s="2">
        <v>45692</v>
      </c>
      <c r="D1698" s="3">
        <v>0.50462962962962965</v>
      </c>
      <c r="E1698" t="s">
        <v>33</v>
      </c>
      <c r="F1698">
        <v>500</v>
      </c>
      <c r="G1698" t="s">
        <v>189</v>
      </c>
      <c r="I1698">
        <f t="shared" si="182"/>
        <v>1</v>
      </c>
      <c r="J1698" t="str">
        <f t="shared" si="183"/>
        <v>OK</v>
      </c>
      <c r="K1698" t="str">
        <f t="shared" si="184"/>
        <v>Successful</v>
      </c>
      <c r="L1698" t="str">
        <f t="shared" si="185"/>
        <v>Withdrawal</v>
      </c>
      <c r="M1698" t="str">
        <f t="shared" si="186"/>
        <v>OK</v>
      </c>
      <c r="N1698" t="str">
        <f t="shared" si="187"/>
        <v>OK</v>
      </c>
      <c r="O1698" t="str">
        <f>_xlfn.XLOOKUP(B1698,'01_Raw_ATMs'!A:A,'01_Raw_ATMs'!A:A,"Not Found")</f>
        <v>ATM076</v>
      </c>
      <c r="P1698" t="str">
        <f t="shared" si="188"/>
        <v>Valid</v>
      </c>
    </row>
    <row r="1699" spans="1:16">
      <c r="A1699" t="s">
        <v>1894</v>
      </c>
      <c r="B1699" t="s">
        <v>141</v>
      </c>
      <c r="C1699" s="2">
        <v>46000</v>
      </c>
      <c r="D1699" s="3">
        <v>0.53965277777777776</v>
      </c>
      <c r="E1699" t="s">
        <v>33</v>
      </c>
      <c r="F1699">
        <v>3000</v>
      </c>
      <c r="G1699" t="s">
        <v>189</v>
      </c>
      <c r="I1699">
        <f t="shared" si="182"/>
        <v>1</v>
      </c>
      <c r="J1699" t="str">
        <f t="shared" si="183"/>
        <v>OK</v>
      </c>
      <c r="K1699" t="str">
        <f t="shared" si="184"/>
        <v>Successful</v>
      </c>
      <c r="L1699" t="str">
        <f t="shared" si="185"/>
        <v>Withdrawal</v>
      </c>
      <c r="M1699" t="str">
        <f t="shared" si="186"/>
        <v>OK</v>
      </c>
      <c r="N1699" t="str">
        <f t="shared" si="187"/>
        <v>OK</v>
      </c>
      <c r="O1699" t="str">
        <f>_xlfn.XLOOKUP(B1699,'01_Raw_ATMs'!A:A,'01_Raw_ATMs'!A:A,"Not Found")</f>
        <v>ATM061</v>
      </c>
      <c r="P1699" t="str">
        <f t="shared" si="188"/>
        <v>Valid</v>
      </c>
    </row>
    <row r="1700" spans="1:16">
      <c r="A1700" t="s">
        <v>1895</v>
      </c>
      <c r="B1700" t="s">
        <v>140</v>
      </c>
      <c r="C1700" s="2">
        <v>45848</v>
      </c>
      <c r="D1700" s="3">
        <v>0.77003472222222225</v>
      </c>
      <c r="E1700" t="s">
        <v>33</v>
      </c>
      <c r="F1700">
        <v>8000</v>
      </c>
      <c r="G1700" t="s">
        <v>189</v>
      </c>
      <c r="I1700">
        <f t="shared" si="182"/>
        <v>1</v>
      </c>
      <c r="J1700" t="str">
        <f t="shared" si="183"/>
        <v>OK</v>
      </c>
      <c r="K1700" t="str">
        <f t="shared" si="184"/>
        <v>Successful</v>
      </c>
      <c r="L1700" t="str">
        <f t="shared" si="185"/>
        <v>Withdrawal</v>
      </c>
      <c r="M1700" t="str">
        <f t="shared" si="186"/>
        <v>OK</v>
      </c>
      <c r="N1700" t="str">
        <f t="shared" si="187"/>
        <v>OK</v>
      </c>
      <c r="O1700" t="str">
        <f>_xlfn.XLOOKUP(B1700,'01_Raw_ATMs'!A:A,'01_Raw_ATMs'!A:A,"Not Found")</f>
        <v>ATM060</v>
      </c>
      <c r="P1700" t="str">
        <f t="shared" si="188"/>
        <v>Valid</v>
      </c>
    </row>
    <row r="1701" spans="1:16">
      <c r="A1701" t="s">
        <v>1896</v>
      </c>
      <c r="B1701" t="s">
        <v>136</v>
      </c>
      <c r="C1701" s="2">
        <v>46066</v>
      </c>
      <c r="D1701" s="3">
        <v>0.63560185185185181</v>
      </c>
      <c r="E1701" t="s">
        <v>194</v>
      </c>
      <c r="F1701">
        <v>0</v>
      </c>
      <c r="G1701" t="s">
        <v>189</v>
      </c>
      <c r="I1701">
        <f t="shared" si="182"/>
        <v>1</v>
      </c>
      <c r="J1701" t="str">
        <f t="shared" si="183"/>
        <v>OK</v>
      </c>
      <c r="K1701" t="str">
        <f t="shared" si="184"/>
        <v>Successful</v>
      </c>
      <c r="L1701" t="str">
        <f t="shared" si="185"/>
        <v>Balance Inquiry</v>
      </c>
      <c r="M1701" t="str">
        <f t="shared" si="186"/>
        <v>OK</v>
      </c>
      <c r="N1701" t="str">
        <f t="shared" si="187"/>
        <v>OK</v>
      </c>
      <c r="O1701" t="str">
        <f>_xlfn.XLOOKUP(B1701,'01_Raw_ATMs'!A:A,'01_Raw_ATMs'!A:A,"Not Found")</f>
        <v>ATM056</v>
      </c>
      <c r="P1701" t="str">
        <f t="shared" si="188"/>
        <v>Valid</v>
      </c>
    </row>
    <row r="1702" spans="1:16">
      <c r="A1702" t="s">
        <v>1897</v>
      </c>
      <c r="B1702" t="s">
        <v>142</v>
      </c>
      <c r="C1702" s="2">
        <v>46068</v>
      </c>
      <c r="D1702" s="3">
        <v>0.49995370370370368</v>
      </c>
      <c r="E1702" t="s">
        <v>33</v>
      </c>
      <c r="F1702">
        <v>6000</v>
      </c>
      <c r="G1702" t="s">
        <v>189</v>
      </c>
      <c r="I1702">
        <f t="shared" si="182"/>
        <v>1</v>
      </c>
      <c r="J1702" t="str">
        <f t="shared" si="183"/>
        <v>OK</v>
      </c>
      <c r="K1702" t="str">
        <f t="shared" si="184"/>
        <v>Successful</v>
      </c>
      <c r="L1702" t="str">
        <f t="shared" si="185"/>
        <v>Withdrawal</v>
      </c>
      <c r="M1702" t="str">
        <f t="shared" si="186"/>
        <v>OK</v>
      </c>
      <c r="N1702" t="str">
        <f t="shared" si="187"/>
        <v>OK</v>
      </c>
      <c r="O1702" t="str">
        <f>_xlfn.XLOOKUP(B1702,'01_Raw_ATMs'!A:A,'01_Raw_ATMs'!A:A,"Not Found")</f>
        <v>ATM062</v>
      </c>
      <c r="P1702" t="str">
        <f t="shared" si="188"/>
        <v>Valid</v>
      </c>
    </row>
    <row r="1703" spans="1:16">
      <c r="A1703" t="s">
        <v>1898</v>
      </c>
      <c r="B1703" t="s">
        <v>135</v>
      </c>
      <c r="C1703" s="2">
        <v>45933</v>
      </c>
      <c r="D1703" s="3">
        <v>0.93445601851851856</v>
      </c>
      <c r="E1703" t="s">
        <v>33</v>
      </c>
      <c r="F1703">
        <v>6000</v>
      </c>
      <c r="G1703" t="s">
        <v>189</v>
      </c>
      <c r="I1703">
        <f t="shared" si="182"/>
        <v>1</v>
      </c>
      <c r="J1703" t="str">
        <f t="shared" si="183"/>
        <v>OK</v>
      </c>
      <c r="K1703" t="str">
        <f t="shared" si="184"/>
        <v>Successful</v>
      </c>
      <c r="L1703" t="str">
        <f t="shared" si="185"/>
        <v>Withdrawal</v>
      </c>
      <c r="M1703" t="str">
        <f t="shared" si="186"/>
        <v>OK</v>
      </c>
      <c r="N1703" t="str">
        <f t="shared" si="187"/>
        <v>OK</v>
      </c>
      <c r="O1703" t="str">
        <f>_xlfn.XLOOKUP(B1703,'01_Raw_ATMs'!A:A,'01_Raw_ATMs'!A:A,"Not Found")</f>
        <v>ATM055</v>
      </c>
      <c r="P1703" t="str">
        <f t="shared" si="188"/>
        <v>Valid</v>
      </c>
    </row>
    <row r="1704" spans="1:16">
      <c r="A1704" t="s">
        <v>1899</v>
      </c>
      <c r="B1704" t="s">
        <v>119</v>
      </c>
      <c r="C1704" s="2">
        <v>46194</v>
      </c>
      <c r="D1704" s="3">
        <v>0.35888888888888892</v>
      </c>
      <c r="E1704" t="s">
        <v>33</v>
      </c>
      <c r="F1704">
        <v>10000</v>
      </c>
      <c r="G1704" t="s">
        <v>189</v>
      </c>
      <c r="I1704">
        <f t="shared" si="182"/>
        <v>1</v>
      </c>
      <c r="J1704" t="str">
        <f t="shared" si="183"/>
        <v>OK</v>
      </c>
      <c r="K1704" t="str">
        <f t="shared" si="184"/>
        <v>Successful</v>
      </c>
      <c r="L1704" t="str">
        <f t="shared" si="185"/>
        <v>Withdrawal</v>
      </c>
      <c r="M1704" t="str">
        <f t="shared" si="186"/>
        <v>OK</v>
      </c>
      <c r="N1704" t="str">
        <f t="shared" si="187"/>
        <v>OK</v>
      </c>
      <c r="O1704" t="str">
        <f>_xlfn.XLOOKUP(B1704,'01_Raw_ATMs'!A:A,'01_Raw_ATMs'!A:A,"Not Found")</f>
        <v>ATM039</v>
      </c>
      <c r="P1704" t="str">
        <f t="shared" si="188"/>
        <v>Valid</v>
      </c>
    </row>
    <row r="1705" spans="1:16">
      <c r="A1705" t="s">
        <v>1900</v>
      </c>
      <c r="B1705" t="s">
        <v>81</v>
      </c>
      <c r="C1705" s="2">
        <v>45750</v>
      </c>
      <c r="D1705" s="3">
        <v>0.49246527777777782</v>
      </c>
      <c r="E1705" t="s">
        <v>194</v>
      </c>
      <c r="F1705">
        <v>0</v>
      </c>
      <c r="G1705" t="s">
        <v>189</v>
      </c>
      <c r="I1705">
        <f t="shared" si="182"/>
        <v>1</v>
      </c>
      <c r="J1705" t="str">
        <f t="shared" si="183"/>
        <v>OK</v>
      </c>
      <c r="K1705" t="str">
        <f t="shared" si="184"/>
        <v>Successful</v>
      </c>
      <c r="L1705" t="str">
        <f t="shared" si="185"/>
        <v>Balance Inquiry</v>
      </c>
      <c r="M1705" t="str">
        <f t="shared" si="186"/>
        <v>OK</v>
      </c>
      <c r="N1705" t="str">
        <f t="shared" si="187"/>
        <v>OK</v>
      </c>
      <c r="O1705" t="str">
        <f>_xlfn.XLOOKUP(B1705,'01_Raw_ATMs'!A:A,'01_Raw_ATMs'!A:A,"Not Found")</f>
        <v>ATM007</v>
      </c>
      <c r="P1705" t="str">
        <f t="shared" si="188"/>
        <v>Valid</v>
      </c>
    </row>
    <row r="1706" spans="1:16">
      <c r="A1706" t="s">
        <v>1901</v>
      </c>
      <c r="B1706" t="s">
        <v>101</v>
      </c>
      <c r="C1706" s="2">
        <v>46129</v>
      </c>
      <c r="D1706" s="3">
        <v>6.3888888888888893E-3</v>
      </c>
      <c r="E1706" t="s">
        <v>211</v>
      </c>
      <c r="F1706">
        <v>0</v>
      </c>
      <c r="G1706" t="s">
        <v>189</v>
      </c>
      <c r="I1706">
        <f t="shared" si="182"/>
        <v>1</v>
      </c>
      <c r="J1706" t="str">
        <f t="shared" si="183"/>
        <v>OK</v>
      </c>
      <c r="K1706" t="str">
        <f t="shared" si="184"/>
        <v>Successful</v>
      </c>
      <c r="L1706" t="str">
        <f t="shared" si="185"/>
        <v>Mini Statement</v>
      </c>
      <c r="M1706" t="str">
        <f t="shared" si="186"/>
        <v>OK</v>
      </c>
      <c r="N1706" t="str">
        <f t="shared" si="187"/>
        <v>OK</v>
      </c>
      <c r="O1706" t="str">
        <f>_xlfn.XLOOKUP(B1706,'01_Raw_ATMs'!A:A,'01_Raw_ATMs'!A:A,"Not Found")</f>
        <v>ATM022</v>
      </c>
      <c r="P1706" t="str">
        <f t="shared" si="188"/>
        <v>Valid</v>
      </c>
    </row>
    <row r="1707" spans="1:16">
      <c r="A1707" t="s">
        <v>1902</v>
      </c>
      <c r="B1707" t="s">
        <v>87</v>
      </c>
      <c r="C1707" s="2">
        <v>45847</v>
      </c>
      <c r="D1707" s="3">
        <v>0.38434027777777779</v>
      </c>
      <c r="E1707" t="s">
        <v>33</v>
      </c>
      <c r="F1707">
        <v>2000</v>
      </c>
      <c r="G1707" t="s">
        <v>189</v>
      </c>
      <c r="I1707">
        <f t="shared" si="182"/>
        <v>1</v>
      </c>
      <c r="J1707" t="str">
        <f t="shared" si="183"/>
        <v>OK</v>
      </c>
      <c r="K1707" t="str">
        <f t="shared" si="184"/>
        <v>Successful</v>
      </c>
      <c r="L1707" t="str">
        <f t="shared" si="185"/>
        <v>Withdrawal</v>
      </c>
      <c r="M1707" t="str">
        <f t="shared" si="186"/>
        <v>OK</v>
      </c>
      <c r="N1707" t="str">
        <f t="shared" si="187"/>
        <v>OK</v>
      </c>
      <c r="O1707" t="str">
        <f>_xlfn.XLOOKUP(B1707,'01_Raw_ATMs'!A:A,'01_Raw_ATMs'!A:A,"Not Found")</f>
        <v>ATM011</v>
      </c>
      <c r="P1707" t="str">
        <f t="shared" si="188"/>
        <v>Valid</v>
      </c>
    </row>
    <row r="1708" spans="1:16">
      <c r="A1708" t="s">
        <v>1903</v>
      </c>
      <c r="B1708" t="s">
        <v>152</v>
      </c>
      <c r="C1708" s="2">
        <v>46041</v>
      </c>
      <c r="D1708" s="3">
        <v>7.1990740740740739E-3</v>
      </c>
      <c r="E1708" t="s">
        <v>33</v>
      </c>
      <c r="F1708">
        <v>6000</v>
      </c>
      <c r="G1708" t="s">
        <v>189</v>
      </c>
      <c r="I1708">
        <f t="shared" si="182"/>
        <v>1</v>
      </c>
      <c r="J1708" t="str">
        <f t="shared" si="183"/>
        <v>OK</v>
      </c>
      <c r="K1708" t="str">
        <f t="shared" si="184"/>
        <v>Successful</v>
      </c>
      <c r="L1708" t="str">
        <f t="shared" si="185"/>
        <v>Withdrawal</v>
      </c>
      <c r="M1708" t="str">
        <f t="shared" si="186"/>
        <v>OK</v>
      </c>
      <c r="N1708" t="str">
        <f t="shared" si="187"/>
        <v>OK</v>
      </c>
      <c r="O1708" t="str">
        <f>_xlfn.XLOOKUP(B1708,'01_Raw_ATMs'!A:A,'01_Raw_ATMs'!A:A,"Not Found")</f>
        <v>ATM072</v>
      </c>
      <c r="P1708" t="str">
        <f t="shared" si="188"/>
        <v>Valid</v>
      </c>
    </row>
    <row r="1709" spans="1:16">
      <c r="A1709" t="s">
        <v>1904</v>
      </c>
      <c r="B1709" t="s">
        <v>170</v>
      </c>
      <c r="C1709" s="2">
        <v>45875</v>
      </c>
      <c r="D1709" s="3">
        <v>0.9044444444444445</v>
      </c>
      <c r="E1709" t="s">
        <v>194</v>
      </c>
      <c r="F1709">
        <v>0</v>
      </c>
      <c r="G1709" t="s">
        <v>189</v>
      </c>
      <c r="I1709">
        <f t="shared" si="182"/>
        <v>1</v>
      </c>
      <c r="J1709" t="str">
        <f t="shared" si="183"/>
        <v>OK</v>
      </c>
      <c r="K1709" t="str">
        <f t="shared" si="184"/>
        <v>Successful</v>
      </c>
      <c r="L1709" t="str">
        <f t="shared" si="185"/>
        <v>Balance Inquiry</v>
      </c>
      <c r="M1709" t="str">
        <f t="shared" si="186"/>
        <v>OK</v>
      </c>
      <c r="N1709" t="str">
        <f t="shared" si="187"/>
        <v>OK</v>
      </c>
      <c r="O1709" t="str">
        <f>_xlfn.XLOOKUP(B1709,'01_Raw_ATMs'!A:A,'01_Raw_ATMs'!A:A,"Not Found")</f>
        <v>ATM090</v>
      </c>
      <c r="P1709" t="str">
        <f t="shared" si="188"/>
        <v>Valid</v>
      </c>
    </row>
    <row r="1710" spans="1:16">
      <c r="A1710" t="s">
        <v>1905</v>
      </c>
      <c r="B1710" t="s">
        <v>178</v>
      </c>
      <c r="C1710" s="2">
        <v>45756</v>
      </c>
      <c r="D1710" s="3">
        <v>0.55611111111111111</v>
      </c>
      <c r="E1710" t="s">
        <v>211</v>
      </c>
      <c r="F1710">
        <v>0</v>
      </c>
      <c r="G1710" t="s">
        <v>189</v>
      </c>
      <c r="I1710">
        <f t="shared" si="182"/>
        <v>1</v>
      </c>
      <c r="J1710" t="str">
        <f t="shared" si="183"/>
        <v>OK</v>
      </c>
      <c r="K1710" t="str">
        <f t="shared" si="184"/>
        <v>Successful</v>
      </c>
      <c r="L1710" t="str">
        <f t="shared" si="185"/>
        <v>Mini Statement</v>
      </c>
      <c r="M1710" t="str">
        <f t="shared" si="186"/>
        <v>OK</v>
      </c>
      <c r="N1710" t="str">
        <f t="shared" si="187"/>
        <v>OK</v>
      </c>
      <c r="O1710" t="str">
        <f>_xlfn.XLOOKUP(B1710,'01_Raw_ATMs'!A:A,'01_Raw_ATMs'!A:A,"Not Found")</f>
        <v>ATM098</v>
      </c>
      <c r="P1710" t="str">
        <f t="shared" si="188"/>
        <v>Valid</v>
      </c>
    </row>
    <row r="1711" spans="1:16">
      <c r="A1711" t="s">
        <v>1906</v>
      </c>
      <c r="B1711" t="s">
        <v>122</v>
      </c>
      <c r="C1711" s="2">
        <v>45947</v>
      </c>
      <c r="D1711" s="3">
        <v>0.82424768518518521</v>
      </c>
      <c r="E1711" t="s">
        <v>33</v>
      </c>
      <c r="F1711">
        <v>4000</v>
      </c>
      <c r="G1711" t="s">
        <v>189</v>
      </c>
      <c r="I1711">
        <f t="shared" si="182"/>
        <v>1</v>
      </c>
      <c r="J1711" t="str">
        <f t="shared" si="183"/>
        <v>OK</v>
      </c>
      <c r="K1711" t="str">
        <f t="shared" si="184"/>
        <v>Successful</v>
      </c>
      <c r="L1711" t="str">
        <f t="shared" si="185"/>
        <v>Withdrawal</v>
      </c>
      <c r="M1711" t="str">
        <f t="shared" si="186"/>
        <v>OK</v>
      </c>
      <c r="N1711" t="str">
        <f t="shared" si="187"/>
        <v>OK</v>
      </c>
      <c r="O1711" t="str">
        <f>_xlfn.XLOOKUP(B1711,'01_Raw_ATMs'!A:A,'01_Raw_ATMs'!A:A,"Not Found")</f>
        <v>ATM042</v>
      </c>
      <c r="P1711" t="str">
        <f t="shared" si="188"/>
        <v>Valid</v>
      </c>
    </row>
    <row r="1712" spans="1:16">
      <c r="A1712" t="s">
        <v>1907</v>
      </c>
      <c r="B1712" t="s">
        <v>125</v>
      </c>
      <c r="C1712" s="2">
        <v>46158</v>
      </c>
      <c r="D1712" s="3">
        <v>0.7757060185185185</v>
      </c>
      <c r="E1712" t="s">
        <v>33</v>
      </c>
      <c r="F1712">
        <v>8000</v>
      </c>
      <c r="G1712" t="s">
        <v>189</v>
      </c>
      <c r="I1712">
        <f t="shared" si="182"/>
        <v>1</v>
      </c>
      <c r="J1712" t="str">
        <f t="shared" si="183"/>
        <v>OK</v>
      </c>
      <c r="K1712" t="str">
        <f t="shared" si="184"/>
        <v>Successful</v>
      </c>
      <c r="L1712" t="str">
        <f t="shared" si="185"/>
        <v>Withdrawal</v>
      </c>
      <c r="M1712" t="str">
        <f t="shared" si="186"/>
        <v>OK</v>
      </c>
      <c r="N1712" t="str">
        <f t="shared" si="187"/>
        <v>OK</v>
      </c>
      <c r="O1712" t="str">
        <f>_xlfn.XLOOKUP(B1712,'01_Raw_ATMs'!A:A,'01_Raw_ATMs'!A:A,"Not Found")</f>
        <v>ATM045</v>
      </c>
      <c r="P1712" t="str">
        <f t="shared" si="188"/>
        <v>Valid</v>
      </c>
    </row>
    <row r="1713" spans="1:16">
      <c r="A1713" t="s">
        <v>1908</v>
      </c>
      <c r="B1713" t="s">
        <v>111</v>
      </c>
      <c r="C1713" s="2">
        <v>46035</v>
      </c>
      <c r="D1713" s="3">
        <v>0.56449074074074079</v>
      </c>
      <c r="E1713" t="s">
        <v>33</v>
      </c>
      <c r="F1713">
        <v>8000</v>
      </c>
      <c r="G1713" t="s">
        <v>189</v>
      </c>
      <c r="I1713">
        <f t="shared" si="182"/>
        <v>1</v>
      </c>
      <c r="J1713" t="str">
        <f t="shared" si="183"/>
        <v>OK</v>
      </c>
      <c r="K1713" t="str">
        <f t="shared" si="184"/>
        <v>Successful</v>
      </c>
      <c r="L1713" t="str">
        <f t="shared" si="185"/>
        <v>Withdrawal</v>
      </c>
      <c r="M1713" t="str">
        <f t="shared" si="186"/>
        <v>OK</v>
      </c>
      <c r="N1713" t="str">
        <f t="shared" si="187"/>
        <v>OK</v>
      </c>
      <c r="O1713" t="str">
        <f>_xlfn.XLOOKUP(B1713,'01_Raw_ATMs'!A:A,'01_Raw_ATMs'!A:A,"Not Found")</f>
        <v>ATM031</v>
      </c>
      <c r="P1713" t="str">
        <f t="shared" si="188"/>
        <v>Valid</v>
      </c>
    </row>
    <row r="1714" spans="1:16">
      <c r="A1714" t="s">
        <v>1909</v>
      </c>
      <c r="B1714" t="s">
        <v>85</v>
      </c>
      <c r="C1714" s="2">
        <v>45893</v>
      </c>
      <c r="D1714" s="3">
        <v>0.30002314814814812</v>
      </c>
      <c r="E1714" t="s">
        <v>33</v>
      </c>
      <c r="F1714">
        <v>4000</v>
      </c>
      <c r="G1714" t="s">
        <v>189</v>
      </c>
      <c r="I1714">
        <f t="shared" si="182"/>
        <v>1</v>
      </c>
      <c r="J1714" t="str">
        <f t="shared" si="183"/>
        <v>OK</v>
      </c>
      <c r="K1714" t="str">
        <f t="shared" si="184"/>
        <v>Successful</v>
      </c>
      <c r="L1714" t="str">
        <f t="shared" si="185"/>
        <v>Withdrawal</v>
      </c>
      <c r="M1714" t="str">
        <f t="shared" si="186"/>
        <v>OK</v>
      </c>
      <c r="N1714" t="str">
        <f t="shared" si="187"/>
        <v>OK</v>
      </c>
      <c r="O1714" t="str">
        <f>_xlfn.XLOOKUP(B1714,'01_Raw_ATMs'!A:A,'01_Raw_ATMs'!A:A,"Not Found")</f>
        <v>ATM010</v>
      </c>
      <c r="P1714" t="str">
        <f t="shared" si="188"/>
        <v>Valid</v>
      </c>
    </row>
    <row r="1715" spans="1:16">
      <c r="A1715" t="s">
        <v>1910</v>
      </c>
      <c r="B1715" t="s">
        <v>130</v>
      </c>
      <c r="C1715" s="2">
        <v>45842</v>
      </c>
      <c r="D1715" s="3">
        <v>0.59605324074074073</v>
      </c>
      <c r="E1715" t="s">
        <v>33</v>
      </c>
      <c r="F1715">
        <v>5000</v>
      </c>
      <c r="G1715" t="s">
        <v>189</v>
      </c>
      <c r="I1715">
        <f t="shared" si="182"/>
        <v>1</v>
      </c>
      <c r="J1715" t="str">
        <f t="shared" si="183"/>
        <v>OK</v>
      </c>
      <c r="K1715" t="str">
        <f t="shared" si="184"/>
        <v>Successful</v>
      </c>
      <c r="L1715" t="str">
        <f t="shared" si="185"/>
        <v>Withdrawal</v>
      </c>
      <c r="M1715" t="str">
        <f t="shared" si="186"/>
        <v>OK</v>
      </c>
      <c r="N1715" t="str">
        <f t="shared" si="187"/>
        <v>OK</v>
      </c>
      <c r="O1715" t="str">
        <f>_xlfn.XLOOKUP(B1715,'01_Raw_ATMs'!A:A,'01_Raw_ATMs'!A:A,"Not Found")</f>
        <v>ATM050</v>
      </c>
      <c r="P1715" t="str">
        <f t="shared" si="188"/>
        <v>Valid</v>
      </c>
    </row>
    <row r="1716" spans="1:16">
      <c r="A1716" t="s">
        <v>1911</v>
      </c>
      <c r="B1716" t="s">
        <v>134</v>
      </c>
      <c r="C1716" s="2">
        <v>45841</v>
      </c>
      <c r="D1716" s="3">
        <v>0.36357638888888888</v>
      </c>
      <c r="E1716" t="s">
        <v>194</v>
      </c>
      <c r="F1716">
        <v>0</v>
      </c>
      <c r="G1716" t="s">
        <v>189</v>
      </c>
      <c r="I1716">
        <f t="shared" si="182"/>
        <v>1</v>
      </c>
      <c r="J1716" t="str">
        <f t="shared" si="183"/>
        <v>OK</v>
      </c>
      <c r="K1716" t="str">
        <f t="shared" si="184"/>
        <v>Successful</v>
      </c>
      <c r="L1716" t="str">
        <f t="shared" si="185"/>
        <v>Balance Inquiry</v>
      </c>
      <c r="M1716" t="str">
        <f t="shared" si="186"/>
        <v>OK</v>
      </c>
      <c r="N1716" t="str">
        <f t="shared" si="187"/>
        <v>OK</v>
      </c>
      <c r="O1716" t="str">
        <f>_xlfn.XLOOKUP(B1716,'01_Raw_ATMs'!A:A,'01_Raw_ATMs'!A:A,"Not Found")</f>
        <v>ATM054</v>
      </c>
      <c r="P1716" t="str">
        <f t="shared" si="188"/>
        <v>Valid</v>
      </c>
    </row>
    <row r="1717" spans="1:16">
      <c r="A1717" t="s">
        <v>1912</v>
      </c>
      <c r="B1717" t="s">
        <v>87</v>
      </c>
      <c r="C1717" s="2">
        <v>46012</v>
      </c>
      <c r="D1717" s="3">
        <v>0.75464120370370369</v>
      </c>
      <c r="E1717" t="s">
        <v>211</v>
      </c>
      <c r="F1717">
        <v>0</v>
      </c>
      <c r="G1717" t="s">
        <v>189</v>
      </c>
      <c r="I1717">
        <f t="shared" si="182"/>
        <v>1</v>
      </c>
      <c r="J1717" t="str">
        <f t="shared" si="183"/>
        <v>OK</v>
      </c>
      <c r="K1717" t="str">
        <f t="shared" si="184"/>
        <v>Successful</v>
      </c>
      <c r="L1717" t="str">
        <f t="shared" si="185"/>
        <v>Mini Statement</v>
      </c>
      <c r="M1717" t="str">
        <f t="shared" si="186"/>
        <v>OK</v>
      </c>
      <c r="N1717" t="str">
        <f t="shared" si="187"/>
        <v>OK</v>
      </c>
      <c r="O1717" t="str">
        <f>_xlfn.XLOOKUP(B1717,'01_Raw_ATMs'!A:A,'01_Raw_ATMs'!A:A,"Not Found")</f>
        <v>ATM011</v>
      </c>
      <c r="P1717" t="str">
        <f t="shared" si="188"/>
        <v>Valid</v>
      </c>
    </row>
    <row r="1718" spans="1:16">
      <c r="A1718" t="s">
        <v>1913</v>
      </c>
      <c r="B1718" t="s">
        <v>71</v>
      </c>
      <c r="C1718" s="2">
        <v>45822</v>
      </c>
      <c r="D1718" s="3">
        <v>0.52537037037037038</v>
      </c>
      <c r="E1718" t="s">
        <v>33</v>
      </c>
      <c r="F1718">
        <v>5000</v>
      </c>
      <c r="G1718" t="s">
        <v>189</v>
      </c>
      <c r="I1718">
        <f t="shared" si="182"/>
        <v>1</v>
      </c>
      <c r="J1718" t="str">
        <f t="shared" si="183"/>
        <v>OK</v>
      </c>
      <c r="K1718" t="str">
        <f t="shared" si="184"/>
        <v>Successful</v>
      </c>
      <c r="L1718" t="str">
        <f t="shared" si="185"/>
        <v>Withdrawal</v>
      </c>
      <c r="M1718" t="str">
        <f t="shared" si="186"/>
        <v>OK</v>
      </c>
      <c r="N1718" t="str">
        <f t="shared" si="187"/>
        <v>OK</v>
      </c>
      <c r="O1718" t="str">
        <f>_xlfn.XLOOKUP(B1718,'01_Raw_ATMs'!A:A,'01_Raw_ATMs'!A:A,"Not Found")</f>
        <v>ATM002</v>
      </c>
      <c r="P1718" t="str">
        <f t="shared" si="188"/>
        <v>Valid</v>
      </c>
    </row>
    <row r="1719" spans="1:16">
      <c r="A1719" t="s">
        <v>1914</v>
      </c>
      <c r="B1719" t="s">
        <v>164</v>
      </c>
      <c r="C1719" s="2">
        <v>46069</v>
      </c>
      <c r="D1719" s="3">
        <v>0.5856365740740741</v>
      </c>
      <c r="E1719" t="s">
        <v>33</v>
      </c>
      <c r="F1719">
        <v>10000</v>
      </c>
      <c r="G1719" t="s">
        <v>189</v>
      </c>
      <c r="I1719">
        <f t="shared" si="182"/>
        <v>1</v>
      </c>
      <c r="J1719" t="str">
        <f t="shared" si="183"/>
        <v>OK</v>
      </c>
      <c r="K1719" t="str">
        <f t="shared" si="184"/>
        <v>Successful</v>
      </c>
      <c r="L1719" t="str">
        <f t="shared" si="185"/>
        <v>Withdrawal</v>
      </c>
      <c r="M1719" t="str">
        <f t="shared" si="186"/>
        <v>OK</v>
      </c>
      <c r="N1719" t="str">
        <f t="shared" si="187"/>
        <v>OK</v>
      </c>
      <c r="O1719" t="str">
        <f>_xlfn.XLOOKUP(B1719,'01_Raw_ATMs'!A:A,'01_Raw_ATMs'!A:A,"Not Found")</f>
        <v>ATM084</v>
      </c>
      <c r="P1719" t="str">
        <f t="shared" si="188"/>
        <v>Valid</v>
      </c>
    </row>
    <row r="1720" spans="1:16">
      <c r="A1720" t="s">
        <v>1915</v>
      </c>
      <c r="B1720" t="s">
        <v>138</v>
      </c>
      <c r="C1720" s="2">
        <v>46172</v>
      </c>
      <c r="D1720" s="3">
        <v>0.5630208333333333</v>
      </c>
      <c r="E1720" t="s">
        <v>33</v>
      </c>
      <c r="F1720">
        <v>6000</v>
      </c>
      <c r="G1720" t="s">
        <v>214</v>
      </c>
      <c r="H1720" t="s">
        <v>1103</v>
      </c>
      <c r="I1720">
        <f t="shared" si="182"/>
        <v>1</v>
      </c>
      <c r="J1720" t="str">
        <f t="shared" si="183"/>
        <v>OK</v>
      </c>
      <c r="K1720" t="str">
        <f t="shared" si="184"/>
        <v>Failed</v>
      </c>
      <c r="L1720" t="str">
        <f t="shared" si="185"/>
        <v>Withdrawal</v>
      </c>
      <c r="M1720" t="str">
        <f t="shared" si="186"/>
        <v>OK</v>
      </c>
      <c r="N1720" t="str">
        <f t="shared" si="187"/>
        <v>OK</v>
      </c>
      <c r="O1720" t="str">
        <f>_xlfn.XLOOKUP(B1720,'01_Raw_ATMs'!A:A,'01_Raw_ATMs'!A:A,"Not Found")</f>
        <v>ATM058</v>
      </c>
      <c r="P1720" t="str">
        <f t="shared" si="188"/>
        <v>Valid</v>
      </c>
    </row>
    <row r="1721" spans="1:16">
      <c r="A1721" t="s">
        <v>1916</v>
      </c>
      <c r="B1721" t="s">
        <v>102</v>
      </c>
      <c r="C1721" s="2">
        <v>46092</v>
      </c>
      <c r="D1721" s="3">
        <v>0.68396990740740737</v>
      </c>
      <c r="E1721" t="s">
        <v>33</v>
      </c>
      <c r="F1721">
        <v>1500</v>
      </c>
      <c r="G1721" t="s">
        <v>189</v>
      </c>
      <c r="I1721">
        <f t="shared" si="182"/>
        <v>1</v>
      </c>
      <c r="J1721" t="str">
        <f t="shared" si="183"/>
        <v>OK</v>
      </c>
      <c r="K1721" t="str">
        <f t="shared" si="184"/>
        <v>Successful</v>
      </c>
      <c r="L1721" t="str">
        <f t="shared" si="185"/>
        <v>Withdrawal</v>
      </c>
      <c r="M1721" t="str">
        <f t="shared" si="186"/>
        <v>OK</v>
      </c>
      <c r="N1721" t="str">
        <f t="shared" si="187"/>
        <v>OK</v>
      </c>
      <c r="O1721" t="str">
        <f>_xlfn.XLOOKUP(B1721,'01_Raw_ATMs'!A:A,'01_Raw_ATMs'!A:A,"Not Found")</f>
        <v>ATM023</v>
      </c>
      <c r="P1721" t="str">
        <f t="shared" si="188"/>
        <v>Valid</v>
      </c>
    </row>
    <row r="1722" spans="1:16">
      <c r="A1722" t="s">
        <v>1917</v>
      </c>
      <c r="B1722" t="s">
        <v>171</v>
      </c>
      <c r="C1722" s="2">
        <v>45922</v>
      </c>
      <c r="D1722" s="3">
        <v>0.36989583333333331</v>
      </c>
      <c r="E1722" t="s">
        <v>194</v>
      </c>
      <c r="F1722">
        <v>0</v>
      </c>
      <c r="G1722" t="s">
        <v>189</v>
      </c>
      <c r="I1722">
        <f t="shared" si="182"/>
        <v>1</v>
      </c>
      <c r="J1722" t="str">
        <f t="shared" si="183"/>
        <v>OK</v>
      </c>
      <c r="K1722" t="str">
        <f t="shared" si="184"/>
        <v>Successful</v>
      </c>
      <c r="L1722" t="str">
        <f t="shared" si="185"/>
        <v>Balance Inquiry</v>
      </c>
      <c r="M1722" t="str">
        <f t="shared" si="186"/>
        <v>OK</v>
      </c>
      <c r="N1722" t="str">
        <f t="shared" si="187"/>
        <v>OK</v>
      </c>
      <c r="O1722" t="str">
        <f>_xlfn.XLOOKUP(B1722,'01_Raw_ATMs'!A:A,'01_Raw_ATMs'!A:A,"Not Found")</f>
        <v>ATM091</v>
      </c>
      <c r="P1722" t="str">
        <f t="shared" si="188"/>
        <v>Valid</v>
      </c>
    </row>
    <row r="1723" spans="1:16">
      <c r="A1723" t="s">
        <v>1918</v>
      </c>
      <c r="B1723" t="s">
        <v>81</v>
      </c>
      <c r="C1723" s="2">
        <v>46133</v>
      </c>
      <c r="D1723" s="3">
        <v>0.46383101851851849</v>
      </c>
      <c r="E1723" t="s">
        <v>33</v>
      </c>
      <c r="F1723">
        <v>3000</v>
      </c>
      <c r="G1723" t="s">
        <v>189</v>
      </c>
      <c r="I1723">
        <f t="shared" si="182"/>
        <v>1</v>
      </c>
      <c r="J1723" t="str">
        <f t="shared" si="183"/>
        <v>OK</v>
      </c>
      <c r="K1723" t="str">
        <f t="shared" si="184"/>
        <v>Successful</v>
      </c>
      <c r="L1723" t="str">
        <f t="shared" si="185"/>
        <v>Withdrawal</v>
      </c>
      <c r="M1723" t="str">
        <f t="shared" si="186"/>
        <v>OK</v>
      </c>
      <c r="N1723" t="str">
        <f t="shared" si="187"/>
        <v>OK</v>
      </c>
      <c r="O1723" t="str">
        <f>_xlfn.XLOOKUP(B1723,'01_Raw_ATMs'!A:A,'01_Raw_ATMs'!A:A,"Not Found")</f>
        <v>ATM007</v>
      </c>
      <c r="P1723" t="str">
        <f t="shared" si="188"/>
        <v>Valid</v>
      </c>
    </row>
    <row r="1724" spans="1:16">
      <c r="A1724" t="s">
        <v>1919</v>
      </c>
      <c r="B1724" t="s">
        <v>157</v>
      </c>
      <c r="C1724" s="2">
        <v>46036</v>
      </c>
      <c r="D1724" s="3">
        <v>0.43174768518518519</v>
      </c>
      <c r="E1724" t="s">
        <v>33</v>
      </c>
      <c r="F1724">
        <v>500</v>
      </c>
      <c r="G1724" t="s">
        <v>189</v>
      </c>
      <c r="I1724">
        <f t="shared" si="182"/>
        <v>1</v>
      </c>
      <c r="J1724" t="str">
        <f t="shared" si="183"/>
        <v>OK</v>
      </c>
      <c r="K1724" t="str">
        <f t="shared" si="184"/>
        <v>Successful</v>
      </c>
      <c r="L1724" t="str">
        <f t="shared" si="185"/>
        <v>Withdrawal</v>
      </c>
      <c r="M1724" t="str">
        <f t="shared" si="186"/>
        <v>OK</v>
      </c>
      <c r="N1724" t="str">
        <f t="shared" si="187"/>
        <v>OK</v>
      </c>
      <c r="O1724" t="str">
        <f>_xlfn.XLOOKUP(B1724,'01_Raw_ATMs'!A:A,'01_Raw_ATMs'!A:A,"Not Found")</f>
        <v>ATM077</v>
      </c>
      <c r="P1724" t="str">
        <f t="shared" si="188"/>
        <v>Valid</v>
      </c>
    </row>
    <row r="1725" spans="1:16">
      <c r="A1725" t="s">
        <v>1920</v>
      </c>
      <c r="B1725" t="s">
        <v>102</v>
      </c>
      <c r="C1725" s="2">
        <v>45958</v>
      </c>
      <c r="D1725" s="3">
        <v>0.54268518518518516</v>
      </c>
      <c r="E1725" t="s">
        <v>33</v>
      </c>
      <c r="F1725">
        <v>10000</v>
      </c>
      <c r="G1725" t="s">
        <v>189</v>
      </c>
      <c r="I1725">
        <f t="shared" si="182"/>
        <v>1</v>
      </c>
      <c r="J1725" t="str">
        <f t="shared" si="183"/>
        <v>OK</v>
      </c>
      <c r="K1725" t="str">
        <f t="shared" si="184"/>
        <v>Successful</v>
      </c>
      <c r="L1725" t="str">
        <f t="shared" si="185"/>
        <v>Withdrawal</v>
      </c>
      <c r="M1725" t="str">
        <f t="shared" si="186"/>
        <v>OK</v>
      </c>
      <c r="N1725" t="str">
        <f t="shared" si="187"/>
        <v>OK</v>
      </c>
      <c r="O1725" t="str">
        <f>_xlfn.XLOOKUP(B1725,'01_Raw_ATMs'!A:A,'01_Raw_ATMs'!A:A,"Not Found")</f>
        <v>ATM023</v>
      </c>
      <c r="P1725" t="str">
        <f t="shared" si="188"/>
        <v>Valid</v>
      </c>
    </row>
    <row r="1726" spans="1:16">
      <c r="A1726" t="s">
        <v>1921</v>
      </c>
      <c r="B1726" t="s">
        <v>92</v>
      </c>
      <c r="C1726" s="2">
        <v>46023</v>
      </c>
      <c r="D1726" s="3">
        <v>0.77415509259259263</v>
      </c>
      <c r="E1726" t="s">
        <v>33</v>
      </c>
      <c r="F1726">
        <v>1500</v>
      </c>
      <c r="G1726" t="s">
        <v>189</v>
      </c>
      <c r="I1726">
        <f t="shared" si="182"/>
        <v>1</v>
      </c>
      <c r="J1726" t="str">
        <f t="shared" si="183"/>
        <v>OK</v>
      </c>
      <c r="K1726" t="str">
        <f t="shared" si="184"/>
        <v>Successful</v>
      </c>
      <c r="L1726" t="str">
        <f t="shared" si="185"/>
        <v>Withdrawal</v>
      </c>
      <c r="M1726" t="str">
        <f t="shared" si="186"/>
        <v>OK</v>
      </c>
      <c r="N1726" t="str">
        <f t="shared" si="187"/>
        <v>OK</v>
      </c>
      <c r="O1726" t="str">
        <f>_xlfn.XLOOKUP(B1726,'01_Raw_ATMs'!A:A,'01_Raw_ATMs'!A:A,"Not Found")</f>
        <v>ATM015</v>
      </c>
      <c r="P1726" t="str">
        <f t="shared" si="188"/>
        <v>Valid</v>
      </c>
    </row>
    <row r="1727" spans="1:16">
      <c r="A1727" t="s">
        <v>1922</v>
      </c>
      <c r="B1727" t="s">
        <v>90</v>
      </c>
      <c r="C1727" s="2">
        <v>45787</v>
      </c>
      <c r="D1727" s="3">
        <v>0.77813657407407411</v>
      </c>
      <c r="E1727" t="s">
        <v>33</v>
      </c>
      <c r="F1727">
        <v>2500</v>
      </c>
      <c r="G1727" t="s">
        <v>189</v>
      </c>
      <c r="I1727">
        <f t="shared" si="182"/>
        <v>1</v>
      </c>
      <c r="J1727" t="str">
        <f t="shared" si="183"/>
        <v>OK</v>
      </c>
      <c r="K1727" t="str">
        <f t="shared" si="184"/>
        <v>Successful</v>
      </c>
      <c r="L1727" t="str">
        <f t="shared" si="185"/>
        <v>Withdrawal</v>
      </c>
      <c r="M1727" t="str">
        <f t="shared" si="186"/>
        <v>OK</v>
      </c>
      <c r="N1727" t="str">
        <f t="shared" si="187"/>
        <v>OK</v>
      </c>
      <c r="O1727" t="str">
        <f>_xlfn.XLOOKUP(B1727,'01_Raw_ATMs'!A:A,'01_Raw_ATMs'!A:A,"Not Found")</f>
        <v>ATM013</v>
      </c>
      <c r="P1727" t="str">
        <f t="shared" si="188"/>
        <v>Valid</v>
      </c>
    </row>
    <row r="1728" spans="1:16">
      <c r="A1728" t="s">
        <v>1923</v>
      </c>
      <c r="B1728" t="s">
        <v>139</v>
      </c>
      <c r="C1728" s="2">
        <v>45907</v>
      </c>
      <c r="D1728" s="3">
        <v>0.91519675925925925</v>
      </c>
      <c r="E1728" t="s">
        <v>211</v>
      </c>
      <c r="F1728">
        <v>0</v>
      </c>
      <c r="G1728" t="s">
        <v>189</v>
      </c>
      <c r="I1728">
        <f t="shared" si="182"/>
        <v>1</v>
      </c>
      <c r="J1728" t="str">
        <f t="shared" si="183"/>
        <v>OK</v>
      </c>
      <c r="K1728" t="str">
        <f t="shared" si="184"/>
        <v>Successful</v>
      </c>
      <c r="L1728" t="str">
        <f t="shared" si="185"/>
        <v>Mini Statement</v>
      </c>
      <c r="M1728" t="str">
        <f t="shared" si="186"/>
        <v>OK</v>
      </c>
      <c r="N1728" t="str">
        <f t="shared" si="187"/>
        <v>OK</v>
      </c>
      <c r="O1728" t="str">
        <f>_xlfn.XLOOKUP(B1728,'01_Raw_ATMs'!A:A,'01_Raw_ATMs'!A:A,"Not Found")</f>
        <v>ATM059</v>
      </c>
      <c r="P1728" t="str">
        <f t="shared" si="188"/>
        <v>Valid</v>
      </c>
    </row>
    <row r="1729" spans="1:16">
      <c r="A1729" t="s">
        <v>1924</v>
      </c>
      <c r="B1729" t="s">
        <v>153</v>
      </c>
      <c r="C1729" s="2">
        <v>46127</v>
      </c>
      <c r="D1729" s="3">
        <v>0.13915509259259259</v>
      </c>
      <c r="E1729" t="s">
        <v>33</v>
      </c>
      <c r="F1729">
        <v>8000</v>
      </c>
      <c r="G1729" t="s">
        <v>214</v>
      </c>
      <c r="H1729" t="s">
        <v>1103</v>
      </c>
      <c r="I1729">
        <f t="shared" si="182"/>
        <v>1</v>
      </c>
      <c r="J1729" t="str">
        <f t="shared" si="183"/>
        <v>OK</v>
      </c>
      <c r="K1729" t="str">
        <f t="shared" si="184"/>
        <v>Failed</v>
      </c>
      <c r="L1729" t="str">
        <f t="shared" si="185"/>
        <v>Withdrawal</v>
      </c>
      <c r="M1729" t="str">
        <f t="shared" si="186"/>
        <v>OK</v>
      </c>
      <c r="N1729" t="str">
        <f t="shared" si="187"/>
        <v>OK</v>
      </c>
      <c r="O1729" t="str">
        <f>_xlfn.XLOOKUP(B1729,'01_Raw_ATMs'!A:A,'01_Raw_ATMs'!A:A,"Not Found")</f>
        <v>ATM073</v>
      </c>
      <c r="P1729" t="str">
        <f t="shared" si="188"/>
        <v>Valid</v>
      </c>
    </row>
    <row r="1730" spans="1:16">
      <c r="A1730" t="s">
        <v>1925</v>
      </c>
      <c r="B1730" t="s">
        <v>129</v>
      </c>
      <c r="C1730" s="2">
        <v>46182</v>
      </c>
      <c r="D1730" s="3">
        <v>0.96204861111111106</v>
      </c>
      <c r="E1730" t="s">
        <v>211</v>
      </c>
      <c r="F1730">
        <v>0</v>
      </c>
      <c r="G1730" t="s">
        <v>189</v>
      </c>
      <c r="I1730">
        <f t="shared" si="182"/>
        <v>1</v>
      </c>
      <c r="J1730" t="str">
        <f t="shared" si="183"/>
        <v>OK</v>
      </c>
      <c r="K1730" t="str">
        <f t="shared" si="184"/>
        <v>Successful</v>
      </c>
      <c r="L1730" t="str">
        <f t="shared" si="185"/>
        <v>Mini Statement</v>
      </c>
      <c r="M1730" t="str">
        <f t="shared" si="186"/>
        <v>OK</v>
      </c>
      <c r="N1730" t="str">
        <f t="shared" si="187"/>
        <v>OK</v>
      </c>
      <c r="O1730" t="str">
        <f>_xlfn.XLOOKUP(B1730,'01_Raw_ATMs'!A:A,'01_Raw_ATMs'!A:A,"Not Found")</f>
        <v>ATM049</v>
      </c>
      <c r="P1730" t="str">
        <f t="shared" si="188"/>
        <v>Valid</v>
      </c>
    </row>
    <row r="1731" spans="1:16">
      <c r="A1731" t="s">
        <v>1926</v>
      </c>
      <c r="B1731" t="s">
        <v>135</v>
      </c>
      <c r="C1731" s="2">
        <v>46068</v>
      </c>
      <c r="D1731" s="3">
        <v>0.1161574074074074</v>
      </c>
      <c r="E1731" t="s">
        <v>194</v>
      </c>
      <c r="F1731">
        <v>0</v>
      </c>
      <c r="G1731" t="s">
        <v>189</v>
      </c>
      <c r="I1731">
        <f t="shared" ref="I1731:I1794" si="189">COUNTIF($A:$A,A1731)</f>
        <v>1</v>
      </c>
      <c r="J1731" t="str">
        <f t="shared" ref="J1731:J1794" si="190">IF(AND(TRIM(G1731)="Failed",H1731=""),"Problem","OK")</f>
        <v>OK</v>
      </c>
      <c r="K1731" t="str">
        <f t="shared" ref="K1731:K1794" si="191">PROPER(TRIM(G1731))</f>
        <v>Successful</v>
      </c>
      <c r="L1731" t="str">
        <f t="shared" ref="L1731:L1794" si="192">PROPER(TRIM(E1731))</f>
        <v>Balance Inquiry</v>
      </c>
      <c r="M1731" t="str">
        <f t="shared" ref="M1731:M1794" si="193">IF(OR(E1731="Withdrawal",E1731="Cash Deposit"),IF(F1731&gt;0,"OK","Problem"),IF(F1731=0,"OK","Problem"))</f>
        <v>OK</v>
      </c>
      <c r="N1731" t="str">
        <f t="shared" ref="N1731:N1794" si="194">IF(AND(C1731&gt;=DATE(2025,1,1),C1731&lt;=DATE(2026,6,30)),"OK","Problem")</f>
        <v>OK</v>
      </c>
      <c r="O1731" t="str">
        <f>_xlfn.XLOOKUP(B1731,'01_Raw_ATMs'!A:A,'01_Raw_ATMs'!A:A,"Not Found")</f>
        <v>ATM055</v>
      </c>
      <c r="P1731" t="str">
        <f t="shared" ref="P1731:P1794" si="195">IF(B1731="","Missing ATM_ID","Valid")</f>
        <v>Valid</v>
      </c>
    </row>
    <row r="1732" spans="1:16">
      <c r="A1732" t="s">
        <v>1927</v>
      </c>
      <c r="B1732" t="s">
        <v>87</v>
      </c>
      <c r="C1732" s="2">
        <v>46101</v>
      </c>
      <c r="D1732" s="3">
        <v>0.95152777777777775</v>
      </c>
      <c r="E1732" t="s">
        <v>33</v>
      </c>
      <c r="F1732">
        <v>2500</v>
      </c>
      <c r="G1732" t="s">
        <v>189</v>
      </c>
      <c r="I1732">
        <f t="shared" si="189"/>
        <v>1</v>
      </c>
      <c r="J1732" t="str">
        <f t="shared" si="190"/>
        <v>OK</v>
      </c>
      <c r="K1732" t="str">
        <f t="shared" si="191"/>
        <v>Successful</v>
      </c>
      <c r="L1732" t="str">
        <f t="shared" si="192"/>
        <v>Withdrawal</v>
      </c>
      <c r="M1732" t="str">
        <f t="shared" si="193"/>
        <v>OK</v>
      </c>
      <c r="N1732" t="str">
        <f t="shared" si="194"/>
        <v>OK</v>
      </c>
      <c r="O1732" t="str">
        <f>_xlfn.XLOOKUP(B1732,'01_Raw_ATMs'!A:A,'01_Raw_ATMs'!A:A,"Not Found")</f>
        <v>ATM011</v>
      </c>
      <c r="P1732" t="str">
        <f t="shared" si="195"/>
        <v>Valid</v>
      </c>
    </row>
    <row r="1733" spans="1:16">
      <c r="A1733" t="s">
        <v>1928</v>
      </c>
      <c r="B1733" t="s">
        <v>150</v>
      </c>
      <c r="C1733" s="2">
        <v>45907</v>
      </c>
      <c r="D1733" s="3">
        <v>0.752349537037037</v>
      </c>
      <c r="E1733" t="s">
        <v>33</v>
      </c>
      <c r="F1733">
        <v>2000</v>
      </c>
      <c r="G1733" t="s">
        <v>189</v>
      </c>
      <c r="I1733">
        <f t="shared" si="189"/>
        <v>1</v>
      </c>
      <c r="J1733" t="str">
        <f t="shared" si="190"/>
        <v>OK</v>
      </c>
      <c r="K1733" t="str">
        <f t="shared" si="191"/>
        <v>Successful</v>
      </c>
      <c r="L1733" t="str">
        <f t="shared" si="192"/>
        <v>Withdrawal</v>
      </c>
      <c r="M1733" t="str">
        <f t="shared" si="193"/>
        <v>OK</v>
      </c>
      <c r="N1733" t="str">
        <f t="shared" si="194"/>
        <v>OK</v>
      </c>
      <c r="O1733" t="str">
        <f>_xlfn.XLOOKUP(B1733,'01_Raw_ATMs'!A:A,'01_Raw_ATMs'!A:A,"Not Found")</f>
        <v>ATM070</v>
      </c>
      <c r="P1733" t="str">
        <f t="shared" si="195"/>
        <v>Valid</v>
      </c>
    </row>
    <row r="1734" spans="1:16">
      <c r="A1734" t="s">
        <v>1929</v>
      </c>
      <c r="B1734" t="s">
        <v>136</v>
      </c>
      <c r="C1734" s="2">
        <v>45939</v>
      </c>
      <c r="D1734" s="3">
        <v>0.78415509259259264</v>
      </c>
      <c r="E1734" t="s">
        <v>33</v>
      </c>
      <c r="F1734">
        <v>10000</v>
      </c>
      <c r="G1734" t="s">
        <v>189</v>
      </c>
      <c r="I1734">
        <f t="shared" si="189"/>
        <v>1</v>
      </c>
      <c r="J1734" t="str">
        <f t="shared" si="190"/>
        <v>OK</v>
      </c>
      <c r="K1734" t="str">
        <f t="shared" si="191"/>
        <v>Successful</v>
      </c>
      <c r="L1734" t="str">
        <f t="shared" si="192"/>
        <v>Withdrawal</v>
      </c>
      <c r="M1734" t="str">
        <f t="shared" si="193"/>
        <v>OK</v>
      </c>
      <c r="N1734" t="str">
        <f t="shared" si="194"/>
        <v>OK</v>
      </c>
      <c r="O1734" t="str">
        <f>_xlfn.XLOOKUP(B1734,'01_Raw_ATMs'!A:A,'01_Raw_ATMs'!A:A,"Not Found")</f>
        <v>ATM056</v>
      </c>
      <c r="P1734" t="str">
        <f t="shared" si="195"/>
        <v>Valid</v>
      </c>
    </row>
    <row r="1735" spans="1:16">
      <c r="A1735" t="s">
        <v>1930</v>
      </c>
      <c r="B1735" t="s">
        <v>132</v>
      </c>
      <c r="C1735" s="2">
        <v>45843</v>
      </c>
      <c r="D1735" s="3">
        <v>0.76180555555555551</v>
      </c>
      <c r="E1735" t="s">
        <v>33</v>
      </c>
      <c r="F1735">
        <v>500</v>
      </c>
      <c r="G1735" t="s">
        <v>189</v>
      </c>
      <c r="I1735">
        <f t="shared" si="189"/>
        <v>1</v>
      </c>
      <c r="J1735" t="str">
        <f t="shared" si="190"/>
        <v>OK</v>
      </c>
      <c r="K1735" t="str">
        <f t="shared" si="191"/>
        <v>Successful</v>
      </c>
      <c r="L1735" t="str">
        <f t="shared" si="192"/>
        <v>Withdrawal</v>
      </c>
      <c r="M1735" t="str">
        <f t="shared" si="193"/>
        <v>OK</v>
      </c>
      <c r="N1735" t="str">
        <f t="shared" si="194"/>
        <v>OK</v>
      </c>
      <c r="O1735" t="str">
        <f>_xlfn.XLOOKUP(B1735,'01_Raw_ATMs'!A:A,'01_Raw_ATMs'!A:A,"Not Found")</f>
        <v>ATM052</v>
      </c>
      <c r="P1735" t="str">
        <f t="shared" si="195"/>
        <v>Valid</v>
      </c>
    </row>
    <row r="1736" spans="1:16">
      <c r="A1736" t="s">
        <v>1931</v>
      </c>
      <c r="B1736" t="s">
        <v>165</v>
      </c>
      <c r="C1736" s="2">
        <v>45790</v>
      </c>
      <c r="D1736" s="3">
        <v>0.43724537037037042</v>
      </c>
      <c r="E1736" t="s">
        <v>194</v>
      </c>
      <c r="F1736">
        <v>0</v>
      </c>
      <c r="G1736" t="s">
        <v>189</v>
      </c>
      <c r="I1736">
        <f t="shared" si="189"/>
        <v>1</v>
      </c>
      <c r="J1736" t="str">
        <f t="shared" si="190"/>
        <v>OK</v>
      </c>
      <c r="K1736" t="str">
        <f t="shared" si="191"/>
        <v>Successful</v>
      </c>
      <c r="L1736" t="str">
        <f t="shared" si="192"/>
        <v>Balance Inquiry</v>
      </c>
      <c r="M1736" t="str">
        <f t="shared" si="193"/>
        <v>OK</v>
      </c>
      <c r="N1736" t="str">
        <f t="shared" si="194"/>
        <v>OK</v>
      </c>
      <c r="O1736" t="str">
        <f>_xlfn.XLOOKUP(B1736,'01_Raw_ATMs'!A:A,'01_Raw_ATMs'!A:A,"Not Found")</f>
        <v>ATM085</v>
      </c>
      <c r="P1736" t="str">
        <f t="shared" si="195"/>
        <v>Valid</v>
      </c>
    </row>
    <row r="1737" spans="1:16">
      <c r="A1737" t="s">
        <v>1932</v>
      </c>
      <c r="B1737" t="s">
        <v>90</v>
      </c>
      <c r="C1737" s="2">
        <v>45884</v>
      </c>
      <c r="D1737" s="3">
        <v>0.4064814814814815</v>
      </c>
      <c r="E1737" t="s">
        <v>33</v>
      </c>
      <c r="F1737">
        <v>8000</v>
      </c>
      <c r="G1737" t="s">
        <v>189</v>
      </c>
      <c r="I1737">
        <f t="shared" si="189"/>
        <v>1</v>
      </c>
      <c r="J1737" t="str">
        <f t="shared" si="190"/>
        <v>OK</v>
      </c>
      <c r="K1737" t="str">
        <f t="shared" si="191"/>
        <v>Successful</v>
      </c>
      <c r="L1737" t="str">
        <f t="shared" si="192"/>
        <v>Withdrawal</v>
      </c>
      <c r="M1737" t="str">
        <f t="shared" si="193"/>
        <v>OK</v>
      </c>
      <c r="N1737" t="str">
        <f t="shared" si="194"/>
        <v>OK</v>
      </c>
      <c r="O1737" t="str">
        <f>_xlfn.XLOOKUP(B1737,'01_Raw_ATMs'!A:A,'01_Raw_ATMs'!A:A,"Not Found")</f>
        <v>ATM013</v>
      </c>
      <c r="P1737" t="str">
        <f t="shared" si="195"/>
        <v>Valid</v>
      </c>
    </row>
    <row r="1738" spans="1:16">
      <c r="A1738" t="s">
        <v>1933</v>
      </c>
      <c r="B1738" t="s">
        <v>172</v>
      </c>
      <c r="C1738" s="2">
        <v>46129</v>
      </c>
      <c r="D1738" s="3">
        <v>0.73655092592592597</v>
      </c>
      <c r="E1738" t="s">
        <v>33</v>
      </c>
      <c r="F1738">
        <v>4000</v>
      </c>
      <c r="G1738" t="s">
        <v>189</v>
      </c>
      <c r="I1738">
        <f t="shared" si="189"/>
        <v>1</v>
      </c>
      <c r="J1738" t="str">
        <f t="shared" si="190"/>
        <v>OK</v>
      </c>
      <c r="K1738" t="str">
        <f t="shared" si="191"/>
        <v>Successful</v>
      </c>
      <c r="L1738" t="str">
        <f t="shared" si="192"/>
        <v>Withdrawal</v>
      </c>
      <c r="M1738" t="str">
        <f t="shared" si="193"/>
        <v>OK</v>
      </c>
      <c r="N1738" t="str">
        <f t="shared" si="194"/>
        <v>OK</v>
      </c>
      <c r="O1738" t="str">
        <f>_xlfn.XLOOKUP(B1738,'01_Raw_ATMs'!A:A,'01_Raw_ATMs'!A:A,"Not Found")</f>
        <v>ATM092</v>
      </c>
      <c r="P1738" t="str">
        <f t="shared" si="195"/>
        <v>Valid</v>
      </c>
    </row>
    <row r="1739" spans="1:16">
      <c r="A1739" t="s">
        <v>1934</v>
      </c>
      <c r="B1739" t="s">
        <v>152</v>
      </c>
      <c r="C1739" s="2">
        <v>45670</v>
      </c>
      <c r="D1739" s="3">
        <v>0.51414351851851847</v>
      </c>
      <c r="E1739" t="s">
        <v>194</v>
      </c>
      <c r="F1739">
        <v>0</v>
      </c>
      <c r="G1739" t="s">
        <v>189</v>
      </c>
      <c r="I1739">
        <f t="shared" si="189"/>
        <v>1</v>
      </c>
      <c r="J1739" t="str">
        <f t="shared" si="190"/>
        <v>OK</v>
      </c>
      <c r="K1739" t="str">
        <f t="shared" si="191"/>
        <v>Successful</v>
      </c>
      <c r="L1739" t="str">
        <f t="shared" si="192"/>
        <v>Balance Inquiry</v>
      </c>
      <c r="M1739" t="str">
        <f t="shared" si="193"/>
        <v>OK</v>
      </c>
      <c r="N1739" t="str">
        <f t="shared" si="194"/>
        <v>OK</v>
      </c>
      <c r="O1739" t="str">
        <f>_xlfn.XLOOKUP(B1739,'01_Raw_ATMs'!A:A,'01_Raw_ATMs'!A:A,"Not Found")</f>
        <v>ATM072</v>
      </c>
      <c r="P1739" t="str">
        <f t="shared" si="195"/>
        <v>Valid</v>
      </c>
    </row>
    <row r="1740" spans="1:16">
      <c r="A1740" t="s">
        <v>1935</v>
      </c>
      <c r="B1740" t="s">
        <v>176</v>
      </c>
      <c r="C1740" s="2">
        <v>46168</v>
      </c>
      <c r="D1740" s="3">
        <v>0.40567129629629628</v>
      </c>
      <c r="E1740" t="s">
        <v>33</v>
      </c>
      <c r="F1740">
        <v>2500</v>
      </c>
      <c r="G1740" t="s">
        <v>189</v>
      </c>
      <c r="I1740">
        <f t="shared" si="189"/>
        <v>1</v>
      </c>
      <c r="J1740" t="str">
        <f t="shared" si="190"/>
        <v>OK</v>
      </c>
      <c r="K1740" t="str">
        <f t="shared" si="191"/>
        <v>Successful</v>
      </c>
      <c r="L1740" t="str">
        <f t="shared" si="192"/>
        <v>Withdrawal</v>
      </c>
      <c r="M1740" t="str">
        <f t="shared" si="193"/>
        <v>OK</v>
      </c>
      <c r="N1740" t="str">
        <f t="shared" si="194"/>
        <v>OK</v>
      </c>
      <c r="O1740" t="str">
        <f>_xlfn.XLOOKUP(B1740,'01_Raw_ATMs'!A:A,'01_Raw_ATMs'!A:A,"Not Found")</f>
        <v>ATM096</v>
      </c>
      <c r="P1740" t="str">
        <f t="shared" si="195"/>
        <v>Valid</v>
      </c>
    </row>
    <row r="1741" spans="1:16">
      <c r="A1741" t="s">
        <v>1936</v>
      </c>
      <c r="B1741" t="s">
        <v>165</v>
      </c>
      <c r="C1741" s="2">
        <v>45738</v>
      </c>
      <c r="D1741" s="3">
        <v>0.73289351851851847</v>
      </c>
      <c r="E1741" t="s">
        <v>33</v>
      </c>
      <c r="F1741">
        <v>6000</v>
      </c>
      <c r="G1741" t="s">
        <v>189</v>
      </c>
      <c r="I1741">
        <f t="shared" si="189"/>
        <v>1</v>
      </c>
      <c r="J1741" t="str">
        <f t="shared" si="190"/>
        <v>OK</v>
      </c>
      <c r="K1741" t="str">
        <f t="shared" si="191"/>
        <v>Successful</v>
      </c>
      <c r="L1741" t="str">
        <f t="shared" si="192"/>
        <v>Withdrawal</v>
      </c>
      <c r="M1741" t="str">
        <f t="shared" si="193"/>
        <v>OK</v>
      </c>
      <c r="N1741" t="str">
        <f t="shared" si="194"/>
        <v>OK</v>
      </c>
      <c r="O1741" t="str">
        <f>_xlfn.XLOOKUP(B1741,'01_Raw_ATMs'!A:A,'01_Raw_ATMs'!A:A,"Not Found")</f>
        <v>ATM085</v>
      </c>
      <c r="P1741" t="str">
        <f t="shared" si="195"/>
        <v>Valid</v>
      </c>
    </row>
    <row r="1742" spans="1:16">
      <c r="A1742" t="s">
        <v>1937</v>
      </c>
      <c r="B1742" t="s">
        <v>118</v>
      </c>
      <c r="C1742" s="2">
        <v>45980</v>
      </c>
      <c r="D1742" s="3">
        <v>0.64515046296296297</v>
      </c>
      <c r="E1742" t="s">
        <v>33</v>
      </c>
      <c r="F1742">
        <v>8000</v>
      </c>
      <c r="G1742" t="s">
        <v>189</v>
      </c>
      <c r="I1742">
        <f t="shared" si="189"/>
        <v>1</v>
      </c>
      <c r="J1742" t="str">
        <f t="shared" si="190"/>
        <v>OK</v>
      </c>
      <c r="K1742" t="str">
        <f t="shared" si="191"/>
        <v>Successful</v>
      </c>
      <c r="L1742" t="str">
        <f t="shared" si="192"/>
        <v>Withdrawal</v>
      </c>
      <c r="M1742" t="str">
        <f t="shared" si="193"/>
        <v>OK</v>
      </c>
      <c r="N1742" t="str">
        <f t="shared" si="194"/>
        <v>OK</v>
      </c>
      <c r="O1742" t="str">
        <f>_xlfn.XLOOKUP(B1742,'01_Raw_ATMs'!A:A,'01_Raw_ATMs'!A:A,"Not Found")</f>
        <v>ATM038</v>
      </c>
      <c r="P1742" t="str">
        <f t="shared" si="195"/>
        <v>Valid</v>
      </c>
    </row>
    <row r="1743" spans="1:16">
      <c r="A1743" t="s">
        <v>1938</v>
      </c>
      <c r="B1743" t="s">
        <v>126</v>
      </c>
      <c r="C1743" s="2">
        <v>46099</v>
      </c>
      <c r="D1743" s="3">
        <v>0.61667824074074074</v>
      </c>
      <c r="E1743" t="s">
        <v>194</v>
      </c>
      <c r="F1743">
        <v>0</v>
      </c>
      <c r="G1743" t="s">
        <v>189</v>
      </c>
      <c r="I1743">
        <f t="shared" si="189"/>
        <v>1</v>
      </c>
      <c r="J1743" t="str">
        <f t="shared" si="190"/>
        <v>OK</v>
      </c>
      <c r="K1743" t="str">
        <f t="shared" si="191"/>
        <v>Successful</v>
      </c>
      <c r="L1743" t="str">
        <f t="shared" si="192"/>
        <v>Balance Inquiry</v>
      </c>
      <c r="M1743" t="str">
        <f t="shared" si="193"/>
        <v>OK</v>
      </c>
      <c r="N1743" t="str">
        <f t="shared" si="194"/>
        <v>OK</v>
      </c>
      <c r="O1743" t="str">
        <f>_xlfn.XLOOKUP(B1743,'01_Raw_ATMs'!A:A,'01_Raw_ATMs'!A:A,"Not Found")</f>
        <v>ATM046</v>
      </c>
      <c r="P1743" t="str">
        <f t="shared" si="195"/>
        <v>Valid</v>
      </c>
    </row>
    <row r="1744" spans="1:16">
      <c r="A1744" t="s">
        <v>1939</v>
      </c>
      <c r="B1744" t="s">
        <v>176</v>
      </c>
      <c r="C1744" s="2">
        <v>46160</v>
      </c>
      <c r="D1744" s="3">
        <v>0.97567129629629634</v>
      </c>
      <c r="E1744" t="s">
        <v>33</v>
      </c>
      <c r="F1744">
        <v>4000</v>
      </c>
      <c r="G1744" t="s">
        <v>189</v>
      </c>
      <c r="I1744">
        <f t="shared" si="189"/>
        <v>1</v>
      </c>
      <c r="J1744" t="str">
        <f t="shared" si="190"/>
        <v>OK</v>
      </c>
      <c r="K1744" t="str">
        <f t="shared" si="191"/>
        <v>Successful</v>
      </c>
      <c r="L1744" t="str">
        <f t="shared" si="192"/>
        <v>Withdrawal</v>
      </c>
      <c r="M1744" t="str">
        <f t="shared" si="193"/>
        <v>OK</v>
      </c>
      <c r="N1744" t="str">
        <f t="shared" si="194"/>
        <v>OK</v>
      </c>
      <c r="O1744" t="str">
        <f>_xlfn.XLOOKUP(B1744,'01_Raw_ATMs'!A:A,'01_Raw_ATMs'!A:A,"Not Found")</f>
        <v>ATM096</v>
      </c>
      <c r="P1744" t="str">
        <f t="shared" si="195"/>
        <v>Valid</v>
      </c>
    </row>
    <row r="1745" spans="1:16">
      <c r="A1745" t="s">
        <v>1940</v>
      </c>
      <c r="B1745" t="s">
        <v>93</v>
      </c>
      <c r="C1745" s="2">
        <v>45757</v>
      </c>
      <c r="D1745" s="3">
        <v>0.55077546296296298</v>
      </c>
      <c r="E1745" t="s">
        <v>33</v>
      </c>
      <c r="F1745">
        <v>1500</v>
      </c>
      <c r="G1745" t="s">
        <v>189</v>
      </c>
      <c r="I1745">
        <f t="shared" si="189"/>
        <v>1</v>
      </c>
      <c r="J1745" t="str">
        <f t="shared" si="190"/>
        <v>OK</v>
      </c>
      <c r="K1745" t="str">
        <f t="shared" si="191"/>
        <v>Successful</v>
      </c>
      <c r="L1745" t="str">
        <f t="shared" si="192"/>
        <v>Withdrawal</v>
      </c>
      <c r="M1745" t="str">
        <f t="shared" si="193"/>
        <v>OK</v>
      </c>
      <c r="N1745" t="str">
        <f t="shared" si="194"/>
        <v>OK</v>
      </c>
      <c r="O1745" t="str">
        <f>_xlfn.XLOOKUP(B1745,'01_Raw_ATMs'!A:A,'01_Raw_ATMs'!A:A,"Not Found")</f>
        <v>ATM016</v>
      </c>
      <c r="P1745" t="str">
        <f t="shared" si="195"/>
        <v>Valid</v>
      </c>
    </row>
    <row r="1746" spans="1:16">
      <c r="A1746" t="s">
        <v>1941</v>
      </c>
      <c r="B1746" t="s">
        <v>179</v>
      </c>
      <c r="C1746" s="2">
        <v>46068</v>
      </c>
      <c r="D1746" s="3">
        <v>0.6825</v>
      </c>
      <c r="E1746" t="s">
        <v>33</v>
      </c>
      <c r="F1746">
        <v>8000</v>
      </c>
      <c r="G1746" t="s">
        <v>189</v>
      </c>
      <c r="I1746">
        <f t="shared" si="189"/>
        <v>1</v>
      </c>
      <c r="J1746" t="str">
        <f t="shared" si="190"/>
        <v>OK</v>
      </c>
      <c r="K1746" t="str">
        <f t="shared" si="191"/>
        <v>Successful</v>
      </c>
      <c r="L1746" t="str">
        <f t="shared" si="192"/>
        <v>Withdrawal</v>
      </c>
      <c r="M1746" t="str">
        <f t="shared" si="193"/>
        <v>OK</v>
      </c>
      <c r="N1746" t="str">
        <f t="shared" si="194"/>
        <v>OK</v>
      </c>
      <c r="O1746" t="str">
        <f>_xlfn.XLOOKUP(B1746,'01_Raw_ATMs'!A:A,'01_Raw_ATMs'!A:A,"Not Found")</f>
        <v>ATM099</v>
      </c>
      <c r="P1746" t="str">
        <f t="shared" si="195"/>
        <v>Valid</v>
      </c>
    </row>
    <row r="1747" spans="1:16">
      <c r="A1747" t="s">
        <v>1942</v>
      </c>
      <c r="B1747" t="s">
        <v>179</v>
      </c>
      <c r="C1747" s="2">
        <v>46029</v>
      </c>
      <c r="D1747" s="3">
        <v>0.73814814814814811</v>
      </c>
      <c r="E1747" t="s">
        <v>33</v>
      </c>
      <c r="F1747">
        <v>10000</v>
      </c>
      <c r="G1747" t="s">
        <v>189</v>
      </c>
      <c r="I1747">
        <f t="shared" si="189"/>
        <v>1</v>
      </c>
      <c r="J1747" t="str">
        <f t="shared" si="190"/>
        <v>OK</v>
      </c>
      <c r="K1747" t="str">
        <f t="shared" si="191"/>
        <v>Successful</v>
      </c>
      <c r="L1747" t="str">
        <f t="shared" si="192"/>
        <v>Withdrawal</v>
      </c>
      <c r="M1747" t="str">
        <f t="shared" si="193"/>
        <v>OK</v>
      </c>
      <c r="N1747" t="str">
        <f t="shared" si="194"/>
        <v>OK</v>
      </c>
      <c r="O1747" t="str">
        <f>_xlfn.XLOOKUP(B1747,'01_Raw_ATMs'!A:A,'01_Raw_ATMs'!A:A,"Not Found")</f>
        <v>ATM099</v>
      </c>
      <c r="P1747" t="str">
        <f t="shared" si="195"/>
        <v>Valid</v>
      </c>
    </row>
    <row r="1748" spans="1:16">
      <c r="A1748" t="s">
        <v>1943</v>
      </c>
      <c r="B1748" t="s">
        <v>121</v>
      </c>
      <c r="C1748" s="2">
        <v>46172</v>
      </c>
      <c r="D1748" s="3">
        <v>0.68418981481481478</v>
      </c>
      <c r="E1748" t="s">
        <v>194</v>
      </c>
      <c r="F1748">
        <v>0</v>
      </c>
      <c r="G1748" t="s">
        <v>189</v>
      </c>
      <c r="I1748">
        <f t="shared" si="189"/>
        <v>1</v>
      </c>
      <c r="J1748" t="str">
        <f t="shared" si="190"/>
        <v>OK</v>
      </c>
      <c r="K1748" t="str">
        <f t="shared" si="191"/>
        <v>Successful</v>
      </c>
      <c r="L1748" t="str">
        <f t="shared" si="192"/>
        <v>Balance Inquiry</v>
      </c>
      <c r="M1748" t="str">
        <f t="shared" si="193"/>
        <v>OK</v>
      </c>
      <c r="N1748" t="str">
        <f t="shared" si="194"/>
        <v>OK</v>
      </c>
      <c r="O1748" t="str">
        <f>_xlfn.XLOOKUP(B1748,'01_Raw_ATMs'!A:A,'01_Raw_ATMs'!A:A,"Not Found")</f>
        <v>ATM041</v>
      </c>
      <c r="P1748" t="str">
        <f t="shared" si="195"/>
        <v>Valid</v>
      </c>
    </row>
    <row r="1749" spans="1:16">
      <c r="A1749" t="s">
        <v>1944</v>
      </c>
      <c r="B1749" t="s">
        <v>140</v>
      </c>
      <c r="C1749" s="2">
        <v>45951</v>
      </c>
      <c r="D1749" s="3">
        <v>0.81122685185185184</v>
      </c>
      <c r="E1749" t="s">
        <v>211</v>
      </c>
      <c r="F1749">
        <v>0</v>
      </c>
      <c r="G1749" t="s">
        <v>189</v>
      </c>
      <c r="I1749">
        <f t="shared" si="189"/>
        <v>1</v>
      </c>
      <c r="J1749" t="str">
        <f t="shared" si="190"/>
        <v>OK</v>
      </c>
      <c r="K1749" t="str">
        <f t="shared" si="191"/>
        <v>Successful</v>
      </c>
      <c r="L1749" t="str">
        <f t="shared" si="192"/>
        <v>Mini Statement</v>
      </c>
      <c r="M1749" t="str">
        <f t="shared" si="193"/>
        <v>OK</v>
      </c>
      <c r="N1749" t="str">
        <f t="shared" si="194"/>
        <v>OK</v>
      </c>
      <c r="O1749" t="str">
        <f>_xlfn.XLOOKUP(B1749,'01_Raw_ATMs'!A:A,'01_Raw_ATMs'!A:A,"Not Found")</f>
        <v>ATM060</v>
      </c>
      <c r="P1749" t="str">
        <f t="shared" si="195"/>
        <v>Valid</v>
      </c>
    </row>
    <row r="1750" spans="1:16">
      <c r="A1750" t="s">
        <v>1945</v>
      </c>
      <c r="B1750" t="s">
        <v>117</v>
      </c>
      <c r="C1750" s="2">
        <v>45661</v>
      </c>
      <c r="D1750" s="3">
        <v>0.68180555555555555</v>
      </c>
      <c r="E1750" t="s">
        <v>33</v>
      </c>
      <c r="F1750">
        <v>1500</v>
      </c>
      <c r="G1750" t="s">
        <v>189</v>
      </c>
      <c r="I1750">
        <f t="shared" si="189"/>
        <v>1</v>
      </c>
      <c r="J1750" t="str">
        <f t="shared" si="190"/>
        <v>OK</v>
      </c>
      <c r="K1750" t="str">
        <f t="shared" si="191"/>
        <v>Successful</v>
      </c>
      <c r="L1750" t="str">
        <f t="shared" si="192"/>
        <v>Withdrawal</v>
      </c>
      <c r="M1750" t="str">
        <f t="shared" si="193"/>
        <v>OK</v>
      </c>
      <c r="N1750" t="str">
        <f t="shared" si="194"/>
        <v>OK</v>
      </c>
      <c r="O1750" t="str">
        <f>_xlfn.XLOOKUP(B1750,'01_Raw_ATMs'!A:A,'01_Raw_ATMs'!A:A,"Not Found")</f>
        <v>ATM037</v>
      </c>
      <c r="P1750" t="str">
        <f t="shared" si="195"/>
        <v>Valid</v>
      </c>
    </row>
    <row r="1751" spans="1:16">
      <c r="A1751" t="s">
        <v>1946</v>
      </c>
      <c r="B1751" t="s">
        <v>90</v>
      </c>
      <c r="C1751" s="2">
        <v>46050</v>
      </c>
      <c r="D1751" s="3">
        <v>0.72668981481481476</v>
      </c>
      <c r="E1751" t="s">
        <v>33</v>
      </c>
      <c r="F1751">
        <v>10000</v>
      </c>
      <c r="G1751" t="s">
        <v>189</v>
      </c>
      <c r="I1751">
        <f t="shared" si="189"/>
        <v>1</v>
      </c>
      <c r="J1751" t="str">
        <f t="shared" si="190"/>
        <v>OK</v>
      </c>
      <c r="K1751" t="str">
        <f t="shared" si="191"/>
        <v>Successful</v>
      </c>
      <c r="L1751" t="str">
        <f t="shared" si="192"/>
        <v>Withdrawal</v>
      </c>
      <c r="M1751" t="str">
        <f t="shared" si="193"/>
        <v>OK</v>
      </c>
      <c r="N1751" t="str">
        <f t="shared" si="194"/>
        <v>OK</v>
      </c>
      <c r="O1751" t="str">
        <f>_xlfn.XLOOKUP(B1751,'01_Raw_ATMs'!A:A,'01_Raw_ATMs'!A:A,"Not Found")</f>
        <v>ATM013</v>
      </c>
      <c r="P1751" t="str">
        <f t="shared" si="195"/>
        <v>Valid</v>
      </c>
    </row>
    <row r="1752" spans="1:16">
      <c r="A1752" t="s">
        <v>1947</v>
      </c>
      <c r="B1752" t="s">
        <v>109</v>
      </c>
      <c r="C1752" s="2">
        <v>45799</v>
      </c>
      <c r="D1752" s="3">
        <v>0.73061342592592593</v>
      </c>
      <c r="E1752" t="s">
        <v>33</v>
      </c>
      <c r="F1752">
        <v>4000</v>
      </c>
      <c r="G1752" t="s">
        <v>214</v>
      </c>
      <c r="H1752" t="s">
        <v>42</v>
      </c>
      <c r="I1752">
        <f t="shared" si="189"/>
        <v>1</v>
      </c>
      <c r="J1752" t="str">
        <f t="shared" si="190"/>
        <v>OK</v>
      </c>
      <c r="K1752" t="str">
        <f t="shared" si="191"/>
        <v>Failed</v>
      </c>
      <c r="L1752" t="str">
        <f t="shared" si="192"/>
        <v>Withdrawal</v>
      </c>
      <c r="M1752" t="str">
        <f t="shared" si="193"/>
        <v>OK</v>
      </c>
      <c r="N1752" t="str">
        <f t="shared" si="194"/>
        <v>OK</v>
      </c>
      <c r="O1752" t="str">
        <f>_xlfn.XLOOKUP(B1752,'01_Raw_ATMs'!A:A,'01_Raw_ATMs'!A:A,"Not Found")</f>
        <v>ATM029</v>
      </c>
      <c r="P1752" t="str">
        <f t="shared" si="195"/>
        <v>Valid</v>
      </c>
    </row>
    <row r="1753" spans="1:16">
      <c r="A1753" t="s">
        <v>1948</v>
      </c>
      <c r="B1753" t="s">
        <v>159</v>
      </c>
      <c r="C1753" s="2">
        <v>45913</v>
      </c>
      <c r="D1753" s="3">
        <v>0.36145833333333333</v>
      </c>
      <c r="E1753" t="s">
        <v>33</v>
      </c>
      <c r="F1753">
        <v>3000</v>
      </c>
      <c r="G1753" t="s">
        <v>189</v>
      </c>
      <c r="I1753">
        <f t="shared" si="189"/>
        <v>1</v>
      </c>
      <c r="J1753" t="str">
        <f t="shared" si="190"/>
        <v>OK</v>
      </c>
      <c r="K1753" t="str">
        <f t="shared" si="191"/>
        <v>Successful</v>
      </c>
      <c r="L1753" t="str">
        <f t="shared" si="192"/>
        <v>Withdrawal</v>
      </c>
      <c r="M1753" t="str">
        <f t="shared" si="193"/>
        <v>OK</v>
      </c>
      <c r="N1753" t="str">
        <f t="shared" si="194"/>
        <v>OK</v>
      </c>
      <c r="O1753" t="str">
        <f>_xlfn.XLOOKUP(B1753,'01_Raw_ATMs'!A:A,'01_Raw_ATMs'!A:A,"Not Found")</f>
        <v>ATM079</v>
      </c>
      <c r="P1753" t="str">
        <f t="shared" si="195"/>
        <v>Valid</v>
      </c>
    </row>
    <row r="1754" spans="1:16">
      <c r="A1754" t="s">
        <v>1949</v>
      </c>
      <c r="B1754" t="s">
        <v>157</v>
      </c>
      <c r="C1754" s="2">
        <v>46056</v>
      </c>
      <c r="D1754" s="3">
        <v>0.70499999999999996</v>
      </c>
      <c r="E1754" t="s">
        <v>194</v>
      </c>
      <c r="F1754">
        <v>0</v>
      </c>
      <c r="G1754" t="s">
        <v>189</v>
      </c>
      <c r="I1754">
        <f t="shared" si="189"/>
        <v>1</v>
      </c>
      <c r="J1754" t="str">
        <f t="shared" si="190"/>
        <v>OK</v>
      </c>
      <c r="K1754" t="str">
        <f t="shared" si="191"/>
        <v>Successful</v>
      </c>
      <c r="L1754" t="str">
        <f t="shared" si="192"/>
        <v>Balance Inquiry</v>
      </c>
      <c r="M1754" t="str">
        <f t="shared" si="193"/>
        <v>OK</v>
      </c>
      <c r="N1754" t="str">
        <f t="shared" si="194"/>
        <v>OK</v>
      </c>
      <c r="O1754" t="str">
        <f>_xlfn.XLOOKUP(B1754,'01_Raw_ATMs'!A:A,'01_Raw_ATMs'!A:A,"Not Found")</f>
        <v>ATM077</v>
      </c>
      <c r="P1754" t="str">
        <f t="shared" si="195"/>
        <v>Valid</v>
      </c>
    </row>
    <row r="1755" spans="1:16">
      <c r="A1755" t="s">
        <v>1950</v>
      </c>
      <c r="B1755" t="s">
        <v>128</v>
      </c>
      <c r="C1755" s="2">
        <v>45903</v>
      </c>
      <c r="D1755" s="3">
        <v>0.37482638888888892</v>
      </c>
      <c r="E1755" t="s">
        <v>211</v>
      </c>
      <c r="F1755">
        <v>0</v>
      </c>
      <c r="G1755" t="s">
        <v>189</v>
      </c>
      <c r="I1755">
        <f t="shared" si="189"/>
        <v>1</v>
      </c>
      <c r="J1755" t="str">
        <f t="shared" si="190"/>
        <v>OK</v>
      </c>
      <c r="K1755" t="str">
        <f t="shared" si="191"/>
        <v>Successful</v>
      </c>
      <c r="L1755" t="str">
        <f t="shared" si="192"/>
        <v>Mini Statement</v>
      </c>
      <c r="M1755" t="str">
        <f t="shared" si="193"/>
        <v>OK</v>
      </c>
      <c r="N1755" t="str">
        <f t="shared" si="194"/>
        <v>OK</v>
      </c>
      <c r="O1755" t="str">
        <f>_xlfn.XLOOKUP(B1755,'01_Raw_ATMs'!A:A,'01_Raw_ATMs'!A:A,"Not Found")</f>
        <v>ATM048</v>
      </c>
      <c r="P1755" t="str">
        <f t="shared" si="195"/>
        <v>Valid</v>
      </c>
    </row>
    <row r="1756" spans="1:16">
      <c r="A1756" t="s">
        <v>1951</v>
      </c>
      <c r="B1756" t="s">
        <v>118</v>
      </c>
      <c r="C1756" s="2">
        <v>45724</v>
      </c>
      <c r="D1756" s="3">
        <v>0.84277777777777774</v>
      </c>
      <c r="E1756" t="s">
        <v>33</v>
      </c>
      <c r="F1756">
        <v>2000</v>
      </c>
      <c r="G1756" t="s">
        <v>189</v>
      </c>
      <c r="I1756">
        <f t="shared" si="189"/>
        <v>1</v>
      </c>
      <c r="J1756" t="str">
        <f t="shared" si="190"/>
        <v>OK</v>
      </c>
      <c r="K1756" t="str">
        <f t="shared" si="191"/>
        <v>Successful</v>
      </c>
      <c r="L1756" t="str">
        <f t="shared" si="192"/>
        <v>Withdrawal</v>
      </c>
      <c r="M1756" t="str">
        <f t="shared" si="193"/>
        <v>OK</v>
      </c>
      <c r="N1756" t="str">
        <f t="shared" si="194"/>
        <v>OK</v>
      </c>
      <c r="O1756" t="str">
        <f>_xlfn.XLOOKUP(B1756,'01_Raw_ATMs'!A:A,'01_Raw_ATMs'!A:A,"Not Found")</f>
        <v>ATM038</v>
      </c>
      <c r="P1756" t="str">
        <f t="shared" si="195"/>
        <v>Valid</v>
      </c>
    </row>
    <row r="1757" spans="1:16">
      <c r="A1757" t="s">
        <v>1952</v>
      </c>
      <c r="B1757" t="s">
        <v>137</v>
      </c>
      <c r="C1757" s="2">
        <v>45905</v>
      </c>
      <c r="D1757" s="3">
        <v>0.81217592592592591</v>
      </c>
      <c r="E1757" t="s">
        <v>33</v>
      </c>
      <c r="F1757">
        <v>8000</v>
      </c>
      <c r="G1757" t="s">
        <v>189</v>
      </c>
      <c r="I1757">
        <f t="shared" si="189"/>
        <v>1</v>
      </c>
      <c r="J1757" t="str">
        <f t="shared" si="190"/>
        <v>OK</v>
      </c>
      <c r="K1757" t="str">
        <f t="shared" si="191"/>
        <v>Successful</v>
      </c>
      <c r="L1757" t="str">
        <f t="shared" si="192"/>
        <v>Withdrawal</v>
      </c>
      <c r="M1757" t="str">
        <f t="shared" si="193"/>
        <v>OK</v>
      </c>
      <c r="N1757" t="str">
        <f t="shared" si="194"/>
        <v>OK</v>
      </c>
      <c r="O1757" t="str">
        <f>_xlfn.XLOOKUP(B1757,'01_Raw_ATMs'!A:A,'01_Raw_ATMs'!A:A,"Not Found")</f>
        <v>ATM057</v>
      </c>
      <c r="P1757" t="str">
        <f t="shared" si="195"/>
        <v>Valid</v>
      </c>
    </row>
    <row r="1758" spans="1:16">
      <c r="A1758" t="s">
        <v>1953</v>
      </c>
      <c r="B1758" t="s">
        <v>100</v>
      </c>
      <c r="C1758" s="2">
        <v>45908</v>
      </c>
      <c r="D1758" s="3">
        <v>0.62777777777777777</v>
      </c>
      <c r="E1758" t="s">
        <v>194</v>
      </c>
      <c r="F1758">
        <v>0</v>
      </c>
      <c r="G1758" t="s">
        <v>189</v>
      </c>
      <c r="I1758">
        <f t="shared" si="189"/>
        <v>1</v>
      </c>
      <c r="J1758" t="str">
        <f t="shared" si="190"/>
        <v>OK</v>
      </c>
      <c r="K1758" t="str">
        <f t="shared" si="191"/>
        <v>Successful</v>
      </c>
      <c r="L1758" t="str">
        <f t="shared" si="192"/>
        <v>Balance Inquiry</v>
      </c>
      <c r="M1758" t="str">
        <f t="shared" si="193"/>
        <v>OK</v>
      </c>
      <c r="N1758" t="str">
        <f t="shared" si="194"/>
        <v>OK</v>
      </c>
      <c r="O1758" t="str">
        <f>_xlfn.XLOOKUP(B1758,'01_Raw_ATMs'!A:A,'01_Raw_ATMs'!A:A,"Not Found")</f>
        <v>ATM021</v>
      </c>
      <c r="P1758" t="str">
        <f t="shared" si="195"/>
        <v>Valid</v>
      </c>
    </row>
    <row r="1759" spans="1:16">
      <c r="A1759" t="s">
        <v>1954</v>
      </c>
      <c r="B1759" t="s">
        <v>133</v>
      </c>
      <c r="C1759" s="2">
        <v>46190</v>
      </c>
      <c r="D1759" s="3">
        <v>0.9968055555555555</v>
      </c>
      <c r="E1759" t="s">
        <v>33</v>
      </c>
      <c r="F1759">
        <v>4000</v>
      </c>
      <c r="G1759" t="s">
        <v>214</v>
      </c>
      <c r="H1759" t="s">
        <v>1080</v>
      </c>
      <c r="I1759">
        <f t="shared" si="189"/>
        <v>1</v>
      </c>
      <c r="J1759" t="str">
        <f t="shared" si="190"/>
        <v>OK</v>
      </c>
      <c r="K1759" t="str">
        <f t="shared" si="191"/>
        <v>Failed</v>
      </c>
      <c r="L1759" t="str">
        <f t="shared" si="192"/>
        <v>Withdrawal</v>
      </c>
      <c r="M1759" t="str">
        <f t="shared" si="193"/>
        <v>OK</v>
      </c>
      <c r="N1759" t="str">
        <f t="shared" si="194"/>
        <v>OK</v>
      </c>
      <c r="O1759" t="str">
        <f>_xlfn.XLOOKUP(B1759,'01_Raw_ATMs'!A:A,'01_Raw_ATMs'!A:A,"Not Found")</f>
        <v>ATM053</v>
      </c>
      <c r="P1759" t="str">
        <f t="shared" si="195"/>
        <v>Valid</v>
      </c>
    </row>
    <row r="1760" spans="1:16">
      <c r="A1760" t="s">
        <v>1955</v>
      </c>
      <c r="B1760" t="s">
        <v>93</v>
      </c>
      <c r="C1760" s="2">
        <v>45682</v>
      </c>
      <c r="D1760" s="3">
        <v>0.61997685185185181</v>
      </c>
      <c r="E1760" t="s">
        <v>33</v>
      </c>
      <c r="F1760">
        <v>4000</v>
      </c>
      <c r="G1760" t="s">
        <v>189</v>
      </c>
      <c r="I1760">
        <f t="shared" si="189"/>
        <v>1</v>
      </c>
      <c r="J1760" t="str">
        <f t="shared" si="190"/>
        <v>OK</v>
      </c>
      <c r="K1760" t="str">
        <f t="shared" si="191"/>
        <v>Successful</v>
      </c>
      <c r="L1760" t="str">
        <f t="shared" si="192"/>
        <v>Withdrawal</v>
      </c>
      <c r="M1760" t="str">
        <f t="shared" si="193"/>
        <v>OK</v>
      </c>
      <c r="N1760" t="str">
        <f t="shared" si="194"/>
        <v>OK</v>
      </c>
      <c r="O1760" t="str">
        <f>_xlfn.XLOOKUP(B1760,'01_Raw_ATMs'!A:A,'01_Raw_ATMs'!A:A,"Not Found")</f>
        <v>ATM016</v>
      </c>
      <c r="P1760" t="str">
        <f t="shared" si="195"/>
        <v>Valid</v>
      </c>
    </row>
    <row r="1761" spans="1:16">
      <c r="A1761" t="s">
        <v>1956</v>
      </c>
      <c r="B1761" t="s">
        <v>173</v>
      </c>
      <c r="C1761" s="2">
        <v>45698</v>
      </c>
      <c r="D1761" s="3">
        <v>0.57359953703703703</v>
      </c>
      <c r="E1761" t="s">
        <v>33</v>
      </c>
      <c r="F1761">
        <v>10000</v>
      </c>
      <c r="G1761" t="s">
        <v>189</v>
      </c>
      <c r="I1761">
        <f t="shared" si="189"/>
        <v>1</v>
      </c>
      <c r="J1761" t="str">
        <f t="shared" si="190"/>
        <v>OK</v>
      </c>
      <c r="K1761" t="str">
        <f t="shared" si="191"/>
        <v>Successful</v>
      </c>
      <c r="L1761" t="str">
        <f t="shared" si="192"/>
        <v>Withdrawal</v>
      </c>
      <c r="M1761" t="str">
        <f t="shared" si="193"/>
        <v>OK</v>
      </c>
      <c r="N1761" t="str">
        <f t="shared" si="194"/>
        <v>OK</v>
      </c>
      <c r="O1761" t="str">
        <f>_xlfn.XLOOKUP(B1761,'01_Raw_ATMs'!A:A,'01_Raw_ATMs'!A:A,"Not Found")</f>
        <v>ATM093</v>
      </c>
      <c r="P1761" t="str">
        <f t="shared" si="195"/>
        <v>Valid</v>
      </c>
    </row>
    <row r="1762" spans="1:16">
      <c r="A1762" t="s">
        <v>1957</v>
      </c>
      <c r="B1762" t="s">
        <v>93</v>
      </c>
      <c r="C1762" s="2">
        <v>45764</v>
      </c>
      <c r="D1762" s="3">
        <v>0.30333333333333329</v>
      </c>
      <c r="E1762" t="s">
        <v>194</v>
      </c>
      <c r="F1762">
        <v>0</v>
      </c>
      <c r="G1762" t="s">
        <v>189</v>
      </c>
      <c r="I1762">
        <f t="shared" si="189"/>
        <v>1</v>
      </c>
      <c r="J1762" t="str">
        <f t="shared" si="190"/>
        <v>OK</v>
      </c>
      <c r="K1762" t="str">
        <f t="shared" si="191"/>
        <v>Successful</v>
      </c>
      <c r="L1762" t="str">
        <f t="shared" si="192"/>
        <v>Balance Inquiry</v>
      </c>
      <c r="M1762" t="str">
        <f t="shared" si="193"/>
        <v>OK</v>
      </c>
      <c r="N1762" t="str">
        <f t="shared" si="194"/>
        <v>OK</v>
      </c>
      <c r="O1762" t="str">
        <f>_xlfn.XLOOKUP(B1762,'01_Raw_ATMs'!A:A,'01_Raw_ATMs'!A:A,"Not Found")</f>
        <v>ATM016</v>
      </c>
      <c r="P1762" t="str">
        <f t="shared" si="195"/>
        <v>Valid</v>
      </c>
    </row>
    <row r="1763" spans="1:16">
      <c r="A1763" t="s">
        <v>1958</v>
      </c>
      <c r="B1763" t="s">
        <v>92</v>
      </c>
      <c r="C1763" s="2">
        <v>45831</v>
      </c>
      <c r="D1763" s="3">
        <v>0.5710763888888889</v>
      </c>
      <c r="E1763" t="s">
        <v>33</v>
      </c>
      <c r="F1763">
        <v>2000</v>
      </c>
      <c r="G1763" t="s">
        <v>189</v>
      </c>
      <c r="I1763">
        <f t="shared" si="189"/>
        <v>1</v>
      </c>
      <c r="J1763" t="str">
        <f t="shared" si="190"/>
        <v>OK</v>
      </c>
      <c r="K1763" t="str">
        <f t="shared" si="191"/>
        <v>Successful</v>
      </c>
      <c r="L1763" t="str">
        <f t="shared" si="192"/>
        <v>Withdrawal</v>
      </c>
      <c r="M1763" t="str">
        <f t="shared" si="193"/>
        <v>OK</v>
      </c>
      <c r="N1763" t="str">
        <f t="shared" si="194"/>
        <v>OK</v>
      </c>
      <c r="O1763" t="str">
        <f>_xlfn.XLOOKUP(B1763,'01_Raw_ATMs'!A:A,'01_Raw_ATMs'!A:A,"Not Found")</f>
        <v>ATM015</v>
      </c>
      <c r="P1763" t="str">
        <f t="shared" si="195"/>
        <v>Valid</v>
      </c>
    </row>
    <row r="1764" spans="1:16">
      <c r="A1764" t="s">
        <v>1959</v>
      </c>
      <c r="B1764" t="s">
        <v>107</v>
      </c>
      <c r="C1764" s="2">
        <v>45928</v>
      </c>
      <c r="D1764" s="3">
        <v>0.2789814814814815</v>
      </c>
      <c r="E1764" t="s">
        <v>33</v>
      </c>
      <c r="F1764">
        <v>5000</v>
      </c>
      <c r="G1764" t="s">
        <v>189</v>
      </c>
      <c r="I1764">
        <f t="shared" si="189"/>
        <v>1</v>
      </c>
      <c r="J1764" t="str">
        <f t="shared" si="190"/>
        <v>OK</v>
      </c>
      <c r="K1764" t="str">
        <f t="shared" si="191"/>
        <v>Successful</v>
      </c>
      <c r="L1764" t="str">
        <f t="shared" si="192"/>
        <v>Withdrawal</v>
      </c>
      <c r="M1764" t="str">
        <f t="shared" si="193"/>
        <v>OK</v>
      </c>
      <c r="N1764" t="str">
        <f t="shared" si="194"/>
        <v>OK</v>
      </c>
      <c r="O1764" t="str">
        <f>_xlfn.XLOOKUP(B1764,'01_Raw_ATMs'!A:A,'01_Raw_ATMs'!A:A,"Not Found")</f>
        <v>ATM027</v>
      </c>
      <c r="P1764" t="str">
        <f t="shared" si="195"/>
        <v>Valid</v>
      </c>
    </row>
    <row r="1765" spans="1:16">
      <c r="A1765" t="s">
        <v>1960</v>
      </c>
      <c r="B1765" t="s">
        <v>177</v>
      </c>
      <c r="C1765" s="2">
        <v>45924</v>
      </c>
      <c r="D1765" s="3">
        <v>0.53087962962962965</v>
      </c>
      <c r="E1765" t="s">
        <v>33</v>
      </c>
      <c r="F1765">
        <v>5000</v>
      </c>
      <c r="G1765" t="s">
        <v>189</v>
      </c>
      <c r="I1765">
        <f t="shared" si="189"/>
        <v>1</v>
      </c>
      <c r="J1765" t="str">
        <f t="shared" si="190"/>
        <v>OK</v>
      </c>
      <c r="K1765" t="str">
        <f t="shared" si="191"/>
        <v>Successful</v>
      </c>
      <c r="L1765" t="str">
        <f t="shared" si="192"/>
        <v>Withdrawal</v>
      </c>
      <c r="M1765" t="str">
        <f t="shared" si="193"/>
        <v>OK</v>
      </c>
      <c r="N1765" t="str">
        <f t="shared" si="194"/>
        <v>OK</v>
      </c>
      <c r="O1765" t="str">
        <f>_xlfn.XLOOKUP(B1765,'01_Raw_ATMs'!A:A,'01_Raw_ATMs'!A:A,"Not Found")</f>
        <v>ATM097</v>
      </c>
      <c r="P1765" t="str">
        <f t="shared" si="195"/>
        <v>Valid</v>
      </c>
    </row>
    <row r="1766" spans="1:16">
      <c r="A1766" t="s">
        <v>1961</v>
      </c>
      <c r="B1766" t="s">
        <v>153</v>
      </c>
      <c r="C1766" s="2">
        <v>45939</v>
      </c>
      <c r="D1766" s="3">
        <v>0.74175925925925923</v>
      </c>
      <c r="E1766" t="s">
        <v>33</v>
      </c>
      <c r="F1766">
        <v>2500</v>
      </c>
      <c r="G1766" t="s">
        <v>189</v>
      </c>
      <c r="I1766">
        <f t="shared" si="189"/>
        <v>1</v>
      </c>
      <c r="J1766" t="str">
        <f t="shared" si="190"/>
        <v>OK</v>
      </c>
      <c r="K1766" t="str">
        <f t="shared" si="191"/>
        <v>Successful</v>
      </c>
      <c r="L1766" t="str">
        <f t="shared" si="192"/>
        <v>Withdrawal</v>
      </c>
      <c r="M1766" t="str">
        <f t="shared" si="193"/>
        <v>OK</v>
      </c>
      <c r="N1766" t="str">
        <f t="shared" si="194"/>
        <v>OK</v>
      </c>
      <c r="O1766" t="str">
        <f>_xlfn.XLOOKUP(B1766,'01_Raw_ATMs'!A:A,'01_Raw_ATMs'!A:A,"Not Found")</f>
        <v>ATM073</v>
      </c>
      <c r="P1766" t="str">
        <f t="shared" si="195"/>
        <v>Valid</v>
      </c>
    </row>
    <row r="1767" spans="1:16">
      <c r="A1767" t="s">
        <v>1962</v>
      </c>
      <c r="B1767" t="s">
        <v>128</v>
      </c>
      <c r="C1767" s="2">
        <v>46029</v>
      </c>
      <c r="D1767" s="3">
        <v>0.76371527777777781</v>
      </c>
      <c r="E1767" t="s">
        <v>33</v>
      </c>
      <c r="F1767">
        <v>10000</v>
      </c>
      <c r="G1767" t="s">
        <v>189</v>
      </c>
      <c r="I1767">
        <f t="shared" si="189"/>
        <v>1</v>
      </c>
      <c r="J1767" t="str">
        <f t="shared" si="190"/>
        <v>OK</v>
      </c>
      <c r="K1767" t="str">
        <f t="shared" si="191"/>
        <v>Successful</v>
      </c>
      <c r="L1767" t="str">
        <f t="shared" si="192"/>
        <v>Withdrawal</v>
      </c>
      <c r="M1767" t="str">
        <f t="shared" si="193"/>
        <v>OK</v>
      </c>
      <c r="N1767" t="str">
        <f t="shared" si="194"/>
        <v>OK</v>
      </c>
      <c r="O1767" t="str">
        <f>_xlfn.XLOOKUP(B1767,'01_Raw_ATMs'!A:A,'01_Raw_ATMs'!A:A,"Not Found")</f>
        <v>ATM048</v>
      </c>
      <c r="P1767" t="str">
        <f t="shared" si="195"/>
        <v>Valid</v>
      </c>
    </row>
    <row r="1768" spans="1:16">
      <c r="A1768" t="s">
        <v>1963</v>
      </c>
      <c r="B1768" t="s">
        <v>172</v>
      </c>
      <c r="C1768" s="2">
        <v>46108</v>
      </c>
      <c r="D1768" s="3">
        <v>0.75679398148148147</v>
      </c>
      <c r="E1768" t="s">
        <v>194</v>
      </c>
      <c r="F1768">
        <v>0</v>
      </c>
      <c r="G1768" t="s">
        <v>189</v>
      </c>
      <c r="I1768">
        <f t="shared" si="189"/>
        <v>1</v>
      </c>
      <c r="J1768" t="str">
        <f t="shared" si="190"/>
        <v>OK</v>
      </c>
      <c r="K1768" t="str">
        <f t="shared" si="191"/>
        <v>Successful</v>
      </c>
      <c r="L1768" t="str">
        <f t="shared" si="192"/>
        <v>Balance Inquiry</v>
      </c>
      <c r="M1768" t="str">
        <f t="shared" si="193"/>
        <v>OK</v>
      </c>
      <c r="N1768" t="str">
        <f t="shared" si="194"/>
        <v>OK</v>
      </c>
      <c r="O1768" t="str">
        <f>_xlfn.XLOOKUP(B1768,'01_Raw_ATMs'!A:A,'01_Raw_ATMs'!A:A,"Not Found")</f>
        <v>ATM092</v>
      </c>
      <c r="P1768" t="str">
        <f t="shared" si="195"/>
        <v>Valid</v>
      </c>
    </row>
    <row r="1769" spans="1:16">
      <c r="A1769" t="s">
        <v>1964</v>
      </c>
      <c r="B1769" t="s">
        <v>158</v>
      </c>
      <c r="C1769" s="2">
        <v>45957</v>
      </c>
      <c r="D1769" s="3">
        <v>0.84490740740740744</v>
      </c>
      <c r="E1769" t="s">
        <v>33</v>
      </c>
      <c r="F1769">
        <v>2000</v>
      </c>
      <c r="G1769" t="s">
        <v>189</v>
      </c>
      <c r="I1769">
        <f t="shared" si="189"/>
        <v>1</v>
      </c>
      <c r="J1769" t="str">
        <f t="shared" si="190"/>
        <v>OK</v>
      </c>
      <c r="K1769" t="str">
        <f t="shared" si="191"/>
        <v>Successful</v>
      </c>
      <c r="L1769" t="str">
        <f t="shared" si="192"/>
        <v>Withdrawal</v>
      </c>
      <c r="M1769" t="str">
        <f t="shared" si="193"/>
        <v>OK</v>
      </c>
      <c r="N1769" t="str">
        <f t="shared" si="194"/>
        <v>OK</v>
      </c>
      <c r="O1769" t="str">
        <f>_xlfn.XLOOKUP(B1769,'01_Raw_ATMs'!A:A,'01_Raw_ATMs'!A:A,"Not Found")</f>
        <v>ATM078</v>
      </c>
      <c r="P1769" t="str">
        <f t="shared" si="195"/>
        <v>Valid</v>
      </c>
    </row>
    <row r="1770" spans="1:16">
      <c r="A1770" t="s">
        <v>1965</v>
      </c>
      <c r="B1770" t="s">
        <v>98</v>
      </c>
      <c r="C1770" s="2">
        <v>45670</v>
      </c>
      <c r="D1770" s="3">
        <v>0.44898148148148148</v>
      </c>
      <c r="E1770" t="s">
        <v>194</v>
      </c>
      <c r="F1770">
        <v>0</v>
      </c>
      <c r="G1770" t="s">
        <v>214</v>
      </c>
      <c r="H1770" t="s">
        <v>1094</v>
      </c>
      <c r="I1770">
        <f t="shared" si="189"/>
        <v>1</v>
      </c>
      <c r="J1770" t="str">
        <f t="shared" si="190"/>
        <v>OK</v>
      </c>
      <c r="K1770" t="str">
        <f t="shared" si="191"/>
        <v>Failed</v>
      </c>
      <c r="L1770" t="str">
        <f t="shared" si="192"/>
        <v>Balance Inquiry</v>
      </c>
      <c r="M1770" t="str">
        <f t="shared" si="193"/>
        <v>OK</v>
      </c>
      <c r="N1770" t="str">
        <f t="shared" si="194"/>
        <v>OK</v>
      </c>
      <c r="O1770" t="str">
        <f>_xlfn.XLOOKUP(B1770,'01_Raw_ATMs'!A:A,'01_Raw_ATMs'!A:A,"Not Found")</f>
        <v>ATM019</v>
      </c>
      <c r="P1770" t="str">
        <f t="shared" si="195"/>
        <v>Valid</v>
      </c>
    </row>
    <row r="1771" spans="1:16">
      <c r="A1771" t="s">
        <v>1966</v>
      </c>
      <c r="B1771" t="s">
        <v>142</v>
      </c>
      <c r="C1771" s="2">
        <v>45832</v>
      </c>
      <c r="D1771" s="3">
        <v>0.94524305555555554</v>
      </c>
      <c r="E1771" t="s">
        <v>33</v>
      </c>
      <c r="F1771">
        <v>6000</v>
      </c>
      <c r="G1771" t="s">
        <v>189</v>
      </c>
      <c r="I1771">
        <f t="shared" si="189"/>
        <v>1</v>
      </c>
      <c r="J1771" t="str">
        <f t="shared" si="190"/>
        <v>OK</v>
      </c>
      <c r="K1771" t="str">
        <f t="shared" si="191"/>
        <v>Successful</v>
      </c>
      <c r="L1771" t="str">
        <f t="shared" si="192"/>
        <v>Withdrawal</v>
      </c>
      <c r="M1771" t="str">
        <f t="shared" si="193"/>
        <v>OK</v>
      </c>
      <c r="N1771" t="str">
        <f t="shared" si="194"/>
        <v>OK</v>
      </c>
      <c r="O1771" t="str">
        <f>_xlfn.XLOOKUP(B1771,'01_Raw_ATMs'!A:A,'01_Raw_ATMs'!A:A,"Not Found")</f>
        <v>ATM062</v>
      </c>
      <c r="P1771" t="str">
        <f t="shared" si="195"/>
        <v>Valid</v>
      </c>
    </row>
    <row r="1772" spans="1:16">
      <c r="A1772" t="s">
        <v>1967</v>
      </c>
      <c r="B1772" t="s">
        <v>128</v>
      </c>
      <c r="C1772" s="2">
        <v>46045</v>
      </c>
      <c r="D1772" s="3">
        <v>0.85533564814814811</v>
      </c>
      <c r="E1772" t="s">
        <v>33</v>
      </c>
      <c r="F1772">
        <v>6000</v>
      </c>
      <c r="G1772" t="s">
        <v>189</v>
      </c>
      <c r="I1772">
        <f t="shared" si="189"/>
        <v>1</v>
      </c>
      <c r="J1772" t="str">
        <f t="shared" si="190"/>
        <v>OK</v>
      </c>
      <c r="K1772" t="str">
        <f t="shared" si="191"/>
        <v>Successful</v>
      </c>
      <c r="L1772" t="str">
        <f t="shared" si="192"/>
        <v>Withdrawal</v>
      </c>
      <c r="M1772" t="str">
        <f t="shared" si="193"/>
        <v>OK</v>
      </c>
      <c r="N1772" t="str">
        <f t="shared" si="194"/>
        <v>OK</v>
      </c>
      <c r="O1772" t="str">
        <f>_xlfn.XLOOKUP(B1772,'01_Raw_ATMs'!A:A,'01_Raw_ATMs'!A:A,"Not Found")</f>
        <v>ATM048</v>
      </c>
      <c r="P1772" t="str">
        <f t="shared" si="195"/>
        <v>Valid</v>
      </c>
    </row>
    <row r="1773" spans="1:16">
      <c r="A1773" t="s">
        <v>1968</v>
      </c>
      <c r="B1773" t="s">
        <v>142</v>
      </c>
      <c r="C1773" s="2">
        <v>46046</v>
      </c>
      <c r="D1773" s="3">
        <v>4.4687499999999998E-2</v>
      </c>
      <c r="E1773" t="s">
        <v>33</v>
      </c>
      <c r="F1773">
        <v>2000</v>
      </c>
      <c r="G1773" t="s">
        <v>189</v>
      </c>
      <c r="I1773">
        <f t="shared" si="189"/>
        <v>1</v>
      </c>
      <c r="J1773" t="str">
        <f t="shared" si="190"/>
        <v>OK</v>
      </c>
      <c r="K1773" t="str">
        <f t="shared" si="191"/>
        <v>Successful</v>
      </c>
      <c r="L1773" t="str">
        <f t="shared" si="192"/>
        <v>Withdrawal</v>
      </c>
      <c r="M1773" t="str">
        <f t="shared" si="193"/>
        <v>OK</v>
      </c>
      <c r="N1773" t="str">
        <f t="shared" si="194"/>
        <v>OK</v>
      </c>
      <c r="O1773" t="str">
        <f>_xlfn.XLOOKUP(B1773,'01_Raw_ATMs'!A:A,'01_Raw_ATMs'!A:A,"Not Found")</f>
        <v>ATM062</v>
      </c>
      <c r="P1773" t="str">
        <f t="shared" si="195"/>
        <v>Valid</v>
      </c>
    </row>
    <row r="1774" spans="1:16">
      <c r="A1774" t="s">
        <v>1969</v>
      </c>
      <c r="B1774" t="s">
        <v>116</v>
      </c>
      <c r="C1774" s="2">
        <v>45780</v>
      </c>
      <c r="D1774" s="3">
        <v>0.72396990740740741</v>
      </c>
      <c r="E1774" t="s">
        <v>33</v>
      </c>
      <c r="F1774">
        <v>10000</v>
      </c>
      <c r="G1774" t="s">
        <v>189</v>
      </c>
      <c r="I1774">
        <f t="shared" si="189"/>
        <v>1</v>
      </c>
      <c r="J1774" t="str">
        <f t="shared" si="190"/>
        <v>OK</v>
      </c>
      <c r="K1774" t="str">
        <f t="shared" si="191"/>
        <v>Successful</v>
      </c>
      <c r="L1774" t="str">
        <f t="shared" si="192"/>
        <v>Withdrawal</v>
      </c>
      <c r="M1774" t="str">
        <f t="shared" si="193"/>
        <v>OK</v>
      </c>
      <c r="N1774" t="str">
        <f t="shared" si="194"/>
        <v>OK</v>
      </c>
      <c r="O1774" t="str">
        <f>_xlfn.XLOOKUP(B1774,'01_Raw_ATMs'!A:A,'01_Raw_ATMs'!A:A,"Not Found")</f>
        <v>ATM036</v>
      </c>
      <c r="P1774" t="str">
        <f t="shared" si="195"/>
        <v>Valid</v>
      </c>
    </row>
    <row r="1775" spans="1:16">
      <c r="A1775" t="s">
        <v>1970</v>
      </c>
      <c r="B1775" t="s">
        <v>176</v>
      </c>
      <c r="C1775" s="2">
        <v>46194</v>
      </c>
      <c r="D1775" s="3">
        <v>0.86611111111111116</v>
      </c>
      <c r="E1775" t="s">
        <v>33</v>
      </c>
      <c r="F1775">
        <v>500</v>
      </c>
      <c r="G1775" t="s">
        <v>189</v>
      </c>
      <c r="I1775">
        <f t="shared" si="189"/>
        <v>1</v>
      </c>
      <c r="J1775" t="str">
        <f t="shared" si="190"/>
        <v>OK</v>
      </c>
      <c r="K1775" t="str">
        <f t="shared" si="191"/>
        <v>Successful</v>
      </c>
      <c r="L1775" t="str">
        <f t="shared" si="192"/>
        <v>Withdrawal</v>
      </c>
      <c r="M1775" t="str">
        <f t="shared" si="193"/>
        <v>OK</v>
      </c>
      <c r="N1775" t="str">
        <f t="shared" si="194"/>
        <v>OK</v>
      </c>
      <c r="O1775" t="str">
        <f>_xlfn.XLOOKUP(B1775,'01_Raw_ATMs'!A:A,'01_Raw_ATMs'!A:A,"Not Found")</f>
        <v>ATM096</v>
      </c>
      <c r="P1775" t="str">
        <f t="shared" si="195"/>
        <v>Valid</v>
      </c>
    </row>
    <row r="1776" spans="1:16">
      <c r="A1776" t="s">
        <v>1971</v>
      </c>
      <c r="B1776" t="s">
        <v>90</v>
      </c>
      <c r="C1776" s="2">
        <v>45995</v>
      </c>
      <c r="D1776" s="3">
        <v>0.67887731481481484</v>
      </c>
      <c r="E1776" t="s">
        <v>261</v>
      </c>
      <c r="F1776">
        <v>20000</v>
      </c>
      <c r="G1776" t="s">
        <v>189</v>
      </c>
      <c r="I1776">
        <f t="shared" si="189"/>
        <v>1</v>
      </c>
      <c r="J1776" t="str">
        <f t="shared" si="190"/>
        <v>OK</v>
      </c>
      <c r="K1776" t="str">
        <f t="shared" si="191"/>
        <v>Successful</v>
      </c>
      <c r="L1776" t="str">
        <f t="shared" si="192"/>
        <v>Cash Deposit</v>
      </c>
      <c r="M1776" t="str">
        <f t="shared" si="193"/>
        <v>OK</v>
      </c>
      <c r="N1776" t="str">
        <f t="shared" si="194"/>
        <v>OK</v>
      </c>
      <c r="O1776" t="str">
        <f>_xlfn.XLOOKUP(B1776,'01_Raw_ATMs'!A:A,'01_Raw_ATMs'!A:A,"Not Found")</f>
        <v>ATM013</v>
      </c>
      <c r="P1776" t="str">
        <f t="shared" si="195"/>
        <v>Valid</v>
      </c>
    </row>
    <row r="1777" spans="1:16">
      <c r="A1777" t="s">
        <v>1972</v>
      </c>
      <c r="B1777" t="s">
        <v>87</v>
      </c>
      <c r="C1777" s="2">
        <v>45715</v>
      </c>
      <c r="D1777" s="3">
        <v>0.64809027777777772</v>
      </c>
      <c r="E1777" t="s">
        <v>33</v>
      </c>
      <c r="F1777">
        <v>1500</v>
      </c>
      <c r="G1777" t="s">
        <v>189</v>
      </c>
      <c r="I1777">
        <f t="shared" si="189"/>
        <v>1</v>
      </c>
      <c r="J1777" t="str">
        <f t="shared" si="190"/>
        <v>OK</v>
      </c>
      <c r="K1777" t="str">
        <f t="shared" si="191"/>
        <v>Successful</v>
      </c>
      <c r="L1777" t="str">
        <f t="shared" si="192"/>
        <v>Withdrawal</v>
      </c>
      <c r="M1777" t="str">
        <f t="shared" si="193"/>
        <v>OK</v>
      </c>
      <c r="N1777" t="str">
        <f t="shared" si="194"/>
        <v>OK</v>
      </c>
      <c r="O1777" t="str">
        <f>_xlfn.XLOOKUP(B1777,'01_Raw_ATMs'!A:A,'01_Raw_ATMs'!A:A,"Not Found")</f>
        <v>ATM011</v>
      </c>
      <c r="P1777" t="str">
        <f t="shared" si="195"/>
        <v>Valid</v>
      </c>
    </row>
    <row r="1778" spans="1:16">
      <c r="A1778" t="s">
        <v>1973</v>
      </c>
      <c r="B1778" t="s">
        <v>164</v>
      </c>
      <c r="C1778" s="2">
        <v>45908</v>
      </c>
      <c r="D1778" s="3">
        <v>0.40658564814814813</v>
      </c>
      <c r="E1778" t="s">
        <v>33</v>
      </c>
      <c r="F1778">
        <v>8000</v>
      </c>
      <c r="G1778" t="s">
        <v>189</v>
      </c>
      <c r="I1778">
        <f t="shared" si="189"/>
        <v>1</v>
      </c>
      <c r="J1778" t="str">
        <f t="shared" si="190"/>
        <v>OK</v>
      </c>
      <c r="K1778" t="str">
        <f t="shared" si="191"/>
        <v>Successful</v>
      </c>
      <c r="L1778" t="str">
        <f t="shared" si="192"/>
        <v>Withdrawal</v>
      </c>
      <c r="M1778" t="str">
        <f t="shared" si="193"/>
        <v>OK</v>
      </c>
      <c r="N1778" t="str">
        <f t="shared" si="194"/>
        <v>OK</v>
      </c>
      <c r="O1778" t="str">
        <f>_xlfn.XLOOKUP(B1778,'01_Raw_ATMs'!A:A,'01_Raw_ATMs'!A:A,"Not Found")</f>
        <v>ATM084</v>
      </c>
      <c r="P1778" t="str">
        <f t="shared" si="195"/>
        <v>Valid</v>
      </c>
    </row>
    <row r="1779" spans="1:16">
      <c r="A1779" t="s">
        <v>1974</v>
      </c>
      <c r="B1779" t="s">
        <v>116</v>
      </c>
      <c r="C1779" s="2">
        <v>45751</v>
      </c>
      <c r="D1779" s="3">
        <v>0.78255787037037039</v>
      </c>
      <c r="E1779" t="s">
        <v>211</v>
      </c>
      <c r="F1779">
        <v>0</v>
      </c>
      <c r="G1779" t="s">
        <v>189</v>
      </c>
      <c r="I1779">
        <f t="shared" si="189"/>
        <v>1</v>
      </c>
      <c r="J1779" t="str">
        <f t="shared" si="190"/>
        <v>OK</v>
      </c>
      <c r="K1779" t="str">
        <f t="shared" si="191"/>
        <v>Successful</v>
      </c>
      <c r="L1779" t="str">
        <f t="shared" si="192"/>
        <v>Mini Statement</v>
      </c>
      <c r="M1779" t="str">
        <f t="shared" si="193"/>
        <v>OK</v>
      </c>
      <c r="N1779" t="str">
        <f t="shared" si="194"/>
        <v>OK</v>
      </c>
      <c r="O1779" t="str">
        <f>_xlfn.XLOOKUP(B1779,'01_Raw_ATMs'!A:A,'01_Raw_ATMs'!A:A,"Not Found")</f>
        <v>ATM036</v>
      </c>
      <c r="P1779" t="str">
        <f t="shared" si="195"/>
        <v>Valid</v>
      </c>
    </row>
    <row r="1780" spans="1:16">
      <c r="A1780" t="s">
        <v>1975</v>
      </c>
      <c r="B1780" t="s">
        <v>95</v>
      </c>
      <c r="C1780" s="2">
        <v>46193</v>
      </c>
      <c r="D1780" s="3">
        <v>0.46752314814814822</v>
      </c>
      <c r="E1780" t="s">
        <v>33</v>
      </c>
      <c r="F1780">
        <v>8000</v>
      </c>
      <c r="G1780" t="s">
        <v>189</v>
      </c>
      <c r="I1780">
        <f t="shared" si="189"/>
        <v>1</v>
      </c>
      <c r="J1780" t="str">
        <f t="shared" si="190"/>
        <v>OK</v>
      </c>
      <c r="K1780" t="str">
        <f t="shared" si="191"/>
        <v>Successful</v>
      </c>
      <c r="L1780" t="str">
        <f t="shared" si="192"/>
        <v>Withdrawal</v>
      </c>
      <c r="M1780" t="str">
        <f t="shared" si="193"/>
        <v>OK</v>
      </c>
      <c r="N1780" t="str">
        <f t="shared" si="194"/>
        <v>OK</v>
      </c>
      <c r="O1780" t="str">
        <f>_xlfn.XLOOKUP(B1780,'01_Raw_ATMs'!A:A,'01_Raw_ATMs'!A:A,"Not Found")</f>
        <v>ATM017</v>
      </c>
      <c r="P1780" t="str">
        <f t="shared" si="195"/>
        <v>Valid</v>
      </c>
    </row>
    <row r="1781" spans="1:16">
      <c r="A1781" t="s">
        <v>1976</v>
      </c>
      <c r="B1781" t="s">
        <v>90</v>
      </c>
      <c r="C1781" s="2">
        <v>45710</v>
      </c>
      <c r="D1781" s="3">
        <v>0.52782407407407406</v>
      </c>
      <c r="E1781" t="s">
        <v>33</v>
      </c>
      <c r="F1781">
        <v>1000</v>
      </c>
      <c r="G1781" t="s">
        <v>189</v>
      </c>
      <c r="I1781">
        <f t="shared" si="189"/>
        <v>1</v>
      </c>
      <c r="J1781" t="str">
        <f t="shared" si="190"/>
        <v>OK</v>
      </c>
      <c r="K1781" t="str">
        <f t="shared" si="191"/>
        <v>Successful</v>
      </c>
      <c r="L1781" t="str">
        <f t="shared" si="192"/>
        <v>Withdrawal</v>
      </c>
      <c r="M1781" t="str">
        <f t="shared" si="193"/>
        <v>OK</v>
      </c>
      <c r="N1781" t="str">
        <f t="shared" si="194"/>
        <v>OK</v>
      </c>
      <c r="O1781" t="str">
        <f>_xlfn.XLOOKUP(B1781,'01_Raw_ATMs'!A:A,'01_Raw_ATMs'!A:A,"Not Found")</f>
        <v>ATM013</v>
      </c>
      <c r="P1781" t="str">
        <f t="shared" si="195"/>
        <v>Valid</v>
      </c>
    </row>
    <row r="1782" spans="1:16">
      <c r="A1782" t="s">
        <v>1977</v>
      </c>
      <c r="B1782" t="s">
        <v>141</v>
      </c>
      <c r="C1782" s="2">
        <v>45860</v>
      </c>
      <c r="D1782" s="3">
        <v>0.27584490740740741</v>
      </c>
      <c r="E1782" t="s">
        <v>33</v>
      </c>
      <c r="F1782">
        <v>2500</v>
      </c>
      <c r="G1782" t="s">
        <v>189</v>
      </c>
      <c r="I1782">
        <f t="shared" si="189"/>
        <v>1</v>
      </c>
      <c r="J1782" t="str">
        <f t="shared" si="190"/>
        <v>OK</v>
      </c>
      <c r="K1782" t="str">
        <f t="shared" si="191"/>
        <v>Successful</v>
      </c>
      <c r="L1782" t="str">
        <f t="shared" si="192"/>
        <v>Withdrawal</v>
      </c>
      <c r="M1782" t="str">
        <f t="shared" si="193"/>
        <v>OK</v>
      </c>
      <c r="N1782" t="str">
        <f t="shared" si="194"/>
        <v>OK</v>
      </c>
      <c r="O1782" t="str">
        <f>_xlfn.XLOOKUP(B1782,'01_Raw_ATMs'!A:A,'01_Raw_ATMs'!A:A,"Not Found")</f>
        <v>ATM061</v>
      </c>
      <c r="P1782" t="str">
        <f t="shared" si="195"/>
        <v>Valid</v>
      </c>
    </row>
    <row r="1783" spans="1:16">
      <c r="A1783" t="s">
        <v>1978</v>
      </c>
      <c r="B1783" t="s">
        <v>155</v>
      </c>
      <c r="C1783" s="2">
        <v>46098</v>
      </c>
      <c r="D1783" s="3">
        <v>0.83872685185185181</v>
      </c>
      <c r="E1783" t="s">
        <v>211</v>
      </c>
      <c r="F1783">
        <v>0</v>
      </c>
      <c r="G1783" t="s">
        <v>189</v>
      </c>
      <c r="I1783">
        <f t="shared" si="189"/>
        <v>1</v>
      </c>
      <c r="J1783" t="str">
        <f t="shared" si="190"/>
        <v>OK</v>
      </c>
      <c r="K1783" t="str">
        <f t="shared" si="191"/>
        <v>Successful</v>
      </c>
      <c r="L1783" t="str">
        <f t="shared" si="192"/>
        <v>Mini Statement</v>
      </c>
      <c r="M1783" t="str">
        <f t="shared" si="193"/>
        <v>OK</v>
      </c>
      <c r="N1783" t="str">
        <f t="shared" si="194"/>
        <v>OK</v>
      </c>
      <c r="O1783" t="str">
        <f>_xlfn.XLOOKUP(B1783,'01_Raw_ATMs'!A:A,'01_Raw_ATMs'!A:A,"Not Found")</f>
        <v>ATM075</v>
      </c>
      <c r="P1783" t="str">
        <f t="shared" si="195"/>
        <v>Valid</v>
      </c>
    </row>
    <row r="1784" spans="1:16">
      <c r="A1784" t="s">
        <v>1979</v>
      </c>
      <c r="B1784" t="s">
        <v>104</v>
      </c>
      <c r="C1784" s="2">
        <v>46125</v>
      </c>
      <c r="D1784" s="3">
        <v>0.97</v>
      </c>
      <c r="E1784" t="s">
        <v>33</v>
      </c>
      <c r="F1784">
        <v>2500</v>
      </c>
      <c r="G1784" t="s">
        <v>189</v>
      </c>
      <c r="I1784">
        <f t="shared" si="189"/>
        <v>1</v>
      </c>
      <c r="J1784" t="str">
        <f t="shared" si="190"/>
        <v>OK</v>
      </c>
      <c r="K1784" t="str">
        <f t="shared" si="191"/>
        <v>Successful</v>
      </c>
      <c r="L1784" t="str">
        <f t="shared" si="192"/>
        <v>Withdrawal</v>
      </c>
      <c r="M1784" t="str">
        <f t="shared" si="193"/>
        <v>OK</v>
      </c>
      <c r="N1784" t="str">
        <f t="shared" si="194"/>
        <v>OK</v>
      </c>
      <c r="O1784" t="str">
        <f>_xlfn.XLOOKUP(B1784,'01_Raw_ATMs'!A:A,'01_Raw_ATMs'!A:A,"Not Found")</f>
        <v>ATM025</v>
      </c>
      <c r="P1784" t="str">
        <f t="shared" si="195"/>
        <v>Valid</v>
      </c>
    </row>
    <row r="1785" spans="1:16">
      <c r="A1785" t="s">
        <v>1980</v>
      </c>
      <c r="B1785" t="s">
        <v>102</v>
      </c>
      <c r="C1785" s="2">
        <v>45994</v>
      </c>
      <c r="D1785" s="3">
        <v>0.68909722222222225</v>
      </c>
      <c r="E1785" t="s">
        <v>261</v>
      </c>
      <c r="F1785">
        <v>5000</v>
      </c>
      <c r="G1785" t="s">
        <v>189</v>
      </c>
      <c r="I1785">
        <f t="shared" si="189"/>
        <v>1</v>
      </c>
      <c r="J1785" t="str">
        <f t="shared" si="190"/>
        <v>OK</v>
      </c>
      <c r="K1785" t="str">
        <f t="shared" si="191"/>
        <v>Successful</v>
      </c>
      <c r="L1785" t="str">
        <f t="shared" si="192"/>
        <v>Cash Deposit</v>
      </c>
      <c r="M1785" t="str">
        <f t="shared" si="193"/>
        <v>OK</v>
      </c>
      <c r="N1785" t="str">
        <f t="shared" si="194"/>
        <v>OK</v>
      </c>
      <c r="O1785" t="str">
        <f>_xlfn.XLOOKUP(B1785,'01_Raw_ATMs'!A:A,'01_Raw_ATMs'!A:A,"Not Found")</f>
        <v>ATM023</v>
      </c>
      <c r="P1785" t="str">
        <f t="shared" si="195"/>
        <v>Valid</v>
      </c>
    </row>
    <row r="1786" spans="1:16">
      <c r="A1786" t="s">
        <v>1981</v>
      </c>
      <c r="B1786" t="s">
        <v>149</v>
      </c>
      <c r="C1786" s="2">
        <v>45912</v>
      </c>
      <c r="D1786" s="3">
        <v>0.5302662037037037</v>
      </c>
      <c r="E1786" t="s">
        <v>33</v>
      </c>
      <c r="F1786">
        <v>10000</v>
      </c>
      <c r="G1786" t="s">
        <v>189</v>
      </c>
      <c r="I1786">
        <f t="shared" si="189"/>
        <v>1</v>
      </c>
      <c r="J1786" t="str">
        <f t="shared" si="190"/>
        <v>OK</v>
      </c>
      <c r="K1786" t="str">
        <f t="shared" si="191"/>
        <v>Successful</v>
      </c>
      <c r="L1786" t="str">
        <f t="shared" si="192"/>
        <v>Withdrawal</v>
      </c>
      <c r="M1786" t="str">
        <f t="shared" si="193"/>
        <v>OK</v>
      </c>
      <c r="N1786" t="str">
        <f t="shared" si="194"/>
        <v>OK</v>
      </c>
      <c r="O1786" t="str">
        <f>_xlfn.XLOOKUP(B1786,'01_Raw_ATMs'!A:A,'01_Raw_ATMs'!A:A,"Not Found")</f>
        <v>ATM069</v>
      </c>
      <c r="P1786" t="str">
        <f t="shared" si="195"/>
        <v>Valid</v>
      </c>
    </row>
    <row r="1787" spans="1:16">
      <c r="A1787" t="s">
        <v>1982</v>
      </c>
      <c r="B1787" t="s">
        <v>177</v>
      </c>
      <c r="C1787" s="2">
        <v>45844</v>
      </c>
      <c r="D1787" s="3">
        <v>0.63954861111111116</v>
      </c>
      <c r="E1787" t="s">
        <v>261</v>
      </c>
      <c r="F1787">
        <v>10000</v>
      </c>
      <c r="G1787" t="s">
        <v>189</v>
      </c>
      <c r="I1787">
        <f t="shared" si="189"/>
        <v>1</v>
      </c>
      <c r="J1787" t="str">
        <f t="shared" si="190"/>
        <v>OK</v>
      </c>
      <c r="K1787" t="str">
        <f t="shared" si="191"/>
        <v>Successful</v>
      </c>
      <c r="L1787" t="str">
        <f t="shared" si="192"/>
        <v>Cash Deposit</v>
      </c>
      <c r="M1787" t="str">
        <f t="shared" si="193"/>
        <v>OK</v>
      </c>
      <c r="N1787" t="str">
        <f t="shared" si="194"/>
        <v>OK</v>
      </c>
      <c r="O1787" t="str">
        <f>_xlfn.XLOOKUP(B1787,'01_Raw_ATMs'!A:A,'01_Raw_ATMs'!A:A,"Not Found")</f>
        <v>ATM097</v>
      </c>
      <c r="P1787" t="str">
        <f t="shared" si="195"/>
        <v>Valid</v>
      </c>
    </row>
    <row r="1788" spans="1:16">
      <c r="A1788" t="s">
        <v>1983</v>
      </c>
      <c r="B1788" t="s">
        <v>102</v>
      </c>
      <c r="C1788" s="2">
        <v>45725</v>
      </c>
      <c r="D1788" s="3">
        <v>0.82174768518518515</v>
      </c>
      <c r="E1788" t="s">
        <v>33</v>
      </c>
      <c r="F1788">
        <v>5000</v>
      </c>
      <c r="G1788" t="s">
        <v>189</v>
      </c>
      <c r="I1788">
        <f t="shared" si="189"/>
        <v>1</v>
      </c>
      <c r="J1788" t="str">
        <f t="shared" si="190"/>
        <v>OK</v>
      </c>
      <c r="K1788" t="str">
        <f t="shared" si="191"/>
        <v>Successful</v>
      </c>
      <c r="L1788" t="str">
        <f t="shared" si="192"/>
        <v>Withdrawal</v>
      </c>
      <c r="M1788" t="str">
        <f t="shared" si="193"/>
        <v>OK</v>
      </c>
      <c r="N1788" t="str">
        <f t="shared" si="194"/>
        <v>OK</v>
      </c>
      <c r="O1788" t="str">
        <f>_xlfn.XLOOKUP(B1788,'01_Raw_ATMs'!A:A,'01_Raw_ATMs'!A:A,"Not Found")</f>
        <v>ATM023</v>
      </c>
      <c r="P1788" t="str">
        <f t="shared" si="195"/>
        <v>Valid</v>
      </c>
    </row>
    <row r="1789" spans="1:16">
      <c r="A1789" t="s">
        <v>1984</v>
      </c>
      <c r="B1789" t="s">
        <v>168</v>
      </c>
      <c r="C1789" s="2">
        <v>45845</v>
      </c>
      <c r="D1789" s="3">
        <v>0.33805555555555561</v>
      </c>
      <c r="E1789" t="s">
        <v>33</v>
      </c>
      <c r="F1789">
        <v>2500</v>
      </c>
      <c r="G1789" t="s">
        <v>189</v>
      </c>
      <c r="I1789">
        <f t="shared" si="189"/>
        <v>1</v>
      </c>
      <c r="J1789" t="str">
        <f t="shared" si="190"/>
        <v>OK</v>
      </c>
      <c r="K1789" t="str">
        <f t="shared" si="191"/>
        <v>Successful</v>
      </c>
      <c r="L1789" t="str">
        <f t="shared" si="192"/>
        <v>Withdrawal</v>
      </c>
      <c r="M1789" t="str">
        <f t="shared" si="193"/>
        <v>OK</v>
      </c>
      <c r="N1789" t="str">
        <f t="shared" si="194"/>
        <v>OK</v>
      </c>
      <c r="O1789" t="str">
        <f>_xlfn.XLOOKUP(B1789,'01_Raw_ATMs'!A:A,'01_Raw_ATMs'!A:A,"Not Found")</f>
        <v>ATM088</v>
      </c>
      <c r="P1789" t="str">
        <f t="shared" si="195"/>
        <v>Valid</v>
      </c>
    </row>
    <row r="1790" spans="1:16">
      <c r="A1790" t="s">
        <v>1985</v>
      </c>
      <c r="B1790" t="s">
        <v>121</v>
      </c>
      <c r="C1790" s="2">
        <v>46201</v>
      </c>
      <c r="D1790" s="3">
        <v>0.65508101851851852</v>
      </c>
      <c r="E1790" t="s">
        <v>211</v>
      </c>
      <c r="F1790">
        <v>0</v>
      </c>
      <c r="G1790" t="s">
        <v>189</v>
      </c>
      <c r="I1790">
        <f t="shared" si="189"/>
        <v>1</v>
      </c>
      <c r="J1790" t="str">
        <f t="shared" si="190"/>
        <v>OK</v>
      </c>
      <c r="K1790" t="str">
        <f t="shared" si="191"/>
        <v>Successful</v>
      </c>
      <c r="L1790" t="str">
        <f t="shared" si="192"/>
        <v>Mini Statement</v>
      </c>
      <c r="M1790" t="str">
        <f t="shared" si="193"/>
        <v>OK</v>
      </c>
      <c r="N1790" t="str">
        <f t="shared" si="194"/>
        <v>OK</v>
      </c>
      <c r="O1790" t="str">
        <f>_xlfn.XLOOKUP(B1790,'01_Raw_ATMs'!A:A,'01_Raw_ATMs'!A:A,"Not Found")</f>
        <v>ATM041</v>
      </c>
      <c r="P1790" t="str">
        <f t="shared" si="195"/>
        <v>Valid</v>
      </c>
    </row>
    <row r="1791" spans="1:16">
      <c r="A1791" t="s">
        <v>1986</v>
      </c>
      <c r="B1791" t="s">
        <v>167</v>
      </c>
      <c r="C1791" s="2">
        <v>45816</v>
      </c>
      <c r="D1791" s="3">
        <v>0.50890046296296299</v>
      </c>
      <c r="E1791" t="s">
        <v>33</v>
      </c>
      <c r="F1791">
        <v>1500</v>
      </c>
      <c r="G1791" t="s">
        <v>189</v>
      </c>
      <c r="I1791">
        <f t="shared" si="189"/>
        <v>1</v>
      </c>
      <c r="J1791" t="str">
        <f t="shared" si="190"/>
        <v>OK</v>
      </c>
      <c r="K1791" t="str">
        <f t="shared" si="191"/>
        <v>Successful</v>
      </c>
      <c r="L1791" t="str">
        <f t="shared" si="192"/>
        <v>Withdrawal</v>
      </c>
      <c r="M1791" t="str">
        <f t="shared" si="193"/>
        <v>OK</v>
      </c>
      <c r="N1791" t="str">
        <f t="shared" si="194"/>
        <v>OK</v>
      </c>
      <c r="O1791" t="str">
        <f>_xlfn.XLOOKUP(B1791,'01_Raw_ATMs'!A:A,'01_Raw_ATMs'!A:A,"Not Found")</f>
        <v>ATM087</v>
      </c>
      <c r="P1791" t="str">
        <f t="shared" si="195"/>
        <v>Valid</v>
      </c>
    </row>
    <row r="1792" spans="1:16">
      <c r="A1792" t="s">
        <v>1987</v>
      </c>
      <c r="B1792" t="s">
        <v>159</v>
      </c>
      <c r="C1792" s="2">
        <v>45818</v>
      </c>
      <c r="D1792" s="3">
        <v>0.52326388888888886</v>
      </c>
      <c r="E1792" t="s">
        <v>33</v>
      </c>
      <c r="F1792">
        <v>4000</v>
      </c>
      <c r="G1792" t="s">
        <v>189</v>
      </c>
      <c r="I1792">
        <f t="shared" si="189"/>
        <v>1</v>
      </c>
      <c r="J1792" t="str">
        <f t="shared" si="190"/>
        <v>OK</v>
      </c>
      <c r="K1792" t="str">
        <f t="shared" si="191"/>
        <v>Successful</v>
      </c>
      <c r="L1792" t="str">
        <f t="shared" si="192"/>
        <v>Withdrawal</v>
      </c>
      <c r="M1792" t="str">
        <f t="shared" si="193"/>
        <v>OK</v>
      </c>
      <c r="N1792" t="str">
        <f t="shared" si="194"/>
        <v>OK</v>
      </c>
      <c r="O1792" t="str">
        <f>_xlfn.XLOOKUP(B1792,'01_Raw_ATMs'!A:A,'01_Raw_ATMs'!A:A,"Not Found")</f>
        <v>ATM079</v>
      </c>
      <c r="P1792" t="str">
        <f t="shared" si="195"/>
        <v>Valid</v>
      </c>
    </row>
    <row r="1793" spans="1:16">
      <c r="A1793" t="s">
        <v>1988</v>
      </c>
      <c r="B1793" t="s">
        <v>115</v>
      </c>
      <c r="C1793" s="2">
        <v>45892</v>
      </c>
      <c r="D1793" s="3">
        <v>0.89651620370370366</v>
      </c>
      <c r="E1793" t="s">
        <v>194</v>
      </c>
      <c r="F1793">
        <v>0</v>
      </c>
      <c r="G1793" t="s">
        <v>189</v>
      </c>
      <c r="I1793">
        <f t="shared" si="189"/>
        <v>1</v>
      </c>
      <c r="J1793" t="str">
        <f t="shared" si="190"/>
        <v>OK</v>
      </c>
      <c r="K1793" t="str">
        <f t="shared" si="191"/>
        <v>Successful</v>
      </c>
      <c r="L1793" t="str">
        <f t="shared" si="192"/>
        <v>Balance Inquiry</v>
      </c>
      <c r="M1793" t="str">
        <f t="shared" si="193"/>
        <v>OK</v>
      </c>
      <c r="N1793" t="str">
        <f t="shared" si="194"/>
        <v>OK</v>
      </c>
      <c r="O1793" t="str">
        <f>_xlfn.XLOOKUP(B1793,'01_Raw_ATMs'!A:A,'01_Raw_ATMs'!A:A,"Not Found")</f>
        <v>ATM035</v>
      </c>
      <c r="P1793" t="str">
        <f t="shared" si="195"/>
        <v>Valid</v>
      </c>
    </row>
    <row r="1794" spans="1:16">
      <c r="A1794" t="s">
        <v>1989</v>
      </c>
      <c r="B1794" t="s">
        <v>98</v>
      </c>
      <c r="C1794" s="2">
        <v>45971</v>
      </c>
      <c r="D1794" s="3">
        <v>0.51589120370370367</v>
      </c>
      <c r="E1794" t="s">
        <v>194</v>
      </c>
      <c r="F1794">
        <v>0</v>
      </c>
      <c r="G1794" t="s">
        <v>189</v>
      </c>
      <c r="I1794">
        <f t="shared" si="189"/>
        <v>1</v>
      </c>
      <c r="J1794" t="str">
        <f t="shared" si="190"/>
        <v>OK</v>
      </c>
      <c r="K1794" t="str">
        <f t="shared" si="191"/>
        <v>Successful</v>
      </c>
      <c r="L1794" t="str">
        <f t="shared" si="192"/>
        <v>Balance Inquiry</v>
      </c>
      <c r="M1794" t="str">
        <f t="shared" si="193"/>
        <v>OK</v>
      </c>
      <c r="N1794" t="str">
        <f t="shared" si="194"/>
        <v>OK</v>
      </c>
      <c r="O1794" t="str">
        <f>_xlfn.XLOOKUP(B1794,'01_Raw_ATMs'!A:A,'01_Raw_ATMs'!A:A,"Not Found")</f>
        <v>ATM019</v>
      </c>
      <c r="P1794" t="str">
        <f t="shared" si="195"/>
        <v>Valid</v>
      </c>
    </row>
    <row r="1795" spans="1:16">
      <c r="A1795" t="s">
        <v>1990</v>
      </c>
      <c r="B1795" t="s">
        <v>135</v>
      </c>
      <c r="C1795" s="2">
        <v>46060</v>
      </c>
      <c r="D1795" s="3">
        <v>0.79222222222222227</v>
      </c>
      <c r="E1795" t="s">
        <v>211</v>
      </c>
      <c r="F1795">
        <v>0</v>
      </c>
      <c r="G1795" t="s">
        <v>189</v>
      </c>
      <c r="I1795">
        <f t="shared" ref="I1795:I1858" si="196">COUNTIF($A:$A,A1795)</f>
        <v>1</v>
      </c>
      <c r="J1795" t="str">
        <f t="shared" ref="J1795:J1858" si="197">IF(AND(TRIM(G1795)="Failed",H1795=""),"Problem","OK")</f>
        <v>OK</v>
      </c>
      <c r="K1795" t="str">
        <f t="shared" ref="K1795:K1858" si="198">PROPER(TRIM(G1795))</f>
        <v>Successful</v>
      </c>
      <c r="L1795" t="str">
        <f t="shared" ref="L1795:L1858" si="199">PROPER(TRIM(E1795))</f>
        <v>Mini Statement</v>
      </c>
      <c r="M1795" t="str">
        <f t="shared" ref="M1795:M1858" si="200">IF(OR(E1795="Withdrawal",E1795="Cash Deposit"),IF(F1795&gt;0,"OK","Problem"),IF(F1795=0,"OK","Problem"))</f>
        <v>OK</v>
      </c>
      <c r="N1795" t="str">
        <f t="shared" ref="N1795:N1858" si="201">IF(AND(C1795&gt;=DATE(2025,1,1),C1795&lt;=DATE(2026,6,30)),"OK","Problem")</f>
        <v>OK</v>
      </c>
      <c r="O1795" t="str">
        <f>_xlfn.XLOOKUP(B1795,'01_Raw_ATMs'!A:A,'01_Raw_ATMs'!A:A,"Not Found")</f>
        <v>ATM055</v>
      </c>
      <c r="P1795" t="str">
        <f t="shared" ref="P1795:P1858" si="202">IF(B1795="","Missing ATM_ID","Valid")</f>
        <v>Valid</v>
      </c>
    </row>
    <row r="1796" spans="1:16">
      <c r="A1796" t="s">
        <v>1991</v>
      </c>
      <c r="B1796" t="s">
        <v>133</v>
      </c>
      <c r="C1796" s="2">
        <v>46020</v>
      </c>
      <c r="D1796" s="3">
        <v>0.71422453703703703</v>
      </c>
      <c r="E1796" t="s">
        <v>194</v>
      </c>
      <c r="F1796">
        <v>0</v>
      </c>
      <c r="G1796" t="s">
        <v>189</v>
      </c>
      <c r="I1796">
        <f t="shared" si="196"/>
        <v>1</v>
      </c>
      <c r="J1796" t="str">
        <f t="shared" si="197"/>
        <v>OK</v>
      </c>
      <c r="K1796" t="str">
        <f t="shared" si="198"/>
        <v>Successful</v>
      </c>
      <c r="L1796" t="str">
        <f t="shared" si="199"/>
        <v>Balance Inquiry</v>
      </c>
      <c r="M1796" t="str">
        <f t="shared" si="200"/>
        <v>OK</v>
      </c>
      <c r="N1796" t="str">
        <f t="shared" si="201"/>
        <v>OK</v>
      </c>
      <c r="O1796" t="str">
        <f>_xlfn.XLOOKUP(B1796,'01_Raw_ATMs'!A:A,'01_Raw_ATMs'!A:A,"Not Found")</f>
        <v>ATM053</v>
      </c>
      <c r="P1796" t="str">
        <f t="shared" si="202"/>
        <v>Valid</v>
      </c>
    </row>
    <row r="1797" spans="1:16">
      <c r="A1797" t="s">
        <v>1992</v>
      </c>
      <c r="B1797" t="s">
        <v>171</v>
      </c>
      <c r="C1797" s="2">
        <v>45865</v>
      </c>
      <c r="D1797" s="3">
        <v>0.40643518518518518</v>
      </c>
      <c r="E1797" t="s">
        <v>33</v>
      </c>
      <c r="F1797">
        <v>3000</v>
      </c>
      <c r="G1797" t="s">
        <v>189</v>
      </c>
      <c r="I1797">
        <f t="shared" si="196"/>
        <v>1</v>
      </c>
      <c r="J1797" t="str">
        <f t="shared" si="197"/>
        <v>OK</v>
      </c>
      <c r="K1797" t="str">
        <f t="shared" si="198"/>
        <v>Successful</v>
      </c>
      <c r="L1797" t="str">
        <f t="shared" si="199"/>
        <v>Withdrawal</v>
      </c>
      <c r="M1797" t="str">
        <f t="shared" si="200"/>
        <v>OK</v>
      </c>
      <c r="N1797" t="str">
        <f t="shared" si="201"/>
        <v>OK</v>
      </c>
      <c r="O1797" t="str">
        <f>_xlfn.XLOOKUP(B1797,'01_Raw_ATMs'!A:A,'01_Raw_ATMs'!A:A,"Not Found")</f>
        <v>ATM091</v>
      </c>
      <c r="P1797" t="str">
        <f t="shared" si="202"/>
        <v>Valid</v>
      </c>
    </row>
    <row r="1798" spans="1:16">
      <c r="A1798" t="s">
        <v>1993</v>
      </c>
      <c r="B1798" t="s">
        <v>135</v>
      </c>
      <c r="C1798" s="2">
        <v>46049</v>
      </c>
      <c r="D1798" s="3">
        <v>0.52484953703703707</v>
      </c>
      <c r="E1798" t="s">
        <v>33</v>
      </c>
      <c r="F1798">
        <v>2000</v>
      </c>
      <c r="G1798" t="s">
        <v>189</v>
      </c>
      <c r="I1798">
        <f t="shared" si="196"/>
        <v>1</v>
      </c>
      <c r="J1798" t="str">
        <f t="shared" si="197"/>
        <v>OK</v>
      </c>
      <c r="K1798" t="str">
        <f t="shared" si="198"/>
        <v>Successful</v>
      </c>
      <c r="L1798" t="str">
        <f t="shared" si="199"/>
        <v>Withdrawal</v>
      </c>
      <c r="M1798" t="str">
        <f t="shared" si="200"/>
        <v>OK</v>
      </c>
      <c r="N1798" t="str">
        <f t="shared" si="201"/>
        <v>OK</v>
      </c>
      <c r="O1798" t="str">
        <f>_xlfn.XLOOKUP(B1798,'01_Raw_ATMs'!A:A,'01_Raw_ATMs'!A:A,"Not Found")</f>
        <v>ATM055</v>
      </c>
      <c r="P1798" t="str">
        <f t="shared" si="202"/>
        <v>Valid</v>
      </c>
    </row>
    <row r="1799" spans="1:16">
      <c r="A1799" t="s">
        <v>1994</v>
      </c>
      <c r="B1799" t="s">
        <v>137</v>
      </c>
      <c r="C1799" s="2">
        <v>45938</v>
      </c>
      <c r="D1799" s="3">
        <v>0.26053240740740741</v>
      </c>
      <c r="E1799" t="s">
        <v>33</v>
      </c>
      <c r="F1799">
        <v>5000</v>
      </c>
      <c r="G1799" t="s">
        <v>214</v>
      </c>
      <c r="H1799" t="s">
        <v>1080</v>
      </c>
      <c r="I1799">
        <f t="shared" si="196"/>
        <v>1</v>
      </c>
      <c r="J1799" t="str">
        <f t="shared" si="197"/>
        <v>OK</v>
      </c>
      <c r="K1799" t="str">
        <f t="shared" si="198"/>
        <v>Failed</v>
      </c>
      <c r="L1799" t="str">
        <f t="shared" si="199"/>
        <v>Withdrawal</v>
      </c>
      <c r="M1799" t="str">
        <f t="shared" si="200"/>
        <v>OK</v>
      </c>
      <c r="N1799" t="str">
        <f t="shared" si="201"/>
        <v>OK</v>
      </c>
      <c r="O1799" t="str">
        <f>_xlfn.XLOOKUP(B1799,'01_Raw_ATMs'!A:A,'01_Raw_ATMs'!A:A,"Not Found")</f>
        <v>ATM057</v>
      </c>
      <c r="P1799" t="str">
        <f t="shared" si="202"/>
        <v>Valid</v>
      </c>
    </row>
    <row r="1800" spans="1:16">
      <c r="A1800" t="s">
        <v>1995</v>
      </c>
      <c r="B1800" t="s">
        <v>141</v>
      </c>
      <c r="C1800" s="2">
        <v>45705</v>
      </c>
      <c r="D1800" s="3">
        <v>0.80884259259259261</v>
      </c>
      <c r="E1800" t="s">
        <v>261</v>
      </c>
      <c r="F1800">
        <v>20000</v>
      </c>
      <c r="G1800" t="s">
        <v>189</v>
      </c>
      <c r="I1800">
        <f t="shared" si="196"/>
        <v>1</v>
      </c>
      <c r="J1800" t="str">
        <f t="shared" si="197"/>
        <v>OK</v>
      </c>
      <c r="K1800" t="str">
        <f t="shared" si="198"/>
        <v>Successful</v>
      </c>
      <c r="L1800" t="str">
        <f t="shared" si="199"/>
        <v>Cash Deposit</v>
      </c>
      <c r="M1800" t="str">
        <f t="shared" si="200"/>
        <v>OK</v>
      </c>
      <c r="N1800" t="str">
        <f t="shared" si="201"/>
        <v>OK</v>
      </c>
      <c r="O1800" t="str">
        <f>_xlfn.XLOOKUP(B1800,'01_Raw_ATMs'!A:A,'01_Raw_ATMs'!A:A,"Not Found")</f>
        <v>ATM061</v>
      </c>
      <c r="P1800" t="str">
        <f t="shared" si="202"/>
        <v>Valid</v>
      </c>
    </row>
    <row r="1801" spans="1:16">
      <c r="A1801" t="s">
        <v>1996</v>
      </c>
      <c r="B1801" t="s">
        <v>116</v>
      </c>
      <c r="C1801" s="2">
        <v>46042</v>
      </c>
      <c r="D1801" s="3">
        <v>0.21087962962962961</v>
      </c>
      <c r="E1801" t="s">
        <v>33</v>
      </c>
      <c r="F1801">
        <v>6000</v>
      </c>
      <c r="G1801" t="s">
        <v>189</v>
      </c>
      <c r="I1801">
        <f t="shared" si="196"/>
        <v>1</v>
      </c>
      <c r="J1801" t="str">
        <f t="shared" si="197"/>
        <v>OK</v>
      </c>
      <c r="K1801" t="str">
        <f t="shared" si="198"/>
        <v>Successful</v>
      </c>
      <c r="L1801" t="str">
        <f t="shared" si="199"/>
        <v>Withdrawal</v>
      </c>
      <c r="M1801" t="str">
        <f t="shared" si="200"/>
        <v>OK</v>
      </c>
      <c r="N1801" t="str">
        <f t="shared" si="201"/>
        <v>OK</v>
      </c>
      <c r="O1801" t="str">
        <f>_xlfn.XLOOKUP(B1801,'01_Raw_ATMs'!A:A,'01_Raw_ATMs'!A:A,"Not Found")</f>
        <v>ATM036</v>
      </c>
      <c r="P1801" t="str">
        <f t="shared" si="202"/>
        <v>Valid</v>
      </c>
    </row>
    <row r="1802" spans="1:16">
      <c r="A1802" t="s">
        <v>1997</v>
      </c>
      <c r="B1802" t="s">
        <v>117</v>
      </c>
      <c r="C1802" s="2">
        <v>45771</v>
      </c>
      <c r="D1802" s="3">
        <v>0.66443287037037035</v>
      </c>
      <c r="E1802" t="s">
        <v>33</v>
      </c>
      <c r="F1802">
        <v>4000</v>
      </c>
      <c r="G1802" t="s">
        <v>189</v>
      </c>
      <c r="I1802">
        <f t="shared" si="196"/>
        <v>1</v>
      </c>
      <c r="J1802" t="str">
        <f t="shared" si="197"/>
        <v>OK</v>
      </c>
      <c r="K1802" t="str">
        <f t="shared" si="198"/>
        <v>Successful</v>
      </c>
      <c r="L1802" t="str">
        <f t="shared" si="199"/>
        <v>Withdrawal</v>
      </c>
      <c r="M1802" t="str">
        <f t="shared" si="200"/>
        <v>OK</v>
      </c>
      <c r="N1802" t="str">
        <f t="shared" si="201"/>
        <v>OK</v>
      </c>
      <c r="O1802" t="str">
        <f>_xlfn.XLOOKUP(B1802,'01_Raw_ATMs'!A:A,'01_Raw_ATMs'!A:A,"Not Found")</f>
        <v>ATM037</v>
      </c>
      <c r="P1802" t="str">
        <f t="shared" si="202"/>
        <v>Valid</v>
      </c>
    </row>
    <row r="1803" spans="1:16">
      <c r="A1803" t="s">
        <v>1998</v>
      </c>
      <c r="B1803" t="s">
        <v>99</v>
      </c>
      <c r="C1803" s="2">
        <v>45964</v>
      </c>
      <c r="D1803" s="3">
        <v>0.73269675925925926</v>
      </c>
      <c r="E1803" t="s">
        <v>33</v>
      </c>
      <c r="F1803">
        <v>3000</v>
      </c>
      <c r="G1803" t="s">
        <v>189</v>
      </c>
      <c r="I1803">
        <f t="shared" si="196"/>
        <v>1</v>
      </c>
      <c r="J1803" t="str">
        <f t="shared" si="197"/>
        <v>OK</v>
      </c>
      <c r="K1803" t="str">
        <f t="shared" si="198"/>
        <v>Successful</v>
      </c>
      <c r="L1803" t="str">
        <f t="shared" si="199"/>
        <v>Withdrawal</v>
      </c>
      <c r="M1803" t="str">
        <f t="shared" si="200"/>
        <v>OK</v>
      </c>
      <c r="N1803" t="str">
        <f t="shared" si="201"/>
        <v>OK</v>
      </c>
      <c r="O1803" t="str">
        <f>_xlfn.XLOOKUP(B1803,'01_Raw_ATMs'!A:A,'01_Raw_ATMs'!A:A,"Not Found")</f>
        <v>ATM020</v>
      </c>
      <c r="P1803" t="str">
        <f t="shared" si="202"/>
        <v>Valid</v>
      </c>
    </row>
    <row r="1804" spans="1:16">
      <c r="A1804" t="s">
        <v>1999</v>
      </c>
      <c r="B1804" t="s">
        <v>178</v>
      </c>
      <c r="C1804" s="2">
        <v>45924</v>
      </c>
      <c r="D1804" s="3">
        <v>0.70298611111111109</v>
      </c>
      <c r="E1804" t="s">
        <v>33</v>
      </c>
      <c r="F1804">
        <v>1500</v>
      </c>
      <c r="G1804" t="s">
        <v>189</v>
      </c>
      <c r="I1804">
        <f t="shared" si="196"/>
        <v>1</v>
      </c>
      <c r="J1804" t="str">
        <f t="shared" si="197"/>
        <v>OK</v>
      </c>
      <c r="K1804" t="str">
        <f t="shared" si="198"/>
        <v>Successful</v>
      </c>
      <c r="L1804" t="str">
        <f t="shared" si="199"/>
        <v>Withdrawal</v>
      </c>
      <c r="M1804" t="str">
        <f t="shared" si="200"/>
        <v>OK</v>
      </c>
      <c r="N1804" t="str">
        <f t="shared" si="201"/>
        <v>OK</v>
      </c>
      <c r="O1804" t="str">
        <f>_xlfn.XLOOKUP(B1804,'01_Raw_ATMs'!A:A,'01_Raw_ATMs'!A:A,"Not Found")</f>
        <v>ATM098</v>
      </c>
      <c r="P1804" t="str">
        <f t="shared" si="202"/>
        <v>Valid</v>
      </c>
    </row>
    <row r="1805" spans="1:16">
      <c r="A1805" t="s">
        <v>2000</v>
      </c>
      <c r="B1805" t="s">
        <v>84</v>
      </c>
      <c r="C1805" s="2">
        <v>45979</v>
      </c>
      <c r="D1805" s="3">
        <v>0.93329861111111112</v>
      </c>
      <c r="E1805" t="s">
        <v>194</v>
      </c>
      <c r="F1805">
        <v>0</v>
      </c>
      <c r="G1805" t="s">
        <v>189</v>
      </c>
      <c r="I1805">
        <f t="shared" si="196"/>
        <v>1</v>
      </c>
      <c r="J1805" t="str">
        <f t="shared" si="197"/>
        <v>OK</v>
      </c>
      <c r="K1805" t="str">
        <f t="shared" si="198"/>
        <v>Successful</v>
      </c>
      <c r="L1805" t="str">
        <f t="shared" si="199"/>
        <v>Balance Inquiry</v>
      </c>
      <c r="M1805" t="str">
        <f t="shared" si="200"/>
        <v>OK</v>
      </c>
      <c r="N1805" t="str">
        <f t="shared" si="201"/>
        <v>OK</v>
      </c>
      <c r="O1805" t="str">
        <f>_xlfn.XLOOKUP(B1805,'01_Raw_ATMs'!A:A,'01_Raw_ATMs'!A:A,"Not Found")</f>
        <v>ATM009</v>
      </c>
      <c r="P1805" t="str">
        <f t="shared" si="202"/>
        <v>Valid</v>
      </c>
    </row>
    <row r="1806" spans="1:16">
      <c r="A1806" t="s">
        <v>2001</v>
      </c>
      <c r="B1806" t="s">
        <v>108</v>
      </c>
      <c r="C1806" s="2">
        <v>45846</v>
      </c>
      <c r="D1806" s="3">
        <v>0.51005787037037043</v>
      </c>
      <c r="E1806" t="s">
        <v>33</v>
      </c>
      <c r="F1806">
        <v>2000</v>
      </c>
      <c r="G1806" t="s">
        <v>189</v>
      </c>
      <c r="I1806">
        <f t="shared" si="196"/>
        <v>1</v>
      </c>
      <c r="J1806" t="str">
        <f t="shared" si="197"/>
        <v>OK</v>
      </c>
      <c r="K1806" t="str">
        <f t="shared" si="198"/>
        <v>Successful</v>
      </c>
      <c r="L1806" t="str">
        <f t="shared" si="199"/>
        <v>Withdrawal</v>
      </c>
      <c r="M1806" t="str">
        <f t="shared" si="200"/>
        <v>OK</v>
      </c>
      <c r="N1806" t="str">
        <f t="shared" si="201"/>
        <v>OK</v>
      </c>
      <c r="O1806" t="str">
        <f>_xlfn.XLOOKUP(B1806,'01_Raw_ATMs'!A:A,'01_Raw_ATMs'!A:A,"Not Found")</f>
        <v>ATM028</v>
      </c>
      <c r="P1806" t="str">
        <f t="shared" si="202"/>
        <v>Valid</v>
      </c>
    </row>
    <row r="1807" spans="1:16">
      <c r="A1807" t="s">
        <v>2002</v>
      </c>
      <c r="B1807" t="s">
        <v>171</v>
      </c>
      <c r="C1807" s="2">
        <v>45923</v>
      </c>
      <c r="D1807" s="3">
        <v>0.44998842592592592</v>
      </c>
      <c r="E1807" t="s">
        <v>33</v>
      </c>
      <c r="F1807">
        <v>1000</v>
      </c>
      <c r="G1807" t="s">
        <v>189</v>
      </c>
      <c r="I1807">
        <f t="shared" si="196"/>
        <v>1</v>
      </c>
      <c r="J1807" t="str">
        <f t="shared" si="197"/>
        <v>OK</v>
      </c>
      <c r="K1807" t="str">
        <f t="shared" si="198"/>
        <v>Successful</v>
      </c>
      <c r="L1807" t="str">
        <f t="shared" si="199"/>
        <v>Withdrawal</v>
      </c>
      <c r="M1807" t="str">
        <f t="shared" si="200"/>
        <v>OK</v>
      </c>
      <c r="N1807" t="str">
        <f t="shared" si="201"/>
        <v>OK</v>
      </c>
      <c r="O1807" t="str">
        <f>_xlfn.XLOOKUP(B1807,'01_Raw_ATMs'!A:A,'01_Raw_ATMs'!A:A,"Not Found")</f>
        <v>ATM091</v>
      </c>
      <c r="P1807" t="str">
        <f t="shared" si="202"/>
        <v>Valid</v>
      </c>
    </row>
    <row r="1808" spans="1:16">
      <c r="A1808" t="s">
        <v>2003</v>
      </c>
      <c r="B1808" t="s">
        <v>135</v>
      </c>
      <c r="C1808" s="2">
        <v>46063</v>
      </c>
      <c r="D1808" s="3">
        <v>0.82711805555555551</v>
      </c>
      <c r="E1808" t="s">
        <v>194</v>
      </c>
      <c r="F1808">
        <v>0</v>
      </c>
      <c r="G1808" t="s">
        <v>189</v>
      </c>
      <c r="I1808">
        <f t="shared" si="196"/>
        <v>1</v>
      </c>
      <c r="J1808" t="str">
        <f t="shared" si="197"/>
        <v>OK</v>
      </c>
      <c r="K1808" t="str">
        <f t="shared" si="198"/>
        <v>Successful</v>
      </c>
      <c r="L1808" t="str">
        <f t="shared" si="199"/>
        <v>Balance Inquiry</v>
      </c>
      <c r="M1808" t="str">
        <f t="shared" si="200"/>
        <v>OK</v>
      </c>
      <c r="N1808" t="str">
        <f t="shared" si="201"/>
        <v>OK</v>
      </c>
      <c r="O1808" t="str">
        <f>_xlfn.XLOOKUP(B1808,'01_Raw_ATMs'!A:A,'01_Raw_ATMs'!A:A,"Not Found")</f>
        <v>ATM055</v>
      </c>
      <c r="P1808" t="str">
        <f t="shared" si="202"/>
        <v>Valid</v>
      </c>
    </row>
    <row r="1809" spans="1:16">
      <c r="A1809" t="s">
        <v>2004</v>
      </c>
      <c r="B1809" t="s">
        <v>146</v>
      </c>
      <c r="C1809" s="2">
        <v>46040</v>
      </c>
      <c r="D1809" s="3">
        <v>6.0439814814814807E-2</v>
      </c>
      <c r="E1809" t="s">
        <v>261</v>
      </c>
      <c r="F1809">
        <v>5000</v>
      </c>
      <c r="G1809" t="s">
        <v>189</v>
      </c>
      <c r="I1809">
        <f t="shared" si="196"/>
        <v>1</v>
      </c>
      <c r="J1809" t="str">
        <f t="shared" si="197"/>
        <v>OK</v>
      </c>
      <c r="K1809" t="str">
        <f t="shared" si="198"/>
        <v>Successful</v>
      </c>
      <c r="L1809" t="str">
        <f t="shared" si="199"/>
        <v>Cash Deposit</v>
      </c>
      <c r="M1809" t="str">
        <f t="shared" si="200"/>
        <v>OK</v>
      </c>
      <c r="N1809" t="str">
        <f t="shared" si="201"/>
        <v>OK</v>
      </c>
      <c r="O1809" t="str">
        <f>_xlfn.XLOOKUP(B1809,'01_Raw_ATMs'!A:A,'01_Raw_ATMs'!A:A,"Not Found")</f>
        <v>ATM066</v>
      </c>
      <c r="P1809" t="str">
        <f t="shared" si="202"/>
        <v>Valid</v>
      </c>
    </row>
    <row r="1810" spans="1:16">
      <c r="A1810" t="s">
        <v>2005</v>
      </c>
      <c r="B1810" t="s">
        <v>143</v>
      </c>
      <c r="C1810" s="2">
        <v>45947</v>
      </c>
      <c r="D1810" s="3">
        <v>0.73615740740740743</v>
      </c>
      <c r="E1810" t="s">
        <v>194</v>
      </c>
      <c r="F1810">
        <v>0</v>
      </c>
      <c r="G1810" t="s">
        <v>189</v>
      </c>
      <c r="I1810">
        <f t="shared" si="196"/>
        <v>1</v>
      </c>
      <c r="J1810" t="str">
        <f t="shared" si="197"/>
        <v>OK</v>
      </c>
      <c r="K1810" t="str">
        <f t="shared" si="198"/>
        <v>Successful</v>
      </c>
      <c r="L1810" t="str">
        <f t="shared" si="199"/>
        <v>Balance Inquiry</v>
      </c>
      <c r="M1810" t="str">
        <f t="shared" si="200"/>
        <v>OK</v>
      </c>
      <c r="N1810" t="str">
        <f t="shared" si="201"/>
        <v>OK</v>
      </c>
      <c r="O1810" t="str">
        <f>_xlfn.XLOOKUP(B1810,'01_Raw_ATMs'!A:A,'01_Raw_ATMs'!A:A,"Not Found")</f>
        <v>ATM063</v>
      </c>
      <c r="P1810" t="str">
        <f t="shared" si="202"/>
        <v>Valid</v>
      </c>
    </row>
    <row r="1811" spans="1:16">
      <c r="A1811" t="s">
        <v>2006</v>
      </c>
      <c r="B1811" t="s">
        <v>152</v>
      </c>
      <c r="C1811" s="2">
        <v>45773</v>
      </c>
      <c r="D1811" s="3">
        <v>0.70245370370370375</v>
      </c>
      <c r="E1811" t="s">
        <v>194</v>
      </c>
      <c r="F1811">
        <v>0</v>
      </c>
      <c r="G1811" t="s">
        <v>189</v>
      </c>
      <c r="I1811">
        <f t="shared" si="196"/>
        <v>1</v>
      </c>
      <c r="J1811" t="str">
        <f t="shared" si="197"/>
        <v>OK</v>
      </c>
      <c r="K1811" t="str">
        <f t="shared" si="198"/>
        <v>Successful</v>
      </c>
      <c r="L1811" t="str">
        <f t="shared" si="199"/>
        <v>Balance Inquiry</v>
      </c>
      <c r="M1811" t="str">
        <f t="shared" si="200"/>
        <v>OK</v>
      </c>
      <c r="N1811" t="str">
        <f t="shared" si="201"/>
        <v>OK</v>
      </c>
      <c r="O1811" t="str">
        <f>_xlfn.XLOOKUP(B1811,'01_Raw_ATMs'!A:A,'01_Raw_ATMs'!A:A,"Not Found")</f>
        <v>ATM072</v>
      </c>
      <c r="P1811" t="str">
        <f t="shared" si="202"/>
        <v>Valid</v>
      </c>
    </row>
    <row r="1812" spans="1:16">
      <c r="A1812" t="s">
        <v>2007</v>
      </c>
      <c r="B1812" t="s">
        <v>140</v>
      </c>
      <c r="C1812" s="2">
        <v>45853</v>
      </c>
      <c r="D1812" s="3">
        <v>0.78452546296296299</v>
      </c>
      <c r="E1812" t="s">
        <v>33</v>
      </c>
      <c r="F1812">
        <v>2500</v>
      </c>
      <c r="G1812" t="s">
        <v>189</v>
      </c>
      <c r="I1812">
        <f t="shared" si="196"/>
        <v>1</v>
      </c>
      <c r="J1812" t="str">
        <f t="shared" si="197"/>
        <v>OK</v>
      </c>
      <c r="K1812" t="str">
        <f t="shared" si="198"/>
        <v>Successful</v>
      </c>
      <c r="L1812" t="str">
        <f t="shared" si="199"/>
        <v>Withdrawal</v>
      </c>
      <c r="M1812" t="str">
        <f t="shared" si="200"/>
        <v>OK</v>
      </c>
      <c r="N1812" t="str">
        <f t="shared" si="201"/>
        <v>OK</v>
      </c>
      <c r="O1812" t="str">
        <f>_xlfn.XLOOKUP(B1812,'01_Raw_ATMs'!A:A,'01_Raw_ATMs'!A:A,"Not Found")</f>
        <v>ATM060</v>
      </c>
      <c r="P1812" t="str">
        <f t="shared" si="202"/>
        <v>Valid</v>
      </c>
    </row>
    <row r="1813" spans="1:16">
      <c r="A1813" t="s">
        <v>2008</v>
      </c>
      <c r="B1813" t="s">
        <v>175</v>
      </c>
      <c r="C1813" s="2">
        <v>45813</v>
      </c>
      <c r="D1813" s="3">
        <v>0.7112384259259259</v>
      </c>
      <c r="E1813" t="s">
        <v>33</v>
      </c>
      <c r="F1813">
        <v>3000</v>
      </c>
      <c r="G1813" t="s">
        <v>189</v>
      </c>
      <c r="I1813">
        <f t="shared" si="196"/>
        <v>1</v>
      </c>
      <c r="J1813" t="str">
        <f t="shared" si="197"/>
        <v>OK</v>
      </c>
      <c r="K1813" t="str">
        <f t="shared" si="198"/>
        <v>Successful</v>
      </c>
      <c r="L1813" t="str">
        <f t="shared" si="199"/>
        <v>Withdrawal</v>
      </c>
      <c r="M1813" t="str">
        <f t="shared" si="200"/>
        <v>OK</v>
      </c>
      <c r="N1813" t="str">
        <f t="shared" si="201"/>
        <v>OK</v>
      </c>
      <c r="O1813" t="str">
        <f>_xlfn.XLOOKUP(B1813,'01_Raw_ATMs'!A:A,'01_Raw_ATMs'!A:A,"Not Found")</f>
        <v>ATM095</v>
      </c>
      <c r="P1813" t="str">
        <f t="shared" si="202"/>
        <v>Valid</v>
      </c>
    </row>
    <row r="1814" spans="1:16">
      <c r="A1814" t="s">
        <v>2009</v>
      </c>
      <c r="B1814" t="s">
        <v>180</v>
      </c>
      <c r="C1814" s="2">
        <v>46100</v>
      </c>
      <c r="D1814" s="3">
        <v>0.85111111111111115</v>
      </c>
      <c r="E1814" t="s">
        <v>33</v>
      </c>
      <c r="F1814">
        <v>8000</v>
      </c>
      <c r="G1814" t="s">
        <v>189</v>
      </c>
      <c r="I1814">
        <f t="shared" si="196"/>
        <v>1</v>
      </c>
      <c r="J1814" t="str">
        <f t="shared" si="197"/>
        <v>OK</v>
      </c>
      <c r="K1814" t="str">
        <f t="shared" si="198"/>
        <v>Successful</v>
      </c>
      <c r="L1814" t="str">
        <f t="shared" si="199"/>
        <v>Withdrawal</v>
      </c>
      <c r="M1814" t="str">
        <f t="shared" si="200"/>
        <v>OK</v>
      </c>
      <c r="N1814" t="str">
        <f t="shared" si="201"/>
        <v>OK</v>
      </c>
      <c r="O1814" t="str">
        <f>_xlfn.XLOOKUP(B1814,'01_Raw_ATMs'!A:A,'01_Raw_ATMs'!A:A,"Not Found")</f>
        <v>ATM100</v>
      </c>
      <c r="P1814" t="str">
        <f t="shared" si="202"/>
        <v>Valid</v>
      </c>
    </row>
    <row r="1815" spans="1:16">
      <c r="A1815" t="s">
        <v>2010</v>
      </c>
      <c r="B1815" t="s">
        <v>74</v>
      </c>
      <c r="C1815" s="2">
        <v>45666</v>
      </c>
      <c r="D1815" s="3">
        <v>0.39385416666666673</v>
      </c>
      <c r="E1815" t="s">
        <v>33</v>
      </c>
      <c r="F1815">
        <v>2000</v>
      </c>
      <c r="G1815" t="s">
        <v>189</v>
      </c>
      <c r="I1815">
        <f t="shared" si="196"/>
        <v>1</v>
      </c>
      <c r="J1815" t="str">
        <f t="shared" si="197"/>
        <v>OK</v>
      </c>
      <c r="K1815" t="str">
        <f t="shared" si="198"/>
        <v>Successful</v>
      </c>
      <c r="L1815" t="str">
        <f t="shared" si="199"/>
        <v>Withdrawal</v>
      </c>
      <c r="M1815" t="str">
        <f t="shared" si="200"/>
        <v>OK</v>
      </c>
      <c r="N1815" t="str">
        <f t="shared" si="201"/>
        <v>OK</v>
      </c>
      <c r="O1815" t="str">
        <f>_xlfn.XLOOKUP(B1815,'01_Raw_ATMs'!A:A,'01_Raw_ATMs'!A:A,"Not Found")</f>
        <v>ATM003</v>
      </c>
      <c r="P1815" t="str">
        <f t="shared" si="202"/>
        <v>Valid</v>
      </c>
    </row>
    <row r="1816" spans="1:16">
      <c r="A1816" t="s">
        <v>2011</v>
      </c>
      <c r="B1816" t="s">
        <v>179</v>
      </c>
      <c r="C1816" s="2">
        <v>45992</v>
      </c>
      <c r="D1816" s="3">
        <v>0.69562500000000005</v>
      </c>
      <c r="E1816" t="s">
        <v>33</v>
      </c>
      <c r="F1816">
        <v>8000</v>
      </c>
      <c r="G1816" t="s">
        <v>189</v>
      </c>
      <c r="I1816">
        <f t="shared" si="196"/>
        <v>1</v>
      </c>
      <c r="J1816" t="str">
        <f t="shared" si="197"/>
        <v>OK</v>
      </c>
      <c r="K1816" t="str">
        <f t="shared" si="198"/>
        <v>Successful</v>
      </c>
      <c r="L1816" t="str">
        <f t="shared" si="199"/>
        <v>Withdrawal</v>
      </c>
      <c r="M1816" t="str">
        <f t="shared" si="200"/>
        <v>OK</v>
      </c>
      <c r="N1816" t="str">
        <f t="shared" si="201"/>
        <v>OK</v>
      </c>
      <c r="O1816" t="str">
        <f>_xlfn.XLOOKUP(B1816,'01_Raw_ATMs'!A:A,'01_Raw_ATMs'!A:A,"Not Found")</f>
        <v>ATM099</v>
      </c>
      <c r="P1816" t="str">
        <f t="shared" si="202"/>
        <v>Valid</v>
      </c>
    </row>
    <row r="1817" spans="1:16">
      <c r="A1817" t="s">
        <v>2012</v>
      </c>
      <c r="B1817" t="s">
        <v>172</v>
      </c>
      <c r="C1817" s="2">
        <v>45814</v>
      </c>
      <c r="D1817" s="3">
        <v>0.3397337962962963</v>
      </c>
      <c r="E1817" t="s">
        <v>33</v>
      </c>
      <c r="F1817">
        <v>1000</v>
      </c>
      <c r="G1817" t="s">
        <v>189</v>
      </c>
      <c r="I1817">
        <f t="shared" si="196"/>
        <v>1</v>
      </c>
      <c r="J1817" t="str">
        <f t="shared" si="197"/>
        <v>OK</v>
      </c>
      <c r="K1817" t="str">
        <f t="shared" si="198"/>
        <v>Successful</v>
      </c>
      <c r="L1817" t="str">
        <f t="shared" si="199"/>
        <v>Withdrawal</v>
      </c>
      <c r="M1817" t="str">
        <f t="shared" si="200"/>
        <v>OK</v>
      </c>
      <c r="N1817" t="str">
        <f t="shared" si="201"/>
        <v>OK</v>
      </c>
      <c r="O1817" t="str">
        <f>_xlfn.XLOOKUP(B1817,'01_Raw_ATMs'!A:A,'01_Raw_ATMs'!A:A,"Not Found")</f>
        <v>ATM092</v>
      </c>
      <c r="P1817" t="str">
        <f t="shared" si="202"/>
        <v>Valid</v>
      </c>
    </row>
    <row r="1818" spans="1:16">
      <c r="A1818" t="s">
        <v>2013</v>
      </c>
      <c r="B1818" t="s">
        <v>158</v>
      </c>
      <c r="C1818" s="2">
        <v>45698</v>
      </c>
      <c r="D1818" s="3">
        <v>0.8155324074074074</v>
      </c>
      <c r="E1818" t="s">
        <v>261</v>
      </c>
      <c r="F1818">
        <v>5000</v>
      </c>
      <c r="G1818" t="s">
        <v>189</v>
      </c>
      <c r="I1818">
        <f t="shared" si="196"/>
        <v>1</v>
      </c>
      <c r="J1818" t="str">
        <f t="shared" si="197"/>
        <v>OK</v>
      </c>
      <c r="K1818" t="str">
        <f t="shared" si="198"/>
        <v>Successful</v>
      </c>
      <c r="L1818" t="str">
        <f t="shared" si="199"/>
        <v>Cash Deposit</v>
      </c>
      <c r="M1818" t="str">
        <f t="shared" si="200"/>
        <v>OK</v>
      </c>
      <c r="N1818" t="str">
        <f t="shared" si="201"/>
        <v>OK</v>
      </c>
      <c r="O1818" t="str">
        <f>_xlfn.XLOOKUP(B1818,'01_Raw_ATMs'!A:A,'01_Raw_ATMs'!A:A,"Not Found")</f>
        <v>ATM078</v>
      </c>
      <c r="P1818" t="str">
        <f t="shared" si="202"/>
        <v>Valid</v>
      </c>
    </row>
    <row r="1819" spans="1:16">
      <c r="A1819" t="s">
        <v>2014</v>
      </c>
      <c r="B1819" t="s">
        <v>110</v>
      </c>
      <c r="C1819" s="2">
        <v>45871</v>
      </c>
      <c r="D1819" s="3">
        <v>0.34059027777777778</v>
      </c>
      <c r="E1819" t="s">
        <v>261</v>
      </c>
      <c r="F1819">
        <v>2000</v>
      </c>
      <c r="G1819" t="s">
        <v>189</v>
      </c>
      <c r="I1819">
        <f t="shared" si="196"/>
        <v>1</v>
      </c>
      <c r="J1819" t="str">
        <f t="shared" si="197"/>
        <v>OK</v>
      </c>
      <c r="K1819" t="str">
        <f t="shared" si="198"/>
        <v>Successful</v>
      </c>
      <c r="L1819" t="str">
        <f t="shared" si="199"/>
        <v>Cash Deposit</v>
      </c>
      <c r="M1819" t="str">
        <f t="shared" si="200"/>
        <v>OK</v>
      </c>
      <c r="N1819" t="str">
        <f t="shared" si="201"/>
        <v>OK</v>
      </c>
      <c r="O1819" t="str">
        <f>_xlfn.XLOOKUP(B1819,'01_Raw_ATMs'!A:A,'01_Raw_ATMs'!A:A,"Not Found")</f>
        <v>ATM030</v>
      </c>
      <c r="P1819" t="str">
        <f t="shared" si="202"/>
        <v>Valid</v>
      </c>
    </row>
    <row r="1820" spans="1:16">
      <c r="A1820" t="s">
        <v>2015</v>
      </c>
      <c r="B1820" t="s">
        <v>108</v>
      </c>
      <c r="C1820" s="2">
        <v>46021</v>
      </c>
      <c r="D1820" s="3">
        <v>0.1228819444444444</v>
      </c>
      <c r="E1820" t="s">
        <v>211</v>
      </c>
      <c r="F1820">
        <v>0</v>
      </c>
      <c r="G1820" t="s">
        <v>189</v>
      </c>
      <c r="I1820">
        <f t="shared" si="196"/>
        <v>1</v>
      </c>
      <c r="J1820" t="str">
        <f t="shared" si="197"/>
        <v>OK</v>
      </c>
      <c r="K1820" t="str">
        <f t="shared" si="198"/>
        <v>Successful</v>
      </c>
      <c r="L1820" t="str">
        <f t="shared" si="199"/>
        <v>Mini Statement</v>
      </c>
      <c r="M1820" t="str">
        <f t="shared" si="200"/>
        <v>OK</v>
      </c>
      <c r="N1820" t="str">
        <f t="shared" si="201"/>
        <v>OK</v>
      </c>
      <c r="O1820" t="str">
        <f>_xlfn.XLOOKUP(B1820,'01_Raw_ATMs'!A:A,'01_Raw_ATMs'!A:A,"Not Found")</f>
        <v>ATM028</v>
      </c>
      <c r="P1820" t="str">
        <f t="shared" si="202"/>
        <v>Valid</v>
      </c>
    </row>
    <row r="1821" spans="1:16">
      <c r="A1821" t="s">
        <v>2016</v>
      </c>
      <c r="B1821" t="s">
        <v>129</v>
      </c>
      <c r="C1821" s="2">
        <v>45684</v>
      </c>
      <c r="D1821" s="3">
        <v>0.65826388888888887</v>
      </c>
      <c r="E1821" t="s">
        <v>194</v>
      </c>
      <c r="F1821">
        <v>0</v>
      </c>
      <c r="G1821" t="s">
        <v>189</v>
      </c>
      <c r="I1821">
        <f t="shared" si="196"/>
        <v>1</v>
      </c>
      <c r="J1821" t="str">
        <f t="shared" si="197"/>
        <v>OK</v>
      </c>
      <c r="K1821" t="str">
        <f t="shared" si="198"/>
        <v>Successful</v>
      </c>
      <c r="L1821" t="str">
        <f t="shared" si="199"/>
        <v>Balance Inquiry</v>
      </c>
      <c r="M1821" t="str">
        <f t="shared" si="200"/>
        <v>OK</v>
      </c>
      <c r="N1821" t="str">
        <f t="shared" si="201"/>
        <v>OK</v>
      </c>
      <c r="O1821" t="str">
        <f>_xlfn.XLOOKUP(B1821,'01_Raw_ATMs'!A:A,'01_Raw_ATMs'!A:A,"Not Found")</f>
        <v>ATM049</v>
      </c>
      <c r="P1821" t="str">
        <f t="shared" si="202"/>
        <v>Valid</v>
      </c>
    </row>
    <row r="1822" spans="1:16">
      <c r="A1822" t="s">
        <v>2017</v>
      </c>
      <c r="B1822" t="s">
        <v>138</v>
      </c>
      <c r="C1822" s="2">
        <v>46107</v>
      </c>
      <c r="D1822" s="3">
        <v>0.59292824074074069</v>
      </c>
      <c r="E1822" t="s">
        <v>33</v>
      </c>
      <c r="F1822">
        <v>1000</v>
      </c>
      <c r="G1822" t="s">
        <v>189</v>
      </c>
      <c r="I1822">
        <f t="shared" si="196"/>
        <v>1</v>
      </c>
      <c r="J1822" t="str">
        <f t="shared" si="197"/>
        <v>OK</v>
      </c>
      <c r="K1822" t="str">
        <f t="shared" si="198"/>
        <v>Successful</v>
      </c>
      <c r="L1822" t="str">
        <f t="shared" si="199"/>
        <v>Withdrawal</v>
      </c>
      <c r="M1822" t="str">
        <f t="shared" si="200"/>
        <v>OK</v>
      </c>
      <c r="N1822" t="str">
        <f t="shared" si="201"/>
        <v>OK</v>
      </c>
      <c r="O1822" t="str">
        <f>_xlfn.XLOOKUP(B1822,'01_Raw_ATMs'!A:A,'01_Raw_ATMs'!A:A,"Not Found")</f>
        <v>ATM058</v>
      </c>
      <c r="P1822" t="str">
        <f t="shared" si="202"/>
        <v>Valid</v>
      </c>
    </row>
    <row r="1823" spans="1:16">
      <c r="A1823" t="s">
        <v>2018</v>
      </c>
      <c r="B1823" t="s">
        <v>102</v>
      </c>
      <c r="C1823" s="2">
        <v>46176</v>
      </c>
      <c r="D1823" s="3">
        <v>0.90732638888888884</v>
      </c>
      <c r="E1823" t="s">
        <v>33</v>
      </c>
      <c r="F1823">
        <v>2000</v>
      </c>
      <c r="G1823" t="s">
        <v>189</v>
      </c>
      <c r="I1823">
        <f t="shared" si="196"/>
        <v>1</v>
      </c>
      <c r="J1823" t="str">
        <f t="shared" si="197"/>
        <v>OK</v>
      </c>
      <c r="K1823" t="str">
        <f t="shared" si="198"/>
        <v>Successful</v>
      </c>
      <c r="L1823" t="str">
        <f t="shared" si="199"/>
        <v>Withdrawal</v>
      </c>
      <c r="M1823" t="str">
        <f t="shared" si="200"/>
        <v>OK</v>
      </c>
      <c r="N1823" t="str">
        <f t="shared" si="201"/>
        <v>OK</v>
      </c>
      <c r="O1823" t="str">
        <f>_xlfn.XLOOKUP(B1823,'01_Raw_ATMs'!A:A,'01_Raw_ATMs'!A:A,"Not Found")</f>
        <v>ATM023</v>
      </c>
      <c r="P1823" t="str">
        <f t="shared" si="202"/>
        <v>Valid</v>
      </c>
    </row>
    <row r="1824" spans="1:16">
      <c r="A1824" t="s">
        <v>2019</v>
      </c>
      <c r="B1824" t="s">
        <v>143</v>
      </c>
      <c r="C1824" s="2">
        <v>46024</v>
      </c>
      <c r="D1824" s="3">
        <v>0.76418981481481485</v>
      </c>
      <c r="E1824" t="s">
        <v>33</v>
      </c>
      <c r="F1824">
        <v>1000</v>
      </c>
      <c r="G1824" t="s">
        <v>189</v>
      </c>
      <c r="I1824">
        <f t="shared" si="196"/>
        <v>1</v>
      </c>
      <c r="J1824" t="str">
        <f t="shared" si="197"/>
        <v>OK</v>
      </c>
      <c r="K1824" t="str">
        <f t="shared" si="198"/>
        <v>Successful</v>
      </c>
      <c r="L1824" t="str">
        <f t="shared" si="199"/>
        <v>Withdrawal</v>
      </c>
      <c r="M1824" t="str">
        <f t="shared" si="200"/>
        <v>OK</v>
      </c>
      <c r="N1824" t="str">
        <f t="shared" si="201"/>
        <v>OK</v>
      </c>
      <c r="O1824" t="str">
        <f>_xlfn.XLOOKUP(B1824,'01_Raw_ATMs'!A:A,'01_Raw_ATMs'!A:A,"Not Found")</f>
        <v>ATM063</v>
      </c>
      <c r="P1824" t="str">
        <f t="shared" si="202"/>
        <v>Valid</v>
      </c>
    </row>
    <row r="1825" spans="1:16">
      <c r="A1825" t="s">
        <v>2020</v>
      </c>
      <c r="B1825" t="s">
        <v>127</v>
      </c>
      <c r="C1825" s="2">
        <v>46147</v>
      </c>
      <c r="D1825" s="3">
        <v>0.42186342592592591</v>
      </c>
      <c r="E1825" t="s">
        <v>33</v>
      </c>
      <c r="F1825">
        <v>4000</v>
      </c>
      <c r="G1825" t="s">
        <v>189</v>
      </c>
      <c r="I1825">
        <f t="shared" si="196"/>
        <v>1</v>
      </c>
      <c r="J1825" t="str">
        <f t="shared" si="197"/>
        <v>OK</v>
      </c>
      <c r="K1825" t="str">
        <f t="shared" si="198"/>
        <v>Successful</v>
      </c>
      <c r="L1825" t="str">
        <f t="shared" si="199"/>
        <v>Withdrawal</v>
      </c>
      <c r="M1825" t="str">
        <f t="shared" si="200"/>
        <v>OK</v>
      </c>
      <c r="N1825" t="str">
        <f t="shared" si="201"/>
        <v>OK</v>
      </c>
      <c r="O1825" t="str">
        <f>_xlfn.XLOOKUP(B1825,'01_Raw_ATMs'!A:A,'01_Raw_ATMs'!A:A,"Not Found")</f>
        <v>ATM047</v>
      </c>
      <c r="P1825" t="str">
        <f t="shared" si="202"/>
        <v>Valid</v>
      </c>
    </row>
    <row r="1826" spans="1:16">
      <c r="A1826" t="s">
        <v>2021</v>
      </c>
      <c r="B1826" t="s">
        <v>132</v>
      </c>
      <c r="C1826" s="2">
        <v>45760</v>
      </c>
      <c r="D1826" s="3">
        <v>0.51380787037037035</v>
      </c>
      <c r="E1826" t="s">
        <v>33</v>
      </c>
      <c r="F1826">
        <v>10000</v>
      </c>
      <c r="G1826" t="s">
        <v>189</v>
      </c>
      <c r="I1826">
        <f t="shared" si="196"/>
        <v>1</v>
      </c>
      <c r="J1826" t="str">
        <f t="shared" si="197"/>
        <v>OK</v>
      </c>
      <c r="K1826" t="str">
        <f t="shared" si="198"/>
        <v>Successful</v>
      </c>
      <c r="L1826" t="str">
        <f t="shared" si="199"/>
        <v>Withdrawal</v>
      </c>
      <c r="M1826" t="str">
        <f t="shared" si="200"/>
        <v>OK</v>
      </c>
      <c r="N1826" t="str">
        <f t="shared" si="201"/>
        <v>OK</v>
      </c>
      <c r="O1826" t="str">
        <f>_xlfn.XLOOKUP(B1826,'01_Raw_ATMs'!A:A,'01_Raw_ATMs'!A:A,"Not Found")</f>
        <v>ATM052</v>
      </c>
      <c r="P1826" t="str">
        <f t="shared" si="202"/>
        <v>Valid</v>
      </c>
    </row>
    <row r="1827" spans="1:16">
      <c r="A1827" t="s">
        <v>2022</v>
      </c>
      <c r="B1827" t="s">
        <v>170</v>
      </c>
      <c r="C1827" s="2">
        <v>45744</v>
      </c>
      <c r="D1827" s="3">
        <v>0.74402777777777773</v>
      </c>
      <c r="E1827" t="s">
        <v>211</v>
      </c>
      <c r="F1827">
        <v>0</v>
      </c>
      <c r="G1827" t="s">
        <v>189</v>
      </c>
      <c r="I1827">
        <f t="shared" si="196"/>
        <v>1</v>
      </c>
      <c r="J1827" t="str">
        <f t="shared" si="197"/>
        <v>OK</v>
      </c>
      <c r="K1827" t="str">
        <f t="shared" si="198"/>
        <v>Successful</v>
      </c>
      <c r="L1827" t="str">
        <f t="shared" si="199"/>
        <v>Mini Statement</v>
      </c>
      <c r="M1827" t="str">
        <f t="shared" si="200"/>
        <v>OK</v>
      </c>
      <c r="N1827" t="str">
        <f t="shared" si="201"/>
        <v>OK</v>
      </c>
      <c r="O1827" t="str">
        <f>_xlfn.XLOOKUP(B1827,'01_Raw_ATMs'!A:A,'01_Raw_ATMs'!A:A,"Not Found")</f>
        <v>ATM090</v>
      </c>
      <c r="P1827" t="str">
        <f t="shared" si="202"/>
        <v>Valid</v>
      </c>
    </row>
    <row r="1828" spans="1:16">
      <c r="A1828" t="s">
        <v>2023</v>
      </c>
      <c r="B1828" t="s">
        <v>116</v>
      </c>
      <c r="C1828" s="2">
        <v>45989</v>
      </c>
      <c r="D1828" s="3">
        <v>0.2043402777777778</v>
      </c>
      <c r="E1828" t="s">
        <v>33</v>
      </c>
      <c r="F1828">
        <v>500</v>
      </c>
      <c r="G1828" t="s">
        <v>189</v>
      </c>
      <c r="I1828">
        <f t="shared" si="196"/>
        <v>1</v>
      </c>
      <c r="J1828" t="str">
        <f t="shared" si="197"/>
        <v>OK</v>
      </c>
      <c r="K1828" t="str">
        <f t="shared" si="198"/>
        <v>Successful</v>
      </c>
      <c r="L1828" t="str">
        <f t="shared" si="199"/>
        <v>Withdrawal</v>
      </c>
      <c r="M1828" t="str">
        <f t="shared" si="200"/>
        <v>OK</v>
      </c>
      <c r="N1828" t="str">
        <f t="shared" si="201"/>
        <v>OK</v>
      </c>
      <c r="O1828" t="str">
        <f>_xlfn.XLOOKUP(B1828,'01_Raw_ATMs'!A:A,'01_Raw_ATMs'!A:A,"Not Found")</f>
        <v>ATM036</v>
      </c>
      <c r="P1828" t="str">
        <f t="shared" si="202"/>
        <v>Valid</v>
      </c>
    </row>
    <row r="1829" spans="1:16">
      <c r="A1829" t="s">
        <v>2024</v>
      </c>
      <c r="B1829" t="s">
        <v>99</v>
      </c>
      <c r="C1829" s="2">
        <v>45801</v>
      </c>
      <c r="D1829" s="3">
        <v>0.78335648148148151</v>
      </c>
      <c r="E1829" t="s">
        <v>33</v>
      </c>
      <c r="F1829">
        <v>2000</v>
      </c>
      <c r="G1829" t="s">
        <v>189</v>
      </c>
      <c r="I1829">
        <f t="shared" si="196"/>
        <v>1</v>
      </c>
      <c r="J1829" t="str">
        <f t="shared" si="197"/>
        <v>OK</v>
      </c>
      <c r="K1829" t="str">
        <f t="shared" si="198"/>
        <v>Successful</v>
      </c>
      <c r="L1829" t="str">
        <f t="shared" si="199"/>
        <v>Withdrawal</v>
      </c>
      <c r="M1829" t="str">
        <f t="shared" si="200"/>
        <v>OK</v>
      </c>
      <c r="N1829" t="str">
        <f t="shared" si="201"/>
        <v>OK</v>
      </c>
      <c r="O1829" t="str">
        <f>_xlfn.XLOOKUP(B1829,'01_Raw_ATMs'!A:A,'01_Raw_ATMs'!A:A,"Not Found")</f>
        <v>ATM020</v>
      </c>
      <c r="P1829" t="str">
        <f t="shared" si="202"/>
        <v>Valid</v>
      </c>
    </row>
    <row r="1830" spans="1:16">
      <c r="A1830" t="s">
        <v>2025</v>
      </c>
      <c r="B1830" t="s">
        <v>165</v>
      </c>
      <c r="C1830" s="2">
        <v>45958</v>
      </c>
      <c r="D1830" s="3">
        <v>0.56032407407407403</v>
      </c>
      <c r="E1830" t="s">
        <v>33</v>
      </c>
      <c r="F1830">
        <v>1500</v>
      </c>
      <c r="G1830" t="s">
        <v>189</v>
      </c>
      <c r="I1830">
        <f t="shared" si="196"/>
        <v>1</v>
      </c>
      <c r="J1830" t="str">
        <f t="shared" si="197"/>
        <v>OK</v>
      </c>
      <c r="K1830" t="str">
        <f t="shared" si="198"/>
        <v>Successful</v>
      </c>
      <c r="L1830" t="str">
        <f t="shared" si="199"/>
        <v>Withdrawal</v>
      </c>
      <c r="M1830" t="str">
        <f t="shared" si="200"/>
        <v>OK</v>
      </c>
      <c r="N1830" t="str">
        <f t="shared" si="201"/>
        <v>OK</v>
      </c>
      <c r="O1830" t="str">
        <f>_xlfn.XLOOKUP(B1830,'01_Raw_ATMs'!A:A,'01_Raw_ATMs'!A:A,"Not Found")</f>
        <v>ATM085</v>
      </c>
      <c r="P1830" t="str">
        <f t="shared" si="202"/>
        <v>Valid</v>
      </c>
    </row>
    <row r="1831" spans="1:16">
      <c r="A1831" t="s">
        <v>2026</v>
      </c>
      <c r="B1831" t="s">
        <v>147</v>
      </c>
      <c r="C1831" s="2">
        <v>45813</v>
      </c>
      <c r="D1831" s="3">
        <v>0.78590277777777773</v>
      </c>
      <c r="E1831" t="s">
        <v>33</v>
      </c>
      <c r="F1831">
        <v>1000</v>
      </c>
      <c r="G1831" t="s">
        <v>189</v>
      </c>
      <c r="I1831">
        <f t="shared" si="196"/>
        <v>1</v>
      </c>
      <c r="J1831" t="str">
        <f t="shared" si="197"/>
        <v>OK</v>
      </c>
      <c r="K1831" t="str">
        <f t="shared" si="198"/>
        <v>Successful</v>
      </c>
      <c r="L1831" t="str">
        <f t="shared" si="199"/>
        <v>Withdrawal</v>
      </c>
      <c r="M1831" t="str">
        <f t="shared" si="200"/>
        <v>OK</v>
      </c>
      <c r="N1831" t="str">
        <f t="shared" si="201"/>
        <v>OK</v>
      </c>
      <c r="O1831" t="str">
        <f>_xlfn.XLOOKUP(B1831,'01_Raw_ATMs'!A:A,'01_Raw_ATMs'!A:A,"Not Found")</f>
        <v>ATM067</v>
      </c>
      <c r="P1831" t="str">
        <f t="shared" si="202"/>
        <v>Valid</v>
      </c>
    </row>
    <row r="1832" spans="1:16">
      <c r="A1832" t="s">
        <v>2027</v>
      </c>
      <c r="B1832" t="s">
        <v>76</v>
      </c>
      <c r="C1832" s="2">
        <v>46167</v>
      </c>
      <c r="D1832" s="3">
        <v>0.35115740740740742</v>
      </c>
      <c r="E1832" t="s">
        <v>33</v>
      </c>
      <c r="F1832">
        <v>2500</v>
      </c>
      <c r="G1832" t="s">
        <v>189</v>
      </c>
      <c r="I1832">
        <f t="shared" si="196"/>
        <v>1</v>
      </c>
      <c r="J1832" t="str">
        <f t="shared" si="197"/>
        <v>OK</v>
      </c>
      <c r="K1832" t="str">
        <f t="shared" si="198"/>
        <v>Successful</v>
      </c>
      <c r="L1832" t="str">
        <f t="shared" si="199"/>
        <v>Withdrawal</v>
      </c>
      <c r="M1832" t="str">
        <f t="shared" si="200"/>
        <v>OK</v>
      </c>
      <c r="N1832" t="str">
        <f t="shared" si="201"/>
        <v>OK</v>
      </c>
      <c r="O1832" t="str">
        <f>_xlfn.XLOOKUP(B1832,'01_Raw_ATMs'!A:A,'01_Raw_ATMs'!A:A,"Not Found")</f>
        <v>ATM004</v>
      </c>
      <c r="P1832" t="str">
        <f t="shared" si="202"/>
        <v>Valid</v>
      </c>
    </row>
    <row r="1833" spans="1:16">
      <c r="A1833" t="s">
        <v>2028</v>
      </c>
      <c r="B1833" t="s">
        <v>76</v>
      </c>
      <c r="C1833" s="2">
        <v>45684</v>
      </c>
      <c r="D1833" s="3">
        <v>0.53923611111111114</v>
      </c>
      <c r="E1833" t="s">
        <v>33</v>
      </c>
      <c r="F1833">
        <v>1500</v>
      </c>
      <c r="G1833" t="s">
        <v>189</v>
      </c>
      <c r="I1833">
        <f t="shared" si="196"/>
        <v>1</v>
      </c>
      <c r="J1833" t="str">
        <f t="shared" si="197"/>
        <v>OK</v>
      </c>
      <c r="K1833" t="str">
        <f t="shared" si="198"/>
        <v>Successful</v>
      </c>
      <c r="L1833" t="str">
        <f t="shared" si="199"/>
        <v>Withdrawal</v>
      </c>
      <c r="M1833" t="str">
        <f t="shared" si="200"/>
        <v>OK</v>
      </c>
      <c r="N1833" t="str">
        <f t="shared" si="201"/>
        <v>OK</v>
      </c>
      <c r="O1833" t="str">
        <f>_xlfn.XLOOKUP(B1833,'01_Raw_ATMs'!A:A,'01_Raw_ATMs'!A:A,"Not Found")</f>
        <v>ATM004</v>
      </c>
      <c r="P1833" t="str">
        <f t="shared" si="202"/>
        <v>Valid</v>
      </c>
    </row>
    <row r="1834" spans="1:16">
      <c r="A1834" t="s">
        <v>2029</v>
      </c>
      <c r="B1834" t="s">
        <v>79</v>
      </c>
      <c r="C1834" s="2">
        <v>46044</v>
      </c>
      <c r="D1834" s="3">
        <v>0.82399305555555558</v>
      </c>
      <c r="E1834" t="s">
        <v>33</v>
      </c>
      <c r="F1834">
        <v>1000</v>
      </c>
      <c r="G1834" t="s">
        <v>189</v>
      </c>
      <c r="I1834">
        <f t="shared" si="196"/>
        <v>1</v>
      </c>
      <c r="J1834" t="str">
        <f t="shared" si="197"/>
        <v>OK</v>
      </c>
      <c r="K1834" t="str">
        <f t="shared" si="198"/>
        <v>Successful</v>
      </c>
      <c r="L1834" t="str">
        <f t="shared" si="199"/>
        <v>Withdrawal</v>
      </c>
      <c r="M1834" t="str">
        <f t="shared" si="200"/>
        <v>OK</v>
      </c>
      <c r="N1834" t="str">
        <f t="shared" si="201"/>
        <v>OK</v>
      </c>
      <c r="O1834" t="str">
        <f>_xlfn.XLOOKUP(B1834,'01_Raw_ATMs'!A:A,'01_Raw_ATMs'!A:A,"Not Found")</f>
        <v>ATM006</v>
      </c>
      <c r="P1834" t="str">
        <f t="shared" si="202"/>
        <v>Valid</v>
      </c>
    </row>
    <row r="1835" spans="1:16">
      <c r="A1835" t="s">
        <v>2030</v>
      </c>
      <c r="B1835" t="s">
        <v>109</v>
      </c>
      <c r="C1835" s="2">
        <v>45752</v>
      </c>
      <c r="D1835" s="3">
        <v>0.58619212962962963</v>
      </c>
      <c r="E1835" t="s">
        <v>261</v>
      </c>
      <c r="F1835">
        <v>10000</v>
      </c>
      <c r="G1835" t="s">
        <v>214</v>
      </c>
      <c r="H1835" t="s">
        <v>1080</v>
      </c>
      <c r="I1835">
        <f t="shared" si="196"/>
        <v>1</v>
      </c>
      <c r="J1835" t="str">
        <f t="shared" si="197"/>
        <v>OK</v>
      </c>
      <c r="K1835" t="str">
        <f t="shared" si="198"/>
        <v>Failed</v>
      </c>
      <c r="L1835" t="str">
        <f t="shared" si="199"/>
        <v>Cash Deposit</v>
      </c>
      <c r="M1835" t="str">
        <f t="shared" si="200"/>
        <v>OK</v>
      </c>
      <c r="N1835" t="str">
        <f t="shared" si="201"/>
        <v>OK</v>
      </c>
      <c r="O1835" t="str">
        <f>_xlfn.XLOOKUP(B1835,'01_Raw_ATMs'!A:A,'01_Raw_ATMs'!A:A,"Not Found")</f>
        <v>ATM029</v>
      </c>
      <c r="P1835" t="str">
        <f t="shared" si="202"/>
        <v>Valid</v>
      </c>
    </row>
    <row r="1836" spans="1:16">
      <c r="A1836" t="s">
        <v>2031</v>
      </c>
      <c r="B1836" t="s">
        <v>137</v>
      </c>
      <c r="C1836" s="2">
        <v>45795</v>
      </c>
      <c r="D1836" s="3">
        <v>0.86921296296296291</v>
      </c>
      <c r="E1836" t="s">
        <v>33</v>
      </c>
      <c r="F1836">
        <v>5000</v>
      </c>
      <c r="G1836" t="s">
        <v>189</v>
      </c>
      <c r="I1836">
        <f t="shared" si="196"/>
        <v>1</v>
      </c>
      <c r="J1836" t="str">
        <f t="shared" si="197"/>
        <v>OK</v>
      </c>
      <c r="K1836" t="str">
        <f t="shared" si="198"/>
        <v>Successful</v>
      </c>
      <c r="L1836" t="str">
        <f t="shared" si="199"/>
        <v>Withdrawal</v>
      </c>
      <c r="M1836" t="str">
        <f t="shared" si="200"/>
        <v>OK</v>
      </c>
      <c r="N1836" t="str">
        <f t="shared" si="201"/>
        <v>OK</v>
      </c>
      <c r="O1836" t="str">
        <f>_xlfn.XLOOKUP(B1836,'01_Raw_ATMs'!A:A,'01_Raw_ATMs'!A:A,"Not Found")</f>
        <v>ATM057</v>
      </c>
      <c r="P1836" t="str">
        <f t="shared" si="202"/>
        <v>Valid</v>
      </c>
    </row>
    <row r="1837" spans="1:16">
      <c r="A1837" t="s">
        <v>2032</v>
      </c>
      <c r="B1837" t="s">
        <v>113</v>
      </c>
      <c r="C1837" s="2">
        <v>45789</v>
      </c>
      <c r="D1837" s="3">
        <v>0.52387731481481481</v>
      </c>
      <c r="E1837" t="s">
        <v>261</v>
      </c>
      <c r="F1837">
        <v>20000</v>
      </c>
      <c r="G1837" t="s">
        <v>189</v>
      </c>
      <c r="I1837">
        <f t="shared" si="196"/>
        <v>1</v>
      </c>
      <c r="J1837" t="str">
        <f t="shared" si="197"/>
        <v>OK</v>
      </c>
      <c r="K1837" t="str">
        <f t="shared" si="198"/>
        <v>Successful</v>
      </c>
      <c r="L1837" t="str">
        <f t="shared" si="199"/>
        <v>Cash Deposit</v>
      </c>
      <c r="M1837" t="str">
        <f t="shared" si="200"/>
        <v>OK</v>
      </c>
      <c r="N1837" t="str">
        <f t="shared" si="201"/>
        <v>OK</v>
      </c>
      <c r="O1837" t="str">
        <f>_xlfn.XLOOKUP(B1837,'01_Raw_ATMs'!A:A,'01_Raw_ATMs'!A:A,"Not Found")</f>
        <v>ATM033</v>
      </c>
      <c r="P1837" t="str">
        <f t="shared" si="202"/>
        <v>Valid</v>
      </c>
    </row>
    <row r="1838" spans="1:16">
      <c r="A1838" t="s">
        <v>2033</v>
      </c>
      <c r="B1838" t="s">
        <v>142</v>
      </c>
      <c r="C1838" s="2">
        <v>46162</v>
      </c>
      <c r="D1838" s="3">
        <v>0.78791666666666671</v>
      </c>
      <c r="E1838" t="s">
        <v>33</v>
      </c>
      <c r="F1838">
        <v>2000</v>
      </c>
      <c r="G1838" t="s">
        <v>189</v>
      </c>
      <c r="I1838">
        <f t="shared" si="196"/>
        <v>1</v>
      </c>
      <c r="J1838" t="str">
        <f t="shared" si="197"/>
        <v>OK</v>
      </c>
      <c r="K1838" t="str">
        <f t="shared" si="198"/>
        <v>Successful</v>
      </c>
      <c r="L1838" t="str">
        <f t="shared" si="199"/>
        <v>Withdrawal</v>
      </c>
      <c r="M1838" t="str">
        <f t="shared" si="200"/>
        <v>OK</v>
      </c>
      <c r="N1838" t="str">
        <f t="shared" si="201"/>
        <v>OK</v>
      </c>
      <c r="O1838" t="str">
        <f>_xlfn.XLOOKUP(B1838,'01_Raw_ATMs'!A:A,'01_Raw_ATMs'!A:A,"Not Found")</f>
        <v>ATM062</v>
      </c>
      <c r="P1838" t="str">
        <f t="shared" si="202"/>
        <v>Valid</v>
      </c>
    </row>
    <row r="1839" spans="1:16">
      <c r="A1839" t="s">
        <v>2034</v>
      </c>
      <c r="B1839" t="s">
        <v>98</v>
      </c>
      <c r="C1839" s="2">
        <v>45888</v>
      </c>
      <c r="D1839" s="3">
        <v>0.78270833333333334</v>
      </c>
      <c r="E1839" t="s">
        <v>33</v>
      </c>
      <c r="F1839">
        <v>2500</v>
      </c>
      <c r="G1839" t="s">
        <v>189</v>
      </c>
      <c r="I1839">
        <f t="shared" si="196"/>
        <v>1</v>
      </c>
      <c r="J1839" t="str">
        <f t="shared" si="197"/>
        <v>OK</v>
      </c>
      <c r="K1839" t="str">
        <f t="shared" si="198"/>
        <v>Successful</v>
      </c>
      <c r="L1839" t="str">
        <f t="shared" si="199"/>
        <v>Withdrawal</v>
      </c>
      <c r="M1839" t="str">
        <f t="shared" si="200"/>
        <v>OK</v>
      </c>
      <c r="N1839" t="str">
        <f t="shared" si="201"/>
        <v>OK</v>
      </c>
      <c r="O1839" t="str">
        <f>_xlfn.XLOOKUP(B1839,'01_Raw_ATMs'!A:A,'01_Raw_ATMs'!A:A,"Not Found")</f>
        <v>ATM019</v>
      </c>
      <c r="P1839" t="str">
        <f t="shared" si="202"/>
        <v>Valid</v>
      </c>
    </row>
    <row r="1840" spans="1:16">
      <c r="A1840" t="s">
        <v>2035</v>
      </c>
      <c r="B1840" t="s">
        <v>91</v>
      </c>
      <c r="C1840" s="2">
        <v>45913</v>
      </c>
      <c r="D1840" s="3">
        <v>0.38317129629629632</v>
      </c>
      <c r="E1840" t="s">
        <v>33</v>
      </c>
      <c r="F1840">
        <v>3000</v>
      </c>
      <c r="G1840" t="s">
        <v>189</v>
      </c>
      <c r="I1840">
        <f t="shared" si="196"/>
        <v>1</v>
      </c>
      <c r="J1840" t="str">
        <f t="shared" si="197"/>
        <v>OK</v>
      </c>
      <c r="K1840" t="str">
        <f t="shared" si="198"/>
        <v>Successful</v>
      </c>
      <c r="L1840" t="str">
        <f t="shared" si="199"/>
        <v>Withdrawal</v>
      </c>
      <c r="M1840" t="str">
        <f t="shared" si="200"/>
        <v>OK</v>
      </c>
      <c r="N1840" t="str">
        <f t="shared" si="201"/>
        <v>OK</v>
      </c>
      <c r="O1840" t="str">
        <f>_xlfn.XLOOKUP(B1840,'01_Raw_ATMs'!A:A,'01_Raw_ATMs'!A:A,"Not Found")</f>
        <v>ATM014</v>
      </c>
      <c r="P1840" t="str">
        <f t="shared" si="202"/>
        <v>Valid</v>
      </c>
    </row>
    <row r="1841" spans="1:16">
      <c r="A1841" t="s">
        <v>2036</v>
      </c>
      <c r="B1841" t="s">
        <v>140</v>
      </c>
      <c r="C1841" s="2">
        <v>46190</v>
      </c>
      <c r="D1841" s="3">
        <v>0.70575231481481482</v>
      </c>
      <c r="E1841" t="s">
        <v>194</v>
      </c>
      <c r="F1841">
        <v>0</v>
      </c>
      <c r="G1841" t="s">
        <v>189</v>
      </c>
      <c r="I1841">
        <f t="shared" si="196"/>
        <v>1</v>
      </c>
      <c r="J1841" t="str">
        <f t="shared" si="197"/>
        <v>OK</v>
      </c>
      <c r="K1841" t="str">
        <f t="shared" si="198"/>
        <v>Successful</v>
      </c>
      <c r="L1841" t="str">
        <f t="shared" si="199"/>
        <v>Balance Inquiry</v>
      </c>
      <c r="M1841" t="str">
        <f t="shared" si="200"/>
        <v>OK</v>
      </c>
      <c r="N1841" t="str">
        <f t="shared" si="201"/>
        <v>OK</v>
      </c>
      <c r="O1841" t="str">
        <f>_xlfn.XLOOKUP(B1841,'01_Raw_ATMs'!A:A,'01_Raw_ATMs'!A:A,"Not Found")</f>
        <v>ATM060</v>
      </c>
      <c r="P1841" t="str">
        <f t="shared" si="202"/>
        <v>Valid</v>
      </c>
    </row>
    <row r="1842" spans="1:16">
      <c r="A1842" t="s">
        <v>2037</v>
      </c>
      <c r="B1842" t="s">
        <v>135</v>
      </c>
      <c r="C1842" s="2">
        <v>46041</v>
      </c>
      <c r="D1842" s="3">
        <v>0.77623842592592596</v>
      </c>
      <c r="E1842" t="s">
        <v>211</v>
      </c>
      <c r="F1842">
        <v>0</v>
      </c>
      <c r="G1842" t="s">
        <v>189</v>
      </c>
      <c r="I1842">
        <f t="shared" si="196"/>
        <v>1</v>
      </c>
      <c r="J1842" t="str">
        <f t="shared" si="197"/>
        <v>OK</v>
      </c>
      <c r="K1842" t="str">
        <f t="shared" si="198"/>
        <v>Successful</v>
      </c>
      <c r="L1842" t="str">
        <f t="shared" si="199"/>
        <v>Mini Statement</v>
      </c>
      <c r="M1842" t="str">
        <f t="shared" si="200"/>
        <v>OK</v>
      </c>
      <c r="N1842" t="str">
        <f t="shared" si="201"/>
        <v>OK</v>
      </c>
      <c r="O1842" t="str">
        <f>_xlfn.XLOOKUP(B1842,'01_Raw_ATMs'!A:A,'01_Raw_ATMs'!A:A,"Not Found")</f>
        <v>ATM055</v>
      </c>
      <c r="P1842" t="str">
        <f t="shared" si="202"/>
        <v>Valid</v>
      </c>
    </row>
    <row r="1843" spans="1:16">
      <c r="A1843" t="s">
        <v>2038</v>
      </c>
      <c r="B1843" t="s">
        <v>130</v>
      </c>
      <c r="C1843" s="2">
        <v>45707</v>
      </c>
      <c r="D1843" s="3">
        <v>0.7993055555555556</v>
      </c>
      <c r="E1843" t="s">
        <v>33</v>
      </c>
      <c r="F1843">
        <v>500</v>
      </c>
      <c r="G1843" t="s">
        <v>189</v>
      </c>
      <c r="I1843">
        <f t="shared" si="196"/>
        <v>1</v>
      </c>
      <c r="J1843" t="str">
        <f t="shared" si="197"/>
        <v>OK</v>
      </c>
      <c r="K1843" t="str">
        <f t="shared" si="198"/>
        <v>Successful</v>
      </c>
      <c r="L1843" t="str">
        <f t="shared" si="199"/>
        <v>Withdrawal</v>
      </c>
      <c r="M1843" t="str">
        <f t="shared" si="200"/>
        <v>OK</v>
      </c>
      <c r="N1843" t="str">
        <f t="shared" si="201"/>
        <v>OK</v>
      </c>
      <c r="O1843" t="str">
        <f>_xlfn.XLOOKUP(B1843,'01_Raw_ATMs'!A:A,'01_Raw_ATMs'!A:A,"Not Found")</f>
        <v>ATM050</v>
      </c>
      <c r="P1843" t="str">
        <f t="shared" si="202"/>
        <v>Valid</v>
      </c>
    </row>
    <row r="1844" spans="1:16">
      <c r="A1844" t="s">
        <v>2039</v>
      </c>
      <c r="B1844" t="s">
        <v>111</v>
      </c>
      <c r="C1844" s="2">
        <v>45823</v>
      </c>
      <c r="D1844" s="3">
        <v>0.54208333333333336</v>
      </c>
      <c r="E1844" t="s">
        <v>33</v>
      </c>
      <c r="F1844">
        <v>3000</v>
      </c>
      <c r="G1844" t="s">
        <v>189</v>
      </c>
      <c r="I1844">
        <f t="shared" si="196"/>
        <v>1</v>
      </c>
      <c r="J1844" t="str">
        <f t="shared" si="197"/>
        <v>OK</v>
      </c>
      <c r="K1844" t="str">
        <f t="shared" si="198"/>
        <v>Successful</v>
      </c>
      <c r="L1844" t="str">
        <f t="shared" si="199"/>
        <v>Withdrawal</v>
      </c>
      <c r="M1844" t="str">
        <f t="shared" si="200"/>
        <v>OK</v>
      </c>
      <c r="N1844" t="str">
        <f t="shared" si="201"/>
        <v>OK</v>
      </c>
      <c r="O1844" t="str">
        <f>_xlfn.XLOOKUP(B1844,'01_Raw_ATMs'!A:A,'01_Raw_ATMs'!A:A,"Not Found")</f>
        <v>ATM031</v>
      </c>
      <c r="P1844" t="str">
        <f t="shared" si="202"/>
        <v>Valid</v>
      </c>
    </row>
    <row r="1845" spans="1:16">
      <c r="A1845" t="s">
        <v>2040</v>
      </c>
      <c r="B1845" t="s">
        <v>154</v>
      </c>
      <c r="C1845" s="2">
        <v>46073</v>
      </c>
      <c r="D1845" s="3">
        <v>0.63436342592592587</v>
      </c>
      <c r="E1845" t="s">
        <v>33</v>
      </c>
      <c r="F1845">
        <v>6000</v>
      </c>
      <c r="G1845" t="s">
        <v>189</v>
      </c>
      <c r="I1845">
        <f t="shared" si="196"/>
        <v>1</v>
      </c>
      <c r="J1845" t="str">
        <f t="shared" si="197"/>
        <v>OK</v>
      </c>
      <c r="K1845" t="str">
        <f t="shared" si="198"/>
        <v>Successful</v>
      </c>
      <c r="L1845" t="str">
        <f t="shared" si="199"/>
        <v>Withdrawal</v>
      </c>
      <c r="M1845" t="str">
        <f t="shared" si="200"/>
        <v>OK</v>
      </c>
      <c r="N1845" t="str">
        <f t="shared" si="201"/>
        <v>OK</v>
      </c>
      <c r="O1845" t="str">
        <f>_xlfn.XLOOKUP(B1845,'01_Raw_ATMs'!A:A,'01_Raw_ATMs'!A:A,"Not Found")</f>
        <v>ATM074</v>
      </c>
      <c r="P1845" t="str">
        <f t="shared" si="202"/>
        <v>Valid</v>
      </c>
    </row>
    <row r="1846" spans="1:16">
      <c r="A1846" t="s">
        <v>2041</v>
      </c>
      <c r="B1846" t="s">
        <v>176</v>
      </c>
      <c r="C1846" s="2">
        <v>45944</v>
      </c>
      <c r="D1846" s="3">
        <v>0.73123842592592592</v>
      </c>
      <c r="E1846" t="s">
        <v>33</v>
      </c>
      <c r="F1846">
        <v>1500</v>
      </c>
      <c r="G1846" t="s">
        <v>189</v>
      </c>
      <c r="I1846">
        <f t="shared" si="196"/>
        <v>1</v>
      </c>
      <c r="J1846" t="str">
        <f t="shared" si="197"/>
        <v>OK</v>
      </c>
      <c r="K1846" t="str">
        <f t="shared" si="198"/>
        <v>Successful</v>
      </c>
      <c r="L1846" t="str">
        <f t="shared" si="199"/>
        <v>Withdrawal</v>
      </c>
      <c r="M1846" t="str">
        <f t="shared" si="200"/>
        <v>OK</v>
      </c>
      <c r="N1846" t="str">
        <f t="shared" si="201"/>
        <v>OK</v>
      </c>
      <c r="O1846" t="str">
        <f>_xlfn.XLOOKUP(B1846,'01_Raw_ATMs'!A:A,'01_Raw_ATMs'!A:A,"Not Found")</f>
        <v>ATM096</v>
      </c>
      <c r="P1846" t="str">
        <f t="shared" si="202"/>
        <v>Valid</v>
      </c>
    </row>
    <row r="1847" spans="1:16">
      <c r="A1847" t="s">
        <v>2042</v>
      </c>
      <c r="B1847" t="s">
        <v>143</v>
      </c>
      <c r="C1847" s="2">
        <v>46125</v>
      </c>
      <c r="D1847" s="3">
        <v>0.77979166666666666</v>
      </c>
      <c r="E1847" t="s">
        <v>33</v>
      </c>
      <c r="F1847">
        <v>6000</v>
      </c>
      <c r="G1847" t="s">
        <v>189</v>
      </c>
      <c r="I1847">
        <f t="shared" si="196"/>
        <v>1</v>
      </c>
      <c r="J1847" t="str">
        <f t="shared" si="197"/>
        <v>OK</v>
      </c>
      <c r="K1847" t="str">
        <f t="shared" si="198"/>
        <v>Successful</v>
      </c>
      <c r="L1847" t="str">
        <f t="shared" si="199"/>
        <v>Withdrawal</v>
      </c>
      <c r="M1847" t="str">
        <f t="shared" si="200"/>
        <v>OK</v>
      </c>
      <c r="N1847" t="str">
        <f t="shared" si="201"/>
        <v>OK</v>
      </c>
      <c r="O1847" t="str">
        <f>_xlfn.XLOOKUP(B1847,'01_Raw_ATMs'!A:A,'01_Raw_ATMs'!A:A,"Not Found")</f>
        <v>ATM063</v>
      </c>
      <c r="P1847" t="str">
        <f t="shared" si="202"/>
        <v>Valid</v>
      </c>
    </row>
    <row r="1848" spans="1:16">
      <c r="A1848" t="s">
        <v>2043</v>
      </c>
      <c r="B1848" t="s">
        <v>127</v>
      </c>
      <c r="C1848" s="2">
        <v>46094</v>
      </c>
      <c r="D1848" s="3">
        <v>0.73203703703703704</v>
      </c>
      <c r="E1848" t="s">
        <v>33</v>
      </c>
      <c r="F1848">
        <v>5000</v>
      </c>
      <c r="G1848" t="s">
        <v>189</v>
      </c>
      <c r="I1848">
        <f t="shared" si="196"/>
        <v>1</v>
      </c>
      <c r="J1848" t="str">
        <f t="shared" si="197"/>
        <v>OK</v>
      </c>
      <c r="K1848" t="str">
        <f t="shared" si="198"/>
        <v>Successful</v>
      </c>
      <c r="L1848" t="str">
        <f t="shared" si="199"/>
        <v>Withdrawal</v>
      </c>
      <c r="M1848" t="str">
        <f t="shared" si="200"/>
        <v>OK</v>
      </c>
      <c r="N1848" t="str">
        <f t="shared" si="201"/>
        <v>OK</v>
      </c>
      <c r="O1848" t="str">
        <f>_xlfn.XLOOKUP(B1848,'01_Raw_ATMs'!A:A,'01_Raw_ATMs'!A:A,"Not Found")</f>
        <v>ATM047</v>
      </c>
      <c r="P1848" t="str">
        <f t="shared" si="202"/>
        <v>Valid</v>
      </c>
    </row>
    <row r="1849" spans="1:16">
      <c r="A1849" t="s">
        <v>2044</v>
      </c>
      <c r="B1849" t="s">
        <v>93</v>
      </c>
      <c r="C1849" s="2">
        <v>45960</v>
      </c>
      <c r="D1849" s="3">
        <v>0.30716435185185192</v>
      </c>
      <c r="E1849" t="s">
        <v>33</v>
      </c>
      <c r="F1849">
        <v>6000</v>
      </c>
      <c r="G1849" t="s">
        <v>214</v>
      </c>
      <c r="H1849" t="s">
        <v>1103</v>
      </c>
      <c r="I1849">
        <f t="shared" si="196"/>
        <v>1</v>
      </c>
      <c r="J1849" t="str">
        <f t="shared" si="197"/>
        <v>OK</v>
      </c>
      <c r="K1849" t="str">
        <f t="shared" si="198"/>
        <v>Failed</v>
      </c>
      <c r="L1849" t="str">
        <f t="shared" si="199"/>
        <v>Withdrawal</v>
      </c>
      <c r="M1849" t="str">
        <f t="shared" si="200"/>
        <v>OK</v>
      </c>
      <c r="N1849" t="str">
        <f t="shared" si="201"/>
        <v>OK</v>
      </c>
      <c r="O1849" t="str">
        <f>_xlfn.XLOOKUP(B1849,'01_Raw_ATMs'!A:A,'01_Raw_ATMs'!A:A,"Not Found")</f>
        <v>ATM016</v>
      </c>
      <c r="P1849" t="str">
        <f t="shared" si="202"/>
        <v>Valid</v>
      </c>
    </row>
    <row r="1850" spans="1:16">
      <c r="A1850" t="s">
        <v>2045</v>
      </c>
      <c r="B1850" t="s">
        <v>145</v>
      </c>
      <c r="C1850" s="2">
        <v>45844</v>
      </c>
      <c r="D1850" s="3">
        <v>0.58092592592592596</v>
      </c>
      <c r="E1850" t="s">
        <v>33</v>
      </c>
      <c r="F1850">
        <v>10000</v>
      </c>
      <c r="G1850" t="s">
        <v>189</v>
      </c>
      <c r="I1850">
        <f t="shared" si="196"/>
        <v>1</v>
      </c>
      <c r="J1850" t="str">
        <f t="shared" si="197"/>
        <v>OK</v>
      </c>
      <c r="K1850" t="str">
        <f t="shared" si="198"/>
        <v>Successful</v>
      </c>
      <c r="L1850" t="str">
        <f t="shared" si="199"/>
        <v>Withdrawal</v>
      </c>
      <c r="M1850" t="str">
        <f t="shared" si="200"/>
        <v>OK</v>
      </c>
      <c r="N1850" t="str">
        <f t="shared" si="201"/>
        <v>OK</v>
      </c>
      <c r="O1850" t="str">
        <f>_xlfn.XLOOKUP(B1850,'01_Raw_ATMs'!A:A,'01_Raw_ATMs'!A:A,"Not Found")</f>
        <v>ATM065</v>
      </c>
      <c r="P1850" t="str">
        <f t="shared" si="202"/>
        <v>Valid</v>
      </c>
    </row>
    <row r="1851" spans="1:16">
      <c r="A1851" t="s">
        <v>2046</v>
      </c>
      <c r="B1851" t="s">
        <v>74</v>
      </c>
      <c r="C1851" s="2">
        <v>45861</v>
      </c>
      <c r="D1851" s="3">
        <v>0.76565972222222223</v>
      </c>
      <c r="E1851" t="s">
        <v>33</v>
      </c>
      <c r="F1851">
        <v>1500</v>
      </c>
      <c r="G1851" t="s">
        <v>189</v>
      </c>
      <c r="I1851">
        <f t="shared" si="196"/>
        <v>1</v>
      </c>
      <c r="J1851" t="str">
        <f t="shared" si="197"/>
        <v>OK</v>
      </c>
      <c r="K1851" t="str">
        <f t="shared" si="198"/>
        <v>Successful</v>
      </c>
      <c r="L1851" t="str">
        <f t="shared" si="199"/>
        <v>Withdrawal</v>
      </c>
      <c r="M1851" t="str">
        <f t="shared" si="200"/>
        <v>OK</v>
      </c>
      <c r="N1851" t="str">
        <f t="shared" si="201"/>
        <v>OK</v>
      </c>
      <c r="O1851" t="str">
        <f>_xlfn.XLOOKUP(B1851,'01_Raw_ATMs'!A:A,'01_Raw_ATMs'!A:A,"Not Found")</f>
        <v>ATM003</v>
      </c>
      <c r="P1851" t="str">
        <f t="shared" si="202"/>
        <v>Valid</v>
      </c>
    </row>
    <row r="1852" spans="1:16">
      <c r="A1852" t="s">
        <v>2047</v>
      </c>
      <c r="B1852" t="s">
        <v>148</v>
      </c>
      <c r="C1852" s="2">
        <v>46195</v>
      </c>
      <c r="D1852" s="3">
        <v>0.19054398148148149</v>
      </c>
      <c r="E1852" t="s">
        <v>33</v>
      </c>
      <c r="F1852">
        <v>6000</v>
      </c>
      <c r="G1852" t="s">
        <v>189</v>
      </c>
      <c r="I1852">
        <f t="shared" si="196"/>
        <v>1</v>
      </c>
      <c r="J1852" t="str">
        <f t="shared" si="197"/>
        <v>OK</v>
      </c>
      <c r="K1852" t="str">
        <f t="shared" si="198"/>
        <v>Successful</v>
      </c>
      <c r="L1852" t="str">
        <f t="shared" si="199"/>
        <v>Withdrawal</v>
      </c>
      <c r="M1852" t="str">
        <f t="shared" si="200"/>
        <v>OK</v>
      </c>
      <c r="N1852" t="str">
        <f t="shared" si="201"/>
        <v>OK</v>
      </c>
      <c r="O1852" t="str">
        <f>_xlfn.XLOOKUP(B1852,'01_Raw_ATMs'!A:A,'01_Raw_ATMs'!A:A,"Not Found")</f>
        <v>ATM068</v>
      </c>
      <c r="P1852" t="str">
        <f t="shared" si="202"/>
        <v>Valid</v>
      </c>
    </row>
    <row r="1853" spans="1:16">
      <c r="A1853" t="s">
        <v>2048</v>
      </c>
      <c r="B1853" t="s">
        <v>100</v>
      </c>
      <c r="C1853" s="2">
        <v>45760</v>
      </c>
      <c r="D1853" s="3">
        <v>0.77824074074074079</v>
      </c>
      <c r="E1853" t="s">
        <v>194</v>
      </c>
      <c r="F1853">
        <v>0</v>
      </c>
      <c r="G1853" t="s">
        <v>189</v>
      </c>
      <c r="I1853">
        <f t="shared" si="196"/>
        <v>1</v>
      </c>
      <c r="J1853" t="str">
        <f t="shared" si="197"/>
        <v>OK</v>
      </c>
      <c r="K1853" t="str">
        <f t="shared" si="198"/>
        <v>Successful</v>
      </c>
      <c r="L1853" t="str">
        <f t="shared" si="199"/>
        <v>Balance Inquiry</v>
      </c>
      <c r="M1853" t="str">
        <f t="shared" si="200"/>
        <v>OK</v>
      </c>
      <c r="N1853" t="str">
        <f t="shared" si="201"/>
        <v>OK</v>
      </c>
      <c r="O1853" t="str">
        <f>_xlfn.XLOOKUP(B1853,'01_Raw_ATMs'!A:A,'01_Raw_ATMs'!A:A,"Not Found")</f>
        <v>ATM021</v>
      </c>
      <c r="P1853" t="str">
        <f t="shared" si="202"/>
        <v>Valid</v>
      </c>
    </row>
    <row r="1854" spans="1:16">
      <c r="A1854" t="s">
        <v>2049</v>
      </c>
      <c r="B1854" t="s">
        <v>177</v>
      </c>
      <c r="C1854" s="2">
        <v>45813</v>
      </c>
      <c r="D1854" s="3">
        <v>0.69406250000000003</v>
      </c>
      <c r="E1854" t="s">
        <v>194</v>
      </c>
      <c r="F1854">
        <v>0</v>
      </c>
      <c r="G1854" t="s">
        <v>189</v>
      </c>
      <c r="I1854">
        <f t="shared" si="196"/>
        <v>1</v>
      </c>
      <c r="J1854" t="str">
        <f t="shared" si="197"/>
        <v>OK</v>
      </c>
      <c r="K1854" t="str">
        <f t="shared" si="198"/>
        <v>Successful</v>
      </c>
      <c r="L1854" t="str">
        <f t="shared" si="199"/>
        <v>Balance Inquiry</v>
      </c>
      <c r="M1854" t="str">
        <f t="shared" si="200"/>
        <v>OK</v>
      </c>
      <c r="N1854" t="str">
        <f t="shared" si="201"/>
        <v>OK</v>
      </c>
      <c r="O1854" t="str">
        <f>_xlfn.XLOOKUP(B1854,'01_Raw_ATMs'!A:A,'01_Raw_ATMs'!A:A,"Not Found")</f>
        <v>ATM097</v>
      </c>
      <c r="P1854" t="str">
        <f t="shared" si="202"/>
        <v>Valid</v>
      </c>
    </row>
    <row r="1855" spans="1:16">
      <c r="A1855" t="s">
        <v>2050</v>
      </c>
      <c r="B1855" t="s">
        <v>132</v>
      </c>
      <c r="C1855" s="2">
        <v>45961</v>
      </c>
      <c r="D1855" s="3">
        <v>0.56488425925925922</v>
      </c>
      <c r="E1855" t="s">
        <v>211</v>
      </c>
      <c r="F1855">
        <v>0</v>
      </c>
      <c r="G1855" t="s">
        <v>189</v>
      </c>
      <c r="I1855">
        <f t="shared" si="196"/>
        <v>1</v>
      </c>
      <c r="J1855" t="str">
        <f t="shared" si="197"/>
        <v>OK</v>
      </c>
      <c r="K1855" t="str">
        <f t="shared" si="198"/>
        <v>Successful</v>
      </c>
      <c r="L1855" t="str">
        <f t="shared" si="199"/>
        <v>Mini Statement</v>
      </c>
      <c r="M1855" t="str">
        <f t="shared" si="200"/>
        <v>OK</v>
      </c>
      <c r="N1855" t="str">
        <f t="shared" si="201"/>
        <v>OK</v>
      </c>
      <c r="O1855" t="str">
        <f>_xlfn.XLOOKUP(B1855,'01_Raw_ATMs'!A:A,'01_Raw_ATMs'!A:A,"Not Found")</f>
        <v>ATM052</v>
      </c>
      <c r="P1855" t="str">
        <f t="shared" si="202"/>
        <v>Valid</v>
      </c>
    </row>
    <row r="1856" spans="1:16">
      <c r="A1856" t="s">
        <v>2051</v>
      </c>
      <c r="B1856" t="s">
        <v>96</v>
      </c>
      <c r="C1856" s="2">
        <v>45965</v>
      </c>
      <c r="D1856" s="3">
        <v>1.163194444444444E-2</v>
      </c>
      <c r="E1856" t="s">
        <v>33</v>
      </c>
      <c r="F1856">
        <v>2500</v>
      </c>
      <c r="G1856" t="s">
        <v>189</v>
      </c>
      <c r="I1856">
        <f t="shared" si="196"/>
        <v>1</v>
      </c>
      <c r="J1856" t="str">
        <f t="shared" si="197"/>
        <v>OK</v>
      </c>
      <c r="K1856" t="str">
        <f t="shared" si="198"/>
        <v>Successful</v>
      </c>
      <c r="L1856" t="str">
        <f t="shared" si="199"/>
        <v>Withdrawal</v>
      </c>
      <c r="M1856" t="str">
        <f t="shared" si="200"/>
        <v>OK</v>
      </c>
      <c r="N1856" t="str">
        <f t="shared" si="201"/>
        <v>OK</v>
      </c>
      <c r="O1856" t="str">
        <f>_xlfn.XLOOKUP(B1856,'01_Raw_ATMs'!A:A,'01_Raw_ATMs'!A:A,"Not Found")</f>
        <v>ATM018</v>
      </c>
      <c r="P1856" t="str">
        <f t="shared" si="202"/>
        <v>Valid</v>
      </c>
    </row>
    <row r="1857" spans="1:16">
      <c r="A1857" t="s">
        <v>2052</v>
      </c>
      <c r="B1857" t="s">
        <v>174</v>
      </c>
      <c r="C1857" s="2">
        <v>45726</v>
      </c>
      <c r="D1857" s="3">
        <v>0.22648148148148151</v>
      </c>
      <c r="E1857" t="s">
        <v>33</v>
      </c>
      <c r="F1857">
        <v>1500</v>
      </c>
      <c r="G1857" t="s">
        <v>189</v>
      </c>
      <c r="I1857">
        <f t="shared" si="196"/>
        <v>1</v>
      </c>
      <c r="J1857" t="str">
        <f t="shared" si="197"/>
        <v>OK</v>
      </c>
      <c r="K1857" t="str">
        <f t="shared" si="198"/>
        <v>Successful</v>
      </c>
      <c r="L1857" t="str">
        <f t="shared" si="199"/>
        <v>Withdrawal</v>
      </c>
      <c r="M1857" t="str">
        <f t="shared" si="200"/>
        <v>OK</v>
      </c>
      <c r="N1857" t="str">
        <f t="shared" si="201"/>
        <v>OK</v>
      </c>
      <c r="O1857" t="str">
        <f>_xlfn.XLOOKUP(B1857,'01_Raw_ATMs'!A:A,'01_Raw_ATMs'!A:A,"Not Found")</f>
        <v>ATM094</v>
      </c>
      <c r="P1857" t="str">
        <f t="shared" si="202"/>
        <v>Valid</v>
      </c>
    </row>
    <row r="1858" spans="1:16">
      <c r="A1858" t="s">
        <v>2053</v>
      </c>
      <c r="B1858" t="s">
        <v>112</v>
      </c>
      <c r="C1858" s="2">
        <v>46058</v>
      </c>
      <c r="D1858" s="3">
        <v>0.82043981481481476</v>
      </c>
      <c r="E1858" t="s">
        <v>33</v>
      </c>
      <c r="F1858">
        <v>2000</v>
      </c>
      <c r="G1858" t="s">
        <v>189</v>
      </c>
      <c r="I1858">
        <f t="shared" si="196"/>
        <v>1</v>
      </c>
      <c r="J1858" t="str">
        <f t="shared" si="197"/>
        <v>OK</v>
      </c>
      <c r="K1858" t="str">
        <f t="shared" si="198"/>
        <v>Successful</v>
      </c>
      <c r="L1858" t="str">
        <f t="shared" si="199"/>
        <v>Withdrawal</v>
      </c>
      <c r="M1858" t="str">
        <f t="shared" si="200"/>
        <v>OK</v>
      </c>
      <c r="N1858" t="str">
        <f t="shared" si="201"/>
        <v>OK</v>
      </c>
      <c r="O1858" t="str">
        <f>_xlfn.XLOOKUP(B1858,'01_Raw_ATMs'!A:A,'01_Raw_ATMs'!A:A,"Not Found")</f>
        <v>ATM032</v>
      </c>
      <c r="P1858" t="str">
        <f t="shared" si="202"/>
        <v>Valid</v>
      </c>
    </row>
    <row r="1859" spans="1:16">
      <c r="A1859" t="s">
        <v>2054</v>
      </c>
      <c r="B1859" t="s">
        <v>125</v>
      </c>
      <c r="C1859" s="2">
        <v>45730</v>
      </c>
      <c r="D1859" s="3">
        <v>0.38689814814814821</v>
      </c>
      <c r="E1859" t="s">
        <v>211</v>
      </c>
      <c r="F1859">
        <v>0</v>
      </c>
      <c r="G1859" t="s">
        <v>189</v>
      </c>
      <c r="I1859">
        <f t="shared" ref="I1859:I1922" si="203">COUNTIF($A:$A,A1859)</f>
        <v>1</v>
      </c>
      <c r="J1859" t="str">
        <f t="shared" ref="J1859:J1922" si="204">IF(AND(TRIM(G1859)="Failed",H1859=""),"Problem","OK")</f>
        <v>OK</v>
      </c>
      <c r="K1859" t="str">
        <f t="shared" ref="K1859:K1922" si="205">PROPER(TRIM(G1859))</f>
        <v>Successful</v>
      </c>
      <c r="L1859" t="str">
        <f t="shared" ref="L1859:L1922" si="206">PROPER(TRIM(E1859))</f>
        <v>Mini Statement</v>
      </c>
      <c r="M1859" t="str">
        <f t="shared" ref="M1859:M1922" si="207">IF(OR(E1859="Withdrawal",E1859="Cash Deposit"),IF(F1859&gt;0,"OK","Problem"),IF(F1859=0,"OK","Problem"))</f>
        <v>OK</v>
      </c>
      <c r="N1859" t="str">
        <f t="shared" ref="N1859:N1922" si="208">IF(AND(C1859&gt;=DATE(2025,1,1),C1859&lt;=DATE(2026,6,30)),"OK","Problem")</f>
        <v>OK</v>
      </c>
      <c r="O1859" t="str">
        <f>_xlfn.XLOOKUP(B1859,'01_Raw_ATMs'!A:A,'01_Raw_ATMs'!A:A,"Not Found")</f>
        <v>ATM045</v>
      </c>
      <c r="P1859" t="str">
        <f t="shared" ref="P1859:P1922" si="209">IF(B1859="","Missing ATM_ID","Valid")</f>
        <v>Valid</v>
      </c>
    </row>
    <row r="1860" spans="1:16">
      <c r="A1860" t="s">
        <v>2055</v>
      </c>
      <c r="B1860" t="s">
        <v>175</v>
      </c>
      <c r="C1860" s="2">
        <v>45813</v>
      </c>
      <c r="D1860" s="3">
        <v>0.3817476851851852</v>
      </c>
      <c r="E1860" t="s">
        <v>33</v>
      </c>
      <c r="F1860">
        <v>3000</v>
      </c>
      <c r="G1860" t="s">
        <v>189</v>
      </c>
      <c r="I1860">
        <f t="shared" si="203"/>
        <v>1</v>
      </c>
      <c r="J1860" t="str">
        <f t="shared" si="204"/>
        <v>OK</v>
      </c>
      <c r="K1860" t="str">
        <f t="shared" si="205"/>
        <v>Successful</v>
      </c>
      <c r="L1860" t="str">
        <f t="shared" si="206"/>
        <v>Withdrawal</v>
      </c>
      <c r="M1860" t="str">
        <f t="shared" si="207"/>
        <v>OK</v>
      </c>
      <c r="N1860" t="str">
        <f t="shared" si="208"/>
        <v>OK</v>
      </c>
      <c r="O1860" t="str">
        <f>_xlfn.XLOOKUP(B1860,'01_Raw_ATMs'!A:A,'01_Raw_ATMs'!A:A,"Not Found")</f>
        <v>ATM095</v>
      </c>
      <c r="P1860" t="str">
        <f t="shared" si="209"/>
        <v>Valid</v>
      </c>
    </row>
    <row r="1861" spans="1:16">
      <c r="A1861" t="s">
        <v>2056</v>
      </c>
      <c r="B1861" t="s">
        <v>93</v>
      </c>
      <c r="C1861" s="2">
        <v>46191</v>
      </c>
      <c r="D1861" s="3">
        <v>0.46306712962962959</v>
      </c>
      <c r="E1861" t="s">
        <v>33</v>
      </c>
      <c r="F1861">
        <v>5000</v>
      </c>
      <c r="G1861" t="s">
        <v>189</v>
      </c>
      <c r="I1861">
        <f t="shared" si="203"/>
        <v>1</v>
      </c>
      <c r="J1861" t="str">
        <f t="shared" si="204"/>
        <v>OK</v>
      </c>
      <c r="K1861" t="str">
        <f t="shared" si="205"/>
        <v>Successful</v>
      </c>
      <c r="L1861" t="str">
        <f t="shared" si="206"/>
        <v>Withdrawal</v>
      </c>
      <c r="M1861" t="str">
        <f t="shared" si="207"/>
        <v>OK</v>
      </c>
      <c r="N1861" t="str">
        <f t="shared" si="208"/>
        <v>OK</v>
      </c>
      <c r="O1861" t="str">
        <f>_xlfn.XLOOKUP(B1861,'01_Raw_ATMs'!A:A,'01_Raw_ATMs'!A:A,"Not Found")</f>
        <v>ATM016</v>
      </c>
      <c r="P1861" t="str">
        <f t="shared" si="209"/>
        <v>Valid</v>
      </c>
    </row>
    <row r="1862" spans="1:16">
      <c r="A1862" t="s">
        <v>2057</v>
      </c>
      <c r="B1862" t="s">
        <v>137</v>
      </c>
      <c r="C1862" s="2">
        <v>45963</v>
      </c>
      <c r="D1862" s="3">
        <v>0.81582175925925926</v>
      </c>
      <c r="E1862" t="s">
        <v>33</v>
      </c>
      <c r="F1862">
        <v>1500</v>
      </c>
      <c r="G1862" t="s">
        <v>189</v>
      </c>
      <c r="I1862">
        <f t="shared" si="203"/>
        <v>1</v>
      </c>
      <c r="J1862" t="str">
        <f t="shared" si="204"/>
        <v>OK</v>
      </c>
      <c r="K1862" t="str">
        <f t="shared" si="205"/>
        <v>Successful</v>
      </c>
      <c r="L1862" t="str">
        <f t="shared" si="206"/>
        <v>Withdrawal</v>
      </c>
      <c r="M1862" t="str">
        <f t="shared" si="207"/>
        <v>OK</v>
      </c>
      <c r="N1862" t="str">
        <f t="shared" si="208"/>
        <v>OK</v>
      </c>
      <c r="O1862" t="str">
        <f>_xlfn.XLOOKUP(B1862,'01_Raw_ATMs'!A:A,'01_Raw_ATMs'!A:A,"Not Found")</f>
        <v>ATM057</v>
      </c>
      <c r="P1862" t="str">
        <f t="shared" si="209"/>
        <v>Valid</v>
      </c>
    </row>
    <row r="1863" spans="1:16">
      <c r="A1863" t="s">
        <v>2058</v>
      </c>
      <c r="B1863" t="s">
        <v>177</v>
      </c>
      <c r="C1863" s="2">
        <v>46007</v>
      </c>
      <c r="D1863" s="3">
        <v>0.83499999999999996</v>
      </c>
      <c r="E1863" t="s">
        <v>194</v>
      </c>
      <c r="F1863">
        <v>0</v>
      </c>
      <c r="G1863" t="s">
        <v>189</v>
      </c>
      <c r="I1863">
        <f t="shared" si="203"/>
        <v>1</v>
      </c>
      <c r="J1863" t="str">
        <f t="shared" si="204"/>
        <v>OK</v>
      </c>
      <c r="K1863" t="str">
        <f t="shared" si="205"/>
        <v>Successful</v>
      </c>
      <c r="L1863" t="str">
        <f t="shared" si="206"/>
        <v>Balance Inquiry</v>
      </c>
      <c r="M1863" t="str">
        <f t="shared" si="207"/>
        <v>OK</v>
      </c>
      <c r="N1863" t="str">
        <f t="shared" si="208"/>
        <v>OK</v>
      </c>
      <c r="O1863" t="str">
        <f>_xlfn.XLOOKUP(B1863,'01_Raw_ATMs'!A:A,'01_Raw_ATMs'!A:A,"Not Found")</f>
        <v>ATM097</v>
      </c>
      <c r="P1863" t="str">
        <f t="shared" si="209"/>
        <v>Valid</v>
      </c>
    </row>
    <row r="1864" spans="1:16">
      <c r="A1864" t="s">
        <v>2059</v>
      </c>
      <c r="B1864" t="s">
        <v>161</v>
      </c>
      <c r="C1864" s="2">
        <v>46135</v>
      </c>
      <c r="D1864" s="3">
        <v>0.59092592592592597</v>
      </c>
      <c r="E1864" t="s">
        <v>33</v>
      </c>
      <c r="F1864">
        <v>5000</v>
      </c>
      <c r="G1864" t="s">
        <v>189</v>
      </c>
      <c r="I1864">
        <f t="shared" si="203"/>
        <v>1</v>
      </c>
      <c r="J1864" t="str">
        <f t="shared" si="204"/>
        <v>OK</v>
      </c>
      <c r="K1864" t="str">
        <f t="shared" si="205"/>
        <v>Successful</v>
      </c>
      <c r="L1864" t="str">
        <f t="shared" si="206"/>
        <v>Withdrawal</v>
      </c>
      <c r="M1864" t="str">
        <f t="shared" si="207"/>
        <v>OK</v>
      </c>
      <c r="N1864" t="str">
        <f t="shared" si="208"/>
        <v>OK</v>
      </c>
      <c r="O1864" t="str">
        <f>_xlfn.XLOOKUP(B1864,'01_Raw_ATMs'!A:A,'01_Raw_ATMs'!A:A,"Not Found")</f>
        <v>ATM081</v>
      </c>
      <c r="P1864" t="str">
        <f t="shared" si="209"/>
        <v>Valid</v>
      </c>
    </row>
    <row r="1865" spans="1:16">
      <c r="A1865" t="s">
        <v>2060</v>
      </c>
      <c r="B1865" t="s">
        <v>109</v>
      </c>
      <c r="C1865" s="2">
        <v>46193</v>
      </c>
      <c r="D1865" s="3">
        <v>0.28238425925925931</v>
      </c>
      <c r="E1865" t="s">
        <v>261</v>
      </c>
      <c r="F1865">
        <v>5000</v>
      </c>
      <c r="G1865" t="s">
        <v>189</v>
      </c>
      <c r="I1865">
        <f t="shared" si="203"/>
        <v>1</v>
      </c>
      <c r="J1865" t="str">
        <f t="shared" si="204"/>
        <v>OK</v>
      </c>
      <c r="K1865" t="str">
        <f t="shared" si="205"/>
        <v>Successful</v>
      </c>
      <c r="L1865" t="str">
        <f t="shared" si="206"/>
        <v>Cash Deposit</v>
      </c>
      <c r="M1865" t="str">
        <f t="shared" si="207"/>
        <v>OK</v>
      </c>
      <c r="N1865" t="str">
        <f t="shared" si="208"/>
        <v>OK</v>
      </c>
      <c r="O1865" t="str">
        <f>_xlfn.XLOOKUP(B1865,'01_Raw_ATMs'!A:A,'01_Raw_ATMs'!A:A,"Not Found")</f>
        <v>ATM029</v>
      </c>
      <c r="P1865" t="str">
        <f t="shared" si="209"/>
        <v>Valid</v>
      </c>
    </row>
    <row r="1866" spans="1:16">
      <c r="A1866" t="s">
        <v>2061</v>
      </c>
      <c r="B1866" t="s">
        <v>166</v>
      </c>
      <c r="C1866" s="2">
        <v>46164</v>
      </c>
      <c r="D1866" s="3">
        <v>0.81071759259259257</v>
      </c>
      <c r="E1866" t="s">
        <v>33</v>
      </c>
      <c r="F1866">
        <v>1000</v>
      </c>
      <c r="G1866" t="s">
        <v>189</v>
      </c>
      <c r="I1866">
        <f t="shared" si="203"/>
        <v>1</v>
      </c>
      <c r="J1866" t="str">
        <f t="shared" si="204"/>
        <v>OK</v>
      </c>
      <c r="K1866" t="str">
        <f t="shared" si="205"/>
        <v>Successful</v>
      </c>
      <c r="L1866" t="str">
        <f t="shared" si="206"/>
        <v>Withdrawal</v>
      </c>
      <c r="M1866" t="str">
        <f t="shared" si="207"/>
        <v>OK</v>
      </c>
      <c r="N1866" t="str">
        <f t="shared" si="208"/>
        <v>OK</v>
      </c>
      <c r="O1866" t="str">
        <f>_xlfn.XLOOKUP(B1866,'01_Raw_ATMs'!A:A,'01_Raw_ATMs'!A:A,"Not Found")</f>
        <v>ATM086</v>
      </c>
      <c r="P1866" t="str">
        <f t="shared" si="209"/>
        <v>Valid</v>
      </c>
    </row>
    <row r="1867" spans="1:16">
      <c r="A1867" t="s">
        <v>2062</v>
      </c>
      <c r="B1867" t="s">
        <v>116</v>
      </c>
      <c r="C1867" s="2">
        <v>45940</v>
      </c>
      <c r="D1867" s="3">
        <v>0.90314814814814814</v>
      </c>
      <c r="E1867" t="s">
        <v>33</v>
      </c>
      <c r="F1867">
        <v>10000</v>
      </c>
      <c r="G1867" t="s">
        <v>189</v>
      </c>
      <c r="I1867">
        <f t="shared" si="203"/>
        <v>1</v>
      </c>
      <c r="J1867" t="str">
        <f t="shared" si="204"/>
        <v>OK</v>
      </c>
      <c r="K1867" t="str">
        <f t="shared" si="205"/>
        <v>Successful</v>
      </c>
      <c r="L1867" t="str">
        <f t="shared" si="206"/>
        <v>Withdrawal</v>
      </c>
      <c r="M1867" t="str">
        <f t="shared" si="207"/>
        <v>OK</v>
      </c>
      <c r="N1867" t="str">
        <f t="shared" si="208"/>
        <v>OK</v>
      </c>
      <c r="O1867" t="str">
        <f>_xlfn.XLOOKUP(B1867,'01_Raw_ATMs'!A:A,'01_Raw_ATMs'!A:A,"Not Found")</f>
        <v>ATM036</v>
      </c>
      <c r="P1867" t="str">
        <f t="shared" si="209"/>
        <v>Valid</v>
      </c>
    </row>
    <row r="1868" spans="1:16">
      <c r="A1868" t="s">
        <v>2063</v>
      </c>
      <c r="B1868" t="s">
        <v>126</v>
      </c>
      <c r="C1868" s="2">
        <v>45743</v>
      </c>
      <c r="D1868" s="3">
        <v>7.3506944444444444E-2</v>
      </c>
      <c r="E1868" t="s">
        <v>33</v>
      </c>
      <c r="F1868">
        <v>8000</v>
      </c>
      <c r="G1868" t="s">
        <v>189</v>
      </c>
      <c r="I1868">
        <f t="shared" si="203"/>
        <v>1</v>
      </c>
      <c r="J1868" t="str">
        <f t="shared" si="204"/>
        <v>OK</v>
      </c>
      <c r="K1868" t="str">
        <f t="shared" si="205"/>
        <v>Successful</v>
      </c>
      <c r="L1868" t="str">
        <f t="shared" si="206"/>
        <v>Withdrawal</v>
      </c>
      <c r="M1868" t="str">
        <f t="shared" si="207"/>
        <v>OK</v>
      </c>
      <c r="N1868" t="str">
        <f t="shared" si="208"/>
        <v>OK</v>
      </c>
      <c r="O1868" t="str">
        <f>_xlfn.XLOOKUP(B1868,'01_Raw_ATMs'!A:A,'01_Raw_ATMs'!A:A,"Not Found")</f>
        <v>ATM046</v>
      </c>
      <c r="P1868" t="str">
        <f t="shared" si="209"/>
        <v>Valid</v>
      </c>
    </row>
    <row r="1869" spans="1:16">
      <c r="A1869" t="s">
        <v>2064</v>
      </c>
      <c r="B1869" t="s">
        <v>156</v>
      </c>
      <c r="C1869" s="2">
        <v>46102</v>
      </c>
      <c r="D1869" s="3">
        <v>0.75473379629629633</v>
      </c>
      <c r="E1869" t="s">
        <v>194</v>
      </c>
      <c r="F1869">
        <v>0</v>
      </c>
      <c r="G1869" t="s">
        <v>189</v>
      </c>
      <c r="I1869">
        <f t="shared" si="203"/>
        <v>1</v>
      </c>
      <c r="J1869" t="str">
        <f t="shared" si="204"/>
        <v>OK</v>
      </c>
      <c r="K1869" t="str">
        <f t="shared" si="205"/>
        <v>Successful</v>
      </c>
      <c r="L1869" t="str">
        <f t="shared" si="206"/>
        <v>Balance Inquiry</v>
      </c>
      <c r="M1869" t="str">
        <f t="shared" si="207"/>
        <v>OK</v>
      </c>
      <c r="N1869" t="str">
        <f t="shared" si="208"/>
        <v>OK</v>
      </c>
      <c r="O1869" t="str">
        <f>_xlfn.XLOOKUP(B1869,'01_Raw_ATMs'!A:A,'01_Raw_ATMs'!A:A,"Not Found")</f>
        <v>ATM076</v>
      </c>
      <c r="P1869" t="str">
        <f t="shared" si="209"/>
        <v>Valid</v>
      </c>
    </row>
    <row r="1870" spans="1:16">
      <c r="A1870" t="s">
        <v>2065</v>
      </c>
      <c r="B1870" t="s">
        <v>158</v>
      </c>
      <c r="C1870" s="2">
        <v>46042</v>
      </c>
      <c r="D1870" s="3">
        <v>0.74721064814814819</v>
      </c>
      <c r="E1870" t="s">
        <v>33</v>
      </c>
      <c r="F1870">
        <v>500</v>
      </c>
      <c r="G1870" t="s">
        <v>189</v>
      </c>
      <c r="I1870">
        <f t="shared" si="203"/>
        <v>1</v>
      </c>
      <c r="J1870" t="str">
        <f t="shared" si="204"/>
        <v>OK</v>
      </c>
      <c r="K1870" t="str">
        <f t="shared" si="205"/>
        <v>Successful</v>
      </c>
      <c r="L1870" t="str">
        <f t="shared" si="206"/>
        <v>Withdrawal</v>
      </c>
      <c r="M1870" t="str">
        <f t="shared" si="207"/>
        <v>OK</v>
      </c>
      <c r="N1870" t="str">
        <f t="shared" si="208"/>
        <v>OK</v>
      </c>
      <c r="O1870" t="str">
        <f>_xlfn.XLOOKUP(B1870,'01_Raw_ATMs'!A:A,'01_Raw_ATMs'!A:A,"Not Found")</f>
        <v>ATM078</v>
      </c>
      <c r="P1870" t="str">
        <f t="shared" si="209"/>
        <v>Valid</v>
      </c>
    </row>
    <row r="1871" spans="1:16">
      <c r="A1871" t="s">
        <v>2066</v>
      </c>
      <c r="B1871" t="s">
        <v>156</v>
      </c>
      <c r="C1871" s="2">
        <v>45758</v>
      </c>
      <c r="D1871" s="3">
        <v>0.71375</v>
      </c>
      <c r="E1871" t="s">
        <v>33</v>
      </c>
      <c r="F1871">
        <v>8000</v>
      </c>
      <c r="G1871" t="s">
        <v>189</v>
      </c>
      <c r="I1871">
        <f t="shared" si="203"/>
        <v>1</v>
      </c>
      <c r="J1871" t="str">
        <f t="shared" si="204"/>
        <v>OK</v>
      </c>
      <c r="K1871" t="str">
        <f t="shared" si="205"/>
        <v>Successful</v>
      </c>
      <c r="L1871" t="str">
        <f t="shared" si="206"/>
        <v>Withdrawal</v>
      </c>
      <c r="M1871" t="str">
        <f t="shared" si="207"/>
        <v>OK</v>
      </c>
      <c r="N1871" t="str">
        <f t="shared" si="208"/>
        <v>OK</v>
      </c>
      <c r="O1871" t="str">
        <f>_xlfn.XLOOKUP(B1871,'01_Raw_ATMs'!A:A,'01_Raw_ATMs'!A:A,"Not Found")</f>
        <v>ATM076</v>
      </c>
      <c r="P1871" t="str">
        <f t="shared" si="209"/>
        <v>Valid</v>
      </c>
    </row>
    <row r="1872" spans="1:16">
      <c r="A1872" t="s">
        <v>2067</v>
      </c>
      <c r="B1872" t="s">
        <v>158</v>
      </c>
      <c r="C1872" s="2">
        <v>46089</v>
      </c>
      <c r="D1872" s="3">
        <v>0.82346064814814812</v>
      </c>
      <c r="E1872" t="s">
        <v>33</v>
      </c>
      <c r="F1872">
        <v>10000</v>
      </c>
      <c r="G1872" t="s">
        <v>189</v>
      </c>
      <c r="I1872">
        <f t="shared" si="203"/>
        <v>1</v>
      </c>
      <c r="J1872" t="str">
        <f t="shared" si="204"/>
        <v>OK</v>
      </c>
      <c r="K1872" t="str">
        <f t="shared" si="205"/>
        <v>Successful</v>
      </c>
      <c r="L1872" t="str">
        <f t="shared" si="206"/>
        <v>Withdrawal</v>
      </c>
      <c r="M1872" t="str">
        <f t="shared" si="207"/>
        <v>OK</v>
      </c>
      <c r="N1872" t="str">
        <f t="shared" si="208"/>
        <v>OK</v>
      </c>
      <c r="O1872" t="str">
        <f>_xlfn.XLOOKUP(B1872,'01_Raw_ATMs'!A:A,'01_Raw_ATMs'!A:A,"Not Found")</f>
        <v>ATM078</v>
      </c>
      <c r="P1872" t="str">
        <f t="shared" si="209"/>
        <v>Valid</v>
      </c>
    </row>
    <row r="1873" spans="1:16">
      <c r="A1873" t="s">
        <v>2068</v>
      </c>
      <c r="B1873" t="s">
        <v>139</v>
      </c>
      <c r="C1873" s="2">
        <v>46193</v>
      </c>
      <c r="D1873" s="3">
        <v>0.14296296296296301</v>
      </c>
      <c r="E1873" t="s">
        <v>194</v>
      </c>
      <c r="F1873">
        <v>0</v>
      </c>
      <c r="G1873" t="s">
        <v>189</v>
      </c>
      <c r="I1873">
        <f t="shared" si="203"/>
        <v>1</v>
      </c>
      <c r="J1873" t="str">
        <f t="shared" si="204"/>
        <v>OK</v>
      </c>
      <c r="K1873" t="str">
        <f t="shared" si="205"/>
        <v>Successful</v>
      </c>
      <c r="L1873" t="str">
        <f t="shared" si="206"/>
        <v>Balance Inquiry</v>
      </c>
      <c r="M1873" t="str">
        <f t="shared" si="207"/>
        <v>OK</v>
      </c>
      <c r="N1873" t="str">
        <f t="shared" si="208"/>
        <v>OK</v>
      </c>
      <c r="O1873" t="str">
        <f>_xlfn.XLOOKUP(B1873,'01_Raw_ATMs'!A:A,'01_Raw_ATMs'!A:A,"Not Found")</f>
        <v>ATM059</v>
      </c>
      <c r="P1873" t="str">
        <f t="shared" si="209"/>
        <v>Valid</v>
      </c>
    </row>
    <row r="1874" spans="1:16">
      <c r="A1874" t="s">
        <v>2069</v>
      </c>
      <c r="B1874" t="s">
        <v>136</v>
      </c>
      <c r="C1874" s="2">
        <v>45684</v>
      </c>
      <c r="D1874" s="3">
        <v>0.38265046296296301</v>
      </c>
      <c r="E1874" t="s">
        <v>33</v>
      </c>
      <c r="F1874">
        <v>3000</v>
      </c>
      <c r="G1874" t="s">
        <v>189</v>
      </c>
      <c r="I1874">
        <f t="shared" si="203"/>
        <v>1</v>
      </c>
      <c r="J1874" t="str">
        <f t="shared" si="204"/>
        <v>OK</v>
      </c>
      <c r="K1874" t="str">
        <f t="shared" si="205"/>
        <v>Successful</v>
      </c>
      <c r="L1874" t="str">
        <f t="shared" si="206"/>
        <v>Withdrawal</v>
      </c>
      <c r="M1874" t="str">
        <f t="shared" si="207"/>
        <v>OK</v>
      </c>
      <c r="N1874" t="str">
        <f t="shared" si="208"/>
        <v>OK</v>
      </c>
      <c r="O1874" t="str">
        <f>_xlfn.XLOOKUP(B1874,'01_Raw_ATMs'!A:A,'01_Raw_ATMs'!A:A,"Not Found")</f>
        <v>ATM056</v>
      </c>
      <c r="P1874" t="str">
        <f t="shared" si="209"/>
        <v>Valid</v>
      </c>
    </row>
    <row r="1875" spans="1:16">
      <c r="A1875" t="s">
        <v>2070</v>
      </c>
      <c r="B1875" t="s">
        <v>133</v>
      </c>
      <c r="C1875" s="2">
        <v>45687</v>
      </c>
      <c r="D1875" s="3">
        <v>0.78815972222222219</v>
      </c>
      <c r="E1875" t="s">
        <v>33</v>
      </c>
      <c r="F1875">
        <v>10000</v>
      </c>
      <c r="G1875" t="s">
        <v>189</v>
      </c>
      <c r="I1875">
        <f t="shared" si="203"/>
        <v>1</v>
      </c>
      <c r="J1875" t="str">
        <f t="shared" si="204"/>
        <v>OK</v>
      </c>
      <c r="K1875" t="str">
        <f t="shared" si="205"/>
        <v>Successful</v>
      </c>
      <c r="L1875" t="str">
        <f t="shared" si="206"/>
        <v>Withdrawal</v>
      </c>
      <c r="M1875" t="str">
        <f t="shared" si="207"/>
        <v>OK</v>
      </c>
      <c r="N1875" t="str">
        <f t="shared" si="208"/>
        <v>OK</v>
      </c>
      <c r="O1875" t="str">
        <f>_xlfn.XLOOKUP(B1875,'01_Raw_ATMs'!A:A,'01_Raw_ATMs'!A:A,"Not Found")</f>
        <v>ATM053</v>
      </c>
      <c r="P1875" t="str">
        <f t="shared" si="209"/>
        <v>Valid</v>
      </c>
    </row>
    <row r="1876" spans="1:16">
      <c r="A1876" t="s">
        <v>2071</v>
      </c>
      <c r="B1876" t="s">
        <v>112</v>
      </c>
      <c r="C1876" s="2">
        <v>45941</v>
      </c>
      <c r="D1876" s="3">
        <v>0.62731481481481477</v>
      </c>
      <c r="E1876" t="s">
        <v>33</v>
      </c>
      <c r="F1876">
        <v>10000</v>
      </c>
      <c r="G1876" t="s">
        <v>189</v>
      </c>
      <c r="I1876">
        <f t="shared" si="203"/>
        <v>1</v>
      </c>
      <c r="J1876" t="str">
        <f t="shared" si="204"/>
        <v>OK</v>
      </c>
      <c r="K1876" t="str">
        <f t="shared" si="205"/>
        <v>Successful</v>
      </c>
      <c r="L1876" t="str">
        <f t="shared" si="206"/>
        <v>Withdrawal</v>
      </c>
      <c r="M1876" t="str">
        <f t="shared" si="207"/>
        <v>OK</v>
      </c>
      <c r="N1876" t="str">
        <f t="shared" si="208"/>
        <v>OK</v>
      </c>
      <c r="O1876" t="str">
        <f>_xlfn.XLOOKUP(B1876,'01_Raw_ATMs'!A:A,'01_Raw_ATMs'!A:A,"Not Found")</f>
        <v>ATM032</v>
      </c>
      <c r="P1876" t="str">
        <f t="shared" si="209"/>
        <v>Valid</v>
      </c>
    </row>
    <row r="1877" spans="1:16">
      <c r="A1877" t="s">
        <v>2072</v>
      </c>
      <c r="B1877" t="s">
        <v>100</v>
      </c>
      <c r="C1877" s="2">
        <v>45872</v>
      </c>
      <c r="D1877" s="3">
        <v>0.70526620370370374</v>
      </c>
      <c r="E1877" t="s">
        <v>33</v>
      </c>
      <c r="F1877">
        <v>4000</v>
      </c>
      <c r="G1877" t="s">
        <v>189</v>
      </c>
      <c r="I1877">
        <f t="shared" si="203"/>
        <v>1</v>
      </c>
      <c r="J1877" t="str">
        <f t="shared" si="204"/>
        <v>OK</v>
      </c>
      <c r="K1877" t="str">
        <f t="shared" si="205"/>
        <v>Successful</v>
      </c>
      <c r="L1877" t="str">
        <f t="shared" si="206"/>
        <v>Withdrawal</v>
      </c>
      <c r="M1877" t="str">
        <f t="shared" si="207"/>
        <v>OK</v>
      </c>
      <c r="N1877" t="str">
        <f t="shared" si="208"/>
        <v>OK</v>
      </c>
      <c r="O1877" t="str">
        <f>_xlfn.XLOOKUP(B1877,'01_Raw_ATMs'!A:A,'01_Raw_ATMs'!A:A,"Not Found")</f>
        <v>ATM021</v>
      </c>
      <c r="P1877" t="str">
        <f t="shared" si="209"/>
        <v>Valid</v>
      </c>
    </row>
    <row r="1878" spans="1:16">
      <c r="A1878" t="s">
        <v>2073</v>
      </c>
      <c r="B1878" t="s">
        <v>180</v>
      </c>
      <c r="C1878" s="2">
        <v>45834</v>
      </c>
      <c r="D1878" s="3">
        <v>0.87089120370370365</v>
      </c>
      <c r="E1878" t="s">
        <v>33</v>
      </c>
      <c r="F1878">
        <v>8000</v>
      </c>
      <c r="G1878" t="s">
        <v>189</v>
      </c>
      <c r="I1878">
        <f t="shared" si="203"/>
        <v>1</v>
      </c>
      <c r="J1878" t="str">
        <f t="shared" si="204"/>
        <v>OK</v>
      </c>
      <c r="K1878" t="str">
        <f t="shared" si="205"/>
        <v>Successful</v>
      </c>
      <c r="L1878" t="str">
        <f t="shared" si="206"/>
        <v>Withdrawal</v>
      </c>
      <c r="M1878" t="str">
        <f t="shared" si="207"/>
        <v>OK</v>
      </c>
      <c r="N1878" t="str">
        <f t="shared" si="208"/>
        <v>OK</v>
      </c>
      <c r="O1878" t="str">
        <f>_xlfn.XLOOKUP(B1878,'01_Raw_ATMs'!A:A,'01_Raw_ATMs'!A:A,"Not Found")</f>
        <v>ATM100</v>
      </c>
      <c r="P1878" t="str">
        <f t="shared" si="209"/>
        <v>Valid</v>
      </c>
    </row>
    <row r="1879" spans="1:16">
      <c r="A1879" t="s">
        <v>2074</v>
      </c>
      <c r="B1879" t="s">
        <v>110</v>
      </c>
      <c r="C1879" s="2">
        <v>45982</v>
      </c>
      <c r="D1879" s="3">
        <v>0.79650462962962965</v>
      </c>
      <c r="E1879" t="s">
        <v>194</v>
      </c>
      <c r="F1879">
        <v>0</v>
      </c>
      <c r="G1879" t="s">
        <v>189</v>
      </c>
      <c r="I1879">
        <f t="shared" si="203"/>
        <v>1</v>
      </c>
      <c r="J1879" t="str">
        <f t="shared" si="204"/>
        <v>OK</v>
      </c>
      <c r="K1879" t="str">
        <f t="shared" si="205"/>
        <v>Successful</v>
      </c>
      <c r="L1879" t="str">
        <f t="shared" si="206"/>
        <v>Balance Inquiry</v>
      </c>
      <c r="M1879" t="str">
        <f t="shared" si="207"/>
        <v>OK</v>
      </c>
      <c r="N1879" t="str">
        <f t="shared" si="208"/>
        <v>OK</v>
      </c>
      <c r="O1879" t="str">
        <f>_xlfn.XLOOKUP(B1879,'01_Raw_ATMs'!A:A,'01_Raw_ATMs'!A:A,"Not Found")</f>
        <v>ATM030</v>
      </c>
      <c r="P1879" t="str">
        <f t="shared" si="209"/>
        <v>Valid</v>
      </c>
    </row>
    <row r="1880" spans="1:16">
      <c r="A1880" t="s">
        <v>2075</v>
      </c>
      <c r="B1880" t="s">
        <v>121</v>
      </c>
      <c r="C1880" s="2">
        <v>46167</v>
      </c>
      <c r="D1880" s="3">
        <v>0.74194444444444441</v>
      </c>
      <c r="E1880" t="s">
        <v>33</v>
      </c>
      <c r="F1880">
        <v>5000</v>
      </c>
      <c r="G1880" t="s">
        <v>189</v>
      </c>
      <c r="I1880">
        <f t="shared" si="203"/>
        <v>1</v>
      </c>
      <c r="J1880" t="str">
        <f t="shared" si="204"/>
        <v>OK</v>
      </c>
      <c r="K1880" t="str">
        <f t="shared" si="205"/>
        <v>Successful</v>
      </c>
      <c r="L1880" t="str">
        <f t="shared" si="206"/>
        <v>Withdrawal</v>
      </c>
      <c r="M1880" t="str">
        <f t="shared" si="207"/>
        <v>OK</v>
      </c>
      <c r="N1880" t="str">
        <f t="shared" si="208"/>
        <v>OK</v>
      </c>
      <c r="O1880" t="str">
        <f>_xlfn.XLOOKUP(B1880,'01_Raw_ATMs'!A:A,'01_Raw_ATMs'!A:A,"Not Found")</f>
        <v>ATM041</v>
      </c>
      <c r="P1880" t="str">
        <f t="shared" si="209"/>
        <v>Valid</v>
      </c>
    </row>
    <row r="1881" spans="1:16">
      <c r="A1881" t="s">
        <v>2076</v>
      </c>
      <c r="B1881" t="s">
        <v>137</v>
      </c>
      <c r="C1881" s="2">
        <v>46028</v>
      </c>
      <c r="D1881" s="3">
        <v>0.7988425925925926</v>
      </c>
      <c r="E1881" t="s">
        <v>33</v>
      </c>
      <c r="F1881">
        <v>2000</v>
      </c>
      <c r="G1881" t="s">
        <v>189</v>
      </c>
      <c r="I1881">
        <f t="shared" si="203"/>
        <v>1</v>
      </c>
      <c r="J1881" t="str">
        <f t="shared" si="204"/>
        <v>OK</v>
      </c>
      <c r="K1881" t="str">
        <f t="shared" si="205"/>
        <v>Successful</v>
      </c>
      <c r="L1881" t="str">
        <f t="shared" si="206"/>
        <v>Withdrawal</v>
      </c>
      <c r="M1881" t="str">
        <f t="shared" si="207"/>
        <v>OK</v>
      </c>
      <c r="N1881" t="str">
        <f t="shared" si="208"/>
        <v>OK</v>
      </c>
      <c r="O1881" t="str">
        <f>_xlfn.XLOOKUP(B1881,'01_Raw_ATMs'!A:A,'01_Raw_ATMs'!A:A,"Not Found")</f>
        <v>ATM057</v>
      </c>
      <c r="P1881" t="str">
        <f t="shared" si="209"/>
        <v>Valid</v>
      </c>
    </row>
    <row r="1882" spans="1:16">
      <c r="A1882" t="s">
        <v>2077</v>
      </c>
      <c r="B1882" t="s">
        <v>145</v>
      </c>
      <c r="C1882" s="2">
        <v>45961</v>
      </c>
      <c r="D1882" s="3">
        <v>0.81540509259259264</v>
      </c>
      <c r="E1882" t="s">
        <v>33</v>
      </c>
      <c r="F1882">
        <v>1000</v>
      </c>
      <c r="G1882" t="s">
        <v>189</v>
      </c>
      <c r="I1882">
        <f t="shared" si="203"/>
        <v>1</v>
      </c>
      <c r="J1882" t="str">
        <f t="shared" si="204"/>
        <v>OK</v>
      </c>
      <c r="K1882" t="str">
        <f t="shared" si="205"/>
        <v>Successful</v>
      </c>
      <c r="L1882" t="str">
        <f t="shared" si="206"/>
        <v>Withdrawal</v>
      </c>
      <c r="M1882" t="str">
        <f t="shared" si="207"/>
        <v>OK</v>
      </c>
      <c r="N1882" t="str">
        <f t="shared" si="208"/>
        <v>OK</v>
      </c>
      <c r="O1882" t="str">
        <f>_xlfn.XLOOKUP(B1882,'01_Raw_ATMs'!A:A,'01_Raw_ATMs'!A:A,"Not Found")</f>
        <v>ATM065</v>
      </c>
      <c r="P1882" t="str">
        <f t="shared" si="209"/>
        <v>Valid</v>
      </c>
    </row>
    <row r="1883" spans="1:16">
      <c r="A1883" t="s">
        <v>2078</v>
      </c>
      <c r="B1883" t="s">
        <v>89</v>
      </c>
      <c r="C1883" s="2">
        <v>46072</v>
      </c>
      <c r="D1883" s="3">
        <v>0.84010416666666665</v>
      </c>
      <c r="E1883" t="s">
        <v>33</v>
      </c>
      <c r="F1883">
        <v>3000</v>
      </c>
      <c r="G1883" t="s">
        <v>189</v>
      </c>
      <c r="I1883">
        <f t="shared" si="203"/>
        <v>1</v>
      </c>
      <c r="J1883" t="str">
        <f t="shared" si="204"/>
        <v>OK</v>
      </c>
      <c r="K1883" t="str">
        <f t="shared" si="205"/>
        <v>Successful</v>
      </c>
      <c r="L1883" t="str">
        <f t="shared" si="206"/>
        <v>Withdrawal</v>
      </c>
      <c r="M1883" t="str">
        <f t="shared" si="207"/>
        <v>OK</v>
      </c>
      <c r="N1883" t="str">
        <f t="shared" si="208"/>
        <v>OK</v>
      </c>
      <c r="O1883" t="str">
        <f>_xlfn.XLOOKUP(B1883,'01_Raw_ATMs'!A:A,'01_Raw_ATMs'!A:A,"Not Found")</f>
        <v>ATM012</v>
      </c>
      <c r="P1883" t="str">
        <f t="shared" si="209"/>
        <v>Valid</v>
      </c>
    </row>
    <row r="1884" spans="1:16">
      <c r="A1884" t="s">
        <v>2079</v>
      </c>
      <c r="B1884" t="s">
        <v>130</v>
      </c>
      <c r="C1884" s="2">
        <v>45764</v>
      </c>
      <c r="D1884" s="3">
        <v>0.86657407407407405</v>
      </c>
      <c r="E1884" t="s">
        <v>211</v>
      </c>
      <c r="F1884">
        <v>0</v>
      </c>
      <c r="G1884" t="s">
        <v>189</v>
      </c>
      <c r="I1884">
        <f t="shared" si="203"/>
        <v>1</v>
      </c>
      <c r="J1884" t="str">
        <f t="shared" si="204"/>
        <v>OK</v>
      </c>
      <c r="K1884" t="str">
        <f t="shared" si="205"/>
        <v>Successful</v>
      </c>
      <c r="L1884" t="str">
        <f t="shared" si="206"/>
        <v>Mini Statement</v>
      </c>
      <c r="M1884" t="str">
        <f t="shared" si="207"/>
        <v>OK</v>
      </c>
      <c r="N1884" t="str">
        <f t="shared" si="208"/>
        <v>OK</v>
      </c>
      <c r="O1884" t="str">
        <f>_xlfn.XLOOKUP(B1884,'01_Raw_ATMs'!A:A,'01_Raw_ATMs'!A:A,"Not Found")</f>
        <v>ATM050</v>
      </c>
      <c r="P1884" t="str">
        <f t="shared" si="209"/>
        <v>Valid</v>
      </c>
    </row>
    <row r="1885" spans="1:16">
      <c r="A1885" t="s">
        <v>2080</v>
      </c>
      <c r="B1885" t="s">
        <v>159</v>
      </c>
      <c r="C1885" s="2">
        <v>45742</v>
      </c>
      <c r="D1885" s="3">
        <v>0.51004629629629628</v>
      </c>
      <c r="E1885" t="s">
        <v>194</v>
      </c>
      <c r="F1885">
        <v>0</v>
      </c>
      <c r="G1885" t="s">
        <v>189</v>
      </c>
      <c r="I1885">
        <f t="shared" si="203"/>
        <v>1</v>
      </c>
      <c r="J1885" t="str">
        <f t="shared" si="204"/>
        <v>OK</v>
      </c>
      <c r="K1885" t="str">
        <f t="shared" si="205"/>
        <v>Successful</v>
      </c>
      <c r="L1885" t="str">
        <f t="shared" si="206"/>
        <v>Balance Inquiry</v>
      </c>
      <c r="M1885" t="str">
        <f t="shared" si="207"/>
        <v>OK</v>
      </c>
      <c r="N1885" t="str">
        <f t="shared" si="208"/>
        <v>OK</v>
      </c>
      <c r="O1885" t="str">
        <f>_xlfn.XLOOKUP(B1885,'01_Raw_ATMs'!A:A,'01_Raw_ATMs'!A:A,"Not Found")</f>
        <v>ATM079</v>
      </c>
      <c r="P1885" t="str">
        <f t="shared" si="209"/>
        <v>Valid</v>
      </c>
    </row>
    <row r="1886" spans="1:16">
      <c r="A1886" t="s">
        <v>2081</v>
      </c>
      <c r="B1886" t="s">
        <v>99</v>
      </c>
      <c r="C1886" s="2">
        <v>45938</v>
      </c>
      <c r="D1886" s="3">
        <v>9.3668981481481478E-2</v>
      </c>
      <c r="E1886" t="s">
        <v>33</v>
      </c>
      <c r="F1886">
        <v>2000</v>
      </c>
      <c r="G1886" t="s">
        <v>189</v>
      </c>
      <c r="I1886">
        <f t="shared" si="203"/>
        <v>1</v>
      </c>
      <c r="J1886" t="str">
        <f t="shared" si="204"/>
        <v>OK</v>
      </c>
      <c r="K1886" t="str">
        <f t="shared" si="205"/>
        <v>Successful</v>
      </c>
      <c r="L1886" t="str">
        <f t="shared" si="206"/>
        <v>Withdrawal</v>
      </c>
      <c r="M1886" t="str">
        <f t="shared" si="207"/>
        <v>OK</v>
      </c>
      <c r="N1886" t="str">
        <f t="shared" si="208"/>
        <v>OK</v>
      </c>
      <c r="O1886" t="str">
        <f>_xlfn.XLOOKUP(B1886,'01_Raw_ATMs'!A:A,'01_Raw_ATMs'!A:A,"Not Found")</f>
        <v>ATM020</v>
      </c>
      <c r="P1886" t="str">
        <f t="shared" si="209"/>
        <v>Valid</v>
      </c>
    </row>
    <row r="1887" spans="1:16">
      <c r="A1887" t="s">
        <v>2082</v>
      </c>
      <c r="B1887" t="s">
        <v>109</v>
      </c>
      <c r="C1887" s="2">
        <v>46108</v>
      </c>
      <c r="D1887" s="3">
        <v>0.7174652777777778</v>
      </c>
      <c r="E1887" t="s">
        <v>33</v>
      </c>
      <c r="F1887">
        <v>2000</v>
      </c>
      <c r="G1887" t="s">
        <v>214</v>
      </c>
      <c r="H1887" t="s">
        <v>1080</v>
      </c>
      <c r="I1887">
        <f t="shared" si="203"/>
        <v>1</v>
      </c>
      <c r="J1887" t="str">
        <f t="shared" si="204"/>
        <v>OK</v>
      </c>
      <c r="K1887" t="str">
        <f t="shared" si="205"/>
        <v>Failed</v>
      </c>
      <c r="L1887" t="str">
        <f t="shared" si="206"/>
        <v>Withdrawal</v>
      </c>
      <c r="M1887" t="str">
        <f t="shared" si="207"/>
        <v>OK</v>
      </c>
      <c r="N1887" t="str">
        <f t="shared" si="208"/>
        <v>OK</v>
      </c>
      <c r="O1887" t="str">
        <f>_xlfn.XLOOKUP(B1887,'01_Raw_ATMs'!A:A,'01_Raw_ATMs'!A:A,"Not Found")</f>
        <v>ATM029</v>
      </c>
      <c r="P1887" t="str">
        <f t="shared" si="209"/>
        <v>Valid</v>
      </c>
    </row>
    <row r="1888" spans="1:16">
      <c r="A1888" t="s">
        <v>2083</v>
      </c>
      <c r="B1888" t="s">
        <v>142</v>
      </c>
      <c r="C1888" s="2">
        <v>46107</v>
      </c>
      <c r="D1888" s="3">
        <v>0.60805555555555557</v>
      </c>
      <c r="E1888" t="s">
        <v>33</v>
      </c>
      <c r="F1888">
        <v>1500</v>
      </c>
      <c r="G1888" t="s">
        <v>189</v>
      </c>
      <c r="I1888">
        <f t="shared" si="203"/>
        <v>1</v>
      </c>
      <c r="J1888" t="str">
        <f t="shared" si="204"/>
        <v>OK</v>
      </c>
      <c r="K1888" t="str">
        <f t="shared" si="205"/>
        <v>Successful</v>
      </c>
      <c r="L1888" t="str">
        <f t="shared" si="206"/>
        <v>Withdrawal</v>
      </c>
      <c r="M1888" t="str">
        <f t="shared" si="207"/>
        <v>OK</v>
      </c>
      <c r="N1888" t="str">
        <f t="shared" si="208"/>
        <v>OK</v>
      </c>
      <c r="O1888" t="str">
        <f>_xlfn.XLOOKUP(B1888,'01_Raw_ATMs'!A:A,'01_Raw_ATMs'!A:A,"Not Found")</f>
        <v>ATM062</v>
      </c>
      <c r="P1888" t="str">
        <f t="shared" si="209"/>
        <v>Valid</v>
      </c>
    </row>
    <row r="1889" spans="1:16">
      <c r="A1889" t="s">
        <v>2084</v>
      </c>
      <c r="B1889" t="s">
        <v>155</v>
      </c>
      <c r="C1889" s="2">
        <v>46067</v>
      </c>
      <c r="D1889" s="3">
        <v>0.74788194444444445</v>
      </c>
      <c r="E1889" t="s">
        <v>261</v>
      </c>
      <c r="F1889">
        <v>20000</v>
      </c>
      <c r="G1889" t="s">
        <v>189</v>
      </c>
      <c r="I1889">
        <f t="shared" si="203"/>
        <v>1</v>
      </c>
      <c r="J1889" t="str">
        <f t="shared" si="204"/>
        <v>OK</v>
      </c>
      <c r="K1889" t="str">
        <f t="shared" si="205"/>
        <v>Successful</v>
      </c>
      <c r="L1889" t="str">
        <f t="shared" si="206"/>
        <v>Cash Deposit</v>
      </c>
      <c r="M1889" t="str">
        <f t="shared" si="207"/>
        <v>OK</v>
      </c>
      <c r="N1889" t="str">
        <f t="shared" si="208"/>
        <v>OK</v>
      </c>
      <c r="O1889" t="str">
        <f>_xlfn.XLOOKUP(B1889,'01_Raw_ATMs'!A:A,'01_Raw_ATMs'!A:A,"Not Found")</f>
        <v>ATM075</v>
      </c>
      <c r="P1889" t="str">
        <f t="shared" si="209"/>
        <v>Valid</v>
      </c>
    </row>
    <row r="1890" spans="1:16">
      <c r="A1890" t="s">
        <v>2085</v>
      </c>
      <c r="B1890" t="s">
        <v>127</v>
      </c>
      <c r="C1890" s="2">
        <v>45927</v>
      </c>
      <c r="D1890" s="3">
        <v>0.59996527777777775</v>
      </c>
      <c r="E1890" t="s">
        <v>211</v>
      </c>
      <c r="F1890">
        <v>0</v>
      </c>
      <c r="G1890" t="s">
        <v>189</v>
      </c>
      <c r="I1890">
        <f t="shared" si="203"/>
        <v>1</v>
      </c>
      <c r="J1890" t="str">
        <f t="shared" si="204"/>
        <v>OK</v>
      </c>
      <c r="K1890" t="str">
        <f t="shared" si="205"/>
        <v>Successful</v>
      </c>
      <c r="L1890" t="str">
        <f t="shared" si="206"/>
        <v>Mini Statement</v>
      </c>
      <c r="M1890" t="str">
        <f t="shared" si="207"/>
        <v>OK</v>
      </c>
      <c r="N1890" t="str">
        <f t="shared" si="208"/>
        <v>OK</v>
      </c>
      <c r="O1890" t="str">
        <f>_xlfn.XLOOKUP(B1890,'01_Raw_ATMs'!A:A,'01_Raw_ATMs'!A:A,"Not Found")</f>
        <v>ATM047</v>
      </c>
      <c r="P1890" t="str">
        <f t="shared" si="209"/>
        <v>Valid</v>
      </c>
    </row>
    <row r="1891" spans="1:16">
      <c r="A1891" t="s">
        <v>2086</v>
      </c>
      <c r="B1891" t="s">
        <v>150</v>
      </c>
      <c r="C1891" s="2">
        <v>46023</v>
      </c>
      <c r="D1891" s="3">
        <v>0.28064814814814809</v>
      </c>
      <c r="E1891" t="s">
        <v>33</v>
      </c>
      <c r="F1891">
        <v>2000</v>
      </c>
      <c r="G1891" t="s">
        <v>189</v>
      </c>
      <c r="I1891">
        <f t="shared" si="203"/>
        <v>1</v>
      </c>
      <c r="J1891" t="str">
        <f t="shared" si="204"/>
        <v>OK</v>
      </c>
      <c r="K1891" t="str">
        <f t="shared" si="205"/>
        <v>Successful</v>
      </c>
      <c r="L1891" t="str">
        <f t="shared" si="206"/>
        <v>Withdrawal</v>
      </c>
      <c r="M1891" t="str">
        <f t="shared" si="207"/>
        <v>OK</v>
      </c>
      <c r="N1891" t="str">
        <f t="shared" si="208"/>
        <v>OK</v>
      </c>
      <c r="O1891" t="str">
        <f>_xlfn.XLOOKUP(B1891,'01_Raw_ATMs'!A:A,'01_Raw_ATMs'!A:A,"Not Found")</f>
        <v>ATM070</v>
      </c>
      <c r="P1891" t="str">
        <f t="shared" si="209"/>
        <v>Valid</v>
      </c>
    </row>
    <row r="1892" spans="1:16">
      <c r="A1892" t="s">
        <v>2087</v>
      </c>
      <c r="B1892" t="s">
        <v>155</v>
      </c>
      <c r="C1892" s="2">
        <v>45789</v>
      </c>
      <c r="D1892" s="3">
        <v>0.29085648148148152</v>
      </c>
      <c r="E1892" t="s">
        <v>261</v>
      </c>
      <c r="F1892">
        <v>20000</v>
      </c>
      <c r="G1892" t="s">
        <v>189</v>
      </c>
      <c r="I1892">
        <f t="shared" si="203"/>
        <v>1</v>
      </c>
      <c r="J1892" t="str">
        <f t="shared" si="204"/>
        <v>OK</v>
      </c>
      <c r="K1892" t="str">
        <f t="shared" si="205"/>
        <v>Successful</v>
      </c>
      <c r="L1892" t="str">
        <f t="shared" si="206"/>
        <v>Cash Deposit</v>
      </c>
      <c r="M1892" t="str">
        <f t="shared" si="207"/>
        <v>OK</v>
      </c>
      <c r="N1892" t="str">
        <f t="shared" si="208"/>
        <v>OK</v>
      </c>
      <c r="O1892" t="str">
        <f>_xlfn.XLOOKUP(B1892,'01_Raw_ATMs'!A:A,'01_Raw_ATMs'!A:A,"Not Found")</f>
        <v>ATM075</v>
      </c>
      <c r="P1892" t="str">
        <f t="shared" si="209"/>
        <v>Valid</v>
      </c>
    </row>
    <row r="1893" spans="1:16">
      <c r="A1893" t="s">
        <v>2088</v>
      </c>
      <c r="B1893" t="s">
        <v>121</v>
      </c>
      <c r="C1893" s="2">
        <v>45765</v>
      </c>
      <c r="D1893" s="3">
        <v>0.81821759259259264</v>
      </c>
      <c r="E1893" t="s">
        <v>194</v>
      </c>
      <c r="F1893">
        <v>0</v>
      </c>
      <c r="G1893" t="s">
        <v>189</v>
      </c>
      <c r="I1893">
        <f t="shared" si="203"/>
        <v>1</v>
      </c>
      <c r="J1893" t="str">
        <f t="shared" si="204"/>
        <v>OK</v>
      </c>
      <c r="K1893" t="str">
        <f t="shared" si="205"/>
        <v>Successful</v>
      </c>
      <c r="L1893" t="str">
        <f t="shared" si="206"/>
        <v>Balance Inquiry</v>
      </c>
      <c r="M1893" t="str">
        <f t="shared" si="207"/>
        <v>OK</v>
      </c>
      <c r="N1893" t="str">
        <f t="shared" si="208"/>
        <v>OK</v>
      </c>
      <c r="O1893" t="str">
        <f>_xlfn.XLOOKUP(B1893,'01_Raw_ATMs'!A:A,'01_Raw_ATMs'!A:A,"Not Found")</f>
        <v>ATM041</v>
      </c>
      <c r="P1893" t="str">
        <f t="shared" si="209"/>
        <v>Valid</v>
      </c>
    </row>
    <row r="1894" spans="1:16">
      <c r="A1894" t="s">
        <v>2089</v>
      </c>
      <c r="B1894" t="s">
        <v>163</v>
      </c>
      <c r="C1894" s="2">
        <v>45887</v>
      </c>
      <c r="D1894" s="3">
        <v>0.65061342592592597</v>
      </c>
      <c r="E1894" t="s">
        <v>33</v>
      </c>
      <c r="F1894">
        <v>8000</v>
      </c>
      <c r="G1894" t="s">
        <v>189</v>
      </c>
      <c r="I1894">
        <f t="shared" si="203"/>
        <v>1</v>
      </c>
      <c r="J1894" t="str">
        <f t="shared" si="204"/>
        <v>OK</v>
      </c>
      <c r="K1894" t="str">
        <f t="shared" si="205"/>
        <v>Successful</v>
      </c>
      <c r="L1894" t="str">
        <f t="shared" si="206"/>
        <v>Withdrawal</v>
      </c>
      <c r="M1894" t="str">
        <f t="shared" si="207"/>
        <v>OK</v>
      </c>
      <c r="N1894" t="str">
        <f t="shared" si="208"/>
        <v>OK</v>
      </c>
      <c r="O1894" t="str">
        <f>_xlfn.XLOOKUP(B1894,'01_Raw_ATMs'!A:A,'01_Raw_ATMs'!A:A,"Not Found")</f>
        <v>ATM083</v>
      </c>
      <c r="P1894" t="str">
        <f t="shared" si="209"/>
        <v>Valid</v>
      </c>
    </row>
    <row r="1895" spans="1:16">
      <c r="A1895" t="s">
        <v>2090</v>
      </c>
      <c r="B1895" t="s">
        <v>156</v>
      </c>
      <c r="C1895" s="2">
        <v>46104</v>
      </c>
      <c r="D1895" s="3">
        <v>0.21528935185185191</v>
      </c>
      <c r="E1895" t="s">
        <v>33</v>
      </c>
      <c r="F1895">
        <v>6000</v>
      </c>
      <c r="G1895" t="s">
        <v>189</v>
      </c>
      <c r="I1895">
        <f t="shared" si="203"/>
        <v>1</v>
      </c>
      <c r="J1895" t="str">
        <f t="shared" si="204"/>
        <v>OK</v>
      </c>
      <c r="K1895" t="str">
        <f t="shared" si="205"/>
        <v>Successful</v>
      </c>
      <c r="L1895" t="str">
        <f t="shared" si="206"/>
        <v>Withdrawal</v>
      </c>
      <c r="M1895" t="str">
        <f t="shared" si="207"/>
        <v>OK</v>
      </c>
      <c r="N1895" t="str">
        <f t="shared" si="208"/>
        <v>OK</v>
      </c>
      <c r="O1895" t="str">
        <f>_xlfn.XLOOKUP(B1895,'01_Raw_ATMs'!A:A,'01_Raw_ATMs'!A:A,"Not Found")</f>
        <v>ATM076</v>
      </c>
      <c r="P1895" t="str">
        <f t="shared" si="209"/>
        <v>Valid</v>
      </c>
    </row>
    <row r="1896" spans="1:16">
      <c r="A1896" t="s">
        <v>2091</v>
      </c>
      <c r="B1896" t="s">
        <v>125</v>
      </c>
      <c r="C1896" s="2">
        <v>46146</v>
      </c>
      <c r="D1896" s="3">
        <v>0.83962962962962961</v>
      </c>
      <c r="E1896" t="s">
        <v>33</v>
      </c>
      <c r="F1896">
        <v>1000</v>
      </c>
      <c r="G1896" t="s">
        <v>214</v>
      </c>
      <c r="H1896" t="s">
        <v>42</v>
      </c>
      <c r="I1896">
        <f t="shared" si="203"/>
        <v>1</v>
      </c>
      <c r="J1896" t="str">
        <f t="shared" si="204"/>
        <v>OK</v>
      </c>
      <c r="K1896" t="str">
        <f t="shared" si="205"/>
        <v>Failed</v>
      </c>
      <c r="L1896" t="str">
        <f t="shared" si="206"/>
        <v>Withdrawal</v>
      </c>
      <c r="M1896" t="str">
        <f t="shared" si="207"/>
        <v>OK</v>
      </c>
      <c r="N1896" t="str">
        <f t="shared" si="208"/>
        <v>OK</v>
      </c>
      <c r="O1896" t="str">
        <f>_xlfn.XLOOKUP(B1896,'01_Raw_ATMs'!A:A,'01_Raw_ATMs'!A:A,"Not Found")</f>
        <v>ATM045</v>
      </c>
      <c r="P1896" t="str">
        <f t="shared" si="209"/>
        <v>Valid</v>
      </c>
    </row>
    <row r="1897" spans="1:16">
      <c r="A1897" t="s">
        <v>2092</v>
      </c>
      <c r="B1897" t="s">
        <v>153</v>
      </c>
      <c r="C1897" s="2">
        <v>45916</v>
      </c>
      <c r="D1897" s="3">
        <v>0.94862268518518522</v>
      </c>
      <c r="E1897" t="s">
        <v>33</v>
      </c>
      <c r="F1897">
        <v>5000</v>
      </c>
      <c r="G1897" t="s">
        <v>189</v>
      </c>
      <c r="I1897">
        <f t="shared" si="203"/>
        <v>1</v>
      </c>
      <c r="J1897" t="str">
        <f t="shared" si="204"/>
        <v>OK</v>
      </c>
      <c r="K1897" t="str">
        <f t="shared" si="205"/>
        <v>Successful</v>
      </c>
      <c r="L1897" t="str">
        <f t="shared" si="206"/>
        <v>Withdrawal</v>
      </c>
      <c r="M1897" t="str">
        <f t="shared" si="207"/>
        <v>OK</v>
      </c>
      <c r="N1897" t="str">
        <f t="shared" si="208"/>
        <v>OK</v>
      </c>
      <c r="O1897" t="str">
        <f>_xlfn.XLOOKUP(B1897,'01_Raw_ATMs'!A:A,'01_Raw_ATMs'!A:A,"Not Found")</f>
        <v>ATM073</v>
      </c>
      <c r="P1897" t="str">
        <f t="shared" si="209"/>
        <v>Valid</v>
      </c>
    </row>
    <row r="1898" spans="1:16">
      <c r="A1898" t="s">
        <v>2093</v>
      </c>
      <c r="B1898" t="s">
        <v>178</v>
      </c>
      <c r="C1898" s="2">
        <v>45794</v>
      </c>
      <c r="D1898" s="3">
        <v>0.96784722222222219</v>
      </c>
      <c r="E1898" t="s">
        <v>33</v>
      </c>
      <c r="F1898">
        <v>6000</v>
      </c>
      <c r="G1898" t="s">
        <v>189</v>
      </c>
      <c r="I1898">
        <f t="shared" si="203"/>
        <v>1</v>
      </c>
      <c r="J1898" t="str">
        <f t="shared" si="204"/>
        <v>OK</v>
      </c>
      <c r="K1898" t="str">
        <f t="shared" si="205"/>
        <v>Successful</v>
      </c>
      <c r="L1898" t="str">
        <f t="shared" si="206"/>
        <v>Withdrawal</v>
      </c>
      <c r="M1898" t="str">
        <f t="shared" si="207"/>
        <v>OK</v>
      </c>
      <c r="N1898" t="str">
        <f t="shared" si="208"/>
        <v>OK</v>
      </c>
      <c r="O1898" t="str">
        <f>_xlfn.XLOOKUP(B1898,'01_Raw_ATMs'!A:A,'01_Raw_ATMs'!A:A,"Not Found")</f>
        <v>ATM098</v>
      </c>
      <c r="P1898" t="str">
        <f t="shared" si="209"/>
        <v>Valid</v>
      </c>
    </row>
    <row r="1899" spans="1:16">
      <c r="A1899" t="s">
        <v>2094</v>
      </c>
      <c r="B1899" t="s">
        <v>119</v>
      </c>
      <c r="C1899" s="2">
        <v>45996</v>
      </c>
      <c r="D1899" s="3">
        <v>0.41106481481481483</v>
      </c>
      <c r="E1899" t="s">
        <v>33</v>
      </c>
      <c r="F1899">
        <v>4000</v>
      </c>
      <c r="G1899" t="s">
        <v>189</v>
      </c>
      <c r="I1899">
        <f t="shared" si="203"/>
        <v>1</v>
      </c>
      <c r="J1899" t="str">
        <f t="shared" si="204"/>
        <v>OK</v>
      </c>
      <c r="K1899" t="str">
        <f t="shared" si="205"/>
        <v>Successful</v>
      </c>
      <c r="L1899" t="str">
        <f t="shared" si="206"/>
        <v>Withdrawal</v>
      </c>
      <c r="M1899" t="str">
        <f t="shared" si="207"/>
        <v>OK</v>
      </c>
      <c r="N1899" t="str">
        <f t="shared" si="208"/>
        <v>OK</v>
      </c>
      <c r="O1899" t="str">
        <f>_xlfn.XLOOKUP(B1899,'01_Raw_ATMs'!A:A,'01_Raw_ATMs'!A:A,"Not Found")</f>
        <v>ATM039</v>
      </c>
      <c r="P1899" t="str">
        <f t="shared" si="209"/>
        <v>Valid</v>
      </c>
    </row>
    <row r="1900" spans="1:16">
      <c r="A1900" t="s">
        <v>2095</v>
      </c>
      <c r="B1900" t="s">
        <v>150</v>
      </c>
      <c r="C1900" s="2">
        <v>45980</v>
      </c>
      <c r="D1900" s="3">
        <v>0.86045138888888884</v>
      </c>
      <c r="E1900" t="s">
        <v>33</v>
      </c>
      <c r="F1900">
        <v>3000</v>
      </c>
      <c r="G1900" t="s">
        <v>189</v>
      </c>
      <c r="I1900">
        <f t="shared" si="203"/>
        <v>1</v>
      </c>
      <c r="J1900" t="str">
        <f t="shared" si="204"/>
        <v>OK</v>
      </c>
      <c r="K1900" t="str">
        <f t="shared" si="205"/>
        <v>Successful</v>
      </c>
      <c r="L1900" t="str">
        <f t="shared" si="206"/>
        <v>Withdrawal</v>
      </c>
      <c r="M1900" t="str">
        <f t="shared" si="207"/>
        <v>OK</v>
      </c>
      <c r="N1900" t="str">
        <f t="shared" si="208"/>
        <v>OK</v>
      </c>
      <c r="O1900" t="str">
        <f>_xlfn.XLOOKUP(B1900,'01_Raw_ATMs'!A:A,'01_Raw_ATMs'!A:A,"Not Found")</f>
        <v>ATM070</v>
      </c>
      <c r="P1900" t="str">
        <f t="shared" si="209"/>
        <v>Valid</v>
      </c>
    </row>
    <row r="1901" spans="1:16">
      <c r="A1901" t="s">
        <v>2096</v>
      </c>
      <c r="B1901" t="s">
        <v>180</v>
      </c>
      <c r="C1901" s="2">
        <v>45730</v>
      </c>
      <c r="D1901" s="3">
        <v>0.73155092592592597</v>
      </c>
      <c r="E1901" t="s">
        <v>194</v>
      </c>
      <c r="F1901">
        <v>0</v>
      </c>
      <c r="G1901" t="s">
        <v>189</v>
      </c>
      <c r="I1901">
        <f t="shared" si="203"/>
        <v>1</v>
      </c>
      <c r="J1901" t="str">
        <f t="shared" si="204"/>
        <v>OK</v>
      </c>
      <c r="K1901" t="str">
        <f t="shared" si="205"/>
        <v>Successful</v>
      </c>
      <c r="L1901" t="str">
        <f t="shared" si="206"/>
        <v>Balance Inquiry</v>
      </c>
      <c r="M1901" t="str">
        <f t="shared" si="207"/>
        <v>OK</v>
      </c>
      <c r="N1901" t="str">
        <f t="shared" si="208"/>
        <v>OK</v>
      </c>
      <c r="O1901" t="str">
        <f>_xlfn.XLOOKUP(B1901,'01_Raw_ATMs'!A:A,'01_Raw_ATMs'!A:A,"Not Found")</f>
        <v>ATM100</v>
      </c>
      <c r="P1901" t="str">
        <f t="shared" si="209"/>
        <v>Valid</v>
      </c>
    </row>
    <row r="1902" spans="1:16">
      <c r="A1902" t="s">
        <v>2097</v>
      </c>
      <c r="B1902" t="s">
        <v>112</v>
      </c>
      <c r="C1902" s="2">
        <v>45841</v>
      </c>
      <c r="D1902" s="3">
        <v>0.79283564814814811</v>
      </c>
      <c r="E1902" t="s">
        <v>211</v>
      </c>
      <c r="F1902">
        <v>0</v>
      </c>
      <c r="G1902" t="s">
        <v>189</v>
      </c>
      <c r="I1902">
        <f t="shared" si="203"/>
        <v>1</v>
      </c>
      <c r="J1902" t="str">
        <f t="shared" si="204"/>
        <v>OK</v>
      </c>
      <c r="K1902" t="str">
        <f t="shared" si="205"/>
        <v>Successful</v>
      </c>
      <c r="L1902" t="str">
        <f t="shared" si="206"/>
        <v>Mini Statement</v>
      </c>
      <c r="M1902" t="str">
        <f t="shared" si="207"/>
        <v>OK</v>
      </c>
      <c r="N1902" t="str">
        <f t="shared" si="208"/>
        <v>OK</v>
      </c>
      <c r="O1902" t="str">
        <f>_xlfn.XLOOKUP(B1902,'01_Raw_ATMs'!A:A,'01_Raw_ATMs'!A:A,"Not Found")</f>
        <v>ATM032</v>
      </c>
      <c r="P1902" t="str">
        <f t="shared" si="209"/>
        <v>Valid</v>
      </c>
    </row>
    <row r="1903" spans="1:16">
      <c r="A1903" t="s">
        <v>2098</v>
      </c>
      <c r="B1903" t="s">
        <v>123</v>
      </c>
      <c r="C1903" s="2">
        <v>45749</v>
      </c>
      <c r="D1903" s="3">
        <v>0.26777777777777778</v>
      </c>
      <c r="E1903" t="s">
        <v>33</v>
      </c>
      <c r="F1903">
        <v>10000</v>
      </c>
      <c r="G1903" t="s">
        <v>189</v>
      </c>
      <c r="I1903">
        <f t="shared" si="203"/>
        <v>1</v>
      </c>
      <c r="J1903" t="str">
        <f t="shared" si="204"/>
        <v>OK</v>
      </c>
      <c r="K1903" t="str">
        <f t="shared" si="205"/>
        <v>Successful</v>
      </c>
      <c r="L1903" t="str">
        <f t="shared" si="206"/>
        <v>Withdrawal</v>
      </c>
      <c r="M1903" t="str">
        <f t="shared" si="207"/>
        <v>OK</v>
      </c>
      <c r="N1903" t="str">
        <f t="shared" si="208"/>
        <v>OK</v>
      </c>
      <c r="O1903" t="str">
        <f>_xlfn.XLOOKUP(B1903,'01_Raw_ATMs'!A:A,'01_Raw_ATMs'!A:A,"Not Found")</f>
        <v>ATM043</v>
      </c>
      <c r="P1903" t="str">
        <f t="shared" si="209"/>
        <v>Valid</v>
      </c>
    </row>
    <row r="1904" spans="1:16">
      <c r="A1904" t="s">
        <v>2099</v>
      </c>
      <c r="B1904" t="s">
        <v>133</v>
      </c>
      <c r="C1904" s="2">
        <v>46048</v>
      </c>
      <c r="D1904" s="3">
        <v>0.75618055555555552</v>
      </c>
      <c r="E1904" t="s">
        <v>33</v>
      </c>
      <c r="F1904">
        <v>1000</v>
      </c>
      <c r="G1904" t="s">
        <v>189</v>
      </c>
      <c r="I1904">
        <f t="shared" si="203"/>
        <v>1</v>
      </c>
      <c r="J1904" t="str">
        <f t="shared" si="204"/>
        <v>OK</v>
      </c>
      <c r="K1904" t="str">
        <f t="shared" si="205"/>
        <v>Successful</v>
      </c>
      <c r="L1904" t="str">
        <f t="shared" si="206"/>
        <v>Withdrawal</v>
      </c>
      <c r="M1904" t="str">
        <f t="shared" si="207"/>
        <v>OK</v>
      </c>
      <c r="N1904" t="str">
        <f t="shared" si="208"/>
        <v>OK</v>
      </c>
      <c r="O1904" t="str">
        <f>_xlfn.XLOOKUP(B1904,'01_Raw_ATMs'!A:A,'01_Raw_ATMs'!A:A,"Not Found")</f>
        <v>ATM053</v>
      </c>
      <c r="P1904" t="str">
        <f t="shared" si="209"/>
        <v>Valid</v>
      </c>
    </row>
    <row r="1905" spans="1:16">
      <c r="A1905" t="s">
        <v>2100</v>
      </c>
      <c r="B1905" t="s">
        <v>102</v>
      </c>
      <c r="C1905" s="2">
        <v>46098</v>
      </c>
      <c r="D1905" s="3">
        <v>0.85491898148148149</v>
      </c>
      <c r="E1905" t="s">
        <v>33</v>
      </c>
      <c r="F1905">
        <v>4000</v>
      </c>
      <c r="G1905" t="s">
        <v>189</v>
      </c>
      <c r="I1905">
        <f t="shared" si="203"/>
        <v>1</v>
      </c>
      <c r="J1905" t="str">
        <f t="shared" si="204"/>
        <v>OK</v>
      </c>
      <c r="K1905" t="str">
        <f t="shared" si="205"/>
        <v>Successful</v>
      </c>
      <c r="L1905" t="str">
        <f t="shared" si="206"/>
        <v>Withdrawal</v>
      </c>
      <c r="M1905" t="str">
        <f t="shared" si="207"/>
        <v>OK</v>
      </c>
      <c r="N1905" t="str">
        <f t="shared" si="208"/>
        <v>OK</v>
      </c>
      <c r="O1905" t="str">
        <f>_xlfn.XLOOKUP(B1905,'01_Raw_ATMs'!A:A,'01_Raw_ATMs'!A:A,"Not Found")</f>
        <v>ATM023</v>
      </c>
      <c r="P1905" t="str">
        <f t="shared" si="209"/>
        <v>Valid</v>
      </c>
    </row>
    <row r="1906" spans="1:16">
      <c r="A1906" t="s">
        <v>2101</v>
      </c>
      <c r="B1906" t="s">
        <v>125</v>
      </c>
      <c r="C1906" s="2">
        <v>45741</v>
      </c>
      <c r="D1906" s="3">
        <v>0.53340277777777778</v>
      </c>
      <c r="E1906" t="s">
        <v>33</v>
      </c>
      <c r="F1906">
        <v>500</v>
      </c>
      <c r="G1906" t="s">
        <v>189</v>
      </c>
      <c r="I1906">
        <f t="shared" si="203"/>
        <v>1</v>
      </c>
      <c r="J1906" t="str">
        <f t="shared" si="204"/>
        <v>OK</v>
      </c>
      <c r="K1906" t="str">
        <f t="shared" si="205"/>
        <v>Successful</v>
      </c>
      <c r="L1906" t="str">
        <f t="shared" si="206"/>
        <v>Withdrawal</v>
      </c>
      <c r="M1906" t="str">
        <f t="shared" si="207"/>
        <v>OK</v>
      </c>
      <c r="N1906" t="str">
        <f t="shared" si="208"/>
        <v>OK</v>
      </c>
      <c r="O1906" t="str">
        <f>_xlfn.XLOOKUP(B1906,'01_Raw_ATMs'!A:A,'01_Raw_ATMs'!A:A,"Not Found")</f>
        <v>ATM045</v>
      </c>
      <c r="P1906" t="str">
        <f t="shared" si="209"/>
        <v>Valid</v>
      </c>
    </row>
    <row r="1907" spans="1:16">
      <c r="A1907" t="s">
        <v>2102</v>
      </c>
      <c r="B1907" t="s">
        <v>83</v>
      </c>
      <c r="C1907" s="2">
        <v>45718</v>
      </c>
      <c r="D1907" s="3">
        <v>0.75428240740740737</v>
      </c>
      <c r="E1907" t="s">
        <v>33</v>
      </c>
      <c r="F1907">
        <v>6000</v>
      </c>
      <c r="G1907" t="s">
        <v>189</v>
      </c>
      <c r="I1907">
        <f t="shared" si="203"/>
        <v>1</v>
      </c>
      <c r="J1907" t="str">
        <f t="shared" si="204"/>
        <v>OK</v>
      </c>
      <c r="K1907" t="str">
        <f t="shared" si="205"/>
        <v>Successful</v>
      </c>
      <c r="L1907" t="str">
        <f t="shared" si="206"/>
        <v>Withdrawal</v>
      </c>
      <c r="M1907" t="str">
        <f t="shared" si="207"/>
        <v>OK</v>
      </c>
      <c r="N1907" t="str">
        <f t="shared" si="208"/>
        <v>OK</v>
      </c>
      <c r="O1907" t="str">
        <f>_xlfn.XLOOKUP(B1907,'01_Raw_ATMs'!A:A,'01_Raw_ATMs'!A:A,"Not Found")</f>
        <v>ATM008</v>
      </c>
      <c r="P1907" t="str">
        <f t="shared" si="209"/>
        <v>Valid</v>
      </c>
    </row>
    <row r="1908" spans="1:16">
      <c r="A1908" t="s">
        <v>2103</v>
      </c>
      <c r="B1908" t="s">
        <v>122</v>
      </c>
      <c r="C1908" s="2">
        <v>46051</v>
      </c>
      <c r="D1908" s="3">
        <v>0.49440972222222218</v>
      </c>
      <c r="E1908" t="s">
        <v>33</v>
      </c>
      <c r="F1908">
        <v>3000</v>
      </c>
      <c r="G1908" t="s">
        <v>189</v>
      </c>
      <c r="I1908">
        <f t="shared" si="203"/>
        <v>1</v>
      </c>
      <c r="J1908" t="str">
        <f t="shared" si="204"/>
        <v>OK</v>
      </c>
      <c r="K1908" t="str">
        <f t="shared" si="205"/>
        <v>Successful</v>
      </c>
      <c r="L1908" t="str">
        <f t="shared" si="206"/>
        <v>Withdrawal</v>
      </c>
      <c r="M1908" t="str">
        <f t="shared" si="207"/>
        <v>OK</v>
      </c>
      <c r="N1908" t="str">
        <f t="shared" si="208"/>
        <v>OK</v>
      </c>
      <c r="O1908" t="str">
        <f>_xlfn.XLOOKUP(B1908,'01_Raw_ATMs'!A:A,'01_Raw_ATMs'!A:A,"Not Found")</f>
        <v>ATM042</v>
      </c>
      <c r="P1908" t="str">
        <f t="shared" si="209"/>
        <v>Valid</v>
      </c>
    </row>
    <row r="1909" spans="1:16">
      <c r="A1909" t="s">
        <v>2104</v>
      </c>
      <c r="B1909" t="s">
        <v>102</v>
      </c>
      <c r="C1909" s="2">
        <v>45851</v>
      </c>
      <c r="D1909" s="3">
        <v>0.72998842592592594</v>
      </c>
      <c r="E1909" t="s">
        <v>33</v>
      </c>
      <c r="F1909">
        <v>3000</v>
      </c>
      <c r="G1909" t="s">
        <v>189</v>
      </c>
      <c r="I1909">
        <f t="shared" si="203"/>
        <v>1</v>
      </c>
      <c r="J1909" t="str">
        <f t="shared" si="204"/>
        <v>OK</v>
      </c>
      <c r="K1909" t="str">
        <f t="shared" si="205"/>
        <v>Successful</v>
      </c>
      <c r="L1909" t="str">
        <f t="shared" si="206"/>
        <v>Withdrawal</v>
      </c>
      <c r="M1909" t="str">
        <f t="shared" si="207"/>
        <v>OK</v>
      </c>
      <c r="N1909" t="str">
        <f t="shared" si="208"/>
        <v>OK</v>
      </c>
      <c r="O1909" t="str">
        <f>_xlfn.XLOOKUP(B1909,'01_Raw_ATMs'!A:A,'01_Raw_ATMs'!A:A,"Not Found")</f>
        <v>ATM023</v>
      </c>
      <c r="P1909" t="str">
        <f t="shared" si="209"/>
        <v>Valid</v>
      </c>
    </row>
    <row r="1910" spans="1:16">
      <c r="A1910" t="s">
        <v>2105</v>
      </c>
      <c r="B1910" t="s">
        <v>168</v>
      </c>
      <c r="C1910" s="2">
        <v>45816</v>
      </c>
      <c r="D1910" s="3">
        <v>0.73346064814814815</v>
      </c>
      <c r="E1910" t="s">
        <v>211</v>
      </c>
      <c r="F1910">
        <v>0</v>
      </c>
      <c r="G1910" t="s">
        <v>189</v>
      </c>
      <c r="I1910">
        <f t="shared" si="203"/>
        <v>1</v>
      </c>
      <c r="J1910" t="str">
        <f t="shared" si="204"/>
        <v>OK</v>
      </c>
      <c r="K1910" t="str">
        <f t="shared" si="205"/>
        <v>Successful</v>
      </c>
      <c r="L1910" t="str">
        <f t="shared" si="206"/>
        <v>Mini Statement</v>
      </c>
      <c r="M1910" t="str">
        <f t="shared" si="207"/>
        <v>OK</v>
      </c>
      <c r="N1910" t="str">
        <f t="shared" si="208"/>
        <v>OK</v>
      </c>
      <c r="O1910" t="str">
        <f>_xlfn.XLOOKUP(B1910,'01_Raw_ATMs'!A:A,'01_Raw_ATMs'!A:A,"Not Found")</f>
        <v>ATM088</v>
      </c>
      <c r="P1910" t="str">
        <f t="shared" si="209"/>
        <v>Valid</v>
      </c>
    </row>
    <row r="1911" spans="1:16">
      <c r="A1911" t="s">
        <v>2106</v>
      </c>
      <c r="B1911" t="s">
        <v>179</v>
      </c>
      <c r="C1911" s="2">
        <v>45839</v>
      </c>
      <c r="D1911" s="3">
        <v>0.70337962962962963</v>
      </c>
      <c r="E1911" t="s">
        <v>33</v>
      </c>
      <c r="F1911">
        <v>8000</v>
      </c>
      <c r="G1911" t="s">
        <v>189</v>
      </c>
      <c r="I1911">
        <f t="shared" si="203"/>
        <v>1</v>
      </c>
      <c r="J1911" t="str">
        <f t="shared" si="204"/>
        <v>OK</v>
      </c>
      <c r="K1911" t="str">
        <f t="shared" si="205"/>
        <v>Successful</v>
      </c>
      <c r="L1911" t="str">
        <f t="shared" si="206"/>
        <v>Withdrawal</v>
      </c>
      <c r="M1911" t="str">
        <f t="shared" si="207"/>
        <v>OK</v>
      </c>
      <c r="N1911" t="str">
        <f t="shared" si="208"/>
        <v>OK</v>
      </c>
      <c r="O1911" t="str">
        <f>_xlfn.XLOOKUP(B1911,'01_Raw_ATMs'!A:A,'01_Raw_ATMs'!A:A,"Not Found")</f>
        <v>ATM099</v>
      </c>
      <c r="P1911" t="str">
        <f t="shared" si="209"/>
        <v>Valid</v>
      </c>
    </row>
    <row r="1912" spans="1:16">
      <c r="A1912" t="s">
        <v>2107</v>
      </c>
      <c r="B1912" t="s">
        <v>149</v>
      </c>
      <c r="C1912" s="2">
        <v>45781</v>
      </c>
      <c r="D1912" s="3">
        <v>0.80554398148148143</v>
      </c>
      <c r="E1912" t="s">
        <v>33</v>
      </c>
      <c r="F1912">
        <v>3000</v>
      </c>
      <c r="G1912" t="s">
        <v>189</v>
      </c>
      <c r="I1912">
        <f t="shared" si="203"/>
        <v>1</v>
      </c>
      <c r="J1912" t="str">
        <f t="shared" si="204"/>
        <v>OK</v>
      </c>
      <c r="K1912" t="str">
        <f t="shared" si="205"/>
        <v>Successful</v>
      </c>
      <c r="L1912" t="str">
        <f t="shared" si="206"/>
        <v>Withdrawal</v>
      </c>
      <c r="M1912" t="str">
        <f t="shared" si="207"/>
        <v>OK</v>
      </c>
      <c r="N1912" t="str">
        <f t="shared" si="208"/>
        <v>OK</v>
      </c>
      <c r="O1912" t="str">
        <f>_xlfn.XLOOKUP(B1912,'01_Raw_ATMs'!A:A,'01_Raw_ATMs'!A:A,"Not Found")</f>
        <v>ATM069</v>
      </c>
      <c r="P1912" t="str">
        <f t="shared" si="209"/>
        <v>Valid</v>
      </c>
    </row>
    <row r="1913" spans="1:16">
      <c r="A1913" t="s">
        <v>2108</v>
      </c>
      <c r="B1913" t="s">
        <v>156</v>
      </c>
      <c r="C1913" s="2">
        <v>46188</v>
      </c>
      <c r="D1913" s="3">
        <v>0.33785879629629628</v>
      </c>
      <c r="E1913" t="s">
        <v>33</v>
      </c>
      <c r="F1913">
        <v>1500</v>
      </c>
      <c r="G1913" t="s">
        <v>214</v>
      </c>
      <c r="H1913" t="s">
        <v>42</v>
      </c>
      <c r="I1913">
        <f t="shared" si="203"/>
        <v>1</v>
      </c>
      <c r="J1913" t="str">
        <f t="shared" si="204"/>
        <v>OK</v>
      </c>
      <c r="K1913" t="str">
        <f t="shared" si="205"/>
        <v>Failed</v>
      </c>
      <c r="L1913" t="str">
        <f t="shared" si="206"/>
        <v>Withdrawal</v>
      </c>
      <c r="M1913" t="str">
        <f t="shared" si="207"/>
        <v>OK</v>
      </c>
      <c r="N1913" t="str">
        <f t="shared" si="208"/>
        <v>OK</v>
      </c>
      <c r="O1913" t="str">
        <f>_xlfn.XLOOKUP(B1913,'01_Raw_ATMs'!A:A,'01_Raw_ATMs'!A:A,"Not Found")</f>
        <v>ATM076</v>
      </c>
      <c r="P1913" t="str">
        <f t="shared" si="209"/>
        <v>Valid</v>
      </c>
    </row>
    <row r="1914" spans="1:16">
      <c r="A1914" t="s">
        <v>2109</v>
      </c>
      <c r="B1914" t="s">
        <v>139</v>
      </c>
      <c r="C1914" s="2">
        <v>46056</v>
      </c>
      <c r="D1914" s="3">
        <v>0.79701388888888891</v>
      </c>
      <c r="E1914" t="s">
        <v>33</v>
      </c>
      <c r="F1914">
        <v>3000</v>
      </c>
      <c r="G1914" t="s">
        <v>189</v>
      </c>
      <c r="I1914">
        <f t="shared" si="203"/>
        <v>1</v>
      </c>
      <c r="J1914" t="str">
        <f t="shared" si="204"/>
        <v>OK</v>
      </c>
      <c r="K1914" t="str">
        <f t="shared" si="205"/>
        <v>Successful</v>
      </c>
      <c r="L1914" t="str">
        <f t="shared" si="206"/>
        <v>Withdrawal</v>
      </c>
      <c r="M1914" t="str">
        <f t="shared" si="207"/>
        <v>OK</v>
      </c>
      <c r="N1914" t="str">
        <f t="shared" si="208"/>
        <v>OK</v>
      </c>
      <c r="O1914" t="str">
        <f>_xlfn.XLOOKUP(B1914,'01_Raw_ATMs'!A:A,'01_Raw_ATMs'!A:A,"Not Found")</f>
        <v>ATM059</v>
      </c>
      <c r="P1914" t="str">
        <f t="shared" si="209"/>
        <v>Valid</v>
      </c>
    </row>
    <row r="1915" spans="1:16">
      <c r="A1915" t="s">
        <v>2110</v>
      </c>
      <c r="B1915" t="s">
        <v>98</v>
      </c>
      <c r="C1915" s="2">
        <v>45903</v>
      </c>
      <c r="D1915" s="3">
        <v>0.93833333333333335</v>
      </c>
      <c r="E1915" t="s">
        <v>194</v>
      </c>
      <c r="F1915">
        <v>0</v>
      </c>
      <c r="G1915" t="s">
        <v>189</v>
      </c>
      <c r="I1915">
        <f t="shared" si="203"/>
        <v>1</v>
      </c>
      <c r="J1915" t="str">
        <f t="shared" si="204"/>
        <v>OK</v>
      </c>
      <c r="K1915" t="str">
        <f t="shared" si="205"/>
        <v>Successful</v>
      </c>
      <c r="L1915" t="str">
        <f t="shared" si="206"/>
        <v>Balance Inquiry</v>
      </c>
      <c r="M1915" t="str">
        <f t="shared" si="207"/>
        <v>OK</v>
      </c>
      <c r="N1915" t="str">
        <f t="shared" si="208"/>
        <v>OK</v>
      </c>
      <c r="O1915" t="str">
        <f>_xlfn.XLOOKUP(B1915,'01_Raw_ATMs'!A:A,'01_Raw_ATMs'!A:A,"Not Found")</f>
        <v>ATM019</v>
      </c>
      <c r="P1915" t="str">
        <f t="shared" si="209"/>
        <v>Valid</v>
      </c>
    </row>
    <row r="1916" spans="1:16">
      <c r="A1916" t="s">
        <v>2111</v>
      </c>
      <c r="B1916" t="s">
        <v>83</v>
      </c>
      <c r="C1916" s="2">
        <v>46149</v>
      </c>
      <c r="D1916" s="3">
        <v>0.83243055555555556</v>
      </c>
      <c r="E1916" t="s">
        <v>33</v>
      </c>
      <c r="F1916">
        <v>8000</v>
      </c>
      <c r="G1916" t="s">
        <v>189</v>
      </c>
      <c r="I1916">
        <f t="shared" si="203"/>
        <v>1</v>
      </c>
      <c r="J1916" t="str">
        <f t="shared" si="204"/>
        <v>OK</v>
      </c>
      <c r="K1916" t="str">
        <f t="shared" si="205"/>
        <v>Successful</v>
      </c>
      <c r="L1916" t="str">
        <f t="shared" si="206"/>
        <v>Withdrawal</v>
      </c>
      <c r="M1916" t="str">
        <f t="shared" si="207"/>
        <v>OK</v>
      </c>
      <c r="N1916" t="str">
        <f t="shared" si="208"/>
        <v>OK</v>
      </c>
      <c r="O1916" t="str">
        <f>_xlfn.XLOOKUP(B1916,'01_Raw_ATMs'!A:A,'01_Raw_ATMs'!A:A,"Not Found")</f>
        <v>ATM008</v>
      </c>
      <c r="P1916" t="str">
        <f t="shared" si="209"/>
        <v>Valid</v>
      </c>
    </row>
    <row r="1917" spans="1:16">
      <c r="A1917" t="s">
        <v>2112</v>
      </c>
      <c r="B1917" t="s">
        <v>147</v>
      </c>
      <c r="C1917" s="2">
        <v>45751</v>
      </c>
      <c r="D1917" s="3">
        <v>0.7645601851851852</v>
      </c>
      <c r="E1917" t="s">
        <v>33</v>
      </c>
      <c r="F1917">
        <v>8000</v>
      </c>
      <c r="G1917" t="s">
        <v>189</v>
      </c>
      <c r="I1917">
        <f t="shared" si="203"/>
        <v>1</v>
      </c>
      <c r="J1917" t="str">
        <f t="shared" si="204"/>
        <v>OK</v>
      </c>
      <c r="K1917" t="str">
        <f t="shared" si="205"/>
        <v>Successful</v>
      </c>
      <c r="L1917" t="str">
        <f t="shared" si="206"/>
        <v>Withdrawal</v>
      </c>
      <c r="M1917" t="str">
        <f t="shared" si="207"/>
        <v>OK</v>
      </c>
      <c r="N1917" t="str">
        <f t="shared" si="208"/>
        <v>OK</v>
      </c>
      <c r="O1917" t="str">
        <f>_xlfn.XLOOKUP(B1917,'01_Raw_ATMs'!A:A,'01_Raw_ATMs'!A:A,"Not Found")</f>
        <v>ATM067</v>
      </c>
      <c r="P1917" t="str">
        <f t="shared" si="209"/>
        <v>Valid</v>
      </c>
    </row>
    <row r="1918" spans="1:16">
      <c r="A1918" t="s">
        <v>2113</v>
      </c>
      <c r="B1918" t="s">
        <v>147</v>
      </c>
      <c r="C1918" s="2">
        <v>46061</v>
      </c>
      <c r="D1918" s="3">
        <v>0.82027777777777777</v>
      </c>
      <c r="E1918" t="s">
        <v>33</v>
      </c>
      <c r="F1918">
        <v>1500</v>
      </c>
      <c r="G1918" t="s">
        <v>189</v>
      </c>
      <c r="I1918">
        <f t="shared" si="203"/>
        <v>1</v>
      </c>
      <c r="J1918" t="str">
        <f t="shared" si="204"/>
        <v>OK</v>
      </c>
      <c r="K1918" t="str">
        <f t="shared" si="205"/>
        <v>Successful</v>
      </c>
      <c r="L1918" t="str">
        <f t="shared" si="206"/>
        <v>Withdrawal</v>
      </c>
      <c r="M1918" t="str">
        <f t="shared" si="207"/>
        <v>OK</v>
      </c>
      <c r="N1918" t="str">
        <f t="shared" si="208"/>
        <v>OK</v>
      </c>
      <c r="O1918" t="str">
        <f>_xlfn.XLOOKUP(B1918,'01_Raw_ATMs'!A:A,'01_Raw_ATMs'!A:A,"Not Found")</f>
        <v>ATM067</v>
      </c>
      <c r="P1918" t="str">
        <f t="shared" si="209"/>
        <v>Valid</v>
      </c>
    </row>
    <row r="1919" spans="1:16">
      <c r="A1919" t="s">
        <v>2114</v>
      </c>
      <c r="B1919" t="s">
        <v>106</v>
      </c>
      <c r="C1919" s="2">
        <v>45957</v>
      </c>
      <c r="D1919" s="3">
        <v>0.8940393518518519</v>
      </c>
      <c r="E1919" t="s">
        <v>33</v>
      </c>
      <c r="F1919">
        <v>1000</v>
      </c>
      <c r="G1919" t="s">
        <v>189</v>
      </c>
      <c r="I1919">
        <f t="shared" si="203"/>
        <v>1</v>
      </c>
      <c r="J1919" t="str">
        <f t="shared" si="204"/>
        <v>OK</v>
      </c>
      <c r="K1919" t="str">
        <f t="shared" si="205"/>
        <v>Successful</v>
      </c>
      <c r="L1919" t="str">
        <f t="shared" si="206"/>
        <v>Withdrawal</v>
      </c>
      <c r="M1919" t="str">
        <f t="shared" si="207"/>
        <v>OK</v>
      </c>
      <c r="N1919" t="str">
        <f t="shared" si="208"/>
        <v>OK</v>
      </c>
      <c r="O1919" t="str">
        <f>_xlfn.XLOOKUP(B1919,'01_Raw_ATMs'!A:A,'01_Raw_ATMs'!A:A,"Not Found")</f>
        <v>ATM026</v>
      </c>
      <c r="P1919" t="str">
        <f t="shared" si="209"/>
        <v>Valid</v>
      </c>
    </row>
    <row r="1920" spans="1:16">
      <c r="A1920" t="s">
        <v>2115</v>
      </c>
      <c r="B1920" t="s">
        <v>143</v>
      </c>
      <c r="C1920" s="2">
        <v>45764</v>
      </c>
      <c r="D1920" s="3">
        <v>0.52128472222222222</v>
      </c>
      <c r="E1920" t="s">
        <v>33</v>
      </c>
      <c r="F1920">
        <v>5000</v>
      </c>
      <c r="G1920" t="s">
        <v>214</v>
      </c>
      <c r="H1920" t="s">
        <v>42</v>
      </c>
      <c r="I1920">
        <f t="shared" si="203"/>
        <v>1</v>
      </c>
      <c r="J1920" t="str">
        <f t="shared" si="204"/>
        <v>OK</v>
      </c>
      <c r="K1920" t="str">
        <f t="shared" si="205"/>
        <v>Failed</v>
      </c>
      <c r="L1920" t="str">
        <f t="shared" si="206"/>
        <v>Withdrawal</v>
      </c>
      <c r="M1920" t="str">
        <f t="shared" si="207"/>
        <v>OK</v>
      </c>
      <c r="N1920" t="str">
        <f t="shared" si="208"/>
        <v>OK</v>
      </c>
      <c r="O1920" t="str">
        <f>_xlfn.XLOOKUP(B1920,'01_Raw_ATMs'!A:A,'01_Raw_ATMs'!A:A,"Not Found")</f>
        <v>ATM063</v>
      </c>
      <c r="P1920" t="str">
        <f t="shared" si="209"/>
        <v>Valid</v>
      </c>
    </row>
    <row r="1921" spans="1:16">
      <c r="A1921" t="s">
        <v>2116</v>
      </c>
      <c r="B1921" t="s">
        <v>179</v>
      </c>
      <c r="C1921" s="2">
        <v>45714</v>
      </c>
      <c r="D1921" s="3">
        <v>0.66819444444444442</v>
      </c>
      <c r="E1921" t="s">
        <v>211</v>
      </c>
      <c r="F1921">
        <v>0</v>
      </c>
      <c r="G1921" t="s">
        <v>189</v>
      </c>
      <c r="I1921">
        <f t="shared" si="203"/>
        <v>1</v>
      </c>
      <c r="J1921" t="str">
        <f t="shared" si="204"/>
        <v>OK</v>
      </c>
      <c r="K1921" t="str">
        <f t="shared" si="205"/>
        <v>Successful</v>
      </c>
      <c r="L1921" t="str">
        <f t="shared" si="206"/>
        <v>Mini Statement</v>
      </c>
      <c r="M1921" t="str">
        <f t="shared" si="207"/>
        <v>OK</v>
      </c>
      <c r="N1921" t="str">
        <f t="shared" si="208"/>
        <v>OK</v>
      </c>
      <c r="O1921" t="str">
        <f>_xlfn.XLOOKUP(B1921,'01_Raw_ATMs'!A:A,'01_Raw_ATMs'!A:A,"Not Found")</f>
        <v>ATM099</v>
      </c>
      <c r="P1921" t="str">
        <f t="shared" si="209"/>
        <v>Valid</v>
      </c>
    </row>
    <row r="1922" spans="1:16">
      <c r="A1922" t="s">
        <v>2117</v>
      </c>
      <c r="B1922" t="s">
        <v>156</v>
      </c>
      <c r="C1922" s="2">
        <v>45835</v>
      </c>
      <c r="D1922" s="3">
        <v>0.74100694444444448</v>
      </c>
      <c r="E1922" t="s">
        <v>33</v>
      </c>
      <c r="F1922">
        <v>500</v>
      </c>
      <c r="G1922" t="s">
        <v>214</v>
      </c>
      <c r="H1922" t="s">
        <v>1094</v>
      </c>
      <c r="I1922">
        <f t="shared" si="203"/>
        <v>1</v>
      </c>
      <c r="J1922" t="str">
        <f t="shared" si="204"/>
        <v>OK</v>
      </c>
      <c r="K1922" t="str">
        <f t="shared" si="205"/>
        <v>Failed</v>
      </c>
      <c r="L1922" t="str">
        <f t="shared" si="206"/>
        <v>Withdrawal</v>
      </c>
      <c r="M1922" t="str">
        <f t="shared" si="207"/>
        <v>OK</v>
      </c>
      <c r="N1922" t="str">
        <f t="shared" si="208"/>
        <v>OK</v>
      </c>
      <c r="O1922" t="str">
        <f>_xlfn.XLOOKUP(B1922,'01_Raw_ATMs'!A:A,'01_Raw_ATMs'!A:A,"Not Found")</f>
        <v>ATM076</v>
      </c>
      <c r="P1922" t="str">
        <f t="shared" si="209"/>
        <v>Valid</v>
      </c>
    </row>
    <row r="1923" spans="1:16">
      <c r="A1923" t="s">
        <v>2118</v>
      </c>
      <c r="B1923" t="s">
        <v>104</v>
      </c>
      <c r="C1923" s="2">
        <v>46018</v>
      </c>
      <c r="D1923" s="3">
        <v>0.91935185185185186</v>
      </c>
      <c r="E1923" t="s">
        <v>194</v>
      </c>
      <c r="F1923">
        <v>0</v>
      </c>
      <c r="G1923" t="s">
        <v>189</v>
      </c>
      <c r="I1923">
        <f t="shared" ref="I1923:I1986" si="210">COUNTIF($A:$A,A1923)</f>
        <v>1</v>
      </c>
      <c r="J1923" t="str">
        <f t="shared" ref="J1923:J1986" si="211">IF(AND(TRIM(G1923)="Failed",H1923=""),"Problem","OK")</f>
        <v>OK</v>
      </c>
      <c r="K1923" t="str">
        <f t="shared" ref="K1923:K1986" si="212">PROPER(TRIM(G1923))</f>
        <v>Successful</v>
      </c>
      <c r="L1923" t="str">
        <f t="shared" ref="L1923:L1986" si="213">PROPER(TRIM(E1923))</f>
        <v>Balance Inquiry</v>
      </c>
      <c r="M1923" t="str">
        <f t="shared" ref="M1923:M1986" si="214">IF(OR(E1923="Withdrawal",E1923="Cash Deposit"),IF(F1923&gt;0,"OK","Problem"),IF(F1923=0,"OK","Problem"))</f>
        <v>OK</v>
      </c>
      <c r="N1923" t="str">
        <f t="shared" ref="N1923:N1986" si="215">IF(AND(C1923&gt;=DATE(2025,1,1),C1923&lt;=DATE(2026,6,30)),"OK","Problem")</f>
        <v>OK</v>
      </c>
      <c r="O1923" t="str">
        <f>_xlfn.XLOOKUP(B1923,'01_Raw_ATMs'!A:A,'01_Raw_ATMs'!A:A,"Not Found")</f>
        <v>ATM025</v>
      </c>
      <c r="P1923" t="str">
        <f t="shared" ref="P1923:P1986" si="216">IF(B1923="","Missing ATM_ID","Valid")</f>
        <v>Valid</v>
      </c>
    </row>
    <row r="1924" spans="1:16">
      <c r="A1924" t="s">
        <v>2119</v>
      </c>
      <c r="B1924" t="s">
        <v>175</v>
      </c>
      <c r="C1924" s="2">
        <v>46178</v>
      </c>
      <c r="D1924" s="3">
        <v>0.67467592592592596</v>
      </c>
      <c r="E1924" t="s">
        <v>33</v>
      </c>
      <c r="F1924">
        <v>500</v>
      </c>
      <c r="G1924" t="s">
        <v>189</v>
      </c>
      <c r="I1924">
        <f t="shared" si="210"/>
        <v>1</v>
      </c>
      <c r="J1924" t="str">
        <f t="shared" si="211"/>
        <v>OK</v>
      </c>
      <c r="K1924" t="str">
        <f t="shared" si="212"/>
        <v>Successful</v>
      </c>
      <c r="L1924" t="str">
        <f t="shared" si="213"/>
        <v>Withdrawal</v>
      </c>
      <c r="M1924" t="str">
        <f t="shared" si="214"/>
        <v>OK</v>
      </c>
      <c r="N1924" t="str">
        <f t="shared" si="215"/>
        <v>OK</v>
      </c>
      <c r="O1924" t="str">
        <f>_xlfn.XLOOKUP(B1924,'01_Raw_ATMs'!A:A,'01_Raw_ATMs'!A:A,"Not Found")</f>
        <v>ATM095</v>
      </c>
      <c r="P1924" t="str">
        <f t="shared" si="216"/>
        <v>Valid</v>
      </c>
    </row>
    <row r="1925" spans="1:16">
      <c r="A1925" t="s">
        <v>2120</v>
      </c>
      <c r="B1925" t="s">
        <v>90</v>
      </c>
      <c r="C1925" s="2">
        <v>46126</v>
      </c>
      <c r="D1925" s="3">
        <v>0.95641203703703703</v>
      </c>
      <c r="E1925" t="s">
        <v>33</v>
      </c>
      <c r="F1925">
        <v>1000</v>
      </c>
      <c r="G1925" t="s">
        <v>189</v>
      </c>
      <c r="I1925">
        <f t="shared" si="210"/>
        <v>1</v>
      </c>
      <c r="J1925" t="str">
        <f t="shared" si="211"/>
        <v>OK</v>
      </c>
      <c r="K1925" t="str">
        <f t="shared" si="212"/>
        <v>Successful</v>
      </c>
      <c r="L1925" t="str">
        <f t="shared" si="213"/>
        <v>Withdrawal</v>
      </c>
      <c r="M1925" t="str">
        <f t="shared" si="214"/>
        <v>OK</v>
      </c>
      <c r="N1925" t="str">
        <f t="shared" si="215"/>
        <v>OK</v>
      </c>
      <c r="O1925" t="str">
        <f>_xlfn.XLOOKUP(B1925,'01_Raw_ATMs'!A:A,'01_Raw_ATMs'!A:A,"Not Found")</f>
        <v>ATM013</v>
      </c>
      <c r="P1925" t="str">
        <f t="shared" si="216"/>
        <v>Valid</v>
      </c>
    </row>
    <row r="1926" spans="1:16">
      <c r="A1926" t="s">
        <v>2121</v>
      </c>
      <c r="B1926" t="s">
        <v>144</v>
      </c>
      <c r="C1926" s="2">
        <v>45869</v>
      </c>
      <c r="D1926" s="3">
        <v>0.73541666666666672</v>
      </c>
      <c r="E1926" t="s">
        <v>33</v>
      </c>
      <c r="F1926">
        <v>4000</v>
      </c>
      <c r="G1926" t="s">
        <v>189</v>
      </c>
      <c r="I1926">
        <f t="shared" si="210"/>
        <v>1</v>
      </c>
      <c r="J1926" t="str">
        <f t="shared" si="211"/>
        <v>OK</v>
      </c>
      <c r="K1926" t="str">
        <f t="shared" si="212"/>
        <v>Successful</v>
      </c>
      <c r="L1926" t="str">
        <f t="shared" si="213"/>
        <v>Withdrawal</v>
      </c>
      <c r="M1926" t="str">
        <f t="shared" si="214"/>
        <v>OK</v>
      </c>
      <c r="N1926" t="str">
        <f t="shared" si="215"/>
        <v>OK</v>
      </c>
      <c r="O1926" t="str">
        <f>_xlfn.XLOOKUP(B1926,'01_Raw_ATMs'!A:A,'01_Raw_ATMs'!A:A,"Not Found")</f>
        <v>ATM064</v>
      </c>
      <c r="P1926" t="str">
        <f t="shared" si="216"/>
        <v>Valid</v>
      </c>
    </row>
    <row r="1927" spans="1:16">
      <c r="A1927" t="s">
        <v>2122</v>
      </c>
      <c r="B1927" t="s">
        <v>169</v>
      </c>
      <c r="C1927" s="2">
        <v>45777</v>
      </c>
      <c r="D1927" s="3">
        <v>0.87565972222222221</v>
      </c>
      <c r="E1927" t="s">
        <v>33</v>
      </c>
      <c r="F1927">
        <v>3000</v>
      </c>
      <c r="G1927" t="s">
        <v>214</v>
      </c>
      <c r="H1927" t="s">
        <v>1094</v>
      </c>
      <c r="I1927">
        <f t="shared" si="210"/>
        <v>1</v>
      </c>
      <c r="J1927" t="str">
        <f t="shared" si="211"/>
        <v>OK</v>
      </c>
      <c r="K1927" t="str">
        <f t="shared" si="212"/>
        <v>Failed</v>
      </c>
      <c r="L1927" t="str">
        <f t="shared" si="213"/>
        <v>Withdrawal</v>
      </c>
      <c r="M1927" t="str">
        <f t="shared" si="214"/>
        <v>OK</v>
      </c>
      <c r="N1927" t="str">
        <f t="shared" si="215"/>
        <v>OK</v>
      </c>
      <c r="O1927" t="str">
        <f>_xlfn.XLOOKUP(B1927,'01_Raw_ATMs'!A:A,'01_Raw_ATMs'!A:A,"Not Found")</f>
        <v>ATM089</v>
      </c>
      <c r="P1927" t="str">
        <f t="shared" si="216"/>
        <v>Valid</v>
      </c>
    </row>
    <row r="1928" spans="1:16">
      <c r="A1928" t="s">
        <v>2123</v>
      </c>
      <c r="B1928" t="s">
        <v>110</v>
      </c>
      <c r="C1928" s="2">
        <v>46038</v>
      </c>
      <c r="D1928" s="3">
        <v>0.89238425925925924</v>
      </c>
      <c r="E1928" t="s">
        <v>33</v>
      </c>
      <c r="F1928">
        <v>8000</v>
      </c>
      <c r="G1928" t="s">
        <v>189</v>
      </c>
      <c r="I1928">
        <f t="shared" si="210"/>
        <v>1</v>
      </c>
      <c r="J1928" t="str">
        <f t="shared" si="211"/>
        <v>OK</v>
      </c>
      <c r="K1928" t="str">
        <f t="shared" si="212"/>
        <v>Successful</v>
      </c>
      <c r="L1928" t="str">
        <f t="shared" si="213"/>
        <v>Withdrawal</v>
      </c>
      <c r="M1928" t="str">
        <f t="shared" si="214"/>
        <v>OK</v>
      </c>
      <c r="N1928" t="str">
        <f t="shared" si="215"/>
        <v>OK</v>
      </c>
      <c r="O1928" t="str">
        <f>_xlfn.XLOOKUP(B1928,'01_Raw_ATMs'!A:A,'01_Raw_ATMs'!A:A,"Not Found")</f>
        <v>ATM030</v>
      </c>
      <c r="P1928" t="str">
        <f t="shared" si="216"/>
        <v>Valid</v>
      </c>
    </row>
    <row r="1929" spans="1:16">
      <c r="A1929" t="s">
        <v>2124</v>
      </c>
      <c r="B1929" t="s">
        <v>166</v>
      </c>
      <c r="C1929" s="2">
        <v>45922</v>
      </c>
      <c r="D1929" s="3">
        <v>0.85258101851851853</v>
      </c>
      <c r="E1929" t="s">
        <v>33</v>
      </c>
      <c r="F1929">
        <v>10000</v>
      </c>
      <c r="G1929" t="s">
        <v>189</v>
      </c>
      <c r="I1929">
        <f t="shared" si="210"/>
        <v>1</v>
      </c>
      <c r="J1929" t="str">
        <f t="shared" si="211"/>
        <v>OK</v>
      </c>
      <c r="K1929" t="str">
        <f t="shared" si="212"/>
        <v>Successful</v>
      </c>
      <c r="L1929" t="str">
        <f t="shared" si="213"/>
        <v>Withdrawal</v>
      </c>
      <c r="M1929" t="str">
        <f t="shared" si="214"/>
        <v>OK</v>
      </c>
      <c r="N1929" t="str">
        <f t="shared" si="215"/>
        <v>OK</v>
      </c>
      <c r="O1929" t="str">
        <f>_xlfn.XLOOKUP(B1929,'01_Raw_ATMs'!A:A,'01_Raw_ATMs'!A:A,"Not Found")</f>
        <v>ATM086</v>
      </c>
      <c r="P1929" t="str">
        <f t="shared" si="216"/>
        <v>Valid</v>
      </c>
    </row>
    <row r="1930" spans="1:16">
      <c r="A1930" t="s">
        <v>2125</v>
      </c>
      <c r="B1930" t="s">
        <v>164</v>
      </c>
      <c r="C1930" s="2">
        <v>45937</v>
      </c>
      <c r="D1930" s="3">
        <v>0.58363425925925927</v>
      </c>
      <c r="E1930" t="s">
        <v>194</v>
      </c>
      <c r="F1930">
        <v>0</v>
      </c>
      <c r="G1930" t="s">
        <v>189</v>
      </c>
      <c r="I1930">
        <f t="shared" si="210"/>
        <v>1</v>
      </c>
      <c r="J1930" t="str">
        <f t="shared" si="211"/>
        <v>OK</v>
      </c>
      <c r="K1930" t="str">
        <f t="shared" si="212"/>
        <v>Successful</v>
      </c>
      <c r="L1930" t="str">
        <f t="shared" si="213"/>
        <v>Balance Inquiry</v>
      </c>
      <c r="M1930" t="str">
        <f t="shared" si="214"/>
        <v>OK</v>
      </c>
      <c r="N1930" t="str">
        <f t="shared" si="215"/>
        <v>OK</v>
      </c>
      <c r="O1930" t="str">
        <f>_xlfn.XLOOKUP(B1930,'01_Raw_ATMs'!A:A,'01_Raw_ATMs'!A:A,"Not Found")</f>
        <v>ATM084</v>
      </c>
      <c r="P1930" t="str">
        <f t="shared" si="216"/>
        <v>Valid</v>
      </c>
    </row>
    <row r="1931" spans="1:16">
      <c r="A1931" t="s">
        <v>2126</v>
      </c>
      <c r="B1931" t="s">
        <v>104</v>
      </c>
      <c r="C1931" s="2">
        <v>46157</v>
      </c>
      <c r="D1931" s="3">
        <v>0.41712962962962957</v>
      </c>
      <c r="E1931" t="s">
        <v>33</v>
      </c>
      <c r="F1931">
        <v>500</v>
      </c>
      <c r="G1931" t="s">
        <v>189</v>
      </c>
      <c r="I1931">
        <f t="shared" si="210"/>
        <v>1</v>
      </c>
      <c r="J1931" t="str">
        <f t="shared" si="211"/>
        <v>OK</v>
      </c>
      <c r="K1931" t="str">
        <f t="shared" si="212"/>
        <v>Successful</v>
      </c>
      <c r="L1931" t="str">
        <f t="shared" si="213"/>
        <v>Withdrawal</v>
      </c>
      <c r="M1931" t="str">
        <f t="shared" si="214"/>
        <v>OK</v>
      </c>
      <c r="N1931" t="str">
        <f t="shared" si="215"/>
        <v>OK</v>
      </c>
      <c r="O1931" t="str">
        <f>_xlfn.XLOOKUP(B1931,'01_Raw_ATMs'!A:A,'01_Raw_ATMs'!A:A,"Not Found")</f>
        <v>ATM025</v>
      </c>
      <c r="P1931" t="str">
        <f t="shared" si="216"/>
        <v>Valid</v>
      </c>
    </row>
    <row r="1932" spans="1:16">
      <c r="A1932" t="s">
        <v>2127</v>
      </c>
      <c r="B1932" t="s">
        <v>138</v>
      </c>
      <c r="C1932" s="2">
        <v>45789</v>
      </c>
      <c r="D1932" s="3">
        <v>0.75976851851851857</v>
      </c>
      <c r="E1932" t="s">
        <v>33</v>
      </c>
      <c r="F1932">
        <v>1000</v>
      </c>
      <c r="G1932" t="s">
        <v>189</v>
      </c>
      <c r="I1932">
        <f t="shared" si="210"/>
        <v>1</v>
      </c>
      <c r="J1932" t="str">
        <f t="shared" si="211"/>
        <v>OK</v>
      </c>
      <c r="K1932" t="str">
        <f t="shared" si="212"/>
        <v>Successful</v>
      </c>
      <c r="L1932" t="str">
        <f t="shared" si="213"/>
        <v>Withdrawal</v>
      </c>
      <c r="M1932" t="str">
        <f t="shared" si="214"/>
        <v>OK</v>
      </c>
      <c r="N1932" t="str">
        <f t="shared" si="215"/>
        <v>OK</v>
      </c>
      <c r="O1932" t="str">
        <f>_xlfn.XLOOKUP(B1932,'01_Raw_ATMs'!A:A,'01_Raw_ATMs'!A:A,"Not Found")</f>
        <v>ATM058</v>
      </c>
      <c r="P1932" t="str">
        <f t="shared" si="216"/>
        <v>Valid</v>
      </c>
    </row>
    <row r="1933" spans="1:16">
      <c r="A1933" t="s">
        <v>2128</v>
      </c>
      <c r="B1933" t="s">
        <v>143</v>
      </c>
      <c r="C1933" s="2">
        <v>45726</v>
      </c>
      <c r="D1933" s="3">
        <v>0.34733796296296299</v>
      </c>
      <c r="E1933" t="s">
        <v>211</v>
      </c>
      <c r="F1933">
        <v>0</v>
      </c>
      <c r="G1933" t="s">
        <v>189</v>
      </c>
      <c r="I1933">
        <f t="shared" si="210"/>
        <v>1</v>
      </c>
      <c r="J1933" t="str">
        <f t="shared" si="211"/>
        <v>OK</v>
      </c>
      <c r="K1933" t="str">
        <f t="shared" si="212"/>
        <v>Successful</v>
      </c>
      <c r="L1933" t="str">
        <f t="shared" si="213"/>
        <v>Mini Statement</v>
      </c>
      <c r="M1933" t="str">
        <f t="shared" si="214"/>
        <v>OK</v>
      </c>
      <c r="N1933" t="str">
        <f t="shared" si="215"/>
        <v>OK</v>
      </c>
      <c r="O1933" t="str">
        <f>_xlfn.XLOOKUP(B1933,'01_Raw_ATMs'!A:A,'01_Raw_ATMs'!A:A,"Not Found")</f>
        <v>ATM063</v>
      </c>
      <c r="P1933" t="str">
        <f t="shared" si="216"/>
        <v>Valid</v>
      </c>
    </row>
    <row r="1934" spans="1:16">
      <c r="A1934" t="s">
        <v>2129</v>
      </c>
      <c r="B1934" t="s">
        <v>168</v>
      </c>
      <c r="C1934" s="2">
        <v>46065</v>
      </c>
      <c r="D1934" s="3">
        <v>0.47104166666666669</v>
      </c>
      <c r="E1934" t="s">
        <v>194</v>
      </c>
      <c r="F1934">
        <v>0</v>
      </c>
      <c r="G1934" t="s">
        <v>189</v>
      </c>
      <c r="I1934">
        <f t="shared" si="210"/>
        <v>1</v>
      </c>
      <c r="J1934" t="str">
        <f t="shared" si="211"/>
        <v>OK</v>
      </c>
      <c r="K1934" t="str">
        <f t="shared" si="212"/>
        <v>Successful</v>
      </c>
      <c r="L1934" t="str">
        <f t="shared" si="213"/>
        <v>Balance Inquiry</v>
      </c>
      <c r="M1934" t="str">
        <f t="shared" si="214"/>
        <v>OK</v>
      </c>
      <c r="N1934" t="str">
        <f t="shared" si="215"/>
        <v>OK</v>
      </c>
      <c r="O1934" t="str">
        <f>_xlfn.XLOOKUP(B1934,'01_Raw_ATMs'!A:A,'01_Raw_ATMs'!A:A,"Not Found")</f>
        <v>ATM088</v>
      </c>
      <c r="P1934" t="str">
        <f t="shared" si="216"/>
        <v>Valid</v>
      </c>
    </row>
    <row r="1935" spans="1:16">
      <c r="A1935" t="s">
        <v>2130</v>
      </c>
      <c r="B1935" t="s">
        <v>178</v>
      </c>
      <c r="C1935" s="2">
        <v>45780</v>
      </c>
      <c r="D1935" s="3">
        <v>0.58120370370370367</v>
      </c>
      <c r="E1935" t="s">
        <v>33</v>
      </c>
      <c r="F1935">
        <v>1000</v>
      </c>
      <c r="G1935" t="s">
        <v>189</v>
      </c>
      <c r="I1935">
        <f t="shared" si="210"/>
        <v>1</v>
      </c>
      <c r="J1935" t="str">
        <f t="shared" si="211"/>
        <v>OK</v>
      </c>
      <c r="K1935" t="str">
        <f t="shared" si="212"/>
        <v>Successful</v>
      </c>
      <c r="L1935" t="str">
        <f t="shared" si="213"/>
        <v>Withdrawal</v>
      </c>
      <c r="M1935" t="str">
        <f t="shared" si="214"/>
        <v>OK</v>
      </c>
      <c r="N1935" t="str">
        <f t="shared" si="215"/>
        <v>OK</v>
      </c>
      <c r="O1935" t="str">
        <f>_xlfn.XLOOKUP(B1935,'01_Raw_ATMs'!A:A,'01_Raw_ATMs'!A:A,"Not Found")</f>
        <v>ATM098</v>
      </c>
      <c r="P1935" t="str">
        <f t="shared" si="216"/>
        <v>Valid</v>
      </c>
    </row>
    <row r="1936" spans="1:16">
      <c r="A1936" t="s">
        <v>2131</v>
      </c>
      <c r="B1936" t="s">
        <v>144</v>
      </c>
      <c r="C1936" s="2">
        <v>45863</v>
      </c>
      <c r="D1936" s="3">
        <v>0.29340277777777779</v>
      </c>
      <c r="E1936" t="s">
        <v>33</v>
      </c>
      <c r="F1936">
        <v>1000</v>
      </c>
      <c r="G1936" t="s">
        <v>189</v>
      </c>
      <c r="I1936">
        <f t="shared" si="210"/>
        <v>1</v>
      </c>
      <c r="J1936" t="str">
        <f t="shared" si="211"/>
        <v>OK</v>
      </c>
      <c r="K1936" t="str">
        <f t="shared" si="212"/>
        <v>Successful</v>
      </c>
      <c r="L1936" t="str">
        <f t="shared" si="213"/>
        <v>Withdrawal</v>
      </c>
      <c r="M1936" t="str">
        <f t="shared" si="214"/>
        <v>OK</v>
      </c>
      <c r="N1936" t="str">
        <f t="shared" si="215"/>
        <v>OK</v>
      </c>
      <c r="O1936" t="str">
        <f>_xlfn.XLOOKUP(B1936,'01_Raw_ATMs'!A:A,'01_Raw_ATMs'!A:A,"Not Found")</f>
        <v>ATM064</v>
      </c>
      <c r="P1936" t="str">
        <f t="shared" si="216"/>
        <v>Valid</v>
      </c>
    </row>
    <row r="1937" spans="1:16">
      <c r="A1937" t="s">
        <v>2132</v>
      </c>
      <c r="B1937" t="s">
        <v>130</v>
      </c>
      <c r="C1937" s="2">
        <v>45846</v>
      </c>
      <c r="D1937" s="3">
        <v>0.28114583333333332</v>
      </c>
      <c r="E1937" t="s">
        <v>33</v>
      </c>
      <c r="F1937">
        <v>4000</v>
      </c>
      <c r="G1937" t="s">
        <v>189</v>
      </c>
      <c r="I1937">
        <f t="shared" si="210"/>
        <v>1</v>
      </c>
      <c r="J1937" t="str">
        <f t="shared" si="211"/>
        <v>OK</v>
      </c>
      <c r="K1937" t="str">
        <f t="shared" si="212"/>
        <v>Successful</v>
      </c>
      <c r="L1937" t="str">
        <f t="shared" si="213"/>
        <v>Withdrawal</v>
      </c>
      <c r="M1937" t="str">
        <f t="shared" si="214"/>
        <v>OK</v>
      </c>
      <c r="N1937" t="str">
        <f t="shared" si="215"/>
        <v>OK</v>
      </c>
      <c r="O1937" t="str">
        <f>_xlfn.XLOOKUP(B1937,'01_Raw_ATMs'!A:A,'01_Raw_ATMs'!A:A,"Not Found")</f>
        <v>ATM050</v>
      </c>
      <c r="P1937" t="str">
        <f t="shared" si="216"/>
        <v>Valid</v>
      </c>
    </row>
    <row r="1938" spans="1:16">
      <c r="A1938" t="s">
        <v>2133</v>
      </c>
      <c r="B1938" t="s">
        <v>137</v>
      </c>
      <c r="C1938" s="2">
        <v>45804</v>
      </c>
      <c r="D1938" s="3">
        <v>0.65905092592592596</v>
      </c>
      <c r="E1938" t="s">
        <v>33</v>
      </c>
      <c r="F1938">
        <v>6000</v>
      </c>
      <c r="G1938" t="s">
        <v>189</v>
      </c>
      <c r="I1938">
        <f t="shared" si="210"/>
        <v>1</v>
      </c>
      <c r="J1938" t="str">
        <f t="shared" si="211"/>
        <v>OK</v>
      </c>
      <c r="K1938" t="str">
        <f t="shared" si="212"/>
        <v>Successful</v>
      </c>
      <c r="L1938" t="str">
        <f t="shared" si="213"/>
        <v>Withdrawal</v>
      </c>
      <c r="M1938" t="str">
        <f t="shared" si="214"/>
        <v>OK</v>
      </c>
      <c r="N1938" t="str">
        <f t="shared" si="215"/>
        <v>OK</v>
      </c>
      <c r="O1938" t="str">
        <f>_xlfn.XLOOKUP(B1938,'01_Raw_ATMs'!A:A,'01_Raw_ATMs'!A:A,"Not Found")</f>
        <v>ATM057</v>
      </c>
      <c r="P1938" t="str">
        <f t="shared" si="216"/>
        <v>Valid</v>
      </c>
    </row>
    <row r="1939" spans="1:16">
      <c r="A1939" t="s">
        <v>2134</v>
      </c>
      <c r="B1939" t="s">
        <v>104</v>
      </c>
      <c r="C1939" s="2">
        <v>45873</v>
      </c>
      <c r="D1939" s="3">
        <v>0.7518055555555555</v>
      </c>
      <c r="E1939" t="s">
        <v>33</v>
      </c>
      <c r="F1939">
        <v>1500</v>
      </c>
      <c r="G1939" t="s">
        <v>189</v>
      </c>
      <c r="I1939">
        <f t="shared" si="210"/>
        <v>1</v>
      </c>
      <c r="J1939" t="str">
        <f t="shared" si="211"/>
        <v>OK</v>
      </c>
      <c r="K1939" t="str">
        <f t="shared" si="212"/>
        <v>Successful</v>
      </c>
      <c r="L1939" t="str">
        <f t="shared" si="213"/>
        <v>Withdrawal</v>
      </c>
      <c r="M1939" t="str">
        <f t="shared" si="214"/>
        <v>OK</v>
      </c>
      <c r="N1939" t="str">
        <f t="shared" si="215"/>
        <v>OK</v>
      </c>
      <c r="O1939" t="str">
        <f>_xlfn.XLOOKUP(B1939,'01_Raw_ATMs'!A:A,'01_Raw_ATMs'!A:A,"Not Found")</f>
        <v>ATM025</v>
      </c>
      <c r="P1939" t="str">
        <f t="shared" si="216"/>
        <v>Valid</v>
      </c>
    </row>
    <row r="1940" spans="1:16">
      <c r="A1940" t="s">
        <v>2135</v>
      </c>
      <c r="B1940" t="s">
        <v>113</v>
      </c>
      <c r="C1940" s="2">
        <v>45837</v>
      </c>
      <c r="D1940" s="3">
        <v>0.50899305555555552</v>
      </c>
      <c r="E1940" t="s">
        <v>33</v>
      </c>
      <c r="F1940">
        <v>4000</v>
      </c>
      <c r="G1940" t="s">
        <v>189</v>
      </c>
      <c r="I1940">
        <f t="shared" si="210"/>
        <v>1</v>
      </c>
      <c r="J1940" t="str">
        <f t="shared" si="211"/>
        <v>OK</v>
      </c>
      <c r="K1940" t="str">
        <f t="shared" si="212"/>
        <v>Successful</v>
      </c>
      <c r="L1940" t="str">
        <f t="shared" si="213"/>
        <v>Withdrawal</v>
      </c>
      <c r="M1940" t="str">
        <f t="shared" si="214"/>
        <v>OK</v>
      </c>
      <c r="N1940" t="str">
        <f t="shared" si="215"/>
        <v>OK</v>
      </c>
      <c r="O1940" t="str">
        <f>_xlfn.XLOOKUP(B1940,'01_Raw_ATMs'!A:A,'01_Raw_ATMs'!A:A,"Not Found")</f>
        <v>ATM033</v>
      </c>
      <c r="P1940" t="str">
        <f t="shared" si="216"/>
        <v>Valid</v>
      </c>
    </row>
    <row r="1941" spans="1:16">
      <c r="A1941" t="s">
        <v>2136</v>
      </c>
      <c r="B1941" t="s">
        <v>118</v>
      </c>
      <c r="C1941" s="2">
        <v>46175</v>
      </c>
      <c r="D1941" s="3">
        <v>0.2164351851851852</v>
      </c>
      <c r="E1941" t="s">
        <v>33</v>
      </c>
      <c r="F1941">
        <v>10000</v>
      </c>
      <c r="G1941" t="s">
        <v>189</v>
      </c>
      <c r="I1941">
        <f t="shared" si="210"/>
        <v>1</v>
      </c>
      <c r="J1941" t="str">
        <f t="shared" si="211"/>
        <v>OK</v>
      </c>
      <c r="K1941" t="str">
        <f t="shared" si="212"/>
        <v>Successful</v>
      </c>
      <c r="L1941" t="str">
        <f t="shared" si="213"/>
        <v>Withdrawal</v>
      </c>
      <c r="M1941" t="str">
        <f t="shared" si="214"/>
        <v>OK</v>
      </c>
      <c r="N1941" t="str">
        <f t="shared" si="215"/>
        <v>OK</v>
      </c>
      <c r="O1941" t="str">
        <f>_xlfn.XLOOKUP(B1941,'01_Raw_ATMs'!A:A,'01_Raw_ATMs'!A:A,"Not Found")</f>
        <v>ATM038</v>
      </c>
      <c r="P1941" t="str">
        <f t="shared" si="216"/>
        <v>Valid</v>
      </c>
    </row>
    <row r="1942" spans="1:16">
      <c r="A1942" t="s">
        <v>2137</v>
      </c>
      <c r="B1942" t="s">
        <v>76</v>
      </c>
      <c r="C1942" s="2">
        <v>46109</v>
      </c>
      <c r="D1942" s="3">
        <v>0.21918981481481481</v>
      </c>
      <c r="E1942" t="s">
        <v>33</v>
      </c>
      <c r="F1942">
        <v>6000</v>
      </c>
      <c r="G1942" t="s">
        <v>189</v>
      </c>
      <c r="I1942">
        <f t="shared" si="210"/>
        <v>1</v>
      </c>
      <c r="J1942" t="str">
        <f t="shared" si="211"/>
        <v>OK</v>
      </c>
      <c r="K1942" t="str">
        <f t="shared" si="212"/>
        <v>Successful</v>
      </c>
      <c r="L1942" t="str">
        <f t="shared" si="213"/>
        <v>Withdrawal</v>
      </c>
      <c r="M1942" t="str">
        <f t="shared" si="214"/>
        <v>OK</v>
      </c>
      <c r="N1942" t="str">
        <f t="shared" si="215"/>
        <v>OK</v>
      </c>
      <c r="O1942" t="str">
        <f>_xlfn.XLOOKUP(B1942,'01_Raw_ATMs'!A:A,'01_Raw_ATMs'!A:A,"Not Found")</f>
        <v>ATM004</v>
      </c>
      <c r="P1942" t="str">
        <f t="shared" si="216"/>
        <v>Valid</v>
      </c>
    </row>
    <row r="1943" spans="1:16">
      <c r="A1943" t="s">
        <v>2138</v>
      </c>
      <c r="B1943" t="s">
        <v>151</v>
      </c>
      <c r="C1943" s="2">
        <v>45983</v>
      </c>
      <c r="D1943" s="3">
        <v>0.23824074074074081</v>
      </c>
      <c r="E1943" t="s">
        <v>33</v>
      </c>
      <c r="F1943">
        <v>6000</v>
      </c>
      <c r="G1943" t="s">
        <v>189</v>
      </c>
      <c r="I1943">
        <f t="shared" si="210"/>
        <v>1</v>
      </c>
      <c r="J1943" t="str">
        <f t="shared" si="211"/>
        <v>OK</v>
      </c>
      <c r="K1943" t="str">
        <f t="shared" si="212"/>
        <v>Successful</v>
      </c>
      <c r="L1943" t="str">
        <f t="shared" si="213"/>
        <v>Withdrawal</v>
      </c>
      <c r="M1943" t="str">
        <f t="shared" si="214"/>
        <v>OK</v>
      </c>
      <c r="N1943" t="str">
        <f t="shared" si="215"/>
        <v>OK</v>
      </c>
      <c r="O1943" t="str">
        <f>_xlfn.XLOOKUP(B1943,'01_Raw_ATMs'!A:A,'01_Raw_ATMs'!A:A,"Not Found")</f>
        <v>ATM071</v>
      </c>
      <c r="P1943" t="str">
        <f t="shared" si="216"/>
        <v>Valid</v>
      </c>
    </row>
    <row r="1944" spans="1:16">
      <c r="A1944" t="s">
        <v>2139</v>
      </c>
      <c r="B1944" t="s">
        <v>173</v>
      </c>
      <c r="C1944" s="2">
        <v>45831</v>
      </c>
      <c r="D1944" s="3">
        <v>0.76415509259259262</v>
      </c>
      <c r="E1944" t="s">
        <v>33</v>
      </c>
      <c r="F1944">
        <v>1000</v>
      </c>
      <c r="G1944" t="s">
        <v>189</v>
      </c>
      <c r="I1944">
        <f t="shared" si="210"/>
        <v>1</v>
      </c>
      <c r="J1944" t="str">
        <f t="shared" si="211"/>
        <v>OK</v>
      </c>
      <c r="K1944" t="str">
        <f t="shared" si="212"/>
        <v>Successful</v>
      </c>
      <c r="L1944" t="str">
        <f t="shared" si="213"/>
        <v>Withdrawal</v>
      </c>
      <c r="M1944" t="str">
        <f t="shared" si="214"/>
        <v>OK</v>
      </c>
      <c r="N1944" t="str">
        <f t="shared" si="215"/>
        <v>OK</v>
      </c>
      <c r="O1944" t="str">
        <f>_xlfn.XLOOKUP(B1944,'01_Raw_ATMs'!A:A,'01_Raw_ATMs'!A:A,"Not Found")</f>
        <v>ATM093</v>
      </c>
      <c r="P1944" t="str">
        <f t="shared" si="216"/>
        <v>Valid</v>
      </c>
    </row>
    <row r="1945" spans="1:16">
      <c r="A1945" t="s">
        <v>2140</v>
      </c>
      <c r="B1945" t="s">
        <v>7</v>
      </c>
      <c r="C1945" s="2">
        <v>46048</v>
      </c>
      <c r="D1945" s="3">
        <v>2.685185185185185E-3</v>
      </c>
      <c r="E1945" t="s">
        <v>33</v>
      </c>
      <c r="F1945">
        <v>8000</v>
      </c>
      <c r="G1945" t="s">
        <v>189</v>
      </c>
      <c r="I1945">
        <f t="shared" si="210"/>
        <v>1</v>
      </c>
      <c r="J1945" t="str">
        <f t="shared" si="211"/>
        <v>OK</v>
      </c>
      <c r="K1945" t="str">
        <f t="shared" si="212"/>
        <v>Successful</v>
      </c>
      <c r="L1945" t="str">
        <f t="shared" si="213"/>
        <v>Withdrawal</v>
      </c>
      <c r="M1945" t="str">
        <f t="shared" si="214"/>
        <v>OK</v>
      </c>
      <c r="N1945" t="str">
        <f t="shared" si="215"/>
        <v>OK</v>
      </c>
      <c r="O1945" t="str">
        <f>_xlfn.XLOOKUP(B1945,'01_Raw_ATMs'!A:A,'01_Raw_ATMs'!A:A,"Not Found")</f>
        <v>ATM001</v>
      </c>
      <c r="P1945" t="str">
        <f t="shared" si="216"/>
        <v>Valid</v>
      </c>
    </row>
    <row r="1946" spans="1:16">
      <c r="A1946" t="s">
        <v>2141</v>
      </c>
      <c r="B1946" t="s">
        <v>109</v>
      </c>
      <c r="C1946" s="2">
        <v>45694</v>
      </c>
      <c r="D1946" s="3">
        <v>0.66945601851851855</v>
      </c>
      <c r="E1946" t="s">
        <v>33</v>
      </c>
      <c r="F1946">
        <v>5000</v>
      </c>
      <c r="G1946" t="s">
        <v>189</v>
      </c>
      <c r="I1946">
        <f t="shared" si="210"/>
        <v>1</v>
      </c>
      <c r="J1946" t="str">
        <f t="shared" si="211"/>
        <v>OK</v>
      </c>
      <c r="K1946" t="str">
        <f t="shared" si="212"/>
        <v>Successful</v>
      </c>
      <c r="L1946" t="str">
        <f t="shared" si="213"/>
        <v>Withdrawal</v>
      </c>
      <c r="M1946" t="str">
        <f t="shared" si="214"/>
        <v>OK</v>
      </c>
      <c r="N1946" t="str">
        <f t="shared" si="215"/>
        <v>OK</v>
      </c>
      <c r="O1946" t="str">
        <f>_xlfn.XLOOKUP(B1946,'01_Raw_ATMs'!A:A,'01_Raw_ATMs'!A:A,"Not Found")</f>
        <v>ATM029</v>
      </c>
      <c r="P1946" t="str">
        <f t="shared" si="216"/>
        <v>Valid</v>
      </c>
    </row>
    <row r="1947" spans="1:16">
      <c r="A1947" t="s">
        <v>2142</v>
      </c>
      <c r="B1947" t="s">
        <v>163</v>
      </c>
      <c r="C1947" s="2">
        <v>46053</v>
      </c>
      <c r="D1947" s="3">
        <v>0.48569444444444437</v>
      </c>
      <c r="E1947" t="s">
        <v>33</v>
      </c>
      <c r="F1947">
        <v>2000</v>
      </c>
      <c r="G1947" t="s">
        <v>189</v>
      </c>
      <c r="I1947">
        <f t="shared" si="210"/>
        <v>1</v>
      </c>
      <c r="J1947" t="str">
        <f t="shared" si="211"/>
        <v>OK</v>
      </c>
      <c r="K1947" t="str">
        <f t="shared" si="212"/>
        <v>Successful</v>
      </c>
      <c r="L1947" t="str">
        <f t="shared" si="213"/>
        <v>Withdrawal</v>
      </c>
      <c r="M1947" t="str">
        <f t="shared" si="214"/>
        <v>OK</v>
      </c>
      <c r="N1947" t="str">
        <f t="shared" si="215"/>
        <v>OK</v>
      </c>
      <c r="O1947" t="str">
        <f>_xlfn.XLOOKUP(B1947,'01_Raw_ATMs'!A:A,'01_Raw_ATMs'!A:A,"Not Found")</f>
        <v>ATM083</v>
      </c>
      <c r="P1947" t="str">
        <f t="shared" si="216"/>
        <v>Valid</v>
      </c>
    </row>
    <row r="1948" spans="1:16">
      <c r="A1948" t="s">
        <v>2143</v>
      </c>
      <c r="B1948" t="s">
        <v>159</v>
      </c>
      <c r="C1948" s="2">
        <v>45914</v>
      </c>
      <c r="D1948" s="3">
        <v>0.52811342592592592</v>
      </c>
      <c r="E1948" t="s">
        <v>33</v>
      </c>
      <c r="F1948">
        <v>1500</v>
      </c>
      <c r="G1948" t="s">
        <v>189</v>
      </c>
      <c r="I1948">
        <f t="shared" si="210"/>
        <v>1</v>
      </c>
      <c r="J1948" t="str">
        <f t="shared" si="211"/>
        <v>OK</v>
      </c>
      <c r="K1948" t="str">
        <f t="shared" si="212"/>
        <v>Successful</v>
      </c>
      <c r="L1948" t="str">
        <f t="shared" si="213"/>
        <v>Withdrawal</v>
      </c>
      <c r="M1948" t="str">
        <f t="shared" si="214"/>
        <v>OK</v>
      </c>
      <c r="N1948" t="str">
        <f t="shared" si="215"/>
        <v>OK</v>
      </c>
      <c r="O1948" t="str">
        <f>_xlfn.XLOOKUP(B1948,'01_Raw_ATMs'!A:A,'01_Raw_ATMs'!A:A,"Not Found")</f>
        <v>ATM079</v>
      </c>
      <c r="P1948" t="str">
        <f t="shared" si="216"/>
        <v>Valid</v>
      </c>
    </row>
    <row r="1949" spans="1:16">
      <c r="A1949" t="s">
        <v>2144</v>
      </c>
      <c r="B1949" t="s">
        <v>127</v>
      </c>
      <c r="C1949" s="2">
        <v>45887</v>
      </c>
      <c r="D1949" s="3">
        <v>0.31997685185185187</v>
      </c>
      <c r="E1949" t="s">
        <v>33</v>
      </c>
      <c r="F1949">
        <v>4000</v>
      </c>
      <c r="G1949" t="s">
        <v>214</v>
      </c>
      <c r="H1949" t="s">
        <v>1215</v>
      </c>
      <c r="I1949">
        <f t="shared" si="210"/>
        <v>1</v>
      </c>
      <c r="J1949" t="str">
        <f t="shared" si="211"/>
        <v>OK</v>
      </c>
      <c r="K1949" t="str">
        <f t="shared" si="212"/>
        <v>Failed</v>
      </c>
      <c r="L1949" t="str">
        <f t="shared" si="213"/>
        <v>Withdrawal</v>
      </c>
      <c r="M1949" t="str">
        <f t="shared" si="214"/>
        <v>OK</v>
      </c>
      <c r="N1949" t="str">
        <f t="shared" si="215"/>
        <v>OK</v>
      </c>
      <c r="O1949" t="str">
        <f>_xlfn.XLOOKUP(B1949,'01_Raw_ATMs'!A:A,'01_Raw_ATMs'!A:A,"Not Found")</f>
        <v>ATM047</v>
      </c>
      <c r="P1949" t="str">
        <f t="shared" si="216"/>
        <v>Valid</v>
      </c>
    </row>
    <row r="1950" spans="1:16">
      <c r="A1950" t="s">
        <v>2145</v>
      </c>
      <c r="B1950" t="s">
        <v>128</v>
      </c>
      <c r="C1950" s="2">
        <v>45679</v>
      </c>
      <c r="D1950" s="3">
        <v>0.59663194444444445</v>
      </c>
      <c r="E1950" t="s">
        <v>33</v>
      </c>
      <c r="F1950">
        <v>4000</v>
      </c>
      <c r="G1950" t="s">
        <v>189</v>
      </c>
      <c r="I1950">
        <f t="shared" si="210"/>
        <v>1</v>
      </c>
      <c r="J1950" t="str">
        <f t="shared" si="211"/>
        <v>OK</v>
      </c>
      <c r="K1950" t="str">
        <f t="shared" si="212"/>
        <v>Successful</v>
      </c>
      <c r="L1950" t="str">
        <f t="shared" si="213"/>
        <v>Withdrawal</v>
      </c>
      <c r="M1950" t="str">
        <f t="shared" si="214"/>
        <v>OK</v>
      </c>
      <c r="N1950" t="str">
        <f t="shared" si="215"/>
        <v>OK</v>
      </c>
      <c r="O1950" t="str">
        <f>_xlfn.XLOOKUP(B1950,'01_Raw_ATMs'!A:A,'01_Raw_ATMs'!A:A,"Not Found")</f>
        <v>ATM048</v>
      </c>
      <c r="P1950" t="str">
        <f t="shared" si="216"/>
        <v>Valid</v>
      </c>
    </row>
    <row r="1951" spans="1:16">
      <c r="A1951" t="s">
        <v>2146</v>
      </c>
      <c r="B1951" t="s">
        <v>150</v>
      </c>
      <c r="C1951" s="2">
        <v>45890</v>
      </c>
      <c r="D1951" s="3">
        <v>0.96450231481481485</v>
      </c>
      <c r="E1951" t="s">
        <v>33</v>
      </c>
      <c r="F1951">
        <v>2000</v>
      </c>
      <c r="G1951" t="s">
        <v>214</v>
      </c>
      <c r="H1951" t="s">
        <v>1094</v>
      </c>
      <c r="I1951">
        <f t="shared" si="210"/>
        <v>1</v>
      </c>
      <c r="J1951" t="str">
        <f t="shared" si="211"/>
        <v>OK</v>
      </c>
      <c r="K1951" t="str">
        <f t="shared" si="212"/>
        <v>Failed</v>
      </c>
      <c r="L1951" t="str">
        <f t="shared" si="213"/>
        <v>Withdrawal</v>
      </c>
      <c r="M1951" t="str">
        <f t="shared" si="214"/>
        <v>OK</v>
      </c>
      <c r="N1951" t="str">
        <f t="shared" si="215"/>
        <v>OK</v>
      </c>
      <c r="O1951" t="str">
        <f>_xlfn.XLOOKUP(B1951,'01_Raw_ATMs'!A:A,'01_Raw_ATMs'!A:A,"Not Found")</f>
        <v>ATM070</v>
      </c>
      <c r="P1951" t="str">
        <f t="shared" si="216"/>
        <v>Valid</v>
      </c>
    </row>
    <row r="1952" spans="1:16">
      <c r="A1952" t="s">
        <v>2147</v>
      </c>
      <c r="B1952" t="s">
        <v>134</v>
      </c>
      <c r="C1952" s="2">
        <v>46129</v>
      </c>
      <c r="D1952" s="3">
        <v>0.7697222222222222</v>
      </c>
      <c r="E1952" t="s">
        <v>33</v>
      </c>
      <c r="F1952">
        <v>3000</v>
      </c>
      <c r="G1952" t="s">
        <v>189</v>
      </c>
      <c r="I1952">
        <f t="shared" si="210"/>
        <v>1</v>
      </c>
      <c r="J1952" t="str">
        <f t="shared" si="211"/>
        <v>OK</v>
      </c>
      <c r="K1952" t="str">
        <f t="shared" si="212"/>
        <v>Successful</v>
      </c>
      <c r="L1952" t="str">
        <f t="shared" si="213"/>
        <v>Withdrawal</v>
      </c>
      <c r="M1952" t="str">
        <f t="shared" si="214"/>
        <v>OK</v>
      </c>
      <c r="N1952" t="str">
        <f t="shared" si="215"/>
        <v>OK</v>
      </c>
      <c r="O1952" t="str">
        <f>_xlfn.XLOOKUP(B1952,'01_Raw_ATMs'!A:A,'01_Raw_ATMs'!A:A,"Not Found")</f>
        <v>ATM054</v>
      </c>
      <c r="P1952" t="str">
        <f t="shared" si="216"/>
        <v>Valid</v>
      </c>
    </row>
    <row r="1953" spans="1:16">
      <c r="A1953" t="s">
        <v>2148</v>
      </c>
      <c r="B1953" t="s">
        <v>132</v>
      </c>
      <c r="C1953" s="2">
        <v>45794</v>
      </c>
      <c r="D1953" s="3">
        <v>0.75920138888888888</v>
      </c>
      <c r="E1953" t="s">
        <v>33</v>
      </c>
      <c r="F1953">
        <v>2000</v>
      </c>
      <c r="G1953" t="s">
        <v>189</v>
      </c>
      <c r="I1953">
        <f t="shared" si="210"/>
        <v>1</v>
      </c>
      <c r="J1953" t="str">
        <f t="shared" si="211"/>
        <v>OK</v>
      </c>
      <c r="K1953" t="str">
        <f t="shared" si="212"/>
        <v>Successful</v>
      </c>
      <c r="L1953" t="str">
        <f t="shared" si="213"/>
        <v>Withdrawal</v>
      </c>
      <c r="M1953" t="str">
        <f t="shared" si="214"/>
        <v>OK</v>
      </c>
      <c r="N1953" t="str">
        <f t="shared" si="215"/>
        <v>OK</v>
      </c>
      <c r="O1953" t="str">
        <f>_xlfn.XLOOKUP(B1953,'01_Raw_ATMs'!A:A,'01_Raw_ATMs'!A:A,"Not Found")</f>
        <v>ATM052</v>
      </c>
      <c r="P1953" t="str">
        <f t="shared" si="216"/>
        <v>Valid</v>
      </c>
    </row>
    <row r="1954" spans="1:16">
      <c r="A1954" t="s">
        <v>2149</v>
      </c>
      <c r="B1954" t="s">
        <v>174</v>
      </c>
      <c r="C1954" s="2">
        <v>46030</v>
      </c>
      <c r="D1954" s="3">
        <v>0.85827546296296298</v>
      </c>
      <c r="E1954" t="s">
        <v>194</v>
      </c>
      <c r="F1954">
        <v>0</v>
      </c>
      <c r="G1954" t="s">
        <v>189</v>
      </c>
      <c r="I1954">
        <f t="shared" si="210"/>
        <v>1</v>
      </c>
      <c r="J1954" t="str">
        <f t="shared" si="211"/>
        <v>OK</v>
      </c>
      <c r="K1954" t="str">
        <f t="shared" si="212"/>
        <v>Successful</v>
      </c>
      <c r="L1954" t="str">
        <f t="shared" si="213"/>
        <v>Balance Inquiry</v>
      </c>
      <c r="M1954" t="str">
        <f t="shared" si="214"/>
        <v>OK</v>
      </c>
      <c r="N1954" t="str">
        <f t="shared" si="215"/>
        <v>OK</v>
      </c>
      <c r="O1954" t="str">
        <f>_xlfn.XLOOKUP(B1954,'01_Raw_ATMs'!A:A,'01_Raw_ATMs'!A:A,"Not Found")</f>
        <v>ATM094</v>
      </c>
      <c r="P1954" t="str">
        <f t="shared" si="216"/>
        <v>Valid</v>
      </c>
    </row>
    <row r="1955" spans="1:16">
      <c r="A1955" t="s">
        <v>2150</v>
      </c>
      <c r="B1955" t="s">
        <v>163</v>
      </c>
      <c r="C1955" s="2">
        <v>45972</v>
      </c>
      <c r="D1955" s="3">
        <v>0.3815972222222222</v>
      </c>
      <c r="E1955" t="s">
        <v>33</v>
      </c>
      <c r="F1955">
        <v>10000</v>
      </c>
      <c r="G1955" t="s">
        <v>189</v>
      </c>
      <c r="I1955">
        <f t="shared" si="210"/>
        <v>1</v>
      </c>
      <c r="J1955" t="str">
        <f t="shared" si="211"/>
        <v>OK</v>
      </c>
      <c r="K1955" t="str">
        <f t="shared" si="212"/>
        <v>Successful</v>
      </c>
      <c r="L1955" t="str">
        <f t="shared" si="213"/>
        <v>Withdrawal</v>
      </c>
      <c r="M1955" t="str">
        <f t="shared" si="214"/>
        <v>OK</v>
      </c>
      <c r="N1955" t="str">
        <f t="shared" si="215"/>
        <v>OK</v>
      </c>
      <c r="O1955" t="str">
        <f>_xlfn.XLOOKUP(B1955,'01_Raw_ATMs'!A:A,'01_Raw_ATMs'!A:A,"Not Found")</f>
        <v>ATM083</v>
      </c>
      <c r="P1955" t="str">
        <f t="shared" si="216"/>
        <v>Valid</v>
      </c>
    </row>
    <row r="1956" spans="1:16">
      <c r="A1956" t="s">
        <v>2151</v>
      </c>
      <c r="B1956" t="s">
        <v>180</v>
      </c>
      <c r="C1956" s="2">
        <v>46080</v>
      </c>
      <c r="D1956" s="3">
        <v>0.1759375</v>
      </c>
      <c r="E1956" t="s">
        <v>33</v>
      </c>
      <c r="F1956">
        <v>1500</v>
      </c>
      <c r="G1956" t="s">
        <v>189</v>
      </c>
      <c r="I1956">
        <f t="shared" si="210"/>
        <v>1</v>
      </c>
      <c r="J1956" t="str">
        <f t="shared" si="211"/>
        <v>OK</v>
      </c>
      <c r="K1956" t="str">
        <f t="shared" si="212"/>
        <v>Successful</v>
      </c>
      <c r="L1956" t="str">
        <f t="shared" si="213"/>
        <v>Withdrawal</v>
      </c>
      <c r="M1956" t="str">
        <f t="shared" si="214"/>
        <v>OK</v>
      </c>
      <c r="N1956" t="str">
        <f t="shared" si="215"/>
        <v>OK</v>
      </c>
      <c r="O1956" t="str">
        <f>_xlfn.XLOOKUP(B1956,'01_Raw_ATMs'!A:A,'01_Raw_ATMs'!A:A,"Not Found")</f>
        <v>ATM100</v>
      </c>
      <c r="P1956" t="str">
        <f t="shared" si="216"/>
        <v>Valid</v>
      </c>
    </row>
    <row r="1957" spans="1:16">
      <c r="A1957" t="s">
        <v>2152</v>
      </c>
      <c r="B1957" t="s">
        <v>147</v>
      </c>
      <c r="C1957" s="2">
        <v>46100</v>
      </c>
      <c r="D1957" s="3">
        <v>0.35278935185185178</v>
      </c>
      <c r="E1957" t="s">
        <v>33</v>
      </c>
      <c r="F1957">
        <v>4000</v>
      </c>
      <c r="G1957" t="s">
        <v>189</v>
      </c>
      <c r="I1957">
        <f t="shared" si="210"/>
        <v>1</v>
      </c>
      <c r="J1957" t="str">
        <f t="shared" si="211"/>
        <v>OK</v>
      </c>
      <c r="K1957" t="str">
        <f t="shared" si="212"/>
        <v>Successful</v>
      </c>
      <c r="L1957" t="str">
        <f t="shared" si="213"/>
        <v>Withdrawal</v>
      </c>
      <c r="M1957" t="str">
        <f t="shared" si="214"/>
        <v>OK</v>
      </c>
      <c r="N1957" t="str">
        <f t="shared" si="215"/>
        <v>OK</v>
      </c>
      <c r="O1957" t="str">
        <f>_xlfn.XLOOKUP(B1957,'01_Raw_ATMs'!A:A,'01_Raw_ATMs'!A:A,"Not Found")</f>
        <v>ATM067</v>
      </c>
      <c r="P1957" t="str">
        <f t="shared" si="216"/>
        <v>Valid</v>
      </c>
    </row>
    <row r="1958" spans="1:16">
      <c r="A1958" t="s">
        <v>2153</v>
      </c>
      <c r="B1958" t="s">
        <v>102</v>
      </c>
      <c r="C1958" s="2">
        <v>45937</v>
      </c>
      <c r="D1958" s="3">
        <v>0.98861111111111111</v>
      </c>
      <c r="E1958" t="s">
        <v>194</v>
      </c>
      <c r="F1958">
        <v>0</v>
      </c>
      <c r="G1958" t="s">
        <v>189</v>
      </c>
      <c r="I1958">
        <f t="shared" si="210"/>
        <v>1</v>
      </c>
      <c r="J1958" t="str">
        <f t="shared" si="211"/>
        <v>OK</v>
      </c>
      <c r="K1958" t="str">
        <f t="shared" si="212"/>
        <v>Successful</v>
      </c>
      <c r="L1958" t="str">
        <f t="shared" si="213"/>
        <v>Balance Inquiry</v>
      </c>
      <c r="M1958" t="str">
        <f t="shared" si="214"/>
        <v>OK</v>
      </c>
      <c r="N1958" t="str">
        <f t="shared" si="215"/>
        <v>OK</v>
      </c>
      <c r="O1958" t="str">
        <f>_xlfn.XLOOKUP(B1958,'01_Raw_ATMs'!A:A,'01_Raw_ATMs'!A:A,"Not Found")</f>
        <v>ATM023</v>
      </c>
      <c r="P1958" t="str">
        <f t="shared" si="216"/>
        <v>Valid</v>
      </c>
    </row>
    <row r="1959" spans="1:16">
      <c r="A1959" t="s">
        <v>2154</v>
      </c>
      <c r="B1959" t="s">
        <v>154</v>
      </c>
      <c r="C1959" s="2">
        <v>45860</v>
      </c>
      <c r="D1959" s="3">
        <v>0.34755787037037039</v>
      </c>
      <c r="E1959" t="s">
        <v>33</v>
      </c>
      <c r="F1959">
        <v>1500</v>
      </c>
      <c r="G1959" t="s">
        <v>189</v>
      </c>
      <c r="I1959">
        <f t="shared" si="210"/>
        <v>1</v>
      </c>
      <c r="J1959" t="str">
        <f t="shared" si="211"/>
        <v>OK</v>
      </c>
      <c r="K1959" t="str">
        <f t="shared" si="212"/>
        <v>Successful</v>
      </c>
      <c r="L1959" t="str">
        <f t="shared" si="213"/>
        <v>Withdrawal</v>
      </c>
      <c r="M1959" t="str">
        <f t="shared" si="214"/>
        <v>OK</v>
      </c>
      <c r="N1959" t="str">
        <f t="shared" si="215"/>
        <v>OK</v>
      </c>
      <c r="O1959" t="str">
        <f>_xlfn.XLOOKUP(B1959,'01_Raw_ATMs'!A:A,'01_Raw_ATMs'!A:A,"Not Found")</f>
        <v>ATM074</v>
      </c>
      <c r="P1959" t="str">
        <f t="shared" si="216"/>
        <v>Valid</v>
      </c>
    </row>
    <row r="1960" spans="1:16">
      <c r="A1960" t="s">
        <v>2155</v>
      </c>
      <c r="B1960" t="s">
        <v>143</v>
      </c>
      <c r="C1960" s="2">
        <v>45981</v>
      </c>
      <c r="D1960" s="3">
        <v>0.74211805555555554</v>
      </c>
      <c r="E1960" t="s">
        <v>33</v>
      </c>
      <c r="F1960">
        <v>10000</v>
      </c>
      <c r="G1960" t="s">
        <v>189</v>
      </c>
      <c r="I1960">
        <f t="shared" si="210"/>
        <v>1</v>
      </c>
      <c r="J1960" t="str">
        <f t="shared" si="211"/>
        <v>OK</v>
      </c>
      <c r="K1960" t="str">
        <f t="shared" si="212"/>
        <v>Successful</v>
      </c>
      <c r="L1960" t="str">
        <f t="shared" si="213"/>
        <v>Withdrawal</v>
      </c>
      <c r="M1960" t="str">
        <f t="shared" si="214"/>
        <v>OK</v>
      </c>
      <c r="N1960" t="str">
        <f t="shared" si="215"/>
        <v>OK</v>
      </c>
      <c r="O1960" t="str">
        <f>_xlfn.XLOOKUP(B1960,'01_Raw_ATMs'!A:A,'01_Raw_ATMs'!A:A,"Not Found")</f>
        <v>ATM063</v>
      </c>
      <c r="P1960" t="str">
        <f t="shared" si="216"/>
        <v>Valid</v>
      </c>
    </row>
    <row r="1961" spans="1:16">
      <c r="A1961" t="s">
        <v>2156</v>
      </c>
      <c r="B1961" t="s">
        <v>167</v>
      </c>
      <c r="C1961" s="2">
        <v>45757</v>
      </c>
      <c r="D1961" s="3">
        <v>0.79515046296296299</v>
      </c>
      <c r="E1961" t="s">
        <v>33</v>
      </c>
      <c r="F1961">
        <v>500</v>
      </c>
      <c r="G1961" t="s">
        <v>189</v>
      </c>
      <c r="I1961">
        <f t="shared" si="210"/>
        <v>1</v>
      </c>
      <c r="J1961" t="str">
        <f t="shared" si="211"/>
        <v>OK</v>
      </c>
      <c r="K1961" t="str">
        <f t="shared" si="212"/>
        <v>Successful</v>
      </c>
      <c r="L1961" t="str">
        <f t="shared" si="213"/>
        <v>Withdrawal</v>
      </c>
      <c r="M1961" t="str">
        <f t="shared" si="214"/>
        <v>OK</v>
      </c>
      <c r="N1961" t="str">
        <f t="shared" si="215"/>
        <v>OK</v>
      </c>
      <c r="O1961" t="str">
        <f>_xlfn.XLOOKUP(B1961,'01_Raw_ATMs'!A:A,'01_Raw_ATMs'!A:A,"Not Found")</f>
        <v>ATM087</v>
      </c>
      <c r="P1961" t="str">
        <f t="shared" si="216"/>
        <v>Valid</v>
      </c>
    </row>
    <row r="1962" spans="1:16">
      <c r="A1962" t="s">
        <v>2157</v>
      </c>
      <c r="B1962" t="s">
        <v>89</v>
      </c>
      <c r="C1962" s="2">
        <v>45978</v>
      </c>
      <c r="D1962" s="3">
        <v>0.89041666666666663</v>
      </c>
      <c r="E1962" t="s">
        <v>194</v>
      </c>
      <c r="F1962">
        <v>0</v>
      </c>
      <c r="G1962" t="s">
        <v>214</v>
      </c>
      <c r="H1962" t="s">
        <v>42</v>
      </c>
      <c r="I1962">
        <f t="shared" si="210"/>
        <v>1</v>
      </c>
      <c r="J1962" t="str">
        <f t="shared" si="211"/>
        <v>OK</v>
      </c>
      <c r="K1962" t="str">
        <f t="shared" si="212"/>
        <v>Failed</v>
      </c>
      <c r="L1962" t="str">
        <f t="shared" si="213"/>
        <v>Balance Inquiry</v>
      </c>
      <c r="M1962" t="str">
        <f t="shared" si="214"/>
        <v>OK</v>
      </c>
      <c r="N1962" t="str">
        <f t="shared" si="215"/>
        <v>OK</v>
      </c>
      <c r="O1962" t="str">
        <f>_xlfn.XLOOKUP(B1962,'01_Raw_ATMs'!A:A,'01_Raw_ATMs'!A:A,"Not Found")</f>
        <v>ATM012</v>
      </c>
      <c r="P1962" t="str">
        <f t="shared" si="216"/>
        <v>Valid</v>
      </c>
    </row>
    <row r="1963" spans="1:16">
      <c r="A1963" t="s">
        <v>2158</v>
      </c>
      <c r="B1963" t="s">
        <v>84</v>
      </c>
      <c r="C1963" s="2">
        <v>46029</v>
      </c>
      <c r="D1963" s="3">
        <v>0.72265046296296298</v>
      </c>
      <c r="E1963" t="s">
        <v>211</v>
      </c>
      <c r="F1963">
        <v>0</v>
      </c>
      <c r="G1963" t="s">
        <v>189</v>
      </c>
      <c r="I1963">
        <f t="shared" si="210"/>
        <v>1</v>
      </c>
      <c r="J1963" t="str">
        <f t="shared" si="211"/>
        <v>OK</v>
      </c>
      <c r="K1963" t="str">
        <f t="shared" si="212"/>
        <v>Successful</v>
      </c>
      <c r="L1963" t="str">
        <f t="shared" si="213"/>
        <v>Mini Statement</v>
      </c>
      <c r="M1963" t="str">
        <f t="shared" si="214"/>
        <v>OK</v>
      </c>
      <c r="N1963" t="str">
        <f t="shared" si="215"/>
        <v>OK</v>
      </c>
      <c r="O1963" t="str">
        <f>_xlfn.XLOOKUP(B1963,'01_Raw_ATMs'!A:A,'01_Raw_ATMs'!A:A,"Not Found")</f>
        <v>ATM009</v>
      </c>
      <c r="P1963" t="str">
        <f t="shared" si="216"/>
        <v>Valid</v>
      </c>
    </row>
    <row r="1964" spans="1:16">
      <c r="A1964" t="s">
        <v>2159</v>
      </c>
      <c r="B1964" t="s">
        <v>124</v>
      </c>
      <c r="C1964" s="2">
        <v>45837</v>
      </c>
      <c r="D1964" s="3">
        <v>0.46309027777777778</v>
      </c>
      <c r="E1964" t="s">
        <v>33</v>
      </c>
      <c r="F1964">
        <v>1500</v>
      </c>
      <c r="G1964" t="s">
        <v>189</v>
      </c>
      <c r="I1964">
        <f t="shared" si="210"/>
        <v>1</v>
      </c>
      <c r="J1964" t="str">
        <f t="shared" si="211"/>
        <v>OK</v>
      </c>
      <c r="K1964" t="str">
        <f t="shared" si="212"/>
        <v>Successful</v>
      </c>
      <c r="L1964" t="str">
        <f t="shared" si="213"/>
        <v>Withdrawal</v>
      </c>
      <c r="M1964" t="str">
        <f t="shared" si="214"/>
        <v>OK</v>
      </c>
      <c r="N1964" t="str">
        <f t="shared" si="215"/>
        <v>OK</v>
      </c>
      <c r="O1964" t="str">
        <f>_xlfn.XLOOKUP(B1964,'01_Raw_ATMs'!A:A,'01_Raw_ATMs'!A:A,"Not Found")</f>
        <v>ATM044</v>
      </c>
      <c r="P1964" t="str">
        <f t="shared" si="216"/>
        <v>Valid</v>
      </c>
    </row>
    <row r="1965" spans="1:16">
      <c r="A1965" t="s">
        <v>2160</v>
      </c>
      <c r="B1965" t="s">
        <v>93</v>
      </c>
      <c r="C1965" s="2">
        <v>46203</v>
      </c>
      <c r="D1965" s="3">
        <v>0.89317129629629632</v>
      </c>
      <c r="E1965" t="s">
        <v>33</v>
      </c>
      <c r="F1965">
        <v>10000</v>
      </c>
      <c r="G1965" t="s">
        <v>189</v>
      </c>
      <c r="I1965">
        <f t="shared" si="210"/>
        <v>1</v>
      </c>
      <c r="J1965" t="str">
        <f t="shared" si="211"/>
        <v>OK</v>
      </c>
      <c r="K1965" t="str">
        <f t="shared" si="212"/>
        <v>Successful</v>
      </c>
      <c r="L1965" t="str">
        <f t="shared" si="213"/>
        <v>Withdrawal</v>
      </c>
      <c r="M1965" t="str">
        <f t="shared" si="214"/>
        <v>OK</v>
      </c>
      <c r="N1965" t="str">
        <f t="shared" si="215"/>
        <v>OK</v>
      </c>
      <c r="O1965" t="str">
        <f>_xlfn.XLOOKUP(B1965,'01_Raw_ATMs'!A:A,'01_Raw_ATMs'!A:A,"Not Found")</f>
        <v>ATM016</v>
      </c>
      <c r="P1965" t="str">
        <f t="shared" si="216"/>
        <v>Valid</v>
      </c>
    </row>
    <row r="1966" spans="1:16">
      <c r="A1966" t="s">
        <v>2161</v>
      </c>
      <c r="B1966" t="s">
        <v>116</v>
      </c>
      <c r="C1966" s="2">
        <v>45913</v>
      </c>
      <c r="D1966" s="3">
        <v>0.94593749999999999</v>
      </c>
      <c r="E1966" t="s">
        <v>211</v>
      </c>
      <c r="F1966">
        <v>0</v>
      </c>
      <c r="G1966" t="s">
        <v>189</v>
      </c>
      <c r="I1966">
        <f t="shared" si="210"/>
        <v>1</v>
      </c>
      <c r="J1966" t="str">
        <f t="shared" si="211"/>
        <v>OK</v>
      </c>
      <c r="K1966" t="str">
        <f t="shared" si="212"/>
        <v>Successful</v>
      </c>
      <c r="L1966" t="str">
        <f t="shared" si="213"/>
        <v>Mini Statement</v>
      </c>
      <c r="M1966" t="str">
        <f t="shared" si="214"/>
        <v>OK</v>
      </c>
      <c r="N1966" t="str">
        <f t="shared" si="215"/>
        <v>OK</v>
      </c>
      <c r="O1966" t="str">
        <f>_xlfn.XLOOKUP(B1966,'01_Raw_ATMs'!A:A,'01_Raw_ATMs'!A:A,"Not Found")</f>
        <v>ATM036</v>
      </c>
      <c r="P1966" t="str">
        <f t="shared" si="216"/>
        <v>Valid</v>
      </c>
    </row>
    <row r="1967" spans="1:16">
      <c r="A1967" t="s">
        <v>2162</v>
      </c>
      <c r="B1967" t="s">
        <v>79</v>
      </c>
      <c r="C1967" s="2">
        <v>45796</v>
      </c>
      <c r="D1967" s="3">
        <v>0.85444444444444445</v>
      </c>
      <c r="E1967" t="s">
        <v>33</v>
      </c>
      <c r="F1967">
        <v>500</v>
      </c>
      <c r="G1967" t="s">
        <v>189</v>
      </c>
      <c r="I1967">
        <f t="shared" si="210"/>
        <v>1</v>
      </c>
      <c r="J1967" t="str">
        <f t="shared" si="211"/>
        <v>OK</v>
      </c>
      <c r="K1967" t="str">
        <f t="shared" si="212"/>
        <v>Successful</v>
      </c>
      <c r="L1967" t="str">
        <f t="shared" si="213"/>
        <v>Withdrawal</v>
      </c>
      <c r="M1967" t="str">
        <f t="shared" si="214"/>
        <v>OK</v>
      </c>
      <c r="N1967" t="str">
        <f t="shared" si="215"/>
        <v>OK</v>
      </c>
      <c r="O1967" t="str">
        <f>_xlfn.XLOOKUP(B1967,'01_Raw_ATMs'!A:A,'01_Raw_ATMs'!A:A,"Not Found")</f>
        <v>ATM006</v>
      </c>
      <c r="P1967" t="str">
        <f t="shared" si="216"/>
        <v>Valid</v>
      </c>
    </row>
    <row r="1968" spans="1:16">
      <c r="A1968" t="s">
        <v>2163</v>
      </c>
      <c r="B1968" t="s">
        <v>127</v>
      </c>
      <c r="C1968" s="2">
        <v>46109</v>
      </c>
      <c r="D1968" s="3">
        <v>0.71629629629629632</v>
      </c>
      <c r="E1968" t="s">
        <v>211</v>
      </c>
      <c r="F1968">
        <v>0</v>
      </c>
      <c r="G1968" t="s">
        <v>214</v>
      </c>
      <c r="H1968" t="s">
        <v>1080</v>
      </c>
      <c r="I1968">
        <f t="shared" si="210"/>
        <v>1</v>
      </c>
      <c r="J1968" t="str">
        <f t="shared" si="211"/>
        <v>OK</v>
      </c>
      <c r="K1968" t="str">
        <f t="shared" si="212"/>
        <v>Failed</v>
      </c>
      <c r="L1968" t="str">
        <f t="shared" si="213"/>
        <v>Mini Statement</v>
      </c>
      <c r="M1968" t="str">
        <f t="shared" si="214"/>
        <v>OK</v>
      </c>
      <c r="N1968" t="str">
        <f t="shared" si="215"/>
        <v>OK</v>
      </c>
      <c r="O1968" t="str">
        <f>_xlfn.XLOOKUP(B1968,'01_Raw_ATMs'!A:A,'01_Raw_ATMs'!A:A,"Not Found")</f>
        <v>ATM047</v>
      </c>
      <c r="P1968" t="str">
        <f t="shared" si="216"/>
        <v>Valid</v>
      </c>
    </row>
    <row r="1969" spans="1:16">
      <c r="A1969" t="s">
        <v>2164</v>
      </c>
      <c r="B1969" t="s">
        <v>125</v>
      </c>
      <c r="C1969" s="2">
        <v>46005</v>
      </c>
      <c r="D1969" s="3">
        <v>0.9974884259259259</v>
      </c>
      <c r="E1969" t="s">
        <v>33</v>
      </c>
      <c r="F1969">
        <v>1500</v>
      </c>
      <c r="G1969" t="s">
        <v>189</v>
      </c>
      <c r="I1969">
        <f t="shared" si="210"/>
        <v>1</v>
      </c>
      <c r="J1969" t="str">
        <f t="shared" si="211"/>
        <v>OK</v>
      </c>
      <c r="K1969" t="str">
        <f t="shared" si="212"/>
        <v>Successful</v>
      </c>
      <c r="L1969" t="str">
        <f t="shared" si="213"/>
        <v>Withdrawal</v>
      </c>
      <c r="M1969" t="str">
        <f t="shared" si="214"/>
        <v>OK</v>
      </c>
      <c r="N1969" t="str">
        <f t="shared" si="215"/>
        <v>OK</v>
      </c>
      <c r="O1969" t="str">
        <f>_xlfn.XLOOKUP(B1969,'01_Raw_ATMs'!A:A,'01_Raw_ATMs'!A:A,"Not Found")</f>
        <v>ATM045</v>
      </c>
      <c r="P1969" t="str">
        <f t="shared" si="216"/>
        <v>Valid</v>
      </c>
    </row>
    <row r="1970" spans="1:16">
      <c r="A1970" t="s">
        <v>2165</v>
      </c>
      <c r="B1970" t="s">
        <v>167</v>
      </c>
      <c r="C1970" s="2">
        <v>46061</v>
      </c>
      <c r="D1970" s="3">
        <v>0.8805439814814815</v>
      </c>
      <c r="E1970" t="s">
        <v>194</v>
      </c>
      <c r="F1970">
        <v>0</v>
      </c>
      <c r="G1970" t="s">
        <v>189</v>
      </c>
      <c r="I1970">
        <f t="shared" si="210"/>
        <v>1</v>
      </c>
      <c r="J1970" t="str">
        <f t="shared" si="211"/>
        <v>OK</v>
      </c>
      <c r="K1970" t="str">
        <f t="shared" si="212"/>
        <v>Successful</v>
      </c>
      <c r="L1970" t="str">
        <f t="shared" si="213"/>
        <v>Balance Inquiry</v>
      </c>
      <c r="M1970" t="str">
        <f t="shared" si="214"/>
        <v>OK</v>
      </c>
      <c r="N1970" t="str">
        <f t="shared" si="215"/>
        <v>OK</v>
      </c>
      <c r="O1970" t="str">
        <f>_xlfn.XLOOKUP(B1970,'01_Raw_ATMs'!A:A,'01_Raw_ATMs'!A:A,"Not Found")</f>
        <v>ATM087</v>
      </c>
      <c r="P1970" t="str">
        <f t="shared" si="216"/>
        <v>Valid</v>
      </c>
    </row>
    <row r="1971" spans="1:16">
      <c r="A1971" t="s">
        <v>2166</v>
      </c>
      <c r="B1971" t="s">
        <v>162</v>
      </c>
      <c r="C1971" s="2">
        <v>45986</v>
      </c>
      <c r="D1971" s="3">
        <v>0.49363425925925919</v>
      </c>
      <c r="E1971" t="s">
        <v>33</v>
      </c>
      <c r="F1971">
        <v>8000</v>
      </c>
      <c r="G1971" t="s">
        <v>214</v>
      </c>
      <c r="H1971" t="s">
        <v>1094</v>
      </c>
      <c r="I1971">
        <f t="shared" si="210"/>
        <v>1</v>
      </c>
      <c r="J1971" t="str">
        <f t="shared" si="211"/>
        <v>OK</v>
      </c>
      <c r="K1971" t="str">
        <f t="shared" si="212"/>
        <v>Failed</v>
      </c>
      <c r="L1971" t="str">
        <f t="shared" si="213"/>
        <v>Withdrawal</v>
      </c>
      <c r="M1971" t="str">
        <f t="shared" si="214"/>
        <v>OK</v>
      </c>
      <c r="N1971" t="str">
        <f t="shared" si="215"/>
        <v>OK</v>
      </c>
      <c r="O1971" t="str">
        <f>_xlfn.XLOOKUP(B1971,'01_Raw_ATMs'!A:A,'01_Raw_ATMs'!A:A,"Not Found")</f>
        <v>ATM082</v>
      </c>
      <c r="P1971" t="str">
        <f t="shared" si="216"/>
        <v>Valid</v>
      </c>
    </row>
    <row r="1972" spans="1:16">
      <c r="A1972" t="s">
        <v>2167</v>
      </c>
      <c r="B1972" t="s">
        <v>74</v>
      </c>
      <c r="C1972" s="2">
        <v>46085</v>
      </c>
      <c r="D1972" s="3">
        <v>0.97493055555555552</v>
      </c>
      <c r="E1972" t="s">
        <v>33</v>
      </c>
      <c r="F1972">
        <v>6000</v>
      </c>
      <c r="G1972" t="s">
        <v>189</v>
      </c>
      <c r="I1972">
        <f t="shared" si="210"/>
        <v>1</v>
      </c>
      <c r="J1972" t="str">
        <f t="shared" si="211"/>
        <v>OK</v>
      </c>
      <c r="K1972" t="str">
        <f t="shared" si="212"/>
        <v>Successful</v>
      </c>
      <c r="L1972" t="str">
        <f t="shared" si="213"/>
        <v>Withdrawal</v>
      </c>
      <c r="M1972" t="str">
        <f t="shared" si="214"/>
        <v>OK</v>
      </c>
      <c r="N1972" t="str">
        <f t="shared" si="215"/>
        <v>OK</v>
      </c>
      <c r="O1972" t="str">
        <f>_xlfn.XLOOKUP(B1972,'01_Raw_ATMs'!A:A,'01_Raw_ATMs'!A:A,"Not Found")</f>
        <v>ATM003</v>
      </c>
      <c r="P1972" t="str">
        <f t="shared" si="216"/>
        <v>Valid</v>
      </c>
    </row>
    <row r="1973" spans="1:16">
      <c r="A1973" t="s">
        <v>2168</v>
      </c>
      <c r="B1973" t="s">
        <v>147</v>
      </c>
      <c r="C1973" s="2">
        <v>45682</v>
      </c>
      <c r="D1973" s="3">
        <v>0.66469907407407403</v>
      </c>
      <c r="E1973" t="s">
        <v>33</v>
      </c>
      <c r="F1973">
        <v>2000</v>
      </c>
      <c r="G1973" t="s">
        <v>189</v>
      </c>
      <c r="I1973">
        <f t="shared" si="210"/>
        <v>1</v>
      </c>
      <c r="J1973" t="str">
        <f t="shared" si="211"/>
        <v>OK</v>
      </c>
      <c r="K1973" t="str">
        <f t="shared" si="212"/>
        <v>Successful</v>
      </c>
      <c r="L1973" t="str">
        <f t="shared" si="213"/>
        <v>Withdrawal</v>
      </c>
      <c r="M1973" t="str">
        <f t="shared" si="214"/>
        <v>OK</v>
      </c>
      <c r="N1973" t="str">
        <f t="shared" si="215"/>
        <v>OK</v>
      </c>
      <c r="O1973" t="str">
        <f>_xlfn.XLOOKUP(B1973,'01_Raw_ATMs'!A:A,'01_Raw_ATMs'!A:A,"Not Found")</f>
        <v>ATM067</v>
      </c>
      <c r="P1973" t="str">
        <f t="shared" si="216"/>
        <v>Valid</v>
      </c>
    </row>
    <row r="1974" spans="1:16">
      <c r="A1974" t="s">
        <v>2169</v>
      </c>
      <c r="B1974" t="s">
        <v>114</v>
      </c>
      <c r="C1974" s="2">
        <v>46117</v>
      </c>
      <c r="D1974" s="3">
        <v>0.97293981481481484</v>
      </c>
      <c r="E1974" t="s">
        <v>33</v>
      </c>
      <c r="F1974">
        <v>10000</v>
      </c>
      <c r="G1974" t="s">
        <v>189</v>
      </c>
      <c r="I1974">
        <f t="shared" si="210"/>
        <v>1</v>
      </c>
      <c r="J1974" t="str">
        <f t="shared" si="211"/>
        <v>OK</v>
      </c>
      <c r="K1974" t="str">
        <f t="shared" si="212"/>
        <v>Successful</v>
      </c>
      <c r="L1974" t="str">
        <f t="shared" si="213"/>
        <v>Withdrawal</v>
      </c>
      <c r="M1974" t="str">
        <f t="shared" si="214"/>
        <v>OK</v>
      </c>
      <c r="N1974" t="str">
        <f t="shared" si="215"/>
        <v>OK</v>
      </c>
      <c r="O1974" t="str">
        <f>_xlfn.XLOOKUP(B1974,'01_Raw_ATMs'!A:A,'01_Raw_ATMs'!A:A,"Not Found")</f>
        <v>ATM034</v>
      </c>
      <c r="P1974" t="str">
        <f t="shared" si="216"/>
        <v>Valid</v>
      </c>
    </row>
    <row r="1975" spans="1:16">
      <c r="A1975" t="s">
        <v>2170</v>
      </c>
      <c r="B1975" t="s">
        <v>87</v>
      </c>
      <c r="C1975" s="2">
        <v>45998</v>
      </c>
      <c r="D1975" s="3">
        <v>0.6728587962962963</v>
      </c>
      <c r="E1975" t="s">
        <v>261</v>
      </c>
      <c r="F1975">
        <v>15000</v>
      </c>
      <c r="G1975" t="s">
        <v>189</v>
      </c>
      <c r="I1975">
        <f t="shared" si="210"/>
        <v>1</v>
      </c>
      <c r="J1975" t="str">
        <f t="shared" si="211"/>
        <v>OK</v>
      </c>
      <c r="K1975" t="str">
        <f t="shared" si="212"/>
        <v>Successful</v>
      </c>
      <c r="L1975" t="str">
        <f t="shared" si="213"/>
        <v>Cash Deposit</v>
      </c>
      <c r="M1975" t="str">
        <f t="shared" si="214"/>
        <v>OK</v>
      </c>
      <c r="N1975" t="str">
        <f t="shared" si="215"/>
        <v>OK</v>
      </c>
      <c r="O1975" t="str">
        <f>_xlfn.XLOOKUP(B1975,'01_Raw_ATMs'!A:A,'01_Raw_ATMs'!A:A,"Not Found")</f>
        <v>ATM011</v>
      </c>
      <c r="P1975" t="str">
        <f t="shared" si="216"/>
        <v>Valid</v>
      </c>
    </row>
    <row r="1976" spans="1:16">
      <c r="A1976" t="s">
        <v>2171</v>
      </c>
      <c r="B1976" t="s">
        <v>154</v>
      </c>
      <c r="C1976" s="2">
        <v>45677</v>
      </c>
      <c r="D1976" s="3">
        <v>0.46732638888888889</v>
      </c>
      <c r="E1976" t="s">
        <v>33</v>
      </c>
      <c r="F1976">
        <v>4000</v>
      </c>
      <c r="G1976" t="s">
        <v>189</v>
      </c>
      <c r="I1976">
        <f t="shared" si="210"/>
        <v>1</v>
      </c>
      <c r="J1976" t="str">
        <f t="shared" si="211"/>
        <v>OK</v>
      </c>
      <c r="K1976" t="str">
        <f t="shared" si="212"/>
        <v>Successful</v>
      </c>
      <c r="L1976" t="str">
        <f t="shared" si="213"/>
        <v>Withdrawal</v>
      </c>
      <c r="M1976" t="str">
        <f t="shared" si="214"/>
        <v>OK</v>
      </c>
      <c r="N1976" t="str">
        <f t="shared" si="215"/>
        <v>OK</v>
      </c>
      <c r="O1976" t="str">
        <f>_xlfn.XLOOKUP(B1976,'01_Raw_ATMs'!A:A,'01_Raw_ATMs'!A:A,"Not Found")</f>
        <v>ATM074</v>
      </c>
      <c r="P1976" t="str">
        <f t="shared" si="216"/>
        <v>Valid</v>
      </c>
    </row>
    <row r="1977" spans="1:16">
      <c r="A1977" t="s">
        <v>2172</v>
      </c>
      <c r="B1977" t="s">
        <v>167</v>
      </c>
      <c r="C1977" s="2">
        <v>45934</v>
      </c>
      <c r="D1977" s="3">
        <v>0.76484953703703706</v>
      </c>
      <c r="E1977" t="s">
        <v>194</v>
      </c>
      <c r="F1977">
        <v>0</v>
      </c>
      <c r="G1977" t="s">
        <v>189</v>
      </c>
      <c r="I1977">
        <f t="shared" si="210"/>
        <v>1</v>
      </c>
      <c r="J1977" t="str">
        <f t="shared" si="211"/>
        <v>OK</v>
      </c>
      <c r="K1977" t="str">
        <f t="shared" si="212"/>
        <v>Successful</v>
      </c>
      <c r="L1977" t="str">
        <f t="shared" si="213"/>
        <v>Balance Inquiry</v>
      </c>
      <c r="M1977" t="str">
        <f t="shared" si="214"/>
        <v>OK</v>
      </c>
      <c r="N1977" t="str">
        <f t="shared" si="215"/>
        <v>OK</v>
      </c>
      <c r="O1977" t="str">
        <f>_xlfn.XLOOKUP(B1977,'01_Raw_ATMs'!A:A,'01_Raw_ATMs'!A:A,"Not Found")</f>
        <v>ATM087</v>
      </c>
      <c r="P1977" t="str">
        <f t="shared" si="216"/>
        <v>Valid</v>
      </c>
    </row>
    <row r="1978" spans="1:16">
      <c r="A1978" t="s">
        <v>2173</v>
      </c>
      <c r="B1978" t="s">
        <v>135</v>
      </c>
      <c r="C1978" s="2">
        <v>46074</v>
      </c>
      <c r="D1978" s="3">
        <v>0.75581018518518517</v>
      </c>
      <c r="E1978" t="s">
        <v>33</v>
      </c>
      <c r="F1978">
        <v>6000</v>
      </c>
      <c r="G1978" t="s">
        <v>189</v>
      </c>
      <c r="I1978">
        <f t="shared" si="210"/>
        <v>1</v>
      </c>
      <c r="J1978" t="str">
        <f t="shared" si="211"/>
        <v>OK</v>
      </c>
      <c r="K1978" t="str">
        <f t="shared" si="212"/>
        <v>Successful</v>
      </c>
      <c r="L1978" t="str">
        <f t="shared" si="213"/>
        <v>Withdrawal</v>
      </c>
      <c r="M1978" t="str">
        <f t="shared" si="214"/>
        <v>OK</v>
      </c>
      <c r="N1978" t="str">
        <f t="shared" si="215"/>
        <v>OK</v>
      </c>
      <c r="O1978" t="str">
        <f>_xlfn.XLOOKUP(B1978,'01_Raw_ATMs'!A:A,'01_Raw_ATMs'!A:A,"Not Found")</f>
        <v>ATM055</v>
      </c>
      <c r="P1978" t="str">
        <f t="shared" si="216"/>
        <v>Valid</v>
      </c>
    </row>
    <row r="1979" spans="1:16">
      <c r="A1979" t="s">
        <v>2174</v>
      </c>
      <c r="B1979" t="s">
        <v>117</v>
      </c>
      <c r="C1979" s="2">
        <v>45931</v>
      </c>
      <c r="D1979" s="3">
        <v>0.27011574074074068</v>
      </c>
      <c r="E1979" t="s">
        <v>33</v>
      </c>
      <c r="F1979">
        <v>10000</v>
      </c>
      <c r="G1979" t="s">
        <v>189</v>
      </c>
      <c r="I1979">
        <f t="shared" si="210"/>
        <v>1</v>
      </c>
      <c r="J1979" t="str">
        <f t="shared" si="211"/>
        <v>OK</v>
      </c>
      <c r="K1979" t="str">
        <f t="shared" si="212"/>
        <v>Successful</v>
      </c>
      <c r="L1979" t="str">
        <f t="shared" si="213"/>
        <v>Withdrawal</v>
      </c>
      <c r="M1979" t="str">
        <f t="shared" si="214"/>
        <v>OK</v>
      </c>
      <c r="N1979" t="str">
        <f t="shared" si="215"/>
        <v>OK</v>
      </c>
      <c r="O1979" t="str">
        <f>_xlfn.XLOOKUP(B1979,'01_Raw_ATMs'!A:A,'01_Raw_ATMs'!A:A,"Not Found")</f>
        <v>ATM037</v>
      </c>
      <c r="P1979" t="str">
        <f t="shared" si="216"/>
        <v>Valid</v>
      </c>
    </row>
    <row r="1980" spans="1:16">
      <c r="A1980" t="s">
        <v>2175</v>
      </c>
      <c r="B1980" t="s">
        <v>146</v>
      </c>
      <c r="C1980" s="2">
        <v>45774</v>
      </c>
      <c r="D1980" s="3">
        <v>8.9479166666666665E-2</v>
      </c>
      <c r="E1980" t="s">
        <v>194</v>
      </c>
      <c r="F1980">
        <v>0</v>
      </c>
      <c r="G1980" t="s">
        <v>189</v>
      </c>
      <c r="I1980">
        <f t="shared" si="210"/>
        <v>1</v>
      </c>
      <c r="J1980" t="str">
        <f t="shared" si="211"/>
        <v>OK</v>
      </c>
      <c r="K1980" t="str">
        <f t="shared" si="212"/>
        <v>Successful</v>
      </c>
      <c r="L1980" t="str">
        <f t="shared" si="213"/>
        <v>Balance Inquiry</v>
      </c>
      <c r="M1980" t="str">
        <f t="shared" si="214"/>
        <v>OK</v>
      </c>
      <c r="N1980" t="str">
        <f t="shared" si="215"/>
        <v>OK</v>
      </c>
      <c r="O1980" t="str">
        <f>_xlfn.XLOOKUP(B1980,'01_Raw_ATMs'!A:A,'01_Raw_ATMs'!A:A,"Not Found")</f>
        <v>ATM066</v>
      </c>
      <c r="P1980" t="str">
        <f t="shared" si="216"/>
        <v>Valid</v>
      </c>
    </row>
    <row r="1981" spans="1:16">
      <c r="A1981" t="s">
        <v>2176</v>
      </c>
      <c r="B1981" t="s">
        <v>102</v>
      </c>
      <c r="C1981" s="2">
        <v>46040</v>
      </c>
      <c r="D1981" s="3">
        <v>0.2339236111111111</v>
      </c>
      <c r="E1981" t="s">
        <v>33</v>
      </c>
      <c r="F1981">
        <v>1000</v>
      </c>
      <c r="G1981" t="s">
        <v>189</v>
      </c>
      <c r="I1981">
        <f t="shared" si="210"/>
        <v>1</v>
      </c>
      <c r="J1981" t="str">
        <f t="shared" si="211"/>
        <v>OK</v>
      </c>
      <c r="K1981" t="str">
        <f t="shared" si="212"/>
        <v>Successful</v>
      </c>
      <c r="L1981" t="str">
        <f t="shared" si="213"/>
        <v>Withdrawal</v>
      </c>
      <c r="M1981" t="str">
        <f t="shared" si="214"/>
        <v>OK</v>
      </c>
      <c r="N1981" t="str">
        <f t="shared" si="215"/>
        <v>OK</v>
      </c>
      <c r="O1981" t="str">
        <f>_xlfn.XLOOKUP(B1981,'01_Raw_ATMs'!A:A,'01_Raw_ATMs'!A:A,"Not Found")</f>
        <v>ATM023</v>
      </c>
      <c r="P1981" t="str">
        <f t="shared" si="216"/>
        <v>Valid</v>
      </c>
    </row>
    <row r="1982" spans="1:16">
      <c r="A1982" t="s">
        <v>2177</v>
      </c>
      <c r="B1982" t="s">
        <v>71</v>
      </c>
      <c r="C1982" s="2">
        <v>45671</v>
      </c>
      <c r="D1982" s="3">
        <v>0.76521990740740742</v>
      </c>
      <c r="E1982" t="s">
        <v>211</v>
      </c>
      <c r="F1982">
        <v>0</v>
      </c>
      <c r="G1982" t="s">
        <v>189</v>
      </c>
      <c r="I1982">
        <f t="shared" si="210"/>
        <v>1</v>
      </c>
      <c r="J1982" t="str">
        <f t="shared" si="211"/>
        <v>OK</v>
      </c>
      <c r="K1982" t="str">
        <f t="shared" si="212"/>
        <v>Successful</v>
      </c>
      <c r="L1982" t="str">
        <f t="shared" si="213"/>
        <v>Mini Statement</v>
      </c>
      <c r="M1982" t="str">
        <f t="shared" si="214"/>
        <v>OK</v>
      </c>
      <c r="N1982" t="str">
        <f t="shared" si="215"/>
        <v>OK</v>
      </c>
      <c r="O1982" t="str">
        <f>_xlfn.XLOOKUP(B1982,'01_Raw_ATMs'!A:A,'01_Raw_ATMs'!A:A,"Not Found")</f>
        <v>ATM002</v>
      </c>
      <c r="P1982" t="str">
        <f t="shared" si="216"/>
        <v>Valid</v>
      </c>
    </row>
    <row r="1983" spans="1:16">
      <c r="A1983" t="s">
        <v>2178</v>
      </c>
      <c r="B1983" t="s">
        <v>155</v>
      </c>
      <c r="C1983" s="2">
        <v>46129</v>
      </c>
      <c r="D1983" s="3">
        <v>0.72349537037037037</v>
      </c>
      <c r="E1983" t="s">
        <v>33</v>
      </c>
      <c r="F1983">
        <v>8000</v>
      </c>
      <c r="G1983" t="s">
        <v>189</v>
      </c>
      <c r="I1983">
        <f t="shared" si="210"/>
        <v>1</v>
      </c>
      <c r="J1983" t="str">
        <f t="shared" si="211"/>
        <v>OK</v>
      </c>
      <c r="K1983" t="str">
        <f t="shared" si="212"/>
        <v>Successful</v>
      </c>
      <c r="L1983" t="str">
        <f t="shared" si="213"/>
        <v>Withdrawal</v>
      </c>
      <c r="M1983" t="str">
        <f t="shared" si="214"/>
        <v>OK</v>
      </c>
      <c r="N1983" t="str">
        <f t="shared" si="215"/>
        <v>OK</v>
      </c>
      <c r="O1983" t="str">
        <f>_xlfn.XLOOKUP(B1983,'01_Raw_ATMs'!A:A,'01_Raw_ATMs'!A:A,"Not Found")</f>
        <v>ATM075</v>
      </c>
      <c r="P1983" t="str">
        <f t="shared" si="216"/>
        <v>Valid</v>
      </c>
    </row>
    <row r="1984" spans="1:16">
      <c r="A1984" t="s">
        <v>2179</v>
      </c>
      <c r="B1984" t="s">
        <v>171</v>
      </c>
      <c r="C1984" s="2">
        <v>45800</v>
      </c>
      <c r="D1984" s="3">
        <v>0.3666550925925926</v>
      </c>
      <c r="E1984" t="s">
        <v>33</v>
      </c>
      <c r="F1984">
        <v>1000</v>
      </c>
      <c r="G1984" t="s">
        <v>189</v>
      </c>
      <c r="I1984">
        <f t="shared" si="210"/>
        <v>1</v>
      </c>
      <c r="J1984" t="str">
        <f t="shared" si="211"/>
        <v>OK</v>
      </c>
      <c r="K1984" t="str">
        <f t="shared" si="212"/>
        <v>Successful</v>
      </c>
      <c r="L1984" t="str">
        <f t="shared" si="213"/>
        <v>Withdrawal</v>
      </c>
      <c r="M1984" t="str">
        <f t="shared" si="214"/>
        <v>OK</v>
      </c>
      <c r="N1984" t="str">
        <f t="shared" si="215"/>
        <v>OK</v>
      </c>
      <c r="O1984" t="str">
        <f>_xlfn.XLOOKUP(B1984,'01_Raw_ATMs'!A:A,'01_Raw_ATMs'!A:A,"Not Found")</f>
        <v>ATM091</v>
      </c>
      <c r="P1984" t="str">
        <f t="shared" si="216"/>
        <v>Valid</v>
      </c>
    </row>
    <row r="1985" spans="1:16">
      <c r="A1985" t="s">
        <v>2180</v>
      </c>
      <c r="B1985" t="s">
        <v>89</v>
      </c>
      <c r="C1985" s="2">
        <v>45661</v>
      </c>
      <c r="D1985" s="3">
        <v>0.61335648148148147</v>
      </c>
      <c r="E1985" t="s">
        <v>33</v>
      </c>
      <c r="F1985">
        <v>1000</v>
      </c>
      <c r="G1985" t="s">
        <v>189</v>
      </c>
      <c r="I1985">
        <f t="shared" si="210"/>
        <v>1</v>
      </c>
      <c r="J1985" t="str">
        <f t="shared" si="211"/>
        <v>OK</v>
      </c>
      <c r="K1985" t="str">
        <f t="shared" si="212"/>
        <v>Successful</v>
      </c>
      <c r="L1985" t="str">
        <f t="shared" si="213"/>
        <v>Withdrawal</v>
      </c>
      <c r="M1985" t="str">
        <f t="shared" si="214"/>
        <v>OK</v>
      </c>
      <c r="N1985" t="str">
        <f t="shared" si="215"/>
        <v>OK</v>
      </c>
      <c r="O1985" t="str">
        <f>_xlfn.XLOOKUP(B1985,'01_Raw_ATMs'!A:A,'01_Raw_ATMs'!A:A,"Not Found")</f>
        <v>ATM012</v>
      </c>
      <c r="P1985" t="str">
        <f t="shared" si="216"/>
        <v>Valid</v>
      </c>
    </row>
    <row r="1986" spans="1:16">
      <c r="A1986" t="s">
        <v>2181</v>
      </c>
      <c r="B1986" t="s">
        <v>161</v>
      </c>
      <c r="C1986" s="2">
        <v>46200</v>
      </c>
      <c r="D1986" s="3">
        <v>0.36958333333333332</v>
      </c>
      <c r="E1986" t="s">
        <v>33</v>
      </c>
      <c r="F1986">
        <v>5000</v>
      </c>
      <c r="G1986" t="s">
        <v>189</v>
      </c>
      <c r="I1986">
        <f t="shared" si="210"/>
        <v>1</v>
      </c>
      <c r="J1986" t="str">
        <f t="shared" si="211"/>
        <v>OK</v>
      </c>
      <c r="K1986" t="str">
        <f t="shared" si="212"/>
        <v>Successful</v>
      </c>
      <c r="L1986" t="str">
        <f t="shared" si="213"/>
        <v>Withdrawal</v>
      </c>
      <c r="M1986" t="str">
        <f t="shared" si="214"/>
        <v>OK</v>
      </c>
      <c r="N1986" t="str">
        <f t="shared" si="215"/>
        <v>OK</v>
      </c>
      <c r="O1986" t="str">
        <f>_xlfn.XLOOKUP(B1986,'01_Raw_ATMs'!A:A,'01_Raw_ATMs'!A:A,"Not Found")</f>
        <v>ATM081</v>
      </c>
      <c r="P1986" t="str">
        <f t="shared" si="216"/>
        <v>Valid</v>
      </c>
    </row>
    <row r="1987" spans="1:16">
      <c r="A1987" t="s">
        <v>2182</v>
      </c>
      <c r="B1987" t="s">
        <v>103</v>
      </c>
      <c r="C1987" s="2">
        <v>46138</v>
      </c>
      <c r="D1987" s="3">
        <v>0.4886226851851852</v>
      </c>
      <c r="E1987" t="s">
        <v>211</v>
      </c>
      <c r="F1987">
        <v>0</v>
      </c>
      <c r="G1987" t="s">
        <v>189</v>
      </c>
      <c r="I1987">
        <f t="shared" ref="I1987:I2050" si="217">COUNTIF($A:$A,A1987)</f>
        <v>1</v>
      </c>
      <c r="J1987" t="str">
        <f t="shared" ref="J1987:J2050" si="218">IF(AND(TRIM(G1987)="Failed",H1987=""),"Problem","OK")</f>
        <v>OK</v>
      </c>
      <c r="K1987" t="str">
        <f t="shared" ref="K1987:K2050" si="219">PROPER(TRIM(G1987))</f>
        <v>Successful</v>
      </c>
      <c r="L1987" t="str">
        <f t="shared" ref="L1987:L2050" si="220">PROPER(TRIM(E1987))</f>
        <v>Mini Statement</v>
      </c>
      <c r="M1987" t="str">
        <f t="shared" ref="M1987:M2050" si="221">IF(OR(E1987="Withdrawal",E1987="Cash Deposit"),IF(F1987&gt;0,"OK","Problem"),IF(F1987=0,"OK","Problem"))</f>
        <v>OK</v>
      </c>
      <c r="N1987" t="str">
        <f t="shared" ref="N1987:N2050" si="222">IF(AND(C1987&gt;=DATE(2025,1,1),C1987&lt;=DATE(2026,6,30)),"OK","Problem")</f>
        <v>OK</v>
      </c>
      <c r="O1987" t="str">
        <f>_xlfn.XLOOKUP(B1987,'01_Raw_ATMs'!A:A,'01_Raw_ATMs'!A:A,"Not Found")</f>
        <v>ATM024</v>
      </c>
      <c r="P1987" t="str">
        <f t="shared" ref="P1987:P2050" si="223">IF(B1987="","Missing ATM_ID","Valid")</f>
        <v>Valid</v>
      </c>
    </row>
    <row r="1988" spans="1:16">
      <c r="A1988" t="s">
        <v>2183</v>
      </c>
      <c r="B1988" t="s">
        <v>103</v>
      </c>
      <c r="C1988" s="2">
        <v>46177</v>
      </c>
      <c r="D1988" s="3">
        <v>7.7777777777777784E-3</v>
      </c>
      <c r="E1988" t="s">
        <v>33</v>
      </c>
      <c r="F1988">
        <v>6000</v>
      </c>
      <c r="G1988" t="s">
        <v>189</v>
      </c>
      <c r="I1988">
        <f t="shared" si="217"/>
        <v>1</v>
      </c>
      <c r="J1988" t="str">
        <f t="shared" si="218"/>
        <v>OK</v>
      </c>
      <c r="K1988" t="str">
        <f t="shared" si="219"/>
        <v>Successful</v>
      </c>
      <c r="L1988" t="str">
        <f t="shared" si="220"/>
        <v>Withdrawal</v>
      </c>
      <c r="M1988" t="str">
        <f t="shared" si="221"/>
        <v>OK</v>
      </c>
      <c r="N1988" t="str">
        <f t="shared" si="222"/>
        <v>OK</v>
      </c>
      <c r="O1988" t="str">
        <f>_xlfn.XLOOKUP(B1988,'01_Raw_ATMs'!A:A,'01_Raw_ATMs'!A:A,"Not Found")</f>
        <v>ATM024</v>
      </c>
      <c r="P1988" t="str">
        <f t="shared" si="223"/>
        <v>Valid</v>
      </c>
    </row>
    <row r="1989" spans="1:16">
      <c r="A1989" t="s">
        <v>2184</v>
      </c>
      <c r="B1989" t="s">
        <v>104</v>
      </c>
      <c r="C1989" s="2">
        <v>45784</v>
      </c>
      <c r="D1989" s="3">
        <v>0.75291666666666668</v>
      </c>
      <c r="E1989" t="s">
        <v>33</v>
      </c>
      <c r="F1989">
        <v>3000</v>
      </c>
      <c r="G1989" t="s">
        <v>189</v>
      </c>
      <c r="I1989">
        <f t="shared" si="217"/>
        <v>1</v>
      </c>
      <c r="J1989" t="str">
        <f t="shared" si="218"/>
        <v>OK</v>
      </c>
      <c r="K1989" t="str">
        <f t="shared" si="219"/>
        <v>Successful</v>
      </c>
      <c r="L1989" t="str">
        <f t="shared" si="220"/>
        <v>Withdrawal</v>
      </c>
      <c r="M1989" t="str">
        <f t="shared" si="221"/>
        <v>OK</v>
      </c>
      <c r="N1989" t="str">
        <f t="shared" si="222"/>
        <v>OK</v>
      </c>
      <c r="O1989" t="str">
        <f>_xlfn.XLOOKUP(B1989,'01_Raw_ATMs'!A:A,'01_Raw_ATMs'!A:A,"Not Found")</f>
        <v>ATM025</v>
      </c>
      <c r="P1989" t="str">
        <f t="shared" si="223"/>
        <v>Valid</v>
      </c>
    </row>
    <row r="1990" spans="1:16">
      <c r="A1990" t="s">
        <v>2185</v>
      </c>
      <c r="B1990" t="s">
        <v>110</v>
      </c>
      <c r="C1990" s="2">
        <v>45824</v>
      </c>
      <c r="D1990" s="3">
        <v>0.57890046296296294</v>
      </c>
      <c r="E1990" t="s">
        <v>33</v>
      </c>
      <c r="F1990">
        <v>4000</v>
      </c>
      <c r="G1990" t="s">
        <v>189</v>
      </c>
      <c r="I1990">
        <f t="shared" si="217"/>
        <v>1</v>
      </c>
      <c r="J1990" t="str">
        <f t="shared" si="218"/>
        <v>OK</v>
      </c>
      <c r="K1990" t="str">
        <f t="shared" si="219"/>
        <v>Successful</v>
      </c>
      <c r="L1990" t="str">
        <f t="shared" si="220"/>
        <v>Withdrawal</v>
      </c>
      <c r="M1990" t="str">
        <f t="shared" si="221"/>
        <v>OK</v>
      </c>
      <c r="N1990" t="str">
        <f t="shared" si="222"/>
        <v>OK</v>
      </c>
      <c r="O1990" t="str">
        <f>_xlfn.XLOOKUP(B1990,'01_Raw_ATMs'!A:A,'01_Raw_ATMs'!A:A,"Not Found")</f>
        <v>ATM030</v>
      </c>
      <c r="P1990" t="str">
        <f t="shared" si="223"/>
        <v>Valid</v>
      </c>
    </row>
    <row r="1991" spans="1:16">
      <c r="A1991" t="s">
        <v>2186</v>
      </c>
      <c r="B1991" t="s">
        <v>117</v>
      </c>
      <c r="C1991" s="2">
        <v>45881</v>
      </c>
      <c r="D1991" s="3">
        <v>0.6196990740740741</v>
      </c>
      <c r="E1991" t="s">
        <v>194</v>
      </c>
      <c r="F1991">
        <v>0</v>
      </c>
      <c r="G1991" t="s">
        <v>189</v>
      </c>
      <c r="I1991">
        <f t="shared" si="217"/>
        <v>1</v>
      </c>
      <c r="J1991" t="str">
        <f t="shared" si="218"/>
        <v>OK</v>
      </c>
      <c r="K1991" t="str">
        <f t="shared" si="219"/>
        <v>Successful</v>
      </c>
      <c r="L1991" t="str">
        <f t="shared" si="220"/>
        <v>Balance Inquiry</v>
      </c>
      <c r="M1991" t="str">
        <f t="shared" si="221"/>
        <v>OK</v>
      </c>
      <c r="N1991" t="str">
        <f t="shared" si="222"/>
        <v>OK</v>
      </c>
      <c r="O1991" t="str">
        <f>_xlfn.XLOOKUP(B1991,'01_Raw_ATMs'!A:A,'01_Raw_ATMs'!A:A,"Not Found")</f>
        <v>ATM037</v>
      </c>
      <c r="P1991" t="str">
        <f t="shared" si="223"/>
        <v>Valid</v>
      </c>
    </row>
    <row r="1992" spans="1:16">
      <c r="A1992" t="s">
        <v>2187</v>
      </c>
      <c r="B1992" t="s">
        <v>164</v>
      </c>
      <c r="C1992" s="2">
        <v>45915</v>
      </c>
      <c r="D1992" s="3">
        <v>0.46532407407407411</v>
      </c>
      <c r="E1992" t="s">
        <v>33</v>
      </c>
      <c r="F1992">
        <v>5000</v>
      </c>
      <c r="G1992" t="s">
        <v>189</v>
      </c>
      <c r="I1992">
        <f t="shared" si="217"/>
        <v>1</v>
      </c>
      <c r="J1992" t="str">
        <f t="shared" si="218"/>
        <v>OK</v>
      </c>
      <c r="K1992" t="str">
        <f t="shared" si="219"/>
        <v>Successful</v>
      </c>
      <c r="L1992" t="str">
        <f t="shared" si="220"/>
        <v>Withdrawal</v>
      </c>
      <c r="M1992" t="str">
        <f t="shared" si="221"/>
        <v>OK</v>
      </c>
      <c r="N1992" t="str">
        <f t="shared" si="222"/>
        <v>OK</v>
      </c>
      <c r="O1992" t="str">
        <f>_xlfn.XLOOKUP(B1992,'01_Raw_ATMs'!A:A,'01_Raw_ATMs'!A:A,"Not Found")</f>
        <v>ATM084</v>
      </c>
      <c r="P1992" t="str">
        <f t="shared" si="223"/>
        <v>Valid</v>
      </c>
    </row>
    <row r="1993" spans="1:16">
      <c r="A1993" t="s">
        <v>2188</v>
      </c>
      <c r="B1993" t="s">
        <v>174</v>
      </c>
      <c r="C1993" s="2">
        <v>45719</v>
      </c>
      <c r="D1993" s="3">
        <v>0.7447569444444444</v>
      </c>
      <c r="E1993" t="s">
        <v>33</v>
      </c>
      <c r="F1993">
        <v>5000</v>
      </c>
      <c r="G1993" t="s">
        <v>189</v>
      </c>
      <c r="I1993">
        <f t="shared" si="217"/>
        <v>1</v>
      </c>
      <c r="J1993" t="str">
        <f t="shared" si="218"/>
        <v>OK</v>
      </c>
      <c r="K1993" t="str">
        <f t="shared" si="219"/>
        <v>Successful</v>
      </c>
      <c r="L1993" t="str">
        <f t="shared" si="220"/>
        <v>Withdrawal</v>
      </c>
      <c r="M1993" t="str">
        <f t="shared" si="221"/>
        <v>OK</v>
      </c>
      <c r="N1993" t="str">
        <f t="shared" si="222"/>
        <v>OK</v>
      </c>
      <c r="O1993" t="str">
        <f>_xlfn.XLOOKUP(B1993,'01_Raw_ATMs'!A:A,'01_Raw_ATMs'!A:A,"Not Found")</f>
        <v>ATM094</v>
      </c>
      <c r="P1993" t="str">
        <f t="shared" si="223"/>
        <v>Valid</v>
      </c>
    </row>
    <row r="1994" spans="1:16">
      <c r="A1994" t="s">
        <v>2189</v>
      </c>
      <c r="B1994" t="s">
        <v>176</v>
      </c>
      <c r="C1994" s="2">
        <v>45748</v>
      </c>
      <c r="D1994" s="3">
        <v>0.53469907407407402</v>
      </c>
      <c r="E1994" t="s">
        <v>211</v>
      </c>
      <c r="F1994">
        <v>0</v>
      </c>
      <c r="G1994" t="s">
        <v>189</v>
      </c>
      <c r="I1994">
        <f t="shared" si="217"/>
        <v>1</v>
      </c>
      <c r="J1994" t="str">
        <f t="shared" si="218"/>
        <v>OK</v>
      </c>
      <c r="K1994" t="str">
        <f t="shared" si="219"/>
        <v>Successful</v>
      </c>
      <c r="L1994" t="str">
        <f t="shared" si="220"/>
        <v>Mini Statement</v>
      </c>
      <c r="M1994" t="str">
        <f t="shared" si="221"/>
        <v>OK</v>
      </c>
      <c r="N1994" t="str">
        <f t="shared" si="222"/>
        <v>OK</v>
      </c>
      <c r="O1994" t="str">
        <f>_xlfn.XLOOKUP(B1994,'01_Raw_ATMs'!A:A,'01_Raw_ATMs'!A:A,"Not Found")</f>
        <v>ATM096</v>
      </c>
      <c r="P1994" t="str">
        <f t="shared" si="223"/>
        <v>Valid</v>
      </c>
    </row>
    <row r="1995" spans="1:16">
      <c r="A1995" t="s">
        <v>2190</v>
      </c>
      <c r="B1995" t="s">
        <v>158</v>
      </c>
      <c r="C1995" s="2">
        <v>45725</v>
      </c>
      <c r="D1995" s="3">
        <v>0.69922453703703702</v>
      </c>
      <c r="E1995" t="s">
        <v>33</v>
      </c>
      <c r="F1995">
        <v>3000</v>
      </c>
      <c r="G1995" t="s">
        <v>189</v>
      </c>
      <c r="I1995">
        <f t="shared" si="217"/>
        <v>1</v>
      </c>
      <c r="J1995" t="str">
        <f t="shared" si="218"/>
        <v>OK</v>
      </c>
      <c r="K1995" t="str">
        <f t="shared" si="219"/>
        <v>Successful</v>
      </c>
      <c r="L1995" t="str">
        <f t="shared" si="220"/>
        <v>Withdrawal</v>
      </c>
      <c r="M1995" t="str">
        <f t="shared" si="221"/>
        <v>OK</v>
      </c>
      <c r="N1995" t="str">
        <f t="shared" si="222"/>
        <v>OK</v>
      </c>
      <c r="O1995" t="str">
        <f>_xlfn.XLOOKUP(B1995,'01_Raw_ATMs'!A:A,'01_Raw_ATMs'!A:A,"Not Found")</f>
        <v>ATM078</v>
      </c>
      <c r="P1995" t="str">
        <f t="shared" si="223"/>
        <v>Valid</v>
      </c>
    </row>
    <row r="1996" spans="1:16">
      <c r="A1996" t="s">
        <v>2191</v>
      </c>
      <c r="B1996" t="s">
        <v>142</v>
      </c>
      <c r="C1996" s="2">
        <v>46037</v>
      </c>
      <c r="D1996" s="3">
        <v>0.70035879629629627</v>
      </c>
      <c r="E1996" t="s">
        <v>33</v>
      </c>
      <c r="F1996">
        <v>2000</v>
      </c>
      <c r="G1996" t="s">
        <v>189</v>
      </c>
      <c r="I1996">
        <f t="shared" si="217"/>
        <v>1</v>
      </c>
      <c r="J1996" t="str">
        <f t="shared" si="218"/>
        <v>OK</v>
      </c>
      <c r="K1996" t="str">
        <f t="shared" si="219"/>
        <v>Successful</v>
      </c>
      <c r="L1996" t="str">
        <f t="shared" si="220"/>
        <v>Withdrawal</v>
      </c>
      <c r="M1996" t="str">
        <f t="shared" si="221"/>
        <v>OK</v>
      </c>
      <c r="N1996" t="str">
        <f t="shared" si="222"/>
        <v>OK</v>
      </c>
      <c r="O1996" t="str">
        <f>_xlfn.XLOOKUP(B1996,'01_Raw_ATMs'!A:A,'01_Raw_ATMs'!A:A,"Not Found")</f>
        <v>ATM062</v>
      </c>
      <c r="P1996" t="str">
        <f t="shared" si="223"/>
        <v>Valid</v>
      </c>
    </row>
    <row r="1997" spans="1:16">
      <c r="A1997" t="s">
        <v>2192</v>
      </c>
      <c r="B1997" t="s">
        <v>101</v>
      </c>
      <c r="C1997" s="2">
        <v>45701</v>
      </c>
      <c r="D1997" s="3">
        <v>0.76839120370370373</v>
      </c>
      <c r="E1997" t="s">
        <v>211</v>
      </c>
      <c r="F1997">
        <v>0</v>
      </c>
      <c r="G1997" t="s">
        <v>189</v>
      </c>
      <c r="I1997">
        <f t="shared" si="217"/>
        <v>1</v>
      </c>
      <c r="J1997" t="str">
        <f t="shared" si="218"/>
        <v>OK</v>
      </c>
      <c r="K1997" t="str">
        <f t="shared" si="219"/>
        <v>Successful</v>
      </c>
      <c r="L1997" t="str">
        <f t="shared" si="220"/>
        <v>Mini Statement</v>
      </c>
      <c r="M1997" t="str">
        <f t="shared" si="221"/>
        <v>OK</v>
      </c>
      <c r="N1997" t="str">
        <f t="shared" si="222"/>
        <v>OK</v>
      </c>
      <c r="O1997" t="str">
        <f>_xlfn.XLOOKUP(B1997,'01_Raw_ATMs'!A:A,'01_Raw_ATMs'!A:A,"Not Found")</f>
        <v>ATM022</v>
      </c>
      <c r="P1997" t="str">
        <f t="shared" si="223"/>
        <v>Valid</v>
      </c>
    </row>
    <row r="1998" spans="1:16">
      <c r="A1998" t="s">
        <v>2193</v>
      </c>
      <c r="B1998" t="s">
        <v>132</v>
      </c>
      <c r="C1998" s="2">
        <v>46132</v>
      </c>
      <c r="D1998" s="3">
        <v>0.85379629629629628</v>
      </c>
      <c r="E1998" t="s">
        <v>33</v>
      </c>
      <c r="F1998">
        <v>4000</v>
      </c>
      <c r="G1998" t="s">
        <v>189</v>
      </c>
      <c r="I1998">
        <f t="shared" si="217"/>
        <v>1</v>
      </c>
      <c r="J1998" t="str">
        <f t="shared" si="218"/>
        <v>OK</v>
      </c>
      <c r="K1998" t="str">
        <f t="shared" si="219"/>
        <v>Successful</v>
      </c>
      <c r="L1998" t="str">
        <f t="shared" si="220"/>
        <v>Withdrawal</v>
      </c>
      <c r="M1998" t="str">
        <f t="shared" si="221"/>
        <v>OK</v>
      </c>
      <c r="N1998" t="str">
        <f t="shared" si="222"/>
        <v>OK</v>
      </c>
      <c r="O1998" t="str">
        <f>_xlfn.XLOOKUP(B1998,'01_Raw_ATMs'!A:A,'01_Raw_ATMs'!A:A,"Not Found")</f>
        <v>ATM052</v>
      </c>
      <c r="P1998" t="str">
        <f t="shared" si="223"/>
        <v>Valid</v>
      </c>
    </row>
    <row r="1999" spans="1:16">
      <c r="A1999" t="s">
        <v>2194</v>
      </c>
      <c r="B1999" t="s">
        <v>76</v>
      </c>
      <c r="C1999" s="2">
        <v>45800</v>
      </c>
      <c r="D1999" s="3">
        <v>0.80896990740740737</v>
      </c>
      <c r="E1999" t="s">
        <v>33</v>
      </c>
      <c r="F1999">
        <v>4000</v>
      </c>
      <c r="G1999" t="s">
        <v>189</v>
      </c>
      <c r="I1999">
        <f t="shared" si="217"/>
        <v>1</v>
      </c>
      <c r="J1999" t="str">
        <f t="shared" si="218"/>
        <v>OK</v>
      </c>
      <c r="K1999" t="str">
        <f t="shared" si="219"/>
        <v>Successful</v>
      </c>
      <c r="L1999" t="str">
        <f t="shared" si="220"/>
        <v>Withdrawal</v>
      </c>
      <c r="M1999" t="str">
        <f t="shared" si="221"/>
        <v>OK</v>
      </c>
      <c r="N1999" t="str">
        <f t="shared" si="222"/>
        <v>OK</v>
      </c>
      <c r="O1999" t="str">
        <f>_xlfn.XLOOKUP(B1999,'01_Raw_ATMs'!A:A,'01_Raw_ATMs'!A:A,"Not Found")</f>
        <v>ATM004</v>
      </c>
      <c r="P1999" t="str">
        <f t="shared" si="223"/>
        <v>Valid</v>
      </c>
    </row>
    <row r="2000" spans="1:16">
      <c r="A2000" t="s">
        <v>2195</v>
      </c>
      <c r="B2000" t="s">
        <v>136</v>
      </c>
      <c r="C2000" s="2">
        <v>45834</v>
      </c>
      <c r="D2000" s="3">
        <v>0.34112268518518518</v>
      </c>
      <c r="E2000" t="s">
        <v>33</v>
      </c>
      <c r="F2000">
        <v>4000</v>
      </c>
      <c r="G2000" t="s">
        <v>189</v>
      </c>
      <c r="I2000">
        <f t="shared" si="217"/>
        <v>1</v>
      </c>
      <c r="J2000" t="str">
        <f t="shared" si="218"/>
        <v>OK</v>
      </c>
      <c r="K2000" t="str">
        <f t="shared" si="219"/>
        <v>Successful</v>
      </c>
      <c r="L2000" t="str">
        <f t="shared" si="220"/>
        <v>Withdrawal</v>
      </c>
      <c r="M2000" t="str">
        <f t="shared" si="221"/>
        <v>OK</v>
      </c>
      <c r="N2000" t="str">
        <f t="shared" si="222"/>
        <v>OK</v>
      </c>
      <c r="O2000" t="str">
        <f>_xlfn.XLOOKUP(B2000,'01_Raw_ATMs'!A:A,'01_Raw_ATMs'!A:A,"Not Found")</f>
        <v>ATM056</v>
      </c>
      <c r="P2000" t="str">
        <f t="shared" si="223"/>
        <v>Valid</v>
      </c>
    </row>
    <row r="2001" spans="1:16">
      <c r="A2001" t="s">
        <v>2196</v>
      </c>
      <c r="B2001" t="s">
        <v>115</v>
      </c>
      <c r="C2001" s="2">
        <v>46003</v>
      </c>
      <c r="D2001" s="3">
        <v>0.35515046296296299</v>
      </c>
      <c r="E2001" t="s">
        <v>33</v>
      </c>
      <c r="F2001">
        <v>6000</v>
      </c>
      <c r="G2001" t="s">
        <v>189</v>
      </c>
      <c r="I2001">
        <f t="shared" si="217"/>
        <v>1</v>
      </c>
      <c r="J2001" t="str">
        <f t="shared" si="218"/>
        <v>OK</v>
      </c>
      <c r="K2001" t="str">
        <f t="shared" si="219"/>
        <v>Successful</v>
      </c>
      <c r="L2001" t="str">
        <f t="shared" si="220"/>
        <v>Withdrawal</v>
      </c>
      <c r="M2001" t="str">
        <f t="shared" si="221"/>
        <v>OK</v>
      </c>
      <c r="N2001" t="str">
        <f t="shared" si="222"/>
        <v>OK</v>
      </c>
      <c r="O2001" t="str">
        <f>_xlfn.XLOOKUP(B2001,'01_Raw_ATMs'!A:A,'01_Raw_ATMs'!A:A,"Not Found")</f>
        <v>ATM035</v>
      </c>
      <c r="P2001" t="str">
        <f t="shared" si="223"/>
        <v>Valid</v>
      </c>
    </row>
    <row r="2002" spans="1:16">
      <c r="A2002" t="s">
        <v>2197</v>
      </c>
      <c r="B2002" t="s">
        <v>104</v>
      </c>
      <c r="C2002" s="2">
        <v>46156</v>
      </c>
      <c r="D2002" s="3">
        <v>0.73017361111111112</v>
      </c>
      <c r="E2002" t="s">
        <v>33</v>
      </c>
      <c r="F2002">
        <v>1500</v>
      </c>
      <c r="G2002" t="s">
        <v>189</v>
      </c>
      <c r="I2002">
        <f t="shared" si="217"/>
        <v>1</v>
      </c>
      <c r="J2002" t="str">
        <f t="shared" si="218"/>
        <v>OK</v>
      </c>
      <c r="K2002" t="str">
        <f t="shared" si="219"/>
        <v>Successful</v>
      </c>
      <c r="L2002" t="str">
        <f t="shared" si="220"/>
        <v>Withdrawal</v>
      </c>
      <c r="M2002" t="str">
        <f t="shared" si="221"/>
        <v>OK</v>
      </c>
      <c r="N2002" t="str">
        <f t="shared" si="222"/>
        <v>OK</v>
      </c>
      <c r="O2002" t="str">
        <f>_xlfn.XLOOKUP(B2002,'01_Raw_ATMs'!A:A,'01_Raw_ATMs'!A:A,"Not Found")</f>
        <v>ATM025</v>
      </c>
      <c r="P2002" t="str">
        <f t="shared" si="223"/>
        <v>Valid</v>
      </c>
    </row>
    <row r="2003" spans="1:16">
      <c r="A2003" t="s">
        <v>2198</v>
      </c>
      <c r="B2003" t="s">
        <v>166</v>
      </c>
      <c r="C2003" s="2">
        <v>45719</v>
      </c>
      <c r="D2003" s="3">
        <v>0.50421296296296292</v>
      </c>
      <c r="E2003" t="s">
        <v>261</v>
      </c>
      <c r="F2003">
        <v>20000</v>
      </c>
      <c r="G2003" t="s">
        <v>189</v>
      </c>
      <c r="I2003">
        <f t="shared" si="217"/>
        <v>1</v>
      </c>
      <c r="J2003" t="str">
        <f t="shared" si="218"/>
        <v>OK</v>
      </c>
      <c r="K2003" t="str">
        <f t="shared" si="219"/>
        <v>Successful</v>
      </c>
      <c r="L2003" t="str">
        <f t="shared" si="220"/>
        <v>Cash Deposit</v>
      </c>
      <c r="M2003" t="str">
        <f t="shared" si="221"/>
        <v>OK</v>
      </c>
      <c r="N2003" t="str">
        <f t="shared" si="222"/>
        <v>OK</v>
      </c>
      <c r="O2003" t="str">
        <f>_xlfn.XLOOKUP(B2003,'01_Raw_ATMs'!A:A,'01_Raw_ATMs'!A:A,"Not Found")</f>
        <v>ATM086</v>
      </c>
      <c r="P2003" t="str">
        <f t="shared" si="223"/>
        <v>Valid</v>
      </c>
    </row>
    <row r="2004" spans="1:16">
      <c r="A2004" t="s">
        <v>2199</v>
      </c>
      <c r="B2004" t="s">
        <v>118</v>
      </c>
      <c r="C2004" s="2">
        <v>45802</v>
      </c>
      <c r="D2004" s="3">
        <v>0.39711805555555563</v>
      </c>
      <c r="E2004" t="s">
        <v>33</v>
      </c>
      <c r="F2004">
        <v>5000</v>
      </c>
      <c r="G2004" t="s">
        <v>189</v>
      </c>
      <c r="I2004">
        <f t="shared" si="217"/>
        <v>1</v>
      </c>
      <c r="J2004" t="str">
        <f t="shared" si="218"/>
        <v>OK</v>
      </c>
      <c r="K2004" t="str">
        <f t="shared" si="219"/>
        <v>Successful</v>
      </c>
      <c r="L2004" t="str">
        <f t="shared" si="220"/>
        <v>Withdrawal</v>
      </c>
      <c r="M2004" t="str">
        <f t="shared" si="221"/>
        <v>OK</v>
      </c>
      <c r="N2004" t="str">
        <f t="shared" si="222"/>
        <v>OK</v>
      </c>
      <c r="O2004" t="str">
        <f>_xlfn.XLOOKUP(B2004,'01_Raw_ATMs'!A:A,'01_Raw_ATMs'!A:A,"Not Found")</f>
        <v>ATM038</v>
      </c>
      <c r="P2004" t="str">
        <f t="shared" si="223"/>
        <v>Valid</v>
      </c>
    </row>
    <row r="2005" spans="1:16">
      <c r="A2005" t="s">
        <v>2200</v>
      </c>
      <c r="B2005" t="s">
        <v>120</v>
      </c>
      <c r="C2005" s="2">
        <v>45820</v>
      </c>
      <c r="D2005" s="3">
        <v>0.51369212962962962</v>
      </c>
      <c r="E2005" t="s">
        <v>33</v>
      </c>
      <c r="F2005">
        <v>8000</v>
      </c>
      <c r="G2005" t="s">
        <v>189</v>
      </c>
      <c r="I2005">
        <f t="shared" si="217"/>
        <v>1</v>
      </c>
      <c r="J2005" t="str">
        <f t="shared" si="218"/>
        <v>OK</v>
      </c>
      <c r="K2005" t="str">
        <f t="shared" si="219"/>
        <v>Successful</v>
      </c>
      <c r="L2005" t="str">
        <f t="shared" si="220"/>
        <v>Withdrawal</v>
      </c>
      <c r="M2005" t="str">
        <f t="shared" si="221"/>
        <v>OK</v>
      </c>
      <c r="N2005" t="str">
        <f t="shared" si="222"/>
        <v>OK</v>
      </c>
      <c r="O2005" t="str">
        <f>_xlfn.XLOOKUP(B2005,'01_Raw_ATMs'!A:A,'01_Raw_ATMs'!A:A,"Not Found")</f>
        <v>ATM040</v>
      </c>
      <c r="P2005" t="str">
        <f t="shared" si="223"/>
        <v>Valid</v>
      </c>
    </row>
    <row r="2006" spans="1:16">
      <c r="A2006" t="s">
        <v>2201</v>
      </c>
      <c r="B2006" t="s">
        <v>95</v>
      </c>
      <c r="C2006" s="2">
        <v>46200</v>
      </c>
      <c r="D2006" s="3">
        <v>0.49054398148148148</v>
      </c>
      <c r="E2006" t="s">
        <v>194</v>
      </c>
      <c r="F2006">
        <v>0</v>
      </c>
      <c r="G2006" t="s">
        <v>189</v>
      </c>
      <c r="I2006">
        <f t="shared" si="217"/>
        <v>1</v>
      </c>
      <c r="J2006" t="str">
        <f t="shared" si="218"/>
        <v>OK</v>
      </c>
      <c r="K2006" t="str">
        <f t="shared" si="219"/>
        <v>Successful</v>
      </c>
      <c r="L2006" t="str">
        <f t="shared" si="220"/>
        <v>Balance Inquiry</v>
      </c>
      <c r="M2006" t="str">
        <f t="shared" si="221"/>
        <v>OK</v>
      </c>
      <c r="N2006" t="str">
        <f t="shared" si="222"/>
        <v>OK</v>
      </c>
      <c r="O2006" t="str">
        <f>_xlfn.XLOOKUP(B2006,'01_Raw_ATMs'!A:A,'01_Raw_ATMs'!A:A,"Not Found")</f>
        <v>ATM017</v>
      </c>
      <c r="P2006" t="str">
        <f t="shared" si="223"/>
        <v>Valid</v>
      </c>
    </row>
    <row r="2007" spans="1:16">
      <c r="A2007" t="s">
        <v>2202</v>
      </c>
      <c r="B2007" t="s">
        <v>128</v>
      </c>
      <c r="C2007" s="2">
        <v>46142</v>
      </c>
      <c r="D2007" s="3">
        <v>0.2280439814814815</v>
      </c>
      <c r="E2007" t="s">
        <v>33</v>
      </c>
      <c r="F2007">
        <v>2000</v>
      </c>
      <c r="G2007" t="s">
        <v>214</v>
      </c>
      <c r="H2007" t="s">
        <v>1215</v>
      </c>
      <c r="I2007">
        <f t="shared" si="217"/>
        <v>1</v>
      </c>
      <c r="J2007" t="str">
        <f t="shared" si="218"/>
        <v>OK</v>
      </c>
      <c r="K2007" t="str">
        <f t="shared" si="219"/>
        <v>Failed</v>
      </c>
      <c r="L2007" t="str">
        <f t="shared" si="220"/>
        <v>Withdrawal</v>
      </c>
      <c r="M2007" t="str">
        <f t="shared" si="221"/>
        <v>OK</v>
      </c>
      <c r="N2007" t="str">
        <f t="shared" si="222"/>
        <v>OK</v>
      </c>
      <c r="O2007" t="str">
        <f>_xlfn.XLOOKUP(B2007,'01_Raw_ATMs'!A:A,'01_Raw_ATMs'!A:A,"Not Found")</f>
        <v>ATM048</v>
      </c>
      <c r="P2007" t="str">
        <f t="shared" si="223"/>
        <v>Valid</v>
      </c>
    </row>
    <row r="2008" spans="1:16">
      <c r="A2008" t="s">
        <v>2203</v>
      </c>
      <c r="B2008" t="s">
        <v>121</v>
      </c>
      <c r="C2008" s="2">
        <v>46145</v>
      </c>
      <c r="D2008" s="3">
        <v>0.8162152777777778</v>
      </c>
      <c r="E2008" t="s">
        <v>33</v>
      </c>
      <c r="F2008">
        <v>3000</v>
      </c>
      <c r="G2008" t="s">
        <v>189</v>
      </c>
      <c r="I2008">
        <f t="shared" si="217"/>
        <v>1</v>
      </c>
      <c r="J2008" t="str">
        <f t="shared" si="218"/>
        <v>OK</v>
      </c>
      <c r="K2008" t="str">
        <f t="shared" si="219"/>
        <v>Successful</v>
      </c>
      <c r="L2008" t="str">
        <f t="shared" si="220"/>
        <v>Withdrawal</v>
      </c>
      <c r="M2008" t="str">
        <f t="shared" si="221"/>
        <v>OK</v>
      </c>
      <c r="N2008" t="str">
        <f t="shared" si="222"/>
        <v>OK</v>
      </c>
      <c r="O2008" t="str">
        <f>_xlfn.XLOOKUP(B2008,'01_Raw_ATMs'!A:A,'01_Raw_ATMs'!A:A,"Not Found")</f>
        <v>ATM041</v>
      </c>
      <c r="P2008" t="str">
        <f t="shared" si="223"/>
        <v>Valid</v>
      </c>
    </row>
    <row r="2009" spans="1:16">
      <c r="A2009" t="s">
        <v>2204</v>
      </c>
      <c r="B2009" t="s">
        <v>95</v>
      </c>
      <c r="C2009" s="2">
        <v>45987</v>
      </c>
      <c r="D2009" s="3">
        <v>0.81733796296296302</v>
      </c>
      <c r="E2009" t="s">
        <v>33</v>
      </c>
      <c r="F2009">
        <v>8000</v>
      </c>
      <c r="G2009" t="s">
        <v>189</v>
      </c>
      <c r="I2009">
        <f t="shared" si="217"/>
        <v>1</v>
      </c>
      <c r="J2009" t="str">
        <f t="shared" si="218"/>
        <v>OK</v>
      </c>
      <c r="K2009" t="str">
        <f t="shared" si="219"/>
        <v>Successful</v>
      </c>
      <c r="L2009" t="str">
        <f t="shared" si="220"/>
        <v>Withdrawal</v>
      </c>
      <c r="M2009" t="str">
        <f t="shared" si="221"/>
        <v>OK</v>
      </c>
      <c r="N2009" t="str">
        <f t="shared" si="222"/>
        <v>OK</v>
      </c>
      <c r="O2009" t="str">
        <f>_xlfn.XLOOKUP(B2009,'01_Raw_ATMs'!A:A,'01_Raw_ATMs'!A:A,"Not Found")</f>
        <v>ATM017</v>
      </c>
      <c r="P2009" t="str">
        <f t="shared" si="223"/>
        <v>Valid</v>
      </c>
    </row>
    <row r="2010" spans="1:16">
      <c r="A2010" t="s">
        <v>2205</v>
      </c>
      <c r="B2010" t="s">
        <v>112</v>
      </c>
      <c r="C2010" s="2">
        <v>46158</v>
      </c>
      <c r="D2010" s="3">
        <v>0.70556712962962964</v>
      </c>
      <c r="E2010" t="s">
        <v>33</v>
      </c>
      <c r="F2010">
        <v>1000</v>
      </c>
      <c r="G2010" t="s">
        <v>189</v>
      </c>
      <c r="I2010">
        <f t="shared" si="217"/>
        <v>1</v>
      </c>
      <c r="J2010" t="str">
        <f t="shared" si="218"/>
        <v>OK</v>
      </c>
      <c r="K2010" t="str">
        <f t="shared" si="219"/>
        <v>Successful</v>
      </c>
      <c r="L2010" t="str">
        <f t="shared" si="220"/>
        <v>Withdrawal</v>
      </c>
      <c r="M2010" t="str">
        <f t="shared" si="221"/>
        <v>OK</v>
      </c>
      <c r="N2010" t="str">
        <f t="shared" si="222"/>
        <v>OK</v>
      </c>
      <c r="O2010" t="str">
        <f>_xlfn.XLOOKUP(B2010,'01_Raw_ATMs'!A:A,'01_Raw_ATMs'!A:A,"Not Found")</f>
        <v>ATM032</v>
      </c>
      <c r="P2010" t="str">
        <f t="shared" si="223"/>
        <v>Valid</v>
      </c>
    </row>
    <row r="2011" spans="1:16">
      <c r="A2011" t="s">
        <v>2206</v>
      </c>
      <c r="B2011" t="s">
        <v>98</v>
      </c>
      <c r="C2011" s="2">
        <v>45987</v>
      </c>
      <c r="D2011" s="3">
        <v>0.27186342592592588</v>
      </c>
      <c r="E2011" t="s">
        <v>33</v>
      </c>
      <c r="F2011">
        <v>2500</v>
      </c>
      <c r="G2011" t="s">
        <v>189</v>
      </c>
      <c r="I2011">
        <f t="shared" si="217"/>
        <v>1</v>
      </c>
      <c r="J2011" t="str">
        <f t="shared" si="218"/>
        <v>OK</v>
      </c>
      <c r="K2011" t="str">
        <f t="shared" si="219"/>
        <v>Successful</v>
      </c>
      <c r="L2011" t="str">
        <f t="shared" si="220"/>
        <v>Withdrawal</v>
      </c>
      <c r="M2011" t="str">
        <f t="shared" si="221"/>
        <v>OK</v>
      </c>
      <c r="N2011" t="str">
        <f t="shared" si="222"/>
        <v>OK</v>
      </c>
      <c r="O2011" t="str">
        <f>_xlfn.XLOOKUP(B2011,'01_Raw_ATMs'!A:A,'01_Raw_ATMs'!A:A,"Not Found")</f>
        <v>ATM019</v>
      </c>
      <c r="P2011" t="str">
        <f t="shared" si="223"/>
        <v>Valid</v>
      </c>
    </row>
    <row r="2012" spans="1:16">
      <c r="A2012" t="s">
        <v>2207</v>
      </c>
      <c r="B2012" t="s">
        <v>130</v>
      </c>
      <c r="C2012" s="2">
        <v>45855</v>
      </c>
      <c r="D2012" s="3">
        <v>0.80399305555555556</v>
      </c>
      <c r="E2012" t="s">
        <v>33</v>
      </c>
      <c r="F2012">
        <v>500</v>
      </c>
      <c r="G2012" t="s">
        <v>189</v>
      </c>
      <c r="I2012">
        <f t="shared" si="217"/>
        <v>1</v>
      </c>
      <c r="J2012" t="str">
        <f t="shared" si="218"/>
        <v>OK</v>
      </c>
      <c r="K2012" t="str">
        <f t="shared" si="219"/>
        <v>Successful</v>
      </c>
      <c r="L2012" t="str">
        <f t="shared" si="220"/>
        <v>Withdrawal</v>
      </c>
      <c r="M2012" t="str">
        <f t="shared" si="221"/>
        <v>OK</v>
      </c>
      <c r="N2012" t="str">
        <f t="shared" si="222"/>
        <v>OK</v>
      </c>
      <c r="O2012" t="str">
        <f>_xlfn.XLOOKUP(B2012,'01_Raw_ATMs'!A:A,'01_Raw_ATMs'!A:A,"Not Found")</f>
        <v>ATM050</v>
      </c>
      <c r="P2012" t="str">
        <f t="shared" si="223"/>
        <v>Valid</v>
      </c>
    </row>
    <row r="2013" spans="1:16">
      <c r="A2013" t="s">
        <v>2208</v>
      </c>
      <c r="B2013" t="s">
        <v>109</v>
      </c>
      <c r="C2013" s="2">
        <v>45661</v>
      </c>
      <c r="D2013" s="3">
        <v>0.53656250000000005</v>
      </c>
      <c r="E2013" t="s">
        <v>33</v>
      </c>
      <c r="F2013">
        <v>1500</v>
      </c>
      <c r="G2013" t="s">
        <v>189</v>
      </c>
      <c r="I2013">
        <f t="shared" si="217"/>
        <v>1</v>
      </c>
      <c r="J2013" t="str">
        <f t="shared" si="218"/>
        <v>OK</v>
      </c>
      <c r="K2013" t="str">
        <f t="shared" si="219"/>
        <v>Successful</v>
      </c>
      <c r="L2013" t="str">
        <f t="shared" si="220"/>
        <v>Withdrawal</v>
      </c>
      <c r="M2013" t="str">
        <f t="shared" si="221"/>
        <v>OK</v>
      </c>
      <c r="N2013" t="str">
        <f t="shared" si="222"/>
        <v>OK</v>
      </c>
      <c r="O2013" t="str">
        <f>_xlfn.XLOOKUP(B2013,'01_Raw_ATMs'!A:A,'01_Raw_ATMs'!A:A,"Not Found")</f>
        <v>ATM029</v>
      </c>
      <c r="P2013" t="str">
        <f t="shared" si="223"/>
        <v>Valid</v>
      </c>
    </row>
    <row r="2014" spans="1:16">
      <c r="A2014" t="s">
        <v>2209</v>
      </c>
      <c r="B2014" t="s">
        <v>121</v>
      </c>
      <c r="C2014" s="2">
        <v>46154</v>
      </c>
      <c r="D2014" s="3">
        <v>0.98537037037037034</v>
      </c>
      <c r="E2014" t="s">
        <v>33</v>
      </c>
      <c r="F2014">
        <v>10000</v>
      </c>
      <c r="G2014" t="s">
        <v>189</v>
      </c>
      <c r="I2014">
        <f t="shared" si="217"/>
        <v>1</v>
      </c>
      <c r="J2014" t="str">
        <f t="shared" si="218"/>
        <v>OK</v>
      </c>
      <c r="K2014" t="str">
        <f t="shared" si="219"/>
        <v>Successful</v>
      </c>
      <c r="L2014" t="str">
        <f t="shared" si="220"/>
        <v>Withdrawal</v>
      </c>
      <c r="M2014" t="str">
        <f t="shared" si="221"/>
        <v>OK</v>
      </c>
      <c r="N2014" t="str">
        <f t="shared" si="222"/>
        <v>OK</v>
      </c>
      <c r="O2014" t="str">
        <f>_xlfn.XLOOKUP(B2014,'01_Raw_ATMs'!A:A,'01_Raw_ATMs'!A:A,"Not Found")</f>
        <v>ATM041</v>
      </c>
      <c r="P2014" t="str">
        <f t="shared" si="223"/>
        <v>Valid</v>
      </c>
    </row>
    <row r="2015" spans="1:16">
      <c r="A2015" t="s">
        <v>2210</v>
      </c>
      <c r="B2015" t="s">
        <v>157</v>
      </c>
      <c r="C2015" s="2">
        <v>45781</v>
      </c>
      <c r="D2015" s="3">
        <v>0.46096064814814808</v>
      </c>
      <c r="E2015" t="s">
        <v>211</v>
      </c>
      <c r="F2015">
        <v>0</v>
      </c>
      <c r="G2015" t="s">
        <v>189</v>
      </c>
      <c r="I2015">
        <f t="shared" si="217"/>
        <v>1</v>
      </c>
      <c r="J2015" t="str">
        <f t="shared" si="218"/>
        <v>OK</v>
      </c>
      <c r="K2015" t="str">
        <f t="shared" si="219"/>
        <v>Successful</v>
      </c>
      <c r="L2015" t="str">
        <f t="shared" si="220"/>
        <v>Mini Statement</v>
      </c>
      <c r="M2015" t="str">
        <f t="shared" si="221"/>
        <v>OK</v>
      </c>
      <c r="N2015" t="str">
        <f t="shared" si="222"/>
        <v>OK</v>
      </c>
      <c r="O2015" t="str">
        <f>_xlfn.XLOOKUP(B2015,'01_Raw_ATMs'!A:A,'01_Raw_ATMs'!A:A,"Not Found")</f>
        <v>ATM077</v>
      </c>
      <c r="P2015" t="str">
        <f t="shared" si="223"/>
        <v>Valid</v>
      </c>
    </row>
    <row r="2016" spans="1:16">
      <c r="A2016" t="s">
        <v>2211</v>
      </c>
      <c r="B2016" t="s">
        <v>145</v>
      </c>
      <c r="C2016" s="2">
        <v>45947</v>
      </c>
      <c r="D2016" s="3">
        <v>0.43364583333333329</v>
      </c>
      <c r="E2016" t="s">
        <v>33</v>
      </c>
      <c r="F2016">
        <v>500</v>
      </c>
      <c r="G2016" t="s">
        <v>189</v>
      </c>
      <c r="I2016">
        <f t="shared" si="217"/>
        <v>1</v>
      </c>
      <c r="J2016" t="str">
        <f t="shared" si="218"/>
        <v>OK</v>
      </c>
      <c r="K2016" t="str">
        <f t="shared" si="219"/>
        <v>Successful</v>
      </c>
      <c r="L2016" t="str">
        <f t="shared" si="220"/>
        <v>Withdrawal</v>
      </c>
      <c r="M2016" t="str">
        <f t="shared" si="221"/>
        <v>OK</v>
      </c>
      <c r="N2016" t="str">
        <f t="shared" si="222"/>
        <v>OK</v>
      </c>
      <c r="O2016" t="str">
        <f>_xlfn.XLOOKUP(B2016,'01_Raw_ATMs'!A:A,'01_Raw_ATMs'!A:A,"Not Found")</f>
        <v>ATM065</v>
      </c>
      <c r="P2016" t="str">
        <f t="shared" si="223"/>
        <v>Valid</v>
      </c>
    </row>
    <row r="2017" spans="1:16">
      <c r="A2017" t="s">
        <v>2212</v>
      </c>
      <c r="B2017" t="s">
        <v>107</v>
      </c>
      <c r="C2017" s="2">
        <v>45805</v>
      </c>
      <c r="D2017" s="3">
        <v>0.45950231481481479</v>
      </c>
      <c r="E2017" t="s">
        <v>33</v>
      </c>
      <c r="F2017">
        <v>4000</v>
      </c>
      <c r="G2017" t="s">
        <v>189</v>
      </c>
      <c r="I2017">
        <f t="shared" si="217"/>
        <v>1</v>
      </c>
      <c r="J2017" t="str">
        <f t="shared" si="218"/>
        <v>OK</v>
      </c>
      <c r="K2017" t="str">
        <f t="shared" si="219"/>
        <v>Successful</v>
      </c>
      <c r="L2017" t="str">
        <f t="shared" si="220"/>
        <v>Withdrawal</v>
      </c>
      <c r="M2017" t="str">
        <f t="shared" si="221"/>
        <v>OK</v>
      </c>
      <c r="N2017" t="str">
        <f t="shared" si="222"/>
        <v>OK</v>
      </c>
      <c r="O2017" t="str">
        <f>_xlfn.XLOOKUP(B2017,'01_Raw_ATMs'!A:A,'01_Raw_ATMs'!A:A,"Not Found")</f>
        <v>ATM027</v>
      </c>
      <c r="P2017" t="str">
        <f t="shared" si="223"/>
        <v>Valid</v>
      </c>
    </row>
    <row r="2018" spans="1:16">
      <c r="A2018" t="s">
        <v>2213</v>
      </c>
      <c r="B2018" t="s">
        <v>140</v>
      </c>
      <c r="C2018" s="2">
        <v>45809</v>
      </c>
      <c r="D2018" s="3">
        <v>0.6420717592592593</v>
      </c>
      <c r="E2018" t="s">
        <v>33</v>
      </c>
      <c r="F2018">
        <v>5000</v>
      </c>
      <c r="G2018" t="s">
        <v>189</v>
      </c>
      <c r="I2018">
        <f t="shared" si="217"/>
        <v>1</v>
      </c>
      <c r="J2018" t="str">
        <f t="shared" si="218"/>
        <v>OK</v>
      </c>
      <c r="K2018" t="str">
        <f t="shared" si="219"/>
        <v>Successful</v>
      </c>
      <c r="L2018" t="str">
        <f t="shared" si="220"/>
        <v>Withdrawal</v>
      </c>
      <c r="M2018" t="str">
        <f t="shared" si="221"/>
        <v>OK</v>
      </c>
      <c r="N2018" t="str">
        <f t="shared" si="222"/>
        <v>OK</v>
      </c>
      <c r="O2018" t="str">
        <f>_xlfn.XLOOKUP(B2018,'01_Raw_ATMs'!A:A,'01_Raw_ATMs'!A:A,"Not Found")</f>
        <v>ATM060</v>
      </c>
      <c r="P2018" t="str">
        <f t="shared" si="223"/>
        <v>Valid</v>
      </c>
    </row>
    <row r="2019" spans="1:16">
      <c r="A2019" t="s">
        <v>2214</v>
      </c>
      <c r="B2019" t="s">
        <v>91</v>
      </c>
      <c r="C2019" s="2">
        <v>45938</v>
      </c>
      <c r="D2019" s="3">
        <v>0.63385416666666672</v>
      </c>
      <c r="E2019" t="s">
        <v>33</v>
      </c>
      <c r="F2019">
        <v>2500</v>
      </c>
      <c r="G2019" t="s">
        <v>189</v>
      </c>
      <c r="I2019">
        <f t="shared" si="217"/>
        <v>1</v>
      </c>
      <c r="J2019" t="str">
        <f t="shared" si="218"/>
        <v>OK</v>
      </c>
      <c r="K2019" t="str">
        <f t="shared" si="219"/>
        <v>Successful</v>
      </c>
      <c r="L2019" t="str">
        <f t="shared" si="220"/>
        <v>Withdrawal</v>
      </c>
      <c r="M2019" t="str">
        <f t="shared" si="221"/>
        <v>OK</v>
      </c>
      <c r="N2019" t="str">
        <f t="shared" si="222"/>
        <v>OK</v>
      </c>
      <c r="O2019" t="str">
        <f>_xlfn.XLOOKUP(B2019,'01_Raw_ATMs'!A:A,'01_Raw_ATMs'!A:A,"Not Found")</f>
        <v>ATM014</v>
      </c>
      <c r="P2019" t="str">
        <f t="shared" si="223"/>
        <v>Valid</v>
      </c>
    </row>
    <row r="2020" spans="1:16">
      <c r="A2020" t="s">
        <v>2215</v>
      </c>
      <c r="B2020" t="s">
        <v>95</v>
      </c>
      <c r="C2020" s="2">
        <v>45988</v>
      </c>
      <c r="D2020" s="3">
        <v>0.92156249999999995</v>
      </c>
      <c r="E2020" t="s">
        <v>211</v>
      </c>
      <c r="F2020">
        <v>0</v>
      </c>
      <c r="G2020" t="s">
        <v>189</v>
      </c>
      <c r="I2020">
        <f t="shared" si="217"/>
        <v>1</v>
      </c>
      <c r="J2020" t="str">
        <f t="shared" si="218"/>
        <v>OK</v>
      </c>
      <c r="K2020" t="str">
        <f t="shared" si="219"/>
        <v>Successful</v>
      </c>
      <c r="L2020" t="str">
        <f t="shared" si="220"/>
        <v>Mini Statement</v>
      </c>
      <c r="M2020" t="str">
        <f t="shared" si="221"/>
        <v>OK</v>
      </c>
      <c r="N2020" t="str">
        <f t="shared" si="222"/>
        <v>OK</v>
      </c>
      <c r="O2020" t="str">
        <f>_xlfn.XLOOKUP(B2020,'01_Raw_ATMs'!A:A,'01_Raw_ATMs'!A:A,"Not Found")</f>
        <v>ATM017</v>
      </c>
      <c r="P2020" t="str">
        <f t="shared" si="223"/>
        <v>Valid</v>
      </c>
    </row>
    <row r="2021" spans="1:16">
      <c r="A2021" t="s">
        <v>2216</v>
      </c>
      <c r="B2021" t="s">
        <v>128</v>
      </c>
      <c r="C2021" s="2">
        <v>45803</v>
      </c>
      <c r="D2021" s="3">
        <v>0.53222222222222226</v>
      </c>
      <c r="E2021" t="s">
        <v>33</v>
      </c>
      <c r="F2021">
        <v>10000</v>
      </c>
      <c r="G2021" t="s">
        <v>189</v>
      </c>
      <c r="I2021">
        <f t="shared" si="217"/>
        <v>1</v>
      </c>
      <c r="J2021" t="str">
        <f t="shared" si="218"/>
        <v>OK</v>
      </c>
      <c r="K2021" t="str">
        <f t="shared" si="219"/>
        <v>Successful</v>
      </c>
      <c r="L2021" t="str">
        <f t="shared" si="220"/>
        <v>Withdrawal</v>
      </c>
      <c r="M2021" t="str">
        <f t="shared" si="221"/>
        <v>OK</v>
      </c>
      <c r="N2021" t="str">
        <f t="shared" si="222"/>
        <v>OK</v>
      </c>
      <c r="O2021" t="str">
        <f>_xlfn.XLOOKUP(B2021,'01_Raw_ATMs'!A:A,'01_Raw_ATMs'!A:A,"Not Found")</f>
        <v>ATM048</v>
      </c>
      <c r="P2021" t="str">
        <f t="shared" si="223"/>
        <v>Valid</v>
      </c>
    </row>
    <row r="2022" spans="1:16">
      <c r="A2022" t="s">
        <v>2217</v>
      </c>
      <c r="B2022" t="s">
        <v>122</v>
      </c>
      <c r="C2022" s="2">
        <v>46063</v>
      </c>
      <c r="D2022" s="3">
        <v>0.36103009259259261</v>
      </c>
      <c r="E2022" t="s">
        <v>194</v>
      </c>
      <c r="F2022">
        <v>0</v>
      </c>
      <c r="G2022" t="s">
        <v>189</v>
      </c>
      <c r="I2022">
        <f t="shared" si="217"/>
        <v>1</v>
      </c>
      <c r="J2022" t="str">
        <f t="shared" si="218"/>
        <v>OK</v>
      </c>
      <c r="K2022" t="str">
        <f t="shared" si="219"/>
        <v>Successful</v>
      </c>
      <c r="L2022" t="str">
        <f t="shared" si="220"/>
        <v>Balance Inquiry</v>
      </c>
      <c r="M2022" t="str">
        <f t="shared" si="221"/>
        <v>OK</v>
      </c>
      <c r="N2022" t="str">
        <f t="shared" si="222"/>
        <v>OK</v>
      </c>
      <c r="O2022" t="str">
        <f>_xlfn.XLOOKUP(B2022,'01_Raw_ATMs'!A:A,'01_Raw_ATMs'!A:A,"Not Found")</f>
        <v>ATM042</v>
      </c>
      <c r="P2022" t="str">
        <f t="shared" si="223"/>
        <v>Valid</v>
      </c>
    </row>
    <row r="2023" spans="1:16">
      <c r="A2023" t="s">
        <v>2218</v>
      </c>
      <c r="B2023" t="s">
        <v>122</v>
      </c>
      <c r="C2023" s="2">
        <v>45698</v>
      </c>
      <c r="D2023" s="3">
        <v>0.83594907407407404</v>
      </c>
      <c r="E2023" t="s">
        <v>33</v>
      </c>
      <c r="F2023">
        <v>1500</v>
      </c>
      <c r="G2023" t="s">
        <v>189</v>
      </c>
      <c r="I2023">
        <f t="shared" si="217"/>
        <v>1</v>
      </c>
      <c r="J2023" t="str">
        <f t="shared" si="218"/>
        <v>OK</v>
      </c>
      <c r="K2023" t="str">
        <f t="shared" si="219"/>
        <v>Successful</v>
      </c>
      <c r="L2023" t="str">
        <f t="shared" si="220"/>
        <v>Withdrawal</v>
      </c>
      <c r="M2023" t="str">
        <f t="shared" si="221"/>
        <v>OK</v>
      </c>
      <c r="N2023" t="str">
        <f t="shared" si="222"/>
        <v>OK</v>
      </c>
      <c r="O2023" t="str">
        <f>_xlfn.XLOOKUP(B2023,'01_Raw_ATMs'!A:A,'01_Raw_ATMs'!A:A,"Not Found")</f>
        <v>ATM042</v>
      </c>
      <c r="P2023" t="str">
        <f t="shared" si="223"/>
        <v>Valid</v>
      </c>
    </row>
    <row r="2024" spans="1:16">
      <c r="A2024" t="s">
        <v>2219</v>
      </c>
      <c r="B2024" t="s">
        <v>84</v>
      </c>
      <c r="C2024" s="2">
        <v>45801</v>
      </c>
      <c r="D2024" s="3">
        <v>0.35636574074074068</v>
      </c>
      <c r="E2024" t="s">
        <v>211</v>
      </c>
      <c r="F2024">
        <v>0</v>
      </c>
      <c r="G2024" t="s">
        <v>189</v>
      </c>
      <c r="I2024">
        <f t="shared" si="217"/>
        <v>1</v>
      </c>
      <c r="J2024" t="str">
        <f t="shared" si="218"/>
        <v>OK</v>
      </c>
      <c r="K2024" t="str">
        <f t="shared" si="219"/>
        <v>Successful</v>
      </c>
      <c r="L2024" t="str">
        <f t="shared" si="220"/>
        <v>Mini Statement</v>
      </c>
      <c r="M2024" t="str">
        <f t="shared" si="221"/>
        <v>OK</v>
      </c>
      <c r="N2024" t="str">
        <f t="shared" si="222"/>
        <v>OK</v>
      </c>
      <c r="O2024" t="str">
        <f>_xlfn.XLOOKUP(B2024,'01_Raw_ATMs'!A:A,'01_Raw_ATMs'!A:A,"Not Found")</f>
        <v>ATM009</v>
      </c>
      <c r="P2024" t="str">
        <f t="shared" si="223"/>
        <v>Valid</v>
      </c>
    </row>
    <row r="2025" spans="1:16">
      <c r="A2025" t="s">
        <v>2220</v>
      </c>
      <c r="B2025" t="s">
        <v>177</v>
      </c>
      <c r="C2025" s="2">
        <v>46026</v>
      </c>
      <c r="D2025" s="3">
        <v>0.93130787037037033</v>
      </c>
      <c r="E2025" t="s">
        <v>33</v>
      </c>
      <c r="F2025">
        <v>1000</v>
      </c>
      <c r="G2025" t="s">
        <v>189</v>
      </c>
      <c r="I2025">
        <f t="shared" si="217"/>
        <v>1</v>
      </c>
      <c r="J2025" t="str">
        <f t="shared" si="218"/>
        <v>OK</v>
      </c>
      <c r="K2025" t="str">
        <f t="shared" si="219"/>
        <v>Successful</v>
      </c>
      <c r="L2025" t="str">
        <f t="shared" si="220"/>
        <v>Withdrawal</v>
      </c>
      <c r="M2025" t="str">
        <f t="shared" si="221"/>
        <v>OK</v>
      </c>
      <c r="N2025" t="str">
        <f t="shared" si="222"/>
        <v>OK</v>
      </c>
      <c r="O2025" t="str">
        <f>_xlfn.XLOOKUP(B2025,'01_Raw_ATMs'!A:A,'01_Raw_ATMs'!A:A,"Not Found")</f>
        <v>ATM097</v>
      </c>
      <c r="P2025" t="str">
        <f t="shared" si="223"/>
        <v>Valid</v>
      </c>
    </row>
    <row r="2026" spans="1:16">
      <c r="A2026" t="s">
        <v>2221</v>
      </c>
      <c r="B2026" t="s">
        <v>150</v>
      </c>
      <c r="C2026" s="2">
        <v>45721</v>
      </c>
      <c r="D2026" s="3">
        <v>0.69571759259259258</v>
      </c>
      <c r="E2026" t="s">
        <v>33</v>
      </c>
      <c r="F2026">
        <v>1500</v>
      </c>
      <c r="G2026" t="s">
        <v>189</v>
      </c>
      <c r="I2026">
        <f t="shared" si="217"/>
        <v>1</v>
      </c>
      <c r="J2026" t="str">
        <f t="shared" si="218"/>
        <v>OK</v>
      </c>
      <c r="K2026" t="str">
        <f t="shared" si="219"/>
        <v>Successful</v>
      </c>
      <c r="L2026" t="str">
        <f t="shared" si="220"/>
        <v>Withdrawal</v>
      </c>
      <c r="M2026" t="str">
        <f t="shared" si="221"/>
        <v>OK</v>
      </c>
      <c r="N2026" t="str">
        <f t="shared" si="222"/>
        <v>OK</v>
      </c>
      <c r="O2026" t="str">
        <f>_xlfn.XLOOKUP(B2026,'01_Raw_ATMs'!A:A,'01_Raw_ATMs'!A:A,"Not Found")</f>
        <v>ATM070</v>
      </c>
      <c r="P2026" t="str">
        <f t="shared" si="223"/>
        <v>Valid</v>
      </c>
    </row>
    <row r="2027" spans="1:16">
      <c r="A2027" t="s">
        <v>2222</v>
      </c>
      <c r="B2027" t="s">
        <v>89</v>
      </c>
      <c r="C2027" s="2">
        <v>45870</v>
      </c>
      <c r="D2027" s="3">
        <v>0.63041666666666663</v>
      </c>
      <c r="E2027" t="s">
        <v>211</v>
      </c>
      <c r="F2027">
        <v>0</v>
      </c>
      <c r="G2027" t="s">
        <v>189</v>
      </c>
      <c r="I2027">
        <f t="shared" si="217"/>
        <v>1</v>
      </c>
      <c r="J2027" t="str">
        <f t="shared" si="218"/>
        <v>OK</v>
      </c>
      <c r="K2027" t="str">
        <f t="shared" si="219"/>
        <v>Successful</v>
      </c>
      <c r="L2027" t="str">
        <f t="shared" si="220"/>
        <v>Mini Statement</v>
      </c>
      <c r="M2027" t="str">
        <f t="shared" si="221"/>
        <v>OK</v>
      </c>
      <c r="N2027" t="str">
        <f t="shared" si="222"/>
        <v>OK</v>
      </c>
      <c r="O2027" t="str">
        <f>_xlfn.XLOOKUP(B2027,'01_Raw_ATMs'!A:A,'01_Raw_ATMs'!A:A,"Not Found")</f>
        <v>ATM012</v>
      </c>
      <c r="P2027" t="str">
        <f t="shared" si="223"/>
        <v>Valid</v>
      </c>
    </row>
    <row r="2028" spans="1:16">
      <c r="A2028" t="s">
        <v>2223</v>
      </c>
      <c r="B2028" t="s">
        <v>111</v>
      </c>
      <c r="C2028" s="2">
        <v>45715</v>
      </c>
      <c r="D2028" s="3">
        <v>0.73265046296296299</v>
      </c>
      <c r="E2028" t="s">
        <v>33</v>
      </c>
      <c r="F2028">
        <v>2000</v>
      </c>
      <c r="G2028" t="s">
        <v>189</v>
      </c>
      <c r="I2028">
        <f t="shared" si="217"/>
        <v>1</v>
      </c>
      <c r="J2028" t="str">
        <f t="shared" si="218"/>
        <v>OK</v>
      </c>
      <c r="K2028" t="str">
        <f t="shared" si="219"/>
        <v>Successful</v>
      </c>
      <c r="L2028" t="str">
        <f t="shared" si="220"/>
        <v>Withdrawal</v>
      </c>
      <c r="M2028" t="str">
        <f t="shared" si="221"/>
        <v>OK</v>
      </c>
      <c r="N2028" t="str">
        <f t="shared" si="222"/>
        <v>OK</v>
      </c>
      <c r="O2028" t="str">
        <f>_xlfn.XLOOKUP(B2028,'01_Raw_ATMs'!A:A,'01_Raw_ATMs'!A:A,"Not Found")</f>
        <v>ATM031</v>
      </c>
      <c r="P2028" t="str">
        <f t="shared" si="223"/>
        <v>Valid</v>
      </c>
    </row>
    <row r="2029" spans="1:16">
      <c r="A2029" t="s">
        <v>2224</v>
      </c>
      <c r="B2029" t="s">
        <v>79</v>
      </c>
      <c r="C2029" s="2">
        <v>45882</v>
      </c>
      <c r="D2029" s="3">
        <v>0.79855324074074074</v>
      </c>
      <c r="E2029" t="s">
        <v>33</v>
      </c>
      <c r="F2029">
        <v>3000</v>
      </c>
      <c r="G2029" t="s">
        <v>189</v>
      </c>
      <c r="I2029">
        <f t="shared" si="217"/>
        <v>1</v>
      </c>
      <c r="J2029" t="str">
        <f t="shared" si="218"/>
        <v>OK</v>
      </c>
      <c r="K2029" t="str">
        <f t="shared" si="219"/>
        <v>Successful</v>
      </c>
      <c r="L2029" t="str">
        <f t="shared" si="220"/>
        <v>Withdrawal</v>
      </c>
      <c r="M2029" t="str">
        <f t="shared" si="221"/>
        <v>OK</v>
      </c>
      <c r="N2029" t="str">
        <f t="shared" si="222"/>
        <v>OK</v>
      </c>
      <c r="O2029" t="str">
        <f>_xlfn.XLOOKUP(B2029,'01_Raw_ATMs'!A:A,'01_Raw_ATMs'!A:A,"Not Found")</f>
        <v>ATM006</v>
      </c>
      <c r="P2029" t="str">
        <f t="shared" si="223"/>
        <v>Valid</v>
      </c>
    </row>
    <row r="2030" spans="1:16">
      <c r="A2030" t="s">
        <v>2225</v>
      </c>
      <c r="B2030" t="s">
        <v>177</v>
      </c>
      <c r="C2030" s="2">
        <v>46063</v>
      </c>
      <c r="D2030" s="3">
        <v>7.5208333333333335E-2</v>
      </c>
      <c r="E2030" t="s">
        <v>33</v>
      </c>
      <c r="F2030">
        <v>10000</v>
      </c>
      <c r="G2030" t="s">
        <v>189</v>
      </c>
      <c r="I2030">
        <f t="shared" si="217"/>
        <v>1</v>
      </c>
      <c r="J2030" t="str">
        <f t="shared" si="218"/>
        <v>OK</v>
      </c>
      <c r="K2030" t="str">
        <f t="shared" si="219"/>
        <v>Successful</v>
      </c>
      <c r="L2030" t="str">
        <f t="shared" si="220"/>
        <v>Withdrawal</v>
      </c>
      <c r="M2030" t="str">
        <f t="shared" si="221"/>
        <v>OK</v>
      </c>
      <c r="N2030" t="str">
        <f t="shared" si="222"/>
        <v>OK</v>
      </c>
      <c r="O2030" t="str">
        <f>_xlfn.XLOOKUP(B2030,'01_Raw_ATMs'!A:A,'01_Raw_ATMs'!A:A,"Not Found")</f>
        <v>ATM097</v>
      </c>
      <c r="P2030" t="str">
        <f t="shared" si="223"/>
        <v>Valid</v>
      </c>
    </row>
    <row r="2031" spans="1:16">
      <c r="A2031" t="s">
        <v>2226</v>
      </c>
      <c r="B2031" t="s">
        <v>134</v>
      </c>
      <c r="C2031" s="2">
        <v>45727</v>
      </c>
      <c r="D2031" s="3">
        <v>0.1507175925925926</v>
      </c>
      <c r="E2031" t="s">
        <v>33</v>
      </c>
      <c r="F2031">
        <v>8000</v>
      </c>
      <c r="G2031" t="s">
        <v>189</v>
      </c>
      <c r="I2031">
        <f t="shared" si="217"/>
        <v>1</v>
      </c>
      <c r="J2031" t="str">
        <f t="shared" si="218"/>
        <v>OK</v>
      </c>
      <c r="K2031" t="str">
        <f t="shared" si="219"/>
        <v>Successful</v>
      </c>
      <c r="L2031" t="str">
        <f t="shared" si="220"/>
        <v>Withdrawal</v>
      </c>
      <c r="M2031" t="str">
        <f t="shared" si="221"/>
        <v>OK</v>
      </c>
      <c r="N2031" t="str">
        <f t="shared" si="222"/>
        <v>OK</v>
      </c>
      <c r="O2031" t="str">
        <f>_xlfn.XLOOKUP(B2031,'01_Raw_ATMs'!A:A,'01_Raw_ATMs'!A:A,"Not Found")</f>
        <v>ATM054</v>
      </c>
      <c r="P2031" t="str">
        <f t="shared" si="223"/>
        <v>Valid</v>
      </c>
    </row>
    <row r="2032" spans="1:16">
      <c r="A2032" t="s">
        <v>2227</v>
      </c>
      <c r="B2032" t="s">
        <v>125</v>
      </c>
      <c r="C2032" s="2">
        <v>45740</v>
      </c>
      <c r="D2032" s="3">
        <v>0.72467592592592589</v>
      </c>
      <c r="E2032" t="s">
        <v>211</v>
      </c>
      <c r="F2032">
        <v>0</v>
      </c>
      <c r="G2032" t="s">
        <v>189</v>
      </c>
      <c r="I2032">
        <f t="shared" si="217"/>
        <v>1</v>
      </c>
      <c r="J2032" t="str">
        <f t="shared" si="218"/>
        <v>OK</v>
      </c>
      <c r="K2032" t="str">
        <f t="shared" si="219"/>
        <v>Successful</v>
      </c>
      <c r="L2032" t="str">
        <f t="shared" si="220"/>
        <v>Mini Statement</v>
      </c>
      <c r="M2032" t="str">
        <f t="shared" si="221"/>
        <v>OK</v>
      </c>
      <c r="N2032" t="str">
        <f t="shared" si="222"/>
        <v>OK</v>
      </c>
      <c r="O2032" t="str">
        <f>_xlfn.XLOOKUP(B2032,'01_Raw_ATMs'!A:A,'01_Raw_ATMs'!A:A,"Not Found")</f>
        <v>ATM045</v>
      </c>
      <c r="P2032" t="str">
        <f t="shared" si="223"/>
        <v>Valid</v>
      </c>
    </row>
    <row r="2033" spans="1:16">
      <c r="A2033" t="s">
        <v>2228</v>
      </c>
      <c r="B2033" t="s">
        <v>108</v>
      </c>
      <c r="C2033" s="2">
        <v>45813</v>
      </c>
      <c r="D2033" s="3">
        <v>0.70740740740740737</v>
      </c>
      <c r="E2033" t="s">
        <v>194</v>
      </c>
      <c r="F2033">
        <v>0</v>
      </c>
      <c r="G2033" t="s">
        <v>189</v>
      </c>
      <c r="I2033">
        <f t="shared" si="217"/>
        <v>1</v>
      </c>
      <c r="J2033" t="str">
        <f t="shared" si="218"/>
        <v>OK</v>
      </c>
      <c r="K2033" t="str">
        <f t="shared" si="219"/>
        <v>Successful</v>
      </c>
      <c r="L2033" t="str">
        <f t="shared" si="220"/>
        <v>Balance Inquiry</v>
      </c>
      <c r="M2033" t="str">
        <f t="shared" si="221"/>
        <v>OK</v>
      </c>
      <c r="N2033" t="str">
        <f t="shared" si="222"/>
        <v>OK</v>
      </c>
      <c r="O2033" t="str">
        <f>_xlfn.XLOOKUP(B2033,'01_Raw_ATMs'!A:A,'01_Raw_ATMs'!A:A,"Not Found")</f>
        <v>ATM028</v>
      </c>
      <c r="P2033" t="str">
        <f t="shared" si="223"/>
        <v>Valid</v>
      </c>
    </row>
    <row r="2034" spans="1:16">
      <c r="A2034" t="s">
        <v>2229</v>
      </c>
      <c r="B2034" t="s">
        <v>152</v>
      </c>
      <c r="C2034" s="2">
        <v>46041</v>
      </c>
      <c r="D2034" s="3">
        <v>0.674224537037037</v>
      </c>
      <c r="E2034" t="s">
        <v>33</v>
      </c>
      <c r="F2034">
        <v>8000</v>
      </c>
      <c r="G2034" t="s">
        <v>189</v>
      </c>
      <c r="I2034">
        <f t="shared" si="217"/>
        <v>1</v>
      </c>
      <c r="J2034" t="str">
        <f t="shared" si="218"/>
        <v>OK</v>
      </c>
      <c r="K2034" t="str">
        <f t="shared" si="219"/>
        <v>Successful</v>
      </c>
      <c r="L2034" t="str">
        <f t="shared" si="220"/>
        <v>Withdrawal</v>
      </c>
      <c r="M2034" t="str">
        <f t="shared" si="221"/>
        <v>OK</v>
      </c>
      <c r="N2034" t="str">
        <f t="shared" si="222"/>
        <v>OK</v>
      </c>
      <c r="O2034" t="str">
        <f>_xlfn.XLOOKUP(B2034,'01_Raw_ATMs'!A:A,'01_Raw_ATMs'!A:A,"Not Found")</f>
        <v>ATM072</v>
      </c>
      <c r="P2034" t="str">
        <f t="shared" si="223"/>
        <v>Valid</v>
      </c>
    </row>
    <row r="2035" spans="1:16">
      <c r="A2035" t="s">
        <v>2230</v>
      </c>
      <c r="B2035" t="s">
        <v>106</v>
      </c>
      <c r="C2035" s="2">
        <v>45992</v>
      </c>
      <c r="D2035" s="3">
        <v>0.85077546296296291</v>
      </c>
      <c r="E2035" t="s">
        <v>33</v>
      </c>
      <c r="F2035">
        <v>5000</v>
      </c>
      <c r="G2035" t="s">
        <v>189</v>
      </c>
      <c r="I2035">
        <f t="shared" si="217"/>
        <v>1</v>
      </c>
      <c r="J2035" t="str">
        <f t="shared" si="218"/>
        <v>OK</v>
      </c>
      <c r="K2035" t="str">
        <f t="shared" si="219"/>
        <v>Successful</v>
      </c>
      <c r="L2035" t="str">
        <f t="shared" si="220"/>
        <v>Withdrawal</v>
      </c>
      <c r="M2035" t="str">
        <f t="shared" si="221"/>
        <v>OK</v>
      </c>
      <c r="N2035" t="str">
        <f t="shared" si="222"/>
        <v>OK</v>
      </c>
      <c r="O2035" t="str">
        <f>_xlfn.XLOOKUP(B2035,'01_Raw_ATMs'!A:A,'01_Raw_ATMs'!A:A,"Not Found")</f>
        <v>ATM026</v>
      </c>
      <c r="P2035" t="str">
        <f t="shared" si="223"/>
        <v>Valid</v>
      </c>
    </row>
    <row r="2036" spans="1:16">
      <c r="A2036" t="s">
        <v>2231</v>
      </c>
      <c r="B2036" t="s">
        <v>158</v>
      </c>
      <c r="C2036" s="2">
        <v>46182</v>
      </c>
      <c r="D2036" s="3">
        <v>0.80082175925925925</v>
      </c>
      <c r="E2036" t="s">
        <v>33</v>
      </c>
      <c r="F2036">
        <v>4000</v>
      </c>
      <c r="G2036" t="s">
        <v>189</v>
      </c>
      <c r="I2036">
        <f t="shared" si="217"/>
        <v>1</v>
      </c>
      <c r="J2036" t="str">
        <f t="shared" si="218"/>
        <v>OK</v>
      </c>
      <c r="K2036" t="str">
        <f t="shared" si="219"/>
        <v>Successful</v>
      </c>
      <c r="L2036" t="str">
        <f t="shared" si="220"/>
        <v>Withdrawal</v>
      </c>
      <c r="M2036" t="str">
        <f t="shared" si="221"/>
        <v>OK</v>
      </c>
      <c r="N2036" t="str">
        <f t="shared" si="222"/>
        <v>OK</v>
      </c>
      <c r="O2036" t="str">
        <f>_xlfn.XLOOKUP(B2036,'01_Raw_ATMs'!A:A,'01_Raw_ATMs'!A:A,"Not Found")</f>
        <v>ATM078</v>
      </c>
      <c r="P2036" t="str">
        <f t="shared" si="223"/>
        <v>Valid</v>
      </c>
    </row>
    <row r="2037" spans="1:16">
      <c r="A2037" t="s">
        <v>2232</v>
      </c>
      <c r="B2037" t="s">
        <v>176</v>
      </c>
      <c r="C2037" s="2">
        <v>45868</v>
      </c>
      <c r="D2037" s="3">
        <v>0.35887731481481477</v>
      </c>
      <c r="E2037" t="s">
        <v>194</v>
      </c>
      <c r="F2037">
        <v>0</v>
      </c>
      <c r="G2037" t="s">
        <v>189</v>
      </c>
      <c r="I2037">
        <f t="shared" si="217"/>
        <v>1</v>
      </c>
      <c r="J2037" t="str">
        <f t="shared" si="218"/>
        <v>OK</v>
      </c>
      <c r="K2037" t="str">
        <f t="shared" si="219"/>
        <v>Successful</v>
      </c>
      <c r="L2037" t="str">
        <f t="shared" si="220"/>
        <v>Balance Inquiry</v>
      </c>
      <c r="M2037" t="str">
        <f t="shared" si="221"/>
        <v>OK</v>
      </c>
      <c r="N2037" t="str">
        <f t="shared" si="222"/>
        <v>OK</v>
      </c>
      <c r="O2037" t="str">
        <f>_xlfn.XLOOKUP(B2037,'01_Raw_ATMs'!A:A,'01_Raw_ATMs'!A:A,"Not Found")</f>
        <v>ATM096</v>
      </c>
      <c r="P2037" t="str">
        <f t="shared" si="223"/>
        <v>Valid</v>
      </c>
    </row>
    <row r="2038" spans="1:16">
      <c r="A2038" t="s">
        <v>2233</v>
      </c>
      <c r="B2038" t="s">
        <v>167</v>
      </c>
      <c r="C2038" s="2">
        <v>45877</v>
      </c>
      <c r="D2038" s="3">
        <v>0.86966435185185187</v>
      </c>
      <c r="E2038" t="s">
        <v>33</v>
      </c>
      <c r="F2038">
        <v>500</v>
      </c>
      <c r="G2038" t="s">
        <v>189</v>
      </c>
      <c r="I2038">
        <f t="shared" si="217"/>
        <v>1</v>
      </c>
      <c r="J2038" t="str">
        <f t="shared" si="218"/>
        <v>OK</v>
      </c>
      <c r="K2038" t="str">
        <f t="shared" si="219"/>
        <v>Successful</v>
      </c>
      <c r="L2038" t="str">
        <f t="shared" si="220"/>
        <v>Withdrawal</v>
      </c>
      <c r="M2038" t="str">
        <f t="shared" si="221"/>
        <v>OK</v>
      </c>
      <c r="N2038" t="str">
        <f t="shared" si="222"/>
        <v>OK</v>
      </c>
      <c r="O2038" t="str">
        <f>_xlfn.XLOOKUP(B2038,'01_Raw_ATMs'!A:A,'01_Raw_ATMs'!A:A,"Not Found")</f>
        <v>ATM087</v>
      </c>
      <c r="P2038" t="str">
        <f t="shared" si="223"/>
        <v>Valid</v>
      </c>
    </row>
    <row r="2039" spans="1:16">
      <c r="A2039" t="s">
        <v>2234</v>
      </c>
      <c r="B2039" t="s">
        <v>110</v>
      </c>
      <c r="C2039" s="2">
        <v>45916</v>
      </c>
      <c r="D2039" s="3">
        <v>0.37591435185185179</v>
      </c>
      <c r="E2039" t="s">
        <v>33</v>
      </c>
      <c r="F2039">
        <v>1500</v>
      </c>
      <c r="G2039" t="s">
        <v>189</v>
      </c>
      <c r="I2039">
        <f t="shared" si="217"/>
        <v>1</v>
      </c>
      <c r="J2039" t="str">
        <f t="shared" si="218"/>
        <v>OK</v>
      </c>
      <c r="K2039" t="str">
        <f t="shared" si="219"/>
        <v>Successful</v>
      </c>
      <c r="L2039" t="str">
        <f t="shared" si="220"/>
        <v>Withdrawal</v>
      </c>
      <c r="M2039" t="str">
        <f t="shared" si="221"/>
        <v>OK</v>
      </c>
      <c r="N2039" t="str">
        <f t="shared" si="222"/>
        <v>OK</v>
      </c>
      <c r="O2039" t="str">
        <f>_xlfn.XLOOKUP(B2039,'01_Raw_ATMs'!A:A,'01_Raw_ATMs'!A:A,"Not Found")</f>
        <v>ATM030</v>
      </c>
      <c r="P2039" t="str">
        <f t="shared" si="223"/>
        <v>Valid</v>
      </c>
    </row>
    <row r="2040" spans="1:16">
      <c r="A2040" t="s">
        <v>2235</v>
      </c>
      <c r="B2040" t="s">
        <v>107</v>
      </c>
      <c r="C2040" s="2">
        <v>46169</v>
      </c>
      <c r="D2040" s="3">
        <v>0.93386574074074069</v>
      </c>
      <c r="E2040" t="s">
        <v>33</v>
      </c>
      <c r="F2040">
        <v>4000</v>
      </c>
      <c r="G2040" t="s">
        <v>189</v>
      </c>
      <c r="I2040">
        <f t="shared" si="217"/>
        <v>1</v>
      </c>
      <c r="J2040" t="str">
        <f t="shared" si="218"/>
        <v>OK</v>
      </c>
      <c r="K2040" t="str">
        <f t="shared" si="219"/>
        <v>Successful</v>
      </c>
      <c r="L2040" t="str">
        <f t="shared" si="220"/>
        <v>Withdrawal</v>
      </c>
      <c r="M2040" t="str">
        <f t="shared" si="221"/>
        <v>OK</v>
      </c>
      <c r="N2040" t="str">
        <f t="shared" si="222"/>
        <v>OK</v>
      </c>
      <c r="O2040" t="str">
        <f>_xlfn.XLOOKUP(B2040,'01_Raw_ATMs'!A:A,'01_Raw_ATMs'!A:A,"Not Found")</f>
        <v>ATM027</v>
      </c>
      <c r="P2040" t="str">
        <f t="shared" si="223"/>
        <v>Valid</v>
      </c>
    </row>
    <row r="2041" spans="1:16">
      <c r="A2041" t="s">
        <v>2236</v>
      </c>
      <c r="B2041" t="s">
        <v>101</v>
      </c>
      <c r="C2041" s="2">
        <v>46161</v>
      </c>
      <c r="D2041" s="3">
        <v>0.65159722222222227</v>
      </c>
      <c r="E2041" t="s">
        <v>194</v>
      </c>
      <c r="F2041">
        <v>0</v>
      </c>
      <c r="G2041" t="s">
        <v>189</v>
      </c>
      <c r="I2041">
        <f t="shared" si="217"/>
        <v>1</v>
      </c>
      <c r="J2041" t="str">
        <f t="shared" si="218"/>
        <v>OK</v>
      </c>
      <c r="K2041" t="str">
        <f t="shared" si="219"/>
        <v>Successful</v>
      </c>
      <c r="L2041" t="str">
        <f t="shared" si="220"/>
        <v>Balance Inquiry</v>
      </c>
      <c r="M2041" t="str">
        <f t="shared" si="221"/>
        <v>OK</v>
      </c>
      <c r="N2041" t="str">
        <f t="shared" si="222"/>
        <v>OK</v>
      </c>
      <c r="O2041" t="str">
        <f>_xlfn.XLOOKUP(B2041,'01_Raw_ATMs'!A:A,'01_Raw_ATMs'!A:A,"Not Found")</f>
        <v>ATM022</v>
      </c>
      <c r="P2041" t="str">
        <f t="shared" si="223"/>
        <v>Valid</v>
      </c>
    </row>
    <row r="2042" spans="1:16">
      <c r="A2042" t="s">
        <v>2237</v>
      </c>
      <c r="B2042" t="s">
        <v>112</v>
      </c>
      <c r="C2042" s="2">
        <v>45737</v>
      </c>
      <c r="D2042" s="3">
        <v>0.74722222222222223</v>
      </c>
      <c r="E2042" t="s">
        <v>194</v>
      </c>
      <c r="F2042">
        <v>0</v>
      </c>
      <c r="G2042" t="s">
        <v>189</v>
      </c>
      <c r="I2042">
        <f t="shared" si="217"/>
        <v>1</v>
      </c>
      <c r="J2042" t="str">
        <f t="shared" si="218"/>
        <v>OK</v>
      </c>
      <c r="K2042" t="str">
        <f t="shared" si="219"/>
        <v>Successful</v>
      </c>
      <c r="L2042" t="str">
        <f t="shared" si="220"/>
        <v>Balance Inquiry</v>
      </c>
      <c r="M2042" t="str">
        <f t="shared" si="221"/>
        <v>OK</v>
      </c>
      <c r="N2042" t="str">
        <f t="shared" si="222"/>
        <v>OK</v>
      </c>
      <c r="O2042" t="str">
        <f>_xlfn.XLOOKUP(B2042,'01_Raw_ATMs'!A:A,'01_Raw_ATMs'!A:A,"Not Found")</f>
        <v>ATM032</v>
      </c>
      <c r="P2042" t="str">
        <f t="shared" si="223"/>
        <v>Valid</v>
      </c>
    </row>
    <row r="2043" spans="1:16">
      <c r="A2043" t="s">
        <v>2238</v>
      </c>
      <c r="B2043" t="s">
        <v>71</v>
      </c>
      <c r="C2043" s="2">
        <v>45938</v>
      </c>
      <c r="D2043" s="3">
        <v>0.88851851851851849</v>
      </c>
      <c r="E2043" t="s">
        <v>33</v>
      </c>
      <c r="F2043">
        <v>8000</v>
      </c>
      <c r="G2043" t="s">
        <v>214</v>
      </c>
      <c r="H2043" t="s">
        <v>1103</v>
      </c>
      <c r="I2043">
        <f t="shared" si="217"/>
        <v>1</v>
      </c>
      <c r="J2043" t="str">
        <f t="shared" si="218"/>
        <v>OK</v>
      </c>
      <c r="K2043" t="str">
        <f t="shared" si="219"/>
        <v>Failed</v>
      </c>
      <c r="L2043" t="str">
        <f t="shared" si="220"/>
        <v>Withdrawal</v>
      </c>
      <c r="M2043" t="str">
        <f t="shared" si="221"/>
        <v>OK</v>
      </c>
      <c r="N2043" t="str">
        <f t="shared" si="222"/>
        <v>OK</v>
      </c>
      <c r="O2043" t="str">
        <f>_xlfn.XLOOKUP(B2043,'01_Raw_ATMs'!A:A,'01_Raw_ATMs'!A:A,"Not Found")</f>
        <v>ATM002</v>
      </c>
      <c r="P2043" t="str">
        <f t="shared" si="223"/>
        <v>Valid</v>
      </c>
    </row>
    <row r="2044" spans="1:16">
      <c r="A2044" t="s">
        <v>2239</v>
      </c>
      <c r="B2044" t="s">
        <v>81</v>
      </c>
      <c r="C2044" s="2">
        <v>46034</v>
      </c>
      <c r="D2044" s="3">
        <v>0.38364583333333341</v>
      </c>
      <c r="E2044" t="s">
        <v>194</v>
      </c>
      <c r="F2044">
        <v>0</v>
      </c>
      <c r="G2044" t="s">
        <v>189</v>
      </c>
      <c r="I2044">
        <f t="shared" si="217"/>
        <v>1</v>
      </c>
      <c r="J2044" t="str">
        <f t="shared" si="218"/>
        <v>OK</v>
      </c>
      <c r="K2044" t="str">
        <f t="shared" si="219"/>
        <v>Successful</v>
      </c>
      <c r="L2044" t="str">
        <f t="shared" si="220"/>
        <v>Balance Inquiry</v>
      </c>
      <c r="M2044" t="str">
        <f t="shared" si="221"/>
        <v>OK</v>
      </c>
      <c r="N2044" t="str">
        <f t="shared" si="222"/>
        <v>OK</v>
      </c>
      <c r="O2044" t="str">
        <f>_xlfn.XLOOKUP(B2044,'01_Raw_ATMs'!A:A,'01_Raw_ATMs'!A:A,"Not Found")</f>
        <v>ATM007</v>
      </c>
      <c r="P2044" t="str">
        <f t="shared" si="223"/>
        <v>Valid</v>
      </c>
    </row>
    <row r="2045" spans="1:16">
      <c r="A2045" t="s">
        <v>2240</v>
      </c>
      <c r="B2045" t="s">
        <v>116</v>
      </c>
      <c r="C2045" s="2">
        <v>46085</v>
      </c>
      <c r="D2045" s="3">
        <v>0.72209490740740745</v>
      </c>
      <c r="E2045" t="s">
        <v>33</v>
      </c>
      <c r="F2045">
        <v>1000</v>
      </c>
      <c r="G2045" t="s">
        <v>189</v>
      </c>
      <c r="I2045">
        <f t="shared" si="217"/>
        <v>1</v>
      </c>
      <c r="J2045" t="str">
        <f t="shared" si="218"/>
        <v>OK</v>
      </c>
      <c r="K2045" t="str">
        <f t="shared" si="219"/>
        <v>Successful</v>
      </c>
      <c r="L2045" t="str">
        <f t="shared" si="220"/>
        <v>Withdrawal</v>
      </c>
      <c r="M2045" t="str">
        <f t="shared" si="221"/>
        <v>OK</v>
      </c>
      <c r="N2045" t="str">
        <f t="shared" si="222"/>
        <v>OK</v>
      </c>
      <c r="O2045" t="str">
        <f>_xlfn.XLOOKUP(B2045,'01_Raw_ATMs'!A:A,'01_Raw_ATMs'!A:A,"Not Found")</f>
        <v>ATM036</v>
      </c>
      <c r="P2045" t="str">
        <f t="shared" si="223"/>
        <v>Valid</v>
      </c>
    </row>
    <row r="2046" spans="1:16">
      <c r="A2046" t="s">
        <v>2241</v>
      </c>
      <c r="B2046" t="s">
        <v>114</v>
      </c>
      <c r="C2046" s="2">
        <v>46125</v>
      </c>
      <c r="D2046" s="3">
        <v>0.91447916666666662</v>
      </c>
      <c r="E2046" t="s">
        <v>211</v>
      </c>
      <c r="F2046">
        <v>0</v>
      </c>
      <c r="G2046" t="s">
        <v>189</v>
      </c>
      <c r="I2046">
        <f t="shared" si="217"/>
        <v>1</v>
      </c>
      <c r="J2046" t="str">
        <f t="shared" si="218"/>
        <v>OK</v>
      </c>
      <c r="K2046" t="str">
        <f t="shared" si="219"/>
        <v>Successful</v>
      </c>
      <c r="L2046" t="str">
        <f t="shared" si="220"/>
        <v>Mini Statement</v>
      </c>
      <c r="M2046" t="str">
        <f t="shared" si="221"/>
        <v>OK</v>
      </c>
      <c r="N2046" t="str">
        <f t="shared" si="222"/>
        <v>OK</v>
      </c>
      <c r="O2046" t="str">
        <f>_xlfn.XLOOKUP(B2046,'01_Raw_ATMs'!A:A,'01_Raw_ATMs'!A:A,"Not Found")</f>
        <v>ATM034</v>
      </c>
      <c r="P2046" t="str">
        <f t="shared" si="223"/>
        <v>Valid</v>
      </c>
    </row>
    <row r="2047" spans="1:16">
      <c r="A2047" t="s">
        <v>2242</v>
      </c>
      <c r="B2047" t="s">
        <v>162</v>
      </c>
      <c r="C2047" s="2">
        <v>45689</v>
      </c>
      <c r="D2047" s="3">
        <v>0.87465277777777772</v>
      </c>
      <c r="E2047" t="s">
        <v>33</v>
      </c>
      <c r="F2047">
        <v>1000</v>
      </c>
      <c r="G2047" t="s">
        <v>189</v>
      </c>
      <c r="I2047">
        <f t="shared" si="217"/>
        <v>1</v>
      </c>
      <c r="J2047" t="str">
        <f t="shared" si="218"/>
        <v>OK</v>
      </c>
      <c r="K2047" t="str">
        <f t="shared" si="219"/>
        <v>Successful</v>
      </c>
      <c r="L2047" t="str">
        <f t="shared" si="220"/>
        <v>Withdrawal</v>
      </c>
      <c r="M2047" t="str">
        <f t="shared" si="221"/>
        <v>OK</v>
      </c>
      <c r="N2047" t="str">
        <f t="shared" si="222"/>
        <v>OK</v>
      </c>
      <c r="O2047" t="str">
        <f>_xlfn.XLOOKUP(B2047,'01_Raw_ATMs'!A:A,'01_Raw_ATMs'!A:A,"Not Found")</f>
        <v>ATM082</v>
      </c>
      <c r="P2047" t="str">
        <f t="shared" si="223"/>
        <v>Valid</v>
      </c>
    </row>
    <row r="2048" spans="1:16">
      <c r="A2048" t="s">
        <v>2243</v>
      </c>
      <c r="B2048" t="s">
        <v>111</v>
      </c>
      <c r="C2048" s="2">
        <v>46124</v>
      </c>
      <c r="D2048" s="3">
        <v>0.85953703703703699</v>
      </c>
      <c r="E2048" t="s">
        <v>33</v>
      </c>
      <c r="F2048">
        <v>2500</v>
      </c>
      <c r="G2048" t="s">
        <v>189</v>
      </c>
      <c r="I2048">
        <f t="shared" si="217"/>
        <v>1</v>
      </c>
      <c r="J2048" t="str">
        <f t="shared" si="218"/>
        <v>OK</v>
      </c>
      <c r="K2048" t="str">
        <f t="shared" si="219"/>
        <v>Successful</v>
      </c>
      <c r="L2048" t="str">
        <f t="shared" si="220"/>
        <v>Withdrawal</v>
      </c>
      <c r="M2048" t="str">
        <f t="shared" si="221"/>
        <v>OK</v>
      </c>
      <c r="N2048" t="str">
        <f t="shared" si="222"/>
        <v>OK</v>
      </c>
      <c r="O2048" t="str">
        <f>_xlfn.XLOOKUP(B2048,'01_Raw_ATMs'!A:A,'01_Raw_ATMs'!A:A,"Not Found")</f>
        <v>ATM031</v>
      </c>
      <c r="P2048" t="str">
        <f t="shared" si="223"/>
        <v>Valid</v>
      </c>
    </row>
    <row r="2049" spans="1:16">
      <c r="A2049" t="s">
        <v>2244</v>
      </c>
      <c r="B2049" t="s">
        <v>153</v>
      </c>
      <c r="C2049" s="2">
        <v>46149</v>
      </c>
      <c r="D2049" s="3">
        <v>0.23899305555555561</v>
      </c>
      <c r="E2049" t="s">
        <v>33</v>
      </c>
      <c r="F2049">
        <v>4000</v>
      </c>
      <c r="G2049" t="s">
        <v>189</v>
      </c>
      <c r="I2049">
        <f t="shared" si="217"/>
        <v>1</v>
      </c>
      <c r="J2049" t="str">
        <f t="shared" si="218"/>
        <v>OK</v>
      </c>
      <c r="K2049" t="str">
        <f t="shared" si="219"/>
        <v>Successful</v>
      </c>
      <c r="L2049" t="str">
        <f t="shared" si="220"/>
        <v>Withdrawal</v>
      </c>
      <c r="M2049" t="str">
        <f t="shared" si="221"/>
        <v>OK</v>
      </c>
      <c r="N2049" t="str">
        <f t="shared" si="222"/>
        <v>OK</v>
      </c>
      <c r="O2049" t="str">
        <f>_xlfn.XLOOKUP(B2049,'01_Raw_ATMs'!A:A,'01_Raw_ATMs'!A:A,"Not Found")</f>
        <v>ATM073</v>
      </c>
      <c r="P2049" t="str">
        <f t="shared" si="223"/>
        <v>Valid</v>
      </c>
    </row>
    <row r="2050" spans="1:16">
      <c r="A2050" t="s">
        <v>2245</v>
      </c>
      <c r="B2050" t="s">
        <v>76</v>
      </c>
      <c r="C2050" s="2">
        <v>45696</v>
      </c>
      <c r="D2050" s="3">
        <v>0.7038078703703704</v>
      </c>
      <c r="E2050" t="s">
        <v>33</v>
      </c>
      <c r="F2050">
        <v>500</v>
      </c>
      <c r="G2050" t="s">
        <v>189</v>
      </c>
      <c r="I2050">
        <f t="shared" si="217"/>
        <v>1</v>
      </c>
      <c r="J2050" t="str">
        <f t="shared" si="218"/>
        <v>OK</v>
      </c>
      <c r="K2050" t="str">
        <f t="shared" si="219"/>
        <v>Successful</v>
      </c>
      <c r="L2050" t="str">
        <f t="shared" si="220"/>
        <v>Withdrawal</v>
      </c>
      <c r="M2050" t="str">
        <f t="shared" si="221"/>
        <v>OK</v>
      </c>
      <c r="N2050" t="str">
        <f t="shared" si="222"/>
        <v>OK</v>
      </c>
      <c r="O2050" t="str">
        <f>_xlfn.XLOOKUP(B2050,'01_Raw_ATMs'!A:A,'01_Raw_ATMs'!A:A,"Not Found")</f>
        <v>ATM004</v>
      </c>
      <c r="P2050" t="str">
        <f t="shared" si="223"/>
        <v>Valid</v>
      </c>
    </row>
    <row r="2051" spans="1:16">
      <c r="A2051" t="s">
        <v>2246</v>
      </c>
      <c r="B2051" t="s">
        <v>79</v>
      </c>
      <c r="C2051" s="2">
        <v>45722</v>
      </c>
      <c r="D2051" s="3">
        <v>0.95575231481481482</v>
      </c>
      <c r="E2051" t="s">
        <v>33</v>
      </c>
      <c r="F2051">
        <v>5000</v>
      </c>
      <c r="G2051" t="s">
        <v>189</v>
      </c>
      <c r="I2051">
        <f t="shared" ref="I2051:I2114" si="224">COUNTIF($A:$A,A2051)</f>
        <v>1</v>
      </c>
      <c r="J2051" t="str">
        <f t="shared" ref="J2051:J2114" si="225">IF(AND(TRIM(G2051)="Failed",H2051=""),"Problem","OK")</f>
        <v>OK</v>
      </c>
      <c r="K2051" t="str">
        <f t="shared" ref="K2051:K2114" si="226">PROPER(TRIM(G2051))</f>
        <v>Successful</v>
      </c>
      <c r="L2051" t="str">
        <f t="shared" ref="L2051:L2114" si="227">PROPER(TRIM(E2051))</f>
        <v>Withdrawal</v>
      </c>
      <c r="M2051" t="str">
        <f t="shared" ref="M2051:M2114" si="228">IF(OR(E2051="Withdrawal",E2051="Cash Deposit"),IF(F2051&gt;0,"OK","Problem"),IF(F2051=0,"OK","Problem"))</f>
        <v>OK</v>
      </c>
      <c r="N2051" t="str">
        <f t="shared" ref="N2051:N2114" si="229">IF(AND(C2051&gt;=DATE(2025,1,1),C2051&lt;=DATE(2026,6,30)),"OK","Problem")</f>
        <v>OK</v>
      </c>
      <c r="O2051" t="str">
        <f>_xlfn.XLOOKUP(B2051,'01_Raw_ATMs'!A:A,'01_Raw_ATMs'!A:A,"Not Found")</f>
        <v>ATM006</v>
      </c>
      <c r="P2051" t="str">
        <f t="shared" ref="P2051:P2114" si="230">IF(B2051="","Missing ATM_ID","Valid")</f>
        <v>Valid</v>
      </c>
    </row>
    <row r="2052" spans="1:16">
      <c r="A2052" t="s">
        <v>2247</v>
      </c>
      <c r="B2052" t="s">
        <v>115</v>
      </c>
      <c r="C2052" s="2">
        <v>45682</v>
      </c>
      <c r="D2052" s="3">
        <v>0.78833333333333333</v>
      </c>
      <c r="E2052" t="s">
        <v>33</v>
      </c>
      <c r="F2052">
        <v>5000</v>
      </c>
      <c r="G2052" t="s">
        <v>189</v>
      </c>
      <c r="I2052">
        <f t="shared" si="224"/>
        <v>1</v>
      </c>
      <c r="J2052" t="str">
        <f t="shared" si="225"/>
        <v>OK</v>
      </c>
      <c r="K2052" t="str">
        <f t="shared" si="226"/>
        <v>Successful</v>
      </c>
      <c r="L2052" t="str">
        <f t="shared" si="227"/>
        <v>Withdrawal</v>
      </c>
      <c r="M2052" t="str">
        <f t="shared" si="228"/>
        <v>OK</v>
      </c>
      <c r="N2052" t="str">
        <f t="shared" si="229"/>
        <v>OK</v>
      </c>
      <c r="O2052" t="str">
        <f>_xlfn.XLOOKUP(B2052,'01_Raw_ATMs'!A:A,'01_Raw_ATMs'!A:A,"Not Found")</f>
        <v>ATM035</v>
      </c>
      <c r="P2052" t="str">
        <f t="shared" si="230"/>
        <v>Valid</v>
      </c>
    </row>
    <row r="2053" spans="1:16">
      <c r="A2053" t="s">
        <v>2248</v>
      </c>
      <c r="B2053" t="s">
        <v>164</v>
      </c>
      <c r="C2053" s="2">
        <v>45703</v>
      </c>
      <c r="D2053" s="3">
        <v>0.87076388888888889</v>
      </c>
      <c r="E2053" t="s">
        <v>33</v>
      </c>
      <c r="F2053">
        <v>5000</v>
      </c>
      <c r="G2053" t="s">
        <v>189</v>
      </c>
      <c r="I2053">
        <f t="shared" si="224"/>
        <v>1</v>
      </c>
      <c r="J2053" t="str">
        <f t="shared" si="225"/>
        <v>OK</v>
      </c>
      <c r="K2053" t="str">
        <f t="shared" si="226"/>
        <v>Successful</v>
      </c>
      <c r="L2053" t="str">
        <f t="shared" si="227"/>
        <v>Withdrawal</v>
      </c>
      <c r="M2053" t="str">
        <f t="shared" si="228"/>
        <v>OK</v>
      </c>
      <c r="N2053" t="str">
        <f t="shared" si="229"/>
        <v>OK</v>
      </c>
      <c r="O2053" t="str">
        <f>_xlfn.XLOOKUP(B2053,'01_Raw_ATMs'!A:A,'01_Raw_ATMs'!A:A,"Not Found")</f>
        <v>ATM084</v>
      </c>
      <c r="P2053" t="str">
        <f t="shared" si="230"/>
        <v>Valid</v>
      </c>
    </row>
    <row r="2054" spans="1:16">
      <c r="A2054" t="s">
        <v>2249</v>
      </c>
      <c r="B2054" t="s">
        <v>172</v>
      </c>
      <c r="C2054" s="2">
        <v>45706</v>
      </c>
      <c r="D2054" s="3">
        <v>0.46224537037037039</v>
      </c>
      <c r="E2054" t="s">
        <v>33</v>
      </c>
      <c r="F2054">
        <v>5000</v>
      </c>
      <c r="G2054" t="s">
        <v>189</v>
      </c>
      <c r="I2054">
        <f t="shared" si="224"/>
        <v>1</v>
      </c>
      <c r="J2054" t="str">
        <f t="shared" si="225"/>
        <v>OK</v>
      </c>
      <c r="K2054" t="str">
        <f t="shared" si="226"/>
        <v>Successful</v>
      </c>
      <c r="L2054" t="str">
        <f t="shared" si="227"/>
        <v>Withdrawal</v>
      </c>
      <c r="M2054" t="str">
        <f t="shared" si="228"/>
        <v>OK</v>
      </c>
      <c r="N2054" t="str">
        <f t="shared" si="229"/>
        <v>OK</v>
      </c>
      <c r="O2054" t="str">
        <f>_xlfn.XLOOKUP(B2054,'01_Raw_ATMs'!A:A,'01_Raw_ATMs'!A:A,"Not Found")</f>
        <v>ATM092</v>
      </c>
      <c r="P2054" t="str">
        <f t="shared" si="230"/>
        <v>Valid</v>
      </c>
    </row>
    <row r="2055" spans="1:16">
      <c r="A2055" t="s">
        <v>2250</v>
      </c>
      <c r="B2055" t="s">
        <v>128</v>
      </c>
      <c r="C2055" s="2">
        <v>46038</v>
      </c>
      <c r="D2055" s="3">
        <v>0.77371527777777782</v>
      </c>
      <c r="E2055" t="s">
        <v>33</v>
      </c>
      <c r="F2055">
        <v>10000</v>
      </c>
      <c r="G2055" t="s">
        <v>189</v>
      </c>
      <c r="I2055">
        <f t="shared" si="224"/>
        <v>1</v>
      </c>
      <c r="J2055" t="str">
        <f t="shared" si="225"/>
        <v>OK</v>
      </c>
      <c r="K2055" t="str">
        <f t="shared" si="226"/>
        <v>Successful</v>
      </c>
      <c r="L2055" t="str">
        <f t="shared" si="227"/>
        <v>Withdrawal</v>
      </c>
      <c r="M2055" t="str">
        <f t="shared" si="228"/>
        <v>OK</v>
      </c>
      <c r="N2055" t="str">
        <f t="shared" si="229"/>
        <v>OK</v>
      </c>
      <c r="O2055" t="str">
        <f>_xlfn.XLOOKUP(B2055,'01_Raw_ATMs'!A:A,'01_Raw_ATMs'!A:A,"Not Found")</f>
        <v>ATM048</v>
      </c>
      <c r="P2055" t="str">
        <f t="shared" si="230"/>
        <v>Valid</v>
      </c>
    </row>
    <row r="2056" spans="1:16">
      <c r="A2056" t="s">
        <v>2251</v>
      </c>
      <c r="B2056" t="s">
        <v>102</v>
      </c>
      <c r="C2056" s="2">
        <v>46069</v>
      </c>
      <c r="D2056" s="3">
        <v>0.55751157407407403</v>
      </c>
      <c r="E2056" t="s">
        <v>33</v>
      </c>
      <c r="F2056">
        <v>10000</v>
      </c>
      <c r="G2056" t="s">
        <v>189</v>
      </c>
      <c r="I2056">
        <f t="shared" si="224"/>
        <v>1</v>
      </c>
      <c r="J2056" t="str">
        <f t="shared" si="225"/>
        <v>OK</v>
      </c>
      <c r="K2056" t="str">
        <f t="shared" si="226"/>
        <v>Successful</v>
      </c>
      <c r="L2056" t="str">
        <f t="shared" si="227"/>
        <v>Withdrawal</v>
      </c>
      <c r="M2056" t="str">
        <f t="shared" si="228"/>
        <v>OK</v>
      </c>
      <c r="N2056" t="str">
        <f t="shared" si="229"/>
        <v>OK</v>
      </c>
      <c r="O2056" t="str">
        <f>_xlfn.XLOOKUP(B2056,'01_Raw_ATMs'!A:A,'01_Raw_ATMs'!A:A,"Not Found")</f>
        <v>ATM023</v>
      </c>
      <c r="P2056" t="str">
        <f t="shared" si="230"/>
        <v>Valid</v>
      </c>
    </row>
    <row r="2057" spans="1:16">
      <c r="A2057" t="s">
        <v>2252</v>
      </c>
      <c r="B2057" t="s">
        <v>144</v>
      </c>
      <c r="C2057" s="2">
        <v>46075</v>
      </c>
      <c r="D2057" s="3">
        <v>0.56047453703703709</v>
      </c>
      <c r="E2057" t="s">
        <v>33</v>
      </c>
      <c r="F2057">
        <v>1500</v>
      </c>
      <c r="G2057" t="s">
        <v>189</v>
      </c>
      <c r="I2057">
        <f t="shared" si="224"/>
        <v>1</v>
      </c>
      <c r="J2057" t="str">
        <f t="shared" si="225"/>
        <v>OK</v>
      </c>
      <c r="K2057" t="str">
        <f t="shared" si="226"/>
        <v>Successful</v>
      </c>
      <c r="L2057" t="str">
        <f t="shared" si="227"/>
        <v>Withdrawal</v>
      </c>
      <c r="M2057" t="str">
        <f t="shared" si="228"/>
        <v>OK</v>
      </c>
      <c r="N2057" t="str">
        <f t="shared" si="229"/>
        <v>OK</v>
      </c>
      <c r="O2057" t="str">
        <f>_xlfn.XLOOKUP(B2057,'01_Raw_ATMs'!A:A,'01_Raw_ATMs'!A:A,"Not Found")</f>
        <v>ATM064</v>
      </c>
      <c r="P2057" t="str">
        <f t="shared" si="230"/>
        <v>Valid</v>
      </c>
    </row>
    <row r="2058" spans="1:16">
      <c r="A2058" t="s">
        <v>2253</v>
      </c>
      <c r="B2058" t="s">
        <v>126</v>
      </c>
      <c r="C2058" s="2">
        <v>46135</v>
      </c>
      <c r="D2058" s="3">
        <v>0.64924768518518516</v>
      </c>
      <c r="E2058" t="s">
        <v>33</v>
      </c>
      <c r="F2058">
        <v>500</v>
      </c>
      <c r="G2058" t="s">
        <v>189</v>
      </c>
      <c r="I2058">
        <f t="shared" si="224"/>
        <v>1</v>
      </c>
      <c r="J2058" t="str">
        <f t="shared" si="225"/>
        <v>OK</v>
      </c>
      <c r="K2058" t="str">
        <f t="shared" si="226"/>
        <v>Successful</v>
      </c>
      <c r="L2058" t="str">
        <f t="shared" si="227"/>
        <v>Withdrawal</v>
      </c>
      <c r="M2058" t="str">
        <f t="shared" si="228"/>
        <v>OK</v>
      </c>
      <c r="N2058" t="str">
        <f t="shared" si="229"/>
        <v>OK</v>
      </c>
      <c r="O2058" t="str">
        <f>_xlfn.XLOOKUP(B2058,'01_Raw_ATMs'!A:A,'01_Raw_ATMs'!A:A,"Not Found")</f>
        <v>ATM046</v>
      </c>
      <c r="P2058" t="str">
        <f t="shared" si="230"/>
        <v>Valid</v>
      </c>
    </row>
    <row r="2059" spans="1:16">
      <c r="A2059" t="s">
        <v>2254</v>
      </c>
      <c r="B2059" t="s">
        <v>161</v>
      </c>
      <c r="C2059" s="2">
        <v>45806</v>
      </c>
      <c r="D2059" s="3">
        <v>0.7324074074074074</v>
      </c>
      <c r="E2059" t="s">
        <v>194</v>
      </c>
      <c r="F2059">
        <v>0</v>
      </c>
      <c r="G2059" t="s">
        <v>189</v>
      </c>
      <c r="I2059">
        <f t="shared" si="224"/>
        <v>1</v>
      </c>
      <c r="J2059" t="str">
        <f t="shared" si="225"/>
        <v>OK</v>
      </c>
      <c r="K2059" t="str">
        <f t="shared" si="226"/>
        <v>Successful</v>
      </c>
      <c r="L2059" t="str">
        <f t="shared" si="227"/>
        <v>Balance Inquiry</v>
      </c>
      <c r="M2059" t="str">
        <f t="shared" si="228"/>
        <v>OK</v>
      </c>
      <c r="N2059" t="str">
        <f t="shared" si="229"/>
        <v>OK</v>
      </c>
      <c r="O2059" t="str">
        <f>_xlfn.XLOOKUP(B2059,'01_Raw_ATMs'!A:A,'01_Raw_ATMs'!A:A,"Not Found")</f>
        <v>ATM081</v>
      </c>
      <c r="P2059" t="str">
        <f t="shared" si="230"/>
        <v>Valid</v>
      </c>
    </row>
    <row r="2060" spans="1:16">
      <c r="A2060" t="s">
        <v>2255</v>
      </c>
      <c r="B2060" t="s">
        <v>154</v>
      </c>
      <c r="C2060" s="2">
        <v>45800</v>
      </c>
      <c r="D2060" s="3">
        <v>0.9515393518518519</v>
      </c>
      <c r="E2060" t="s">
        <v>194</v>
      </c>
      <c r="F2060">
        <v>0</v>
      </c>
      <c r="G2060" t="s">
        <v>189</v>
      </c>
      <c r="I2060">
        <f t="shared" si="224"/>
        <v>1</v>
      </c>
      <c r="J2060" t="str">
        <f t="shared" si="225"/>
        <v>OK</v>
      </c>
      <c r="K2060" t="str">
        <f t="shared" si="226"/>
        <v>Successful</v>
      </c>
      <c r="L2060" t="str">
        <f t="shared" si="227"/>
        <v>Balance Inquiry</v>
      </c>
      <c r="M2060" t="str">
        <f t="shared" si="228"/>
        <v>OK</v>
      </c>
      <c r="N2060" t="str">
        <f t="shared" si="229"/>
        <v>OK</v>
      </c>
      <c r="O2060" t="str">
        <f>_xlfn.XLOOKUP(B2060,'01_Raw_ATMs'!A:A,'01_Raw_ATMs'!A:A,"Not Found")</f>
        <v>ATM074</v>
      </c>
      <c r="P2060" t="str">
        <f t="shared" si="230"/>
        <v>Valid</v>
      </c>
    </row>
    <row r="2061" spans="1:16">
      <c r="A2061" t="s">
        <v>2256</v>
      </c>
      <c r="B2061" t="s">
        <v>134</v>
      </c>
      <c r="C2061" s="2">
        <v>45772</v>
      </c>
      <c r="D2061" s="3">
        <v>0.98196759259259259</v>
      </c>
      <c r="E2061" t="s">
        <v>33</v>
      </c>
      <c r="F2061">
        <v>8000</v>
      </c>
      <c r="G2061" t="s">
        <v>189</v>
      </c>
      <c r="I2061">
        <f t="shared" si="224"/>
        <v>1</v>
      </c>
      <c r="J2061" t="str">
        <f t="shared" si="225"/>
        <v>OK</v>
      </c>
      <c r="K2061" t="str">
        <f t="shared" si="226"/>
        <v>Successful</v>
      </c>
      <c r="L2061" t="str">
        <f t="shared" si="227"/>
        <v>Withdrawal</v>
      </c>
      <c r="M2061" t="str">
        <f t="shared" si="228"/>
        <v>OK</v>
      </c>
      <c r="N2061" t="str">
        <f t="shared" si="229"/>
        <v>OK</v>
      </c>
      <c r="O2061" t="str">
        <f>_xlfn.XLOOKUP(B2061,'01_Raw_ATMs'!A:A,'01_Raw_ATMs'!A:A,"Not Found")</f>
        <v>ATM054</v>
      </c>
      <c r="P2061" t="str">
        <f t="shared" si="230"/>
        <v>Valid</v>
      </c>
    </row>
    <row r="2062" spans="1:16">
      <c r="A2062" t="s">
        <v>2257</v>
      </c>
      <c r="B2062" t="s">
        <v>151</v>
      </c>
      <c r="C2062" s="2">
        <v>45826</v>
      </c>
      <c r="D2062" s="3">
        <v>0.78038194444444442</v>
      </c>
      <c r="E2062" t="s">
        <v>194</v>
      </c>
      <c r="F2062">
        <v>0</v>
      </c>
      <c r="G2062" t="s">
        <v>189</v>
      </c>
      <c r="I2062">
        <f t="shared" si="224"/>
        <v>1</v>
      </c>
      <c r="J2062" t="str">
        <f t="shared" si="225"/>
        <v>OK</v>
      </c>
      <c r="K2062" t="str">
        <f t="shared" si="226"/>
        <v>Successful</v>
      </c>
      <c r="L2062" t="str">
        <f t="shared" si="227"/>
        <v>Balance Inquiry</v>
      </c>
      <c r="M2062" t="str">
        <f t="shared" si="228"/>
        <v>OK</v>
      </c>
      <c r="N2062" t="str">
        <f t="shared" si="229"/>
        <v>OK</v>
      </c>
      <c r="O2062" t="str">
        <f>_xlfn.XLOOKUP(B2062,'01_Raw_ATMs'!A:A,'01_Raw_ATMs'!A:A,"Not Found")</f>
        <v>ATM071</v>
      </c>
      <c r="P2062" t="str">
        <f t="shared" si="230"/>
        <v>Valid</v>
      </c>
    </row>
    <row r="2063" spans="1:16">
      <c r="A2063" t="s">
        <v>2258</v>
      </c>
      <c r="B2063" t="s">
        <v>122</v>
      </c>
      <c r="C2063" s="2">
        <v>46040</v>
      </c>
      <c r="D2063" s="3">
        <v>0.68440972222222218</v>
      </c>
      <c r="E2063" t="s">
        <v>33</v>
      </c>
      <c r="F2063">
        <v>4000</v>
      </c>
      <c r="G2063" t="s">
        <v>189</v>
      </c>
      <c r="I2063">
        <f t="shared" si="224"/>
        <v>1</v>
      </c>
      <c r="J2063" t="str">
        <f t="shared" si="225"/>
        <v>OK</v>
      </c>
      <c r="K2063" t="str">
        <f t="shared" si="226"/>
        <v>Successful</v>
      </c>
      <c r="L2063" t="str">
        <f t="shared" si="227"/>
        <v>Withdrawal</v>
      </c>
      <c r="M2063" t="str">
        <f t="shared" si="228"/>
        <v>OK</v>
      </c>
      <c r="N2063" t="str">
        <f t="shared" si="229"/>
        <v>OK</v>
      </c>
      <c r="O2063" t="str">
        <f>_xlfn.XLOOKUP(B2063,'01_Raw_ATMs'!A:A,'01_Raw_ATMs'!A:A,"Not Found")</f>
        <v>ATM042</v>
      </c>
      <c r="P2063" t="str">
        <f t="shared" si="230"/>
        <v>Valid</v>
      </c>
    </row>
    <row r="2064" spans="1:16">
      <c r="A2064" t="s">
        <v>2259</v>
      </c>
      <c r="B2064" t="s">
        <v>125</v>
      </c>
      <c r="C2064" s="2">
        <v>46075</v>
      </c>
      <c r="D2064" s="3">
        <v>0.75432870370370375</v>
      </c>
      <c r="E2064" t="s">
        <v>33</v>
      </c>
      <c r="F2064">
        <v>5000</v>
      </c>
      <c r="G2064" t="s">
        <v>189</v>
      </c>
      <c r="I2064">
        <f t="shared" si="224"/>
        <v>1</v>
      </c>
      <c r="J2064" t="str">
        <f t="shared" si="225"/>
        <v>OK</v>
      </c>
      <c r="K2064" t="str">
        <f t="shared" si="226"/>
        <v>Successful</v>
      </c>
      <c r="L2064" t="str">
        <f t="shared" si="227"/>
        <v>Withdrawal</v>
      </c>
      <c r="M2064" t="str">
        <f t="shared" si="228"/>
        <v>OK</v>
      </c>
      <c r="N2064" t="str">
        <f t="shared" si="229"/>
        <v>OK</v>
      </c>
      <c r="O2064" t="str">
        <f>_xlfn.XLOOKUP(B2064,'01_Raw_ATMs'!A:A,'01_Raw_ATMs'!A:A,"Not Found")</f>
        <v>ATM045</v>
      </c>
      <c r="P2064" t="str">
        <f t="shared" si="230"/>
        <v>Valid</v>
      </c>
    </row>
    <row r="2065" spans="1:16">
      <c r="A2065" t="s">
        <v>2260</v>
      </c>
      <c r="B2065" t="s">
        <v>169</v>
      </c>
      <c r="C2065" s="2">
        <v>45850</v>
      </c>
      <c r="D2065" s="3">
        <v>0.79016203703703702</v>
      </c>
      <c r="E2065" t="s">
        <v>261</v>
      </c>
      <c r="F2065">
        <v>1000</v>
      </c>
      <c r="G2065" t="s">
        <v>189</v>
      </c>
      <c r="I2065">
        <f t="shared" si="224"/>
        <v>1</v>
      </c>
      <c r="J2065" t="str">
        <f t="shared" si="225"/>
        <v>OK</v>
      </c>
      <c r="K2065" t="str">
        <f t="shared" si="226"/>
        <v>Successful</v>
      </c>
      <c r="L2065" t="str">
        <f t="shared" si="227"/>
        <v>Cash Deposit</v>
      </c>
      <c r="M2065" t="str">
        <f t="shared" si="228"/>
        <v>OK</v>
      </c>
      <c r="N2065" t="str">
        <f t="shared" si="229"/>
        <v>OK</v>
      </c>
      <c r="O2065" t="str">
        <f>_xlfn.XLOOKUP(B2065,'01_Raw_ATMs'!A:A,'01_Raw_ATMs'!A:A,"Not Found")</f>
        <v>ATM089</v>
      </c>
      <c r="P2065" t="str">
        <f t="shared" si="230"/>
        <v>Valid</v>
      </c>
    </row>
    <row r="2066" spans="1:16">
      <c r="A2066" t="s">
        <v>2261</v>
      </c>
      <c r="B2066" t="s">
        <v>85</v>
      </c>
      <c r="C2066" s="2">
        <v>45971</v>
      </c>
      <c r="D2066" s="3">
        <v>0.39258101851851851</v>
      </c>
      <c r="E2066" t="s">
        <v>194</v>
      </c>
      <c r="F2066">
        <v>0</v>
      </c>
      <c r="G2066" t="s">
        <v>189</v>
      </c>
      <c r="I2066">
        <f t="shared" si="224"/>
        <v>1</v>
      </c>
      <c r="J2066" t="str">
        <f t="shared" si="225"/>
        <v>OK</v>
      </c>
      <c r="K2066" t="str">
        <f t="shared" si="226"/>
        <v>Successful</v>
      </c>
      <c r="L2066" t="str">
        <f t="shared" si="227"/>
        <v>Balance Inquiry</v>
      </c>
      <c r="M2066" t="str">
        <f t="shared" si="228"/>
        <v>OK</v>
      </c>
      <c r="N2066" t="str">
        <f t="shared" si="229"/>
        <v>OK</v>
      </c>
      <c r="O2066" t="str">
        <f>_xlfn.XLOOKUP(B2066,'01_Raw_ATMs'!A:A,'01_Raw_ATMs'!A:A,"Not Found")</f>
        <v>ATM010</v>
      </c>
      <c r="P2066" t="str">
        <f t="shared" si="230"/>
        <v>Valid</v>
      </c>
    </row>
    <row r="2067" spans="1:16">
      <c r="A2067" t="s">
        <v>2262</v>
      </c>
      <c r="B2067" t="s">
        <v>90</v>
      </c>
      <c r="C2067" s="2">
        <v>45853</v>
      </c>
      <c r="D2067" s="3">
        <v>8.4236111111111109E-2</v>
      </c>
      <c r="E2067" t="s">
        <v>33</v>
      </c>
      <c r="F2067">
        <v>1500</v>
      </c>
      <c r="G2067" t="s">
        <v>189</v>
      </c>
      <c r="I2067">
        <f t="shared" si="224"/>
        <v>1</v>
      </c>
      <c r="J2067" t="str">
        <f t="shared" si="225"/>
        <v>OK</v>
      </c>
      <c r="K2067" t="str">
        <f t="shared" si="226"/>
        <v>Successful</v>
      </c>
      <c r="L2067" t="str">
        <f t="shared" si="227"/>
        <v>Withdrawal</v>
      </c>
      <c r="M2067" t="str">
        <f t="shared" si="228"/>
        <v>OK</v>
      </c>
      <c r="N2067" t="str">
        <f t="shared" si="229"/>
        <v>OK</v>
      </c>
      <c r="O2067" t="str">
        <f>_xlfn.XLOOKUP(B2067,'01_Raw_ATMs'!A:A,'01_Raw_ATMs'!A:A,"Not Found")</f>
        <v>ATM013</v>
      </c>
      <c r="P2067" t="str">
        <f t="shared" si="230"/>
        <v>Valid</v>
      </c>
    </row>
    <row r="2068" spans="1:16">
      <c r="A2068" t="s">
        <v>2263</v>
      </c>
      <c r="B2068" t="s">
        <v>168</v>
      </c>
      <c r="C2068" s="2">
        <v>45731</v>
      </c>
      <c r="D2068" s="3">
        <v>0.2278587962962963</v>
      </c>
      <c r="E2068" t="s">
        <v>33</v>
      </c>
      <c r="F2068">
        <v>3000</v>
      </c>
      <c r="G2068" t="s">
        <v>189</v>
      </c>
      <c r="I2068">
        <f t="shared" si="224"/>
        <v>1</v>
      </c>
      <c r="J2068" t="str">
        <f t="shared" si="225"/>
        <v>OK</v>
      </c>
      <c r="K2068" t="str">
        <f t="shared" si="226"/>
        <v>Successful</v>
      </c>
      <c r="L2068" t="str">
        <f t="shared" si="227"/>
        <v>Withdrawal</v>
      </c>
      <c r="M2068" t="str">
        <f t="shared" si="228"/>
        <v>OK</v>
      </c>
      <c r="N2068" t="str">
        <f t="shared" si="229"/>
        <v>OK</v>
      </c>
      <c r="O2068" t="str">
        <f>_xlfn.XLOOKUP(B2068,'01_Raw_ATMs'!A:A,'01_Raw_ATMs'!A:A,"Not Found")</f>
        <v>ATM088</v>
      </c>
      <c r="P2068" t="str">
        <f t="shared" si="230"/>
        <v>Valid</v>
      </c>
    </row>
    <row r="2069" spans="1:16">
      <c r="A2069" t="s">
        <v>2264</v>
      </c>
      <c r="B2069" t="s">
        <v>71</v>
      </c>
      <c r="C2069" s="2">
        <v>45965</v>
      </c>
      <c r="D2069" s="3">
        <v>0.51612268518518523</v>
      </c>
      <c r="E2069" t="s">
        <v>33</v>
      </c>
      <c r="F2069">
        <v>8000</v>
      </c>
      <c r="G2069" t="s">
        <v>189</v>
      </c>
      <c r="I2069">
        <f t="shared" si="224"/>
        <v>1</v>
      </c>
      <c r="J2069" t="str">
        <f t="shared" si="225"/>
        <v>OK</v>
      </c>
      <c r="K2069" t="str">
        <f t="shared" si="226"/>
        <v>Successful</v>
      </c>
      <c r="L2069" t="str">
        <f t="shared" si="227"/>
        <v>Withdrawal</v>
      </c>
      <c r="M2069" t="str">
        <f t="shared" si="228"/>
        <v>OK</v>
      </c>
      <c r="N2069" t="str">
        <f t="shared" si="229"/>
        <v>OK</v>
      </c>
      <c r="O2069" t="str">
        <f>_xlfn.XLOOKUP(B2069,'01_Raw_ATMs'!A:A,'01_Raw_ATMs'!A:A,"Not Found")</f>
        <v>ATM002</v>
      </c>
      <c r="P2069" t="str">
        <f t="shared" si="230"/>
        <v>Valid</v>
      </c>
    </row>
    <row r="2070" spans="1:16">
      <c r="A2070" t="s">
        <v>2265</v>
      </c>
      <c r="B2070" t="s">
        <v>142</v>
      </c>
      <c r="C2070" s="2">
        <v>45700</v>
      </c>
      <c r="D2070" s="3">
        <v>0.7517476851851852</v>
      </c>
      <c r="E2070" t="s">
        <v>33</v>
      </c>
      <c r="F2070">
        <v>500</v>
      </c>
      <c r="G2070" t="s">
        <v>189</v>
      </c>
      <c r="I2070">
        <f t="shared" si="224"/>
        <v>1</v>
      </c>
      <c r="J2070" t="str">
        <f t="shared" si="225"/>
        <v>OK</v>
      </c>
      <c r="K2070" t="str">
        <f t="shared" si="226"/>
        <v>Successful</v>
      </c>
      <c r="L2070" t="str">
        <f t="shared" si="227"/>
        <v>Withdrawal</v>
      </c>
      <c r="M2070" t="str">
        <f t="shared" si="228"/>
        <v>OK</v>
      </c>
      <c r="N2070" t="str">
        <f t="shared" si="229"/>
        <v>OK</v>
      </c>
      <c r="O2070" t="str">
        <f>_xlfn.XLOOKUP(B2070,'01_Raw_ATMs'!A:A,'01_Raw_ATMs'!A:A,"Not Found")</f>
        <v>ATM062</v>
      </c>
      <c r="P2070" t="str">
        <f t="shared" si="230"/>
        <v>Valid</v>
      </c>
    </row>
    <row r="2071" spans="1:16">
      <c r="A2071" t="s">
        <v>2266</v>
      </c>
      <c r="B2071" t="s">
        <v>141</v>
      </c>
      <c r="C2071" s="2">
        <v>46050</v>
      </c>
      <c r="D2071" s="3">
        <v>0.82576388888888885</v>
      </c>
      <c r="E2071" t="s">
        <v>33</v>
      </c>
      <c r="F2071">
        <v>8000</v>
      </c>
      <c r="G2071" t="s">
        <v>189</v>
      </c>
      <c r="I2071">
        <f t="shared" si="224"/>
        <v>1</v>
      </c>
      <c r="J2071" t="str">
        <f t="shared" si="225"/>
        <v>OK</v>
      </c>
      <c r="K2071" t="str">
        <f t="shared" si="226"/>
        <v>Successful</v>
      </c>
      <c r="L2071" t="str">
        <f t="shared" si="227"/>
        <v>Withdrawal</v>
      </c>
      <c r="M2071" t="str">
        <f t="shared" si="228"/>
        <v>OK</v>
      </c>
      <c r="N2071" t="str">
        <f t="shared" si="229"/>
        <v>OK</v>
      </c>
      <c r="O2071" t="str">
        <f>_xlfn.XLOOKUP(B2071,'01_Raw_ATMs'!A:A,'01_Raw_ATMs'!A:A,"Not Found")</f>
        <v>ATM061</v>
      </c>
      <c r="P2071" t="str">
        <f t="shared" si="230"/>
        <v>Valid</v>
      </c>
    </row>
    <row r="2072" spans="1:16">
      <c r="A2072" t="s">
        <v>2267</v>
      </c>
      <c r="B2072" t="s">
        <v>125</v>
      </c>
      <c r="C2072" s="2">
        <v>46160</v>
      </c>
      <c r="D2072" s="3">
        <v>0.97502314814814817</v>
      </c>
      <c r="E2072" t="s">
        <v>261</v>
      </c>
      <c r="F2072">
        <v>1000</v>
      </c>
      <c r="G2072" t="s">
        <v>189</v>
      </c>
      <c r="I2072">
        <f t="shared" si="224"/>
        <v>1</v>
      </c>
      <c r="J2072" t="str">
        <f t="shared" si="225"/>
        <v>OK</v>
      </c>
      <c r="K2072" t="str">
        <f t="shared" si="226"/>
        <v>Successful</v>
      </c>
      <c r="L2072" t="str">
        <f t="shared" si="227"/>
        <v>Cash Deposit</v>
      </c>
      <c r="M2072" t="str">
        <f t="shared" si="228"/>
        <v>OK</v>
      </c>
      <c r="N2072" t="str">
        <f t="shared" si="229"/>
        <v>OK</v>
      </c>
      <c r="O2072" t="str">
        <f>_xlfn.XLOOKUP(B2072,'01_Raw_ATMs'!A:A,'01_Raw_ATMs'!A:A,"Not Found")</f>
        <v>ATM045</v>
      </c>
      <c r="P2072" t="str">
        <f t="shared" si="230"/>
        <v>Valid</v>
      </c>
    </row>
    <row r="2073" spans="1:16">
      <c r="A2073" t="s">
        <v>2268</v>
      </c>
      <c r="B2073" t="s">
        <v>150</v>
      </c>
      <c r="C2073" s="2">
        <v>45752</v>
      </c>
      <c r="D2073" s="3">
        <v>0.28255787037037039</v>
      </c>
      <c r="E2073" t="s">
        <v>33</v>
      </c>
      <c r="F2073">
        <v>1000</v>
      </c>
      <c r="G2073" t="s">
        <v>189</v>
      </c>
      <c r="I2073">
        <f t="shared" si="224"/>
        <v>1</v>
      </c>
      <c r="J2073" t="str">
        <f t="shared" si="225"/>
        <v>OK</v>
      </c>
      <c r="K2073" t="str">
        <f t="shared" si="226"/>
        <v>Successful</v>
      </c>
      <c r="L2073" t="str">
        <f t="shared" si="227"/>
        <v>Withdrawal</v>
      </c>
      <c r="M2073" t="str">
        <f t="shared" si="228"/>
        <v>OK</v>
      </c>
      <c r="N2073" t="str">
        <f t="shared" si="229"/>
        <v>OK</v>
      </c>
      <c r="O2073" t="str">
        <f>_xlfn.XLOOKUP(B2073,'01_Raw_ATMs'!A:A,'01_Raw_ATMs'!A:A,"Not Found")</f>
        <v>ATM070</v>
      </c>
      <c r="P2073" t="str">
        <f t="shared" si="230"/>
        <v>Valid</v>
      </c>
    </row>
    <row r="2074" spans="1:16">
      <c r="A2074" t="s">
        <v>2269</v>
      </c>
      <c r="B2074" t="s">
        <v>176</v>
      </c>
      <c r="C2074" s="2">
        <v>46003</v>
      </c>
      <c r="D2074" s="3">
        <v>0.3958564814814815</v>
      </c>
      <c r="E2074" t="s">
        <v>33</v>
      </c>
      <c r="F2074">
        <v>6000</v>
      </c>
      <c r="G2074" t="s">
        <v>189</v>
      </c>
      <c r="I2074">
        <f t="shared" si="224"/>
        <v>1</v>
      </c>
      <c r="J2074" t="str">
        <f t="shared" si="225"/>
        <v>OK</v>
      </c>
      <c r="K2074" t="str">
        <f t="shared" si="226"/>
        <v>Successful</v>
      </c>
      <c r="L2074" t="str">
        <f t="shared" si="227"/>
        <v>Withdrawal</v>
      </c>
      <c r="M2074" t="str">
        <f t="shared" si="228"/>
        <v>OK</v>
      </c>
      <c r="N2074" t="str">
        <f t="shared" si="229"/>
        <v>OK</v>
      </c>
      <c r="O2074" t="str">
        <f>_xlfn.XLOOKUP(B2074,'01_Raw_ATMs'!A:A,'01_Raw_ATMs'!A:A,"Not Found")</f>
        <v>ATM096</v>
      </c>
      <c r="P2074" t="str">
        <f t="shared" si="230"/>
        <v>Valid</v>
      </c>
    </row>
    <row r="2075" spans="1:16">
      <c r="A2075" t="s">
        <v>2270</v>
      </c>
      <c r="B2075" t="s">
        <v>138</v>
      </c>
      <c r="C2075" s="2">
        <v>45879</v>
      </c>
      <c r="D2075" s="3">
        <v>0.71250000000000002</v>
      </c>
      <c r="E2075" t="s">
        <v>33</v>
      </c>
      <c r="F2075">
        <v>8000</v>
      </c>
      <c r="G2075" t="s">
        <v>189</v>
      </c>
      <c r="I2075">
        <f t="shared" si="224"/>
        <v>1</v>
      </c>
      <c r="J2075" t="str">
        <f t="shared" si="225"/>
        <v>OK</v>
      </c>
      <c r="K2075" t="str">
        <f t="shared" si="226"/>
        <v>Successful</v>
      </c>
      <c r="L2075" t="str">
        <f t="shared" si="227"/>
        <v>Withdrawal</v>
      </c>
      <c r="M2075" t="str">
        <f t="shared" si="228"/>
        <v>OK</v>
      </c>
      <c r="N2075" t="str">
        <f t="shared" si="229"/>
        <v>OK</v>
      </c>
      <c r="O2075" t="str">
        <f>_xlfn.XLOOKUP(B2075,'01_Raw_ATMs'!A:A,'01_Raw_ATMs'!A:A,"Not Found")</f>
        <v>ATM058</v>
      </c>
      <c r="P2075" t="str">
        <f t="shared" si="230"/>
        <v>Valid</v>
      </c>
    </row>
    <row r="2076" spans="1:16">
      <c r="A2076" t="s">
        <v>2271</v>
      </c>
      <c r="B2076" t="s">
        <v>180</v>
      </c>
      <c r="C2076" s="2">
        <v>45686</v>
      </c>
      <c r="D2076" s="3">
        <v>0.89449074074074075</v>
      </c>
      <c r="E2076" t="s">
        <v>33</v>
      </c>
      <c r="F2076">
        <v>5000</v>
      </c>
      <c r="G2076" t="s">
        <v>189</v>
      </c>
      <c r="I2076">
        <f t="shared" si="224"/>
        <v>1</v>
      </c>
      <c r="J2076" t="str">
        <f t="shared" si="225"/>
        <v>OK</v>
      </c>
      <c r="K2076" t="str">
        <f t="shared" si="226"/>
        <v>Successful</v>
      </c>
      <c r="L2076" t="str">
        <f t="shared" si="227"/>
        <v>Withdrawal</v>
      </c>
      <c r="M2076" t="str">
        <f t="shared" si="228"/>
        <v>OK</v>
      </c>
      <c r="N2076" t="str">
        <f t="shared" si="229"/>
        <v>OK</v>
      </c>
      <c r="O2076" t="str">
        <f>_xlfn.XLOOKUP(B2076,'01_Raw_ATMs'!A:A,'01_Raw_ATMs'!A:A,"Not Found")</f>
        <v>ATM100</v>
      </c>
      <c r="P2076" t="str">
        <f t="shared" si="230"/>
        <v>Valid</v>
      </c>
    </row>
    <row r="2077" spans="1:16">
      <c r="A2077" t="s">
        <v>2272</v>
      </c>
      <c r="B2077" t="s">
        <v>153</v>
      </c>
      <c r="C2077" s="2">
        <v>46055</v>
      </c>
      <c r="D2077" s="3">
        <v>0.81575231481481481</v>
      </c>
      <c r="E2077" t="s">
        <v>194</v>
      </c>
      <c r="F2077">
        <v>0</v>
      </c>
      <c r="G2077" t="s">
        <v>189</v>
      </c>
      <c r="I2077">
        <f t="shared" si="224"/>
        <v>1</v>
      </c>
      <c r="J2077" t="str">
        <f t="shared" si="225"/>
        <v>OK</v>
      </c>
      <c r="K2077" t="str">
        <f t="shared" si="226"/>
        <v>Successful</v>
      </c>
      <c r="L2077" t="str">
        <f t="shared" si="227"/>
        <v>Balance Inquiry</v>
      </c>
      <c r="M2077" t="str">
        <f t="shared" si="228"/>
        <v>OK</v>
      </c>
      <c r="N2077" t="str">
        <f t="shared" si="229"/>
        <v>OK</v>
      </c>
      <c r="O2077" t="str">
        <f>_xlfn.XLOOKUP(B2077,'01_Raw_ATMs'!A:A,'01_Raw_ATMs'!A:A,"Not Found")</f>
        <v>ATM073</v>
      </c>
      <c r="P2077" t="str">
        <f t="shared" si="230"/>
        <v>Valid</v>
      </c>
    </row>
    <row r="2078" spans="1:16">
      <c r="A2078" t="s">
        <v>2273</v>
      </c>
      <c r="B2078" t="s">
        <v>93</v>
      </c>
      <c r="C2078" s="2">
        <v>46187</v>
      </c>
      <c r="D2078" s="3">
        <v>0.66490740740740739</v>
      </c>
      <c r="E2078" t="s">
        <v>33</v>
      </c>
      <c r="F2078">
        <v>1500</v>
      </c>
      <c r="G2078" t="s">
        <v>189</v>
      </c>
      <c r="I2078">
        <f t="shared" si="224"/>
        <v>1</v>
      </c>
      <c r="J2078" t="str">
        <f t="shared" si="225"/>
        <v>OK</v>
      </c>
      <c r="K2078" t="str">
        <f t="shared" si="226"/>
        <v>Successful</v>
      </c>
      <c r="L2078" t="str">
        <f t="shared" si="227"/>
        <v>Withdrawal</v>
      </c>
      <c r="M2078" t="str">
        <f t="shared" si="228"/>
        <v>OK</v>
      </c>
      <c r="N2078" t="str">
        <f t="shared" si="229"/>
        <v>OK</v>
      </c>
      <c r="O2078" t="str">
        <f>_xlfn.XLOOKUP(B2078,'01_Raw_ATMs'!A:A,'01_Raw_ATMs'!A:A,"Not Found")</f>
        <v>ATM016</v>
      </c>
      <c r="P2078" t="str">
        <f t="shared" si="230"/>
        <v>Valid</v>
      </c>
    </row>
    <row r="2079" spans="1:16">
      <c r="A2079" t="s">
        <v>2274</v>
      </c>
      <c r="B2079" t="s">
        <v>157</v>
      </c>
      <c r="C2079" s="2">
        <v>45997</v>
      </c>
      <c r="D2079" s="3">
        <v>0.61329861111111106</v>
      </c>
      <c r="E2079" t="s">
        <v>261</v>
      </c>
      <c r="F2079">
        <v>1000</v>
      </c>
      <c r="G2079" t="s">
        <v>189</v>
      </c>
      <c r="I2079">
        <f t="shared" si="224"/>
        <v>1</v>
      </c>
      <c r="J2079" t="str">
        <f t="shared" si="225"/>
        <v>OK</v>
      </c>
      <c r="K2079" t="str">
        <f t="shared" si="226"/>
        <v>Successful</v>
      </c>
      <c r="L2079" t="str">
        <f t="shared" si="227"/>
        <v>Cash Deposit</v>
      </c>
      <c r="M2079" t="str">
        <f t="shared" si="228"/>
        <v>OK</v>
      </c>
      <c r="N2079" t="str">
        <f t="shared" si="229"/>
        <v>OK</v>
      </c>
      <c r="O2079" t="str">
        <f>_xlfn.XLOOKUP(B2079,'01_Raw_ATMs'!A:A,'01_Raw_ATMs'!A:A,"Not Found")</f>
        <v>ATM077</v>
      </c>
      <c r="P2079" t="str">
        <f t="shared" si="230"/>
        <v>Valid</v>
      </c>
    </row>
    <row r="2080" spans="1:16">
      <c r="A2080" t="s">
        <v>2275</v>
      </c>
      <c r="B2080" t="s">
        <v>143</v>
      </c>
      <c r="C2080" s="2">
        <v>45913</v>
      </c>
      <c r="D2080" s="3">
        <v>3.457175925925926E-2</v>
      </c>
      <c r="E2080" t="s">
        <v>194</v>
      </c>
      <c r="F2080">
        <v>0</v>
      </c>
      <c r="G2080" t="s">
        <v>189</v>
      </c>
      <c r="I2080">
        <f t="shared" si="224"/>
        <v>1</v>
      </c>
      <c r="J2080" t="str">
        <f t="shared" si="225"/>
        <v>OK</v>
      </c>
      <c r="K2080" t="str">
        <f t="shared" si="226"/>
        <v>Successful</v>
      </c>
      <c r="L2080" t="str">
        <f t="shared" si="227"/>
        <v>Balance Inquiry</v>
      </c>
      <c r="M2080" t="str">
        <f t="shared" si="228"/>
        <v>OK</v>
      </c>
      <c r="N2080" t="str">
        <f t="shared" si="229"/>
        <v>OK</v>
      </c>
      <c r="O2080" t="str">
        <f>_xlfn.XLOOKUP(B2080,'01_Raw_ATMs'!A:A,'01_Raw_ATMs'!A:A,"Not Found")</f>
        <v>ATM063</v>
      </c>
      <c r="P2080" t="str">
        <f t="shared" si="230"/>
        <v>Valid</v>
      </c>
    </row>
    <row r="2081" spans="1:16">
      <c r="A2081" t="s">
        <v>2276</v>
      </c>
      <c r="B2081" t="s">
        <v>179</v>
      </c>
      <c r="C2081" s="2">
        <v>46043</v>
      </c>
      <c r="D2081" s="3">
        <v>0.17446759259259259</v>
      </c>
      <c r="E2081" t="s">
        <v>33</v>
      </c>
      <c r="F2081">
        <v>10000</v>
      </c>
      <c r="G2081" t="s">
        <v>189</v>
      </c>
      <c r="I2081">
        <f t="shared" si="224"/>
        <v>1</v>
      </c>
      <c r="J2081" t="str">
        <f t="shared" si="225"/>
        <v>OK</v>
      </c>
      <c r="K2081" t="str">
        <f t="shared" si="226"/>
        <v>Successful</v>
      </c>
      <c r="L2081" t="str">
        <f t="shared" si="227"/>
        <v>Withdrawal</v>
      </c>
      <c r="M2081" t="str">
        <f t="shared" si="228"/>
        <v>OK</v>
      </c>
      <c r="N2081" t="str">
        <f t="shared" si="229"/>
        <v>OK</v>
      </c>
      <c r="O2081" t="str">
        <f>_xlfn.XLOOKUP(B2081,'01_Raw_ATMs'!A:A,'01_Raw_ATMs'!A:A,"Not Found")</f>
        <v>ATM099</v>
      </c>
      <c r="P2081" t="str">
        <f t="shared" si="230"/>
        <v>Valid</v>
      </c>
    </row>
    <row r="2082" spans="1:16">
      <c r="A2082" t="s">
        <v>2277</v>
      </c>
      <c r="B2082" t="s">
        <v>144</v>
      </c>
      <c r="C2082" s="2">
        <v>45892</v>
      </c>
      <c r="D2082" s="3">
        <v>0.78592592592592592</v>
      </c>
      <c r="E2082" t="s">
        <v>211</v>
      </c>
      <c r="F2082">
        <v>0</v>
      </c>
      <c r="G2082" t="s">
        <v>189</v>
      </c>
      <c r="I2082">
        <f t="shared" si="224"/>
        <v>1</v>
      </c>
      <c r="J2082" t="str">
        <f t="shared" si="225"/>
        <v>OK</v>
      </c>
      <c r="K2082" t="str">
        <f t="shared" si="226"/>
        <v>Successful</v>
      </c>
      <c r="L2082" t="str">
        <f t="shared" si="227"/>
        <v>Mini Statement</v>
      </c>
      <c r="M2082" t="str">
        <f t="shared" si="228"/>
        <v>OK</v>
      </c>
      <c r="N2082" t="str">
        <f t="shared" si="229"/>
        <v>OK</v>
      </c>
      <c r="O2082" t="str">
        <f>_xlfn.XLOOKUP(B2082,'01_Raw_ATMs'!A:A,'01_Raw_ATMs'!A:A,"Not Found")</f>
        <v>ATM064</v>
      </c>
      <c r="P2082" t="str">
        <f t="shared" si="230"/>
        <v>Valid</v>
      </c>
    </row>
    <row r="2083" spans="1:16">
      <c r="A2083" t="s">
        <v>2278</v>
      </c>
      <c r="B2083" t="s">
        <v>101</v>
      </c>
      <c r="C2083" s="2">
        <v>45800</v>
      </c>
      <c r="D2083" s="3">
        <v>0.31847222222222221</v>
      </c>
      <c r="E2083" t="s">
        <v>33</v>
      </c>
      <c r="F2083">
        <v>5000</v>
      </c>
      <c r="G2083" t="s">
        <v>189</v>
      </c>
      <c r="I2083">
        <f t="shared" si="224"/>
        <v>1</v>
      </c>
      <c r="J2083" t="str">
        <f t="shared" si="225"/>
        <v>OK</v>
      </c>
      <c r="K2083" t="str">
        <f t="shared" si="226"/>
        <v>Successful</v>
      </c>
      <c r="L2083" t="str">
        <f t="shared" si="227"/>
        <v>Withdrawal</v>
      </c>
      <c r="M2083" t="str">
        <f t="shared" si="228"/>
        <v>OK</v>
      </c>
      <c r="N2083" t="str">
        <f t="shared" si="229"/>
        <v>OK</v>
      </c>
      <c r="O2083" t="str">
        <f>_xlfn.XLOOKUP(B2083,'01_Raw_ATMs'!A:A,'01_Raw_ATMs'!A:A,"Not Found")</f>
        <v>ATM022</v>
      </c>
      <c r="P2083" t="str">
        <f t="shared" si="230"/>
        <v>Valid</v>
      </c>
    </row>
    <row r="2084" spans="1:16">
      <c r="A2084" t="s">
        <v>2279</v>
      </c>
      <c r="B2084" t="s">
        <v>170</v>
      </c>
      <c r="C2084" s="2">
        <v>46098</v>
      </c>
      <c r="D2084" s="3">
        <v>6.5243055555555554E-2</v>
      </c>
      <c r="E2084" t="s">
        <v>33</v>
      </c>
      <c r="F2084">
        <v>10000</v>
      </c>
      <c r="G2084" t="s">
        <v>189</v>
      </c>
      <c r="I2084">
        <f t="shared" si="224"/>
        <v>1</v>
      </c>
      <c r="J2084" t="str">
        <f t="shared" si="225"/>
        <v>OK</v>
      </c>
      <c r="K2084" t="str">
        <f t="shared" si="226"/>
        <v>Successful</v>
      </c>
      <c r="L2084" t="str">
        <f t="shared" si="227"/>
        <v>Withdrawal</v>
      </c>
      <c r="M2084" t="str">
        <f t="shared" si="228"/>
        <v>OK</v>
      </c>
      <c r="N2084" t="str">
        <f t="shared" si="229"/>
        <v>OK</v>
      </c>
      <c r="O2084" t="str">
        <f>_xlfn.XLOOKUP(B2084,'01_Raw_ATMs'!A:A,'01_Raw_ATMs'!A:A,"Not Found")</f>
        <v>ATM090</v>
      </c>
      <c r="P2084" t="str">
        <f t="shared" si="230"/>
        <v>Valid</v>
      </c>
    </row>
    <row r="2085" spans="1:16">
      <c r="A2085" t="s">
        <v>2280</v>
      </c>
      <c r="B2085" t="s">
        <v>134</v>
      </c>
      <c r="C2085" s="2">
        <v>46143</v>
      </c>
      <c r="D2085" s="3">
        <v>0.1441550925925926</v>
      </c>
      <c r="E2085" t="s">
        <v>33</v>
      </c>
      <c r="F2085">
        <v>1000</v>
      </c>
      <c r="G2085" t="s">
        <v>189</v>
      </c>
      <c r="I2085">
        <f t="shared" si="224"/>
        <v>1</v>
      </c>
      <c r="J2085" t="str">
        <f t="shared" si="225"/>
        <v>OK</v>
      </c>
      <c r="K2085" t="str">
        <f t="shared" si="226"/>
        <v>Successful</v>
      </c>
      <c r="L2085" t="str">
        <f t="shared" si="227"/>
        <v>Withdrawal</v>
      </c>
      <c r="M2085" t="str">
        <f t="shared" si="228"/>
        <v>OK</v>
      </c>
      <c r="N2085" t="str">
        <f t="shared" si="229"/>
        <v>OK</v>
      </c>
      <c r="O2085" t="str">
        <f>_xlfn.XLOOKUP(B2085,'01_Raw_ATMs'!A:A,'01_Raw_ATMs'!A:A,"Not Found")</f>
        <v>ATM054</v>
      </c>
      <c r="P2085" t="str">
        <f t="shared" si="230"/>
        <v>Valid</v>
      </c>
    </row>
    <row r="2086" spans="1:16">
      <c r="A2086" t="s">
        <v>2281</v>
      </c>
      <c r="B2086" t="s">
        <v>114</v>
      </c>
      <c r="C2086" s="2">
        <v>46024</v>
      </c>
      <c r="D2086" s="3">
        <v>0.64789351851851851</v>
      </c>
      <c r="E2086" t="s">
        <v>33</v>
      </c>
      <c r="F2086">
        <v>1500</v>
      </c>
      <c r="G2086" t="s">
        <v>189</v>
      </c>
      <c r="I2086">
        <f t="shared" si="224"/>
        <v>1</v>
      </c>
      <c r="J2086" t="str">
        <f t="shared" si="225"/>
        <v>OK</v>
      </c>
      <c r="K2086" t="str">
        <f t="shared" si="226"/>
        <v>Successful</v>
      </c>
      <c r="L2086" t="str">
        <f t="shared" si="227"/>
        <v>Withdrawal</v>
      </c>
      <c r="M2086" t="str">
        <f t="shared" si="228"/>
        <v>OK</v>
      </c>
      <c r="N2086" t="str">
        <f t="shared" si="229"/>
        <v>OK</v>
      </c>
      <c r="O2086" t="str">
        <f>_xlfn.XLOOKUP(B2086,'01_Raw_ATMs'!A:A,'01_Raw_ATMs'!A:A,"Not Found")</f>
        <v>ATM034</v>
      </c>
      <c r="P2086" t="str">
        <f t="shared" si="230"/>
        <v>Valid</v>
      </c>
    </row>
    <row r="2087" spans="1:16">
      <c r="A2087" t="s">
        <v>2282</v>
      </c>
      <c r="B2087" t="s">
        <v>100</v>
      </c>
      <c r="C2087" s="2">
        <v>45746</v>
      </c>
      <c r="D2087" s="3">
        <v>0.73763888888888884</v>
      </c>
      <c r="E2087" t="s">
        <v>33</v>
      </c>
      <c r="F2087">
        <v>6000</v>
      </c>
      <c r="G2087" t="s">
        <v>189</v>
      </c>
      <c r="I2087">
        <f t="shared" si="224"/>
        <v>1</v>
      </c>
      <c r="J2087" t="str">
        <f t="shared" si="225"/>
        <v>OK</v>
      </c>
      <c r="K2087" t="str">
        <f t="shared" si="226"/>
        <v>Successful</v>
      </c>
      <c r="L2087" t="str">
        <f t="shared" si="227"/>
        <v>Withdrawal</v>
      </c>
      <c r="M2087" t="str">
        <f t="shared" si="228"/>
        <v>OK</v>
      </c>
      <c r="N2087" t="str">
        <f t="shared" si="229"/>
        <v>OK</v>
      </c>
      <c r="O2087" t="str">
        <f>_xlfn.XLOOKUP(B2087,'01_Raw_ATMs'!A:A,'01_Raw_ATMs'!A:A,"Not Found")</f>
        <v>ATM021</v>
      </c>
      <c r="P2087" t="str">
        <f t="shared" si="230"/>
        <v>Valid</v>
      </c>
    </row>
    <row r="2088" spans="1:16">
      <c r="A2088" t="s">
        <v>2283</v>
      </c>
      <c r="B2088" t="s">
        <v>114</v>
      </c>
      <c r="C2088" s="2">
        <v>46147</v>
      </c>
      <c r="D2088" s="3">
        <v>0.24354166666666671</v>
      </c>
      <c r="E2088" t="s">
        <v>33</v>
      </c>
      <c r="F2088">
        <v>4000</v>
      </c>
      <c r="G2088" t="s">
        <v>189</v>
      </c>
      <c r="I2088">
        <f t="shared" si="224"/>
        <v>1</v>
      </c>
      <c r="J2088" t="str">
        <f t="shared" si="225"/>
        <v>OK</v>
      </c>
      <c r="K2088" t="str">
        <f t="shared" si="226"/>
        <v>Successful</v>
      </c>
      <c r="L2088" t="str">
        <f t="shared" si="227"/>
        <v>Withdrawal</v>
      </c>
      <c r="M2088" t="str">
        <f t="shared" si="228"/>
        <v>OK</v>
      </c>
      <c r="N2088" t="str">
        <f t="shared" si="229"/>
        <v>OK</v>
      </c>
      <c r="O2088" t="str">
        <f>_xlfn.XLOOKUP(B2088,'01_Raw_ATMs'!A:A,'01_Raw_ATMs'!A:A,"Not Found")</f>
        <v>ATM034</v>
      </c>
      <c r="P2088" t="str">
        <f t="shared" si="230"/>
        <v>Valid</v>
      </c>
    </row>
    <row r="2089" spans="1:16">
      <c r="A2089" t="s">
        <v>2284</v>
      </c>
      <c r="B2089" t="s">
        <v>79</v>
      </c>
      <c r="C2089" s="2">
        <v>45895</v>
      </c>
      <c r="D2089" s="3">
        <v>0.34662037037037041</v>
      </c>
      <c r="E2089" t="s">
        <v>194</v>
      </c>
      <c r="F2089">
        <v>0</v>
      </c>
      <c r="G2089" t="s">
        <v>189</v>
      </c>
      <c r="I2089">
        <f t="shared" si="224"/>
        <v>1</v>
      </c>
      <c r="J2089" t="str">
        <f t="shared" si="225"/>
        <v>OK</v>
      </c>
      <c r="K2089" t="str">
        <f t="shared" si="226"/>
        <v>Successful</v>
      </c>
      <c r="L2089" t="str">
        <f t="shared" si="227"/>
        <v>Balance Inquiry</v>
      </c>
      <c r="M2089" t="str">
        <f t="shared" si="228"/>
        <v>OK</v>
      </c>
      <c r="N2089" t="str">
        <f t="shared" si="229"/>
        <v>OK</v>
      </c>
      <c r="O2089" t="str">
        <f>_xlfn.XLOOKUP(B2089,'01_Raw_ATMs'!A:A,'01_Raw_ATMs'!A:A,"Not Found")</f>
        <v>ATM006</v>
      </c>
      <c r="P2089" t="str">
        <f t="shared" si="230"/>
        <v>Valid</v>
      </c>
    </row>
    <row r="2090" spans="1:16">
      <c r="A2090" t="s">
        <v>2285</v>
      </c>
      <c r="B2090" t="s">
        <v>128</v>
      </c>
      <c r="C2090" s="2">
        <v>45719</v>
      </c>
      <c r="D2090" s="3">
        <v>0.66674768518518523</v>
      </c>
      <c r="E2090" t="s">
        <v>33</v>
      </c>
      <c r="F2090">
        <v>2500</v>
      </c>
      <c r="G2090" t="s">
        <v>189</v>
      </c>
      <c r="I2090">
        <f t="shared" si="224"/>
        <v>1</v>
      </c>
      <c r="J2090" t="str">
        <f t="shared" si="225"/>
        <v>OK</v>
      </c>
      <c r="K2090" t="str">
        <f t="shared" si="226"/>
        <v>Successful</v>
      </c>
      <c r="L2090" t="str">
        <f t="shared" si="227"/>
        <v>Withdrawal</v>
      </c>
      <c r="M2090" t="str">
        <f t="shared" si="228"/>
        <v>OK</v>
      </c>
      <c r="N2090" t="str">
        <f t="shared" si="229"/>
        <v>OK</v>
      </c>
      <c r="O2090" t="str">
        <f>_xlfn.XLOOKUP(B2090,'01_Raw_ATMs'!A:A,'01_Raw_ATMs'!A:A,"Not Found")</f>
        <v>ATM048</v>
      </c>
      <c r="P2090" t="str">
        <f t="shared" si="230"/>
        <v>Valid</v>
      </c>
    </row>
    <row r="2091" spans="1:16">
      <c r="A2091" t="s">
        <v>2286</v>
      </c>
      <c r="B2091" t="s">
        <v>71</v>
      </c>
      <c r="C2091" s="2">
        <v>45968</v>
      </c>
      <c r="D2091" s="3">
        <v>0.83912037037037035</v>
      </c>
      <c r="E2091" t="s">
        <v>211</v>
      </c>
      <c r="F2091">
        <v>0</v>
      </c>
      <c r="G2091" t="s">
        <v>189</v>
      </c>
      <c r="I2091">
        <f t="shared" si="224"/>
        <v>1</v>
      </c>
      <c r="J2091" t="str">
        <f t="shared" si="225"/>
        <v>OK</v>
      </c>
      <c r="K2091" t="str">
        <f t="shared" si="226"/>
        <v>Successful</v>
      </c>
      <c r="L2091" t="str">
        <f t="shared" si="227"/>
        <v>Mini Statement</v>
      </c>
      <c r="M2091" t="str">
        <f t="shared" si="228"/>
        <v>OK</v>
      </c>
      <c r="N2091" t="str">
        <f t="shared" si="229"/>
        <v>OK</v>
      </c>
      <c r="O2091" t="str">
        <f>_xlfn.XLOOKUP(B2091,'01_Raw_ATMs'!A:A,'01_Raw_ATMs'!A:A,"Not Found")</f>
        <v>ATM002</v>
      </c>
      <c r="P2091" t="str">
        <f t="shared" si="230"/>
        <v>Valid</v>
      </c>
    </row>
    <row r="2092" spans="1:16">
      <c r="A2092" t="s">
        <v>2287</v>
      </c>
      <c r="B2092" t="s">
        <v>108</v>
      </c>
      <c r="C2092" s="2">
        <v>45851</v>
      </c>
      <c r="D2092" s="3">
        <v>0.77118055555555554</v>
      </c>
      <c r="E2092" t="s">
        <v>33</v>
      </c>
      <c r="F2092">
        <v>1500</v>
      </c>
      <c r="G2092" t="s">
        <v>189</v>
      </c>
      <c r="I2092">
        <f t="shared" si="224"/>
        <v>1</v>
      </c>
      <c r="J2092" t="str">
        <f t="shared" si="225"/>
        <v>OK</v>
      </c>
      <c r="K2092" t="str">
        <f t="shared" si="226"/>
        <v>Successful</v>
      </c>
      <c r="L2092" t="str">
        <f t="shared" si="227"/>
        <v>Withdrawal</v>
      </c>
      <c r="M2092" t="str">
        <f t="shared" si="228"/>
        <v>OK</v>
      </c>
      <c r="N2092" t="str">
        <f t="shared" si="229"/>
        <v>OK</v>
      </c>
      <c r="O2092" t="str">
        <f>_xlfn.XLOOKUP(B2092,'01_Raw_ATMs'!A:A,'01_Raw_ATMs'!A:A,"Not Found")</f>
        <v>ATM028</v>
      </c>
      <c r="P2092" t="str">
        <f t="shared" si="230"/>
        <v>Valid</v>
      </c>
    </row>
    <row r="2093" spans="1:16">
      <c r="A2093" t="s">
        <v>2288</v>
      </c>
      <c r="B2093" t="s">
        <v>162</v>
      </c>
      <c r="C2093" s="2">
        <v>45730</v>
      </c>
      <c r="D2093" s="3">
        <v>0.29784722222222221</v>
      </c>
      <c r="E2093" t="s">
        <v>33</v>
      </c>
      <c r="F2093">
        <v>1000</v>
      </c>
      <c r="G2093" t="s">
        <v>189</v>
      </c>
      <c r="I2093">
        <f t="shared" si="224"/>
        <v>1</v>
      </c>
      <c r="J2093" t="str">
        <f t="shared" si="225"/>
        <v>OK</v>
      </c>
      <c r="K2093" t="str">
        <f t="shared" si="226"/>
        <v>Successful</v>
      </c>
      <c r="L2093" t="str">
        <f t="shared" si="227"/>
        <v>Withdrawal</v>
      </c>
      <c r="M2093" t="str">
        <f t="shared" si="228"/>
        <v>OK</v>
      </c>
      <c r="N2093" t="str">
        <f t="shared" si="229"/>
        <v>OK</v>
      </c>
      <c r="O2093" t="str">
        <f>_xlfn.XLOOKUP(B2093,'01_Raw_ATMs'!A:A,'01_Raw_ATMs'!A:A,"Not Found")</f>
        <v>ATM082</v>
      </c>
      <c r="P2093" t="str">
        <f t="shared" si="230"/>
        <v>Valid</v>
      </c>
    </row>
    <row r="2094" spans="1:16">
      <c r="A2094" t="s">
        <v>2289</v>
      </c>
      <c r="B2094" t="s">
        <v>85</v>
      </c>
      <c r="C2094" s="2">
        <v>45826</v>
      </c>
      <c r="D2094" s="3">
        <v>0.40863425925925928</v>
      </c>
      <c r="E2094" t="s">
        <v>194</v>
      </c>
      <c r="F2094">
        <v>0</v>
      </c>
      <c r="G2094" t="s">
        <v>189</v>
      </c>
      <c r="I2094">
        <f t="shared" si="224"/>
        <v>1</v>
      </c>
      <c r="J2094" t="str">
        <f t="shared" si="225"/>
        <v>OK</v>
      </c>
      <c r="K2094" t="str">
        <f t="shared" si="226"/>
        <v>Successful</v>
      </c>
      <c r="L2094" t="str">
        <f t="shared" si="227"/>
        <v>Balance Inquiry</v>
      </c>
      <c r="M2094" t="str">
        <f t="shared" si="228"/>
        <v>OK</v>
      </c>
      <c r="N2094" t="str">
        <f t="shared" si="229"/>
        <v>OK</v>
      </c>
      <c r="O2094" t="str">
        <f>_xlfn.XLOOKUP(B2094,'01_Raw_ATMs'!A:A,'01_Raw_ATMs'!A:A,"Not Found")</f>
        <v>ATM010</v>
      </c>
      <c r="P2094" t="str">
        <f t="shared" si="230"/>
        <v>Valid</v>
      </c>
    </row>
    <row r="2095" spans="1:16">
      <c r="A2095" t="s">
        <v>2290</v>
      </c>
      <c r="B2095" t="s">
        <v>109</v>
      </c>
      <c r="C2095" s="2">
        <v>45926</v>
      </c>
      <c r="D2095" s="3">
        <v>0.61697916666666663</v>
      </c>
      <c r="E2095" t="s">
        <v>33</v>
      </c>
      <c r="F2095">
        <v>3000</v>
      </c>
      <c r="G2095" t="s">
        <v>189</v>
      </c>
      <c r="I2095">
        <f t="shared" si="224"/>
        <v>1</v>
      </c>
      <c r="J2095" t="str">
        <f t="shared" si="225"/>
        <v>OK</v>
      </c>
      <c r="K2095" t="str">
        <f t="shared" si="226"/>
        <v>Successful</v>
      </c>
      <c r="L2095" t="str">
        <f t="shared" si="227"/>
        <v>Withdrawal</v>
      </c>
      <c r="M2095" t="str">
        <f t="shared" si="228"/>
        <v>OK</v>
      </c>
      <c r="N2095" t="str">
        <f t="shared" si="229"/>
        <v>OK</v>
      </c>
      <c r="O2095" t="str">
        <f>_xlfn.XLOOKUP(B2095,'01_Raw_ATMs'!A:A,'01_Raw_ATMs'!A:A,"Not Found")</f>
        <v>ATM029</v>
      </c>
      <c r="P2095" t="str">
        <f t="shared" si="230"/>
        <v>Valid</v>
      </c>
    </row>
    <row r="2096" spans="1:16">
      <c r="A2096" t="s">
        <v>2291</v>
      </c>
      <c r="B2096" t="s">
        <v>76</v>
      </c>
      <c r="C2096" s="2">
        <v>45855</v>
      </c>
      <c r="D2096" s="3">
        <v>0.79123842592592597</v>
      </c>
      <c r="E2096" t="s">
        <v>33</v>
      </c>
      <c r="F2096">
        <v>8000</v>
      </c>
      <c r="G2096" t="s">
        <v>189</v>
      </c>
      <c r="I2096">
        <f t="shared" si="224"/>
        <v>1</v>
      </c>
      <c r="J2096" t="str">
        <f t="shared" si="225"/>
        <v>OK</v>
      </c>
      <c r="K2096" t="str">
        <f t="shared" si="226"/>
        <v>Successful</v>
      </c>
      <c r="L2096" t="str">
        <f t="shared" si="227"/>
        <v>Withdrawal</v>
      </c>
      <c r="M2096" t="str">
        <f t="shared" si="228"/>
        <v>OK</v>
      </c>
      <c r="N2096" t="str">
        <f t="shared" si="229"/>
        <v>OK</v>
      </c>
      <c r="O2096" t="str">
        <f>_xlfn.XLOOKUP(B2096,'01_Raw_ATMs'!A:A,'01_Raw_ATMs'!A:A,"Not Found")</f>
        <v>ATM004</v>
      </c>
      <c r="P2096" t="str">
        <f t="shared" si="230"/>
        <v>Valid</v>
      </c>
    </row>
    <row r="2097" spans="1:16">
      <c r="A2097" t="s">
        <v>2292</v>
      </c>
      <c r="B2097" t="s">
        <v>109</v>
      </c>
      <c r="C2097" s="2">
        <v>45788</v>
      </c>
      <c r="D2097" s="3">
        <v>0.66009259259259256</v>
      </c>
      <c r="E2097" t="s">
        <v>211</v>
      </c>
      <c r="F2097">
        <v>0</v>
      </c>
      <c r="G2097" t="s">
        <v>189</v>
      </c>
      <c r="I2097">
        <f t="shared" si="224"/>
        <v>1</v>
      </c>
      <c r="J2097" t="str">
        <f t="shared" si="225"/>
        <v>OK</v>
      </c>
      <c r="K2097" t="str">
        <f t="shared" si="226"/>
        <v>Successful</v>
      </c>
      <c r="L2097" t="str">
        <f t="shared" si="227"/>
        <v>Mini Statement</v>
      </c>
      <c r="M2097" t="str">
        <f t="shared" si="228"/>
        <v>OK</v>
      </c>
      <c r="N2097" t="str">
        <f t="shared" si="229"/>
        <v>OK</v>
      </c>
      <c r="O2097" t="str">
        <f>_xlfn.XLOOKUP(B2097,'01_Raw_ATMs'!A:A,'01_Raw_ATMs'!A:A,"Not Found")</f>
        <v>ATM029</v>
      </c>
      <c r="P2097" t="str">
        <f t="shared" si="230"/>
        <v>Valid</v>
      </c>
    </row>
    <row r="2098" spans="1:16">
      <c r="A2098" t="s">
        <v>2293</v>
      </c>
      <c r="B2098" t="s">
        <v>177</v>
      </c>
      <c r="C2098" s="2">
        <v>45819</v>
      </c>
      <c r="D2098" s="3">
        <v>0.39812500000000001</v>
      </c>
      <c r="E2098" t="s">
        <v>33</v>
      </c>
      <c r="F2098">
        <v>1000</v>
      </c>
      <c r="G2098" t="s">
        <v>189</v>
      </c>
      <c r="I2098">
        <f t="shared" si="224"/>
        <v>1</v>
      </c>
      <c r="J2098" t="str">
        <f t="shared" si="225"/>
        <v>OK</v>
      </c>
      <c r="K2098" t="str">
        <f t="shared" si="226"/>
        <v>Successful</v>
      </c>
      <c r="L2098" t="str">
        <f t="shared" si="227"/>
        <v>Withdrawal</v>
      </c>
      <c r="M2098" t="str">
        <f t="shared" si="228"/>
        <v>OK</v>
      </c>
      <c r="N2098" t="str">
        <f t="shared" si="229"/>
        <v>OK</v>
      </c>
      <c r="O2098" t="str">
        <f>_xlfn.XLOOKUP(B2098,'01_Raw_ATMs'!A:A,'01_Raw_ATMs'!A:A,"Not Found")</f>
        <v>ATM097</v>
      </c>
      <c r="P2098" t="str">
        <f t="shared" si="230"/>
        <v>Valid</v>
      </c>
    </row>
    <row r="2099" spans="1:16">
      <c r="A2099" t="s">
        <v>2294</v>
      </c>
      <c r="B2099" t="s">
        <v>76</v>
      </c>
      <c r="C2099" s="2">
        <v>46085</v>
      </c>
      <c r="D2099" s="3">
        <v>0.21232638888888891</v>
      </c>
      <c r="E2099" t="s">
        <v>211</v>
      </c>
      <c r="F2099">
        <v>0</v>
      </c>
      <c r="G2099" t="s">
        <v>189</v>
      </c>
      <c r="I2099">
        <f t="shared" si="224"/>
        <v>1</v>
      </c>
      <c r="J2099" t="str">
        <f t="shared" si="225"/>
        <v>OK</v>
      </c>
      <c r="K2099" t="str">
        <f t="shared" si="226"/>
        <v>Successful</v>
      </c>
      <c r="L2099" t="str">
        <f t="shared" si="227"/>
        <v>Mini Statement</v>
      </c>
      <c r="M2099" t="str">
        <f t="shared" si="228"/>
        <v>OK</v>
      </c>
      <c r="N2099" t="str">
        <f t="shared" si="229"/>
        <v>OK</v>
      </c>
      <c r="O2099" t="str">
        <f>_xlfn.XLOOKUP(B2099,'01_Raw_ATMs'!A:A,'01_Raw_ATMs'!A:A,"Not Found")</f>
        <v>ATM004</v>
      </c>
      <c r="P2099" t="str">
        <f t="shared" si="230"/>
        <v>Valid</v>
      </c>
    </row>
    <row r="2100" spans="1:16">
      <c r="A2100" t="s">
        <v>2295</v>
      </c>
      <c r="B2100" t="s">
        <v>163</v>
      </c>
      <c r="C2100" s="2">
        <v>45698</v>
      </c>
      <c r="D2100" s="3">
        <v>0.55922453703703701</v>
      </c>
      <c r="E2100" t="s">
        <v>33</v>
      </c>
      <c r="F2100">
        <v>3000</v>
      </c>
      <c r="G2100" t="s">
        <v>189</v>
      </c>
      <c r="I2100">
        <f t="shared" si="224"/>
        <v>1</v>
      </c>
      <c r="J2100" t="str">
        <f t="shared" si="225"/>
        <v>OK</v>
      </c>
      <c r="K2100" t="str">
        <f t="shared" si="226"/>
        <v>Successful</v>
      </c>
      <c r="L2100" t="str">
        <f t="shared" si="227"/>
        <v>Withdrawal</v>
      </c>
      <c r="M2100" t="str">
        <f t="shared" si="228"/>
        <v>OK</v>
      </c>
      <c r="N2100" t="str">
        <f t="shared" si="229"/>
        <v>OK</v>
      </c>
      <c r="O2100" t="str">
        <f>_xlfn.XLOOKUP(B2100,'01_Raw_ATMs'!A:A,'01_Raw_ATMs'!A:A,"Not Found")</f>
        <v>ATM083</v>
      </c>
      <c r="P2100" t="str">
        <f t="shared" si="230"/>
        <v>Valid</v>
      </c>
    </row>
    <row r="2101" spans="1:16">
      <c r="A2101" t="s">
        <v>2296</v>
      </c>
      <c r="B2101" t="s">
        <v>149</v>
      </c>
      <c r="C2101" s="2">
        <v>45992</v>
      </c>
      <c r="D2101" s="3">
        <v>0.91284722222222225</v>
      </c>
      <c r="E2101" t="s">
        <v>33</v>
      </c>
      <c r="F2101">
        <v>4000</v>
      </c>
      <c r="G2101" t="s">
        <v>189</v>
      </c>
      <c r="I2101">
        <f t="shared" si="224"/>
        <v>1</v>
      </c>
      <c r="J2101" t="str">
        <f t="shared" si="225"/>
        <v>OK</v>
      </c>
      <c r="K2101" t="str">
        <f t="shared" si="226"/>
        <v>Successful</v>
      </c>
      <c r="L2101" t="str">
        <f t="shared" si="227"/>
        <v>Withdrawal</v>
      </c>
      <c r="M2101" t="str">
        <f t="shared" si="228"/>
        <v>OK</v>
      </c>
      <c r="N2101" t="str">
        <f t="shared" si="229"/>
        <v>OK</v>
      </c>
      <c r="O2101" t="str">
        <f>_xlfn.XLOOKUP(B2101,'01_Raw_ATMs'!A:A,'01_Raw_ATMs'!A:A,"Not Found")</f>
        <v>ATM069</v>
      </c>
      <c r="P2101" t="str">
        <f t="shared" si="230"/>
        <v>Valid</v>
      </c>
    </row>
    <row r="2102" spans="1:16">
      <c r="A2102" t="s">
        <v>2297</v>
      </c>
      <c r="B2102" t="s">
        <v>169</v>
      </c>
      <c r="C2102" s="2">
        <v>45798</v>
      </c>
      <c r="D2102" s="3">
        <v>0.62898148148148147</v>
      </c>
      <c r="E2102" t="s">
        <v>33</v>
      </c>
      <c r="F2102">
        <v>3000</v>
      </c>
      <c r="G2102" t="s">
        <v>189</v>
      </c>
      <c r="I2102">
        <f t="shared" si="224"/>
        <v>1</v>
      </c>
      <c r="J2102" t="str">
        <f t="shared" si="225"/>
        <v>OK</v>
      </c>
      <c r="K2102" t="str">
        <f t="shared" si="226"/>
        <v>Successful</v>
      </c>
      <c r="L2102" t="str">
        <f t="shared" si="227"/>
        <v>Withdrawal</v>
      </c>
      <c r="M2102" t="str">
        <f t="shared" si="228"/>
        <v>OK</v>
      </c>
      <c r="N2102" t="str">
        <f t="shared" si="229"/>
        <v>OK</v>
      </c>
      <c r="O2102" t="str">
        <f>_xlfn.XLOOKUP(B2102,'01_Raw_ATMs'!A:A,'01_Raw_ATMs'!A:A,"Not Found")</f>
        <v>ATM089</v>
      </c>
      <c r="P2102" t="str">
        <f t="shared" si="230"/>
        <v>Valid</v>
      </c>
    </row>
    <row r="2103" spans="1:16">
      <c r="A2103" t="s">
        <v>2298</v>
      </c>
      <c r="B2103" t="s">
        <v>159</v>
      </c>
      <c r="C2103" s="2">
        <v>45722</v>
      </c>
      <c r="D2103" s="3">
        <v>0.4291550925925926</v>
      </c>
      <c r="E2103" t="s">
        <v>33</v>
      </c>
      <c r="F2103">
        <v>2500</v>
      </c>
      <c r="G2103" t="s">
        <v>189</v>
      </c>
      <c r="I2103">
        <f t="shared" si="224"/>
        <v>1</v>
      </c>
      <c r="J2103" t="str">
        <f t="shared" si="225"/>
        <v>OK</v>
      </c>
      <c r="K2103" t="str">
        <f t="shared" si="226"/>
        <v>Successful</v>
      </c>
      <c r="L2103" t="str">
        <f t="shared" si="227"/>
        <v>Withdrawal</v>
      </c>
      <c r="M2103" t="str">
        <f t="shared" si="228"/>
        <v>OK</v>
      </c>
      <c r="N2103" t="str">
        <f t="shared" si="229"/>
        <v>OK</v>
      </c>
      <c r="O2103" t="str">
        <f>_xlfn.XLOOKUP(B2103,'01_Raw_ATMs'!A:A,'01_Raw_ATMs'!A:A,"Not Found")</f>
        <v>ATM079</v>
      </c>
      <c r="P2103" t="str">
        <f t="shared" si="230"/>
        <v>Valid</v>
      </c>
    </row>
    <row r="2104" spans="1:16">
      <c r="A2104" t="s">
        <v>2299</v>
      </c>
      <c r="B2104" t="s">
        <v>110</v>
      </c>
      <c r="C2104" s="2">
        <v>45978</v>
      </c>
      <c r="D2104" s="3">
        <v>0.8895601851851852</v>
      </c>
      <c r="E2104" t="s">
        <v>33</v>
      </c>
      <c r="F2104">
        <v>2000</v>
      </c>
      <c r="G2104" t="s">
        <v>189</v>
      </c>
      <c r="I2104">
        <f t="shared" si="224"/>
        <v>1</v>
      </c>
      <c r="J2104" t="str">
        <f t="shared" si="225"/>
        <v>OK</v>
      </c>
      <c r="K2104" t="str">
        <f t="shared" si="226"/>
        <v>Successful</v>
      </c>
      <c r="L2104" t="str">
        <f t="shared" si="227"/>
        <v>Withdrawal</v>
      </c>
      <c r="M2104" t="str">
        <f t="shared" si="228"/>
        <v>OK</v>
      </c>
      <c r="N2104" t="str">
        <f t="shared" si="229"/>
        <v>OK</v>
      </c>
      <c r="O2104" t="str">
        <f>_xlfn.XLOOKUP(B2104,'01_Raw_ATMs'!A:A,'01_Raw_ATMs'!A:A,"Not Found")</f>
        <v>ATM030</v>
      </c>
      <c r="P2104" t="str">
        <f t="shared" si="230"/>
        <v>Valid</v>
      </c>
    </row>
    <row r="2105" spans="1:16">
      <c r="A2105" t="s">
        <v>2300</v>
      </c>
      <c r="B2105" t="s">
        <v>120</v>
      </c>
      <c r="C2105" s="2">
        <v>45854</v>
      </c>
      <c r="D2105" s="3">
        <v>0.81508101851851855</v>
      </c>
      <c r="E2105" t="s">
        <v>33</v>
      </c>
      <c r="F2105">
        <v>2500</v>
      </c>
      <c r="G2105" t="s">
        <v>189</v>
      </c>
      <c r="I2105">
        <f t="shared" si="224"/>
        <v>1</v>
      </c>
      <c r="J2105" t="str">
        <f t="shared" si="225"/>
        <v>OK</v>
      </c>
      <c r="K2105" t="str">
        <f t="shared" si="226"/>
        <v>Successful</v>
      </c>
      <c r="L2105" t="str">
        <f t="shared" si="227"/>
        <v>Withdrawal</v>
      </c>
      <c r="M2105" t="str">
        <f t="shared" si="228"/>
        <v>OK</v>
      </c>
      <c r="N2105" t="str">
        <f t="shared" si="229"/>
        <v>OK</v>
      </c>
      <c r="O2105" t="str">
        <f>_xlfn.XLOOKUP(B2105,'01_Raw_ATMs'!A:A,'01_Raw_ATMs'!A:A,"Not Found")</f>
        <v>ATM040</v>
      </c>
      <c r="P2105" t="str">
        <f t="shared" si="230"/>
        <v>Valid</v>
      </c>
    </row>
    <row r="2106" spans="1:16">
      <c r="A2106" t="s">
        <v>2301</v>
      </c>
      <c r="B2106" t="s">
        <v>166</v>
      </c>
      <c r="C2106" s="2">
        <v>45850</v>
      </c>
      <c r="D2106" s="3">
        <v>0.83113425925925921</v>
      </c>
      <c r="E2106" t="s">
        <v>33</v>
      </c>
      <c r="F2106">
        <v>2500</v>
      </c>
      <c r="G2106" t="s">
        <v>189</v>
      </c>
      <c r="I2106">
        <f t="shared" si="224"/>
        <v>1</v>
      </c>
      <c r="J2106" t="str">
        <f t="shared" si="225"/>
        <v>OK</v>
      </c>
      <c r="K2106" t="str">
        <f t="shared" si="226"/>
        <v>Successful</v>
      </c>
      <c r="L2106" t="str">
        <f t="shared" si="227"/>
        <v>Withdrawal</v>
      </c>
      <c r="M2106" t="str">
        <f t="shared" si="228"/>
        <v>OK</v>
      </c>
      <c r="N2106" t="str">
        <f t="shared" si="229"/>
        <v>OK</v>
      </c>
      <c r="O2106" t="str">
        <f>_xlfn.XLOOKUP(B2106,'01_Raw_ATMs'!A:A,'01_Raw_ATMs'!A:A,"Not Found")</f>
        <v>ATM086</v>
      </c>
      <c r="P2106" t="str">
        <f t="shared" si="230"/>
        <v>Valid</v>
      </c>
    </row>
    <row r="2107" spans="1:16">
      <c r="A2107" t="s">
        <v>2302</v>
      </c>
      <c r="B2107" t="s">
        <v>168</v>
      </c>
      <c r="C2107" s="2">
        <v>46028</v>
      </c>
      <c r="D2107" s="3">
        <v>0.77453703703703702</v>
      </c>
      <c r="E2107" t="s">
        <v>33</v>
      </c>
      <c r="F2107">
        <v>5000</v>
      </c>
      <c r="G2107" t="s">
        <v>189</v>
      </c>
      <c r="I2107">
        <f t="shared" si="224"/>
        <v>1</v>
      </c>
      <c r="J2107" t="str">
        <f t="shared" si="225"/>
        <v>OK</v>
      </c>
      <c r="K2107" t="str">
        <f t="shared" si="226"/>
        <v>Successful</v>
      </c>
      <c r="L2107" t="str">
        <f t="shared" si="227"/>
        <v>Withdrawal</v>
      </c>
      <c r="M2107" t="str">
        <f t="shared" si="228"/>
        <v>OK</v>
      </c>
      <c r="N2107" t="str">
        <f t="shared" si="229"/>
        <v>OK</v>
      </c>
      <c r="O2107" t="str">
        <f>_xlfn.XLOOKUP(B2107,'01_Raw_ATMs'!A:A,'01_Raw_ATMs'!A:A,"Not Found")</f>
        <v>ATM088</v>
      </c>
      <c r="P2107" t="str">
        <f t="shared" si="230"/>
        <v>Valid</v>
      </c>
    </row>
    <row r="2108" spans="1:16">
      <c r="A2108" t="s">
        <v>2303</v>
      </c>
      <c r="B2108" t="s">
        <v>102</v>
      </c>
      <c r="C2108" s="2">
        <v>45778</v>
      </c>
      <c r="D2108" s="3">
        <v>0.78909722222222223</v>
      </c>
      <c r="E2108" t="s">
        <v>33</v>
      </c>
      <c r="F2108">
        <v>2000</v>
      </c>
      <c r="G2108" t="s">
        <v>189</v>
      </c>
      <c r="I2108">
        <f t="shared" si="224"/>
        <v>1</v>
      </c>
      <c r="J2108" t="str">
        <f t="shared" si="225"/>
        <v>OK</v>
      </c>
      <c r="K2108" t="str">
        <f t="shared" si="226"/>
        <v>Successful</v>
      </c>
      <c r="L2108" t="str">
        <f t="shared" si="227"/>
        <v>Withdrawal</v>
      </c>
      <c r="M2108" t="str">
        <f t="shared" si="228"/>
        <v>OK</v>
      </c>
      <c r="N2108" t="str">
        <f t="shared" si="229"/>
        <v>OK</v>
      </c>
      <c r="O2108" t="str">
        <f>_xlfn.XLOOKUP(B2108,'01_Raw_ATMs'!A:A,'01_Raw_ATMs'!A:A,"Not Found")</f>
        <v>ATM023</v>
      </c>
      <c r="P2108" t="str">
        <f t="shared" si="230"/>
        <v>Valid</v>
      </c>
    </row>
    <row r="2109" spans="1:16">
      <c r="A2109" t="s">
        <v>2304</v>
      </c>
      <c r="B2109" t="s">
        <v>162</v>
      </c>
      <c r="C2109" s="2">
        <v>46003</v>
      </c>
      <c r="D2109" s="3">
        <v>0.36239583333333331</v>
      </c>
      <c r="E2109" t="s">
        <v>33</v>
      </c>
      <c r="F2109">
        <v>2000</v>
      </c>
      <c r="G2109" t="s">
        <v>189</v>
      </c>
      <c r="I2109">
        <f t="shared" si="224"/>
        <v>1</v>
      </c>
      <c r="J2109" t="str">
        <f t="shared" si="225"/>
        <v>OK</v>
      </c>
      <c r="K2109" t="str">
        <f t="shared" si="226"/>
        <v>Successful</v>
      </c>
      <c r="L2109" t="str">
        <f t="shared" si="227"/>
        <v>Withdrawal</v>
      </c>
      <c r="M2109" t="str">
        <f t="shared" si="228"/>
        <v>OK</v>
      </c>
      <c r="N2109" t="str">
        <f t="shared" si="229"/>
        <v>OK</v>
      </c>
      <c r="O2109" t="str">
        <f>_xlfn.XLOOKUP(B2109,'01_Raw_ATMs'!A:A,'01_Raw_ATMs'!A:A,"Not Found")</f>
        <v>ATM082</v>
      </c>
      <c r="P2109" t="str">
        <f t="shared" si="230"/>
        <v>Valid</v>
      </c>
    </row>
    <row r="2110" spans="1:16">
      <c r="A2110" t="s">
        <v>2305</v>
      </c>
      <c r="B2110" t="s">
        <v>172</v>
      </c>
      <c r="C2110" s="2">
        <v>45935</v>
      </c>
      <c r="D2110" s="3">
        <v>0.89553240740740736</v>
      </c>
      <c r="E2110" t="s">
        <v>33</v>
      </c>
      <c r="F2110">
        <v>2500</v>
      </c>
      <c r="G2110" t="s">
        <v>189</v>
      </c>
      <c r="I2110">
        <f t="shared" si="224"/>
        <v>1</v>
      </c>
      <c r="J2110" t="str">
        <f t="shared" si="225"/>
        <v>OK</v>
      </c>
      <c r="K2110" t="str">
        <f t="shared" si="226"/>
        <v>Successful</v>
      </c>
      <c r="L2110" t="str">
        <f t="shared" si="227"/>
        <v>Withdrawal</v>
      </c>
      <c r="M2110" t="str">
        <f t="shared" si="228"/>
        <v>OK</v>
      </c>
      <c r="N2110" t="str">
        <f t="shared" si="229"/>
        <v>OK</v>
      </c>
      <c r="O2110" t="str">
        <f>_xlfn.XLOOKUP(B2110,'01_Raw_ATMs'!A:A,'01_Raw_ATMs'!A:A,"Not Found")</f>
        <v>ATM092</v>
      </c>
      <c r="P2110" t="str">
        <f t="shared" si="230"/>
        <v>Valid</v>
      </c>
    </row>
    <row r="2111" spans="1:16">
      <c r="A2111" t="s">
        <v>2306</v>
      </c>
      <c r="B2111" t="s">
        <v>113</v>
      </c>
      <c r="C2111" s="2">
        <v>45785</v>
      </c>
      <c r="D2111" s="3">
        <v>0.95318287037037042</v>
      </c>
      <c r="E2111" t="s">
        <v>261</v>
      </c>
      <c r="F2111">
        <v>1000</v>
      </c>
      <c r="G2111" t="s">
        <v>189</v>
      </c>
      <c r="I2111">
        <f t="shared" si="224"/>
        <v>1</v>
      </c>
      <c r="J2111" t="str">
        <f t="shared" si="225"/>
        <v>OK</v>
      </c>
      <c r="K2111" t="str">
        <f t="shared" si="226"/>
        <v>Successful</v>
      </c>
      <c r="L2111" t="str">
        <f t="shared" si="227"/>
        <v>Cash Deposit</v>
      </c>
      <c r="M2111" t="str">
        <f t="shared" si="228"/>
        <v>OK</v>
      </c>
      <c r="N2111" t="str">
        <f t="shared" si="229"/>
        <v>OK</v>
      </c>
      <c r="O2111" t="str">
        <f>_xlfn.XLOOKUP(B2111,'01_Raw_ATMs'!A:A,'01_Raw_ATMs'!A:A,"Not Found")</f>
        <v>ATM033</v>
      </c>
      <c r="P2111" t="str">
        <f t="shared" si="230"/>
        <v>Valid</v>
      </c>
    </row>
    <row r="2112" spans="1:16">
      <c r="A2112" t="s">
        <v>2307</v>
      </c>
      <c r="B2112" t="s">
        <v>113</v>
      </c>
      <c r="C2112" s="2">
        <v>46164</v>
      </c>
      <c r="D2112" s="3">
        <v>0.64973379629629635</v>
      </c>
      <c r="E2112" t="s">
        <v>194</v>
      </c>
      <c r="F2112">
        <v>0</v>
      </c>
      <c r="G2112" t="s">
        <v>189</v>
      </c>
      <c r="I2112">
        <f t="shared" si="224"/>
        <v>1</v>
      </c>
      <c r="J2112" t="str">
        <f t="shared" si="225"/>
        <v>OK</v>
      </c>
      <c r="K2112" t="str">
        <f t="shared" si="226"/>
        <v>Successful</v>
      </c>
      <c r="L2112" t="str">
        <f t="shared" si="227"/>
        <v>Balance Inquiry</v>
      </c>
      <c r="M2112" t="str">
        <f t="shared" si="228"/>
        <v>OK</v>
      </c>
      <c r="N2112" t="str">
        <f t="shared" si="229"/>
        <v>OK</v>
      </c>
      <c r="O2112" t="str">
        <f>_xlfn.XLOOKUP(B2112,'01_Raw_ATMs'!A:A,'01_Raw_ATMs'!A:A,"Not Found")</f>
        <v>ATM033</v>
      </c>
      <c r="P2112" t="str">
        <f t="shared" si="230"/>
        <v>Valid</v>
      </c>
    </row>
    <row r="2113" spans="1:16">
      <c r="A2113" t="s">
        <v>2308</v>
      </c>
      <c r="B2113" t="s">
        <v>134</v>
      </c>
      <c r="C2113" s="2">
        <v>45861</v>
      </c>
      <c r="D2113" s="3">
        <v>0.43587962962962962</v>
      </c>
      <c r="E2113" t="s">
        <v>261</v>
      </c>
      <c r="F2113">
        <v>15000</v>
      </c>
      <c r="G2113" t="s">
        <v>189</v>
      </c>
      <c r="I2113">
        <f t="shared" si="224"/>
        <v>1</v>
      </c>
      <c r="J2113" t="str">
        <f t="shared" si="225"/>
        <v>OK</v>
      </c>
      <c r="K2113" t="str">
        <f t="shared" si="226"/>
        <v>Successful</v>
      </c>
      <c r="L2113" t="str">
        <f t="shared" si="227"/>
        <v>Cash Deposit</v>
      </c>
      <c r="M2113" t="str">
        <f t="shared" si="228"/>
        <v>OK</v>
      </c>
      <c r="N2113" t="str">
        <f t="shared" si="229"/>
        <v>OK</v>
      </c>
      <c r="O2113" t="str">
        <f>_xlfn.XLOOKUP(B2113,'01_Raw_ATMs'!A:A,'01_Raw_ATMs'!A:A,"Not Found")</f>
        <v>ATM054</v>
      </c>
      <c r="P2113" t="str">
        <f t="shared" si="230"/>
        <v>Valid</v>
      </c>
    </row>
    <row r="2114" spans="1:16">
      <c r="A2114" t="s">
        <v>2309</v>
      </c>
      <c r="B2114" t="s">
        <v>136</v>
      </c>
      <c r="C2114" s="2">
        <v>46054</v>
      </c>
      <c r="D2114" s="3">
        <v>0.50568287037037041</v>
      </c>
      <c r="E2114" t="s">
        <v>33</v>
      </c>
      <c r="F2114">
        <v>500</v>
      </c>
      <c r="G2114" t="s">
        <v>189</v>
      </c>
      <c r="I2114">
        <f t="shared" si="224"/>
        <v>1</v>
      </c>
      <c r="J2114" t="str">
        <f t="shared" si="225"/>
        <v>OK</v>
      </c>
      <c r="K2114" t="str">
        <f t="shared" si="226"/>
        <v>Successful</v>
      </c>
      <c r="L2114" t="str">
        <f t="shared" si="227"/>
        <v>Withdrawal</v>
      </c>
      <c r="M2114" t="str">
        <f t="shared" si="228"/>
        <v>OK</v>
      </c>
      <c r="N2114" t="str">
        <f t="shared" si="229"/>
        <v>OK</v>
      </c>
      <c r="O2114" t="str">
        <f>_xlfn.XLOOKUP(B2114,'01_Raw_ATMs'!A:A,'01_Raw_ATMs'!A:A,"Not Found")</f>
        <v>ATM056</v>
      </c>
      <c r="P2114" t="str">
        <f t="shared" si="230"/>
        <v>Valid</v>
      </c>
    </row>
    <row r="2115" spans="1:16">
      <c r="A2115" t="s">
        <v>2310</v>
      </c>
      <c r="B2115" t="s">
        <v>84</v>
      </c>
      <c r="C2115" s="2">
        <v>45942</v>
      </c>
      <c r="D2115" s="3">
        <v>0.27380787037037041</v>
      </c>
      <c r="E2115" t="s">
        <v>33</v>
      </c>
      <c r="F2115">
        <v>1000</v>
      </c>
      <c r="G2115" t="s">
        <v>189</v>
      </c>
      <c r="I2115">
        <f t="shared" ref="I2115:I2178" si="231">COUNTIF($A:$A,A2115)</f>
        <v>1</v>
      </c>
      <c r="J2115" t="str">
        <f t="shared" ref="J2115:J2178" si="232">IF(AND(TRIM(G2115)="Failed",H2115=""),"Problem","OK")</f>
        <v>OK</v>
      </c>
      <c r="K2115" t="str">
        <f t="shared" ref="K2115:K2178" si="233">PROPER(TRIM(G2115))</f>
        <v>Successful</v>
      </c>
      <c r="L2115" t="str">
        <f t="shared" ref="L2115:L2178" si="234">PROPER(TRIM(E2115))</f>
        <v>Withdrawal</v>
      </c>
      <c r="M2115" t="str">
        <f t="shared" ref="M2115:M2178" si="235">IF(OR(E2115="Withdrawal",E2115="Cash Deposit"),IF(F2115&gt;0,"OK","Problem"),IF(F2115=0,"OK","Problem"))</f>
        <v>OK</v>
      </c>
      <c r="N2115" t="str">
        <f t="shared" ref="N2115:N2178" si="236">IF(AND(C2115&gt;=DATE(2025,1,1),C2115&lt;=DATE(2026,6,30)),"OK","Problem")</f>
        <v>OK</v>
      </c>
      <c r="O2115" t="str">
        <f>_xlfn.XLOOKUP(B2115,'01_Raw_ATMs'!A:A,'01_Raw_ATMs'!A:A,"Not Found")</f>
        <v>ATM009</v>
      </c>
      <c r="P2115" t="str">
        <f t="shared" ref="P2115:P2178" si="237">IF(B2115="","Missing ATM_ID","Valid")</f>
        <v>Valid</v>
      </c>
    </row>
    <row r="2116" spans="1:16">
      <c r="A2116" t="s">
        <v>2311</v>
      </c>
      <c r="B2116" t="s">
        <v>168</v>
      </c>
      <c r="C2116" s="2">
        <v>46091</v>
      </c>
      <c r="D2116" s="3">
        <v>0.41506944444444438</v>
      </c>
      <c r="E2116" t="s">
        <v>33</v>
      </c>
      <c r="F2116">
        <v>500</v>
      </c>
      <c r="G2116" t="s">
        <v>189</v>
      </c>
      <c r="I2116">
        <f t="shared" si="231"/>
        <v>1</v>
      </c>
      <c r="J2116" t="str">
        <f t="shared" si="232"/>
        <v>OK</v>
      </c>
      <c r="K2116" t="str">
        <f t="shared" si="233"/>
        <v>Successful</v>
      </c>
      <c r="L2116" t="str">
        <f t="shared" si="234"/>
        <v>Withdrawal</v>
      </c>
      <c r="M2116" t="str">
        <f t="shared" si="235"/>
        <v>OK</v>
      </c>
      <c r="N2116" t="str">
        <f t="shared" si="236"/>
        <v>OK</v>
      </c>
      <c r="O2116" t="str">
        <f>_xlfn.XLOOKUP(B2116,'01_Raw_ATMs'!A:A,'01_Raw_ATMs'!A:A,"Not Found")</f>
        <v>ATM088</v>
      </c>
      <c r="P2116" t="str">
        <f t="shared" si="237"/>
        <v>Valid</v>
      </c>
    </row>
    <row r="2117" spans="1:16">
      <c r="A2117" t="s">
        <v>2312</v>
      </c>
      <c r="B2117" t="s">
        <v>160</v>
      </c>
      <c r="C2117" s="2">
        <v>45941</v>
      </c>
      <c r="D2117" s="3">
        <v>0.46891203703703699</v>
      </c>
      <c r="E2117" t="s">
        <v>33</v>
      </c>
      <c r="F2117">
        <v>8000</v>
      </c>
      <c r="G2117" t="s">
        <v>189</v>
      </c>
      <c r="I2117">
        <f t="shared" si="231"/>
        <v>1</v>
      </c>
      <c r="J2117" t="str">
        <f t="shared" si="232"/>
        <v>OK</v>
      </c>
      <c r="K2117" t="str">
        <f t="shared" si="233"/>
        <v>Successful</v>
      </c>
      <c r="L2117" t="str">
        <f t="shared" si="234"/>
        <v>Withdrawal</v>
      </c>
      <c r="M2117" t="str">
        <f t="shared" si="235"/>
        <v>OK</v>
      </c>
      <c r="N2117" t="str">
        <f t="shared" si="236"/>
        <v>OK</v>
      </c>
      <c r="O2117" t="str">
        <f>_xlfn.XLOOKUP(B2117,'01_Raw_ATMs'!A:A,'01_Raw_ATMs'!A:A,"Not Found")</f>
        <v>ATM080</v>
      </c>
      <c r="P2117" t="str">
        <f t="shared" si="237"/>
        <v>Valid</v>
      </c>
    </row>
    <row r="2118" spans="1:16">
      <c r="A2118" t="s">
        <v>2313</v>
      </c>
      <c r="B2118" t="s">
        <v>115</v>
      </c>
      <c r="C2118" s="2">
        <v>46020</v>
      </c>
      <c r="D2118" s="3">
        <v>0.83959490740740739</v>
      </c>
      <c r="E2118" t="s">
        <v>33</v>
      </c>
      <c r="F2118">
        <v>3000</v>
      </c>
      <c r="G2118" t="s">
        <v>189</v>
      </c>
      <c r="I2118">
        <f t="shared" si="231"/>
        <v>1</v>
      </c>
      <c r="J2118" t="str">
        <f t="shared" si="232"/>
        <v>OK</v>
      </c>
      <c r="K2118" t="str">
        <f t="shared" si="233"/>
        <v>Successful</v>
      </c>
      <c r="L2118" t="str">
        <f t="shared" si="234"/>
        <v>Withdrawal</v>
      </c>
      <c r="M2118" t="str">
        <f t="shared" si="235"/>
        <v>OK</v>
      </c>
      <c r="N2118" t="str">
        <f t="shared" si="236"/>
        <v>OK</v>
      </c>
      <c r="O2118" t="str">
        <f>_xlfn.XLOOKUP(B2118,'01_Raw_ATMs'!A:A,'01_Raw_ATMs'!A:A,"Not Found")</f>
        <v>ATM035</v>
      </c>
      <c r="P2118" t="str">
        <f t="shared" si="237"/>
        <v>Valid</v>
      </c>
    </row>
    <row r="2119" spans="1:16">
      <c r="A2119" t="s">
        <v>2314</v>
      </c>
      <c r="B2119" t="s">
        <v>101</v>
      </c>
      <c r="C2119" s="2">
        <v>46050</v>
      </c>
      <c r="D2119" s="3">
        <v>0.36042824074074081</v>
      </c>
      <c r="E2119" t="s">
        <v>261</v>
      </c>
      <c r="F2119">
        <v>1000</v>
      </c>
      <c r="G2119" t="s">
        <v>189</v>
      </c>
      <c r="I2119">
        <f t="shared" si="231"/>
        <v>1</v>
      </c>
      <c r="J2119" t="str">
        <f t="shared" si="232"/>
        <v>OK</v>
      </c>
      <c r="K2119" t="str">
        <f t="shared" si="233"/>
        <v>Successful</v>
      </c>
      <c r="L2119" t="str">
        <f t="shared" si="234"/>
        <v>Cash Deposit</v>
      </c>
      <c r="M2119" t="str">
        <f t="shared" si="235"/>
        <v>OK</v>
      </c>
      <c r="N2119" t="str">
        <f t="shared" si="236"/>
        <v>OK</v>
      </c>
      <c r="O2119" t="str">
        <f>_xlfn.XLOOKUP(B2119,'01_Raw_ATMs'!A:A,'01_Raw_ATMs'!A:A,"Not Found")</f>
        <v>ATM022</v>
      </c>
      <c r="P2119" t="str">
        <f t="shared" si="237"/>
        <v>Valid</v>
      </c>
    </row>
    <row r="2120" spans="1:16">
      <c r="A2120" t="s">
        <v>2315</v>
      </c>
      <c r="B2120" t="s">
        <v>159</v>
      </c>
      <c r="C2120" s="2">
        <v>45934</v>
      </c>
      <c r="D2120" s="3">
        <v>0.79659722222222218</v>
      </c>
      <c r="E2120" t="s">
        <v>33</v>
      </c>
      <c r="F2120">
        <v>4000</v>
      </c>
      <c r="G2120" t="s">
        <v>189</v>
      </c>
      <c r="I2120">
        <f t="shared" si="231"/>
        <v>1</v>
      </c>
      <c r="J2120" t="str">
        <f t="shared" si="232"/>
        <v>OK</v>
      </c>
      <c r="K2120" t="str">
        <f t="shared" si="233"/>
        <v>Successful</v>
      </c>
      <c r="L2120" t="str">
        <f t="shared" si="234"/>
        <v>Withdrawal</v>
      </c>
      <c r="M2120" t="str">
        <f t="shared" si="235"/>
        <v>OK</v>
      </c>
      <c r="N2120" t="str">
        <f t="shared" si="236"/>
        <v>OK</v>
      </c>
      <c r="O2120" t="str">
        <f>_xlfn.XLOOKUP(B2120,'01_Raw_ATMs'!A:A,'01_Raw_ATMs'!A:A,"Not Found")</f>
        <v>ATM079</v>
      </c>
      <c r="P2120" t="str">
        <f t="shared" si="237"/>
        <v>Valid</v>
      </c>
    </row>
    <row r="2121" spans="1:16">
      <c r="A2121" t="s">
        <v>2316</v>
      </c>
      <c r="B2121" t="s">
        <v>139</v>
      </c>
      <c r="C2121" s="2">
        <v>45827</v>
      </c>
      <c r="D2121" s="3">
        <v>0.8737731481481481</v>
      </c>
      <c r="E2121" t="s">
        <v>33</v>
      </c>
      <c r="F2121">
        <v>500</v>
      </c>
      <c r="G2121" t="s">
        <v>189</v>
      </c>
      <c r="I2121">
        <f t="shared" si="231"/>
        <v>1</v>
      </c>
      <c r="J2121" t="str">
        <f t="shared" si="232"/>
        <v>OK</v>
      </c>
      <c r="K2121" t="str">
        <f t="shared" si="233"/>
        <v>Successful</v>
      </c>
      <c r="L2121" t="str">
        <f t="shared" si="234"/>
        <v>Withdrawal</v>
      </c>
      <c r="M2121" t="str">
        <f t="shared" si="235"/>
        <v>OK</v>
      </c>
      <c r="N2121" t="str">
        <f t="shared" si="236"/>
        <v>OK</v>
      </c>
      <c r="O2121" t="str">
        <f>_xlfn.XLOOKUP(B2121,'01_Raw_ATMs'!A:A,'01_Raw_ATMs'!A:A,"Not Found")</f>
        <v>ATM059</v>
      </c>
      <c r="P2121" t="str">
        <f t="shared" si="237"/>
        <v>Valid</v>
      </c>
    </row>
    <row r="2122" spans="1:16">
      <c r="A2122" t="s">
        <v>2317</v>
      </c>
      <c r="B2122" t="s">
        <v>120</v>
      </c>
      <c r="C2122" s="2">
        <v>46103</v>
      </c>
      <c r="D2122" s="3">
        <v>0.73534722222222226</v>
      </c>
      <c r="E2122" t="s">
        <v>33</v>
      </c>
      <c r="F2122">
        <v>2000</v>
      </c>
      <c r="G2122" t="s">
        <v>189</v>
      </c>
      <c r="I2122">
        <f t="shared" si="231"/>
        <v>1</v>
      </c>
      <c r="J2122" t="str">
        <f t="shared" si="232"/>
        <v>OK</v>
      </c>
      <c r="K2122" t="str">
        <f t="shared" si="233"/>
        <v>Successful</v>
      </c>
      <c r="L2122" t="str">
        <f t="shared" si="234"/>
        <v>Withdrawal</v>
      </c>
      <c r="M2122" t="str">
        <f t="shared" si="235"/>
        <v>OK</v>
      </c>
      <c r="N2122" t="str">
        <f t="shared" si="236"/>
        <v>OK</v>
      </c>
      <c r="O2122" t="str">
        <f>_xlfn.XLOOKUP(B2122,'01_Raw_ATMs'!A:A,'01_Raw_ATMs'!A:A,"Not Found")</f>
        <v>ATM040</v>
      </c>
      <c r="P2122" t="str">
        <f t="shared" si="237"/>
        <v>Valid</v>
      </c>
    </row>
    <row r="2123" spans="1:16">
      <c r="A2123" t="s">
        <v>2318</v>
      </c>
      <c r="B2123" t="s">
        <v>87</v>
      </c>
      <c r="C2123" s="2">
        <v>46076</v>
      </c>
      <c r="D2123" s="3">
        <v>0.76954861111111106</v>
      </c>
      <c r="E2123" t="s">
        <v>194</v>
      </c>
      <c r="F2123">
        <v>0</v>
      </c>
      <c r="G2123" t="s">
        <v>189</v>
      </c>
      <c r="I2123">
        <f t="shared" si="231"/>
        <v>1</v>
      </c>
      <c r="J2123" t="str">
        <f t="shared" si="232"/>
        <v>OK</v>
      </c>
      <c r="K2123" t="str">
        <f t="shared" si="233"/>
        <v>Successful</v>
      </c>
      <c r="L2123" t="str">
        <f t="shared" si="234"/>
        <v>Balance Inquiry</v>
      </c>
      <c r="M2123" t="str">
        <f t="shared" si="235"/>
        <v>OK</v>
      </c>
      <c r="N2123" t="str">
        <f t="shared" si="236"/>
        <v>OK</v>
      </c>
      <c r="O2123" t="str">
        <f>_xlfn.XLOOKUP(B2123,'01_Raw_ATMs'!A:A,'01_Raw_ATMs'!A:A,"Not Found")</f>
        <v>ATM011</v>
      </c>
      <c r="P2123" t="str">
        <f t="shared" si="237"/>
        <v>Valid</v>
      </c>
    </row>
    <row r="2124" spans="1:16">
      <c r="A2124" t="s">
        <v>2319</v>
      </c>
      <c r="B2124" t="s">
        <v>159</v>
      </c>
      <c r="C2124" s="2">
        <v>46047</v>
      </c>
      <c r="D2124" s="3">
        <v>0.1168634259259259</v>
      </c>
      <c r="E2124" t="s">
        <v>33</v>
      </c>
      <c r="F2124">
        <v>10000</v>
      </c>
      <c r="G2124" t="s">
        <v>189</v>
      </c>
      <c r="I2124">
        <f t="shared" si="231"/>
        <v>1</v>
      </c>
      <c r="J2124" t="str">
        <f t="shared" si="232"/>
        <v>OK</v>
      </c>
      <c r="K2124" t="str">
        <f t="shared" si="233"/>
        <v>Successful</v>
      </c>
      <c r="L2124" t="str">
        <f t="shared" si="234"/>
        <v>Withdrawal</v>
      </c>
      <c r="M2124" t="str">
        <f t="shared" si="235"/>
        <v>OK</v>
      </c>
      <c r="N2124" t="str">
        <f t="shared" si="236"/>
        <v>OK</v>
      </c>
      <c r="O2124" t="str">
        <f>_xlfn.XLOOKUP(B2124,'01_Raw_ATMs'!A:A,'01_Raw_ATMs'!A:A,"Not Found")</f>
        <v>ATM079</v>
      </c>
      <c r="P2124" t="str">
        <f t="shared" si="237"/>
        <v>Valid</v>
      </c>
    </row>
    <row r="2125" spans="1:16">
      <c r="A2125" t="s">
        <v>2320</v>
      </c>
      <c r="B2125" t="s">
        <v>148</v>
      </c>
      <c r="C2125" s="2">
        <v>46008</v>
      </c>
      <c r="D2125" s="3">
        <v>0.52189814814814817</v>
      </c>
      <c r="E2125" t="s">
        <v>33</v>
      </c>
      <c r="F2125">
        <v>5000</v>
      </c>
      <c r="G2125" t="s">
        <v>189</v>
      </c>
      <c r="I2125">
        <f t="shared" si="231"/>
        <v>1</v>
      </c>
      <c r="J2125" t="str">
        <f t="shared" si="232"/>
        <v>OK</v>
      </c>
      <c r="K2125" t="str">
        <f t="shared" si="233"/>
        <v>Successful</v>
      </c>
      <c r="L2125" t="str">
        <f t="shared" si="234"/>
        <v>Withdrawal</v>
      </c>
      <c r="M2125" t="str">
        <f t="shared" si="235"/>
        <v>OK</v>
      </c>
      <c r="N2125" t="str">
        <f t="shared" si="236"/>
        <v>OK</v>
      </c>
      <c r="O2125" t="str">
        <f>_xlfn.XLOOKUP(B2125,'01_Raw_ATMs'!A:A,'01_Raw_ATMs'!A:A,"Not Found")</f>
        <v>ATM068</v>
      </c>
      <c r="P2125" t="str">
        <f t="shared" si="237"/>
        <v>Valid</v>
      </c>
    </row>
    <row r="2126" spans="1:16">
      <c r="A2126" t="s">
        <v>2321</v>
      </c>
      <c r="B2126" t="s">
        <v>128</v>
      </c>
      <c r="C2126" s="2">
        <v>45805</v>
      </c>
      <c r="D2126" s="3">
        <v>0.77700231481481485</v>
      </c>
      <c r="E2126" t="s">
        <v>33</v>
      </c>
      <c r="F2126">
        <v>4000</v>
      </c>
      <c r="G2126" t="s">
        <v>189</v>
      </c>
      <c r="I2126">
        <f t="shared" si="231"/>
        <v>1</v>
      </c>
      <c r="J2126" t="str">
        <f t="shared" si="232"/>
        <v>OK</v>
      </c>
      <c r="K2126" t="str">
        <f t="shared" si="233"/>
        <v>Successful</v>
      </c>
      <c r="L2126" t="str">
        <f t="shared" si="234"/>
        <v>Withdrawal</v>
      </c>
      <c r="M2126" t="str">
        <f t="shared" si="235"/>
        <v>OK</v>
      </c>
      <c r="N2126" t="str">
        <f t="shared" si="236"/>
        <v>OK</v>
      </c>
      <c r="O2126" t="str">
        <f>_xlfn.XLOOKUP(B2126,'01_Raw_ATMs'!A:A,'01_Raw_ATMs'!A:A,"Not Found")</f>
        <v>ATM048</v>
      </c>
      <c r="P2126" t="str">
        <f t="shared" si="237"/>
        <v>Valid</v>
      </c>
    </row>
    <row r="2127" spans="1:16">
      <c r="A2127" t="s">
        <v>2322</v>
      </c>
      <c r="B2127" t="s">
        <v>132</v>
      </c>
      <c r="C2127" s="2">
        <v>45870</v>
      </c>
      <c r="D2127" s="3">
        <v>0.39056712962962958</v>
      </c>
      <c r="E2127" t="s">
        <v>33</v>
      </c>
      <c r="F2127">
        <v>2500</v>
      </c>
      <c r="G2127" t="s">
        <v>189</v>
      </c>
      <c r="I2127">
        <f t="shared" si="231"/>
        <v>1</v>
      </c>
      <c r="J2127" t="str">
        <f t="shared" si="232"/>
        <v>OK</v>
      </c>
      <c r="K2127" t="str">
        <f t="shared" si="233"/>
        <v>Successful</v>
      </c>
      <c r="L2127" t="str">
        <f t="shared" si="234"/>
        <v>Withdrawal</v>
      </c>
      <c r="M2127" t="str">
        <f t="shared" si="235"/>
        <v>OK</v>
      </c>
      <c r="N2127" t="str">
        <f t="shared" si="236"/>
        <v>OK</v>
      </c>
      <c r="O2127" t="str">
        <f>_xlfn.XLOOKUP(B2127,'01_Raw_ATMs'!A:A,'01_Raw_ATMs'!A:A,"Not Found")</f>
        <v>ATM052</v>
      </c>
      <c r="P2127" t="str">
        <f t="shared" si="237"/>
        <v>Valid</v>
      </c>
    </row>
    <row r="2128" spans="1:16">
      <c r="A2128" t="s">
        <v>2323</v>
      </c>
      <c r="B2128" t="s">
        <v>129</v>
      </c>
      <c r="C2128" s="2">
        <v>46138</v>
      </c>
      <c r="D2128" s="3">
        <v>0.94721064814814815</v>
      </c>
      <c r="E2128" t="s">
        <v>33</v>
      </c>
      <c r="F2128">
        <v>10000</v>
      </c>
      <c r="G2128" t="s">
        <v>189</v>
      </c>
      <c r="I2128">
        <f t="shared" si="231"/>
        <v>1</v>
      </c>
      <c r="J2128" t="str">
        <f t="shared" si="232"/>
        <v>OK</v>
      </c>
      <c r="K2128" t="str">
        <f t="shared" si="233"/>
        <v>Successful</v>
      </c>
      <c r="L2128" t="str">
        <f t="shared" si="234"/>
        <v>Withdrawal</v>
      </c>
      <c r="M2128" t="str">
        <f t="shared" si="235"/>
        <v>OK</v>
      </c>
      <c r="N2128" t="str">
        <f t="shared" si="236"/>
        <v>OK</v>
      </c>
      <c r="O2128" t="str">
        <f>_xlfn.XLOOKUP(B2128,'01_Raw_ATMs'!A:A,'01_Raw_ATMs'!A:A,"Not Found")</f>
        <v>ATM049</v>
      </c>
      <c r="P2128" t="str">
        <f t="shared" si="237"/>
        <v>Valid</v>
      </c>
    </row>
    <row r="2129" spans="1:16">
      <c r="A2129" t="s">
        <v>2324</v>
      </c>
      <c r="B2129" t="s">
        <v>138</v>
      </c>
      <c r="C2129" s="2">
        <v>45680</v>
      </c>
      <c r="D2129" s="3">
        <v>0.55721064814814814</v>
      </c>
      <c r="E2129" t="s">
        <v>33</v>
      </c>
      <c r="F2129">
        <v>5000</v>
      </c>
      <c r="G2129" t="s">
        <v>189</v>
      </c>
      <c r="I2129">
        <f t="shared" si="231"/>
        <v>1</v>
      </c>
      <c r="J2129" t="str">
        <f t="shared" si="232"/>
        <v>OK</v>
      </c>
      <c r="K2129" t="str">
        <f t="shared" si="233"/>
        <v>Successful</v>
      </c>
      <c r="L2129" t="str">
        <f t="shared" si="234"/>
        <v>Withdrawal</v>
      </c>
      <c r="M2129" t="str">
        <f t="shared" si="235"/>
        <v>OK</v>
      </c>
      <c r="N2129" t="str">
        <f t="shared" si="236"/>
        <v>OK</v>
      </c>
      <c r="O2129" t="str">
        <f>_xlfn.XLOOKUP(B2129,'01_Raw_ATMs'!A:A,'01_Raw_ATMs'!A:A,"Not Found")</f>
        <v>ATM058</v>
      </c>
      <c r="P2129" t="str">
        <f t="shared" si="237"/>
        <v>Valid</v>
      </c>
    </row>
    <row r="2130" spans="1:16">
      <c r="A2130" t="s">
        <v>2325</v>
      </c>
      <c r="B2130" t="s">
        <v>138</v>
      </c>
      <c r="C2130" s="2">
        <v>46092</v>
      </c>
      <c r="D2130" s="3">
        <v>0.26136574074074082</v>
      </c>
      <c r="E2130" t="s">
        <v>33</v>
      </c>
      <c r="F2130">
        <v>3000</v>
      </c>
      <c r="G2130" t="s">
        <v>189</v>
      </c>
      <c r="I2130">
        <f t="shared" si="231"/>
        <v>1</v>
      </c>
      <c r="J2130" t="str">
        <f t="shared" si="232"/>
        <v>OK</v>
      </c>
      <c r="K2130" t="str">
        <f t="shared" si="233"/>
        <v>Successful</v>
      </c>
      <c r="L2130" t="str">
        <f t="shared" si="234"/>
        <v>Withdrawal</v>
      </c>
      <c r="M2130" t="str">
        <f t="shared" si="235"/>
        <v>OK</v>
      </c>
      <c r="N2130" t="str">
        <f t="shared" si="236"/>
        <v>OK</v>
      </c>
      <c r="O2130" t="str">
        <f>_xlfn.XLOOKUP(B2130,'01_Raw_ATMs'!A:A,'01_Raw_ATMs'!A:A,"Not Found")</f>
        <v>ATM058</v>
      </c>
      <c r="P2130" t="str">
        <f t="shared" si="237"/>
        <v>Valid</v>
      </c>
    </row>
    <row r="2131" spans="1:16">
      <c r="A2131" t="s">
        <v>2326</v>
      </c>
      <c r="B2131" t="s">
        <v>114</v>
      </c>
      <c r="C2131" s="2">
        <v>46148</v>
      </c>
      <c r="D2131" s="3">
        <v>0.34368055555555549</v>
      </c>
      <c r="E2131" t="s">
        <v>33</v>
      </c>
      <c r="F2131">
        <v>6000</v>
      </c>
      <c r="G2131" t="s">
        <v>189</v>
      </c>
      <c r="I2131">
        <f t="shared" si="231"/>
        <v>1</v>
      </c>
      <c r="J2131" t="str">
        <f t="shared" si="232"/>
        <v>OK</v>
      </c>
      <c r="K2131" t="str">
        <f t="shared" si="233"/>
        <v>Successful</v>
      </c>
      <c r="L2131" t="str">
        <f t="shared" si="234"/>
        <v>Withdrawal</v>
      </c>
      <c r="M2131" t="str">
        <f t="shared" si="235"/>
        <v>OK</v>
      </c>
      <c r="N2131" t="str">
        <f t="shared" si="236"/>
        <v>OK</v>
      </c>
      <c r="O2131" t="str">
        <f>_xlfn.XLOOKUP(B2131,'01_Raw_ATMs'!A:A,'01_Raw_ATMs'!A:A,"Not Found")</f>
        <v>ATM034</v>
      </c>
      <c r="P2131" t="str">
        <f t="shared" si="237"/>
        <v>Valid</v>
      </c>
    </row>
    <row r="2132" spans="1:16">
      <c r="A2132" t="s">
        <v>2327</v>
      </c>
      <c r="B2132" t="s">
        <v>106</v>
      </c>
      <c r="C2132" s="2">
        <v>45695</v>
      </c>
      <c r="D2132" s="3">
        <v>0.97434027777777776</v>
      </c>
      <c r="E2132" t="s">
        <v>194</v>
      </c>
      <c r="F2132">
        <v>0</v>
      </c>
      <c r="G2132" t="s">
        <v>189</v>
      </c>
      <c r="I2132">
        <f t="shared" si="231"/>
        <v>1</v>
      </c>
      <c r="J2132" t="str">
        <f t="shared" si="232"/>
        <v>OK</v>
      </c>
      <c r="K2132" t="str">
        <f t="shared" si="233"/>
        <v>Successful</v>
      </c>
      <c r="L2132" t="str">
        <f t="shared" si="234"/>
        <v>Balance Inquiry</v>
      </c>
      <c r="M2132" t="str">
        <f t="shared" si="235"/>
        <v>OK</v>
      </c>
      <c r="N2132" t="str">
        <f t="shared" si="236"/>
        <v>OK</v>
      </c>
      <c r="O2132" t="str">
        <f>_xlfn.XLOOKUP(B2132,'01_Raw_ATMs'!A:A,'01_Raw_ATMs'!A:A,"Not Found")</f>
        <v>ATM026</v>
      </c>
      <c r="P2132" t="str">
        <f t="shared" si="237"/>
        <v>Valid</v>
      </c>
    </row>
    <row r="2133" spans="1:16">
      <c r="A2133" t="s">
        <v>2328</v>
      </c>
      <c r="B2133" t="s">
        <v>100</v>
      </c>
      <c r="C2133" s="2">
        <v>45752</v>
      </c>
      <c r="D2133" s="3">
        <v>0.73267361111111107</v>
      </c>
      <c r="E2133" t="s">
        <v>33</v>
      </c>
      <c r="F2133">
        <v>6000</v>
      </c>
      <c r="G2133" t="s">
        <v>189</v>
      </c>
      <c r="I2133">
        <f t="shared" si="231"/>
        <v>1</v>
      </c>
      <c r="J2133" t="str">
        <f t="shared" si="232"/>
        <v>OK</v>
      </c>
      <c r="K2133" t="str">
        <f t="shared" si="233"/>
        <v>Successful</v>
      </c>
      <c r="L2133" t="str">
        <f t="shared" si="234"/>
        <v>Withdrawal</v>
      </c>
      <c r="M2133" t="str">
        <f t="shared" si="235"/>
        <v>OK</v>
      </c>
      <c r="N2133" t="str">
        <f t="shared" si="236"/>
        <v>OK</v>
      </c>
      <c r="O2133" t="str">
        <f>_xlfn.XLOOKUP(B2133,'01_Raw_ATMs'!A:A,'01_Raw_ATMs'!A:A,"Not Found")</f>
        <v>ATM021</v>
      </c>
      <c r="P2133" t="str">
        <f t="shared" si="237"/>
        <v>Valid</v>
      </c>
    </row>
    <row r="2134" spans="1:16">
      <c r="A2134" t="s">
        <v>2329</v>
      </c>
      <c r="B2134" t="s">
        <v>138</v>
      </c>
      <c r="C2134" s="2">
        <v>45810</v>
      </c>
      <c r="D2134" s="3">
        <v>0.49614583333333329</v>
      </c>
      <c r="E2134" t="s">
        <v>33</v>
      </c>
      <c r="F2134">
        <v>1500</v>
      </c>
      <c r="G2134" t="s">
        <v>189</v>
      </c>
      <c r="I2134">
        <f t="shared" si="231"/>
        <v>1</v>
      </c>
      <c r="J2134" t="str">
        <f t="shared" si="232"/>
        <v>OK</v>
      </c>
      <c r="K2134" t="str">
        <f t="shared" si="233"/>
        <v>Successful</v>
      </c>
      <c r="L2134" t="str">
        <f t="shared" si="234"/>
        <v>Withdrawal</v>
      </c>
      <c r="M2134" t="str">
        <f t="shared" si="235"/>
        <v>OK</v>
      </c>
      <c r="N2134" t="str">
        <f t="shared" si="236"/>
        <v>OK</v>
      </c>
      <c r="O2134" t="str">
        <f>_xlfn.XLOOKUP(B2134,'01_Raw_ATMs'!A:A,'01_Raw_ATMs'!A:A,"Not Found")</f>
        <v>ATM058</v>
      </c>
      <c r="P2134" t="str">
        <f t="shared" si="237"/>
        <v>Valid</v>
      </c>
    </row>
    <row r="2135" spans="1:16">
      <c r="A2135" t="s">
        <v>2330</v>
      </c>
      <c r="B2135" t="s">
        <v>120</v>
      </c>
      <c r="C2135" s="2">
        <v>45828</v>
      </c>
      <c r="D2135" s="3">
        <v>0.67702546296296295</v>
      </c>
      <c r="E2135" t="s">
        <v>33</v>
      </c>
      <c r="F2135">
        <v>500</v>
      </c>
      <c r="G2135" t="s">
        <v>189</v>
      </c>
      <c r="I2135">
        <f t="shared" si="231"/>
        <v>1</v>
      </c>
      <c r="J2135" t="str">
        <f t="shared" si="232"/>
        <v>OK</v>
      </c>
      <c r="K2135" t="str">
        <f t="shared" si="233"/>
        <v>Successful</v>
      </c>
      <c r="L2135" t="str">
        <f t="shared" si="234"/>
        <v>Withdrawal</v>
      </c>
      <c r="M2135" t="str">
        <f t="shared" si="235"/>
        <v>OK</v>
      </c>
      <c r="N2135" t="str">
        <f t="shared" si="236"/>
        <v>OK</v>
      </c>
      <c r="O2135" t="str">
        <f>_xlfn.XLOOKUP(B2135,'01_Raw_ATMs'!A:A,'01_Raw_ATMs'!A:A,"Not Found")</f>
        <v>ATM040</v>
      </c>
      <c r="P2135" t="str">
        <f t="shared" si="237"/>
        <v>Valid</v>
      </c>
    </row>
    <row r="2136" spans="1:16">
      <c r="A2136" t="s">
        <v>2331</v>
      </c>
      <c r="B2136" t="s">
        <v>175</v>
      </c>
      <c r="C2136" s="2">
        <v>45838</v>
      </c>
      <c r="D2136" s="3">
        <v>0.47947916666666668</v>
      </c>
      <c r="E2136" t="s">
        <v>211</v>
      </c>
      <c r="F2136">
        <v>0</v>
      </c>
      <c r="G2136" t="s">
        <v>189</v>
      </c>
      <c r="I2136">
        <f t="shared" si="231"/>
        <v>1</v>
      </c>
      <c r="J2136" t="str">
        <f t="shared" si="232"/>
        <v>OK</v>
      </c>
      <c r="K2136" t="str">
        <f t="shared" si="233"/>
        <v>Successful</v>
      </c>
      <c r="L2136" t="str">
        <f t="shared" si="234"/>
        <v>Mini Statement</v>
      </c>
      <c r="M2136" t="str">
        <f t="shared" si="235"/>
        <v>OK</v>
      </c>
      <c r="N2136" t="str">
        <f t="shared" si="236"/>
        <v>OK</v>
      </c>
      <c r="O2136" t="str">
        <f>_xlfn.XLOOKUP(B2136,'01_Raw_ATMs'!A:A,'01_Raw_ATMs'!A:A,"Not Found")</f>
        <v>ATM095</v>
      </c>
      <c r="P2136" t="str">
        <f t="shared" si="237"/>
        <v>Valid</v>
      </c>
    </row>
    <row r="2137" spans="1:16">
      <c r="A2137" t="s">
        <v>2332</v>
      </c>
      <c r="B2137" t="s">
        <v>106</v>
      </c>
      <c r="C2137" s="2">
        <v>45736</v>
      </c>
      <c r="D2137" s="3">
        <v>0.21269675925925929</v>
      </c>
      <c r="E2137" t="s">
        <v>194</v>
      </c>
      <c r="F2137">
        <v>0</v>
      </c>
      <c r="G2137" t="s">
        <v>189</v>
      </c>
      <c r="I2137">
        <f t="shared" si="231"/>
        <v>1</v>
      </c>
      <c r="J2137" t="str">
        <f t="shared" si="232"/>
        <v>OK</v>
      </c>
      <c r="K2137" t="str">
        <f t="shared" si="233"/>
        <v>Successful</v>
      </c>
      <c r="L2137" t="str">
        <f t="shared" si="234"/>
        <v>Balance Inquiry</v>
      </c>
      <c r="M2137" t="str">
        <f t="shared" si="235"/>
        <v>OK</v>
      </c>
      <c r="N2137" t="str">
        <f t="shared" si="236"/>
        <v>OK</v>
      </c>
      <c r="O2137" t="str">
        <f>_xlfn.XLOOKUP(B2137,'01_Raw_ATMs'!A:A,'01_Raw_ATMs'!A:A,"Not Found")</f>
        <v>ATM026</v>
      </c>
      <c r="P2137" t="str">
        <f t="shared" si="237"/>
        <v>Valid</v>
      </c>
    </row>
    <row r="2138" spans="1:16">
      <c r="A2138" t="s">
        <v>2333</v>
      </c>
      <c r="B2138" t="s">
        <v>93</v>
      </c>
      <c r="C2138" s="2">
        <v>46131</v>
      </c>
      <c r="D2138" s="3">
        <v>0.68317129629629625</v>
      </c>
      <c r="E2138" t="s">
        <v>33</v>
      </c>
      <c r="F2138">
        <v>6000</v>
      </c>
      <c r="G2138" t="s">
        <v>189</v>
      </c>
      <c r="I2138">
        <f t="shared" si="231"/>
        <v>1</v>
      </c>
      <c r="J2138" t="str">
        <f t="shared" si="232"/>
        <v>OK</v>
      </c>
      <c r="K2138" t="str">
        <f t="shared" si="233"/>
        <v>Successful</v>
      </c>
      <c r="L2138" t="str">
        <f t="shared" si="234"/>
        <v>Withdrawal</v>
      </c>
      <c r="M2138" t="str">
        <f t="shared" si="235"/>
        <v>OK</v>
      </c>
      <c r="N2138" t="str">
        <f t="shared" si="236"/>
        <v>OK</v>
      </c>
      <c r="O2138" t="str">
        <f>_xlfn.XLOOKUP(B2138,'01_Raw_ATMs'!A:A,'01_Raw_ATMs'!A:A,"Not Found")</f>
        <v>ATM016</v>
      </c>
      <c r="P2138" t="str">
        <f t="shared" si="237"/>
        <v>Valid</v>
      </c>
    </row>
    <row r="2139" spans="1:16">
      <c r="A2139" t="s">
        <v>2334</v>
      </c>
      <c r="B2139" t="s">
        <v>112</v>
      </c>
      <c r="C2139" s="2">
        <v>45666</v>
      </c>
      <c r="D2139" s="3">
        <v>0.5075115740740741</v>
      </c>
      <c r="E2139" t="s">
        <v>33</v>
      </c>
      <c r="F2139">
        <v>500</v>
      </c>
      <c r="G2139" t="s">
        <v>189</v>
      </c>
      <c r="I2139">
        <f t="shared" si="231"/>
        <v>1</v>
      </c>
      <c r="J2139" t="str">
        <f t="shared" si="232"/>
        <v>OK</v>
      </c>
      <c r="K2139" t="str">
        <f t="shared" si="233"/>
        <v>Successful</v>
      </c>
      <c r="L2139" t="str">
        <f t="shared" si="234"/>
        <v>Withdrawal</v>
      </c>
      <c r="M2139" t="str">
        <f t="shared" si="235"/>
        <v>OK</v>
      </c>
      <c r="N2139" t="str">
        <f t="shared" si="236"/>
        <v>OK</v>
      </c>
      <c r="O2139" t="str">
        <f>_xlfn.XLOOKUP(B2139,'01_Raw_ATMs'!A:A,'01_Raw_ATMs'!A:A,"Not Found")</f>
        <v>ATM032</v>
      </c>
      <c r="P2139" t="str">
        <f t="shared" si="237"/>
        <v>Valid</v>
      </c>
    </row>
    <row r="2140" spans="1:16">
      <c r="A2140" t="s">
        <v>2335</v>
      </c>
      <c r="B2140" t="s">
        <v>83</v>
      </c>
      <c r="C2140" s="2">
        <v>46061</v>
      </c>
      <c r="D2140" s="3">
        <v>0.29409722222222218</v>
      </c>
      <c r="E2140" t="s">
        <v>33</v>
      </c>
      <c r="F2140">
        <v>1500</v>
      </c>
      <c r="G2140" t="s">
        <v>189</v>
      </c>
      <c r="I2140">
        <f t="shared" si="231"/>
        <v>1</v>
      </c>
      <c r="J2140" t="str">
        <f t="shared" si="232"/>
        <v>OK</v>
      </c>
      <c r="K2140" t="str">
        <f t="shared" si="233"/>
        <v>Successful</v>
      </c>
      <c r="L2140" t="str">
        <f t="shared" si="234"/>
        <v>Withdrawal</v>
      </c>
      <c r="M2140" t="str">
        <f t="shared" si="235"/>
        <v>OK</v>
      </c>
      <c r="N2140" t="str">
        <f t="shared" si="236"/>
        <v>OK</v>
      </c>
      <c r="O2140" t="str">
        <f>_xlfn.XLOOKUP(B2140,'01_Raw_ATMs'!A:A,'01_Raw_ATMs'!A:A,"Not Found")</f>
        <v>ATM008</v>
      </c>
      <c r="P2140" t="str">
        <f t="shared" si="237"/>
        <v>Valid</v>
      </c>
    </row>
    <row r="2141" spans="1:16">
      <c r="A2141" t="s">
        <v>2336</v>
      </c>
      <c r="B2141" t="s">
        <v>158</v>
      </c>
      <c r="C2141" s="2">
        <v>46034</v>
      </c>
      <c r="D2141" s="3">
        <v>0.72047453703703701</v>
      </c>
      <c r="E2141" t="s">
        <v>33</v>
      </c>
      <c r="F2141">
        <v>1500</v>
      </c>
      <c r="G2141" t="s">
        <v>189</v>
      </c>
      <c r="I2141">
        <f t="shared" si="231"/>
        <v>1</v>
      </c>
      <c r="J2141" t="str">
        <f t="shared" si="232"/>
        <v>OK</v>
      </c>
      <c r="K2141" t="str">
        <f t="shared" si="233"/>
        <v>Successful</v>
      </c>
      <c r="L2141" t="str">
        <f t="shared" si="234"/>
        <v>Withdrawal</v>
      </c>
      <c r="M2141" t="str">
        <f t="shared" si="235"/>
        <v>OK</v>
      </c>
      <c r="N2141" t="str">
        <f t="shared" si="236"/>
        <v>OK</v>
      </c>
      <c r="O2141" t="str">
        <f>_xlfn.XLOOKUP(B2141,'01_Raw_ATMs'!A:A,'01_Raw_ATMs'!A:A,"Not Found")</f>
        <v>ATM078</v>
      </c>
      <c r="P2141" t="str">
        <f t="shared" si="237"/>
        <v>Valid</v>
      </c>
    </row>
    <row r="2142" spans="1:16">
      <c r="A2142" t="s">
        <v>2337</v>
      </c>
      <c r="B2142" t="s">
        <v>172</v>
      </c>
      <c r="C2142" s="2">
        <v>45912</v>
      </c>
      <c r="D2142" s="3">
        <v>0.36027777777777781</v>
      </c>
      <c r="E2142" t="s">
        <v>33</v>
      </c>
      <c r="F2142">
        <v>4000</v>
      </c>
      <c r="G2142" t="s">
        <v>189</v>
      </c>
      <c r="I2142">
        <f t="shared" si="231"/>
        <v>1</v>
      </c>
      <c r="J2142" t="str">
        <f t="shared" si="232"/>
        <v>OK</v>
      </c>
      <c r="K2142" t="str">
        <f t="shared" si="233"/>
        <v>Successful</v>
      </c>
      <c r="L2142" t="str">
        <f t="shared" si="234"/>
        <v>Withdrawal</v>
      </c>
      <c r="M2142" t="str">
        <f t="shared" si="235"/>
        <v>OK</v>
      </c>
      <c r="N2142" t="str">
        <f t="shared" si="236"/>
        <v>OK</v>
      </c>
      <c r="O2142" t="str">
        <f>_xlfn.XLOOKUP(B2142,'01_Raw_ATMs'!A:A,'01_Raw_ATMs'!A:A,"Not Found")</f>
        <v>ATM092</v>
      </c>
      <c r="P2142" t="str">
        <f t="shared" si="237"/>
        <v>Valid</v>
      </c>
    </row>
    <row r="2143" spans="1:16">
      <c r="A2143" t="s">
        <v>2338</v>
      </c>
      <c r="B2143" t="s">
        <v>117</v>
      </c>
      <c r="C2143" s="2">
        <v>46129</v>
      </c>
      <c r="D2143" s="3">
        <v>0.68869212962962967</v>
      </c>
      <c r="E2143" t="s">
        <v>194</v>
      </c>
      <c r="F2143">
        <v>0</v>
      </c>
      <c r="G2143" t="s">
        <v>189</v>
      </c>
      <c r="I2143">
        <f t="shared" si="231"/>
        <v>1</v>
      </c>
      <c r="J2143" t="str">
        <f t="shared" si="232"/>
        <v>OK</v>
      </c>
      <c r="K2143" t="str">
        <f t="shared" si="233"/>
        <v>Successful</v>
      </c>
      <c r="L2143" t="str">
        <f t="shared" si="234"/>
        <v>Balance Inquiry</v>
      </c>
      <c r="M2143" t="str">
        <f t="shared" si="235"/>
        <v>OK</v>
      </c>
      <c r="N2143" t="str">
        <f t="shared" si="236"/>
        <v>OK</v>
      </c>
      <c r="O2143" t="str">
        <f>_xlfn.XLOOKUP(B2143,'01_Raw_ATMs'!A:A,'01_Raw_ATMs'!A:A,"Not Found")</f>
        <v>ATM037</v>
      </c>
      <c r="P2143" t="str">
        <f t="shared" si="237"/>
        <v>Valid</v>
      </c>
    </row>
    <row r="2144" spans="1:16">
      <c r="A2144" t="s">
        <v>2339</v>
      </c>
      <c r="B2144" t="s">
        <v>173</v>
      </c>
      <c r="C2144" s="2">
        <v>46071</v>
      </c>
      <c r="D2144" s="3">
        <v>0.85394675925925922</v>
      </c>
      <c r="E2144" t="s">
        <v>211</v>
      </c>
      <c r="F2144">
        <v>0</v>
      </c>
      <c r="G2144" t="s">
        <v>189</v>
      </c>
      <c r="I2144">
        <f t="shared" si="231"/>
        <v>1</v>
      </c>
      <c r="J2144" t="str">
        <f t="shared" si="232"/>
        <v>OK</v>
      </c>
      <c r="K2144" t="str">
        <f t="shared" si="233"/>
        <v>Successful</v>
      </c>
      <c r="L2144" t="str">
        <f t="shared" si="234"/>
        <v>Mini Statement</v>
      </c>
      <c r="M2144" t="str">
        <f t="shared" si="235"/>
        <v>OK</v>
      </c>
      <c r="N2144" t="str">
        <f t="shared" si="236"/>
        <v>OK</v>
      </c>
      <c r="O2144" t="str">
        <f>_xlfn.XLOOKUP(B2144,'01_Raw_ATMs'!A:A,'01_Raw_ATMs'!A:A,"Not Found")</f>
        <v>ATM093</v>
      </c>
      <c r="P2144" t="str">
        <f t="shared" si="237"/>
        <v>Valid</v>
      </c>
    </row>
    <row r="2145" spans="1:16">
      <c r="A2145" t="s">
        <v>2340</v>
      </c>
      <c r="B2145" t="s">
        <v>158</v>
      </c>
      <c r="C2145" s="2">
        <v>46072</v>
      </c>
      <c r="D2145" s="3">
        <v>0.77359953703703699</v>
      </c>
      <c r="E2145" t="s">
        <v>33</v>
      </c>
      <c r="F2145">
        <v>6000</v>
      </c>
      <c r="G2145" t="s">
        <v>189</v>
      </c>
      <c r="I2145">
        <f t="shared" si="231"/>
        <v>1</v>
      </c>
      <c r="J2145" t="str">
        <f t="shared" si="232"/>
        <v>OK</v>
      </c>
      <c r="K2145" t="str">
        <f t="shared" si="233"/>
        <v>Successful</v>
      </c>
      <c r="L2145" t="str">
        <f t="shared" si="234"/>
        <v>Withdrawal</v>
      </c>
      <c r="M2145" t="str">
        <f t="shared" si="235"/>
        <v>OK</v>
      </c>
      <c r="N2145" t="str">
        <f t="shared" si="236"/>
        <v>OK</v>
      </c>
      <c r="O2145" t="str">
        <f>_xlfn.XLOOKUP(B2145,'01_Raw_ATMs'!A:A,'01_Raw_ATMs'!A:A,"Not Found")</f>
        <v>ATM078</v>
      </c>
      <c r="P2145" t="str">
        <f t="shared" si="237"/>
        <v>Valid</v>
      </c>
    </row>
    <row r="2146" spans="1:16">
      <c r="A2146" t="s">
        <v>2341</v>
      </c>
      <c r="B2146" t="s">
        <v>95</v>
      </c>
      <c r="C2146" s="2">
        <v>45695</v>
      </c>
      <c r="D2146" s="3">
        <v>0.40165509259259258</v>
      </c>
      <c r="E2146" t="s">
        <v>194</v>
      </c>
      <c r="F2146">
        <v>0</v>
      </c>
      <c r="G2146" t="s">
        <v>189</v>
      </c>
      <c r="I2146">
        <f t="shared" si="231"/>
        <v>1</v>
      </c>
      <c r="J2146" t="str">
        <f t="shared" si="232"/>
        <v>OK</v>
      </c>
      <c r="K2146" t="str">
        <f t="shared" si="233"/>
        <v>Successful</v>
      </c>
      <c r="L2146" t="str">
        <f t="shared" si="234"/>
        <v>Balance Inquiry</v>
      </c>
      <c r="M2146" t="str">
        <f t="shared" si="235"/>
        <v>OK</v>
      </c>
      <c r="N2146" t="str">
        <f t="shared" si="236"/>
        <v>OK</v>
      </c>
      <c r="O2146" t="str">
        <f>_xlfn.XLOOKUP(B2146,'01_Raw_ATMs'!A:A,'01_Raw_ATMs'!A:A,"Not Found")</f>
        <v>ATM017</v>
      </c>
      <c r="P2146" t="str">
        <f t="shared" si="237"/>
        <v>Valid</v>
      </c>
    </row>
    <row r="2147" spans="1:16">
      <c r="A2147" t="s">
        <v>2342</v>
      </c>
      <c r="B2147" t="s">
        <v>133</v>
      </c>
      <c r="C2147" s="2">
        <v>46049</v>
      </c>
      <c r="D2147" s="3">
        <v>0.55765046296296295</v>
      </c>
      <c r="E2147" t="s">
        <v>33</v>
      </c>
      <c r="F2147">
        <v>2000</v>
      </c>
      <c r="G2147" t="s">
        <v>189</v>
      </c>
      <c r="I2147">
        <f t="shared" si="231"/>
        <v>1</v>
      </c>
      <c r="J2147" t="str">
        <f t="shared" si="232"/>
        <v>OK</v>
      </c>
      <c r="K2147" t="str">
        <f t="shared" si="233"/>
        <v>Successful</v>
      </c>
      <c r="L2147" t="str">
        <f t="shared" si="234"/>
        <v>Withdrawal</v>
      </c>
      <c r="M2147" t="str">
        <f t="shared" si="235"/>
        <v>OK</v>
      </c>
      <c r="N2147" t="str">
        <f t="shared" si="236"/>
        <v>OK</v>
      </c>
      <c r="O2147" t="str">
        <f>_xlfn.XLOOKUP(B2147,'01_Raw_ATMs'!A:A,'01_Raw_ATMs'!A:A,"Not Found")</f>
        <v>ATM053</v>
      </c>
      <c r="P2147" t="str">
        <f t="shared" si="237"/>
        <v>Valid</v>
      </c>
    </row>
    <row r="2148" spans="1:16">
      <c r="A2148" t="s">
        <v>2343</v>
      </c>
      <c r="B2148" t="s">
        <v>108</v>
      </c>
      <c r="C2148" s="2">
        <v>46103</v>
      </c>
      <c r="D2148" s="3">
        <v>0.82510416666666664</v>
      </c>
      <c r="E2148" t="s">
        <v>33</v>
      </c>
      <c r="F2148">
        <v>8000</v>
      </c>
      <c r="G2148" t="s">
        <v>189</v>
      </c>
      <c r="I2148">
        <f t="shared" si="231"/>
        <v>1</v>
      </c>
      <c r="J2148" t="str">
        <f t="shared" si="232"/>
        <v>OK</v>
      </c>
      <c r="K2148" t="str">
        <f t="shared" si="233"/>
        <v>Successful</v>
      </c>
      <c r="L2148" t="str">
        <f t="shared" si="234"/>
        <v>Withdrawal</v>
      </c>
      <c r="M2148" t="str">
        <f t="shared" si="235"/>
        <v>OK</v>
      </c>
      <c r="N2148" t="str">
        <f t="shared" si="236"/>
        <v>OK</v>
      </c>
      <c r="O2148" t="str">
        <f>_xlfn.XLOOKUP(B2148,'01_Raw_ATMs'!A:A,'01_Raw_ATMs'!A:A,"Not Found")</f>
        <v>ATM028</v>
      </c>
      <c r="P2148" t="str">
        <f t="shared" si="237"/>
        <v>Valid</v>
      </c>
    </row>
    <row r="2149" spans="1:16">
      <c r="A2149" t="s">
        <v>2344</v>
      </c>
      <c r="B2149" t="s">
        <v>176</v>
      </c>
      <c r="C2149" s="2">
        <v>45801</v>
      </c>
      <c r="D2149" s="3">
        <v>0.72181712962962963</v>
      </c>
      <c r="E2149" t="s">
        <v>33</v>
      </c>
      <c r="F2149">
        <v>500</v>
      </c>
      <c r="G2149" t="s">
        <v>189</v>
      </c>
      <c r="I2149">
        <f t="shared" si="231"/>
        <v>1</v>
      </c>
      <c r="J2149" t="str">
        <f t="shared" si="232"/>
        <v>OK</v>
      </c>
      <c r="K2149" t="str">
        <f t="shared" si="233"/>
        <v>Successful</v>
      </c>
      <c r="L2149" t="str">
        <f t="shared" si="234"/>
        <v>Withdrawal</v>
      </c>
      <c r="M2149" t="str">
        <f t="shared" si="235"/>
        <v>OK</v>
      </c>
      <c r="N2149" t="str">
        <f t="shared" si="236"/>
        <v>OK</v>
      </c>
      <c r="O2149" t="str">
        <f>_xlfn.XLOOKUP(B2149,'01_Raw_ATMs'!A:A,'01_Raw_ATMs'!A:A,"Not Found")</f>
        <v>ATM096</v>
      </c>
      <c r="P2149" t="str">
        <f t="shared" si="237"/>
        <v>Valid</v>
      </c>
    </row>
    <row r="2150" spans="1:16">
      <c r="A2150" t="s">
        <v>2345</v>
      </c>
      <c r="B2150" t="s">
        <v>137</v>
      </c>
      <c r="C2150" s="2">
        <v>45916</v>
      </c>
      <c r="D2150" s="3">
        <v>0.64565972222222223</v>
      </c>
      <c r="E2150" t="s">
        <v>33</v>
      </c>
      <c r="F2150">
        <v>2000</v>
      </c>
      <c r="G2150" t="s">
        <v>189</v>
      </c>
      <c r="I2150">
        <f t="shared" si="231"/>
        <v>1</v>
      </c>
      <c r="J2150" t="str">
        <f t="shared" si="232"/>
        <v>OK</v>
      </c>
      <c r="K2150" t="str">
        <f t="shared" si="233"/>
        <v>Successful</v>
      </c>
      <c r="L2150" t="str">
        <f t="shared" si="234"/>
        <v>Withdrawal</v>
      </c>
      <c r="M2150" t="str">
        <f t="shared" si="235"/>
        <v>OK</v>
      </c>
      <c r="N2150" t="str">
        <f t="shared" si="236"/>
        <v>OK</v>
      </c>
      <c r="O2150" t="str">
        <f>_xlfn.XLOOKUP(B2150,'01_Raw_ATMs'!A:A,'01_Raw_ATMs'!A:A,"Not Found")</f>
        <v>ATM057</v>
      </c>
      <c r="P2150" t="str">
        <f t="shared" si="237"/>
        <v>Valid</v>
      </c>
    </row>
    <row r="2151" spans="1:16">
      <c r="A2151" t="s">
        <v>2346</v>
      </c>
      <c r="B2151" t="s">
        <v>134</v>
      </c>
      <c r="C2151" s="2">
        <v>45710</v>
      </c>
      <c r="D2151" s="3">
        <v>0.38190972222222219</v>
      </c>
      <c r="E2151" t="s">
        <v>33</v>
      </c>
      <c r="F2151">
        <v>1000</v>
      </c>
      <c r="G2151" t="s">
        <v>189</v>
      </c>
      <c r="I2151">
        <f t="shared" si="231"/>
        <v>1</v>
      </c>
      <c r="J2151" t="str">
        <f t="shared" si="232"/>
        <v>OK</v>
      </c>
      <c r="K2151" t="str">
        <f t="shared" si="233"/>
        <v>Successful</v>
      </c>
      <c r="L2151" t="str">
        <f t="shared" si="234"/>
        <v>Withdrawal</v>
      </c>
      <c r="M2151" t="str">
        <f t="shared" si="235"/>
        <v>OK</v>
      </c>
      <c r="N2151" t="str">
        <f t="shared" si="236"/>
        <v>OK</v>
      </c>
      <c r="O2151" t="str">
        <f>_xlfn.XLOOKUP(B2151,'01_Raw_ATMs'!A:A,'01_Raw_ATMs'!A:A,"Not Found")</f>
        <v>ATM054</v>
      </c>
      <c r="P2151" t="str">
        <f t="shared" si="237"/>
        <v>Valid</v>
      </c>
    </row>
    <row r="2152" spans="1:16">
      <c r="A2152" t="s">
        <v>2347</v>
      </c>
      <c r="B2152" t="s">
        <v>81</v>
      </c>
      <c r="C2152" s="2">
        <v>46016</v>
      </c>
      <c r="D2152" s="3">
        <v>0.64231481481481478</v>
      </c>
      <c r="E2152" t="s">
        <v>33</v>
      </c>
      <c r="F2152">
        <v>4000</v>
      </c>
      <c r="G2152" t="s">
        <v>189</v>
      </c>
      <c r="I2152">
        <f t="shared" si="231"/>
        <v>1</v>
      </c>
      <c r="J2152" t="str">
        <f t="shared" si="232"/>
        <v>OK</v>
      </c>
      <c r="K2152" t="str">
        <f t="shared" si="233"/>
        <v>Successful</v>
      </c>
      <c r="L2152" t="str">
        <f t="shared" si="234"/>
        <v>Withdrawal</v>
      </c>
      <c r="M2152" t="str">
        <f t="shared" si="235"/>
        <v>OK</v>
      </c>
      <c r="N2152" t="str">
        <f t="shared" si="236"/>
        <v>OK</v>
      </c>
      <c r="O2152" t="str">
        <f>_xlfn.XLOOKUP(B2152,'01_Raw_ATMs'!A:A,'01_Raw_ATMs'!A:A,"Not Found")</f>
        <v>ATM007</v>
      </c>
      <c r="P2152" t="str">
        <f t="shared" si="237"/>
        <v>Valid</v>
      </c>
    </row>
    <row r="2153" spans="1:16">
      <c r="A2153" t="s">
        <v>2348</v>
      </c>
      <c r="B2153" t="s">
        <v>118</v>
      </c>
      <c r="C2153" s="2">
        <v>46021</v>
      </c>
      <c r="D2153" s="3">
        <v>0.81631944444444449</v>
      </c>
      <c r="E2153" t="s">
        <v>33</v>
      </c>
      <c r="F2153">
        <v>5000</v>
      </c>
      <c r="G2153" t="s">
        <v>189</v>
      </c>
      <c r="I2153">
        <f t="shared" si="231"/>
        <v>1</v>
      </c>
      <c r="J2153" t="str">
        <f t="shared" si="232"/>
        <v>OK</v>
      </c>
      <c r="K2153" t="str">
        <f t="shared" si="233"/>
        <v>Successful</v>
      </c>
      <c r="L2153" t="str">
        <f t="shared" si="234"/>
        <v>Withdrawal</v>
      </c>
      <c r="M2153" t="str">
        <f t="shared" si="235"/>
        <v>OK</v>
      </c>
      <c r="N2153" t="str">
        <f t="shared" si="236"/>
        <v>OK</v>
      </c>
      <c r="O2153" t="str">
        <f>_xlfn.XLOOKUP(B2153,'01_Raw_ATMs'!A:A,'01_Raw_ATMs'!A:A,"Not Found")</f>
        <v>ATM038</v>
      </c>
      <c r="P2153" t="str">
        <f t="shared" si="237"/>
        <v>Valid</v>
      </c>
    </row>
    <row r="2154" spans="1:16">
      <c r="A2154" t="s">
        <v>2349</v>
      </c>
      <c r="B2154" t="s">
        <v>123</v>
      </c>
      <c r="C2154" s="2">
        <v>45856</v>
      </c>
      <c r="D2154" s="3">
        <v>0.48067129629629629</v>
      </c>
      <c r="E2154" t="s">
        <v>33</v>
      </c>
      <c r="F2154">
        <v>1000</v>
      </c>
      <c r="G2154" t="s">
        <v>189</v>
      </c>
      <c r="I2154">
        <f t="shared" si="231"/>
        <v>1</v>
      </c>
      <c r="J2154" t="str">
        <f t="shared" si="232"/>
        <v>OK</v>
      </c>
      <c r="K2154" t="str">
        <f t="shared" si="233"/>
        <v>Successful</v>
      </c>
      <c r="L2154" t="str">
        <f t="shared" si="234"/>
        <v>Withdrawal</v>
      </c>
      <c r="M2154" t="str">
        <f t="shared" si="235"/>
        <v>OK</v>
      </c>
      <c r="N2154" t="str">
        <f t="shared" si="236"/>
        <v>OK</v>
      </c>
      <c r="O2154" t="str">
        <f>_xlfn.XLOOKUP(B2154,'01_Raw_ATMs'!A:A,'01_Raw_ATMs'!A:A,"Not Found")</f>
        <v>ATM043</v>
      </c>
      <c r="P2154" t="str">
        <f t="shared" si="237"/>
        <v>Valid</v>
      </c>
    </row>
    <row r="2155" spans="1:16">
      <c r="A2155" t="s">
        <v>2350</v>
      </c>
      <c r="B2155" t="s">
        <v>172</v>
      </c>
      <c r="C2155" s="2">
        <v>45934</v>
      </c>
      <c r="D2155" s="3">
        <v>0.23070601851851849</v>
      </c>
      <c r="E2155" t="s">
        <v>33</v>
      </c>
      <c r="F2155">
        <v>3000</v>
      </c>
      <c r="G2155" t="s">
        <v>189</v>
      </c>
      <c r="I2155">
        <f t="shared" si="231"/>
        <v>1</v>
      </c>
      <c r="J2155" t="str">
        <f t="shared" si="232"/>
        <v>OK</v>
      </c>
      <c r="K2155" t="str">
        <f t="shared" si="233"/>
        <v>Successful</v>
      </c>
      <c r="L2155" t="str">
        <f t="shared" si="234"/>
        <v>Withdrawal</v>
      </c>
      <c r="M2155" t="str">
        <f t="shared" si="235"/>
        <v>OK</v>
      </c>
      <c r="N2155" t="str">
        <f t="shared" si="236"/>
        <v>OK</v>
      </c>
      <c r="O2155" t="str">
        <f>_xlfn.XLOOKUP(B2155,'01_Raw_ATMs'!A:A,'01_Raw_ATMs'!A:A,"Not Found")</f>
        <v>ATM092</v>
      </c>
      <c r="P2155" t="str">
        <f t="shared" si="237"/>
        <v>Valid</v>
      </c>
    </row>
    <row r="2156" spans="1:16">
      <c r="A2156" t="s">
        <v>2351</v>
      </c>
      <c r="B2156" t="s">
        <v>132</v>
      </c>
      <c r="C2156" s="2">
        <v>46000</v>
      </c>
      <c r="D2156" s="3">
        <v>0.81206018518518519</v>
      </c>
      <c r="E2156" t="s">
        <v>33</v>
      </c>
      <c r="F2156">
        <v>2500</v>
      </c>
      <c r="G2156" t="s">
        <v>189</v>
      </c>
      <c r="I2156">
        <f t="shared" si="231"/>
        <v>1</v>
      </c>
      <c r="J2156" t="str">
        <f t="shared" si="232"/>
        <v>OK</v>
      </c>
      <c r="K2156" t="str">
        <f t="shared" si="233"/>
        <v>Successful</v>
      </c>
      <c r="L2156" t="str">
        <f t="shared" si="234"/>
        <v>Withdrawal</v>
      </c>
      <c r="M2156" t="str">
        <f t="shared" si="235"/>
        <v>OK</v>
      </c>
      <c r="N2156" t="str">
        <f t="shared" si="236"/>
        <v>OK</v>
      </c>
      <c r="O2156" t="str">
        <f>_xlfn.XLOOKUP(B2156,'01_Raw_ATMs'!A:A,'01_Raw_ATMs'!A:A,"Not Found")</f>
        <v>ATM052</v>
      </c>
      <c r="P2156" t="str">
        <f t="shared" si="237"/>
        <v>Valid</v>
      </c>
    </row>
    <row r="2157" spans="1:16">
      <c r="A2157" t="s">
        <v>2352</v>
      </c>
      <c r="B2157" t="s">
        <v>147</v>
      </c>
      <c r="C2157" s="2">
        <v>45784</v>
      </c>
      <c r="D2157" s="3">
        <v>0.86702546296296301</v>
      </c>
      <c r="E2157" t="s">
        <v>33</v>
      </c>
      <c r="F2157">
        <v>6000</v>
      </c>
      <c r="G2157" t="s">
        <v>189</v>
      </c>
      <c r="I2157">
        <f t="shared" si="231"/>
        <v>1</v>
      </c>
      <c r="J2157" t="str">
        <f t="shared" si="232"/>
        <v>OK</v>
      </c>
      <c r="K2157" t="str">
        <f t="shared" si="233"/>
        <v>Successful</v>
      </c>
      <c r="L2157" t="str">
        <f t="shared" si="234"/>
        <v>Withdrawal</v>
      </c>
      <c r="M2157" t="str">
        <f t="shared" si="235"/>
        <v>OK</v>
      </c>
      <c r="N2157" t="str">
        <f t="shared" si="236"/>
        <v>OK</v>
      </c>
      <c r="O2157" t="str">
        <f>_xlfn.XLOOKUP(B2157,'01_Raw_ATMs'!A:A,'01_Raw_ATMs'!A:A,"Not Found")</f>
        <v>ATM067</v>
      </c>
      <c r="P2157" t="str">
        <f t="shared" si="237"/>
        <v>Valid</v>
      </c>
    </row>
    <row r="2158" spans="1:16">
      <c r="A2158" t="s">
        <v>2353</v>
      </c>
      <c r="B2158" t="s">
        <v>180</v>
      </c>
      <c r="C2158" s="2">
        <v>46176</v>
      </c>
      <c r="D2158" s="3">
        <v>0.2152662037037037</v>
      </c>
      <c r="E2158" t="s">
        <v>194</v>
      </c>
      <c r="F2158">
        <v>0</v>
      </c>
      <c r="G2158" t="s">
        <v>189</v>
      </c>
      <c r="I2158">
        <f t="shared" si="231"/>
        <v>1</v>
      </c>
      <c r="J2158" t="str">
        <f t="shared" si="232"/>
        <v>OK</v>
      </c>
      <c r="K2158" t="str">
        <f t="shared" si="233"/>
        <v>Successful</v>
      </c>
      <c r="L2158" t="str">
        <f t="shared" si="234"/>
        <v>Balance Inquiry</v>
      </c>
      <c r="M2158" t="str">
        <f t="shared" si="235"/>
        <v>OK</v>
      </c>
      <c r="N2158" t="str">
        <f t="shared" si="236"/>
        <v>OK</v>
      </c>
      <c r="O2158" t="str">
        <f>_xlfn.XLOOKUP(B2158,'01_Raw_ATMs'!A:A,'01_Raw_ATMs'!A:A,"Not Found")</f>
        <v>ATM100</v>
      </c>
      <c r="P2158" t="str">
        <f t="shared" si="237"/>
        <v>Valid</v>
      </c>
    </row>
    <row r="2159" spans="1:16">
      <c r="A2159" t="s">
        <v>2354</v>
      </c>
      <c r="B2159" t="s">
        <v>172</v>
      </c>
      <c r="C2159" s="2">
        <v>46108</v>
      </c>
      <c r="D2159" s="3">
        <v>0.77797453703703701</v>
      </c>
      <c r="E2159" t="s">
        <v>33</v>
      </c>
      <c r="F2159">
        <v>2000</v>
      </c>
      <c r="G2159" t="s">
        <v>189</v>
      </c>
      <c r="I2159">
        <f t="shared" si="231"/>
        <v>1</v>
      </c>
      <c r="J2159" t="str">
        <f t="shared" si="232"/>
        <v>OK</v>
      </c>
      <c r="K2159" t="str">
        <f t="shared" si="233"/>
        <v>Successful</v>
      </c>
      <c r="L2159" t="str">
        <f t="shared" si="234"/>
        <v>Withdrawal</v>
      </c>
      <c r="M2159" t="str">
        <f t="shared" si="235"/>
        <v>OK</v>
      </c>
      <c r="N2159" t="str">
        <f t="shared" si="236"/>
        <v>OK</v>
      </c>
      <c r="O2159" t="str">
        <f>_xlfn.XLOOKUP(B2159,'01_Raw_ATMs'!A:A,'01_Raw_ATMs'!A:A,"Not Found")</f>
        <v>ATM092</v>
      </c>
      <c r="P2159" t="str">
        <f t="shared" si="237"/>
        <v>Valid</v>
      </c>
    </row>
    <row r="2160" spans="1:16">
      <c r="A2160" t="s">
        <v>2355</v>
      </c>
      <c r="B2160" t="s">
        <v>130</v>
      </c>
      <c r="C2160" s="2">
        <v>45940</v>
      </c>
      <c r="D2160" s="3">
        <v>0.5430787037037037</v>
      </c>
      <c r="E2160" t="s">
        <v>33</v>
      </c>
      <c r="F2160">
        <v>1500</v>
      </c>
      <c r="G2160" t="s">
        <v>189</v>
      </c>
      <c r="I2160">
        <f t="shared" si="231"/>
        <v>1</v>
      </c>
      <c r="J2160" t="str">
        <f t="shared" si="232"/>
        <v>OK</v>
      </c>
      <c r="K2160" t="str">
        <f t="shared" si="233"/>
        <v>Successful</v>
      </c>
      <c r="L2160" t="str">
        <f t="shared" si="234"/>
        <v>Withdrawal</v>
      </c>
      <c r="M2160" t="str">
        <f t="shared" si="235"/>
        <v>OK</v>
      </c>
      <c r="N2160" t="str">
        <f t="shared" si="236"/>
        <v>OK</v>
      </c>
      <c r="O2160" t="str">
        <f>_xlfn.XLOOKUP(B2160,'01_Raw_ATMs'!A:A,'01_Raw_ATMs'!A:A,"Not Found")</f>
        <v>ATM050</v>
      </c>
      <c r="P2160" t="str">
        <f t="shared" si="237"/>
        <v>Valid</v>
      </c>
    </row>
    <row r="2161" spans="1:16">
      <c r="A2161" t="s">
        <v>2356</v>
      </c>
      <c r="B2161" t="s">
        <v>153</v>
      </c>
      <c r="C2161" s="2">
        <v>45856</v>
      </c>
      <c r="D2161" s="3">
        <v>0.62009259259259264</v>
      </c>
      <c r="E2161" t="s">
        <v>33</v>
      </c>
      <c r="F2161">
        <v>6000</v>
      </c>
      <c r="G2161" t="s">
        <v>189</v>
      </c>
      <c r="I2161">
        <f t="shared" si="231"/>
        <v>1</v>
      </c>
      <c r="J2161" t="str">
        <f t="shared" si="232"/>
        <v>OK</v>
      </c>
      <c r="K2161" t="str">
        <f t="shared" si="233"/>
        <v>Successful</v>
      </c>
      <c r="L2161" t="str">
        <f t="shared" si="234"/>
        <v>Withdrawal</v>
      </c>
      <c r="M2161" t="str">
        <f t="shared" si="235"/>
        <v>OK</v>
      </c>
      <c r="N2161" t="str">
        <f t="shared" si="236"/>
        <v>OK</v>
      </c>
      <c r="O2161" t="str">
        <f>_xlfn.XLOOKUP(B2161,'01_Raw_ATMs'!A:A,'01_Raw_ATMs'!A:A,"Not Found")</f>
        <v>ATM073</v>
      </c>
      <c r="P2161" t="str">
        <f t="shared" si="237"/>
        <v>Valid</v>
      </c>
    </row>
    <row r="2162" spans="1:16">
      <c r="A2162" t="s">
        <v>2357</v>
      </c>
      <c r="B2162" t="s">
        <v>107</v>
      </c>
      <c r="C2162" s="2">
        <v>45658</v>
      </c>
      <c r="D2162" s="3">
        <v>0.96590277777777778</v>
      </c>
      <c r="E2162" t="s">
        <v>33</v>
      </c>
      <c r="F2162">
        <v>5000</v>
      </c>
      <c r="G2162" t="s">
        <v>189</v>
      </c>
      <c r="I2162">
        <f t="shared" si="231"/>
        <v>1</v>
      </c>
      <c r="J2162" t="str">
        <f t="shared" si="232"/>
        <v>OK</v>
      </c>
      <c r="K2162" t="str">
        <f t="shared" si="233"/>
        <v>Successful</v>
      </c>
      <c r="L2162" t="str">
        <f t="shared" si="234"/>
        <v>Withdrawal</v>
      </c>
      <c r="M2162" t="str">
        <f t="shared" si="235"/>
        <v>OK</v>
      </c>
      <c r="N2162" t="str">
        <f t="shared" si="236"/>
        <v>OK</v>
      </c>
      <c r="O2162" t="str">
        <f>_xlfn.XLOOKUP(B2162,'01_Raw_ATMs'!A:A,'01_Raw_ATMs'!A:A,"Not Found")</f>
        <v>ATM027</v>
      </c>
      <c r="P2162" t="str">
        <f t="shared" si="237"/>
        <v>Valid</v>
      </c>
    </row>
    <row r="2163" spans="1:16">
      <c r="A2163" t="s">
        <v>2358</v>
      </c>
      <c r="B2163" t="s">
        <v>109</v>
      </c>
      <c r="C2163" s="2">
        <v>46137</v>
      </c>
      <c r="D2163" s="3">
        <v>0.88262731481481482</v>
      </c>
      <c r="E2163" t="s">
        <v>33</v>
      </c>
      <c r="F2163">
        <v>1000</v>
      </c>
      <c r="G2163" t="s">
        <v>189</v>
      </c>
      <c r="I2163">
        <f t="shared" si="231"/>
        <v>1</v>
      </c>
      <c r="J2163" t="str">
        <f t="shared" si="232"/>
        <v>OK</v>
      </c>
      <c r="K2163" t="str">
        <f t="shared" si="233"/>
        <v>Successful</v>
      </c>
      <c r="L2163" t="str">
        <f t="shared" si="234"/>
        <v>Withdrawal</v>
      </c>
      <c r="M2163" t="str">
        <f t="shared" si="235"/>
        <v>OK</v>
      </c>
      <c r="N2163" t="str">
        <f t="shared" si="236"/>
        <v>OK</v>
      </c>
      <c r="O2163" t="str">
        <f>_xlfn.XLOOKUP(B2163,'01_Raw_ATMs'!A:A,'01_Raw_ATMs'!A:A,"Not Found")</f>
        <v>ATM029</v>
      </c>
      <c r="P2163" t="str">
        <f t="shared" si="237"/>
        <v>Valid</v>
      </c>
    </row>
    <row r="2164" spans="1:16">
      <c r="A2164" t="s">
        <v>2359</v>
      </c>
      <c r="B2164" t="s">
        <v>139</v>
      </c>
      <c r="C2164" s="2">
        <v>46008</v>
      </c>
      <c r="D2164" s="3">
        <v>0.72493055555555552</v>
      </c>
      <c r="E2164" t="s">
        <v>33</v>
      </c>
      <c r="F2164">
        <v>2500</v>
      </c>
      <c r="G2164" t="s">
        <v>189</v>
      </c>
      <c r="I2164">
        <f t="shared" si="231"/>
        <v>1</v>
      </c>
      <c r="J2164" t="str">
        <f t="shared" si="232"/>
        <v>OK</v>
      </c>
      <c r="K2164" t="str">
        <f t="shared" si="233"/>
        <v>Successful</v>
      </c>
      <c r="L2164" t="str">
        <f t="shared" si="234"/>
        <v>Withdrawal</v>
      </c>
      <c r="M2164" t="str">
        <f t="shared" si="235"/>
        <v>OK</v>
      </c>
      <c r="N2164" t="str">
        <f t="shared" si="236"/>
        <v>OK</v>
      </c>
      <c r="O2164" t="str">
        <f>_xlfn.XLOOKUP(B2164,'01_Raw_ATMs'!A:A,'01_Raw_ATMs'!A:A,"Not Found")</f>
        <v>ATM059</v>
      </c>
      <c r="P2164" t="str">
        <f t="shared" si="237"/>
        <v>Valid</v>
      </c>
    </row>
    <row r="2165" spans="1:16">
      <c r="A2165" t="s">
        <v>2360</v>
      </c>
      <c r="B2165" t="s">
        <v>151</v>
      </c>
      <c r="C2165" s="2">
        <v>45996</v>
      </c>
      <c r="D2165" s="3">
        <v>0.72260416666666671</v>
      </c>
      <c r="E2165" t="s">
        <v>33</v>
      </c>
      <c r="F2165">
        <v>10000</v>
      </c>
      <c r="G2165" t="s">
        <v>189</v>
      </c>
      <c r="I2165">
        <f t="shared" si="231"/>
        <v>1</v>
      </c>
      <c r="J2165" t="str">
        <f t="shared" si="232"/>
        <v>OK</v>
      </c>
      <c r="K2165" t="str">
        <f t="shared" si="233"/>
        <v>Successful</v>
      </c>
      <c r="L2165" t="str">
        <f t="shared" si="234"/>
        <v>Withdrawal</v>
      </c>
      <c r="M2165" t="str">
        <f t="shared" si="235"/>
        <v>OK</v>
      </c>
      <c r="N2165" t="str">
        <f t="shared" si="236"/>
        <v>OK</v>
      </c>
      <c r="O2165" t="str">
        <f>_xlfn.XLOOKUP(B2165,'01_Raw_ATMs'!A:A,'01_Raw_ATMs'!A:A,"Not Found")</f>
        <v>ATM071</v>
      </c>
      <c r="P2165" t="str">
        <f t="shared" si="237"/>
        <v>Valid</v>
      </c>
    </row>
    <row r="2166" spans="1:16">
      <c r="A2166" t="s">
        <v>2361</v>
      </c>
      <c r="B2166" t="s">
        <v>156</v>
      </c>
      <c r="C2166" s="2">
        <v>46190</v>
      </c>
      <c r="D2166" s="3">
        <v>0.78585648148148146</v>
      </c>
      <c r="E2166" t="s">
        <v>194</v>
      </c>
      <c r="F2166">
        <v>0</v>
      </c>
      <c r="G2166" t="s">
        <v>189</v>
      </c>
      <c r="I2166">
        <f t="shared" si="231"/>
        <v>1</v>
      </c>
      <c r="J2166" t="str">
        <f t="shared" si="232"/>
        <v>OK</v>
      </c>
      <c r="K2166" t="str">
        <f t="shared" si="233"/>
        <v>Successful</v>
      </c>
      <c r="L2166" t="str">
        <f t="shared" si="234"/>
        <v>Balance Inquiry</v>
      </c>
      <c r="M2166" t="str">
        <f t="shared" si="235"/>
        <v>OK</v>
      </c>
      <c r="N2166" t="str">
        <f t="shared" si="236"/>
        <v>OK</v>
      </c>
      <c r="O2166" t="str">
        <f>_xlfn.XLOOKUP(B2166,'01_Raw_ATMs'!A:A,'01_Raw_ATMs'!A:A,"Not Found")</f>
        <v>ATM076</v>
      </c>
      <c r="P2166" t="str">
        <f t="shared" si="237"/>
        <v>Valid</v>
      </c>
    </row>
    <row r="2167" spans="1:16">
      <c r="A2167" t="s">
        <v>2362</v>
      </c>
      <c r="B2167" t="s">
        <v>74</v>
      </c>
      <c r="C2167" s="2">
        <v>46102</v>
      </c>
      <c r="D2167" s="3">
        <v>0.63995370370370375</v>
      </c>
      <c r="E2167" t="s">
        <v>33</v>
      </c>
      <c r="F2167">
        <v>4000</v>
      </c>
      <c r="G2167" t="s">
        <v>189</v>
      </c>
      <c r="I2167">
        <f t="shared" si="231"/>
        <v>1</v>
      </c>
      <c r="J2167" t="str">
        <f t="shared" si="232"/>
        <v>OK</v>
      </c>
      <c r="K2167" t="str">
        <f t="shared" si="233"/>
        <v>Successful</v>
      </c>
      <c r="L2167" t="str">
        <f t="shared" si="234"/>
        <v>Withdrawal</v>
      </c>
      <c r="M2167" t="str">
        <f t="shared" si="235"/>
        <v>OK</v>
      </c>
      <c r="N2167" t="str">
        <f t="shared" si="236"/>
        <v>OK</v>
      </c>
      <c r="O2167" t="str">
        <f>_xlfn.XLOOKUP(B2167,'01_Raw_ATMs'!A:A,'01_Raw_ATMs'!A:A,"Not Found")</f>
        <v>ATM003</v>
      </c>
      <c r="P2167" t="str">
        <f t="shared" si="237"/>
        <v>Valid</v>
      </c>
    </row>
    <row r="2168" spans="1:16">
      <c r="A2168" t="s">
        <v>2363</v>
      </c>
      <c r="B2168" t="s">
        <v>156</v>
      </c>
      <c r="C2168" s="2">
        <v>45965</v>
      </c>
      <c r="D2168" s="3">
        <v>0.80284722222222227</v>
      </c>
      <c r="E2168" t="s">
        <v>194</v>
      </c>
      <c r="F2168">
        <v>0</v>
      </c>
      <c r="G2168" t="s">
        <v>189</v>
      </c>
      <c r="I2168">
        <f t="shared" si="231"/>
        <v>1</v>
      </c>
      <c r="J2168" t="str">
        <f t="shared" si="232"/>
        <v>OK</v>
      </c>
      <c r="K2168" t="str">
        <f t="shared" si="233"/>
        <v>Successful</v>
      </c>
      <c r="L2168" t="str">
        <f t="shared" si="234"/>
        <v>Balance Inquiry</v>
      </c>
      <c r="M2168" t="str">
        <f t="shared" si="235"/>
        <v>OK</v>
      </c>
      <c r="N2168" t="str">
        <f t="shared" si="236"/>
        <v>OK</v>
      </c>
      <c r="O2168" t="str">
        <f>_xlfn.XLOOKUP(B2168,'01_Raw_ATMs'!A:A,'01_Raw_ATMs'!A:A,"Not Found")</f>
        <v>ATM076</v>
      </c>
      <c r="P2168" t="str">
        <f t="shared" si="237"/>
        <v>Valid</v>
      </c>
    </row>
    <row r="2169" spans="1:16">
      <c r="A2169" t="s">
        <v>2364</v>
      </c>
      <c r="B2169" t="s">
        <v>109</v>
      </c>
      <c r="C2169" s="2">
        <v>45912</v>
      </c>
      <c r="D2169" s="3">
        <v>0.63193287037037038</v>
      </c>
      <c r="E2169" t="s">
        <v>33</v>
      </c>
      <c r="F2169">
        <v>6000</v>
      </c>
      <c r="G2169" t="s">
        <v>189</v>
      </c>
      <c r="I2169">
        <f t="shared" si="231"/>
        <v>1</v>
      </c>
      <c r="J2169" t="str">
        <f t="shared" si="232"/>
        <v>OK</v>
      </c>
      <c r="K2169" t="str">
        <f t="shared" si="233"/>
        <v>Successful</v>
      </c>
      <c r="L2169" t="str">
        <f t="shared" si="234"/>
        <v>Withdrawal</v>
      </c>
      <c r="M2169" t="str">
        <f t="shared" si="235"/>
        <v>OK</v>
      </c>
      <c r="N2169" t="str">
        <f t="shared" si="236"/>
        <v>OK</v>
      </c>
      <c r="O2169" t="str">
        <f>_xlfn.XLOOKUP(B2169,'01_Raw_ATMs'!A:A,'01_Raw_ATMs'!A:A,"Not Found")</f>
        <v>ATM029</v>
      </c>
      <c r="P2169" t="str">
        <f t="shared" si="237"/>
        <v>Valid</v>
      </c>
    </row>
    <row r="2170" spans="1:16">
      <c r="A2170" t="s">
        <v>2365</v>
      </c>
      <c r="B2170" t="s">
        <v>133</v>
      </c>
      <c r="C2170" s="2">
        <v>46067</v>
      </c>
      <c r="D2170" s="3">
        <v>0.59813657407407406</v>
      </c>
      <c r="E2170" t="s">
        <v>33</v>
      </c>
      <c r="F2170">
        <v>1500</v>
      </c>
      <c r="G2170" t="s">
        <v>189</v>
      </c>
      <c r="I2170">
        <f t="shared" si="231"/>
        <v>1</v>
      </c>
      <c r="J2170" t="str">
        <f t="shared" si="232"/>
        <v>OK</v>
      </c>
      <c r="K2170" t="str">
        <f t="shared" si="233"/>
        <v>Successful</v>
      </c>
      <c r="L2170" t="str">
        <f t="shared" si="234"/>
        <v>Withdrawal</v>
      </c>
      <c r="M2170" t="str">
        <f t="shared" si="235"/>
        <v>OK</v>
      </c>
      <c r="N2170" t="str">
        <f t="shared" si="236"/>
        <v>OK</v>
      </c>
      <c r="O2170" t="str">
        <f>_xlfn.XLOOKUP(B2170,'01_Raw_ATMs'!A:A,'01_Raw_ATMs'!A:A,"Not Found")</f>
        <v>ATM053</v>
      </c>
      <c r="P2170" t="str">
        <f t="shared" si="237"/>
        <v>Valid</v>
      </c>
    </row>
    <row r="2171" spans="1:16">
      <c r="A2171" t="s">
        <v>2366</v>
      </c>
      <c r="B2171" t="s">
        <v>165</v>
      </c>
      <c r="C2171" s="2">
        <v>45725</v>
      </c>
      <c r="D2171" s="3">
        <v>0.83328703703703699</v>
      </c>
      <c r="E2171" t="s">
        <v>33</v>
      </c>
      <c r="F2171">
        <v>4000</v>
      </c>
      <c r="G2171" t="s">
        <v>189</v>
      </c>
      <c r="I2171">
        <f t="shared" si="231"/>
        <v>1</v>
      </c>
      <c r="J2171" t="str">
        <f t="shared" si="232"/>
        <v>OK</v>
      </c>
      <c r="K2171" t="str">
        <f t="shared" si="233"/>
        <v>Successful</v>
      </c>
      <c r="L2171" t="str">
        <f t="shared" si="234"/>
        <v>Withdrawal</v>
      </c>
      <c r="M2171" t="str">
        <f t="shared" si="235"/>
        <v>OK</v>
      </c>
      <c r="N2171" t="str">
        <f t="shared" si="236"/>
        <v>OK</v>
      </c>
      <c r="O2171" t="str">
        <f>_xlfn.XLOOKUP(B2171,'01_Raw_ATMs'!A:A,'01_Raw_ATMs'!A:A,"Not Found")</f>
        <v>ATM085</v>
      </c>
      <c r="P2171" t="str">
        <f t="shared" si="237"/>
        <v>Valid</v>
      </c>
    </row>
    <row r="2172" spans="1:16">
      <c r="A2172" t="s">
        <v>2367</v>
      </c>
      <c r="B2172" t="s">
        <v>99</v>
      </c>
      <c r="C2172" s="2">
        <v>46082</v>
      </c>
      <c r="D2172" s="3">
        <v>0.62593750000000004</v>
      </c>
      <c r="E2172" t="s">
        <v>211</v>
      </c>
      <c r="F2172">
        <v>0</v>
      </c>
      <c r="G2172" t="s">
        <v>189</v>
      </c>
      <c r="I2172">
        <f t="shared" si="231"/>
        <v>1</v>
      </c>
      <c r="J2172" t="str">
        <f t="shared" si="232"/>
        <v>OK</v>
      </c>
      <c r="K2172" t="str">
        <f t="shared" si="233"/>
        <v>Successful</v>
      </c>
      <c r="L2172" t="str">
        <f t="shared" si="234"/>
        <v>Mini Statement</v>
      </c>
      <c r="M2172" t="str">
        <f t="shared" si="235"/>
        <v>OK</v>
      </c>
      <c r="N2172" t="str">
        <f t="shared" si="236"/>
        <v>OK</v>
      </c>
      <c r="O2172" t="str">
        <f>_xlfn.XLOOKUP(B2172,'01_Raw_ATMs'!A:A,'01_Raw_ATMs'!A:A,"Not Found")</f>
        <v>ATM020</v>
      </c>
      <c r="P2172" t="str">
        <f t="shared" si="237"/>
        <v>Valid</v>
      </c>
    </row>
    <row r="2173" spans="1:16">
      <c r="A2173" t="s">
        <v>2368</v>
      </c>
      <c r="B2173" t="s">
        <v>111</v>
      </c>
      <c r="C2173" s="2">
        <v>46156</v>
      </c>
      <c r="D2173" s="3">
        <v>0.85554398148148147</v>
      </c>
      <c r="E2173" t="s">
        <v>261</v>
      </c>
      <c r="F2173">
        <v>15000</v>
      </c>
      <c r="G2173" t="s">
        <v>189</v>
      </c>
      <c r="I2173">
        <f t="shared" si="231"/>
        <v>1</v>
      </c>
      <c r="J2173" t="str">
        <f t="shared" si="232"/>
        <v>OK</v>
      </c>
      <c r="K2173" t="str">
        <f t="shared" si="233"/>
        <v>Successful</v>
      </c>
      <c r="L2173" t="str">
        <f t="shared" si="234"/>
        <v>Cash Deposit</v>
      </c>
      <c r="M2173" t="str">
        <f t="shared" si="235"/>
        <v>OK</v>
      </c>
      <c r="N2173" t="str">
        <f t="shared" si="236"/>
        <v>OK</v>
      </c>
      <c r="O2173" t="str">
        <f>_xlfn.XLOOKUP(B2173,'01_Raw_ATMs'!A:A,'01_Raw_ATMs'!A:A,"Not Found")</f>
        <v>ATM031</v>
      </c>
      <c r="P2173" t="str">
        <f t="shared" si="237"/>
        <v>Valid</v>
      </c>
    </row>
    <row r="2174" spans="1:16">
      <c r="A2174" t="s">
        <v>2369</v>
      </c>
      <c r="B2174" t="s">
        <v>136</v>
      </c>
      <c r="C2174" s="2">
        <v>45898</v>
      </c>
      <c r="D2174" s="3">
        <v>0.48600694444444442</v>
      </c>
      <c r="E2174" t="s">
        <v>33</v>
      </c>
      <c r="F2174">
        <v>1500</v>
      </c>
      <c r="G2174" t="s">
        <v>189</v>
      </c>
      <c r="I2174">
        <f t="shared" si="231"/>
        <v>1</v>
      </c>
      <c r="J2174" t="str">
        <f t="shared" si="232"/>
        <v>OK</v>
      </c>
      <c r="K2174" t="str">
        <f t="shared" si="233"/>
        <v>Successful</v>
      </c>
      <c r="L2174" t="str">
        <f t="shared" si="234"/>
        <v>Withdrawal</v>
      </c>
      <c r="M2174" t="str">
        <f t="shared" si="235"/>
        <v>OK</v>
      </c>
      <c r="N2174" t="str">
        <f t="shared" si="236"/>
        <v>OK</v>
      </c>
      <c r="O2174" t="str">
        <f>_xlfn.XLOOKUP(B2174,'01_Raw_ATMs'!A:A,'01_Raw_ATMs'!A:A,"Not Found")</f>
        <v>ATM056</v>
      </c>
      <c r="P2174" t="str">
        <f t="shared" si="237"/>
        <v>Valid</v>
      </c>
    </row>
    <row r="2175" spans="1:16">
      <c r="A2175" t="s">
        <v>2370</v>
      </c>
      <c r="B2175" t="s">
        <v>156</v>
      </c>
      <c r="C2175" s="2">
        <v>46043</v>
      </c>
      <c r="D2175" s="3">
        <v>0.83755787037037033</v>
      </c>
      <c r="E2175" t="s">
        <v>33</v>
      </c>
      <c r="F2175">
        <v>500</v>
      </c>
      <c r="G2175" t="s">
        <v>189</v>
      </c>
      <c r="I2175">
        <f t="shared" si="231"/>
        <v>1</v>
      </c>
      <c r="J2175" t="str">
        <f t="shared" si="232"/>
        <v>OK</v>
      </c>
      <c r="K2175" t="str">
        <f t="shared" si="233"/>
        <v>Successful</v>
      </c>
      <c r="L2175" t="str">
        <f t="shared" si="234"/>
        <v>Withdrawal</v>
      </c>
      <c r="M2175" t="str">
        <f t="shared" si="235"/>
        <v>OK</v>
      </c>
      <c r="N2175" t="str">
        <f t="shared" si="236"/>
        <v>OK</v>
      </c>
      <c r="O2175" t="str">
        <f>_xlfn.XLOOKUP(B2175,'01_Raw_ATMs'!A:A,'01_Raw_ATMs'!A:A,"Not Found")</f>
        <v>ATM076</v>
      </c>
      <c r="P2175" t="str">
        <f t="shared" si="237"/>
        <v>Valid</v>
      </c>
    </row>
    <row r="2176" spans="1:16">
      <c r="A2176" t="s">
        <v>2371</v>
      </c>
      <c r="B2176" t="s">
        <v>135</v>
      </c>
      <c r="C2176" s="2">
        <v>46162</v>
      </c>
      <c r="D2176" s="3">
        <v>0.87488425925925928</v>
      </c>
      <c r="E2176" t="s">
        <v>194</v>
      </c>
      <c r="F2176">
        <v>0</v>
      </c>
      <c r="G2176" t="s">
        <v>189</v>
      </c>
      <c r="I2176">
        <f t="shared" si="231"/>
        <v>1</v>
      </c>
      <c r="J2176" t="str">
        <f t="shared" si="232"/>
        <v>OK</v>
      </c>
      <c r="K2176" t="str">
        <f t="shared" si="233"/>
        <v>Successful</v>
      </c>
      <c r="L2176" t="str">
        <f t="shared" si="234"/>
        <v>Balance Inquiry</v>
      </c>
      <c r="M2176" t="str">
        <f t="shared" si="235"/>
        <v>OK</v>
      </c>
      <c r="N2176" t="str">
        <f t="shared" si="236"/>
        <v>OK</v>
      </c>
      <c r="O2176" t="str">
        <f>_xlfn.XLOOKUP(B2176,'01_Raw_ATMs'!A:A,'01_Raw_ATMs'!A:A,"Not Found")</f>
        <v>ATM055</v>
      </c>
      <c r="P2176" t="str">
        <f t="shared" si="237"/>
        <v>Valid</v>
      </c>
    </row>
    <row r="2177" spans="1:16">
      <c r="A2177" t="s">
        <v>2372</v>
      </c>
      <c r="B2177" t="s">
        <v>81</v>
      </c>
      <c r="C2177" s="2">
        <v>45660</v>
      </c>
      <c r="D2177" s="3">
        <v>0.62648148148148153</v>
      </c>
      <c r="E2177" t="s">
        <v>33</v>
      </c>
      <c r="F2177">
        <v>3000</v>
      </c>
      <c r="G2177" t="s">
        <v>189</v>
      </c>
      <c r="I2177">
        <f t="shared" si="231"/>
        <v>1</v>
      </c>
      <c r="J2177" t="str">
        <f t="shared" si="232"/>
        <v>OK</v>
      </c>
      <c r="K2177" t="str">
        <f t="shared" si="233"/>
        <v>Successful</v>
      </c>
      <c r="L2177" t="str">
        <f t="shared" si="234"/>
        <v>Withdrawal</v>
      </c>
      <c r="M2177" t="str">
        <f t="shared" si="235"/>
        <v>OK</v>
      </c>
      <c r="N2177" t="str">
        <f t="shared" si="236"/>
        <v>OK</v>
      </c>
      <c r="O2177" t="str">
        <f>_xlfn.XLOOKUP(B2177,'01_Raw_ATMs'!A:A,'01_Raw_ATMs'!A:A,"Not Found")</f>
        <v>ATM007</v>
      </c>
      <c r="P2177" t="str">
        <f t="shared" si="237"/>
        <v>Valid</v>
      </c>
    </row>
    <row r="2178" spans="1:16">
      <c r="A2178" t="s">
        <v>2373</v>
      </c>
      <c r="B2178" t="s">
        <v>170</v>
      </c>
      <c r="C2178" s="2">
        <v>46023</v>
      </c>
      <c r="D2178" s="3">
        <v>0.7534953703703704</v>
      </c>
      <c r="E2178" t="s">
        <v>33</v>
      </c>
      <c r="F2178">
        <v>2500</v>
      </c>
      <c r="G2178" t="s">
        <v>189</v>
      </c>
      <c r="I2178">
        <f t="shared" si="231"/>
        <v>1</v>
      </c>
      <c r="J2178" t="str">
        <f t="shared" si="232"/>
        <v>OK</v>
      </c>
      <c r="K2178" t="str">
        <f t="shared" si="233"/>
        <v>Successful</v>
      </c>
      <c r="L2178" t="str">
        <f t="shared" si="234"/>
        <v>Withdrawal</v>
      </c>
      <c r="M2178" t="str">
        <f t="shared" si="235"/>
        <v>OK</v>
      </c>
      <c r="N2178" t="str">
        <f t="shared" si="236"/>
        <v>OK</v>
      </c>
      <c r="O2178" t="str">
        <f>_xlfn.XLOOKUP(B2178,'01_Raw_ATMs'!A:A,'01_Raw_ATMs'!A:A,"Not Found")</f>
        <v>ATM090</v>
      </c>
      <c r="P2178" t="str">
        <f t="shared" si="237"/>
        <v>Valid</v>
      </c>
    </row>
    <row r="2179" spans="1:16">
      <c r="A2179" t="s">
        <v>2374</v>
      </c>
      <c r="B2179" t="s">
        <v>77</v>
      </c>
      <c r="C2179" s="2">
        <v>45742</v>
      </c>
      <c r="D2179" s="3">
        <v>0.98541666666666672</v>
      </c>
      <c r="E2179" t="s">
        <v>194</v>
      </c>
      <c r="F2179">
        <v>0</v>
      </c>
      <c r="G2179" t="s">
        <v>189</v>
      </c>
      <c r="I2179">
        <f t="shared" ref="I2179:I2242" si="238">COUNTIF($A:$A,A2179)</f>
        <v>1</v>
      </c>
      <c r="J2179" t="str">
        <f t="shared" ref="J2179:J2242" si="239">IF(AND(TRIM(G2179)="Failed",H2179=""),"Problem","OK")</f>
        <v>OK</v>
      </c>
      <c r="K2179" t="str">
        <f t="shared" ref="K2179:K2242" si="240">PROPER(TRIM(G2179))</f>
        <v>Successful</v>
      </c>
      <c r="L2179" t="str">
        <f t="shared" ref="L2179:L2242" si="241">PROPER(TRIM(E2179))</f>
        <v>Balance Inquiry</v>
      </c>
      <c r="M2179" t="str">
        <f t="shared" ref="M2179:M2242" si="242">IF(OR(E2179="Withdrawal",E2179="Cash Deposit"),IF(F2179&gt;0,"OK","Problem"),IF(F2179=0,"OK","Problem"))</f>
        <v>OK</v>
      </c>
      <c r="N2179" t="str">
        <f t="shared" ref="N2179:N2242" si="243">IF(AND(C2179&gt;=DATE(2025,1,1),C2179&lt;=DATE(2026,6,30)),"OK","Problem")</f>
        <v>OK</v>
      </c>
      <c r="O2179" t="str">
        <f>_xlfn.XLOOKUP(B2179,'01_Raw_ATMs'!A:A,'01_Raw_ATMs'!A:A,"Not Found")</f>
        <v>ATM005</v>
      </c>
      <c r="P2179" t="str">
        <f t="shared" ref="P2179:P2242" si="244">IF(B2179="","Missing ATM_ID","Valid")</f>
        <v>Valid</v>
      </c>
    </row>
    <row r="2180" spans="1:16">
      <c r="A2180" t="s">
        <v>2375</v>
      </c>
      <c r="B2180" t="s">
        <v>101</v>
      </c>
      <c r="C2180" s="2">
        <v>46058</v>
      </c>
      <c r="D2180" s="3">
        <v>0.8132638888888889</v>
      </c>
      <c r="E2180" t="s">
        <v>33</v>
      </c>
      <c r="F2180">
        <v>2500</v>
      </c>
      <c r="G2180" t="s">
        <v>189</v>
      </c>
      <c r="I2180">
        <f t="shared" si="238"/>
        <v>1</v>
      </c>
      <c r="J2180" t="str">
        <f t="shared" si="239"/>
        <v>OK</v>
      </c>
      <c r="K2180" t="str">
        <f t="shared" si="240"/>
        <v>Successful</v>
      </c>
      <c r="L2180" t="str">
        <f t="shared" si="241"/>
        <v>Withdrawal</v>
      </c>
      <c r="M2180" t="str">
        <f t="shared" si="242"/>
        <v>OK</v>
      </c>
      <c r="N2180" t="str">
        <f t="shared" si="243"/>
        <v>OK</v>
      </c>
      <c r="O2180" t="str">
        <f>_xlfn.XLOOKUP(B2180,'01_Raw_ATMs'!A:A,'01_Raw_ATMs'!A:A,"Not Found")</f>
        <v>ATM022</v>
      </c>
      <c r="P2180" t="str">
        <f t="shared" si="244"/>
        <v>Valid</v>
      </c>
    </row>
    <row r="2181" spans="1:16">
      <c r="A2181" t="s">
        <v>2376</v>
      </c>
      <c r="B2181" t="s">
        <v>148</v>
      </c>
      <c r="C2181" s="2">
        <v>45731</v>
      </c>
      <c r="D2181" s="3">
        <v>0.80425925925925923</v>
      </c>
      <c r="E2181" t="s">
        <v>33</v>
      </c>
      <c r="F2181">
        <v>8000</v>
      </c>
      <c r="G2181" t="s">
        <v>189</v>
      </c>
      <c r="I2181">
        <f t="shared" si="238"/>
        <v>1</v>
      </c>
      <c r="J2181" t="str">
        <f t="shared" si="239"/>
        <v>OK</v>
      </c>
      <c r="K2181" t="str">
        <f t="shared" si="240"/>
        <v>Successful</v>
      </c>
      <c r="L2181" t="str">
        <f t="shared" si="241"/>
        <v>Withdrawal</v>
      </c>
      <c r="M2181" t="str">
        <f t="shared" si="242"/>
        <v>OK</v>
      </c>
      <c r="N2181" t="str">
        <f t="shared" si="243"/>
        <v>OK</v>
      </c>
      <c r="O2181" t="str">
        <f>_xlfn.XLOOKUP(B2181,'01_Raw_ATMs'!A:A,'01_Raw_ATMs'!A:A,"Not Found")</f>
        <v>ATM068</v>
      </c>
      <c r="P2181" t="str">
        <f t="shared" si="244"/>
        <v>Valid</v>
      </c>
    </row>
    <row r="2182" spans="1:16">
      <c r="A2182" t="s">
        <v>2377</v>
      </c>
      <c r="B2182" t="s">
        <v>100</v>
      </c>
      <c r="C2182" s="2">
        <v>46185</v>
      </c>
      <c r="D2182" s="3">
        <v>0.27655092592592601</v>
      </c>
      <c r="E2182" t="s">
        <v>33</v>
      </c>
      <c r="F2182">
        <v>500</v>
      </c>
      <c r="G2182" t="s">
        <v>189</v>
      </c>
      <c r="I2182">
        <f t="shared" si="238"/>
        <v>1</v>
      </c>
      <c r="J2182" t="str">
        <f t="shared" si="239"/>
        <v>OK</v>
      </c>
      <c r="K2182" t="str">
        <f t="shared" si="240"/>
        <v>Successful</v>
      </c>
      <c r="L2182" t="str">
        <f t="shared" si="241"/>
        <v>Withdrawal</v>
      </c>
      <c r="M2182" t="str">
        <f t="shared" si="242"/>
        <v>OK</v>
      </c>
      <c r="N2182" t="str">
        <f t="shared" si="243"/>
        <v>OK</v>
      </c>
      <c r="O2182" t="str">
        <f>_xlfn.XLOOKUP(B2182,'01_Raw_ATMs'!A:A,'01_Raw_ATMs'!A:A,"Not Found")</f>
        <v>ATM021</v>
      </c>
      <c r="P2182" t="str">
        <f t="shared" si="244"/>
        <v>Valid</v>
      </c>
    </row>
    <row r="2183" spans="1:16">
      <c r="A2183" t="s">
        <v>2378</v>
      </c>
      <c r="B2183" t="s">
        <v>124</v>
      </c>
      <c r="C2183" s="2">
        <v>45824</v>
      </c>
      <c r="D2183" s="3">
        <v>0.78574074074074074</v>
      </c>
      <c r="E2183" t="s">
        <v>33</v>
      </c>
      <c r="F2183">
        <v>6000</v>
      </c>
      <c r="G2183" t="s">
        <v>189</v>
      </c>
      <c r="I2183">
        <f t="shared" si="238"/>
        <v>1</v>
      </c>
      <c r="J2183" t="str">
        <f t="shared" si="239"/>
        <v>OK</v>
      </c>
      <c r="K2183" t="str">
        <f t="shared" si="240"/>
        <v>Successful</v>
      </c>
      <c r="L2183" t="str">
        <f t="shared" si="241"/>
        <v>Withdrawal</v>
      </c>
      <c r="M2183" t="str">
        <f t="shared" si="242"/>
        <v>OK</v>
      </c>
      <c r="N2183" t="str">
        <f t="shared" si="243"/>
        <v>OK</v>
      </c>
      <c r="O2183" t="str">
        <f>_xlfn.XLOOKUP(B2183,'01_Raw_ATMs'!A:A,'01_Raw_ATMs'!A:A,"Not Found")</f>
        <v>ATM044</v>
      </c>
      <c r="P2183" t="str">
        <f t="shared" si="244"/>
        <v>Valid</v>
      </c>
    </row>
    <row r="2184" spans="1:16">
      <c r="A2184" t="s">
        <v>2379</v>
      </c>
      <c r="B2184" t="s">
        <v>164</v>
      </c>
      <c r="C2184" s="2">
        <v>46068</v>
      </c>
      <c r="D2184" s="3">
        <v>0.6244791666666667</v>
      </c>
      <c r="E2184" t="s">
        <v>194</v>
      </c>
      <c r="F2184">
        <v>0</v>
      </c>
      <c r="G2184" t="s">
        <v>189</v>
      </c>
      <c r="I2184">
        <f t="shared" si="238"/>
        <v>1</v>
      </c>
      <c r="J2184" t="str">
        <f t="shared" si="239"/>
        <v>OK</v>
      </c>
      <c r="K2184" t="str">
        <f t="shared" si="240"/>
        <v>Successful</v>
      </c>
      <c r="L2184" t="str">
        <f t="shared" si="241"/>
        <v>Balance Inquiry</v>
      </c>
      <c r="M2184" t="str">
        <f t="shared" si="242"/>
        <v>OK</v>
      </c>
      <c r="N2184" t="str">
        <f t="shared" si="243"/>
        <v>OK</v>
      </c>
      <c r="O2184" t="str">
        <f>_xlfn.XLOOKUP(B2184,'01_Raw_ATMs'!A:A,'01_Raw_ATMs'!A:A,"Not Found")</f>
        <v>ATM084</v>
      </c>
      <c r="P2184" t="str">
        <f t="shared" si="244"/>
        <v>Valid</v>
      </c>
    </row>
    <row r="2185" spans="1:16">
      <c r="A2185" t="s">
        <v>2380</v>
      </c>
      <c r="B2185" t="s">
        <v>166</v>
      </c>
      <c r="C2185" s="2">
        <v>45992</v>
      </c>
      <c r="D2185" s="3">
        <v>0.39524305555555561</v>
      </c>
      <c r="E2185" t="s">
        <v>33</v>
      </c>
      <c r="F2185">
        <v>500</v>
      </c>
      <c r="G2185" t="s">
        <v>189</v>
      </c>
      <c r="I2185">
        <f t="shared" si="238"/>
        <v>1</v>
      </c>
      <c r="J2185" t="str">
        <f t="shared" si="239"/>
        <v>OK</v>
      </c>
      <c r="K2185" t="str">
        <f t="shared" si="240"/>
        <v>Successful</v>
      </c>
      <c r="L2185" t="str">
        <f t="shared" si="241"/>
        <v>Withdrawal</v>
      </c>
      <c r="M2185" t="str">
        <f t="shared" si="242"/>
        <v>OK</v>
      </c>
      <c r="N2185" t="str">
        <f t="shared" si="243"/>
        <v>OK</v>
      </c>
      <c r="O2185" t="str">
        <f>_xlfn.XLOOKUP(B2185,'01_Raw_ATMs'!A:A,'01_Raw_ATMs'!A:A,"Not Found")</f>
        <v>ATM086</v>
      </c>
      <c r="P2185" t="str">
        <f t="shared" si="244"/>
        <v>Valid</v>
      </c>
    </row>
    <row r="2186" spans="1:16">
      <c r="A2186" t="s">
        <v>2381</v>
      </c>
      <c r="B2186" t="s">
        <v>156</v>
      </c>
      <c r="C2186" s="2">
        <v>45778</v>
      </c>
      <c r="D2186" s="3">
        <v>0.3112037037037037</v>
      </c>
      <c r="E2186" t="s">
        <v>33</v>
      </c>
      <c r="F2186">
        <v>1000</v>
      </c>
      <c r="G2186" t="s">
        <v>189</v>
      </c>
      <c r="I2186">
        <f t="shared" si="238"/>
        <v>1</v>
      </c>
      <c r="J2186" t="str">
        <f t="shared" si="239"/>
        <v>OK</v>
      </c>
      <c r="K2186" t="str">
        <f t="shared" si="240"/>
        <v>Successful</v>
      </c>
      <c r="L2186" t="str">
        <f t="shared" si="241"/>
        <v>Withdrawal</v>
      </c>
      <c r="M2186" t="str">
        <f t="shared" si="242"/>
        <v>OK</v>
      </c>
      <c r="N2186" t="str">
        <f t="shared" si="243"/>
        <v>OK</v>
      </c>
      <c r="O2186" t="str">
        <f>_xlfn.XLOOKUP(B2186,'01_Raw_ATMs'!A:A,'01_Raw_ATMs'!A:A,"Not Found")</f>
        <v>ATM076</v>
      </c>
      <c r="P2186" t="str">
        <f t="shared" si="244"/>
        <v>Valid</v>
      </c>
    </row>
    <row r="2187" spans="1:16">
      <c r="A2187" t="s">
        <v>2382</v>
      </c>
      <c r="B2187" t="s">
        <v>123</v>
      </c>
      <c r="C2187" s="2">
        <v>45985</v>
      </c>
      <c r="D2187" s="3">
        <v>0.73993055555555554</v>
      </c>
      <c r="E2187" t="s">
        <v>33</v>
      </c>
      <c r="F2187">
        <v>1000</v>
      </c>
      <c r="G2187" t="s">
        <v>189</v>
      </c>
      <c r="I2187">
        <f t="shared" si="238"/>
        <v>1</v>
      </c>
      <c r="J2187" t="str">
        <f t="shared" si="239"/>
        <v>OK</v>
      </c>
      <c r="K2187" t="str">
        <f t="shared" si="240"/>
        <v>Successful</v>
      </c>
      <c r="L2187" t="str">
        <f t="shared" si="241"/>
        <v>Withdrawal</v>
      </c>
      <c r="M2187" t="str">
        <f t="shared" si="242"/>
        <v>OK</v>
      </c>
      <c r="N2187" t="str">
        <f t="shared" si="243"/>
        <v>OK</v>
      </c>
      <c r="O2187" t="str">
        <f>_xlfn.XLOOKUP(B2187,'01_Raw_ATMs'!A:A,'01_Raw_ATMs'!A:A,"Not Found")</f>
        <v>ATM043</v>
      </c>
      <c r="P2187" t="str">
        <f t="shared" si="244"/>
        <v>Valid</v>
      </c>
    </row>
    <row r="2188" spans="1:16">
      <c r="A2188" t="s">
        <v>2383</v>
      </c>
      <c r="B2188" t="s">
        <v>166</v>
      </c>
      <c r="C2188" s="2">
        <v>45967</v>
      </c>
      <c r="D2188" s="3">
        <v>0.88468749999999996</v>
      </c>
      <c r="E2188" t="s">
        <v>33</v>
      </c>
      <c r="F2188">
        <v>500</v>
      </c>
      <c r="G2188" t="s">
        <v>189</v>
      </c>
      <c r="I2188">
        <f t="shared" si="238"/>
        <v>1</v>
      </c>
      <c r="J2188" t="str">
        <f t="shared" si="239"/>
        <v>OK</v>
      </c>
      <c r="K2188" t="str">
        <f t="shared" si="240"/>
        <v>Successful</v>
      </c>
      <c r="L2188" t="str">
        <f t="shared" si="241"/>
        <v>Withdrawal</v>
      </c>
      <c r="M2188" t="str">
        <f t="shared" si="242"/>
        <v>OK</v>
      </c>
      <c r="N2188" t="str">
        <f t="shared" si="243"/>
        <v>OK</v>
      </c>
      <c r="O2188" t="str">
        <f>_xlfn.XLOOKUP(B2188,'01_Raw_ATMs'!A:A,'01_Raw_ATMs'!A:A,"Not Found")</f>
        <v>ATM086</v>
      </c>
      <c r="P2188" t="str">
        <f t="shared" si="244"/>
        <v>Valid</v>
      </c>
    </row>
    <row r="2189" spans="1:16">
      <c r="A2189" t="s">
        <v>2384</v>
      </c>
      <c r="B2189" t="s">
        <v>131</v>
      </c>
      <c r="C2189" s="2">
        <v>45854</v>
      </c>
      <c r="D2189" s="3">
        <v>0.50210648148148151</v>
      </c>
      <c r="E2189" t="s">
        <v>194</v>
      </c>
      <c r="F2189">
        <v>0</v>
      </c>
      <c r="G2189" t="s">
        <v>189</v>
      </c>
      <c r="I2189">
        <f t="shared" si="238"/>
        <v>1</v>
      </c>
      <c r="J2189" t="str">
        <f t="shared" si="239"/>
        <v>OK</v>
      </c>
      <c r="K2189" t="str">
        <f t="shared" si="240"/>
        <v>Successful</v>
      </c>
      <c r="L2189" t="str">
        <f t="shared" si="241"/>
        <v>Balance Inquiry</v>
      </c>
      <c r="M2189" t="str">
        <f t="shared" si="242"/>
        <v>OK</v>
      </c>
      <c r="N2189" t="str">
        <f t="shared" si="243"/>
        <v>OK</v>
      </c>
      <c r="O2189" t="str">
        <f>_xlfn.XLOOKUP(B2189,'01_Raw_ATMs'!A:A,'01_Raw_ATMs'!A:A,"Not Found")</f>
        <v>ATM051</v>
      </c>
      <c r="P2189" t="str">
        <f t="shared" si="244"/>
        <v>Valid</v>
      </c>
    </row>
    <row r="2190" spans="1:16">
      <c r="A2190" t="s">
        <v>2385</v>
      </c>
      <c r="B2190" t="s">
        <v>130</v>
      </c>
      <c r="C2190" s="2">
        <v>45849</v>
      </c>
      <c r="D2190" s="3">
        <v>0.81229166666666663</v>
      </c>
      <c r="E2190" t="s">
        <v>261</v>
      </c>
      <c r="F2190">
        <v>20000</v>
      </c>
      <c r="G2190" t="s">
        <v>189</v>
      </c>
      <c r="I2190">
        <f t="shared" si="238"/>
        <v>1</v>
      </c>
      <c r="J2190" t="str">
        <f t="shared" si="239"/>
        <v>OK</v>
      </c>
      <c r="K2190" t="str">
        <f t="shared" si="240"/>
        <v>Successful</v>
      </c>
      <c r="L2190" t="str">
        <f t="shared" si="241"/>
        <v>Cash Deposit</v>
      </c>
      <c r="M2190" t="str">
        <f t="shared" si="242"/>
        <v>OK</v>
      </c>
      <c r="N2190" t="str">
        <f t="shared" si="243"/>
        <v>OK</v>
      </c>
      <c r="O2190" t="str">
        <f>_xlfn.XLOOKUP(B2190,'01_Raw_ATMs'!A:A,'01_Raw_ATMs'!A:A,"Not Found")</f>
        <v>ATM050</v>
      </c>
      <c r="P2190" t="str">
        <f t="shared" si="244"/>
        <v>Valid</v>
      </c>
    </row>
    <row r="2191" spans="1:16">
      <c r="A2191" t="s">
        <v>2386</v>
      </c>
      <c r="B2191" t="s">
        <v>138</v>
      </c>
      <c r="C2191" s="2">
        <v>45794</v>
      </c>
      <c r="D2191" s="3">
        <v>0.82482638888888893</v>
      </c>
      <c r="E2191" t="s">
        <v>33</v>
      </c>
      <c r="F2191">
        <v>3000</v>
      </c>
      <c r="G2191" t="s">
        <v>214</v>
      </c>
      <c r="H2191" t="s">
        <v>1080</v>
      </c>
      <c r="I2191">
        <f t="shared" si="238"/>
        <v>1</v>
      </c>
      <c r="J2191" t="str">
        <f t="shared" si="239"/>
        <v>OK</v>
      </c>
      <c r="K2191" t="str">
        <f t="shared" si="240"/>
        <v>Failed</v>
      </c>
      <c r="L2191" t="str">
        <f t="shared" si="241"/>
        <v>Withdrawal</v>
      </c>
      <c r="M2191" t="str">
        <f t="shared" si="242"/>
        <v>OK</v>
      </c>
      <c r="N2191" t="str">
        <f t="shared" si="243"/>
        <v>OK</v>
      </c>
      <c r="O2191" t="str">
        <f>_xlfn.XLOOKUP(B2191,'01_Raw_ATMs'!A:A,'01_Raw_ATMs'!A:A,"Not Found")</f>
        <v>ATM058</v>
      </c>
      <c r="P2191" t="str">
        <f t="shared" si="244"/>
        <v>Valid</v>
      </c>
    </row>
    <row r="2192" spans="1:16">
      <c r="A2192" t="s">
        <v>2387</v>
      </c>
      <c r="B2192" t="s">
        <v>170</v>
      </c>
      <c r="C2192" s="2">
        <v>45846</v>
      </c>
      <c r="D2192" s="3">
        <v>3.4837962962962973E-2</v>
      </c>
      <c r="E2192" t="s">
        <v>261</v>
      </c>
      <c r="F2192">
        <v>10000</v>
      </c>
      <c r="G2192" t="s">
        <v>189</v>
      </c>
      <c r="I2192">
        <f t="shared" si="238"/>
        <v>1</v>
      </c>
      <c r="J2192" t="str">
        <f t="shared" si="239"/>
        <v>OK</v>
      </c>
      <c r="K2192" t="str">
        <f t="shared" si="240"/>
        <v>Successful</v>
      </c>
      <c r="L2192" t="str">
        <f t="shared" si="241"/>
        <v>Cash Deposit</v>
      </c>
      <c r="M2192" t="str">
        <f t="shared" si="242"/>
        <v>OK</v>
      </c>
      <c r="N2192" t="str">
        <f t="shared" si="243"/>
        <v>OK</v>
      </c>
      <c r="O2192" t="str">
        <f>_xlfn.XLOOKUP(B2192,'01_Raw_ATMs'!A:A,'01_Raw_ATMs'!A:A,"Not Found")</f>
        <v>ATM090</v>
      </c>
      <c r="P2192" t="str">
        <f t="shared" si="244"/>
        <v>Valid</v>
      </c>
    </row>
    <row r="2193" spans="1:16">
      <c r="A2193" t="s">
        <v>2388</v>
      </c>
      <c r="B2193" t="s">
        <v>123</v>
      </c>
      <c r="C2193" s="2">
        <v>45809</v>
      </c>
      <c r="D2193" s="3">
        <v>0.1307291666666667</v>
      </c>
      <c r="E2193" t="s">
        <v>33</v>
      </c>
      <c r="F2193">
        <v>5000</v>
      </c>
      <c r="G2193" t="s">
        <v>214</v>
      </c>
      <c r="H2193" t="s">
        <v>1215</v>
      </c>
      <c r="I2193">
        <f t="shared" si="238"/>
        <v>1</v>
      </c>
      <c r="J2193" t="str">
        <f t="shared" si="239"/>
        <v>OK</v>
      </c>
      <c r="K2193" t="str">
        <f t="shared" si="240"/>
        <v>Failed</v>
      </c>
      <c r="L2193" t="str">
        <f t="shared" si="241"/>
        <v>Withdrawal</v>
      </c>
      <c r="M2193" t="str">
        <f t="shared" si="242"/>
        <v>OK</v>
      </c>
      <c r="N2193" t="str">
        <f t="shared" si="243"/>
        <v>OK</v>
      </c>
      <c r="O2193" t="str">
        <f>_xlfn.XLOOKUP(B2193,'01_Raw_ATMs'!A:A,'01_Raw_ATMs'!A:A,"Not Found")</f>
        <v>ATM043</v>
      </c>
      <c r="P2193" t="str">
        <f t="shared" si="244"/>
        <v>Valid</v>
      </c>
    </row>
    <row r="2194" spans="1:16">
      <c r="A2194" t="s">
        <v>2389</v>
      </c>
      <c r="B2194" t="s">
        <v>173</v>
      </c>
      <c r="C2194" s="2">
        <v>45842</v>
      </c>
      <c r="D2194" s="3">
        <v>0.61736111111111114</v>
      </c>
      <c r="E2194" t="s">
        <v>33</v>
      </c>
      <c r="F2194">
        <v>3000</v>
      </c>
      <c r="G2194" t="s">
        <v>189</v>
      </c>
      <c r="I2194">
        <f t="shared" si="238"/>
        <v>1</v>
      </c>
      <c r="J2194" t="str">
        <f t="shared" si="239"/>
        <v>OK</v>
      </c>
      <c r="K2194" t="str">
        <f t="shared" si="240"/>
        <v>Successful</v>
      </c>
      <c r="L2194" t="str">
        <f t="shared" si="241"/>
        <v>Withdrawal</v>
      </c>
      <c r="M2194" t="str">
        <f t="shared" si="242"/>
        <v>OK</v>
      </c>
      <c r="N2194" t="str">
        <f t="shared" si="243"/>
        <v>OK</v>
      </c>
      <c r="O2194" t="str">
        <f>_xlfn.XLOOKUP(B2194,'01_Raw_ATMs'!A:A,'01_Raw_ATMs'!A:A,"Not Found")</f>
        <v>ATM093</v>
      </c>
      <c r="P2194" t="str">
        <f t="shared" si="244"/>
        <v>Valid</v>
      </c>
    </row>
    <row r="2195" spans="1:16">
      <c r="A2195" t="s">
        <v>2390</v>
      </c>
      <c r="B2195" t="s">
        <v>128</v>
      </c>
      <c r="C2195" s="2">
        <v>46003</v>
      </c>
      <c r="D2195" s="3">
        <v>2.1400462962962961E-2</v>
      </c>
      <c r="E2195" t="s">
        <v>194</v>
      </c>
      <c r="F2195">
        <v>0</v>
      </c>
      <c r="G2195" t="s">
        <v>189</v>
      </c>
      <c r="I2195">
        <f t="shared" si="238"/>
        <v>1</v>
      </c>
      <c r="J2195" t="str">
        <f t="shared" si="239"/>
        <v>OK</v>
      </c>
      <c r="K2195" t="str">
        <f t="shared" si="240"/>
        <v>Successful</v>
      </c>
      <c r="L2195" t="str">
        <f t="shared" si="241"/>
        <v>Balance Inquiry</v>
      </c>
      <c r="M2195" t="str">
        <f t="shared" si="242"/>
        <v>OK</v>
      </c>
      <c r="N2195" t="str">
        <f t="shared" si="243"/>
        <v>OK</v>
      </c>
      <c r="O2195" t="str">
        <f>_xlfn.XLOOKUP(B2195,'01_Raw_ATMs'!A:A,'01_Raw_ATMs'!A:A,"Not Found")</f>
        <v>ATM048</v>
      </c>
      <c r="P2195" t="str">
        <f t="shared" si="244"/>
        <v>Valid</v>
      </c>
    </row>
    <row r="2196" spans="1:16">
      <c r="A2196" t="s">
        <v>2391</v>
      </c>
      <c r="B2196" t="s">
        <v>108</v>
      </c>
      <c r="C2196" s="2">
        <v>45809</v>
      </c>
      <c r="D2196" s="3">
        <v>0.52979166666666666</v>
      </c>
      <c r="E2196" t="s">
        <v>194</v>
      </c>
      <c r="F2196">
        <v>0</v>
      </c>
      <c r="G2196" t="s">
        <v>189</v>
      </c>
      <c r="I2196">
        <f t="shared" si="238"/>
        <v>1</v>
      </c>
      <c r="J2196" t="str">
        <f t="shared" si="239"/>
        <v>OK</v>
      </c>
      <c r="K2196" t="str">
        <f t="shared" si="240"/>
        <v>Successful</v>
      </c>
      <c r="L2196" t="str">
        <f t="shared" si="241"/>
        <v>Balance Inquiry</v>
      </c>
      <c r="M2196" t="str">
        <f t="shared" si="242"/>
        <v>OK</v>
      </c>
      <c r="N2196" t="str">
        <f t="shared" si="243"/>
        <v>OK</v>
      </c>
      <c r="O2196" t="str">
        <f>_xlfn.XLOOKUP(B2196,'01_Raw_ATMs'!A:A,'01_Raw_ATMs'!A:A,"Not Found")</f>
        <v>ATM028</v>
      </c>
      <c r="P2196" t="str">
        <f t="shared" si="244"/>
        <v>Valid</v>
      </c>
    </row>
    <row r="2197" spans="1:16">
      <c r="A2197" t="s">
        <v>2392</v>
      </c>
      <c r="B2197" t="s">
        <v>148</v>
      </c>
      <c r="C2197" s="2">
        <v>46058</v>
      </c>
      <c r="D2197" s="3">
        <v>0.85947916666666668</v>
      </c>
      <c r="E2197" t="s">
        <v>211</v>
      </c>
      <c r="F2197">
        <v>0</v>
      </c>
      <c r="G2197" t="s">
        <v>189</v>
      </c>
      <c r="I2197">
        <f t="shared" si="238"/>
        <v>1</v>
      </c>
      <c r="J2197" t="str">
        <f t="shared" si="239"/>
        <v>OK</v>
      </c>
      <c r="K2197" t="str">
        <f t="shared" si="240"/>
        <v>Successful</v>
      </c>
      <c r="L2197" t="str">
        <f t="shared" si="241"/>
        <v>Mini Statement</v>
      </c>
      <c r="M2197" t="str">
        <f t="shared" si="242"/>
        <v>OK</v>
      </c>
      <c r="N2197" t="str">
        <f t="shared" si="243"/>
        <v>OK</v>
      </c>
      <c r="O2197" t="str">
        <f>_xlfn.XLOOKUP(B2197,'01_Raw_ATMs'!A:A,'01_Raw_ATMs'!A:A,"Not Found")</f>
        <v>ATM068</v>
      </c>
      <c r="P2197" t="str">
        <f t="shared" si="244"/>
        <v>Valid</v>
      </c>
    </row>
    <row r="2198" spans="1:16">
      <c r="A2198" t="s">
        <v>2393</v>
      </c>
      <c r="B2198" t="s">
        <v>179</v>
      </c>
      <c r="C2198" s="2">
        <v>45698</v>
      </c>
      <c r="D2198" s="3">
        <v>0.65737268518518521</v>
      </c>
      <c r="E2198" t="s">
        <v>33</v>
      </c>
      <c r="F2198">
        <v>6000</v>
      </c>
      <c r="G2198" t="s">
        <v>214</v>
      </c>
      <c r="H2198" t="s">
        <v>1094</v>
      </c>
      <c r="I2198">
        <f t="shared" si="238"/>
        <v>1</v>
      </c>
      <c r="J2198" t="str">
        <f t="shared" si="239"/>
        <v>OK</v>
      </c>
      <c r="K2198" t="str">
        <f t="shared" si="240"/>
        <v>Failed</v>
      </c>
      <c r="L2198" t="str">
        <f t="shared" si="241"/>
        <v>Withdrawal</v>
      </c>
      <c r="M2198" t="str">
        <f t="shared" si="242"/>
        <v>OK</v>
      </c>
      <c r="N2198" t="str">
        <f t="shared" si="243"/>
        <v>OK</v>
      </c>
      <c r="O2198" t="str">
        <f>_xlfn.XLOOKUP(B2198,'01_Raw_ATMs'!A:A,'01_Raw_ATMs'!A:A,"Not Found")</f>
        <v>ATM099</v>
      </c>
      <c r="P2198" t="str">
        <f t="shared" si="244"/>
        <v>Valid</v>
      </c>
    </row>
    <row r="2199" spans="1:16">
      <c r="A2199" t="s">
        <v>2394</v>
      </c>
      <c r="B2199" t="s">
        <v>79</v>
      </c>
      <c r="C2199" s="2">
        <v>45949</v>
      </c>
      <c r="D2199" s="3">
        <v>0.51848379629629626</v>
      </c>
      <c r="E2199" t="s">
        <v>33</v>
      </c>
      <c r="F2199">
        <v>1000</v>
      </c>
      <c r="G2199" t="s">
        <v>189</v>
      </c>
      <c r="I2199">
        <f t="shared" si="238"/>
        <v>1</v>
      </c>
      <c r="J2199" t="str">
        <f t="shared" si="239"/>
        <v>OK</v>
      </c>
      <c r="K2199" t="str">
        <f t="shared" si="240"/>
        <v>Successful</v>
      </c>
      <c r="L2199" t="str">
        <f t="shared" si="241"/>
        <v>Withdrawal</v>
      </c>
      <c r="M2199" t="str">
        <f t="shared" si="242"/>
        <v>OK</v>
      </c>
      <c r="N2199" t="str">
        <f t="shared" si="243"/>
        <v>OK</v>
      </c>
      <c r="O2199" t="str">
        <f>_xlfn.XLOOKUP(B2199,'01_Raw_ATMs'!A:A,'01_Raw_ATMs'!A:A,"Not Found")</f>
        <v>ATM006</v>
      </c>
      <c r="P2199" t="str">
        <f t="shared" si="244"/>
        <v>Valid</v>
      </c>
    </row>
    <row r="2200" spans="1:16">
      <c r="A2200" t="s">
        <v>2395</v>
      </c>
      <c r="B2200" t="s">
        <v>134</v>
      </c>
      <c r="C2200" s="2">
        <v>46132</v>
      </c>
      <c r="D2200" s="3">
        <v>0.90180555555555553</v>
      </c>
      <c r="E2200" t="s">
        <v>33</v>
      </c>
      <c r="F2200">
        <v>3000</v>
      </c>
      <c r="G2200" t="s">
        <v>189</v>
      </c>
      <c r="I2200">
        <f t="shared" si="238"/>
        <v>1</v>
      </c>
      <c r="J2200" t="str">
        <f t="shared" si="239"/>
        <v>OK</v>
      </c>
      <c r="K2200" t="str">
        <f t="shared" si="240"/>
        <v>Successful</v>
      </c>
      <c r="L2200" t="str">
        <f t="shared" si="241"/>
        <v>Withdrawal</v>
      </c>
      <c r="M2200" t="str">
        <f t="shared" si="242"/>
        <v>OK</v>
      </c>
      <c r="N2200" t="str">
        <f t="shared" si="243"/>
        <v>OK</v>
      </c>
      <c r="O2200" t="str">
        <f>_xlfn.XLOOKUP(B2200,'01_Raw_ATMs'!A:A,'01_Raw_ATMs'!A:A,"Not Found")</f>
        <v>ATM054</v>
      </c>
      <c r="P2200" t="str">
        <f t="shared" si="244"/>
        <v>Valid</v>
      </c>
    </row>
    <row r="2201" spans="1:16">
      <c r="A2201" t="s">
        <v>2396</v>
      </c>
      <c r="B2201" t="s">
        <v>109</v>
      </c>
      <c r="C2201" s="2">
        <v>46118</v>
      </c>
      <c r="D2201" s="3">
        <v>0.45672453703703703</v>
      </c>
      <c r="E2201" t="s">
        <v>194</v>
      </c>
      <c r="F2201">
        <v>0</v>
      </c>
      <c r="G2201" t="s">
        <v>189</v>
      </c>
      <c r="I2201">
        <f t="shared" si="238"/>
        <v>1</v>
      </c>
      <c r="J2201" t="str">
        <f t="shared" si="239"/>
        <v>OK</v>
      </c>
      <c r="K2201" t="str">
        <f t="shared" si="240"/>
        <v>Successful</v>
      </c>
      <c r="L2201" t="str">
        <f t="shared" si="241"/>
        <v>Balance Inquiry</v>
      </c>
      <c r="M2201" t="str">
        <f t="shared" si="242"/>
        <v>OK</v>
      </c>
      <c r="N2201" t="str">
        <f t="shared" si="243"/>
        <v>OK</v>
      </c>
      <c r="O2201" t="str">
        <f>_xlfn.XLOOKUP(B2201,'01_Raw_ATMs'!A:A,'01_Raw_ATMs'!A:A,"Not Found")</f>
        <v>ATM029</v>
      </c>
      <c r="P2201" t="str">
        <f t="shared" si="244"/>
        <v>Valid</v>
      </c>
    </row>
    <row r="2202" spans="1:16">
      <c r="A2202" t="s">
        <v>2397</v>
      </c>
      <c r="B2202" t="s">
        <v>166</v>
      </c>
      <c r="C2202" s="2">
        <v>45918</v>
      </c>
      <c r="D2202" s="3">
        <v>0.54204861111111113</v>
      </c>
      <c r="E2202" t="s">
        <v>33</v>
      </c>
      <c r="F2202">
        <v>2000</v>
      </c>
      <c r="G2202" t="s">
        <v>214</v>
      </c>
      <c r="H2202" t="s">
        <v>1094</v>
      </c>
      <c r="I2202">
        <f t="shared" si="238"/>
        <v>1</v>
      </c>
      <c r="J2202" t="str">
        <f t="shared" si="239"/>
        <v>OK</v>
      </c>
      <c r="K2202" t="str">
        <f t="shared" si="240"/>
        <v>Failed</v>
      </c>
      <c r="L2202" t="str">
        <f t="shared" si="241"/>
        <v>Withdrawal</v>
      </c>
      <c r="M2202" t="str">
        <f t="shared" si="242"/>
        <v>OK</v>
      </c>
      <c r="N2202" t="str">
        <f t="shared" si="243"/>
        <v>OK</v>
      </c>
      <c r="O2202" t="str">
        <f>_xlfn.XLOOKUP(B2202,'01_Raw_ATMs'!A:A,'01_Raw_ATMs'!A:A,"Not Found")</f>
        <v>ATM086</v>
      </c>
      <c r="P2202" t="str">
        <f t="shared" si="244"/>
        <v>Valid</v>
      </c>
    </row>
    <row r="2203" spans="1:16">
      <c r="A2203" t="s">
        <v>2398</v>
      </c>
      <c r="B2203" t="s">
        <v>111</v>
      </c>
      <c r="C2203" s="2">
        <v>46064</v>
      </c>
      <c r="D2203" s="3">
        <v>2.1296296296296302E-3</v>
      </c>
      <c r="E2203" t="s">
        <v>194</v>
      </c>
      <c r="F2203">
        <v>0</v>
      </c>
      <c r="G2203" t="s">
        <v>189</v>
      </c>
      <c r="I2203">
        <f t="shared" si="238"/>
        <v>1</v>
      </c>
      <c r="J2203" t="str">
        <f t="shared" si="239"/>
        <v>OK</v>
      </c>
      <c r="K2203" t="str">
        <f t="shared" si="240"/>
        <v>Successful</v>
      </c>
      <c r="L2203" t="str">
        <f t="shared" si="241"/>
        <v>Balance Inquiry</v>
      </c>
      <c r="M2203" t="str">
        <f t="shared" si="242"/>
        <v>OK</v>
      </c>
      <c r="N2203" t="str">
        <f t="shared" si="243"/>
        <v>OK</v>
      </c>
      <c r="O2203" t="str">
        <f>_xlfn.XLOOKUP(B2203,'01_Raw_ATMs'!A:A,'01_Raw_ATMs'!A:A,"Not Found")</f>
        <v>ATM031</v>
      </c>
      <c r="P2203" t="str">
        <f t="shared" si="244"/>
        <v>Valid</v>
      </c>
    </row>
    <row r="2204" spans="1:16">
      <c r="A2204" t="s">
        <v>2399</v>
      </c>
      <c r="B2204" t="s">
        <v>150</v>
      </c>
      <c r="C2204" s="2">
        <v>46084</v>
      </c>
      <c r="D2204" s="3">
        <v>8.0393518518518517E-2</v>
      </c>
      <c r="E2204" t="s">
        <v>194</v>
      </c>
      <c r="F2204">
        <v>0</v>
      </c>
      <c r="G2204" t="s">
        <v>189</v>
      </c>
      <c r="I2204">
        <f t="shared" si="238"/>
        <v>1</v>
      </c>
      <c r="J2204" t="str">
        <f t="shared" si="239"/>
        <v>OK</v>
      </c>
      <c r="K2204" t="str">
        <f t="shared" si="240"/>
        <v>Successful</v>
      </c>
      <c r="L2204" t="str">
        <f t="shared" si="241"/>
        <v>Balance Inquiry</v>
      </c>
      <c r="M2204" t="str">
        <f t="shared" si="242"/>
        <v>OK</v>
      </c>
      <c r="N2204" t="str">
        <f t="shared" si="243"/>
        <v>OK</v>
      </c>
      <c r="O2204" t="str">
        <f>_xlfn.XLOOKUP(B2204,'01_Raw_ATMs'!A:A,'01_Raw_ATMs'!A:A,"Not Found")</f>
        <v>ATM070</v>
      </c>
      <c r="P2204" t="str">
        <f t="shared" si="244"/>
        <v>Valid</v>
      </c>
    </row>
    <row r="2205" spans="1:16">
      <c r="A2205" t="s">
        <v>2400</v>
      </c>
      <c r="B2205" t="s">
        <v>120</v>
      </c>
      <c r="C2205" s="2">
        <v>45710</v>
      </c>
      <c r="D2205" s="3">
        <v>0.69251157407407404</v>
      </c>
      <c r="E2205" t="s">
        <v>33</v>
      </c>
      <c r="F2205">
        <v>6000</v>
      </c>
      <c r="G2205" t="s">
        <v>189</v>
      </c>
      <c r="I2205">
        <f t="shared" si="238"/>
        <v>1</v>
      </c>
      <c r="J2205" t="str">
        <f t="shared" si="239"/>
        <v>OK</v>
      </c>
      <c r="K2205" t="str">
        <f t="shared" si="240"/>
        <v>Successful</v>
      </c>
      <c r="L2205" t="str">
        <f t="shared" si="241"/>
        <v>Withdrawal</v>
      </c>
      <c r="M2205" t="str">
        <f t="shared" si="242"/>
        <v>OK</v>
      </c>
      <c r="N2205" t="str">
        <f t="shared" si="243"/>
        <v>OK</v>
      </c>
      <c r="O2205" t="str">
        <f>_xlfn.XLOOKUP(B2205,'01_Raw_ATMs'!A:A,'01_Raw_ATMs'!A:A,"Not Found")</f>
        <v>ATM040</v>
      </c>
      <c r="P2205" t="str">
        <f t="shared" si="244"/>
        <v>Valid</v>
      </c>
    </row>
    <row r="2206" spans="1:16">
      <c r="A2206" t="s">
        <v>2401</v>
      </c>
      <c r="B2206" t="s">
        <v>92</v>
      </c>
      <c r="C2206" s="2">
        <v>45898</v>
      </c>
      <c r="D2206" s="3">
        <v>0.8920717592592593</v>
      </c>
      <c r="E2206" t="s">
        <v>194</v>
      </c>
      <c r="F2206">
        <v>0</v>
      </c>
      <c r="G2206" t="s">
        <v>189</v>
      </c>
      <c r="I2206">
        <f t="shared" si="238"/>
        <v>1</v>
      </c>
      <c r="J2206" t="str">
        <f t="shared" si="239"/>
        <v>OK</v>
      </c>
      <c r="K2206" t="str">
        <f t="shared" si="240"/>
        <v>Successful</v>
      </c>
      <c r="L2206" t="str">
        <f t="shared" si="241"/>
        <v>Balance Inquiry</v>
      </c>
      <c r="M2206" t="str">
        <f t="shared" si="242"/>
        <v>OK</v>
      </c>
      <c r="N2206" t="str">
        <f t="shared" si="243"/>
        <v>OK</v>
      </c>
      <c r="O2206" t="str">
        <f>_xlfn.XLOOKUP(B2206,'01_Raw_ATMs'!A:A,'01_Raw_ATMs'!A:A,"Not Found")</f>
        <v>ATM015</v>
      </c>
      <c r="P2206" t="str">
        <f t="shared" si="244"/>
        <v>Valid</v>
      </c>
    </row>
    <row r="2207" spans="1:16">
      <c r="A2207" t="s">
        <v>2402</v>
      </c>
      <c r="B2207" t="s">
        <v>164</v>
      </c>
      <c r="C2207" s="2">
        <v>45863</v>
      </c>
      <c r="D2207" s="3">
        <v>6.0474537037037028E-2</v>
      </c>
      <c r="E2207" t="s">
        <v>33</v>
      </c>
      <c r="F2207">
        <v>2000</v>
      </c>
      <c r="G2207" t="s">
        <v>214</v>
      </c>
      <c r="H2207" t="s">
        <v>1103</v>
      </c>
      <c r="I2207">
        <f t="shared" si="238"/>
        <v>1</v>
      </c>
      <c r="J2207" t="str">
        <f t="shared" si="239"/>
        <v>OK</v>
      </c>
      <c r="K2207" t="str">
        <f t="shared" si="240"/>
        <v>Failed</v>
      </c>
      <c r="L2207" t="str">
        <f t="shared" si="241"/>
        <v>Withdrawal</v>
      </c>
      <c r="M2207" t="str">
        <f t="shared" si="242"/>
        <v>OK</v>
      </c>
      <c r="N2207" t="str">
        <f t="shared" si="243"/>
        <v>OK</v>
      </c>
      <c r="O2207" t="str">
        <f>_xlfn.XLOOKUP(B2207,'01_Raw_ATMs'!A:A,'01_Raw_ATMs'!A:A,"Not Found")</f>
        <v>ATM084</v>
      </c>
      <c r="P2207" t="str">
        <f t="shared" si="244"/>
        <v>Valid</v>
      </c>
    </row>
    <row r="2208" spans="1:16">
      <c r="A2208" t="s">
        <v>2403</v>
      </c>
      <c r="B2208" t="s">
        <v>90</v>
      </c>
      <c r="C2208" s="2">
        <v>45790</v>
      </c>
      <c r="D2208" s="3">
        <v>0.90712962962962962</v>
      </c>
      <c r="E2208" t="s">
        <v>33</v>
      </c>
      <c r="F2208">
        <v>2500</v>
      </c>
      <c r="G2208" t="s">
        <v>189</v>
      </c>
      <c r="I2208">
        <f t="shared" si="238"/>
        <v>1</v>
      </c>
      <c r="J2208" t="str">
        <f t="shared" si="239"/>
        <v>OK</v>
      </c>
      <c r="K2208" t="str">
        <f t="shared" si="240"/>
        <v>Successful</v>
      </c>
      <c r="L2208" t="str">
        <f t="shared" si="241"/>
        <v>Withdrawal</v>
      </c>
      <c r="M2208" t="str">
        <f t="shared" si="242"/>
        <v>OK</v>
      </c>
      <c r="N2208" t="str">
        <f t="shared" si="243"/>
        <v>OK</v>
      </c>
      <c r="O2208" t="str">
        <f>_xlfn.XLOOKUP(B2208,'01_Raw_ATMs'!A:A,'01_Raw_ATMs'!A:A,"Not Found")</f>
        <v>ATM013</v>
      </c>
      <c r="P2208" t="str">
        <f t="shared" si="244"/>
        <v>Valid</v>
      </c>
    </row>
    <row r="2209" spans="1:16">
      <c r="A2209" t="s">
        <v>2404</v>
      </c>
      <c r="B2209" t="s">
        <v>134</v>
      </c>
      <c r="C2209" s="2">
        <v>45823</v>
      </c>
      <c r="D2209" s="3">
        <v>0.8845601851851852</v>
      </c>
      <c r="E2209" t="s">
        <v>33</v>
      </c>
      <c r="F2209">
        <v>1000</v>
      </c>
      <c r="G2209" t="s">
        <v>189</v>
      </c>
      <c r="I2209">
        <f t="shared" si="238"/>
        <v>1</v>
      </c>
      <c r="J2209" t="str">
        <f t="shared" si="239"/>
        <v>OK</v>
      </c>
      <c r="K2209" t="str">
        <f t="shared" si="240"/>
        <v>Successful</v>
      </c>
      <c r="L2209" t="str">
        <f t="shared" si="241"/>
        <v>Withdrawal</v>
      </c>
      <c r="M2209" t="str">
        <f t="shared" si="242"/>
        <v>OK</v>
      </c>
      <c r="N2209" t="str">
        <f t="shared" si="243"/>
        <v>OK</v>
      </c>
      <c r="O2209" t="str">
        <f>_xlfn.XLOOKUP(B2209,'01_Raw_ATMs'!A:A,'01_Raw_ATMs'!A:A,"Not Found")</f>
        <v>ATM054</v>
      </c>
      <c r="P2209" t="str">
        <f t="shared" si="244"/>
        <v>Valid</v>
      </c>
    </row>
    <row r="2210" spans="1:16">
      <c r="A2210" t="s">
        <v>2405</v>
      </c>
      <c r="B2210" t="s">
        <v>117</v>
      </c>
      <c r="C2210" s="2">
        <v>45974</v>
      </c>
      <c r="D2210" s="3">
        <v>0.98929398148148151</v>
      </c>
      <c r="E2210" t="s">
        <v>33</v>
      </c>
      <c r="F2210">
        <v>1000</v>
      </c>
      <c r="G2210" t="s">
        <v>214</v>
      </c>
      <c r="H2210" t="s">
        <v>1103</v>
      </c>
      <c r="I2210">
        <f t="shared" si="238"/>
        <v>1</v>
      </c>
      <c r="J2210" t="str">
        <f t="shared" si="239"/>
        <v>OK</v>
      </c>
      <c r="K2210" t="str">
        <f t="shared" si="240"/>
        <v>Failed</v>
      </c>
      <c r="L2210" t="str">
        <f t="shared" si="241"/>
        <v>Withdrawal</v>
      </c>
      <c r="M2210" t="str">
        <f t="shared" si="242"/>
        <v>OK</v>
      </c>
      <c r="N2210" t="str">
        <f t="shared" si="243"/>
        <v>OK</v>
      </c>
      <c r="O2210" t="str">
        <f>_xlfn.XLOOKUP(B2210,'01_Raw_ATMs'!A:A,'01_Raw_ATMs'!A:A,"Not Found")</f>
        <v>ATM037</v>
      </c>
      <c r="P2210" t="str">
        <f t="shared" si="244"/>
        <v>Valid</v>
      </c>
    </row>
    <row r="2211" spans="1:16">
      <c r="A2211" t="s">
        <v>2406</v>
      </c>
      <c r="B2211" t="s">
        <v>7</v>
      </c>
      <c r="C2211" s="2">
        <v>45903</v>
      </c>
      <c r="D2211" s="3">
        <v>0.2429398148148148</v>
      </c>
      <c r="E2211" t="s">
        <v>194</v>
      </c>
      <c r="F2211">
        <v>0</v>
      </c>
      <c r="G2211" t="s">
        <v>189</v>
      </c>
      <c r="I2211">
        <f t="shared" si="238"/>
        <v>1</v>
      </c>
      <c r="J2211" t="str">
        <f t="shared" si="239"/>
        <v>OK</v>
      </c>
      <c r="K2211" t="str">
        <f t="shared" si="240"/>
        <v>Successful</v>
      </c>
      <c r="L2211" t="str">
        <f t="shared" si="241"/>
        <v>Balance Inquiry</v>
      </c>
      <c r="M2211" t="str">
        <f t="shared" si="242"/>
        <v>OK</v>
      </c>
      <c r="N2211" t="str">
        <f t="shared" si="243"/>
        <v>OK</v>
      </c>
      <c r="O2211" t="str">
        <f>_xlfn.XLOOKUP(B2211,'01_Raw_ATMs'!A:A,'01_Raw_ATMs'!A:A,"Not Found")</f>
        <v>ATM001</v>
      </c>
      <c r="P2211" t="str">
        <f t="shared" si="244"/>
        <v>Valid</v>
      </c>
    </row>
    <row r="2212" spans="1:16">
      <c r="A2212" t="s">
        <v>2407</v>
      </c>
      <c r="B2212" t="s">
        <v>102</v>
      </c>
      <c r="C2212" s="2">
        <v>45774</v>
      </c>
      <c r="D2212" s="3">
        <v>0.80633101851851852</v>
      </c>
      <c r="E2212" t="s">
        <v>33</v>
      </c>
      <c r="F2212">
        <v>6000</v>
      </c>
      <c r="G2212" t="s">
        <v>189</v>
      </c>
      <c r="I2212">
        <f t="shared" si="238"/>
        <v>1</v>
      </c>
      <c r="J2212" t="str">
        <f t="shared" si="239"/>
        <v>OK</v>
      </c>
      <c r="K2212" t="str">
        <f t="shared" si="240"/>
        <v>Successful</v>
      </c>
      <c r="L2212" t="str">
        <f t="shared" si="241"/>
        <v>Withdrawal</v>
      </c>
      <c r="M2212" t="str">
        <f t="shared" si="242"/>
        <v>OK</v>
      </c>
      <c r="N2212" t="str">
        <f t="shared" si="243"/>
        <v>OK</v>
      </c>
      <c r="O2212" t="str">
        <f>_xlfn.XLOOKUP(B2212,'01_Raw_ATMs'!A:A,'01_Raw_ATMs'!A:A,"Not Found")</f>
        <v>ATM023</v>
      </c>
      <c r="P2212" t="str">
        <f t="shared" si="244"/>
        <v>Valid</v>
      </c>
    </row>
    <row r="2213" spans="1:16">
      <c r="A2213" t="s">
        <v>2408</v>
      </c>
      <c r="B2213" t="s">
        <v>93</v>
      </c>
      <c r="C2213" s="2">
        <v>46150</v>
      </c>
      <c r="D2213" s="3">
        <v>0.76238425925925923</v>
      </c>
      <c r="E2213" t="s">
        <v>33</v>
      </c>
      <c r="F2213">
        <v>1000</v>
      </c>
      <c r="G2213" t="s">
        <v>189</v>
      </c>
      <c r="I2213">
        <f t="shared" si="238"/>
        <v>1</v>
      </c>
      <c r="J2213" t="str">
        <f t="shared" si="239"/>
        <v>OK</v>
      </c>
      <c r="K2213" t="str">
        <f t="shared" si="240"/>
        <v>Successful</v>
      </c>
      <c r="L2213" t="str">
        <f t="shared" si="241"/>
        <v>Withdrawal</v>
      </c>
      <c r="M2213" t="str">
        <f t="shared" si="242"/>
        <v>OK</v>
      </c>
      <c r="N2213" t="str">
        <f t="shared" si="243"/>
        <v>OK</v>
      </c>
      <c r="O2213" t="str">
        <f>_xlfn.XLOOKUP(B2213,'01_Raw_ATMs'!A:A,'01_Raw_ATMs'!A:A,"Not Found")</f>
        <v>ATM016</v>
      </c>
      <c r="P2213" t="str">
        <f t="shared" si="244"/>
        <v>Valid</v>
      </c>
    </row>
    <row r="2214" spans="1:16">
      <c r="A2214" t="s">
        <v>2409</v>
      </c>
      <c r="B2214" t="s">
        <v>130</v>
      </c>
      <c r="C2214" s="2">
        <v>45851</v>
      </c>
      <c r="D2214" s="3">
        <v>0.67831018518518515</v>
      </c>
      <c r="E2214" t="s">
        <v>33</v>
      </c>
      <c r="F2214">
        <v>8000</v>
      </c>
      <c r="G2214" t="s">
        <v>189</v>
      </c>
      <c r="I2214">
        <f t="shared" si="238"/>
        <v>1</v>
      </c>
      <c r="J2214" t="str">
        <f t="shared" si="239"/>
        <v>OK</v>
      </c>
      <c r="K2214" t="str">
        <f t="shared" si="240"/>
        <v>Successful</v>
      </c>
      <c r="L2214" t="str">
        <f t="shared" si="241"/>
        <v>Withdrawal</v>
      </c>
      <c r="M2214" t="str">
        <f t="shared" si="242"/>
        <v>OK</v>
      </c>
      <c r="N2214" t="str">
        <f t="shared" si="243"/>
        <v>OK</v>
      </c>
      <c r="O2214" t="str">
        <f>_xlfn.XLOOKUP(B2214,'01_Raw_ATMs'!A:A,'01_Raw_ATMs'!A:A,"Not Found")</f>
        <v>ATM050</v>
      </c>
      <c r="P2214" t="str">
        <f t="shared" si="244"/>
        <v>Valid</v>
      </c>
    </row>
    <row r="2215" spans="1:16">
      <c r="A2215" t="s">
        <v>2410</v>
      </c>
      <c r="B2215" t="s">
        <v>179</v>
      </c>
      <c r="C2215" s="2">
        <v>45746</v>
      </c>
      <c r="D2215" s="3">
        <v>0.96538194444444447</v>
      </c>
      <c r="E2215" t="s">
        <v>33</v>
      </c>
      <c r="F2215">
        <v>6000</v>
      </c>
      <c r="G2215" t="s">
        <v>189</v>
      </c>
      <c r="I2215">
        <f t="shared" si="238"/>
        <v>1</v>
      </c>
      <c r="J2215" t="str">
        <f t="shared" si="239"/>
        <v>OK</v>
      </c>
      <c r="K2215" t="str">
        <f t="shared" si="240"/>
        <v>Successful</v>
      </c>
      <c r="L2215" t="str">
        <f t="shared" si="241"/>
        <v>Withdrawal</v>
      </c>
      <c r="M2215" t="str">
        <f t="shared" si="242"/>
        <v>OK</v>
      </c>
      <c r="N2215" t="str">
        <f t="shared" si="243"/>
        <v>OK</v>
      </c>
      <c r="O2215" t="str">
        <f>_xlfn.XLOOKUP(B2215,'01_Raw_ATMs'!A:A,'01_Raw_ATMs'!A:A,"Not Found")</f>
        <v>ATM099</v>
      </c>
      <c r="P2215" t="str">
        <f t="shared" si="244"/>
        <v>Valid</v>
      </c>
    </row>
    <row r="2216" spans="1:16">
      <c r="A2216" t="s">
        <v>2411</v>
      </c>
      <c r="B2216" t="s">
        <v>149</v>
      </c>
      <c r="C2216" s="2">
        <v>45856</v>
      </c>
      <c r="D2216" s="3">
        <v>0.66652777777777783</v>
      </c>
      <c r="E2216" t="s">
        <v>33</v>
      </c>
      <c r="F2216">
        <v>500</v>
      </c>
      <c r="G2216" t="s">
        <v>189</v>
      </c>
      <c r="I2216">
        <f t="shared" si="238"/>
        <v>1</v>
      </c>
      <c r="J2216" t="str">
        <f t="shared" si="239"/>
        <v>OK</v>
      </c>
      <c r="K2216" t="str">
        <f t="shared" si="240"/>
        <v>Successful</v>
      </c>
      <c r="L2216" t="str">
        <f t="shared" si="241"/>
        <v>Withdrawal</v>
      </c>
      <c r="M2216" t="str">
        <f t="shared" si="242"/>
        <v>OK</v>
      </c>
      <c r="N2216" t="str">
        <f t="shared" si="243"/>
        <v>OK</v>
      </c>
      <c r="O2216" t="str">
        <f>_xlfn.XLOOKUP(B2216,'01_Raw_ATMs'!A:A,'01_Raw_ATMs'!A:A,"Not Found")</f>
        <v>ATM069</v>
      </c>
      <c r="P2216" t="str">
        <f t="shared" si="244"/>
        <v>Valid</v>
      </c>
    </row>
    <row r="2217" spans="1:16">
      <c r="A2217" t="s">
        <v>2412</v>
      </c>
      <c r="B2217" t="s">
        <v>130</v>
      </c>
      <c r="C2217" s="2">
        <v>46100</v>
      </c>
      <c r="D2217" s="3">
        <v>0.27278935185185182</v>
      </c>
      <c r="E2217" t="s">
        <v>194</v>
      </c>
      <c r="F2217">
        <v>0</v>
      </c>
      <c r="G2217" t="s">
        <v>189</v>
      </c>
      <c r="I2217">
        <f t="shared" si="238"/>
        <v>1</v>
      </c>
      <c r="J2217" t="str">
        <f t="shared" si="239"/>
        <v>OK</v>
      </c>
      <c r="K2217" t="str">
        <f t="shared" si="240"/>
        <v>Successful</v>
      </c>
      <c r="L2217" t="str">
        <f t="shared" si="241"/>
        <v>Balance Inquiry</v>
      </c>
      <c r="M2217" t="str">
        <f t="shared" si="242"/>
        <v>OK</v>
      </c>
      <c r="N2217" t="str">
        <f t="shared" si="243"/>
        <v>OK</v>
      </c>
      <c r="O2217" t="str">
        <f>_xlfn.XLOOKUP(B2217,'01_Raw_ATMs'!A:A,'01_Raw_ATMs'!A:A,"Not Found")</f>
        <v>ATM050</v>
      </c>
      <c r="P2217" t="str">
        <f t="shared" si="244"/>
        <v>Valid</v>
      </c>
    </row>
    <row r="2218" spans="1:16">
      <c r="A2218" t="s">
        <v>2413</v>
      </c>
      <c r="B2218" t="s">
        <v>104</v>
      </c>
      <c r="C2218" s="2">
        <v>46153</v>
      </c>
      <c r="D2218" s="3">
        <v>0.82481481481481478</v>
      </c>
      <c r="E2218" t="s">
        <v>33</v>
      </c>
      <c r="F2218">
        <v>2000</v>
      </c>
      <c r="G2218" t="s">
        <v>189</v>
      </c>
      <c r="I2218">
        <f t="shared" si="238"/>
        <v>1</v>
      </c>
      <c r="J2218" t="str">
        <f t="shared" si="239"/>
        <v>OK</v>
      </c>
      <c r="K2218" t="str">
        <f t="shared" si="240"/>
        <v>Successful</v>
      </c>
      <c r="L2218" t="str">
        <f t="shared" si="241"/>
        <v>Withdrawal</v>
      </c>
      <c r="M2218" t="str">
        <f t="shared" si="242"/>
        <v>OK</v>
      </c>
      <c r="N2218" t="str">
        <f t="shared" si="243"/>
        <v>OK</v>
      </c>
      <c r="O2218" t="str">
        <f>_xlfn.XLOOKUP(B2218,'01_Raw_ATMs'!A:A,'01_Raw_ATMs'!A:A,"Not Found")</f>
        <v>ATM025</v>
      </c>
      <c r="P2218" t="str">
        <f t="shared" si="244"/>
        <v>Valid</v>
      </c>
    </row>
    <row r="2219" spans="1:16">
      <c r="A2219" t="s">
        <v>2414</v>
      </c>
      <c r="B2219" t="s">
        <v>180</v>
      </c>
      <c r="C2219" s="2">
        <v>46164</v>
      </c>
      <c r="D2219" s="3">
        <v>0.68708333333333338</v>
      </c>
      <c r="E2219" t="s">
        <v>33</v>
      </c>
      <c r="F2219">
        <v>3000</v>
      </c>
      <c r="G2219" t="s">
        <v>189</v>
      </c>
      <c r="I2219">
        <f t="shared" si="238"/>
        <v>1</v>
      </c>
      <c r="J2219" t="str">
        <f t="shared" si="239"/>
        <v>OK</v>
      </c>
      <c r="K2219" t="str">
        <f t="shared" si="240"/>
        <v>Successful</v>
      </c>
      <c r="L2219" t="str">
        <f t="shared" si="241"/>
        <v>Withdrawal</v>
      </c>
      <c r="M2219" t="str">
        <f t="shared" si="242"/>
        <v>OK</v>
      </c>
      <c r="N2219" t="str">
        <f t="shared" si="243"/>
        <v>OK</v>
      </c>
      <c r="O2219" t="str">
        <f>_xlfn.XLOOKUP(B2219,'01_Raw_ATMs'!A:A,'01_Raw_ATMs'!A:A,"Not Found")</f>
        <v>ATM100</v>
      </c>
      <c r="P2219" t="str">
        <f t="shared" si="244"/>
        <v>Valid</v>
      </c>
    </row>
    <row r="2220" spans="1:16">
      <c r="A2220" t="s">
        <v>2415</v>
      </c>
      <c r="B2220" t="s">
        <v>79</v>
      </c>
      <c r="C2220" s="2">
        <v>45695</v>
      </c>
      <c r="D2220" s="3">
        <v>0.62541666666666662</v>
      </c>
      <c r="E2220" t="s">
        <v>33</v>
      </c>
      <c r="F2220">
        <v>10000</v>
      </c>
      <c r="G2220" t="s">
        <v>189</v>
      </c>
      <c r="I2220">
        <f t="shared" si="238"/>
        <v>1</v>
      </c>
      <c r="J2220" t="str">
        <f t="shared" si="239"/>
        <v>OK</v>
      </c>
      <c r="K2220" t="str">
        <f t="shared" si="240"/>
        <v>Successful</v>
      </c>
      <c r="L2220" t="str">
        <f t="shared" si="241"/>
        <v>Withdrawal</v>
      </c>
      <c r="M2220" t="str">
        <f t="shared" si="242"/>
        <v>OK</v>
      </c>
      <c r="N2220" t="str">
        <f t="shared" si="243"/>
        <v>OK</v>
      </c>
      <c r="O2220" t="str">
        <f>_xlfn.XLOOKUP(B2220,'01_Raw_ATMs'!A:A,'01_Raw_ATMs'!A:A,"Not Found")</f>
        <v>ATM006</v>
      </c>
      <c r="P2220" t="str">
        <f t="shared" si="244"/>
        <v>Valid</v>
      </c>
    </row>
    <row r="2221" spans="1:16">
      <c r="A2221" t="s">
        <v>2416</v>
      </c>
      <c r="B2221" t="s">
        <v>164</v>
      </c>
      <c r="C2221" s="2">
        <v>46004</v>
      </c>
      <c r="D2221" s="3">
        <v>0.62013888888888891</v>
      </c>
      <c r="E2221" t="s">
        <v>261</v>
      </c>
      <c r="F2221">
        <v>10000</v>
      </c>
      <c r="G2221" t="s">
        <v>189</v>
      </c>
      <c r="I2221">
        <f t="shared" si="238"/>
        <v>1</v>
      </c>
      <c r="J2221" t="str">
        <f t="shared" si="239"/>
        <v>OK</v>
      </c>
      <c r="K2221" t="str">
        <f t="shared" si="240"/>
        <v>Successful</v>
      </c>
      <c r="L2221" t="str">
        <f t="shared" si="241"/>
        <v>Cash Deposit</v>
      </c>
      <c r="M2221" t="str">
        <f t="shared" si="242"/>
        <v>OK</v>
      </c>
      <c r="N2221" t="str">
        <f t="shared" si="243"/>
        <v>OK</v>
      </c>
      <c r="O2221" t="str">
        <f>_xlfn.XLOOKUP(B2221,'01_Raw_ATMs'!A:A,'01_Raw_ATMs'!A:A,"Not Found")</f>
        <v>ATM084</v>
      </c>
      <c r="P2221" t="str">
        <f t="shared" si="244"/>
        <v>Valid</v>
      </c>
    </row>
    <row r="2222" spans="1:16">
      <c r="A2222" t="s">
        <v>2417</v>
      </c>
      <c r="B2222" t="s">
        <v>90</v>
      </c>
      <c r="C2222" s="2">
        <v>46191</v>
      </c>
      <c r="D2222" s="3">
        <v>0.67195601851851849</v>
      </c>
      <c r="E2222" t="s">
        <v>33</v>
      </c>
      <c r="F2222">
        <v>5000</v>
      </c>
      <c r="G2222" t="s">
        <v>189</v>
      </c>
      <c r="I2222">
        <f t="shared" si="238"/>
        <v>1</v>
      </c>
      <c r="J2222" t="str">
        <f t="shared" si="239"/>
        <v>OK</v>
      </c>
      <c r="K2222" t="str">
        <f t="shared" si="240"/>
        <v>Successful</v>
      </c>
      <c r="L2222" t="str">
        <f t="shared" si="241"/>
        <v>Withdrawal</v>
      </c>
      <c r="M2222" t="str">
        <f t="shared" si="242"/>
        <v>OK</v>
      </c>
      <c r="N2222" t="str">
        <f t="shared" si="243"/>
        <v>OK</v>
      </c>
      <c r="O2222" t="str">
        <f>_xlfn.XLOOKUP(B2222,'01_Raw_ATMs'!A:A,'01_Raw_ATMs'!A:A,"Not Found")</f>
        <v>ATM013</v>
      </c>
      <c r="P2222" t="str">
        <f t="shared" si="244"/>
        <v>Valid</v>
      </c>
    </row>
    <row r="2223" spans="1:16">
      <c r="A2223" t="s">
        <v>2418</v>
      </c>
      <c r="B2223" t="s">
        <v>151</v>
      </c>
      <c r="C2223" s="2">
        <v>46006</v>
      </c>
      <c r="D2223" s="3">
        <v>0.32710648148148153</v>
      </c>
      <c r="E2223" t="s">
        <v>194</v>
      </c>
      <c r="F2223">
        <v>0</v>
      </c>
      <c r="G2223" t="s">
        <v>189</v>
      </c>
      <c r="I2223">
        <f t="shared" si="238"/>
        <v>1</v>
      </c>
      <c r="J2223" t="str">
        <f t="shared" si="239"/>
        <v>OK</v>
      </c>
      <c r="K2223" t="str">
        <f t="shared" si="240"/>
        <v>Successful</v>
      </c>
      <c r="L2223" t="str">
        <f t="shared" si="241"/>
        <v>Balance Inquiry</v>
      </c>
      <c r="M2223" t="str">
        <f t="shared" si="242"/>
        <v>OK</v>
      </c>
      <c r="N2223" t="str">
        <f t="shared" si="243"/>
        <v>OK</v>
      </c>
      <c r="O2223" t="str">
        <f>_xlfn.XLOOKUP(B2223,'01_Raw_ATMs'!A:A,'01_Raw_ATMs'!A:A,"Not Found")</f>
        <v>ATM071</v>
      </c>
      <c r="P2223" t="str">
        <f t="shared" si="244"/>
        <v>Valid</v>
      </c>
    </row>
    <row r="2224" spans="1:16">
      <c r="A2224" t="s">
        <v>2419</v>
      </c>
      <c r="B2224" t="s">
        <v>112</v>
      </c>
      <c r="C2224" s="2">
        <v>45977</v>
      </c>
      <c r="D2224" s="3">
        <v>0.68562500000000004</v>
      </c>
      <c r="E2224" t="s">
        <v>33</v>
      </c>
      <c r="F2224">
        <v>1000</v>
      </c>
      <c r="G2224" t="s">
        <v>189</v>
      </c>
      <c r="I2224">
        <f t="shared" si="238"/>
        <v>1</v>
      </c>
      <c r="J2224" t="str">
        <f t="shared" si="239"/>
        <v>OK</v>
      </c>
      <c r="K2224" t="str">
        <f t="shared" si="240"/>
        <v>Successful</v>
      </c>
      <c r="L2224" t="str">
        <f t="shared" si="241"/>
        <v>Withdrawal</v>
      </c>
      <c r="M2224" t="str">
        <f t="shared" si="242"/>
        <v>OK</v>
      </c>
      <c r="N2224" t="str">
        <f t="shared" si="243"/>
        <v>OK</v>
      </c>
      <c r="O2224" t="str">
        <f>_xlfn.XLOOKUP(B2224,'01_Raw_ATMs'!A:A,'01_Raw_ATMs'!A:A,"Not Found")</f>
        <v>ATM032</v>
      </c>
      <c r="P2224" t="str">
        <f t="shared" si="244"/>
        <v>Valid</v>
      </c>
    </row>
    <row r="2225" spans="1:16">
      <c r="A2225" t="s">
        <v>2420</v>
      </c>
      <c r="B2225" t="s">
        <v>119</v>
      </c>
      <c r="C2225" s="2">
        <v>45798</v>
      </c>
      <c r="D2225" s="3">
        <v>0.78638888888888892</v>
      </c>
      <c r="E2225" t="s">
        <v>261</v>
      </c>
      <c r="F2225">
        <v>5000</v>
      </c>
      <c r="G2225" t="s">
        <v>189</v>
      </c>
      <c r="I2225">
        <f t="shared" si="238"/>
        <v>1</v>
      </c>
      <c r="J2225" t="str">
        <f t="shared" si="239"/>
        <v>OK</v>
      </c>
      <c r="K2225" t="str">
        <f t="shared" si="240"/>
        <v>Successful</v>
      </c>
      <c r="L2225" t="str">
        <f t="shared" si="241"/>
        <v>Cash Deposit</v>
      </c>
      <c r="M2225" t="str">
        <f t="shared" si="242"/>
        <v>OK</v>
      </c>
      <c r="N2225" t="str">
        <f t="shared" si="243"/>
        <v>OK</v>
      </c>
      <c r="O2225" t="str">
        <f>_xlfn.XLOOKUP(B2225,'01_Raw_ATMs'!A:A,'01_Raw_ATMs'!A:A,"Not Found")</f>
        <v>ATM039</v>
      </c>
      <c r="P2225" t="str">
        <f t="shared" si="244"/>
        <v>Valid</v>
      </c>
    </row>
    <row r="2226" spans="1:16">
      <c r="A2226" t="s">
        <v>2421</v>
      </c>
      <c r="B2226" t="s">
        <v>133</v>
      </c>
      <c r="C2226" s="2">
        <v>45734</v>
      </c>
      <c r="D2226" s="3">
        <v>0.93268518518518517</v>
      </c>
      <c r="E2226" t="s">
        <v>33</v>
      </c>
      <c r="F2226">
        <v>2500</v>
      </c>
      <c r="G2226" t="s">
        <v>189</v>
      </c>
      <c r="I2226">
        <f t="shared" si="238"/>
        <v>1</v>
      </c>
      <c r="J2226" t="str">
        <f t="shared" si="239"/>
        <v>OK</v>
      </c>
      <c r="K2226" t="str">
        <f t="shared" si="240"/>
        <v>Successful</v>
      </c>
      <c r="L2226" t="str">
        <f t="shared" si="241"/>
        <v>Withdrawal</v>
      </c>
      <c r="M2226" t="str">
        <f t="shared" si="242"/>
        <v>OK</v>
      </c>
      <c r="N2226" t="str">
        <f t="shared" si="243"/>
        <v>OK</v>
      </c>
      <c r="O2226" t="str">
        <f>_xlfn.XLOOKUP(B2226,'01_Raw_ATMs'!A:A,'01_Raw_ATMs'!A:A,"Not Found")</f>
        <v>ATM053</v>
      </c>
      <c r="P2226" t="str">
        <f t="shared" si="244"/>
        <v>Valid</v>
      </c>
    </row>
    <row r="2227" spans="1:16">
      <c r="A2227" t="s">
        <v>2422</v>
      </c>
      <c r="B2227" t="s">
        <v>76</v>
      </c>
      <c r="C2227" s="2">
        <v>45949</v>
      </c>
      <c r="D2227" s="3">
        <v>0.53130787037037042</v>
      </c>
      <c r="E2227" t="s">
        <v>211</v>
      </c>
      <c r="F2227">
        <v>0</v>
      </c>
      <c r="G2227" t="s">
        <v>189</v>
      </c>
      <c r="I2227">
        <f t="shared" si="238"/>
        <v>1</v>
      </c>
      <c r="J2227" t="str">
        <f t="shared" si="239"/>
        <v>OK</v>
      </c>
      <c r="K2227" t="str">
        <f t="shared" si="240"/>
        <v>Successful</v>
      </c>
      <c r="L2227" t="str">
        <f t="shared" si="241"/>
        <v>Mini Statement</v>
      </c>
      <c r="M2227" t="str">
        <f t="shared" si="242"/>
        <v>OK</v>
      </c>
      <c r="N2227" t="str">
        <f t="shared" si="243"/>
        <v>OK</v>
      </c>
      <c r="O2227" t="str">
        <f>_xlfn.XLOOKUP(B2227,'01_Raw_ATMs'!A:A,'01_Raw_ATMs'!A:A,"Not Found")</f>
        <v>ATM004</v>
      </c>
      <c r="P2227" t="str">
        <f t="shared" si="244"/>
        <v>Valid</v>
      </c>
    </row>
    <row r="2228" spans="1:16">
      <c r="A2228" t="s">
        <v>2423</v>
      </c>
      <c r="B2228" t="s">
        <v>158</v>
      </c>
      <c r="C2228" s="2">
        <v>45760</v>
      </c>
      <c r="D2228" s="3">
        <v>0.54601851851851857</v>
      </c>
      <c r="E2228" t="s">
        <v>194</v>
      </c>
      <c r="F2228">
        <v>0</v>
      </c>
      <c r="G2228" t="s">
        <v>189</v>
      </c>
      <c r="I2228">
        <f t="shared" si="238"/>
        <v>1</v>
      </c>
      <c r="J2228" t="str">
        <f t="shared" si="239"/>
        <v>OK</v>
      </c>
      <c r="K2228" t="str">
        <f t="shared" si="240"/>
        <v>Successful</v>
      </c>
      <c r="L2228" t="str">
        <f t="shared" si="241"/>
        <v>Balance Inquiry</v>
      </c>
      <c r="M2228" t="str">
        <f t="shared" si="242"/>
        <v>OK</v>
      </c>
      <c r="N2228" t="str">
        <f t="shared" si="243"/>
        <v>OK</v>
      </c>
      <c r="O2228" t="str">
        <f>_xlfn.XLOOKUP(B2228,'01_Raw_ATMs'!A:A,'01_Raw_ATMs'!A:A,"Not Found")</f>
        <v>ATM078</v>
      </c>
      <c r="P2228" t="str">
        <f t="shared" si="244"/>
        <v>Valid</v>
      </c>
    </row>
    <row r="2229" spans="1:16">
      <c r="A2229" t="s">
        <v>2424</v>
      </c>
      <c r="B2229" t="s">
        <v>93</v>
      </c>
      <c r="C2229" s="2">
        <v>45845</v>
      </c>
      <c r="D2229" s="3">
        <v>0.73461805555555559</v>
      </c>
      <c r="E2229" t="s">
        <v>33</v>
      </c>
      <c r="F2229">
        <v>500</v>
      </c>
      <c r="G2229" t="s">
        <v>189</v>
      </c>
      <c r="I2229">
        <f t="shared" si="238"/>
        <v>1</v>
      </c>
      <c r="J2229" t="str">
        <f t="shared" si="239"/>
        <v>OK</v>
      </c>
      <c r="K2229" t="str">
        <f t="shared" si="240"/>
        <v>Successful</v>
      </c>
      <c r="L2229" t="str">
        <f t="shared" si="241"/>
        <v>Withdrawal</v>
      </c>
      <c r="M2229" t="str">
        <f t="shared" si="242"/>
        <v>OK</v>
      </c>
      <c r="N2229" t="str">
        <f t="shared" si="243"/>
        <v>OK</v>
      </c>
      <c r="O2229" t="str">
        <f>_xlfn.XLOOKUP(B2229,'01_Raw_ATMs'!A:A,'01_Raw_ATMs'!A:A,"Not Found")</f>
        <v>ATM016</v>
      </c>
      <c r="P2229" t="str">
        <f t="shared" si="244"/>
        <v>Valid</v>
      </c>
    </row>
    <row r="2230" spans="1:16">
      <c r="A2230" t="s">
        <v>2425</v>
      </c>
      <c r="B2230" t="s">
        <v>178</v>
      </c>
      <c r="C2230" s="2">
        <v>45739</v>
      </c>
      <c r="D2230" s="3">
        <v>0.81665509259259261</v>
      </c>
      <c r="E2230" t="s">
        <v>33</v>
      </c>
      <c r="F2230">
        <v>6000</v>
      </c>
      <c r="G2230" t="s">
        <v>189</v>
      </c>
      <c r="I2230">
        <f t="shared" si="238"/>
        <v>1</v>
      </c>
      <c r="J2230" t="str">
        <f t="shared" si="239"/>
        <v>OK</v>
      </c>
      <c r="K2230" t="str">
        <f t="shared" si="240"/>
        <v>Successful</v>
      </c>
      <c r="L2230" t="str">
        <f t="shared" si="241"/>
        <v>Withdrawal</v>
      </c>
      <c r="M2230" t="str">
        <f t="shared" si="242"/>
        <v>OK</v>
      </c>
      <c r="N2230" t="str">
        <f t="shared" si="243"/>
        <v>OK</v>
      </c>
      <c r="O2230" t="str">
        <f>_xlfn.XLOOKUP(B2230,'01_Raw_ATMs'!A:A,'01_Raw_ATMs'!A:A,"Not Found")</f>
        <v>ATM098</v>
      </c>
      <c r="P2230" t="str">
        <f t="shared" si="244"/>
        <v>Valid</v>
      </c>
    </row>
    <row r="2231" spans="1:16">
      <c r="A2231" t="s">
        <v>2426</v>
      </c>
      <c r="B2231" t="s">
        <v>151</v>
      </c>
      <c r="C2231" s="2">
        <v>45962</v>
      </c>
      <c r="D2231" s="3">
        <v>0.26791666666666669</v>
      </c>
      <c r="E2231" t="s">
        <v>211</v>
      </c>
      <c r="F2231">
        <v>0</v>
      </c>
      <c r="G2231" t="s">
        <v>189</v>
      </c>
      <c r="I2231">
        <f t="shared" si="238"/>
        <v>1</v>
      </c>
      <c r="J2231" t="str">
        <f t="shared" si="239"/>
        <v>OK</v>
      </c>
      <c r="K2231" t="str">
        <f t="shared" si="240"/>
        <v>Successful</v>
      </c>
      <c r="L2231" t="str">
        <f t="shared" si="241"/>
        <v>Mini Statement</v>
      </c>
      <c r="M2231" t="str">
        <f t="shared" si="242"/>
        <v>OK</v>
      </c>
      <c r="N2231" t="str">
        <f t="shared" si="243"/>
        <v>OK</v>
      </c>
      <c r="O2231" t="str">
        <f>_xlfn.XLOOKUP(B2231,'01_Raw_ATMs'!A:A,'01_Raw_ATMs'!A:A,"Not Found")</f>
        <v>ATM071</v>
      </c>
      <c r="P2231" t="str">
        <f t="shared" si="244"/>
        <v>Valid</v>
      </c>
    </row>
    <row r="2232" spans="1:16">
      <c r="A2232" t="s">
        <v>2427</v>
      </c>
      <c r="B2232" t="s">
        <v>134</v>
      </c>
      <c r="C2232" s="2">
        <v>45753</v>
      </c>
      <c r="D2232" s="3">
        <v>0.76234953703703701</v>
      </c>
      <c r="E2232" t="s">
        <v>33</v>
      </c>
      <c r="F2232">
        <v>1000</v>
      </c>
      <c r="G2232" t="s">
        <v>189</v>
      </c>
      <c r="I2232">
        <f t="shared" si="238"/>
        <v>1</v>
      </c>
      <c r="J2232" t="str">
        <f t="shared" si="239"/>
        <v>OK</v>
      </c>
      <c r="K2232" t="str">
        <f t="shared" si="240"/>
        <v>Successful</v>
      </c>
      <c r="L2232" t="str">
        <f t="shared" si="241"/>
        <v>Withdrawal</v>
      </c>
      <c r="M2232" t="str">
        <f t="shared" si="242"/>
        <v>OK</v>
      </c>
      <c r="N2232" t="str">
        <f t="shared" si="243"/>
        <v>OK</v>
      </c>
      <c r="O2232" t="str">
        <f>_xlfn.XLOOKUP(B2232,'01_Raw_ATMs'!A:A,'01_Raw_ATMs'!A:A,"Not Found")</f>
        <v>ATM054</v>
      </c>
      <c r="P2232" t="str">
        <f t="shared" si="244"/>
        <v>Valid</v>
      </c>
    </row>
    <row r="2233" spans="1:16">
      <c r="A2233" t="s">
        <v>2428</v>
      </c>
      <c r="B2233" t="s">
        <v>156</v>
      </c>
      <c r="C2233" s="2">
        <v>45662</v>
      </c>
      <c r="D2233" s="3">
        <v>0.2708564814814815</v>
      </c>
      <c r="E2233" t="s">
        <v>33</v>
      </c>
      <c r="F2233">
        <v>3000</v>
      </c>
      <c r="G2233" t="s">
        <v>189</v>
      </c>
      <c r="I2233">
        <f t="shared" si="238"/>
        <v>1</v>
      </c>
      <c r="J2233" t="str">
        <f t="shared" si="239"/>
        <v>OK</v>
      </c>
      <c r="K2233" t="str">
        <f t="shared" si="240"/>
        <v>Successful</v>
      </c>
      <c r="L2233" t="str">
        <f t="shared" si="241"/>
        <v>Withdrawal</v>
      </c>
      <c r="M2233" t="str">
        <f t="shared" si="242"/>
        <v>OK</v>
      </c>
      <c r="N2233" t="str">
        <f t="shared" si="243"/>
        <v>OK</v>
      </c>
      <c r="O2233" t="str">
        <f>_xlfn.XLOOKUP(B2233,'01_Raw_ATMs'!A:A,'01_Raw_ATMs'!A:A,"Not Found")</f>
        <v>ATM076</v>
      </c>
      <c r="P2233" t="str">
        <f t="shared" si="244"/>
        <v>Valid</v>
      </c>
    </row>
    <row r="2234" spans="1:16">
      <c r="A2234" t="s">
        <v>2429</v>
      </c>
      <c r="B2234" t="s">
        <v>91</v>
      </c>
      <c r="C2234" s="2">
        <v>45928</v>
      </c>
      <c r="D2234" s="3">
        <v>0.35829861111111111</v>
      </c>
      <c r="E2234" t="s">
        <v>194</v>
      </c>
      <c r="F2234">
        <v>0</v>
      </c>
      <c r="G2234" t="s">
        <v>189</v>
      </c>
      <c r="I2234">
        <f t="shared" si="238"/>
        <v>1</v>
      </c>
      <c r="J2234" t="str">
        <f t="shared" si="239"/>
        <v>OK</v>
      </c>
      <c r="K2234" t="str">
        <f t="shared" si="240"/>
        <v>Successful</v>
      </c>
      <c r="L2234" t="str">
        <f t="shared" si="241"/>
        <v>Balance Inquiry</v>
      </c>
      <c r="M2234" t="str">
        <f t="shared" si="242"/>
        <v>OK</v>
      </c>
      <c r="N2234" t="str">
        <f t="shared" si="243"/>
        <v>OK</v>
      </c>
      <c r="O2234" t="str">
        <f>_xlfn.XLOOKUP(B2234,'01_Raw_ATMs'!A:A,'01_Raw_ATMs'!A:A,"Not Found")</f>
        <v>ATM014</v>
      </c>
      <c r="P2234" t="str">
        <f t="shared" si="244"/>
        <v>Valid</v>
      </c>
    </row>
    <row r="2235" spans="1:16">
      <c r="A2235" t="s">
        <v>2430</v>
      </c>
      <c r="B2235" t="s">
        <v>101</v>
      </c>
      <c r="C2235" s="2">
        <v>45847</v>
      </c>
      <c r="D2235" s="3">
        <v>0.73384259259259255</v>
      </c>
      <c r="E2235" t="s">
        <v>211</v>
      </c>
      <c r="F2235">
        <v>0</v>
      </c>
      <c r="G2235" t="s">
        <v>189</v>
      </c>
      <c r="I2235">
        <f t="shared" si="238"/>
        <v>1</v>
      </c>
      <c r="J2235" t="str">
        <f t="shared" si="239"/>
        <v>OK</v>
      </c>
      <c r="K2235" t="str">
        <f t="shared" si="240"/>
        <v>Successful</v>
      </c>
      <c r="L2235" t="str">
        <f t="shared" si="241"/>
        <v>Mini Statement</v>
      </c>
      <c r="M2235" t="str">
        <f t="shared" si="242"/>
        <v>OK</v>
      </c>
      <c r="N2235" t="str">
        <f t="shared" si="243"/>
        <v>OK</v>
      </c>
      <c r="O2235" t="str">
        <f>_xlfn.XLOOKUP(B2235,'01_Raw_ATMs'!A:A,'01_Raw_ATMs'!A:A,"Not Found")</f>
        <v>ATM022</v>
      </c>
      <c r="P2235" t="str">
        <f t="shared" si="244"/>
        <v>Valid</v>
      </c>
    </row>
    <row r="2236" spans="1:16">
      <c r="A2236" t="s">
        <v>2431</v>
      </c>
      <c r="B2236" t="s">
        <v>74</v>
      </c>
      <c r="C2236" s="2">
        <v>46139</v>
      </c>
      <c r="D2236" s="3">
        <v>0.40634259259259259</v>
      </c>
      <c r="E2236" t="s">
        <v>33</v>
      </c>
      <c r="F2236">
        <v>10000</v>
      </c>
      <c r="G2236" t="s">
        <v>189</v>
      </c>
      <c r="I2236">
        <f t="shared" si="238"/>
        <v>1</v>
      </c>
      <c r="J2236" t="str">
        <f t="shared" si="239"/>
        <v>OK</v>
      </c>
      <c r="K2236" t="str">
        <f t="shared" si="240"/>
        <v>Successful</v>
      </c>
      <c r="L2236" t="str">
        <f t="shared" si="241"/>
        <v>Withdrawal</v>
      </c>
      <c r="M2236" t="str">
        <f t="shared" si="242"/>
        <v>OK</v>
      </c>
      <c r="N2236" t="str">
        <f t="shared" si="243"/>
        <v>OK</v>
      </c>
      <c r="O2236" t="str">
        <f>_xlfn.XLOOKUP(B2236,'01_Raw_ATMs'!A:A,'01_Raw_ATMs'!A:A,"Not Found")</f>
        <v>ATM003</v>
      </c>
      <c r="P2236" t="str">
        <f t="shared" si="244"/>
        <v>Valid</v>
      </c>
    </row>
    <row r="2237" spans="1:16">
      <c r="A2237" t="s">
        <v>2432</v>
      </c>
      <c r="B2237" t="s">
        <v>133</v>
      </c>
      <c r="C2237" s="2">
        <v>45663</v>
      </c>
      <c r="D2237" s="3">
        <v>0.78908564814814819</v>
      </c>
      <c r="E2237" t="s">
        <v>33</v>
      </c>
      <c r="F2237">
        <v>2000</v>
      </c>
      <c r="G2237" t="s">
        <v>189</v>
      </c>
      <c r="I2237">
        <f t="shared" si="238"/>
        <v>1</v>
      </c>
      <c r="J2237" t="str">
        <f t="shared" si="239"/>
        <v>OK</v>
      </c>
      <c r="K2237" t="str">
        <f t="shared" si="240"/>
        <v>Successful</v>
      </c>
      <c r="L2237" t="str">
        <f t="shared" si="241"/>
        <v>Withdrawal</v>
      </c>
      <c r="M2237" t="str">
        <f t="shared" si="242"/>
        <v>OK</v>
      </c>
      <c r="N2237" t="str">
        <f t="shared" si="243"/>
        <v>OK</v>
      </c>
      <c r="O2237" t="str">
        <f>_xlfn.XLOOKUP(B2237,'01_Raw_ATMs'!A:A,'01_Raw_ATMs'!A:A,"Not Found")</f>
        <v>ATM053</v>
      </c>
      <c r="P2237" t="str">
        <f t="shared" si="244"/>
        <v>Valid</v>
      </c>
    </row>
    <row r="2238" spans="1:16">
      <c r="A2238" t="s">
        <v>2433</v>
      </c>
      <c r="B2238" t="s">
        <v>111</v>
      </c>
      <c r="C2238" s="2">
        <v>45718</v>
      </c>
      <c r="D2238" s="3">
        <v>0.61090277777777779</v>
      </c>
      <c r="E2238" t="s">
        <v>33</v>
      </c>
      <c r="F2238">
        <v>6000</v>
      </c>
      <c r="G2238" t="s">
        <v>189</v>
      </c>
      <c r="I2238">
        <f t="shared" si="238"/>
        <v>1</v>
      </c>
      <c r="J2238" t="str">
        <f t="shared" si="239"/>
        <v>OK</v>
      </c>
      <c r="K2238" t="str">
        <f t="shared" si="240"/>
        <v>Successful</v>
      </c>
      <c r="L2238" t="str">
        <f t="shared" si="241"/>
        <v>Withdrawal</v>
      </c>
      <c r="M2238" t="str">
        <f t="shared" si="242"/>
        <v>OK</v>
      </c>
      <c r="N2238" t="str">
        <f t="shared" si="243"/>
        <v>OK</v>
      </c>
      <c r="O2238" t="str">
        <f>_xlfn.XLOOKUP(B2238,'01_Raw_ATMs'!A:A,'01_Raw_ATMs'!A:A,"Not Found")</f>
        <v>ATM031</v>
      </c>
      <c r="P2238" t="str">
        <f t="shared" si="244"/>
        <v>Valid</v>
      </c>
    </row>
    <row r="2239" spans="1:16">
      <c r="A2239" t="s">
        <v>2434</v>
      </c>
      <c r="B2239" t="s">
        <v>96</v>
      </c>
      <c r="C2239" s="2">
        <v>46072</v>
      </c>
      <c r="D2239" s="3">
        <v>0.93539351851851849</v>
      </c>
      <c r="E2239" t="s">
        <v>33</v>
      </c>
      <c r="F2239">
        <v>2500</v>
      </c>
      <c r="G2239" t="s">
        <v>189</v>
      </c>
      <c r="I2239">
        <f t="shared" si="238"/>
        <v>1</v>
      </c>
      <c r="J2239" t="str">
        <f t="shared" si="239"/>
        <v>OK</v>
      </c>
      <c r="K2239" t="str">
        <f t="shared" si="240"/>
        <v>Successful</v>
      </c>
      <c r="L2239" t="str">
        <f t="shared" si="241"/>
        <v>Withdrawal</v>
      </c>
      <c r="M2239" t="str">
        <f t="shared" si="242"/>
        <v>OK</v>
      </c>
      <c r="N2239" t="str">
        <f t="shared" si="243"/>
        <v>OK</v>
      </c>
      <c r="O2239" t="str">
        <f>_xlfn.XLOOKUP(B2239,'01_Raw_ATMs'!A:A,'01_Raw_ATMs'!A:A,"Not Found")</f>
        <v>ATM018</v>
      </c>
      <c r="P2239" t="str">
        <f t="shared" si="244"/>
        <v>Valid</v>
      </c>
    </row>
    <row r="2240" spans="1:16">
      <c r="A2240" t="s">
        <v>2435</v>
      </c>
      <c r="B2240" t="s">
        <v>93</v>
      </c>
      <c r="C2240" s="2">
        <v>46088</v>
      </c>
      <c r="D2240" s="3">
        <v>0.44341435185185191</v>
      </c>
      <c r="E2240" t="s">
        <v>33</v>
      </c>
      <c r="F2240">
        <v>1000</v>
      </c>
      <c r="G2240" t="s">
        <v>189</v>
      </c>
      <c r="I2240">
        <f t="shared" si="238"/>
        <v>1</v>
      </c>
      <c r="J2240" t="str">
        <f t="shared" si="239"/>
        <v>OK</v>
      </c>
      <c r="K2240" t="str">
        <f t="shared" si="240"/>
        <v>Successful</v>
      </c>
      <c r="L2240" t="str">
        <f t="shared" si="241"/>
        <v>Withdrawal</v>
      </c>
      <c r="M2240" t="str">
        <f t="shared" si="242"/>
        <v>OK</v>
      </c>
      <c r="N2240" t="str">
        <f t="shared" si="243"/>
        <v>OK</v>
      </c>
      <c r="O2240" t="str">
        <f>_xlfn.XLOOKUP(B2240,'01_Raw_ATMs'!A:A,'01_Raw_ATMs'!A:A,"Not Found")</f>
        <v>ATM016</v>
      </c>
      <c r="P2240" t="str">
        <f t="shared" si="244"/>
        <v>Valid</v>
      </c>
    </row>
    <row r="2241" spans="1:16">
      <c r="A2241" t="s">
        <v>2436</v>
      </c>
      <c r="B2241" t="s">
        <v>104</v>
      </c>
      <c r="C2241" s="2">
        <v>45917</v>
      </c>
      <c r="D2241" s="3">
        <v>0.77512731481481478</v>
      </c>
      <c r="E2241" t="s">
        <v>194</v>
      </c>
      <c r="F2241">
        <v>0</v>
      </c>
      <c r="G2241" t="s">
        <v>189</v>
      </c>
      <c r="I2241">
        <f t="shared" si="238"/>
        <v>1</v>
      </c>
      <c r="J2241" t="str">
        <f t="shared" si="239"/>
        <v>OK</v>
      </c>
      <c r="K2241" t="str">
        <f t="shared" si="240"/>
        <v>Successful</v>
      </c>
      <c r="L2241" t="str">
        <f t="shared" si="241"/>
        <v>Balance Inquiry</v>
      </c>
      <c r="M2241" t="str">
        <f t="shared" si="242"/>
        <v>OK</v>
      </c>
      <c r="N2241" t="str">
        <f t="shared" si="243"/>
        <v>OK</v>
      </c>
      <c r="O2241" t="str">
        <f>_xlfn.XLOOKUP(B2241,'01_Raw_ATMs'!A:A,'01_Raw_ATMs'!A:A,"Not Found")</f>
        <v>ATM025</v>
      </c>
      <c r="P2241" t="str">
        <f t="shared" si="244"/>
        <v>Valid</v>
      </c>
    </row>
    <row r="2242" spans="1:16">
      <c r="A2242" t="s">
        <v>2437</v>
      </c>
      <c r="B2242" t="s">
        <v>166</v>
      </c>
      <c r="C2242" s="2">
        <v>45912</v>
      </c>
      <c r="D2242" s="3">
        <v>0.29321759259259261</v>
      </c>
      <c r="E2242" t="s">
        <v>261</v>
      </c>
      <c r="F2242">
        <v>20000</v>
      </c>
      <c r="G2242" t="s">
        <v>189</v>
      </c>
      <c r="I2242">
        <f t="shared" si="238"/>
        <v>1</v>
      </c>
      <c r="J2242" t="str">
        <f t="shared" si="239"/>
        <v>OK</v>
      </c>
      <c r="K2242" t="str">
        <f t="shared" si="240"/>
        <v>Successful</v>
      </c>
      <c r="L2242" t="str">
        <f t="shared" si="241"/>
        <v>Cash Deposit</v>
      </c>
      <c r="M2242" t="str">
        <f t="shared" si="242"/>
        <v>OK</v>
      </c>
      <c r="N2242" t="str">
        <f t="shared" si="243"/>
        <v>OK</v>
      </c>
      <c r="O2242" t="str">
        <f>_xlfn.XLOOKUP(B2242,'01_Raw_ATMs'!A:A,'01_Raw_ATMs'!A:A,"Not Found")</f>
        <v>ATM086</v>
      </c>
      <c r="P2242" t="str">
        <f t="shared" si="244"/>
        <v>Valid</v>
      </c>
    </row>
    <row r="2243" spans="1:16">
      <c r="A2243" t="s">
        <v>2438</v>
      </c>
      <c r="B2243" t="s">
        <v>85</v>
      </c>
      <c r="C2243" s="2">
        <v>46062</v>
      </c>
      <c r="D2243" s="3">
        <v>0.3008912037037037</v>
      </c>
      <c r="E2243" t="s">
        <v>261</v>
      </c>
      <c r="F2243">
        <v>15000</v>
      </c>
      <c r="G2243" t="s">
        <v>189</v>
      </c>
      <c r="I2243">
        <f t="shared" ref="I2243:I2306" si="245">COUNTIF($A:$A,A2243)</f>
        <v>1</v>
      </c>
      <c r="J2243" t="str">
        <f t="shared" ref="J2243:J2306" si="246">IF(AND(TRIM(G2243)="Failed",H2243=""),"Problem","OK")</f>
        <v>OK</v>
      </c>
      <c r="K2243" t="str">
        <f t="shared" ref="K2243:K2306" si="247">PROPER(TRIM(G2243))</f>
        <v>Successful</v>
      </c>
      <c r="L2243" t="str">
        <f t="shared" ref="L2243:L2306" si="248">PROPER(TRIM(E2243))</f>
        <v>Cash Deposit</v>
      </c>
      <c r="M2243" t="str">
        <f t="shared" ref="M2243:M2306" si="249">IF(OR(E2243="Withdrawal",E2243="Cash Deposit"),IF(F2243&gt;0,"OK","Problem"),IF(F2243=0,"OK","Problem"))</f>
        <v>OK</v>
      </c>
      <c r="N2243" t="str">
        <f t="shared" ref="N2243:N2306" si="250">IF(AND(C2243&gt;=DATE(2025,1,1),C2243&lt;=DATE(2026,6,30)),"OK","Problem")</f>
        <v>OK</v>
      </c>
      <c r="O2243" t="str">
        <f>_xlfn.XLOOKUP(B2243,'01_Raw_ATMs'!A:A,'01_Raw_ATMs'!A:A,"Not Found")</f>
        <v>ATM010</v>
      </c>
      <c r="P2243" t="str">
        <f t="shared" ref="P2243:P2306" si="251">IF(B2243="","Missing ATM_ID","Valid")</f>
        <v>Valid</v>
      </c>
    </row>
    <row r="2244" spans="1:16">
      <c r="A2244" t="s">
        <v>2439</v>
      </c>
      <c r="B2244" t="s">
        <v>107</v>
      </c>
      <c r="C2244" s="2">
        <v>45771</v>
      </c>
      <c r="D2244" s="3">
        <v>0.79196759259259264</v>
      </c>
      <c r="E2244" t="s">
        <v>33</v>
      </c>
      <c r="F2244">
        <v>2000</v>
      </c>
      <c r="G2244" t="s">
        <v>189</v>
      </c>
      <c r="I2244">
        <f t="shared" si="245"/>
        <v>1</v>
      </c>
      <c r="J2244" t="str">
        <f t="shared" si="246"/>
        <v>OK</v>
      </c>
      <c r="K2244" t="str">
        <f t="shared" si="247"/>
        <v>Successful</v>
      </c>
      <c r="L2244" t="str">
        <f t="shared" si="248"/>
        <v>Withdrawal</v>
      </c>
      <c r="M2244" t="str">
        <f t="shared" si="249"/>
        <v>OK</v>
      </c>
      <c r="N2244" t="str">
        <f t="shared" si="250"/>
        <v>OK</v>
      </c>
      <c r="O2244" t="str">
        <f>_xlfn.XLOOKUP(B2244,'01_Raw_ATMs'!A:A,'01_Raw_ATMs'!A:A,"Not Found")</f>
        <v>ATM027</v>
      </c>
      <c r="P2244" t="str">
        <f t="shared" si="251"/>
        <v>Valid</v>
      </c>
    </row>
    <row r="2245" spans="1:16">
      <c r="A2245" t="s">
        <v>2440</v>
      </c>
      <c r="B2245" t="s">
        <v>98</v>
      </c>
      <c r="C2245" s="2">
        <v>45784</v>
      </c>
      <c r="D2245" s="3">
        <v>0.84752314814814811</v>
      </c>
      <c r="E2245" t="s">
        <v>33</v>
      </c>
      <c r="F2245">
        <v>6000</v>
      </c>
      <c r="G2245" t="s">
        <v>189</v>
      </c>
      <c r="I2245">
        <f t="shared" si="245"/>
        <v>1</v>
      </c>
      <c r="J2245" t="str">
        <f t="shared" si="246"/>
        <v>OK</v>
      </c>
      <c r="K2245" t="str">
        <f t="shared" si="247"/>
        <v>Successful</v>
      </c>
      <c r="L2245" t="str">
        <f t="shared" si="248"/>
        <v>Withdrawal</v>
      </c>
      <c r="M2245" t="str">
        <f t="shared" si="249"/>
        <v>OK</v>
      </c>
      <c r="N2245" t="str">
        <f t="shared" si="250"/>
        <v>OK</v>
      </c>
      <c r="O2245" t="str">
        <f>_xlfn.XLOOKUP(B2245,'01_Raw_ATMs'!A:A,'01_Raw_ATMs'!A:A,"Not Found")</f>
        <v>ATM019</v>
      </c>
      <c r="P2245" t="str">
        <f t="shared" si="251"/>
        <v>Valid</v>
      </c>
    </row>
    <row r="2246" spans="1:16">
      <c r="A2246" t="s">
        <v>2441</v>
      </c>
      <c r="B2246" t="s">
        <v>137</v>
      </c>
      <c r="C2246" s="2">
        <v>45864</v>
      </c>
      <c r="D2246" s="3">
        <v>0.8397337962962963</v>
      </c>
      <c r="E2246" t="s">
        <v>33</v>
      </c>
      <c r="F2246">
        <v>2000</v>
      </c>
      <c r="G2246" t="s">
        <v>189</v>
      </c>
      <c r="I2246">
        <f t="shared" si="245"/>
        <v>1</v>
      </c>
      <c r="J2246" t="str">
        <f t="shared" si="246"/>
        <v>OK</v>
      </c>
      <c r="K2246" t="str">
        <f t="shared" si="247"/>
        <v>Successful</v>
      </c>
      <c r="L2246" t="str">
        <f t="shared" si="248"/>
        <v>Withdrawal</v>
      </c>
      <c r="M2246" t="str">
        <f t="shared" si="249"/>
        <v>OK</v>
      </c>
      <c r="N2246" t="str">
        <f t="shared" si="250"/>
        <v>OK</v>
      </c>
      <c r="O2246" t="str">
        <f>_xlfn.XLOOKUP(B2246,'01_Raw_ATMs'!A:A,'01_Raw_ATMs'!A:A,"Not Found")</f>
        <v>ATM057</v>
      </c>
      <c r="P2246" t="str">
        <f t="shared" si="251"/>
        <v>Valid</v>
      </c>
    </row>
    <row r="2247" spans="1:16">
      <c r="A2247" t="s">
        <v>2442</v>
      </c>
      <c r="B2247" t="s">
        <v>165</v>
      </c>
      <c r="C2247" s="2">
        <v>45906</v>
      </c>
      <c r="D2247" s="3">
        <v>0.63711805555555556</v>
      </c>
      <c r="E2247" t="s">
        <v>33</v>
      </c>
      <c r="F2247">
        <v>500</v>
      </c>
      <c r="G2247" t="s">
        <v>189</v>
      </c>
      <c r="I2247">
        <f t="shared" si="245"/>
        <v>1</v>
      </c>
      <c r="J2247" t="str">
        <f t="shared" si="246"/>
        <v>OK</v>
      </c>
      <c r="K2247" t="str">
        <f t="shared" si="247"/>
        <v>Successful</v>
      </c>
      <c r="L2247" t="str">
        <f t="shared" si="248"/>
        <v>Withdrawal</v>
      </c>
      <c r="M2247" t="str">
        <f t="shared" si="249"/>
        <v>OK</v>
      </c>
      <c r="N2247" t="str">
        <f t="shared" si="250"/>
        <v>OK</v>
      </c>
      <c r="O2247" t="str">
        <f>_xlfn.XLOOKUP(B2247,'01_Raw_ATMs'!A:A,'01_Raw_ATMs'!A:A,"Not Found")</f>
        <v>ATM085</v>
      </c>
      <c r="P2247" t="str">
        <f t="shared" si="251"/>
        <v>Valid</v>
      </c>
    </row>
    <row r="2248" spans="1:16">
      <c r="A2248" t="s">
        <v>2443</v>
      </c>
      <c r="B2248" t="s">
        <v>100</v>
      </c>
      <c r="C2248" s="2">
        <v>45720</v>
      </c>
      <c r="D2248" s="3">
        <v>0.82850694444444439</v>
      </c>
      <c r="E2248" t="s">
        <v>194</v>
      </c>
      <c r="F2248">
        <v>0</v>
      </c>
      <c r="G2248" t="s">
        <v>189</v>
      </c>
      <c r="I2248">
        <f t="shared" si="245"/>
        <v>1</v>
      </c>
      <c r="J2248" t="str">
        <f t="shared" si="246"/>
        <v>OK</v>
      </c>
      <c r="K2248" t="str">
        <f t="shared" si="247"/>
        <v>Successful</v>
      </c>
      <c r="L2248" t="str">
        <f t="shared" si="248"/>
        <v>Balance Inquiry</v>
      </c>
      <c r="M2248" t="str">
        <f t="shared" si="249"/>
        <v>OK</v>
      </c>
      <c r="N2248" t="str">
        <f t="shared" si="250"/>
        <v>OK</v>
      </c>
      <c r="O2248" t="str">
        <f>_xlfn.XLOOKUP(B2248,'01_Raw_ATMs'!A:A,'01_Raw_ATMs'!A:A,"Not Found")</f>
        <v>ATM021</v>
      </c>
      <c r="P2248" t="str">
        <f t="shared" si="251"/>
        <v>Valid</v>
      </c>
    </row>
    <row r="2249" spans="1:16">
      <c r="A2249" t="s">
        <v>2444</v>
      </c>
      <c r="B2249" t="s">
        <v>107</v>
      </c>
      <c r="C2249" s="2">
        <v>46081</v>
      </c>
      <c r="D2249" s="3">
        <v>0.30427083333333332</v>
      </c>
      <c r="E2249" t="s">
        <v>33</v>
      </c>
      <c r="F2249">
        <v>1500</v>
      </c>
      <c r="G2249" t="s">
        <v>189</v>
      </c>
      <c r="I2249">
        <f t="shared" si="245"/>
        <v>1</v>
      </c>
      <c r="J2249" t="str">
        <f t="shared" si="246"/>
        <v>OK</v>
      </c>
      <c r="K2249" t="str">
        <f t="shared" si="247"/>
        <v>Successful</v>
      </c>
      <c r="L2249" t="str">
        <f t="shared" si="248"/>
        <v>Withdrawal</v>
      </c>
      <c r="M2249" t="str">
        <f t="shared" si="249"/>
        <v>OK</v>
      </c>
      <c r="N2249" t="str">
        <f t="shared" si="250"/>
        <v>OK</v>
      </c>
      <c r="O2249" t="str">
        <f>_xlfn.XLOOKUP(B2249,'01_Raw_ATMs'!A:A,'01_Raw_ATMs'!A:A,"Not Found")</f>
        <v>ATM027</v>
      </c>
      <c r="P2249" t="str">
        <f t="shared" si="251"/>
        <v>Valid</v>
      </c>
    </row>
    <row r="2250" spans="1:16">
      <c r="A2250" t="s">
        <v>2445</v>
      </c>
      <c r="B2250" t="s">
        <v>71</v>
      </c>
      <c r="C2250" s="2">
        <v>46142</v>
      </c>
      <c r="D2250" s="3">
        <v>0.81462962962962959</v>
      </c>
      <c r="E2250" t="s">
        <v>33</v>
      </c>
      <c r="F2250">
        <v>3000</v>
      </c>
      <c r="G2250" t="s">
        <v>189</v>
      </c>
      <c r="I2250">
        <f t="shared" si="245"/>
        <v>1</v>
      </c>
      <c r="J2250" t="str">
        <f t="shared" si="246"/>
        <v>OK</v>
      </c>
      <c r="K2250" t="str">
        <f t="shared" si="247"/>
        <v>Successful</v>
      </c>
      <c r="L2250" t="str">
        <f t="shared" si="248"/>
        <v>Withdrawal</v>
      </c>
      <c r="M2250" t="str">
        <f t="shared" si="249"/>
        <v>OK</v>
      </c>
      <c r="N2250" t="str">
        <f t="shared" si="250"/>
        <v>OK</v>
      </c>
      <c r="O2250" t="str">
        <f>_xlfn.XLOOKUP(B2250,'01_Raw_ATMs'!A:A,'01_Raw_ATMs'!A:A,"Not Found")</f>
        <v>ATM002</v>
      </c>
      <c r="P2250" t="str">
        <f t="shared" si="251"/>
        <v>Valid</v>
      </c>
    </row>
    <row r="2251" spans="1:16">
      <c r="A2251" t="s">
        <v>2446</v>
      </c>
      <c r="B2251" t="s">
        <v>109</v>
      </c>
      <c r="C2251" s="2">
        <v>46118</v>
      </c>
      <c r="D2251" s="3">
        <v>0.37172453703703712</v>
      </c>
      <c r="E2251" t="s">
        <v>194</v>
      </c>
      <c r="F2251">
        <v>0</v>
      </c>
      <c r="G2251" t="s">
        <v>214</v>
      </c>
      <c r="H2251" t="s">
        <v>42</v>
      </c>
      <c r="I2251">
        <f t="shared" si="245"/>
        <v>1</v>
      </c>
      <c r="J2251" t="str">
        <f t="shared" si="246"/>
        <v>OK</v>
      </c>
      <c r="K2251" t="str">
        <f t="shared" si="247"/>
        <v>Failed</v>
      </c>
      <c r="L2251" t="str">
        <f t="shared" si="248"/>
        <v>Balance Inquiry</v>
      </c>
      <c r="M2251" t="str">
        <f t="shared" si="249"/>
        <v>OK</v>
      </c>
      <c r="N2251" t="str">
        <f t="shared" si="250"/>
        <v>OK</v>
      </c>
      <c r="O2251" t="str">
        <f>_xlfn.XLOOKUP(B2251,'01_Raw_ATMs'!A:A,'01_Raw_ATMs'!A:A,"Not Found")</f>
        <v>ATM029</v>
      </c>
      <c r="P2251" t="str">
        <f t="shared" si="251"/>
        <v>Valid</v>
      </c>
    </row>
    <row r="2252" spans="1:16">
      <c r="A2252" t="s">
        <v>2447</v>
      </c>
      <c r="B2252" t="s">
        <v>100</v>
      </c>
      <c r="C2252" s="2">
        <v>46149</v>
      </c>
      <c r="D2252" s="3">
        <v>0.41467592592592589</v>
      </c>
      <c r="E2252" t="s">
        <v>33</v>
      </c>
      <c r="F2252">
        <v>2000</v>
      </c>
      <c r="G2252" t="s">
        <v>189</v>
      </c>
      <c r="I2252">
        <f t="shared" si="245"/>
        <v>1</v>
      </c>
      <c r="J2252" t="str">
        <f t="shared" si="246"/>
        <v>OK</v>
      </c>
      <c r="K2252" t="str">
        <f t="shared" si="247"/>
        <v>Successful</v>
      </c>
      <c r="L2252" t="str">
        <f t="shared" si="248"/>
        <v>Withdrawal</v>
      </c>
      <c r="M2252" t="str">
        <f t="shared" si="249"/>
        <v>OK</v>
      </c>
      <c r="N2252" t="str">
        <f t="shared" si="250"/>
        <v>OK</v>
      </c>
      <c r="O2252" t="str">
        <f>_xlfn.XLOOKUP(B2252,'01_Raw_ATMs'!A:A,'01_Raw_ATMs'!A:A,"Not Found")</f>
        <v>ATM021</v>
      </c>
      <c r="P2252" t="str">
        <f t="shared" si="251"/>
        <v>Valid</v>
      </c>
    </row>
    <row r="2253" spans="1:16">
      <c r="A2253" t="s">
        <v>2448</v>
      </c>
      <c r="B2253" t="s">
        <v>130</v>
      </c>
      <c r="C2253" s="2">
        <v>45882</v>
      </c>
      <c r="D2253" s="3">
        <v>0.9830092592592593</v>
      </c>
      <c r="E2253" t="s">
        <v>33</v>
      </c>
      <c r="F2253">
        <v>1500</v>
      </c>
      <c r="G2253" t="s">
        <v>189</v>
      </c>
      <c r="I2253">
        <f t="shared" si="245"/>
        <v>1</v>
      </c>
      <c r="J2253" t="str">
        <f t="shared" si="246"/>
        <v>OK</v>
      </c>
      <c r="K2253" t="str">
        <f t="shared" si="247"/>
        <v>Successful</v>
      </c>
      <c r="L2253" t="str">
        <f t="shared" si="248"/>
        <v>Withdrawal</v>
      </c>
      <c r="M2253" t="str">
        <f t="shared" si="249"/>
        <v>OK</v>
      </c>
      <c r="N2253" t="str">
        <f t="shared" si="250"/>
        <v>OK</v>
      </c>
      <c r="O2253" t="str">
        <f>_xlfn.XLOOKUP(B2253,'01_Raw_ATMs'!A:A,'01_Raw_ATMs'!A:A,"Not Found")</f>
        <v>ATM050</v>
      </c>
      <c r="P2253" t="str">
        <f t="shared" si="251"/>
        <v>Valid</v>
      </c>
    </row>
    <row r="2254" spans="1:16">
      <c r="A2254" t="s">
        <v>2449</v>
      </c>
      <c r="B2254" t="s">
        <v>173</v>
      </c>
      <c r="C2254" s="2">
        <v>46037</v>
      </c>
      <c r="D2254" s="3">
        <v>0.69729166666666664</v>
      </c>
      <c r="E2254" t="s">
        <v>33</v>
      </c>
      <c r="F2254">
        <v>10000</v>
      </c>
      <c r="G2254" t="s">
        <v>189</v>
      </c>
      <c r="I2254">
        <f t="shared" si="245"/>
        <v>1</v>
      </c>
      <c r="J2254" t="str">
        <f t="shared" si="246"/>
        <v>OK</v>
      </c>
      <c r="K2254" t="str">
        <f t="shared" si="247"/>
        <v>Successful</v>
      </c>
      <c r="L2254" t="str">
        <f t="shared" si="248"/>
        <v>Withdrawal</v>
      </c>
      <c r="M2254" t="str">
        <f t="shared" si="249"/>
        <v>OK</v>
      </c>
      <c r="N2254" t="str">
        <f t="shared" si="250"/>
        <v>OK</v>
      </c>
      <c r="O2254" t="str">
        <f>_xlfn.XLOOKUP(B2254,'01_Raw_ATMs'!A:A,'01_Raw_ATMs'!A:A,"Not Found")</f>
        <v>ATM093</v>
      </c>
      <c r="P2254" t="str">
        <f t="shared" si="251"/>
        <v>Valid</v>
      </c>
    </row>
    <row r="2255" spans="1:16">
      <c r="A2255" t="s">
        <v>2450</v>
      </c>
      <c r="B2255" t="s">
        <v>120</v>
      </c>
      <c r="C2255" s="2">
        <v>46071</v>
      </c>
      <c r="D2255" s="3">
        <v>6.7314814814814813E-2</v>
      </c>
      <c r="E2255" t="s">
        <v>33</v>
      </c>
      <c r="F2255">
        <v>2500</v>
      </c>
      <c r="G2255" t="s">
        <v>189</v>
      </c>
      <c r="I2255">
        <f t="shared" si="245"/>
        <v>1</v>
      </c>
      <c r="J2255" t="str">
        <f t="shared" si="246"/>
        <v>OK</v>
      </c>
      <c r="K2255" t="str">
        <f t="shared" si="247"/>
        <v>Successful</v>
      </c>
      <c r="L2255" t="str">
        <f t="shared" si="248"/>
        <v>Withdrawal</v>
      </c>
      <c r="M2255" t="str">
        <f t="shared" si="249"/>
        <v>OK</v>
      </c>
      <c r="N2255" t="str">
        <f t="shared" si="250"/>
        <v>OK</v>
      </c>
      <c r="O2255" t="str">
        <f>_xlfn.XLOOKUP(B2255,'01_Raw_ATMs'!A:A,'01_Raw_ATMs'!A:A,"Not Found")</f>
        <v>ATM040</v>
      </c>
      <c r="P2255" t="str">
        <f t="shared" si="251"/>
        <v>Valid</v>
      </c>
    </row>
    <row r="2256" spans="1:16">
      <c r="A2256" t="s">
        <v>2451</v>
      </c>
      <c r="B2256" t="s">
        <v>112</v>
      </c>
      <c r="C2256" s="2">
        <v>46200</v>
      </c>
      <c r="D2256" s="3">
        <v>0.90313657407407411</v>
      </c>
      <c r="E2256" t="s">
        <v>261</v>
      </c>
      <c r="F2256">
        <v>1000</v>
      </c>
      <c r="G2256" t="s">
        <v>189</v>
      </c>
      <c r="I2256">
        <f t="shared" si="245"/>
        <v>1</v>
      </c>
      <c r="J2256" t="str">
        <f t="shared" si="246"/>
        <v>OK</v>
      </c>
      <c r="K2256" t="str">
        <f t="shared" si="247"/>
        <v>Successful</v>
      </c>
      <c r="L2256" t="str">
        <f t="shared" si="248"/>
        <v>Cash Deposit</v>
      </c>
      <c r="M2256" t="str">
        <f t="shared" si="249"/>
        <v>OK</v>
      </c>
      <c r="N2256" t="str">
        <f t="shared" si="250"/>
        <v>OK</v>
      </c>
      <c r="O2256" t="str">
        <f>_xlfn.XLOOKUP(B2256,'01_Raw_ATMs'!A:A,'01_Raw_ATMs'!A:A,"Not Found")</f>
        <v>ATM032</v>
      </c>
      <c r="P2256" t="str">
        <f t="shared" si="251"/>
        <v>Valid</v>
      </c>
    </row>
    <row r="2257" spans="1:16">
      <c r="A2257" t="s">
        <v>2452</v>
      </c>
      <c r="B2257" t="s">
        <v>74</v>
      </c>
      <c r="C2257" s="2">
        <v>45993</v>
      </c>
      <c r="D2257" s="3">
        <v>0.82609953703703709</v>
      </c>
      <c r="E2257" t="s">
        <v>33</v>
      </c>
      <c r="F2257">
        <v>3000</v>
      </c>
      <c r="G2257" t="s">
        <v>189</v>
      </c>
      <c r="I2257">
        <f t="shared" si="245"/>
        <v>1</v>
      </c>
      <c r="J2257" t="str">
        <f t="shared" si="246"/>
        <v>OK</v>
      </c>
      <c r="K2257" t="str">
        <f t="shared" si="247"/>
        <v>Successful</v>
      </c>
      <c r="L2257" t="str">
        <f t="shared" si="248"/>
        <v>Withdrawal</v>
      </c>
      <c r="M2257" t="str">
        <f t="shared" si="249"/>
        <v>OK</v>
      </c>
      <c r="N2257" t="str">
        <f t="shared" si="250"/>
        <v>OK</v>
      </c>
      <c r="O2257" t="str">
        <f>_xlfn.XLOOKUP(B2257,'01_Raw_ATMs'!A:A,'01_Raw_ATMs'!A:A,"Not Found")</f>
        <v>ATM003</v>
      </c>
      <c r="P2257" t="str">
        <f t="shared" si="251"/>
        <v>Valid</v>
      </c>
    </row>
    <row r="2258" spans="1:16">
      <c r="A2258" t="s">
        <v>2453</v>
      </c>
      <c r="B2258" t="s">
        <v>104</v>
      </c>
      <c r="C2258" s="2">
        <v>45849</v>
      </c>
      <c r="D2258" s="3">
        <v>0.30539351851851848</v>
      </c>
      <c r="E2258" t="s">
        <v>194</v>
      </c>
      <c r="F2258">
        <v>0</v>
      </c>
      <c r="G2258" t="s">
        <v>189</v>
      </c>
      <c r="I2258">
        <f t="shared" si="245"/>
        <v>1</v>
      </c>
      <c r="J2258" t="str">
        <f t="shared" si="246"/>
        <v>OK</v>
      </c>
      <c r="K2258" t="str">
        <f t="shared" si="247"/>
        <v>Successful</v>
      </c>
      <c r="L2258" t="str">
        <f t="shared" si="248"/>
        <v>Balance Inquiry</v>
      </c>
      <c r="M2258" t="str">
        <f t="shared" si="249"/>
        <v>OK</v>
      </c>
      <c r="N2258" t="str">
        <f t="shared" si="250"/>
        <v>OK</v>
      </c>
      <c r="O2258" t="str">
        <f>_xlfn.XLOOKUP(B2258,'01_Raw_ATMs'!A:A,'01_Raw_ATMs'!A:A,"Not Found")</f>
        <v>ATM025</v>
      </c>
      <c r="P2258" t="str">
        <f t="shared" si="251"/>
        <v>Valid</v>
      </c>
    </row>
    <row r="2259" spans="1:16">
      <c r="A2259" t="s">
        <v>2454</v>
      </c>
      <c r="B2259" t="s">
        <v>115</v>
      </c>
      <c r="C2259" s="2">
        <v>45862</v>
      </c>
      <c r="D2259" s="3">
        <v>0.73811342592592588</v>
      </c>
      <c r="E2259" t="s">
        <v>261</v>
      </c>
      <c r="F2259">
        <v>15000</v>
      </c>
      <c r="G2259" t="s">
        <v>189</v>
      </c>
      <c r="I2259">
        <f t="shared" si="245"/>
        <v>1</v>
      </c>
      <c r="J2259" t="str">
        <f t="shared" si="246"/>
        <v>OK</v>
      </c>
      <c r="K2259" t="str">
        <f t="shared" si="247"/>
        <v>Successful</v>
      </c>
      <c r="L2259" t="str">
        <f t="shared" si="248"/>
        <v>Cash Deposit</v>
      </c>
      <c r="M2259" t="str">
        <f t="shared" si="249"/>
        <v>OK</v>
      </c>
      <c r="N2259" t="str">
        <f t="shared" si="250"/>
        <v>OK</v>
      </c>
      <c r="O2259" t="str">
        <f>_xlfn.XLOOKUP(B2259,'01_Raw_ATMs'!A:A,'01_Raw_ATMs'!A:A,"Not Found")</f>
        <v>ATM035</v>
      </c>
      <c r="P2259" t="str">
        <f t="shared" si="251"/>
        <v>Valid</v>
      </c>
    </row>
    <row r="2260" spans="1:16">
      <c r="A2260" t="s">
        <v>2455</v>
      </c>
      <c r="B2260" t="s">
        <v>90</v>
      </c>
      <c r="C2260" s="2">
        <v>46047</v>
      </c>
      <c r="D2260" s="3">
        <v>0.63398148148148148</v>
      </c>
      <c r="E2260" t="s">
        <v>33</v>
      </c>
      <c r="F2260">
        <v>500</v>
      </c>
      <c r="G2260" t="s">
        <v>189</v>
      </c>
      <c r="I2260">
        <f t="shared" si="245"/>
        <v>1</v>
      </c>
      <c r="J2260" t="str">
        <f t="shared" si="246"/>
        <v>OK</v>
      </c>
      <c r="K2260" t="str">
        <f t="shared" si="247"/>
        <v>Successful</v>
      </c>
      <c r="L2260" t="str">
        <f t="shared" si="248"/>
        <v>Withdrawal</v>
      </c>
      <c r="M2260" t="str">
        <f t="shared" si="249"/>
        <v>OK</v>
      </c>
      <c r="N2260" t="str">
        <f t="shared" si="250"/>
        <v>OK</v>
      </c>
      <c r="O2260" t="str">
        <f>_xlfn.XLOOKUP(B2260,'01_Raw_ATMs'!A:A,'01_Raw_ATMs'!A:A,"Not Found")</f>
        <v>ATM013</v>
      </c>
      <c r="P2260" t="str">
        <f t="shared" si="251"/>
        <v>Valid</v>
      </c>
    </row>
    <row r="2261" spans="1:16">
      <c r="A2261" t="s">
        <v>2456</v>
      </c>
      <c r="B2261" t="s">
        <v>126</v>
      </c>
      <c r="C2261" s="2">
        <v>46140</v>
      </c>
      <c r="D2261" s="3">
        <v>0.81552083333333336</v>
      </c>
      <c r="E2261" t="s">
        <v>33</v>
      </c>
      <c r="F2261">
        <v>4000</v>
      </c>
      <c r="G2261" t="s">
        <v>214</v>
      </c>
      <c r="H2261" t="s">
        <v>1103</v>
      </c>
      <c r="I2261">
        <f t="shared" si="245"/>
        <v>1</v>
      </c>
      <c r="J2261" t="str">
        <f t="shared" si="246"/>
        <v>OK</v>
      </c>
      <c r="K2261" t="str">
        <f t="shared" si="247"/>
        <v>Failed</v>
      </c>
      <c r="L2261" t="str">
        <f t="shared" si="248"/>
        <v>Withdrawal</v>
      </c>
      <c r="M2261" t="str">
        <f t="shared" si="249"/>
        <v>OK</v>
      </c>
      <c r="N2261" t="str">
        <f t="shared" si="250"/>
        <v>OK</v>
      </c>
      <c r="O2261" t="str">
        <f>_xlfn.XLOOKUP(B2261,'01_Raw_ATMs'!A:A,'01_Raw_ATMs'!A:A,"Not Found")</f>
        <v>ATM046</v>
      </c>
      <c r="P2261" t="str">
        <f t="shared" si="251"/>
        <v>Valid</v>
      </c>
    </row>
    <row r="2262" spans="1:16">
      <c r="A2262" t="s">
        <v>2457</v>
      </c>
      <c r="B2262" t="s">
        <v>169</v>
      </c>
      <c r="C2262" s="2">
        <v>45736</v>
      </c>
      <c r="D2262" s="3">
        <v>0.28967592592592589</v>
      </c>
      <c r="E2262" t="s">
        <v>33</v>
      </c>
      <c r="F2262">
        <v>500</v>
      </c>
      <c r="G2262" t="s">
        <v>189</v>
      </c>
      <c r="I2262">
        <f t="shared" si="245"/>
        <v>1</v>
      </c>
      <c r="J2262" t="str">
        <f t="shared" si="246"/>
        <v>OK</v>
      </c>
      <c r="K2262" t="str">
        <f t="shared" si="247"/>
        <v>Successful</v>
      </c>
      <c r="L2262" t="str">
        <f t="shared" si="248"/>
        <v>Withdrawal</v>
      </c>
      <c r="M2262" t="str">
        <f t="shared" si="249"/>
        <v>OK</v>
      </c>
      <c r="N2262" t="str">
        <f t="shared" si="250"/>
        <v>OK</v>
      </c>
      <c r="O2262" t="str">
        <f>_xlfn.XLOOKUP(B2262,'01_Raw_ATMs'!A:A,'01_Raw_ATMs'!A:A,"Not Found")</f>
        <v>ATM089</v>
      </c>
      <c r="P2262" t="str">
        <f t="shared" si="251"/>
        <v>Valid</v>
      </c>
    </row>
    <row r="2263" spans="1:16">
      <c r="A2263" t="s">
        <v>2458</v>
      </c>
      <c r="B2263" t="s">
        <v>133</v>
      </c>
      <c r="C2263" s="2">
        <v>45732</v>
      </c>
      <c r="D2263" s="3">
        <v>0.27462962962962961</v>
      </c>
      <c r="E2263" t="s">
        <v>33</v>
      </c>
      <c r="F2263">
        <v>2000</v>
      </c>
      <c r="G2263" t="s">
        <v>189</v>
      </c>
      <c r="I2263">
        <f t="shared" si="245"/>
        <v>1</v>
      </c>
      <c r="J2263" t="str">
        <f t="shared" si="246"/>
        <v>OK</v>
      </c>
      <c r="K2263" t="str">
        <f t="shared" si="247"/>
        <v>Successful</v>
      </c>
      <c r="L2263" t="str">
        <f t="shared" si="248"/>
        <v>Withdrawal</v>
      </c>
      <c r="M2263" t="str">
        <f t="shared" si="249"/>
        <v>OK</v>
      </c>
      <c r="N2263" t="str">
        <f t="shared" si="250"/>
        <v>OK</v>
      </c>
      <c r="O2263" t="str">
        <f>_xlfn.XLOOKUP(B2263,'01_Raw_ATMs'!A:A,'01_Raw_ATMs'!A:A,"Not Found")</f>
        <v>ATM053</v>
      </c>
      <c r="P2263" t="str">
        <f t="shared" si="251"/>
        <v>Valid</v>
      </c>
    </row>
    <row r="2264" spans="1:16">
      <c r="A2264" t="s">
        <v>2459</v>
      </c>
      <c r="B2264" t="s">
        <v>108</v>
      </c>
      <c r="C2264" s="2">
        <v>46037</v>
      </c>
      <c r="D2264" s="3">
        <v>0.26111111111111113</v>
      </c>
      <c r="E2264" t="s">
        <v>211</v>
      </c>
      <c r="F2264">
        <v>0</v>
      </c>
      <c r="G2264" t="s">
        <v>189</v>
      </c>
      <c r="I2264">
        <f t="shared" si="245"/>
        <v>1</v>
      </c>
      <c r="J2264" t="str">
        <f t="shared" si="246"/>
        <v>OK</v>
      </c>
      <c r="K2264" t="str">
        <f t="shared" si="247"/>
        <v>Successful</v>
      </c>
      <c r="L2264" t="str">
        <f t="shared" si="248"/>
        <v>Mini Statement</v>
      </c>
      <c r="M2264" t="str">
        <f t="shared" si="249"/>
        <v>OK</v>
      </c>
      <c r="N2264" t="str">
        <f t="shared" si="250"/>
        <v>OK</v>
      </c>
      <c r="O2264" t="str">
        <f>_xlfn.XLOOKUP(B2264,'01_Raw_ATMs'!A:A,'01_Raw_ATMs'!A:A,"Not Found")</f>
        <v>ATM028</v>
      </c>
      <c r="P2264" t="str">
        <f t="shared" si="251"/>
        <v>Valid</v>
      </c>
    </row>
    <row r="2265" spans="1:16">
      <c r="A2265" t="s">
        <v>2460</v>
      </c>
      <c r="B2265" t="s">
        <v>116</v>
      </c>
      <c r="C2265" s="2">
        <v>46118</v>
      </c>
      <c r="D2265" s="3">
        <v>0.83704861111111106</v>
      </c>
      <c r="E2265" t="s">
        <v>211</v>
      </c>
      <c r="F2265">
        <v>0</v>
      </c>
      <c r="G2265" t="s">
        <v>189</v>
      </c>
      <c r="I2265">
        <f t="shared" si="245"/>
        <v>1</v>
      </c>
      <c r="J2265" t="str">
        <f t="shared" si="246"/>
        <v>OK</v>
      </c>
      <c r="K2265" t="str">
        <f t="shared" si="247"/>
        <v>Successful</v>
      </c>
      <c r="L2265" t="str">
        <f t="shared" si="248"/>
        <v>Mini Statement</v>
      </c>
      <c r="M2265" t="str">
        <f t="shared" si="249"/>
        <v>OK</v>
      </c>
      <c r="N2265" t="str">
        <f t="shared" si="250"/>
        <v>OK</v>
      </c>
      <c r="O2265" t="str">
        <f>_xlfn.XLOOKUP(B2265,'01_Raw_ATMs'!A:A,'01_Raw_ATMs'!A:A,"Not Found")</f>
        <v>ATM036</v>
      </c>
      <c r="P2265" t="str">
        <f t="shared" si="251"/>
        <v>Valid</v>
      </c>
    </row>
    <row r="2266" spans="1:16">
      <c r="A2266" t="s">
        <v>2461</v>
      </c>
      <c r="B2266" t="s">
        <v>89</v>
      </c>
      <c r="C2266" s="2">
        <v>45914</v>
      </c>
      <c r="D2266" s="3">
        <v>0.81582175925925926</v>
      </c>
      <c r="E2266" t="s">
        <v>33</v>
      </c>
      <c r="F2266">
        <v>2000</v>
      </c>
      <c r="G2266" t="s">
        <v>189</v>
      </c>
      <c r="I2266">
        <f t="shared" si="245"/>
        <v>1</v>
      </c>
      <c r="J2266" t="str">
        <f t="shared" si="246"/>
        <v>OK</v>
      </c>
      <c r="K2266" t="str">
        <f t="shared" si="247"/>
        <v>Successful</v>
      </c>
      <c r="L2266" t="str">
        <f t="shared" si="248"/>
        <v>Withdrawal</v>
      </c>
      <c r="M2266" t="str">
        <f t="shared" si="249"/>
        <v>OK</v>
      </c>
      <c r="N2266" t="str">
        <f t="shared" si="250"/>
        <v>OK</v>
      </c>
      <c r="O2266" t="str">
        <f>_xlfn.XLOOKUP(B2266,'01_Raw_ATMs'!A:A,'01_Raw_ATMs'!A:A,"Not Found")</f>
        <v>ATM012</v>
      </c>
      <c r="P2266" t="str">
        <f t="shared" si="251"/>
        <v>Valid</v>
      </c>
    </row>
    <row r="2267" spans="1:16">
      <c r="A2267" t="s">
        <v>2462</v>
      </c>
      <c r="B2267" t="s">
        <v>169</v>
      </c>
      <c r="C2267" s="2">
        <v>45941</v>
      </c>
      <c r="D2267" s="3">
        <v>0.69638888888888884</v>
      </c>
      <c r="E2267" t="s">
        <v>33</v>
      </c>
      <c r="F2267">
        <v>500</v>
      </c>
      <c r="G2267" t="s">
        <v>189</v>
      </c>
      <c r="I2267">
        <f t="shared" si="245"/>
        <v>1</v>
      </c>
      <c r="J2267" t="str">
        <f t="shared" si="246"/>
        <v>OK</v>
      </c>
      <c r="K2267" t="str">
        <f t="shared" si="247"/>
        <v>Successful</v>
      </c>
      <c r="L2267" t="str">
        <f t="shared" si="248"/>
        <v>Withdrawal</v>
      </c>
      <c r="M2267" t="str">
        <f t="shared" si="249"/>
        <v>OK</v>
      </c>
      <c r="N2267" t="str">
        <f t="shared" si="250"/>
        <v>OK</v>
      </c>
      <c r="O2267" t="str">
        <f>_xlfn.XLOOKUP(B2267,'01_Raw_ATMs'!A:A,'01_Raw_ATMs'!A:A,"Not Found")</f>
        <v>ATM089</v>
      </c>
      <c r="P2267" t="str">
        <f t="shared" si="251"/>
        <v>Valid</v>
      </c>
    </row>
    <row r="2268" spans="1:16">
      <c r="A2268" t="s">
        <v>2463</v>
      </c>
      <c r="B2268" t="s">
        <v>143</v>
      </c>
      <c r="C2268" s="2">
        <v>45879</v>
      </c>
      <c r="D2268" s="3">
        <v>0.83079861111111108</v>
      </c>
      <c r="E2268" t="s">
        <v>33</v>
      </c>
      <c r="F2268">
        <v>6000</v>
      </c>
      <c r="G2268" t="s">
        <v>189</v>
      </c>
      <c r="I2268">
        <f t="shared" si="245"/>
        <v>1</v>
      </c>
      <c r="J2268" t="str">
        <f t="shared" si="246"/>
        <v>OK</v>
      </c>
      <c r="K2268" t="str">
        <f t="shared" si="247"/>
        <v>Successful</v>
      </c>
      <c r="L2268" t="str">
        <f t="shared" si="248"/>
        <v>Withdrawal</v>
      </c>
      <c r="M2268" t="str">
        <f t="shared" si="249"/>
        <v>OK</v>
      </c>
      <c r="N2268" t="str">
        <f t="shared" si="250"/>
        <v>OK</v>
      </c>
      <c r="O2268" t="str">
        <f>_xlfn.XLOOKUP(B2268,'01_Raw_ATMs'!A:A,'01_Raw_ATMs'!A:A,"Not Found")</f>
        <v>ATM063</v>
      </c>
      <c r="P2268" t="str">
        <f t="shared" si="251"/>
        <v>Valid</v>
      </c>
    </row>
    <row r="2269" spans="1:16">
      <c r="A2269" t="s">
        <v>2464</v>
      </c>
      <c r="B2269" t="s">
        <v>154</v>
      </c>
      <c r="C2269" s="2">
        <v>45942</v>
      </c>
      <c r="D2269" s="3">
        <v>3.081018518518518E-2</v>
      </c>
      <c r="E2269" t="s">
        <v>211</v>
      </c>
      <c r="F2269">
        <v>0</v>
      </c>
      <c r="G2269" t="s">
        <v>189</v>
      </c>
      <c r="I2269">
        <f t="shared" si="245"/>
        <v>1</v>
      </c>
      <c r="J2269" t="str">
        <f t="shared" si="246"/>
        <v>OK</v>
      </c>
      <c r="K2269" t="str">
        <f t="shared" si="247"/>
        <v>Successful</v>
      </c>
      <c r="L2269" t="str">
        <f t="shared" si="248"/>
        <v>Mini Statement</v>
      </c>
      <c r="M2269" t="str">
        <f t="shared" si="249"/>
        <v>OK</v>
      </c>
      <c r="N2269" t="str">
        <f t="shared" si="250"/>
        <v>OK</v>
      </c>
      <c r="O2269" t="str">
        <f>_xlfn.XLOOKUP(B2269,'01_Raw_ATMs'!A:A,'01_Raw_ATMs'!A:A,"Not Found")</f>
        <v>ATM074</v>
      </c>
      <c r="P2269" t="str">
        <f t="shared" si="251"/>
        <v>Valid</v>
      </c>
    </row>
    <row r="2270" spans="1:16">
      <c r="A2270" t="s">
        <v>2465</v>
      </c>
      <c r="B2270" t="s">
        <v>152</v>
      </c>
      <c r="C2270" s="2">
        <v>45826</v>
      </c>
      <c r="D2270" s="3">
        <v>8.7962962962962965E-2</v>
      </c>
      <c r="E2270" t="s">
        <v>33</v>
      </c>
      <c r="F2270">
        <v>10000</v>
      </c>
      <c r="G2270" t="s">
        <v>189</v>
      </c>
      <c r="I2270">
        <f t="shared" si="245"/>
        <v>1</v>
      </c>
      <c r="J2270" t="str">
        <f t="shared" si="246"/>
        <v>OK</v>
      </c>
      <c r="K2270" t="str">
        <f t="shared" si="247"/>
        <v>Successful</v>
      </c>
      <c r="L2270" t="str">
        <f t="shared" si="248"/>
        <v>Withdrawal</v>
      </c>
      <c r="M2270" t="str">
        <f t="shared" si="249"/>
        <v>OK</v>
      </c>
      <c r="N2270" t="str">
        <f t="shared" si="250"/>
        <v>OK</v>
      </c>
      <c r="O2270" t="str">
        <f>_xlfn.XLOOKUP(B2270,'01_Raw_ATMs'!A:A,'01_Raw_ATMs'!A:A,"Not Found")</f>
        <v>ATM072</v>
      </c>
      <c r="P2270" t="str">
        <f t="shared" si="251"/>
        <v>Valid</v>
      </c>
    </row>
    <row r="2271" spans="1:16">
      <c r="A2271" t="s">
        <v>2466</v>
      </c>
      <c r="B2271" t="s">
        <v>102</v>
      </c>
      <c r="C2271" s="2">
        <v>45818</v>
      </c>
      <c r="D2271" s="3">
        <v>0.37692129629629628</v>
      </c>
      <c r="E2271" t="s">
        <v>33</v>
      </c>
      <c r="F2271">
        <v>2000</v>
      </c>
      <c r="G2271" t="s">
        <v>189</v>
      </c>
      <c r="I2271">
        <f t="shared" si="245"/>
        <v>1</v>
      </c>
      <c r="J2271" t="str">
        <f t="shared" si="246"/>
        <v>OK</v>
      </c>
      <c r="K2271" t="str">
        <f t="shared" si="247"/>
        <v>Successful</v>
      </c>
      <c r="L2271" t="str">
        <f t="shared" si="248"/>
        <v>Withdrawal</v>
      </c>
      <c r="M2271" t="str">
        <f t="shared" si="249"/>
        <v>OK</v>
      </c>
      <c r="N2271" t="str">
        <f t="shared" si="250"/>
        <v>OK</v>
      </c>
      <c r="O2271" t="str">
        <f>_xlfn.XLOOKUP(B2271,'01_Raw_ATMs'!A:A,'01_Raw_ATMs'!A:A,"Not Found")</f>
        <v>ATM023</v>
      </c>
      <c r="P2271" t="str">
        <f t="shared" si="251"/>
        <v>Valid</v>
      </c>
    </row>
    <row r="2272" spans="1:16">
      <c r="A2272" t="s">
        <v>2467</v>
      </c>
      <c r="B2272" t="s">
        <v>118</v>
      </c>
      <c r="C2272" s="2">
        <v>46129</v>
      </c>
      <c r="D2272" s="3">
        <v>0.22793981481481479</v>
      </c>
      <c r="E2272" t="s">
        <v>33</v>
      </c>
      <c r="F2272">
        <v>500</v>
      </c>
      <c r="G2272" t="s">
        <v>189</v>
      </c>
      <c r="I2272">
        <f t="shared" si="245"/>
        <v>1</v>
      </c>
      <c r="J2272" t="str">
        <f t="shared" si="246"/>
        <v>OK</v>
      </c>
      <c r="K2272" t="str">
        <f t="shared" si="247"/>
        <v>Successful</v>
      </c>
      <c r="L2272" t="str">
        <f t="shared" si="248"/>
        <v>Withdrawal</v>
      </c>
      <c r="M2272" t="str">
        <f t="shared" si="249"/>
        <v>OK</v>
      </c>
      <c r="N2272" t="str">
        <f t="shared" si="250"/>
        <v>OK</v>
      </c>
      <c r="O2272" t="str">
        <f>_xlfn.XLOOKUP(B2272,'01_Raw_ATMs'!A:A,'01_Raw_ATMs'!A:A,"Not Found")</f>
        <v>ATM038</v>
      </c>
      <c r="P2272" t="str">
        <f t="shared" si="251"/>
        <v>Valid</v>
      </c>
    </row>
    <row r="2273" spans="1:16">
      <c r="A2273" t="s">
        <v>2468</v>
      </c>
      <c r="B2273" t="s">
        <v>173</v>
      </c>
      <c r="C2273" s="2">
        <v>45867</v>
      </c>
      <c r="D2273" s="3">
        <v>0.57564814814814813</v>
      </c>
      <c r="E2273" t="s">
        <v>194</v>
      </c>
      <c r="F2273">
        <v>0</v>
      </c>
      <c r="G2273" t="s">
        <v>189</v>
      </c>
      <c r="I2273">
        <f t="shared" si="245"/>
        <v>1</v>
      </c>
      <c r="J2273" t="str">
        <f t="shared" si="246"/>
        <v>OK</v>
      </c>
      <c r="K2273" t="str">
        <f t="shared" si="247"/>
        <v>Successful</v>
      </c>
      <c r="L2273" t="str">
        <f t="shared" si="248"/>
        <v>Balance Inquiry</v>
      </c>
      <c r="M2273" t="str">
        <f t="shared" si="249"/>
        <v>OK</v>
      </c>
      <c r="N2273" t="str">
        <f t="shared" si="250"/>
        <v>OK</v>
      </c>
      <c r="O2273" t="str">
        <f>_xlfn.XLOOKUP(B2273,'01_Raw_ATMs'!A:A,'01_Raw_ATMs'!A:A,"Not Found")</f>
        <v>ATM093</v>
      </c>
      <c r="P2273" t="str">
        <f t="shared" si="251"/>
        <v>Valid</v>
      </c>
    </row>
    <row r="2274" spans="1:16">
      <c r="A2274" t="s">
        <v>2469</v>
      </c>
      <c r="B2274" t="s">
        <v>136</v>
      </c>
      <c r="C2274" s="2">
        <v>45815</v>
      </c>
      <c r="D2274" s="3">
        <v>0.78746527777777775</v>
      </c>
      <c r="E2274" t="s">
        <v>33</v>
      </c>
      <c r="F2274">
        <v>4000</v>
      </c>
      <c r="G2274" t="s">
        <v>189</v>
      </c>
      <c r="I2274">
        <f t="shared" si="245"/>
        <v>1</v>
      </c>
      <c r="J2274" t="str">
        <f t="shared" si="246"/>
        <v>OK</v>
      </c>
      <c r="K2274" t="str">
        <f t="shared" si="247"/>
        <v>Successful</v>
      </c>
      <c r="L2274" t="str">
        <f t="shared" si="248"/>
        <v>Withdrawal</v>
      </c>
      <c r="M2274" t="str">
        <f t="shared" si="249"/>
        <v>OK</v>
      </c>
      <c r="N2274" t="str">
        <f t="shared" si="250"/>
        <v>OK</v>
      </c>
      <c r="O2274" t="str">
        <f>_xlfn.XLOOKUP(B2274,'01_Raw_ATMs'!A:A,'01_Raw_ATMs'!A:A,"Not Found")</f>
        <v>ATM056</v>
      </c>
      <c r="P2274" t="str">
        <f t="shared" si="251"/>
        <v>Valid</v>
      </c>
    </row>
    <row r="2275" spans="1:16">
      <c r="A2275" t="s">
        <v>2470</v>
      </c>
      <c r="B2275" t="s">
        <v>128</v>
      </c>
      <c r="C2275" s="2">
        <v>45693</v>
      </c>
      <c r="D2275" s="3">
        <v>0.69714120370370369</v>
      </c>
      <c r="E2275" t="s">
        <v>211</v>
      </c>
      <c r="F2275">
        <v>0</v>
      </c>
      <c r="G2275" t="s">
        <v>189</v>
      </c>
      <c r="I2275">
        <f t="shared" si="245"/>
        <v>1</v>
      </c>
      <c r="J2275" t="str">
        <f t="shared" si="246"/>
        <v>OK</v>
      </c>
      <c r="K2275" t="str">
        <f t="shared" si="247"/>
        <v>Successful</v>
      </c>
      <c r="L2275" t="str">
        <f t="shared" si="248"/>
        <v>Mini Statement</v>
      </c>
      <c r="M2275" t="str">
        <f t="shared" si="249"/>
        <v>OK</v>
      </c>
      <c r="N2275" t="str">
        <f t="shared" si="250"/>
        <v>OK</v>
      </c>
      <c r="O2275" t="str">
        <f>_xlfn.XLOOKUP(B2275,'01_Raw_ATMs'!A:A,'01_Raw_ATMs'!A:A,"Not Found")</f>
        <v>ATM048</v>
      </c>
      <c r="P2275" t="str">
        <f t="shared" si="251"/>
        <v>Valid</v>
      </c>
    </row>
    <row r="2276" spans="1:16">
      <c r="A2276" t="s">
        <v>2471</v>
      </c>
      <c r="B2276" t="s">
        <v>178</v>
      </c>
      <c r="C2276" s="2">
        <v>45819</v>
      </c>
      <c r="D2276" s="3">
        <v>0.38155092592592588</v>
      </c>
      <c r="E2276" t="s">
        <v>33</v>
      </c>
      <c r="F2276">
        <v>2000</v>
      </c>
      <c r="G2276" t="s">
        <v>189</v>
      </c>
      <c r="I2276">
        <f t="shared" si="245"/>
        <v>1</v>
      </c>
      <c r="J2276" t="str">
        <f t="shared" si="246"/>
        <v>OK</v>
      </c>
      <c r="K2276" t="str">
        <f t="shared" si="247"/>
        <v>Successful</v>
      </c>
      <c r="L2276" t="str">
        <f t="shared" si="248"/>
        <v>Withdrawal</v>
      </c>
      <c r="M2276" t="str">
        <f t="shared" si="249"/>
        <v>OK</v>
      </c>
      <c r="N2276" t="str">
        <f t="shared" si="250"/>
        <v>OK</v>
      </c>
      <c r="O2276" t="str">
        <f>_xlfn.XLOOKUP(B2276,'01_Raw_ATMs'!A:A,'01_Raw_ATMs'!A:A,"Not Found")</f>
        <v>ATM098</v>
      </c>
      <c r="P2276" t="str">
        <f t="shared" si="251"/>
        <v>Valid</v>
      </c>
    </row>
    <row r="2277" spans="1:16">
      <c r="A2277" t="s">
        <v>2472</v>
      </c>
      <c r="B2277" t="s">
        <v>101</v>
      </c>
      <c r="C2277" s="2">
        <v>45930</v>
      </c>
      <c r="D2277" s="3">
        <v>0.78165509259259258</v>
      </c>
      <c r="E2277" t="s">
        <v>211</v>
      </c>
      <c r="F2277">
        <v>0</v>
      </c>
      <c r="G2277" t="s">
        <v>189</v>
      </c>
      <c r="I2277">
        <f t="shared" si="245"/>
        <v>1</v>
      </c>
      <c r="J2277" t="str">
        <f t="shared" si="246"/>
        <v>OK</v>
      </c>
      <c r="K2277" t="str">
        <f t="shared" si="247"/>
        <v>Successful</v>
      </c>
      <c r="L2277" t="str">
        <f t="shared" si="248"/>
        <v>Mini Statement</v>
      </c>
      <c r="M2277" t="str">
        <f t="shared" si="249"/>
        <v>OK</v>
      </c>
      <c r="N2277" t="str">
        <f t="shared" si="250"/>
        <v>OK</v>
      </c>
      <c r="O2277" t="str">
        <f>_xlfn.XLOOKUP(B2277,'01_Raw_ATMs'!A:A,'01_Raw_ATMs'!A:A,"Not Found")</f>
        <v>ATM022</v>
      </c>
      <c r="P2277" t="str">
        <f t="shared" si="251"/>
        <v>Valid</v>
      </c>
    </row>
    <row r="2278" spans="1:16">
      <c r="A2278" t="s">
        <v>2473</v>
      </c>
      <c r="B2278" t="s">
        <v>156</v>
      </c>
      <c r="C2278" s="2">
        <v>45995</v>
      </c>
      <c r="D2278" s="3">
        <v>0.84089120370370374</v>
      </c>
      <c r="E2278" t="s">
        <v>261</v>
      </c>
      <c r="F2278">
        <v>15000</v>
      </c>
      <c r="G2278" t="s">
        <v>189</v>
      </c>
      <c r="I2278">
        <f t="shared" si="245"/>
        <v>1</v>
      </c>
      <c r="J2278" t="str">
        <f t="shared" si="246"/>
        <v>OK</v>
      </c>
      <c r="K2278" t="str">
        <f t="shared" si="247"/>
        <v>Successful</v>
      </c>
      <c r="L2278" t="str">
        <f t="shared" si="248"/>
        <v>Cash Deposit</v>
      </c>
      <c r="M2278" t="str">
        <f t="shared" si="249"/>
        <v>OK</v>
      </c>
      <c r="N2278" t="str">
        <f t="shared" si="250"/>
        <v>OK</v>
      </c>
      <c r="O2278" t="str">
        <f>_xlfn.XLOOKUP(B2278,'01_Raw_ATMs'!A:A,'01_Raw_ATMs'!A:A,"Not Found")</f>
        <v>ATM076</v>
      </c>
      <c r="P2278" t="str">
        <f t="shared" si="251"/>
        <v>Valid</v>
      </c>
    </row>
    <row r="2279" spans="1:16">
      <c r="A2279" t="s">
        <v>2474</v>
      </c>
      <c r="B2279" t="s">
        <v>108</v>
      </c>
      <c r="C2279" s="2">
        <v>46117</v>
      </c>
      <c r="D2279" s="3">
        <v>0.61103009259259256</v>
      </c>
      <c r="E2279" t="s">
        <v>194</v>
      </c>
      <c r="F2279">
        <v>0</v>
      </c>
      <c r="G2279" t="s">
        <v>189</v>
      </c>
      <c r="I2279">
        <f t="shared" si="245"/>
        <v>1</v>
      </c>
      <c r="J2279" t="str">
        <f t="shared" si="246"/>
        <v>OK</v>
      </c>
      <c r="K2279" t="str">
        <f t="shared" si="247"/>
        <v>Successful</v>
      </c>
      <c r="L2279" t="str">
        <f t="shared" si="248"/>
        <v>Balance Inquiry</v>
      </c>
      <c r="M2279" t="str">
        <f t="shared" si="249"/>
        <v>OK</v>
      </c>
      <c r="N2279" t="str">
        <f t="shared" si="250"/>
        <v>OK</v>
      </c>
      <c r="O2279" t="str">
        <f>_xlfn.XLOOKUP(B2279,'01_Raw_ATMs'!A:A,'01_Raw_ATMs'!A:A,"Not Found")</f>
        <v>ATM028</v>
      </c>
      <c r="P2279" t="str">
        <f t="shared" si="251"/>
        <v>Valid</v>
      </c>
    </row>
    <row r="2280" spans="1:16">
      <c r="A2280" t="s">
        <v>2475</v>
      </c>
      <c r="B2280" t="s">
        <v>114</v>
      </c>
      <c r="C2280" s="2">
        <v>45877</v>
      </c>
      <c r="D2280" s="3">
        <v>0.91098379629629633</v>
      </c>
      <c r="E2280" t="s">
        <v>194</v>
      </c>
      <c r="F2280">
        <v>0</v>
      </c>
      <c r="G2280" t="s">
        <v>189</v>
      </c>
      <c r="I2280">
        <f t="shared" si="245"/>
        <v>1</v>
      </c>
      <c r="J2280" t="str">
        <f t="shared" si="246"/>
        <v>OK</v>
      </c>
      <c r="K2280" t="str">
        <f t="shared" si="247"/>
        <v>Successful</v>
      </c>
      <c r="L2280" t="str">
        <f t="shared" si="248"/>
        <v>Balance Inquiry</v>
      </c>
      <c r="M2280" t="str">
        <f t="shared" si="249"/>
        <v>OK</v>
      </c>
      <c r="N2280" t="str">
        <f t="shared" si="250"/>
        <v>OK</v>
      </c>
      <c r="O2280" t="str">
        <f>_xlfn.XLOOKUP(B2280,'01_Raw_ATMs'!A:A,'01_Raw_ATMs'!A:A,"Not Found")</f>
        <v>ATM034</v>
      </c>
      <c r="P2280" t="str">
        <f t="shared" si="251"/>
        <v>Valid</v>
      </c>
    </row>
    <row r="2281" spans="1:16">
      <c r="A2281" t="s">
        <v>2476</v>
      </c>
      <c r="B2281" t="s">
        <v>118</v>
      </c>
      <c r="C2281" s="2">
        <v>46042</v>
      </c>
      <c r="D2281" s="3">
        <v>0.81248842592592596</v>
      </c>
      <c r="E2281" t="s">
        <v>33</v>
      </c>
      <c r="F2281">
        <v>8000</v>
      </c>
      <c r="G2281" t="s">
        <v>189</v>
      </c>
      <c r="I2281">
        <f t="shared" si="245"/>
        <v>1</v>
      </c>
      <c r="J2281" t="str">
        <f t="shared" si="246"/>
        <v>OK</v>
      </c>
      <c r="K2281" t="str">
        <f t="shared" si="247"/>
        <v>Successful</v>
      </c>
      <c r="L2281" t="str">
        <f t="shared" si="248"/>
        <v>Withdrawal</v>
      </c>
      <c r="M2281" t="str">
        <f t="shared" si="249"/>
        <v>OK</v>
      </c>
      <c r="N2281" t="str">
        <f t="shared" si="250"/>
        <v>OK</v>
      </c>
      <c r="O2281" t="str">
        <f>_xlfn.XLOOKUP(B2281,'01_Raw_ATMs'!A:A,'01_Raw_ATMs'!A:A,"Not Found")</f>
        <v>ATM038</v>
      </c>
      <c r="P2281" t="str">
        <f t="shared" si="251"/>
        <v>Valid</v>
      </c>
    </row>
    <row r="2282" spans="1:16">
      <c r="A2282" t="s">
        <v>2477</v>
      </c>
      <c r="B2282" t="s">
        <v>169</v>
      </c>
      <c r="C2282" s="2">
        <v>45787</v>
      </c>
      <c r="D2282" s="3">
        <v>0.84359953703703705</v>
      </c>
      <c r="E2282" t="s">
        <v>33</v>
      </c>
      <c r="F2282">
        <v>1000</v>
      </c>
      <c r="G2282" t="s">
        <v>189</v>
      </c>
      <c r="I2282">
        <f t="shared" si="245"/>
        <v>1</v>
      </c>
      <c r="J2282" t="str">
        <f t="shared" si="246"/>
        <v>OK</v>
      </c>
      <c r="K2282" t="str">
        <f t="shared" si="247"/>
        <v>Successful</v>
      </c>
      <c r="L2282" t="str">
        <f t="shared" si="248"/>
        <v>Withdrawal</v>
      </c>
      <c r="M2282" t="str">
        <f t="shared" si="249"/>
        <v>OK</v>
      </c>
      <c r="N2282" t="str">
        <f t="shared" si="250"/>
        <v>OK</v>
      </c>
      <c r="O2282" t="str">
        <f>_xlfn.XLOOKUP(B2282,'01_Raw_ATMs'!A:A,'01_Raw_ATMs'!A:A,"Not Found")</f>
        <v>ATM089</v>
      </c>
      <c r="P2282" t="str">
        <f t="shared" si="251"/>
        <v>Valid</v>
      </c>
    </row>
    <row r="2283" spans="1:16">
      <c r="A2283" t="s">
        <v>2478</v>
      </c>
      <c r="B2283" t="s">
        <v>131</v>
      </c>
      <c r="C2283" s="2">
        <v>45796</v>
      </c>
      <c r="D2283" s="3">
        <v>0.17469907407407409</v>
      </c>
      <c r="E2283" t="s">
        <v>211</v>
      </c>
      <c r="F2283">
        <v>0</v>
      </c>
      <c r="G2283" t="s">
        <v>189</v>
      </c>
      <c r="I2283">
        <f t="shared" si="245"/>
        <v>1</v>
      </c>
      <c r="J2283" t="str">
        <f t="shared" si="246"/>
        <v>OK</v>
      </c>
      <c r="K2283" t="str">
        <f t="shared" si="247"/>
        <v>Successful</v>
      </c>
      <c r="L2283" t="str">
        <f t="shared" si="248"/>
        <v>Mini Statement</v>
      </c>
      <c r="M2283" t="str">
        <f t="shared" si="249"/>
        <v>OK</v>
      </c>
      <c r="N2283" t="str">
        <f t="shared" si="250"/>
        <v>OK</v>
      </c>
      <c r="O2283" t="str">
        <f>_xlfn.XLOOKUP(B2283,'01_Raw_ATMs'!A:A,'01_Raw_ATMs'!A:A,"Not Found")</f>
        <v>ATM051</v>
      </c>
      <c r="P2283" t="str">
        <f t="shared" si="251"/>
        <v>Valid</v>
      </c>
    </row>
    <row r="2284" spans="1:16">
      <c r="A2284" t="s">
        <v>2479</v>
      </c>
      <c r="B2284" t="s">
        <v>111</v>
      </c>
      <c r="C2284" s="2">
        <v>45709</v>
      </c>
      <c r="D2284" s="3">
        <v>0.69344907407407408</v>
      </c>
      <c r="E2284" t="s">
        <v>211</v>
      </c>
      <c r="F2284">
        <v>0</v>
      </c>
      <c r="G2284" t="s">
        <v>189</v>
      </c>
      <c r="I2284">
        <f t="shared" si="245"/>
        <v>1</v>
      </c>
      <c r="J2284" t="str">
        <f t="shared" si="246"/>
        <v>OK</v>
      </c>
      <c r="K2284" t="str">
        <f t="shared" si="247"/>
        <v>Successful</v>
      </c>
      <c r="L2284" t="str">
        <f t="shared" si="248"/>
        <v>Mini Statement</v>
      </c>
      <c r="M2284" t="str">
        <f t="shared" si="249"/>
        <v>OK</v>
      </c>
      <c r="N2284" t="str">
        <f t="shared" si="250"/>
        <v>OK</v>
      </c>
      <c r="O2284" t="str">
        <f>_xlfn.XLOOKUP(B2284,'01_Raw_ATMs'!A:A,'01_Raw_ATMs'!A:A,"Not Found")</f>
        <v>ATM031</v>
      </c>
      <c r="P2284" t="str">
        <f t="shared" si="251"/>
        <v>Valid</v>
      </c>
    </row>
    <row r="2285" spans="1:16">
      <c r="A2285" t="s">
        <v>2480</v>
      </c>
      <c r="B2285" t="s">
        <v>151</v>
      </c>
      <c r="C2285" s="2">
        <v>45743</v>
      </c>
      <c r="D2285" s="3">
        <v>0.52366898148148144</v>
      </c>
      <c r="E2285" t="s">
        <v>33</v>
      </c>
      <c r="F2285">
        <v>3000</v>
      </c>
      <c r="G2285" t="s">
        <v>189</v>
      </c>
      <c r="I2285">
        <f t="shared" si="245"/>
        <v>1</v>
      </c>
      <c r="J2285" t="str">
        <f t="shared" si="246"/>
        <v>OK</v>
      </c>
      <c r="K2285" t="str">
        <f t="shared" si="247"/>
        <v>Successful</v>
      </c>
      <c r="L2285" t="str">
        <f t="shared" si="248"/>
        <v>Withdrawal</v>
      </c>
      <c r="M2285" t="str">
        <f t="shared" si="249"/>
        <v>OK</v>
      </c>
      <c r="N2285" t="str">
        <f t="shared" si="250"/>
        <v>OK</v>
      </c>
      <c r="O2285" t="str">
        <f>_xlfn.XLOOKUP(B2285,'01_Raw_ATMs'!A:A,'01_Raw_ATMs'!A:A,"Not Found")</f>
        <v>ATM071</v>
      </c>
      <c r="P2285" t="str">
        <f t="shared" si="251"/>
        <v>Valid</v>
      </c>
    </row>
    <row r="2286" spans="1:16">
      <c r="A2286" t="s">
        <v>2481</v>
      </c>
      <c r="B2286" t="s">
        <v>102</v>
      </c>
      <c r="C2286" s="2">
        <v>45703</v>
      </c>
      <c r="D2286" s="3">
        <v>0.6214467592592593</v>
      </c>
      <c r="E2286" t="s">
        <v>33</v>
      </c>
      <c r="F2286">
        <v>2000</v>
      </c>
      <c r="G2286" t="s">
        <v>189</v>
      </c>
      <c r="I2286">
        <f t="shared" si="245"/>
        <v>1</v>
      </c>
      <c r="J2286" t="str">
        <f t="shared" si="246"/>
        <v>OK</v>
      </c>
      <c r="K2286" t="str">
        <f t="shared" si="247"/>
        <v>Successful</v>
      </c>
      <c r="L2286" t="str">
        <f t="shared" si="248"/>
        <v>Withdrawal</v>
      </c>
      <c r="M2286" t="str">
        <f t="shared" si="249"/>
        <v>OK</v>
      </c>
      <c r="N2286" t="str">
        <f t="shared" si="250"/>
        <v>OK</v>
      </c>
      <c r="O2286" t="str">
        <f>_xlfn.XLOOKUP(B2286,'01_Raw_ATMs'!A:A,'01_Raw_ATMs'!A:A,"Not Found")</f>
        <v>ATM023</v>
      </c>
      <c r="P2286" t="str">
        <f t="shared" si="251"/>
        <v>Valid</v>
      </c>
    </row>
    <row r="2287" spans="1:16">
      <c r="A2287" t="s">
        <v>2482</v>
      </c>
      <c r="B2287" t="s">
        <v>89</v>
      </c>
      <c r="C2287" s="2">
        <v>46188</v>
      </c>
      <c r="D2287" s="3">
        <v>0.31115740740740738</v>
      </c>
      <c r="E2287" t="s">
        <v>33</v>
      </c>
      <c r="F2287">
        <v>10000</v>
      </c>
      <c r="G2287" t="s">
        <v>189</v>
      </c>
      <c r="I2287">
        <f t="shared" si="245"/>
        <v>1</v>
      </c>
      <c r="J2287" t="str">
        <f t="shared" si="246"/>
        <v>OK</v>
      </c>
      <c r="K2287" t="str">
        <f t="shared" si="247"/>
        <v>Successful</v>
      </c>
      <c r="L2287" t="str">
        <f t="shared" si="248"/>
        <v>Withdrawal</v>
      </c>
      <c r="M2287" t="str">
        <f t="shared" si="249"/>
        <v>OK</v>
      </c>
      <c r="N2287" t="str">
        <f t="shared" si="250"/>
        <v>OK</v>
      </c>
      <c r="O2287" t="str">
        <f>_xlfn.XLOOKUP(B2287,'01_Raw_ATMs'!A:A,'01_Raw_ATMs'!A:A,"Not Found")</f>
        <v>ATM012</v>
      </c>
      <c r="P2287" t="str">
        <f t="shared" si="251"/>
        <v>Valid</v>
      </c>
    </row>
    <row r="2288" spans="1:16">
      <c r="A2288" t="s">
        <v>2483</v>
      </c>
      <c r="B2288" t="s">
        <v>175</v>
      </c>
      <c r="C2288" s="2">
        <v>45987</v>
      </c>
      <c r="D2288" s="3">
        <v>0.65505787037037033</v>
      </c>
      <c r="E2288" t="s">
        <v>261</v>
      </c>
      <c r="F2288">
        <v>5000</v>
      </c>
      <c r="G2288" t="s">
        <v>189</v>
      </c>
      <c r="I2288">
        <f t="shared" si="245"/>
        <v>1</v>
      </c>
      <c r="J2288" t="str">
        <f t="shared" si="246"/>
        <v>OK</v>
      </c>
      <c r="K2288" t="str">
        <f t="shared" si="247"/>
        <v>Successful</v>
      </c>
      <c r="L2288" t="str">
        <f t="shared" si="248"/>
        <v>Cash Deposit</v>
      </c>
      <c r="M2288" t="str">
        <f t="shared" si="249"/>
        <v>OK</v>
      </c>
      <c r="N2288" t="str">
        <f t="shared" si="250"/>
        <v>OK</v>
      </c>
      <c r="O2288" t="str">
        <f>_xlfn.XLOOKUP(B2288,'01_Raw_ATMs'!A:A,'01_Raw_ATMs'!A:A,"Not Found")</f>
        <v>ATM095</v>
      </c>
      <c r="P2288" t="str">
        <f t="shared" si="251"/>
        <v>Valid</v>
      </c>
    </row>
    <row r="2289" spans="1:16">
      <c r="A2289" t="s">
        <v>2484</v>
      </c>
      <c r="B2289" t="s">
        <v>178</v>
      </c>
      <c r="C2289" s="2">
        <v>45669</v>
      </c>
      <c r="D2289" s="3">
        <v>0.82618055555555558</v>
      </c>
      <c r="E2289" t="s">
        <v>33</v>
      </c>
      <c r="F2289">
        <v>500</v>
      </c>
      <c r="G2289" t="s">
        <v>189</v>
      </c>
      <c r="I2289">
        <f t="shared" si="245"/>
        <v>1</v>
      </c>
      <c r="J2289" t="str">
        <f t="shared" si="246"/>
        <v>OK</v>
      </c>
      <c r="K2289" t="str">
        <f t="shared" si="247"/>
        <v>Successful</v>
      </c>
      <c r="L2289" t="str">
        <f t="shared" si="248"/>
        <v>Withdrawal</v>
      </c>
      <c r="M2289" t="str">
        <f t="shared" si="249"/>
        <v>OK</v>
      </c>
      <c r="N2289" t="str">
        <f t="shared" si="250"/>
        <v>OK</v>
      </c>
      <c r="O2289" t="str">
        <f>_xlfn.XLOOKUP(B2289,'01_Raw_ATMs'!A:A,'01_Raw_ATMs'!A:A,"Not Found")</f>
        <v>ATM098</v>
      </c>
      <c r="P2289" t="str">
        <f t="shared" si="251"/>
        <v>Valid</v>
      </c>
    </row>
    <row r="2290" spans="1:16">
      <c r="A2290" t="s">
        <v>2485</v>
      </c>
      <c r="B2290" t="s">
        <v>101</v>
      </c>
      <c r="C2290" s="2">
        <v>45741</v>
      </c>
      <c r="D2290" s="3">
        <v>0.25868055555555558</v>
      </c>
      <c r="E2290" t="s">
        <v>261</v>
      </c>
      <c r="F2290">
        <v>1000</v>
      </c>
      <c r="G2290" t="s">
        <v>189</v>
      </c>
      <c r="I2290">
        <f t="shared" si="245"/>
        <v>1</v>
      </c>
      <c r="J2290" t="str">
        <f t="shared" si="246"/>
        <v>OK</v>
      </c>
      <c r="K2290" t="str">
        <f t="shared" si="247"/>
        <v>Successful</v>
      </c>
      <c r="L2290" t="str">
        <f t="shared" si="248"/>
        <v>Cash Deposit</v>
      </c>
      <c r="M2290" t="str">
        <f t="shared" si="249"/>
        <v>OK</v>
      </c>
      <c r="N2290" t="str">
        <f t="shared" si="250"/>
        <v>OK</v>
      </c>
      <c r="O2290" t="str">
        <f>_xlfn.XLOOKUP(B2290,'01_Raw_ATMs'!A:A,'01_Raw_ATMs'!A:A,"Not Found")</f>
        <v>ATM022</v>
      </c>
      <c r="P2290" t="str">
        <f t="shared" si="251"/>
        <v>Valid</v>
      </c>
    </row>
    <row r="2291" spans="1:16">
      <c r="A2291" t="s">
        <v>2486</v>
      </c>
      <c r="B2291" t="s">
        <v>149</v>
      </c>
      <c r="C2291" s="2">
        <v>46038</v>
      </c>
      <c r="D2291" s="3">
        <v>0.2366550925925926</v>
      </c>
      <c r="E2291" t="s">
        <v>261</v>
      </c>
      <c r="F2291">
        <v>1000</v>
      </c>
      <c r="G2291" t="s">
        <v>189</v>
      </c>
      <c r="I2291">
        <f t="shared" si="245"/>
        <v>1</v>
      </c>
      <c r="J2291" t="str">
        <f t="shared" si="246"/>
        <v>OK</v>
      </c>
      <c r="K2291" t="str">
        <f t="shared" si="247"/>
        <v>Successful</v>
      </c>
      <c r="L2291" t="str">
        <f t="shared" si="248"/>
        <v>Cash Deposit</v>
      </c>
      <c r="M2291" t="str">
        <f t="shared" si="249"/>
        <v>OK</v>
      </c>
      <c r="N2291" t="str">
        <f t="shared" si="250"/>
        <v>OK</v>
      </c>
      <c r="O2291" t="str">
        <f>_xlfn.XLOOKUP(B2291,'01_Raw_ATMs'!A:A,'01_Raw_ATMs'!A:A,"Not Found")</f>
        <v>ATM069</v>
      </c>
      <c r="P2291" t="str">
        <f t="shared" si="251"/>
        <v>Valid</v>
      </c>
    </row>
    <row r="2292" spans="1:16">
      <c r="A2292" t="s">
        <v>2487</v>
      </c>
      <c r="B2292" t="s">
        <v>126</v>
      </c>
      <c r="C2292" s="2">
        <v>45978</v>
      </c>
      <c r="D2292" s="3">
        <v>0.54710648148148144</v>
      </c>
      <c r="E2292" t="s">
        <v>211</v>
      </c>
      <c r="F2292">
        <v>0</v>
      </c>
      <c r="G2292" t="s">
        <v>189</v>
      </c>
      <c r="I2292">
        <f t="shared" si="245"/>
        <v>1</v>
      </c>
      <c r="J2292" t="str">
        <f t="shared" si="246"/>
        <v>OK</v>
      </c>
      <c r="K2292" t="str">
        <f t="shared" si="247"/>
        <v>Successful</v>
      </c>
      <c r="L2292" t="str">
        <f t="shared" si="248"/>
        <v>Mini Statement</v>
      </c>
      <c r="M2292" t="str">
        <f t="shared" si="249"/>
        <v>OK</v>
      </c>
      <c r="N2292" t="str">
        <f t="shared" si="250"/>
        <v>OK</v>
      </c>
      <c r="O2292" t="str">
        <f>_xlfn.XLOOKUP(B2292,'01_Raw_ATMs'!A:A,'01_Raw_ATMs'!A:A,"Not Found")</f>
        <v>ATM046</v>
      </c>
      <c r="P2292" t="str">
        <f t="shared" si="251"/>
        <v>Valid</v>
      </c>
    </row>
    <row r="2293" spans="1:16">
      <c r="A2293" t="s">
        <v>2488</v>
      </c>
      <c r="B2293" t="s">
        <v>177</v>
      </c>
      <c r="C2293" s="2">
        <v>45957</v>
      </c>
      <c r="D2293" s="3">
        <v>0.42053240740740738</v>
      </c>
      <c r="E2293" t="s">
        <v>194</v>
      </c>
      <c r="F2293">
        <v>0</v>
      </c>
      <c r="G2293" t="s">
        <v>189</v>
      </c>
      <c r="I2293">
        <f t="shared" si="245"/>
        <v>1</v>
      </c>
      <c r="J2293" t="str">
        <f t="shared" si="246"/>
        <v>OK</v>
      </c>
      <c r="K2293" t="str">
        <f t="shared" si="247"/>
        <v>Successful</v>
      </c>
      <c r="L2293" t="str">
        <f t="shared" si="248"/>
        <v>Balance Inquiry</v>
      </c>
      <c r="M2293" t="str">
        <f t="shared" si="249"/>
        <v>OK</v>
      </c>
      <c r="N2293" t="str">
        <f t="shared" si="250"/>
        <v>OK</v>
      </c>
      <c r="O2293" t="str">
        <f>_xlfn.XLOOKUP(B2293,'01_Raw_ATMs'!A:A,'01_Raw_ATMs'!A:A,"Not Found")</f>
        <v>ATM097</v>
      </c>
      <c r="P2293" t="str">
        <f t="shared" si="251"/>
        <v>Valid</v>
      </c>
    </row>
    <row r="2294" spans="1:16">
      <c r="A2294" t="s">
        <v>2489</v>
      </c>
      <c r="B2294" t="s">
        <v>154</v>
      </c>
      <c r="C2294" s="2">
        <v>46146</v>
      </c>
      <c r="D2294" s="3">
        <v>0.48192129629629632</v>
      </c>
      <c r="E2294" t="s">
        <v>194</v>
      </c>
      <c r="F2294">
        <v>0</v>
      </c>
      <c r="G2294" t="s">
        <v>189</v>
      </c>
      <c r="I2294">
        <f t="shared" si="245"/>
        <v>1</v>
      </c>
      <c r="J2294" t="str">
        <f t="shared" si="246"/>
        <v>OK</v>
      </c>
      <c r="K2294" t="str">
        <f t="shared" si="247"/>
        <v>Successful</v>
      </c>
      <c r="L2294" t="str">
        <f t="shared" si="248"/>
        <v>Balance Inquiry</v>
      </c>
      <c r="M2294" t="str">
        <f t="shared" si="249"/>
        <v>OK</v>
      </c>
      <c r="N2294" t="str">
        <f t="shared" si="250"/>
        <v>OK</v>
      </c>
      <c r="O2294" t="str">
        <f>_xlfn.XLOOKUP(B2294,'01_Raw_ATMs'!A:A,'01_Raw_ATMs'!A:A,"Not Found")</f>
        <v>ATM074</v>
      </c>
      <c r="P2294" t="str">
        <f t="shared" si="251"/>
        <v>Valid</v>
      </c>
    </row>
    <row r="2295" spans="1:16">
      <c r="A2295" t="s">
        <v>2490</v>
      </c>
      <c r="B2295" t="s">
        <v>178</v>
      </c>
      <c r="C2295" s="2">
        <v>45953</v>
      </c>
      <c r="D2295" s="3">
        <v>0.70141203703703703</v>
      </c>
      <c r="E2295" t="s">
        <v>33</v>
      </c>
      <c r="F2295">
        <v>5000</v>
      </c>
      <c r="G2295" t="s">
        <v>189</v>
      </c>
      <c r="I2295">
        <f t="shared" si="245"/>
        <v>1</v>
      </c>
      <c r="J2295" t="str">
        <f t="shared" si="246"/>
        <v>OK</v>
      </c>
      <c r="K2295" t="str">
        <f t="shared" si="247"/>
        <v>Successful</v>
      </c>
      <c r="L2295" t="str">
        <f t="shared" si="248"/>
        <v>Withdrawal</v>
      </c>
      <c r="M2295" t="str">
        <f t="shared" si="249"/>
        <v>OK</v>
      </c>
      <c r="N2295" t="str">
        <f t="shared" si="250"/>
        <v>OK</v>
      </c>
      <c r="O2295" t="str">
        <f>_xlfn.XLOOKUP(B2295,'01_Raw_ATMs'!A:A,'01_Raw_ATMs'!A:A,"Not Found")</f>
        <v>ATM098</v>
      </c>
      <c r="P2295" t="str">
        <f t="shared" si="251"/>
        <v>Valid</v>
      </c>
    </row>
    <row r="2296" spans="1:16">
      <c r="A2296" t="s">
        <v>2491</v>
      </c>
      <c r="B2296" t="s">
        <v>136</v>
      </c>
      <c r="C2296" s="2">
        <v>46136</v>
      </c>
      <c r="D2296" s="3">
        <v>0.10975694444444439</v>
      </c>
      <c r="E2296" t="s">
        <v>33</v>
      </c>
      <c r="F2296">
        <v>2500</v>
      </c>
      <c r="G2296" t="s">
        <v>189</v>
      </c>
      <c r="I2296">
        <f t="shared" si="245"/>
        <v>1</v>
      </c>
      <c r="J2296" t="str">
        <f t="shared" si="246"/>
        <v>OK</v>
      </c>
      <c r="K2296" t="str">
        <f t="shared" si="247"/>
        <v>Successful</v>
      </c>
      <c r="L2296" t="str">
        <f t="shared" si="248"/>
        <v>Withdrawal</v>
      </c>
      <c r="M2296" t="str">
        <f t="shared" si="249"/>
        <v>OK</v>
      </c>
      <c r="N2296" t="str">
        <f t="shared" si="250"/>
        <v>OK</v>
      </c>
      <c r="O2296" t="str">
        <f>_xlfn.XLOOKUP(B2296,'01_Raw_ATMs'!A:A,'01_Raw_ATMs'!A:A,"Not Found")</f>
        <v>ATM056</v>
      </c>
      <c r="P2296" t="str">
        <f t="shared" si="251"/>
        <v>Valid</v>
      </c>
    </row>
    <row r="2297" spans="1:16">
      <c r="A2297" t="s">
        <v>2492</v>
      </c>
      <c r="B2297" t="s">
        <v>129</v>
      </c>
      <c r="C2297" s="2">
        <v>46011</v>
      </c>
      <c r="D2297" s="3">
        <v>0.71207175925925925</v>
      </c>
      <c r="E2297" t="s">
        <v>194</v>
      </c>
      <c r="F2297">
        <v>0</v>
      </c>
      <c r="G2297" t="s">
        <v>189</v>
      </c>
      <c r="I2297">
        <f t="shared" si="245"/>
        <v>1</v>
      </c>
      <c r="J2297" t="str">
        <f t="shared" si="246"/>
        <v>OK</v>
      </c>
      <c r="K2297" t="str">
        <f t="shared" si="247"/>
        <v>Successful</v>
      </c>
      <c r="L2297" t="str">
        <f t="shared" si="248"/>
        <v>Balance Inquiry</v>
      </c>
      <c r="M2297" t="str">
        <f t="shared" si="249"/>
        <v>OK</v>
      </c>
      <c r="N2297" t="str">
        <f t="shared" si="250"/>
        <v>OK</v>
      </c>
      <c r="O2297" t="str">
        <f>_xlfn.XLOOKUP(B2297,'01_Raw_ATMs'!A:A,'01_Raw_ATMs'!A:A,"Not Found")</f>
        <v>ATM049</v>
      </c>
      <c r="P2297" t="str">
        <f t="shared" si="251"/>
        <v>Valid</v>
      </c>
    </row>
    <row r="2298" spans="1:16">
      <c r="A2298" t="s">
        <v>2493</v>
      </c>
      <c r="B2298" t="s">
        <v>99</v>
      </c>
      <c r="C2298" s="2">
        <v>46072</v>
      </c>
      <c r="D2298" s="3">
        <v>0.54670138888888886</v>
      </c>
      <c r="E2298" t="s">
        <v>33</v>
      </c>
      <c r="F2298">
        <v>2500</v>
      </c>
      <c r="G2298" t="s">
        <v>189</v>
      </c>
      <c r="I2298">
        <f t="shared" si="245"/>
        <v>1</v>
      </c>
      <c r="J2298" t="str">
        <f t="shared" si="246"/>
        <v>OK</v>
      </c>
      <c r="K2298" t="str">
        <f t="shared" si="247"/>
        <v>Successful</v>
      </c>
      <c r="L2298" t="str">
        <f t="shared" si="248"/>
        <v>Withdrawal</v>
      </c>
      <c r="M2298" t="str">
        <f t="shared" si="249"/>
        <v>OK</v>
      </c>
      <c r="N2298" t="str">
        <f t="shared" si="250"/>
        <v>OK</v>
      </c>
      <c r="O2298" t="str">
        <f>_xlfn.XLOOKUP(B2298,'01_Raw_ATMs'!A:A,'01_Raw_ATMs'!A:A,"Not Found")</f>
        <v>ATM020</v>
      </c>
      <c r="P2298" t="str">
        <f t="shared" si="251"/>
        <v>Valid</v>
      </c>
    </row>
    <row r="2299" spans="1:16">
      <c r="A2299" t="s">
        <v>2494</v>
      </c>
      <c r="B2299" t="s">
        <v>122</v>
      </c>
      <c r="C2299" s="2">
        <v>46036</v>
      </c>
      <c r="D2299" s="3">
        <v>0.76619212962962968</v>
      </c>
      <c r="E2299" t="s">
        <v>194</v>
      </c>
      <c r="F2299">
        <v>0</v>
      </c>
      <c r="G2299" t="s">
        <v>189</v>
      </c>
      <c r="I2299">
        <f t="shared" si="245"/>
        <v>1</v>
      </c>
      <c r="J2299" t="str">
        <f t="shared" si="246"/>
        <v>OK</v>
      </c>
      <c r="K2299" t="str">
        <f t="shared" si="247"/>
        <v>Successful</v>
      </c>
      <c r="L2299" t="str">
        <f t="shared" si="248"/>
        <v>Balance Inquiry</v>
      </c>
      <c r="M2299" t="str">
        <f t="shared" si="249"/>
        <v>OK</v>
      </c>
      <c r="N2299" t="str">
        <f t="shared" si="250"/>
        <v>OK</v>
      </c>
      <c r="O2299" t="str">
        <f>_xlfn.XLOOKUP(B2299,'01_Raw_ATMs'!A:A,'01_Raw_ATMs'!A:A,"Not Found")</f>
        <v>ATM042</v>
      </c>
      <c r="P2299" t="str">
        <f t="shared" si="251"/>
        <v>Valid</v>
      </c>
    </row>
    <row r="2300" spans="1:16">
      <c r="A2300" t="s">
        <v>2495</v>
      </c>
      <c r="B2300" t="s">
        <v>129</v>
      </c>
      <c r="C2300" s="2">
        <v>45700</v>
      </c>
      <c r="D2300" s="3">
        <v>0.66851851851851851</v>
      </c>
      <c r="E2300" t="s">
        <v>33</v>
      </c>
      <c r="F2300">
        <v>4000</v>
      </c>
      <c r="G2300" t="s">
        <v>189</v>
      </c>
      <c r="I2300">
        <f t="shared" si="245"/>
        <v>1</v>
      </c>
      <c r="J2300" t="str">
        <f t="shared" si="246"/>
        <v>OK</v>
      </c>
      <c r="K2300" t="str">
        <f t="shared" si="247"/>
        <v>Successful</v>
      </c>
      <c r="L2300" t="str">
        <f t="shared" si="248"/>
        <v>Withdrawal</v>
      </c>
      <c r="M2300" t="str">
        <f t="shared" si="249"/>
        <v>OK</v>
      </c>
      <c r="N2300" t="str">
        <f t="shared" si="250"/>
        <v>OK</v>
      </c>
      <c r="O2300" t="str">
        <f>_xlfn.XLOOKUP(B2300,'01_Raw_ATMs'!A:A,'01_Raw_ATMs'!A:A,"Not Found")</f>
        <v>ATM049</v>
      </c>
      <c r="P2300" t="str">
        <f t="shared" si="251"/>
        <v>Valid</v>
      </c>
    </row>
    <row r="2301" spans="1:16">
      <c r="A2301" t="s">
        <v>2496</v>
      </c>
      <c r="B2301" t="s">
        <v>133</v>
      </c>
      <c r="C2301" s="2">
        <v>46129</v>
      </c>
      <c r="D2301" s="3">
        <v>0.74306712962962962</v>
      </c>
      <c r="E2301" t="s">
        <v>194</v>
      </c>
      <c r="F2301">
        <v>0</v>
      </c>
      <c r="G2301" t="s">
        <v>189</v>
      </c>
      <c r="I2301">
        <f t="shared" si="245"/>
        <v>1</v>
      </c>
      <c r="J2301" t="str">
        <f t="shared" si="246"/>
        <v>OK</v>
      </c>
      <c r="K2301" t="str">
        <f t="shared" si="247"/>
        <v>Successful</v>
      </c>
      <c r="L2301" t="str">
        <f t="shared" si="248"/>
        <v>Balance Inquiry</v>
      </c>
      <c r="M2301" t="str">
        <f t="shared" si="249"/>
        <v>OK</v>
      </c>
      <c r="N2301" t="str">
        <f t="shared" si="250"/>
        <v>OK</v>
      </c>
      <c r="O2301" t="str">
        <f>_xlfn.XLOOKUP(B2301,'01_Raw_ATMs'!A:A,'01_Raw_ATMs'!A:A,"Not Found")</f>
        <v>ATM053</v>
      </c>
      <c r="P2301" t="str">
        <f t="shared" si="251"/>
        <v>Valid</v>
      </c>
    </row>
    <row r="2302" spans="1:16">
      <c r="A2302" t="s">
        <v>2497</v>
      </c>
      <c r="B2302" t="s">
        <v>148</v>
      </c>
      <c r="C2302" s="2">
        <v>45847</v>
      </c>
      <c r="D2302" s="3">
        <v>0.29394675925925928</v>
      </c>
      <c r="E2302" t="s">
        <v>194</v>
      </c>
      <c r="F2302">
        <v>0</v>
      </c>
      <c r="G2302" t="s">
        <v>189</v>
      </c>
      <c r="I2302">
        <f t="shared" si="245"/>
        <v>1</v>
      </c>
      <c r="J2302" t="str">
        <f t="shared" si="246"/>
        <v>OK</v>
      </c>
      <c r="K2302" t="str">
        <f t="shared" si="247"/>
        <v>Successful</v>
      </c>
      <c r="L2302" t="str">
        <f t="shared" si="248"/>
        <v>Balance Inquiry</v>
      </c>
      <c r="M2302" t="str">
        <f t="shared" si="249"/>
        <v>OK</v>
      </c>
      <c r="N2302" t="str">
        <f t="shared" si="250"/>
        <v>OK</v>
      </c>
      <c r="O2302" t="str">
        <f>_xlfn.XLOOKUP(B2302,'01_Raw_ATMs'!A:A,'01_Raw_ATMs'!A:A,"Not Found")</f>
        <v>ATM068</v>
      </c>
      <c r="P2302" t="str">
        <f t="shared" si="251"/>
        <v>Valid</v>
      </c>
    </row>
    <row r="2303" spans="1:16">
      <c r="A2303" t="s">
        <v>2498</v>
      </c>
      <c r="B2303" t="s">
        <v>131</v>
      </c>
      <c r="C2303" s="2">
        <v>45916</v>
      </c>
      <c r="D2303" s="3">
        <v>0.7971759259259259</v>
      </c>
      <c r="E2303" t="s">
        <v>33</v>
      </c>
      <c r="F2303">
        <v>6000</v>
      </c>
      <c r="G2303" t="s">
        <v>189</v>
      </c>
      <c r="I2303">
        <f t="shared" si="245"/>
        <v>1</v>
      </c>
      <c r="J2303" t="str">
        <f t="shared" si="246"/>
        <v>OK</v>
      </c>
      <c r="K2303" t="str">
        <f t="shared" si="247"/>
        <v>Successful</v>
      </c>
      <c r="L2303" t="str">
        <f t="shared" si="248"/>
        <v>Withdrawal</v>
      </c>
      <c r="M2303" t="str">
        <f t="shared" si="249"/>
        <v>OK</v>
      </c>
      <c r="N2303" t="str">
        <f t="shared" si="250"/>
        <v>OK</v>
      </c>
      <c r="O2303" t="str">
        <f>_xlfn.XLOOKUP(B2303,'01_Raw_ATMs'!A:A,'01_Raw_ATMs'!A:A,"Not Found")</f>
        <v>ATM051</v>
      </c>
      <c r="P2303" t="str">
        <f t="shared" si="251"/>
        <v>Valid</v>
      </c>
    </row>
    <row r="2304" spans="1:16">
      <c r="A2304" t="s">
        <v>2499</v>
      </c>
      <c r="B2304" t="s">
        <v>114</v>
      </c>
      <c r="C2304" s="2">
        <v>45922</v>
      </c>
      <c r="D2304" s="3">
        <v>0.94526620370370373</v>
      </c>
      <c r="E2304" t="s">
        <v>33</v>
      </c>
      <c r="F2304">
        <v>5000</v>
      </c>
      <c r="G2304" t="s">
        <v>189</v>
      </c>
      <c r="I2304">
        <f t="shared" si="245"/>
        <v>1</v>
      </c>
      <c r="J2304" t="str">
        <f t="shared" si="246"/>
        <v>OK</v>
      </c>
      <c r="K2304" t="str">
        <f t="shared" si="247"/>
        <v>Successful</v>
      </c>
      <c r="L2304" t="str">
        <f t="shared" si="248"/>
        <v>Withdrawal</v>
      </c>
      <c r="M2304" t="str">
        <f t="shared" si="249"/>
        <v>OK</v>
      </c>
      <c r="N2304" t="str">
        <f t="shared" si="250"/>
        <v>OK</v>
      </c>
      <c r="O2304" t="str">
        <f>_xlfn.XLOOKUP(B2304,'01_Raw_ATMs'!A:A,'01_Raw_ATMs'!A:A,"Not Found")</f>
        <v>ATM034</v>
      </c>
      <c r="P2304" t="str">
        <f t="shared" si="251"/>
        <v>Valid</v>
      </c>
    </row>
    <row r="2305" spans="1:16">
      <c r="A2305" t="s">
        <v>2500</v>
      </c>
      <c r="B2305" t="s">
        <v>112</v>
      </c>
      <c r="C2305" s="2">
        <v>46186</v>
      </c>
      <c r="D2305" s="3">
        <v>0.3651388888888889</v>
      </c>
      <c r="E2305" t="s">
        <v>33</v>
      </c>
      <c r="F2305">
        <v>10000</v>
      </c>
      <c r="G2305" t="s">
        <v>189</v>
      </c>
      <c r="I2305">
        <f t="shared" si="245"/>
        <v>1</v>
      </c>
      <c r="J2305" t="str">
        <f t="shared" si="246"/>
        <v>OK</v>
      </c>
      <c r="K2305" t="str">
        <f t="shared" si="247"/>
        <v>Successful</v>
      </c>
      <c r="L2305" t="str">
        <f t="shared" si="248"/>
        <v>Withdrawal</v>
      </c>
      <c r="M2305" t="str">
        <f t="shared" si="249"/>
        <v>OK</v>
      </c>
      <c r="N2305" t="str">
        <f t="shared" si="250"/>
        <v>OK</v>
      </c>
      <c r="O2305" t="str">
        <f>_xlfn.XLOOKUP(B2305,'01_Raw_ATMs'!A:A,'01_Raw_ATMs'!A:A,"Not Found")</f>
        <v>ATM032</v>
      </c>
      <c r="P2305" t="str">
        <f t="shared" si="251"/>
        <v>Valid</v>
      </c>
    </row>
    <row r="2306" spans="1:16">
      <c r="A2306" t="s">
        <v>2501</v>
      </c>
      <c r="B2306" t="s">
        <v>115</v>
      </c>
      <c r="C2306" s="2">
        <v>45906</v>
      </c>
      <c r="D2306" s="3">
        <v>0.33621527777777782</v>
      </c>
      <c r="E2306" t="s">
        <v>33</v>
      </c>
      <c r="F2306">
        <v>8000</v>
      </c>
      <c r="G2306" t="s">
        <v>189</v>
      </c>
      <c r="I2306">
        <f t="shared" si="245"/>
        <v>1</v>
      </c>
      <c r="J2306" t="str">
        <f t="shared" si="246"/>
        <v>OK</v>
      </c>
      <c r="K2306" t="str">
        <f t="shared" si="247"/>
        <v>Successful</v>
      </c>
      <c r="L2306" t="str">
        <f t="shared" si="248"/>
        <v>Withdrawal</v>
      </c>
      <c r="M2306" t="str">
        <f t="shared" si="249"/>
        <v>OK</v>
      </c>
      <c r="N2306" t="str">
        <f t="shared" si="250"/>
        <v>OK</v>
      </c>
      <c r="O2306" t="str">
        <f>_xlfn.XLOOKUP(B2306,'01_Raw_ATMs'!A:A,'01_Raw_ATMs'!A:A,"Not Found")</f>
        <v>ATM035</v>
      </c>
      <c r="P2306" t="str">
        <f t="shared" si="251"/>
        <v>Valid</v>
      </c>
    </row>
    <row r="2307" spans="1:16">
      <c r="A2307" t="s">
        <v>2502</v>
      </c>
      <c r="B2307" t="s">
        <v>173</v>
      </c>
      <c r="C2307" s="2">
        <v>45832</v>
      </c>
      <c r="D2307" s="3">
        <v>0.69562500000000005</v>
      </c>
      <c r="E2307" t="s">
        <v>33</v>
      </c>
      <c r="F2307">
        <v>2500</v>
      </c>
      <c r="G2307" t="s">
        <v>189</v>
      </c>
      <c r="I2307">
        <f t="shared" ref="I2307:I2370" si="252">COUNTIF($A:$A,A2307)</f>
        <v>1</v>
      </c>
      <c r="J2307" t="str">
        <f t="shared" ref="J2307:J2370" si="253">IF(AND(TRIM(G2307)="Failed",H2307=""),"Problem","OK")</f>
        <v>OK</v>
      </c>
      <c r="K2307" t="str">
        <f t="shared" ref="K2307:K2370" si="254">PROPER(TRIM(G2307))</f>
        <v>Successful</v>
      </c>
      <c r="L2307" t="str">
        <f t="shared" ref="L2307:L2370" si="255">PROPER(TRIM(E2307))</f>
        <v>Withdrawal</v>
      </c>
      <c r="M2307" t="str">
        <f t="shared" ref="M2307:M2370" si="256">IF(OR(E2307="Withdrawal",E2307="Cash Deposit"),IF(F2307&gt;0,"OK","Problem"),IF(F2307=0,"OK","Problem"))</f>
        <v>OK</v>
      </c>
      <c r="N2307" t="str">
        <f t="shared" ref="N2307:N2370" si="257">IF(AND(C2307&gt;=DATE(2025,1,1),C2307&lt;=DATE(2026,6,30)),"OK","Problem")</f>
        <v>OK</v>
      </c>
      <c r="O2307" t="str">
        <f>_xlfn.XLOOKUP(B2307,'01_Raw_ATMs'!A:A,'01_Raw_ATMs'!A:A,"Not Found")</f>
        <v>ATM093</v>
      </c>
      <c r="P2307" t="str">
        <f t="shared" ref="P2307:P2370" si="258">IF(B2307="","Missing ATM_ID","Valid")</f>
        <v>Valid</v>
      </c>
    </row>
    <row r="2308" spans="1:16">
      <c r="A2308" t="s">
        <v>2503</v>
      </c>
      <c r="B2308" t="s">
        <v>100</v>
      </c>
      <c r="C2308" s="2">
        <v>45679</v>
      </c>
      <c r="D2308" s="3">
        <v>0.39361111111111108</v>
      </c>
      <c r="E2308" t="s">
        <v>33</v>
      </c>
      <c r="F2308">
        <v>3000</v>
      </c>
      <c r="G2308" t="s">
        <v>189</v>
      </c>
      <c r="I2308">
        <f t="shared" si="252"/>
        <v>1</v>
      </c>
      <c r="J2308" t="str">
        <f t="shared" si="253"/>
        <v>OK</v>
      </c>
      <c r="K2308" t="str">
        <f t="shared" si="254"/>
        <v>Successful</v>
      </c>
      <c r="L2308" t="str">
        <f t="shared" si="255"/>
        <v>Withdrawal</v>
      </c>
      <c r="M2308" t="str">
        <f t="shared" si="256"/>
        <v>OK</v>
      </c>
      <c r="N2308" t="str">
        <f t="shared" si="257"/>
        <v>OK</v>
      </c>
      <c r="O2308" t="str">
        <f>_xlfn.XLOOKUP(B2308,'01_Raw_ATMs'!A:A,'01_Raw_ATMs'!A:A,"Not Found")</f>
        <v>ATM021</v>
      </c>
      <c r="P2308" t="str">
        <f t="shared" si="258"/>
        <v>Valid</v>
      </c>
    </row>
    <row r="2309" spans="1:16">
      <c r="A2309" t="s">
        <v>2504</v>
      </c>
      <c r="B2309" t="s">
        <v>148</v>
      </c>
      <c r="C2309" s="2">
        <v>46099</v>
      </c>
      <c r="D2309" s="3">
        <v>0.38876157407407408</v>
      </c>
      <c r="E2309" t="s">
        <v>33</v>
      </c>
      <c r="F2309">
        <v>5000</v>
      </c>
      <c r="G2309" t="s">
        <v>189</v>
      </c>
      <c r="I2309">
        <f t="shared" si="252"/>
        <v>1</v>
      </c>
      <c r="J2309" t="str">
        <f t="shared" si="253"/>
        <v>OK</v>
      </c>
      <c r="K2309" t="str">
        <f t="shared" si="254"/>
        <v>Successful</v>
      </c>
      <c r="L2309" t="str">
        <f t="shared" si="255"/>
        <v>Withdrawal</v>
      </c>
      <c r="M2309" t="str">
        <f t="shared" si="256"/>
        <v>OK</v>
      </c>
      <c r="N2309" t="str">
        <f t="shared" si="257"/>
        <v>OK</v>
      </c>
      <c r="O2309" t="str">
        <f>_xlfn.XLOOKUP(B2309,'01_Raw_ATMs'!A:A,'01_Raw_ATMs'!A:A,"Not Found")</f>
        <v>ATM068</v>
      </c>
      <c r="P2309" t="str">
        <f t="shared" si="258"/>
        <v>Valid</v>
      </c>
    </row>
    <row r="2310" spans="1:16">
      <c r="A2310" t="s">
        <v>2505</v>
      </c>
      <c r="B2310" t="s">
        <v>130</v>
      </c>
      <c r="C2310" s="2">
        <v>45956</v>
      </c>
      <c r="D2310" s="3">
        <v>0.9030555555555555</v>
      </c>
      <c r="E2310" t="s">
        <v>33</v>
      </c>
      <c r="F2310">
        <v>3000</v>
      </c>
      <c r="G2310" t="s">
        <v>189</v>
      </c>
      <c r="I2310">
        <f t="shared" si="252"/>
        <v>1</v>
      </c>
      <c r="J2310" t="str">
        <f t="shared" si="253"/>
        <v>OK</v>
      </c>
      <c r="K2310" t="str">
        <f t="shared" si="254"/>
        <v>Successful</v>
      </c>
      <c r="L2310" t="str">
        <f t="shared" si="255"/>
        <v>Withdrawal</v>
      </c>
      <c r="M2310" t="str">
        <f t="shared" si="256"/>
        <v>OK</v>
      </c>
      <c r="N2310" t="str">
        <f t="shared" si="257"/>
        <v>OK</v>
      </c>
      <c r="O2310" t="str">
        <f>_xlfn.XLOOKUP(B2310,'01_Raw_ATMs'!A:A,'01_Raw_ATMs'!A:A,"Not Found")</f>
        <v>ATM050</v>
      </c>
      <c r="P2310" t="str">
        <f t="shared" si="258"/>
        <v>Valid</v>
      </c>
    </row>
    <row r="2311" spans="1:16">
      <c r="A2311" t="s">
        <v>2506</v>
      </c>
      <c r="B2311" t="s">
        <v>79</v>
      </c>
      <c r="C2311" s="2">
        <v>45849</v>
      </c>
      <c r="D2311" s="3">
        <v>0.59358796296296301</v>
      </c>
      <c r="E2311" t="s">
        <v>33</v>
      </c>
      <c r="F2311">
        <v>3000</v>
      </c>
      <c r="G2311" t="s">
        <v>189</v>
      </c>
      <c r="I2311">
        <f t="shared" si="252"/>
        <v>1</v>
      </c>
      <c r="J2311" t="str">
        <f t="shared" si="253"/>
        <v>OK</v>
      </c>
      <c r="K2311" t="str">
        <f t="shared" si="254"/>
        <v>Successful</v>
      </c>
      <c r="L2311" t="str">
        <f t="shared" si="255"/>
        <v>Withdrawal</v>
      </c>
      <c r="M2311" t="str">
        <f t="shared" si="256"/>
        <v>OK</v>
      </c>
      <c r="N2311" t="str">
        <f t="shared" si="257"/>
        <v>OK</v>
      </c>
      <c r="O2311" t="str">
        <f>_xlfn.XLOOKUP(B2311,'01_Raw_ATMs'!A:A,'01_Raw_ATMs'!A:A,"Not Found")</f>
        <v>ATM006</v>
      </c>
      <c r="P2311" t="str">
        <f t="shared" si="258"/>
        <v>Valid</v>
      </c>
    </row>
    <row r="2312" spans="1:16">
      <c r="A2312" t="s">
        <v>2507</v>
      </c>
      <c r="B2312" t="s">
        <v>103</v>
      </c>
      <c r="C2312" s="2">
        <v>45958</v>
      </c>
      <c r="D2312" s="3">
        <v>0.3721990740740741</v>
      </c>
      <c r="E2312" t="s">
        <v>194</v>
      </c>
      <c r="F2312">
        <v>0</v>
      </c>
      <c r="G2312" t="s">
        <v>189</v>
      </c>
      <c r="I2312">
        <f t="shared" si="252"/>
        <v>1</v>
      </c>
      <c r="J2312" t="str">
        <f t="shared" si="253"/>
        <v>OK</v>
      </c>
      <c r="K2312" t="str">
        <f t="shared" si="254"/>
        <v>Successful</v>
      </c>
      <c r="L2312" t="str">
        <f t="shared" si="255"/>
        <v>Balance Inquiry</v>
      </c>
      <c r="M2312" t="str">
        <f t="shared" si="256"/>
        <v>OK</v>
      </c>
      <c r="N2312" t="str">
        <f t="shared" si="257"/>
        <v>OK</v>
      </c>
      <c r="O2312" t="str">
        <f>_xlfn.XLOOKUP(B2312,'01_Raw_ATMs'!A:A,'01_Raw_ATMs'!A:A,"Not Found")</f>
        <v>ATM024</v>
      </c>
      <c r="P2312" t="str">
        <f t="shared" si="258"/>
        <v>Valid</v>
      </c>
    </row>
    <row r="2313" spans="1:16">
      <c r="A2313" t="s">
        <v>2508</v>
      </c>
      <c r="B2313" t="s">
        <v>141</v>
      </c>
      <c r="C2313" s="2">
        <v>46044</v>
      </c>
      <c r="D2313" s="3">
        <v>0.4932523148148148</v>
      </c>
      <c r="E2313" t="s">
        <v>211</v>
      </c>
      <c r="F2313">
        <v>0</v>
      </c>
      <c r="G2313" t="s">
        <v>189</v>
      </c>
      <c r="I2313">
        <f t="shared" si="252"/>
        <v>1</v>
      </c>
      <c r="J2313" t="str">
        <f t="shared" si="253"/>
        <v>OK</v>
      </c>
      <c r="K2313" t="str">
        <f t="shared" si="254"/>
        <v>Successful</v>
      </c>
      <c r="L2313" t="str">
        <f t="shared" si="255"/>
        <v>Mini Statement</v>
      </c>
      <c r="M2313" t="str">
        <f t="shared" si="256"/>
        <v>OK</v>
      </c>
      <c r="N2313" t="str">
        <f t="shared" si="257"/>
        <v>OK</v>
      </c>
      <c r="O2313" t="str">
        <f>_xlfn.XLOOKUP(B2313,'01_Raw_ATMs'!A:A,'01_Raw_ATMs'!A:A,"Not Found")</f>
        <v>ATM061</v>
      </c>
      <c r="P2313" t="str">
        <f t="shared" si="258"/>
        <v>Valid</v>
      </c>
    </row>
    <row r="2314" spans="1:16">
      <c r="A2314" t="s">
        <v>2509</v>
      </c>
      <c r="B2314" t="s">
        <v>148</v>
      </c>
      <c r="C2314" s="2">
        <v>46175</v>
      </c>
      <c r="D2314" s="3">
        <v>0.87626157407407412</v>
      </c>
      <c r="E2314" t="s">
        <v>33</v>
      </c>
      <c r="F2314">
        <v>1000</v>
      </c>
      <c r="G2314" t="s">
        <v>189</v>
      </c>
      <c r="I2314">
        <f t="shared" si="252"/>
        <v>1</v>
      </c>
      <c r="J2314" t="str">
        <f t="shared" si="253"/>
        <v>OK</v>
      </c>
      <c r="K2314" t="str">
        <f t="shared" si="254"/>
        <v>Successful</v>
      </c>
      <c r="L2314" t="str">
        <f t="shared" si="255"/>
        <v>Withdrawal</v>
      </c>
      <c r="M2314" t="str">
        <f t="shared" si="256"/>
        <v>OK</v>
      </c>
      <c r="N2314" t="str">
        <f t="shared" si="257"/>
        <v>OK</v>
      </c>
      <c r="O2314" t="str">
        <f>_xlfn.XLOOKUP(B2314,'01_Raw_ATMs'!A:A,'01_Raw_ATMs'!A:A,"Not Found")</f>
        <v>ATM068</v>
      </c>
      <c r="P2314" t="str">
        <f t="shared" si="258"/>
        <v>Valid</v>
      </c>
    </row>
    <row r="2315" spans="1:16">
      <c r="A2315" t="s">
        <v>2510</v>
      </c>
      <c r="B2315" t="s">
        <v>152</v>
      </c>
      <c r="C2315" s="2">
        <v>46170</v>
      </c>
      <c r="D2315" s="3">
        <v>0.70366898148148149</v>
      </c>
      <c r="E2315" t="s">
        <v>33</v>
      </c>
      <c r="F2315">
        <v>1500</v>
      </c>
      <c r="G2315" t="s">
        <v>189</v>
      </c>
      <c r="I2315">
        <f t="shared" si="252"/>
        <v>1</v>
      </c>
      <c r="J2315" t="str">
        <f t="shared" si="253"/>
        <v>OK</v>
      </c>
      <c r="K2315" t="str">
        <f t="shared" si="254"/>
        <v>Successful</v>
      </c>
      <c r="L2315" t="str">
        <f t="shared" si="255"/>
        <v>Withdrawal</v>
      </c>
      <c r="M2315" t="str">
        <f t="shared" si="256"/>
        <v>OK</v>
      </c>
      <c r="N2315" t="str">
        <f t="shared" si="257"/>
        <v>OK</v>
      </c>
      <c r="O2315" t="str">
        <f>_xlfn.XLOOKUP(B2315,'01_Raw_ATMs'!A:A,'01_Raw_ATMs'!A:A,"Not Found")</f>
        <v>ATM072</v>
      </c>
      <c r="P2315" t="str">
        <f t="shared" si="258"/>
        <v>Valid</v>
      </c>
    </row>
    <row r="2316" spans="1:16">
      <c r="A2316" t="s">
        <v>2511</v>
      </c>
      <c r="B2316" t="s">
        <v>170</v>
      </c>
      <c r="C2316" s="2">
        <v>45721</v>
      </c>
      <c r="D2316" s="3">
        <v>0.76460648148148147</v>
      </c>
      <c r="E2316" t="s">
        <v>33</v>
      </c>
      <c r="F2316">
        <v>10000</v>
      </c>
      <c r="G2316" t="s">
        <v>189</v>
      </c>
      <c r="I2316">
        <f t="shared" si="252"/>
        <v>1</v>
      </c>
      <c r="J2316" t="str">
        <f t="shared" si="253"/>
        <v>OK</v>
      </c>
      <c r="K2316" t="str">
        <f t="shared" si="254"/>
        <v>Successful</v>
      </c>
      <c r="L2316" t="str">
        <f t="shared" si="255"/>
        <v>Withdrawal</v>
      </c>
      <c r="M2316" t="str">
        <f t="shared" si="256"/>
        <v>OK</v>
      </c>
      <c r="N2316" t="str">
        <f t="shared" si="257"/>
        <v>OK</v>
      </c>
      <c r="O2316" t="str">
        <f>_xlfn.XLOOKUP(B2316,'01_Raw_ATMs'!A:A,'01_Raw_ATMs'!A:A,"Not Found")</f>
        <v>ATM090</v>
      </c>
      <c r="P2316" t="str">
        <f t="shared" si="258"/>
        <v>Valid</v>
      </c>
    </row>
    <row r="2317" spans="1:16">
      <c r="A2317" t="s">
        <v>2512</v>
      </c>
      <c r="B2317" t="s">
        <v>118</v>
      </c>
      <c r="C2317" s="2">
        <v>45902</v>
      </c>
      <c r="D2317" s="3">
        <v>0.38417824074074081</v>
      </c>
      <c r="E2317" t="s">
        <v>261</v>
      </c>
      <c r="F2317">
        <v>5000</v>
      </c>
      <c r="G2317" t="s">
        <v>189</v>
      </c>
      <c r="I2317">
        <f t="shared" si="252"/>
        <v>1</v>
      </c>
      <c r="J2317" t="str">
        <f t="shared" si="253"/>
        <v>OK</v>
      </c>
      <c r="K2317" t="str">
        <f t="shared" si="254"/>
        <v>Successful</v>
      </c>
      <c r="L2317" t="str">
        <f t="shared" si="255"/>
        <v>Cash Deposit</v>
      </c>
      <c r="M2317" t="str">
        <f t="shared" si="256"/>
        <v>OK</v>
      </c>
      <c r="N2317" t="str">
        <f t="shared" si="257"/>
        <v>OK</v>
      </c>
      <c r="O2317" t="str">
        <f>_xlfn.XLOOKUP(B2317,'01_Raw_ATMs'!A:A,'01_Raw_ATMs'!A:A,"Not Found")</f>
        <v>ATM038</v>
      </c>
      <c r="P2317" t="str">
        <f t="shared" si="258"/>
        <v>Valid</v>
      </c>
    </row>
    <row r="2318" spans="1:16">
      <c r="A2318" t="s">
        <v>2513</v>
      </c>
      <c r="B2318" t="s">
        <v>148</v>
      </c>
      <c r="C2318" s="2">
        <v>45921</v>
      </c>
      <c r="D2318" s="3">
        <v>0.74774305555555554</v>
      </c>
      <c r="E2318" t="s">
        <v>33</v>
      </c>
      <c r="F2318">
        <v>2000</v>
      </c>
      <c r="G2318" t="s">
        <v>189</v>
      </c>
      <c r="I2318">
        <f t="shared" si="252"/>
        <v>1</v>
      </c>
      <c r="J2318" t="str">
        <f t="shared" si="253"/>
        <v>OK</v>
      </c>
      <c r="K2318" t="str">
        <f t="shared" si="254"/>
        <v>Successful</v>
      </c>
      <c r="L2318" t="str">
        <f t="shared" si="255"/>
        <v>Withdrawal</v>
      </c>
      <c r="M2318" t="str">
        <f t="shared" si="256"/>
        <v>OK</v>
      </c>
      <c r="N2318" t="str">
        <f t="shared" si="257"/>
        <v>OK</v>
      </c>
      <c r="O2318" t="str">
        <f>_xlfn.XLOOKUP(B2318,'01_Raw_ATMs'!A:A,'01_Raw_ATMs'!A:A,"Not Found")</f>
        <v>ATM068</v>
      </c>
      <c r="P2318" t="str">
        <f t="shared" si="258"/>
        <v>Valid</v>
      </c>
    </row>
    <row r="2319" spans="1:16">
      <c r="A2319" t="s">
        <v>2514</v>
      </c>
      <c r="B2319" t="s">
        <v>91</v>
      </c>
      <c r="C2319" s="2">
        <v>45750</v>
      </c>
      <c r="D2319" s="3">
        <v>0.27672453703703698</v>
      </c>
      <c r="E2319" t="s">
        <v>33</v>
      </c>
      <c r="F2319">
        <v>1000</v>
      </c>
      <c r="G2319" t="s">
        <v>189</v>
      </c>
      <c r="I2319">
        <f t="shared" si="252"/>
        <v>1</v>
      </c>
      <c r="J2319" t="str">
        <f t="shared" si="253"/>
        <v>OK</v>
      </c>
      <c r="K2319" t="str">
        <f t="shared" si="254"/>
        <v>Successful</v>
      </c>
      <c r="L2319" t="str">
        <f t="shared" si="255"/>
        <v>Withdrawal</v>
      </c>
      <c r="M2319" t="str">
        <f t="shared" si="256"/>
        <v>OK</v>
      </c>
      <c r="N2319" t="str">
        <f t="shared" si="257"/>
        <v>OK</v>
      </c>
      <c r="O2319" t="str">
        <f>_xlfn.XLOOKUP(B2319,'01_Raw_ATMs'!A:A,'01_Raw_ATMs'!A:A,"Not Found")</f>
        <v>ATM014</v>
      </c>
      <c r="P2319" t="str">
        <f t="shared" si="258"/>
        <v>Valid</v>
      </c>
    </row>
    <row r="2320" spans="1:16">
      <c r="A2320" t="s">
        <v>2515</v>
      </c>
      <c r="B2320" t="s">
        <v>158</v>
      </c>
      <c r="C2320" s="2">
        <v>45861</v>
      </c>
      <c r="D2320" s="3">
        <v>0.37893518518518521</v>
      </c>
      <c r="E2320" t="s">
        <v>33</v>
      </c>
      <c r="F2320">
        <v>5000</v>
      </c>
      <c r="G2320" t="s">
        <v>189</v>
      </c>
      <c r="I2320">
        <f t="shared" si="252"/>
        <v>1</v>
      </c>
      <c r="J2320" t="str">
        <f t="shared" si="253"/>
        <v>OK</v>
      </c>
      <c r="K2320" t="str">
        <f t="shared" si="254"/>
        <v>Successful</v>
      </c>
      <c r="L2320" t="str">
        <f t="shared" si="255"/>
        <v>Withdrawal</v>
      </c>
      <c r="M2320" t="str">
        <f t="shared" si="256"/>
        <v>OK</v>
      </c>
      <c r="N2320" t="str">
        <f t="shared" si="257"/>
        <v>OK</v>
      </c>
      <c r="O2320" t="str">
        <f>_xlfn.XLOOKUP(B2320,'01_Raw_ATMs'!A:A,'01_Raw_ATMs'!A:A,"Not Found")</f>
        <v>ATM078</v>
      </c>
      <c r="P2320" t="str">
        <f t="shared" si="258"/>
        <v>Valid</v>
      </c>
    </row>
    <row r="2321" spans="1:16">
      <c r="A2321" t="s">
        <v>2516</v>
      </c>
      <c r="B2321" t="s">
        <v>132</v>
      </c>
      <c r="C2321" s="2">
        <v>45988</v>
      </c>
      <c r="D2321" s="3">
        <v>0.96037037037037032</v>
      </c>
      <c r="E2321" t="s">
        <v>33</v>
      </c>
      <c r="F2321">
        <v>500</v>
      </c>
      <c r="G2321" t="s">
        <v>189</v>
      </c>
      <c r="I2321">
        <f t="shared" si="252"/>
        <v>1</v>
      </c>
      <c r="J2321" t="str">
        <f t="shared" si="253"/>
        <v>OK</v>
      </c>
      <c r="K2321" t="str">
        <f t="shared" si="254"/>
        <v>Successful</v>
      </c>
      <c r="L2321" t="str">
        <f t="shared" si="255"/>
        <v>Withdrawal</v>
      </c>
      <c r="M2321" t="str">
        <f t="shared" si="256"/>
        <v>OK</v>
      </c>
      <c r="N2321" t="str">
        <f t="shared" si="257"/>
        <v>OK</v>
      </c>
      <c r="O2321" t="str">
        <f>_xlfn.XLOOKUP(B2321,'01_Raw_ATMs'!A:A,'01_Raw_ATMs'!A:A,"Not Found")</f>
        <v>ATM052</v>
      </c>
      <c r="P2321" t="str">
        <f t="shared" si="258"/>
        <v>Valid</v>
      </c>
    </row>
    <row r="2322" spans="1:16">
      <c r="A2322" t="s">
        <v>2517</v>
      </c>
      <c r="B2322" t="s">
        <v>87</v>
      </c>
      <c r="C2322" s="2">
        <v>46175</v>
      </c>
      <c r="D2322" s="3">
        <v>0.68083333333333329</v>
      </c>
      <c r="E2322" t="s">
        <v>33</v>
      </c>
      <c r="F2322">
        <v>6000</v>
      </c>
      <c r="G2322" t="s">
        <v>189</v>
      </c>
      <c r="I2322">
        <f t="shared" si="252"/>
        <v>1</v>
      </c>
      <c r="J2322" t="str">
        <f t="shared" si="253"/>
        <v>OK</v>
      </c>
      <c r="K2322" t="str">
        <f t="shared" si="254"/>
        <v>Successful</v>
      </c>
      <c r="L2322" t="str">
        <f t="shared" si="255"/>
        <v>Withdrawal</v>
      </c>
      <c r="M2322" t="str">
        <f t="shared" si="256"/>
        <v>OK</v>
      </c>
      <c r="N2322" t="str">
        <f t="shared" si="257"/>
        <v>OK</v>
      </c>
      <c r="O2322" t="str">
        <f>_xlfn.XLOOKUP(B2322,'01_Raw_ATMs'!A:A,'01_Raw_ATMs'!A:A,"Not Found")</f>
        <v>ATM011</v>
      </c>
      <c r="P2322" t="str">
        <f t="shared" si="258"/>
        <v>Valid</v>
      </c>
    </row>
    <row r="2323" spans="1:16">
      <c r="A2323" t="s">
        <v>2518</v>
      </c>
      <c r="B2323" t="s">
        <v>180</v>
      </c>
      <c r="C2323" s="2">
        <v>46195</v>
      </c>
      <c r="D2323" s="3">
        <v>0.83400462962962962</v>
      </c>
      <c r="E2323" t="s">
        <v>33</v>
      </c>
      <c r="F2323">
        <v>500</v>
      </c>
      <c r="G2323" t="s">
        <v>214</v>
      </c>
      <c r="H2323" t="s">
        <v>1103</v>
      </c>
      <c r="I2323">
        <f t="shared" si="252"/>
        <v>1</v>
      </c>
      <c r="J2323" t="str">
        <f t="shared" si="253"/>
        <v>OK</v>
      </c>
      <c r="K2323" t="str">
        <f t="shared" si="254"/>
        <v>Failed</v>
      </c>
      <c r="L2323" t="str">
        <f t="shared" si="255"/>
        <v>Withdrawal</v>
      </c>
      <c r="M2323" t="str">
        <f t="shared" si="256"/>
        <v>OK</v>
      </c>
      <c r="N2323" t="str">
        <f t="shared" si="257"/>
        <v>OK</v>
      </c>
      <c r="O2323" t="str">
        <f>_xlfn.XLOOKUP(B2323,'01_Raw_ATMs'!A:A,'01_Raw_ATMs'!A:A,"Not Found")</f>
        <v>ATM100</v>
      </c>
      <c r="P2323" t="str">
        <f t="shared" si="258"/>
        <v>Valid</v>
      </c>
    </row>
    <row r="2324" spans="1:16">
      <c r="A2324" t="s">
        <v>2519</v>
      </c>
      <c r="B2324" t="s">
        <v>156</v>
      </c>
      <c r="C2324" s="2">
        <v>45767</v>
      </c>
      <c r="D2324" s="3">
        <v>0.5181365740740741</v>
      </c>
      <c r="E2324" t="s">
        <v>33</v>
      </c>
      <c r="F2324">
        <v>8000</v>
      </c>
      <c r="G2324" t="s">
        <v>189</v>
      </c>
      <c r="I2324">
        <f t="shared" si="252"/>
        <v>1</v>
      </c>
      <c r="J2324" t="str">
        <f t="shared" si="253"/>
        <v>OK</v>
      </c>
      <c r="K2324" t="str">
        <f t="shared" si="254"/>
        <v>Successful</v>
      </c>
      <c r="L2324" t="str">
        <f t="shared" si="255"/>
        <v>Withdrawal</v>
      </c>
      <c r="M2324" t="str">
        <f t="shared" si="256"/>
        <v>OK</v>
      </c>
      <c r="N2324" t="str">
        <f t="shared" si="257"/>
        <v>OK</v>
      </c>
      <c r="O2324" t="str">
        <f>_xlfn.XLOOKUP(B2324,'01_Raw_ATMs'!A:A,'01_Raw_ATMs'!A:A,"Not Found")</f>
        <v>ATM076</v>
      </c>
      <c r="P2324" t="str">
        <f t="shared" si="258"/>
        <v>Valid</v>
      </c>
    </row>
    <row r="2325" spans="1:16">
      <c r="A2325" t="s">
        <v>2520</v>
      </c>
      <c r="B2325" t="s">
        <v>71</v>
      </c>
      <c r="C2325" s="2">
        <v>45908</v>
      </c>
      <c r="D2325" s="3">
        <v>0.76493055555555556</v>
      </c>
      <c r="E2325" t="s">
        <v>33</v>
      </c>
      <c r="F2325">
        <v>5000</v>
      </c>
      <c r="G2325" t="s">
        <v>189</v>
      </c>
      <c r="I2325">
        <f t="shared" si="252"/>
        <v>1</v>
      </c>
      <c r="J2325" t="str">
        <f t="shared" si="253"/>
        <v>OK</v>
      </c>
      <c r="K2325" t="str">
        <f t="shared" si="254"/>
        <v>Successful</v>
      </c>
      <c r="L2325" t="str">
        <f t="shared" si="255"/>
        <v>Withdrawal</v>
      </c>
      <c r="M2325" t="str">
        <f t="shared" si="256"/>
        <v>OK</v>
      </c>
      <c r="N2325" t="str">
        <f t="shared" si="257"/>
        <v>OK</v>
      </c>
      <c r="O2325" t="str">
        <f>_xlfn.XLOOKUP(B2325,'01_Raw_ATMs'!A:A,'01_Raw_ATMs'!A:A,"Not Found")</f>
        <v>ATM002</v>
      </c>
      <c r="P2325" t="str">
        <f t="shared" si="258"/>
        <v>Valid</v>
      </c>
    </row>
    <row r="2326" spans="1:16">
      <c r="A2326" t="s">
        <v>2521</v>
      </c>
      <c r="B2326" t="s">
        <v>117</v>
      </c>
      <c r="C2326" s="2">
        <v>45780</v>
      </c>
      <c r="D2326" s="3">
        <v>0.95724537037037039</v>
      </c>
      <c r="E2326" t="s">
        <v>211</v>
      </c>
      <c r="F2326">
        <v>0</v>
      </c>
      <c r="G2326" t="s">
        <v>189</v>
      </c>
      <c r="I2326">
        <f t="shared" si="252"/>
        <v>1</v>
      </c>
      <c r="J2326" t="str">
        <f t="shared" si="253"/>
        <v>OK</v>
      </c>
      <c r="K2326" t="str">
        <f t="shared" si="254"/>
        <v>Successful</v>
      </c>
      <c r="L2326" t="str">
        <f t="shared" si="255"/>
        <v>Mini Statement</v>
      </c>
      <c r="M2326" t="str">
        <f t="shared" si="256"/>
        <v>OK</v>
      </c>
      <c r="N2326" t="str">
        <f t="shared" si="257"/>
        <v>OK</v>
      </c>
      <c r="O2326" t="str">
        <f>_xlfn.XLOOKUP(B2326,'01_Raw_ATMs'!A:A,'01_Raw_ATMs'!A:A,"Not Found")</f>
        <v>ATM037</v>
      </c>
      <c r="P2326" t="str">
        <f t="shared" si="258"/>
        <v>Valid</v>
      </c>
    </row>
    <row r="2327" spans="1:16">
      <c r="A2327" t="s">
        <v>2522</v>
      </c>
      <c r="B2327" t="s">
        <v>168</v>
      </c>
      <c r="C2327" s="2">
        <v>45876</v>
      </c>
      <c r="D2327" s="3">
        <v>0.5693287037037037</v>
      </c>
      <c r="E2327" t="s">
        <v>33</v>
      </c>
      <c r="F2327">
        <v>500</v>
      </c>
      <c r="G2327" t="s">
        <v>189</v>
      </c>
      <c r="I2327">
        <f t="shared" si="252"/>
        <v>1</v>
      </c>
      <c r="J2327" t="str">
        <f t="shared" si="253"/>
        <v>OK</v>
      </c>
      <c r="K2327" t="str">
        <f t="shared" si="254"/>
        <v>Successful</v>
      </c>
      <c r="L2327" t="str">
        <f t="shared" si="255"/>
        <v>Withdrawal</v>
      </c>
      <c r="M2327" t="str">
        <f t="shared" si="256"/>
        <v>OK</v>
      </c>
      <c r="N2327" t="str">
        <f t="shared" si="257"/>
        <v>OK</v>
      </c>
      <c r="O2327" t="str">
        <f>_xlfn.XLOOKUP(B2327,'01_Raw_ATMs'!A:A,'01_Raw_ATMs'!A:A,"Not Found")</f>
        <v>ATM088</v>
      </c>
      <c r="P2327" t="str">
        <f t="shared" si="258"/>
        <v>Valid</v>
      </c>
    </row>
    <row r="2328" spans="1:16">
      <c r="A2328" t="s">
        <v>2523</v>
      </c>
      <c r="B2328" t="s">
        <v>158</v>
      </c>
      <c r="C2328" s="2">
        <v>45730</v>
      </c>
      <c r="D2328" s="3">
        <v>0.83024305555555555</v>
      </c>
      <c r="E2328" t="s">
        <v>33</v>
      </c>
      <c r="F2328">
        <v>8000</v>
      </c>
      <c r="G2328" t="s">
        <v>189</v>
      </c>
      <c r="I2328">
        <f t="shared" si="252"/>
        <v>1</v>
      </c>
      <c r="J2328" t="str">
        <f t="shared" si="253"/>
        <v>OK</v>
      </c>
      <c r="K2328" t="str">
        <f t="shared" si="254"/>
        <v>Successful</v>
      </c>
      <c r="L2328" t="str">
        <f t="shared" si="255"/>
        <v>Withdrawal</v>
      </c>
      <c r="M2328" t="str">
        <f t="shared" si="256"/>
        <v>OK</v>
      </c>
      <c r="N2328" t="str">
        <f t="shared" si="257"/>
        <v>OK</v>
      </c>
      <c r="O2328" t="str">
        <f>_xlfn.XLOOKUP(B2328,'01_Raw_ATMs'!A:A,'01_Raw_ATMs'!A:A,"Not Found")</f>
        <v>ATM078</v>
      </c>
      <c r="P2328" t="str">
        <f t="shared" si="258"/>
        <v>Valid</v>
      </c>
    </row>
    <row r="2329" spans="1:16">
      <c r="A2329" t="s">
        <v>2524</v>
      </c>
      <c r="B2329" t="s">
        <v>150</v>
      </c>
      <c r="C2329" s="2">
        <v>45957</v>
      </c>
      <c r="D2329" s="3">
        <v>0.39274305555555561</v>
      </c>
      <c r="E2329" t="s">
        <v>33</v>
      </c>
      <c r="F2329">
        <v>500</v>
      </c>
      <c r="G2329" t="s">
        <v>189</v>
      </c>
      <c r="I2329">
        <f t="shared" si="252"/>
        <v>1</v>
      </c>
      <c r="J2329" t="str">
        <f t="shared" si="253"/>
        <v>OK</v>
      </c>
      <c r="K2329" t="str">
        <f t="shared" si="254"/>
        <v>Successful</v>
      </c>
      <c r="L2329" t="str">
        <f t="shared" si="255"/>
        <v>Withdrawal</v>
      </c>
      <c r="M2329" t="str">
        <f t="shared" si="256"/>
        <v>OK</v>
      </c>
      <c r="N2329" t="str">
        <f t="shared" si="257"/>
        <v>OK</v>
      </c>
      <c r="O2329" t="str">
        <f>_xlfn.XLOOKUP(B2329,'01_Raw_ATMs'!A:A,'01_Raw_ATMs'!A:A,"Not Found")</f>
        <v>ATM070</v>
      </c>
      <c r="P2329" t="str">
        <f t="shared" si="258"/>
        <v>Valid</v>
      </c>
    </row>
    <row r="2330" spans="1:16">
      <c r="A2330" t="s">
        <v>2525</v>
      </c>
      <c r="B2330" t="s">
        <v>177</v>
      </c>
      <c r="C2330" s="2">
        <v>46075</v>
      </c>
      <c r="D2330" s="3">
        <v>0.36997685185185192</v>
      </c>
      <c r="E2330" t="s">
        <v>33</v>
      </c>
      <c r="F2330">
        <v>2000</v>
      </c>
      <c r="G2330" t="s">
        <v>189</v>
      </c>
      <c r="I2330">
        <f t="shared" si="252"/>
        <v>1</v>
      </c>
      <c r="J2330" t="str">
        <f t="shared" si="253"/>
        <v>OK</v>
      </c>
      <c r="K2330" t="str">
        <f t="shared" si="254"/>
        <v>Successful</v>
      </c>
      <c r="L2330" t="str">
        <f t="shared" si="255"/>
        <v>Withdrawal</v>
      </c>
      <c r="M2330" t="str">
        <f t="shared" si="256"/>
        <v>OK</v>
      </c>
      <c r="N2330" t="str">
        <f t="shared" si="257"/>
        <v>OK</v>
      </c>
      <c r="O2330" t="str">
        <f>_xlfn.XLOOKUP(B2330,'01_Raw_ATMs'!A:A,'01_Raw_ATMs'!A:A,"Not Found")</f>
        <v>ATM097</v>
      </c>
      <c r="P2330" t="str">
        <f t="shared" si="258"/>
        <v>Valid</v>
      </c>
    </row>
    <row r="2331" spans="1:16">
      <c r="A2331" t="s">
        <v>2526</v>
      </c>
      <c r="B2331" t="s">
        <v>145</v>
      </c>
      <c r="C2331" s="2">
        <v>45809</v>
      </c>
      <c r="D2331" s="3">
        <v>0.22797453703703699</v>
      </c>
      <c r="E2331" t="s">
        <v>33</v>
      </c>
      <c r="F2331">
        <v>4000</v>
      </c>
      <c r="G2331" t="s">
        <v>189</v>
      </c>
      <c r="I2331">
        <f t="shared" si="252"/>
        <v>1</v>
      </c>
      <c r="J2331" t="str">
        <f t="shared" si="253"/>
        <v>OK</v>
      </c>
      <c r="K2331" t="str">
        <f t="shared" si="254"/>
        <v>Successful</v>
      </c>
      <c r="L2331" t="str">
        <f t="shared" si="255"/>
        <v>Withdrawal</v>
      </c>
      <c r="M2331" t="str">
        <f t="shared" si="256"/>
        <v>OK</v>
      </c>
      <c r="N2331" t="str">
        <f t="shared" si="257"/>
        <v>OK</v>
      </c>
      <c r="O2331" t="str">
        <f>_xlfn.XLOOKUP(B2331,'01_Raw_ATMs'!A:A,'01_Raw_ATMs'!A:A,"Not Found")</f>
        <v>ATM065</v>
      </c>
      <c r="P2331" t="str">
        <f t="shared" si="258"/>
        <v>Valid</v>
      </c>
    </row>
    <row r="2332" spans="1:16">
      <c r="A2332" t="s">
        <v>2527</v>
      </c>
      <c r="B2332" t="s">
        <v>113</v>
      </c>
      <c r="C2332" s="2">
        <v>45695</v>
      </c>
      <c r="D2332" s="3">
        <v>0.78803240740740743</v>
      </c>
      <c r="E2332" t="s">
        <v>33</v>
      </c>
      <c r="F2332">
        <v>6000</v>
      </c>
      <c r="G2332" t="s">
        <v>189</v>
      </c>
      <c r="I2332">
        <f t="shared" si="252"/>
        <v>1</v>
      </c>
      <c r="J2332" t="str">
        <f t="shared" si="253"/>
        <v>OK</v>
      </c>
      <c r="K2332" t="str">
        <f t="shared" si="254"/>
        <v>Successful</v>
      </c>
      <c r="L2332" t="str">
        <f t="shared" si="255"/>
        <v>Withdrawal</v>
      </c>
      <c r="M2332" t="str">
        <f t="shared" si="256"/>
        <v>OK</v>
      </c>
      <c r="N2332" t="str">
        <f t="shared" si="257"/>
        <v>OK</v>
      </c>
      <c r="O2332" t="str">
        <f>_xlfn.XLOOKUP(B2332,'01_Raw_ATMs'!A:A,'01_Raw_ATMs'!A:A,"Not Found")</f>
        <v>ATM033</v>
      </c>
      <c r="P2332" t="str">
        <f t="shared" si="258"/>
        <v>Valid</v>
      </c>
    </row>
    <row r="2333" spans="1:16">
      <c r="A2333" t="s">
        <v>2528</v>
      </c>
      <c r="B2333" t="s">
        <v>176</v>
      </c>
      <c r="C2333" s="2">
        <v>45701</v>
      </c>
      <c r="D2333" s="3">
        <v>0.81945601851851857</v>
      </c>
      <c r="E2333" t="s">
        <v>194</v>
      </c>
      <c r="F2333">
        <v>0</v>
      </c>
      <c r="G2333" t="s">
        <v>189</v>
      </c>
      <c r="I2333">
        <f t="shared" si="252"/>
        <v>1</v>
      </c>
      <c r="J2333" t="str">
        <f t="shared" si="253"/>
        <v>OK</v>
      </c>
      <c r="K2333" t="str">
        <f t="shared" si="254"/>
        <v>Successful</v>
      </c>
      <c r="L2333" t="str">
        <f t="shared" si="255"/>
        <v>Balance Inquiry</v>
      </c>
      <c r="M2333" t="str">
        <f t="shared" si="256"/>
        <v>OK</v>
      </c>
      <c r="N2333" t="str">
        <f t="shared" si="257"/>
        <v>OK</v>
      </c>
      <c r="O2333" t="str">
        <f>_xlfn.XLOOKUP(B2333,'01_Raw_ATMs'!A:A,'01_Raw_ATMs'!A:A,"Not Found")</f>
        <v>ATM096</v>
      </c>
      <c r="P2333" t="str">
        <f t="shared" si="258"/>
        <v>Valid</v>
      </c>
    </row>
    <row r="2334" spans="1:16">
      <c r="A2334" t="s">
        <v>2529</v>
      </c>
      <c r="B2334" t="s">
        <v>144</v>
      </c>
      <c r="C2334" s="2">
        <v>46062</v>
      </c>
      <c r="D2334" s="3">
        <v>0.61859953703703707</v>
      </c>
      <c r="E2334" t="s">
        <v>33</v>
      </c>
      <c r="F2334">
        <v>1000</v>
      </c>
      <c r="G2334" t="s">
        <v>189</v>
      </c>
      <c r="I2334">
        <f t="shared" si="252"/>
        <v>1</v>
      </c>
      <c r="J2334" t="str">
        <f t="shared" si="253"/>
        <v>OK</v>
      </c>
      <c r="K2334" t="str">
        <f t="shared" si="254"/>
        <v>Successful</v>
      </c>
      <c r="L2334" t="str">
        <f t="shared" si="255"/>
        <v>Withdrawal</v>
      </c>
      <c r="M2334" t="str">
        <f t="shared" si="256"/>
        <v>OK</v>
      </c>
      <c r="N2334" t="str">
        <f t="shared" si="257"/>
        <v>OK</v>
      </c>
      <c r="O2334" t="str">
        <f>_xlfn.XLOOKUP(B2334,'01_Raw_ATMs'!A:A,'01_Raw_ATMs'!A:A,"Not Found")</f>
        <v>ATM064</v>
      </c>
      <c r="P2334" t="str">
        <f t="shared" si="258"/>
        <v>Valid</v>
      </c>
    </row>
    <row r="2335" spans="1:16">
      <c r="A2335" t="s">
        <v>2530</v>
      </c>
      <c r="B2335" t="s">
        <v>95</v>
      </c>
      <c r="C2335" s="2">
        <v>46094</v>
      </c>
      <c r="D2335" s="3">
        <v>0.79238425925925926</v>
      </c>
      <c r="E2335" t="s">
        <v>211</v>
      </c>
      <c r="F2335">
        <v>0</v>
      </c>
      <c r="G2335" t="s">
        <v>189</v>
      </c>
      <c r="I2335">
        <f t="shared" si="252"/>
        <v>1</v>
      </c>
      <c r="J2335" t="str">
        <f t="shared" si="253"/>
        <v>OK</v>
      </c>
      <c r="K2335" t="str">
        <f t="shared" si="254"/>
        <v>Successful</v>
      </c>
      <c r="L2335" t="str">
        <f t="shared" si="255"/>
        <v>Mini Statement</v>
      </c>
      <c r="M2335" t="str">
        <f t="shared" si="256"/>
        <v>OK</v>
      </c>
      <c r="N2335" t="str">
        <f t="shared" si="257"/>
        <v>OK</v>
      </c>
      <c r="O2335" t="str">
        <f>_xlfn.XLOOKUP(B2335,'01_Raw_ATMs'!A:A,'01_Raw_ATMs'!A:A,"Not Found")</f>
        <v>ATM017</v>
      </c>
      <c r="P2335" t="str">
        <f t="shared" si="258"/>
        <v>Valid</v>
      </c>
    </row>
    <row r="2336" spans="1:16">
      <c r="A2336" t="s">
        <v>2531</v>
      </c>
      <c r="B2336" t="s">
        <v>83</v>
      </c>
      <c r="C2336" s="2">
        <v>46190</v>
      </c>
      <c r="D2336" s="3">
        <v>0.84958333333333336</v>
      </c>
      <c r="E2336" t="s">
        <v>33</v>
      </c>
      <c r="F2336">
        <v>8000</v>
      </c>
      <c r="G2336" t="s">
        <v>189</v>
      </c>
      <c r="I2336">
        <f t="shared" si="252"/>
        <v>1</v>
      </c>
      <c r="J2336" t="str">
        <f t="shared" si="253"/>
        <v>OK</v>
      </c>
      <c r="K2336" t="str">
        <f t="shared" si="254"/>
        <v>Successful</v>
      </c>
      <c r="L2336" t="str">
        <f t="shared" si="255"/>
        <v>Withdrawal</v>
      </c>
      <c r="M2336" t="str">
        <f t="shared" si="256"/>
        <v>OK</v>
      </c>
      <c r="N2336" t="str">
        <f t="shared" si="257"/>
        <v>OK</v>
      </c>
      <c r="O2336" t="str">
        <f>_xlfn.XLOOKUP(B2336,'01_Raw_ATMs'!A:A,'01_Raw_ATMs'!A:A,"Not Found")</f>
        <v>ATM008</v>
      </c>
      <c r="P2336" t="str">
        <f t="shared" si="258"/>
        <v>Valid</v>
      </c>
    </row>
    <row r="2337" spans="1:16">
      <c r="A2337" t="s">
        <v>2532</v>
      </c>
      <c r="B2337" t="s">
        <v>178</v>
      </c>
      <c r="C2337" s="2">
        <v>45685</v>
      </c>
      <c r="D2337" s="3">
        <v>0.57186342592592587</v>
      </c>
      <c r="E2337" t="s">
        <v>33</v>
      </c>
      <c r="F2337">
        <v>2000</v>
      </c>
      <c r="G2337" t="s">
        <v>189</v>
      </c>
      <c r="I2337">
        <f t="shared" si="252"/>
        <v>1</v>
      </c>
      <c r="J2337" t="str">
        <f t="shared" si="253"/>
        <v>OK</v>
      </c>
      <c r="K2337" t="str">
        <f t="shared" si="254"/>
        <v>Successful</v>
      </c>
      <c r="L2337" t="str">
        <f t="shared" si="255"/>
        <v>Withdrawal</v>
      </c>
      <c r="M2337" t="str">
        <f t="shared" si="256"/>
        <v>OK</v>
      </c>
      <c r="N2337" t="str">
        <f t="shared" si="257"/>
        <v>OK</v>
      </c>
      <c r="O2337" t="str">
        <f>_xlfn.XLOOKUP(B2337,'01_Raw_ATMs'!A:A,'01_Raw_ATMs'!A:A,"Not Found")</f>
        <v>ATM098</v>
      </c>
      <c r="P2337" t="str">
        <f t="shared" si="258"/>
        <v>Valid</v>
      </c>
    </row>
    <row r="2338" spans="1:16">
      <c r="A2338" t="s">
        <v>2533</v>
      </c>
      <c r="B2338" t="s">
        <v>102</v>
      </c>
      <c r="C2338" s="2">
        <v>45881</v>
      </c>
      <c r="D2338" s="3">
        <v>0.43150462962962971</v>
      </c>
      <c r="E2338" t="s">
        <v>33</v>
      </c>
      <c r="F2338">
        <v>4000</v>
      </c>
      <c r="G2338" t="s">
        <v>189</v>
      </c>
      <c r="I2338">
        <f t="shared" si="252"/>
        <v>1</v>
      </c>
      <c r="J2338" t="str">
        <f t="shared" si="253"/>
        <v>OK</v>
      </c>
      <c r="K2338" t="str">
        <f t="shared" si="254"/>
        <v>Successful</v>
      </c>
      <c r="L2338" t="str">
        <f t="shared" si="255"/>
        <v>Withdrawal</v>
      </c>
      <c r="M2338" t="str">
        <f t="shared" si="256"/>
        <v>OK</v>
      </c>
      <c r="N2338" t="str">
        <f t="shared" si="257"/>
        <v>OK</v>
      </c>
      <c r="O2338" t="str">
        <f>_xlfn.XLOOKUP(B2338,'01_Raw_ATMs'!A:A,'01_Raw_ATMs'!A:A,"Not Found")</f>
        <v>ATM023</v>
      </c>
      <c r="P2338" t="str">
        <f t="shared" si="258"/>
        <v>Valid</v>
      </c>
    </row>
    <row r="2339" spans="1:16">
      <c r="A2339" t="s">
        <v>2534</v>
      </c>
      <c r="B2339" t="s">
        <v>103</v>
      </c>
      <c r="C2339" s="2">
        <v>46104</v>
      </c>
      <c r="D2339" s="3">
        <v>0.73032407407407407</v>
      </c>
      <c r="E2339" t="s">
        <v>194</v>
      </c>
      <c r="F2339">
        <v>0</v>
      </c>
      <c r="G2339" t="s">
        <v>189</v>
      </c>
      <c r="I2339">
        <f t="shared" si="252"/>
        <v>1</v>
      </c>
      <c r="J2339" t="str">
        <f t="shared" si="253"/>
        <v>OK</v>
      </c>
      <c r="K2339" t="str">
        <f t="shared" si="254"/>
        <v>Successful</v>
      </c>
      <c r="L2339" t="str">
        <f t="shared" si="255"/>
        <v>Balance Inquiry</v>
      </c>
      <c r="M2339" t="str">
        <f t="shared" si="256"/>
        <v>OK</v>
      </c>
      <c r="N2339" t="str">
        <f t="shared" si="257"/>
        <v>OK</v>
      </c>
      <c r="O2339" t="str">
        <f>_xlfn.XLOOKUP(B2339,'01_Raw_ATMs'!A:A,'01_Raw_ATMs'!A:A,"Not Found")</f>
        <v>ATM024</v>
      </c>
      <c r="P2339" t="str">
        <f t="shared" si="258"/>
        <v>Valid</v>
      </c>
    </row>
    <row r="2340" spans="1:16">
      <c r="A2340" t="s">
        <v>2535</v>
      </c>
      <c r="B2340" t="s">
        <v>152</v>
      </c>
      <c r="C2340" s="2">
        <v>45804</v>
      </c>
      <c r="D2340" s="3">
        <v>0.7318634259259259</v>
      </c>
      <c r="E2340" t="s">
        <v>33</v>
      </c>
      <c r="F2340">
        <v>500</v>
      </c>
      <c r="G2340" t="s">
        <v>189</v>
      </c>
      <c r="I2340">
        <f t="shared" si="252"/>
        <v>1</v>
      </c>
      <c r="J2340" t="str">
        <f t="shared" si="253"/>
        <v>OK</v>
      </c>
      <c r="K2340" t="str">
        <f t="shared" si="254"/>
        <v>Successful</v>
      </c>
      <c r="L2340" t="str">
        <f t="shared" si="255"/>
        <v>Withdrawal</v>
      </c>
      <c r="M2340" t="str">
        <f t="shared" si="256"/>
        <v>OK</v>
      </c>
      <c r="N2340" t="str">
        <f t="shared" si="257"/>
        <v>OK</v>
      </c>
      <c r="O2340" t="str">
        <f>_xlfn.XLOOKUP(B2340,'01_Raw_ATMs'!A:A,'01_Raw_ATMs'!A:A,"Not Found")</f>
        <v>ATM072</v>
      </c>
      <c r="P2340" t="str">
        <f t="shared" si="258"/>
        <v>Valid</v>
      </c>
    </row>
    <row r="2341" spans="1:16">
      <c r="A2341" t="s">
        <v>2536</v>
      </c>
      <c r="B2341" t="s">
        <v>119</v>
      </c>
      <c r="C2341" s="2">
        <v>45663</v>
      </c>
      <c r="D2341" s="3">
        <v>0.81167824074074069</v>
      </c>
      <c r="E2341" t="s">
        <v>33</v>
      </c>
      <c r="F2341">
        <v>2500</v>
      </c>
      <c r="G2341" t="s">
        <v>189</v>
      </c>
      <c r="I2341">
        <f t="shared" si="252"/>
        <v>1</v>
      </c>
      <c r="J2341" t="str">
        <f t="shared" si="253"/>
        <v>OK</v>
      </c>
      <c r="K2341" t="str">
        <f t="shared" si="254"/>
        <v>Successful</v>
      </c>
      <c r="L2341" t="str">
        <f t="shared" si="255"/>
        <v>Withdrawal</v>
      </c>
      <c r="M2341" t="str">
        <f t="shared" si="256"/>
        <v>OK</v>
      </c>
      <c r="N2341" t="str">
        <f t="shared" si="257"/>
        <v>OK</v>
      </c>
      <c r="O2341" t="str">
        <f>_xlfn.XLOOKUP(B2341,'01_Raw_ATMs'!A:A,'01_Raw_ATMs'!A:A,"Not Found")</f>
        <v>ATM039</v>
      </c>
      <c r="P2341" t="str">
        <f t="shared" si="258"/>
        <v>Valid</v>
      </c>
    </row>
    <row r="2342" spans="1:16">
      <c r="A2342" t="s">
        <v>2537</v>
      </c>
      <c r="B2342" t="s">
        <v>166</v>
      </c>
      <c r="C2342" s="2">
        <v>46199</v>
      </c>
      <c r="D2342" s="3">
        <v>0.29320601851851852</v>
      </c>
      <c r="E2342" t="s">
        <v>33</v>
      </c>
      <c r="F2342">
        <v>3000</v>
      </c>
      <c r="G2342" t="s">
        <v>189</v>
      </c>
      <c r="I2342">
        <f t="shared" si="252"/>
        <v>1</v>
      </c>
      <c r="J2342" t="str">
        <f t="shared" si="253"/>
        <v>OK</v>
      </c>
      <c r="K2342" t="str">
        <f t="shared" si="254"/>
        <v>Successful</v>
      </c>
      <c r="L2342" t="str">
        <f t="shared" si="255"/>
        <v>Withdrawal</v>
      </c>
      <c r="M2342" t="str">
        <f t="shared" si="256"/>
        <v>OK</v>
      </c>
      <c r="N2342" t="str">
        <f t="shared" si="257"/>
        <v>OK</v>
      </c>
      <c r="O2342" t="str">
        <f>_xlfn.XLOOKUP(B2342,'01_Raw_ATMs'!A:A,'01_Raw_ATMs'!A:A,"Not Found")</f>
        <v>ATM086</v>
      </c>
      <c r="P2342" t="str">
        <f t="shared" si="258"/>
        <v>Valid</v>
      </c>
    </row>
    <row r="2343" spans="1:16">
      <c r="A2343" t="s">
        <v>2538</v>
      </c>
      <c r="B2343" t="s">
        <v>93</v>
      </c>
      <c r="C2343" s="2">
        <v>45712</v>
      </c>
      <c r="D2343" s="3">
        <v>0.26629629629629631</v>
      </c>
      <c r="E2343" t="s">
        <v>33</v>
      </c>
      <c r="F2343">
        <v>500</v>
      </c>
      <c r="G2343" t="s">
        <v>189</v>
      </c>
      <c r="I2343">
        <f t="shared" si="252"/>
        <v>1</v>
      </c>
      <c r="J2343" t="str">
        <f t="shared" si="253"/>
        <v>OK</v>
      </c>
      <c r="K2343" t="str">
        <f t="shared" si="254"/>
        <v>Successful</v>
      </c>
      <c r="L2343" t="str">
        <f t="shared" si="255"/>
        <v>Withdrawal</v>
      </c>
      <c r="M2343" t="str">
        <f t="shared" si="256"/>
        <v>OK</v>
      </c>
      <c r="N2343" t="str">
        <f t="shared" si="257"/>
        <v>OK</v>
      </c>
      <c r="O2343" t="str">
        <f>_xlfn.XLOOKUP(B2343,'01_Raw_ATMs'!A:A,'01_Raw_ATMs'!A:A,"Not Found")</f>
        <v>ATM016</v>
      </c>
      <c r="P2343" t="str">
        <f t="shared" si="258"/>
        <v>Valid</v>
      </c>
    </row>
    <row r="2344" spans="1:16">
      <c r="A2344" t="s">
        <v>2539</v>
      </c>
      <c r="B2344" t="s">
        <v>81</v>
      </c>
      <c r="C2344" s="2">
        <v>46177</v>
      </c>
      <c r="D2344" s="3">
        <v>0.56709490740740742</v>
      </c>
      <c r="E2344" t="s">
        <v>33</v>
      </c>
      <c r="F2344">
        <v>2500</v>
      </c>
      <c r="G2344" t="s">
        <v>189</v>
      </c>
      <c r="I2344">
        <f t="shared" si="252"/>
        <v>1</v>
      </c>
      <c r="J2344" t="str">
        <f t="shared" si="253"/>
        <v>OK</v>
      </c>
      <c r="K2344" t="str">
        <f t="shared" si="254"/>
        <v>Successful</v>
      </c>
      <c r="L2344" t="str">
        <f t="shared" si="255"/>
        <v>Withdrawal</v>
      </c>
      <c r="M2344" t="str">
        <f t="shared" si="256"/>
        <v>OK</v>
      </c>
      <c r="N2344" t="str">
        <f t="shared" si="257"/>
        <v>OK</v>
      </c>
      <c r="O2344" t="str">
        <f>_xlfn.XLOOKUP(B2344,'01_Raw_ATMs'!A:A,'01_Raw_ATMs'!A:A,"Not Found")</f>
        <v>ATM007</v>
      </c>
      <c r="P2344" t="str">
        <f t="shared" si="258"/>
        <v>Valid</v>
      </c>
    </row>
    <row r="2345" spans="1:16">
      <c r="A2345" t="s">
        <v>2540</v>
      </c>
      <c r="B2345" t="s">
        <v>103</v>
      </c>
      <c r="C2345" s="2">
        <v>45674</v>
      </c>
      <c r="D2345" s="3">
        <v>0.76962962962962966</v>
      </c>
      <c r="E2345" t="s">
        <v>33</v>
      </c>
      <c r="F2345">
        <v>1500</v>
      </c>
      <c r="G2345" t="s">
        <v>189</v>
      </c>
      <c r="I2345">
        <f t="shared" si="252"/>
        <v>1</v>
      </c>
      <c r="J2345" t="str">
        <f t="shared" si="253"/>
        <v>OK</v>
      </c>
      <c r="K2345" t="str">
        <f t="shared" si="254"/>
        <v>Successful</v>
      </c>
      <c r="L2345" t="str">
        <f t="shared" si="255"/>
        <v>Withdrawal</v>
      </c>
      <c r="M2345" t="str">
        <f t="shared" si="256"/>
        <v>OK</v>
      </c>
      <c r="N2345" t="str">
        <f t="shared" si="257"/>
        <v>OK</v>
      </c>
      <c r="O2345" t="str">
        <f>_xlfn.XLOOKUP(B2345,'01_Raw_ATMs'!A:A,'01_Raw_ATMs'!A:A,"Not Found")</f>
        <v>ATM024</v>
      </c>
      <c r="P2345" t="str">
        <f t="shared" si="258"/>
        <v>Valid</v>
      </c>
    </row>
    <row r="2346" spans="1:16">
      <c r="A2346" t="s">
        <v>2541</v>
      </c>
      <c r="B2346" t="s">
        <v>157</v>
      </c>
      <c r="C2346" s="2">
        <v>46088</v>
      </c>
      <c r="D2346" s="3">
        <v>0.81725694444444441</v>
      </c>
      <c r="E2346" t="s">
        <v>33</v>
      </c>
      <c r="F2346">
        <v>10000</v>
      </c>
      <c r="G2346" t="s">
        <v>189</v>
      </c>
      <c r="I2346">
        <f t="shared" si="252"/>
        <v>1</v>
      </c>
      <c r="J2346" t="str">
        <f t="shared" si="253"/>
        <v>OK</v>
      </c>
      <c r="K2346" t="str">
        <f t="shared" si="254"/>
        <v>Successful</v>
      </c>
      <c r="L2346" t="str">
        <f t="shared" si="255"/>
        <v>Withdrawal</v>
      </c>
      <c r="M2346" t="str">
        <f t="shared" si="256"/>
        <v>OK</v>
      </c>
      <c r="N2346" t="str">
        <f t="shared" si="257"/>
        <v>OK</v>
      </c>
      <c r="O2346" t="str">
        <f>_xlfn.XLOOKUP(B2346,'01_Raw_ATMs'!A:A,'01_Raw_ATMs'!A:A,"Not Found")</f>
        <v>ATM077</v>
      </c>
      <c r="P2346" t="str">
        <f t="shared" si="258"/>
        <v>Valid</v>
      </c>
    </row>
    <row r="2347" spans="1:16">
      <c r="A2347" t="s">
        <v>2542</v>
      </c>
      <c r="B2347" t="s">
        <v>151</v>
      </c>
      <c r="C2347" s="2">
        <v>46125</v>
      </c>
      <c r="D2347" s="3">
        <v>0.27312500000000001</v>
      </c>
      <c r="E2347" t="s">
        <v>33</v>
      </c>
      <c r="F2347">
        <v>3000</v>
      </c>
      <c r="G2347" t="s">
        <v>189</v>
      </c>
      <c r="I2347">
        <f t="shared" si="252"/>
        <v>1</v>
      </c>
      <c r="J2347" t="str">
        <f t="shared" si="253"/>
        <v>OK</v>
      </c>
      <c r="K2347" t="str">
        <f t="shared" si="254"/>
        <v>Successful</v>
      </c>
      <c r="L2347" t="str">
        <f t="shared" si="255"/>
        <v>Withdrawal</v>
      </c>
      <c r="M2347" t="str">
        <f t="shared" si="256"/>
        <v>OK</v>
      </c>
      <c r="N2347" t="str">
        <f t="shared" si="257"/>
        <v>OK</v>
      </c>
      <c r="O2347" t="str">
        <f>_xlfn.XLOOKUP(B2347,'01_Raw_ATMs'!A:A,'01_Raw_ATMs'!A:A,"Not Found")</f>
        <v>ATM071</v>
      </c>
      <c r="P2347" t="str">
        <f t="shared" si="258"/>
        <v>Valid</v>
      </c>
    </row>
    <row r="2348" spans="1:16">
      <c r="A2348" t="s">
        <v>2543</v>
      </c>
      <c r="B2348" t="s">
        <v>162</v>
      </c>
      <c r="C2348" s="2">
        <v>45912</v>
      </c>
      <c r="D2348" s="3">
        <v>0.31673611111111111</v>
      </c>
      <c r="E2348" t="s">
        <v>33</v>
      </c>
      <c r="F2348">
        <v>6000</v>
      </c>
      <c r="G2348" t="s">
        <v>189</v>
      </c>
      <c r="I2348">
        <f t="shared" si="252"/>
        <v>1</v>
      </c>
      <c r="J2348" t="str">
        <f t="shared" si="253"/>
        <v>OK</v>
      </c>
      <c r="K2348" t="str">
        <f t="shared" si="254"/>
        <v>Successful</v>
      </c>
      <c r="L2348" t="str">
        <f t="shared" si="255"/>
        <v>Withdrawal</v>
      </c>
      <c r="M2348" t="str">
        <f t="shared" si="256"/>
        <v>OK</v>
      </c>
      <c r="N2348" t="str">
        <f t="shared" si="257"/>
        <v>OK</v>
      </c>
      <c r="O2348" t="str">
        <f>_xlfn.XLOOKUP(B2348,'01_Raw_ATMs'!A:A,'01_Raw_ATMs'!A:A,"Not Found")</f>
        <v>ATM082</v>
      </c>
      <c r="P2348" t="str">
        <f t="shared" si="258"/>
        <v>Valid</v>
      </c>
    </row>
    <row r="2349" spans="1:16">
      <c r="A2349" t="s">
        <v>2544</v>
      </c>
      <c r="B2349" t="s">
        <v>153</v>
      </c>
      <c r="C2349" s="2">
        <v>45857</v>
      </c>
      <c r="D2349" s="3">
        <v>0.9556944444444444</v>
      </c>
      <c r="E2349" t="s">
        <v>33</v>
      </c>
      <c r="F2349">
        <v>2000</v>
      </c>
      <c r="G2349" t="s">
        <v>189</v>
      </c>
      <c r="I2349">
        <f t="shared" si="252"/>
        <v>1</v>
      </c>
      <c r="J2349" t="str">
        <f t="shared" si="253"/>
        <v>OK</v>
      </c>
      <c r="K2349" t="str">
        <f t="shared" si="254"/>
        <v>Successful</v>
      </c>
      <c r="L2349" t="str">
        <f t="shared" si="255"/>
        <v>Withdrawal</v>
      </c>
      <c r="M2349" t="str">
        <f t="shared" si="256"/>
        <v>OK</v>
      </c>
      <c r="N2349" t="str">
        <f t="shared" si="257"/>
        <v>OK</v>
      </c>
      <c r="O2349" t="str">
        <f>_xlfn.XLOOKUP(B2349,'01_Raw_ATMs'!A:A,'01_Raw_ATMs'!A:A,"Not Found")</f>
        <v>ATM073</v>
      </c>
      <c r="P2349" t="str">
        <f t="shared" si="258"/>
        <v>Valid</v>
      </c>
    </row>
    <row r="2350" spans="1:16">
      <c r="A2350" t="s">
        <v>2545</v>
      </c>
      <c r="B2350" t="s">
        <v>98</v>
      </c>
      <c r="C2350" s="2">
        <v>46098</v>
      </c>
      <c r="D2350" s="3">
        <v>0.60767361111111107</v>
      </c>
      <c r="E2350" t="s">
        <v>33</v>
      </c>
      <c r="F2350">
        <v>500</v>
      </c>
      <c r="G2350" t="s">
        <v>214</v>
      </c>
      <c r="H2350" t="s">
        <v>1094</v>
      </c>
      <c r="I2350">
        <f t="shared" si="252"/>
        <v>1</v>
      </c>
      <c r="J2350" t="str">
        <f t="shared" si="253"/>
        <v>OK</v>
      </c>
      <c r="K2350" t="str">
        <f t="shared" si="254"/>
        <v>Failed</v>
      </c>
      <c r="L2350" t="str">
        <f t="shared" si="255"/>
        <v>Withdrawal</v>
      </c>
      <c r="M2350" t="str">
        <f t="shared" si="256"/>
        <v>OK</v>
      </c>
      <c r="N2350" t="str">
        <f t="shared" si="257"/>
        <v>OK</v>
      </c>
      <c r="O2350" t="str">
        <f>_xlfn.XLOOKUP(B2350,'01_Raw_ATMs'!A:A,'01_Raw_ATMs'!A:A,"Not Found")</f>
        <v>ATM019</v>
      </c>
      <c r="P2350" t="str">
        <f t="shared" si="258"/>
        <v>Valid</v>
      </c>
    </row>
    <row r="2351" spans="1:16">
      <c r="A2351" t="s">
        <v>2546</v>
      </c>
      <c r="B2351" t="s">
        <v>99</v>
      </c>
      <c r="C2351" s="2">
        <v>46065</v>
      </c>
      <c r="D2351" s="3">
        <v>0.72902777777777783</v>
      </c>
      <c r="E2351" t="s">
        <v>33</v>
      </c>
      <c r="F2351">
        <v>500</v>
      </c>
      <c r="G2351" t="s">
        <v>189</v>
      </c>
      <c r="I2351">
        <f t="shared" si="252"/>
        <v>1</v>
      </c>
      <c r="J2351" t="str">
        <f t="shared" si="253"/>
        <v>OK</v>
      </c>
      <c r="K2351" t="str">
        <f t="shared" si="254"/>
        <v>Successful</v>
      </c>
      <c r="L2351" t="str">
        <f t="shared" si="255"/>
        <v>Withdrawal</v>
      </c>
      <c r="M2351" t="str">
        <f t="shared" si="256"/>
        <v>OK</v>
      </c>
      <c r="N2351" t="str">
        <f t="shared" si="257"/>
        <v>OK</v>
      </c>
      <c r="O2351" t="str">
        <f>_xlfn.XLOOKUP(B2351,'01_Raw_ATMs'!A:A,'01_Raw_ATMs'!A:A,"Not Found")</f>
        <v>ATM020</v>
      </c>
      <c r="P2351" t="str">
        <f t="shared" si="258"/>
        <v>Valid</v>
      </c>
    </row>
    <row r="2352" spans="1:16">
      <c r="A2352" t="s">
        <v>2547</v>
      </c>
      <c r="B2352" t="s">
        <v>102</v>
      </c>
      <c r="C2352" s="2">
        <v>45879</v>
      </c>
      <c r="D2352" s="3">
        <v>0.4904398148148148</v>
      </c>
      <c r="E2352" t="s">
        <v>33</v>
      </c>
      <c r="F2352">
        <v>2000</v>
      </c>
      <c r="G2352" t="s">
        <v>189</v>
      </c>
      <c r="I2352">
        <f t="shared" si="252"/>
        <v>1</v>
      </c>
      <c r="J2352" t="str">
        <f t="shared" si="253"/>
        <v>OK</v>
      </c>
      <c r="K2352" t="str">
        <f t="shared" si="254"/>
        <v>Successful</v>
      </c>
      <c r="L2352" t="str">
        <f t="shared" si="255"/>
        <v>Withdrawal</v>
      </c>
      <c r="M2352" t="str">
        <f t="shared" si="256"/>
        <v>OK</v>
      </c>
      <c r="N2352" t="str">
        <f t="shared" si="257"/>
        <v>OK</v>
      </c>
      <c r="O2352" t="str">
        <f>_xlfn.XLOOKUP(B2352,'01_Raw_ATMs'!A:A,'01_Raw_ATMs'!A:A,"Not Found")</f>
        <v>ATM023</v>
      </c>
      <c r="P2352" t="str">
        <f t="shared" si="258"/>
        <v>Valid</v>
      </c>
    </row>
    <row r="2353" spans="1:16">
      <c r="A2353" t="s">
        <v>2548</v>
      </c>
      <c r="B2353" t="s">
        <v>165</v>
      </c>
      <c r="C2353" s="2">
        <v>46028</v>
      </c>
      <c r="D2353" s="3">
        <v>0.74829861111111107</v>
      </c>
      <c r="E2353" t="s">
        <v>33</v>
      </c>
      <c r="F2353">
        <v>6000</v>
      </c>
      <c r="G2353" t="s">
        <v>189</v>
      </c>
      <c r="I2353">
        <f t="shared" si="252"/>
        <v>1</v>
      </c>
      <c r="J2353" t="str">
        <f t="shared" si="253"/>
        <v>OK</v>
      </c>
      <c r="K2353" t="str">
        <f t="shared" si="254"/>
        <v>Successful</v>
      </c>
      <c r="L2353" t="str">
        <f t="shared" si="255"/>
        <v>Withdrawal</v>
      </c>
      <c r="M2353" t="str">
        <f t="shared" si="256"/>
        <v>OK</v>
      </c>
      <c r="N2353" t="str">
        <f t="shared" si="257"/>
        <v>OK</v>
      </c>
      <c r="O2353" t="str">
        <f>_xlfn.XLOOKUP(B2353,'01_Raw_ATMs'!A:A,'01_Raw_ATMs'!A:A,"Not Found")</f>
        <v>ATM085</v>
      </c>
      <c r="P2353" t="str">
        <f t="shared" si="258"/>
        <v>Valid</v>
      </c>
    </row>
    <row r="2354" spans="1:16">
      <c r="A2354" t="s">
        <v>2549</v>
      </c>
      <c r="B2354" t="s">
        <v>117</v>
      </c>
      <c r="C2354" s="2">
        <v>45661</v>
      </c>
      <c r="D2354" s="3">
        <v>0.85203703703703704</v>
      </c>
      <c r="E2354" t="s">
        <v>33</v>
      </c>
      <c r="F2354">
        <v>1500</v>
      </c>
      <c r="G2354" t="s">
        <v>189</v>
      </c>
      <c r="I2354">
        <f t="shared" si="252"/>
        <v>1</v>
      </c>
      <c r="J2354" t="str">
        <f t="shared" si="253"/>
        <v>OK</v>
      </c>
      <c r="K2354" t="str">
        <f t="shared" si="254"/>
        <v>Successful</v>
      </c>
      <c r="L2354" t="str">
        <f t="shared" si="255"/>
        <v>Withdrawal</v>
      </c>
      <c r="M2354" t="str">
        <f t="shared" si="256"/>
        <v>OK</v>
      </c>
      <c r="N2354" t="str">
        <f t="shared" si="257"/>
        <v>OK</v>
      </c>
      <c r="O2354" t="str">
        <f>_xlfn.XLOOKUP(B2354,'01_Raw_ATMs'!A:A,'01_Raw_ATMs'!A:A,"Not Found")</f>
        <v>ATM037</v>
      </c>
      <c r="P2354" t="str">
        <f t="shared" si="258"/>
        <v>Valid</v>
      </c>
    </row>
    <row r="2355" spans="1:16">
      <c r="A2355" t="s">
        <v>2550</v>
      </c>
      <c r="B2355" t="s">
        <v>153</v>
      </c>
      <c r="C2355" s="2">
        <v>46102</v>
      </c>
      <c r="D2355" s="3">
        <v>0.52489583333333334</v>
      </c>
      <c r="E2355" t="s">
        <v>194</v>
      </c>
      <c r="F2355">
        <v>0</v>
      </c>
      <c r="G2355" t="s">
        <v>189</v>
      </c>
      <c r="I2355">
        <f t="shared" si="252"/>
        <v>1</v>
      </c>
      <c r="J2355" t="str">
        <f t="shared" si="253"/>
        <v>OK</v>
      </c>
      <c r="K2355" t="str">
        <f t="shared" si="254"/>
        <v>Successful</v>
      </c>
      <c r="L2355" t="str">
        <f t="shared" si="255"/>
        <v>Balance Inquiry</v>
      </c>
      <c r="M2355" t="str">
        <f t="shared" si="256"/>
        <v>OK</v>
      </c>
      <c r="N2355" t="str">
        <f t="shared" si="257"/>
        <v>OK</v>
      </c>
      <c r="O2355" t="str">
        <f>_xlfn.XLOOKUP(B2355,'01_Raw_ATMs'!A:A,'01_Raw_ATMs'!A:A,"Not Found")</f>
        <v>ATM073</v>
      </c>
      <c r="P2355" t="str">
        <f t="shared" si="258"/>
        <v>Valid</v>
      </c>
    </row>
    <row r="2356" spans="1:16">
      <c r="A2356" t="s">
        <v>2551</v>
      </c>
      <c r="B2356" t="s">
        <v>156</v>
      </c>
      <c r="C2356" s="2">
        <v>46025</v>
      </c>
      <c r="D2356" s="3">
        <v>0.67322916666666666</v>
      </c>
      <c r="E2356" t="s">
        <v>33</v>
      </c>
      <c r="F2356">
        <v>1000</v>
      </c>
      <c r="G2356" t="s">
        <v>189</v>
      </c>
      <c r="I2356">
        <f t="shared" si="252"/>
        <v>1</v>
      </c>
      <c r="J2356" t="str">
        <f t="shared" si="253"/>
        <v>OK</v>
      </c>
      <c r="K2356" t="str">
        <f t="shared" si="254"/>
        <v>Successful</v>
      </c>
      <c r="L2356" t="str">
        <f t="shared" si="255"/>
        <v>Withdrawal</v>
      </c>
      <c r="M2356" t="str">
        <f t="shared" si="256"/>
        <v>OK</v>
      </c>
      <c r="N2356" t="str">
        <f t="shared" si="257"/>
        <v>OK</v>
      </c>
      <c r="O2356" t="str">
        <f>_xlfn.XLOOKUP(B2356,'01_Raw_ATMs'!A:A,'01_Raw_ATMs'!A:A,"Not Found")</f>
        <v>ATM076</v>
      </c>
      <c r="P2356" t="str">
        <f t="shared" si="258"/>
        <v>Valid</v>
      </c>
    </row>
    <row r="2357" spans="1:16">
      <c r="A2357" t="s">
        <v>2552</v>
      </c>
      <c r="B2357" t="s">
        <v>129</v>
      </c>
      <c r="C2357" s="2">
        <v>46045</v>
      </c>
      <c r="D2357" s="3">
        <v>0.52782407407407406</v>
      </c>
      <c r="E2357" t="s">
        <v>211</v>
      </c>
      <c r="F2357">
        <v>0</v>
      </c>
      <c r="G2357" t="s">
        <v>189</v>
      </c>
      <c r="I2357">
        <f t="shared" si="252"/>
        <v>1</v>
      </c>
      <c r="J2357" t="str">
        <f t="shared" si="253"/>
        <v>OK</v>
      </c>
      <c r="K2357" t="str">
        <f t="shared" si="254"/>
        <v>Successful</v>
      </c>
      <c r="L2357" t="str">
        <f t="shared" si="255"/>
        <v>Mini Statement</v>
      </c>
      <c r="M2357" t="str">
        <f t="shared" si="256"/>
        <v>OK</v>
      </c>
      <c r="N2357" t="str">
        <f t="shared" si="257"/>
        <v>OK</v>
      </c>
      <c r="O2357" t="str">
        <f>_xlfn.XLOOKUP(B2357,'01_Raw_ATMs'!A:A,'01_Raw_ATMs'!A:A,"Not Found")</f>
        <v>ATM049</v>
      </c>
      <c r="P2357" t="str">
        <f t="shared" si="258"/>
        <v>Valid</v>
      </c>
    </row>
    <row r="2358" spans="1:16">
      <c r="A2358" t="s">
        <v>2553</v>
      </c>
      <c r="B2358" t="s">
        <v>152</v>
      </c>
      <c r="C2358" s="2">
        <v>46151</v>
      </c>
      <c r="D2358" s="3">
        <v>0.79633101851851851</v>
      </c>
      <c r="E2358" t="s">
        <v>194</v>
      </c>
      <c r="F2358">
        <v>0</v>
      </c>
      <c r="G2358" t="s">
        <v>189</v>
      </c>
      <c r="I2358">
        <f t="shared" si="252"/>
        <v>1</v>
      </c>
      <c r="J2358" t="str">
        <f t="shared" si="253"/>
        <v>OK</v>
      </c>
      <c r="K2358" t="str">
        <f t="shared" si="254"/>
        <v>Successful</v>
      </c>
      <c r="L2358" t="str">
        <f t="shared" si="255"/>
        <v>Balance Inquiry</v>
      </c>
      <c r="M2358" t="str">
        <f t="shared" si="256"/>
        <v>OK</v>
      </c>
      <c r="N2358" t="str">
        <f t="shared" si="257"/>
        <v>OK</v>
      </c>
      <c r="O2358" t="str">
        <f>_xlfn.XLOOKUP(B2358,'01_Raw_ATMs'!A:A,'01_Raw_ATMs'!A:A,"Not Found")</f>
        <v>ATM072</v>
      </c>
      <c r="P2358" t="str">
        <f t="shared" si="258"/>
        <v>Valid</v>
      </c>
    </row>
    <row r="2359" spans="1:16">
      <c r="A2359" t="s">
        <v>2554</v>
      </c>
      <c r="B2359" t="s">
        <v>179</v>
      </c>
      <c r="C2359" s="2">
        <v>45852</v>
      </c>
      <c r="D2359" s="3">
        <v>0.8059722222222222</v>
      </c>
      <c r="E2359" t="s">
        <v>33</v>
      </c>
      <c r="F2359">
        <v>1000</v>
      </c>
      <c r="G2359" t="s">
        <v>189</v>
      </c>
      <c r="I2359">
        <f t="shared" si="252"/>
        <v>1</v>
      </c>
      <c r="J2359" t="str">
        <f t="shared" si="253"/>
        <v>OK</v>
      </c>
      <c r="K2359" t="str">
        <f t="shared" si="254"/>
        <v>Successful</v>
      </c>
      <c r="L2359" t="str">
        <f t="shared" si="255"/>
        <v>Withdrawal</v>
      </c>
      <c r="M2359" t="str">
        <f t="shared" si="256"/>
        <v>OK</v>
      </c>
      <c r="N2359" t="str">
        <f t="shared" si="257"/>
        <v>OK</v>
      </c>
      <c r="O2359" t="str">
        <f>_xlfn.XLOOKUP(B2359,'01_Raw_ATMs'!A:A,'01_Raw_ATMs'!A:A,"Not Found")</f>
        <v>ATM099</v>
      </c>
      <c r="P2359" t="str">
        <f t="shared" si="258"/>
        <v>Valid</v>
      </c>
    </row>
    <row r="2360" spans="1:16">
      <c r="A2360" t="s">
        <v>2555</v>
      </c>
      <c r="B2360" t="s">
        <v>104</v>
      </c>
      <c r="C2360" s="2">
        <v>45931</v>
      </c>
      <c r="D2360" s="3">
        <v>0.58975694444444449</v>
      </c>
      <c r="E2360" t="s">
        <v>33</v>
      </c>
      <c r="F2360">
        <v>2500</v>
      </c>
      <c r="G2360" t="s">
        <v>189</v>
      </c>
      <c r="I2360">
        <f t="shared" si="252"/>
        <v>1</v>
      </c>
      <c r="J2360" t="str">
        <f t="shared" si="253"/>
        <v>OK</v>
      </c>
      <c r="K2360" t="str">
        <f t="shared" si="254"/>
        <v>Successful</v>
      </c>
      <c r="L2360" t="str">
        <f t="shared" si="255"/>
        <v>Withdrawal</v>
      </c>
      <c r="M2360" t="str">
        <f t="shared" si="256"/>
        <v>OK</v>
      </c>
      <c r="N2360" t="str">
        <f t="shared" si="257"/>
        <v>OK</v>
      </c>
      <c r="O2360" t="str">
        <f>_xlfn.XLOOKUP(B2360,'01_Raw_ATMs'!A:A,'01_Raw_ATMs'!A:A,"Not Found")</f>
        <v>ATM025</v>
      </c>
      <c r="P2360" t="str">
        <f t="shared" si="258"/>
        <v>Valid</v>
      </c>
    </row>
    <row r="2361" spans="1:16">
      <c r="A2361" t="s">
        <v>2556</v>
      </c>
      <c r="B2361" t="s">
        <v>115</v>
      </c>
      <c r="C2361" s="2">
        <v>45699</v>
      </c>
      <c r="D2361" s="3">
        <v>0.87025462962962963</v>
      </c>
      <c r="E2361" t="s">
        <v>33</v>
      </c>
      <c r="F2361">
        <v>2000</v>
      </c>
      <c r="G2361" t="s">
        <v>189</v>
      </c>
      <c r="I2361">
        <f t="shared" si="252"/>
        <v>1</v>
      </c>
      <c r="J2361" t="str">
        <f t="shared" si="253"/>
        <v>OK</v>
      </c>
      <c r="K2361" t="str">
        <f t="shared" si="254"/>
        <v>Successful</v>
      </c>
      <c r="L2361" t="str">
        <f t="shared" si="255"/>
        <v>Withdrawal</v>
      </c>
      <c r="M2361" t="str">
        <f t="shared" si="256"/>
        <v>OK</v>
      </c>
      <c r="N2361" t="str">
        <f t="shared" si="257"/>
        <v>OK</v>
      </c>
      <c r="O2361" t="str">
        <f>_xlfn.XLOOKUP(B2361,'01_Raw_ATMs'!A:A,'01_Raw_ATMs'!A:A,"Not Found")</f>
        <v>ATM035</v>
      </c>
      <c r="P2361" t="str">
        <f t="shared" si="258"/>
        <v>Valid</v>
      </c>
    </row>
    <row r="2362" spans="1:16">
      <c r="A2362" t="s">
        <v>2557</v>
      </c>
      <c r="B2362" t="s">
        <v>166</v>
      </c>
      <c r="C2362" s="2">
        <v>46184</v>
      </c>
      <c r="D2362" s="3">
        <v>0.60136574074074078</v>
      </c>
      <c r="E2362" t="s">
        <v>211</v>
      </c>
      <c r="F2362">
        <v>0</v>
      </c>
      <c r="G2362" t="s">
        <v>189</v>
      </c>
      <c r="I2362">
        <f t="shared" si="252"/>
        <v>1</v>
      </c>
      <c r="J2362" t="str">
        <f t="shared" si="253"/>
        <v>OK</v>
      </c>
      <c r="K2362" t="str">
        <f t="shared" si="254"/>
        <v>Successful</v>
      </c>
      <c r="L2362" t="str">
        <f t="shared" si="255"/>
        <v>Mini Statement</v>
      </c>
      <c r="M2362" t="str">
        <f t="shared" si="256"/>
        <v>OK</v>
      </c>
      <c r="N2362" t="str">
        <f t="shared" si="257"/>
        <v>OK</v>
      </c>
      <c r="O2362" t="str">
        <f>_xlfn.XLOOKUP(B2362,'01_Raw_ATMs'!A:A,'01_Raw_ATMs'!A:A,"Not Found")</f>
        <v>ATM086</v>
      </c>
      <c r="P2362" t="str">
        <f t="shared" si="258"/>
        <v>Valid</v>
      </c>
    </row>
    <row r="2363" spans="1:16">
      <c r="A2363" t="s">
        <v>2558</v>
      </c>
      <c r="B2363" t="s">
        <v>83</v>
      </c>
      <c r="C2363" s="2">
        <v>45777</v>
      </c>
      <c r="D2363" s="3">
        <v>0.82527777777777778</v>
      </c>
      <c r="E2363" t="s">
        <v>33</v>
      </c>
      <c r="F2363">
        <v>1000</v>
      </c>
      <c r="G2363" t="s">
        <v>189</v>
      </c>
      <c r="I2363">
        <f t="shared" si="252"/>
        <v>1</v>
      </c>
      <c r="J2363" t="str">
        <f t="shared" si="253"/>
        <v>OK</v>
      </c>
      <c r="K2363" t="str">
        <f t="shared" si="254"/>
        <v>Successful</v>
      </c>
      <c r="L2363" t="str">
        <f t="shared" si="255"/>
        <v>Withdrawal</v>
      </c>
      <c r="M2363" t="str">
        <f t="shared" si="256"/>
        <v>OK</v>
      </c>
      <c r="N2363" t="str">
        <f t="shared" si="257"/>
        <v>OK</v>
      </c>
      <c r="O2363" t="str">
        <f>_xlfn.XLOOKUP(B2363,'01_Raw_ATMs'!A:A,'01_Raw_ATMs'!A:A,"Not Found")</f>
        <v>ATM008</v>
      </c>
      <c r="P2363" t="str">
        <f t="shared" si="258"/>
        <v>Valid</v>
      </c>
    </row>
    <row r="2364" spans="1:16">
      <c r="A2364" t="s">
        <v>2559</v>
      </c>
      <c r="B2364" t="s">
        <v>104</v>
      </c>
      <c r="C2364" s="2">
        <v>46000</v>
      </c>
      <c r="D2364" s="3">
        <v>0.82840277777777782</v>
      </c>
      <c r="E2364" t="s">
        <v>33</v>
      </c>
      <c r="F2364">
        <v>1000</v>
      </c>
      <c r="G2364" t="s">
        <v>189</v>
      </c>
      <c r="I2364">
        <f t="shared" si="252"/>
        <v>1</v>
      </c>
      <c r="J2364" t="str">
        <f t="shared" si="253"/>
        <v>OK</v>
      </c>
      <c r="K2364" t="str">
        <f t="shared" si="254"/>
        <v>Successful</v>
      </c>
      <c r="L2364" t="str">
        <f t="shared" si="255"/>
        <v>Withdrawal</v>
      </c>
      <c r="M2364" t="str">
        <f t="shared" si="256"/>
        <v>OK</v>
      </c>
      <c r="N2364" t="str">
        <f t="shared" si="257"/>
        <v>OK</v>
      </c>
      <c r="O2364" t="str">
        <f>_xlfn.XLOOKUP(B2364,'01_Raw_ATMs'!A:A,'01_Raw_ATMs'!A:A,"Not Found")</f>
        <v>ATM025</v>
      </c>
      <c r="P2364" t="str">
        <f t="shared" si="258"/>
        <v>Valid</v>
      </c>
    </row>
    <row r="2365" spans="1:16">
      <c r="A2365" t="s">
        <v>2560</v>
      </c>
      <c r="B2365" t="s">
        <v>83</v>
      </c>
      <c r="C2365" s="2">
        <v>45943</v>
      </c>
      <c r="D2365" s="3">
        <v>0.2782175925925926</v>
      </c>
      <c r="E2365" t="s">
        <v>33</v>
      </c>
      <c r="F2365">
        <v>3000</v>
      </c>
      <c r="G2365" t="s">
        <v>189</v>
      </c>
      <c r="I2365">
        <f t="shared" si="252"/>
        <v>1</v>
      </c>
      <c r="J2365" t="str">
        <f t="shared" si="253"/>
        <v>OK</v>
      </c>
      <c r="K2365" t="str">
        <f t="shared" si="254"/>
        <v>Successful</v>
      </c>
      <c r="L2365" t="str">
        <f t="shared" si="255"/>
        <v>Withdrawal</v>
      </c>
      <c r="M2365" t="str">
        <f t="shared" si="256"/>
        <v>OK</v>
      </c>
      <c r="N2365" t="str">
        <f t="shared" si="257"/>
        <v>OK</v>
      </c>
      <c r="O2365" t="str">
        <f>_xlfn.XLOOKUP(B2365,'01_Raw_ATMs'!A:A,'01_Raw_ATMs'!A:A,"Not Found")</f>
        <v>ATM008</v>
      </c>
      <c r="P2365" t="str">
        <f t="shared" si="258"/>
        <v>Valid</v>
      </c>
    </row>
    <row r="2366" spans="1:16">
      <c r="A2366" t="s">
        <v>2561</v>
      </c>
      <c r="B2366" t="s">
        <v>133</v>
      </c>
      <c r="C2366" s="2">
        <v>45839</v>
      </c>
      <c r="D2366" s="3">
        <v>0.85638888888888887</v>
      </c>
      <c r="E2366" t="s">
        <v>211</v>
      </c>
      <c r="F2366">
        <v>0</v>
      </c>
      <c r="G2366" t="s">
        <v>214</v>
      </c>
      <c r="H2366" t="s">
        <v>1094</v>
      </c>
      <c r="I2366">
        <f t="shared" si="252"/>
        <v>1</v>
      </c>
      <c r="J2366" t="str">
        <f t="shared" si="253"/>
        <v>OK</v>
      </c>
      <c r="K2366" t="str">
        <f t="shared" si="254"/>
        <v>Failed</v>
      </c>
      <c r="L2366" t="str">
        <f t="shared" si="255"/>
        <v>Mini Statement</v>
      </c>
      <c r="M2366" t="str">
        <f t="shared" si="256"/>
        <v>OK</v>
      </c>
      <c r="N2366" t="str">
        <f t="shared" si="257"/>
        <v>OK</v>
      </c>
      <c r="O2366" t="str">
        <f>_xlfn.XLOOKUP(B2366,'01_Raw_ATMs'!A:A,'01_Raw_ATMs'!A:A,"Not Found")</f>
        <v>ATM053</v>
      </c>
      <c r="P2366" t="str">
        <f t="shared" si="258"/>
        <v>Valid</v>
      </c>
    </row>
    <row r="2367" spans="1:16">
      <c r="A2367" t="s">
        <v>2562</v>
      </c>
      <c r="B2367" t="s">
        <v>161</v>
      </c>
      <c r="C2367" s="2">
        <v>45805</v>
      </c>
      <c r="D2367" s="3">
        <v>0.18280092592592589</v>
      </c>
      <c r="E2367" t="s">
        <v>33</v>
      </c>
      <c r="F2367">
        <v>2500</v>
      </c>
      <c r="G2367" t="s">
        <v>189</v>
      </c>
      <c r="I2367">
        <f t="shared" si="252"/>
        <v>1</v>
      </c>
      <c r="J2367" t="str">
        <f t="shared" si="253"/>
        <v>OK</v>
      </c>
      <c r="K2367" t="str">
        <f t="shared" si="254"/>
        <v>Successful</v>
      </c>
      <c r="L2367" t="str">
        <f t="shared" si="255"/>
        <v>Withdrawal</v>
      </c>
      <c r="M2367" t="str">
        <f t="shared" si="256"/>
        <v>OK</v>
      </c>
      <c r="N2367" t="str">
        <f t="shared" si="257"/>
        <v>OK</v>
      </c>
      <c r="O2367" t="str">
        <f>_xlfn.XLOOKUP(B2367,'01_Raw_ATMs'!A:A,'01_Raw_ATMs'!A:A,"Not Found")</f>
        <v>ATM081</v>
      </c>
      <c r="P2367" t="str">
        <f t="shared" si="258"/>
        <v>Valid</v>
      </c>
    </row>
    <row r="2368" spans="1:16">
      <c r="A2368" t="s">
        <v>2563</v>
      </c>
      <c r="B2368" t="s">
        <v>144</v>
      </c>
      <c r="C2368" s="2">
        <v>46109</v>
      </c>
      <c r="D2368" s="3">
        <v>0.63778935185185182</v>
      </c>
      <c r="E2368" t="s">
        <v>33</v>
      </c>
      <c r="F2368">
        <v>5000</v>
      </c>
      <c r="G2368" t="s">
        <v>189</v>
      </c>
      <c r="I2368">
        <f t="shared" si="252"/>
        <v>1</v>
      </c>
      <c r="J2368" t="str">
        <f t="shared" si="253"/>
        <v>OK</v>
      </c>
      <c r="K2368" t="str">
        <f t="shared" si="254"/>
        <v>Successful</v>
      </c>
      <c r="L2368" t="str">
        <f t="shared" si="255"/>
        <v>Withdrawal</v>
      </c>
      <c r="M2368" t="str">
        <f t="shared" si="256"/>
        <v>OK</v>
      </c>
      <c r="N2368" t="str">
        <f t="shared" si="257"/>
        <v>OK</v>
      </c>
      <c r="O2368" t="str">
        <f>_xlfn.XLOOKUP(B2368,'01_Raw_ATMs'!A:A,'01_Raw_ATMs'!A:A,"Not Found")</f>
        <v>ATM064</v>
      </c>
      <c r="P2368" t="str">
        <f t="shared" si="258"/>
        <v>Valid</v>
      </c>
    </row>
    <row r="2369" spans="1:16">
      <c r="A2369" t="s">
        <v>2564</v>
      </c>
      <c r="B2369" t="s">
        <v>173</v>
      </c>
      <c r="C2369" s="2">
        <v>46070</v>
      </c>
      <c r="D2369" s="3">
        <v>0.81020833333333331</v>
      </c>
      <c r="E2369" t="s">
        <v>33</v>
      </c>
      <c r="F2369">
        <v>1500</v>
      </c>
      <c r="G2369" t="s">
        <v>189</v>
      </c>
      <c r="I2369">
        <f t="shared" si="252"/>
        <v>1</v>
      </c>
      <c r="J2369" t="str">
        <f t="shared" si="253"/>
        <v>OK</v>
      </c>
      <c r="K2369" t="str">
        <f t="shared" si="254"/>
        <v>Successful</v>
      </c>
      <c r="L2369" t="str">
        <f t="shared" si="255"/>
        <v>Withdrawal</v>
      </c>
      <c r="M2369" t="str">
        <f t="shared" si="256"/>
        <v>OK</v>
      </c>
      <c r="N2369" t="str">
        <f t="shared" si="257"/>
        <v>OK</v>
      </c>
      <c r="O2369" t="str">
        <f>_xlfn.XLOOKUP(B2369,'01_Raw_ATMs'!A:A,'01_Raw_ATMs'!A:A,"Not Found")</f>
        <v>ATM093</v>
      </c>
      <c r="P2369" t="str">
        <f t="shared" si="258"/>
        <v>Valid</v>
      </c>
    </row>
    <row r="2370" spans="1:16">
      <c r="A2370" t="s">
        <v>2565</v>
      </c>
      <c r="B2370" t="s">
        <v>152</v>
      </c>
      <c r="C2370" s="2">
        <v>45752</v>
      </c>
      <c r="D2370" s="3">
        <v>0.77206018518518515</v>
      </c>
      <c r="E2370" t="s">
        <v>33</v>
      </c>
      <c r="F2370">
        <v>5000</v>
      </c>
      <c r="G2370" t="s">
        <v>189</v>
      </c>
      <c r="I2370">
        <f t="shared" si="252"/>
        <v>1</v>
      </c>
      <c r="J2370" t="str">
        <f t="shared" si="253"/>
        <v>OK</v>
      </c>
      <c r="K2370" t="str">
        <f t="shared" si="254"/>
        <v>Successful</v>
      </c>
      <c r="L2370" t="str">
        <f t="shared" si="255"/>
        <v>Withdrawal</v>
      </c>
      <c r="M2370" t="str">
        <f t="shared" si="256"/>
        <v>OK</v>
      </c>
      <c r="N2370" t="str">
        <f t="shared" si="257"/>
        <v>OK</v>
      </c>
      <c r="O2370" t="str">
        <f>_xlfn.XLOOKUP(B2370,'01_Raw_ATMs'!A:A,'01_Raw_ATMs'!A:A,"Not Found")</f>
        <v>ATM072</v>
      </c>
      <c r="P2370" t="str">
        <f t="shared" si="258"/>
        <v>Valid</v>
      </c>
    </row>
    <row r="2371" spans="1:16">
      <c r="A2371" t="s">
        <v>2566</v>
      </c>
      <c r="B2371" t="s">
        <v>81</v>
      </c>
      <c r="C2371" s="2">
        <v>45822</v>
      </c>
      <c r="D2371" s="3">
        <v>0.70807870370370374</v>
      </c>
      <c r="E2371" t="s">
        <v>33</v>
      </c>
      <c r="F2371">
        <v>2500</v>
      </c>
      <c r="G2371" t="s">
        <v>189</v>
      </c>
      <c r="I2371">
        <f t="shared" ref="I2371:I2434" si="259">COUNTIF($A:$A,A2371)</f>
        <v>1</v>
      </c>
      <c r="J2371" t="str">
        <f t="shared" ref="J2371:J2434" si="260">IF(AND(TRIM(G2371)="Failed",H2371=""),"Problem","OK")</f>
        <v>OK</v>
      </c>
      <c r="K2371" t="str">
        <f t="shared" ref="K2371:K2434" si="261">PROPER(TRIM(G2371))</f>
        <v>Successful</v>
      </c>
      <c r="L2371" t="str">
        <f t="shared" ref="L2371:L2434" si="262">PROPER(TRIM(E2371))</f>
        <v>Withdrawal</v>
      </c>
      <c r="M2371" t="str">
        <f t="shared" ref="M2371:M2434" si="263">IF(OR(E2371="Withdrawal",E2371="Cash Deposit"),IF(F2371&gt;0,"OK","Problem"),IF(F2371=0,"OK","Problem"))</f>
        <v>OK</v>
      </c>
      <c r="N2371" t="str">
        <f t="shared" ref="N2371:N2434" si="264">IF(AND(C2371&gt;=DATE(2025,1,1),C2371&lt;=DATE(2026,6,30)),"OK","Problem")</f>
        <v>OK</v>
      </c>
      <c r="O2371" t="str">
        <f>_xlfn.XLOOKUP(B2371,'01_Raw_ATMs'!A:A,'01_Raw_ATMs'!A:A,"Not Found")</f>
        <v>ATM007</v>
      </c>
      <c r="P2371" t="str">
        <f t="shared" ref="P2371:P2434" si="265">IF(B2371="","Missing ATM_ID","Valid")</f>
        <v>Valid</v>
      </c>
    </row>
    <row r="2372" spans="1:16">
      <c r="A2372" t="s">
        <v>2567</v>
      </c>
      <c r="B2372" t="s">
        <v>148</v>
      </c>
      <c r="C2372" s="2">
        <v>45927</v>
      </c>
      <c r="D2372" s="3">
        <v>0.21680555555555561</v>
      </c>
      <c r="E2372" t="s">
        <v>33</v>
      </c>
      <c r="F2372">
        <v>2000</v>
      </c>
      <c r="G2372" t="s">
        <v>189</v>
      </c>
      <c r="I2372">
        <f t="shared" si="259"/>
        <v>1</v>
      </c>
      <c r="J2372" t="str">
        <f t="shared" si="260"/>
        <v>OK</v>
      </c>
      <c r="K2372" t="str">
        <f t="shared" si="261"/>
        <v>Successful</v>
      </c>
      <c r="L2372" t="str">
        <f t="shared" si="262"/>
        <v>Withdrawal</v>
      </c>
      <c r="M2372" t="str">
        <f t="shared" si="263"/>
        <v>OK</v>
      </c>
      <c r="N2372" t="str">
        <f t="shared" si="264"/>
        <v>OK</v>
      </c>
      <c r="O2372" t="str">
        <f>_xlfn.XLOOKUP(B2372,'01_Raw_ATMs'!A:A,'01_Raw_ATMs'!A:A,"Not Found")</f>
        <v>ATM068</v>
      </c>
      <c r="P2372" t="str">
        <f t="shared" si="265"/>
        <v>Valid</v>
      </c>
    </row>
    <row r="2373" spans="1:16">
      <c r="A2373" t="s">
        <v>2568</v>
      </c>
      <c r="B2373" t="s">
        <v>95</v>
      </c>
      <c r="C2373" s="2">
        <v>45979</v>
      </c>
      <c r="D2373" s="3">
        <v>0.58275462962962965</v>
      </c>
      <c r="E2373" t="s">
        <v>33</v>
      </c>
      <c r="F2373">
        <v>4000</v>
      </c>
      <c r="G2373" t="s">
        <v>189</v>
      </c>
      <c r="I2373">
        <f t="shared" si="259"/>
        <v>1</v>
      </c>
      <c r="J2373" t="str">
        <f t="shared" si="260"/>
        <v>OK</v>
      </c>
      <c r="K2373" t="str">
        <f t="shared" si="261"/>
        <v>Successful</v>
      </c>
      <c r="L2373" t="str">
        <f t="shared" si="262"/>
        <v>Withdrawal</v>
      </c>
      <c r="M2373" t="str">
        <f t="shared" si="263"/>
        <v>OK</v>
      </c>
      <c r="N2373" t="str">
        <f t="shared" si="264"/>
        <v>OK</v>
      </c>
      <c r="O2373" t="str">
        <f>_xlfn.XLOOKUP(B2373,'01_Raw_ATMs'!A:A,'01_Raw_ATMs'!A:A,"Not Found")</f>
        <v>ATM017</v>
      </c>
      <c r="P2373" t="str">
        <f t="shared" si="265"/>
        <v>Valid</v>
      </c>
    </row>
    <row r="2374" spans="1:16">
      <c r="A2374" t="s">
        <v>2569</v>
      </c>
      <c r="B2374" t="s">
        <v>150</v>
      </c>
      <c r="C2374" s="2">
        <v>45739</v>
      </c>
      <c r="D2374" s="3">
        <v>0.63465277777777773</v>
      </c>
      <c r="E2374" t="s">
        <v>261</v>
      </c>
      <c r="F2374">
        <v>2000</v>
      </c>
      <c r="G2374" t="s">
        <v>189</v>
      </c>
      <c r="I2374">
        <f t="shared" si="259"/>
        <v>1</v>
      </c>
      <c r="J2374" t="str">
        <f t="shared" si="260"/>
        <v>OK</v>
      </c>
      <c r="K2374" t="str">
        <f t="shared" si="261"/>
        <v>Successful</v>
      </c>
      <c r="L2374" t="str">
        <f t="shared" si="262"/>
        <v>Cash Deposit</v>
      </c>
      <c r="M2374" t="str">
        <f t="shared" si="263"/>
        <v>OK</v>
      </c>
      <c r="N2374" t="str">
        <f t="shared" si="264"/>
        <v>OK</v>
      </c>
      <c r="O2374" t="str">
        <f>_xlfn.XLOOKUP(B2374,'01_Raw_ATMs'!A:A,'01_Raw_ATMs'!A:A,"Not Found")</f>
        <v>ATM070</v>
      </c>
      <c r="P2374" t="str">
        <f t="shared" si="265"/>
        <v>Valid</v>
      </c>
    </row>
    <row r="2375" spans="1:16">
      <c r="A2375" t="s">
        <v>2570</v>
      </c>
      <c r="B2375" t="s">
        <v>87</v>
      </c>
      <c r="C2375" s="2">
        <v>45825</v>
      </c>
      <c r="D2375" s="3">
        <v>5.0231481481481481E-3</v>
      </c>
      <c r="E2375" t="s">
        <v>194</v>
      </c>
      <c r="F2375">
        <v>0</v>
      </c>
      <c r="G2375" t="s">
        <v>189</v>
      </c>
      <c r="I2375">
        <f t="shared" si="259"/>
        <v>1</v>
      </c>
      <c r="J2375" t="str">
        <f t="shared" si="260"/>
        <v>OK</v>
      </c>
      <c r="K2375" t="str">
        <f t="shared" si="261"/>
        <v>Successful</v>
      </c>
      <c r="L2375" t="str">
        <f t="shared" si="262"/>
        <v>Balance Inquiry</v>
      </c>
      <c r="M2375" t="str">
        <f t="shared" si="263"/>
        <v>OK</v>
      </c>
      <c r="N2375" t="str">
        <f t="shared" si="264"/>
        <v>OK</v>
      </c>
      <c r="O2375" t="str">
        <f>_xlfn.XLOOKUP(B2375,'01_Raw_ATMs'!A:A,'01_Raw_ATMs'!A:A,"Not Found")</f>
        <v>ATM011</v>
      </c>
      <c r="P2375" t="str">
        <f t="shared" si="265"/>
        <v>Valid</v>
      </c>
    </row>
    <row r="2376" spans="1:16">
      <c r="A2376" t="s">
        <v>2571</v>
      </c>
      <c r="B2376" t="s">
        <v>146</v>
      </c>
      <c r="C2376" s="2">
        <v>45983</v>
      </c>
      <c r="D2376" s="3">
        <v>0.31358796296296299</v>
      </c>
      <c r="E2376" t="s">
        <v>33</v>
      </c>
      <c r="F2376">
        <v>3000</v>
      </c>
      <c r="G2376" t="s">
        <v>189</v>
      </c>
      <c r="I2376">
        <f t="shared" si="259"/>
        <v>1</v>
      </c>
      <c r="J2376" t="str">
        <f t="shared" si="260"/>
        <v>OK</v>
      </c>
      <c r="K2376" t="str">
        <f t="shared" si="261"/>
        <v>Successful</v>
      </c>
      <c r="L2376" t="str">
        <f t="shared" si="262"/>
        <v>Withdrawal</v>
      </c>
      <c r="M2376" t="str">
        <f t="shared" si="263"/>
        <v>OK</v>
      </c>
      <c r="N2376" t="str">
        <f t="shared" si="264"/>
        <v>OK</v>
      </c>
      <c r="O2376" t="str">
        <f>_xlfn.XLOOKUP(B2376,'01_Raw_ATMs'!A:A,'01_Raw_ATMs'!A:A,"Not Found")</f>
        <v>ATM066</v>
      </c>
      <c r="P2376" t="str">
        <f t="shared" si="265"/>
        <v>Valid</v>
      </c>
    </row>
    <row r="2377" spans="1:16">
      <c r="A2377" t="s">
        <v>2572</v>
      </c>
      <c r="B2377" t="s">
        <v>104</v>
      </c>
      <c r="C2377" s="2">
        <v>45881</v>
      </c>
      <c r="D2377" s="3">
        <v>0.66506944444444449</v>
      </c>
      <c r="E2377" t="s">
        <v>33</v>
      </c>
      <c r="F2377">
        <v>2500</v>
      </c>
      <c r="G2377" t="s">
        <v>189</v>
      </c>
      <c r="I2377">
        <f t="shared" si="259"/>
        <v>1</v>
      </c>
      <c r="J2377" t="str">
        <f t="shared" si="260"/>
        <v>OK</v>
      </c>
      <c r="K2377" t="str">
        <f t="shared" si="261"/>
        <v>Successful</v>
      </c>
      <c r="L2377" t="str">
        <f t="shared" si="262"/>
        <v>Withdrawal</v>
      </c>
      <c r="M2377" t="str">
        <f t="shared" si="263"/>
        <v>OK</v>
      </c>
      <c r="N2377" t="str">
        <f t="shared" si="264"/>
        <v>OK</v>
      </c>
      <c r="O2377" t="str">
        <f>_xlfn.XLOOKUP(B2377,'01_Raw_ATMs'!A:A,'01_Raw_ATMs'!A:A,"Not Found")</f>
        <v>ATM025</v>
      </c>
      <c r="P2377" t="str">
        <f t="shared" si="265"/>
        <v>Valid</v>
      </c>
    </row>
    <row r="2378" spans="1:16">
      <c r="A2378" t="s">
        <v>2573</v>
      </c>
      <c r="B2378" t="s">
        <v>81</v>
      </c>
      <c r="C2378" s="2">
        <v>45830</v>
      </c>
      <c r="D2378" s="3">
        <v>0.84725694444444444</v>
      </c>
      <c r="E2378" t="s">
        <v>33</v>
      </c>
      <c r="F2378">
        <v>4000</v>
      </c>
      <c r="G2378" t="s">
        <v>189</v>
      </c>
      <c r="I2378">
        <f t="shared" si="259"/>
        <v>1</v>
      </c>
      <c r="J2378" t="str">
        <f t="shared" si="260"/>
        <v>OK</v>
      </c>
      <c r="K2378" t="str">
        <f t="shared" si="261"/>
        <v>Successful</v>
      </c>
      <c r="L2378" t="str">
        <f t="shared" si="262"/>
        <v>Withdrawal</v>
      </c>
      <c r="M2378" t="str">
        <f t="shared" si="263"/>
        <v>OK</v>
      </c>
      <c r="N2378" t="str">
        <f t="shared" si="264"/>
        <v>OK</v>
      </c>
      <c r="O2378" t="str">
        <f>_xlfn.XLOOKUP(B2378,'01_Raw_ATMs'!A:A,'01_Raw_ATMs'!A:A,"Not Found")</f>
        <v>ATM007</v>
      </c>
      <c r="P2378" t="str">
        <f t="shared" si="265"/>
        <v>Valid</v>
      </c>
    </row>
    <row r="2379" spans="1:16">
      <c r="A2379" t="s">
        <v>2574</v>
      </c>
      <c r="B2379" t="s">
        <v>79</v>
      </c>
      <c r="C2379" s="2">
        <v>45754</v>
      </c>
      <c r="D2379" s="3">
        <v>0.59586805555555555</v>
      </c>
      <c r="E2379" t="s">
        <v>33</v>
      </c>
      <c r="F2379">
        <v>2000</v>
      </c>
      <c r="G2379" t="s">
        <v>189</v>
      </c>
      <c r="I2379">
        <f t="shared" si="259"/>
        <v>1</v>
      </c>
      <c r="J2379" t="str">
        <f t="shared" si="260"/>
        <v>OK</v>
      </c>
      <c r="K2379" t="str">
        <f t="shared" si="261"/>
        <v>Successful</v>
      </c>
      <c r="L2379" t="str">
        <f t="shared" si="262"/>
        <v>Withdrawal</v>
      </c>
      <c r="M2379" t="str">
        <f t="shared" si="263"/>
        <v>OK</v>
      </c>
      <c r="N2379" t="str">
        <f t="shared" si="264"/>
        <v>OK</v>
      </c>
      <c r="O2379" t="str">
        <f>_xlfn.XLOOKUP(B2379,'01_Raw_ATMs'!A:A,'01_Raw_ATMs'!A:A,"Not Found")</f>
        <v>ATM006</v>
      </c>
      <c r="P2379" t="str">
        <f t="shared" si="265"/>
        <v>Valid</v>
      </c>
    </row>
    <row r="2380" spans="1:16">
      <c r="A2380" t="s">
        <v>2575</v>
      </c>
      <c r="B2380" t="s">
        <v>91</v>
      </c>
      <c r="C2380" s="2">
        <v>46065</v>
      </c>
      <c r="D2380" s="3">
        <v>0.62984953703703705</v>
      </c>
      <c r="E2380" t="s">
        <v>33</v>
      </c>
      <c r="F2380">
        <v>5000</v>
      </c>
      <c r="G2380" t="s">
        <v>189</v>
      </c>
      <c r="I2380">
        <f t="shared" si="259"/>
        <v>1</v>
      </c>
      <c r="J2380" t="str">
        <f t="shared" si="260"/>
        <v>OK</v>
      </c>
      <c r="K2380" t="str">
        <f t="shared" si="261"/>
        <v>Successful</v>
      </c>
      <c r="L2380" t="str">
        <f t="shared" si="262"/>
        <v>Withdrawal</v>
      </c>
      <c r="M2380" t="str">
        <f t="shared" si="263"/>
        <v>OK</v>
      </c>
      <c r="N2380" t="str">
        <f t="shared" si="264"/>
        <v>OK</v>
      </c>
      <c r="O2380" t="str">
        <f>_xlfn.XLOOKUP(B2380,'01_Raw_ATMs'!A:A,'01_Raw_ATMs'!A:A,"Not Found")</f>
        <v>ATM014</v>
      </c>
      <c r="P2380" t="str">
        <f t="shared" si="265"/>
        <v>Valid</v>
      </c>
    </row>
    <row r="2381" spans="1:16">
      <c r="A2381" t="s">
        <v>2576</v>
      </c>
      <c r="B2381" t="s">
        <v>144</v>
      </c>
      <c r="C2381" s="2">
        <v>46183</v>
      </c>
      <c r="D2381" s="3">
        <v>0.3410185185185185</v>
      </c>
      <c r="E2381" t="s">
        <v>33</v>
      </c>
      <c r="F2381">
        <v>1500</v>
      </c>
      <c r="G2381" t="s">
        <v>189</v>
      </c>
      <c r="I2381">
        <f t="shared" si="259"/>
        <v>1</v>
      </c>
      <c r="J2381" t="str">
        <f t="shared" si="260"/>
        <v>OK</v>
      </c>
      <c r="K2381" t="str">
        <f t="shared" si="261"/>
        <v>Successful</v>
      </c>
      <c r="L2381" t="str">
        <f t="shared" si="262"/>
        <v>Withdrawal</v>
      </c>
      <c r="M2381" t="str">
        <f t="shared" si="263"/>
        <v>OK</v>
      </c>
      <c r="N2381" t="str">
        <f t="shared" si="264"/>
        <v>OK</v>
      </c>
      <c r="O2381" t="str">
        <f>_xlfn.XLOOKUP(B2381,'01_Raw_ATMs'!A:A,'01_Raw_ATMs'!A:A,"Not Found")</f>
        <v>ATM064</v>
      </c>
      <c r="P2381" t="str">
        <f t="shared" si="265"/>
        <v>Valid</v>
      </c>
    </row>
    <row r="2382" spans="1:16">
      <c r="A2382" t="s">
        <v>2577</v>
      </c>
      <c r="B2382" t="s">
        <v>143</v>
      </c>
      <c r="C2382" s="2">
        <v>45844</v>
      </c>
      <c r="D2382" s="3">
        <v>0.25851851851851848</v>
      </c>
      <c r="E2382" t="s">
        <v>33</v>
      </c>
      <c r="F2382">
        <v>4000</v>
      </c>
      <c r="G2382" t="s">
        <v>189</v>
      </c>
      <c r="I2382">
        <f t="shared" si="259"/>
        <v>1</v>
      </c>
      <c r="J2382" t="str">
        <f t="shared" si="260"/>
        <v>OK</v>
      </c>
      <c r="K2382" t="str">
        <f t="shared" si="261"/>
        <v>Successful</v>
      </c>
      <c r="L2382" t="str">
        <f t="shared" si="262"/>
        <v>Withdrawal</v>
      </c>
      <c r="M2382" t="str">
        <f t="shared" si="263"/>
        <v>OK</v>
      </c>
      <c r="N2382" t="str">
        <f t="shared" si="264"/>
        <v>OK</v>
      </c>
      <c r="O2382" t="str">
        <f>_xlfn.XLOOKUP(B2382,'01_Raw_ATMs'!A:A,'01_Raw_ATMs'!A:A,"Not Found")</f>
        <v>ATM063</v>
      </c>
      <c r="P2382" t="str">
        <f t="shared" si="265"/>
        <v>Valid</v>
      </c>
    </row>
    <row r="2383" spans="1:16">
      <c r="A2383" t="s">
        <v>2578</v>
      </c>
      <c r="B2383" t="s">
        <v>150</v>
      </c>
      <c r="C2383" s="2">
        <v>46006</v>
      </c>
      <c r="D2383" s="3">
        <v>0.77210648148148153</v>
      </c>
      <c r="E2383" t="s">
        <v>194</v>
      </c>
      <c r="F2383">
        <v>0</v>
      </c>
      <c r="G2383" t="s">
        <v>189</v>
      </c>
      <c r="I2383">
        <f t="shared" si="259"/>
        <v>1</v>
      </c>
      <c r="J2383" t="str">
        <f t="shared" si="260"/>
        <v>OK</v>
      </c>
      <c r="K2383" t="str">
        <f t="shared" si="261"/>
        <v>Successful</v>
      </c>
      <c r="L2383" t="str">
        <f t="shared" si="262"/>
        <v>Balance Inquiry</v>
      </c>
      <c r="M2383" t="str">
        <f t="shared" si="263"/>
        <v>OK</v>
      </c>
      <c r="N2383" t="str">
        <f t="shared" si="264"/>
        <v>OK</v>
      </c>
      <c r="O2383" t="str">
        <f>_xlfn.XLOOKUP(B2383,'01_Raw_ATMs'!A:A,'01_Raw_ATMs'!A:A,"Not Found")</f>
        <v>ATM070</v>
      </c>
      <c r="P2383" t="str">
        <f t="shared" si="265"/>
        <v>Valid</v>
      </c>
    </row>
    <row r="2384" spans="1:16">
      <c r="A2384" t="s">
        <v>2579</v>
      </c>
      <c r="B2384" t="s">
        <v>110</v>
      </c>
      <c r="C2384" s="2">
        <v>46094</v>
      </c>
      <c r="D2384" s="3">
        <v>0.84369212962962958</v>
      </c>
      <c r="E2384" t="s">
        <v>194</v>
      </c>
      <c r="F2384">
        <v>0</v>
      </c>
      <c r="G2384" t="s">
        <v>189</v>
      </c>
      <c r="I2384">
        <f t="shared" si="259"/>
        <v>1</v>
      </c>
      <c r="J2384" t="str">
        <f t="shared" si="260"/>
        <v>OK</v>
      </c>
      <c r="K2384" t="str">
        <f t="shared" si="261"/>
        <v>Successful</v>
      </c>
      <c r="L2384" t="str">
        <f t="shared" si="262"/>
        <v>Balance Inquiry</v>
      </c>
      <c r="M2384" t="str">
        <f t="shared" si="263"/>
        <v>OK</v>
      </c>
      <c r="N2384" t="str">
        <f t="shared" si="264"/>
        <v>OK</v>
      </c>
      <c r="O2384" t="str">
        <f>_xlfn.XLOOKUP(B2384,'01_Raw_ATMs'!A:A,'01_Raw_ATMs'!A:A,"Not Found")</f>
        <v>ATM030</v>
      </c>
      <c r="P2384" t="str">
        <f t="shared" si="265"/>
        <v>Valid</v>
      </c>
    </row>
    <row r="2385" spans="1:16">
      <c r="A2385" t="s">
        <v>2580</v>
      </c>
      <c r="B2385" t="s">
        <v>92</v>
      </c>
      <c r="C2385" s="2">
        <v>46185</v>
      </c>
      <c r="D2385" s="3">
        <v>0.36342592592592587</v>
      </c>
      <c r="E2385" t="s">
        <v>33</v>
      </c>
      <c r="F2385">
        <v>3000</v>
      </c>
      <c r="G2385" t="s">
        <v>189</v>
      </c>
      <c r="I2385">
        <f t="shared" si="259"/>
        <v>1</v>
      </c>
      <c r="J2385" t="str">
        <f t="shared" si="260"/>
        <v>OK</v>
      </c>
      <c r="K2385" t="str">
        <f t="shared" si="261"/>
        <v>Successful</v>
      </c>
      <c r="L2385" t="str">
        <f t="shared" si="262"/>
        <v>Withdrawal</v>
      </c>
      <c r="M2385" t="str">
        <f t="shared" si="263"/>
        <v>OK</v>
      </c>
      <c r="N2385" t="str">
        <f t="shared" si="264"/>
        <v>OK</v>
      </c>
      <c r="O2385" t="str">
        <f>_xlfn.XLOOKUP(B2385,'01_Raw_ATMs'!A:A,'01_Raw_ATMs'!A:A,"Not Found")</f>
        <v>ATM015</v>
      </c>
      <c r="P2385" t="str">
        <f t="shared" si="265"/>
        <v>Valid</v>
      </c>
    </row>
    <row r="2386" spans="1:16">
      <c r="A2386" t="s">
        <v>2581</v>
      </c>
      <c r="B2386" t="s">
        <v>177</v>
      </c>
      <c r="C2386" s="2">
        <v>46118</v>
      </c>
      <c r="D2386" s="3">
        <v>0.91771990740740739</v>
      </c>
      <c r="E2386" t="s">
        <v>194</v>
      </c>
      <c r="F2386">
        <v>0</v>
      </c>
      <c r="G2386" t="s">
        <v>189</v>
      </c>
      <c r="I2386">
        <f t="shared" si="259"/>
        <v>1</v>
      </c>
      <c r="J2386" t="str">
        <f t="shared" si="260"/>
        <v>OK</v>
      </c>
      <c r="K2386" t="str">
        <f t="shared" si="261"/>
        <v>Successful</v>
      </c>
      <c r="L2386" t="str">
        <f t="shared" si="262"/>
        <v>Balance Inquiry</v>
      </c>
      <c r="M2386" t="str">
        <f t="shared" si="263"/>
        <v>OK</v>
      </c>
      <c r="N2386" t="str">
        <f t="shared" si="264"/>
        <v>OK</v>
      </c>
      <c r="O2386" t="str">
        <f>_xlfn.XLOOKUP(B2386,'01_Raw_ATMs'!A:A,'01_Raw_ATMs'!A:A,"Not Found")</f>
        <v>ATM097</v>
      </c>
      <c r="P2386" t="str">
        <f t="shared" si="265"/>
        <v>Valid</v>
      </c>
    </row>
    <row r="2387" spans="1:16">
      <c r="A2387" t="s">
        <v>2582</v>
      </c>
      <c r="B2387" t="s">
        <v>173</v>
      </c>
      <c r="C2387" s="2">
        <v>46096</v>
      </c>
      <c r="D2387" s="3">
        <v>0.62438657407407405</v>
      </c>
      <c r="E2387" t="s">
        <v>33</v>
      </c>
      <c r="F2387">
        <v>500</v>
      </c>
      <c r="G2387" t="s">
        <v>189</v>
      </c>
      <c r="I2387">
        <f t="shared" si="259"/>
        <v>1</v>
      </c>
      <c r="J2387" t="str">
        <f t="shared" si="260"/>
        <v>OK</v>
      </c>
      <c r="K2387" t="str">
        <f t="shared" si="261"/>
        <v>Successful</v>
      </c>
      <c r="L2387" t="str">
        <f t="shared" si="262"/>
        <v>Withdrawal</v>
      </c>
      <c r="M2387" t="str">
        <f t="shared" si="263"/>
        <v>OK</v>
      </c>
      <c r="N2387" t="str">
        <f t="shared" si="264"/>
        <v>OK</v>
      </c>
      <c r="O2387" t="str">
        <f>_xlfn.XLOOKUP(B2387,'01_Raw_ATMs'!A:A,'01_Raw_ATMs'!A:A,"Not Found")</f>
        <v>ATM093</v>
      </c>
      <c r="P2387" t="str">
        <f t="shared" si="265"/>
        <v>Valid</v>
      </c>
    </row>
    <row r="2388" spans="1:16">
      <c r="A2388" t="s">
        <v>2583</v>
      </c>
      <c r="B2388" t="s">
        <v>144</v>
      </c>
      <c r="C2388" s="2">
        <v>45899</v>
      </c>
      <c r="D2388" s="3">
        <v>0.85681712962962964</v>
      </c>
      <c r="E2388" t="s">
        <v>194</v>
      </c>
      <c r="F2388">
        <v>0</v>
      </c>
      <c r="G2388" t="s">
        <v>189</v>
      </c>
      <c r="I2388">
        <f t="shared" si="259"/>
        <v>1</v>
      </c>
      <c r="J2388" t="str">
        <f t="shared" si="260"/>
        <v>OK</v>
      </c>
      <c r="K2388" t="str">
        <f t="shared" si="261"/>
        <v>Successful</v>
      </c>
      <c r="L2388" t="str">
        <f t="shared" si="262"/>
        <v>Balance Inquiry</v>
      </c>
      <c r="M2388" t="str">
        <f t="shared" si="263"/>
        <v>OK</v>
      </c>
      <c r="N2388" t="str">
        <f t="shared" si="264"/>
        <v>OK</v>
      </c>
      <c r="O2388" t="str">
        <f>_xlfn.XLOOKUP(B2388,'01_Raw_ATMs'!A:A,'01_Raw_ATMs'!A:A,"Not Found")</f>
        <v>ATM064</v>
      </c>
      <c r="P2388" t="str">
        <f t="shared" si="265"/>
        <v>Valid</v>
      </c>
    </row>
    <row r="2389" spans="1:16">
      <c r="A2389" t="s">
        <v>2584</v>
      </c>
      <c r="B2389" t="s">
        <v>71</v>
      </c>
      <c r="C2389" s="2">
        <v>46031</v>
      </c>
      <c r="D2389" s="3">
        <v>0.80872685185185189</v>
      </c>
      <c r="E2389" t="s">
        <v>33</v>
      </c>
      <c r="F2389">
        <v>10000</v>
      </c>
      <c r="G2389" t="s">
        <v>189</v>
      </c>
      <c r="I2389">
        <f t="shared" si="259"/>
        <v>1</v>
      </c>
      <c r="J2389" t="str">
        <f t="shared" si="260"/>
        <v>OK</v>
      </c>
      <c r="K2389" t="str">
        <f t="shared" si="261"/>
        <v>Successful</v>
      </c>
      <c r="L2389" t="str">
        <f t="shared" si="262"/>
        <v>Withdrawal</v>
      </c>
      <c r="M2389" t="str">
        <f t="shared" si="263"/>
        <v>OK</v>
      </c>
      <c r="N2389" t="str">
        <f t="shared" si="264"/>
        <v>OK</v>
      </c>
      <c r="O2389" t="str">
        <f>_xlfn.XLOOKUP(B2389,'01_Raw_ATMs'!A:A,'01_Raw_ATMs'!A:A,"Not Found")</f>
        <v>ATM002</v>
      </c>
      <c r="P2389" t="str">
        <f t="shared" si="265"/>
        <v>Valid</v>
      </c>
    </row>
    <row r="2390" spans="1:16">
      <c r="A2390" t="s">
        <v>2585</v>
      </c>
      <c r="B2390" t="s">
        <v>103</v>
      </c>
      <c r="C2390" s="2">
        <v>45887</v>
      </c>
      <c r="D2390" s="3">
        <v>0.72271990740740744</v>
      </c>
      <c r="E2390" t="s">
        <v>33</v>
      </c>
      <c r="F2390">
        <v>4000</v>
      </c>
      <c r="G2390" t="s">
        <v>189</v>
      </c>
      <c r="I2390">
        <f t="shared" si="259"/>
        <v>1</v>
      </c>
      <c r="J2390" t="str">
        <f t="shared" si="260"/>
        <v>OK</v>
      </c>
      <c r="K2390" t="str">
        <f t="shared" si="261"/>
        <v>Successful</v>
      </c>
      <c r="L2390" t="str">
        <f t="shared" si="262"/>
        <v>Withdrawal</v>
      </c>
      <c r="M2390" t="str">
        <f t="shared" si="263"/>
        <v>OK</v>
      </c>
      <c r="N2390" t="str">
        <f t="shared" si="264"/>
        <v>OK</v>
      </c>
      <c r="O2390" t="str">
        <f>_xlfn.XLOOKUP(B2390,'01_Raw_ATMs'!A:A,'01_Raw_ATMs'!A:A,"Not Found")</f>
        <v>ATM024</v>
      </c>
      <c r="P2390" t="str">
        <f t="shared" si="265"/>
        <v>Valid</v>
      </c>
    </row>
    <row r="2391" spans="1:16">
      <c r="A2391" t="s">
        <v>2586</v>
      </c>
      <c r="B2391" t="s">
        <v>165</v>
      </c>
      <c r="C2391" s="2">
        <v>46032</v>
      </c>
      <c r="D2391" s="3">
        <v>5.6643518518518517E-2</v>
      </c>
      <c r="E2391" t="s">
        <v>261</v>
      </c>
      <c r="F2391">
        <v>1000</v>
      </c>
      <c r="G2391" t="s">
        <v>189</v>
      </c>
      <c r="I2391">
        <f t="shared" si="259"/>
        <v>1</v>
      </c>
      <c r="J2391" t="str">
        <f t="shared" si="260"/>
        <v>OK</v>
      </c>
      <c r="K2391" t="str">
        <f t="shared" si="261"/>
        <v>Successful</v>
      </c>
      <c r="L2391" t="str">
        <f t="shared" si="262"/>
        <v>Cash Deposit</v>
      </c>
      <c r="M2391" t="str">
        <f t="shared" si="263"/>
        <v>OK</v>
      </c>
      <c r="N2391" t="str">
        <f t="shared" si="264"/>
        <v>OK</v>
      </c>
      <c r="O2391" t="str">
        <f>_xlfn.XLOOKUP(B2391,'01_Raw_ATMs'!A:A,'01_Raw_ATMs'!A:A,"Not Found")</f>
        <v>ATM085</v>
      </c>
      <c r="P2391" t="str">
        <f t="shared" si="265"/>
        <v>Valid</v>
      </c>
    </row>
    <row r="2392" spans="1:16">
      <c r="A2392" t="s">
        <v>2587</v>
      </c>
      <c r="B2392" t="s">
        <v>132</v>
      </c>
      <c r="C2392" s="2">
        <v>45811</v>
      </c>
      <c r="D2392" s="3">
        <v>0.77339120370370373</v>
      </c>
      <c r="E2392" t="s">
        <v>194</v>
      </c>
      <c r="F2392">
        <v>0</v>
      </c>
      <c r="G2392" t="s">
        <v>189</v>
      </c>
      <c r="I2392">
        <f t="shared" si="259"/>
        <v>1</v>
      </c>
      <c r="J2392" t="str">
        <f t="shared" si="260"/>
        <v>OK</v>
      </c>
      <c r="K2392" t="str">
        <f t="shared" si="261"/>
        <v>Successful</v>
      </c>
      <c r="L2392" t="str">
        <f t="shared" si="262"/>
        <v>Balance Inquiry</v>
      </c>
      <c r="M2392" t="str">
        <f t="shared" si="263"/>
        <v>OK</v>
      </c>
      <c r="N2392" t="str">
        <f t="shared" si="264"/>
        <v>OK</v>
      </c>
      <c r="O2392" t="str">
        <f>_xlfn.XLOOKUP(B2392,'01_Raw_ATMs'!A:A,'01_Raw_ATMs'!A:A,"Not Found")</f>
        <v>ATM052</v>
      </c>
      <c r="P2392" t="str">
        <f t="shared" si="265"/>
        <v>Valid</v>
      </c>
    </row>
    <row r="2393" spans="1:16">
      <c r="A2393" t="s">
        <v>2588</v>
      </c>
      <c r="B2393" t="s">
        <v>154</v>
      </c>
      <c r="C2393" s="2">
        <v>45800</v>
      </c>
      <c r="D2393" s="3">
        <v>0.51769675925925929</v>
      </c>
      <c r="E2393" t="s">
        <v>194</v>
      </c>
      <c r="F2393">
        <v>0</v>
      </c>
      <c r="G2393" t="s">
        <v>214</v>
      </c>
      <c r="H2393" t="s">
        <v>1080</v>
      </c>
      <c r="I2393">
        <f t="shared" si="259"/>
        <v>1</v>
      </c>
      <c r="J2393" t="str">
        <f t="shared" si="260"/>
        <v>OK</v>
      </c>
      <c r="K2393" t="str">
        <f t="shared" si="261"/>
        <v>Failed</v>
      </c>
      <c r="L2393" t="str">
        <f t="shared" si="262"/>
        <v>Balance Inquiry</v>
      </c>
      <c r="M2393" t="str">
        <f t="shared" si="263"/>
        <v>OK</v>
      </c>
      <c r="N2393" t="str">
        <f t="shared" si="264"/>
        <v>OK</v>
      </c>
      <c r="O2393" t="str">
        <f>_xlfn.XLOOKUP(B2393,'01_Raw_ATMs'!A:A,'01_Raw_ATMs'!A:A,"Not Found")</f>
        <v>ATM074</v>
      </c>
      <c r="P2393" t="str">
        <f t="shared" si="265"/>
        <v>Valid</v>
      </c>
    </row>
    <row r="2394" spans="1:16">
      <c r="A2394" t="s">
        <v>2589</v>
      </c>
      <c r="B2394" t="s">
        <v>156</v>
      </c>
      <c r="C2394" s="2">
        <v>45932</v>
      </c>
      <c r="D2394" s="3">
        <v>0.40252314814814821</v>
      </c>
      <c r="E2394" t="s">
        <v>33</v>
      </c>
      <c r="F2394">
        <v>6000</v>
      </c>
      <c r="G2394" t="s">
        <v>189</v>
      </c>
      <c r="I2394">
        <f t="shared" si="259"/>
        <v>1</v>
      </c>
      <c r="J2394" t="str">
        <f t="shared" si="260"/>
        <v>OK</v>
      </c>
      <c r="K2394" t="str">
        <f t="shared" si="261"/>
        <v>Successful</v>
      </c>
      <c r="L2394" t="str">
        <f t="shared" si="262"/>
        <v>Withdrawal</v>
      </c>
      <c r="M2394" t="str">
        <f t="shared" si="263"/>
        <v>OK</v>
      </c>
      <c r="N2394" t="str">
        <f t="shared" si="264"/>
        <v>OK</v>
      </c>
      <c r="O2394" t="str">
        <f>_xlfn.XLOOKUP(B2394,'01_Raw_ATMs'!A:A,'01_Raw_ATMs'!A:A,"Not Found")</f>
        <v>ATM076</v>
      </c>
      <c r="P2394" t="str">
        <f t="shared" si="265"/>
        <v>Valid</v>
      </c>
    </row>
    <row r="2395" spans="1:16">
      <c r="A2395" t="s">
        <v>2590</v>
      </c>
      <c r="B2395" t="s">
        <v>100</v>
      </c>
      <c r="C2395" s="2">
        <v>45787</v>
      </c>
      <c r="D2395" s="3">
        <v>0.83534722222222224</v>
      </c>
      <c r="E2395" t="s">
        <v>33</v>
      </c>
      <c r="F2395">
        <v>500</v>
      </c>
      <c r="G2395" t="s">
        <v>214</v>
      </c>
      <c r="H2395" t="s">
        <v>1215</v>
      </c>
      <c r="I2395">
        <f t="shared" si="259"/>
        <v>1</v>
      </c>
      <c r="J2395" t="str">
        <f t="shared" si="260"/>
        <v>OK</v>
      </c>
      <c r="K2395" t="str">
        <f t="shared" si="261"/>
        <v>Failed</v>
      </c>
      <c r="L2395" t="str">
        <f t="shared" si="262"/>
        <v>Withdrawal</v>
      </c>
      <c r="M2395" t="str">
        <f t="shared" si="263"/>
        <v>OK</v>
      </c>
      <c r="N2395" t="str">
        <f t="shared" si="264"/>
        <v>OK</v>
      </c>
      <c r="O2395" t="str">
        <f>_xlfn.XLOOKUP(B2395,'01_Raw_ATMs'!A:A,'01_Raw_ATMs'!A:A,"Not Found")</f>
        <v>ATM021</v>
      </c>
      <c r="P2395" t="str">
        <f t="shared" si="265"/>
        <v>Valid</v>
      </c>
    </row>
    <row r="2396" spans="1:16">
      <c r="A2396" t="s">
        <v>2591</v>
      </c>
      <c r="B2396" t="s">
        <v>165</v>
      </c>
      <c r="C2396" s="2">
        <v>46101</v>
      </c>
      <c r="D2396" s="3">
        <v>0.94357638888888884</v>
      </c>
      <c r="E2396" t="s">
        <v>33</v>
      </c>
      <c r="F2396">
        <v>6000</v>
      </c>
      <c r="G2396" t="s">
        <v>214</v>
      </c>
      <c r="H2396" t="s">
        <v>1215</v>
      </c>
      <c r="I2396">
        <f t="shared" si="259"/>
        <v>1</v>
      </c>
      <c r="J2396" t="str">
        <f t="shared" si="260"/>
        <v>OK</v>
      </c>
      <c r="K2396" t="str">
        <f t="shared" si="261"/>
        <v>Failed</v>
      </c>
      <c r="L2396" t="str">
        <f t="shared" si="262"/>
        <v>Withdrawal</v>
      </c>
      <c r="M2396" t="str">
        <f t="shared" si="263"/>
        <v>OK</v>
      </c>
      <c r="N2396" t="str">
        <f t="shared" si="264"/>
        <v>OK</v>
      </c>
      <c r="O2396" t="str">
        <f>_xlfn.XLOOKUP(B2396,'01_Raw_ATMs'!A:A,'01_Raw_ATMs'!A:A,"Not Found")</f>
        <v>ATM085</v>
      </c>
      <c r="P2396" t="str">
        <f t="shared" si="265"/>
        <v>Valid</v>
      </c>
    </row>
    <row r="2397" spans="1:16">
      <c r="A2397" t="s">
        <v>2592</v>
      </c>
      <c r="B2397" t="s">
        <v>119</v>
      </c>
      <c r="C2397" s="2">
        <v>46003</v>
      </c>
      <c r="D2397" s="3">
        <v>0.86078703703703707</v>
      </c>
      <c r="E2397" t="s">
        <v>33</v>
      </c>
      <c r="F2397">
        <v>1000</v>
      </c>
      <c r="G2397" t="s">
        <v>189</v>
      </c>
      <c r="I2397">
        <f t="shared" si="259"/>
        <v>1</v>
      </c>
      <c r="J2397" t="str">
        <f t="shared" si="260"/>
        <v>OK</v>
      </c>
      <c r="K2397" t="str">
        <f t="shared" si="261"/>
        <v>Successful</v>
      </c>
      <c r="L2397" t="str">
        <f t="shared" si="262"/>
        <v>Withdrawal</v>
      </c>
      <c r="M2397" t="str">
        <f t="shared" si="263"/>
        <v>OK</v>
      </c>
      <c r="N2397" t="str">
        <f t="shared" si="264"/>
        <v>OK</v>
      </c>
      <c r="O2397" t="str">
        <f>_xlfn.XLOOKUP(B2397,'01_Raw_ATMs'!A:A,'01_Raw_ATMs'!A:A,"Not Found")</f>
        <v>ATM039</v>
      </c>
      <c r="P2397" t="str">
        <f t="shared" si="265"/>
        <v>Valid</v>
      </c>
    </row>
    <row r="2398" spans="1:16">
      <c r="A2398" t="s">
        <v>2593</v>
      </c>
      <c r="B2398" t="s">
        <v>117</v>
      </c>
      <c r="C2398" s="2">
        <v>46013</v>
      </c>
      <c r="D2398" s="3">
        <v>0.64898148148148149</v>
      </c>
      <c r="E2398" t="s">
        <v>33</v>
      </c>
      <c r="F2398">
        <v>500</v>
      </c>
      <c r="G2398" t="s">
        <v>189</v>
      </c>
      <c r="I2398">
        <f t="shared" si="259"/>
        <v>1</v>
      </c>
      <c r="J2398" t="str">
        <f t="shared" si="260"/>
        <v>OK</v>
      </c>
      <c r="K2398" t="str">
        <f t="shared" si="261"/>
        <v>Successful</v>
      </c>
      <c r="L2398" t="str">
        <f t="shared" si="262"/>
        <v>Withdrawal</v>
      </c>
      <c r="M2398" t="str">
        <f t="shared" si="263"/>
        <v>OK</v>
      </c>
      <c r="N2398" t="str">
        <f t="shared" si="264"/>
        <v>OK</v>
      </c>
      <c r="O2398" t="str">
        <f>_xlfn.XLOOKUP(B2398,'01_Raw_ATMs'!A:A,'01_Raw_ATMs'!A:A,"Not Found")</f>
        <v>ATM037</v>
      </c>
      <c r="P2398" t="str">
        <f t="shared" si="265"/>
        <v>Valid</v>
      </c>
    </row>
    <row r="2399" spans="1:16">
      <c r="A2399" t="s">
        <v>2594</v>
      </c>
      <c r="B2399" t="s">
        <v>137</v>
      </c>
      <c r="C2399" s="2">
        <v>45751</v>
      </c>
      <c r="D2399" s="3">
        <v>0.54947916666666663</v>
      </c>
      <c r="E2399" t="s">
        <v>211</v>
      </c>
      <c r="F2399">
        <v>0</v>
      </c>
      <c r="G2399" t="s">
        <v>189</v>
      </c>
      <c r="I2399">
        <f t="shared" si="259"/>
        <v>1</v>
      </c>
      <c r="J2399" t="str">
        <f t="shared" si="260"/>
        <v>OK</v>
      </c>
      <c r="K2399" t="str">
        <f t="shared" si="261"/>
        <v>Successful</v>
      </c>
      <c r="L2399" t="str">
        <f t="shared" si="262"/>
        <v>Mini Statement</v>
      </c>
      <c r="M2399" t="str">
        <f t="shared" si="263"/>
        <v>OK</v>
      </c>
      <c r="N2399" t="str">
        <f t="shared" si="264"/>
        <v>OK</v>
      </c>
      <c r="O2399" t="str">
        <f>_xlfn.XLOOKUP(B2399,'01_Raw_ATMs'!A:A,'01_Raw_ATMs'!A:A,"Not Found")</f>
        <v>ATM057</v>
      </c>
      <c r="P2399" t="str">
        <f t="shared" si="265"/>
        <v>Valid</v>
      </c>
    </row>
    <row r="2400" spans="1:16">
      <c r="A2400" t="s">
        <v>2595</v>
      </c>
      <c r="B2400" t="s">
        <v>130</v>
      </c>
      <c r="C2400" s="2">
        <v>46147</v>
      </c>
      <c r="D2400" s="3">
        <v>0.36784722222222221</v>
      </c>
      <c r="E2400" t="s">
        <v>33</v>
      </c>
      <c r="F2400">
        <v>8000</v>
      </c>
      <c r="G2400" t="s">
        <v>189</v>
      </c>
      <c r="I2400">
        <f t="shared" si="259"/>
        <v>1</v>
      </c>
      <c r="J2400" t="str">
        <f t="shared" si="260"/>
        <v>OK</v>
      </c>
      <c r="K2400" t="str">
        <f t="shared" si="261"/>
        <v>Successful</v>
      </c>
      <c r="L2400" t="str">
        <f t="shared" si="262"/>
        <v>Withdrawal</v>
      </c>
      <c r="M2400" t="str">
        <f t="shared" si="263"/>
        <v>OK</v>
      </c>
      <c r="N2400" t="str">
        <f t="shared" si="264"/>
        <v>OK</v>
      </c>
      <c r="O2400" t="str">
        <f>_xlfn.XLOOKUP(B2400,'01_Raw_ATMs'!A:A,'01_Raw_ATMs'!A:A,"Not Found")</f>
        <v>ATM050</v>
      </c>
      <c r="P2400" t="str">
        <f t="shared" si="265"/>
        <v>Valid</v>
      </c>
    </row>
    <row r="2401" spans="1:16">
      <c r="A2401" t="s">
        <v>2596</v>
      </c>
      <c r="B2401" t="s">
        <v>129</v>
      </c>
      <c r="C2401" s="2">
        <v>45737</v>
      </c>
      <c r="D2401" s="3">
        <v>0.91997685185185185</v>
      </c>
      <c r="E2401" t="s">
        <v>33</v>
      </c>
      <c r="F2401">
        <v>5000</v>
      </c>
      <c r="G2401" t="s">
        <v>189</v>
      </c>
      <c r="I2401">
        <f t="shared" si="259"/>
        <v>1</v>
      </c>
      <c r="J2401" t="str">
        <f t="shared" si="260"/>
        <v>OK</v>
      </c>
      <c r="K2401" t="str">
        <f t="shared" si="261"/>
        <v>Successful</v>
      </c>
      <c r="L2401" t="str">
        <f t="shared" si="262"/>
        <v>Withdrawal</v>
      </c>
      <c r="M2401" t="str">
        <f t="shared" si="263"/>
        <v>OK</v>
      </c>
      <c r="N2401" t="str">
        <f t="shared" si="264"/>
        <v>OK</v>
      </c>
      <c r="O2401" t="str">
        <f>_xlfn.XLOOKUP(B2401,'01_Raw_ATMs'!A:A,'01_Raw_ATMs'!A:A,"Not Found")</f>
        <v>ATM049</v>
      </c>
      <c r="P2401" t="str">
        <f t="shared" si="265"/>
        <v>Valid</v>
      </c>
    </row>
    <row r="2402" spans="1:16">
      <c r="A2402" t="s">
        <v>2597</v>
      </c>
      <c r="B2402" t="s">
        <v>149</v>
      </c>
      <c r="C2402" s="2">
        <v>46162</v>
      </c>
      <c r="D2402" s="3">
        <v>0.54854166666666671</v>
      </c>
      <c r="E2402" t="s">
        <v>33</v>
      </c>
      <c r="F2402">
        <v>4000</v>
      </c>
      <c r="G2402" t="s">
        <v>189</v>
      </c>
      <c r="I2402">
        <f t="shared" si="259"/>
        <v>1</v>
      </c>
      <c r="J2402" t="str">
        <f t="shared" si="260"/>
        <v>OK</v>
      </c>
      <c r="K2402" t="str">
        <f t="shared" si="261"/>
        <v>Successful</v>
      </c>
      <c r="L2402" t="str">
        <f t="shared" si="262"/>
        <v>Withdrawal</v>
      </c>
      <c r="M2402" t="str">
        <f t="shared" si="263"/>
        <v>OK</v>
      </c>
      <c r="N2402" t="str">
        <f t="shared" si="264"/>
        <v>OK</v>
      </c>
      <c r="O2402" t="str">
        <f>_xlfn.XLOOKUP(B2402,'01_Raw_ATMs'!A:A,'01_Raw_ATMs'!A:A,"Not Found")</f>
        <v>ATM069</v>
      </c>
      <c r="P2402" t="str">
        <f t="shared" si="265"/>
        <v>Valid</v>
      </c>
    </row>
    <row r="2403" spans="1:16">
      <c r="A2403" t="s">
        <v>2598</v>
      </c>
      <c r="B2403" t="s">
        <v>172</v>
      </c>
      <c r="C2403" s="2">
        <v>45815</v>
      </c>
      <c r="D2403" s="3">
        <v>0.79745370370370372</v>
      </c>
      <c r="E2403" t="s">
        <v>33</v>
      </c>
      <c r="F2403">
        <v>2000</v>
      </c>
      <c r="G2403" t="s">
        <v>189</v>
      </c>
      <c r="I2403">
        <f t="shared" si="259"/>
        <v>1</v>
      </c>
      <c r="J2403" t="str">
        <f t="shared" si="260"/>
        <v>OK</v>
      </c>
      <c r="K2403" t="str">
        <f t="shared" si="261"/>
        <v>Successful</v>
      </c>
      <c r="L2403" t="str">
        <f t="shared" si="262"/>
        <v>Withdrawal</v>
      </c>
      <c r="M2403" t="str">
        <f t="shared" si="263"/>
        <v>OK</v>
      </c>
      <c r="N2403" t="str">
        <f t="shared" si="264"/>
        <v>OK</v>
      </c>
      <c r="O2403" t="str">
        <f>_xlfn.XLOOKUP(B2403,'01_Raw_ATMs'!A:A,'01_Raw_ATMs'!A:A,"Not Found")</f>
        <v>ATM092</v>
      </c>
      <c r="P2403" t="str">
        <f t="shared" si="265"/>
        <v>Valid</v>
      </c>
    </row>
    <row r="2404" spans="1:16">
      <c r="A2404" t="s">
        <v>2599</v>
      </c>
      <c r="B2404" t="s">
        <v>176</v>
      </c>
      <c r="C2404" s="2">
        <v>45697</v>
      </c>
      <c r="D2404" s="3">
        <v>0.81550925925925921</v>
      </c>
      <c r="E2404" t="s">
        <v>33</v>
      </c>
      <c r="F2404">
        <v>500</v>
      </c>
      <c r="G2404" t="s">
        <v>189</v>
      </c>
      <c r="I2404">
        <f t="shared" si="259"/>
        <v>1</v>
      </c>
      <c r="J2404" t="str">
        <f t="shared" si="260"/>
        <v>OK</v>
      </c>
      <c r="K2404" t="str">
        <f t="shared" si="261"/>
        <v>Successful</v>
      </c>
      <c r="L2404" t="str">
        <f t="shared" si="262"/>
        <v>Withdrawal</v>
      </c>
      <c r="M2404" t="str">
        <f t="shared" si="263"/>
        <v>OK</v>
      </c>
      <c r="N2404" t="str">
        <f t="shared" si="264"/>
        <v>OK</v>
      </c>
      <c r="O2404" t="str">
        <f>_xlfn.XLOOKUP(B2404,'01_Raw_ATMs'!A:A,'01_Raw_ATMs'!A:A,"Not Found")</f>
        <v>ATM096</v>
      </c>
      <c r="P2404" t="str">
        <f t="shared" si="265"/>
        <v>Valid</v>
      </c>
    </row>
    <row r="2405" spans="1:16">
      <c r="A2405" t="s">
        <v>2600</v>
      </c>
      <c r="B2405" t="s">
        <v>103</v>
      </c>
      <c r="C2405" s="2">
        <v>45901</v>
      </c>
      <c r="D2405" s="3">
        <v>0.57241898148148151</v>
      </c>
      <c r="E2405" t="s">
        <v>211</v>
      </c>
      <c r="F2405">
        <v>0</v>
      </c>
      <c r="G2405" t="s">
        <v>189</v>
      </c>
      <c r="I2405">
        <f t="shared" si="259"/>
        <v>1</v>
      </c>
      <c r="J2405" t="str">
        <f t="shared" si="260"/>
        <v>OK</v>
      </c>
      <c r="K2405" t="str">
        <f t="shared" si="261"/>
        <v>Successful</v>
      </c>
      <c r="L2405" t="str">
        <f t="shared" si="262"/>
        <v>Mini Statement</v>
      </c>
      <c r="M2405" t="str">
        <f t="shared" si="263"/>
        <v>OK</v>
      </c>
      <c r="N2405" t="str">
        <f t="shared" si="264"/>
        <v>OK</v>
      </c>
      <c r="O2405" t="str">
        <f>_xlfn.XLOOKUP(B2405,'01_Raw_ATMs'!A:A,'01_Raw_ATMs'!A:A,"Not Found")</f>
        <v>ATM024</v>
      </c>
      <c r="P2405" t="str">
        <f t="shared" si="265"/>
        <v>Valid</v>
      </c>
    </row>
    <row r="2406" spans="1:16">
      <c r="A2406" t="s">
        <v>2601</v>
      </c>
      <c r="B2406" t="s">
        <v>127</v>
      </c>
      <c r="C2406" s="2">
        <v>46057</v>
      </c>
      <c r="D2406" s="3">
        <v>0.56899305555555557</v>
      </c>
      <c r="E2406" t="s">
        <v>33</v>
      </c>
      <c r="F2406">
        <v>8000</v>
      </c>
      <c r="G2406" t="s">
        <v>189</v>
      </c>
      <c r="I2406">
        <f t="shared" si="259"/>
        <v>1</v>
      </c>
      <c r="J2406" t="str">
        <f t="shared" si="260"/>
        <v>OK</v>
      </c>
      <c r="K2406" t="str">
        <f t="shared" si="261"/>
        <v>Successful</v>
      </c>
      <c r="L2406" t="str">
        <f t="shared" si="262"/>
        <v>Withdrawal</v>
      </c>
      <c r="M2406" t="str">
        <f t="shared" si="263"/>
        <v>OK</v>
      </c>
      <c r="N2406" t="str">
        <f t="shared" si="264"/>
        <v>OK</v>
      </c>
      <c r="O2406" t="str">
        <f>_xlfn.XLOOKUP(B2406,'01_Raw_ATMs'!A:A,'01_Raw_ATMs'!A:A,"Not Found")</f>
        <v>ATM047</v>
      </c>
      <c r="P2406" t="str">
        <f t="shared" si="265"/>
        <v>Valid</v>
      </c>
    </row>
    <row r="2407" spans="1:16">
      <c r="A2407" t="s">
        <v>2602</v>
      </c>
      <c r="B2407" t="s">
        <v>167</v>
      </c>
      <c r="C2407" s="2">
        <v>45785</v>
      </c>
      <c r="D2407" s="3">
        <v>0.37331018518518522</v>
      </c>
      <c r="E2407" t="s">
        <v>33</v>
      </c>
      <c r="F2407">
        <v>3000</v>
      </c>
      <c r="G2407" t="s">
        <v>189</v>
      </c>
      <c r="I2407">
        <f t="shared" si="259"/>
        <v>1</v>
      </c>
      <c r="J2407" t="str">
        <f t="shared" si="260"/>
        <v>OK</v>
      </c>
      <c r="K2407" t="str">
        <f t="shared" si="261"/>
        <v>Successful</v>
      </c>
      <c r="L2407" t="str">
        <f t="shared" si="262"/>
        <v>Withdrawal</v>
      </c>
      <c r="M2407" t="str">
        <f t="shared" si="263"/>
        <v>OK</v>
      </c>
      <c r="N2407" t="str">
        <f t="shared" si="264"/>
        <v>OK</v>
      </c>
      <c r="O2407" t="str">
        <f>_xlfn.XLOOKUP(B2407,'01_Raw_ATMs'!A:A,'01_Raw_ATMs'!A:A,"Not Found")</f>
        <v>ATM087</v>
      </c>
      <c r="P2407" t="str">
        <f t="shared" si="265"/>
        <v>Valid</v>
      </c>
    </row>
    <row r="2408" spans="1:16">
      <c r="A2408" t="s">
        <v>2603</v>
      </c>
      <c r="B2408" t="s">
        <v>115</v>
      </c>
      <c r="C2408" s="2">
        <v>45915</v>
      </c>
      <c r="D2408" s="3">
        <v>0.35653935185185193</v>
      </c>
      <c r="E2408" t="s">
        <v>33</v>
      </c>
      <c r="F2408">
        <v>4000</v>
      </c>
      <c r="G2408" t="s">
        <v>189</v>
      </c>
      <c r="I2408">
        <f t="shared" si="259"/>
        <v>1</v>
      </c>
      <c r="J2408" t="str">
        <f t="shared" si="260"/>
        <v>OK</v>
      </c>
      <c r="K2408" t="str">
        <f t="shared" si="261"/>
        <v>Successful</v>
      </c>
      <c r="L2408" t="str">
        <f t="shared" si="262"/>
        <v>Withdrawal</v>
      </c>
      <c r="M2408" t="str">
        <f t="shared" si="263"/>
        <v>OK</v>
      </c>
      <c r="N2408" t="str">
        <f t="shared" si="264"/>
        <v>OK</v>
      </c>
      <c r="O2408" t="str">
        <f>_xlfn.XLOOKUP(B2408,'01_Raw_ATMs'!A:A,'01_Raw_ATMs'!A:A,"Not Found")</f>
        <v>ATM035</v>
      </c>
      <c r="P2408" t="str">
        <f t="shared" si="265"/>
        <v>Valid</v>
      </c>
    </row>
    <row r="2409" spans="1:16">
      <c r="A2409" t="s">
        <v>2604</v>
      </c>
      <c r="B2409" t="s">
        <v>126</v>
      </c>
      <c r="C2409" s="2">
        <v>45959</v>
      </c>
      <c r="D2409" s="3">
        <v>0.34421296296296289</v>
      </c>
      <c r="E2409" t="s">
        <v>261</v>
      </c>
      <c r="F2409">
        <v>20000</v>
      </c>
      <c r="G2409" t="s">
        <v>189</v>
      </c>
      <c r="I2409">
        <f t="shared" si="259"/>
        <v>1</v>
      </c>
      <c r="J2409" t="str">
        <f t="shared" si="260"/>
        <v>OK</v>
      </c>
      <c r="K2409" t="str">
        <f t="shared" si="261"/>
        <v>Successful</v>
      </c>
      <c r="L2409" t="str">
        <f t="shared" si="262"/>
        <v>Cash Deposit</v>
      </c>
      <c r="M2409" t="str">
        <f t="shared" si="263"/>
        <v>OK</v>
      </c>
      <c r="N2409" t="str">
        <f t="shared" si="264"/>
        <v>OK</v>
      </c>
      <c r="O2409" t="str">
        <f>_xlfn.XLOOKUP(B2409,'01_Raw_ATMs'!A:A,'01_Raw_ATMs'!A:A,"Not Found")</f>
        <v>ATM046</v>
      </c>
      <c r="P2409" t="str">
        <f t="shared" si="265"/>
        <v>Valid</v>
      </c>
    </row>
    <row r="2410" spans="1:16">
      <c r="A2410" t="s">
        <v>2605</v>
      </c>
      <c r="B2410" t="s">
        <v>154</v>
      </c>
      <c r="C2410" s="2">
        <v>45933</v>
      </c>
      <c r="D2410" s="3">
        <v>0.8291087962962963</v>
      </c>
      <c r="E2410" t="s">
        <v>33</v>
      </c>
      <c r="F2410">
        <v>2000</v>
      </c>
      <c r="G2410" t="s">
        <v>189</v>
      </c>
      <c r="I2410">
        <f t="shared" si="259"/>
        <v>1</v>
      </c>
      <c r="J2410" t="str">
        <f t="shared" si="260"/>
        <v>OK</v>
      </c>
      <c r="K2410" t="str">
        <f t="shared" si="261"/>
        <v>Successful</v>
      </c>
      <c r="L2410" t="str">
        <f t="shared" si="262"/>
        <v>Withdrawal</v>
      </c>
      <c r="M2410" t="str">
        <f t="shared" si="263"/>
        <v>OK</v>
      </c>
      <c r="N2410" t="str">
        <f t="shared" si="264"/>
        <v>OK</v>
      </c>
      <c r="O2410" t="str">
        <f>_xlfn.XLOOKUP(B2410,'01_Raw_ATMs'!A:A,'01_Raw_ATMs'!A:A,"Not Found")</f>
        <v>ATM074</v>
      </c>
      <c r="P2410" t="str">
        <f t="shared" si="265"/>
        <v>Valid</v>
      </c>
    </row>
    <row r="2411" spans="1:16">
      <c r="A2411" t="s">
        <v>2606</v>
      </c>
      <c r="B2411" t="s">
        <v>154</v>
      </c>
      <c r="C2411" s="2">
        <v>45763</v>
      </c>
      <c r="D2411" s="3">
        <v>0.5071296296296296</v>
      </c>
      <c r="E2411" t="s">
        <v>33</v>
      </c>
      <c r="F2411">
        <v>10000</v>
      </c>
      <c r="G2411" t="s">
        <v>189</v>
      </c>
      <c r="I2411">
        <f t="shared" si="259"/>
        <v>1</v>
      </c>
      <c r="J2411" t="str">
        <f t="shared" si="260"/>
        <v>OK</v>
      </c>
      <c r="K2411" t="str">
        <f t="shared" si="261"/>
        <v>Successful</v>
      </c>
      <c r="L2411" t="str">
        <f t="shared" si="262"/>
        <v>Withdrawal</v>
      </c>
      <c r="M2411" t="str">
        <f t="shared" si="263"/>
        <v>OK</v>
      </c>
      <c r="N2411" t="str">
        <f t="shared" si="264"/>
        <v>OK</v>
      </c>
      <c r="O2411" t="str">
        <f>_xlfn.XLOOKUP(B2411,'01_Raw_ATMs'!A:A,'01_Raw_ATMs'!A:A,"Not Found")</f>
        <v>ATM074</v>
      </c>
      <c r="P2411" t="str">
        <f t="shared" si="265"/>
        <v>Valid</v>
      </c>
    </row>
    <row r="2412" spans="1:16">
      <c r="A2412" t="s">
        <v>2607</v>
      </c>
      <c r="B2412" t="s">
        <v>103</v>
      </c>
      <c r="C2412" s="2">
        <v>46203</v>
      </c>
      <c r="D2412" s="3">
        <v>0.82429398148148147</v>
      </c>
      <c r="E2412" t="s">
        <v>33</v>
      </c>
      <c r="F2412">
        <v>3000</v>
      </c>
      <c r="G2412" t="s">
        <v>189</v>
      </c>
      <c r="I2412">
        <f t="shared" si="259"/>
        <v>1</v>
      </c>
      <c r="J2412" t="str">
        <f t="shared" si="260"/>
        <v>OK</v>
      </c>
      <c r="K2412" t="str">
        <f t="shared" si="261"/>
        <v>Successful</v>
      </c>
      <c r="L2412" t="str">
        <f t="shared" si="262"/>
        <v>Withdrawal</v>
      </c>
      <c r="M2412" t="str">
        <f t="shared" si="263"/>
        <v>OK</v>
      </c>
      <c r="N2412" t="str">
        <f t="shared" si="264"/>
        <v>OK</v>
      </c>
      <c r="O2412" t="str">
        <f>_xlfn.XLOOKUP(B2412,'01_Raw_ATMs'!A:A,'01_Raw_ATMs'!A:A,"Not Found")</f>
        <v>ATM024</v>
      </c>
      <c r="P2412" t="str">
        <f t="shared" si="265"/>
        <v>Valid</v>
      </c>
    </row>
    <row r="2413" spans="1:16">
      <c r="A2413" t="s">
        <v>2608</v>
      </c>
      <c r="B2413" t="s">
        <v>154</v>
      </c>
      <c r="C2413" s="2">
        <v>45833</v>
      </c>
      <c r="D2413" s="3">
        <v>0.60918981481481482</v>
      </c>
      <c r="E2413" t="s">
        <v>211</v>
      </c>
      <c r="F2413">
        <v>0</v>
      </c>
      <c r="G2413" t="s">
        <v>189</v>
      </c>
      <c r="I2413">
        <f t="shared" si="259"/>
        <v>1</v>
      </c>
      <c r="J2413" t="str">
        <f t="shared" si="260"/>
        <v>OK</v>
      </c>
      <c r="K2413" t="str">
        <f t="shared" si="261"/>
        <v>Successful</v>
      </c>
      <c r="L2413" t="str">
        <f t="shared" si="262"/>
        <v>Mini Statement</v>
      </c>
      <c r="M2413" t="str">
        <f t="shared" si="263"/>
        <v>OK</v>
      </c>
      <c r="N2413" t="str">
        <f t="shared" si="264"/>
        <v>OK</v>
      </c>
      <c r="O2413" t="str">
        <f>_xlfn.XLOOKUP(B2413,'01_Raw_ATMs'!A:A,'01_Raw_ATMs'!A:A,"Not Found")</f>
        <v>ATM074</v>
      </c>
      <c r="P2413" t="str">
        <f t="shared" si="265"/>
        <v>Valid</v>
      </c>
    </row>
    <row r="2414" spans="1:16">
      <c r="A2414" t="s">
        <v>2609</v>
      </c>
      <c r="B2414" t="s">
        <v>148</v>
      </c>
      <c r="C2414" s="2">
        <v>46036</v>
      </c>
      <c r="D2414" s="3">
        <v>0.28856481481481477</v>
      </c>
      <c r="E2414" t="s">
        <v>33</v>
      </c>
      <c r="F2414">
        <v>4000</v>
      </c>
      <c r="G2414" t="s">
        <v>189</v>
      </c>
      <c r="I2414">
        <f t="shared" si="259"/>
        <v>1</v>
      </c>
      <c r="J2414" t="str">
        <f t="shared" si="260"/>
        <v>OK</v>
      </c>
      <c r="K2414" t="str">
        <f t="shared" si="261"/>
        <v>Successful</v>
      </c>
      <c r="L2414" t="str">
        <f t="shared" si="262"/>
        <v>Withdrawal</v>
      </c>
      <c r="M2414" t="str">
        <f t="shared" si="263"/>
        <v>OK</v>
      </c>
      <c r="N2414" t="str">
        <f t="shared" si="264"/>
        <v>OK</v>
      </c>
      <c r="O2414" t="str">
        <f>_xlfn.XLOOKUP(B2414,'01_Raw_ATMs'!A:A,'01_Raw_ATMs'!A:A,"Not Found")</f>
        <v>ATM068</v>
      </c>
      <c r="P2414" t="str">
        <f t="shared" si="265"/>
        <v>Valid</v>
      </c>
    </row>
    <row r="2415" spans="1:16">
      <c r="A2415" t="s">
        <v>2610</v>
      </c>
      <c r="B2415" t="s">
        <v>76</v>
      </c>
      <c r="C2415" s="2">
        <v>46159</v>
      </c>
      <c r="D2415" s="3">
        <v>0.68395833333333333</v>
      </c>
      <c r="E2415" t="s">
        <v>33</v>
      </c>
      <c r="F2415">
        <v>500</v>
      </c>
      <c r="G2415" t="s">
        <v>189</v>
      </c>
      <c r="I2415">
        <f t="shared" si="259"/>
        <v>1</v>
      </c>
      <c r="J2415" t="str">
        <f t="shared" si="260"/>
        <v>OK</v>
      </c>
      <c r="K2415" t="str">
        <f t="shared" si="261"/>
        <v>Successful</v>
      </c>
      <c r="L2415" t="str">
        <f t="shared" si="262"/>
        <v>Withdrawal</v>
      </c>
      <c r="M2415" t="str">
        <f t="shared" si="263"/>
        <v>OK</v>
      </c>
      <c r="N2415" t="str">
        <f t="shared" si="264"/>
        <v>OK</v>
      </c>
      <c r="O2415" t="str">
        <f>_xlfn.XLOOKUP(B2415,'01_Raw_ATMs'!A:A,'01_Raw_ATMs'!A:A,"Not Found")</f>
        <v>ATM004</v>
      </c>
      <c r="P2415" t="str">
        <f t="shared" si="265"/>
        <v>Valid</v>
      </c>
    </row>
    <row r="2416" spans="1:16">
      <c r="A2416" t="s">
        <v>2611</v>
      </c>
      <c r="B2416" t="s">
        <v>177</v>
      </c>
      <c r="C2416" s="2">
        <v>46157</v>
      </c>
      <c r="D2416" s="3">
        <v>0.80476851851851849</v>
      </c>
      <c r="E2416" t="s">
        <v>33</v>
      </c>
      <c r="F2416">
        <v>500</v>
      </c>
      <c r="G2416" t="s">
        <v>189</v>
      </c>
      <c r="I2416">
        <f t="shared" si="259"/>
        <v>1</v>
      </c>
      <c r="J2416" t="str">
        <f t="shared" si="260"/>
        <v>OK</v>
      </c>
      <c r="K2416" t="str">
        <f t="shared" si="261"/>
        <v>Successful</v>
      </c>
      <c r="L2416" t="str">
        <f t="shared" si="262"/>
        <v>Withdrawal</v>
      </c>
      <c r="M2416" t="str">
        <f t="shared" si="263"/>
        <v>OK</v>
      </c>
      <c r="N2416" t="str">
        <f t="shared" si="264"/>
        <v>OK</v>
      </c>
      <c r="O2416" t="str">
        <f>_xlfn.XLOOKUP(B2416,'01_Raw_ATMs'!A:A,'01_Raw_ATMs'!A:A,"Not Found")</f>
        <v>ATM097</v>
      </c>
      <c r="P2416" t="str">
        <f t="shared" si="265"/>
        <v>Valid</v>
      </c>
    </row>
    <row r="2417" spans="1:16">
      <c r="A2417" t="s">
        <v>2612</v>
      </c>
      <c r="B2417" t="s">
        <v>161</v>
      </c>
      <c r="C2417" s="2">
        <v>45780</v>
      </c>
      <c r="D2417" s="3">
        <v>0.87328703703703703</v>
      </c>
      <c r="E2417" t="s">
        <v>194</v>
      </c>
      <c r="F2417">
        <v>0</v>
      </c>
      <c r="G2417" t="s">
        <v>189</v>
      </c>
      <c r="I2417">
        <f t="shared" si="259"/>
        <v>1</v>
      </c>
      <c r="J2417" t="str">
        <f t="shared" si="260"/>
        <v>OK</v>
      </c>
      <c r="K2417" t="str">
        <f t="shared" si="261"/>
        <v>Successful</v>
      </c>
      <c r="L2417" t="str">
        <f t="shared" si="262"/>
        <v>Balance Inquiry</v>
      </c>
      <c r="M2417" t="str">
        <f t="shared" si="263"/>
        <v>OK</v>
      </c>
      <c r="N2417" t="str">
        <f t="shared" si="264"/>
        <v>OK</v>
      </c>
      <c r="O2417" t="str">
        <f>_xlfn.XLOOKUP(B2417,'01_Raw_ATMs'!A:A,'01_Raw_ATMs'!A:A,"Not Found")</f>
        <v>ATM081</v>
      </c>
      <c r="P2417" t="str">
        <f t="shared" si="265"/>
        <v>Valid</v>
      </c>
    </row>
    <row r="2418" spans="1:16">
      <c r="A2418" t="s">
        <v>2613</v>
      </c>
      <c r="B2418" t="s">
        <v>92</v>
      </c>
      <c r="C2418" s="2">
        <v>46150</v>
      </c>
      <c r="D2418" s="3">
        <v>0.71531250000000002</v>
      </c>
      <c r="E2418" t="s">
        <v>33</v>
      </c>
      <c r="F2418">
        <v>3000</v>
      </c>
      <c r="G2418" t="s">
        <v>189</v>
      </c>
      <c r="I2418">
        <f t="shared" si="259"/>
        <v>1</v>
      </c>
      <c r="J2418" t="str">
        <f t="shared" si="260"/>
        <v>OK</v>
      </c>
      <c r="K2418" t="str">
        <f t="shared" si="261"/>
        <v>Successful</v>
      </c>
      <c r="L2418" t="str">
        <f t="shared" si="262"/>
        <v>Withdrawal</v>
      </c>
      <c r="M2418" t="str">
        <f t="shared" si="263"/>
        <v>OK</v>
      </c>
      <c r="N2418" t="str">
        <f t="shared" si="264"/>
        <v>OK</v>
      </c>
      <c r="O2418" t="str">
        <f>_xlfn.XLOOKUP(B2418,'01_Raw_ATMs'!A:A,'01_Raw_ATMs'!A:A,"Not Found")</f>
        <v>ATM015</v>
      </c>
      <c r="P2418" t="str">
        <f t="shared" si="265"/>
        <v>Valid</v>
      </c>
    </row>
    <row r="2419" spans="1:16">
      <c r="A2419" t="s">
        <v>2614</v>
      </c>
      <c r="B2419" t="s">
        <v>115</v>
      </c>
      <c r="C2419" s="2">
        <v>45696</v>
      </c>
      <c r="D2419" s="3">
        <v>0.26612268518518523</v>
      </c>
      <c r="E2419" t="s">
        <v>33</v>
      </c>
      <c r="F2419">
        <v>1000</v>
      </c>
      <c r="G2419" t="s">
        <v>189</v>
      </c>
      <c r="I2419">
        <f t="shared" si="259"/>
        <v>1</v>
      </c>
      <c r="J2419" t="str">
        <f t="shared" si="260"/>
        <v>OK</v>
      </c>
      <c r="K2419" t="str">
        <f t="shared" si="261"/>
        <v>Successful</v>
      </c>
      <c r="L2419" t="str">
        <f t="shared" si="262"/>
        <v>Withdrawal</v>
      </c>
      <c r="M2419" t="str">
        <f t="shared" si="263"/>
        <v>OK</v>
      </c>
      <c r="N2419" t="str">
        <f t="shared" si="264"/>
        <v>OK</v>
      </c>
      <c r="O2419" t="str">
        <f>_xlfn.XLOOKUP(B2419,'01_Raw_ATMs'!A:A,'01_Raw_ATMs'!A:A,"Not Found")</f>
        <v>ATM035</v>
      </c>
      <c r="P2419" t="str">
        <f t="shared" si="265"/>
        <v>Valid</v>
      </c>
    </row>
    <row r="2420" spans="1:16">
      <c r="A2420" t="s">
        <v>2615</v>
      </c>
      <c r="B2420" t="s">
        <v>139</v>
      </c>
      <c r="C2420" s="2">
        <v>45768</v>
      </c>
      <c r="D2420" s="3">
        <v>0.51402777777777775</v>
      </c>
      <c r="E2420" t="s">
        <v>33</v>
      </c>
      <c r="F2420">
        <v>1500</v>
      </c>
      <c r="G2420" t="s">
        <v>189</v>
      </c>
      <c r="I2420">
        <f t="shared" si="259"/>
        <v>1</v>
      </c>
      <c r="J2420" t="str">
        <f t="shared" si="260"/>
        <v>OK</v>
      </c>
      <c r="K2420" t="str">
        <f t="shared" si="261"/>
        <v>Successful</v>
      </c>
      <c r="L2420" t="str">
        <f t="shared" si="262"/>
        <v>Withdrawal</v>
      </c>
      <c r="M2420" t="str">
        <f t="shared" si="263"/>
        <v>OK</v>
      </c>
      <c r="N2420" t="str">
        <f t="shared" si="264"/>
        <v>OK</v>
      </c>
      <c r="O2420" t="str">
        <f>_xlfn.XLOOKUP(B2420,'01_Raw_ATMs'!A:A,'01_Raw_ATMs'!A:A,"Not Found")</f>
        <v>ATM059</v>
      </c>
      <c r="P2420" t="str">
        <f t="shared" si="265"/>
        <v>Valid</v>
      </c>
    </row>
    <row r="2421" spans="1:16">
      <c r="A2421" t="s">
        <v>2616</v>
      </c>
      <c r="B2421" t="s">
        <v>108</v>
      </c>
      <c r="C2421" s="2">
        <v>46087</v>
      </c>
      <c r="D2421" s="3">
        <v>0.66288194444444448</v>
      </c>
      <c r="E2421" t="s">
        <v>33</v>
      </c>
      <c r="F2421">
        <v>4000</v>
      </c>
      <c r="G2421" t="s">
        <v>189</v>
      </c>
      <c r="I2421">
        <f t="shared" si="259"/>
        <v>1</v>
      </c>
      <c r="J2421" t="str">
        <f t="shared" si="260"/>
        <v>OK</v>
      </c>
      <c r="K2421" t="str">
        <f t="shared" si="261"/>
        <v>Successful</v>
      </c>
      <c r="L2421" t="str">
        <f t="shared" si="262"/>
        <v>Withdrawal</v>
      </c>
      <c r="M2421" t="str">
        <f t="shared" si="263"/>
        <v>OK</v>
      </c>
      <c r="N2421" t="str">
        <f t="shared" si="264"/>
        <v>OK</v>
      </c>
      <c r="O2421" t="str">
        <f>_xlfn.XLOOKUP(B2421,'01_Raw_ATMs'!A:A,'01_Raw_ATMs'!A:A,"Not Found")</f>
        <v>ATM028</v>
      </c>
      <c r="P2421" t="str">
        <f t="shared" si="265"/>
        <v>Valid</v>
      </c>
    </row>
    <row r="2422" spans="1:16">
      <c r="A2422" t="s">
        <v>2617</v>
      </c>
      <c r="B2422" t="s">
        <v>121</v>
      </c>
      <c r="C2422" s="2">
        <v>45704</v>
      </c>
      <c r="D2422" s="3">
        <v>6.8946759259259263E-2</v>
      </c>
      <c r="E2422" t="s">
        <v>261</v>
      </c>
      <c r="F2422">
        <v>2000</v>
      </c>
      <c r="G2422" t="s">
        <v>189</v>
      </c>
      <c r="I2422">
        <f t="shared" si="259"/>
        <v>1</v>
      </c>
      <c r="J2422" t="str">
        <f t="shared" si="260"/>
        <v>OK</v>
      </c>
      <c r="K2422" t="str">
        <f t="shared" si="261"/>
        <v>Successful</v>
      </c>
      <c r="L2422" t="str">
        <f t="shared" si="262"/>
        <v>Cash Deposit</v>
      </c>
      <c r="M2422" t="str">
        <f t="shared" si="263"/>
        <v>OK</v>
      </c>
      <c r="N2422" t="str">
        <f t="shared" si="264"/>
        <v>OK</v>
      </c>
      <c r="O2422" t="str">
        <f>_xlfn.XLOOKUP(B2422,'01_Raw_ATMs'!A:A,'01_Raw_ATMs'!A:A,"Not Found")</f>
        <v>ATM041</v>
      </c>
      <c r="P2422" t="str">
        <f t="shared" si="265"/>
        <v>Valid</v>
      </c>
    </row>
    <row r="2423" spans="1:16">
      <c r="A2423" t="s">
        <v>2618</v>
      </c>
      <c r="B2423" t="s">
        <v>163</v>
      </c>
      <c r="C2423" s="2">
        <v>45769</v>
      </c>
      <c r="D2423" s="3">
        <v>0.4929398148148148</v>
      </c>
      <c r="E2423" t="s">
        <v>33</v>
      </c>
      <c r="F2423">
        <v>3000</v>
      </c>
      <c r="G2423" t="s">
        <v>189</v>
      </c>
      <c r="I2423">
        <f t="shared" si="259"/>
        <v>1</v>
      </c>
      <c r="J2423" t="str">
        <f t="shared" si="260"/>
        <v>OK</v>
      </c>
      <c r="K2423" t="str">
        <f t="shared" si="261"/>
        <v>Successful</v>
      </c>
      <c r="L2423" t="str">
        <f t="shared" si="262"/>
        <v>Withdrawal</v>
      </c>
      <c r="M2423" t="str">
        <f t="shared" si="263"/>
        <v>OK</v>
      </c>
      <c r="N2423" t="str">
        <f t="shared" si="264"/>
        <v>OK</v>
      </c>
      <c r="O2423" t="str">
        <f>_xlfn.XLOOKUP(B2423,'01_Raw_ATMs'!A:A,'01_Raw_ATMs'!A:A,"Not Found")</f>
        <v>ATM083</v>
      </c>
      <c r="P2423" t="str">
        <f t="shared" si="265"/>
        <v>Valid</v>
      </c>
    </row>
    <row r="2424" spans="1:16">
      <c r="A2424" t="s">
        <v>2619</v>
      </c>
      <c r="B2424" t="s">
        <v>130</v>
      </c>
      <c r="C2424" s="2">
        <v>46199</v>
      </c>
      <c r="D2424" s="3">
        <v>0.92203703703703699</v>
      </c>
      <c r="E2424" t="s">
        <v>33</v>
      </c>
      <c r="F2424">
        <v>5000</v>
      </c>
      <c r="G2424" t="s">
        <v>189</v>
      </c>
      <c r="I2424">
        <f t="shared" si="259"/>
        <v>1</v>
      </c>
      <c r="J2424" t="str">
        <f t="shared" si="260"/>
        <v>OK</v>
      </c>
      <c r="K2424" t="str">
        <f t="shared" si="261"/>
        <v>Successful</v>
      </c>
      <c r="L2424" t="str">
        <f t="shared" si="262"/>
        <v>Withdrawal</v>
      </c>
      <c r="M2424" t="str">
        <f t="shared" si="263"/>
        <v>OK</v>
      </c>
      <c r="N2424" t="str">
        <f t="shared" si="264"/>
        <v>OK</v>
      </c>
      <c r="O2424" t="str">
        <f>_xlfn.XLOOKUP(B2424,'01_Raw_ATMs'!A:A,'01_Raw_ATMs'!A:A,"Not Found")</f>
        <v>ATM050</v>
      </c>
      <c r="P2424" t="str">
        <f t="shared" si="265"/>
        <v>Valid</v>
      </c>
    </row>
    <row r="2425" spans="1:16">
      <c r="A2425" t="s">
        <v>2620</v>
      </c>
      <c r="B2425" t="s">
        <v>158</v>
      </c>
      <c r="C2425" s="2">
        <v>45792</v>
      </c>
      <c r="D2425" s="3">
        <v>0.79186342592592596</v>
      </c>
      <c r="E2425" t="s">
        <v>33</v>
      </c>
      <c r="F2425">
        <v>2000</v>
      </c>
      <c r="G2425" t="s">
        <v>189</v>
      </c>
      <c r="I2425">
        <f t="shared" si="259"/>
        <v>1</v>
      </c>
      <c r="J2425" t="str">
        <f t="shared" si="260"/>
        <v>OK</v>
      </c>
      <c r="K2425" t="str">
        <f t="shared" si="261"/>
        <v>Successful</v>
      </c>
      <c r="L2425" t="str">
        <f t="shared" si="262"/>
        <v>Withdrawal</v>
      </c>
      <c r="M2425" t="str">
        <f t="shared" si="263"/>
        <v>OK</v>
      </c>
      <c r="N2425" t="str">
        <f t="shared" si="264"/>
        <v>OK</v>
      </c>
      <c r="O2425" t="str">
        <f>_xlfn.XLOOKUP(B2425,'01_Raw_ATMs'!A:A,'01_Raw_ATMs'!A:A,"Not Found")</f>
        <v>ATM078</v>
      </c>
      <c r="P2425" t="str">
        <f t="shared" si="265"/>
        <v>Valid</v>
      </c>
    </row>
    <row r="2426" spans="1:16">
      <c r="A2426" t="s">
        <v>2621</v>
      </c>
      <c r="B2426" t="s">
        <v>148</v>
      </c>
      <c r="C2426" s="2">
        <v>46014</v>
      </c>
      <c r="D2426" s="3">
        <v>0.62231481481481477</v>
      </c>
      <c r="E2426" t="s">
        <v>211</v>
      </c>
      <c r="F2426">
        <v>0</v>
      </c>
      <c r="G2426" t="s">
        <v>189</v>
      </c>
      <c r="I2426">
        <f t="shared" si="259"/>
        <v>1</v>
      </c>
      <c r="J2426" t="str">
        <f t="shared" si="260"/>
        <v>OK</v>
      </c>
      <c r="K2426" t="str">
        <f t="shared" si="261"/>
        <v>Successful</v>
      </c>
      <c r="L2426" t="str">
        <f t="shared" si="262"/>
        <v>Mini Statement</v>
      </c>
      <c r="M2426" t="str">
        <f t="shared" si="263"/>
        <v>OK</v>
      </c>
      <c r="N2426" t="str">
        <f t="shared" si="264"/>
        <v>OK</v>
      </c>
      <c r="O2426" t="str">
        <f>_xlfn.XLOOKUP(B2426,'01_Raw_ATMs'!A:A,'01_Raw_ATMs'!A:A,"Not Found")</f>
        <v>ATM068</v>
      </c>
      <c r="P2426" t="str">
        <f t="shared" si="265"/>
        <v>Valid</v>
      </c>
    </row>
    <row r="2427" spans="1:16">
      <c r="A2427" t="s">
        <v>2622</v>
      </c>
      <c r="B2427" t="s">
        <v>180</v>
      </c>
      <c r="C2427" s="2">
        <v>46096</v>
      </c>
      <c r="D2427" s="3">
        <v>0.59785879629629635</v>
      </c>
      <c r="E2427" t="s">
        <v>194</v>
      </c>
      <c r="F2427">
        <v>0</v>
      </c>
      <c r="G2427" t="s">
        <v>189</v>
      </c>
      <c r="I2427">
        <f t="shared" si="259"/>
        <v>1</v>
      </c>
      <c r="J2427" t="str">
        <f t="shared" si="260"/>
        <v>OK</v>
      </c>
      <c r="K2427" t="str">
        <f t="shared" si="261"/>
        <v>Successful</v>
      </c>
      <c r="L2427" t="str">
        <f t="shared" si="262"/>
        <v>Balance Inquiry</v>
      </c>
      <c r="M2427" t="str">
        <f t="shared" si="263"/>
        <v>OK</v>
      </c>
      <c r="N2427" t="str">
        <f t="shared" si="264"/>
        <v>OK</v>
      </c>
      <c r="O2427" t="str">
        <f>_xlfn.XLOOKUP(B2427,'01_Raw_ATMs'!A:A,'01_Raw_ATMs'!A:A,"Not Found")</f>
        <v>ATM100</v>
      </c>
      <c r="P2427" t="str">
        <f t="shared" si="265"/>
        <v>Valid</v>
      </c>
    </row>
    <row r="2428" spans="1:16">
      <c r="A2428" t="s">
        <v>2623</v>
      </c>
      <c r="B2428" t="s">
        <v>177</v>
      </c>
      <c r="C2428" s="2">
        <v>46118</v>
      </c>
      <c r="D2428" s="3">
        <v>0.67869212962962966</v>
      </c>
      <c r="E2428" t="s">
        <v>211</v>
      </c>
      <c r="F2428">
        <v>0</v>
      </c>
      <c r="G2428" t="s">
        <v>189</v>
      </c>
      <c r="I2428">
        <f t="shared" si="259"/>
        <v>1</v>
      </c>
      <c r="J2428" t="str">
        <f t="shared" si="260"/>
        <v>OK</v>
      </c>
      <c r="K2428" t="str">
        <f t="shared" si="261"/>
        <v>Successful</v>
      </c>
      <c r="L2428" t="str">
        <f t="shared" si="262"/>
        <v>Mini Statement</v>
      </c>
      <c r="M2428" t="str">
        <f t="shared" si="263"/>
        <v>OK</v>
      </c>
      <c r="N2428" t="str">
        <f t="shared" si="264"/>
        <v>OK</v>
      </c>
      <c r="O2428" t="str">
        <f>_xlfn.XLOOKUP(B2428,'01_Raw_ATMs'!A:A,'01_Raw_ATMs'!A:A,"Not Found")</f>
        <v>ATM097</v>
      </c>
      <c r="P2428" t="str">
        <f t="shared" si="265"/>
        <v>Valid</v>
      </c>
    </row>
    <row r="2429" spans="1:16">
      <c r="A2429" t="s">
        <v>2624</v>
      </c>
      <c r="B2429" t="s">
        <v>171</v>
      </c>
      <c r="C2429" s="2">
        <v>46003</v>
      </c>
      <c r="D2429" s="3">
        <v>0.69996527777777773</v>
      </c>
      <c r="E2429" t="s">
        <v>33</v>
      </c>
      <c r="F2429">
        <v>6000</v>
      </c>
      <c r="G2429" t="s">
        <v>189</v>
      </c>
      <c r="I2429">
        <f t="shared" si="259"/>
        <v>1</v>
      </c>
      <c r="J2429" t="str">
        <f t="shared" si="260"/>
        <v>OK</v>
      </c>
      <c r="K2429" t="str">
        <f t="shared" si="261"/>
        <v>Successful</v>
      </c>
      <c r="L2429" t="str">
        <f t="shared" si="262"/>
        <v>Withdrawal</v>
      </c>
      <c r="M2429" t="str">
        <f t="shared" si="263"/>
        <v>OK</v>
      </c>
      <c r="N2429" t="str">
        <f t="shared" si="264"/>
        <v>OK</v>
      </c>
      <c r="O2429" t="str">
        <f>_xlfn.XLOOKUP(B2429,'01_Raw_ATMs'!A:A,'01_Raw_ATMs'!A:A,"Not Found")</f>
        <v>ATM091</v>
      </c>
      <c r="P2429" t="str">
        <f t="shared" si="265"/>
        <v>Valid</v>
      </c>
    </row>
    <row r="2430" spans="1:16">
      <c r="A2430" t="s">
        <v>2625</v>
      </c>
      <c r="B2430" t="s">
        <v>174</v>
      </c>
      <c r="C2430" s="2">
        <v>46090</v>
      </c>
      <c r="D2430" s="3">
        <v>0.95202546296296298</v>
      </c>
      <c r="E2430" t="s">
        <v>33</v>
      </c>
      <c r="F2430">
        <v>8000</v>
      </c>
      <c r="G2430" t="s">
        <v>189</v>
      </c>
      <c r="I2430">
        <f t="shared" si="259"/>
        <v>1</v>
      </c>
      <c r="J2430" t="str">
        <f t="shared" si="260"/>
        <v>OK</v>
      </c>
      <c r="K2430" t="str">
        <f t="shared" si="261"/>
        <v>Successful</v>
      </c>
      <c r="L2430" t="str">
        <f t="shared" si="262"/>
        <v>Withdrawal</v>
      </c>
      <c r="M2430" t="str">
        <f t="shared" si="263"/>
        <v>OK</v>
      </c>
      <c r="N2430" t="str">
        <f t="shared" si="264"/>
        <v>OK</v>
      </c>
      <c r="O2430" t="str">
        <f>_xlfn.XLOOKUP(B2430,'01_Raw_ATMs'!A:A,'01_Raw_ATMs'!A:A,"Not Found")</f>
        <v>ATM094</v>
      </c>
      <c r="P2430" t="str">
        <f t="shared" si="265"/>
        <v>Valid</v>
      </c>
    </row>
    <row r="2431" spans="1:16">
      <c r="A2431" t="s">
        <v>2626</v>
      </c>
      <c r="B2431" t="s">
        <v>145</v>
      </c>
      <c r="C2431" s="2">
        <v>45789</v>
      </c>
      <c r="D2431" s="3">
        <v>0.48608796296296303</v>
      </c>
      <c r="E2431" t="s">
        <v>33</v>
      </c>
      <c r="F2431">
        <v>1000</v>
      </c>
      <c r="G2431" t="s">
        <v>189</v>
      </c>
      <c r="I2431">
        <f t="shared" si="259"/>
        <v>1</v>
      </c>
      <c r="J2431" t="str">
        <f t="shared" si="260"/>
        <v>OK</v>
      </c>
      <c r="K2431" t="str">
        <f t="shared" si="261"/>
        <v>Successful</v>
      </c>
      <c r="L2431" t="str">
        <f t="shared" si="262"/>
        <v>Withdrawal</v>
      </c>
      <c r="M2431" t="str">
        <f t="shared" si="263"/>
        <v>OK</v>
      </c>
      <c r="N2431" t="str">
        <f t="shared" si="264"/>
        <v>OK</v>
      </c>
      <c r="O2431" t="str">
        <f>_xlfn.XLOOKUP(B2431,'01_Raw_ATMs'!A:A,'01_Raw_ATMs'!A:A,"Not Found")</f>
        <v>ATM065</v>
      </c>
      <c r="P2431" t="str">
        <f t="shared" si="265"/>
        <v>Valid</v>
      </c>
    </row>
    <row r="2432" spans="1:16">
      <c r="A2432" t="s">
        <v>2627</v>
      </c>
      <c r="B2432" t="s">
        <v>135</v>
      </c>
      <c r="C2432" s="2">
        <v>45998</v>
      </c>
      <c r="D2432" s="3">
        <v>0.1249305555555556</v>
      </c>
      <c r="E2432" t="s">
        <v>33</v>
      </c>
      <c r="F2432">
        <v>500</v>
      </c>
      <c r="G2432" t="s">
        <v>189</v>
      </c>
      <c r="I2432">
        <f t="shared" si="259"/>
        <v>1</v>
      </c>
      <c r="J2432" t="str">
        <f t="shared" si="260"/>
        <v>OK</v>
      </c>
      <c r="K2432" t="str">
        <f t="shared" si="261"/>
        <v>Successful</v>
      </c>
      <c r="L2432" t="str">
        <f t="shared" si="262"/>
        <v>Withdrawal</v>
      </c>
      <c r="M2432" t="str">
        <f t="shared" si="263"/>
        <v>OK</v>
      </c>
      <c r="N2432" t="str">
        <f t="shared" si="264"/>
        <v>OK</v>
      </c>
      <c r="O2432" t="str">
        <f>_xlfn.XLOOKUP(B2432,'01_Raw_ATMs'!A:A,'01_Raw_ATMs'!A:A,"Not Found")</f>
        <v>ATM055</v>
      </c>
      <c r="P2432" t="str">
        <f t="shared" si="265"/>
        <v>Valid</v>
      </c>
    </row>
    <row r="2433" spans="1:16">
      <c r="A2433" t="s">
        <v>2628</v>
      </c>
      <c r="B2433" t="s">
        <v>120</v>
      </c>
      <c r="C2433" s="2">
        <v>46039</v>
      </c>
      <c r="D2433" s="3">
        <v>0.73450231481481476</v>
      </c>
      <c r="E2433" t="s">
        <v>211</v>
      </c>
      <c r="F2433">
        <v>0</v>
      </c>
      <c r="G2433" t="s">
        <v>189</v>
      </c>
      <c r="I2433">
        <f t="shared" si="259"/>
        <v>1</v>
      </c>
      <c r="J2433" t="str">
        <f t="shared" si="260"/>
        <v>OK</v>
      </c>
      <c r="K2433" t="str">
        <f t="shared" si="261"/>
        <v>Successful</v>
      </c>
      <c r="L2433" t="str">
        <f t="shared" si="262"/>
        <v>Mini Statement</v>
      </c>
      <c r="M2433" t="str">
        <f t="shared" si="263"/>
        <v>OK</v>
      </c>
      <c r="N2433" t="str">
        <f t="shared" si="264"/>
        <v>OK</v>
      </c>
      <c r="O2433" t="str">
        <f>_xlfn.XLOOKUP(B2433,'01_Raw_ATMs'!A:A,'01_Raw_ATMs'!A:A,"Not Found")</f>
        <v>ATM040</v>
      </c>
      <c r="P2433" t="str">
        <f t="shared" si="265"/>
        <v>Valid</v>
      </c>
    </row>
    <row r="2434" spans="1:16">
      <c r="A2434" t="s">
        <v>2629</v>
      </c>
      <c r="B2434" t="s">
        <v>111</v>
      </c>
      <c r="C2434" s="2">
        <v>45792</v>
      </c>
      <c r="D2434" s="3">
        <v>0.74509259259259264</v>
      </c>
      <c r="E2434" t="s">
        <v>261</v>
      </c>
      <c r="F2434">
        <v>1000</v>
      </c>
      <c r="G2434" t="s">
        <v>189</v>
      </c>
      <c r="I2434">
        <f t="shared" si="259"/>
        <v>1</v>
      </c>
      <c r="J2434" t="str">
        <f t="shared" si="260"/>
        <v>OK</v>
      </c>
      <c r="K2434" t="str">
        <f t="shared" si="261"/>
        <v>Successful</v>
      </c>
      <c r="L2434" t="str">
        <f t="shared" si="262"/>
        <v>Cash Deposit</v>
      </c>
      <c r="M2434" t="str">
        <f t="shared" si="263"/>
        <v>OK</v>
      </c>
      <c r="N2434" t="str">
        <f t="shared" si="264"/>
        <v>OK</v>
      </c>
      <c r="O2434" t="str">
        <f>_xlfn.XLOOKUP(B2434,'01_Raw_ATMs'!A:A,'01_Raw_ATMs'!A:A,"Not Found")</f>
        <v>ATM031</v>
      </c>
      <c r="P2434" t="str">
        <f t="shared" si="265"/>
        <v>Valid</v>
      </c>
    </row>
    <row r="2435" spans="1:16">
      <c r="A2435" t="s">
        <v>2630</v>
      </c>
      <c r="B2435" t="s">
        <v>121</v>
      </c>
      <c r="C2435" s="2">
        <v>45728</v>
      </c>
      <c r="D2435" s="3">
        <v>0.38913194444444438</v>
      </c>
      <c r="E2435" t="s">
        <v>33</v>
      </c>
      <c r="F2435">
        <v>6000</v>
      </c>
      <c r="G2435" t="s">
        <v>189</v>
      </c>
      <c r="I2435">
        <f t="shared" ref="I2435:I2498" si="266">COUNTIF($A:$A,A2435)</f>
        <v>1</v>
      </c>
      <c r="J2435" t="str">
        <f t="shared" ref="J2435:J2498" si="267">IF(AND(TRIM(G2435)="Failed",H2435=""),"Problem","OK")</f>
        <v>OK</v>
      </c>
      <c r="K2435" t="str">
        <f t="shared" ref="K2435:K2498" si="268">PROPER(TRIM(G2435))</f>
        <v>Successful</v>
      </c>
      <c r="L2435" t="str">
        <f t="shared" ref="L2435:L2498" si="269">PROPER(TRIM(E2435))</f>
        <v>Withdrawal</v>
      </c>
      <c r="M2435" t="str">
        <f t="shared" ref="M2435:M2498" si="270">IF(OR(E2435="Withdrawal",E2435="Cash Deposit"),IF(F2435&gt;0,"OK","Problem"),IF(F2435=0,"OK","Problem"))</f>
        <v>OK</v>
      </c>
      <c r="N2435" t="str">
        <f t="shared" ref="N2435:N2498" si="271">IF(AND(C2435&gt;=DATE(2025,1,1),C2435&lt;=DATE(2026,6,30)),"OK","Problem")</f>
        <v>OK</v>
      </c>
      <c r="O2435" t="str">
        <f>_xlfn.XLOOKUP(B2435,'01_Raw_ATMs'!A:A,'01_Raw_ATMs'!A:A,"Not Found")</f>
        <v>ATM041</v>
      </c>
      <c r="P2435" t="str">
        <f t="shared" ref="P2435:P2498" si="272">IF(B2435="","Missing ATM_ID","Valid")</f>
        <v>Valid</v>
      </c>
    </row>
    <row r="2436" spans="1:16">
      <c r="A2436" t="s">
        <v>2631</v>
      </c>
      <c r="B2436" t="s">
        <v>162</v>
      </c>
      <c r="C2436" s="2">
        <v>46093</v>
      </c>
      <c r="D2436" s="3">
        <v>0.67480324074074072</v>
      </c>
      <c r="E2436" t="s">
        <v>33</v>
      </c>
      <c r="F2436">
        <v>2500</v>
      </c>
      <c r="G2436" t="s">
        <v>189</v>
      </c>
      <c r="I2436">
        <f t="shared" si="266"/>
        <v>1</v>
      </c>
      <c r="J2436" t="str">
        <f t="shared" si="267"/>
        <v>OK</v>
      </c>
      <c r="K2436" t="str">
        <f t="shared" si="268"/>
        <v>Successful</v>
      </c>
      <c r="L2436" t="str">
        <f t="shared" si="269"/>
        <v>Withdrawal</v>
      </c>
      <c r="M2436" t="str">
        <f t="shared" si="270"/>
        <v>OK</v>
      </c>
      <c r="N2436" t="str">
        <f t="shared" si="271"/>
        <v>OK</v>
      </c>
      <c r="O2436" t="str">
        <f>_xlfn.XLOOKUP(B2436,'01_Raw_ATMs'!A:A,'01_Raw_ATMs'!A:A,"Not Found")</f>
        <v>ATM082</v>
      </c>
      <c r="P2436" t="str">
        <f t="shared" si="272"/>
        <v>Valid</v>
      </c>
    </row>
    <row r="2437" spans="1:16">
      <c r="A2437" t="s">
        <v>2632</v>
      </c>
      <c r="B2437" t="s">
        <v>147</v>
      </c>
      <c r="C2437" s="2">
        <v>46195</v>
      </c>
      <c r="D2437" s="3">
        <v>0.72542824074074075</v>
      </c>
      <c r="E2437" t="s">
        <v>33</v>
      </c>
      <c r="F2437">
        <v>5000</v>
      </c>
      <c r="G2437" t="s">
        <v>189</v>
      </c>
      <c r="I2437">
        <f t="shared" si="266"/>
        <v>1</v>
      </c>
      <c r="J2437" t="str">
        <f t="shared" si="267"/>
        <v>OK</v>
      </c>
      <c r="K2437" t="str">
        <f t="shared" si="268"/>
        <v>Successful</v>
      </c>
      <c r="L2437" t="str">
        <f t="shared" si="269"/>
        <v>Withdrawal</v>
      </c>
      <c r="M2437" t="str">
        <f t="shared" si="270"/>
        <v>OK</v>
      </c>
      <c r="N2437" t="str">
        <f t="shared" si="271"/>
        <v>OK</v>
      </c>
      <c r="O2437" t="str">
        <f>_xlfn.XLOOKUP(B2437,'01_Raw_ATMs'!A:A,'01_Raw_ATMs'!A:A,"Not Found")</f>
        <v>ATM067</v>
      </c>
      <c r="P2437" t="str">
        <f t="shared" si="272"/>
        <v>Valid</v>
      </c>
    </row>
    <row r="2438" spans="1:16">
      <c r="A2438" t="s">
        <v>2633</v>
      </c>
      <c r="B2438" t="s">
        <v>169</v>
      </c>
      <c r="C2438" s="2">
        <v>45885</v>
      </c>
      <c r="D2438" s="3">
        <v>0.62337962962962967</v>
      </c>
      <c r="E2438" t="s">
        <v>194</v>
      </c>
      <c r="F2438">
        <v>0</v>
      </c>
      <c r="G2438" t="s">
        <v>189</v>
      </c>
      <c r="I2438">
        <f t="shared" si="266"/>
        <v>1</v>
      </c>
      <c r="J2438" t="str">
        <f t="shared" si="267"/>
        <v>OK</v>
      </c>
      <c r="K2438" t="str">
        <f t="shared" si="268"/>
        <v>Successful</v>
      </c>
      <c r="L2438" t="str">
        <f t="shared" si="269"/>
        <v>Balance Inquiry</v>
      </c>
      <c r="M2438" t="str">
        <f t="shared" si="270"/>
        <v>OK</v>
      </c>
      <c r="N2438" t="str">
        <f t="shared" si="271"/>
        <v>OK</v>
      </c>
      <c r="O2438" t="str">
        <f>_xlfn.XLOOKUP(B2438,'01_Raw_ATMs'!A:A,'01_Raw_ATMs'!A:A,"Not Found")</f>
        <v>ATM089</v>
      </c>
      <c r="P2438" t="str">
        <f t="shared" si="272"/>
        <v>Valid</v>
      </c>
    </row>
    <row r="2439" spans="1:16">
      <c r="A2439" t="s">
        <v>2634</v>
      </c>
      <c r="B2439" t="s">
        <v>118</v>
      </c>
      <c r="C2439" s="2">
        <v>46081</v>
      </c>
      <c r="D2439" s="3">
        <v>0.29175925925925927</v>
      </c>
      <c r="E2439" t="s">
        <v>33</v>
      </c>
      <c r="F2439">
        <v>6000</v>
      </c>
      <c r="G2439" t="s">
        <v>214</v>
      </c>
      <c r="H2439" t="s">
        <v>1215</v>
      </c>
      <c r="I2439">
        <f t="shared" si="266"/>
        <v>1</v>
      </c>
      <c r="J2439" t="str">
        <f t="shared" si="267"/>
        <v>OK</v>
      </c>
      <c r="K2439" t="str">
        <f t="shared" si="268"/>
        <v>Failed</v>
      </c>
      <c r="L2439" t="str">
        <f t="shared" si="269"/>
        <v>Withdrawal</v>
      </c>
      <c r="M2439" t="str">
        <f t="shared" si="270"/>
        <v>OK</v>
      </c>
      <c r="N2439" t="str">
        <f t="shared" si="271"/>
        <v>OK</v>
      </c>
      <c r="O2439" t="str">
        <f>_xlfn.XLOOKUP(B2439,'01_Raw_ATMs'!A:A,'01_Raw_ATMs'!A:A,"Not Found")</f>
        <v>ATM038</v>
      </c>
      <c r="P2439" t="str">
        <f t="shared" si="272"/>
        <v>Valid</v>
      </c>
    </row>
    <row r="2440" spans="1:16">
      <c r="A2440" t="s">
        <v>2635</v>
      </c>
      <c r="B2440" t="s">
        <v>128</v>
      </c>
      <c r="C2440" s="2">
        <v>45952</v>
      </c>
      <c r="D2440" s="3">
        <v>0.37815972222222222</v>
      </c>
      <c r="E2440" t="s">
        <v>33</v>
      </c>
      <c r="F2440">
        <v>1500</v>
      </c>
      <c r="G2440" t="s">
        <v>189</v>
      </c>
      <c r="I2440">
        <f t="shared" si="266"/>
        <v>1</v>
      </c>
      <c r="J2440" t="str">
        <f t="shared" si="267"/>
        <v>OK</v>
      </c>
      <c r="K2440" t="str">
        <f t="shared" si="268"/>
        <v>Successful</v>
      </c>
      <c r="L2440" t="str">
        <f t="shared" si="269"/>
        <v>Withdrawal</v>
      </c>
      <c r="M2440" t="str">
        <f t="shared" si="270"/>
        <v>OK</v>
      </c>
      <c r="N2440" t="str">
        <f t="shared" si="271"/>
        <v>OK</v>
      </c>
      <c r="O2440" t="str">
        <f>_xlfn.XLOOKUP(B2440,'01_Raw_ATMs'!A:A,'01_Raw_ATMs'!A:A,"Not Found")</f>
        <v>ATM048</v>
      </c>
      <c r="P2440" t="str">
        <f t="shared" si="272"/>
        <v>Valid</v>
      </c>
    </row>
    <row r="2441" spans="1:16">
      <c r="A2441" t="s">
        <v>2636</v>
      </c>
      <c r="B2441" t="s">
        <v>91</v>
      </c>
      <c r="C2441" s="2">
        <v>45794</v>
      </c>
      <c r="D2441" s="3">
        <v>0.33620370370370373</v>
      </c>
      <c r="E2441" t="s">
        <v>33</v>
      </c>
      <c r="F2441">
        <v>1500</v>
      </c>
      <c r="G2441" t="s">
        <v>189</v>
      </c>
      <c r="I2441">
        <f t="shared" si="266"/>
        <v>1</v>
      </c>
      <c r="J2441" t="str">
        <f t="shared" si="267"/>
        <v>OK</v>
      </c>
      <c r="K2441" t="str">
        <f t="shared" si="268"/>
        <v>Successful</v>
      </c>
      <c r="L2441" t="str">
        <f t="shared" si="269"/>
        <v>Withdrawal</v>
      </c>
      <c r="M2441" t="str">
        <f t="shared" si="270"/>
        <v>OK</v>
      </c>
      <c r="N2441" t="str">
        <f t="shared" si="271"/>
        <v>OK</v>
      </c>
      <c r="O2441" t="str">
        <f>_xlfn.XLOOKUP(B2441,'01_Raw_ATMs'!A:A,'01_Raw_ATMs'!A:A,"Not Found")</f>
        <v>ATM014</v>
      </c>
      <c r="P2441" t="str">
        <f t="shared" si="272"/>
        <v>Valid</v>
      </c>
    </row>
    <row r="2442" spans="1:16">
      <c r="A2442" t="s">
        <v>2637</v>
      </c>
      <c r="B2442" t="s">
        <v>163</v>
      </c>
      <c r="C2442" s="2">
        <v>45665</v>
      </c>
      <c r="D2442" s="3">
        <v>0.73547453703703702</v>
      </c>
      <c r="E2442" t="s">
        <v>33</v>
      </c>
      <c r="F2442">
        <v>500</v>
      </c>
      <c r="G2442" t="s">
        <v>189</v>
      </c>
      <c r="I2442">
        <f t="shared" si="266"/>
        <v>1</v>
      </c>
      <c r="J2442" t="str">
        <f t="shared" si="267"/>
        <v>OK</v>
      </c>
      <c r="K2442" t="str">
        <f t="shared" si="268"/>
        <v>Successful</v>
      </c>
      <c r="L2442" t="str">
        <f t="shared" si="269"/>
        <v>Withdrawal</v>
      </c>
      <c r="M2442" t="str">
        <f t="shared" si="270"/>
        <v>OK</v>
      </c>
      <c r="N2442" t="str">
        <f t="shared" si="271"/>
        <v>OK</v>
      </c>
      <c r="O2442" t="str">
        <f>_xlfn.XLOOKUP(B2442,'01_Raw_ATMs'!A:A,'01_Raw_ATMs'!A:A,"Not Found")</f>
        <v>ATM083</v>
      </c>
      <c r="P2442" t="str">
        <f t="shared" si="272"/>
        <v>Valid</v>
      </c>
    </row>
    <row r="2443" spans="1:16">
      <c r="A2443" t="s">
        <v>2638</v>
      </c>
      <c r="B2443" t="s">
        <v>147</v>
      </c>
      <c r="C2443" s="2">
        <v>45908</v>
      </c>
      <c r="D2443" s="3">
        <v>0.6049768518518519</v>
      </c>
      <c r="E2443" t="s">
        <v>33</v>
      </c>
      <c r="F2443">
        <v>6000</v>
      </c>
      <c r="G2443" t="s">
        <v>189</v>
      </c>
      <c r="I2443">
        <f t="shared" si="266"/>
        <v>1</v>
      </c>
      <c r="J2443" t="str">
        <f t="shared" si="267"/>
        <v>OK</v>
      </c>
      <c r="K2443" t="str">
        <f t="shared" si="268"/>
        <v>Successful</v>
      </c>
      <c r="L2443" t="str">
        <f t="shared" si="269"/>
        <v>Withdrawal</v>
      </c>
      <c r="M2443" t="str">
        <f t="shared" si="270"/>
        <v>OK</v>
      </c>
      <c r="N2443" t="str">
        <f t="shared" si="271"/>
        <v>OK</v>
      </c>
      <c r="O2443" t="str">
        <f>_xlfn.XLOOKUP(B2443,'01_Raw_ATMs'!A:A,'01_Raw_ATMs'!A:A,"Not Found")</f>
        <v>ATM067</v>
      </c>
      <c r="P2443" t="str">
        <f t="shared" si="272"/>
        <v>Valid</v>
      </c>
    </row>
    <row r="2444" spans="1:16">
      <c r="A2444" t="s">
        <v>2639</v>
      </c>
      <c r="B2444" t="s">
        <v>76</v>
      </c>
      <c r="C2444" s="2">
        <v>46203</v>
      </c>
      <c r="D2444" s="3">
        <v>0.35445601851851849</v>
      </c>
      <c r="E2444" t="s">
        <v>33</v>
      </c>
      <c r="F2444">
        <v>1000</v>
      </c>
      <c r="G2444" t="s">
        <v>189</v>
      </c>
      <c r="I2444">
        <f t="shared" si="266"/>
        <v>1</v>
      </c>
      <c r="J2444" t="str">
        <f t="shared" si="267"/>
        <v>OK</v>
      </c>
      <c r="K2444" t="str">
        <f t="shared" si="268"/>
        <v>Successful</v>
      </c>
      <c r="L2444" t="str">
        <f t="shared" si="269"/>
        <v>Withdrawal</v>
      </c>
      <c r="M2444" t="str">
        <f t="shared" si="270"/>
        <v>OK</v>
      </c>
      <c r="N2444" t="str">
        <f t="shared" si="271"/>
        <v>OK</v>
      </c>
      <c r="O2444" t="str">
        <f>_xlfn.XLOOKUP(B2444,'01_Raw_ATMs'!A:A,'01_Raw_ATMs'!A:A,"Not Found")</f>
        <v>ATM004</v>
      </c>
      <c r="P2444" t="str">
        <f t="shared" si="272"/>
        <v>Valid</v>
      </c>
    </row>
    <row r="2445" spans="1:16">
      <c r="A2445" t="s">
        <v>2640</v>
      </c>
      <c r="B2445" t="s">
        <v>102</v>
      </c>
      <c r="C2445" s="2">
        <v>45843</v>
      </c>
      <c r="D2445" s="3">
        <v>0.85450231481481487</v>
      </c>
      <c r="E2445" t="s">
        <v>33</v>
      </c>
      <c r="F2445">
        <v>3000</v>
      </c>
      <c r="G2445" t="s">
        <v>189</v>
      </c>
      <c r="I2445">
        <f t="shared" si="266"/>
        <v>1</v>
      </c>
      <c r="J2445" t="str">
        <f t="shared" si="267"/>
        <v>OK</v>
      </c>
      <c r="K2445" t="str">
        <f t="shared" si="268"/>
        <v>Successful</v>
      </c>
      <c r="L2445" t="str">
        <f t="shared" si="269"/>
        <v>Withdrawal</v>
      </c>
      <c r="M2445" t="str">
        <f t="shared" si="270"/>
        <v>OK</v>
      </c>
      <c r="N2445" t="str">
        <f t="shared" si="271"/>
        <v>OK</v>
      </c>
      <c r="O2445" t="str">
        <f>_xlfn.XLOOKUP(B2445,'01_Raw_ATMs'!A:A,'01_Raw_ATMs'!A:A,"Not Found")</f>
        <v>ATM023</v>
      </c>
      <c r="P2445" t="str">
        <f t="shared" si="272"/>
        <v>Valid</v>
      </c>
    </row>
    <row r="2446" spans="1:16">
      <c r="A2446" t="s">
        <v>2641</v>
      </c>
      <c r="B2446" t="s">
        <v>115</v>
      </c>
      <c r="C2446" s="2">
        <v>46153</v>
      </c>
      <c r="D2446" s="3">
        <v>0.29855324074074069</v>
      </c>
      <c r="E2446" t="s">
        <v>33</v>
      </c>
      <c r="F2446">
        <v>500</v>
      </c>
      <c r="G2446" t="s">
        <v>189</v>
      </c>
      <c r="I2446">
        <f t="shared" si="266"/>
        <v>1</v>
      </c>
      <c r="J2446" t="str">
        <f t="shared" si="267"/>
        <v>OK</v>
      </c>
      <c r="K2446" t="str">
        <f t="shared" si="268"/>
        <v>Successful</v>
      </c>
      <c r="L2446" t="str">
        <f t="shared" si="269"/>
        <v>Withdrawal</v>
      </c>
      <c r="M2446" t="str">
        <f t="shared" si="270"/>
        <v>OK</v>
      </c>
      <c r="N2446" t="str">
        <f t="shared" si="271"/>
        <v>OK</v>
      </c>
      <c r="O2446" t="str">
        <f>_xlfn.XLOOKUP(B2446,'01_Raw_ATMs'!A:A,'01_Raw_ATMs'!A:A,"Not Found")</f>
        <v>ATM035</v>
      </c>
      <c r="P2446" t="str">
        <f t="shared" si="272"/>
        <v>Valid</v>
      </c>
    </row>
    <row r="2447" spans="1:16">
      <c r="A2447" t="s">
        <v>2642</v>
      </c>
      <c r="B2447" t="s">
        <v>160</v>
      </c>
      <c r="C2447" s="2">
        <v>45750</v>
      </c>
      <c r="D2447" s="3">
        <v>0.7013194444444445</v>
      </c>
      <c r="E2447" t="s">
        <v>33</v>
      </c>
      <c r="F2447">
        <v>5000</v>
      </c>
      <c r="G2447" t="s">
        <v>189</v>
      </c>
      <c r="I2447">
        <f t="shared" si="266"/>
        <v>1</v>
      </c>
      <c r="J2447" t="str">
        <f t="shared" si="267"/>
        <v>OK</v>
      </c>
      <c r="K2447" t="str">
        <f t="shared" si="268"/>
        <v>Successful</v>
      </c>
      <c r="L2447" t="str">
        <f t="shared" si="269"/>
        <v>Withdrawal</v>
      </c>
      <c r="M2447" t="str">
        <f t="shared" si="270"/>
        <v>OK</v>
      </c>
      <c r="N2447" t="str">
        <f t="shared" si="271"/>
        <v>OK</v>
      </c>
      <c r="O2447" t="str">
        <f>_xlfn.XLOOKUP(B2447,'01_Raw_ATMs'!A:A,'01_Raw_ATMs'!A:A,"Not Found")</f>
        <v>ATM080</v>
      </c>
      <c r="P2447" t="str">
        <f t="shared" si="272"/>
        <v>Valid</v>
      </c>
    </row>
    <row r="2448" spans="1:16">
      <c r="A2448" t="s">
        <v>2643</v>
      </c>
      <c r="B2448" t="s">
        <v>165</v>
      </c>
      <c r="C2448" s="2">
        <v>45904</v>
      </c>
      <c r="D2448" s="3">
        <v>0.76739583333333339</v>
      </c>
      <c r="E2448" t="s">
        <v>33</v>
      </c>
      <c r="F2448">
        <v>1500</v>
      </c>
      <c r="G2448" t="s">
        <v>189</v>
      </c>
      <c r="I2448">
        <f t="shared" si="266"/>
        <v>1</v>
      </c>
      <c r="J2448" t="str">
        <f t="shared" si="267"/>
        <v>OK</v>
      </c>
      <c r="K2448" t="str">
        <f t="shared" si="268"/>
        <v>Successful</v>
      </c>
      <c r="L2448" t="str">
        <f t="shared" si="269"/>
        <v>Withdrawal</v>
      </c>
      <c r="M2448" t="str">
        <f t="shared" si="270"/>
        <v>OK</v>
      </c>
      <c r="N2448" t="str">
        <f t="shared" si="271"/>
        <v>OK</v>
      </c>
      <c r="O2448" t="str">
        <f>_xlfn.XLOOKUP(B2448,'01_Raw_ATMs'!A:A,'01_Raw_ATMs'!A:A,"Not Found")</f>
        <v>ATM085</v>
      </c>
      <c r="P2448" t="str">
        <f t="shared" si="272"/>
        <v>Valid</v>
      </c>
    </row>
    <row r="2449" spans="1:16">
      <c r="A2449" t="s">
        <v>2644</v>
      </c>
      <c r="B2449" t="s">
        <v>93</v>
      </c>
      <c r="C2449" s="2">
        <v>46138</v>
      </c>
      <c r="D2449" s="3">
        <v>0.35396990740740741</v>
      </c>
      <c r="E2449" t="s">
        <v>33</v>
      </c>
      <c r="F2449">
        <v>5000</v>
      </c>
      <c r="G2449" t="s">
        <v>189</v>
      </c>
      <c r="I2449">
        <f t="shared" si="266"/>
        <v>1</v>
      </c>
      <c r="J2449" t="str">
        <f t="shared" si="267"/>
        <v>OK</v>
      </c>
      <c r="K2449" t="str">
        <f t="shared" si="268"/>
        <v>Successful</v>
      </c>
      <c r="L2449" t="str">
        <f t="shared" si="269"/>
        <v>Withdrawal</v>
      </c>
      <c r="M2449" t="str">
        <f t="shared" si="270"/>
        <v>OK</v>
      </c>
      <c r="N2449" t="str">
        <f t="shared" si="271"/>
        <v>OK</v>
      </c>
      <c r="O2449" t="str">
        <f>_xlfn.XLOOKUP(B2449,'01_Raw_ATMs'!A:A,'01_Raw_ATMs'!A:A,"Not Found")</f>
        <v>ATM016</v>
      </c>
      <c r="P2449" t="str">
        <f t="shared" si="272"/>
        <v>Valid</v>
      </c>
    </row>
    <row r="2450" spans="1:16">
      <c r="A2450" t="s">
        <v>2645</v>
      </c>
      <c r="B2450" t="s">
        <v>174</v>
      </c>
      <c r="C2450" s="2">
        <v>45880</v>
      </c>
      <c r="D2450" s="3">
        <v>0.903900462962963</v>
      </c>
      <c r="E2450" t="s">
        <v>261</v>
      </c>
      <c r="F2450">
        <v>1000</v>
      </c>
      <c r="G2450" t="s">
        <v>189</v>
      </c>
      <c r="I2450">
        <f t="shared" si="266"/>
        <v>1</v>
      </c>
      <c r="J2450" t="str">
        <f t="shared" si="267"/>
        <v>OK</v>
      </c>
      <c r="K2450" t="str">
        <f t="shared" si="268"/>
        <v>Successful</v>
      </c>
      <c r="L2450" t="str">
        <f t="shared" si="269"/>
        <v>Cash Deposit</v>
      </c>
      <c r="M2450" t="str">
        <f t="shared" si="270"/>
        <v>OK</v>
      </c>
      <c r="N2450" t="str">
        <f t="shared" si="271"/>
        <v>OK</v>
      </c>
      <c r="O2450" t="str">
        <f>_xlfn.XLOOKUP(B2450,'01_Raw_ATMs'!A:A,'01_Raw_ATMs'!A:A,"Not Found")</f>
        <v>ATM094</v>
      </c>
      <c r="P2450" t="str">
        <f t="shared" si="272"/>
        <v>Valid</v>
      </c>
    </row>
    <row r="2451" spans="1:16">
      <c r="A2451" t="s">
        <v>2646</v>
      </c>
      <c r="B2451" t="s">
        <v>102</v>
      </c>
      <c r="C2451" s="2">
        <v>45816</v>
      </c>
      <c r="D2451" s="3">
        <v>0.73400462962962965</v>
      </c>
      <c r="E2451" t="s">
        <v>33</v>
      </c>
      <c r="F2451">
        <v>4000</v>
      </c>
      <c r="G2451" t="s">
        <v>189</v>
      </c>
      <c r="I2451">
        <f t="shared" si="266"/>
        <v>1</v>
      </c>
      <c r="J2451" t="str">
        <f t="shared" si="267"/>
        <v>OK</v>
      </c>
      <c r="K2451" t="str">
        <f t="shared" si="268"/>
        <v>Successful</v>
      </c>
      <c r="L2451" t="str">
        <f t="shared" si="269"/>
        <v>Withdrawal</v>
      </c>
      <c r="M2451" t="str">
        <f t="shared" si="270"/>
        <v>OK</v>
      </c>
      <c r="N2451" t="str">
        <f t="shared" si="271"/>
        <v>OK</v>
      </c>
      <c r="O2451" t="str">
        <f>_xlfn.XLOOKUP(B2451,'01_Raw_ATMs'!A:A,'01_Raw_ATMs'!A:A,"Not Found")</f>
        <v>ATM023</v>
      </c>
      <c r="P2451" t="str">
        <f t="shared" si="272"/>
        <v>Valid</v>
      </c>
    </row>
    <row r="2452" spans="1:16">
      <c r="A2452" t="s">
        <v>2647</v>
      </c>
      <c r="C2452" s="2">
        <v>46095</v>
      </c>
      <c r="D2452" s="3">
        <v>0.82145833333333329</v>
      </c>
      <c r="E2452" t="s">
        <v>33</v>
      </c>
      <c r="F2452">
        <v>10000</v>
      </c>
      <c r="G2452" t="s">
        <v>189</v>
      </c>
      <c r="I2452">
        <f t="shared" si="266"/>
        <v>1</v>
      </c>
      <c r="J2452" t="str">
        <f t="shared" si="267"/>
        <v>OK</v>
      </c>
      <c r="K2452" t="str">
        <f t="shared" si="268"/>
        <v>Successful</v>
      </c>
      <c r="L2452" t="str">
        <f t="shared" si="269"/>
        <v>Withdrawal</v>
      </c>
      <c r="M2452" t="str">
        <f t="shared" si="270"/>
        <v>OK</v>
      </c>
      <c r="N2452" t="str">
        <f t="shared" si="271"/>
        <v>OK</v>
      </c>
      <c r="O2452">
        <f>_xlfn.XLOOKUP(B2452,'01_Raw_ATMs'!A:A,'01_Raw_ATMs'!A:A,"Not Found")</f>
        <v>0</v>
      </c>
      <c r="P2452" t="str">
        <f t="shared" si="272"/>
        <v>Missing ATM_ID</v>
      </c>
    </row>
    <row r="2453" spans="1:16">
      <c r="A2453" t="s">
        <v>2648</v>
      </c>
      <c r="B2453" t="s">
        <v>151</v>
      </c>
      <c r="C2453" s="2">
        <v>45805</v>
      </c>
      <c r="D2453" s="3">
        <v>0.38217592592592592</v>
      </c>
      <c r="E2453" t="s">
        <v>33</v>
      </c>
      <c r="F2453">
        <v>2000</v>
      </c>
      <c r="G2453" t="s">
        <v>189</v>
      </c>
      <c r="I2453">
        <f t="shared" si="266"/>
        <v>1</v>
      </c>
      <c r="J2453" t="str">
        <f t="shared" si="267"/>
        <v>OK</v>
      </c>
      <c r="K2453" t="str">
        <f t="shared" si="268"/>
        <v>Successful</v>
      </c>
      <c r="L2453" t="str">
        <f t="shared" si="269"/>
        <v>Withdrawal</v>
      </c>
      <c r="M2453" t="str">
        <f t="shared" si="270"/>
        <v>OK</v>
      </c>
      <c r="N2453" t="str">
        <f t="shared" si="271"/>
        <v>OK</v>
      </c>
      <c r="O2453" t="str">
        <f>_xlfn.XLOOKUP(B2453,'01_Raw_ATMs'!A:A,'01_Raw_ATMs'!A:A,"Not Found")</f>
        <v>ATM071</v>
      </c>
      <c r="P2453" t="str">
        <f t="shared" si="272"/>
        <v>Valid</v>
      </c>
    </row>
    <row r="2454" spans="1:16">
      <c r="A2454" t="s">
        <v>2649</v>
      </c>
      <c r="B2454" t="s">
        <v>150</v>
      </c>
      <c r="C2454" s="2">
        <v>45866</v>
      </c>
      <c r="D2454" s="3">
        <v>0.51339120370370372</v>
      </c>
      <c r="E2454" t="s">
        <v>33</v>
      </c>
      <c r="F2454">
        <v>5000</v>
      </c>
      <c r="G2454" t="s">
        <v>189</v>
      </c>
      <c r="I2454">
        <f t="shared" si="266"/>
        <v>1</v>
      </c>
      <c r="J2454" t="str">
        <f t="shared" si="267"/>
        <v>OK</v>
      </c>
      <c r="K2454" t="str">
        <f t="shared" si="268"/>
        <v>Successful</v>
      </c>
      <c r="L2454" t="str">
        <f t="shared" si="269"/>
        <v>Withdrawal</v>
      </c>
      <c r="M2454" t="str">
        <f t="shared" si="270"/>
        <v>OK</v>
      </c>
      <c r="N2454" t="str">
        <f t="shared" si="271"/>
        <v>OK</v>
      </c>
      <c r="O2454" t="str">
        <f>_xlfn.XLOOKUP(B2454,'01_Raw_ATMs'!A:A,'01_Raw_ATMs'!A:A,"Not Found")</f>
        <v>ATM070</v>
      </c>
      <c r="P2454" t="str">
        <f t="shared" si="272"/>
        <v>Valid</v>
      </c>
    </row>
    <row r="2455" spans="1:16">
      <c r="A2455" t="s">
        <v>2650</v>
      </c>
      <c r="B2455" t="s">
        <v>140</v>
      </c>
      <c r="C2455" s="2">
        <v>46162</v>
      </c>
      <c r="D2455" s="3">
        <v>0.41070601851851851</v>
      </c>
      <c r="E2455" t="s">
        <v>33</v>
      </c>
      <c r="F2455">
        <v>500</v>
      </c>
      <c r="G2455" t="s">
        <v>189</v>
      </c>
      <c r="I2455">
        <f t="shared" si="266"/>
        <v>1</v>
      </c>
      <c r="J2455" t="str">
        <f t="shared" si="267"/>
        <v>OK</v>
      </c>
      <c r="K2455" t="str">
        <f t="shared" si="268"/>
        <v>Successful</v>
      </c>
      <c r="L2455" t="str">
        <f t="shared" si="269"/>
        <v>Withdrawal</v>
      </c>
      <c r="M2455" t="str">
        <f t="shared" si="270"/>
        <v>OK</v>
      </c>
      <c r="N2455" t="str">
        <f t="shared" si="271"/>
        <v>OK</v>
      </c>
      <c r="O2455" t="str">
        <f>_xlfn.XLOOKUP(B2455,'01_Raw_ATMs'!A:A,'01_Raw_ATMs'!A:A,"Not Found")</f>
        <v>ATM060</v>
      </c>
      <c r="P2455" t="str">
        <f t="shared" si="272"/>
        <v>Valid</v>
      </c>
    </row>
    <row r="2456" spans="1:16">
      <c r="A2456" t="s">
        <v>2651</v>
      </c>
      <c r="B2456" t="s">
        <v>114</v>
      </c>
      <c r="C2456" s="2">
        <v>45917</v>
      </c>
      <c r="D2456" s="3">
        <v>0.74271990740740745</v>
      </c>
      <c r="E2456" t="s">
        <v>33</v>
      </c>
      <c r="F2456">
        <v>1000</v>
      </c>
      <c r="G2456" t="s">
        <v>189</v>
      </c>
      <c r="I2456">
        <f t="shared" si="266"/>
        <v>1</v>
      </c>
      <c r="J2456" t="str">
        <f t="shared" si="267"/>
        <v>OK</v>
      </c>
      <c r="K2456" t="str">
        <f t="shared" si="268"/>
        <v>Successful</v>
      </c>
      <c r="L2456" t="str">
        <f t="shared" si="269"/>
        <v>Withdrawal</v>
      </c>
      <c r="M2456" t="str">
        <f t="shared" si="270"/>
        <v>OK</v>
      </c>
      <c r="N2456" t="str">
        <f t="shared" si="271"/>
        <v>OK</v>
      </c>
      <c r="O2456" t="str">
        <f>_xlfn.XLOOKUP(B2456,'01_Raw_ATMs'!A:A,'01_Raw_ATMs'!A:A,"Not Found")</f>
        <v>ATM034</v>
      </c>
      <c r="P2456" t="str">
        <f t="shared" si="272"/>
        <v>Valid</v>
      </c>
    </row>
    <row r="2457" spans="1:16">
      <c r="A2457" t="s">
        <v>2652</v>
      </c>
      <c r="B2457" t="s">
        <v>138</v>
      </c>
      <c r="C2457" s="2">
        <v>46107</v>
      </c>
      <c r="D2457" s="3">
        <v>2.5127314814814811E-2</v>
      </c>
      <c r="E2457" t="s">
        <v>33</v>
      </c>
      <c r="F2457">
        <v>1500</v>
      </c>
      <c r="G2457" t="s">
        <v>189</v>
      </c>
      <c r="I2457">
        <f t="shared" si="266"/>
        <v>1</v>
      </c>
      <c r="J2457" t="str">
        <f t="shared" si="267"/>
        <v>OK</v>
      </c>
      <c r="K2457" t="str">
        <f t="shared" si="268"/>
        <v>Successful</v>
      </c>
      <c r="L2457" t="str">
        <f t="shared" si="269"/>
        <v>Withdrawal</v>
      </c>
      <c r="M2457" t="str">
        <f t="shared" si="270"/>
        <v>OK</v>
      </c>
      <c r="N2457" t="str">
        <f t="shared" si="271"/>
        <v>OK</v>
      </c>
      <c r="O2457" t="str">
        <f>_xlfn.XLOOKUP(B2457,'01_Raw_ATMs'!A:A,'01_Raw_ATMs'!A:A,"Not Found")</f>
        <v>ATM058</v>
      </c>
      <c r="P2457" t="str">
        <f t="shared" si="272"/>
        <v>Valid</v>
      </c>
    </row>
    <row r="2458" spans="1:16">
      <c r="A2458" t="s">
        <v>2653</v>
      </c>
      <c r="B2458" t="s">
        <v>112</v>
      </c>
      <c r="C2458" s="2">
        <v>46137</v>
      </c>
      <c r="D2458" s="3">
        <v>0.83230324074074069</v>
      </c>
      <c r="E2458" t="s">
        <v>33</v>
      </c>
      <c r="F2458">
        <v>2000</v>
      </c>
      <c r="G2458" t="s">
        <v>189</v>
      </c>
      <c r="I2458">
        <f t="shared" si="266"/>
        <v>1</v>
      </c>
      <c r="J2458" t="str">
        <f t="shared" si="267"/>
        <v>OK</v>
      </c>
      <c r="K2458" t="str">
        <f t="shared" si="268"/>
        <v>Successful</v>
      </c>
      <c r="L2458" t="str">
        <f t="shared" si="269"/>
        <v>Withdrawal</v>
      </c>
      <c r="M2458" t="str">
        <f t="shared" si="270"/>
        <v>OK</v>
      </c>
      <c r="N2458" t="str">
        <f t="shared" si="271"/>
        <v>OK</v>
      </c>
      <c r="O2458" t="str">
        <f>_xlfn.XLOOKUP(B2458,'01_Raw_ATMs'!A:A,'01_Raw_ATMs'!A:A,"Not Found")</f>
        <v>ATM032</v>
      </c>
      <c r="P2458" t="str">
        <f t="shared" si="272"/>
        <v>Valid</v>
      </c>
    </row>
    <row r="2459" spans="1:16">
      <c r="A2459" t="s">
        <v>2654</v>
      </c>
      <c r="B2459" t="s">
        <v>122</v>
      </c>
      <c r="C2459" s="2">
        <v>45799</v>
      </c>
      <c r="D2459" s="3">
        <v>0.7333101851851852</v>
      </c>
      <c r="E2459" t="s">
        <v>33</v>
      </c>
      <c r="F2459">
        <v>1500</v>
      </c>
      <c r="G2459" t="s">
        <v>189</v>
      </c>
      <c r="I2459">
        <f t="shared" si="266"/>
        <v>1</v>
      </c>
      <c r="J2459" t="str">
        <f t="shared" si="267"/>
        <v>OK</v>
      </c>
      <c r="K2459" t="str">
        <f t="shared" si="268"/>
        <v>Successful</v>
      </c>
      <c r="L2459" t="str">
        <f t="shared" si="269"/>
        <v>Withdrawal</v>
      </c>
      <c r="M2459" t="str">
        <f t="shared" si="270"/>
        <v>OK</v>
      </c>
      <c r="N2459" t="str">
        <f t="shared" si="271"/>
        <v>OK</v>
      </c>
      <c r="O2459" t="str">
        <f>_xlfn.XLOOKUP(B2459,'01_Raw_ATMs'!A:A,'01_Raw_ATMs'!A:A,"Not Found")</f>
        <v>ATM042</v>
      </c>
      <c r="P2459" t="str">
        <f t="shared" si="272"/>
        <v>Valid</v>
      </c>
    </row>
    <row r="2460" spans="1:16">
      <c r="A2460" t="s">
        <v>2655</v>
      </c>
      <c r="B2460" t="s">
        <v>167</v>
      </c>
      <c r="C2460" s="2">
        <v>45758</v>
      </c>
      <c r="D2460" s="3">
        <v>0.30792824074074082</v>
      </c>
      <c r="E2460" t="s">
        <v>194</v>
      </c>
      <c r="F2460">
        <v>0</v>
      </c>
      <c r="G2460" t="s">
        <v>189</v>
      </c>
      <c r="I2460">
        <f t="shared" si="266"/>
        <v>1</v>
      </c>
      <c r="J2460" t="str">
        <f t="shared" si="267"/>
        <v>OK</v>
      </c>
      <c r="K2460" t="str">
        <f t="shared" si="268"/>
        <v>Successful</v>
      </c>
      <c r="L2460" t="str">
        <f t="shared" si="269"/>
        <v>Balance Inquiry</v>
      </c>
      <c r="M2460" t="str">
        <f t="shared" si="270"/>
        <v>OK</v>
      </c>
      <c r="N2460" t="str">
        <f t="shared" si="271"/>
        <v>OK</v>
      </c>
      <c r="O2460" t="str">
        <f>_xlfn.XLOOKUP(B2460,'01_Raw_ATMs'!A:A,'01_Raw_ATMs'!A:A,"Not Found")</f>
        <v>ATM087</v>
      </c>
      <c r="P2460" t="str">
        <f t="shared" si="272"/>
        <v>Valid</v>
      </c>
    </row>
    <row r="2461" spans="1:16">
      <c r="A2461" t="s">
        <v>2656</v>
      </c>
      <c r="B2461" t="s">
        <v>81</v>
      </c>
      <c r="C2461" s="2">
        <v>45850</v>
      </c>
      <c r="D2461" s="3">
        <v>0.37224537037037042</v>
      </c>
      <c r="E2461" t="s">
        <v>33</v>
      </c>
      <c r="F2461">
        <v>6000</v>
      </c>
      <c r="G2461" t="s">
        <v>189</v>
      </c>
      <c r="I2461">
        <f t="shared" si="266"/>
        <v>1</v>
      </c>
      <c r="J2461" t="str">
        <f t="shared" si="267"/>
        <v>OK</v>
      </c>
      <c r="K2461" t="str">
        <f t="shared" si="268"/>
        <v>Successful</v>
      </c>
      <c r="L2461" t="str">
        <f t="shared" si="269"/>
        <v>Withdrawal</v>
      </c>
      <c r="M2461" t="str">
        <f t="shared" si="270"/>
        <v>OK</v>
      </c>
      <c r="N2461" t="str">
        <f t="shared" si="271"/>
        <v>OK</v>
      </c>
      <c r="O2461" t="str">
        <f>_xlfn.XLOOKUP(B2461,'01_Raw_ATMs'!A:A,'01_Raw_ATMs'!A:A,"Not Found")</f>
        <v>ATM007</v>
      </c>
      <c r="P2461" t="str">
        <f t="shared" si="272"/>
        <v>Valid</v>
      </c>
    </row>
    <row r="2462" spans="1:16">
      <c r="A2462" t="s">
        <v>2657</v>
      </c>
      <c r="B2462" t="s">
        <v>168</v>
      </c>
      <c r="C2462" s="2">
        <v>46134</v>
      </c>
      <c r="D2462" s="3">
        <v>0.68952546296296291</v>
      </c>
      <c r="E2462" t="s">
        <v>33</v>
      </c>
      <c r="F2462">
        <v>3000</v>
      </c>
      <c r="G2462" t="s">
        <v>189</v>
      </c>
      <c r="I2462">
        <f t="shared" si="266"/>
        <v>1</v>
      </c>
      <c r="J2462" t="str">
        <f t="shared" si="267"/>
        <v>OK</v>
      </c>
      <c r="K2462" t="str">
        <f t="shared" si="268"/>
        <v>Successful</v>
      </c>
      <c r="L2462" t="str">
        <f t="shared" si="269"/>
        <v>Withdrawal</v>
      </c>
      <c r="M2462" t="str">
        <f t="shared" si="270"/>
        <v>OK</v>
      </c>
      <c r="N2462" t="str">
        <f t="shared" si="271"/>
        <v>OK</v>
      </c>
      <c r="O2462" t="str">
        <f>_xlfn.XLOOKUP(B2462,'01_Raw_ATMs'!A:A,'01_Raw_ATMs'!A:A,"Not Found")</f>
        <v>ATM088</v>
      </c>
      <c r="P2462" t="str">
        <f t="shared" si="272"/>
        <v>Valid</v>
      </c>
    </row>
    <row r="2463" spans="1:16">
      <c r="A2463" t="s">
        <v>2658</v>
      </c>
      <c r="B2463" t="s">
        <v>169</v>
      </c>
      <c r="C2463" s="2">
        <v>46039</v>
      </c>
      <c r="D2463" s="3">
        <v>0.7654050925925926</v>
      </c>
      <c r="E2463" t="s">
        <v>33</v>
      </c>
      <c r="F2463">
        <v>6000</v>
      </c>
      <c r="G2463" t="s">
        <v>189</v>
      </c>
      <c r="I2463">
        <f t="shared" si="266"/>
        <v>1</v>
      </c>
      <c r="J2463" t="str">
        <f t="shared" si="267"/>
        <v>OK</v>
      </c>
      <c r="K2463" t="str">
        <f t="shared" si="268"/>
        <v>Successful</v>
      </c>
      <c r="L2463" t="str">
        <f t="shared" si="269"/>
        <v>Withdrawal</v>
      </c>
      <c r="M2463" t="str">
        <f t="shared" si="270"/>
        <v>OK</v>
      </c>
      <c r="N2463" t="str">
        <f t="shared" si="271"/>
        <v>OK</v>
      </c>
      <c r="O2463" t="str">
        <f>_xlfn.XLOOKUP(B2463,'01_Raw_ATMs'!A:A,'01_Raw_ATMs'!A:A,"Not Found")</f>
        <v>ATM089</v>
      </c>
      <c r="P2463" t="str">
        <f t="shared" si="272"/>
        <v>Valid</v>
      </c>
    </row>
    <row r="2464" spans="1:16">
      <c r="A2464" t="s">
        <v>2659</v>
      </c>
      <c r="B2464" t="s">
        <v>83</v>
      </c>
      <c r="C2464" s="2">
        <v>45699</v>
      </c>
      <c r="D2464" s="3">
        <v>0.34535879629629629</v>
      </c>
      <c r="E2464" t="s">
        <v>33</v>
      </c>
      <c r="F2464">
        <v>4000</v>
      </c>
      <c r="G2464" t="s">
        <v>189</v>
      </c>
      <c r="I2464">
        <f t="shared" si="266"/>
        <v>1</v>
      </c>
      <c r="J2464" t="str">
        <f t="shared" si="267"/>
        <v>OK</v>
      </c>
      <c r="K2464" t="str">
        <f t="shared" si="268"/>
        <v>Successful</v>
      </c>
      <c r="L2464" t="str">
        <f t="shared" si="269"/>
        <v>Withdrawal</v>
      </c>
      <c r="M2464" t="str">
        <f t="shared" si="270"/>
        <v>OK</v>
      </c>
      <c r="N2464" t="str">
        <f t="shared" si="271"/>
        <v>OK</v>
      </c>
      <c r="O2464" t="str">
        <f>_xlfn.XLOOKUP(B2464,'01_Raw_ATMs'!A:A,'01_Raw_ATMs'!A:A,"Not Found")</f>
        <v>ATM008</v>
      </c>
      <c r="P2464" t="str">
        <f t="shared" si="272"/>
        <v>Valid</v>
      </c>
    </row>
    <row r="2465" spans="1:16">
      <c r="A2465" t="s">
        <v>2660</v>
      </c>
      <c r="B2465" t="s">
        <v>154</v>
      </c>
      <c r="C2465" s="2">
        <v>45986</v>
      </c>
      <c r="D2465" s="3">
        <v>0.29469907407407409</v>
      </c>
      <c r="E2465" t="s">
        <v>194</v>
      </c>
      <c r="F2465">
        <v>0</v>
      </c>
      <c r="G2465" t="s">
        <v>189</v>
      </c>
      <c r="I2465">
        <f t="shared" si="266"/>
        <v>1</v>
      </c>
      <c r="J2465" t="str">
        <f t="shared" si="267"/>
        <v>OK</v>
      </c>
      <c r="K2465" t="str">
        <f t="shared" si="268"/>
        <v>Successful</v>
      </c>
      <c r="L2465" t="str">
        <f t="shared" si="269"/>
        <v>Balance Inquiry</v>
      </c>
      <c r="M2465" t="str">
        <f t="shared" si="270"/>
        <v>OK</v>
      </c>
      <c r="N2465" t="str">
        <f t="shared" si="271"/>
        <v>OK</v>
      </c>
      <c r="O2465" t="str">
        <f>_xlfn.XLOOKUP(B2465,'01_Raw_ATMs'!A:A,'01_Raw_ATMs'!A:A,"Not Found")</f>
        <v>ATM074</v>
      </c>
      <c r="P2465" t="str">
        <f t="shared" si="272"/>
        <v>Valid</v>
      </c>
    </row>
    <row r="2466" spans="1:16">
      <c r="A2466" t="s">
        <v>2661</v>
      </c>
      <c r="B2466" t="s">
        <v>107</v>
      </c>
      <c r="C2466" s="2">
        <v>45753</v>
      </c>
      <c r="D2466" s="3">
        <v>9.0057870370370371E-2</v>
      </c>
      <c r="E2466" t="s">
        <v>33</v>
      </c>
      <c r="F2466">
        <v>8000</v>
      </c>
      <c r="G2466" t="s">
        <v>189</v>
      </c>
      <c r="I2466">
        <f t="shared" si="266"/>
        <v>1</v>
      </c>
      <c r="J2466" t="str">
        <f t="shared" si="267"/>
        <v>OK</v>
      </c>
      <c r="K2466" t="str">
        <f t="shared" si="268"/>
        <v>Successful</v>
      </c>
      <c r="L2466" t="str">
        <f t="shared" si="269"/>
        <v>Withdrawal</v>
      </c>
      <c r="M2466" t="str">
        <f t="shared" si="270"/>
        <v>OK</v>
      </c>
      <c r="N2466" t="str">
        <f t="shared" si="271"/>
        <v>OK</v>
      </c>
      <c r="O2466" t="str">
        <f>_xlfn.XLOOKUP(B2466,'01_Raw_ATMs'!A:A,'01_Raw_ATMs'!A:A,"Not Found")</f>
        <v>ATM027</v>
      </c>
      <c r="P2466" t="str">
        <f t="shared" si="272"/>
        <v>Valid</v>
      </c>
    </row>
    <row r="2467" spans="1:16">
      <c r="A2467" t="s">
        <v>2662</v>
      </c>
      <c r="B2467" t="s">
        <v>165</v>
      </c>
      <c r="C2467" s="2">
        <v>45682</v>
      </c>
      <c r="D2467" s="3">
        <v>0.25868055555555558</v>
      </c>
      <c r="E2467" t="s">
        <v>33</v>
      </c>
      <c r="F2467">
        <v>6000</v>
      </c>
      <c r="G2467" t="s">
        <v>189</v>
      </c>
      <c r="I2467">
        <f t="shared" si="266"/>
        <v>1</v>
      </c>
      <c r="J2467" t="str">
        <f t="shared" si="267"/>
        <v>OK</v>
      </c>
      <c r="K2467" t="str">
        <f t="shared" si="268"/>
        <v>Successful</v>
      </c>
      <c r="L2467" t="str">
        <f t="shared" si="269"/>
        <v>Withdrawal</v>
      </c>
      <c r="M2467" t="str">
        <f t="shared" si="270"/>
        <v>OK</v>
      </c>
      <c r="N2467" t="str">
        <f t="shared" si="271"/>
        <v>OK</v>
      </c>
      <c r="O2467" t="str">
        <f>_xlfn.XLOOKUP(B2467,'01_Raw_ATMs'!A:A,'01_Raw_ATMs'!A:A,"Not Found")</f>
        <v>ATM085</v>
      </c>
      <c r="P2467" t="str">
        <f t="shared" si="272"/>
        <v>Valid</v>
      </c>
    </row>
    <row r="2468" spans="1:16">
      <c r="A2468" t="s">
        <v>2663</v>
      </c>
      <c r="B2468" t="s">
        <v>159</v>
      </c>
      <c r="C2468" s="2">
        <v>45859</v>
      </c>
      <c r="D2468" s="3">
        <v>0.90030092592592592</v>
      </c>
      <c r="E2468" t="s">
        <v>261</v>
      </c>
      <c r="F2468">
        <v>1000</v>
      </c>
      <c r="G2468" t="s">
        <v>189</v>
      </c>
      <c r="I2468">
        <f t="shared" si="266"/>
        <v>1</v>
      </c>
      <c r="J2468" t="str">
        <f t="shared" si="267"/>
        <v>OK</v>
      </c>
      <c r="K2468" t="str">
        <f t="shared" si="268"/>
        <v>Successful</v>
      </c>
      <c r="L2468" t="str">
        <f t="shared" si="269"/>
        <v>Cash Deposit</v>
      </c>
      <c r="M2468" t="str">
        <f t="shared" si="270"/>
        <v>OK</v>
      </c>
      <c r="N2468" t="str">
        <f t="shared" si="271"/>
        <v>OK</v>
      </c>
      <c r="O2468" t="str">
        <f>_xlfn.XLOOKUP(B2468,'01_Raw_ATMs'!A:A,'01_Raw_ATMs'!A:A,"Not Found")</f>
        <v>ATM079</v>
      </c>
      <c r="P2468" t="str">
        <f t="shared" si="272"/>
        <v>Valid</v>
      </c>
    </row>
    <row r="2469" spans="1:16">
      <c r="A2469" t="s">
        <v>2664</v>
      </c>
      <c r="B2469" t="s">
        <v>156</v>
      </c>
      <c r="C2469" s="2">
        <v>46169</v>
      </c>
      <c r="D2469" s="3">
        <v>0.25496527777777778</v>
      </c>
      <c r="E2469" t="s">
        <v>33</v>
      </c>
      <c r="F2469">
        <v>10000</v>
      </c>
      <c r="G2469" t="s">
        <v>189</v>
      </c>
      <c r="I2469">
        <f t="shared" si="266"/>
        <v>1</v>
      </c>
      <c r="J2469" t="str">
        <f t="shared" si="267"/>
        <v>OK</v>
      </c>
      <c r="K2469" t="str">
        <f t="shared" si="268"/>
        <v>Successful</v>
      </c>
      <c r="L2469" t="str">
        <f t="shared" si="269"/>
        <v>Withdrawal</v>
      </c>
      <c r="M2469" t="str">
        <f t="shared" si="270"/>
        <v>OK</v>
      </c>
      <c r="N2469" t="str">
        <f t="shared" si="271"/>
        <v>OK</v>
      </c>
      <c r="O2469" t="str">
        <f>_xlfn.XLOOKUP(B2469,'01_Raw_ATMs'!A:A,'01_Raw_ATMs'!A:A,"Not Found")</f>
        <v>ATM076</v>
      </c>
      <c r="P2469" t="str">
        <f t="shared" si="272"/>
        <v>Valid</v>
      </c>
    </row>
    <row r="2470" spans="1:16">
      <c r="A2470" t="s">
        <v>2665</v>
      </c>
      <c r="B2470" t="s">
        <v>99</v>
      </c>
      <c r="C2470" s="2">
        <v>45776</v>
      </c>
      <c r="D2470" s="3">
        <v>0.38049768518518517</v>
      </c>
      <c r="E2470" t="s">
        <v>33</v>
      </c>
      <c r="F2470">
        <v>5000</v>
      </c>
      <c r="G2470" t="s">
        <v>189</v>
      </c>
      <c r="I2470">
        <f t="shared" si="266"/>
        <v>1</v>
      </c>
      <c r="J2470" t="str">
        <f t="shared" si="267"/>
        <v>OK</v>
      </c>
      <c r="K2470" t="str">
        <f t="shared" si="268"/>
        <v>Successful</v>
      </c>
      <c r="L2470" t="str">
        <f t="shared" si="269"/>
        <v>Withdrawal</v>
      </c>
      <c r="M2470" t="str">
        <f t="shared" si="270"/>
        <v>OK</v>
      </c>
      <c r="N2470" t="str">
        <f t="shared" si="271"/>
        <v>OK</v>
      </c>
      <c r="O2470" t="str">
        <f>_xlfn.XLOOKUP(B2470,'01_Raw_ATMs'!A:A,'01_Raw_ATMs'!A:A,"Not Found")</f>
        <v>ATM020</v>
      </c>
      <c r="P2470" t="str">
        <f t="shared" si="272"/>
        <v>Valid</v>
      </c>
    </row>
    <row r="2471" spans="1:16">
      <c r="A2471" t="s">
        <v>2666</v>
      </c>
      <c r="B2471" t="s">
        <v>177</v>
      </c>
      <c r="C2471" s="2">
        <v>45800</v>
      </c>
      <c r="D2471" s="3">
        <v>0.19362268518518519</v>
      </c>
      <c r="E2471" t="s">
        <v>194</v>
      </c>
      <c r="F2471">
        <v>0</v>
      </c>
      <c r="G2471" t="s">
        <v>189</v>
      </c>
      <c r="I2471">
        <f t="shared" si="266"/>
        <v>1</v>
      </c>
      <c r="J2471" t="str">
        <f t="shared" si="267"/>
        <v>OK</v>
      </c>
      <c r="K2471" t="str">
        <f t="shared" si="268"/>
        <v>Successful</v>
      </c>
      <c r="L2471" t="str">
        <f t="shared" si="269"/>
        <v>Balance Inquiry</v>
      </c>
      <c r="M2471" t="str">
        <f t="shared" si="270"/>
        <v>OK</v>
      </c>
      <c r="N2471" t="str">
        <f t="shared" si="271"/>
        <v>OK</v>
      </c>
      <c r="O2471" t="str">
        <f>_xlfn.XLOOKUP(B2471,'01_Raw_ATMs'!A:A,'01_Raw_ATMs'!A:A,"Not Found")</f>
        <v>ATM097</v>
      </c>
      <c r="P2471" t="str">
        <f t="shared" si="272"/>
        <v>Valid</v>
      </c>
    </row>
    <row r="2472" spans="1:16">
      <c r="A2472" t="s">
        <v>2667</v>
      </c>
      <c r="B2472" t="s">
        <v>92</v>
      </c>
      <c r="C2472" s="2">
        <v>46049</v>
      </c>
      <c r="D2472" s="3">
        <v>0.58956018518518516</v>
      </c>
      <c r="E2472" t="s">
        <v>33</v>
      </c>
      <c r="F2472">
        <v>1000</v>
      </c>
      <c r="G2472" t="s">
        <v>189</v>
      </c>
      <c r="I2472">
        <f t="shared" si="266"/>
        <v>1</v>
      </c>
      <c r="J2472" t="str">
        <f t="shared" si="267"/>
        <v>OK</v>
      </c>
      <c r="K2472" t="str">
        <f t="shared" si="268"/>
        <v>Successful</v>
      </c>
      <c r="L2472" t="str">
        <f t="shared" si="269"/>
        <v>Withdrawal</v>
      </c>
      <c r="M2472" t="str">
        <f t="shared" si="270"/>
        <v>OK</v>
      </c>
      <c r="N2472" t="str">
        <f t="shared" si="271"/>
        <v>OK</v>
      </c>
      <c r="O2472" t="str">
        <f>_xlfn.XLOOKUP(B2472,'01_Raw_ATMs'!A:A,'01_Raw_ATMs'!A:A,"Not Found")</f>
        <v>ATM015</v>
      </c>
      <c r="P2472" t="str">
        <f t="shared" si="272"/>
        <v>Valid</v>
      </c>
    </row>
    <row r="2473" spans="1:16">
      <c r="A2473" t="s">
        <v>2668</v>
      </c>
      <c r="B2473" t="s">
        <v>77</v>
      </c>
      <c r="C2473" s="2">
        <v>46115</v>
      </c>
      <c r="D2473" s="3">
        <v>0.3067361111111111</v>
      </c>
      <c r="E2473" t="s">
        <v>194</v>
      </c>
      <c r="F2473">
        <v>0</v>
      </c>
      <c r="G2473" t="s">
        <v>189</v>
      </c>
      <c r="I2473">
        <f t="shared" si="266"/>
        <v>1</v>
      </c>
      <c r="J2473" t="str">
        <f t="shared" si="267"/>
        <v>OK</v>
      </c>
      <c r="K2473" t="str">
        <f t="shared" si="268"/>
        <v>Successful</v>
      </c>
      <c r="L2473" t="str">
        <f t="shared" si="269"/>
        <v>Balance Inquiry</v>
      </c>
      <c r="M2473" t="str">
        <f t="shared" si="270"/>
        <v>OK</v>
      </c>
      <c r="N2473" t="str">
        <f t="shared" si="271"/>
        <v>OK</v>
      </c>
      <c r="O2473" t="str">
        <f>_xlfn.XLOOKUP(B2473,'01_Raw_ATMs'!A:A,'01_Raw_ATMs'!A:A,"Not Found")</f>
        <v>ATM005</v>
      </c>
      <c r="P2473" t="str">
        <f t="shared" si="272"/>
        <v>Valid</v>
      </c>
    </row>
    <row r="2474" spans="1:16">
      <c r="A2474" t="s">
        <v>2669</v>
      </c>
      <c r="B2474" t="s">
        <v>137</v>
      </c>
      <c r="C2474" s="2">
        <v>45912</v>
      </c>
      <c r="D2474" s="3">
        <v>0.36096064814814821</v>
      </c>
      <c r="E2474" t="s">
        <v>194</v>
      </c>
      <c r="F2474">
        <v>0</v>
      </c>
      <c r="G2474" t="s">
        <v>189</v>
      </c>
      <c r="I2474">
        <f t="shared" si="266"/>
        <v>1</v>
      </c>
      <c r="J2474" t="str">
        <f t="shared" si="267"/>
        <v>OK</v>
      </c>
      <c r="K2474" t="str">
        <f t="shared" si="268"/>
        <v>Successful</v>
      </c>
      <c r="L2474" t="str">
        <f t="shared" si="269"/>
        <v>Balance Inquiry</v>
      </c>
      <c r="M2474" t="str">
        <f t="shared" si="270"/>
        <v>OK</v>
      </c>
      <c r="N2474" t="str">
        <f t="shared" si="271"/>
        <v>OK</v>
      </c>
      <c r="O2474" t="str">
        <f>_xlfn.XLOOKUP(B2474,'01_Raw_ATMs'!A:A,'01_Raw_ATMs'!A:A,"Not Found")</f>
        <v>ATM057</v>
      </c>
      <c r="P2474" t="str">
        <f t="shared" si="272"/>
        <v>Valid</v>
      </c>
    </row>
    <row r="2475" spans="1:16">
      <c r="A2475" t="s">
        <v>2670</v>
      </c>
      <c r="B2475" t="s">
        <v>154</v>
      </c>
      <c r="C2475" s="2">
        <v>45855</v>
      </c>
      <c r="D2475" s="3">
        <v>0.5980671296296296</v>
      </c>
      <c r="E2475" t="s">
        <v>33</v>
      </c>
      <c r="F2475">
        <v>10000</v>
      </c>
      <c r="G2475" t="s">
        <v>189</v>
      </c>
      <c r="I2475">
        <f t="shared" si="266"/>
        <v>1</v>
      </c>
      <c r="J2475" t="str">
        <f t="shared" si="267"/>
        <v>OK</v>
      </c>
      <c r="K2475" t="str">
        <f t="shared" si="268"/>
        <v>Successful</v>
      </c>
      <c r="L2475" t="str">
        <f t="shared" si="269"/>
        <v>Withdrawal</v>
      </c>
      <c r="M2475" t="str">
        <f t="shared" si="270"/>
        <v>OK</v>
      </c>
      <c r="N2475" t="str">
        <f t="shared" si="271"/>
        <v>OK</v>
      </c>
      <c r="O2475" t="str">
        <f>_xlfn.XLOOKUP(B2475,'01_Raw_ATMs'!A:A,'01_Raw_ATMs'!A:A,"Not Found")</f>
        <v>ATM074</v>
      </c>
      <c r="P2475" t="str">
        <f t="shared" si="272"/>
        <v>Valid</v>
      </c>
    </row>
    <row r="2476" spans="1:16">
      <c r="A2476" t="s">
        <v>2671</v>
      </c>
      <c r="B2476" t="s">
        <v>164</v>
      </c>
      <c r="C2476" s="2">
        <v>45966</v>
      </c>
      <c r="D2476" s="3">
        <v>0.79593749999999996</v>
      </c>
      <c r="E2476" t="s">
        <v>194</v>
      </c>
      <c r="F2476">
        <v>0</v>
      </c>
      <c r="G2476" t="s">
        <v>189</v>
      </c>
      <c r="I2476">
        <f t="shared" si="266"/>
        <v>1</v>
      </c>
      <c r="J2476" t="str">
        <f t="shared" si="267"/>
        <v>OK</v>
      </c>
      <c r="K2476" t="str">
        <f t="shared" si="268"/>
        <v>Successful</v>
      </c>
      <c r="L2476" t="str">
        <f t="shared" si="269"/>
        <v>Balance Inquiry</v>
      </c>
      <c r="M2476" t="str">
        <f t="shared" si="270"/>
        <v>OK</v>
      </c>
      <c r="N2476" t="str">
        <f t="shared" si="271"/>
        <v>OK</v>
      </c>
      <c r="O2476" t="str">
        <f>_xlfn.XLOOKUP(B2476,'01_Raw_ATMs'!A:A,'01_Raw_ATMs'!A:A,"Not Found")</f>
        <v>ATM084</v>
      </c>
      <c r="P2476" t="str">
        <f t="shared" si="272"/>
        <v>Valid</v>
      </c>
    </row>
    <row r="2477" spans="1:16">
      <c r="A2477" t="s">
        <v>2672</v>
      </c>
      <c r="B2477" t="s">
        <v>90</v>
      </c>
      <c r="C2477" s="2">
        <v>45750</v>
      </c>
      <c r="D2477" s="3">
        <v>0.49346064814814822</v>
      </c>
      <c r="E2477" t="s">
        <v>33</v>
      </c>
      <c r="F2477">
        <v>10000</v>
      </c>
      <c r="G2477" t="s">
        <v>189</v>
      </c>
      <c r="I2477">
        <f t="shared" si="266"/>
        <v>1</v>
      </c>
      <c r="J2477" t="str">
        <f t="shared" si="267"/>
        <v>OK</v>
      </c>
      <c r="K2477" t="str">
        <f t="shared" si="268"/>
        <v>Successful</v>
      </c>
      <c r="L2477" t="str">
        <f t="shared" si="269"/>
        <v>Withdrawal</v>
      </c>
      <c r="M2477" t="str">
        <f t="shared" si="270"/>
        <v>OK</v>
      </c>
      <c r="N2477" t="str">
        <f t="shared" si="271"/>
        <v>OK</v>
      </c>
      <c r="O2477" t="str">
        <f>_xlfn.XLOOKUP(B2477,'01_Raw_ATMs'!A:A,'01_Raw_ATMs'!A:A,"Not Found")</f>
        <v>ATM013</v>
      </c>
      <c r="P2477" t="str">
        <f t="shared" si="272"/>
        <v>Valid</v>
      </c>
    </row>
    <row r="2478" spans="1:16">
      <c r="A2478" t="s">
        <v>2673</v>
      </c>
      <c r="B2478" t="s">
        <v>124</v>
      </c>
      <c r="C2478" s="2">
        <v>45666</v>
      </c>
      <c r="D2478" s="3">
        <v>0.72231481481481485</v>
      </c>
      <c r="E2478" t="s">
        <v>33</v>
      </c>
      <c r="F2478">
        <v>2500</v>
      </c>
      <c r="G2478" t="s">
        <v>189</v>
      </c>
      <c r="I2478">
        <f t="shared" si="266"/>
        <v>1</v>
      </c>
      <c r="J2478" t="str">
        <f t="shared" si="267"/>
        <v>OK</v>
      </c>
      <c r="K2478" t="str">
        <f t="shared" si="268"/>
        <v>Successful</v>
      </c>
      <c r="L2478" t="str">
        <f t="shared" si="269"/>
        <v>Withdrawal</v>
      </c>
      <c r="M2478" t="str">
        <f t="shared" si="270"/>
        <v>OK</v>
      </c>
      <c r="N2478" t="str">
        <f t="shared" si="271"/>
        <v>OK</v>
      </c>
      <c r="O2478" t="str">
        <f>_xlfn.XLOOKUP(B2478,'01_Raw_ATMs'!A:A,'01_Raw_ATMs'!A:A,"Not Found")</f>
        <v>ATM044</v>
      </c>
      <c r="P2478" t="str">
        <f t="shared" si="272"/>
        <v>Valid</v>
      </c>
    </row>
    <row r="2479" spans="1:16">
      <c r="A2479" t="s">
        <v>2674</v>
      </c>
      <c r="B2479" t="s">
        <v>74</v>
      </c>
      <c r="C2479" s="2">
        <v>45856</v>
      </c>
      <c r="D2479" s="3">
        <v>0.7662268518518518</v>
      </c>
      <c r="E2479" t="s">
        <v>194</v>
      </c>
      <c r="F2479">
        <v>0</v>
      </c>
      <c r="G2479" t="s">
        <v>189</v>
      </c>
      <c r="I2479">
        <f t="shared" si="266"/>
        <v>1</v>
      </c>
      <c r="J2479" t="str">
        <f t="shared" si="267"/>
        <v>OK</v>
      </c>
      <c r="K2479" t="str">
        <f t="shared" si="268"/>
        <v>Successful</v>
      </c>
      <c r="L2479" t="str">
        <f t="shared" si="269"/>
        <v>Balance Inquiry</v>
      </c>
      <c r="M2479" t="str">
        <f t="shared" si="270"/>
        <v>OK</v>
      </c>
      <c r="N2479" t="str">
        <f t="shared" si="271"/>
        <v>OK</v>
      </c>
      <c r="O2479" t="str">
        <f>_xlfn.XLOOKUP(B2479,'01_Raw_ATMs'!A:A,'01_Raw_ATMs'!A:A,"Not Found")</f>
        <v>ATM003</v>
      </c>
      <c r="P2479" t="str">
        <f t="shared" si="272"/>
        <v>Valid</v>
      </c>
    </row>
    <row r="2480" spans="1:16">
      <c r="A2480" t="s">
        <v>2675</v>
      </c>
      <c r="B2480" t="s">
        <v>84</v>
      </c>
      <c r="C2480" s="2">
        <v>45659</v>
      </c>
      <c r="D2480" s="3">
        <v>0.80121527777777779</v>
      </c>
      <c r="E2480" t="s">
        <v>33</v>
      </c>
      <c r="F2480">
        <v>8000</v>
      </c>
      <c r="G2480" t="s">
        <v>189</v>
      </c>
      <c r="I2480">
        <f t="shared" si="266"/>
        <v>1</v>
      </c>
      <c r="J2480" t="str">
        <f t="shared" si="267"/>
        <v>OK</v>
      </c>
      <c r="K2480" t="str">
        <f t="shared" si="268"/>
        <v>Successful</v>
      </c>
      <c r="L2480" t="str">
        <f t="shared" si="269"/>
        <v>Withdrawal</v>
      </c>
      <c r="M2480" t="str">
        <f t="shared" si="270"/>
        <v>OK</v>
      </c>
      <c r="N2480" t="str">
        <f t="shared" si="271"/>
        <v>OK</v>
      </c>
      <c r="O2480" t="str">
        <f>_xlfn.XLOOKUP(B2480,'01_Raw_ATMs'!A:A,'01_Raw_ATMs'!A:A,"Not Found")</f>
        <v>ATM009</v>
      </c>
      <c r="P2480" t="str">
        <f t="shared" si="272"/>
        <v>Valid</v>
      </c>
    </row>
    <row r="2481" spans="1:16">
      <c r="A2481" t="s">
        <v>2676</v>
      </c>
      <c r="B2481" t="s">
        <v>180</v>
      </c>
      <c r="C2481" s="2">
        <v>46166</v>
      </c>
      <c r="D2481" s="3">
        <v>0.82576388888888885</v>
      </c>
      <c r="E2481" t="s">
        <v>33</v>
      </c>
      <c r="F2481">
        <v>5000</v>
      </c>
      <c r="G2481" t="s">
        <v>189</v>
      </c>
      <c r="I2481">
        <f t="shared" si="266"/>
        <v>1</v>
      </c>
      <c r="J2481" t="str">
        <f t="shared" si="267"/>
        <v>OK</v>
      </c>
      <c r="K2481" t="str">
        <f t="shared" si="268"/>
        <v>Successful</v>
      </c>
      <c r="L2481" t="str">
        <f t="shared" si="269"/>
        <v>Withdrawal</v>
      </c>
      <c r="M2481" t="str">
        <f t="shared" si="270"/>
        <v>OK</v>
      </c>
      <c r="N2481" t="str">
        <f t="shared" si="271"/>
        <v>OK</v>
      </c>
      <c r="O2481" t="str">
        <f>_xlfn.XLOOKUP(B2481,'01_Raw_ATMs'!A:A,'01_Raw_ATMs'!A:A,"Not Found")</f>
        <v>ATM100</v>
      </c>
      <c r="P2481" t="str">
        <f t="shared" si="272"/>
        <v>Valid</v>
      </c>
    </row>
    <row r="2482" spans="1:16">
      <c r="A2482" t="s">
        <v>2677</v>
      </c>
      <c r="B2482" t="s">
        <v>116</v>
      </c>
      <c r="C2482" s="2">
        <v>45853</v>
      </c>
      <c r="D2482" s="3">
        <v>0.59901620370370368</v>
      </c>
      <c r="E2482" t="s">
        <v>33</v>
      </c>
      <c r="F2482">
        <v>3000</v>
      </c>
      <c r="G2482" t="s">
        <v>189</v>
      </c>
      <c r="I2482">
        <f t="shared" si="266"/>
        <v>1</v>
      </c>
      <c r="J2482" t="str">
        <f t="shared" si="267"/>
        <v>OK</v>
      </c>
      <c r="K2482" t="str">
        <f t="shared" si="268"/>
        <v>Successful</v>
      </c>
      <c r="L2482" t="str">
        <f t="shared" si="269"/>
        <v>Withdrawal</v>
      </c>
      <c r="M2482" t="str">
        <f t="shared" si="270"/>
        <v>OK</v>
      </c>
      <c r="N2482" t="str">
        <f t="shared" si="271"/>
        <v>OK</v>
      </c>
      <c r="O2482" t="str">
        <f>_xlfn.XLOOKUP(B2482,'01_Raw_ATMs'!A:A,'01_Raw_ATMs'!A:A,"Not Found")</f>
        <v>ATM036</v>
      </c>
      <c r="P2482" t="str">
        <f t="shared" si="272"/>
        <v>Valid</v>
      </c>
    </row>
    <row r="2483" spans="1:16">
      <c r="A2483" t="s">
        <v>2678</v>
      </c>
      <c r="B2483" t="s">
        <v>178</v>
      </c>
      <c r="C2483" s="2">
        <v>45791</v>
      </c>
      <c r="D2483" s="3">
        <v>0.37587962962962962</v>
      </c>
      <c r="E2483" t="s">
        <v>211</v>
      </c>
      <c r="F2483">
        <v>0</v>
      </c>
      <c r="G2483" t="s">
        <v>189</v>
      </c>
      <c r="I2483">
        <f t="shared" si="266"/>
        <v>1</v>
      </c>
      <c r="J2483" t="str">
        <f t="shared" si="267"/>
        <v>OK</v>
      </c>
      <c r="K2483" t="str">
        <f t="shared" si="268"/>
        <v>Successful</v>
      </c>
      <c r="L2483" t="str">
        <f t="shared" si="269"/>
        <v>Mini Statement</v>
      </c>
      <c r="M2483" t="str">
        <f t="shared" si="270"/>
        <v>OK</v>
      </c>
      <c r="N2483" t="str">
        <f t="shared" si="271"/>
        <v>OK</v>
      </c>
      <c r="O2483" t="str">
        <f>_xlfn.XLOOKUP(B2483,'01_Raw_ATMs'!A:A,'01_Raw_ATMs'!A:A,"Not Found")</f>
        <v>ATM098</v>
      </c>
      <c r="P2483" t="str">
        <f t="shared" si="272"/>
        <v>Valid</v>
      </c>
    </row>
    <row r="2484" spans="1:16">
      <c r="A2484" t="s">
        <v>2679</v>
      </c>
      <c r="B2484" t="s">
        <v>180</v>
      </c>
      <c r="C2484" s="2">
        <v>45817</v>
      </c>
      <c r="D2484" s="3">
        <v>0.10484953703703701</v>
      </c>
      <c r="E2484" t="s">
        <v>33</v>
      </c>
      <c r="F2484">
        <v>1000</v>
      </c>
      <c r="G2484" t="s">
        <v>189</v>
      </c>
      <c r="I2484">
        <f t="shared" si="266"/>
        <v>1</v>
      </c>
      <c r="J2484" t="str">
        <f t="shared" si="267"/>
        <v>OK</v>
      </c>
      <c r="K2484" t="str">
        <f t="shared" si="268"/>
        <v>Successful</v>
      </c>
      <c r="L2484" t="str">
        <f t="shared" si="269"/>
        <v>Withdrawal</v>
      </c>
      <c r="M2484" t="str">
        <f t="shared" si="270"/>
        <v>OK</v>
      </c>
      <c r="N2484" t="str">
        <f t="shared" si="271"/>
        <v>OK</v>
      </c>
      <c r="O2484" t="str">
        <f>_xlfn.XLOOKUP(B2484,'01_Raw_ATMs'!A:A,'01_Raw_ATMs'!A:A,"Not Found")</f>
        <v>ATM100</v>
      </c>
      <c r="P2484" t="str">
        <f t="shared" si="272"/>
        <v>Valid</v>
      </c>
    </row>
    <row r="2485" spans="1:16">
      <c r="A2485" t="s">
        <v>2680</v>
      </c>
      <c r="B2485" t="s">
        <v>100</v>
      </c>
      <c r="C2485" s="2">
        <v>46148</v>
      </c>
      <c r="D2485" s="3">
        <v>0.39672453703703697</v>
      </c>
      <c r="E2485" t="s">
        <v>33</v>
      </c>
      <c r="F2485">
        <v>8000</v>
      </c>
      <c r="G2485" t="s">
        <v>189</v>
      </c>
      <c r="I2485">
        <f t="shared" si="266"/>
        <v>1</v>
      </c>
      <c r="J2485" t="str">
        <f t="shared" si="267"/>
        <v>OK</v>
      </c>
      <c r="K2485" t="str">
        <f t="shared" si="268"/>
        <v>Successful</v>
      </c>
      <c r="L2485" t="str">
        <f t="shared" si="269"/>
        <v>Withdrawal</v>
      </c>
      <c r="M2485" t="str">
        <f t="shared" si="270"/>
        <v>OK</v>
      </c>
      <c r="N2485" t="str">
        <f t="shared" si="271"/>
        <v>OK</v>
      </c>
      <c r="O2485" t="str">
        <f>_xlfn.XLOOKUP(B2485,'01_Raw_ATMs'!A:A,'01_Raw_ATMs'!A:A,"Not Found")</f>
        <v>ATM021</v>
      </c>
      <c r="P2485" t="str">
        <f t="shared" si="272"/>
        <v>Valid</v>
      </c>
    </row>
    <row r="2486" spans="1:16">
      <c r="A2486" t="s">
        <v>2681</v>
      </c>
      <c r="B2486" t="s">
        <v>137</v>
      </c>
      <c r="C2486" s="2">
        <v>45745</v>
      </c>
      <c r="D2486" s="3">
        <v>0.62195601851851856</v>
      </c>
      <c r="E2486" t="s">
        <v>33</v>
      </c>
      <c r="F2486">
        <v>2000</v>
      </c>
      <c r="G2486" t="s">
        <v>189</v>
      </c>
      <c r="I2486">
        <f t="shared" si="266"/>
        <v>1</v>
      </c>
      <c r="J2486" t="str">
        <f t="shared" si="267"/>
        <v>OK</v>
      </c>
      <c r="K2486" t="str">
        <f t="shared" si="268"/>
        <v>Successful</v>
      </c>
      <c r="L2486" t="str">
        <f t="shared" si="269"/>
        <v>Withdrawal</v>
      </c>
      <c r="M2486" t="str">
        <f t="shared" si="270"/>
        <v>OK</v>
      </c>
      <c r="N2486" t="str">
        <f t="shared" si="271"/>
        <v>OK</v>
      </c>
      <c r="O2486" t="str">
        <f>_xlfn.XLOOKUP(B2486,'01_Raw_ATMs'!A:A,'01_Raw_ATMs'!A:A,"Not Found")</f>
        <v>ATM057</v>
      </c>
      <c r="P2486" t="str">
        <f t="shared" si="272"/>
        <v>Valid</v>
      </c>
    </row>
    <row r="2487" spans="1:16">
      <c r="A2487" t="s">
        <v>2682</v>
      </c>
      <c r="B2487" t="s">
        <v>117</v>
      </c>
      <c r="C2487" s="2">
        <v>46201</v>
      </c>
      <c r="D2487" s="3">
        <v>0.74798611111111113</v>
      </c>
      <c r="E2487" t="s">
        <v>33</v>
      </c>
      <c r="F2487">
        <v>2500</v>
      </c>
      <c r="G2487" t="s">
        <v>214</v>
      </c>
      <c r="H2487" t="s">
        <v>1215</v>
      </c>
      <c r="I2487">
        <f t="shared" si="266"/>
        <v>1</v>
      </c>
      <c r="J2487" t="str">
        <f t="shared" si="267"/>
        <v>OK</v>
      </c>
      <c r="K2487" t="str">
        <f t="shared" si="268"/>
        <v>Failed</v>
      </c>
      <c r="L2487" t="str">
        <f t="shared" si="269"/>
        <v>Withdrawal</v>
      </c>
      <c r="M2487" t="str">
        <f t="shared" si="270"/>
        <v>OK</v>
      </c>
      <c r="N2487" t="str">
        <f t="shared" si="271"/>
        <v>OK</v>
      </c>
      <c r="O2487" t="str">
        <f>_xlfn.XLOOKUP(B2487,'01_Raw_ATMs'!A:A,'01_Raw_ATMs'!A:A,"Not Found")</f>
        <v>ATM037</v>
      </c>
      <c r="P2487" t="str">
        <f t="shared" si="272"/>
        <v>Valid</v>
      </c>
    </row>
    <row r="2488" spans="1:16">
      <c r="A2488" t="s">
        <v>2683</v>
      </c>
      <c r="B2488" t="s">
        <v>168</v>
      </c>
      <c r="C2488" s="2">
        <v>45665</v>
      </c>
      <c r="D2488" s="3">
        <v>0.40688657407407408</v>
      </c>
      <c r="E2488" t="s">
        <v>33</v>
      </c>
      <c r="F2488">
        <v>2000</v>
      </c>
      <c r="G2488" t="s">
        <v>189</v>
      </c>
      <c r="I2488">
        <f t="shared" si="266"/>
        <v>1</v>
      </c>
      <c r="J2488" t="str">
        <f t="shared" si="267"/>
        <v>OK</v>
      </c>
      <c r="K2488" t="str">
        <f t="shared" si="268"/>
        <v>Successful</v>
      </c>
      <c r="L2488" t="str">
        <f t="shared" si="269"/>
        <v>Withdrawal</v>
      </c>
      <c r="M2488" t="str">
        <f t="shared" si="270"/>
        <v>OK</v>
      </c>
      <c r="N2488" t="str">
        <f t="shared" si="271"/>
        <v>OK</v>
      </c>
      <c r="O2488" t="str">
        <f>_xlfn.XLOOKUP(B2488,'01_Raw_ATMs'!A:A,'01_Raw_ATMs'!A:A,"Not Found")</f>
        <v>ATM088</v>
      </c>
      <c r="P2488" t="str">
        <f t="shared" si="272"/>
        <v>Valid</v>
      </c>
    </row>
    <row r="2489" spans="1:16">
      <c r="A2489" t="s">
        <v>2684</v>
      </c>
      <c r="B2489" t="s">
        <v>74</v>
      </c>
      <c r="C2489" s="2">
        <v>46029</v>
      </c>
      <c r="D2489" s="3">
        <v>0.89271990740740736</v>
      </c>
      <c r="E2489" t="s">
        <v>33</v>
      </c>
      <c r="F2489">
        <v>10000</v>
      </c>
      <c r="G2489" t="s">
        <v>189</v>
      </c>
      <c r="I2489">
        <f t="shared" si="266"/>
        <v>1</v>
      </c>
      <c r="J2489" t="str">
        <f t="shared" si="267"/>
        <v>OK</v>
      </c>
      <c r="K2489" t="str">
        <f t="shared" si="268"/>
        <v>Successful</v>
      </c>
      <c r="L2489" t="str">
        <f t="shared" si="269"/>
        <v>Withdrawal</v>
      </c>
      <c r="M2489" t="str">
        <f t="shared" si="270"/>
        <v>OK</v>
      </c>
      <c r="N2489" t="str">
        <f t="shared" si="271"/>
        <v>OK</v>
      </c>
      <c r="O2489" t="str">
        <f>_xlfn.XLOOKUP(B2489,'01_Raw_ATMs'!A:A,'01_Raw_ATMs'!A:A,"Not Found")</f>
        <v>ATM003</v>
      </c>
      <c r="P2489" t="str">
        <f t="shared" si="272"/>
        <v>Valid</v>
      </c>
    </row>
    <row r="2490" spans="1:16">
      <c r="A2490" t="s">
        <v>2685</v>
      </c>
      <c r="B2490" t="s">
        <v>135</v>
      </c>
      <c r="C2490" s="2">
        <v>45973</v>
      </c>
      <c r="D2490" s="3">
        <v>0.72462962962962962</v>
      </c>
      <c r="E2490" t="s">
        <v>33</v>
      </c>
      <c r="F2490">
        <v>3000</v>
      </c>
      <c r="G2490" t="s">
        <v>189</v>
      </c>
      <c r="I2490">
        <f t="shared" si="266"/>
        <v>1</v>
      </c>
      <c r="J2490" t="str">
        <f t="shared" si="267"/>
        <v>OK</v>
      </c>
      <c r="K2490" t="str">
        <f t="shared" si="268"/>
        <v>Successful</v>
      </c>
      <c r="L2490" t="str">
        <f t="shared" si="269"/>
        <v>Withdrawal</v>
      </c>
      <c r="M2490" t="str">
        <f t="shared" si="270"/>
        <v>OK</v>
      </c>
      <c r="N2490" t="str">
        <f t="shared" si="271"/>
        <v>OK</v>
      </c>
      <c r="O2490" t="str">
        <f>_xlfn.XLOOKUP(B2490,'01_Raw_ATMs'!A:A,'01_Raw_ATMs'!A:A,"Not Found")</f>
        <v>ATM055</v>
      </c>
      <c r="P2490" t="str">
        <f t="shared" si="272"/>
        <v>Valid</v>
      </c>
    </row>
    <row r="2491" spans="1:16">
      <c r="A2491" t="s">
        <v>2686</v>
      </c>
      <c r="B2491" t="s">
        <v>135</v>
      </c>
      <c r="C2491" s="2">
        <v>45834</v>
      </c>
      <c r="D2491" s="3">
        <v>0.88645833333333335</v>
      </c>
      <c r="E2491" t="s">
        <v>194</v>
      </c>
      <c r="F2491">
        <v>0</v>
      </c>
      <c r="G2491" t="s">
        <v>189</v>
      </c>
      <c r="I2491">
        <f t="shared" si="266"/>
        <v>1</v>
      </c>
      <c r="J2491" t="str">
        <f t="shared" si="267"/>
        <v>OK</v>
      </c>
      <c r="K2491" t="str">
        <f t="shared" si="268"/>
        <v>Successful</v>
      </c>
      <c r="L2491" t="str">
        <f t="shared" si="269"/>
        <v>Balance Inquiry</v>
      </c>
      <c r="M2491" t="str">
        <f t="shared" si="270"/>
        <v>OK</v>
      </c>
      <c r="N2491" t="str">
        <f t="shared" si="271"/>
        <v>OK</v>
      </c>
      <c r="O2491" t="str">
        <f>_xlfn.XLOOKUP(B2491,'01_Raw_ATMs'!A:A,'01_Raw_ATMs'!A:A,"Not Found")</f>
        <v>ATM055</v>
      </c>
      <c r="P2491" t="str">
        <f t="shared" si="272"/>
        <v>Valid</v>
      </c>
    </row>
    <row r="2492" spans="1:16">
      <c r="A2492" t="s">
        <v>2687</v>
      </c>
      <c r="B2492" t="s">
        <v>113</v>
      </c>
      <c r="C2492" s="2">
        <v>46130</v>
      </c>
      <c r="D2492" s="3">
        <v>0.58821759259259254</v>
      </c>
      <c r="E2492" t="s">
        <v>33</v>
      </c>
      <c r="F2492">
        <v>1000</v>
      </c>
      <c r="G2492" t="s">
        <v>189</v>
      </c>
      <c r="I2492">
        <f t="shared" si="266"/>
        <v>1</v>
      </c>
      <c r="J2492" t="str">
        <f t="shared" si="267"/>
        <v>OK</v>
      </c>
      <c r="K2492" t="str">
        <f t="shared" si="268"/>
        <v>Successful</v>
      </c>
      <c r="L2492" t="str">
        <f t="shared" si="269"/>
        <v>Withdrawal</v>
      </c>
      <c r="M2492" t="str">
        <f t="shared" si="270"/>
        <v>OK</v>
      </c>
      <c r="N2492" t="str">
        <f t="shared" si="271"/>
        <v>OK</v>
      </c>
      <c r="O2492" t="str">
        <f>_xlfn.XLOOKUP(B2492,'01_Raw_ATMs'!A:A,'01_Raw_ATMs'!A:A,"Not Found")</f>
        <v>ATM033</v>
      </c>
      <c r="P2492" t="str">
        <f t="shared" si="272"/>
        <v>Valid</v>
      </c>
    </row>
    <row r="2493" spans="1:16">
      <c r="A2493" t="s">
        <v>2688</v>
      </c>
      <c r="B2493" t="s">
        <v>146</v>
      </c>
      <c r="C2493" s="2">
        <v>45783</v>
      </c>
      <c r="D2493" s="3">
        <v>0.1262847222222222</v>
      </c>
      <c r="E2493" t="s">
        <v>211</v>
      </c>
      <c r="F2493">
        <v>0</v>
      </c>
      <c r="G2493" t="s">
        <v>189</v>
      </c>
      <c r="I2493">
        <f t="shared" si="266"/>
        <v>1</v>
      </c>
      <c r="J2493" t="str">
        <f t="shared" si="267"/>
        <v>OK</v>
      </c>
      <c r="K2493" t="str">
        <f t="shared" si="268"/>
        <v>Successful</v>
      </c>
      <c r="L2493" t="str">
        <f t="shared" si="269"/>
        <v>Mini Statement</v>
      </c>
      <c r="M2493" t="str">
        <f t="shared" si="270"/>
        <v>OK</v>
      </c>
      <c r="N2493" t="str">
        <f t="shared" si="271"/>
        <v>OK</v>
      </c>
      <c r="O2493" t="str">
        <f>_xlfn.XLOOKUP(B2493,'01_Raw_ATMs'!A:A,'01_Raw_ATMs'!A:A,"Not Found")</f>
        <v>ATM066</v>
      </c>
      <c r="P2493" t="str">
        <f t="shared" si="272"/>
        <v>Valid</v>
      </c>
    </row>
    <row r="2494" spans="1:16">
      <c r="A2494" t="s">
        <v>2689</v>
      </c>
      <c r="B2494" t="s">
        <v>151</v>
      </c>
      <c r="C2494" s="2">
        <v>45893</v>
      </c>
      <c r="D2494" s="3">
        <v>0.26755787037037038</v>
      </c>
      <c r="E2494" t="s">
        <v>194</v>
      </c>
      <c r="F2494">
        <v>0</v>
      </c>
      <c r="G2494" t="s">
        <v>189</v>
      </c>
      <c r="I2494">
        <f t="shared" si="266"/>
        <v>1</v>
      </c>
      <c r="J2494" t="str">
        <f t="shared" si="267"/>
        <v>OK</v>
      </c>
      <c r="K2494" t="str">
        <f t="shared" si="268"/>
        <v>Successful</v>
      </c>
      <c r="L2494" t="str">
        <f t="shared" si="269"/>
        <v>Balance Inquiry</v>
      </c>
      <c r="M2494" t="str">
        <f t="shared" si="270"/>
        <v>OK</v>
      </c>
      <c r="N2494" t="str">
        <f t="shared" si="271"/>
        <v>OK</v>
      </c>
      <c r="O2494" t="str">
        <f>_xlfn.XLOOKUP(B2494,'01_Raw_ATMs'!A:A,'01_Raw_ATMs'!A:A,"Not Found")</f>
        <v>ATM071</v>
      </c>
      <c r="P2494" t="str">
        <f t="shared" si="272"/>
        <v>Valid</v>
      </c>
    </row>
    <row r="2495" spans="1:16">
      <c r="A2495" t="s">
        <v>2690</v>
      </c>
      <c r="B2495" t="s">
        <v>100</v>
      </c>
      <c r="C2495" s="2">
        <v>46091</v>
      </c>
      <c r="D2495" s="3">
        <v>0.69027777777777777</v>
      </c>
      <c r="E2495" t="s">
        <v>33</v>
      </c>
      <c r="F2495">
        <v>10000</v>
      </c>
      <c r="G2495" t="s">
        <v>189</v>
      </c>
      <c r="I2495">
        <f t="shared" si="266"/>
        <v>1</v>
      </c>
      <c r="J2495" t="str">
        <f t="shared" si="267"/>
        <v>OK</v>
      </c>
      <c r="K2495" t="str">
        <f t="shared" si="268"/>
        <v>Successful</v>
      </c>
      <c r="L2495" t="str">
        <f t="shared" si="269"/>
        <v>Withdrawal</v>
      </c>
      <c r="M2495" t="str">
        <f t="shared" si="270"/>
        <v>OK</v>
      </c>
      <c r="N2495" t="str">
        <f t="shared" si="271"/>
        <v>OK</v>
      </c>
      <c r="O2495" t="str">
        <f>_xlfn.XLOOKUP(B2495,'01_Raw_ATMs'!A:A,'01_Raw_ATMs'!A:A,"Not Found")</f>
        <v>ATM021</v>
      </c>
      <c r="P2495" t="str">
        <f t="shared" si="272"/>
        <v>Valid</v>
      </c>
    </row>
    <row r="2496" spans="1:16">
      <c r="A2496" t="s">
        <v>2691</v>
      </c>
      <c r="B2496" t="s">
        <v>91</v>
      </c>
      <c r="C2496" s="2">
        <v>45809</v>
      </c>
      <c r="D2496" s="3">
        <v>0.74706018518518513</v>
      </c>
      <c r="E2496" t="s">
        <v>33</v>
      </c>
      <c r="F2496">
        <v>3000</v>
      </c>
      <c r="G2496" t="s">
        <v>189</v>
      </c>
      <c r="I2496">
        <f t="shared" si="266"/>
        <v>1</v>
      </c>
      <c r="J2496" t="str">
        <f t="shared" si="267"/>
        <v>OK</v>
      </c>
      <c r="K2496" t="str">
        <f t="shared" si="268"/>
        <v>Successful</v>
      </c>
      <c r="L2496" t="str">
        <f t="shared" si="269"/>
        <v>Withdrawal</v>
      </c>
      <c r="M2496" t="str">
        <f t="shared" si="270"/>
        <v>OK</v>
      </c>
      <c r="N2496" t="str">
        <f t="shared" si="271"/>
        <v>OK</v>
      </c>
      <c r="O2496" t="str">
        <f>_xlfn.XLOOKUP(B2496,'01_Raw_ATMs'!A:A,'01_Raw_ATMs'!A:A,"Not Found")</f>
        <v>ATM014</v>
      </c>
      <c r="P2496" t="str">
        <f t="shared" si="272"/>
        <v>Valid</v>
      </c>
    </row>
    <row r="2497" spans="1:16">
      <c r="A2497" t="s">
        <v>2692</v>
      </c>
      <c r="B2497" t="s">
        <v>140</v>
      </c>
      <c r="C2497" s="2">
        <v>45744</v>
      </c>
      <c r="D2497" s="3">
        <v>0.33502314814814821</v>
      </c>
      <c r="E2497" t="s">
        <v>33</v>
      </c>
      <c r="F2497">
        <v>2000</v>
      </c>
      <c r="G2497" t="s">
        <v>189</v>
      </c>
      <c r="I2497">
        <f t="shared" si="266"/>
        <v>1</v>
      </c>
      <c r="J2497" t="str">
        <f t="shared" si="267"/>
        <v>OK</v>
      </c>
      <c r="K2497" t="str">
        <f t="shared" si="268"/>
        <v>Successful</v>
      </c>
      <c r="L2497" t="str">
        <f t="shared" si="269"/>
        <v>Withdrawal</v>
      </c>
      <c r="M2497" t="str">
        <f t="shared" si="270"/>
        <v>OK</v>
      </c>
      <c r="N2497" t="str">
        <f t="shared" si="271"/>
        <v>OK</v>
      </c>
      <c r="O2497" t="str">
        <f>_xlfn.XLOOKUP(B2497,'01_Raw_ATMs'!A:A,'01_Raw_ATMs'!A:A,"Not Found")</f>
        <v>ATM060</v>
      </c>
      <c r="P2497" t="str">
        <f t="shared" si="272"/>
        <v>Valid</v>
      </c>
    </row>
    <row r="2498" spans="1:16">
      <c r="A2498" t="s">
        <v>2693</v>
      </c>
      <c r="B2498" t="s">
        <v>172</v>
      </c>
      <c r="C2498" s="2">
        <v>45892</v>
      </c>
      <c r="D2498" s="3">
        <v>0.50268518518518523</v>
      </c>
      <c r="E2498" t="s">
        <v>211</v>
      </c>
      <c r="F2498">
        <v>0</v>
      </c>
      <c r="G2498" t="s">
        <v>189</v>
      </c>
      <c r="I2498">
        <f t="shared" si="266"/>
        <v>1</v>
      </c>
      <c r="J2498" t="str">
        <f t="shared" si="267"/>
        <v>OK</v>
      </c>
      <c r="K2498" t="str">
        <f t="shared" si="268"/>
        <v>Successful</v>
      </c>
      <c r="L2498" t="str">
        <f t="shared" si="269"/>
        <v>Mini Statement</v>
      </c>
      <c r="M2498" t="str">
        <f t="shared" si="270"/>
        <v>OK</v>
      </c>
      <c r="N2498" t="str">
        <f t="shared" si="271"/>
        <v>OK</v>
      </c>
      <c r="O2498" t="str">
        <f>_xlfn.XLOOKUP(B2498,'01_Raw_ATMs'!A:A,'01_Raw_ATMs'!A:A,"Not Found")</f>
        <v>ATM092</v>
      </c>
      <c r="P2498" t="str">
        <f t="shared" si="272"/>
        <v>Valid</v>
      </c>
    </row>
    <row r="2499" spans="1:16">
      <c r="A2499" t="s">
        <v>2694</v>
      </c>
      <c r="B2499" t="s">
        <v>148</v>
      </c>
      <c r="C2499" s="2">
        <v>45940</v>
      </c>
      <c r="D2499" s="3">
        <v>0.63392361111111106</v>
      </c>
      <c r="E2499" t="s">
        <v>33</v>
      </c>
      <c r="F2499">
        <v>1000</v>
      </c>
      <c r="G2499" t="s">
        <v>189</v>
      </c>
      <c r="I2499">
        <f t="shared" ref="I2499:I2562" si="273">COUNTIF($A:$A,A2499)</f>
        <v>1</v>
      </c>
      <c r="J2499" t="str">
        <f t="shared" ref="J2499:J2562" si="274">IF(AND(TRIM(G2499)="Failed",H2499=""),"Problem","OK")</f>
        <v>OK</v>
      </c>
      <c r="K2499" t="str">
        <f t="shared" ref="K2499:K2562" si="275">PROPER(TRIM(G2499))</f>
        <v>Successful</v>
      </c>
      <c r="L2499" t="str">
        <f t="shared" ref="L2499:L2562" si="276">PROPER(TRIM(E2499))</f>
        <v>Withdrawal</v>
      </c>
      <c r="M2499" t="str">
        <f t="shared" ref="M2499:M2562" si="277">IF(OR(E2499="Withdrawal",E2499="Cash Deposit"),IF(F2499&gt;0,"OK","Problem"),IF(F2499=0,"OK","Problem"))</f>
        <v>OK</v>
      </c>
      <c r="N2499" t="str">
        <f t="shared" ref="N2499:N2562" si="278">IF(AND(C2499&gt;=DATE(2025,1,1),C2499&lt;=DATE(2026,6,30)),"OK","Problem")</f>
        <v>OK</v>
      </c>
      <c r="O2499" t="str">
        <f>_xlfn.XLOOKUP(B2499,'01_Raw_ATMs'!A:A,'01_Raw_ATMs'!A:A,"Not Found")</f>
        <v>ATM068</v>
      </c>
      <c r="P2499" t="str">
        <f t="shared" ref="P2499:P2562" si="279">IF(B2499="","Missing ATM_ID","Valid")</f>
        <v>Valid</v>
      </c>
    </row>
    <row r="2500" spans="1:16">
      <c r="A2500" t="s">
        <v>2695</v>
      </c>
      <c r="B2500" t="s">
        <v>76</v>
      </c>
      <c r="C2500" s="2">
        <v>45675</v>
      </c>
      <c r="D2500" s="3">
        <v>0.67456018518518523</v>
      </c>
      <c r="E2500" t="s">
        <v>33</v>
      </c>
      <c r="F2500">
        <v>6000</v>
      </c>
      <c r="G2500" t="s">
        <v>189</v>
      </c>
      <c r="I2500">
        <f t="shared" si="273"/>
        <v>1</v>
      </c>
      <c r="J2500" t="str">
        <f t="shared" si="274"/>
        <v>OK</v>
      </c>
      <c r="K2500" t="str">
        <f t="shared" si="275"/>
        <v>Successful</v>
      </c>
      <c r="L2500" t="str">
        <f t="shared" si="276"/>
        <v>Withdrawal</v>
      </c>
      <c r="M2500" t="str">
        <f t="shared" si="277"/>
        <v>OK</v>
      </c>
      <c r="N2500" t="str">
        <f t="shared" si="278"/>
        <v>OK</v>
      </c>
      <c r="O2500" t="str">
        <f>_xlfn.XLOOKUP(B2500,'01_Raw_ATMs'!A:A,'01_Raw_ATMs'!A:A,"Not Found")</f>
        <v>ATM004</v>
      </c>
      <c r="P2500" t="str">
        <f t="shared" si="279"/>
        <v>Valid</v>
      </c>
    </row>
    <row r="2501" spans="1:16">
      <c r="A2501" t="s">
        <v>2696</v>
      </c>
      <c r="B2501" t="s">
        <v>138</v>
      </c>
      <c r="C2501" s="2">
        <v>46094</v>
      </c>
      <c r="D2501" s="3">
        <v>0.77657407407407408</v>
      </c>
      <c r="E2501" t="s">
        <v>33</v>
      </c>
      <c r="F2501">
        <v>2000</v>
      </c>
      <c r="G2501" t="s">
        <v>189</v>
      </c>
      <c r="I2501">
        <f t="shared" si="273"/>
        <v>1</v>
      </c>
      <c r="J2501" t="str">
        <f t="shared" si="274"/>
        <v>OK</v>
      </c>
      <c r="K2501" t="str">
        <f t="shared" si="275"/>
        <v>Successful</v>
      </c>
      <c r="L2501" t="str">
        <f t="shared" si="276"/>
        <v>Withdrawal</v>
      </c>
      <c r="M2501" t="str">
        <f t="shared" si="277"/>
        <v>OK</v>
      </c>
      <c r="N2501" t="str">
        <f t="shared" si="278"/>
        <v>OK</v>
      </c>
      <c r="O2501" t="str">
        <f>_xlfn.XLOOKUP(B2501,'01_Raw_ATMs'!A:A,'01_Raw_ATMs'!A:A,"Not Found")</f>
        <v>ATM058</v>
      </c>
      <c r="P2501" t="str">
        <f t="shared" si="279"/>
        <v>Valid</v>
      </c>
    </row>
    <row r="2502" spans="1:16">
      <c r="A2502" t="s">
        <v>2697</v>
      </c>
      <c r="B2502" t="s">
        <v>7</v>
      </c>
      <c r="C2502" s="2">
        <v>45999</v>
      </c>
      <c r="D2502" s="3">
        <v>0.3630902777777778</v>
      </c>
      <c r="E2502" t="s">
        <v>211</v>
      </c>
      <c r="F2502">
        <v>0</v>
      </c>
      <c r="G2502" t="s">
        <v>189</v>
      </c>
      <c r="I2502">
        <f t="shared" si="273"/>
        <v>1</v>
      </c>
      <c r="J2502" t="str">
        <f t="shared" si="274"/>
        <v>OK</v>
      </c>
      <c r="K2502" t="str">
        <f t="shared" si="275"/>
        <v>Successful</v>
      </c>
      <c r="L2502" t="str">
        <f t="shared" si="276"/>
        <v>Mini Statement</v>
      </c>
      <c r="M2502" t="str">
        <f t="shared" si="277"/>
        <v>OK</v>
      </c>
      <c r="N2502" t="str">
        <f t="shared" si="278"/>
        <v>OK</v>
      </c>
      <c r="O2502" t="str">
        <f>_xlfn.XLOOKUP(B2502,'01_Raw_ATMs'!A:A,'01_Raw_ATMs'!A:A,"Not Found")</f>
        <v>ATM001</v>
      </c>
      <c r="P2502" t="str">
        <f t="shared" si="279"/>
        <v>Valid</v>
      </c>
    </row>
    <row r="2503" spans="1:16">
      <c r="A2503" t="s">
        <v>2698</v>
      </c>
      <c r="B2503" t="s">
        <v>132</v>
      </c>
      <c r="C2503" s="2">
        <v>45818</v>
      </c>
      <c r="D2503" s="3">
        <v>0.83226851851851846</v>
      </c>
      <c r="E2503" t="s">
        <v>211</v>
      </c>
      <c r="F2503">
        <v>0</v>
      </c>
      <c r="G2503" t="s">
        <v>189</v>
      </c>
      <c r="I2503">
        <f t="shared" si="273"/>
        <v>1</v>
      </c>
      <c r="J2503" t="str">
        <f t="shared" si="274"/>
        <v>OK</v>
      </c>
      <c r="K2503" t="str">
        <f t="shared" si="275"/>
        <v>Successful</v>
      </c>
      <c r="L2503" t="str">
        <f t="shared" si="276"/>
        <v>Mini Statement</v>
      </c>
      <c r="M2503" t="str">
        <f t="shared" si="277"/>
        <v>OK</v>
      </c>
      <c r="N2503" t="str">
        <f t="shared" si="278"/>
        <v>OK</v>
      </c>
      <c r="O2503" t="str">
        <f>_xlfn.XLOOKUP(B2503,'01_Raw_ATMs'!A:A,'01_Raw_ATMs'!A:A,"Not Found")</f>
        <v>ATM052</v>
      </c>
      <c r="P2503" t="str">
        <f t="shared" si="279"/>
        <v>Valid</v>
      </c>
    </row>
    <row r="2504" spans="1:16">
      <c r="A2504" t="s">
        <v>2699</v>
      </c>
      <c r="B2504" t="s">
        <v>131</v>
      </c>
      <c r="C2504" s="2">
        <v>46105</v>
      </c>
      <c r="D2504" s="3">
        <v>0.79539351851851847</v>
      </c>
      <c r="E2504" t="s">
        <v>33</v>
      </c>
      <c r="F2504">
        <v>6000</v>
      </c>
      <c r="G2504" t="s">
        <v>189</v>
      </c>
      <c r="I2504">
        <f t="shared" si="273"/>
        <v>1</v>
      </c>
      <c r="J2504" t="str">
        <f t="shared" si="274"/>
        <v>OK</v>
      </c>
      <c r="K2504" t="str">
        <f t="shared" si="275"/>
        <v>Successful</v>
      </c>
      <c r="L2504" t="str">
        <f t="shared" si="276"/>
        <v>Withdrawal</v>
      </c>
      <c r="M2504" t="str">
        <f t="shared" si="277"/>
        <v>OK</v>
      </c>
      <c r="N2504" t="str">
        <f t="shared" si="278"/>
        <v>OK</v>
      </c>
      <c r="O2504" t="str">
        <f>_xlfn.XLOOKUP(B2504,'01_Raw_ATMs'!A:A,'01_Raw_ATMs'!A:A,"Not Found")</f>
        <v>ATM051</v>
      </c>
      <c r="P2504" t="str">
        <f t="shared" si="279"/>
        <v>Valid</v>
      </c>
    </row>
    <row r="2505" spans="1:16">
      <c r="A2505" t="s">
        <v>2700</v>
      </c>
      <c r="B2505" t="s">
        <v>96</v>
      </c>
      <c r="C2505" s="2">
        <v>46144</v>
      </c>
      <c r="D2505" s="3">
        <v>4.3946759259259262E-2</v>
      </c>
      <c r="E2505" t="s">
        <v>33</v>
      </c>
      <c r="F2505">
        <v>4000</v>
      </c>
      <c r="G2505" t="s">
        <v>189</v>
      </c>
      <c r="I2505">
        <f t="shared" si="273"/>
        <v>1</v>
      </c>
      <c r="J2505" t="str">
        <f t="shared" si="274"/>
        <v>OK</v>
      </c>
      <c r="K2505" t="str">
        <f t="shared" si="275"/>
        <v>Successful</v>
      </c>
      <c r="L2505" t="str">
        <f t="shared" si="276"/>
        <v>Withdrawal</v>
      </c>
      <c r="M2505" t="str">
        <f t="shared" si="277"/>
        <v>OK</v>
      </c>
      <c r="N2505" t="str">
        <f t="shared" si="278"/>
        <v>OK</v>
      </c>
      <c r="O2505" t="str">
        <f>_xlfn.XLOOKUP(B2505,'01_Raw_ATMs'!A:A,'01_Raw_ATMs'!A:A,"Not Found")</f>
        <v>ATM018</v>
      </c>
      <c r="P2505" t="str">
        <f t="shared" si="279"/>
        <v>Valid</v>
      </c>
    </row>
    <row r="2506" spans="1:16">
      <c r="A2506" t="s">
        <v>2701</v>
      </c>
      <c r="B2506" t="s">
        <v>123</v>
      </c>
      <c r="C2506" s="2">
        <v>45683</v>
      </c>
      <c r="D2506" s="3">
        <v>0.82646990740740744</v>
      </c>
      <c r="E2506" t="s">
        <v>33</v>
      </c>
      <c r="F2506">
        <v>8000</v>
      </c>
      <c r="G2506" t="s">
        <v>189</v>
      </c>
      <c r="I2506">
        <f t="shared" si="273"/>
        <v>1</v>
      </c>
      <c r="J2506" t="str">
        <f t="shared" si="274"/>
        <v>OK</v>
      </c>
      <c r="K2506" t="str">
        <f t="shared" si="275"/>
        <v>Successful</v>
      </c>
      <c r="L2506" t="str">
        <f t="shared" si="276"/>
        <v>Withdrawal</v>
      </c>
      <c r="M2506" t="str">
        <f t="shared" si="277"/>
        <v>OK</v>
      </c>
      <c r="N2506" t="str">
        <f t="shared" si="278"/>
        <v>OK</v>
      </c>
      <c r="O2506" t="str">
        <f>_xlfn.XLOOKUP(B2506,'01_Raw_ATMs'!A:A,'01_Raw_ATMs'!A:A,"Not Found")</f>
        <v>ATM043</v>
      </c>
      <c r="P2506" t="str">
        <f t="shared" si="279"/>
        <v>Valid</v>
      </c>
    </row>
    <row r="2507" spans="1:16">
      <c r="A2507" t="s">
        <v>2702</v>
      </c>
      <c r="B2507" t="s">
        <v>140</v>
      </c>
      <c r="C2507" s="2">
        <v>45785</v>
      </c>
      <c r="D2507" s="3">
        <v>0.87640046296296292</v>
      </c>
      <c r="E2507" t="s">
        <v>194</v>
      </c>
      <c r="F2507">
        <v>0</v>
      </c>
      <c r="G2507" t="s">
        <v>189</v>
      </c>
      <c r="I2507">
        <f t="shared" si="273"/>
        <v>1</v>
      </c>
      <c r="J2507" t="str">
        <f t="shared" si="274"/>
        <v>OK</v>
      </c>
      <c r="K2507" t="str">
        <f t="shared" si="275"/>
        <v>Successful</v>
      </c>
      <c r="L2507" t="str">
        <f t="shared" si="276"/>
        <v>Balance Inquiry</v>
      </c>
      <c r="M2507" t="str">
        <f t="shared" si="277"/>
        <v>OK</v>
      </c>
      <c r="N2507" t="str">
        <f t="shared" si="278"/>
        <v>OK</v>
      </c>
      <c r="O2507" t="str">
        <f>_xlfn.XLOOKUP(B2507,'01_Raw_ATMs'!A:A,'01_Raw_ATMs'!A:A,"Not Found")</f>
        <v>ATM060</v>
      </c>
      <c r="P2507" t="str">
        <f t="shared" si="279"/>
        <v>Valid</v>
      </c>
    </row>
    <row r="2508" spans="1:16">
      <c r="A2508" t="s">
        <v>2703</v>
      </c>
      <c r="B2508" t="s">
        <v>111</v>
      </c>
      <c r="C2508" s="2">
        <v>45727</v>
      </c>
      <c r="D2508" s="3">
        <v>0.81722222222222218</v>
      </c>
      <c r="E2508" t="s">
        <v>33</v>
      </c>
      <c r="F2508">
        <v>10000</v>
      </c>
      <c r="G2508" t="s">
        <v>189</v>
      </c>
      <c r="I2508">
        <f t="shared" si="273"/>
        <v>1</v>
      </c>
      <c r="J2508" t="str">
        <f t="shared" si="274"/>
        <v>OK</v>
      </c>
      <c r="K2508" t="str">
        <f t="shared" si="275"/>
        <v>Successful</v>
      </c>
      <c r="L2508" t="str">
        <f t="shared" si="276"/>
        <v>Withdrawal</v>
      </c>
      <c r="M2508" t="str">
        <f t="shared" si="277"/>
        <v>OK</v>
      </c>
      <c r="N2508" t="str">
        <f t="shared" si="278"/>
        <v>OK</v>
      </c>
      <c r="O2508" t="str">
        <f>_xlfn.XLOOKUP(B2508,'01_Raw_ATMs'!A:A,'01_Raw_ATMs'!A:A,"Not Found")</f>
        <v>ATM031</v>
      </c>
      <c r="P2508" t="str">
        <f t="shared" si="279"/>
        <v>Valid</v>
      </c>
    </row>
    <row r="2509" spans="1:16">
      <c r="A2509" t="s">
        <v>2704</v>
      </c>
      <c r="B2509" t="s">
        <v>154</v>
      </c>
      <c r="C2509" s="2">
        <v>45661</v>
      </c>
      <c r="D2509" s="3">
        <v>0.52968749999999998</v>
      </c>
      <c r="E2509" t="s">
        <v>33</v>
      </c>
      <c r="F2509">
        <v>1500</v>
      </c>
      <c r="G2509" t="s">
        <v>189</v>
      </c>
      <c r="I2509">
        <f t="shared" si="273"/>
        <v>1</v>
      </c>
      <c r="J2509" t="str">
        <f t="shared" si="274"/>
        <v>OK</v>
      </c>
      <c r="K2509" t="str">
        <f t="shared" si="275"/>
        <v>Successful</v>
      </c>
      <c r="L2509" t="str">
        <f t="shared" si="276"/>
        <v>Withdrawal</v>
      </c>
      <c r="M2509" t="str">
        <f t="shared" si="277"/>
        <v>OK</v>
      </c>
      <c r="N2509" t="str">
        <f t="shared" si="278"/>
        <v>OK</v>
      </c>
      <c r="O2509" t="str">
        <f>_xlfn.XLOOKUP(B2509,'01_Raw_ATMs'!A:A,'01_Raw_ATMs'!A:A,"Not Found")</f>
        <v>ATM074</v>
      </c>
      <c r="P2509" t="str">
        <f t="shared" si="279"/>
        <v>Valid</v>
      </c>
    </row>
    <row r="2510" spans="1:16">
      <c r="A2510" t="s">
        <v>2705</v>
      </c>
      <c r="B2510" t="s">
        <v>159</v>
      </c>
      <c r="C2510" s="2">
        <v>46171</v>
      </c>
      <c r="D2510" s="3">
        <v>0.15091435185185181</v>
      </c>
      <c r="E2510" t="s">
        <v>33</v>
      </c>
      <c r="F2510">
        <v>8000</v>
      </c>
      <c r="G2510" t="s">
        <v>189</v>
      </c>
      <c r="I2510">
        <f t="shared" si="273"/>
        <v>1</v>
      </c>
      <c r="J2510" t="str">
        <f t="shared" si="274"/>
        <v>OK</v>
      </c>
      <c r="K2510" t="str">
        <f t="shared" si="275"/>
        <v>Successful</v>
      </c>
      <c r="L2510" t="str">
        <f t="shared" si="276"/>
        <v>Withdrawal</v>
      </c>
      <c r="M2510" t="str">
        <f t="shared" si="277"/>
        <v>OK</v>
      </c>
      <c r="N2510" t="str">
        <f t="shared" si="278"/>
        <v>OK</v>
      </c>
      <c r="O2510" t="str">
        <f>_xlfn.XLOOKUP(B2510,'01_Raw_ATMs'!A:A,'01_Raw_ATMs'!A:A,"Not Found")</f>
        <v>ATM079</v>
      </c>
      <c r="P2510" t="str">
        <f t="shared" si="279"/>
        <v>Valid</v>
      </c>
    </row>
    <row r="2511" spans="1:16">
      <c r="A2511" t="s">
        <v>2706</v>
      </c>
      <c r="B2511" t="s">
        <v>131</v>
      </c>
      <c r="C2511" s="2">
        <v>46199</v>
      </c>
      <c r="D2511" s="3">
        <v>0.98627314814814815</v>
      </c>
      <c r="E2511" t="s">
        <v>33</v>
      </c>
      <c r="F2511">
        <v>2000</v>
      </c>
      <c r="G2511" t="s">
        <v>189</v>
      </c>
      <c r="I2511">
        <f t="shared" si="273"/>
        <v>1</v>
      </c>
      <c r="J2511" t="str">
        <f t="shared" si="274"/>
        <v>OK</v>
      </c>
      <c r="K2511" t="str">
        <f t="shared" si="275"/>
        <v>Successful</v>
      </c>
      <c r="L2511" t="str">
        <f t="shared" si="276"/>
        <v>Withdrawal</v>
      </c>
      <c r="M2511" t="str">
        <f t="shared" si="277"/>
        <v>OK</v>
      </c>
      <c r="N2511" t="str">
        <f t="shared" si="278"/>
        <v>OK</v>
      </c>
      <c r="O2511" t="str">
        <f>_xlfn.XLOOKUP(B2511,'01_Raw_ATMs'!A:A,'01_Raw_ATMs'!A:A,"Not Found")</f>
        <v>ATM051</v>
      </c>
      <c r="P2511" t="str">
        <f t="shared" si="279"/>
        <v>Valid</v>
      </c>
    </row>
    <row r="2512" spans="1:16">
      <c r="A2512" t="s">
        <v>2707</v>
      </c>
      <c r="B2512" t="s">
        <v>137</v>
      </c>
      <c r="C2512" s="2">
        <v>45781</v>
      </c>
      <c r="D2512" s="3">
        <v>0.80877314814814816</v>
      </c>
      <c r="E2512" t="s">
        <v>33</v>
      </c>
      <c r="F2512">
        <v>2500</v>
      </c>
      <c r="G2512" t="s">
        <v>189</v>
      </c>
      <c r="I2512">
        <f t="shared" si="273"/>
        <v>1</v>
      </c>
      <c r="J2512" t="str">
        <f t="shared" si="274"/>
        <v>OK</v>
      </c>
      <c r="K2512" t="str">
        <f t="shared" si="275"/>
        <v>Successful</v>
      </c>
      <c r="L2512" t="str">
        <f t="shared" si="276"/>
        <v>Withdrawal</v>
      </c>
      <c r="M2512" t="str">
        <f t="shared" si="277"/>
        <v>OK</v>
      </c>
      <c r="N2512" t="str">
        <f t="shared" si="278"/>
        <v>OK</v>
      </c>
      <c r="O2512" t="str">
        <f>_xlfn.XLOOKUP(B2512,'01_Raw_ATMs'!A:A,'01_Raw_ATMs'!A:A,"Not Found")</f>
        <v>ATM057</v>
      </c>
      <c r="P2512" t="str">
        <f t="shared" si="279"/>
        <v>Valid</v>
      </c>
    </row>
    <row r="2513" spans="1:16">
      <c r="A2513" t="s">
        <v>2708</v>
      </c>
      <c r="B2513" t="s">
        <v>129</v>
      </c>
      <c r="C2513" s="2">
        <v>45759</v>
      </c>
      <c r="D2513" s="3">
        <v>0.31340277777777781</v>
      </c>
      <c r="E2513" t="s">
        <v>261</v>
      </c>
      <c r="F2513">
        <v>10000</v>
      </c>
      <c r="G2513" t="s">
        <v>189</v>
      </c>
      <c r="I2513">
        <f t="shared" si="273"/>
        <v>1</v>
      </c>
      <c r="J2513" t="str">
        <f t="shared" si="274"/>
        <v>OK</v>
      </c>
      <c r="K2513" t="str">
        <f t="shared" si="275"/>
        <v>Successful</v>
      </c>
      <c r="L2513" t="str">
        <f t="shared" si="276"/>
        <v>Cash Deposit</v>
      </c>
      <c r="M2513" t="str">
        <f t="shared" si="277"/>
        <v>OK</v>
      </c>
      <c r="N2513" t="str">
        <f t="shared" si="278"/>
        <v>OK</v>
      </c>
      <c r="O2513" t="str">
        <f>_xlfn.XLOOKUP(B2513,'01_Raw_ATMs'!A:A,'01_Raw_ATMs'!A:A,"Not Found")</f>
        <v>ATM049</v>
      </c>
      <c r="P2513" t="str">
        <f t="shared" si="279"/>
        <v>Valid</v>
      </c>
    </row>
    <row r="2514" spans="1:16">
      <c r="A2514" t="s">
        <v>2709</v>
      </c>
      <c r="B2514" t="s">
        <v>115</v>
      </c>
      <c r="C2514" s="2">
        <v>45912</v>
      </c>
      <c r="D2514" s="3">
        <v>0.38319444444444439</v>
      </c>
      <c r="E2514" t="s">
        <v>33</v>
      </c>
      <c r="F2514">
        <v>1500</v>
      </c>
      <c r="G2514" t="s">
        <v>189</v>
      </c>
      <c r="I2514">
        <f t="shared" si="273"/>
        <v>1</v>
      </c>
      <c r="J2514" t="str">
        <f t="shared" si="274"/>
        <v>OK</v>
      </c>
      <c r="K2514" t="str">
        <f t="shared" si="275"/>
        <v>Successful</v>
      </c>
      <c r="L2514" t="str">
        <f t="shared" si="276"/>
        <v>Withdrawal</v>
      </c>
      <c r="M2514" t="str">
        <f t="shared" si="277"/>
        <v>OK</v>
      </c>
      <c r="N2514" t="str">
        <f t="shared" si="278"/>
        <v>OK</v>
      </c>
      <c r="O2514" t="str">
        <f>_xlfn.XLOOKUP(B2514,'01_Raw_ATMs'!A:A,'01_Raw_ATMs'!A:A,"Not Found")</f>
        <v>ATM035</v>
      </c>
      <c r="P2514" t="str">
        <f t="shared" si="279"/>
        <v>Valid</v>
      </c>
    </row>
    <row r="2515" spans="1:16">
      <c r="A2515" t="s">
        <v>2710</v>
      </c>
      <c r="B2515" t="s">
        <v>169</v>
      </c>
      <c r="C2515" s="2">
        <v>46185</v>
      </c>
      <c r="D2515" s="3">
        <v>0.77659722222222227</v>
      </c>
      <c r="E2515" t="s">
        <v>33</v>
      </c>
      <c r="F2515">
        <v>1000</v>
      </c>
      <c r="G2515" t="s">
        <v>214</v>
      </c>
      <c r="H2515" t="s">
        <v>1094</v>
      </c>
      <c r="I2515">
        <f t="shared" si="273"/>
        <v>1</v>
      </c>
      <c r="J2515" t="str">
        <f t="shared" si="274"/>
        <v>OK</v>
      </c>
      <c r="K2515" t="str">
        <f t="shared" si="275"/>
        <v>Failed</v>
      </c>
      <c r="L2515" t="str">
        <f t="shared" si="276"/>
        <v>Withdrawal</v>
      </c>
      <c r="M2515" t="str">
        <f t="shared" si="277"/>
        <v>OK</v>
      </c>
      <c r="N2515" t="str">
        <f t="shared" si="278"/>
        <v>OK</v>
      </c>
      <c r="O2515" t="str">
        <f>_xlfn.XLOOKUP(B2515,'01_Raw_ATMs'!A:A,'01_Raw_ATMs'!A:A,"Not Found")</f>
        <v>ATM089</v>
      </c>
      <c r="P2515" t="str">
        <f t="shared" si="279"/>
        <v>Valid</v>
      </c>
    </row>
    <row r="2516" spans="1:16">
      <c r="A2516" t="s">
        <v>2711</v>
      </c>
      <c r="B2516" t="s">
        <v>71</v>
      </c>
      <c r="C2516" s="2">
        <v>45726</v>
      </c>
      <c r="D2516" s="3">
        <v>0.79046296296296292</v>
      </c>
      <c r="E2516" t="s">
        <v>33</v>
      </c>
      <c r="F2516">
        <v>4000</v>
      </c>
      <c r="G2516" t="s">
        <v>189</v>
      </c>
      <c r="I2516">
        <f t="shared" si="273"/>
        <v>1</v>
      </c>
      <c r="J2516" t="str">
        <f t="shared" si="274"/>
        <v>OK</v>
      </c>
      <c r="K2516" t="str">
        <f t="shared" si="275"/>
        <v>Successful</v>
      </c>
      <c r="L2516" t="str">
        <f t="shared" si="276"/>
        <v>Withdrawal</v>
      </c>
      <c r="M2516" t="str">
        <f t="shared" si="277"/>
        <v>OK</v>
      </c>
      <c r="N2516" t="str">
        <f t="shared" si="278"/>
        <v>OK</v>
      </c>
      <c r="O2516" t="str">
        <f>_xlfn.XLOOKUP(B2516,'01_Raw_ATMs'!A:A,'01_Raw_ATMs'!A:A,"Not Found")</f>
        <v>ATM002</v>
      </c>
      <c r="P2516" t="str">
        <f t="shared" si="279"/>
        <v>Valid</v>
      </c>
    </row>
    <row r="2517" spans="1:16">
      <c r="A2517" t="s">
        <v>2712</v>
      </c>
      <c r="B2517" t="s">
        <v>165</v>
      </c>
      <c r="C2517" s="2">
        <v>45800</v>
      </c>
      <c r="D2517" s="3">
        <v>0.1035069444444444</v>
      </c>
      <c r="E2517" t="s">
        <v>33</v>
      </c>
      <c r="F2517">
        <v>6000</v>
      </c>
      <c r="G2517" t="s">
        <v>189</v>
      </c>
      <c r="I2517">
        <f t="shared" si="273"/>
        <v>1</v>
      </c>
      <c r="J2517" t="str">
        <f t="shared" si="274"/>
        <v>OK</v>
      </c>
      <c r="K2517" t="str">
        <f t="shared" si="275"/>
        <v>Successful</v>
      </c>
      <c r="L2517" t="str">
        <f t="shared" si="276"/>
        <v>Withdrawal</v>
      </c>
      <c r="M2517" t="str">
        <f t="shared" si="277"/>
        <v>OK</v>
      </c>
      <c r="N2517" t="str">
        <f t="shared" si="278"/>
        <v>OK</v>
      </c>
      <c r="O2517" t="str">
        <f>_xlfn.XLOOKUP(B2517,'01_Raw_ATMs'!A:A,'01_Raw_ATMs'!A:A,"Not Found")</f>
        <v>ATM085</v>
      </c>
      <c r="P2517" t="str">
        <f t="shared" si="279"/>
        <v>Valid</v>
      </c>
    </row>
    <row r="2518" spans="1:16">
      <c r="A2518" t="s">
        <v>2713</v>
      </c>
      <c r="B2518" t="s">
        <v>91</v>
      </c>
      <c r="C2518" s="2">
        <v>45749</v>
      </c>
      <c r="D2518" s="3">
        <v>0.62025462962962963</v>
      </c>
      <c r="E2518" t="s">
        <v>33</v>
      </c>
      <c r="F2518">
        <v>10000</v>
      </c>
      <c r="G2518" t="s">
        <v>189</v>
      </c>
      <c r="I2518">
        <f t="shared" si="273"/>
        <v>1</v>
      </c>
      <c r="J2518" t="str">
        <f t="shared" si="274"/>
        <v>OK</v>
      </c>
      <c r="K2518" t="str">
        <f t="shared" si="275"/>
        <v>Successful</v>
      </c>
      <c r="L2518" t="str">
        <f t="shared" si="276"/>
        <v>Withdrawal</v>
      </c>
      <c r="M2518" t="str">
        <f t="shared" si="277"/>
        <v>OK</v>
      </c>
      <c r="N2518" t="str">
        <f t="shared" si="278"/>
        <v>OK</v>
      </c>
      <c r="O2518" t="str">
        <f>_xlfn.XLOOKUP(B2518,'01_Raw_ATMs'!A:A,'01_Raw_ATMs'!A:A,"Not Found")</f>
        <v>ATM014</v>
      </c>
      <c r="P2518" t="str">
        <f t="shared" si="279"/>
        <v>Valid</v>
      </c>
    </row>
    <row r="2519" spans="1:16">
      <c r="A2519" t="s">
        <v>2714</v>
      </c>
      <c r="B2519" t="s">
        <v>165</v>
      </c>
      <c r="C2519" s="2">
        <v>45923</v>
      </c>
      <c r="D2519" s="3">
        <v>0.29163194444444451</v>
      </c>
      <c r="E2519" t="s">
        <v>211</v>
      </c>
      <c r="F2519">
        <v>0</v>
      </c>
      <c r="G2519" t="s">
        <v>214</v>
      </c>
      <c r="H2519" t="s">
        <v>1103</v>
      </c>
      <c r="I2519">
        <f t="shared" si="273"/>
        <v>1</v>
      </c>
      <c r="J2519" t="str">
        <f t="shared" si="274"/>
        <v>OK</v>
      </c>
      <c r="K2519" t="str">
        <f t="shared" si="275"/>
        <v>Failed</v>
      </c>
      <c r="L2519" t="str">
        <f t="shared" si="276"/>
        <v>Mini Statement</v>
      </c>
      <c r="M2519" t="str">
        <f t="shared" si="277"/>
        <v>OK</v>
      </c>
      <c r="N2519" t="str">
        <f t="shared" si="278"/>
        <v>OK</v>
      </c>
      <c r="O2519" t="str">
        <f>_xlfn.XLOOKUP(B2519,'01_Raw_ATMs'!A:A,'01_Raw_ATMs'!A:A,"Not Found")</f>
        <v>ATM085</v>
      </c>
      <c r="P2519" t="str">
        <f t="shared" si="279"/>
        <v>Valid</v>
      </c>
    </row>
    <row r="2520" spans="1:16">
      <c r="A2520" t="s">
        <v>2715</v>
      </c>
      <c r="B2520" t="s">
        <v>111</v>
      </c>
      <c r="C2520" s="2">
        <v>46036</v>
      </c>
      <c r="D2520" s="3">
        <v>0.78378472222222217</v>
      </c>
      <c r="E2520" t="s">
        <v>33</v>
      </c>
      <c r="F2520">
        <v>8000</v>
      </c>
      <c r="G2520" t="s">
        <v>189</v>
      </c>
      <c r="I2520">
        <f t="shared" si="273"/>
        <v>1</v>
      </c>
      <c r="J2520" t="str">
        <f t="shared" si="274"/>
        <v>OK</v>
      </c>
      <c r="K2520" t="str">
        <f t="shared" si="275"/>
        <v>Successful</v>
      </c>
      <c r="L2520" t="str">
        <f t="shared" si="276"/>
        <v>Withdrawal</v>
      </c>
      <c r="M2520" t="str">
        <f t="shared" si="277"/>
        <v>OK</v>
      </c>
      <c r="N2520" t="str">
        <f t="shared" si="278"/>
        <v>OK</v>
      </c>
      <c r="O2520" t="str">
        <f>_xlfn.XLOOKUP(B2520,'01_Raw_ATMs'!A:A,'01_Raw_ATMs'!A:A,"Not Found")</f>
        <v>ATM031</v>
      </c>
      <c r="P2520" t="str">
        <f t="shared" si="279"/>
        <v>Valid</v>
      </c>
    </row>
    <row r="2521" spans="1:16">
      <c r="A2521" t="s">
        <v>2716</v>
      </c>
      <c r="B2521" t="s">
        <v>180</v>
      </c>
      <c r="C2521" s="2">
        <v>46117</v>
      </c>
      <c r="D2521" s="3">
        <v>0.87299768518518517</v>
      </c>
      <c r="E2521" t="s">
        <v>33</v>
      </c>
      <c r="F2521">
        <v>5000</v>
      </c>
      <c r="G2521" t="s">
        <v>214</v>
      </c>
      <c r="H2521" t="s">
        <v>1080</v>
      </c>
      <c r="I2521">
        <f t="shared" si="273"/>
        <v>1</v>
      </c>
      <c r="J2521" t="str">
        <f t="shared" si="274"/>
        <v>OK</v>
      </c>
      <c r="K2521" t="str">
        <f t="shared" si="275"/>
        <v>Failed</v>
      </c>
      <c r="L2521" t="str">
        <f t="shared" si="276"/>
        <v>Withdrawal</v>
      </c>
      <c r="M2521" t="str">
        <f t="shared" si="277"/>
        <v>OK</v>
      </c>
      <c r="N2521" t="str">
        <f t="shared" si="278"/>
        <v>OK</v>
      </c>
      <c r="O2521" t="str">
        <f>_xlfn.XLOOKUP(B2521,'01_Raw_ATMs'!A:A,'01_Raw_ATMs'!A:A,"Not Found")</f>
        <v>ATM100</v>
      </c>
      <c r="P2521" t="str">
        <f t="shared" si="279"/>
        <v>Valid</v>
      </c>
    </row>
    <row r="2522" spans="1:16">
      <c r="A2522" t="s">
        <v>2717</v>
      </c>
      <c r="B2522" t="s">
        <v>145</v>
      </c>
      <c r="C2522" s="2">
        <v>45954</v>
      </c>
      <c r="D2522" s="3">
        <v>0.89723379629629629</v>
      </c>
      <c r="E2522" t="s">
        <v>194</v>
      </c>
      <c r="F2522">
        <v>0</v>
      </c>
      <c r="G2522" t="s">
        <v>189</v>
      </c>
      <c r="I2522">
        <f t="shared" si="273"/>
        <v>1</v>
      </c>
      <c r="J2522" t="str">
        <f t="shared" si="274"/>
        <v>OK</v>
      </c>
      <c r="K2522" t="str">
        <f t="shared" si="275"/>
        <v>Successful</v>
      </c>
      <c r="L2522" t="str">
        <f t="shared" si="276"/>
        <v>Balance Inquiry</v>
      </c>
      <c r="M2522" t="str">
        <f t="shared" si="277"/>
        <v>OK</v>
      </c>
      <c r="N2522" t="str">
        <f t="shared" si="278"/>
        <v>OK</v>
      </c>
      <c r="O2522" t="str">
        <f>_xlfn.XLOOKUP(B2522,'01_Raw_ATMs'!A:A,'01_Raw_ATMs'!A:A,"Not Found")</f>
        <v>ATM065</v>
      </c>
      <c r="P2522" t="str">
        <f t="shared" si="279"/>
        <v>Valid</v>
      </c>
    </row>
    <row r="2523" spans="1:16">
      <c r="A2523" t="s">
        <v>2718</v>
      </c>
      <c r="B2523" t="s">
        <v>150</v>
      </c>
      <c r="C2523" s="2">
        <v>46066</v>
      </c>
      <c r="D2523" s="3">
        <v>0.84692129629629631</v>
      </c>
      <c r="E2523" t="s">
        <v>33</v>
      </c>
      <c r="F2523">
        <v>1000</v>
      </c>
      <c r="G2523" t="s">
        <v>189</v>
      </c>
      <c r="I2523">
        <f t="shared" si="273"/>
        <v>1</v>
      </c>
      <c r="J2523" t="str">
        <f t="shared" si="274"/>
        <v>OK</v>
      </c>
      <c r="K2523" t="str">
        <f t="shared" si="275"/>
        <v>Successful</v>
      </c>
      <c r="L2523" t="str">
        <f t="shared" si="276"/>
        <v>Withdrawal</v>
      </c>
      <c r="M2523" t="str">
        <f t="shared" si="277"/>
        <v>OK</v>
      </c>
      <c r="N2523" t="str">
        <f t="shared" si="278"/>
        <v>OK</v>
      </c>
      <c r="O2523" t="str">
        <f>_xlfn.XLOOKUP(B2523,'01_Raw_ATMs'!A:A,'01_Raw_ATMs'!A:A,"Not Found")</f>
        <v>ATM070</v>
      </c>
      <c r="P2523" t="str">
        <f t="shared" si="279"/>
        <v>Valid</v>
      </c>
    </row>
    <row r="2524" spans="1:16">
      <c r="A2524" t="s">
        <v>2719</v>
      </c>
      <c r="B2524" t="s">
        <v>126</v>
      </c>
      <c r="C2524" s="2">
        <v>46192</v>
      </c>
      <c r="D2524" s="3">
        <v>0.70780092592592592</v>
      </c>
      <c r="E2524" t="s">
        <v>33</v>
      </c>
      <c r="F2524">
        <v>5000</v>
      </c>
      <c r="G2524" t="s">
        <v>214</v>
      </c>
      <c r="H2524" t="s">
        <v>42</v>
      </c>
      <c r="I2524">
        <f t="shared" si="273"/>
        <v>1</v>
      </c>
      <c r="J2524" t="str">
        <f t="shared" si="274"/>
        <v>OK</v>
      </c>
      <c r="K2524" t="str">
        <f t="shared" si="275"/>
        <v>Failed</v>
      </c>
      <c r="L2524" t="str">
        <f t="shared" si="276"/>
        <v>Withdrawal</v>
      </c>
      <c r="M2524" t="str">
        <f t="shared" si="277"/>
        <v>OK</v>
      </c>
      <c r="N2524" t="str">
        <f t="shared" si="278"/>
        <v>OK</v>
      </c>
      <c r="O2524" t="str">
        <f>_xlfn.XLOOKUP(B2524,'01_Raw_ATMs'!A:A,'01_Raw_ATMs'!A:A,"Not Found")</f>
        <v>ATM046</v>
      </c>
      <c r="P2524" t="str">
        <f t="shared" si="279"/>
        <v>Valid</v>
      </c>
    </row>
    <row r="2525" spans="1:16">
      <c r="A2525" t="s">
        <v>2720</v>
      </c>
      <c r="B2525" t="s">
        <v>137</v>
      </c>
      <c r="C2525" s="2">
        <v>45669</v>
      </c>
      <c r="D2525" s="3">
        <v>0.66934027777777783</v>
      </c>
      <c r="E2525" t="s">
        <v>33</v>
      </c>
      <c r="F2525">
        <v>6000</v>
      </c>
      <c r="G2525" t="s">
        <v>189</v>
      </c>
      <c r="I2525">
        <f t="shared" si="273"/>
        <v>1</v>
      </c>
      <c r="J2525" t="str">
        <f t="shared" si="274"/>
        <v>OK</v>
      </c>
      <c r="K2525" t="str">
        <f t="shared" si="275"/>
        <v>Successful</v>
      </c>
      <c r="L2525" t="str">
        <f t="shared" si="276"/>
        <v>Withdrawal</v>
      </c>
      <c r="M2525" t="str">
        <f t="shared" si="277"/>
        <v>OK</v>
      </c>
      <c r="N2525" t="str">
        <f t="shared" si="278"/>
        <v>OK</v>
      </c>
      <c r="O2525" t="str">
        <f>_xlfn.XLOOKUP(B2525,'01_Raw_ATMs'!A:A,'01_Raw_ATMs'!A:A,"Not Found")</f>
        <v>ATM057</v>
      </c>
      <c r="P2525" t="str">
        <f t="shared" si="279"/>
        <v>Valid</v>
      </c>
    </row>
    <row r="2526" spans="1:16">
      <c r="A2526" t="s">
        <v>2721</v>
      </c>
      <c r="B2526" t="s">
        <v>141</v>
      </c>
      <c r="C2526" s="2">
        <v>45985</v>
      </c>
      <c r="D2526" s="3">
        <v>0.62908564814814816</v>
      </c>
      <c r="E2526" t="s">
        <v>194</v>
      </c>
      <c r="F2526">
        <v>0</v>
      </c>
      <c r="G2526" t="s">
        <v>189</v>
      </c>
      <c r="I2526">
        <f t="shared" si="273"/>
        <v>1</v>
      </c>
      <c r="J2526" t="str">
        <f t="shared" si="274"/>
        <v>OK</v>
      </c>
      <c r="K2526" t="str">
        <f t="shared" si="275"/>
        <v>Successful</v>
      </c>
      <c r="L2526" t="str">
        <f t="shared" si="276"/>
        <v>Balance Inquiry</v>
      </c>
      <c r="M2526" t="str">
        <f t="shared" si="277"/>
        <v>OK</v>
      </c>
      <c r="N2526" t="str">
        <f t="shared" si="278"/>
        <v>OK</v>
      </c>
      <c r="O2526" t="str">
        <f>_xlfn.XLOOKUP(B2526,'01_Raw_ATMs'!A:A,'01_Raw_ATMs'!A:A,"Not Found")</f>
        <v>ATM061</v>
      </c>
      <c r="P2526" t="str">
        <f t="shared" si="279"/>
        <v>Valid</v>
      </c>
    </row>
    <row r="2527" spans="1:16">
      <c r="A2527" t="s">
        <v>2722</v>
      </c>
      <c r="B2527" t="s">
        <v>129</v>
      </c>
      <c r="C2527" s="2">
        <v>45745</v>
      </c>
      <c r="D2527" s="3">
        <v>0.47575231481481478</v>
      </c>
      <c r="E2527" t="s">
        <v>194</v>
      </c>
      <c r="F2527">
        <v>0</v>
      </c>
      <c r="G2527" t="s">
        <v>189</v>
      </c>
      <c r="I2527">
        <f t="shared" si="273"/>
        <v>1</v>
      </c>
      <c r="J2527" t="str">
        <f t="shared" si="274"/>
        <v>OK</v>
      </c>
      <c r="K2527" t="str">
        <f t="shared" si="275"/>
        <v>Successful</v>
      </c>
      <c r="L2527" t="str">
        <f t="shared" si="276"/>
        <v>Balance Inquiry</v>
      </c>
      <c r="M2527" t="str">
        <f t="shared" si="277"/>
        <v>OK</v>
      </c>
      <c r="N2527" t="str">
        <f t="shared" si="278"/>
        <v>OK</v>
      </c>
      <c r="O2527" t="str">
        <f>_xlfn.XLOOKUP(B2527,'01_Raw_ATMs'!A:A,'01_Raw_ATMs'!A:A,"Not Found")</f>
        <v>ATM049</v>
      </c>
      <c r="P2527" t="str">
        <f t="shared" si="279"/>
        <v>Valid</v>
      </c>
    </row>
    <row r="2528" spans="1:16">
      <c r="A2528" t="s">
        <v>2723</v>
      </c>
      <c r="B2528" t="s">
        <v>100</v>
      </c>
      <c r="C2528" s="2">
        <v>46181</v>
      </c>
      <c r="D2528" s="3">
        <v>0.86379629629629628</v>
      </c>
      <c r="E2528" t="s">
        <v>33</v>
      </c>
      <c r="F2528">
        <v>1500</v>
      </c>
      <c r="G2528" t="s">
        <v>189</v>
      </c>
      <c r="I2528">
        <f t="shared" si="273"/>
        <v>1</v>
      </c>
      <c r="J2528" t="str">
        <f t="shared" si="274"/>
        <v>OK</v>
      </c>
      <c r="K2528" t="str">
        <f t="shared" si="275"/>
        <v>Successful</v>
      </c>
      <c r="L2528" t="str">
        <f t="shared" si="276"/>
        <v>Withdrawal</v>
      </c>
      <c r="M2528" t="str">
        <f t="shared" si="277"/>
        <v>OK</v>
      </c>
      <c r="N2528" t="str">
        <f t="shared" si="278"/>
        <v>OK</v>
      </c>
      <c r="O2528" t="str">
        <f>_xlfn.XLOOKUP(B2528,'01_Raw_ATMs'!A:A,'01_Raw_ATMs'!A:A,"Not Found")</f>
        <v>ATM021</v>
      </c>
      <c r="P2528" t="str">
        <f t="shared" si="279"/>
        <v>Valid</v>
      </c>
    </row>
    <row r="2529" spans="1:16">
      <c r="A2529" t="s">
        <v>2724</v>
      </c>
      <c r="B2529" t="s">
        <v>135</v>
      </c>
      <c r="C2529" s="2">
        <v>46174</v>
      </c>
      <c r="D2529" s="3">
        <v>0.32416666666666671</v>
      </c>
      <c r="E2529" t="s">
        <v>33</v>
      </c>
      <c r="F2529">
        <v>10000</v>
      </c>
      <c r="G2529" t="s">
        <v>189</v>
      </c>
      <c r="I2529">
        <f t="shared" si="273"/>
        <v>1</v>
      </c>
      <c r="J2529" t="str">
        <f t="shared" si="274"/>
        <v>OK</v>
      </c>
      <c r="K2529" t="str">
        <f t="shared" si="275"/>
        <v>Successful</v>
      </c>
      <c r="L2529" t="str">
        <f t="shared" si="276"/>
        <v>Withdrawal</v>
      </c>
      <c r="M2529" t="str">
        <f t="shared" si="277"/>
        <v>OK</v>
      </c>
      <c r="N2529" t="str">
        <f t="shared" si="278"/>
        <v>OK</v>
      </c>
      <c r="O2529" t="str">
        <f>_xlfn.XLOOKUP(B2529,'01_Raw_ATMs'!A:A,'01_Raw_ATMs'!A:A,"Not Found")</f>
        <v>ATM055</v>
      </c>
      <c r="P2529" t="str">
        <f t="shared" si="279"/>
        <v>Valid</v>
      </c>
    </row>
    <row r="2530" spans="1:16">
      <c r="A2530" t="s">
        <v>2725</v>
      </c>
      <c r="B2530" t="s">
        <v>142</v>
      </c>
      <c r="C2530" s="2">
        <v>45709</v>
      </c>
      <c r="D2530" s="3">
        <v>0.44261574074074073</v>
      </c>
      <c r="E2530" t="s">
        <v>33</v>
      </c>
      <c r="F2530">
        <v>1000</v>
      </c>
      <c r="G2530" t="s">
        <v>189</v>
      </c>
      <c r="I2530">
        <f t="shared" si="273"/>
        <v>1</v>
      </c>
      <c r="J2530" t="str">
        <f t="shared" si="274"/>
        <v>OK</v>
      </c>
      <c r="K2530" t="str">
        <f t="shared" si="275"/>
        <v>Successful</v>
      </c>
      <c r="L2530" t="str">
        <f t="shared" si="276"/>
        <v>Withdrawal</v>
      </c>
      <c r="M2530" t="str">
        <f t="shared" si="277"/>
        <v>OK</v>
      </c>
      <c r="N2530" t="str">
        <f t="shared" si="278"/>
        <v>OK</v>
      </c>
      <c r="O2530" t="str">
        <f>_xlfn.XLOOKUP(B2530,'01_Raw_ATMs'!A:A,'01_Raw_ATMs'!A:A,"Not Found")</f>
        <v>ATM062</v>
      </c>
      <c r="P2530" t="str">
        <f t="shared" si="279"/>
        <v>Valid</v>
      </c>
    </row>
    <row r="2531" spans="1:16">
      <c r="A2531" t="s">
        <v>2726</v>
      </c>
      <c r="B2531" t="s">
        <v>89</v>
      </c>
      <c r="C2531" s="2">
        <v>46091</v>
      </c>
      <c r="D2531" s="3">
        <v>0.31043981481481481</v>
      </c>
      <c r="E2531" t="s">
        <v>33</v>
      </c>
      <c r="F2531">
        <v>6000</v>
      </c>
      <c r="G2531" t="s">
        <v>189</v>
      </c>
      <c r="I2531">
        <f t="shared" si="273"/>
        <v>1</v>
      </c>
      <c r="J2531" t="str">
        <f t="shared" si="274"/>
        <v>OK</v>
      </c>
      <c r="K2531" t="str">
        <f t="shared" si="275"/>
        <v>Successful</v>
      </c>
      <c r="L2531" t="str">
        <f t="shared" si="276"/>
        <v>Withdrawal</v>
      </c>
      <c r="M2531" t="str">
        <f t="shared" si="277"/>
        <v>OK</v>
      </c>
      <c r="N2531" t="str">
        <f t="shared" si="278"/>
        <v>OK</v>
      </c>
      <c r="O2531" t="str">
        <f>_xlfn.XLOOKUP(B2531,'01_Raw_ATMs'!A:A,'01_Raw_ATMs'!A:A,"Not Found")</f>
        <v>ATM012</v>
      </c>
      <c r="P2531" t="str">
        <f t="shared" si="279"/>
        <v>Valid</v>
      </c>
    </row>
    <row r="2532" spans="1:16">
      <c r="A2532" t="s">
        <v>2727</v>
      </c>
      <c r="B2532" t="s">
        <v>102</v>
      </c>
      <c r="C2532" s="2">
        <v>46157</v>
      </c>
      <c r="D2532" s="3">
        <v>0.49850694444444438</v>
      </c>
      <c r="E2532" t="s">
        <v>33</v>
      </c>
      <c r="F2532">
        <v>6000</v>
      </c>
      <c r="G2532" t="s">
        <v>189</v>
      </c>
      <c r="I2532">
        <f t="shared" si="273"/>
        <v>1</v>
      </c>
      <c r="J2532" t="str">
        <f t="shared" si="274"/>
        <v>OK</v>
      </c>
      <c r="K2532" t="str">
        <f t="shared" si="275"/>
        <v>Successful</v>
      </c>
      <c r="L2532" t="str">
        <f t="shared" si="276"/>
        <v>Withdrawal</v>
      </c>
      <c r="M2532" t="str">
        <f t="shared" si="277"/>
        <v>OK</v>
      </c>
      <c r="N2532" t="str">
        <f t="shared" si="278"/>
        <v>OK</v>
      </c>
      <c r="O2532" t="str">
        <f>_xlfn.XLOOKUP(B2532,'01_Raw_ATMs'!A:A,'01_Raw_ATMs'!A:A,"Not Found")</f>
        <v>ATM023</v>
      </c>
      <c r="P2532" t="str">
        <f t="shared" si="279"/>
        <v>Valid</v>
      </c>
    </row>
    <row r="2533" spans="1:16">
      <c r="A2533" t="s">
        <v>2728</v>
      </c>
      <c r="B2533" t="s">
        <v>173</v>
      </c>
      <c r="C2533" s="2">
        <v>46044</v>
      </c>
      <c r="D2533" s="3">
        <v>0.53471064814814817</v>
      </c>
      <c r="E2533" t="s">
        <v>33</v>
      </c>
      <c r="F2533">
        <v>10000</v>
      </c>
      <c r="G2533" t="s">
        <v>189</v>
      </c>
      <c r="I2533">
        <f t="shared" si="273"/>
        <v>1</v>
      </c>
      <c r="J2533" t="str">
        <f t="shared" si="274"/>
        <v>OK</v>
      </c>
      <c r="K2533" t="str">
        <f t="shared" si="275"/>
        <v>Successful</v>
      </c>
      <c r="L2533" t="str">
        <f t="shared" si="276"/>
        <v>Withdrawal</v>
      </c>
      <c r="M2533" t="str">
        <f t="shared" si="277"/>
        <v>OK</v>
      </c>
      <c r="N2533" t="str">
        <f t="shared" si="278"/>
        <v>OK</v>
      </c>
      <c r="O2533" t="str">
        <f>_xlfn.XLOOKUP(B2533,'01_Raw_ATMs'!A:A,'01_Raw_ATMs'!A:A,"Not Found")</f>
        <v>ATM093</v>
      </c>
      <c r="P2533" t="str">
        <f t="shared" si="279"/>
        <v>Valid</v>
      </c>
    </row>
    <row r="2534" spans="1:16">
      <c r="A2534" t="s">
        <v>2729</v>
      </c>
      <c r="B2534" t="s">
        <v>131</v>
      </c>
      <c r="C2534" s="2">
        <v>45844</v>
      </c>
      <c r="D2534" s="3">
        <v>0.46037037037037037</v>
      </c>
      <c r="E2534" t="s">
        <v>33</v>
      </c>
      <c r="F2534">
        <v>4000</v>
      </c>
      <c r="G2534" t="s">
        <v>189</v>
      </c>
      <c r="I2534">
        <f t="shared" si="273"/>
        <v>1</v>
      </c>
      <c r="J2534" t="str">
        <f t="shared" si="274"/>
        <v>OK</v>
      </c>
      <c r="K2534" t="str">
        <f t="shared" si="275"/>
        <v>Successful</v>
      </c>
      <c r="L2534" t="str">
        <f t="shared" si="276"/>
        <v>Withdrawal</v>
      </c>
      <c r="M2534" t="str">
        <f t="shared" si="277"/>
        <v>OK</v>
      </c>
      <c r="N2534" t="str">
        <f t="shared" si="278"/>
        <v>OK</v>
      </c>
      <c r="O2534" t="str">
        <f>_xlfn.XLOOKUP(B2534,'01_Raw_ATMs'!A:A,'01_Raw_ATMs'!A:A,"Not Found")</f>
        <v>ATM051</v>
      </c>
      <c r="P2534" t="str">
        <f t="shared" si="279"/>
        <v>Valid</v>
      </c>
    </row>
    <row r="2535" spans="1:16">
      <c r="A2535" t="s">
        <v>2730</v>
      </c>
      <c r="B2535" t="s">
        <v>117</v>
      </c>
      <c r="C2535" s="2">
        <v>46043</v>
      </c>
      <c r="D2535" s="3">
        <v>0.55261574074074071</v>
      </c>
      <c r="E2535" t="s">
        <v>33</v>
      </c>
      <c r="F2535">
        <v>8000</v>
      </c>
      <c r="G2535" t="s">
        <v>189</v>
      </c>
      <c r="I2535">
        <f t="shared" si="273"/>
        <v>1</v>
      </c>
      <c r="J2535" t="str">
        <f t="shared" si="274"/>
        <v>OK</v>
      </c>
      <c r="K2535" t="str">
        <f t="shared" si="275"/>
        <v>Successful</v>
      </c>
      <c r="L2535" t="str">
        <f t="shared" si="276"/>
        <v>Withdrawal</v>
      </c>
      <c r="M2535" t="str">
        <f t="shared" si="277"/>
        <v>OK</v>
      </c>
      <c r="N2535" t="str">
        <f t="shared" si="278"/>
        <v>OK</v>
      </c>
      <c r="O2535" t="str">
        <f>_xlfn.XLOOKUP(B2535,'01_Raw_ATMs'!A:A,'01_Raw_ATMs'!A:A,"Not Found")</f>
        <v>ATM037</v>
      </c>
      <c r="P2535" t="str">
        <f t="shared" si="279"/>
        <v>Valid</v>
      </c>
    </row>
    <row r="2536" spans="1:16">
      <c r="A2536" t="s">
        <v>2731</v>
      </c>
      <c r="B2536" t="s">
        <v>115</v>
      </c>
      <c r="C2536" s="2">
        <v>46121</v>
      </c>
      <c r="D2536" s="3">
        <v>0.67296296296296299</v>
      </c>
      <c r="E2536" t="s">
        <v>33</v>
      </c>
      <c r="F2536">
        <v>1500</v>
      </c>
      <c r="G2536" t="s">
        <v>189</v>
      </c>
      <c r="I2536">
        <f t="shared" si="273"/>
        <v>1</v>
      </c>
      <c r="J2536" t="str">
        <f t="shared" si="274"/>
        <v>OK</v>
      </c>
      <c r="K2536" t="str">
        <f t="shared" si="275"/>
        <v>Successful</v>
      </c>
      <c r="L2536" t="str">
        <f t="shared" si="276"/>
        <v>Withdrawal</v>
      </c>
      <c r="M2536" t="str">
        <f t="shared" si="277"/>
        <v>OK</v>
      </c>
      <c r="N2536" t="str">
        <f t="shared" si="278"/>
        <v>OK</v>
      </c>
      <c r="O2536" t="str">
        <f>_xlfn.XLOOKUP(B2536,'01_Raw_ATMs'!A:A,'01_Raw_ATMs'!A:A,"Not Found")</f>
        <v>ATM035</v>
      </c>
      <c r="P2536" t="str">
        <f t="shared" si="279"/>
        <v>Valid</v>
      </c>
    </row>
    <row r="2537" spans="1:16">
      <c r="A2537" t="s">
        <v>2732</v>
      </c>
      <c r="B2537" t="s">
        <v>91</v>
      </c>
      <c r="C2537" s="2">
        <v>46053</v>
      </c>
      <c r="D2537" s="3">
        <v>0.33289351851851851</v>
      </c>
      <c r="E2537" t="s">
        <v>33</v>
      </c>
      <c r="F2537">
        <v>2000</v>
      </c>
      <c r="G2537" t="s">
        <v>189</v>
      </c>
      <c r="I2537">
        <f t="shared" si="273"/>
        <v>1</v>
      </c>
      <c r="J2537" t="str">
        <f t="shared" si="274"/>
        <v>OK</v>
      </c>
      <c r="K2537" t="str">
        <f t="shared" si="275"/>
        <v>Successful</v>
      </c>
      <c r="L2537" t="str">
        <f t="shared" si="276"/>
        <v>Withdrawal</v>
      </c>
      <c r="M2537" t="str">
        <f t="shared" si="277"/>
        <v>OK</v>
      </c>
      <c r="N2537" t="str">
        <f t="shared" si="278"/>
        <v>OK</v>
      </c>
      <c r="O2537" t="str">
        <f>_xlfn.XLOOKUP(B2537,'01_Raw_ATMs'!A:A,'01_Raw_ATMs'!A:A,"Not Found")</f>
        <v>ATM014</v>
      </c>
      <c r="P2537" t="str">
        <f t="shared" si="279"/>
        <v>Valid</v>
      </c>
    </row>
    <row r="2538" spans="1:16">
      <c r="A2538" t="s">
        <v>2733</v>
      </c>
      <c r="B2538" t="s">
        <v>133</v>
      </c>
      <c r="C2538" s="2">
        <v>45939</v>
      </c>
      <c r="D2538" s="3">
        <v>0.67222222222222228</v>
      </c>
      <c r="E2538" t="s">
        <v>33</v>
      </c>
      <c r="F2538">
        <v>8000</v>
      </c>
      <c r="G2538" t="s">
        <v>214</v>
      </c>
      <c r="H2538" t="s">
        <v>1215</v>
      </c>
      <c r="I2538">
        <f t="shared" si="273"/>
        <v>1</v>
      </c>
      <c r="J2538" t="str">
        <f t="shared" si="274"/>
        <v>OK</v>
      </c>
      <c r="K2538" t="str">
        <f t="shared" si="275"/>
        <v>Failed</v>
      </c>
      <c r="L2538" t="str">
        <f t="shared" si="276"/>
        <v>Withdrawal</v>
      </c>
      <c r="M2538" t="str">
        <f t="shared" si="277"/>
        <v>OK</v>
      </c>
      <c r="N2538" t="str">
        <f t="shared" si="278"/>
        <v>OK</v>
      </c>
      <c r="O2538" t="str">
        <f>_xlfn.XLOOKUP(B2538,'01_Raw_ATMs'!A:A,'01_Raw_ATMs'!A:A,"Not Found")</f>
        <v>ATM053</v>
      </c>
      <c r="P2538" t="str">
        <f t="shared" si="279"/>
        <v>Valid</v>
      </c>
    </row>
    <row r="2539" spans="1:16">
      <c r="A2539" t="s">
        <v>2734</v>
      </c>
      <c r="B2539" t="s">
        <v>115</v>
      </c>
      <c r="C2539" s="2">
        <v>46067</v>
      </c>
      <c r="D2539" s="3">
        <v>0.68905092592592587</v>
      </c>
      <c r="E2539" t="s">
        <v>33</v>
      </c>
      <c r="F2539">
        <v>4000</v>
      </c>
      <c r="G2539" t="s">
        <v>189</v>
      </c>
      <c r="I2539">
        <f t="shared" si="273"/>
        <v>1</v>
      </c>
      <c r="J2539" t="str">
        <f t="shared" si="274"/>
        <v>OK</v>
      </c>
      <c r="K2539" t="str">
        <f t="shared" si="275"/>
        <v>Successful</v>
      </c>
      <c r="L2539" t="str">
        <f t="shared" si="276"/>
        <v>Withdrawal</v>
      </c>
      <c r="M2539" t="str">
        <f t="shared" si="277"/>
        <v>OK</v>
      </c>
      <c r="N2539" t="str">
        <f t="shared" si="278"/>
        <v>OK</v>
      </c>
      <c r="O2539" t="str">
        <f>_xlfn.XLOOKUP(B2539,'01_Raw_ATMs'!A:A,'01_Raw_ATMs'!A:A,"Not Found")</f>
        <v>ATM035</v>
      </c>
      <c r="P2539" t="str">
        <f t="shared" si="279"/>
        <v>Valid</v>
      </c>
    </row>
    <row r="2540" spans="1:16">
      <c r="A2540" t="s">
        <v>2735</v>
      </c>
      <c r="B2540" t="s">
        <v>114</v>
      </c>
      <c r="C2540" s="2">
        <v>46062</v>
      </c>
      <c r="D2540" s="3">
        <v>0.65871527777777783</v>
      </c>
      <c r="E2540" t="s">
        <v>33</v>
      </c>
      <c r="F2540">
        <v>8000</v>
      </c>
      <c r="G2540" t="s">
        <v>189</v>
      </c>
      <c r="I2540">
        <f t="shared" si="273"/>
        <v>1</v>
      </c>
      <c r="J2540" t="str">
        <f t="shared" si="274"/>
        <v>OK</v>
      </c>
      <c r="K2540" t="str">
        <f t="shared" si="275"/>
        <v>Successful</v>
      </c>
      <c r="L2540" t="str">
        <f t="shared" si="276"/>
        <v>Withdrawal</v>
      </c>
      <c r="M2540" t="str">
        <f t="shared" si="277"/>
        <v>OK</v>
      </c>
      <c r="N2540" t="str">
        <f t="shared" si="278"/>
        <v>OK</v>
      </c>
      <c r="O2540" t="str">
        <f>_xlfn.XLOOKUP(B2540,'01_Raw_ATMs'!A:A,'01_Raw_ATMs'!A:A,"Not Found")</f>
        <v>ATM034</v>
      </c>
      <c r="P2540" t="str">
        <f t="shared" si="279"/>
        <v>Valid</v>
      </c>
    </row>
    <row r="2541" spans="1:16">
      <c r="A2541" t="s">
        <v>2736</v>
      </c>
      <c r="B2541" t="s">
        <v>74</v>
      </c>
      <c r="C2541" s="2">
        <v>45722</v>
      </c>
      <c r="D2541" s="3">
        <v>0.25292824074074072</v>
      </c>
      <c r="E2541" t="s">
        <v>261</v>
      </c>
      <c r="F2541">
        <v>1000</v>
      </c>
      <c r="G2541" t="s">
        <v>189</v>
      </c>
      <c r="I2541">
        <f t="shared" si="273"/>
        <v>1</v>
      </c>
      <c r="J2541" t="str">
        <f t="shared" si="274"/>
        <v>OK</v>
      </c>
      <c r="K2541" t="str">
        <f t="shared" si="275"/>
        <v>Successful</v>
      </c>
      <c r="L2541" t="str">
        <f t="shared" si="276"/>
        <v>Cash Deposit</v>
      </c>
      <c r="M2541" t="str">
        <f t="shared" si="277"/>
        <v>OK</v>
      </c>
      <c r="N2541" t="str">
        <f t="shared" si="278"/>
        <v>OK</v>
      </c>
      <c r="O2541" t="str">
        <f>_xlfn.XLOOKUP(B2541,'01_Raw_ATMs'!A:A,'01_Raw_ATMs'!A:A,"Not Found")</f>
        <v>ATM003</v>
      </c>
      <c r="P2541" t="str">
        <f t="shared" si="279"/>
        <v>Valid</v>
      </c>
    </row>
    <row r="2542" spans="1:16">
      <c r="A2542" t="s">
        <v>2737</v>
      </c>
      <c r="B2542" t="s">
        <v>177</v>
      </c>
      <c r="C2542" s="2">
        <v>45912</v>
      </c>
      <c r="D2542" s="3">
        <v>0.57543981481481477</v>
      </c>
      <c r="E2542" t="s">
        <v>33</v>
      </c>
      <c r="F2542">
        <v>1500</v>
      </c>
      <c r="G2542" t="s">
        <v>214</v>
      </c>
      <c r="H2542" t="s">
        <v>1215</v>
      </c>
      <c r="I2542">
        <f t="shared" si="273"/>
        <v>1</v>
      </c>
      <c r="J2542" t="str">
        <f t="shared" si="274"/>
        <v>OK</v>
      </c>
      <c r="K2542" t="str">
        <f t="shared" si="275"/>
        <v>Failed</v>
      </c>
      <c r="L2542" t="str">
        <f t="shared" si="276"/>
        <v>Withdrawal</v>
      </c>
      <c r="M2542" t="str">
        <f t="shared" si="277"/>
        <v>OK</v>
      </c>
      <c r="N2542" t="str">
        <f t="shared" si="278"/>
        <v>OK</v>
      </c>
      <c r="O2542" t="str">
        <f>_xlfn.XLOOKUP(B2542,'01_Raw_ATMs'!A:A,'01_Raw_ATMs'!A:A,"Not Found")</f>
        <v>ATM097</v>
      </c>
      <c r="P2542" t="str">
        <f t="shared" si="279"/>
        <v>Valid</v>
      </c>
    </row>
    <row r="2543" spans="1:16">
      <c r="A2543" t="s">
        <v>2738</v>
      </c>
      <c r="B2543" t="s">
        <v>172</v>
      </c>
      <c r="C2543" s="2">
        <v>46075</v>
      </c>
      <c r="D2543" s="3">
        <v>0.30104166666666671</v>
      </c>
      <c r="E2543" t="s">
        <v>33</v>
      </c>
      <c r="F2543">
        <v>500</v>
      </c>
      <c r="G2543" t="s">
        <v>189</v>
      </c>
      <c r="I2543">
        <f t="shared" si="273"/>
        <v>1</v>
      </c>
      <c r="J2543" t="str">
        <f t="shared" si="274"/>
        <v>OK</v>
      </c>
      <c r="K2543" t="str">
        <f t="shared" si="275"/>
        <v>Successful</v>
      </c>
      <c r="L2543" t="str">
        <f t="shared" si="276"/>
        <v>Withdrawal</v>
      </c>
      <c r="M2543" t="str">
        <f t="shared" si="277"/>
        <v>OK</v>
      </c>
      <c r="N2543" t="str">
        <f t="shared" si="278"/>
        <v>OK</v>
      </c>
      <c r="O2543" t="str">
        <f>_xlfn.XLOOKUP(B2543,'01_Raw_ATMs'!A:A,'01_Raw_ATMs'!A:A,"Not Found")</f>
        <v>ATM092</v>
      </c>
      <c r="P2543" t="str">
        <f t="shared" si="279"/>
        <v>Valid</v>
      </c>
    </row>
    <row r="2544" spans="1:16">
      <c r="A2544" t="s">
        <v>2739</v>
      </c>
      <c r="B2544" t="s">
        <v>112</v>
      </c>
      <c r="C2544" s="2">
        <v>45702</v>
      </c>
      <c r="D2544" s="3">
        <v>0.88929398148148153</v>
      </c>
      <c r="E2544" t="s">
        <v>33</v>
      </c>
      <c r="F2544">
        <v>4000</v>
      </c>
      <c r="G2544" t="s">
        <v>189</v>
      </c>
      <c r="I2544">
        <f t="shared" si="273"/>
        <v>1</v>
      </c>
      <c r="J2544" t="str">
        <f t="shared" si="274"/>
        <v>OK</v>
      </c>
      <c r="K2544" t="str">
        <f t="shared" si="275"/>
        <v>Successful</v>
      </c>
      <c r="L2544" t="str">
        <f t="shared" si="276"/>
        <v>Withdrawal</v>
      </c>
      <c r="M2544" t="str">
        <f t="shared" si="277"/>
        <v>OK</v>
      </c>
      <c r="N2544" t="str">
        <f t="shared" si="278"/>
        <v>OK</v>
      </c>
      <c r="O2544" t="str">
        <f>_xlfn.XLOOKUP(B2544,'01_Raw_ATMs'!A:A,'01_Raw_ATMs'!A:A,"Not Found")</f>
        <v>ATM032</v>
      </c>
      <c r="P2544" t="str">
        <f t="shared" si="279"/>
        <v>Valid</v>
      </c>
    </row>
    <row r="2545" spans="1:16">
      <c r="A2545" t="s">
        <v>2740</v>
      </c>
      <c r="B2545" t="s">
        <v>170</v>
      </c>
      <c r="C2545" s="2">
        <v>45680</v>
      </c>
      <c r="D2545" s="3">
        <v>0.89164351851851853</v>
      </c>
      <c r="E2545" t="s">
        <v>261</v>
      </c>
      <c r="F2545">
        <v>5000</v>
      </c>
      <c r="G2545" t="s">
        <v>189</v>
      </c>
      <c r="I2545">
        <f t="shared" si="273"/>
        <v>1</v>
      </c>
      <c r="J2545" t="str">
        <f t="shared" si="274"/>
        <v>OK</v>
      </c>
      <c r="K2545" t="str">
        <f t="shared" si="275"/>
        <v>Successful</v>
      </c>
      <c r="L2545" t="str">
        <f t="shared" si="276"/>
        <v>Cash Deposit</v>
      </c>
      <c r="M2545" t="str">
        <f t="shared" si="277"/>
        <v>OK</v>
      </c>
      <c r="N2545" t="str">
        <f t="shared" si="278"/>
        <v>OK</v>
      </c>
      <c r="O2545" t="str">
        <f>_xlfn.XLOOKUP(B2545,'01_Raw_ATMs'!A:A,'01_Raw_ATMs'!A:A,"Not Found")</f>
        <v>ATM090</v>
      </c>
      <c r="P2545" t="str">
        <f t="shared" si="279"/>
        <v>Valid</v>
      </c>
    </row>
    <row r="2546" spans="1:16">
      <c r="A2546" t="s">
        <v>2741</v>
      </c>
      <c r="B2546" t="s">
        <v>114</v>
      </c>
      <c r="C2546" s="2">
        <v>45785</v>
      </c>
      <c r="D2546" s="3">
        <v>0.72731481481481486</v>
      </c>
      <c r="E2546" t="s">
        <v>33</v>
      </c>
      <c r="F2546">
        <v>2000</v>
      </c>
      <c r="G2546" t="s">
        <v>189</v>
      </c>
      <c r="I2546">
        <f t="shared" si="273"/>
        <v>1</v>
      </c>
      <c r="J2546" t="str">
        <f t="shared" si="274"/>
        <v>OK</v>
      </c>
      <c r="K2546" t="str">
        <f t="shared" si="275"/>
        <v>Successful</v>
      </c>
      <c r="L2546" t="str">
        <f t="shared" si="276"/>
        <v>Withdrawal</v>
      </c>
      <c r="M2546" t="str">
        <f t="shared" si="277"/>
        <v>OK</v>
      </c>
      <c r="N2546" t="str">
        <f t="shared" si="278"/>
        <v>OK</v>
      </c>
      <c r="O2546" t="str">
        <f>_xlfn.XLOOKUP(B2546,'01_Raw_ATMs'!A:A,'01_Raw_ATMs'!A:A,"Not Found")</f>
        <v>ATM034</v>
      </c>
      <c r="P2546" t="str">
        <f t="shared" si="279"/>
        <v>Valid</v>
      </c>
    </row>
    <row r="2547" spans="1:16">
      <c r="A2547" t="s">
        <v>2742</v>
      </c>
      <c r="B2547" t="s">
        <v>116</v>
      </c>
      <c r="C2547" s="2">
        <v>45686</v>
      </c>
      <c r="D2547" s="3">
        <v>0.81001157407407409</v>
      </c>
      <c r="E2547" t="s">
        <v>194</v>
      </c>
      <c r="F2547">
        <v>0</v>
      </c>
      <c r="G2547" t="s">
        <v>189</v>
      </c>
      <c r="I2547">
        <f t="shared" si="273"/>
        <v>1</v>
      </c>
      <c r="J2547" t="str">
        <f t="shared" si="274"/>
        <v>OK</v>
      </c>
      <c r="K2547" t="str">
        <f t="shared" si="275"/>
        <v>Successful</v>
      </c>
      <c r="L2547" t="str">
        <f t="shared" si="276"/>
        <v>Balance Inquiry</v>
      </c>
      <c r="M2547" t="str">
        <f t="shared" si="277"/>
        <v>OK</v>
      </c>
      <c r="N2547" t="str">
        <f t="shared" si="278"/>
        <v>OK</v>
      </c>
      <c r="O2547" t="str">
        <f>_xlfn.XLOOKUP(B2547,'01_Raw_ATMs'!A:A,'01_Raw_ATMs'!A:A,"Not Found")</f>
        <v>ATM036</v>
      </c>
      <c r="P2547" t="str">
        <f t="shared" si="279"/>
        <v>Valid</v>
      </c>
    </row>
    <row r="2548" spans="1:16">
      <c r="A2548" t="s">
        <v>2743</v>
      </c>
      <c r="B2548" t="s">
        <v>175</v>
      </c>
      <c r="C2548" s="2">
        <v>46153</v>
      </c>
      <c r="D2548" s="3">
        <v>0.87484953703703705</v>
      </c>
      <c r="E2548" t="s">
        <v>33</v>
      </c>
      <c r="F2548">
        <v>6000</v>
      </c>
      <c r="G2548" t="s">
        <v>189</v>
      </c>
      <c r="I2548">
        <f t="shared" si="273"/>
        <v>1</v>
      </c>
      <c r="J2548" t="str">
        <f t="shared" si="274"/>
        <v>OK</v>
      </c>
      <c r="K2548" t="str">
        <f t="shared" si="275"/>
        <v>Successful</v>
      </c>
      <c r="L2548" t="str">
        <f t="shared" si="276"/>
        <v>Withdrawal</v>
      </c>
      <c r="M2548" t="str">
        <f t="shared" si="277"/>
        <v>OK</v>
      </c>
      <c r="N2548" t="str">
        <f t="shared" si="278"/>
        <v>OK</v>
      </c>
      <c r="O2548" t="str">
        <f>_xlfn.XLOOKUP(B2548,'01_Raw_ATMs'!A:A,'01_Raw_ATMs'!A:A,"Not Found")</f>
        <v>ATM095</v>
      </c>
      <c r="P2548" t="str">
        <f t="shared" si="279"/>
        <v>Valid</v>
      </c>
    </row>
    <row r="2549" spans="1:16">
      <c r="A2549" t="s">
        <v>2744</v>
      </c>
      <c r="B2549" t="s">
        <v>114</v>
      </c>
      <c r="C2549" s="2">
        <v>45700</v>
      </c>
      <c r="D2549" s="3">
        <v>0.70747685185185183</v>
      </c>
      <c r="E2549" t="s">
        <v>33</v>
      </c>
      <c r="F2549">
        <v>4000</v>
      </c>
      <c r="G2549" t="s">
        <v>189</v>
      </c>
      <c r="I2549">
        <f t="shared" si="273"/>
        <v>1</v>
      </c>
      <c r="J2549" t="str">
        <f t="shared" si="274"/>
        <v>OK</v>
      </c>
      <c r="K2549" t="str">
        <f t="shared" si="275"/>
        <v>Successful</v>
      </c>
      <c r="L2549" t="str">
        <f t="shared" si="276"/>
        <v>Withdrawal</v>
      </c>
      <c r="M2549" t="str">
        <f t="shared" si="277"/>
        <v>OK</v>
      </c>
      <c r="N2549" t="str">
        <f t="shared" si="278"/>
        <v>OK</v>
      </c>
      <c r="O2549" t="str">
        <f>_xlfn.XLOOKUP(B2549,'01_Raw_ATMs'!A:A,'01_Raw_ATMs'!A:A,"Not Found")</f>
        <v>ATM034</v>
      </c>
      <c r="P2549" t="str">
        <f t="shared" si="279"/>
        <v>Valid</v>
      </c>
    </row>
    <row r="2550" spans="1:16">
      <c r="A2550" t="s">
        <v>2745</v>
      </c>
      <c r="B2550" t="s">
        <v>151</v>
      </c>
      <c r="C2550" s="2">
        <v>45806</v>
      </c>
      <c r="D2550" s="3">
        <v>0.2537962962962963</v>
      </c>
      <c r="E2550" t="s">
        <v>33</v>
      </c>
      <c r="F2550">
        <v>6000</v>
      </c>
      <c r="G2550" t="s">
        <v>189</v>
      </c>
      <c r="I2550">
        <f t="shared" si="273"/>
        <v>1</v>
      </c>
      <c r="J2550" t="str">
        <f t="shared" si="274"/>
        <v>OK</v>
      </c>
      <c r="K2550" t="str">
        <f t="shared" si="275"/>
        <v>Successful</v>
      </c>
      <c r="L2550" t="str">
        <f t="shared" si="276"/>
        <v>Withdrawal</v>
      </c>
      <c r="M2550" t="str">
        <f t="shared" si="277"/>
        <v>OK</v>
      </c>
      <c r="N2550" t="str">
        <f t="shared" si="278"/>
        <v>OK</v>
      </c>
      <c r="O2550" t="str">
        <f>_xlfn.XLOOKUP(B2550,'01_Raw_ATMs'!A:A,'01_Raw_ATMs'!A:A,"Not Found")</f>
        <v>ATM071</v>
      </c>
      <c r="P2550" t="str">
        <f t="shared" si="279"/>
        <v>Valid</v>
      </c>
    </row>
    <row r="2551" spans="1:16">
      <c r="A2551" t="s">
        <v>2746</v>
      </c>
      <c r="B2551" t="s">
        <v>91</v>
      </c>
      <c r="C2551" s="2">
        <v>45889</v>
      </c>
      <c r="D2551" s="3">
        <v>0.86054398148148148</v>
      </c>
      <c r="E2551" t="s">
        <v>211</v>
      </c>
      <c r="F2551">
        <v>0</v>
      </c>
      <c r="G2551" t="s">
        <v>189</v>
      </c>
      <c r="I2551">
        <f t="shared" si="273"/>
        <v>1</v>
      </c>
      <c r="J2551" t="str">
        <f t="shared" si="274"/>
        <v>OK</v>
      </c>
      <c r="K2551" t="str">
        <f t="shared" si="275"/>
        <v>Successful</v>
      </c>
      <c r="L2551" t="str">
        <f t="shared" si="276"/>
        <v>Mini Statement</v>
      </c>
      <c r="M2551" t="str">
        <f t="shared" si="277"/>
        <v>OK</v>
      </c>
      <c r="N2551" t="str">
        <f t="shared" si="278"/>
        <v>OK</v>
      </c>
      <c r="O2551" t="str">
        <f>_xlfn.XLOOKUP(B2551,'01_Raw_ATMs'!A:A,'01_Raw_ATMs'!A:A,"Not Found")</f>
        <v>ATM014</v>
      </c>
      <c r="P2551" t="str">
        <f t="shared" si="279"/>
        <v>Valid</v>
      </c>
    </row>
    <row r="2552" spans="1:16">
      <c r="A2552" t="s">
        <v>2747</v>
      </c>
      <c r="B2552" t="s">
        <v>114</v>
      </c>
      <c r="C2552" s="2">
        <v>46090</v>
      </c>
      <c r="D2552" s="3">
        <v>0.73239583333333336</v>
      </c>
      <c r="E2552" t="s">
        <v>194</v>
      </c>
      <c r="F2552">
        <v>0</v>
      </c>
      <c r="G2552" t="s">
        <v>189</v>
      </c>
      <c r="I2552">
        <f t="shared" si="273"/>
        <v>1</v>
      </c>
      <c r="J2552" t="str">
        <f t="shared" si="274"/>
        <v>OK</v>
      </c>
      <c r="K2552" t="str">
        <f t="shared" si="275"/>
        <v>Successful</v>
      </c>
      <c r="L2552" t="str">
        <f t="shared" si="276"/>
        <v>Balance Inquiry</v>
      </c>
      <c r="M2552" t="str">
        <f t="shared" si="277"/>
        <v>OK</v>
      </c>
      <c r="N2552" t="str">
        <f t="shared" si="278"/>
        <v>OK</v>
      </c>
      <c r="O2552" t="str">
        <f>_xlfn.XLOOKUP(B2552,'01_Raw_ATMs'!A:A,'01_Raw_ATMs'!A:A,"Not Found")</f>
        <v>ATM034</v>
      </c>
      <c r="P2552" t="str">
        <f t="shared" si="279"/>
        <v>Valid</v>
      </c>
    </row>
    <row r="2553" spans="1:16">
      <c r="A2553" t="s">
        <v>2748</v>
      </c>
      <c r="B2553" t="s">
        <v>155</v>
      </c>
      <c r="C2553" s="2">
        <v>46063</v>
      </c>
      <c r="D2553" s="3">
        <v>0.77462962962962967</v>
      </c>
      <c r="E2553" t="s">
        <v>33</v>
      </c>
      <c r="F2553">
        <v>6000</v>
      </c>
      <c r="G2553" t="s">
        <v>189</v>
      </c>
      <c r="I2553">
        <f t="shared" si="273"/>
        <v>1</v>
      </c>
      <c r="J2553" t="str">
        <f t="shared" si="274"/>
        <v>OK</v>
      </c>
      <c r="K2553" t="str">
        <f t="shared" si="275"/>
        <v>Successful</v>
      </c>
      <c r="L2553" t="str">
        <f t="shared" si="276"/>
        <v>Withdrawal</v>
      </c>
      <c r="M2553" t="str">
        <f t="shared" si="277"/>
        <v>OK</v>
      </c>
      <c r="N2553" t="str">
        <f t="shared" si="278"/>
        <v>OK</v>
      </c>
      <c r="O2553" t="str">
        <f>_xlfn.XLOOKUP(B2553,'01_Raw_ATMs'!A:A,'01_Raw_ATMs'!A:A,"Not Found")</f>
        <v>ATM075</v>
      </c>
      <c r="P2553" t="str">
        <f t="shared" si="279"/>
        <v>Valid</v>
      </c>
    </row>
    <row r="2554" spans="1:16">
      <c r="A2554" t="s">
        <v>2749</v>
      </c>
      <c r="B2554" t="s">
        <v>120</v>
      </c>
      <c r="C2554" s="2">
        <v>45750</v>
      </c>
      <c r="D2554" s="3">
        <v>0.52587962962962964</v>
      </c>
      <c r="E2554" t="s">
        <v>261</v>
      </c>
      <c r="F2554">
        <v>20000</v>
      </c>
      <c r="G2554" t="s">
        <v>189</v>
      </c>
      <c r="I2554">
        <f t="shared" si="273"/>
        <v>1</v>
      </c>
      <c r="J2554" t="str">
        <f t="shared" si="274"/>
        <v>OK</v>
      </c>
      <c r="K2554" t="str">
        <f t="shared" si="275"/>
        <v>Successful</v>
      </c>
      <c r="L2554" t="str">
        <f t="shared" si="276"/>
        <v>Cash Deposit</v>
      </c>
      <c r="M2554" t="str">
        <f t="shared" si="277"/>
        <v>OK</v>
      </c>
      <c r="N2554" t="str">
        <f t="shared" si="278"/>
        <v>OK</v>
      </c>
      <c r="O2554" t="str">
        <f>_xlfn.XLOOKUP(B2554,'01_Raw_ATMs'!A:A,'01_Raw_ATMs'!A:A,"Not Found")</f>
        <v>ATM040</v>
      </c>
      <c r="P2554" t="str">
        <f t="shared" si="279"/>
        <v>Valid</v>
      </c>
    </row>
    <row r="2555" spans="1:16">
      <c r="A2555" t="s">
        <v>2750</v>
      </c>
      <c r="B2555" t="s">
        <v>93</v>
      </c>
      <c r="C2555" s="2">
        <v>45796</v>
      </c>
      <c r="D2555" s="3">
        <v>0.77998842592592588</v>
      </c>
      <c r="E2555" t="s">
        <v>33</v>
      </c>
      <c r="F2555">
        <v>10000</v>
      </c>
      <c r="G2555" t="s">
        <v>189</v>
      </c>
      <c r="I2555">
        <f t="shared" si="273"/>
        <v>1</v>
      </c>
      <c r="J2555" t="str">
        <f t="shared" si="274"/>
        <v>OK</v>
      </c>
      <c r="K2555" t="str">
        <f t="shared" si="275"/>
        <v>Successful</v>
      </c>
      <c r="L2555" t="str">
        <f t="shared" si="276"/>
        <v>Withdrawal</v>
      </c>
      <c r="M2555" t="str">
        <f t="shared" si="277"/>
        <v>OK</v>
      </c>
      <c r="N2555" t="str">
        <f t="shared" si="278"/>
        <v>OK</v>
      </c>
      <c r="O2555" t="str">
        <f>_xlfn.XLOOKUP(B2555,'01_Raw_ATMs'!A:A,'01_Raw_ATMs'!A:A,"Not Found")</f>
        <v>ATM016</v>
      </c>
      <c r="P2555" t="str">
        <f t="shared" si="279"/>
        <v>Valid</v>
      </c>
    </row>
    <row r="2556" spans="1:16">
      <c r="A2556" t="s">
        <v>2751</v>
      </c>
      <c r="B2556" t="s">
        <v>127</v>
      </c>
      <c r="C2556" s="2">
        <v>45910</v>
      </c>
      <c r="D2556" s="3">
        <v>0.76731481481481478</v>
      </c>
      <c r="E2556" t="s">
        <v>33</v>
      </c>
      <c r="F2556">
        <v>3000</v>
      </c>
      <c r="G2556" t="s">
        <v>189</v>
      </c>
      <c r="I2556">
        <f t="shared" si="273"/>
        <v>1</v>
      </c>
      <c r="J2556" t="str">
        <f t="shared" si="274"/>
        <v>OK</v>
      </c>
      <c r="K2556" t="str">
        <f t="shared" si="275"/>
        <v>Successful</v>
      </c>
      <c r="L2556" t="str">
        <f t="shared" si="276"/>
        <v>Withdrawal</v>
      </c>
      <c r="M2556" t="str">
        <f t="shared" si="277"/>
        <v>OK</v>
      </c>
      <c r="N2556" t="str">
        <f t="shared" si="278"/>
        <v>OK</v>
      </c>
      <c r="O2556" t="str">
        <f>_xlfn.XLOOKUP(B2556,'01_Raw_ATMs'!A:A,'01_Raw_ATMs'!A:A,"Not Found")</f>
        <v>ATM047</v>
      </c>
      <c r="P2556" t="str">
        <f t="shared" si="279"/>
        <v>Valid</v>
      </c>
    </row>
    <row r="2557" spans="1:16">
      <c r="A2557" t="s">
        <v>2752</v>
      </c>
      <c r="B2557" t="s">
        <v>141</v>
      </c>
      <c r="C2557" s="2">
        <v>45738</v>
      </c>
      <c r="D2557" s="3">
        <v>0.61531250000000004</v>
      </c>
      <c r="E2557" t="s">
        <v>33</v>
      </c>
      <c r="F2557">
        <v>8000</v>
      </c>
      <c r="G2557" t="s">
        <v>189</v>
      </c>
      <c r="I2557">
        <f t="shared" si="273"/>
        <v>1</v>
      </c>
      <c r="J2557" t="str">
        <f t="shared" si="274"/>
        <v>OK</v>
      </c>
      <c r="K2557" t="str">
        <f t="shared" si="275"/>
        <v>Successful</v>
      </c>
      <c r="L2557" t="str">
        <f t="shared" si="276"/>
        <v>Withdrawal</v>
      </c>
      <c r="M2557" t="str">
        <f t="shared" si="277"/>
        <v>OK</v>
      </c>
      <c r="N2557" t="str">
        <f t="shared" si="278"/>
        <v>OK</v>
      </c>
      <c r="O2557" t="str">
        <f>_xlfn.XLOOKUP(B2557,'01_Raw_ATMs'!A:A,'01_Raw_ATMs'!A:A,"Not Found")</f>
        <v>ATM061</v>
      </c>
      <c r="P2557" t="str">
        <f t="shared" si="279"/>
        <v>Valid</v>
      </c>
    </row>
    <row r="2558" spans="1:16">
      <c r="A2558" t="s">
        <v>2753</v>
      </c>
      <c r="B2558" t="s">
        <v>179</v>
      </c>
      <c r="C2558" s="2">
        <v>46062</v>
      </c>
      <c r="D2558" s="3">
        <v>0.38906249999999998</v>
      </c>
      <c r="E2558" t="s">
        <v>33</v>
      </c>
      <c r="F2558">
        <v>10000</v>
      </c>
      <c r="G2558" t="s">
        <v>189</v>
      </c>
      <c r="I2558">
        <f t="shared" si="273"/>
        <v>1</v>
      </c>
      <c r="J2558" t="str">
        <f t="shared" si="274"/>
        <v>OK</v>
      </c>
      <c r="K2558" t="str">
        <f t="shared" si="275"/>
        <v>Successful</v>
      </c>
      <c r="L2558" t="str">
        <f t="shared" si="276"/>
        <v>Withdrawal</v>
      </c>
      <c r="M2558" t="str">
        <f t="shared" si="277"/>
        <v>OK</v>
      </c>
      <c r="N2558" t="str">
        <f t="shared" si="278"/>
        <v>OK</v>
      </c>
      <c r="O2558" t="str">
        <f>_xlfn.XLOOKUP(B2558,'01_Raw_ATMs'!A:A,'01_Raw_ATMs'!A:A,"Not Found")</f>
        <v>ATM099</v>
      </c>
      <c r="P2558" t="str">
        <f t="shared" si="279"/>
        <v>Valid</v>
      </c>
    </row>
    <row r="2559" spans="1:16">
      <c r="A2559" t="s">
        <v>2754</v>
      </c>
      <c r="B2559" t="s">
        <v>146</v>
      </c>
      <c r="C2559" s="2">
        <v>45924</v>
      </c>
      <c r="D2559" s="3">
        <v>0.52642361111111113</v>
      </c>
      <c r="E2559" t="s">
        <v>33</v>
      </c>
      <c r="F2559">
        <v>500</v>
      </c>
      <c r="G2559" t="s">
        <v>189</v>
      </c>
      <c r="I2559">
        <f t="shared" si="273"/>
        <v>1</v>
      </c>
      <c r="J2559" t="str">
        <f t="shared" si="274"/>
        <v>OK</v>
      </c>
      <c r="K2559" t="str">
        <f t="shared" si="275"/>
        <v>Successful</v>
      </c>
      <c r="L2559" t="str">
        <f t="shared" si="276"/>
        <v>Withdrawal</v>
      </c>
      <c r="M2559" t="str">
        <f t="shared" si="277"/>
        <v>OK</v>
      </c>
      <c r="N2559" t="str">
        <f t="shared" si="278"/>
        <v>OK</v>
      </c>
      <c r="O2559" t="str">
        <f>_xlfn.XLOOKUP(B2559,'01_Raw_ATMs'!A:A,'01_Raw_ATMs'!A:A,"Not Found")</f>
        <v>ATM066</v>
      </c>
      <c r="P2559" t="str">
        <f t="shared" si="279"/>
        <v>Valid</v>
      </c>
    </row>
    <row r="2560" spans="1:16">
      <c r="A2560" t="s">
        <v>2755</v>
      </c>
      <c r="B2560" t="s">
        <v>157</v>
      </c>
      <c r="C2560" s="2">
        <v>45966</v>
      </c>
      <c r="D2560" s="3">
        <v>0.80524305555555553</v>
      </c>
      <c r="E2560" t="s">
        <v>261</v>
      </c>
      <c r="F2560">
        <v>5000</v>
      </c>
      <c r="G2560" t="s">
        <v>189</v>
      </c>
      <c r="I2560">
        <f t="shared" si="273"/>
        <v>1</v>
      </c>
      <c r="J2560" t="str">
        <f t="shared" si="274"/>
        <v>OK</v>
      </c>
      <c r="K2560" t="str">
        <f t="shared" si="275"/>
        <v>Successful</v>
      </c>
      <c r="L2560" t="str">
        <f t="shared" si="276"/>
        <v>Cash Deposit</v>
      </c>
      <c r="M2560" t="str">
        <f t="shared" si="277"/>
        <v>OK</v>
      </c>
      <c r="N2560" t="str">
        <f t="shared" si="278"/>
        <v>OK</v>
      </c>
      <c r="O2560" t="str">
        <f>_xlfn.XLOOKUP(B2560,'01_Raw_ATMs'!A:A,'01_Raw_ATMs'!A:A,"Not Found")</f>
        <v>ATM077</v>
      </c>
      <c r="P2560" t="str">
        <f t="shared" si="279"/>
        <v>Valid</v>
      </c>
    </row>
    <row r="2561" spans="1:16">
      <c r="A2561" t="s">
        <v>2756</v>
      </c>
      <c r="B2561" t="s">
        <v>118</v>
      </c>
      <c r="C2561" s="2">
        <v>46043</v>
      </c>
      <c r="D2561" s="3">
        <v>0.98883101851851851</v>
      </c>
      <c r="E2561" t="s">
        <v>33</v>
      </c>
      <c r="F2561">
        <v>6000</v>
      </c>
      <c r="G2561" t="s">
        <v>189</v>
      </c>
      <c r="I2561">
        <f t="shared" si="273"/>
        <v>1</v>
      </c>
      <c r="J2561" t="str">
        <f t="shared" si="274"/>
        <v>OK</v>
      </c>
      <c r="K2561" t="str">
        <f t="shared" si="275"/>
        <v>Successful</v>
      </c>
      <c r="L2561" t="str">
        <f t="shared" si="276"/>
        <v>Withdrawal</v>
      </c>
      <c r="M2561" t="str">
        <f t="shared" si="277"/>
        <v>OK</v>
      </c>
      <c r="N2561" t="str">
        <f t="shared" si="278"/>
        <v>OK</v>
      </c>
      <c r="O2561" t="str">
        <f>_xlfn.XLOOKUP(B2561,'01_Raw_ATMs'!A:A,'01_Raw_ATMs'!A:A,"Not Found")</f>
        <v>ATM038</v>
      </c>
      <c r="P2561" t="str">
        <f t="shared" si="279"/>
        <v>Valid</v>
      </c>
    </row>
    <row r="2562" spans="1:16">
      <c r="A2562" t="s">
        <v>2757</v>
      </c>
      <c r="B2562" t="s">
        <v>136</v>
      </c>
      <c r="C2562" s="2">
        <v>46167</v>
      </c>
      <c r="D2562" s="3">
        <v>0.59780092592592593</v>
      </c>
      <c r="E2562" t="s">
        <v>33</v>
      </c>
      <c r="F2562">
        <v>1500</v>
      </c>
      <c r="G2562" t="s">
        <v>189</v>
      </c>
      <c r="I2562">
        <f t="shared" si="273"/>
        <v>1</v>
      </c>
      <c r="J2562" t="str">
        <f t="shared" si="274"/>
        <v>OK</v>
      </c>
      <c r="K2562" t="str">
        <f t="shared" si="275"/>
        <v>Successful</v>
      </c>
      <c r="L2562" t="str">
        <f t="shared" si="276"/>
        <v>Withdrawal</v>
      </c>
      <c r="M2562" t="str">
        <f t="shared" si="277"/>
        <v>OK</v>
      </c>
      <c r="N2562" t="str">
        <f t="shared" si="278"/>
        <v>OK</v>
      </c>
      <c r="O2562" t="str">
        <f>_xlfn.XLOOKUP(B2562,'01_Raw_ATMs'!A:A,'01_Raw_ATMs'!A:A,"Not Found")</f>
        <v>ATM056</v>
      </c>
      <c r="P2562" t="str">
        <f t="shared" si="279"/>
        <v>Valid</v>
      </c>
    </row>
    <row r="2563" spans="1:16">
      <c r="A2563" t="s">
        <v>2758</v>
      </c>
      <c r="B2563" t="s">
        <v>120</v>
      </c>
      <c r="C2563" s="2">
        <v>45980</v>
      </c>
      <c r="D2563" s="3">
        <v>0.59966435185185185</v>
      </c>
      <c r="E2563" t="s">
        <v>194</v>
      </c>
      <c r="F2563">
        <v>0</v>
      </c>
      <c r="G2563" t="s">
        <v>189</v>
      </c>
      <c r="I2563">
        <f t="shared" ref="I2563:I2626" si="280">COUNTIF($A:$A,A2563)</f>
        <v>1</v>
      </c>
      <c r="J2563" t="str">
        <f t="shared" ref="J2563:J2626" si="281">IF(AND(TRIM(G2563)="Failed",H2563=""),"Problem","OK")</f>
        <v>OK</v>
      </c>
      <c r="K2563" t="str">
        <f t="shared" ref="K2563:K2626" si="282">PROPER(TRIM(G2563))</f>
        <v>Successful</v>
      </c>
      <c r="L2563" t="str">
        <f t="shared" ref="L2563:L2626" si="283">PROPER(TRIM(E2563))</f>
        <v>Balance Inquiry</v>
      </c>
      <c r="M2563" t="str">
        <f t="shared" ref="M2563:M2626" si="284">IF(OR(E2563="Withdrawal",E2563="Cash Deposit"),IF(F2563&gt;0,"OK","Problem"),IF(F2563=0,"OK","Problem"))</f>
        <v>OK</v>
      </c>
      <c r="N2563" t="str">
        <f t="shared" ref="N2563:N2626" si="285">IF(AND(C2563&gt;=DATE(2025,1,1),C2563&lt;=DATE(2026,6,30)),"OK","Problem")</f>
        <v>OK</v>
      </c>
      <c r="O2563" t="str">
        <f>_xlfn.XLOOKUP(B2563,'01_Raw_ATMs'!A:A,'01_Raw_ATMs'!A:A,"Not Found")</f>
        <v>ATM040</v>
      </c>
      <c r="P2563" t="str">
        <f t="shared" ref="P2563:P2626" si="286">IF(B2563="","Missing ATM_ID","Valid")</f>
        <v>Valid</v>
      </c>
    </row>
    <row r="2564" spans="1:16">
      <c r="A2564" t="s">
        <v>2759</v>
      </c>
      <c r="B2564" t="s">
        <v>76</v>
      </c>
      <c r="C2564" s="2">
        <v>46119</v>
      </c>
      <c r="D2564" s="3">
        <v>0.80542824074074071</v>
      </c>
      <c r="E2564" t="s">
        <v>33</v>
      </c>
      <c r="F2564">
        <v>2000</v>
      </c>
      <c r="G2564" t="s">
        <v>189</v>
      </c>
      <c r="I2564">
        <f t="shared" si="280"/>
        <v>1</v>
      </c>
      <c r="J2564" t="str">
        <f t="shared" si="281"/>
        <v>OK</v>
      </c>
      <c r="K2564" t="str">
        <f t="shared" si="282"/>
        <v>Successful</v>
      </c>
      <c r="L2564" t="str">
        <f t="shared" si="283"/>
        <v>Withdrawal</v>
      </c>
      <c r="M2564" t="str">
        <f t="shared" si="284"/>
        <v>OK</v>
      </c>
      <c r="N2564" t="str">
        <f t="shared" si="285"/>
        <v>OK</v>
      </c>
      <c r="O2564" t="str">
        <f>_xlfn.XLOOKUP(B2564,'01_Raw_ATMs'!A:A,'01_Raw_ATMs'!A:A,"Not Found")</f>
        <v>ATM004</v>
      </c>
      <c r="P2564" t="str">
        <f t="shared" si="286"/>
        <v>Valid</v>
      </c>
    </row>
    <row r="2565" spans="1:16">
      <c r="A2565" t="s">
        <v>2760</v>
      </c>
      <c r="B2565" t="s">
        <v>145</v>
      </c>
      <c r="C2565" s="2">
        <v>45687</v>
      </c>
      <c r="D2565" s="3">
        <v>0.59437499999999999</v>
      </c>
      <c r="E2565" t="s">
        <v>194</v>
      </c>
      <c r="F2565">
        <v>0</v>
      </c>
      <c r="G2565" t="s">
        <v>189</v>
      </c>
      <c r="I2565">
        <f t="shared" si="280"/>
        <v>1</v>
      </c>
      <c r="J2565" t="str">
        <f t="shared" si="281"/>
        <v>OK</v>
      </c>
      <c r="K2565" t="str">
        <f t="shared" si="282"/>
        <v>Successful</v>
      </c>
      <c r="L2565" t="str">
        <f t="shared" si="283"/>
        <v>Balance Inquiry</v>
      </c>
      <c r="M2565" t="str">
        <f t="shared" si="284"/>
        <v>OK</v>
      </c>
      <c r="N2565" t="str">
        <f t="shared" si="285"/>
        <v>OK</v>
      </c>
      <c r="O2565" t="str">
        <f>_xlfn.XLOOKUP(B2565,'01_Raw_ATMs'!A:A,'01_Raw_ATMs'!A:A,"Not Found")</f>
        <v>ATM065</v>
      </c>
      <c r="P2565" t="str">
        <f t="shared" si="286"/>
        <v>Valid</v>
      </c>
    </row>
    <row r="2566" spans="1:16">
      <c r="A2566" t="s">
        <v>2761</v>
      </c>
      <c r="B2566" t="s">
        <v>132</v>
      </c>
      <c r="C2566" s="2">
        <v>46048</v>
      </c>
      <c r="D2566" s="3">
        <v>0.82962962962962961</v>
      </c>
      <c r="E2566" t="s">
        <v>33</v>
      </c>
      <c r="F2566">
        <v>4000</v>
      </c>
      <c r="G2566" t="s">
        <v>189</v>
      </c>
      <c r="I2566">
        <f t="shared" si="280"/>
        <v>1</v>
      </c>
      <c r="J2566" t="str">
        <f t="shared" si="281"/>
        <v>OK</v>
      </c>
      <c r="K2566" t="str">
        <f t="shared" si="282"/>
        <v>Successful</v>
      </c>
      <c r="L2566" t="str">
        <f t="shared" si="283"/>
        <v>Withdrawal</v>
      </c>
      <c r="M2566" t="str">
        <f t="shared" si="284"/>
        <v>OK</v>
      </c>
      <c r="N2566" t="str">
        <f t="shared" si="285"/>
        <v>OK</v>
      </c>
      <c r="O2566" t="str">
        <f>_xlfn.XLOOKUP(B2566,'01_Raw_ATMs'!A:A,'01_Raw_ATMs'!A:A,"Not Found")</f>
        <v>ATM052</v>
      </c>
      <c r="P2566" t="str">
        <f t="shared" si="286"/>
        <v>Valid</v>
      </c>
    </row>
    <row r="2567" spans="1:16">
      <c r="A2567" t="s">
        <v>2762</v>
      </c>
      <c r="B2567" t="s">
        <v>118</v>
      </c>
      <c r="C2567" s="2">
        <v>45713</v>
      </c>
      <c r="D2567" s="3">
        <v>0.31968750000000001</v>
      </c>
      <c r="E2567" t="s">
        <v>33</v>
      </c>
      <c r="F2567">
        <v>3000</v>
      </c>
      <c r="G2567" t="s">
        <v>189</v>
      </c>
      <c r="I2567">
        <f t="shared" si="280"/>
        <v>1</v>
      </c>
      <c r="J2567" t="str">
        <f t="shared" si="281"/>
        <v>OK</v>
      </c>
      <c r="K2567" t="str">
        <f t="shared" si="282"/>
        <v>Successful</v>
      </c>
      <c r="L2567" t="str">
        <f t="shared" si="283"/>
        <v>Withdrawal</v>
      </c>
      <c r="M2567" t="str">
        <f t="shared" si="284"/>
        <v>OK</v>
      </c>
      <c r="N2567" t="str">
        <f t="shared" si="285"/>
        <v>OK</v>
      </c>
      <c r="O2567" t="str">
        <f>_xlfn.XLOOKUP(B2567,'01_Raw_ATMs'!A:A,'01_Raw_ATMs'!A:A,"Not Found")</f>
        <v>ATM038</v>
      </c>
      <c r="P2567" t="str">
        <f t="shared" si="286"/>
        <v>Valid</v>
      </c>
    </row>
    <row r="2568" spans="1:16">
      <c r="A2568" t="s">
        <v>2763</v>
      </c>
      <c r="B2568" t="s">
        <v>81</v>
      </c>
      <c r="C2568" s="2">
        <v>45667</v>
      </c>
      <c r="D2568" s="3">
        <v>0.78017361111111116</v>
      </c>
      <c r="E2568" t="s">
        <v>33</v>
      </c>
      <c r="F2568">
        <v>1500</v>
      </c>
      <c r="G2568" t="s">
        <v>189</v>
      </c>
      <c r="I2568">
        <f t="shared" si="280"/>
        <v>1</v>
      </c>
      <c r="J2568" t="str">
        <f t="shared" si="281"/>
        <v>OK</v>
      </c>
      <c r="K2568" t="str">
        <f t="shared" si="282"/>
        <v>Successful</v>
      </c>
      <c r="L2568" t="str">
        <f t="shared" si="283"/>
        <v>Withdrawal</v>
      </c>
      <c r="M2568" t="str">
        <f t="shared" si="284"/>
        <v>OK</v>
      </c>
      <c r="N2568" t="str">
        <f t="shared" si="285"/>
        <v>OK</v>
      </c>
      <c r="O2568" t="str">
        <f>_xlfn.XLOOKUP(B2568,'01_Raw_ATMs'!A:A,'01_Raw_ATMs'!A:A,"Not Found")</f>
        <v>ATM007</v>
      </c>
      <c r="P2568" t="str">
        <f t="shared" si="286"/>
        <v>Valid</v>
      </c>
    </row>
    <row r="2569" spans="1:16">
      <c r="A2569" t="s">
        <v>2764</v>
      </c>
      <c r="B2569" t="s">
        <v>99</v>
      </c>
      <c r="C2569" s="2">
        <v>45959</v>
      </c>
      <c r="D2569" s="3">
        <v>0.36725694444444451</v>
      </c>
      <c r="E2569" t="s">
        <v>33</v>
      </c>
      <c r="F2569">
        <v>5000</v>
      </c>
      <c r="G2569" t="s">
        <v>189</v>
      </c>
      <c r="I2569">
        <f t="shared" si="280"/>
        <v>1</v>
      </c>
      <c r="J2569" t="str">
        <f t="shared" si="281"/>
        <v>OK</v>
      </c>
      <c r="K2569" t="str">
        <f t="shared" si="282"/>
        <v>Successful</v>
      </c>
      <c r="L2569" t="str">
        <f t="shared" si="283"/>
        <v>Withdrawal</v>
      </c>
      <c r="M2569" t="str">
        <f t="shared" si="284"/>
        <v>OK</v>
      </c>
      <c r="N2569" t="str">
        <f t="shared" si="285"/>
        <v>OK</v>
      </c>
      <c r="O2569" t="str">
        <f>_xlfn.XLOOKUP(B2569,'01_Raw_ATMs'!A:A,'01_Raw_ATMs'!A:A,"Not Found")</f>
        <v>ATM020</v>
      </c>
      <c r="P2569" t="str">
        <f t="shared" si="286"/>
        <v>Valid</v>
      </c>
    </row>
    <row r="2570" spans="1:16">
      <c r="A2570" t="s">
        <v>2765</v>
      </c>
      <c r="B2570" t="s">
        <v>141</v>
      </c>
      <c r="C2570" s="2">
        <v>45976</v>
      </c>
      <c r="D2570" s="3">
        <v>0.61689814814814814</v>
      </c>
      <c r="E2570" t="s">
        <v>33</v>
      </c>
      <c r="F2570">
        <v>4000</v>
      </c>
      <c r="G2570" t="s">
        <v>189</v>
      </c>
      <c r="I2570">
        <f t="shared" si="280"/>
        <v>1</v>
      </c>
      <c r="J2570" t="str">
        <f t="shared" si="281"/>
        <v>OK</v>
      </c>
      <c r="K2570" t="str">
        <f t="shared" si="282"/>
        <v>Successful</v>
      </c>
      <c r="L2570" t="str">
        <f t="shared" si="283"/>
        <v>Withdrawal</v>
      </c>
      <c r="M2570" t="str">
        <f t="shared" si="284"/>
        <v>OK</v>
      </c>
      <c r="N2570" t="str">
        <f t="shared" si="285"/>
        <v>OK</v>
      </c>
      <c r="O2570" t="str">
        <f>_xlfn.XLOOKUP(B2570,'01_Raw_ATMs'!A:A,'01_Raw_ATMs'!A:A,"Not Found")</f>
        <v>ATM061</v>
      </c>
      <c r="P2570" t="str">
        <f t="shared" si="286"/>
        <v>Valid</v>
      </c>
    </row>
    <row r="2571" spans="1:16">
      <c r="A2571" t="s">
        <v>2766</v>
      </c>
      <c r="B2571" t="s">
        <v>87</v>
      </c>
      <c r="C2571" s="2">
        <v>45839</v>
      </c>
      <c r="D2571" s="3">
        <v>0.46255787037037038</v>
      </c>
      <c r="E2571" t="s">
        <v>33</v>
      </c>
      <c r="F2571">
        <v>6000</v>
      </c>
      <c r="G2571" t="s">
        <v>189</v>
      </c>
      <c r="I2571">
        <f t="shared" si="280"/>
        <v>1</v>
      </c>
      <c r="J2571" t="str">
        <f t="shared" si="281"/>
        <v>OK</v>
      </c>
      <c r="K2571" t="str">
        <f t="shared" si="282"/>
        <v>Successful</v>
      </c>
      <c r="L2571" t="str">
        <f t="shared" si="283"/>
        <v>Withdrawal</v>
      </c>
      <c r="M2571" t="str">
        <f t="shared" si="284"/>
        <v>OK</v>
      </c>
      <c r="N2571" t="str">
        <f t="shared" si="285"/>
        <v>OK</v>
      </c>
      <c r="O2571" t="str">
        <f>_xlfn.XLOOKUP(B2571,'01_Raw_ATMs'!A:A,'01_Raw_ATMs'!A:A,"Not Found")</f>
        <v>ATM011</v>
      </c>
      <c r="P2571" t="str">
        <f t="shared" si="286"/>
        <v>Valid</v>
      </c>
    </row>
    <row r="2572" spans="1:16">
      <c r="A2572" t="s">
        <v>2767</v>
      </c>
      <c r="B2572" t="s">
        <v>113</v>
      </c>
      <c r="C2572" s="2">
        <v>46187</v>
      </c>
      <c r="D2572" s="3">
        <v>0.7104166666666667</v>
      </c>
      <c r="E2572" t="s">
        <v>194</v>
      </c>
      <c r="F2572">
        <v>0</v>
      </c>
      <c r="G2572" t="s">
        <v>214</v>
      </c>
      <c r="H2572" t="s">
        <v>1103</v>
      </c>
      <c r="I2572">
        <f t="shared" si="280"/>
        <v>1</v>
      </c>
      <c r="J2572" t="str">
        <f t="shared" si="281"/>
        <v>OK</v>
      </c>
      <c r="K2572" t="str">
        <f t="shared" si="282"/>
        <v>Failed</v>
      </c>
      <c r="L2572" t="str">
        <f t="shared" si="283"/>
        <v>Balance Inquiry</v>
      </c>
      <c r="M2572" t="str">
        <f t="shared" si="284"/>
        <v>OK</v>
      </c>
      <c r="N2572" t="str">
        <f t="shared" si="285"/>
        <v>OK</v>
      </c>
      <c r="O2572" t="str">
        <f>_xlfn.XLOOKUP(B2572,'01_Raw_ATMs'!A:A,'01_Raw_ATMs'!A:A,"Not Found")</f>
        <v>ATM033</v>
      </c>
      <c r="P2572" t="str">
        <f t="shared" si="286"/>
        <v>Valid</v>
      </c>
    </row>
    <row r="2573" spans="1:16">
      <c r="A2573" t="s">
        <v>2768</v>
      </c>
      <c r="B2573" t="s">
        <v>91</v>
      </c>
      <c r="C2573" s="2">
        <v>46143</v>
      </c>
      <c r="D2573" s="3">
        <v>0.7260416666666667</v>
      </c>
      <c r="E2573" t="s">
        <v>33</v>
      </c>
      <c r="F2573">
        <v>6000</v>
      </c>
      <c r="G2573" t="s">
        <v>189</v>
      </c>
      <c r="I2573">
        <f t="shared" si="280"/>
        <v>1</v>
      </c>
      <c r="J2573" t="str">
        <f t="shared" si="281"/>
        <v>OK</v>
      </c>
      <c r="K2573" t="str">
        <f t="shared" si="282"/>
        <v>Successful</v>
      </c>
      <c r="L2573" t="str">
        <f t="shared" si="283"/>
        <v>Withdrawal</v>
      </c>
      <c r="M2573" t="str">
        <f t="shared" si="284"/>
        <v>OK</v>
      </c>
      <c r="N2573" t="str">
        <f t="shared" si="285"/>
        <v>OK</v>
      </c>
      <c r="O2573" t="str">
        <f>_xlfn.XLOOKUP(B2573,'01_Raw_ATMs'!A:A,'01_Raw_ATMs'!A:A,"Not Found")</f>
        <v>ATM014</v>
      </c>
      <c r="P2573" t="str">
        <f t="shared" si="286"/>
        <v>Valid</v>
      </c>
    </row>
    <row r="2574" spans="1:16">
      <c r="A2574" t="s">
        <v>2769</v>
      </c>
      <c r="B2574" t="s">
        <v>87</v>
      </c>
      <c r="C2574" s="2">
        <v>45835</v>
      </c>
      <c r="D2574" s="3">
        <v>0.74747685185185186</v>
      </c>
      <c r="E2574" t="s">
        <v>33</v>
      </c>
      <c r="F2574">
        <v>500</v>
      </c>
      <c r="G2574" t="s">
        <v>189</v>
      </c>
      <c r="I2574">
        <f t="shared" si="280"/>
        <v>1</v>
      </c>
      <c r="J2574" t="str">
        <f t="shared" si="281"/>
        <v>OK</v>
      </c>
      <c r="K2574" t="str">
        <f t="shared" si="282"/>
        <v>Successful</v>
      </c>
      <c r="L2574" t="str">
        <f t="shared" si="283"/>
        <v>Withdrawal</v>
      </c>
      <c r="M2574" t="str">
        <f t="shared" si="284"/>
        <v>OK</v>
      </c>
      <c r="N2574" t="str">
        <f t="shared" si="285"/>
        <v>OK</v>
      </c>
      <c r="O2574" t="str">
        <f>_xlfn.XLOOKUP(B2574,'01_Raw_ATMs'!A:A,'01_Raw_ATMs'!A:A,"Not Found")</f>
        <v>ATM011</v>
      </c>
      <c r="P2574" t="str">
        <f t="shared" si="286"/>
        <v>Valid</v>
      </c>
    </row>
    <row r="2575" spans="1:16">
      <c r="A2575" t="s">
        <v>2770</v>
      </c>
      <c r="B2575" t="s">
        <v>115</v>
      </c>
      <c r="C2575" s="2">
        <v>46114</v>
      </c>
      <c r="D2575" s="3">
        <v>0.32321759259259258</v>
      </c>
      <c r="E2575" t="s">
        <v>194</v>
      </c>
      <c r="F2575">
        <v>0</v>
      </c>
      <c r="G2575" t="s">
        <v>189</v>
      </c>
      <c r="I2575">
        <f t="shared" si="280"/>
        <v>1</v>
      </c>
      <c r="J2575" t="str">
        <f t="shared" si="281"/>
        <v>OK</v>
      </c>
      <c r="K2575" t="str">
        <f t="shared" si="282"/>
        <v>Successful</v>
      </c>
      <c r="L2575" t="str">
        <f t="shared" si="283"/>
        <v>Balance Inquiry</v>
      </c>
      <c r="M2575" t="str">
        <f t="shared" si="284"/>
        <v>OK</v>
      </c>
      <c r="N2575" t="str">
        <f t="shared" si="285"/>
        <v>OK</v>
      </c>
      <c r="O2575" t="str">
        <f>_xlfn.XLOOKUP(B2575,'01_Raw_ATMs'!A:A,'01_Raw_ATMs'!A:A,"Not Found")</f>
        <v>ATM035</v>
      </c>
      <c r="P2575" t="str">
        <f t="shared" si="286"/>
        <v>Valid</v>
      </c>
    </row>
    <row r="2576" spans="1:16">
      <c r="A2576" t="s">
        <v>2771</v>
      </c>
      <c r="B2576" t="s">
        <v>162</v>
      </c>
      <c r="C2576" s="2">
        <v>46093</v>
      </c>
      <c r="D2576" s="3">
        <v>0.28202546296296288</v>
      </c>
      <c r="E2576" t="s">
        <v>211</v>
      </c>
      <c r="F2576">
        <v>0</v>
      </c>
      <c r="G2576" t="s">
        <v>189</v>
      </c>
      <c r="I2576">
        <f t="shared" si="280"/>
        <v>1</v>
      </c>
      <c r="J2576" t="str">
        <f t="shared" si="281"/>
        <v>OK</v>
      </c>
      <c r="K2576" t="str">
        <f t="shared" si="282"/>
        <v>Successful</v>
      </c>
      <c r="L2576" t="str">
        <f t="shared" si="283"/>
        <v>Mini Statement</v>
      </c>
      <c r="M2576" t="str">
        <f t="shared" si="284"/>
        <v>OK</v>
      </c>
      <c r="N2576" t="str">
        <f t="shared" si="285"/>
        <v>OK</v>
      </c>
      <c r="O2576" t="str">
        <f>_xlfn.XLOOKUP(B2576,'01_Raw_ATMs'!A:A,'01_Raw_ATMs'!A:A,"Not Found")</f>
        <v>ATM082</v>
      </c>
      <c r="P2576" t="str">
        <f t="shared" si="286"/>
        <v>Valid</v>
      </c>
    </row>
    <row r="2577" spans="1:16">
      <c r="A2577" t="s">
        <v>2772</v>
      </c>
      <c r="B2577" t="s">
        <v>148</v>
      </c>
      <c r="C2577" s="2">
        <v>45915</v>
      </c>
      <c r="D2577" s="3">
        <v>0.4089814814814815</v>
      </c>
      <c r="E2577" t="s">
        <v>33</v>
      </c>
      <c r="F2577">
        <v>2000</v>
      </c>
      <c r="G2577" t="s">
        <v>189</v>
      </c>
      <c r="I2577">
        <f t="shared" si="280"/>
        <v>1</v>
      </c>
      <c r="J2577" t="str">
        <f t="shared" si="281"/>
        <v>OK</v>
      </c>
      <c r="K2577" t="str">
        <f t="shared" si="282"/>
        <v>Successful</v>
      </c>
      <c r="L2577" t="str">
        <f t="shared" si="283"/>
        <v>Withdrawal</v>
      </c>
      <c r="M2577" t="str">
        <f t="shared" si="284"/>
        <v>OK</v>
      </c>
      <c r="N2577" t="str">
        <f t="shared" si="285"/>
        <v>OK</v>
      </c>
      <c r="O2577" t="str">
        <f>_xlfn.XLOOKUP(B2577,'01_Raw_ATMs'!A:A,'01_Raw_ATMs'!A:A,"Not Found")</f>
        <v>ATM068</v>
      </c>
      <c r="P2577" t="str">
        <f t="shared" si="286"/>
        <v>Valid</v>
      </c>
    </row>
    <row r="2578" spans="1:16">
      <c r="A2578" t="s">
        <v>2773</v>
      </c>
      <c r="B2578" t="s">
        <v>170</v>
      </c>
      <c r="C2578" s="2">
        <v>46053</v>
      </c>
      <c r="D2578" s="3">
        <v>0.85697916666666663</v>
      </c>
      <c r="E2578" t="s">
        <v>33</v>
      </c>
      <c r="F2578">
        <v>3000</v>
      </c>
      <c r="G2578" t="s">
        <v>214</v>
      </c>
      <c r="H2578" t="s">
        <v>1215</v>
      </c>
      <c r="I2578">
        <f t="shared" si="280"/>
        <v>1</v>
      </c>
      <c r="J2578" t="str">
        <f t="shared" si="281"/>
        <v>OK</v>
      </c>
      <c r="K2578" t="str">
        <f t="shared" si="282"/>
        <v>Failed</v>
      </c>
      <c r="L2578" t="str">
        <f t="shared" si="283"/>
        <v>Withdrawal</v>
      </c>
      <c r="M2578" t="str">
        <f t="shared" si="284"/>
        <v>OK</v>
      </c>
      <c r="N2578" t="str">
        <f t="shared" si="285"/>
        <v>OK</v>
      </c>
      <c r="O2578" t="str">
        <f>_xlfn.XLOOKUP(B2578,'01_Raw_ATMs'!A:A,'01_Raw_ATMs'!A:A,"Not Found")</f>
        <v>ATM090</v>
      </c>
      <c r="P2578" t="str">
        <f t="shared" si="286"/>
        <v>Valid</v>
      </c>
    </row>
    <row r="2579" spans="1:16">
      <c r="A2579" t="s">
        <v>2774</v>
      </c>
      <c r="B2579" t="s">
        <v>128</v>
      </c>
      <c r="C2579" s="2">
        <v>45929</v>
      </c>
      <c r="D2579" s="3">
        <v>0.92452546296296301</v>
      </c>
      <c r="E2579" t="s">
        <v>33</v>
      </c>
      <c r="F2579">
        <v>10000</v>
      </c>
      <c r="G2579" t="s">
        <v>189</v>
      </c>
      <c r="I2579">
        <f t="shared" si="280"/>
        <v>1</v>
      </c>
      <c r="J2579" t="str">
        <f t="shared" si="281"/>
        <v>OK</v>
      </c>
      <c r="K2579" t="str">
        <f t="shared" si="282"/>
        <v>Successful</v>
      </c>
      <c r="L2579" t="str">
        <f t="shared" si="283"/>
        <v>Withdrawal</v>
      </c>
      <c r="M2579" t="str">
        <f t="shared" si="284"/>
        <v>OK</v>
      </c>
      <c r="N2579" t="str">
        <f t="shared" si="285"/>
        <v>OK</v>
      </c>
      <c r="O2579" t="str">
        <f>_xlfn.XLOOKUP(B2579,'01_Raw_ATMs'!A:A,'01_Raw_ATMs'!A:A,"Not Found")</f>
        <v>ATM048</v>
      </c>
      <c r="P2579" t="str">
        <f t="shared" si="286"/>
        <v>Valid</v>
      </c>
    </row>
    <row r="2580" spans="1:16">
      <c r="A2580" t="s">
        <v>2775</v>
      </c>
      <c r="B2580" t="s">
        <v>177</v>
      </c>
      <c r="C2580" s="2">
        <v>45896</v>
      </c>
      <c r="D2580" s="3">
        <v>0.70574074074074078</v>
      </c>
      <c r="E2580" t="s">
        <v>33</v>
      </c>
      <c r="F2580">
        <v>2500</v>
      </c>
      <c r="G2580" t="s">
        <v>189</v>
      </c>
      <c r="I2580">
        <f t="shared" si="280"/>
        <v>1</v>
      </c>
      <c r="J2580" t="str">
        <f t="shared" si="281"/>
        <v>OK</v>
      </c>
      <c r="K2580" t="str">
        <f t="shared" si="282"/>
        <v>Successful</v>
      </c>
      <c r="L2580" t="str">
        <f t="shared" si="283"/>
        <v>Withdrawal</v>
      </c>
      <c r="M2580" t="str">
        <f t="shared" si="284"/>
        <v>OK</v>
      </c>
      <c r="N2580" t="str">
        <f t="shared" si="285"/>
        <v>OK</v>
      </c>
      <c r="O2580" t="str">
        <f>_xlfn.XLOOKUP(B2580,'01_Raw_ATMs'!A:A,'01_Raw_ATMs'!A:A,"Not Found")</f>
        <v>ATM097</v>
      </c>
      <c r="P2580" t="str">
        <f t="shared" si="286"/>
        <v>Valid</v>
      </c>
    </row>
    <row r="2581" spans="1:16">
      <c r="A2581" t="s">
        <v>2776</v>
      </c>
      <c r="B2581" t="s">
        <v>167</v>
      </c>
      <c r="C2581" s="2">
        <v>46097</v>
      </c>
      <c r="D2581" s="3">
        <v>0.44540509259259259</v>
      </c>
      <c r="E2581" t="s">
        <v>33</v>
      </c>
      <c r="F2581">
        <v>5000</v>
      </c>
      <c r="G2581" t="s">
        <v>189</v>
      </c>
      <c r="I2581">
        <f t="shared" si="280"/>
        <v>1</v>
      </c>
      <c r="J2581" t="str">
        <f t="shared" si="281"/>
        <v>OK</v>
      </c>
      <c r="K2581" t="str">
        <f t="shared" si="282"/>
        <v>Successful</v>
      </c>
      <c r="L2581" t="str">
        <f t="shared" si="283"/>
        <v>Withdrawal</v>
      </c>
      <c r="M2581" t="str">
        <f t="shared" si="284"/>
        <v>OK</v>
      </c>
      <c r="N2581" t="str">
        <f t="shared" si="285"/>
        <v>OK</v>
      </c>
      <c r="O2581" t="str">
        <f>_xlfn.XLOOKUP(B2581,'01_Raw_ATMs'!A:A,'01_Raw_ATMs'!A:A,"Not Found")</f>
        <v>ATM087</v>
      </c>
      <c r="P2581" t="str">
        <f t="shared" si="286"/>
        <v>Valid</v>
      </c>
    </row>
    <row r="2582" spans="1:16">
      <c r="A2582" t="s">
        <v>2777</v>
      </c>
      <c r="B2582" t="s">
        <v>98</v>
      </c>
      <c r="C2582" s="2">
        <v>45859</v>
      </c>
      <c r="D2582" s="3">
        <v>0.83619212962962963</v>
      </c>
      <c r="E2582" t="s">
        <v>33</v>
      </c>
      <c r="F2582">
        <v>2000</v>
      </c>
      <c r="G2582" t="s">
        <v>189</v>
      </c>
      <c r="I2582">
        <f t="shared" si="280"/>
        <v>1</v>
      </c>
      <c r="J2582" t="str">
        <f t="shared" si="281"/>
        <v>OK</v>
      </c>
      <c r="K2582" t="str">
        <f t="shared" si="282"/>
        <v>Successful</v>
      </c>
      <c r="L2582" t="str">
        <f t="shared" si="283"/>
        <v>Withdrawal</v>
      </c>
      <c r="M2582" t="str">
        <f t="shared" si="284"/>
        <v>OK</v>
      </c>
      <c r="N2582" t="str">
        <f t="shared" si="285"/>
        <v>OK</v>
      </c>
      <c r="O2582" t="str">
        <f>_xlfn.XLOOKUP(B2582,'01_Raw_ATMs'!A:A,'01_Raw_ATMs'!A:A,"Not Found")</f>
        <v>ATM019</v>
      </c>
      <c r="P2582" t="str">
        <f t="shared" si="286"/>
        <v>Valid</v>
      </c>
    </row>
    <row r="2583" spans="1:16">
      <c r="A2583" t="s">
        <v>2778</v>
      </c>
      <c r="B2583" t="s">
        <v>172</v>
      </c>
      <c r="C2583" s="2">
        <v>46116</v>
      </c>
      <c r="D2583" s="3">
        <v>0.48239583333333341</v>
      </c>
      <c r="E2583" t="s">
        <v>194</v>
      </c>
      <c r="F2583">
        <v>0</v>
      </c>
      <c r="G2583" t="s">
        <v>189</v>
      </c>
      <c r="I2583">
        <f t="shared" si="280"/>
        <v>1</v>
      </c>
      <c r="J2583" t="str">
        <f t="shared" si="281"/>
        <v>OK</v>
      </c>
      <c r="K2583" t="str">
        <f t="shared" si="282"/>
        <v>Successful</v>
      </c>
      <c r="L2583" t="str">
        <f t="shared" si="283"/>
        <v>Balance Inquiry</v>
      </c>
      <c r="M2583" t="str">
        <f t="shared" si="284"/>
        <v>OK</v>
      </c>
      <c r="N2583" t="str">
        <f t="shared" si="285"/>
        <v>OK</v>
      </c>
      <c r="O2583" t="str">
        <f>_xlfn.XLOOKUP(B2583,'01_Raw_ATMs'!A:A,'01_Raw_ATMs'!A:A,"Not Found")</f>
        <v>ATM092</v>
      </c>
      <c r="P2583" t="str">
        <f t="shared" si="286"/>
        <v>Valid</v>
      </c>
    </row>
    <row r="2584" spans="1:16">
      <c r="A2584" t="s">
        <v>2779</v>
      </c>
      <c r="B2584" t="s">
        <v>143</v>
      </c>
      <c r="C2584" s="2">
        <v>45744</v>
      </c>
      <c r="D2584" s="3">
        <v>0.66515046296296299</v>
      </c>
      <c r="E2584" t="s">
        <v>33</v>
      </c>
      <c r="F2584">
        <v>2000</v>
      </c>
      <c r="G2584" t="s">
        <v>189</v>
      </c>
      <c r="I2584">
        <f t="shared" si="280"/>
        <v>1</v>
      </c>
      <c r="J2584" t="str">
        <f t="shared" si="281"/>
        <v>OK</v>
      </c>
      <c r="K2584" t="str">
        <f t="shared" si="282"/>
        <v>Successful</v>
      </c>
      <c r="L2584" t="str">
        <f t="shared" si="283"/>
        <v>Withdrawal</v>
      </c>
      <c r="M2584" t="str">
        <f t="shared" si="284"/>
        <v>OK</v>
      </c>
      <c r="N2584" t="str">
        <f t="shared" si="285"/>
        <v>OK</v>
      </c>
      <c r="O2584" t="str">
        <f>_xlfn.XLOOKUP(B2584,'01_Raw_ATMs'!A:A,'01_Raw_ATMs'!A:A,"Not Found")</f>
        <v>ATM063</v>
      </c>
      <c r="P2584" t="str">
        <f t="shared" si="286"/>
        <v>Valid</v>
      </c>
    </row>
    <row r="2585" spans="1:16">
      <c r="A2585" t="s">
        <v>2780</v>
      </c>
      <c r="B2585" t="s">
        <v>118</v>
      </c>
      <c r="C2585" s="2">
        <v>45828</v>
      </c>
      <c r="D2585" s="3">
        <v>0.62583333333333335</v>
      </c>
      <c r="E2585" t="s">
        <v>211</v>
      </c>
      <c r="F2585">
        <v>0</v>
      </c>
      <c r="G2585" t="s">
        <v>189</v>
      </c>
      <c r="I2585">
        <f t="shared" si="280"/>
        <v>1</v>
      </c>
      <c r="J2585" t="str">
        <f t="shared" si="281"/>
        <v>OK</v>
      </c>
      <c r="K2585" t="str">
        <f t="shared" si="282"/>
        <v>Successful</v>
      </c>
      <c r="L2585" t="str">
        <f t="shared" si="283"/>
        <v>Mini Statement</v>
      </c>
      <c r="M2585" t="str">
        <f t="shared" si="284"/>
        <v>OK</v>
      </c>
      <c r="N2585" t="str">
        <f t="shared" si="285"/>
        <v>OK</v>
      </c>
      <c r="O2585" t="str">
        <f>_xlfn.XLOOKUP(B2585,'01_Raw_ATMs'!A:A,'01_Raw_ATMs'!A:A,"Not Found")</f>
        <v>ATM038</v>
      </c>
      <c r="P2585" t="str">
        <f t="shared" si="286"/>
        <v>Valid</v>
      </c>
    </row>
    <row r="2586" spans="1:16">
      <c r="A2586" t="s">
        <v>2781</v>
      </c>
      <c r="B2586" t="s">
        <v>129</v>
      </c>
      <c r="C2586" s="2">
        <v>45831</v>
      </c>
      <c r="D2586" s="3">
        <v>0.83159722222222221</v>
      </c>
      <c r="E2586" t="s">
        <v>33</v>
      </c>
      <c r="F2586">
        <v>500</v>
      </c>
      <c r="G2586" t="s">
        <v>189</v>
      </c>
      <c r="I2586">
        <f t="shared" si="280"/>
        <v>1</v>
      </c>
      <c r="J2586" t="str">
        <f t="shared" si="281"/>
        <v>OK</v>
      </c>
      <c r="K2586" t="str">
        <f t="shared" si="282"/>
        <v>Successful</v>
      </c>
      <c r="L2586" t="str">
        <f t="shared" si="283"/>
        <v>Withdrawal</v>
      </c>
      <c r="M2586" t="str">
        <f t="shared" si="284"/>
        <v>OK</v>
      </c>
      <c r="N2586" t="str">
        <f t="shared" si="285"/>
        <v>OK</v>
      </c>
      <c r="O2586" t="str">
        <f>_xlfn.XLOOKUP(B2586,'01_Raw_ATMs'!A:A,'01_Raw_ATMs'!A:A,"Not Found")</f>
        <v>ATM049</v>
      </c>
      <c r="P2586" t="str">
        <f t="shared" si="286"/>
        <v>Valid</v>
      </c>
    </row>
    <row r="2587" spans="1:16">
      <c r="A2587" t="s">
        <v>2782</v>
      </c>
      <c r="B2587" t="s">
        <v>83</v>
      </c>
      <c r="C2587" s="2">
        <v>45726</v>
      </c>
      <c r="D2587" s="3">
        <v>0.72517361111111112</v>
      </c>
      <c r="E2587" t="s">
        <v>194</v>
      </c>
      <c r="F2587">
        <v>0</v>
      </c>
      <c r="G2587" t="s">
        <v>189</v>
      </c>
      <c r="I2587">
        <f t="shared" si="280"/>
        <v>1</v>
      </c>
      <c r="J2587" t="str">
        <f t="shared" si="281"/>
        <v>OK</v>
      </c>
      <c r="K2587" t="str">
        <f t="shared" si="282"/>
        <v>Successful</v>
      </c>
      <c r="L2587" t="str">
        <f t="shared" si="283"/>
        <v>Balance Inquiry</v>
      </c>
      <c r="M2587" t="str">
        <f t="shared" si="284"/>
        <v>OK</v>
      </c>
      <c r="N2587" t="str">
        <f t="shared" si="285"/>
        <v>OK</v>
      </c>
      <c r="O2587" t="str">
        <f>_xlfn.XLOOKUP(B2587,'01_Raw_ATMs'!A:A,'01_Raw_ATMs'!A:A,"Not Found")</f>
        <v>ATM008</v>
      </c>
      <c r="P2587" t="str">
        <f t="shared" si="286"/>
        <v>Valid</v>
      </c>
    </row>
    <row r="2588" spans="1:16">
      <c r="A2588" t="s">
        <v>2783</v>
      </c>
      <c r="B2588" t="s">
        <v>172</v>
      </c>
      <c r="C2588" s="2">
        <v>45857</v>
      </c>
      <c r="D2588" s="3">
        <v>0.1519675925925926</v>
      </c>
      <c r="E2588" t="s">
        <v>261</v>
      </c>
      <c r="F2588">
        <v>5000</v>
      </c>
      <c r="G2588" t="s">
        <v>189</v>
      </c>
      <c r="I2588">
        <f t="shared" si="280"/>
        <v>1</v>
      </c>
      <c r="J2588" t="str">
        <f t="shared" si="281"/>
        <v>OK</v>
      </c>
      <c r="K2588" t="str">
        <f t="shared" si="282"/>
        <v>Successful</v>
      </c>
      <c r="L2588" t="str">
        <f t="shared" si="283"/>
        <v>Cash Deposit</v>
      </c>
      <c r="M2588" t="str">
        <f t="shared" si="284"/>
        <v>OK</v>
      </c>
      <c r="N2588" t="str">
        <f t="shared" si="285"/>
        <v>OK</v>
      </c>
      <c r="O2588" t="str">
        <f>_xlfn.XLOOKUP(B2588,'01_Raw_ATMs'!A:A,'01_Raw_ATMs'!A:A,"Not Found")</f>
        <v>ATM092</v>
      </c>
      <c r="P2588" t="str">
        <f t="shared" si="286"/>
        <v>Valid</v>
      </c>
    </row>
    <row r="2589" spans="1:16">
      <c r="A2589" t="s">
        <v>2784</v>
      </c>
      <c r="B2589" t="s">
        <v>145</v>
      </c>
      <c r="C2589" s="2">
        <v>45806</v>
      </c>
      <c r="D2589" s="3">
        <v>0.45641203703703698</v>
      </c>
      <c r="E2589" t="s">
        <v>33</v>
      </c>
      <c r="F2589">
        <v>2000</v>
      </c>
      <c r="G2589" t="s">
        <v>189</v>
      </c>
      <c r="I2589">
        <f t="shared" si="280"/>
        <v>1</v>
      </c>
      <c r="J2589" t="str">
        <f t="shared" si="281"/>
        <v>OK</v>
      </c>
      <c r="K2589" t="str">
        <f t="shared" si="282"/>
        <v>Successful</v>
      </c>
      <c r="L2589" t="str">
        <f t="shared" si="283"/>
        <v>Withdrawal</v>
      </c>
      <c r="M2589" t="str">
        <f t="shared" si="284"/>
        <v>OK</v>
      </c>
      <c r="N2589" t="str">
        <f t="shared" si="285"/>
        <v>OK</v>
      </c>
      <c r="O2589" t="str">
        <f>_xlfn.XLOOKUP(B2589,'01_Raw_ATMs'!A:A,'01_Raw_ATMs'!A:A,"Not Found")</f>
        <v>ATM065</v>
      </c>
      <c r="P2589" t="str">
        <f t="shared" si="286"/>
        <v>Valid</v>
      </c>
    </row>
    <row r="2590" spans="1:16">
      <c r="A2590" t="s">
        <v>2785</v>
      </c>
      <c r="B2590" t="s">
        <v>71</v>
      </c>
      <c r="C2590" s="2">
        <v>45694</v>
      </c>
      <c r="D2590" s="3">
        <v>0.87203703703703705</v>
      </c>
      <c r="E2590" t="s">
        <v>194</v>
      </c>
      <c r="F2590">
        <v>0</v>
      </c>
      <c r="G2590" t="s">
        <v>189</v>
      </c>
      <c r="I2590">
        <f t="shared" si="280"/>
        <v>1</v>
      </c>
      <c r="J2590" t="str">
        <f t="shared" si="281"/>
        <v>OK</v>
      </c>
      <c r="K2590" t="str">
        <f t="shared" si="282"/>
        <v>Successful</v>
      </c>
      <c r="L2590" t="str">
        <f t="shared" si="283"/>
        <v>Balance Inquiry</v>
      </c>
      <c r="M2590" t="str">
        <f t="shared" si="284"/>
        <v>OK</v>
      </c>
      <c r="N2590" t="str">
        <f t="shared" si="285"/>
        <v>OK</v>
      </c>
      <c r="O2590" t="str">
        <f>_xlfn.XLOOKUP(B2590,'01_Raw_ATMs'!A:A,'01_Raw_ATMs'!A:A,"Not Found")</f>
        <v>ATM002</v>
      </c>
      <c r="P2590" t="str">
        <f t="shared" si="286"/>
        <v>Valid</v>
      </c>
    </row>
    <row r="2591" spans="1:16">
      <c r="A2591" t="s">
        <v>2786</v>
      </c>
      <c r="B2591" t="s">
        <v>146</v>
      </c>
      <c r="C2591" s="2">
        <v>45728</v>
      </c>
      <c r="D2591" s="3">
        <v>0.76768518518518514</v>
      </c>
      <c r="E2591" t="s">
        <v>33</v>
      </c>
      <c r="F2591">
        <v>2500</v>
      </c>
      <c r="G2591" t="s">
        <v>189</v>
      </c>
      <c r="I2591">
        <f t="shared" si="280"/>
        <v>1</v>
      </c>
      <c r="J2591" t="str">
        <f t="shared" si="281"/>
        <v>OK</v>
      </c>
      <c r="K2591" t="str">
        <f t="shared" si="282"/>
        <v>Successful</v>
      </c>
      <c r="L2591" t="str">
        <f t="shared" si="283"/>
        <v>Withdrawal</v>
      </c>
      <c r="M2591" t="str">
        <f t="shared" si="284"/>
        <v>OK</v>
      </c>
      <c r="N2591" t="str">
        <f t="shared" si="285"/>
        <v>OK</v>
      </c>
      <c r="O2591" t="str">
        <f>_xlfn.XLOOKUP(B2591,'01_Raw_ATMs'!A:A,'01_Raw_ATMs'!A:A,"Not Found")</f>
        <v>ATM066</v>
      </c>
      <c r="P2591" t="str">
        <f t="shared" si="286"/>
        <v>Valid</v>
      </c>
    </row>
    <row r="2592" spans="1:16">
      <c r="A2592" t="s">
        <v>2787</v>
      </c>
      <c r="B2592" t="s">
        <v>84</v>
      </c>
      <c r="C2592" s="2">
        <v>46093</v>
      </c>
      <c r="D2592" s="3">
        <v>0.50783564814814819</v>
      </c>
      <c r="E2592" t="s">
        <v>33</v>
      </c>
      <c r="F2592">
        <v>10000</v>
      </c>
      <c r="G2592" t="s">
        <v>214</v>
      </c>
      <c r="H2592" t="s">
        <v>42</v>
      </c>
      <c r="I2592">
        <f t="shared" si="280"/>
        <v>1</v>
      </c>
      <c r="J2592" t="str">
        <f t="shared" si="281"/>
        <v>OK</v>
      </c>
      <c r="K2592" t="str">
        <f t="shared" si="282"/>
        <v>Failed</v>
      </c>
      <c r="L2592" t="str">
        <f t="shared" si="283"/>
        <v>Withdrawal</v>
      </c>
      <c r="M2592" t="str">
        <f t="shared" si="284"/>
        <v>OK</v>
      </c>
      <c r="N2592" t="str">
        <f t="shared" si="285"/>
        <v>OK</v>
      </c>
      <c r="O2592" t="str">
        <f>_xlfn.XLOOKUP(B2592,'01_Raw_ATMs'!A:A,'01_Raw_ATMs'!A:A,"Not Found")</f>
        <v>ATM009</v>
      </c>
      <c r="P2592" t="str">
        <f t="shared" si="286"/>
        <v>Valid</v>
      </c>
    </row>
    <row r="2593" spans="1:16">
      <c r="A2593" t="s">
        <v>2788</v>
      </c>
      <c r="B2593" t="s">
        <v>114</v>
      </c>
      <c r="C2593" s="2">
        <v>46095</v>
      </c>
      <c r="D2593" s="3">
        <v>0.19042824074074069</v>
      </c>
      <c r="E2593" t="s">
        <v>194</v>
      </c>
      <c r="F2593">
        <v>0</v>
      </c>
      <c r="G2593" t="s">
        <v>189</v>
      </c>
      <c r="I2593">
        <f t="shared" si="280"/>
        <v>1</v>
      </c>
      <c r="J2593" t="str">
        <f t="shared" si="281"/>
        <v>OK</v>
      </c>
      <c r="K2593" t="str">
        <f t="shared" si="282"/>
        <v>Successful</v>
      </c>
      <c r="L2593" t="str">
        <f t="shared" si="283"/>
        <v>Balance Inquiry</v>
      </c>
      <c r="M2593" t="str">
        <f t="shared" si="284"/>
        <v>OK</v>
      </c>
      <c r="N2593" t="str">
        <f t="shared" si="285"/>
        <v>OK</v>
      </c>
      <c r="O2593" t="str">
        <f>_xlfn.XLOOKUP(B2593,'01_Raw_ATMs'!A:A,'01_Raw_ATMs'!A:A,"Not Found")</f>
        <v>ATM034</v>
      </c>
      <c r="P2593" t="str">
        <f t="shared" si="286"/>
        <v>Valid</v>
      </c>
    </row>
    <row r="2594" spans="1:16">
      <c r="A2594" t="s">
        <v>2789</v>
      </c>
      <c r="B2594" t="s">
        <v>169</v>
      </c>
      <c r="C2594" s="2">
        <v>45725</v>
      </c>
      <c r="D2594" s="3">
        <v>0.6522337962962963</v>
      </c>
      <c r="E2594" t="s">
        <v>33</v>
      </c>
      <c r="F2594">
        <v>6000</v>
      </c>
      <c r="G2594" t="s">
        <v>189</v>
      </c>
      <c r="I2594">
        <f t="shared" si="280"/>
        <v>1</v>
      </c>
      <c r="J2594" t="str">
        <f t="shared" si="281"/>
        <v>OK</v>
      </c>
      <c r="K2594" t="str">
        <f t="shared" si="282"/>
        <v>Successful</v>
      </c>
      <c r="L2594" t="str">
        <f t="shared" si="283"/>
        <v>Withdrawal</v>
      </c>
      <c r="M2594" t="str">
        <f t="shared" si="284"/>
        <v>OK</v>
      </c>
      <c r="N2594" t="str">
        <f t="shared" si="285"/>
        <v>OK</v>
      </c>
      <c r="O2594" t="str">
        <f>_xlfn.XLOOKUP(B2594,'01_Raw_ATMs'!A:A,'01_Raw_ATMs'!A:A,"Not Found")</f>
        <v>ATM089</v>
      </c>
      <c r="P2594" t="str">
        <f t="shared" si="286"/>
        <v>Valid</v>
      </c>
    </row>
    <row r="2595" spans="1:16">
      <c r="A2595" t="s">
        <v>2790</v>
      </c>
      <c r="B2595" t="s">
        <v>163</v>
      </c>
      <c r="C2595" s="2">
        <v>45986</v>
      </c>
      <c r="D2595" s="3">
        <v>0.4014699074074074</v>
      </c>
      <c r="E2595" t="s">
        <v>33</v>
      </c>
      <c r="F2595">
        <v>5000</v>
      </c>
      <c r="G2595" t="s">
        <v>214</v>
      </c>
      <c r="H2595" t="s">
        <v>1080</v>
      </c>
      <c r="I2595">
        <f t="shared" si="280"/>
        <v>1</v>
      </c>
      <c r="J2595" t="str">
        <f t="shared" si="281"/>
        <v>OK</v>
      </c>
      <c r="K2595" t="str">
        <f t="shared" si="282"/>
        <v>Failed</v>
      </c>
      <c r="L2595" t="str">
        <f t="shared" si="283"/>
        <v>Withdrawal</v>
      </c>
      <c r="M2595" t="str">
        <f t="shared" si="284"/>
        <v>OK</v>
      </c>
      <c r="N2595" t="str">
        <f t="shared" si="285"/>
        <v>OK</v>
      </c>
      <c r="O2595" t="str">
        <f>_xlfn.XLOOKUP(B2595,'01_Raw_ATMs'!A:A,'01_Raw_ATMs'!A:A,"Not Found")</f>
        <v>ATM083</v>
      </c>
      <c r="P2595" t="str">
        <f t="shared" si="286"/>
        <v>Valid</v>
      </c>
    </row>
    <row r="2596" spans="1:16">
      <c r="A2596" t="s">
        <v>2791</v>
      </c>
      <c r="B2596" t="s">
        <v>165</v>
      </c>
      <c r="C2596" s="2">
        <v>45919</v>
      </c>
      <c r="D2596" s="3">
        <v>0.86624999999999996</v>
      </c>
      <c r="E2596" t="s">
        <v>194</v>
      </c>
      <c r="F2596">
        <v>0</v>
      </c>
      <c r="G2596" t="s">
        <v>189</v>
      </c>
      <c r="I2596">
        <f t="shared" si="280"/>
        <v>1</v>
      </c>
      <c r="J2596" t="str">
        <f t="shared" si="281"/>
        <v>OK</v>
      </c>
      <c r="K2596" t="str">
        <f t="shared" si="282"/>
        <v>Successful</v>
      </c>
      <c r="L2596" t="str">
        <f t="shared" si="283"/>
        <v>Balance Inquiry</v>
      </c>
      <c r="M2596" t="str">
        <f t="shared" si="284"/>
        <v>OK</v>
      </c>
      <c r="N2596" t="str">
        <f t="shared" si="285"/>
        <v>OK</v>
      </c>
      <c r="O2596" t="str">
        <f>_xlfn.XLOOKUP(B2596,'01_Raw_ATMs'!A:A,'01_Raw_ATMs'!A:A,"Not Found")</f>
        <v>ATM085</v>
      </c>
      <c r="P2596" t="str">
        <f t="shared" si="286"/>
        <v>Valid</v>
      </c>
    </row>
    <row r="2597" spans="1:16">
      <c r="A2597" t="s">
        <v>2792</v>
      </c>
      <c r="B2597" t="s">
        <v>135</v>
      </c>
      <c r="C2597" s="2">
        <v>46198</v>
      </c>
      <c r="D2597" s="3">
        <v>0.67356481481481478</v>
      </c>
      <c r="E2597" t="s">
        <v>211</v>
      </c>
      <c r="F2597">
        <v>0</v>
      </c>
      <c r="G2597" t="s">
        <v>189</v>
      </c>
      <c r="I2597">
        <f t="shared" si="280"/>
        <v>1</v>
      </c>
      <c r="J2597" t="str">
        <f t="shared" si="281"/>
        <v>OK</v>
      </c>
      <c r="K2597" t="str">
        <f t="shared" si="282"/>
        <v>Successful</v>
      </c>
      <c r="L2597" t="str">
        <f t="shared" si="283"/>
        <v>Mini Statement</v>
      </c>
      <c r="M2597" t="str">
        <f t="shared" si="284"/>
        <v>OK</v>
      </c>
      <c r="N2597" t="str">
        <f t="shared" si="285"/>
        <v>OK</v>
      </c>
      <c r="O2597" t="str">
        <f>_xlfn.XLOOKUP(B2597,'01_Raw_ATMs'!A:A,'01_Raw_ATMs'!A:A,"Not Found")</f>
        <v>ATM055</v>
      </c>
      <c r="P2597" t="str">
        <f t="shared" si="286"/>
        <v>Valid</v>
      </c>
    </row>
    <row r="2598" spans="1:16">
      <c r="A2598" t="s">
        <v>2793</v>
      </c>
      <c r="B2598" t="s">
        <v>83</v>
      </c>
      <c r="C2598" s="2">
        <v>45971</v>
      </c>
      <c r="D2598" s="3">
        <v>0.97256944444444449</v>
      </c>
      <c r="E2598" t="s">
        <v>33</v>
      </c>
      <c r="F2598">
        <v>1500</v>
      </c>
      <c r="G2598" t="s">
        <v>189</v>
      </c>
      <c r="I2598">
        <f t="shared" si="280"/>
        <v>1</v>
      </c>
      <c r="J2598" t="str">
        <f t="shared" si="281"/>
        <v>OK</v>
      </c>
      <c r="K2598" t="str">
        <f t="shared" si="282"/>
        <v>Successful</v>
      </c>
      <c r="L2598" t="str">
        <f t="shared" si="283"/>
        <v>Withdrawal</v>
      </c>
      <c r="M2598" t="str">
        <f t="shared" si="284"/>
        <v>OK</v>
      </c>
      <c r="N2598" t="str">
        <f t="shared" si="285"/>
        <v>OK</v>
      </c>
      <c r="O2598" t="str">
        <f>_xlfn.XLOOKUP(B2598,'01_Raw_ATMs'!A:A,'01_Raw_ATMs'!A:A,"Not Found")</f>
        <v>ATM008</v>
      </c>
      <c r="P2598" t="str">
        <f t="shared" si="286"/>
        <v>Valid</v>
      </c>
    </row>
    <row r="2599" spans="1:16">
      <c r="A2599" t="s">
        <v>2794</v>
      </c>
      <c r="B2599" t="s">
        <v>91</v>
      </c>
      <c r="C2599" s="2">
        <v>45938</v>
      </c>
      <c r="D2599" s="3">
        <v>0.86328703703703702</v>
      </c>
      <c r="E2599" t="s">
        <v>33</v>
      </c>
      <c r="F2599">
        <v>2000</v>
      </c>
      <c r="G2599" t="s">
        <v>189</v>
      </c>
      <c r="I2599">
        <f t="shared" si="280"/>
        <v>1</v>
      </c>
      <c r="J2599" t="str">
        <f t="shared" si="281"/>
        <v>OK</v>
      </c>
      <c r="K2599" t="str">
        <f t="shared" si="282"/>
        <v>Successful</v>
      </c>
      <c r="L2599" t="str">
        <f t="shared" si="283"/>
        <v>Withdrawal</v>
      </c>
      <c r="M2599" t="str">
        <f t="shared" si="284"/>
        <v>OK</v>
      </c>
      <c r="N2599" t="str">
        <f t="shared" si="285"/>
        <v>OK</v>
      </c>
      <c r="O2599" t="str">
        <f>_xlfn.XLOOKUP(B2599,'01_Raw_ATMs'!A:A,'01_Raw_ATMs'!A:A,"Not Found")</f>
        <v>ATM014</v>
      </c>
      <c r="P2599" t="str">
        <f t="shared" si="286"/>
        <v>Valid</v>
      </c>
    </row>
    <row r="2600" spans="1:16">
      <c r="A2600" t="s">
        <v>2795</v>
      </c>
      <c r="B2600" t="s">
        <v>89</v>
      </c>
      <c r="C2600" s="2">
        <v>46048</v>
      </c>
      <c r="D2600" s="3">
        <v>0.75783564814814819</v>
      </c>
      <c r="E2600" t="s">
        <v>33</v>
      </c>
      <c r="F2600">
        <v>2000</v>
      </c>
      <c r="G2600" t="s">
        <v>189</v>
      </c>
      <c r="I2600">
        <f t="shared" si="280"/>
        <v>1</v>
      </c>
      <c r="J2600" t="str">
        <f t="shared" si="281"/>
        <v>OK</v>
      </c>
      <c r="K2600" t="str">
        <f t="shared" si="282"/>
        <v>Successful</v>
      </c>
      <c r="L2600" t="str">
        <f t="shared" si="283"/>
        <v>Withdrawal</v>
      </c>
      <c r="M2600" t="str">
        <f t="shared" si="284"/>
        <v>OK</v>
      </c>
      <c r="N2600" t="str">
        <f t="shared" si="285"/>
        <v>OK</v>
      </c>
      <c r="O2600" t="str">
        <f>_xlfn.XLOOKUP(B2600,'01_Raw_ATMs'!A:A,'01_Raw_ATMs'!A:A,"Not Found")</f>
        <v>ATM012</v>
      </c>
      <c r="P2600" t="str">
        <f t="shared" si="286"/>
        <v>Valid</v>
      </c>
    </row>
    <row r="2601" spans="1:16">
      <c r="A2601" t="s">
        <v>2796</v>
      </c>
      <c r="B2601" t="s">
        <v>164</v>
      </c>
      <c r="C2601" s="2">
        <v>45889</v>
      </c>
      <c r="D2601" s="3">
        <v>0.71565972222222218</v>
      </c>
      <c r="E2601" t="s">
        <v>33</v>
      </c>
      <c r="F2601">
        <v>8000</v>
      </c>
      <c r="G2601" t="s">
        <v>189</v>
      </c>
      <c r="I2601">
        <f t="shared" si="280"/>
        <v>1</v>
      </c>
      <c r="J2601" t="str">
        <f t="shared" si="281"/>
        <v>OK</v>
      </c>
      <c r="K2601" t="str">
        <f t="shared" si="282"/>
        <v>Successful</v>
      </c>
      <c r="L2601" t="str">
        <f t="shared" si="283"/>
        <v>Withdrawal</v>
      </c>
      <c r="M2601" t="str">
        <f t="shared" si="284"/>
        <v>OK</v>
      </c>
      <c r="N2601" t="str">
        <f t="shared" si="285"/>
        <v>OK</v>
      </c>
      <c r="O2601" t="str">
        <f>_xlfn.XLOOKUP(B2601,'01_Raw_ATMs'!A:A,'01_Raw_ATMs'!A:A,"Not Found")</f>
        <v>ATM084</v>
      </c>
      <c r="P2601" t="str">
        <f t="shared" si="286"/>
        <v>Valid</v>
      </c>
    </row>
    <row r="2602" spans="1:16">
      <c r="A2602" t="s">
        <v>2797</v>
      </c>
      <c r="B2602" t="s">
        <v>99</v>
      </c>
      <c r="C2602" s="2">
        <v>45773</v>
      </c>
      <c r="D2602" s="3">
        <v>0.98790509259259263</v>
      </c>
      <c r="E2602" t="s">
        <v>33</v>
      </c>
      <c r="F2602">
        <v>4000</v>
      </c>
      <c r="G2602" t="s">
        <v>189</v>
      </c>
      <c r="I2602">
        <f t="shared" si="280"/>
        <v>1</v>
      </c>
      <c r="J2602" t="str">
        <f t="shared" si="281"/>
        <v>OK</v>
      </c>
      <c r="K2602" t="str">
        <f t="shared" si="282"/>
        <v>Successful</v>
      </c>
      <c r="L2602" t="str">
        <f t="shared" si="283"/>
        <v>Withdrawal</v>
      </c>
      <c r="M2602" t="str">
        <f t="shared" si="284"/>
        <v>OK</v>
      </c>
      <c r="N2602" t="str">
        <f t="shared" si="285"/>
        <v>OK</v>
      </c>
      <c r="O2602" t="str">
        <f>_xlfn.XLOOKUP(B2602,'01_Raw_ATMs'!A:A,'01_Raw_ATMs'!A:A,"Not Found")</f>
        <v>ATM020</v>
      </c>
      <c r="P2602" t="str">
        <f t="shared" si="286"/>
        <v>Valid</v>
      </c>
    </row>
    <row r="2603" spans="1:16">
      <c r="A2603" t="s">
        <v>2798</v>
      </c>
      <c r="B2603" t="s">
        <v>100</v>
      </c>
      <c r="C2603" s="2">
        <v>45873</v>
      </c>
      <c r="D2603" s="3">
        <v>0.98188657407407409</v>
      </c>
      <c r="E2603" t="s">
        <v>33</v>
      </c>
      <c r="F2603">
        <v>500</v>
      </c>
      <c r="G2603" t="s">
        <v>189</v>
      </c>
      <c r="I2603">
        <f t="shared" si="280"/>
        <v>1</v>
      </c>
      <c r="J2603" t="str">
        <f t="shared" si="281"/>
        <v>OK</v>
      </c>
      <c r="K2603" t="str">
        <f t="shared" si="282"/>
        <v>Successful</v>
      </c>
      <c r="L2603" t="str">
        <f t="shared" si="283"/>
        <v>Withdrawal</v>
      </c>
      <c r="M2603" t="str">
        <f t="shared" si="284"/>
        <v>OK</v>
      </c>
      <c r="N2603" t="str">
        <f t="shared" si="285"/>
        <v>OK</v>
      </c>
      <c r="O2603" t="str">
        <f>_xlfn.XLOOKUP(B2603,'01_Raw_ATMs'!A:A,'01_Raw_ATMs'!A:A,"Not Found")</f>
        <v>ATM021</v>
      </c>
      <c r="P2603" t="str">
        <f t="shared" si="286"/>
        <v>Valid</v>
      </c>
    </row>
    <row r="2604" spans="1:16">
      <c r="A2604" t="s">
        <v>2799</v>
      </c>
      <c r="B2604" t="s">
        <v>152</v>
      </c>
      <c r="C2604" s="2">
        <v>45875</v>
      </c>
      <c r="D2604" s="3">
        <v>0.3382175925925926</v>
      </c>
      <c r="E2604" t="s">
        <v>194</v>
      </c>
      <c r="F2604">
        <v>0</v>
      </c>
      <c r="G2604" t="s">
        <v>189</v>
      </c>
      <c r="I2604">
        <f t="shared" si="280"/>
        <v>1</v>
      </c>
      <c r="J2604" t="str">
        <f t="shared" si="281"/>
        <v>OK</v>
      </c>
      <c r="K2604" t="str">
        <f t="shared" si="282"/>
        <v>Successful</v>
      </c>
      <c r="L2604" t="str">
        <f t="shared" si="283"/>
        <v>Balance Inquiry</v>
      </c>
      <c r="M2604" t="str">
        <f t="shared" si="284"/>
        <v>OK</v>
      </c>
      <c r="N2604" t="str">
        <f t="shared" si="285"/>
        <v>OK</v>
      </c>
      <c r="O2604" t="str">
        <f>_xlfn.XLOOKUP(B2604,'01_Raw_ATMs'!A:A,'01_Raw_ATMs'!A:A,"Not Found")</f>
        <v>ATM072</v>
      </c>
      <c r="P2604" t="str">
        <f t="shared" si="286"/>
        <v>Valid</v>
      </c>
    </row>
    <row r="2605" spans="1:16">
      <c r="A2605" t="s">
        <v>2800</v>
      </c>
      <c r="B2605" t="s">
        <v>110</v>
      </c>
      <c r="C2605" s="2">
        <v>45837</v>
      </c>
      <c r="D2605" s="3">
        <v>0.83407407407407408</v>
      </c>
      <c r="E2605" t="s">
        <v>33</v>
      </c>
      <c r="F2605">
        <v>4000</v>
      </c>
      <c r="G2605" t="s">
        <v>189</v>
      </c>
      <c r="I2605">
        <f t="shared" si="280"/>
        <v>1</v>
      </c>
      <c r="J2605" t="str">
        <f t="shared" si="281"/>
        <v>OK</v>
      </c>
      <c r="K2605" t="str">
        <f t="shared" si="282"/>
        <v>Successful</v>
      </c>
      <c r="L2605" t="str">
        <f t="shared" si="283"/>
        <v>Withdrawal</v>
      </c>
      <c r="M2605" t="str">
        <f t="shared" si="284"/>
        <v>OK</v>
      </c>
      <c r="N2605" t="str">
        <f t="shared" si="285"/>
        <v>OK</v>
      </c>
      <c r="O2605" t="str">
        <f>_xlfn.XLOOKUP(B2605,'01_Raw_ATMs'!A:A,'01_Raw_ATMs'!A:A,"Not Found")</f>
        <v>ATM030</v>
      </c>
      <c r="P2605" t="str">
        <f t="shared" si="286"/>
        <v>Valid</v>
      </c>
    </row>
    <row r="2606" spans="1:16">
      <c r="A2606" t="s">
        <v>2801</v>
      </c>
      <c r="B2606" t="s">
        <v>129</v>
      </c>
      <c r="C2606" s="2">
        <v>45775</v>
      </c>
      <c r="D2606" s="3">
        <v>0.16773148148148151</v>
      </c>
      <c r="E2606" t="s">
        <v>194</v>
      </c>
      <c r="F2606">
        <v>0</v>
      </c>
      <c r="G2606" t="s">
        <v>189</v>
      </c>
      <c r="I2606">
        <f t="shared" si="280"/>
        <v>1</v>
      </c>
      <c r="J2606" t="str">
        <f t="shared" si="281"/>
        <v>OK</v>
      </c>
      <c r="K2606" t="str">
        <f t="shared" si="282"/>
        <v>Successful</v>
      </c>
      <c r="L2606" t="str">
        <f t="shared" si="283"/>
        <v>Balance Inquiry</v>
      </c>
      <c r="M2606" t="str">
        <f t="shared" si="284"/>
        <v>OK</v>
      </c>
      <c r="N2606" t="str">
        <f t="shared" si="285"/>
        <v>OK</v>
      </c>
      <c r="O2606" t="str">
        <f>_xlfn.XLOOKUP(B2606,'01_Raw_ATMs'!A:A,'01_Raw_ATMs'!A:A,"Not Found")</f>
        <v>ATM049</v>
      </c>
      <c r="P2606" t="str">
        <f t="shared" si="286"/>
        <v>Valid</v>
      </c>
    </row>
    <row r="2607" spans="1:16">
      <c r="A2607" t="s">
        <v>2802</v>
      </c>
      <c r="B2607" t="s">
        <v>152</v>
      </c>
      <c r="C2607" s="2">
        <v>46150</v>
      </c>
      <c r="D2607" s="3">
        <v>0.75486111111111109</v>
      </c>
      <c r="E2607" t="s">
        <v>33</v>
      </c>
      <c r="F2607">
        <v>2500</v>
      </c>
      <c r="G2607" t="s">
        <v>189</v>
      </c>
      <c r="I2607">
        <f t="shared" si="280"/>
        <v>1</v>
      </c>
      <c r="J2607" t="str">
        <f t="shared" si="281"/>
        <v>OK</v>
      </c>
      <c r="K2607" t="str">
        <f t="shared" si="282"/>
        <v>Successful</v>
      </c>
      <c r="L2607" t="str">
        <f t="shared" si="283"/>
        <v>Withdrawal</v>
      </c>
      <c r="M2607" t="str">
        <f t="shared" si="284"/>
        <v>OK</v>
      </c>
      <c r="N2607" t="str">
        <f t="shared" si="285"/>
        <v>OK</v>
      </c>
      <c r="O2607" t="str">
        <f>_xlfn.XLOOKUP(B2607,'01_Raw_ATMs'!A:A,'01_Raw_ATMs'!A:A,"Not Found")</f>
        <v>ATM072</v>
      </c>
      <c r="P2607" t="str">
        <f t="shared" si="286"/>
        <v>Valid</v>
      </c>
    </row>
    <row r="2608" spans="1:16">
      <c r="A2608" t="s">
        <v>2803</v>
      </c>
      <c r="B2608" t="s">
        <v>130</v>
      </c>
      <c r="C2608" s="2">
        <v>45753</v>
      </c>
      <c r="D2608" s="3">
        <v>0.49914351851851851</v>
      </c>
      <c r="E2608" t="s">
        <v>33</v>
      </c>
      <c r="F2608">
        <v>6000</v>
      </c>
      <c r="G2608" t="s">
        <v>189</v>
      </c>
      <c r="I2608">
        <f t="shared" si="280"/>
        <v>1</v>
      </c>
      <c r="J2608" t="str">
        <f t="shared" si="281"/>
        <v>OK</v>
      </c>
      <c r="K2608" t="str">
        <f t="shared" si="282"/>
        <v>Successful</v>
      </c>
      <c r="L2608" t="str">
        <f t="shared" si="283"/>
        <v>Withdrawal</v>
      </c>
      <c r="M2608" t="str">
        <f t="shared" si="284"/>
        <v>OK</v>
      </c>
      <c r="N2608" t="str">
        <f t="shared" si="285"/>
        <v>OK</v>
      </c>
      <c r="O2608" t="str">
        <f>_xlfn.XLOOKUP(B2608,'01_Raw_ATMs'!A:A,'01_Raw_ATMs'!A:A,"Not Found")</f>
        <v>ATM050</v>
      </c>
      <c r="P2608" t="str">
        <f t="shared" si="286"/>
        <v>Valid</v>
      </c>
    </row>
    <row r="2609" spans="1:16">
      <c r="A2609" t="s">
        <v>2804</v>
      </c>
      <c r="B2609" t="s">
        <v>121</v>
      </c>
      <c r="C2609" s="2">
        <v>45907</v>
      </c>
      <c r="D2609" s="3">
        <v>0.71223379629629635</v>
      </c>
      <c r="E2609" t="s">
        <v>33</v>
      </c>
      <c r="F2609">
        <v>500</v>
      </c>
      <c r="G2609" t="s">
        <v>189</v>
      </c>
      <c r="I2609">
        <f t="shared" si="280"/>
        <v>1</v>
      </c>
      <c r="J2609" t="str">
        <f t="shared" si="281"/>
        <v>OK</v>
      </c>
      <c r="K2609" t="str">
        <f t="shared" si="282"/>
        <v>Successful</v>
      </c>
      <c r="L2609" t="str">
        <f t="shared" si="283"/>
        <v>Withdrawal</v>
      </c>
      <c r="M2609" t="str">
        <f t="shared" si="284"/>
        <v>OK</v>
      </c>
      <c r="N2609" t="str">
        <f t="shared" si="285"/>
        <v>OK</v>
      </c>
      <c r="O2609" t="str">
        <f>_xlfn.XLOOKUP(B2609,'01_Raw_ATMs'!A:A,'01_Raw_ATMs'!A:A,"Not Found")</f>
        <v>ATM041</v>
      </c>
      <c r="P2609" t="str">
        <f t="shared" si="286"/>
        <v>Valid</v>
      </c>
    </row>
    <row r="2610" spans="1:16">
      <c r="A2610" t="s">
        <v>2805</v>
      </c>
      <c r="B2610" t="s">
        <v>116</v>
      </c>
      <c r="C2610" s="2">
        <v>46089</v>
      </c>
      <c r="D2610" s="3">
        <v>0.8263194444444445</v>
      </c>
      <c r="E2610" t="s">
        <v>33</v>
      </c>
      <c r="F2610">
        <v>1500</v>
      </c>
      <c r="G2610" t="s">
        <v>189</v>
      </c>
      <c r="I2610">
        <f t="shared" si="280"/>
        <v>1</v>
      </c>
      <c r="J2610" t="str">
        <f t="shared" si="281"/>
        <v>OK</v>
      </c>
      <c r="K2610" t="str">
        <f t="shared" si="282"/>
        <v>Successful</v>
      </c>
      <c r="L2610" t="str">
        <f t="shared" si="283"/>
        <v>Withdrawal</v>
      </c>
      <c r="M2610" t="str">
        <f t="shared" si="284"/>
        <v>OK</v>
      </c>
      <c r="N2610" t="str">
        <f t="shared" si="285"/>
        <v>OK</v>
      </c>
      <c r="O2610" t="str">
        <f>_xlfn.XLOOKUP(B2610,'01_Raw_ATMs'!A:A,'01_Raw_ATMs'!A:A,"Not Found")</f>
        <v>ATM036</v>
      </c>
      <c r="P2610" t="str">
        <f t="shared" si="286"/>
        <v>Valid</v>
      </c>
    </row>
    <row r="2611" spans="1:16">
      <c r="A2611" t="s">
        <v>2806</v>
      </c>
      <c r="B2611" t="s">
        <v>120</v>
      </c>
      <c r="C2611" s="2">
        <v>46076</v>
      </c>
      <c r="D2611" s="3">
        <v>0.85925925925925928</v>
      </c>
      <c r="E2611" t="s">
        <v>194</v>
      </c>
      <c r="F2611">
        <v>0</v>
      </c>
      <c r="G2611" t="s">
        <v>189</v>
      </c>
      <c r="I2611">
        <f t="shared" si="280"/>
        <v>1</v>
      </c>
      <c r="J2611" t="str">
        <f t="shared" si="281"/>
        <v>OK</v>
      </c>
      <c r="K2611" t="str">
        <f t="shared" si="282"/>
        <v>Successful</v>
      </c>
      <c r="L2611" t="str">
        <f t="shared" si="283"/>
        <v>Balance Inquiry</v>
      </c>
      <c r="M2611" t="str">
        <f t="shared" si="284"/>
        <v>OK</v>
      </c>
      <c r="N2611" t="str">
        <f t="shared" si="285"/>
        <v>OK</v>
      </c>
      <c r="O2611" t="str">
        <f>_xlfn.XLOOKUP(B2611,'01_Raw_ATMs'!A:A,'01_Raw_ATMs'!A:A,"Not Found")</f>
        <v>ATM040</v>
      </c>
      <c r="P2611" t="str">
        <f t="shared" si="286"/>
        <v>Valid</v>
      </c>
    </row>
    <row r="2612" spans="1:16">
      <c r="A2612" t="s">
        <v>2807</v>
      </c>
      <c r="B2612" t="s">
        <v>77</v>
      </c>
      <c r="C2612" s="2">
        <v>45661</v>
      </c>
      <c r="D2612" s="3">
        <v>0.36737268518518518</v>
      </c>
      <c r="E2612" t="s">
        <v>33</v>
      </c>
      <c r="F2612">
        <v>4000</v>
      </c>
      <c r="G2612" t="s">
        <v>189</v>
      </c>
      <c r="I2612">
        <f t="shared" si="280"/>
        <v>1</v>
      </c>
      <c r="J2612" t="str">
        <f t="shared" si="281"/>
        <v>OK</v>
      </c>
      <c r="K2612" t="str">
        <f t="shared" si="282"/>
        <v>Successful</v>
      </c>
      <c r="L2612" t="str">
        <f t="shared" si="283"/>
        <v>Withdrawal</v>
      </c>
      <c r="M2612" t="str">
        <f t="shared" si="284"/>
        <v>OK</v>
      </c>
      <c r="N2612" t="str">
        <f t="shared" si="285"/>
        <v>OK</v>
      </c>
      <c r="O2612" t="str">
        <f>_xlfn.XLOOKUP(B2612,'01_Raw_ATMs'!A:A,'01_Raw_ATMs'!A:A,"Not Found")</f>
        <v>ATM005</v>
      </c>
      <c r="P2612" t="str">
        <f t="shared" si="286"/>
        <v>Valid</v>
      </c>
    </row>
    <row r="2613" spans="1:16">
      <c r="A2613" t="s">
        <v>2808</v>
      </c>
      <c r="B2613" t="s">
        <v>7</v>
      </c>
      <c r="C2613" s="2">
        <v>46036</v>
      </c>
      <c r="D2613" s="3">
        <v>0.80371527777777774</v>
      </c>
      <c r="E2613" t="s">
        <v>261</v>
      </c>
      <c r="F2613">
        <v>15000</v>
      </c>
      <c r="G2613" t="s">
        <v>189</v>
      </c>
      <c r="I2613">
        <f t="shared" si="280"/>
        <v>1</v>
      </c>
      <c r="J2613" t="str">
        <f t="shared" si="281"/>
        <v>OK</v>
      </c>
      <c r="K2613" t="str">
        <f t="shared" si="282"/>
        <v>Successful</v>
      </c>
      <c r="L2613" t="str">
        <f t="shared" si="283"/>
        <v>Cash Deposit</v>
      </c>
      <c r="M2613" t="str">
        <f t="shared" si="284"/>
        <v>OK</v>
      </c>
      <c r="N2613" t="str">
        <f t="shared" si="285"/>
        <v>OK</v>
      </c>
      <c r="O2613" t="str">
        <f>_xlfn.XLOOKUP(B2613,'01_Raw_ATMs'!A:A,'01_Raw_ATMs'!A:A,"Not Found")</f>
        <v>ATM001</v>
      </c>
      <c r="P2613" t="str">
        <f t="shared" si="286"/>
        <v>Valid</v>
      </c>
    </row>
    <row r="2614" spans="1:16">
      <c r="A2614" t="s">
        <v>2809</v>
      </c>
      <c r="B2614" t="s">
        <v>85</v>
      </c>
      <c r="C2614" s="2">
        <v>45997</v>
      </c>
      <c r="D2614" s="3">
        <v>7.2245370370370376E-2</v>
      </c>
      <c r="E2614" t="s">
        <v>33</v>
      </c>
      <c r="F2614">
        <v>10000</v>
      </c>
      <c r="G2614" t="s">
        <v>189</v>
      </c>
      <c r="I2614">
        <f t="shared" si="280"/>
        <v>1</v>
      </c>
      <c r="J2614" t="str">
        <f t="shared" si="281"/>
        <v>OK</v>
      </c>
      <c r="K2614" t="str">
        <f t="shared" si="282"/>
        <v>Successful</v>
      </c>
      <c r="L2614" t="str">
        <f t="shared" si="283"/>
        <v>Withdrawal</v>
      </c>
      <c r="M2614" t="str">
        <f t="shared" si="284"/>
        <v>OK</v>
      </c>
      <c r="N2614" t="str">
        <f t="shared" si="285"/>
        <v>OK</v>
      </c>
      <c r="O2614" t="str">
        <f>_xlfn.XLOOKUP(B2614,'01_Raw_ATMs'!A:A,'01_Raw_ATMs'!A:A,"Not Found")</f>
        <v>ATM010</v>
      </c>
      <c r="P2614" t="str">
        <f t="shared" si="286"/>
        <v>Valid</v>
      </c>
    </row>
    <row r="2615" spans="1:16">
      <c r="A2615" t="s">
        <v>2810</v>
      </c>
      <c r="B2615" t="s">
        <v>115</v>
      </c>
      <c r="C2615" s="2">
        <v>45752</v>
      </c>
      <c r="D2615" s="3">
        <v>0.24839120370370371</v>
      </c>
      <c r="E2615" t="s">
        <v>33</v>
      </c>
      <c r="F2615">
        <v>3000</v>
      </c>
      <c r="G2615" t="s">
        <v>189</v>
      </c>
      <c r="I2615">
        <f t="shared" si="280"/>
        <v>1</v>
      </c>
      <c r="J2615" t="str">
        <f t="shared" si="281"/>
        <v>OK</v>
      </c>
      <c r="K2615" t="str">
        <f t="shared" si="282"/>
        <v>Successful</v>
      </c>
      <c r="L2615" t="str">
        <f t="shared" si="283"/>
        <v>Withdrawal</v>
      </c>
      <c r="M2615" t="str">
        <f t="shared" si="284"/>
        <v>OK</v>
      </c>
      <c r="N2615" t="str">
        <f t="shared" si="285"/>
        <v>OK</v>
      </c>
      <c r="O2615" t="str">
        <f>_xlfn.XLOOKUP(B2615,'01_Raw_ATMs'!A:A,'01_Raw_ATMs'!A:A,"Not Found")</f>
        <v>ATM035</v>
      </c>
      <c r="P2615" t="str">
        <f t="shared" si="286"/>
        <v>Valid</v>
      </c>
    </row>
    <row r="2616" spans="1:16">
      <c r="A2616" t="s">
        <v>2811</v>
      </c>
      <c r="B2616" t="s">
        <v>89</v>
      </c>
      <c r="C2616" s="2">
        <v>45750</v>
      </c>
      <c r="D2616" s="3">
        <v>0.7897453703703704</v>
      </c>
      <c r="E2616" t="s">
        <v>261</v>
      </c>
      <c r="F2616">
        <v>1000</v>
      </c>
      <c r="G2616" t="s">
        <v>189</v>
      </c>
      <c r="I2616">
        <f t="shared" si="280"/>
        <v>1</v>
      </c>
      <c r="J2616" t="str">
        <f t="shared" si="281"/>
        <v>OK</v>
      </c>
      <c r="K2616" t="str">
        <f t="shared" si="282"/>
        <v>Successful</v>
      </c>
      <c r="L2616" t="str">
        <f t="shared" si="283"/>
        <v>Cash Deposit</v>
      </c>
      <c r="M2616" t="str">
        <f t="shared" si="284"/>
        <v>OK</v>
      </c>
      <c r="N2616" t="str">
        <f t="shared" si="285"/>
        <v>OK</v>
      </c>
      <c r="O2616" t="str">
        <f>_xlfn.XLOOKUP(B2616,'01_Raw_ATMs'!A:A,'01_Raw_ATMs'!A:A,"Not Found")</f>
        <v>ATM012</v>
      </c>
      <c r="P2616" t="str">
        <f t="shared" si="286"/>
        <v>Valid</v>
      </c>
    </row>
    <row r="2617" spans="1:16">
      <c r="A2617" t="s">
        <v>2812</v>
      </c>
      <c r="B2617" t="s">
        <v>150</v>
      </c>
      <c r="C2617" s="2">
        <v>45989</v>
      </c>
      <c r="D2617" s="3">
        <v>0.2776851851851852</v>
      </c>
      <c r="E2617" t="s">
        <v>211</v>
      </c>
      <c r="F2617">
        <v>0</v>
      </c>
      <c r="G2617" t="s">
        <v>189</v>
      </c>
      <c r="I2617">
        <f t="shared" si="280"/>
        <v>1</v>
      </c>
      <c r="J2617" t="str">
        <f t="shared" si="281"/>
        <v>OK</v>
      </c>
      <c r="K2617" t="str">
        <f t="shared" si="282"/>
        <v>Successful</v>
      </c>
      <c r="L2617" t="str">
        <f t="shared" si="283"/>
        <v>Mini Statement</v>
      </c>
      <c r="M2617" t="str">
        <f t="shared" si="284"/>
        <v>OK</v>
      </c>
      <c r="N2617" t="str">
        <f t="shared" si="285"/>
        <v>OK</v>
      </c>
      <c r="O2617" t="str">
        <f>_xlfn.XLOOKUP(B2617,'01_Raw_ATMs'!A:A,'01_Raw_ATMs'!A:A,"Not Found")</f>
        <v>ATM070</v>
      </c>
      <c r="P2617" t="str">
        <f t="shared" si="286"/>
        <v>Valid</v>
      </c>
    </row>
    <row r="2618" spans="1:16">
      <c r="A2618" t="s">
        <v>2813</v>
      </c>
      <c r="B2618" t="s">
        <v>179</v>
      </c>
      <c r="C2618" s="2">
        <v>46138</v>
      </c>
      <c r="D2618" s="3">
        <v>0.15208333333333329</v>
      </c>
      <c r="E2618" t="s">
        <v>33</v>
      </c>
      <c r="F2618">
        <v>6000</v>
      </c>
      <c r="G2618" t="s">
        <v>189</v>
      </c>
      <c r="I2618">
        <f t="shared" si="280"/>
        <v>1</v>
      </c>
      <c r="J2618" t="str">
        <f t="shared" si="281"/>
        <v>OK</v>
      </c>
      <c r="K2618" t="str">
        <f t="shared" si="282"/>
        <v>Successful</v>
      </c>
      <c r="L2618" t="str">
        <f t="shared" si="283"/>
        <v>Withdrawal</v>
      </c>
      <c r="M2618" t="str">
        <f t="shared" si="284"/>
        <v>OK</v>
      </c>
      <c r="N2618" t="str">
        <f t="shared" si="285"/>
        <v>OK</v>
      </c>
      <c r="O2618" t="str">
        <f>_xlfn.XLOOKUP(B2618,'01_Raw_ATMs'!A:A,'01_Raw_ATMs'!A:A,"Not Found")</f>
        <v>ATM099</v>
      </c>
      <c r="P2618" t="str">
        <f t="shared" si="286"/>
        <v>Valid</v>
      </c>
    </row>
    <row r="2619" spans="1:16">
      <c r="A2619" t="s">
        <v>2814</v>
      </c>
      <c r="B2619" t="s">
        <v>136</v>
      </c>
      <c r="C2619" s="2">
        <v>46087</v>
      </c>
      <c r="D2619" s="3">
        <v>0.67957175925925928</v>
      </c>
      <c r="E2619" t="s">
        <v>33</v>
      </c>
      <c r="F2619">
        <v>6000</v>
      </c>
      <c r="G2619" t="s">
        <v>189</v>
      </c>
      <c r="I2619">
        <f t="shared" si="280"/>
        <v>1</v>
      </c>
      <c r="J2619" t="str">
        <f t="shared" si="281"/>
        <v>OK</v>
      </c>
      <c r="K2619" t="str">
        <f t="shared" si="282"/>
        <v>Successful</v>
      </c>
      <c r="L2619" t="str">
        <f t="shared" si="283"/>
        <v>Withdrawal</v>
      </c>
      <c r="M2619" t="str">
        <f t="shared" si="284"/>
        <v>OK</v>
      </c>
      <c r="N2619" t="str">
        <f t="shared" si="285"/>
        <v>OK</v>
      </c>
      <c r="O2619" t="str">
        <f>_xlfn.XLOOKUP(B2619,'01_Raw_ATMs'!A:A,'01_Raw_ATMs'!A:A,"Not Found")</f>
        <v>ATM056</v>
      </c>
      <c r="P2619" t="str">
        <f t="shared" si="286"/>
        <v>Valid</v>
      </c>
    </row>
    <row r="2620" spans="1:16">
      <c r="A2620" t="s">
        <v>2815</v>
      </c>
      <c r="B2620" t="s">
        <v>153</v>
      </c>
      <c r="C2620" s="2">
        <v>46072</v>
      </c>
      <c r="D2620" s="3">
        <v>0.36005787037037029</v>
      </c>
      <c r="E2620" t="s">
        <v>194</v>
      </c>
      <c r="F2620">
        <v>0</v>
      </c>
      <c r="G2620" t="s">
        <v>189</v>
      </c>
      <c r="I2620">
        <f t="shared" si="280"/>
        <v>1</v>
      </c>
      <c r="J2620" t="str">
        <f t="shared" si="281"/>
        <v>OK</v>
      </c>
      <c r="K2620" t="str">
        <f t="shared" si="282"/>
        <v>Successful</v>
      </c>
      <c r="L2620" t="str">
        <f t="shared" si="283"/>
        <v>Balance Inquiry</v>
      </c>
      <c r="M2620" t="str">
        <f t="shared" si="284"/>
        <v>OK</v>
      </c>
      <c r="N2620" t="str">
        <f t="shared" si="285"/>
        <v>OK</v>
      </c>
      <c r="O2620" t="str">
        <f>_xlfn.XLOOKUP(B2620,'01_Raw_ATMs'!A:A,'01_Raw_ATMs'!A:A,"Not Found")</f>
        <v>ATM073</v>
      </c>
      <c r="P2620" t="str">
        <f t="shared" si="286"/>
        <v>Valid</v>
      </c>
    </row>
    <row r="2621" spans="1:16">
      <c r="A2621" t="s">
        <v>2816</v>
      </c>
      <c r="B2621" t="s">
        <v>150</v>
      </c>
      <c r="C2621" s="2">
        <v>46101</v>
      </c>
      <c r="D2621" s="3">
        <v>0.69024305555555554</v>
      </c>
      <c r="E2621" t="s">
        <v>33</v>
      </c>
      <c r="F2621">
        <v>1000</v>
      </c>
      <c r="G2621" t="s">
        <v>189</v>
      </c>
      <c r="I2621">
        <f t="shared" si="280"/>
        <v>1</v>
      </c>
      <c r="J2621" t="str">
        <f t="shared" si="281"/>
        <v>OK</v>
      </c>
      <c r="K2621" t="str">
        <f t="shared" si="282"/>
        <v>Successful</v>
      </c>
      <c r="L2621" t="str">
        <f t="shared" si="283"/>
        <v>Withdrawal</v>
      </c>
      <c r="M2621" t="str">
        <f t="shared" si="284"/>
        <v>OK</v>
      </c>
      <c r="N2621" t="str">
        <f t="shared" si="285"/>
        <v>OK</v>
      </c>
      <c r="O2621" t="str">
        <f>_xlfn.XLOOKUP(B2621,'01_Raw_ATMs'!A:A,'01_Raw_ATMs'!A:A,"Not Found")</f>
        <v>ATM070</v>
      </c>
      <c r="P2621" t="str">
        <f t="shared" si="286"/>
        <v>Valid</v>
      </c>
    </row>
    <row r="2622" spans="1:16">
      <c r="A2622" t="s">
        <v>2817</v>
      </c>
      <c r="B2622" t="s">
        <v>168</v>
      </c>
      <c r="C2622" s="2">
        <v>46154</v>
      </c>
      <c r="D2622" s="3">
        <v>0.79471064814814818</v>
      </c>
      <c r="E2622" t="s">
        <v>33</v>
      </c>
      <c r="F2622">
        <v>8000</v>
      </c>
      <c r="G2622" t="s">
        <v>189</v>
      </c>
      <c r="I2622">
        <f t="shared" si="280"/>
        <v>1</v>
      </c>
      <c r="J2622" t="str">
        <f t="shared" si="281"/>
        <v>OK</v>
      </c>
      <c r="K2622" t="str">
        <f t="shared" si="282"/>
        <v>Successful</v>
      </c>
      <c r="L2622" t="str">
        <f t="shared" si="283"/>
        <v>Withdrawal</v>
      </c>
      <c r="M2622" t="str">
        <f t="shared" si="284"/>
        <v>OK</v>
      </c>
      <c r="N2622" t="str">
        <f t="shared" si="285"/>
        <v>OK</v>
      </c>
      <c r="O2622" t="str">
        <f>_xlfn.XLOOKUP(B2622,'01_Raw_ATMs'!A:A,'01_Raw_ATMs'!A:A,"Not Found")</f>
        <v>ATM088</v>
      </c>
      <c r="P2622" t="str">
        <f t="shared" si="286"/>
        <v>Valid</v>
      </c>
    </row>
    <row r="2623" spans="1:16">
      <c r="A2623" t="s">
        <v>2818</v>
      </c>
      <c r="B2623" t="s">
        <v>127</v>
      </c>
      <c r="C2623" s="2">
        <v>46122</v>
      </c>
      <c r="D2623" s="3">
        <v>0.85866898148148152</v>
      </c>
      <c r="E2623" t="s">
        <v>211</v>
      </c>
      <c r="F2623">
        <v>0</v>
      </c>
      <c r="G2623" t="s">
        <v>189</v>
      </c>
      <c r="I2623">
        <f t="shared" si="280"/>
        <v>1</v>
      </c>
      <c r="J2623" t="str">
        <f t="shared" si="281"/>
        <v>OK</v>
      </c>
      <c r="K2623" t="str">
        <f t="shared" si="282"/>
        <v>Successful</v>
      </c>
      <c r="L2623" t="str">
        <f t="shared" si="283"/>
        <v>Mini Statement</v>
      </c>
      <c r="M2623" t="str">
        <f t="shared" si="284"/>
        <v>OK</v>
      </c>
      <c r="N2623" t="str">
        <f t="shared" si="285"/>
        <v>OK</v>
      </c>
      <c r="O2623" t="str">
        <f>_xlfn.XLOOKUP(B2623,'01_Raw_ATMs'!A:A,'01_Raw_ATMs'!A:A,"Not Found")</f>
        <v>ATM047</v>
      </c>
      <c r="P2623" t="str">
        <f t="shared" si="286"/>
        <v>Valid</v>
      </c>
    </row>
    <row r="2624" spans="1:16">
      <c r="A2624" t="s">
        <v>2819</v>
      </c>
      <c r="B2624" t="s">
        <v>157</v>
      </c>
      <c r="C2624" s="2">
        <v>45900</v>
      </c>
      <c r="D2624" s="3">
        <v>0.29523148148148148</v>
      </c>
      <c r="E2624" t="s">
        <v>33</v>
      </c>
      <c r="F2624">
        <v>3000</v>
      </c>
      <c r="G2624" t="s">
        <v>189</v>
      </c>
      <c r="I2624">
        <f t="shared" si="280"/>
        <v>1</v>
      </c>
      <c r="J2624" t="str">
        <f t="shared" si="281"/>
        <v>OK</v>
      </c>
      <c r="K2624" t="str">
        <f t="shared" si="282"/>
        <v>Successful</v>
      </c>
      <c r="L2624" t="str">
        <f t="shared" si="283"/>
        <v>Withdrawal</v>
      </c>
      <c r="M2624" t="str">
        <f t="shared" si="284"/>
        <v>OK</v>
      </c>
      <c r="N2624" t="str">
        <f t="shared" si="285"/>
        <v>OK</v>
      </c>
      <c r="O2624" t="str">
        <f>_xlfn.XLOOKUP(B2624,'01_Raw_ATMs'!A:A,'01_Raw_ATMs'!A:A,"Not Found")</f>
        <v>ATM077</v>
      </c>
      <c r="P2624" t="str">
        <f t="shared" si="286"/>
        <v>Valid</v>
      </c>
    </row>
    <row r="2625" spans="1:16">
      <c r="A2625" t="s">
        <v>2820</v>
      </c>
      <c r="B2625" t="s">
        <v>161</v>
      </c>
      <c r="C2625" s="2">
        <v>46192</v>
      </c>
      <c r="D2625" s="3">
        <v>0.74577546296296293</v>
      </c>
      <c r="E2625" t="s">
        <v>33</v>
      </c>
      <c r="F2625">
        <v>500</v>
      </c>
      <c r="G2625" t="s">
        <v>189</v>
      </c>
      <c r="I2625">
        <f t="shared" si="280"/>
        <v>1</v>
      </c>
      <c r="J2625" t="str">
        <f t="shared" si="281"/>
        <v>OK</v>
      </c>
      <c r="K2625" t="str">
        <f t="shared" si="282"/>
        <v>Successful</v>
      </c>
      <c r="L2625" t="str">
        <f t="shared" si="283"/>
        <v>Withdrawal</v>
      </c>
      <c r="M2625" t="str">
        <f t="shared" si="284"/>
        <v>OK</v>
      </c>
      <c r="N2625" t="str">
        <f t="shared" si="285"/>
        <v>OK</v>
      </c>
      <c r="O2625" t="str">
        <f>_xlfn.XLOOKUP(B2625,'01_Raw_ATMs'!A:A,'01_Raw_ATMs'!A:A,"Not Found")</f>
        <v>ATM081</v>
      </c>
      <c r="P2625" t="str">
        <f t="shared" si="286"/>
        <v>Valid</v>
      </c>
    </row>
    <row r="2626" spans="1:16">
      <c r="A2626" t="s">
        <v>2821</v>
      </c>
      <c r="B2626" t="s">
        <v>87</v>
      </c>
      <c r="C2626" s="2">
        <v>45663</v>
      </c>
      <c r="D2626" s="3">
        <v>0.83166666666666667</v>
      </c>
      <c r="E2626" t="s">
        <v>33</v>
      </c>
      <c r="F2626">
        <v>1500</v>
      </c>
      <c r="G2626" t="s">
        <v>214</v>
      </c>
      <c r="H2626" t="s">
        <v>1094</v>
      </c>
      <c r="I2626">
        <f t="shared" si="280"/>
        <v>1</v>
      </c>
      <c r="J2626" t="str">
        <f t="shared" si="281"/>
        <v>OK</v>
      </c>
      <c r="K2626" t="str">
        <f t="shared" si="282"/>
        <v>Failed</v>
      </c>
      <c r="L2626" t="str">
        <f t="shared" si="283"/>
        <v>Withdrawal</v>
      </c>
      <c r="M2626" t="str">
        <f t="shared" si="284"/>
        <v>OK</v>
      </c>
      <c r="N2626" t="str">
        <f t="shared" si="285"/>
        <v>OK</v>
      </c>
      <c r="O2626" t="str">
        <f>_xlfn.XLOOKUP(B2626,'01_Raw_ATMs'!A:A,'01_Raw_ATMs'!A:A,"Not Found")</f>
        <v>ATM011</v>
      </c>
      <c r="P2626" t="str">
        <f t="shared" si="286"/>
        <v>Valid</v>
      </c>
    </row>
    <row r="2627" spans="1:16">
      <c r="A2627" t="s">
        <v>2822</v>
      </c>
      <c r="B2627" t="s">
        <v>127</v>
      </c>
      <c r="C2627" s="2">
        <v>46001</v>
      </c>
      <c r="D2627" s="3">
        <v>0.67186342592592596</v>
      </c>
      <c r="E2627" t="s">
        <v>33</v>
      </c>
      <c r="F2627">
        <v>2500</v>
      </c>
      <c r="G2627" t="s">
        <v>189</v>
      </c>
      <c r="I2627">
        <f t="shared" ref="I2627:I2690" si="287">COUNTIF($A:$A,A2627)</f>
        <v>1</v>
      </c>
      <c r="J2627" t="str">
        <f t="shared" ref="J2627:J2690" si="288">IF(AND(TRIM(G2627)="Failed",H2627=""),"Problem","OK")</f>
        <v>OK</v>
      </c>
      <c r="K2627" t="str">
        <f t="shared" ref="K2627:K2690" si="289">PROPER(TRIM(G2627))</f>
        <v>Successful</v>
      </c>
      <c r="L2627" t="str">
        <f t="shared" ref="L2627:L2690" si="290">PROPER(TRIM(E2627))</f>
        <v>Withdrawal</v>
      </c>
      <c r="M2627" t="str">
        <f t="shared" ref="M2627:M2690" si="291">IF(OR(E2627="Withdrawal",E2627="Cash Deposit"),IF(F2627&gt;0,"OK","Problem"),IF(F2627=0,"OK","Problem"))</f>
        <v>OK</v>
      </c>
      <c r="N2627" t="str">
        <f t="shared" ref="N2627:N2690" si="292">IF(AND(C2627&gt;=DATE(2025,1,1),C2627&lt;=DATE(2026,6,30)),"OK","Problem")</f>
        <v>OK</v>
      </c>
      <c r="O2627" t="str">
        <f>_xlfn.XLOOKUP(B2627,'01_Raw_ATMs'!A:A,'01_Raw_ATMs'!A:A,"Not Found")</f>
        <v>ATM047</v>
      </c>
      <c r="P2627" t="str">
        <f t="shared" ref="P2627:P2690" si="293">IF(B2627="","Missing ATM_ID","Valid")</f>
        <v>Valid</v>
      </c>
    </row>
    <row r="2628" spans="1:16">
      <c r="A2628" t="s">
        <v>2823</v>
      </c>
      <c r="B2628" t="s">
        <v>166</v>
      </c>
      <c r="C2628" s="2">
        <v>45799</v>
      </c>
      <c r="D2628" s="3">
        <v>0.64210648148148153</v>
      </c>
      <c r="E2628" t="s">
        <v>33</v>
      </c>
      <c r="F2628">
        <v>1000</v>
      </c>
      <c r="G2628" t="s">
        <v>189</v>
      </c>
      <c r="I2628">
        <f t="shared" si="287"/>
        <v>1</v>
      </c>
      <c r="J2628" t="str">
        <f t="shared" si="288"/>
        <v>OK</v>
      </c>
      <c r="K2628" t="str">
        <f t="shared" si="289"/>
        <v>Successful</v>
      </c>
      <c r="L2628" t="str">
        <f t="shared" si="290"/>
        <v>Withdrawal</v>
      </c>
      <c r="M2628" t="str">
        <f t="shared" si="291"/>
        <v>OK</v>
      </c>
      <c r="N2628" t="str">
        <f t="shared" si="292"/>
        <v>OK</v>
      </c>
      <c r="O2628" t="str">
        <f>_xlfn.XLOOKUP(B2628,'01_Raw_ATMs'!A:A,'01_Raw_ATMs'!A:A,"Not Found")</f>
        <v>ATM086</v>
      </c>
      <c r="P2628" t="str">
        <f t="shared" si="293"/>
        <v>Valid</v>
      </c>
    </row>
    <row r="2629" spans="1:16">
      <c r="A2629" t="s">
        <v>2824</v>
      </c>
      <c r="B2629" t="s">
        <v>167</v>
      </c>
      <c r="C2629" s="2">
        <v>45806</v>
      </c>
      <c r="D2629" s="3">
        <v>0.48524305555555558</v>
      </c>
      <c r="E2629" t="s">
        <v>33</v>
      </c>
      <c r="F2629">
        <v>1500</v>
      </c>
      <c r="G2629" t="s">
        <v>189</v>
      </c>
      <c r="I2629">
        <f t="shared" si="287"/>
        <v>1</v>
      </c>
      <c r="J2629" t="str">
        <f t="shared" si="288"/>
        <v>OK</v>
      </c>
      <c r="K2629" t="str">
        <f t="shared" si="289"/>
        <v>Successful</v>
      </c>
      <c r="L2629" t="str">
        <f t="shared" si="290"/>
        <v>Withdrawal</v>
      </c>
      <c r="M2629" t="str">
        <f t="shared" si="291"/>
        <v>OK</v>
      </c>
      <c r="N2629" t="str">
        <f t="shared" si="292"/>
        <v>OK</v>
      </c>
      <c r="O2629" t="str">
        <f>_xlfn.XLOOKUP(B2629,'01_Raw_ATMs'!A:A,'01_Raw_ATMs'!A:A,"Not Found")</f>
        <v>ATM087</v>
      </c>
      <c r="P2629" t="str">
        <f t="shared" si="293"/>
        <v>Valid</v>
      </c>
    </row>
    <row r="2630" spans="1:16">
      <c r="A2630" t="s">
        <v>2825</v>
      </c>
      <c r="B2630" t="s">
        <v>102</v>
      </c>
      <c r="C2630" s="2">
        <v>45824</v>
      </c>
      <c r="D2630" s="3">
        <v>0.31274305555555548</v>
      </c>
      <c r="E2630" t="s">
        <v>33</v>
      </c>
      <c r="F2630">
        <v>1000</v>
      </c>
      <c r="G2630" t="s">
        <v>189</v>
      </c>
      <c r="I2630">
        <f t="shared" si="287"/>
        <v>1</v>
      </c>
      <c r="J2630" t="str">
        <f t="shared" si="288"/>
        <v>OK</v>
      </c>
      <c r="K2630" t="str">
        <f t="shared" si="289"/>
        <v>Successful</v>
      </c>
      <c r="L2630" t="str">
        <f t="shared" si="290"/>
        <v>Withdrawal</v>
      </c>
      <c r="M2630" t="str">
        <f t="shared" si="291"/>
        <v>OK</v>
      </c>
      <c r="N2630" t="str">
        <f t="shared" si="292"/>
        <v>OK</v>
      </c>
      <c r="O2630" t="str">
        <f>_xlfn.XLOOKUP(B2630,'01_Raw_ATMs'!A:A,'01_Raw_ATMs'!A:A,"Not Found")</f>
        <v>ATM023</v>
      </c>
      <c r="P2630" t="str">
        <f t="shared" si="293"/>
        <v>Valid</v>
      </c>
    </row>
    <row r="2631" spans="1:16">
      <c r="A2631" t="s">
        <v>2826</v>
      </c>
      <c r="B2631" t="s">
        <v>171</v>
      </c>
      <c r="C2631" s="2">
        <v>45928</v>
      </c>
      <c r="D2631" s="3">
        <v>0.76616898148148149</v>
      </c>
      <c r="E2631" t="s">
        <v>211</v>
      </c>
      <c r="F2631">
        <v>0</v>
      </c>
      <c r="G2631" t="s">
        <v>189</v>
      </c>
      <c r="I2631">
        <f t="shared" si="287"/>
        <v>1</v>
      </c>
      <c r="J2631" t="str">
        <f t="shared" si="288"/>
        <v>OK</v>
      </c>
      <c r="K2631" t="str">
        <f t="shared" si="289"/>
        <v>Successful</v>
      </c>
      <c r="L2631" t="str">
        <f t="shared" si="290"/>
        <v>Mini Statement</v>
      </c>
      <c r="M2631" t="str">
        <f t="shared" si="291"/>
        <v>OK</v>
      </c>
      <c r="N2631" t="str">
        <f t="shared" si="292"/>
        <v>OK</v>
      </c>
      <c r="O2631" t="str">
        <f>_xlfn.XLOOKUP(B2631,'01_Raw_ATMs'!A:A,'01_Raw_ATMs'!A:A,"Not Found")</f>
        <v>ATM091</v>
      </c>
      <c r="P2631" t="str">
        <f t="shared" si="293"/>
        <v>Valid</v>
      </c>
    </row>
    <row r="2632" spans="1:16">
      <c r="A2632" t="s">
        <v>2827</v>
      </c>
      <c r="B2632" t="s">
        <v>151</v>
      </c>
      <c r="C2632" s="2">
        <v>46012</v>
      </c>
      <c r="D2632" s="3">
        <v>0.76633101851851848</v>
      </c>
      <c r="E2632" t="s">
        <v>194</v>
      </c>
      <c r="F2632">
        <v>0</v>
      </c>
      <c r="G2632" t="s">
        <v>189</v>
      </c>
      <c r="I2632">
        <f t="shared" si="287"/>
        <v>1</v>
      </c>
      <c r="J2632" t="str">
        <f t="shared" si="288"/>
        <v>OK</v>
      </c>
      <c r="K2632" t="str">
        <f t="shared" si="289"/>
        <v>Successful</v>
      </c>
      <c r="L2632" t="str">
        <f t="shared" si="290"/>
        <v>Balance Inquiry</v>
      </c>
      <c r="M2632" t="str">
        <f t="shared" si="291"/>
        <v>OK</v>
      </c>
      <c r="N2632" t="str">
        <f t="shared" si="292"/>
        <v>OK</v>
      </c>
      <c r="O2632" t="str">
        <f>_xlfn.XLOOKUP(B2632,'01_Raw_ATMs'!A:A,'01_Raw_ATMs'!A:A,"Not Found")</f>
        <v>ATM071</v>
      </c>
      <c r="P2632" t="str">
        <f t="shared" si="293"/>
        <v>Valid</v>
      </c>
    </row>
    <row r="2633" spans="1:16">
      <c r="A2633" t="s">
        <v>2828</v>
      </c>
      <c r="B2633" t="s">
        <v>136</v>
      </c>
      <c r="C2633" s="2">
        <v>46175</v>
      </c>
      <c r="D2633" s="3">
        <v>0.32958333333333328</v>
      </c>
      <c r="E2633" t="s">
        <v>33</v>
      </c>
      <c r="F2633">
        <v>3000</v>
      </c>
      <c r="G2633" t="s">
        <v>189</v>
      </c>
      <c r="I2633">
        <f t="shared" si="287"/>
        <v>1</v>
      </c>
      <c r="J2633" t="str">
        <f t="shared" si="288"/>
        <v>OK</v>
      </c>
      <c r="K2633" t="str">
        <f t="shared" si="289"/>
        <v>Successful</v>
      </c>
      <c r="L2633" t="str">
        <f t="shared" si="290"/>
        <v>Withdrawal</v>
      </c>
      <c r="M2633" t="str">
        <f t="shared" si="291"/>
        <v>OK</v>
      </c>
      <c r="N2633" t="str">
        <f t="shared" si="292"/>
        <v>OK</v>
      </c>
      <c r="O2633" t="str">
        <f>_xlfn.XLOOKUP(B2633,'01_Raw_ATMs'!A:A,'01_Raw_ATMs'!A:A,"Not Found")</f>
        <v>ATM056</v>
      </c>
      <c r="P2633" t="str">
        <f t="shared" si="293"/>
        <v>Valid</v>
      </c>
    </row>
    <row r="2634" spans="1:16">
      <c r="A2634" t="s">
        <v>2829</v>
      </c>
      <c r="B2634" t="s">
        <v>7</v>
      </c>
      <c r="C2634" s="2">
        <v>45676</v>
      </c>
      <c r="D2634" s="3">
        <v>0.87712962962962959</v>
      </c>
      <c r="E2634" t="s">
        <v>33</v>
      </c>
      <c r="F2634">
        <v>2000</v>
      </c>
      <c r="G2634" t="s">
        <v>189</v>
      </c>
      <c r="I2634">
        <f t="shared" si="287"/>
        <v>1</v>
      </c>
      <c r="J2634" t="str">
        <f t="shared" si="288"/>
        <v>OK</v>
      </c>
      <c r="K2634" t="str">
        <f t="shared" si="289"/>
        <v>Successful</v>
      </c>
      <c r="L2634" t="str">
        <f t="shared" si="290"/>
        <v>Withdrawal</v>
      </c>
      <c r="M2634" t="str">
        <f t="shared" si="291"/>
        <v>OK</v>
      </c>
      <c r="N2634" t="str">
        <f t="shared" si="292"/>
        <v>OK</v>
      </c>
      <c r="O2634" t="str">
        <f>_xlfn.XLOOKUP(B2634,'01_Raw_ATMs'!A:A,'01_Raw_ATMs'!A:A,"Not Found")</f>
        <v>ATM001</v>
      </c>
      <c r="P2634" t="str">
        <f t="shared" si="293"/>
        <v>Valid</v>
      </c>
    </row>
    <row r="2635" spans="1:16">
      <c r="A2635" t="s">
        <v>2830</v>
      </c>
      <c r="B2635" t="s">
        <v>124</v>
      </c>
      <c r="C2635" s="2">
        <v>46077</v>
      </c>
      <c r="D2635" s="3">
        <v>0.41908564814814808</v>
      </c>
      <c r="E2635" t="s">
        <v>33</v>
      </c>
      <c r="F2635">
        <v>1500</v>
      </c>
      <c r="G2635" t="s">
        <v>189</v>
      </c>
      <c r="I2635">
        <f t="shared" si="287"/>
        <v>1</v>
      </c>
      <c r="J2635" t="str">
        <f t="shared" si="288"/>
        <v>OK</v>
      </c>
      <c r="K2635" t="str">
        <f t="shared" si="289"/>
        <v>Successful</v>
      </c>
      <c r="L2635" t="str">
        <f t="shared" si="290"/>
        <v>Withdrawal</v>
      </c>
      <c r="M2635" t="str">
        <f t="shared" si="291"/>
        <v>OK</v>
      </c>
      <c r="N2635" t="str">
        <f t="shared" si="292"/>
        <v>OK</v>
      </c>
      <c r="O2635" t="str">
        <f>_xlfn.XLOOKUP(B2635,'01_Raw_ATMs'!A:A,'01_Raw_ATMs'!A:A,"Not Found")</f>
        <v>ATM044</v>
      </c>
      <c r="P2635" t="str">
        <f t="shared" si="293"/>
        <v>Valid</v>
      </c>
    </row>
    <row r="2636" spans="1:16">
      <c r="A2636" t="s">
        <v>2831</v>
      </c>
      <c r="B2636" t="s">
        <v>141</v>
      </c>
      <c r="C2636" s="2">
        <v>45839</v>
      </c>
      <c r="D2636" s="3">
        <v>0.70734953703703707</v>
      </c>
      <c r="E2636" t="s">
        <v>33</v>
      </c>
      <c r="F2636">
        <v>2500</v>
      </c>
      <c r="G2636" t="s">
        <v>189</v>
      </c>
      <c r="I2636">
        <f t="shared" si="287"/>
        <v>1</v>
      </c>
      <c r="J2636" t="str">
        <f t="shared" si="288"/>
        <v>OK</v>
      </c>
      <c r="K2636" t="str">
        <f t="shared" si="289"/>
        <v>Successful</v>
      </c>
      <c r="L2636" t="str">
        <f t="shared" si="290"/>
        <v>Withdrawal</v>
      </c>
      <c r="M2636" t="str">
        <f t="shared" si="291"/>
        <v>OK</v>
      </c>
      <c r="N2636" t="str">
        <f t="shared" si="292"/>
        <v>OK</v>
      </c>
      <c r="O2636" t="str">
        <f>_xlfn.XLOOKUP(B2636,'01_Raw_ATMs'!A:A,'01_Raw_ATMs'!A:A,"Not Found")</f>
        <v>ATM061</v>
      </c>
      <c r="P2636" t="str">
        <f t="shared" si="293"/>
        <v>Valid</v>
      </c>
    </row>
    <row r="2637" spans="1:16">
      <c r="A2637" t="s">
        <v>2832</v>
      </c>
      <c r="B2637" t="s">
        <v>89</v>
      </c>
      <c r="C2637" s="2">
        <v>46155</v>
      </c>
      <c r="D2637" s="3">
        <v>0.70754629629629628</v>
      </c>
      <c r="E2637" t="s">
        <v>33</v>
      </c>
      <c r="F2637">
        <v>1500</v>
      </c>
      <c r="G2637" t="s">
        <v>189</v>
      </c>
      <c r="I2637">
        <f t="shared" si="287"/>
        <v>1</v>
      </c>
      <c r="J2637" t="str">
        <f t="shared" si="288"/>
        <v>OK</v>
      </c>
      <c r="K2637" t="str">
        <f t="shared" si="289"/>
        <v>Successful</v>
      </c>
      <c r="L2637" t="str">
        <f t="shared" si="290"/>
        <v>Withdrawal</v>
      </c>
      <c r="M2637" t="str">
        <f t="shared" si="291"/>
        <v>OK</v>
      </c>
      <c r="N2637" t="str">
        <f t="shared" si="292"/>
        <v>OK</v>
      </c>
      <c r="O2637" t="str">
        <f>_xlfn.XLOOKUP(B2637,'01_Raw_ATMs'!A:A,'01_Raw_ATMs'!A:A,"Not Found")</f>
        <v>ATM012</v>
      </c>
      <c r="P2637" t="str">
        <f t="shared" si="293"/>
        <v>Valid</v>
      </c>
    </row>
    <row r="2638" spans="1:16">
      <c r="A2638" t="s">
        <v>2833</v>
      </c>
      <c r="B2638" t="s">
        <v>172</v>
      </c>
      <c r="C2638" s="2">
        <v>46121</v>
      </c>
      <c r="D2638" s="3">
        <v>0.38085648148148149</v>
      </c>
      <c r="E2638" t="s">
        <v>33</v>
      </c>
      <c r="F2638">
        <v>6000</v>
      </c>
      <c r="G2638" t="s">
        <v>189</v>
      </c>
      <c r="I2638">
        <f t="shared" si="287"/>
        <v>1</v>
      </c>
      <c r="J2638" t="str">
        <f t="shared" si="288"/>
        <v>OK</v>
      </c>
      <c r="K2638" t="str">
        <f t="shared" si="289"/>
        <v>Successful</v>
      </c>
      <c r="L2638" t="str">
        <f t="shared" si="290"/>
        <v>Withdrawal</v>
      </c>
      <c r="M2638" t="str">
        <f t="shared" si="291"/>
        <v>OK</v>
      </c>
      <c r="N2638" t="str">
        <f t="shared" si="292"/>
        <v>OK</v>
      </c>
      <c r="O2638" t="str">
        <f>_xlfn.XLOOKUP(B2638,'01_Raw_ATMs'!A:A,'01_Raw_ATMs'!A:A,"Not Found")</f>
        <v>ATM092</v>
      </c>
      <c r="P2638" t="str">
        <f t="shared" si="293"/>
        <v>Valid</v>
      </c>
    </row>
    <row r="2639" spans="1:16">
      <c r="A2639" t="s">
        <v>2834</v>
      </c>
      <c r="B2639" t="s">
        <v>179</v>
      </c>
      <c r="C2639" s="2">
        <v>46040</v>
      </c>
      <c r="D2639" s="3">
        <v>2.8124999999999999E-3</v>
      </c>
      <c r="E2639" t="s">
        <v>194</v>
      </c>
      <c r="F2639">
        <v>0</v>
      </c>
      <c r="G2639" t="s">
        <v>214</v>
      </c>
      <c r="H2639" t="s">
        <v>1103</v>
      </c>
      <c r="I2639">
        <f t="shared" si="287"/>
        <v>1</v>
      </c>
      <c r="J2639" t="str">
        <f t="shared" si="288"/>
        <v>OK</v>
      </c>
      <c r="K2639" t="str">
        <f t="shared" si="289"/>
        <v>Failed</v>
      </c>
      <c r="L2639" t="str">
        <f t="shared" si="290"/>
        <v>Balance Inquiry</v>
      </c>
      <c r="M2639" t="str">
        <f t="shared" si="291"/>
        <v>OK</v>
      </c>
      <c r="N2639" t="str">
        <f t="shared" si="292"/>
        <v>OK</v>
      </c>
      <c r="O2639" t="str">
        <f>_xlfn.XLOOKUP(B2639,'01_Raw_ATMs'!A:A,'01_Raw_ATMs'!A:A,"Not Found")</f>
        <v>ATM099</v>
      </c>
      <c r="P2639" t="str">
        <f t="shared" si="293"/>
        <v>Valid</v>
      </c>
    </row>
    <row r="2640" spans="1:16">
      <c r="A2640" t="s">
        <v>2835</v>
      </c>
      <c r="B2640" t="s">
        <v>89</v>
      </c>
      <c r="C2640" s="2">
        <v>45776</v>
      </c>
      <c r="D2640" s="3">
        <v>0.70878472222222222</v>
      </c>
      <c r="E2640" t="s">
        <v>33</v>
      </c>
      <c r="F2640">
        <v>5000</v>
      </c>
      <c r="G2640" t="s">
        <v>189</v>
      </c>
      <c r="I2640">
        <f t="shared" si="287"/>
        <v>1</v>
      </c>
      <c r="J2640" t="str">
        <f t="shared" si="288"/>
        <v>OK</v>
      </c>
      <c r="K2640" t="str">
        <f t="shared" si="289"/>
        <v>Successful</v>
      </c>
      <c r="L2640" t="str">
        <f t="shared" si="290"/>
        <v>Withdrawal</v>
      </c>
      <c r="M2640" t="str">
        <f t="shared" si="291"/>
        <v>OK</v>
      </c>
      <c r="N2640" t="str">
        <f t="shared" si="292"/>
        <v>OK</v>
      </c>
      <c r="O2640" t="str">
        <f>_xlfn.XLOOKUP(B2640,'01_Raw_ATMs'!A:A,'01_Raw_ATMs'!A:A,"Not Found")</f>
        <v>ATM012</v>
      </c>
      <c r="P2640" t="str">
        <f t="shared" si="293"/>
        <v>Valid</v>
      </c>
    </row>
    <row r="2641" spans="1:16">
      <c r="A2641" t="s">
        <v>2836</v>
      </c>
      <c r="B2641" t="s">
        <v>91</v>
      </c>
      <c r="C2641" s="2">
        <v>45746</v>
      </c>
      <c r="D2641" s="3">
        <v>0.51880787037037035</v>
      </c>
      <c r="E2641" t="s">
        <v>194</v>
      </c>
      <c r="F2641">
        <v>0</v>
      </c>
      <c r="G2641" t="s">
        <v>189</v>
      </c>
      <c r="I2641">
        <f t="shared" si="287"/>
        <v>1</v>
      </c>
      <c r="J2641" t="str">
        <f t="shared" si="288"/>
        <v>OK</v>
      </c>
      <c r="K2641" t="str">
        <f t="shared" si="289"/>
        <v>Successful</v>
      </c>
      <c r="L2641" t="str">
        <f t="shared" si="290"/>
        <v>Balance Inquiry</v>
      </c>
      <c r="M2641" t="str">
        <f t="shared" si="291"/>
        <v>OK</v>
      </c>
      <c r="N2641" t="str">
        <f t="shared" si="292"/>
        <v>OK</v>
      </c>
      <c r="O2641" t="str">
        <f>_xlfn.XLOOKUP(B2641,'01_Raw_ATMs'!A:A,'01_Raw_ATMs'!A:A,"Not Found")</f>
        <v>ATM014</v>
      </c>
      <c r="P2641" t="str">
        <f t="shared" si="293"/>
        <v>Valid</v>
      </c>
    </row>
    <row r="2642" spans="1:16">
      <c r="A2642" t="s">
        <v>2837</v>
      </c>
      <c r="B2642" t="s">
        <v>127</v>
      </c>
      <c r="C2642" s="2">
        <v>45890</v>
      </c>
      <c r="D2642" s="3">
        <v>0.95543981481481477</v>
      </c>
      <c r="E2642" t="s">
        <v>33</v>
      </c>
      <c r="F2642">
        <v>8000</v>
      </c>
      <c r="G2642" t="s">
        <v>189</v>
      </c>
      <c r="I2642">
        <f t="shared" si="287"/>
        <v>1</v>
      </c>
      <c r="J2642" t="str">
        <f t="shared" si="288"/>
        <v>OK</v>
      </c>
      <c r="K2642" t="str">
        <f t="shared" si="289"/>
        <v>Successful</v>
      </c>
      <c r="L2642" t="str">
        <f t="shared" si="290"/>
        <v>Withdrawal</v>
      </c>
      <c r="M2642" t="str">
        <f t="shared" si="291"/>
        <v>OK</v>
      </c>
      <c r="N2642" t="str">
        <f t="shared" si="292"/>
        <v>OK</v>
      </c>
      <c r="O2642" t="str">
        <f>_xlfn.XLOOKUP(B2642,'01_Raw_ATMs'!A:A,'01_Raw_ATMs'!A:A,"Not Found")</f>
        <v>ATM047</v>
      </c>
      <c r="P2642" t="str">
        <f t="shared" si="293"/>
        <v>Valid</v>
      </c>
    </row>
    <row r="2643" spans="1:16">
      <c r="A2643" t="s">
        <v>2838</v>
      </c>
      <c r="B2643" t="s">
        <v>79</v>
      </c>
      <c r="C2643" s="2">
        <v>45691</v>
      </c>
      <c r="D2643" s="3">
        <v>0.6607291666666667</v>
      </c>
      <c r="E2643" t="s">
        <v>33</v>
      </c>
      <c r="F2643">
        <v>10000</v>
      </c>
      <c r="G2643" t="s">
        <v>189</v>
      </c>
      <c r="I2643">
        <f t="shared" si="287"/>
        <v>1</v>
      </c>
      <c r="J2643" t="str">
        <f t="shared" si="288"/>
        <v>OK</v>
      </c>
      <c r="K2643" t="str">
        <f t="shared" si="289"/>
        <v>Successful</v>
      </c>
      <c r="L2643" t="str">
        <f t="shared" si="290"/>
        <v>Withdrawal</v>
      </c>
      <c r="M2643" t="str">
        <f t="shared" si="291"/>
        <v>OK</v>
      </c>
      <c r="N2643" t="str">
        <f t="shared" si="292"/>
        <v>OK</v>
      </c>
      <c r="O2643" t="str">
        <f>_xlfn.XLOOKUP(B2643,'01_Raw_ATMs'!A:A,'01_Raw_ATMs'!A:A,"Not Found")</f>
        <v>ATM006</v>
      </c>
      <c r="P2643" t="str">
        <f t="shared" si="293"/>
        <v>Valid</v>
      </c>
    </row>
    <row r="2644" spans="1:16">
      <c r="A2644" t="s">
        <v>2839</v>
      </c>
      <c r="B2644" t="s">
        <v>142</v>
      </c>
      <c r="C2644" s="2">
        <v>45920</v>
      </c>
      <c r="D2644" s="3">
        <v>0.91228009259259257</v>
      </c>
      <c r="E2644" t="s">
        <v>33</v>
      </c>
      <c r="F2644">
        <v>6000</v>
      </c>
      <c r="G2644" t="s">
        <v>189</v>
      </c>
      <c r="I2644">
        <f t="shared" si="287"/>
        <v>1</v>
      </c>
      <c r="J2644" t="str">
        <f t="shared" si="288"/>
        <v>OK</v>
      </c>
      <c r="K2644" t="str">
        <f t="shared" si="289"/>
        <v>Successful</v>
      </c>
      <c r="L2644" t="str">
        <f t="shared" si="290"/>
        <v>Withdrawal</v>
      </c>
      <c r="M2644" t="str">
        <f t="shared" si="291"/>
        <v>OK</v>
      </c>
      <c r="N2644" t="str">
        <f t="shared" si="292"/>
        <v>OK</v>
      </c>
      <c r="O2644" t="str">
        <f>_xlfn.XLOOKUP(B2644,'01_Raw_ATMs'!A:A,'01_Raw_ATMs'!A:A,"Not Found")</f>
        <v>ATM062</v>
      </c>
      <c r="P2644" t="str">
        <f t="shared" si="293"/>
        <v>Valid</v>
      </c>
    </row>
    <row r="2645" spans="1:16">
      <c r="A2645" t="s">
        <v>2840</v>
      </c>
      <c r="B2645" t="s">
        <v>120</v>
      </c>
      <c r="C2645" s="2">
        <v>45993</v>
      </c>
      <c r="D2645" s="3">
        <v>0.76031249999999995</v>
      </c>
      <c r="E2645" t="s">
        <v>33</v>
      </c>
      <c r="F2645">
        <v>8000</v>
      </c>
      <c r="G2645" t="s">
        <v>189</v>
      </c>
      <c r="I2645">
        <f t="shared" si="287"/>
        <v>1</v>
      </c>
      <c r="J2645" t="str">
        <f t="shared" si="288"/>
        <v>OK</v>
      </c>
      <c r="K2645" t="str">
        <f t="shared" si="289"/>
        <v>Successful</v>
      </c>
      <c r="L2645" t="str">
        <f t="shared" si="290"/>
        <v>Withdrawal</v>
      </c>
      <c r="M2645" t="str">
        <f t="shared" si="291"/>
        <v>OK</v>
      </c>
      <c r="N2645" t="str">
        <f t="shared" si="292"/>
        <v>OK</v>
      </c>
      <c r="O2645" t="str">
        <f>_xlfn.XLOOKUP(B2645,'01_Raw_ATMs'!A:A,'01_Raw_ATMs'!A:A,"Not Found")</f>
        <v>ATM040</v>
      </c>
      <c r="P2645" t="str">
        <f t="shared" si="293"/>
        <v>Valid</v>
      </c>
    </row>
    <row r="2646" spans="1:16">
      <c r="A2646" t="s">
        <v>2841</v>
      </c>
      <c r="B2646" t="s">
        <v>133</v>
      </c>
      <c r="C2646" s="2">
        <v>45876</v>
      </c>
      <c r="D2646" s="3">
        <v>0.85164351851851849</v>
      </c>
      <c r="E2646" t="s">
        <v>33</v>
      </c>
      <c r="F2646">
        <v>2500</v>
      </c>
      <c r="G2646" t="s">
        <v>189</v>
      </c>
      <c r="I2646">
        <f t="shared" si="287"/>
        <v>1</v>
      </c>
      <c r="J2646" t="str">
        <f t="shared" si="288"/>
        <v>OK</v>
      </c>
      <c r="K2646" t="str">
        <f t="shared" si="289"/>
        <v>Successful</v>
      </c>
      <c r="L2646" t="str">
        <f t="shared" si="290"/>
        <v>Withdrawal</v>
      </c>
      <c r="M2646" t="str">
        <f t="shared" si="291"/>
        <v>OK</v>
      </c>
      <c r="N2646" t="str">
        <f t="shared" si="292"/>
        <v>OK</v>
      </c>
      <c r="O2646" t="str">
        <f>_xlfn.XLOOKUP(B2646,'01_Raw_ATMs'!A:A,'01_Raw_ATMs'!A:A,"Not Found")</f>
        <v>ATM053</v>
      </c>
      <c r="P2646" t="str">
        <f t="shared" si="293"/>
        <v>Valid</v>
      </c>
    </row>
    <row r="2647" spans="1:16">
      <c r="A2647" t="s">
        <v>2842</v>
      </c>
      <c r="B2647" t="s">
        <v>141</v>
      </c>
      <c r="C2647" s="2">
        <v>45776</v>
      </c>
      <c r="D2647" s="3">
        <v>0.61533564814814812</v>
      </c>
      <c r="E2647" t="s">
        <v>261</v>
      </c>
      <c r="F2647">
        <v>20000</v>
      </c>
      <c r="G2647" t="s">
        <v>189</v>
      </c>
      <c r="I2647">
        <f t="shared" si="287"/>
        <v>1</v>
      </c>
      <c r="J2647" t="str">
        <f t="shared" si="288"/>
        <v>OK</v>
      </c>
      <c r="K2647" t="str">
        <f t="shared" si="289"/>
        <v>Successful</v>
      </c>
      <c r="L2647" t="str">
        <f t="shared" si="290"/>
        <v>Cash Deposit</v>
      </c>
      <c r="M2647" t="str">
        <f t="shared" si="291"/>
        <v>OK</v>
      </c>
      <c r="N2647" t="str">
        <f t="shared" si="292"/>
        <v>OK</v>
      </c>
      <c r="O2647" t="str">
        <f>_xlfn.XLOOKUP(B2647,'01_Raw_ATMs'!A:A,'01_Raw_ATMs'!A:A,"Not Found")</f>
        <v>ATM061</v>
      </c>
      <c r="P2647" t="str">
        <f t="shared" si="293"/>
        <v>Valid</v>
      </c>
    </row>
    <row r="2648" spans="1:16">
      <c r="A2648" t="s">
        <v>2843</v>
      </c>
      <c r="B2648" t="s">
        <v>98</v>
      </c>
      <c r="C2648" s="2">
        <v>46143</v>
      </c>
      <c r="D2648" s="3">
        <v>0.34711805555555558</v>
      </c>
      <c r="E2648" t="s">
        <v>33</v>
      </c>
      <c r="F2648">
        <v>2000</v>
      </c>
      <c r="G2648" t="s">
        <v>189</v>
      </c>
      <c r="I2648">
        <f t="shared" si="287"/>
        <v>1</v>
      </c>
      <c r="J2648" t="str">
        <f t="shared" si="288"/>
        <v>OK</v>
      </c>
      <c r="K2648" t="str">
        <f t="shared" si="289"/>
        <v>Successful</v>
      </c>
      <c r="L2648" t="str">
        <f t="shared" si="290"/>
        <v>Withdrawal</v>
      </c>
      <c r="M2648" t="str">
        <f t="shared" si="291"/>
        <v>OK</v>
      </c>
      <c r="N2648" t="str">
        <f t="shared" si="292"/>
        <v>OK</v>
      </c>
      <c r="O2648" t="str">
        <f>_xlfn.XLOOKUP(B2648,'01_Raw_ATMs'!A:A,'01_Raw_ATMs'!A:A,"Not Found")</f>
        <v>ATM019</v>
      </c>
      <c r="P2648" t="str">
        <f t="shared" si="293"/>
        <v>Valid</v>
      </c>
    </row>
    <row r="2649" spans="1:16">
      <c r="A2649" t="s">
        <v>2844</v>
      </c>
      <c r="B2649" t="s">
        <v>173</v>
      </c>
      <c r="C2649" s="2">
        <v>45730</v>
      </c>
      <c r="D2649" s="3">
        <v>0.1396064814814815</v>
      </c>
      <c r="E2649" t="s">
        <v>33</v>
      </c>
      <c r="F2649">
        <v>6000</v>
      </c>
      <c r="G2649" t="s">
        <v>189</v>
      </c>
      <c r="I2649">
        <f t="shared" si="287"/>
        <v>1</v>
      </c>
      <c r="J2649" t="str">
        <f t="shared" si="288"/>
        <v>OK</v>
      </c>
      <c r="K2649" t="str">
        <f t="shared" si="289"/>
        <v>Successful</v>
      </c>
      <c r="L2649" t="str">
        <f t="shared" si="290"/>
        <v>Withdrawal</v>
      </c>
      <c r="M2649" t="str">
        <f t="shared" si="291"/>
        <v>OK</v>
      </c>
      <c r="N2649" t="str">
        <f t="shared" si="292"/>
        <v>OK</v>
      </c>
      <c r="O2649" t="str">
        <f>_xlfn.XLOOKUP(B2649,'01_Raw_ATMs'!A:A,'01_Raw_ATMs'!A:A,"Not Found")</f>
        <v>ATM093</v>
      </c>
      <c r="P2649" t="str">
        <f t="shared" si="293"/>
        <v>Valid</v>
      </c>
    </row>
    <row r="2650" spans="1:16">
      <c r="A2650" t="s">
        <v>2845</v>
      </c>
      <c r="B2650" t="s">
        <v>132</v>
      </c>
      <c r="C2650" s="2">
        <v>45885</v>
      </c>
      <c r="D2650" s="3">
        <v>0.75311342592592589</v>
      </c>
      <c r="E2650" t="s">
        <v>211</v>
      </c>
      <c r="F2650">
        <v>0</v>
      </c>
      <c r="G2650" t="s">
        <v>189</v>
      </c>
      <c r="I2650">
        <f t="shared" si="287"/>
        <v>1</v>
      </c>
      <c r="J2650" t="str">
        <f t="shared" si="288"/>
        <v>OK</v>
      </c>
      <c r="K2650" t="str">
        <f t="shared" si="289"/>
        <v>Successful</v>
      </c>
      <c r="L2650" t="str">
        <f t="shared" si="290"/>
        <v>Mini Statement</v>
      </c>
      <c r="M2650" t="str">
        <f t="shared" si="291"/>
        <v>OK</v>
      </c>
      <c r="N2650" t="str">
        <f t="shared" si="292"/>
        <v>OK</v>
      </c>
      <c r="O2650" t="str">
        <f>_xlfn.XLOOKUP(B2650,'01_Raw_ATMs'!A:A,'01_Raw_ATMs'!A:A,"Not Found")</f>
        <v>ATM052</v>
      </c>
      <c r="P2650" t="str">
        <f t="shared" si="293"/>
        <v>Valid</v>
      </c>
    </row>
    <row r="2651" spans="1:16">
      <c r="A2651" t="s">
        <v>2846</v>
      </c>
      <c r="B2651" t="s">
        <v>174</v>
      </c>
      <c r="C2651" s="2">
        <v>46026</v>
      </c>
      <c r="D2651" s="3">
        <v>0.6068055555555556</v>
      </c>
      <c r="E2651" t="s">
        <v>211</v>
      </c>
      <c r="F2651">
        <v>0</v>
      </c>
      <c r="G2651" t="s">
        <v>189</v>
      </c>
      <c r="I2651">
        <f t="shared" si="287"/>
        <v>1</v>
      </c>
      <c r="J2651" t="str">
        <f t="shared" si="288"/>
        <v>OK</v>
      </c>
      <c r="K2651" t="str">
        <f t="shared" si="289"/>
        <v>Successful</v>
      </c>
      <c r="L2651" t="str">
        <f t="shared" si="290"/>
        <v>Mini Statement</v>
      </c>
      <c r="M2651" t="str">
        <f t="shared" si="291"/>
        <v>OK</v>
      </c>
      <c r="N2651" t="str">
        <f t="shared" si="292"/>
        <v>OK</v>
      </c>
      <c r="O2651" t="str">
        <f>_xlfn.XLOOKUP(B2651,'01_Raw_ATMs'!A:A,'01_Raw_ATMs'!A:A,"Not Found")</f>
        <v>ATM094</v>
      </c>
      <c r="P2651" t="str">
        <f t="shared" si="293"/>
        <v>Valid</v>
      </c>
    </row>
    <row r="2652" spans="1:16">
      <c r="A2652" t="s">
        <v>2847</v>
      </c>
      <c r="B2652" t="s">
        <v>99</v>
      </c>
      <c r="C2652" s="2">
        <v>46088</v>
      </c>
      <c r="D2652" s="3">
        <v>0.68466435185185182</v>
      </c>
      <c r="E2652" t="s">
        <v>33</v>
      </c>
      <c r="F2652">
        <v>6000</v>
      </c>
      <c r="G2652" t="s">
        <v>189</v>
      </c>
      <c r="I2652">
        <f t="shared" si="287"/>
        <v>1</v>
      </c>
      <c r="J2652" t="str">
        <f t="shared" si="288"/>
        <v>OK</v>
      </c>
      <c r="K2652" t="str">
        <f t="shared" si="289"/>
        <v>Successful</v>
      </c>
      <c r="L2652" t="str">
        <f t="shared" si="290"/>
        <v>Withdrawal</v>
      </c>
      <c r="M2652" t="str">
        <f t="shared" si="291"/>
        <v>OK</v>
      </c>
      <c r="N2652" t="str">
        <f t="shared" si="292"/>
        <v>OK</v>
      </c>
      <c r="O2652" t="str">
        <f>_xlfn.XLOOKUP(B2652,'01_Raw_ATMs'!A:A,'01_Raw_ATMs'!A:A,"Not Found")</f>
        <v>ATM020</v>
      </c>
      <c r="P2652" t="str">
        <f t="shared" si="293"/>
        <v>Valid</v>
      </c>
    </row>
    <row r="2653" spans="1:16">
      <c r="A2653" t="s">
        <v>2848</v>
      </c>
      <c r="B2653" t="s">
        <v>176</v>
      </c>
      <c r="C2653" s="2">
        <v>46097</v>
      </c>
      <c r="D2653" s="3">
        <v>0.65109953703703705</v>
      </c>
      <c r="E2653" t="s">
        <v>33</v>
      </c>
      <c r="F2653">
        <v>2500</v>
      </c>
      <c r="G2653" t="s">
        <v>189</v>
      </c>
      <c r="I2653">
        <f t="shared" si="287"/>
        <v>1</v>
      </c>
      <c r="J2653" t="str">
        <f t="shared" si="288"/>
        <v>OK</v>
      </c>
      <c r="K2653" t="str">
        <f t="shared" si="289"/>
        <v>Successful</v>
      </c>
      <c r="L2653" t="str">
        <f t="shared" si="290"/>
        <v>Withdrawal</v>
      </c>
      <c r="M2653" t="str">
        <f t="shared" si="291"/>
        <v>OK</v>
      </c>
      <c r="N2653" t="str">
        <f t="shared" si="292"/>
        <v>OK</v>
      </c>
      <c r="O2653" t="str">
        <f>_xlfn.XLOOKUP(B2653,'01_Raw_ATMs'!A:A,'01_Raw_ATMs'!A:A,"Not Found")</f>
        <v>ATM096</v>
      </c>
      <c r="P2653" t="str">
        <f t="shared" si="293"/>
        <v>Valid</v>
      </c>
    </row>
    <row r="2654" spans="1:16">
      <c r="A2654" t="s">
        <v>2849</v>
      </c>
      <c r="B2654" t="s">
        <v>150</v>
      </c>
      <c r="C2654" s="2">
        <v>46173</v>
      </c>
      <c r="D2654" s="3">
        <v>0.34665509259259258</v>
      </c>
      <c r="E2654" t="s">
        <v>33</v>
      </c>
      <c r="F2654">
        <v>2000</v>
      </c>
      <c r="G2654" t="s">
        <v>189</v>
      </c>
      <c r="I2654">
        <f t="shared" si="287"/>
        <v>1</v>
      </c>
      <c r="J2654" t="str">
        <f t="shared" si="288"/>
        <v>OK</v>
      </c>
      <c r="K2654" t="str">
        <f t="shared" si="289"/>
        <v>Successful</v>
      </c>
      <c r="L2654" t="str">
        <f t="shared" si="290"/>
        <v>Withdrawal</v>
      </c>
      <c r="M2654" t="str">
        <f t="shared" si="291"/>
        <v>OK</v>
      </c>
      <c r="N2654" t="str">
        <f t="shared" si="292"/>
        <v>OK</v>
      </c>
      <c r="O2654" t="str">
        <f>_xlfn.XLOOKUP(B2654,'01_Raw_ATMs'!A:A,'01_Raw_ATMs'!A:A,"Not Found")</f>
        <v>ATM070</v>
      </c>
      <c r="P2654" t="str">
        <f t="shared" si="293"/>
        <v>Valid</v>
      </c>
    </row>
    <row r="2655" spans="1:16">
      <c r="A2655" t="s">
        <v>2850</v>
      </c>
      <c r="B2655" t="s">
        <v>161</v>
      </c>
      <c r="C2655" s="2">
        <v>45963</v>
      </c>
      <c r="D2655" s="3">
        <v>0.58928240740740745</v>
      </c>
      <c r="E2655" t="s">
        <v>33</v>
      </c>
      <c r="F2655">
        <v>3000</v>
      </c>
      <c r="G2655" t="s">
        <v>189</v>
      </c>
      <c r="I2655">
        <f t="shared" si="287"/>
        <v>1</v>
      </c>
      <c r="J2655" t="str">
        <f t="shared" si="288"/>
        <v>OK</v>
      </c>
      <c r="K2655" t="str">
        <f t="shared" si="289"/>
        <v>Successful</v>
      </c>
      <c r="L2655" t="str">
        <f t="shared" si="290"/>
        <v>Withdrawal</v>
      </c>
      <c r="M2655" t="str">
        <f t="shared" si="291"/>
        <v>OK</v>
      </c>
      <c r="N2655" t="str">
        <f t="shared" si="292"/>
        <v>OK</v>
      </c>
      <c r="O2655" t="str">
        <f>_xlfn.XLOOKUP(B2655,'01_Raw_ATMs'!A:A,'01_Raw_ATMs'!A:A,"Not Found")</f>
        <v>ATM081</v>
      </c>
      <c r="P2655" t="str">
        <f t="shared" si="293"/>
        <v>Valid</v>
      </c>
    </row>
    <row r="2656" spans="1:16">
      <c r="A2656" t="s">
        <v>2851</v>
      </c>
      <c r="B2656" t="s">
        <v>137</v>
      </c>
      <c r="C2656" s="2">
        <v>45941</v>
      </c>
      <c r="D2656" s="3">
        <v>0.76762731481481483</v>
      </c>
      <c r="E2656" t="s">
        <v>33</v>
      </c>
      <c r="F2656">
        <v>3000</v>
      </c>
      <c r="G2656" t="s">
        <v>189</v>
      </c>
      <c r="I2656">
        <f t="shared" si="287"/>
        <v>1</v>
      </c>
      <c r="J2656" t="str">
        <f t="shared" si="288"/>
        <v>OK</v>
      </c>
      <c r="K2656" t="str">
        <f t="shared" si="289"/>
        <v>Successful</v>
      </c>
      <c r="L2656" t="str">
        <f t="shared" si="290"/>
        <v>Withdrawal</v>
      </c>
      <c r="M2656" t="str">
        <f t="shared" si="291"/>
        <v>OK</v>
      </c>
      <c r="N2656" t="str">
        <f t="shared" si="292"/>
        <v>OK</v>
      </c>
      <c r="O2656" t="str">
        <f>_xlfn.XLOOKUP(B2656,'01_Raw_ATMs'!A:A,'01_Raw_ATMs'!A:A,"Not Found")</f>
        <v>ATM057</v>
      </c>
      <c r="P2656" t="str">
        <f t="shared" si="293"/>
        <v>Valid</v>
      </c>
    </row>
    <row r="2657" spans="1:16">
      <c r="A2657" t="s">
        <v>2852</v>
      </c>
      <c r="B2657" t="s">
        <v>127</v>
      </c>
      <c r="C2657" s="2">
        <v>46064</v>
      </c>
      <c r="D2657" s="3">
        <v>0.35846064814814821</v>
      </c>
      <c r="E2657" t="s">
        <v>194</v>
      </c>
      <c r="F2657">
        <v>0</v>
      </c>
      <c r="G2657" t="s">
        <v>189</v>
      </c>
      <c r="I2657">
        <f t="shared" si="287"/>
        <v>1</v>
      </c>
      <c r="J2657" t="str">
        <f t="shared" si="288"/>
        <v>OK</v>
      </c>
      <c r="K2657" t="str">
        <f t="shared" si="289"/>
        <v>Successful</v>
      </c>
      <c r="L2657" t="str">
        <f t="shared" si="290"/>
        <v>Balance Inquiry</v>
      </c>
      <c r="M2657" t="str">
        <f t="shared" si="291"/>
        <v>OK</v>
      </c>
      <c r="N2657" t="str">
        <f t="shared" si="292"/>
        <v>OK</v>
      </c>
      <c r="O2657" t="str">
        <f>_xlfn.XLOOKUP(B2657,'01_Raw_ATMs'!A:A,'01_Raw_ATMs'!A:A,"Not Found")</f>
        <v>ATM047</v>
      </c>
      <c r="P2657" t="str">
        <f t="shared" si="293"/>
        <v>Valid</v>
      </c>
    </row>
    <row r="2658" spans="1:16">
      <c r="A2658" t="s">
        <v>2853</v>
      </c>
      <c r="B2658" t="s">
        <v>77</v>
      </c>
      <c r="C2658" s="2">
        <v>45999</v>
      </c>
      <c r="D2658" s="3">
        <v>0.84729166666666667</v>
      </c>
      <c r="E2658" t="s">
        <v>33</v>
      </c>
      <c r="F2658">
        <v>10000</v>
      </c>
      <c r="G2658" t="s">
        <v>189</v>
      </c>
      <c r="I2658">
        <f t="shared" si="287"/>
        <v>1</v>
      </c>
      <c r="J2658" t="str">
        <f t="shared" si="288"/>
        <v>OK</v>
      </c>
      <c r="K2658" t="str">
        <f t="shared" si="289"/>
        <v>Successful</v>
      </c>
      <c r="L2658" t="str">
        <f t="shared" si="290"/>
        <v>Withdrawal</v>
      </c>
      <c r="M2658" t="str">
        <f t="shared" si="291"/>
        <v>OK</v>
      </c>
      <c r="N2658" t="str">
        <f t="shared" si="292"/>
        <v>OK</v>
      </c>
      <c r="O2658" t="str">
        <f>_xlfn.XLOOKUP(B2658,'01_Raw_ATMs'!A:A,'01_Raw_ATMs'!A:A,"Not Found")</f>
        <v>ATM005</v>
      </c>
      <c r="P2658" t="str">
        <f t="shared" si="293"/>
        <v>Valid</v>
      </c>
    </row>
    <row r="2659" spans="1:16">
      <c r="A2659" t="s">
        <v>2854</v>
      </c>
      <c r="B2659" t="s">
        <v>174</v>
      </c>
      <c r="C2659" s="2">
        <v>45686</v>
      </c>
      <c r="D2659" s="3">
        <v>0.77645833333333336</v>
      </c>
      <c r="E2659" t="s">
        <v>211</v>
      </c>
      <c r="F2659">
        <v>0</v>
      </c>
      <c r="G2659" t="s">
        <v>189</v>
      </c>
      <c r="I2659">
        <f t="shared" si="287"/>
        <v>1</v>
      </c>
      <c r="J2659" t="str">
        <f t="shared" si="288"/>
        <v>OK</v>
      </c>
      <c r="K2659" t="str">
        <f t="shared" si="289"/>
        <v>Successful</v>
      </c>
      <c r="L2659" t="str">
        <f t="shared" si="290"/>
        <v>Mini Statement</v>
      </c>
      <c r="M2659" t="str">
        <f t="shared" si="291"/>
        <v>OK</v>
      </c>
      <c r="N2659" t="str">
        <f t="shared" si="292"/>
        <v>OK</v>
      </c>
      <c r="O2659" t="str">
        <f>_xlfn.XLOOKUP(B2659,'01_Raw_ATMs'!A:A,'01_Raw_ATMs'!A:A,"Not Found")</f>
        <v>ATM094</v>
      </c>
      <c r="P2659" t="str">
        <f t="shared" si="293"/>
        <v>Valid</v>
      </c>
    </row>
    <row r="2660" spans="1:16">
      <c r="A2660" t="s">
        <v>2855</v>
      </c>
      <c r="B2660" t="s">
        <v>87</v>
      </c>
      <c r="C2660" s="2">
        <v>45760</v>
      </c>
      <c r="D2660" s="3">
        <v>0.64749999999999996</v>
      </c>
      <c r="E2660" t="s">
        <v>33</v>
      </c>
      <c r="F2660">
        <v>10000</v>
      </c>
      <c r="G2660" t="s">
        <v>189</v>
      </c>
      <c r="I2660">
        <f t="shared" si="287"/>
        <v>1</v>
      </c>
      <c r="J2660" t="str">
        <f t="shared" si="288"/>
        <v>OK</v>
      </c>
      <c r="K2660" t="str">
        <f t="shared" si="289"/>
        <v>Successful</v>
      </c>
      <c r="L2660" t="str">
        <f t="shared" si="290"/>
        <v>Withdrawal</v>
      </c>
      <c r="M2660" t="str">
        <f t="shared" si="291"/>
        <v>OK</v>
      </c>
      <c r="N2660" t="str">
        <f t="shared" si="292"/>
        <v>OK</v>
      </c>
      <c r="O2660" t="str">
        <f>_xlfn.XLOOKUP(B2660,'01_Raw_ATMs'!A:A,'01_Raw_ATMs'!A:A,"Not Found")</f>
        <v>ATM011</v>
      </c>
      <c r="P2660" t="str">
        <f t="shared" si="293"/>
        <v>Valid</v>
      </c>
    </row>
    <row r="2661" spans="1:16">
      <c r="A2661" t="s">
        <v>2856</v>
      </c>
      <c r="B2661" t="s">
        <v>123</v>
      </c>
      <c r="C2661" s="2">
        <v>45960</v>
      </c>
      <c r="D2661" s="3">
        <v>0.7699421296296296</v>
      </c>
      <c r="E2661" t="s">
        <v>33</v>
      </c>
      <c r="F2661">
        <v>10000</v>
      </c>
      <c r="G2661" t="s">
        <v>189</v>
      </c>
      <c r="I2661">
        <f t="shared" si="287"/>
        <v>1</v>
      </c>
      <c r="J2661" t="str">
        <f t="shared" si="288"/>
        <v>OK</v>
      </c>
      <c r="K2661" t="str">
        <f t="shared" si="289"/>
        <v>Successful</v>
      </c>
      <c r="L2661" t="str">
        <f t="shared" si="290"/>
        <v>Withdrawal</v>
      </c>
      <c r="M2661" t="str">
        <f t="shared" si="291"/>
        <v>OK</v>
      </c>
      <c r="N2661" t="str">
        <f t="shared" si="292"/>
        <v>OK</v>
      </c>
      <c r="O2661" t="str">
        <f>_xlfn.XLOOKUP(B2661,'01_Raw_ATMs'!A:A,'01_Raw_ATMs'!A:A,"Not Found")</f>
        <v>ATM043</v>
      </c>
      <c r="P2661" t="str">
        <f t="shared" si="293"/>
        <v>Valid</v>
      </c>
    </row>
    <row r="2662" spans="1:16">
      <c r="A2662" t="s">
        <v>2857</v>
      </c>
      <c r="B2662" t="s">
        <v>101</v>
      </c>
      <c r="C2662" s="2">
        <v>45682</v>
      </c>
      <c r="D2662" s="3">
        <v>0.61068287037037039</v>
      </c>
      <c r="E2662" t="s">
        <v>211</v>
      </c>
      <c r="F2662">
        <v>0</v>
      </c>
      <c r="G2662" t="s">
        <v>189</v>
      </c>
      <c r="I2662">
        <f t="shared" si="287"/>
        <v>1</v>
      </c>
      <c r="J2662" t="str">
        <f t="shared" si="288"/>
        <v>OK</v>
      </c>
      <c r="K2662" t="str">
        <f t="shared" si="289"/>
        <v>Successful</v>
      </c>
      <c r="L2662" t="str">
        <f t="shared" si="290"/>
        <v>Mini Statement</v>
      </c>
      <c r="M2662" t="str">
        <f t="shared" si="291"/>
        <v>OK</v>
      </c>
      <c r="N2662" t="str">
        <f t="shared" si="292"/>
        <v>OK</v>
      </c>
      <c r="O2662" t="str">
        <f>_xlfn.XLOOKUP(B2662,'01_Raw_ATMs'!A:A,'01_Raw_ATMs'!A:A,"Not Found")</f>
        <v>ATM022</v>
      </c>
      <c r="P2662" t="str">
        <f t="shared" si="293"/>
        <v>Valid</v>
      </c>
    </row>
    <row r="2663" spans="1:16">
      <c r="A2663" t="s">
        <v>2858</v>
      </c>
      <c r="B2663" t="s">
        <v>115</v>
      </c>
      <c r="C2663" s="2">
        <v>45743</v>
      </c>
      <c r="D2663" s="3">
        <v>0.75065972222222221</v>
      </c>
      <c r="E2663" t="s">
        <v>33</v>
      </c>
      <c r="F2663">
        <v>1500</v>
      </c>
      <c r="G2663" t="s">
        <v>189</v>
      </c>
      <c r="I2663">
        <f t="shared" si="287"/>
        <v>1</v>
      </c>
      <c r="J2663" t="str">
        <f t="shared" si="288"/>
        <v>OK</v>
      </c>
      <c r="K2663" t="str">
        <f t="shared" si="289"/>
        <v>Successful</v>
      </c>
      <c r="L2663" t="str">
        <f t="shared" si="290"/>
        <v>Withdrawal</v>
      </c>
      <c r="M2663" t="str">
        <f t="shared" si="291"/>
        <v>OK</v>
      </c>
      <c r="N2663" t="str">
        <f t="shared" si="292"/>
        <v>OK</v>
      </c>
      <c r="O2663" t="str">
        <f>_xlfn.XLOOKUP(B2663,'01_Raw_ATMs'!A:A,'01_Raw_ATMs'!A:A,"Not Found")</f>
        <v>ATM035</v>
      </c>
      <c r="P2663" t="str">
        <f t="shared" si="293"/>
        <v>Valid</v>
      </c>
    </row>
    <row r="2664" spans="1:16">
      <c r="A2664" t="s">
        <v>2859</v>
      </c>
      <c r="B2664" t="s">
        <v>121</v>
      </c>
      <c r="C2664" s="2">
        <v>46023</v>
      </c>
      <c r="D2664" s="3">
        <v>0.8354166666666667</v>
      </c>
      <c r="E2664" t="s">
        <v>33</v>
      </c>
      <c r="F2664">
        <v>4000</v>
      </c>
      <c r="G2664" t="s">
        <v>189</v>
      </c>
      <c r="I2664">
        <f t="shared" si="287"/>
        <v>1</v>
      </c>
      <c r="J2664" t="str">
        <f t="shared" si="288"/>
        <v>OK</v>
      </c>
      <c r="K2664" t="str">
        <f t="shared" si="289"/>
        <v>Successful</v>
      </c>
      <c r="L2664" t="str">
        <f t="shared" si="290"/>
        <v>Withdrawal</v>
      </c>
      <c r="M2664" t="str">
        <f t="shared" si="291"/>
        <v>OK</v>
      </c>
      <c r="N2664" t="str">
        <f t="shared" si="292"/>
        <v>OK</v>
      </c>
      <c r="O2664" t="str">
        <f>_xlfn.XLOOKUP(B2664,'01_Raw_ATMs'!A:A,'01_Raw_ATMs'!A:A,"Not Found")</f>
        <v>ATM041</v>
      </c>
      <c r="P2664" t="str">
        <f t="shared" si="293"/>
        <v>Valid</v>
      </c>
    </row>
    <row r="2665" spans="1:16">
      <c r="A2665" t="s">
        <v>2860</v>
      </c>
      <c r="B2665" t="s">
        <v>170</v>
      </c>
      <c r="C2665" s="2">
        <v>45709</v>
      </c>
      <c r="D2665" s="3">
        <v>0.25510416666666669</v>
      </c>
      <c r="E2665" t="s">
        <v>33</v>
      </c>
      <c r="F2665">
        <v>1500</v>
      </c>
      <c r="G2665" t="s">
        <v>189</v>
      </c>
      <c r="I2665">
        <f t="shared" si="287"/>
        <v>1</v>
      </c>
      <c r="J2665" t="str">
        <f t="shared" si="288"/>
        <v>OK</v>
      </c>
      <c r="K2665" t="str">
        <f t="shared" si="289"/>
        <v>Successful</v>
      </c>
      <c r="L2665" t="str">
        <f t="shared" si="290"/>
        <v>Withdrawal</v>
      </c>
      <c r="M2665" t="str">
        <f t="shared" si="291"/>
        <v>OK</v>
      </c>
      <c r="N2665" t="str">
        <f t="shared" si="292"/>
        <v>OK</v>
      </c>
      <c r="O2665" t="str">
        <f>_xlfn.XLOOKUP(B2665,'01_Raw_ATMs'!A:A,'01_Raw_ATMs'!A:A,"Not Found")</f>
        <v>ATM090</v>
      </c>
      <c r="P2665" t="str">
        <f t="shared" si="293"/>
        <v>Valid</v>
      </c>
    </row>
    <row r="2666" spans="1:16">
      <c r="A2666" t="s">
        <v>2861</v>
      </c>
      <c r="B2666" t="s">
        <v>125</v>
      </c>
      <c r="C2666" s="2">
        <v>45923</v>
      </c>
      <c r="D2666" s="3">
        <v>0.62267361111111108</v>
      </c>
      <c r="E2666" t="s">
        <v>33</v>
      </c>
      <c r="F2666">
        <v>5000</v>
      </c>
      <c r="G2666" t="s">
        <v>189</v>
      </c>
      <c r="I2666">
        <f t="shared" si="287"/>
        <v>1</v>
      </c>
      <c r="J2666" t="str">
        <f t="shared" si="288"/>
        <v>OK</v>
      </c>
      <c r="K2666" t="str">
        <f t="shared" si="289"/>
        <v>Successful</v>
      </c>
      <c r="L2666" t="str">
        <f t="shared" si="290"/>
        <v>Withdrawal</v>
      </c>
      <c r="M2666" t="str">
        <f t="shared" si="291"/>
        <v>OK</v>
      </c>
      <c r="N2666" t="str">
        <f t="shared" si="292"/>
        <v>OK</v>
      </c>
      <c r="O2666" t="str">
        <f>_xlfn.XLOOKUP(B2666,'01_Raw_ATMs'!A:A,'01_Raw_ATMs'!A:A,"Not Found")</f>
        <v>ATM045</v>
      </c>
      <c r="P2666" t="str">
        <f t="shared" si="293"/>
        <v>Valid</v>
      </c>
    </row>
    <row r="2667" spans="1:16">
      <c r="A2667" t="s">
        <v>2862</v>
      </c>
      <c r="B2667" t="s">
        <v>144</v>
      </c>
      <c r="C2667" s="2">
        <v>45760</v>
      </c>
      <c r="D2667" s="3">
        <v>0.82305555555555554</v>
      </c>
      <c r="E2667" t="s">
        <v>194</v>
      </c>
      <c r="F2667">
        <v>0</v>
      </c>
      <c r="G2667" t="s">
        <v>189</v>
      </c>
      <c r="I2667">
        <f t="shared" si="287"/>
        <v>1</v>
      </c>
      <c r="J2667" t="str">
        <f t="shared" si="288"/>
        <v>OK</v>
      </c>
      <c r="K2667" t="str">
        <f t="shared" si="289"/>
        <v>Successful</v>
      </c>
      <c r="L2667" t="str">
        <f t="shared" si="290"/>
        <v>Balance Inquiry</v>
      </c>
      <c r="M2667" t="str">
        <f t="shared" si="291"/>
        <v>OK</v>
      </c>
      <c r="N2667" t="str">
        <f t="shared" si="292"/>
        <v>OK</v>
      </c>
      <c r="O2667" t="str">
        <f>_xlfn.XLOOKUP(B2667,'01_Raw_ATMs'!A:A,'01_Raw_ATMs'!A:A,"Not Found")</f>
        <v>ATM064</v>
      </c>
      <c r="P2667" t="str">
        <f t="shared" si="293"/>
        <v>Valid</v>
      </c>
    </row>
    <row r="2668" spans="1:16">
      <c r="A2668" t="s">
        <v>2863</v>
      </c>
      <c r="B2668" t="s">
        <v>151</v>
      </c>
      <c r="C2668" s="2">
        <v>45708</v>
      </c>
      <c r="D2668" s="3">
        <v>0.90679398148148149</v>
      </c>
      <c r="E2668" t="s">
        <v>33</v>
      </c>
      <c r="F2668">
        <v>3000</v>
      </c>
      <c r="G2668" t="s">
        <v>189</v>
      </c>
      <c r="I2668">
        <f t="shared" si="287"/>
        <v>1</v>
      </c>
      <c r="J2668" t="str">
        <f t="shared" si="288"/>
        <v>OK</v>
      </c>
      <c r="K2668" t="str">
        <f t="shared" si="289"/>
        <v>Successful</v>
      </c>
      <c r="L2668" t="str">
        <f t="shared" si="290"/>
        <v>Withdrawal</v>
      </c>
      <c r="M2668" t="str">
        <f t="shared" si="291"/>
        <v>OK</v>
      </c>
      <c r="N2668" t="str">
        <f t="shared" si="292"/>
        <v>OK</v>
      </c>
      <c r="O2668" t="str">
        <f>_xlfn.XLOOKUP(B2668,'01_Raw_ATMs'!A:A,'01_Raw_ATMs'!A:A,"Not Found")</f>
        <v>ATM071</v>
      </c>
      <c r="P2668" t="str">
        <f t="shared" si="293"/>
        <v>Valid</v>
      </c>
    </row>
    <row r="2669" spans="1:16">
      <c r="A2669" t="s">
        <v>2864</v>
      </c>
      <c r="B2669" t="s">
        <v>110</v>
      </c>
      <c r="C2669" s="2">
        <v>45725</v>
      </c>
      <c r="D2669" s="3">
        <v>0.1842361111111111</v>
      </c>
      <c r="E2669" t="s">
        <v>261</v>
      </c>
      <c r="F2669">
        <v>15000</v>
      </c>
      <c r="G2669" t="s">
        <v>189</v>
      </c>
      <c r="I2669">
        <f t="shared" si="287"/>
        <v>1</v>
      </c>
      <c r="J2669" t="str">
        <f t="shared" si="288"/>
        <v>OK</v>
      </c>
      <c r="K2669" t="str">
        <f t="shared" si="289"/>
        <v>Successful</v>
      </c>
      <c r="L2669" t="str">
        <f t="shared" si="290"/>
        <v>Cash Deposit</v>
      </c>
      <c r="M2669" t="str">
        <f t="shared" si="291"/>
        <v>OK</v>
      </c>
      <c r="N2669" t="str">
        <f t="shared" si="292"/>
        <v>OK</v>
      </c>
      <c r="O2669" t="str">
        <f>_xlfn.XLOOKUP(B2669,'01_Raw_ATMs'!A:A,'01_Raw_ATMs'!A:A,"Not Found")</f>
        <v>ATM030</v>
      </c>
      <c r="P2669" t="str">
        <f t="shared" si="293"/>
        <v>Valid</v>
      </c>
    </row>
    <row r="2670" spans="1:16">
      <c r="A2670" t="s">
        <v>2865</v>
      </c>
      <c r="B2670" t="s">
        <v>119</v>
      </c>
      <c r="C2670" s="2">
        <v>45670</v>
      </c>
      <c r="D2670" s="3">
        <v>0.37334490740740739</v>
      </c>
      <c r="E2670" t="s">
        <v>33</v>
      </c>
      <c r="F2670">
        <v>2500</v>
      </c>
      <c r="G2670" t="s">
        <v>189</v>
      </c>
      <c r="I2670">
        <f t="shared" si="287"/>
        <v>1</v>
      </c>
      <c r="J2670" t="str">
        <f t="shared" si="288"/>
        <v>OK</v>
      </c>
      <c r="K2670" t="str">
        <f t="shared" si="289"/>
        <v>Successful</v>
      </c>
      <c r="L2670" t="str">
        <f t="shared" si="290"/>
        <v>Withdrawal</v>
      </c>
      <c r="M2670" t="str">
        <f t="shared" si="291"/>
        <v>OK</v>
      </c>
      <c r="N2670" t="str">
        <f t="shared" si="292"/>
        <v>OK</v>
      </c>
      <c r="O2670" t="str">
        <f>_xlfn.XLOOKUP(B2670,'01_Raw_ATMs'!A:A,'01_Raw_ATMs'!A:A,"Not Found")</f>
        <v>ATM039</v>
      </c>
      <c r="P2670" t="str">
        <f t="shared" si="293"/>
        <v>Valid</v>
      </c>
    </row>
    <row r="2671" spans="1:16">
      <c r="A2671" t="s">
        <v>2866</v>
      </c>
      <c r="B2671" t="s">
        <v>77</v>
      </c>
      <c r="C2671" s="2">
        <v>45877</v>
      </c>
      <c r="D2671" s="3">
        <v>0.60600694444444447</v>
      </c>
      <c r="E2671" t="s">
        <v>33</v>
      </c>
      <c r="F2671">
        <v>2500</v>
      </c>
      <c r="G2671" t="s">
        <v>189</v>
      </c>
      <c r="I2671">
        <f t="shared" si="287"/>
        <v>1</v>
      </c>
      <c r="J2671" t="str">
        <f t="shared" si="288"/>
        <v>OK</v>
      </c>
      <c r="K2671" t="str">
        <f t="shared" si="289"/>
        <v>Successful</v>
      </c>
      <c r="L2671" t="str">
        <f t="shared" si="290"/>
        <v>Withdrawal</v>
      </c>
      <c r="M2671" t="str">
        <f t="shared" si="291"/>
        <v>OK</v>
      </c>
      <c r="N2671" t="str">
        <f t="shared" si="292"/>
        <v>OK</v>
      </c>
      <c r="O2671" t="str">
        <f>_xlfn.XLOOKUP(B2671,'01_Raw_ATMs'!A:A,'01_Raw_ATMs'!A:A,"Not Found")</f>
        <v>ATM005</v>
      </c>
      <c r="P2671" t="str">
        <f t="shared" si="293"/>
        <v>Valid</v>
      </c>
    </row>
    <row r="2672" spans="1:16">
      <c r="A2672" t="s">
        <v>2867</v>
      </c>
      <c r="B2672" t="s">
        <v>150</v>
      </c>
      <c r="C2672" s="2">
        <v>45965</v>
      </c>
      <c r="D2672" s="3">
        <v>0.74868055555555557</v>
      </c>
      <c r="E2672" t="s">
        <v>261</v>
      </c>
      <c r="F2672">
        <v>20000</v>
      </c>
      <c r="G2672" t="s">
        <v>189</v>
      </c>
      <c r="I2672">
        <f t="shared" si="287"/>
        <v>1</v>
      </c>
      <c r="J2672" t="str">
        <f t="shared" si="288"/>
        <v>OK</v>
      </c>
      <c r="K2672" t="str">
        <f t="shared" si="289"/>
        <v>Successful</v>
      </c>
      <c r="L2672" t="str">
        <f t="shared" si="290"/>
        <v>Cash Deposit</v>
      </c>
      <c r="M2672" t="str">
        <f t="shared" si="291"/>
        <v>OK</v>
      </c>
      <c r="N2672" t="str">
        <f t="shared" si="292"/>
        <v>OK</v>
      </c>
      <c r="O2672" t="str">
        <f>_xlfn.XLOOKUP(B2672,'01_Raw_ATMs'!A:A,'01_Raw_ATMs'!A:A,"Not Found")</f>
        <v>ATM070</v>
      </c>
      <c r="P2672" t="str">
        <f t="shared" si="293"/>
        <v>Valid</v>
      </c>
    </row>
    <row r="2673" spans="1:16">
      <c r="A2673" t="s">
        <v>2868</v>
      </c>
      <c r="B2673" t="s">
        <v>159</v>
      </c>
      <c r="C2673" s="2">
        <v>45836</v>
      </c>
      <c r="D2673" s="3">
        <v>0.9321990740740741</v>
      </c>
      <c r="E2673" t="s">
        <v>194</v>
      </c>
      <c r="F2673">
        <v>0</v>
      </c>
      <c r="G2673" t="s">
        <v>189</v>
      </c>
      <c r="I2673">
        <f t="shared" si="287"/>
        <v>1</v>
      </c>
      <c r="J2673" t="str">
        <f t="shared" si="288"/>
        <v>OK</v>
      </c>
      <c r="K2673" t="str">
        <f t="shared" si="289"/>
        <v>Successful</v>
      </c>
      <c r="L2673" t="str">
        <f t="shared" si="290"/>
        <v>Balance Inquiry</v>
      </c>
      <c r="M2673" t="str">
        <f t="shared" si="291"/>
        <v>OK</v>
      </c>
      <c r="N2673" t="str">
        <f t="shared" si="292"/>
        <v>OK</v>
      </c>
      <c r="O2673" t="str">
        <f>_xlfn.XLOOKUP(B2673,'01_Raw_ATMs'!A:A,'01_Raw_ATMs'!A:A,"Not Found")</f>
        <v>ATM079</v>
      </c>
      <c r="P2673" t="str">
        <f t="shared" si="293"/>
        <v>Valid</v>
      </c>
    </row>
    <row r="2674" spans="1:16">
      <c r="A2674" t="s">
        <v>2869</v>
      </c>
      <c r="B2674" t="s">
        <v>128</v>
      </c>
      <c r="C2674" s="2">
        <v>46006</v>
      </c>
      <c r="D2674" s="3">
        <v>0.30791666666666673</v>
      </c>
      <c r="E2674" t="s">
        <v>33</v>
      </c>
      <c r="F2674">
        <v>500</v>
      </c>
      <c r="G2674" t="s">
        <v>189</v>
      </c>
      <c r="I2674">
        <f t="shared" si="287"/>
        <v>1</v>
      </c>
      <c r="J2674" t="str">
        <f t="shared" si="288"/>
        <v>OK</v>
      </c>
      <c r="K2674" t="str">
        <f t="shared" si="289"/>
        <v>Successful</v>
      </c>
      <c r="L2674" t="str">
        <f t="shared" si="290"/>
        <v>Withdrawal</v>
      </c>
      <c r="M2674" t="str">
        <f t="shared" si="291"/>
        <v>OK</v>
      </c>
      <c r="N2674" t="str">
        <f t="shared" si="292"/>
        <v>OK</v>
      </c>
      <c r="O2674" t="str">
        <f>_xlfn.XLOOKUP(B2674,'01_Raw_ATMs'!A:A,'01_Raw_ATMs'!A:A,"Not Found")</f>
        <v>ATM048</v>
      </c>
      <c r="P2674" t="str">
        <f t="shared" si="293"/>
        <v>Valid</v>
      </c>
    </row>
    <row r="2675" spans="1:16">
      <c r="A2675" t="s">
        <v>2870</v>
      </c>
      <c r="B2675" t="s">
        <v>143</v>
      </c>
      <c r="C2675" s="2">
        <v>45671</v>
      </c>
      <c r="D2675" s="3">
        <v>0.72611111111111115</v>
      </c>
      <c r="E2675" t="s">
        <v>33</v>
      </c>
      <c r="F2675">
        <v>6000</v>
      </c>
      <c r="G2675" t="s">
        <v>189</v>
      </c>
      <c r="I2675">
        <f t="shared" si="287"/>
        <v>1</v>
      </c>
      <c r="J2675" t="str">
        <f t="shared" si="288"/>
        <v>OK</v>
      </c>
      <c r="K2675" t="str">
        <f t="shared" si="289"/>
        <v>Successful</v>
      </c>
      <c r="L2675" t="str">
        <f t="shared" si="290"/>
        <v>Withdrawal</v>
      </c>
      <c r="M2675" t="str">
        <f t="shared" si="291"/>
        <v>OK</v>
      </c>
      <c r="N2675" t="str">
        <f t="shared" si="292"/>
        <v>OK</v>
      </c>
      <c r="O2675" t="str">
        <f>_xlfn.XLOOKUP(B2675,'01_Raw_ATMs'!A:A,'01_Raw_ATMs'!A:A,"Not Found")</f>
        <v>ATM063</v>
      </c>
      <c r="P2675" t="str">
        <f t="shared" si="293"/>
        <v>Valid</v>
      </c>
    </row>
    <row r="2676" spans="1:16">
      <c r="A2676" t="s">
        <v>2871</v>
      </c>
      <c r="B2676" t="s">
        <v>150</v>
      </c>
      <c r="C2676" s="2">
        <v>46054</v>
      </c>
      <c r="D2676" s="3">
        <v>0.77101851851851855</v>
      </c>
      <c r="E2676" t="s">
        <v>33</v>
      </c>
      <c r="F2676">
        <v>2000</v>
      </c>
      <c r="G2676" t="s">
        <v>214</v>
      </c>
      <c r="H2676" t="s">
        <v>1080</v>
      </c>
      <c r="I2676">
        <f t="shared" si="287"/>
        <v>1</v>
      </c>
      <c r="J2676" t="str">
        <f t="shared" si="288"/>
        <v>OK</v>
      </c>
      <c r="K2676" t="str">
        <f t="shared" si="289"/>
        <v>Failed</v>
      </c>
      <c r="L2676" t="str">
        <f t="shared" si="290"/>
        <v>Withdrawal</v>
      </c>
      <c r="M2676" t="str">
        <f t="shared" si="291"/>
        <v>OK</v>
      </c>
      <c r="N2676" t="str">
        <f t="shared" si="292"/>
        <v>OK</v>
      </c>
      <c r="O2676" t="str">
        <f>_xlfn.XLOOKUP(B2676,'01_Raw_ATMs'!A:A,'01_Raw_ATMs'!A:A,"Not Found")</f>
        <v>ATM070</v>
      </c>
      <c r="P2676" t="str">
        <f t="shared" si="293"/>
        <v>Valid</v>
      </c>
    </row>
    <row r="2677" spans="1:16">
      <c r="A2677" t="s">
        <v>2872</v>
      </c>
      <c r="B2677" t="s">
        <v>115</v>
      </c>
      <c r="C2677" s="2">
        <v>45786</v>
      </c>
      <c r="D2677" s="3">
        <v>0.75951388888888893</v>
      </c>
      <c r="E2677" t="s">
        <v>33</v>
      </c>
      <c r="F2677">
        <v>2500</v>
      </c>
      <c r="G2677" t="s">
        <v>189</v>
      </c>
      <c r="I2677">
        <f t="shared" si="287"/>
        <v>1</v>
      </c>
      <c r="J2677" t="str">
        <f t="shared" si="288"/>
        <v>OK</v>
      </c>
      <c r="K2677" t="str">
        <f t="shared" si="289"/>
        <v>Successful</v>
      </c>
      <c r="L2677" t="str">
        <f t="shared" si="290"/>
        <v>Withdrawal</v>
      </c>
      <c r="M2677" t="str">
        <f t="shared" si="291"/>
        <v>OK</v>
      </c>
      <c r="N2677" t="str">
        <f t="shared" si="292"/>
        <v>OK</v>
      </c>
      <c r="O2677" t="str">
        <f>_xlfn.XLOOKUP(B2677,'01_Raw_ATMs'!A:A,'01_Raw_ATMs'!A:A,"Not Found")</f>
        <v>ATM035</v>
      </c>
      <c r="P2677" t="str">
        <f t="shared" si="293"/>
        <v>Valid</v>
      </c>
    </row>
    <row r="2678" spans="1:16">
      <c r="A2678" t="s">
        <v>2873</v>
      </c>
      <c r="B2678" t="s">
        <v>170</v>
      </c>
      <c r="C2678" s="2">
        <v>46041</v>
      </c>
      <c r="D2678" s="3">
        <v>0.83402777777777781</v>
      </c>
      <c r="E2678" t="s">
        <v>33</v>
      </c>
      <c r="F2678">
        <v>5000</v>
      </c>
      <c r="G2678" t="s">
        <v>189</v>
      </c>
      <c r="I2678">
        <f t="shared" si="287"/>
        <v>1</v>
      </c>
      <c r="J2678" t="str">
        <f t="shared" si="288"/>
        <v>OK</v>
      </c>
      <c r="K2678" t="str">
        <f t="shared" si="289"/>
        <v>Successful</v>
      </c>
      <c r="L2678" t="str">
        <f t="shared" si="290"/>
        <v>Withdrawal</v>
      </c>
      <c r="M2678" t="str">
        <f t="shared" si="291"/>
        <v>OK</v>
      </c>
      <c r="N2678" t="str">
        <f t="shared" si="292"/>
        <v>OK</v>
      </c>
      <c r="O2678" t="str">
        <f>_xlfn.XLOOKUP(B2678,'01_Raw_ATMs'!A:A,'01_Raw_ATMs'!A:A,"Not Found")</f>
        <v>ATM090</v>
      </c>
      <c r="P2678" t="str">
        <f t="shared" si="293"/>
        <v>Valid</v>
      </c>
    </row>
    <row r="2679" spans="1:16">
      <c r="A2679" t="s">
        <v>2874</v>
      </c>
      <c r="B2679" t="s">
        <v>100</v>
      </c>
      <c r="C2679" s="2">
        <v>46000</v>
      </c>
      <c r="D2679" s="3">
        <v>0.50914351851851847</v>
      </c>
      <c r="E2679" t="s">
        <v>33</v>
      </c>
      <c r="F2679">
        <v>500</v>
      </c>
      <c r="G2679" t="s">
        <v>189</v>
      </c>
      <c r="I2679">
        <f t="shared" si="287"/>
        <v>1</v>
      </c>
      <c r="J2679" t="str">
        <f t="shared" si="288"/>
        <v>OK</v>
      </c>
      <c r="K2679" t="str">
        <f t="shared" si="289"/>
        <v>Successful</v>
      </c>
      <c r="L2679" t="str">
        <f t="shared" si="290"/>
        <v>Withdrawal</v>
      </c>
      <c r="M2679" t="str">
        <f t="shared" si="291"/>
        <v>OK</v>
      </c>
      <c r="N2679" t="str">
        <f t="shared" si="292"/>
        <v>OK</v>
      </c>
      <c r="O2679" t="str">
        <f>_xlfn.XLOOKUP(B2679,'01_Raw_ATMs'!A:A,'01_Raw_ATMs'!A:A,"Not Found")</f>
        <v>ATM021</v>
      </c>
      <c r="P2679" t="str">
        <f t="shared" si="293"/>
        <v>Valid</v>
      </c>
    </row>
    <row r="2680" spans="1:16">
      <c r="A2680" t="s">
        <v>2875</v>
      </c>
      <c r="B2680" t="s">
        <v>108</v>
      </c>
      <c r="C2680" s="2">
        <v>46046</v>
      </c>
      <c r="D2680" s="3">
        <v>0.50621527777777775</v>
      </c>
      <c r="E2680" t="s">
        <v>33</v>
      </c>
      <c r="F2680">
        <v>2500</v>
      </c>
      <c r="G2680" t="s">
        <v>189</v>
      </c>
      <c r="I2680">
        <f t="shared" si="287"/>
        <v>1</v>
      </c>
      <c r="J2680" t="str">
        <f t="shared" si="288"/>
        <v>OK</v>
      </c>
      <c r="K2680" t="str">
        <f t="shared" si="289"/>
        <v>Successful</v>
      </c>
      <c r="L2680" t="str">
        <f t="shared" si="290"/>
        <v>Withdrawal</v>
      </c>
      <c r="M2680" t="str">
        <f t="shared" si="291"/>
        <v>OK</v>
      </c>
      <c r="N2680" t="str">
        <f t="shared" si="292"/>
        <v>OK</v>
      </c>
      <c r="O2680" t="str">
        <f>_xlfn.XLOOKUP(B2680,'01_Raw_ATMs'!A:A,'01_Raw_ATMs'!A:A,"Not Found")</f>
        <v>ATM028</v>
      </c>
      <c r="P2680" t="str">
        <f t="shared" si="293"/>
        <v>Valid</v>
      </c>
    </row>
    <row r="2681" spans="1:16">
      <c r="A2681" t="s">
        <v>2876</v>
      </c>
      <c r="B2681" t="s">
        <v>149</v>
      </c>
      <c r="C2681" s="2">
        <v>45918</v>
      </c>
      <c r="D2681" s="3">
        <v>0.33587962962962958</v>
      </c>
      <c r="E2681" t="s">
        <v>33</v>
      </c>
      <c r="F2681">
        <v>8000</v>
      </c>
      <c r="G2681" t="s">
        <v>189</v>
      </c>
      <c r="I2681">
        <f t="shared" si="287"/>
        <v>1</v>
      </c>
      <c r="J2681" t="str">
        <f t="shared" si="288"/>
        <v>OK</v>
      </c>
      <c r="K2681" t="str">
        <f t="shared" si="289"/>
        <v>Successful</v>
      </c>
      <c r="L2681" t="str">
        <f t="shared" si="290"/>
        <v>Withdrawal</v>
      </c>
      <c r="M2681" t="str">
        <f t="shared" si="291"/>
        <v>OK</v>
      </c>
      <c r="N2681" t="str">
        <f t="shared" si="292"/>
        <v>OK</v>
      </c>
      <c r="O2681" t="str">
        <f>_xlfn.XLOOKUP(B2681,'01_Raw_ATMs'!A:A,'01_Raw_ATMs'!A:A,"Not Found")</f>
        <v>ATM069</v>
      </c>
      <c r="P2681" t="str">
        <f t="shared" si="293"/>
        <v>Valid</v>
      </c>
    </row>
    <row r="2682" spans="1:16">
      <c r="A2682" t="s">
        <v>2877</v>
      </c>
      <c r="B2682" t="s">
        <v>99</v>
      </c>
      <c r="C2682" s="2">
        <v>45882</v>
      </c>
      <c r="D2682" s="3">
        <v>0.80510416666666662</v>
      </c>
      <c r="E2682" t="s">
        <v>194</v>
      </c>
      <c r="F2682">
        <v>0</v>
      </c>
      <c r="G2682" t="s">
        <v>189</v>
      </c>
      <c r="I2682">
        <f t="shared" si="287"/>
        <v>1</v>
      </c>
      <c r="J2682" t="str">
        <f t="shared" si="288"/>
        <v>OK</v>
      </c>
      <c r="K2682" t="str">
        <f t="shared" si="289"/>
        <v>Successful</v>
      </c>
      <c r="L2682" t="str">
        <f t="shared" si="290"/>
        <v>Balance Inquiry</v>
      </c>
      <c r="M2682" t="str">
        <f t="shared" si="291"/>
        <v>OK</v>
      </c>
      <c r="N2682" t="str">
        <f t="shared" si="292"/>
        <v>OK</v>
      </c>
      <c r="O2682" t="str">
        <f>_xlfn.XLOOKUP(B2682,'01_Raw_ATMs'!A:A,'01_Raw_ATMs'!A:A,"Not Found")</f>
        <v>ATM020</v>
      </c>
      <c r="P2682" t="str">
        <f t="shared" si="293"/>
        <v>Valid</v>
      </c>
    </row>
    <row r="2683" spans="1:16">
      <c r="A2683" t="s">
        <v>2878</v>
      </c>
      <c r="B2683" t="s">
        <v>175</v>
      </c>
      <c r="C2683" s="2">
        <v>45690</v>
      </c>
      <c r="D2683" s="3">
        <v>0.73746527777777782</v>
      </c>
      <c r="E2683" t="s">
        <v>211</v>
      </c>
      <c r="F2683">
        <v>0</v>
      </c>
      <c r="G2683" t="s">
        <v>189</v>
      </c>
      <c r="I2683">
        <f t="shared" si="287"/>
        <v>1</v>
      </c>
      <c r="J2683" t="str">
        <f t="shared" si="288"/>
        <v>OK</v>
      </c>
      <c r="K2683" t="str">
        <f t="shared" si="289"/>
        <v>Successful</v>
      </c>
      <c r="L2683" t="str">
        <f t="shared" si="290"/>
        <v>Mini Statement</v>
      </c>
      <c r="M2683" t="str">
        <f t="shared" si="291"/>
        <v>OK</v>
      </c>
      <c r="N2683" t="str">
        <f t="shared" si="292"/>
        <v>OK</v>
      </c>
      <c r="O2683" t="str">
        <f>_xlfn.XLOOKUP(B2683,'01_Raw_ATMs'!A:A,'01_Raw_ATMs'!A:A,"Not Found")</f>
        <v>ATM095</v>
      </c>
      <c r="P2683" t="str">
        <f t="shared" si="293"/>
        <v>Valid</v>
      </c>
    </row>
    <row r="2684" spans="1:16">
      <c r="A2684" t="s">
        <v>2879</v>
      </c>
      <c r="B2684" t="s">
        <v>79</v>
      </c>
      <c r="C2684" s="2">
        <v>46022</v>
      </c>
      <c r="D2684" s="3">
        <v>0.40333333333333332</v>
      </c>
      <c r="E2684" t="s">
        <v>261</v>
      </c>
      <c r="F2684">
        <v>15000</v>
      </c>
      <c r="G2684" t="s">
        <v>189</v>
      </c>
      <c r="I2684">
        <f t="shared" si="287"/>
        <v>1</v>
      </c>
      <c r="J2684" t="str">
        <f t="shared" si="288"/>
        <v>OK</v>
      </c>
      <c r="K2684" t="str">
        <f t="shared" si="289"/>
        <v>Successful</v>
      </c>
      <c r="L2684" t="str">
        <f t="shared" si="290"/>
        <v>Cash Deposit</v>
      </c>
      <c r="M2684" t="str">
        <f t="shared" si="291"/>
        <v>OK</v>
      </c>
      <c r="N2684" t="str">
        <f t="shared" si="292"/>
        <v>OK</v>
      </c>
      <c r="O2684" t="str">
        <f>_xlfn.XLOOKUP(B2684,'01_Raw_ATMs'!A:A,'01_Raw_ATMs'!A:A,"Not Found")</f>
        <v>ATM006</v>
      </c>
      <c r="P2684" t="str">
        <f t="shared" si="293"/>
        <v>Valid</v>
      </c>
    </row>
    <row r="2685" spans="1:16">
      <c r="A2685" t="s">
        <v>2880</v>
      </c>
      <c r="B2685" t="s">
        <v>146</v>
      </c>
      <c r="C2685" s="2">
        <v>45917</v>
      </c>
      <c r="D2685" s="3">
        <v>0.38189814814814821</v>
      </c>
      <c r="E2685" t="s">
        <v>211</v>
      </c>
      <c r="F2685">
        <v>0</v>
      </c>
      <c r="G2685" t="s">
        <v>189</v>
      </c>
      <c r="I2685">
        <f t="shared" si="287"/>
        <v>1</v>
      </c>
      <c r="J2685" t="str">
        <f t="shared" si="288"/>
        <v>OK</v>
      </c>
      <c r="K2685" t="str">
        <f t="shared" si="289"/>
        <v>Successful</v>
      </c>
      <c r="L2685" t="str">
        <f t="shared" si="290"/>
        <v>Mini Statement</v>
      </c>
      <c r="M2685" t="str">
        <f t="shared" si="291"/>
        <v>OK</v>
      </c>
      <c r="N2685" t="str">
        <f t="shared" si="292"/>
        <v>OK</v>
      </c>
      <c r="O2685" t="str">
        <f>_xlfn.XLOOKUP(B2685,'01_Raw_ATMs'!A:A,'01_Raw_ATMs'!A:A,"Not Found")</f>
        <v>ATM066</v>
      </c>
      <c r="P2685" t="str">
        <f t="shared" si="293"/>
        <v>Valid</v>
      </c>
    </row>
    <row r="2686" spans="1:16">
      <c r="A2686" t="s">
        <v>2881</v>
      </c>
      <c r="B2686" t="s">
        <v>131</v>
      </c>
      <c r="C2686" s="2">
        <v>46112</v>
      </c>
      <c r="D2686" s="3">
        <v>0.38100694444444438</v>
      </c>
      <c r="E2686" t="s">
        <v>211</v>
      </c>
      <c r="F2686">
        <v>0</v>
      </c>
      <c r="G2686" t="s">
        <v>189</v>
      </c>
      <c r="I2686">
        <f t="shared" si="287"/>
        <v>1</v>
      </c>
      <c r="J2686" t="str">
        <f t="shared" si="288"/>
        <v>OK</v>
      </c>
      <c r="K2686" t="str">
        <f t="shared" si="289"/>
        <v>Successful</v>
      </c>
      <c r="L2686" t="str">
        <f t="shared" si="290"/>
        <v>Mini Statement</v>
      </c>
      <c r="M2686" t="str">
        <f t="shared" si="291"/>
        <v>OK</v>
      </c>
      <c r="N2686" t="str">
        <f t="shared" si="292"/>
        <v>OK</v>
      </c>
      <c r="O2686" t="str">
        <f>_xlfn.XLOOKUP(B2686,'01_Raw_ATMs'!A:A,'01_Raw_ATMs'!A:A,"Not Found")</f>
        <v>ATM051</v>
      </c>
      <c r="P2686" t="str">
        <f t="shared" si="293"/>
        <v>Valid</v>
      </c>
    </row>
    <row r="2687" spans="1:16">
      <c r="A2687" t="s">
        <v>2882</v>
      </c>
      <c r="B2687" t="s">
        <v>167</v>
      </c>
      <c r="C2687" s="2">
        <v>46000</v>
      </c>
      <c r="D2687" s="3">
        <v>0.95831018518518518</v>
      </c>
      <c r="E2687" t="s">
        <v>33</v>
      </c>
      <c r="F2687">
        <v>8000</v>
      </c>
      <c r="G2687" t="s">
        <v>189</v>
      </c>
      <c r="I2687">
        <f t="shared" si="287"/>
        <v>1</v>
      </c>
      <c r="J2687" t="str">
        <f t="shared" si="288"/>
        <v>OK</v>
      </c>
      <c r="K2687" t="str">
        <f t="shared" si="289"/>
        <v>Successful</v>
      </c>
      <c r="L2687" t="str">
        <f t="shared" si="290"/>
        <v>Withdrawal</v>
      </c>
      <c r="M2687" t="str">
        <f t="shared" si="291"/>
        <v>OK</v>
      </c>
      <c r="N2687" t="str">
        <f t="shared" si="292"/>
        <v>OK</v>
      </c>
      <c r="O2687" t="str">
        <f>_xlfn.XLOOKUP(B2687,'01_Raw_ATMs'!A:A,'01_Raw_ATMs'!A:A,"Not Found")</f>
        <v>ATM087</v>
      </c>
      <c r="P2687" t="str">
        <f t="shared" si="293"/>
        <v>Valid</v>
      </c>
    </row>
    <row r="2688" spans="1:16">
      <c r="A2688" t="s">
        <v>2883</v>
      </c>
      <c r="B2688" t="s">
        <v>150</v>
      </c>
      <c r="C2688" s="2">
        <v>46119</v>
      </c>
      <c r="D2688" s="3">
        <v>0.52563657407407405</v>
      </c>
      <c r="E2688" t="s">
        <v>33</v>
      </c>
      <c r="F2688">
        <v>1500</v>
      </c>
      <c r="G2688" t="s">
        <v>189</v>
      </c>
      <c r="I2688">
        <f t="shared" si="287"/>
        <v>1</v>
      </c>
      <c r="J2688" t="str">
        <f t="shared" si="288"/>
        <v>OK</v>
      </c>
      <c r="K2688" t="str">
        <f t="shared" si="289"/>
        <v>Successful</v>
      </c>
      <c r="L2688" t="str">
        <f t="shared" si="290"/>
        <v>Withdrawal</v>
      </c>
      <c r="M2688" t="str">
        <f t="shared" si="291"/>
        <v>OK</v>
      </c>
      <c r="N2688" t="str">
        <f t="shared" si="292"/>
        <v>OK</v>
      </c>
      <c r="O2688" t="str">
        <f>_xlfn.XLOOKUP(B2688,'01_Raw_ATMs'!A:A,'01_Raw_ATMs'!A:A,"Not Found")</f>
        <v>ATM070</v>
      </c>
      <c r="P2688" t="str">
        <f t="shared" si="293"/>
        <v>Valid</v>
      </c>
    </row>
    <row r="2689" spans="1:16">
      <c r="A2689" t="s">
        <v>2884</v>
      </c>
      <c r="B2689" t="s">
        <v>156</v>
      </c>
      <c r="C2689" s="2">
        <v>46091</v>
      </c>
      <c r="D2689" s="3">
        <v>0.47571759259259261</v>
      </c>
      <c r="E2689" t="s">
        <v>33</v>
      </c>
      <c r="F2689">
        <v>2000</v>
      </c>
      <c r="G2689" t="s">
        <v>189</v>
      </c>
      <c r="I2689">
        <f t="shared" si="287"/>
        <v>1</v>
      </c>
      <c r="J2689" t="str">
        <f t="shared" si="288"/>
        <v>OK</v>
      </c>
      <c r="K2689" t="str">
        <f t="shared" si="289"/>
        <v>Successful</v>
      </c>
      <c r="L2689" t="str">
        <f t="shared" si="290"/>
        <v>Withdrawal</v>
      </c>
      <c r="M2689" t="str">
        <f t="shared" si="291"/>
        <v>OK</v>
      </c>
      <c r="N2689" t="str">
        <f t="shared" si="292"/>
        <v>OK</v>
      </c>
      <c r="O2689" t="str">
        <f>_xlfn.XLOOKUP(B2689,'01_Raw_ATMs'!A:A,'01_Raw_ATMs'!A:A,"Not Found")</f>
        <v>ATM076</v>
      </c>
      <c r="P2689" t="str">
        <f t="shared" si="293"/>
        <v>Valid</v>
      </c>
    </row>
    <row r="2690" spans="1:16">
      <c r="A2690" t="s">
        <v>2885</v>
      </c>
      <c r="B2690" t="s">
        <v>102</v>
      </c>
      <c r="C2690" s="2">
        <v>45666</v>
      </c>
      <c r="D2690" s="3">
        <v>0.83991898148148147</v>
      </c>
      <c r="E2690" t="s">
        <v>33</v>
      </c>
      <c r="F2690">
        <v>6000</v>
      </c>
      <c r="G2690" t="s">
        <v>189</v>
      </c>
      <c r="I2690">
        <f t="shared" si="287"/>
        <v>1</v>
      </c>
      <c r="J2690" t="str">
        <f t="shared" si="288"/>
        <v>OK</v>
      </c>
      <c r="K2690" t="str">
        <f t="shared" si="289"/>
        <v>Successful</v>
      </c>
      <c r="L2690" t="str">
        <f t="shared" si="290"/>
        <v>Withdrawal</v>
      </c>
      <c r="M2690" t="str">
        <f t="shared" si="291"/>
        <v>OK</v>
      </c>
      <c r="N2690" t="str">
        <f t="shared" si="292"/>
        <v>OK</v>
      </c>
      <c r="O2690" t="str">
        <f>_xlfn.XLOOKUP(B2690,'01_Raw_ATMs'!A:A,'01_Raw_ATMs'!A:A,"Not Found")</f>
        <v>ATM023</v>
      </c>
      <c r="P2690" t="str">
        <f t="shared" si="293"/>
        <v>Valid</v>
      </c>
    </row>
    <row r="2691" spans="1:16">
      <c r="A2691" t="s">
        <v>2886</v>
      </c>
      <c r="B2691" t="s">
        <v>113</v>
      </c>
      <c r="C2691" s="2">
        <v>46131</v>
      </c>
      <c r="D2691" s="3">
        <v>0.99723379629629627</v>
      </c>
      <c r="E2691" t="s">
        <v>33</v>
      </c>
      <c r="F2691">
        <v>1500</v>
      </c>
      <c r="G2691" t="s">
        <v>189</v>
      </c>
      <c r="I2691">
        <f t="shared" ref="I2691:I2754" si="294">COUNTIF($A:$A,A2691)</f>
        <v>1</v>
      </c>
      <c r="J2691" t="str">
        <f t="shared" ref="J2691:J2754" si="295">IF(AND(TRIM(G2691)="Failed",H2691=""),"Problem","OK")</f>
        <v>OK</v>
      </c>
      <c r="K2691" t="str">
        <f t="shared" ref="K2691:K2754" si="296">PROPER(TRIM(G2691))</f>
        <v>Successful</v>
      </c>
      <c r="L2691" t="str">
        <f t="shared" ref="L2691:L2754" si="297">PROPER(TRIM(E2691))</f>
        <v>Withdrawal</v>
      </c>
      <c r="M2691" t="str">
        <f t="shared" ref="M2691:M2754" si="298">IF(OR(E2691="Withdrawal",E2691="Cash Deposit"),IF(F2691&gt;0,"OK","Problem"),IF(F2691=0,"OK","Problem"))</f>
        <v>OK</v>
      </c>
      <c r="N2691" t="str">
        <f t="shared" ref="N2691:N2754" si="299">IF(AND(C2691&gt;=DATE(2025,1,1),C2691&lt;=DATE(2026,6,30)),"OK","Problem")</f>
        <v>OK</v>
      </c>
      <c r="O2691" t="str">
        <f>_xlfn.XLOOKUP(B2691,'01_Raw_ATMs'!A:A,'01_Raw_ATMs'!A:A,"Not Found")</f>
        <v>ATM033</v>
      </c>
      <c r="P2691" t="str">
        <f t="shared" ref="P2691:P2754" si="300">IF(B2691="","Missing ATM_ID","Valid")</f>
        <v>Valid</v>
      </c>
    </row>
    <row r="2692" spans="1:16">
      <c r="A2692" t="s">
        <v>2887</v>
      </c>
      <c r="B2692" t="s">
        <v>137</v>
      </c>
      <c r="C2692" s="2">
        <v>45775</v>
      </c>
      <c r="D2692" s="3">
        <v>0.26589120370370373</v>
      </c>
      <c r="E2692" t="s">
        <v>33</v>
      </c>
      <c r="F2692">
        <v>6000</v>
      </c>
      <c r="G2692" t="s">
        <v>189</v>
      </c>
      <c r="I2692">
        <f t="shared" si="294"/>
        <v>1</v>
      </c>
      <c r="J2692" t="str">
        <f t="shared" si="295"/>
        <v>OK</v>
      </c>
      <c r="K2692" t="str">
        <f t="shared" si="296"/>
        <v>Successful</v>
      </c>
      <c r="L2692" t="str">
        <f t="shared" si="297"/>
        <v>Withdrawal</v>
      </c>
      <c r="M2692" t="str">
        <f t="shared" si="298"/>
        <v>OK</v>
      </c>
      <c r="N2692" t="str">
        <f t="shared" si="299"/>
        <v>OK</v>
      </c>
      <c r="O2692" t="str">
        <f>_xlfn.XLOOKUP(B2692,'01_Raw_ATMs'!A:A,'01_Raw_ATMs'!A:A,"Not Found")</f>
        <v>ATM057</v>
      </c>
      <c r="P2692" t="str">
        <f t="shared" si="300"/>
        <v>Valid</v>
      </c>
    </row>
    <row r="2693" spans="1:16">
      <c r="A2693" t="s">
        <v>2888</v>
      </c>
      <c r="B2693" t="s">
        <v>104</v>
      </c>
      <c r="C2693" s="2">
        <v>46099</v>
      </c>
      <c r="D2693" s="3">
        <v>0.75701388888888888</v>
      </c>
      <c r="E2693" t="s">
        <v>33</v>
      </c>
      <c r="F2693">
        <v>8000</v>
      </c>
      <c r="G2693" t="s">
        <v>189</v>
      </c>
      <c r="I2693">
        <f t="shared" si="294"/>
        <v>1</v>
      </c>
      <c r="J2693" t="str">
        <f t="shared" si="295"/>
        <v>OK</v>
      </c>
      <c r="K2693" t="str">
        <f t="shared" si="296"/>
        <v>Successful</v>
      </c>
      <c r="L2693" t="str">
        <f t="shared" si="297"/>
        <v>Withdrawal</v>
      </c>
      <c r="M2693" t="str">
        <f t="shared" si="298"/>
        <v>OK</v>
      </c>
      <c r="N2693" t="str">
        <f t="shared" si="299"/>
        <v>OK</v>
      </c>
      <c r="O2693" t="str">
        <f>_xlfn.XLOOKUP(B2693,'01_Raw_ATMs'!A:A,'01_Raw_ATMs'!A:A,"Not Found")</f>
        <v>ATM025</v>
      </c>
      <c r="P2693" t="str">
        <f t="shared" si="300"/>
        <v>Valid</v>
      </c>
    </row>
    <row r="2694" spans="1:16">
      <c r="A2694" t="s">
        <v>2889</v>
      </c>
      <c r="B2694" t="s">
        <v>101</v>
      </c>
      <c r="C2694" s="2">
        <v>45727</v>
      </c>
      <c r="D2694" s="3">
        <v>0.54065972222222225</v>
      </c>
      <c r="E2694" t="s">
        <v>194</v>
      </c>
      <c r="F2694">
        <v>0</v>
      </c>
      <c r="G2694" t="s">
        <v>189</v>
      </c>
      <c r="I2694">
        <f t="shared" si="294"/>
        <v>1</v>
      </c>
      <c r="J2694" t="str">
        <f t="shared" si="295"/>
        <v>OK</v>
      </c>
      <c r="K2694" t="str">
        <f t="shared" si="296"/>
        <v>Successful</v>
      </c>
      <c r="L2694" t="str">
        <f t="shared" si="297"/>
        <v>Balance Inquiry</v>
      </c>
      <c r="M2694" t="str">
        <f t="shared" si="298"/>
        <v>OK</v>
      </c>
      <c r="N2694" t="str">
        <f t="shared" si="299"/>
        <v>OK</v>
      </c>
      <c r="O2694" t="str">
        <f>_xlfn.XLOOKUP(B2694,'01_Raw_ATMs'!A:A,'01_Raw_ATMs'!A:A,"Not Found")</f>
        <v>ATM022</v>
      </c>
      <c r="P2694" t="str">
        <f t="shared" si="300"/>
        <v>Valid</v>
      </c>
    </row>
    <row r="2695" spans="1:16">
      <c r="A2695" t="s">
        <v>2890</v>
      </c>
      <c r="B2695" t="s">
        <v>143</v>
      </c>
      <c r="C2695" s="2">
        <v>45662</v>
      </c>
      <c r="D2695" s="3">
        <v>0.77506944444444448</v>
      </c>
      <c r="E2695" t="s">
        <v>33</v>
      </c>
      <c r="F2695">
        <v>1000</v>
      </c>
      <c r="G2695" t="s">
        <v>189</v>
      </c>
      <c r="I2695">
        <f t="shared" si="294"/>
        <v>1</v>
      </c>
      <c r="J2695" t="str">
        <f t="shared" si="295"/>
        <v>OK</v>
      </c>
      <c r="K2695" t="str">
        <f t="shared" si="296"/>
        <v>Successful</v>
      </c>
      <c r="L2695" t="str">
        <f t="shared" si="297"/>
        <v>Withdrawal</v>
      </c>
      <c r="M2695" t="str">
        <f t="shared" si="298"/>
        <v>OK</v>
      </c>
      <c r="N2695" t="str">
        <f t="shared" si="299"/>
        <v>OK</v>
      </c>
      <c r="O2695" t="str">
        <f>_xlfn.XLOOKUP(B2695,'01_Raw_ATMs'!A:A,'01_Raw_ATMs'!A:A,"Not Found")</f>
        <v>ATM063</v>
      </c>
      <c r="P2695" t="str">
        <f t="shared" si="300"/>
        <v>Valid</v>
      </c>
    </row>
    <row r="2696" spans="1:16">
      <c r="A2696" t="s">
        <v>2891</v>
      </c>
      <c r="B2696" t="s">
        <v>108</v>
      </c>
      <c r="C2696" s="2">
        <v>46038</v>
      </c>
      <c r="D2696" s="3">
        <v>0.52436342592592589</v>
      </c>
      <c r="E2696" t="s">
        <v>194</v>
      </c>
      <c r="F2696">
        <v>0</v>
      </c>
      <c r="G2696" t="s">
        <v>189</v>
      </c>
      <c r="I2696">
        <f t="shared" si="294"/>
        <v>1</v>
      </c>
      <c r="J2696" t="str">
        <f t="shared" si="295"/>
        <v>OK</v>
      </c>
      <c r="K2696" t="str">
        <f t="shared" si="296"/>
        <v>Successful</v>
      </c>
      <c r="L2696" t="str">
        <f t="shared" si="297"/>
        <v>Balance Inquiry</v>
      </c>
      <c r="M2696" t="str">
        <f t="shared" si="298"/>
        <v>OK</v>
      </c>
      <c r="N2696" t="str">
        <f t="shared" si="299"/>
        <v>OK</v>
      </c>
      <c r="O2696" t="str">
        <f>_xlfn.XLOOKUP(B2696,'01_Raw_ATMs'!A:A,'01_Raw_ATMs'!A:A,"Not Found")</f>
        <v>ATM028</v>
      </c>
      <c r="P2696" t="str">
        <f t="shared" si="300"/>
        <v>Valid</v>
      </c>
    </row>
    <row r="2697" spans="1:16">
      <c r="A2697" t="s">
        <v>2892</v>
      </c>
      <c r="B2697" t="s">
        <v>153</v>
      </c>
      <c r="C2697" s="2">
        <v>46132</v>
      </c>
      <c r="D2697" s="3">
        <v>0.77094907407407409</v>
      </c>
      <c r="E2697" t="s">
        <v>33</v>
      </c>
      <c r="F2697">
        <v>1000</v>
      </c>
      <c r="G2697" t="s">
        <v>189</v>
      </c>
      <c r="I2697">
        <f t="shared" si="294"/>
        <v>1</v>
      </c>
      <c r="J2697" t="str">
        <f t="shared" si="295"/>
        <v>OK</v>
      </c>
      <c r="K2697" t="str">
        <f t="shared" si="296"/>
        <v>Successful</v>
      </c>
      <c r="L2697" t="str">
        <f t="shared" si="297"/>
        <v>Withdrawal</v>
      </c>
      <c r="M2697" t="str">
        <f t="shared" si="298"/>
        <v>OK</v>
      </c>
      <c r="N2697" t="str">
        <f t="shared" si="299"/>
        <v>OK</v>
      </c>
      <c r="O2697" t="str">
        <f>_xlfn.XLOOKUP(B2697,'01_Raw_ATMs'!A:A,'01_Raw_ATMs'!A:A,"Not Found")</f>
        <v>ATM073</v>
      </c>
      <c r="P2697" t="str">
        <f t="shared" si="300"/>
        <v>Valid</v>
      </c>
    </row>
    <row r="2698" spans="1:16">
      <c r="A2698" t="s">
        <v>2893</v>
      </c>
      <c r="B2698" t="s">
        <v>147</v>
      </c>
      <c r="C2698" s="2">
        <v>45703</v>
      </c>
      <c r="D2698" s="3">
        <v>0.78390046296296301</v>
      </c>
      <c r="E2698" t="s">
        <v>33</v>
      </c>
      <c r="F2698">
        <v>2000</v>
      </c>
      <c r="G2698" t="s">
        <v>189</v>
      </c>
      <c r="I2698">
        <f t="shared" si="294"/>
        <v>1</v>
      </c>
      <c r="J2698" t="str">
        <f t="shared" si="295"/>
        <v>OK</v>
      </c>
      <c r="K2698" t="str">
        <f t="shared" si="296"/>
        <v>Successful</v>
      </c>
      <c r="L2698" t="str">
        <f t="shared" si="297"/>
        <v>Withdrawal</v>
      </c>
      <c r="M2698" t="str">
        <f t="shared" si="298"/>
        <v>OK</v>
      </c>
      <c r="N2698" t="str">
        <f t="shared" si="299"/>
        <v>OK</v>
      </c>
      <c r="O2698" t="str">
        <f>_xlfn.XLOOKUP(B2698,'01_Raw_ATMs'!A:A,'01_Raw_ATMs'!A:A,"Not Found")</f>
        <v>ATM067</v>
      </c>
      <c r="P2698" t="str">
        <f t="shared" si="300"/>
        <v>Valid</v>
      </c>
    </row>
    <row r="2699" spans="1:16">
      <c r="A2699" t="s">
        <v>2894</v>
      </c>
      <c r="B2699" t="s">
        <v>178</v>
      </c>
      <c r="C2699" s="2">
        <v>45879</v>
      </c>
      <c r="D2699" s="3">
        <v>0.22543981481481479</v>
      </c>
      <c r="E2699" t="s">
        <v>211</v>
      </c>
      <c r="F2699">
        <v>0</v>
      </c>
      <c r="G2699" t="s">
        <v>189</v>
      </c>
      <c r="I2699">
        <f t="shared" si="294"/>
        <v>1</v>
      </c>
      <c r="J2699" t="str">
        <f t="shared" si="295"/>
        <v>OK</v>
      </c>
      <c r="K2699" t="str">
        <f t="shared" si="296"/>
        <v>Successful</v>
      </c>
      <c r="L2699" t="str">
        <f t="shared" si="297"/>
        <v>Mini Statement</v>
      </c>
      <c r="M2699" t="str">
        <f t="shared" si="298"/>
        <v>OK</v>
      </c>
      <c r="N2699" t="str">
        <f t="shared" si="299"/>
        <v>OK</v>
      </c>
      <c r="O2699" t="str">
        <f>_xlfn.XLOOKUP(B2699,'01_Raw_ATMs'!A:A,'01_Raw_ATMs'!A:A,"Not Found")</f>
        <v>ATM098</v>
      </c>
      <c r="P2699" t="str">
        <f t="shared" si="300"/>
        <v>Valid</v>
      </c>
    </row>
    <row r="2700" spans="1:16">
      <c r="A2700" t="s">
        <v>2895</v>
      </c>
      <c r="B2700" t="s">
        <v>155</v>
      </c>
      <c r="C2700" s="2">
        <v>46149</v>
      </c>
      <c r="D2700" s="3">
        <v>0.86912037037037038</v>
      </c>
      <c r="E2700" t="s">
        <v>33</v>
      </c>
      <c r="F2700">
        <v>2500</v>
      </c>
      <c r="G2700" t="s">
        <v>189</v>
      </c>
      <c r="I2700">
        <f t="shared" si="294"/>
        <v>1</v>
      </c>
      <c r="J2700" t="str">
        <f t="shared" si="295"/>
        <v>OK</v>
      </c>
      <c r="K2700" t="str">
        <f t="shared" si="296"/>
        <v>Successful</v>
      </c>
      <c r="L2700" t="str">
        <f t="shared" si="297"/>
        <v>Withdrawal</v>
      </c>
      <c r="M2700" t="str">
        <f t="shared" si="298"/>
        <v>OK</v>
      </c>
      <c r="N2700" t="str">
        <f t="shared" si="299"/>
        <v>OK</v>
      </c>
      <c r="O2700" t="str">
        <f>_xlfn.XLOOKUP(B2700,'01_Raw_ATMs'!A:A,'01_Raw_ATMs'!A:A,"Not Found")</f>
        <v>ATM075</v>
      </c>
      <c r="P2700" t="str">
        <f t="shared" si="300"/>
        <v>Valid</v>
      </c>
    </row>
    <row r="2701" spans="1:16">
      <c r="A2701" t="s">
        <v>2896</v>
      </c>
      <c r="B2701" t="s">
        <v>165</v>
      </c>
      <c r="C2701" s="2">
        <v>45756</v>
      </c>
      <c r="D2701" s="3">
        <v>0.96400462962962963</v>
      </c>
      <c r="E2701" t="s">
        <v>194</v>
      </c>
      <c r="F2701">
        <v>0</v>
      </c>
      <c r="G2701" t="s">
        <v>189</v>
      </c>
      <c r="I2701">
        <f t="shared" si="294"/>
        <v>1</v>
      </c>
      <c r="J2701" t="str">
        <f t="shared" si="295"/>
        <v>OK</v>
      </c>
      <c r="K2701" t="str">
        <f t="shared" si="296"/>
        <v>Successful</v>
      </c>
      <c r="L2701" t="str">
        <f t="shared" si="297"/>
        <v>Balance Inquiry</v>
      </c>
      <c r="M2701" t="str">
        <f t="shared" si="298"/>
        <v>OK</v>
      </c>
      <c r="N2701" t="str">
        <f t="shared" si="299"/>
        <v>OK</v>
      </c>
      <c r="O2701" t="str">
        <f>_xlfn.XLOOKUP(B2701,'01_Raw_ATMs'!A:A,'01_Raw_ATMs'!A:A,"Not Found")</f>
        <v>ATM085</v>
      </c>
      <c r="P2701" t="str">
        <f t="shared" si="300"/>
        <v>Valid</v>
      </c>
    </row>
    <row r="2702" spans="1:16">
      <c r="A2702" t="s">
        <v>2897</v>
      </c>
      <c r="B2702" t="s">
        <v>7</v>
      </c>
      <c r="C2702" s="2">
        <v>45713</v>
      </c>
      <c r="D2702" s="3">
        <v>0.34281250000000002</v>
      </c>
      <c r="E2702" t="s">
        <v>33</v>
      </c>
      <c r="F2702">
        <v>1500</v>
      </c>
      <c r="G2702" t="s">
        <v>189</v>
      </c>
      <c r="I2702">
        <f t="shared" si="294"/>
        <v>1</v>
      </c>
      <c r="J2702" t="str">
        <f t="shared" si="295"/>
        <v>OK</v>
      </c>
      <c r="K2702" t="str">
        <f t="shared" si="296"/>
        <v>Successful</v>
      </c>
      <c r="L2702" t="str">
        <f t="shared" si="297"/>
        <v>Withdrawal</v>
      </c>
      <c r="M2702" t="str">
        <f t="shared" si="298"/>
        <v>OK</v>
      </c>
      <c r="N2702" t="str">
        <f t="shared" si="299"/>
        <v>OK</v>
      </c>
      <c r="O2702" t="str">
        <f>_xlfn.XLOOKUP(B2702,'01_Raw_ATMs'!A:A,'01_Raw_ATMs'!A:A,"Not Found")</f>
        <v>ATM001</v>
      </c>
      <c r="P2702" t="str">
        <f t="shared" si="300"/>
        <v>Valid</v>
      </c>
    </row>
    <row r="2703" spans="1:16">
      <c r="A2703" t="s">
        <v>2898</v>
      </c>
      <c r="B2703" t="s">
        <v>110</v>
      </c>
      <c r="C2703" s="2">
        <v>45796</v>
      </c>
      <c r="D2703" s="3">
        <v>0.75628472222222221</v>
      </c>
      <c r="E2703" t="s">
        <v>33</v>
      </c>
      <c r="F2703">
        <v>2500</v>
      </c>
      <c r="G2703" t="s">
        <v>189</v>
      </c>
      <c r="I2703">
        <f t="shared" si="294"/>
        <v>1</v>
      </c>
      <c r="J2703" t="str">
        <f t="shared" si="295"/>
        <v>OK</v>
      </c>
      <c r="K2703" t="str">
        <f t="shared" si="296"/>
        <v>Successful</v>
      </c>
      <c r="L2703" t="str">
        <f t="shared" si="297"/>
        <v>Withdrawal</v>
      </c>
      <c r="M2703" t="str">
        <f t="shared" si="298"/>
        <v>OK</v>
      </c>
      <c r="N2703" t="str">
        <f t="shared" si="299"/>
        <v>OK</v>
      </c>
      <c r="O2703" t="str">
        <f>_xlfn.XLOOKUP(B2703,'01_Raw_ATMs'!A:A,'01_Raw_ATMs'!A:A,"Not Found")</f>
        <v>ATM030</v>
      </c>
      <c r="P2703" t="str">
        <f t="shared" si="300"/>
        <v>Valid</v>
      </c>
    </row>
    <row r="2704" spans="1:16">
      <c r="A2704" t="s">
        <v>2899</v>
      </c>
      <c r="B2704" t="s">
        <v>116</v>
      </c>
      <c r="C2704" s="2">
        <v>45874</v>
      </c>
      <c r="D2704" s="3">
        <v>0.79151620370370368</v>
      </c>
      <c r="E2704" t="s">
        <v>211</v>
      </c>
      <c r="F2704">
        <v>0</v>
      </c>
      <c r="G2704" t="s">
        <v>189</v>
      </c>
      <c r="I2704">
        <f t="shared" si="294"/>
        <v>1</v>
      </c>
      <c r="J2704" t="str">
        <f t="shared" si="295"/>
        <v>OK</v>
      </c>
      <c r="K2704" t="str">
        <f t="shared" si="296"/>
        <v>Successful</v>
      </c>
      <c r="L2704" t="str">
        <f t="shared" si="297"/>
        <v>Mini Statement</v>
      </c>
      <c r="M2704" t="str">
        <f t="shared" si="298"/>
        <v>OK</v>
      </c>
      <c r="N2704" t="str">
        <f t="shared" si="299"/>
        <v>OK</v>
      </c>
      <c r="O2704" t="str">
        <f>_xlfn.XLOOKUP(B2704,'01_Raw_ATMs'!A:A,'01_Raw_ATMs'!A:A,"Not Found")</f>
        <v>ATM036</v>
      </c>
      <c r="P2704" t="str">
        <f t="shared" si="300"/>
        <v>Valid</v>
      </c>
    </row>
    <row r="2705" spans="1:16">
      <c r="A2705" t="s">
        <v>2900</v>
      </c>
      <c r="B2705" t="s">
        <v>84</v>
      </c>
      <c r="C2705" s="2">
        <v>46089</v>
      </c>
      <c r="D2705" s="3">
        <v>0.93305555555555553</v>
      </c>
      <c r="E2705" t="s">
        <v>33</v>
      </c>
      <c r="F2705">
        <v>2000</v>
      </c>
      <c r="G2705" t="s">
        <v>189</v>
      </c>
      <c r="I2705">
        <f t="shared" si="294"/>
        <v>1</v>
      </c>
      <c r="J2705" t="str">
        <f t="shared" si="295"/>
        <v>OK</v>
      </c>
      <c r="K2705" t="str">
        <f t="shared" si="296"/>
        <v>Successful</v>
      </c>
      <c r="L2705" t="str">
        <f t="shared" si="297"/>
        <v>Withdrawal</v>
      </c>
      <c r="M2705" t="str">
        <f t="shared" si="298"/>
        <v>OK</v>
      </c>
      <c r="N2705" t="str">
        <f t="shared" si="299"/>
        <v>OK</v>
      </c>
      <c r="O2705" t="str">
        <f>_xlfn.XLOOKUP(B2705,'01_Raw_ATMs'!A:A,'01_Raw_ATMs'!A:A,"Not Found")</f>
        <v>ATM009</v>
      </c>
      <c r="P2705" t="str">
        <f t="shared" si="300"/>
        <v>Valid</v>
      </c>
    </row>
    <row r="2706" spans="1:16">
      <c r="A2706" t="s">
        <v>2901</v>
      </c>
      <c r="B2706" t="s">
        <v>167</v>
      </c>
      <c r="C2706" s="2">
        <v>45787</v>
      </c>
      <c r="D2706" s="3">
        <v>0.78263888888888888</v>
      </c>
      <c r="E2706" t="s">
        <v>33</v>
      </c>
      <c r="F2706">
        <v>10000</v>
      </c>
      <c r="G2706" t="s">
        <v>189</v>
      </c>
      <c r="I2706">
        <f t="shared" si="294"/>
        <v>1</v>
      </c>
      <c r="J2706" t="str">
        <f t="shared" si="295"/>
        <v>OK</v>
      </c>
      <c r="K2706" t="str">
        <f t="shared" si="296"/>
        <v>Successful</v>
      </c>
      <c r="L2706" t="str">
        <f t="shared" si="297"/>
        <v>Withdrawal</v>
      </c>
      <c r="M2706" t="str">
        <f t="shared" si="298"/>
        <v>OK</v>
      </c>
      <c r="N2706" t="str">
        <f t="shared" si="299"/>
        <v>OK</v>
      </c>
      <c r="O2706" t="str">
        <f>_xlfn.XLOOKUP(B2706,'01_Raw_ATMs'!A:A,'01_Raw_ATMs'!A:A,"Not Found")</f>
        <v>ATM087</v>
      </c>
      <c r="P2706" t="str">
        <f t="shared" si="300"/>
        <v>Valid</v>
      </c>
    </row>
    <row r="2707" spans="1:16">
      <c r="A2707" t="s">
        <v>2902</v>
      </c>
      <c r="B2707" t="s">
        <v>81</v>
      </c>
      <c r="C2707" s="2">
        <v>45941</v>
      </c>
      <c r="D2707" s="3">
        <v>0.90565972222222224</v>
      </c>
      <c r="E2707" t="s">
        <v>33</v>
      </c>
      <c r="F2707">
        <v>1500</v>
      </c>
      <c r="G2707" t="s">
        <v>189</v>
      </c>
      <c r="I2707">
        <f t="shared" si="294"/>
        <v>1</v>
      </c>
      <c r="J2707" t="str">
        <f t="shared" si="295"/>
        <v>OK</v>
      </c>
      <c r="K2707" t="str">
        <f t="shared" si="296"/>
        <v>Successful</v>
      </c>
      <c r="L2707" t="str">
        <f t="shared" si="297"/>
        <v>Withdrawal</v>
      </c>
      <c r="M2707" t="str">
        <f t="shared" si="298"/>
        <v>OK</v>
      </c>
      <c r="N2707" t="str">
        <f t="shared" si="299"/>
        <v>OK</v>
      </c>
      <c r="O2707" t="str">
        <f>_xlfn.XLOOKUP(B2707,'01_Raw_ATMs'!A:A,'01_Raw_ATMs'!A:A,"Not Found")</f>
        <v>ATM007</v>
      </c>
      <c r="P2707" t="str">
        <f t="shared" si="300"/>
        <v>Valid</v>
      </c>
    </row>
    <row r="2708" spans="1:16">
      <c r="A2708" t="s">
        <v>2903</v>
      </c>
      <c r="B2708" t="s">
        <v>137</v>
      </c>
      <c r="C2708" s="2">
        <v>46167</v>
      </c>
      <c r="D2708" s="3">
        <v>0.58273148148148146</v>
      </c>
      <c r="E2708" t="s">
        <v>33</v>
      </c>
      <c r="F2708">
        <v>1000</v>
      </c>
      <c r="G2708" t="s">
        <v>189</v>
      </c>
      <c r="I2708">
        <f t="shared" si="294"/>
        <v>1</v>
      </c>
      <c r="J2708" t="str">
        <f t="shared" si="295"/>
        <v>OK</v>
      </c>
      <c r="K2708" t="str">
        <f t="shared" si="296"/>
        <v>Successful</v>
      </c>
      <c r="L2708" t="str">
        <f t="shared" si="297"/>
        <v>Withdrawal</v>
      </c>
      <c r="M2708" t="str">
        <f t="shared" si="298"/>
        <v>OK</v>
      </c>
      <c r="N2708" t="str">
        <f t="shared" si="299"/>
        <v>OK</v>
      </c>
      <c r="O2708" t="str">
        <f>_xlfn.XLOOKUP(B2708,'01_Raw_ATMs'!A:A,'01_Raw_ATMs'!A:A,"Not Found")</f>
        <v>ATM057</v>
      </c>
      <c r="P2708" t="str">
        <f t="shared" si="300"/>
        <v>Valid</v>
      </c>
    </row>
    <row r="2709" spans="1:16">
      <c r="A2709" t="s">
        <v>2904</v>
      </c>
      <c r="B2709" t="s">
        <v>172</v>
      </c>
      <c r="C2709" s="2">
        <v>45856</v>
      </c>
      <c r="D2709" s="3">
        <v>0.1595833333333333</v>
      </c>
      <c r="E2709" t="s">
        <v>33</v>
      </c>
      <c r="F2709">
        <v>1000</v>
      </c>
      <c r="G2709" t="s">
        <v>189</v>
      </c>
      <c r="I2709">
        <f t="shared" si="294"/>
        <v>1</v>
      </c>
      <c r="J2709" t="str">
        <f t="shared" si="295"/>
        <v>OK</v>
      </c>
      <c r="K2709" t="str">
        <f t="shared" si="296"/>
        <v>Successful</v>
      </c>
      <c r="L2709" t="str">
        <f t="shared" si="297"/>
        <v>Withdrawal</v>
      </c>
      <c r="M2709" t="str">
        <f t="shared" si="298"/>
        <v>OK</v>
      </c>
      <c r="N2709" t="str">
        <f t="shared" si="299"/>
        <v>OK</v>
      </c>
      <c r="O2709" t="str">
        <f>_xlfn.XLOOKUP(B2709,'01_Raw_ATMs'!A:A,'01_Raw_ATMs'!A:A,"Not Found")</f>
        <v>ATM092</v>
      </c>
      <c r="P2709" t="str">
        <f t="shared" si="300"/>
        <v>Valid</v>
      </c>
    </row>
    <row r="2710" spans="1:16">
      <c r="A2710" t="s">
        <v>2905</v>
      </c>
      <c r="B2710" t="s">
        <v>81</v>
      </c>
      <c r="C2710" s="2">
        <v>46074</v>
      </c>
      <c r="D2710" s="3">
        <v>0.42499999999999999</v>
      </c>
      <c r="E2710" t="s">
        <v>33</v>
      </c>
      <c r="F2710">
        <v>500</v>
      </c>
      <c r="G2710" t="s">
        <v>189</v>
      </c>
      <c r="I2710">
        <f t="shared" si="294"/>
        <v>1</v>
      </c>
      <c r="J2710" t="str">
        <f t="shared" si="295"/>
        <v>OK</v>
      </c>
      <c r="K2710" t="str">
        <f t="shared" si="296"/>
        <v>Successful</v>
      </c>
      <c r="L2710" t="str">
        <f t="shared" si="297"/>
        <v>Withdrawal</v>
      </c>
      <c r="M2710" t="str">
        <f t="shared" si="298"/>
        <v>OK</v>
      </c>
      <c r="N2710" t="str">
        <f t="shared" si="299"/>
        <v>OK</v>
      </c>
      <c r="O2710" t="str">
        <f>_xlfn.XLOOKUP(B2710,'01_Raw_ATMs'!A:A,'01_Raw_ATMs'!A:A,"Not Found")</f>
        <v>ATM007</v>
      </c>
      <c r="P2710" t="str">
        <f t="shared" si="300"/>
        <v>Valid</v>
      </c>
    </row>
    <row r="2711" spans="1:16">
      <c r="A2711" t="s">
        <v>2906</v>
      </c>
      <c r="B2711" t="s">
        <v>157</v>
      </c>
      <c r="C2711" s="2">
        <v>45894</v>
      </c>
      <c r="D2711" s="3">
        <v>0.89478009259259261</v>
      </c>
      <c r="E2711" t="s">
        <v>33</v>
      </c>
      <c r="F2711">
        <v>4000</v>
      </c>
      <c r="G2711" t="s">
        <v>189</v>
      </c>
      <c r="I2711">
        <f t="shared" si="294"/>
        <v>1</v>
      </c>
      <c r="J2711" t="str">
        <f t="shared" si="295"/>
        <v>OK</v>
      </c>
      <c r="K2711" t="str">
        <f t="shared" si="296"/>
        <v>Successful</v>
      </c>
      <c r="L2711" t="str">
        <f t="shared" si="297"/>
        <v>Withdrawal</v>
      </c>
      <c r="M2711" t="str">
        <f t="shared" si="298"/>
        <v>OK</v>
      </c>
      <c r="N2711" t="str">
        <f t="shared" si="299"/>
        <v>OK</v>
      </c>
      <c r="O2711" t="str">
        <f>_xlfn.XLOOKUP(B2711,'01_Raw_ATMs'!A:A,'01_Raw_ATMs'!A:A,"Not Found")</f>
        <v>ATM077</v>
      </c>
      <c r="P2711" t="str">
        <f t="shared" si="300"/>
        <v>Valid</v>
      </c>
    </row>
    <row r="2712" spans="1:16">
      <c r="A2712" t="s">
        <v>2907</v>
      </c>
      <c r="B2712" t="s">
        <v>90</v>
      </c>
      <c r="C2712" s="2">
        <v>45887</v>
      </c>
      <c r="D2712" s="3">
        <v>0.29494212962962962</v>
      </c>
      <c r="E2712" t="s">
        <v>33</v>
      </c>
      <c r="F2712">
        <v>1500</v>
      </c>
      <c r="G2712" t="s">
        <v>214</v>
      </c>
      <c r="H2712" t="s">
        <v>1103</v>
      </c>
      <c r="I2712">
        <f t="shared" si="294"/>
        <v>1</v>
      </c>
      <c r="J2712" t="str">
        <f t="shared" si="295"/>
        <v>OK</v>
      </c>
      <c r="K2712" t="str">
        <f t="shared" si="296"/>
        <v>Failed</v>
      </c>
      <c r="L2712" t="str">
        <f t="shared" si="297"/>
        <v>Withdrawal</v>
      </c>
      <c r="M2712" t="str">
        <f t="shared" si="298"/>
        <v>OK</v>
      </c>
      <c r="N2712" t="str">
        <f t="shared" si="299"/>
        <v>OK</v>
      </c>
      <c r="O2712" t="str">
        <f>_xlfn.XLOOKUP(B2712,'01_Raw_ATMs'!A:A,'01_Raw_ATMs'!A:A,"Not Found")</f>
        <v>ATM013</v>
      </c>
      <c r="P2712" t="str">
        <f t="shared" si="300"/>
        <v>Valid</v>
      </c>
    </row>
    <row r="2713" spans="1:16">
      <c r="A2713" t="s">
        <v>2908</v>
      </c>
      <c r="B2713" t="s">
        <v>134</v>
      </c>
      <c r="C2713" s="2">
        <v>45733</v>
      </c>
      <c r="D2713" s="3">
        <v>0.64230324074074074</v>
      </c>
      <c r="E2713" t="s">
        <v>33</v>
      </c>
      <c r="F2713">
        <v>1500</v>
      </c>
      <c r="G2713" t="s">
        <v>189</v>
      </c>
      <c r="I2713">
        <f t="shared" si="294"/>
        <v>1</v>
      </c>
      <c r="J2713" t="str">
        <f t="shared" si="295"/>
        <v>OK</v>
      </c>
      <c r="K2713" t="str">
        <f t="shared" si="296"/>
        <v>Successful</v>
      </c>
      <c r="L2713" t="str">
        <f t="shared" si="297"/>
        <v>Withdrawal</v>
      </c>
      <c r="M2713" t="str">
        <f t="shared" si="298"/>
        <v>OK</v>
      </c>
      <c r="N2713" t="str">
        <f t="shared" si="299"/>
        <v>OK</v>
      </c>
      <c r="O2713" t="str">
        <f>_xlfn.XLOOKUP(B2713,'01_Raw_ATMs'!A:A,'01_Raw_ATMs'!A:A,"Not Found")</f>
        <v>ATM054</v>
      </c>
      <c r="P2713" t="str">
        <f t="shared" si="300"/>
        <v>Valid</v>
      </c>
    </row>
    <row r="2714" spans="1:16">
      <c r="A2714" t="s">
        <v>2909</v>
      </c>
      <c r="B2714" t="s">
        <v>148</v>
      </c>
      <c r="C2714" s="2">
        <v>45881</v>
      </c>
      <c r="D2714" s="3">
        <v>0.32640046296296299</v>
      </c>
      <c r="E2714" t="s">
        <v>33</v>
      </c>
      <c r="F2714">
        <v>6000</v>
      </c>
      <c r="G2714" t="s">
        <v>189</v>
      </c>
      <c r="I2714">
        <f t="shared" si="294"/>
        <v>1</v>
      </c>
      <c r="J2714" t="str">
        <f t="shared" si="295"/>
        <v>OK</v>
      </c>
      <c r="K2714" t="str">
        <f t="shared" si="296"/>
        <v>Successful</v>
      </c>
      <c r="L2714" t="str">
        <f t="shared" si="297"/>
        <v>Withdrawal</v>
      </c>
      <c r="M2714" t="str">
        <f t="shared" si="298"/>
        <v>OK</v>
      </c>
      <c r="N2714" t="str">
        <f t="shared" si="299"/>
        <v>OK</v>
      </c>
      <c r="O2714" t="str">
        <f>_xlfn.XLOOKUP(B2714,'01_Raw_ATMs'!A:A,'01_Raw_ATMs'!A:A,"Not Found")</f>
        <v>ATM068</v>
      </c>
      <c r="P2714" t="str">
        <f t="shared" si="300"/>
        <v>Valid</v>
      </c>
    </row>
    <row r="2715" spans="1:16">
      <c r="A2715" t="s">
        <v>2910</v>
      </c>
      <c r="B2715" t="s">
        <v>84</v>
      </c>
      <c r="C2715" s="2">
        <v>46054</v>
      </c>
      <c r="D2715" s="3">
        <v>0.54833333333333334</v>
      </c>
      <c r="E2715" t="s">
        <v>33</v>
      </c>
      <c r="F2715">
        <v>2000</v>
      </c>
      <c r="G2715" t="s">
        <v>189</v>
      </c>
      <c r="I2715">
        <f t="shared" si="294"/>
        <v>1</v>
      </c>
      <c r="J2715" t="str">
        <f t="shared" si="295"/>
        <v>OK</v>
      </c>
      <c r="K2715" t="str">
        <f t="shared" si="296"/>
        <v>Successful</v>
      </c>
      <c r="L2715" t="str">
        <f t="shared" si="297"/>
        <v>Withdrawal</v>
      </c>
      <c r="M2715" t="str">
        <f t="shared" si="298"/>
        <v>OK</v>
      </c>
      <c r="N2715" t="str">
        <f t="shared" si="299"/>
        <v>OK</v>
      </c>
      <c r="O2715" t="str">
        <f>_xlfn.XLOOKUP(B2715,'01_Raw_ATMs'!A:A,'01_Raw_ATMs'!A:A,"Not Found")</f>
        <v>ATM009</v>
      </c>
      <c r="P2715" t="str">
        <f t="shared" si="300"/>
        <v>Valid</v>
      </c>
    </row>
    <row r="2716" spans="1:16">
      <c r="A2716" t="s">
        <v>2911</v>
      </c>
      <c r="B2716" t="s">
        <v>134</v>
      </c>
      <c r="C2716" s="2">
        <v>46156</v>
      </c>
      <c r="D2716" s="3">
        <v>4.4016203703703703E-2</v>
      </c>
      <c r="E2716" t="s">
        <v>33</v>
      </c>
      <c r="F2716">
        <v>3000</v>
      </c>
      <c r="G2716" t="s">
        <v>214</v>
      </c>
      <c r="H2716" t="s">
        <v>1094</v>
      </c>
      <c r="I2716">
        <f t="shared" si="294"/>
        <v>1</v>
      </c>
      <c r="J2716" t="str">
        <f t="shared" si="295"/>
        <v>OK</v>
      </c>
      <c r="K2716" t="str">
        <f t="shared" si="296"/>
        <v>Failed</v>
      </c>
      <c r="L2716" t="str">
        <f t="shared" si="297"/>
        <v>Withdrawal</v>
      </c>
      <c r="M2716" t="str">
        <f t="shared" si="298"/>
        <v>OK</v>
      </c>
      <c r="N2716" t="str">
        <f t="shared" si="299"/>
        <v>OK</v>
      </c>
      <c r="O2716" t="str">
        <f>_xlfn.XLOOKUP(B2716,'01_Raw_ATMs'!A:A,'01_Raw_ATMs'!A:A,"Not Found")</f>
        <v>ATM054</v>
      </c>
      <c r="P2716" t="str">
        <f t="shared" si="300"/>
        <v>Valid</v>
      </c>
    </row>
    <row r="2717" spans="1:16">
      <c r="A2717" t="s">
        <v>2912</v>
      </c>
      <c r="B2717" t="s">
        <v>131</v>
      </c>
      <c r="C2717" s="2">
        <v>46129</v>
      </c>
      <c r="D2717" s="3">
        <v>0.95621527777777782</v>
      </c>
      <c r="E2717" t="s">
        <v>33</v>
      </c>
      <c r="F2717">
        <v>2000</v>
      </c>
      <c r="G2717" t="s">
        <v>189</v>
      </c>
      <c r="I2717">
        <f t="shared" si="294"/>
        <v>1</v>
      </c>
      <c r="J2717" t="str">
        <f t="shared" si="295"/>
        <v>OK</v>
      </c>
      <c r="K2717" t="str">
        <f t="shared" si="296"/>
        <v>Successful</v>
      </c>
      <c r="L2717" t="str">
        <f t="shared" si="297"/>
        <v>Withdrawal</v>
      </c>
      <c r="M2717" t="str">
        <f t="shared" si="298"/>
        <v>OK</v>
      </c>
      <c r="N2717" t="str">
        <f t="shared" si="299"/>
        <v>OK</v>
      </c>
      <c r="O2717" t="str">
        <f>_xlfn.XLOOKUP(B2717,'01_Raw_ATMs'!A:A,'01_Raw_ATMs'!A:A,"Not Found")</f>
        <v>ATM051</v>
      </c>
      <c r="P2717" t="str">
        <f t="shared" si="300"/>
        <v>Valid</v>
      </c>
    </row>
    <row r="2718" spans="1:16">
      <c r="A2718" t="s">
        <v>2913</v>
      </c>
      <c r="B2718" t="s">
        <v>99</v>
      </c>
      <c r="C2718" s="2">
        <v>45744</v>
      </c>
      <c r="D2718" s="3">
        <v>0.74403935185185188</v>
      </c>
      <c r="E2718" t="s">
        <v>33</v>
      </c>
      <c r="F2718">
        <v>500</v>
      </c>
      <c r="G2718" t="s">
        <v>189</v>
      </c>
      <c r="I2718">
        <f t="shared" si="294"/>
        <v>1</v>
      </c>
      <c r="J2718" t="str">
        <f t="shared" si="295"/>
        <v>OK</v>
      </c>
      <c r="K2718" t="str">
        <f t="shared" si="296"/>
        <v>Successful</v>
      </c>
      <c r="L2718" t="str">
        <f t="shared" si="297"/>
        <v>Withdrawal</v>
      </c>
      <c r="M2718" t="str">
        <f t="shared" si="298"/>
        <v>OK</v>
      </c>
      <c r="N2718" t="str">
        <f t="shared" si="299"/>
        <v>OK</v>
      </c>
      <c r="O2718" t="str">
        <f>_xlfn.XLOOKUP(B2718,'01_Raw_ATMs'!A:A,'01_Raw_ATMs'!A:A,"Not Found")</f>
        <v>ATM020</v>
      </c>
      <c r="P2718" t="str">
        <f t="shared" si="300"/>
        <v>Valid</v>
      </c>
    </row>
    <row r="2719" spans="1:16">
      <c r="A2719" t="s">
        <v>2914</v>
      </c>
      <c r="B2719" t="s">
        <v>117</v>
      </c>
      <c r="C2719" s="2">
        <v>45918</v>
      </c>
      <c r="D2719" s="3">
        <v>0.46004629629629629</v>
      </c>
      <c r="E2719" t="s">
        <v>261</v>
      </c>
      <c r="F2719">
        <v>10000</v>
      </c>
      <c r="G2719" t="s">
        <v>214</v>
      </c>
      <c r="H2719" t="s">
        <v>42</v>
      </c>
      <c r="I2719">
        <f t="shared" si="294"/>
        <v>1</v>
      </c>
      <c r="J2719" t="str">
        <f t="shared" si="295"/>
        <v>OK</v>
      </c>
      <c r="K2719" t="str">
        <f t="shared" si="296"/>
        <v>Failed</v>
      </c>
      <c r="L2719" t="str">
        <f t="shared" si="297"/>
        <v>Cash Deposit</v>
      </c>
      <c r="M2719" t="str">
        <f t="shared" si="298"/>
        <v>OK</v>
      </c>
      <c r="N2719" t="str">
        <f t="shared" si="299"/>
        <v>OK</v>
      </c>
      <c r="O2719" t="str">
        <f>_xlfn.XLOOKUP(B2719,'01_Raw_ATMs'!A:A,'01_Raw_ATMs'!A:A,"Not Found")</f>
        <v>ATM037</v>
      </c>
      <c r="P2719" t="str">
        <f t="shared" si="300"/>
        <v>Valid</v>
      </c>
    </row>
    <row r="2720" spans="1:16">
      <c r="A2720" t="s">
        <v>2915</v>
      </c>
      <c r="B2720" t="s">
        <v>158</v>
      </c>
      <c r="C2720" s="2">
        <v>45851</v>
      </c>
      <c r="D2720" s="3">
        <v>0.77530092592592592</v>
      </c>
      <c r="E2720" t="s">
        <v>33</v>
      </c>
      <c r="F2720">
        <v>2500</v>
      </c>
      <c r="G2720" t="s">
        <v>189</v>
      </c>
      <c r="I2720">
        <f t="shared" si="294"/>
        <v>1</v>
      </c>
      <c r="J2720" t="str">
        <f t="shared" si="295"/>
        <v>OK</v>
      </c>
      <c r="K2720" t="str">
        <f t="shared" si="296"/>
        <v>Successful</v>
      </c>
      <c r="L2720" t="str">
        <f t="shared" si="297"/>
        <v>Withdrawal</v>
      </c>
      <c r="M2720" t="str">
        <f t="shared" si="298"/>
        <v>OK</v>
      </c>
      <c r="N2720" t="str">
        <f t="shared" si="299"/>
        <v>OK</v>
      </c>
      <c r="O2720" t="str">
        <f>_xlfn.XLOOKUP(B2720,'01_Raw_ATMs'!A:A,'01_Raw_ATMs'!A:A,"Not Found")</f>
        <v>ATM078</v>
      </c>
      <c r="P2720" t="str">
        <f t="shared" si="300"/>
        <v>Valid</v>
      </c>
    </row>
    <row r="2721" spans="1:16">
      <c r="A2721" t="s">
        <v>2916</v>
      </c>
      <c r="B2721" t="s">
        <v>129</v>
      </c>
      <c r="C2721" s="2">
        <v>45829</v>
      </c>
      <c r="D2721" s="3">
        <v>0.63118055555555552</v>
      </c>
      <c r="E2721" t="s">
        <v>33</v>
      </c>
      <c r="F2721">
        <v>1500</v>
      </c>
      <c r="G2721" t="s">
        <v>189</v>
      </c>
      <c r="I2721">
        <f t="shared" si="294"/>
        <v>1</v>
      </c>
      <c r="J2721" t="str">
        <f t="shared" si="295"/>
        <v>OK</v>
      </c>
      <c r="K2721" t="str">
        <f t="shared" si="296"/>
        <v>Successful</v>
      </c>
      <c r="L2721" t="str">
        <f t="shared" si="297"/>
        <v>Withdrawal</v>
      </c>
      <c r="M2721" t="str">
        <f t="shared" si="298"/>
        <v>OK</v>
      </c>
      <c r="N2721" t="str">
        <f t="shared" si="299"/>
        <v>OK</v>
      </c>
      <c r="O2721" t="str">
        <f>_xlfn.XLOOKUP(B2721,'01_Raw_ATMs'!A:A,'01_Raw_ATMs'!A:A,"Not Found")</f>
        <v>ATM049</v>
      </c>
      <c r="P2721" t="str">
        <f t="shared" si="300"/>
        <v>Valid</v>
      </c>
    </row>
    <row r="2722" spans="1:16">
      <c r="A2722" t="s">
        <v>2917</v>
      </c>
      <c r="B2722" t="s">
        <v>93</v>
      </c>
      <c r="C2722" s="2">
        <v>45748</v>
      </c>
      <c r="D2722" s="3">
        <v>0.46476851851851853</v>
      </c>
      <c r="E2722" t="s">
        <v>33</v>
      </c>
      <c r="F2722">
        <v>4000</v>
      </c>
      <c r="G2722" t="s">
        <v>189</v>
      </c>
      <c r="I2722">
        <f t="shared" si="294"/>
        <v>1</v>
      </c>
      <c r="J2722" t="str">
        <f t="shared" si="295"/>
        <v>OK</v>
      </c>
      <c r="K2722" t="str">
        <f t="shared" si="296"/>
        <v>Successful</v>
      </c>
      <c r="L2722" t="str">
        <f t="shared" si="297"/>
        <v>Withdrawal</v>
      </c>
      <c r="M2722" t="str">
        <f t="shared" si="298"/>
        <v>OK</v>
      </c>
      <c r="N2722" t="str">
        <f t="shared" si="299"/>
        <v>OK</v>
      </c>
      <c r="O2722" t="str">
        <f>_xlfn.XLOOKUP(B2722,'01_Raw_ATMs'!A:A,'01_Raw_ATMs'!A:A,"Not Found")</f>
        <v>ATM016</v>
      </c>
      <c r="P2722" t="str">
        <f t="shared" si="300"/>
        <v>Valid</v>
      </c>
    </row>
    <row r="2723" spans="1:16">
      <c r="A2723" t="s">
        <v>2918</v>
      </c>
      <c r="B2723" t="s">
        <v>175</v>
      </c>
      <c r="C2723" s="2">
        <v>46009</v>
      </c>
      <c r="D2723" s="3">
        <v>0.89981481481481485</v>
      </c>
      <c r="E2723" t="s">
        <v>33</v>
      </c>
      <c r="F2723">
        <v>10000</v>
      </c>
      <c r="G2723" t="s">
        <v>189</v>
      </c>
      <c r="I2723">
        <f t="shared" si="294"/>
        <v>1</v>
      </c>
      <c r="J2723" t="str">
        <f t="shared" si="295"/>
        <v>OK</v>
      </c>
      <c r="K2723" t="str">
        <f t="shared" si="296"/>
        <v>Successful</v>
      </c>
      <c r="L2723" t="str">
        <f t="shared" si="297"/>
        <v>Withdrawal</v>
      </c>
      <c r="M2723" t="str">
        <f t="shared" si="298"/>
        <v>OK</v>
      </c>
      <c r="N2723" t="str">
        <f t="shared" si="299"/>
        <v>OK</v>
      </c>
      <c r="O2723" t="str">
        <f>_xlfn.XLOOKUP(B2723,'01_Raw_ATMs'!A:A,'01_Raw_ATMs'!A:A,"Not Found")</f>
        <v>ATM095</v>
      </c>
      <c r="P2723" t="str">
        <f t="shared" si="300"/>
        <v>Valid</v>
      </c>
    </row>
    <row r="2724" spans="1:16">
      <c r="A2724" t="s">
        <v>2919</v>
      </c>
      <c r="B2724" t="s">
        <v>167</v>
      </c>
      <c r="C2724" s="2">
        <v>46185</v>
      </c>
      <c r="D2724" s="3">
        <v>0.86175925925925922</v>
      </c>
      <c r="E2724" t="s">
        <v>261</v>
      </c>
      <c r="F2724">
        <v>15000</v>
      </c>
      <c r="G2724" t="s">
        <v>189</v>
      </c>
      <c r="I2724">
        <f t="shared" si="294"/>
        <v>1</v>
      </c>
      <c r="J2724" t="str">
        <f t="shared" si="295"/>
        <v>OK</v>
      </c>
      <c r="K2724" t="str">
        <f t="shared" si="296"/>
        <v>Successful</v>
      </c>
      <c r="L2724" t="str">
        <f t="shared" si="297"/>
        <v>Cash Deposit</v>
      </c>
      <c r="M2724" t="str">
        <f t="shared" si="298"/>
        <v>OK</v>
      </c>
      <c r="N2724" t="str">
        <f t="shared" si="299"/>
        <v>OK</v>
      </c>
      <c r="O2724" t="str">
        <f>_xlfn.XLOOKUP(B2724,'01_Raw_ATMs'!A:A,'01_Raw_ATMs'!A:A,"Not Found")</f>
        <v>ATM087</v>
      </c>
      <c r="P2724" t="str">
        <f t="shared" si="300"/>
        <v>Valid</v>
      </c>
    </row>
    <row r="2725" spans="1:16">
      <c r="A2725" t="s">
        <v>2920</v>
      </c>
      <c r="B2725" t="s">
        <v>157</v>
      </c>
      <c r="C2725" s="2">
        <v>45758</v>
      </c>
      <c r="D2725" s="3">
        <v>0.7912731481481482</v>
      </c>
      <c r="E2725" t="s">
        <v>33</v>
      </c>
      <c r="F2725">
        <v>2000</v>
      </c>
      <c r="G2725" t="s">
        <v>189</v>
      </c>
      <c r="I2725">
        <f t="shared" si="294"/>
        <v>1</v>
      </c>
      <c r="J2725" t="str">
        <f t="shared" si="295"/>
        <v>OK</v>
      </c>
      <c r="K2725" t="str">
        <f t="shared" si="296"/>
        <v>Successful</v>
      </c>
      <c r="L2725" t="str">
        <f t="shared" si="297"/>
        <v>Withdrawal</v>
      </c>
      <c r="M2725" t="str">
        <f t="shared" si="298"/>
        <v>OK</v>
      </c>
      <c r="N2725" t="str">
        <f t="shared" si="299"/>
        <v>OK</v>
      </c>
      <c r="O2725" t="str">
        <f>_xlfn.XLOOKUP(B2725,'01_Raw_ATMs'!A:A,'01_Raw_ATMs'!A:A,"Not Found")</f>
        <v>ATM077</v>
      </c>
      <c r="P2725" t="str">
        <f t="shared" si="300"/>
        <v>Valid</v>
      </c>
    </row>
    <row r="2726" spans="1:16">
      <c r="A2726" t="s">
        <v>2921</v>
      </c>
      <c r="B2726" t="s">
        <v>172</v>
      </c>
      <c r="C2726" s="2">
        <v>45744</v>
      </c>
      <c r="D2726" s="3">
        <v>0.77549768518518514</v>
      </c>
      <c r="E2726" t="s">
        <v>33</v>
      </c>
      <c r="F2726">
        <v>2000</v>
      </c>
      <c r="G2726" t="s">
        <v>189</v>
      </c>
      <c r="I2726">
        <f t="shared" si="294"/>
        <v>1</v>
      </c>
      <c r="J2726" t="str">
        <f t="shared" si="295"/>
        <v>OK</v>
      </c>
      <c r="K2726" t="str">
        <f t="shared" si="296"/>
        <v>Successful</v>
      </c>
      <c r="L2726" t="str">
        <f t="shared" si="297"/>
        <v>Withdrawal</v>
      </c>
      <c r="M2726" t="str">
        <f t="shared" si="298"/>
        <v>OK</v>
      </c>
      <c r="N2726" t="str">
        <f t="shared" si="299"/>
        <v>OK</v>
      </c>
      <c r="O2726" t="str">
        <f>_xlfn.XLOOKUP(B2726,'01_Raw_ATMs'!A:A,'01_Raw_ATMs'!A:A,"Not Found")</f>
        <v>ATM092</v>
      </c>
      <c r="P2726" t="str">
        <f t="shared" si="300"/>
        <v>Valid</v>
      </c>
    </row>
    <row r="2727" spans="1:16">
      <c r="A2727" t="s">
        <v>2922</v>
      </c>
      <c r="B2727" t="s">
        <v>124</v>
      </c>
      <c r="C2727" s="2">
        <v>45903</v>
      </c>
      <c r="D2727" s="3">
        <v>0.86548611111111107</v>
      </c>
      <c r="E2727" t="s">
        <v>211</v>
      </c>
      <c r="F2727">
        <v>0</v>
      </c>
      <c r="G2727" t="s">
        <v>214</v>
      </c>
      <c r="H2727" t="s">
        <v>1215</v>
      </c>
      <c r="I2727">
        <f t="shared" si="294"/>
        <v>1</v>
      </c>
      <c r="J2727" t="str">
        <f t="shared" si="295"/>
        <v>OK</v>
      </c>
      <c r="K2727" t="str">
        <f t="shared" si="296"/>
        <v>Failed</v>
      </c>
      <c r="L2727" t="str">
        <f t="shared" si="297"/>
        <v>Mini Statement</v>
      </c>
      <c r="M2727" t="str">
        <f t="shared" si="298"/>
        <v>OK</v>
      </c>
      <c r="N2727" t="str">
        <f t="shared" si="299"/>
        <v>OK</v>
      </c>
      <c r="O2727" t="str">
        <f>_xlfn.XLOOKUP(B2727,'01_Raw_ATMs'!A:A,'01_Raw_ATMs'!A:A,"Not Found")</f>
        <v>ATM044</v>
      </c>
      <c r="P2727" t="str">
        <f t="shared" si="300"/>
        <v>Valid</v>
      </c>
    </row>
    <row r="2728" spans="1:16">
      <c r="A2728" t="s">
        <v>2923</v>
      </c>
      <c r="B2728" t="s">
        <v>127</v>
      </c>
      <c r="C2728" s="2">
        <v>45716</v>
      </c>
      <c r="D2728" s="3">
        <v>0.55224537037037036</v>
      </c>
      <c r="E2728" t="s">
        <v>33</v>
      </c>
      <c r="F2728">
        <v>2000</v>
      </c>
      <c r="G2728" t="s">
        <v>214</v>
      </c>
      <c r="H2728" t="s">
        <v>1103</v>
      </c>
      <c r="I2728">
        <f t="shared" si="294"/>
        <v>1</v>
      </c>
      <c r="J2728" t="str">
        <f t="shared" si="295"/>
        <v>OK</v>
      </c>
      <c r="K2728" t="str">
        <f t="shared" si="296"/>
        <v>Failed</v>
      </c>
      <c r="L2728" t="str">
        <f t="shared" si="297"/>
        <v>Withdrawal</v>
      </c>
      <c r="M2728" t="str">
        <f t="shared" si="298"/>
        <v>OK</v>
      </c>
      <c r="N2728" t="str">
        <f t="shared" si="299"/>
        <v>OK</v>
      </c>
      <c r="O2728" t="str">
        <f>_xlfn.XLOOKUP(B2728,'01_Raw_ATMs'!A:A,'01_Raw_ATMs'!A:A,"Not Found")</f>
        <v>ATM047</v>
      </c>
      <c r="P2728" t="str">
        <f t="shared" si="300"/>
        <v>Valid</v>
      </c>
    </row>
    <row r="2729" spans="1:16">
      <c r="A2729" t="s">
        <v>2924</v>
      </c>
      <c r="B2729" t="s">
        <v>169</v>
      </c>
      <c r="C2729" s="2">
        <v>45904</v>
      </c>
      <c r="D2729" s="3">
        <v>0.28186342592592589</v>
      </c>
      <c r="E2729" t="s">
        <v>33</v>
      </c>
      <c r="F2729">
        <v>10000</v>
      </c>
      <c r="G2729" t="s">
        <v>189</v>
      </c>
      <c r="I2729">
        <f t="shared" si="294"/>
        <v>1</v>
      </c>
      <c r="J2729" t="str">
        <f t="shared" si="295"/>
        <v>OK</v>
      </c>
      <c r="K2729" t="str">
        <f t="shared" si="296"/>
        <v>Successful</v>
      </c>
      <c r="L2729" t="str">
        <f t="shared" si="297"/>
        <v>Withdrawal</v>
      </c>
      <c r="M2729" t="str">
        <f t="shared" si="298"/>
        <v>OK</v>
      </c>
      <c r="N2729" t="str">
        <f t="shared" si="299"/>
        <v>OK</v>
      </c>
      <c r="O2729" t="str">
        <f>_xlfn.XLOOKUP(B2729,'01_Raw_ATMs'!A:A,'01_Raw_ATMs'!A:A,"Not Found")</f>
        <v>ATM089</v>
      </c>
      <c r="P2729" t="str">
        <f t="shared" si="300"/>
        <v>Valid</v>
      </c>
    </row>
    <row r="2730" spans="1:16">
      <c r="A2730" t="s">
        <v>2925</v>
      </c>
      <c r="B2730" t="s">
        <v>132</v>
      </c>
      <c r="C2730" s="2">
        <v>45686</v>
      </c>
      <c r="D2730" s="3">
        <v>0.5738078703703704</v>
      </c>
      <c r="E2730" t="s">
        <v>33</v>
      </c>
      <c r="F2730">
        <v>5000</v>
      </c>
      <c r="G2730" t="s">
        <v>189</v>
      </c>
      <c r="I2730">
        <f t="shared" si="294"/>
        <v>1</v>
      </c>
      <c r="J2730" t="str">
        <f t="shared" si="295"/>
        <v>OK</v>
      </c>
      <c r="K2730" t="str">
        <f t="shared" si="296"/>
        <v>Successful</v>
      </c>
      <c r="L2730" t="str">
        <f t="shared" si="297"/>
        <v>Withdrawal</v>
      </c>
      <c r="M2730" t="str">
        <f t="shared" si="298"/>
        <v>OK</v>
      </c>
      <c r="N2730" t="str">
        <f t="shared" si="299"/>
        <v>OK</v>
      </c>
      <c r="O2730" t="str">
        <f>_xlfn.XLOOKUP(B2730,'01_Raw_ATMs'!A:A,'01_Raw_ATMs'!A:A,"Not Found")</f>
        <v>ATM052</v>
      </c>
      <c r="P2730" t="str">
        <f t="shared" si="300"/>
        <v>Valid</v>
      </c>
    </row>
    <row r="2731" spans="1:16">
      <c r="A2731" t="s">
        <v>2926</v>
      </c>
      <c r="B2731" t="s">
        <v>130</v>
      </c>
      <c r="C2731" s="2">
        <v>45933</v>
      </c>
      <c r="D2731" s="3">
        <v>0.70172453703703708</v>
      </c>
      <c r="E2731" t="s">
        <v>33</v>
      </c>
      <c r="F2731">
        <v>2500</v>
      </c>
      <c r="G2731" t="s">
        <v>189</v>
      </c>
      <c r="I2731">
        <f t="shared" si="294"/>
        <v>1</v>
      </c>
      <c r="J2731" t="str">
        <f t="shared" si="295"/>
        <v>OK</v>
      </c>
      <c r="K2731" t="str">
        <f t="shared" si="296"/>
        <v>Successful</v>
      </c>
      <c r="L2731" t="str">
        <f t="shared" si="297"/>
        <v>Withdrawal</v>
      </c>
      <c r="M2731" t="str">
        <f t="shared" si="298"/>
        <v>OK</v>
      </c>
      <c r="N2731" t="str">
        <f t="shared" si="299"/>
        <v>OK</v>
      </c>
      <c r="O2731" t="str">
        <f>_xlfn.XLOOKUP(B2731,'01_Raw_ATMs'!A:A,'01_Raw_ATMs'!A:A,"Not Found")</f>
        <v>ATM050</v>
      </c>
      <c r="P2731" t="str">
        <f t="shared" si="300"/>
        <v>Valid</v>
      </c>
    </row>
    <row r="2732" spans="1:16">
      <c r="A2732" t="s">
        <v>2927</v>
      </c>
      <c r="B2732" t="s">
        <v>162</v>
      </c>
      <c r="C2732" s="2">
        <v>46001</v>
      </c>
      <c r="D2732" s="3">
        <v>0.93281250000000004</v>
      </c>
      <c r="E2732" t="s">
        <v>33</v>
      </c>
      <c r="F2732">
        <v>8000</v>
      </c>
      <c r="G2732" t="s">
        <v>189</v>
      </c>
      <c r="I2732">
        <f t="shared" si="294"/>
        <v>1</v>
      </c>
      <c r="J2732" t="str">
        <f t="shared" si="295"/>
        <v>OK</v>
      </c>
      <c r="K2732" t="str">
        <f t="shared" si="296"/>
        <v>Successful</v>
      </c>
      <c r="L2732" t="str">
        <f t="shared" si="297"/>
        <v>Withdrawal</v>
      </c>
      <c r="M2732" t="str">
        <f t="shared" si="298"/>
        <v>OK</v>
      </c>
      <c r="N2732" t="str">
        <f t="shared" si="299"/>
        <v>OK</v>
      </c>
      <c r="O2732" t="str">
        <f>_xlfn.XLOOKUP(B2732,'01_Raw_ATMs'!A:A,'01_Raw_ATMs'!A:A,"Not Found")</f>
        <v>ATM082</v>
      </c>
      <c r="P2732" t="str">
        <f t="shared" si="300"/>
        <v>Valid</v>
      </c>
    </row>
    <row r="2733" spans="1:16">
      <c r="A2733" t="s">
        <v>2928</v>
      </c>
      <c r="B2733" t="s">
        <v>115</v>
      </c>
      <c r="C2733" s="2">
        <v>46060</v>
      </c>
      <c r="D2733" s="3">
        <v>0.57405092592592588</v>
      </c>
      <c r="E2733" t="s">
        <v>194</v>
      </c>
      <c r="F2733">
        <v>0</v>
      </c>
      <c r="G2733" t="s">
        <v>189</v>
      </c>
      <c r="I2733">
        <f t="shared" si="294"/>
        <v>1</v>
      </c>
      <c r="J2733" t="str">
        <f t="shared" si="295"/>
        <v>OK</v>
      </c>
      <c r="K2733" t="str">
        <f t="shared" si="296"/>
        <v>Successful</v>
      </c>
      <c r="L2733" t="str">
        <f t="shared" si="297"/>
        <v>Balance Inquiry</v>
      </c>
      <c r="M2733" t="str">
        <f t="shared" si="298"/>
        <v>OK</v>
      </c>
      <c r="N2733" t="str">
        <f t="shared" si="299"/>
        <v>OK</v>
      </c>
      <c r="O2733" t="str">
        <f>_xlfn.XLOOKUP(B2733,'01_Raw_ATMs'!A:A,'01_Raw_ATMs'!A:A,"Not Found")</f>
        <v>ATM035</v>
      </c>
      <c r="P2733" t="str">
        <f t="shared" si="300"/>
        <v>Valid</v>
      </c>
    </row>
    <row r="2734" spans="1:16">
      <c r="A2734" t="s">
        <v>2929</v>
      </c>
      <c r="B2734" t="s">
        <v>84</v>
      </c>
      <c r="C2734" s="2">
        <v>46099</v>
      </c>
      <c r="D2734" s="3">
        <v>0.38689814814814821</v>
      </c>
      <c r="E2734" t="s">
        <v>33</v>
      </c>
      <c r="F2734">
        <v>3000</v>
      </c>
      <c r="G2734" t="s">
        <v>189</v>
      </c>
      <c r="I2734">
        <f t="shared" si="294"/>
        <v>1</v>
      </c>
      <c r="J2734" t="str">
        <f t="shared" si="295"/>
        <v>OK</v>
      </c>
      <c r="K2734" t="str">
        <f t="shared" si="296"/>
        <v>Successful</v>
      </c>
      <c r="L2734" t="str">
        <f t="shared" si="297"/>
        <v>Withdrawal</v>
      </c>
      <c r="M2734" t="str">
        <f t="shared" si="298"/>
        <v>OK</v>
      </c>
      <c r="N2734" t="str">
        <f t="shared" si="299"/>
        <v>OK</v>
      </c>
      <c r="O2734" t="str">
        <f>_xlfn.XLOOKUP(B2734,'01_Raw_ATMs'!A:A,'01_Raw_ATMs'!A:A,"Not Found")</f>
        <v>ATM009</v>
      </c>
      <c r="P2734" t="str">
        <f t="shared" si="300"/>
        <v>Valid</v>
      </c>
    </row>
    <row r="2735" spans="1:16">
      <c r="A2735" t="s">
        <v>2930</v>
      </c>
      <c r="B2735" t="s">
        <v>74</v>
      </c>
      <c r="C2735" s="2">
        <v>45666</v>
      </c>
      <c r="D2735" s="3">
        <v>0.74991898148148151</v>
      </c>
      <c r="E2735" t="s">
        <v>211</v>
      </c>
      <c r="F2735">
        <v>0</v>
      </c>
      <c r="G2735" t="s">
        <v>189</v>
      </c>
      <c r="I2735">
        <f t="shared" si="294"/>
        <v>1</v>
      </c>
      <c r="J2735" t="str">
        <f t="shared" si="295"/>
        <v>OK</v>
      </c>
      <c r="K2735" t="str">
        <f t="shared" si="296"/>
        <v>Successful</v>
      </c>
      <c r="L2735" t="str">
        <f t="shared" si="297"/>
        <v>Mini Statement</v>
      </c>
      <c r="M2735" t="str">
        <f t="shared" si="298"/>
        <v>OK</v>
      </c>
      <c r="N2735" t="str">
        <f t="shared" si="299"/>
        <v>OK</v>
      </c>
      <c r="O2735" t="str">
        <f>_xlfn.XLOOKUP(B2735,'01_Raw_ATMs'!A:A,'01_Raw_ATMs'!A:A,"Not Found")</f>
        <v>ATM003</v>
      </c>
      <c r="P2735" t="str">
        <f t="shared" si="300"/>
        <v>Valid</v>
      </c>
    </row>
    <row r="2736" spans="1:16">
      <c r="A2736" t="s">
        <v>2931</v>
      </c>
      <c r="B2736" t="s">
        <v>120</v>
      </c>
      <c r="C2736" s="2">
        <v>46178</v>
      </c>
      <c r="D2736" s="3">
        <v>0.26471064814814821</v>
      </c>
      <c r="E2736" t="s">
        <v>194</v>
      </c>
      <c r="F2736">
        <v>0</v>
      </c>
      <c r="G2736" t="s">
        <v>189</v>
      </c>
      <c r="I2736">
        <f t="shared" si="294"/>
        <v>1</v>
      </c>
      <c r="J2736" t="str">
        <f t="shared" si="295"/>
        <v>OK</v>
      </c>
      <c r="K2736" t="str">
        <f t="shared" si="296"/>
        <v>Successful</v>
      </c>
      <c r="L2736" t="str">
        <f t="shared" si="297"/>
        <v>Balance Inquiry</v>
      </c>
      <c r="M2736" t="str">
        <f t="shared" si="298"/>
        <v>OK</v>
      </c>
      <c r="N2736" t="str">
        <f t="shared" si="299"/>
        <v>OK</v>
      </c>
      <c r="O2736" t="str">
        <f>_xlfn.XLOOKUP(B2736,'01_Raw_ATMs'!A:A,'01_Raw_ATMs'!A:A,"Not Found")</f>
        <v>ATM040</v>
      </c>
      <c r="P2736" t="str">
        <f t="shared" si="300"/>
        <v>Valid</v>
      </c>
    </row>
    <row r="2737" spans="1:16">
      <c r="A2737" t="s">
        <v>2932</v>
      </c>
      <c r="B2737" t="s">
        <v>122</v>
      </c>
      <c r="C2737" s="2">
        <v>46038</v>
      </c>
      <c r="D2737" s="3">
        <v>0.72591435185185182</v>
      </c>
      <c r="E2737" t="s">
        <v>194</v>
      </c>
      <c r="F2737">
        <v>0</v>
      </c>
      <c r="G2737" t="s">
        <v>189</v>
      </c>
      <c r="I2737">
        <f t="shared" si="294"/>
        <v>1</v>
      </c>
      <c r="J2737" t="str">
        <f t="shared" si="295"/>
        <v>OK</v>
      </c>
      <c r="K2737" t="str">
        <f t="shared" si="296"/>
        <v>Successful</v>
      </c>
      <c r="L2737" t="str">
        <f t="shared" si="297"/>
        <v>Balance Inquiry</v>
      </c>
      <c r="M2737" t="str">
        <f t="shared" si="298"/>
        <v>OK</v>
      </c>
      <c r="N2737" t="str">
        <f t="shared" si="299"/>
        <v>OK</v>
      </c>
      <c r="O2737" t="str">
        <f>_xlfn.XLOOKUP(B2737,'01_Raw_ATMs'!A:A,'01_Raw_ATMs'!A:A,"Not Found")</f>
        <v>ATM042</v>
      </c>
      <c r="P2737" t="str">
        <f t="shared" si="300"/>
        <v>Valid</v>
      </c>
    </row>
    <row r="2738" spans="1:16">
      <c r="A2738" t="s">
        <v>2933</v>
      </c>
      <c r="B2738" t="s">
        <v>111</v>
      </c>
      <c r="C2738" s="2">
        <v>45671</v>
      </c>
      <c r="D2738" s="3">
        <v>0.63689814814814816</v>
      </c>
      <c r="E2738" t="s">
        <v>33</v>
      </c>
      <c r="F2738">
        <v>8000</v>
      </c>
      <c r="G2738" t="s">
        <v>214</v>
      </c>
      <c r="H2738" t="s">
        <v>42</v>
      </c>
      <c r="I2738">
        <f t="shared" si="294"/>
        <v>1</v>
      </c>
      <c r="J2738" t="str">
        <f t="shared" si="295"/>
        <v>OK</v>
      </c>
      <c r="K2738" t="str">
        <f t="shared" si="296"/>
        <v>Failed</v>
      </c>
      <c r="L2738" t="str">
        <f t="shared" si="297"/>
        <v>Withdrawal</v>
      </c>
      <c r="M2738" t="str">
        <f t="shared" si="298"/>
        <v>OK</v>
      </c>
      <c r="N2738" t="str">
        <f t="shared" si="299"/>
        <v>OK</v>
      </c>
      <c r="O2738" t="str">
        <f>_xlfn.XLOOKUP(B2738,'01_Raw_ATMs'!A:A,'01_Raw_ATMs'!A:A,"Not Found")</f>
        <v>ATM031</v>
      </c>
      <c r="P2738" t="str">
        <f t="shared" si="300"/>
        <v>Valid</v>
      </c>
    </row>
    <row r="2739" spans="1:16">
      <c r="A2739" t="s">
        <v>2934</v>
      </c>
      <c r="B2739" t="s">
        <v>103</v>
      </c>
      <c r="C2739" s="2">
        <v>46052</v>
      </c>
      <c r="D2739" s="3">
        <v>0.32798611111111109</v>
      </c>
      <c r="E2739" t="s">
        <v>33</v>
      </c>
      <c r="F2739">
        <v>10000</v>
      </c>
      <c r="G2739" t="s">
        <v>214</v>
      </c>
      <c r="H2739" t="s">
        <v>1080</v>
      </c>
      <c r="I2739">
        <f t="shared" si="294"/>
        <v>1</v>
      </c>
      <c r="J2739" t="str">
        <f t="shared" si="295"/>
        <v>OK</v>
      </c>
      <c r="K2739" t="str">
        <f t="shared" si="296"/>
        <v>Failed</v>
      </c>
      <c r="L2739" t="str">
        <f t="shared" si="297"/>
        <v>Withdrawal</v>
      </c>
      <c r="M2739" t="str">
        <f t="shared" si="298"/>
        <v>OK</v>
      </c>
      <c r="N2739" t="str">
        <f t="shared" si="299"/>
        <v>OK</v>
      </c>
      <c r="O2739" t="str">
        <f>_xlfn.XLOOKUP(B2739,'01_Raw_ATMs'!A:A,'01_Raw_ATMs'!A:A,"Not Found")</f>
        <v>ATM024</v>
      </c>
      <c r="P2739" t="str">
        <f t="shared" si="300"/>
        <v>Valid</v>
      </c>
    </row>
    <row r="2740" spans="1:16">
      <c r="A2740" t="s">
        <v>2935</v>
      </c>
      <c r="B2740" t="s">
        <v>155</v>
      </c>
      <c r="C2740" s="2">
        <v>45858</v>
      </c>
      <c r="D2740" s="3">
        <v>0.45636574074074082</v>
      </c>
      <c r="E2740" t="s">
        <v>211</v>
      </c>
      <c r="F2740">
        <v>0</v>
      </c>
      <c r="G2740" t="s">
        <v>189</v>
      </c>
      <c r="I2740">
        <f t="shared" si="294"/>
        <v>1</v>
      </c>
      <c r="J2740" t="str">
        <f t="shared" si="295"/>
        <v>OK</v>
      </c>
      <c r="K2740" t="str">
        <f t="shared" si="296"/>
        <v>Successful</v>
      </c>
      <c r="L2740" t="str">
        <f t="shared" si="297"/>
        <v>Mini Statement</v>
      </c>
      <c r="M2740" t="str">
        <f t="shared" si="298"/>
        <v>OK</v>
      </c>
      <c r="N2740" t="str">
        <f t="shared" si="299"/>
        <v>OK</v>
      </c>
      <c r="O2740" t="str">
        <f>_xlfn.XLOOKUP(B2740,'01_Raw_ATMs'!A:A,'01_Raw_ATMs'!A:A,"Not Found")</f>
        <v>ATM075</v>
      </c>
      <c r="P2740" t="str">
        <f t="shared" si="300"/>
        <v>Valid</v>
      </c>
    </row>
    <row r="2741" spans="1:16">
      <c r="A2741" t="s">
        <v>2936</v>
      </c>
      <c r="B2741" t="s">
        <v>119</v>
      </c>
      <c r="C2741" s="2">
        <v>45982</v>
      </c>
      <c r="D2741" s="3">
        <v>0.84288194444444442</v>
      </c>
      <c r="E2741" t="s">
        <v>194</v>
      </c>
      <c r="F2741">
        <v>0</v>
      </c>
      <c r="G2741" t="s">
        <v>189</v>
      </c>
      <c r="I2741">
        <f t="shared" si="294"/>
        <v>1</v>
      </c>
      <c r="J2741" t="str">
        <f t="shared" si="295"/>
        <v>OK</v>
      </c>
      <c r="K2741" t="str">
        <f t="shared" si="296"/>
        <v>Successful</v>
      </c>
      <c r="L2741" t="str">
        <f t="shared" si="297"/>
        <v>Balance Inquiry</v>
      </c>
      <c r="M2741" t="str">
        <f t="shared" si="298"/>
        <v>OK</v>
      </c>
      <c r="N2741" t="str">
        <f t="shared" si="299"/>
        <v>OK</v>
      </c>
      <c r="O2741" t="str">
        <f>_xlfn.XLOOKUP(B2741,'01_Raw_ATMs'!A:A,'01_Raw_ATMs'!A:A,"Not Found")</f>
        <v>ATM039</v>
      </c>
      <c r="P2741" t="str">
        <f t="shared" si="300"/>
        <v>Valid</v>
      </c>
    </row>
    <row r="2742" spans="1:16">
      <c r="A2742" t="s">
        <v>2937</v>
      </c>
      <c r="B2742" t="s">
        <v>133</v>
      </c>
      <c r="C2742" s="2">
        <v>45883</v>
      </c>
      <c r="D2742" s="3">
        <v>0.77030092592592592</v>
      </c>
      <c r="E2742" t="s">
        <v>33</v>
      </c>
      <c r="F2742">
        <v>10000</v>
      </c>
      <c r="G2742" t="s">
        <v>189</v>
      </c>
      <c r="I2742">
        <f t="shared" si="294"/>
        <v>1</v>
      </c>
      <c r="J2742" t="str">
        <f t="shared" si="295"/>
        <v>OK</v>
      </c>
      <c r="K2742" t="str">
        <f t="shared" si="296"/>
        <v>Successful</v>
      </c>
      <c r="L2742" t="str">
        <f t="shared" si="297"/>
        <v>Withdrawal</v>
      </c>
      <c r="M2742" t="str">
        <f t="shared" si="298"/>
        <v>OK</v>
      </c>
      <c r="N2742" t="str">
        <f t="shared" si="299"/>
        <v>OK</v>
      </c>
      <c r="O2742" t="str">
        <f>_xlfn.XLOOKUP(B2742,'01_Raw_ATMs'!A:A,'01_Raw_ATMs'!A:A,"Not Found")</f>
        <v>ATM053</v>
      </c>
      <c r="P2742" t="str">
        <f t="shared" si="300"/>
        <v>Valid</v>
      </c>
    </row>
    <row r="2743" spans="1:16">
      <c r="A2743" t="s">
        <v>2938</v>
      </c>
      <c r="B2743" t="s">
        <v>76</v>
      </c>
      <c r="C2743" s="2">
        <v>45782</v>
      </c>
      <c r="D2743" s="3">
        <v>0.69018518518518523</v>
      </c>
      <c r="E2743" t="s">
        <v>33</v>
      </c>
      <c r="F2743">
        <v>1500</v>
      </c>
      <c r="G2743" t="s">
        <v>189</v>
      </c>
      <c r="I2743">
        <f t="shared" si="294"/>
        <v>1</v>
      </c>
      <c r="J2743" t="str">
        <f t="shared" si="295"/>
        <v>OK</v>
      </c>
      <c r="K2743" t="str">
        <f t="shared" si="296"/>
        <v>Successful</v>
      </c>
      <c r="L2743" t="str">
        <f t="shared" si="297"/>
        <v>Withdrawal</v>
      </c>
      <c r="M2743" t="str">
        <f t="shared" si="298"/>
        <v>OK</v>
      </c>
      <c r="N2743" t="str">
        <f t="shared" si="299"/>
        <v>OK</v>
      </c>
      <c r="O2743" t="str">
        <f>_xlfn.XLOOKUP(B2743,'01_Raw_ATMs'!A:A,'01_Raw_ATMs'!A:A,"Not Found")</f>
        <v>ATM004</v>
      </c>
      <c r="P2743" t="str">
        <f t="shared" si="300"/>
        <v>Valid</v>
      </c>
    </row>
    <row r="2744" spans="1:16">
      <c r="A2744" t="s">
        <v>2939</v>
      </c>
      <c r="B2744" t="s">
        <v>93</v>
      </c>
      <c r="C2744" s="2">
        <v>45739</v>
      </c>
      <c r="D2744" s="3">
        <v>0.5662962962962963</v>
      </c>
      <c r="E2744" t="s">
        <v>33</v>
      </c>
      <c r="F2744">
        <v>6000</v>
      </c>
      <c r="G2744" t="s">
        <v>189</v>
      </c>
      <c r="I2744">
        <f t="shared" si="294"/>
        <v>1</v>
      </c>
      <c r="J2744" t="str">
        <f t="shared" si="295"/>
        <v>OK</v>
      </c>
      <c r="K2744" t="str">
        <f t="shared" si="296"/>
        <v>Successful</v>
      </c>
      <c r="L2744" t="str">
        <f t="shared" si="297"/>
        <v>Withdrawal</v>
      </c>
      <c r="M2744" t="str">
        <f t="shared" si="298"/>
        <v>OK</v>
      </c>
      <c r="N2744" t="str">
        <f t="shared" si="299"/>
        <v>OK</v>
      </c>
      <c r="O2744" t="str">
        <f>_xlfn.XLOOKUP(B2744,'01_Raw_ATMs'!A:A,'01_Raw_ATMs'!A:A,"Not Found")</f>
        <v>ATM016</v>
      </c>
      <c r="P2744" t="str">
        <f t="shared" si="300"/>
        <v>Valid</v>
      </c>
    </row>
    <row r="2745" spans="1:16">
      <c r="A2745" t="s">
        <v>2940</v>
      </c>
      <c r="B2745" t="s">
        <v>100</v>
      </c>
      <c r="C2745" s="2">
        <v>45872</v>
      </c>
      <c r="D2745" s="3">
        <v>0.57103009259259263</v>
      </c>
      <c r="E2745" t="s">
        <v>194</v>
      </c>
      <c r="F2745">
        <v>0</v>
      </c>
      <c r="G2745" t="s">
        <v>189</v>
      </c>
      <c r="I2745">
        <f t="shared" si="294"/>
        <v>1</v>
      </c>
      <c r="J2745" t="str">
        <f t="shared" si="295"/>
        <v>OK</v>
      </c>
      <c r="K2745" t="str">
        <f t="shared" si="296"/>
        <v>Successful</v>
      </c>
      <c r="L2745" t="str">
        <f t="shared" si="297"/>
        <v>Balance Inquiry</v>
      </c>
      <c r="M2745" t="str">
        <f t="shared" si="298"/>
        <v>OK</v>
      </c>
      <c r="N2745" t="str">
        <f t="shared" si="299"/>
        <v>OK</v>
      </c>
      <c r="O2745" t="str">
        <f>_xlfn.XLOOKUP(B2745,'01_Raw_ATMs'!A:A,'01_Raw_ATMs'!A:A,"Not Found")</f>
        <v>ATM021</v>
      </c>
      <c r="P2745" t="str">
        <f t="shared" si="300"/>
        <v>Valid</v>
      </c>
    </row>
    <row r="2746" spans="1:16">
      <c r="A2746" t="s">
        <v>2941</v>
      </c>
      <c r="B2746" t="s">
        <v>145</v>
      </c>
      <c r="C2746" s="2">
        <v>46129</v>
      </c>
      <c r="D2746" s="3">
        <v>0.45466435185185178</v>
      </c>
      <c r="E2746" t="s">
        <v>33</v>
      </c>
      <c r="F2746">
        <v>10000</v>
      </c>
      <c r="G2746" t="s">
        <v>189</v>
      </c>
      <c r="I2746">
        <f t="shared" si="294"/>
        <v>1</v>
      </c>
      <c r="J2746" t="str">
        <f t="shared" si="295"/>
        <v>OK</v>
      </c>
      <c r="K2746" t="str">
        <f t="shared" si="296"/>
        <v>Successful</v>
      </c>
      <c r="L2746" t="str">
        <f t="shared" si="297"/>
        <v>Withdrawal</v>
      </c>
      <c r="M2746" t="str">
        <f t="shared" si="298"/>
        <v>OK</v>
      </c>
      <c r="N2746" t="str">
        <f t="shared" si="299"/>
        <v>OK</v>
      </c>
      <c r="O2746" t="str">
        <f>_xlfn.XLOOKUP(B2746,'01_Raw_ATMs'!A:A,'01_Raw_ATMs'!A:A,"Not Found")</f>
        <v>ATM065</v>
      </c>
      <c r="P2746" t="str">
        <f t="shared" si="300"/>
        <v>Valid</v>
      </c>
    </row>
    <row r="2747" spans="1:16">
      <c r="A2747" t="s">
        <v>2942</v>
      </c>
      <c r="B2747" t="s">
        <v>92</v>
      </c>
      <c r="C2747" s="2">
        <v>46167</v>
      </c>
      <c r="D2747" s="3">
        <v>0.34091435185185193</v>
      </c>
      <c r="E2747" t="s">
        <v>33</v>
      </c>
      <c r="F2747">
        <v>10000</v>
      </c>
      <c r="G2747" t="s">
        <v>189</v>
      </c>
      <c r="I2747">
        <f t="shared" si="294"/>
        <v>1</v>
      </c>
      <c r="J2747" t="str">
        <f t="shared" si="295"/>
        <v>OK</v>
      </c>
      <c r="K2747" t="str">
        <f t="shared" si="296"/>
        <v>Successful</v>
      </c>
      <c r="L2747" t="str">
        <f t="shared" si="297"/>
        <v>Withdrawal</v>
      </c>
      <c r="M2747" t="str">
        <f t="shared" si="298"/>
        <v>OK</v>
      </c>
      <c r="N2747" t="str">
        <f t="shared" si="299"/>
        <v>OK</v>
      </c>
      <c r="O2747" t="str">
        <f>_xlfn.XLOOKUP(B2747,'01_Raw_ATMs'!A:A,'01_Raw_ATMs'!A:A,"Not Found")</f>
        <v>ATM015</v>
      </c>
      <c r="P2747" t="str">
        <f t="shared" si="300"/>
        <v>Valid</v>
      </c>
    </row>
    <row r="2748" spans="1:16">
      <c r="A2748" t="s">
        <v>2943</v>
      </c>
      <c r="B2748" t="s">
        <v>148</v>
      </c>
      <c r="C2748" s="2">
        <v>46078</v>
      </c>
      <c r="D2748" s="3">
        <v>0.83109953703703698</v>
      </c>
      <c r="E2748" t="s">
        <v>194</v>
      </c>
      <c r="F2748">
        <v>0</v>
      </c>
      <c r="G2748" t="s">
        <v>189</v>
      </c>
      <c r="I2748">
        <f t="shared" si="294"/>
        <v>1</v>
      </c>
      <c r="J2748" t="str">
        <f t="shared" si="295"/>
        <v>OK</v>
      </c>
      <c r="K2748" t="str">
        <f t="shared" si="296"/>
        <v>Successful</v>
      </c>
      <c r="L2748" t="str">
        <f t="shared" si="297"/>
        <v>Balance Inquiry</v>
      </c>
      <c r="M2748" t="str">
        <f t="shared" si="298"/>
        <v>OK</v>
      </c>
      <c r="N2748" t="str">
        <f t="shared" si="299"/>
        <v>OK</v>
      </c>
      <c r="O2748" t="str">
        <f>_xlfn.XLOOKUP(B2748,'01_Raw_ATMs'!A:A,'01_Raw_ATMs'!A:A,"Not Found")</f>
        <v>ATM068</v>
      </c>
      <c r="P2748" t="str">
        <f t="shared" si="300"/>
        <v>Valid</v>
      </c>
    </row>
    <row r="2749" spans="1:16">
      <c r="A2749" t="s">
        <v>2944</v>
      </c>
      <c r="B2749" t="s">
        <v>137</v>
      </c>
      <c r="C2749" s="2">
        <v>46131</v>
      </c>
      <c r="D2749" s="3">
        <v>0.65031249999999996</v>
      </c>
      <c r="E2749" t="s">
        <v>33</v>
      </c>
      <c r="F2749">
        <v>3000</v>
      </c>
      <c r="G2749" t="s">
        <v>189</v>
      </c>
      <c r="I2749">
        <f t="shared" si="294"/>
        <v>1</v>
      </c>
      <c r="J2749" t="str">
        <f t="shared" si="295"/>
        <v>OK</v>
      </c>
      <c r="K2749" t="str">
        <f t="shared" si="296"/>
        <v>Successful</v>
      </c>
      <c r="L2749" t="str">
        <f t="shared" si="297"/>
        <v>Withdrawal</v>
      </c>
      <c r="M2749" t="str">
        <f t="shared" si="298"/>
        <v>OK</v>
      </c>
      <c r="N2749" t="str">
        <f t="shared" si="299"/>
        <v>OK</v>
      </c>
      <c r="O2749" t="str">
        <f>_xlfn.XLOOKUP(B2749,'01_Raw_ATMs'!A:A,'01_Raw_ATMs'!A:A,"Not Found")</f>
        <v>ATM057</v>
      </c>
      <c r="P2749" t="str">
        <f t="shared" si="300"/>
        <v>Valid</v>
      </c>
    </row>
    <row r="2750" spans="1:16">
      <c r="A2750" t="s">
        <v>2945</v>
      </c>
      <c r="B2750" t="s">
        <v>104</v>
      </c>
      <c r="C2750" s="2">
        <v>46137</v>
      </c>
      <c r="D2750" s="3">
        <v>1.247685185185185E-2</v>
      </c>
      <c r="E2750" t="s">
        <v>33</v>
      </c>
      <c r="F2750">
        <v>500</v>
      </c>
      <c r="G2750" t="s">
        <v>189</v>
      </c>
      <c r="I2750">
        <f t="shared" si="294"/>
        <v>1</v>
      </c>
      <c r="J2750" t="str">
        <f t="shared" si="295"/>
        <v>OK</v>
      </c>
      <c r="K2750" t="str">
        <f t="shared" si="296"/>
        <v>Successful</v>
      </c>
      <c r="L2750" t="str">
        <f t="shared" si="297"/>
        <v>Withdrawal</v>
      </c>
      <c r="M2750" t="str">
        <f t="shared" si="298"/>
        <v>OK</v>
      </c>
      <c r="N2750" t="str">
        <f t="shared" si="299"/>
        <v>OK</v>
      </c>
      <c r="O2750" t="str">
        <f>_xlfn.XLOOKUP(B2750,'01_Raw_ATMs'!A:A,'01_Raw_ATMs'!A:A,"Not Found")</f>
        <v>ATM025</v>
      </c>
      <c r="P2750" t="str">
        <f t="shared" si="300"/>
        <v>Valid</v>
      </c>
    </row>
    <row r="2751" spans="1:16">
      <c r="A2751" t="s">
        <v>2946</v>
      </c>
      <c r="B2751" t="s">
        <v>161</v>
      </c>
      <c r="C2751" s="2">
        <v>46023</v>
      </c>
      <c r="D2751" s="3">
        <v>0.82810185185185181</v>
      </c>
      <c r="E2751" t="s">
        <v>211</v>
      </c>
      <c r="F2751">
        <v>0</v>
      </c>
      <c r="G2751" t="s">
        <v>189</v>
      </c>
      <c r="I2751">
        <f t="shared" si="294"/>
        <v>1</v>
      </c>
      <c r="J2751" t="str">
        <f t="shared" si="295"/>
        <v>OK</v>
      </c>
      <c r="K2751" t="str">
        <f t="shared" si="296"/>
        <v>Successful</v>
      </c>
      <c r="L2751" t="str">
        <f t="shared" si="297"/>
        <v>Mini Statement</v>
      </c>
      <c r="M2751" t="str">
        <f t="shared" si="298"/>
        <v>OK</v>
      </c>
      <c r="N2751" t="str">
        <f t="shared" si="299"/>
        <v>OK</v>
      </c>
      <c r="O2751" t="str">
        <f>_xlfn.XLOOKUP(B2751,'01_Raw_ATMs'!A:A,'01_Raw_ATMs'!A:A,"Not Found")</f>
        <v>ATM081</v>
      </c>
      <c r="P2751" t="str">
        <f t="shared" si="300"/>
        <v>Valid</v>
      </c>
    </row>
    <row r="2752" spans="1:16">
      <c r="A2752" t="s">
        <v>2947</v>
      </c>
      <c r="B2752" t="s">
        <v>128</v>
      </c>
      <c r="C2752" s="2">
        <v>45991</v>
      </c>
      <c r="D2752" s="3">
        <v>0.73752314814814812</v>
      </c>
      <c r="E2752" t="s">
        <v>33</v>
      </c>
      <c r="F2752">
        <v>1500</v>
      </c>
      <c r="G2752" t="s">
        <v>189</v>
      </c>
      <c r="I2752">
        <f t="shared" si="294"/>
        <v>1</v>
      </c>
      <c r="J2752" t="str">
        <f t="shared" si="295"/>
        <v>OK</v>
      </c>
      <c r="K2752" t="str">
        <f t="shared" si="296"/>
        <v>Successful</v>
      </c>
      <c r="L2752" t="str">
        <f t="shared" si="297"/>
        <v>Withdrawal</v>
      </c>
      <c r="M2752" t="str">
        <f t="shared" si="298"/>
        <v>OK</v>
      </c>
      <c r="N2752" t="str">
        <f t="shared" si="299"/>
        <v>OK</v>
      </c>
      <c r="O2752" t="str">
        <f>_xlfn.XLOOKUP(B2752,'01_Raw_ATMs'!A:A,'01_Raw_ATMs'!A:A,"Not Found")</f>
        <v>ATM048</v>
      </c>
      <c r="P2752" t="str">
        <f t="shared" si="300"/>
        <v>Valid</v>
      </c>
    </row>
    <row r="2753" spans="1:16">
      <c r="A2753" t="s">
        <v>2948</v>
      </c>
      <c r="B2753" t="s">
        <v>168</v>
      </c>
      <c r="C2753" s="2">
        <v>45840</v>
      </c>
      <c r="D2753" s="3">
        <v>0.75299768518518517</v>
      </c>
      <c r="E2753" t="s">
        <v>33</v>
      </c>
      <c r="F2753">
        <v>5000</v>
      </c>
      <c r="G2753" t="s">
        <v>189</v>
      </c>
      <c r="I2753">
        <f t="shared" si="294"/>
        <v>1</v>
      </c>
      <c r="J2753" t="str">
        <f t="shared" si="295"/>
        <v>OK</v>
      </c>
      <c r="K2753" t="str">
        <f t="shared" si="296"/>
        <v>Successful</v>
      </c>
      <c r="L2753" t="str">
        <f t="shared" si="297"/>
        <v>Withdrawal</v>
      </c>
      <c r="M2753" t="str">
        <f t="shared" si="298"/>
        <v>OK</v>
      </c>
      <c r="N2753" t="str">
        <f t="shared" si="299"/>
        <v>OK</v>
      </c>
      <c r="O2753" t="str">
        <f>_xlfn.XLOOKUP(B2753,'01_Raw_ATMs'!A:A,'01_Raw_ATMs'!A:A,"Not Found")</f>
        <v>ATM088</v>
      </c>
      <c r="P2753" t="str">
        <f t="shared" si="300"/>
        <v>Valid</v>
      </c>
    </row>
    <row r="2754" spans="1:16">
      <c r="A2754" t="s">
        <v>2949</v>
      </c>
      <c r="B2754" t="s">
        <v>104</v>
      </c>
      <c r="C2754" s="2">
        <v>45780</v>
      </c>
      <c r="D2754" s="3">
        <v>0.60994212962962968</v>
      </c>
      <c r="E2754" t="s">
        <v>33</v>
      </c>
      <c r="F2754">
        <v>8000</v>
      </c>
      <c r="G2754" t="s">
        <v>189</v>
      </c>
      <c r="I2754">
        <f t="shared" si="294"/>
        <v>1</v>
      </c>
      <c r="J2754" t="str">
        <f t="shared" si="295"/>
        <v>OK</v>
      </c>
      <c r="K2754" t="str">
        <f t="shared" si="296"/>
        <v>Successful</v>
      </c>
      <c r="L2754" t="str">
        <f t="shared" si="297"/>
        <v>Withdrawal</v>
      </c>
      <c r="M2754" t="str">
        <f t="shared" si="298"/>
        <v>OK</v>
      </c>
      <c r="N2754" t="str">
        <f t="shared" si="299"/>
        <v>OK</v>
      </c>
      <c r="O2754" t="str">
        <f>_xlfn.XLOOKUP(B2754,'01_Raw_ATMs'!A:A,'01_Raw_ATMs'!A:A,"Not Found")</f>
        <v>ATM025</v>
      </c>
      <c r="P2754" t="str">
        <f t="shared" si="300"/>
        <v>Valid</v>
      </c>
    </row>
    <row r="2755" spans="1:16">
      <c r="A2755" t="s">
        <v>2950</v>
      </c>
      <c r="B2755" t="s">
        <v>93</v>
      </c>
      <c r="C2755" s="2">
        <v>45880</v>
      </c>
      <c r="D2755" s="3">
        <v>0.81517361111111108</v>
      </c>
      <c r="E2755" t="s">
        <v>33</v>
      </c>
      <c r="F2755">
        <v>1000</v>
      </c>
      <c r="G2755" t="s">
        <v>189</v>
      </c>
      <c r="I2755">
        <f t="shared" ref="I2755:I2818" si="301">COUNTIF($A:$A,A2755)</f>
        <v>1</v>
      </c>
      <c r="J2755" t="str">
        <f t="shared" ref="J2755:J2818" si="302">IF(AND(TRIM(G2755)="Failed",H2755=""),"Problem","OK")</f>
        <v>OK</v>
      </c>
      <c r="K2755" t="str">
        <f t="shared" ref="K2755:K2818" si="303">PROPER(TRIM(G2755))</f>
        <v>Successful</v>
      </c>
      <c r="L2755" t="str">
        <f t="shared" ref="L2755:L2818" si="304">PROPER(TRIM(E2755))</f>
        <v>Withdrawal</v>
      </c>
      <c r="M2755" t="str">
        <f t="shared" ref="M2755:M2818" si="305">IF(OR(E2755="Withdrawal",E2755="Cash Deposit"),IF(F2755&gt;0,"OK","Problem"),IF(F2755=0,"OK","Problem"))</f>
        <v>OK</v>
      </c>
      <c r="N2755" t="str">
        <f t="shared" ref="N2755:N2818" si="306">IF(AND(C2755&gt;=DATE(2025,1,1),C2755&lt;=DATE(2026,6,30)),"OK","Problem")</f>
        <v>OK</v>
      </c>
      <c r="O2755" t="str">
        <f>_xlfn.XLOOKUP(B2755,'01_Raw_ATMs'!A:A,'01_Raw_ATMs'!A:A,"Not Found")</f>
        <v>ATM016</v>
      </c>
      <c r="P2755" t="str">
        <f t="shared" ref="P2755:P2818" si="307">IF(B2755="","Missing ATM_ID","Valid")</f>
        <v>Valid</v>
      </c>
    </row>
    <row r="2756" spans="1:16">
      <c r="A2756" t="s">
        <v>2951</v>
      </c>
      <c r="B2756" t="s">
        <v>101</v>
      </c>
      <c r="C2756" s="2">
        <v>45693</v>
      </c>
      <c r="D2756" s="3">
        <v>0.34194444444444438</v>
      </c>
      <c r="E2756" t="s">
        <v>33</v>
      </c>
      <c r="F2756">
        <v>3000</v>
      </c>
      <c r="G2756" t="s">
        <v>189</v>
      </c>
      <c r="I2756">
        <f t="shared" si="301"/>
        <v>1</v>
      </c>
      <c r="J2756" t="str">
        <f t="shared" si="302"/>
        <v>OK</v>
      </c>
      <c r="K2756" t="str">
        <f t="shared" si="303"/>
        <v>Successful</v>
      </c>
      <c r="L2756" t="str">
        <f t="shared" si="304"/>
        <v>Withdrawal</v>
      </c>
      <c r="M2756" t="str">
        <f t="shared" si="305"/>
        <v>OK</v>
      </c>
      <c r="N2756" t="str">
        <f t="shared" si="306"/>
        <v>OK</v>
      </c>
      <c r="O2756" t="str">
        <f>_xlfn.XLOOKUP(B2756,'01_Raw_ATMs'!A:A,'01_Raw_ATMs'!A:A,"Not Found")</f>
        <v>ATM022</v>
      </c>
      <c r="P2756" t="str">
        <f t="shared" si="307"/>
        <v>Valid</v>
      </c>
    </row>
    <row r="2757" spans="1:16">
      <c r="A2757" t="s">
        <v>2952</v>
      </c>
      <c r="B2757" t="s">
        <v>147</v>
      </c>
      <c r="C2757" s="2">
        <v>46058</v>
      </c>
      <c r="D2757" s="3">
        <v>0.36528935185185191</v>
      </c>
      <c r="E2757" t="s">
        <v>33</v>
      </c>
      <c r="F2757">
        <v>1500</v>
      </c>
      <c r="G2757" t="s">
        <v>189</v>
      </c>
      <c r="I2757">
        <f t="shared" si="301"/>
        <v>1</v>
      </c>
      <c r="J2757" t="str">
        <f t="shared" si="302"/>
        <v>OK</v>
      </c>
      <c r="K2757" t="str">
        <f t="shared" si="303"/>
        <v>Successful</v>
      </c>
      <c r="L2757" t="str">
        <f t="shared" si="304"/>
        <v>Withdrawal</v>
      </c>
      <c r="M2757" t="str">
        <f t="shared" si="305"/>
        <v>OK</v>
      </c>
      <c r="N2757" t="str">
        <f t="shared" si="306"/>
        <v>OK</v>
      </c>
      <c r="O2757" t="str">
        <f>_xlfn.XLOOKUP(B2757,'01_Raw_ATMs'!A:A,'01_Raw_ATMs'!A:A,"Not Found")</f>
        <v>ATM067</v>
      </c>
      <c r="P2757" t="str">
        <f t="shared" si="307"/>
        <v>Valid</v>
      </c>
    </row>
    <row r="2758" spans="1:16">
      <c r="A2758" t="s">
        <v>2953</v>
      </c>
      <c r="B2758" t="s">
        <v>161</v>
      </c>
      <c r="C2758" s="2">
        <v>46154</v>
      </c>
      <c r="D2758" s="3">
        <v>0.807037037037037</v>
      </c>
      <c r="E2758" t="s">
        <v>33</v>
      </c>
      <c r="F2758">
        <v>8000</v>
      </c>
      <c r="G2758" t="s">
        <v>189</v>
      </c>
      <c r="I2758">
        <f t="shared" si="301"/>
        <v>1</v>
      </c>
      <c r="J2758" t="str">
        <f t="shared" si="302"/>
        <v>OK</v>
      </c>
      <c r="K2758" t="str">
        <f t="shared" si="303"/>
        <v>Successful</v>
      </c>
      <c r="L2758" t="str">
        <f t="shared" si="304"/>
        <v>Withdrawal</v>
      </c>
      <c r="M2758" t="str">
        <f t="shared" si="305"/>
        <v>OK</v>
      </c>
      <c r="N2758" t="str">
        <f t="shared" si="306"/>
        <v>OK</v>
      </c>
      <c r="O2758" t="str">
        <f>_xlfn.XLOOKUP(B2758,'01_Raw_ATMs'!A:A,'01_Raw_ATMs'!A:A,"Not Found")</f>
        <v>ATM081</v>
      </c>
      <c r="P2758" t="str">
        <f t="shared" si="307"/>
        <v>Valid</v>
      </c>
    </row>
    <row r="2759" spans="1:16">
      <c r="A2759" t="s">
        <v>2954</v>
      </c>
      <c r="B2759" t="s">
        <v>165</v>
      </c>
      <c r="C2759" s="2">
        <v>45876</v>
      </c>
      <c r="D2759" s="3">
        <v>0.8813657407407407</v>
      </c>
      <c r="E2759" t="s">
        <v>33</v>
      </c>
      <c r="F2759">
        <v>5000</v>
      </c>
      <c r="G2759" t="s">
        <v>189</v>
      </c>
      <c r="I2759">
        <f t="shared" si="301"/>
        <v>1</v>
      </c>
      <c r="J2759" t="str">
        <f t="shared" si="302"/>
        <v>OK</v>
      </c>
      <c r="K2759" t="str">
        <f t="shared" si="303"/>
        <v>Successful</v>
      </c>
      <c r="L2759" t="str">
        <f t="shared" si="304"/>
        <v>Withdrawal</v>
      </c>
      <c r="M2759" t="str">
        <f t="shared" si="305"/>
        <v>OK</v>
      </c>
      <c r="N2759" t="str">
        <f t="shared" si="306"/>
        <v>OK</v>
      </c>
      <c r="O2759" t="str">
        <f>_xlfn.XLOOKUP(B2759,'01_Raw_ATMs'!A:A,'01_Raw_ATMs'!A:A,"Not Found")</f>
        <v>ATM085</v>
      </c>
      <c r="P2759" t="str">
        <f t="shared" si="307"/>
        <v>Valid</v>
      </c>
    </row>
    <row r="2760" spans="1:16">
      <c r="A2760" t="s">
        <v>2955</v>
      </c>
      <c r="B2760" t="s">
        <v>159</v>
      </c>
      <c r="C2760" s="2">
        <v>45852</v>
      </c>
      <c r="D2760" s="3">
        <v>0.86016203703703709</v>
      </c>
      <c r="E2760" t="s">
        <v>33</v>
      </c>
      <c r="F2760">
        <v>2500</v>
      </c>
      <c r="G2760" t="s">
        <v>189</v>
      </c>
      <c r="I2760">
        <f t="shared" si="301"/>
        <v>1</v>
      </c>
      <c r="J2760" t="str">
        <f t="shared" si="302"/>
        <v>OK</v>
      </c>
      <c r="K2760" t="str">
        <f t="shared" si="303"/>
        <v>Successful</v>
      </c>
      <c r="L2760" t="str">
        <f t="shared" si="304"/>
        <v>Withdrawal</v>
      </c>
      <c r="M2760" t="str">
        <f t="shared" si="305"/>
        <v>OK</v>
      </c>
      <c r="N2760" t="str">
        <f t="shared" si="306"/>
        <v>OK</v>
      </c>
      <c r="O2760" t="str">
        <f>_xlfn.XLOOKUP(B2760,'01_Raw_ATMs'!A:A,'01_Raw_ATMs'!A:A,"Not Found")</f>
        <v>ATM079</v>
      </c>
      <c r="P2760" t="str">
        <f t="shared" si="307"/>
        <v>Valid</v>
      </c>
    </row>
    <row r="2761" spans="1:16">
      <c r="A2761" t="s">
        <v>2956</v>
      </c>
      <c r="B2761" t="s">
        <v>141</v>
      </c>
      <c r="C2761" s="2">
        <v>45885</v>
      </c>
      <c r="D2761" s="3">
        <v>0.80148148148148146</v>
      </c>
      <c r="E2761" t="s">
        <v>33</v>
      </c>
      <c r="F2761">
        <v>4000</v>
      </c>
      <c r="G2761" t="s">
        <v>189</v>
      </c>
      <c r="I2761">
        <f t="shared" si="301"/>
        <v>1</v>
      </c>
      <c r="J2761" t="str">
        <f t="shared" si="302"/>
        <v>OK</v>
      </c>
      <c r="K2761" t="str">
        <f t="shared" si="303"/>
        <v>Successful</v>
      </c>
      <c r="L2761" t="str">
        <f t="shared" si="304"/>
        <v>Withdrawal</v>
      </c>
      <c r="M2761" t="str">
        <f t="shared" si="305"/>
        <v>OK</v>
      </c>
      <c r="N2761" t="str">
        <f t="shared" si="306"/>
        <v>OK</v>
      </c>
      <c r="O2761" t="str">
        <f>_xlfn.XLOOKUP(B2761,'01_Raw_ATMs'!A:A,'01_Raw_ATMs'!A:A,"Not Found")</f>
        <v>ATM061</v>
      </c>
      <c r="P2761" t="str">
        <f t="shared" si="307"/>
        <v>Valid</v>
      </c>
    </row>
    <row r="2762" spans="1:16">
      <c r="A2762" t="s">
        <v>2957</v>
      </c>
      <c r="B2762" t="s">
        <v>125</v>
      </c>
      <c r="C2762" s="2">
        <v>45693</v>
      </c>
      <c r="D2762" s="3">
        <v>0.62914351851851846</v>
      </c>
      <c r="E2762" t="s">
        <v>33</v>
      </c>
      <c r="F2762">
        <v>5000</v>
      </c>
      <c r="G2762" t="s">
        <v>189</v>
      </c>
      <c r="I2762">
        <f t="shared" si="301"/>
        <v>1</v>
      </c>
      <c r="J2762" t="str">
        <f t="shared" si="302"/>
        <v>OK</v>
      </c>
      <c r="K2762" t="str">
        <f t="shared" si="303"/>
        <v>Successful</v>
      </c>
      <c r="L2762" t="str">
        <f t="shared" si="304"/>
        <v>Withdrawal</v>
      </c>
      <c r="M2762" t="str">
        <f t="shared" si="305"/>
        <v>OK</v>
      </c>
      <c r="N2762" t="str">
        <f t="shared" si="306"/>
        <v>OK</v>
      </c>
      <c r="O2762" t="str">
        <f>_xlfn.XLOOKUP(B2762,'01_Raw_ATMs'!A:A,'01_Raw_ATMs'!A:A,"Not Found")</f>
        <v>ATM045</v>
      </c>
      <c r="P2762" t="str">
        <f t="shared" si="307"/>
        <v>Valid</v>
      </c>
    </row>
    <row r="2763" spans="1:16">
      <c r="A2763" t="s">
        <v>2958</v>
      </c>
      <c r="B2763" t="s">
        <v>103</v>
      </c>
      <c r="C2763" s="2">
        <v>46056</v>
      </c>
      <c r="D2763" s="3">
        <v>0.74313657407407407</v>
      </c>
      <c r="E2763" t="s">
        <v>194</v>
      </c>
      <c r="F2763">
        <v>0</v>
      </c>
      <c r="G2763" t="s">
        <v>189</v>
      </c>
      <c r="I2763">
        <f t="shared" si="301"/>
        <v>1</v>
      </c>
      <c r="J2763" t="str">
        <f t="shared" si="302"/>
        <v>OK</v>
      </c>
      <c r="K2763" t="str">
        <f t="shared" si="303"/>
        <v>Successful</v>
      </c>
      <c r="L2763" t="str">
        <f t="shared" si="304"/>
        <v>Balance Inquiry</v>
      </c>
      <c r="M2763" t="str">
        <f t="shared" si="305"/>
        <v>OK</v>
      </c>
      <c r="N2763" t="str">
        <f t="shared" si="306"/>
        <v>OK</v>
      </c>
      <c r="O2763" t="str">
        <f>_xlfn.XLOOKUP(B2763,'01_Raw_ATMs'!A:A,'01_Raw_ATMs'!A:A,"Not Found")</f>
        <v>ATM024</v>
      </c>
      <c r="P2763" t="str">
        <f t="shared" si="307"/>
        <v>Valid</v>
      </c>
    </row>
    <row r="2764" spans="1:16">
      <c r="A2764" t="s">
        <v>2959</v>
      </c>
      <c r="B2764" t="s">
        <v>106</v>
      </c>
      <c r="C2764" s="2">
        <v>46048</v>
      </c>
      <c r="D2764" s="3">
        <v>0.12535879629629629</v>
      </c>
      <c r="E2764" t="s">
        <v>33</v>
      </c>
      <c r="F2764">
        <v>4000</v>
      </c>
      <c r="G2764" t="s">
        <v>189</v>
      </c>
      <c r="I2764">
        <f t="shared" si="301"/>
        <v>1</v>
      </c>
      <c r="J2764" t="str">
        <f t="shared" si="302"/>
        <v>OK</v>
      </c>
      <c r="K2764" t="str">
        <f t="shared" si="303"/>
        <v>Successful</v>
      </c>
      <c r="L2764" t="str">
        <f t="shared" si="304"/>
        <v>Withdrawal</v>
      </c>
      <c r="M2764" t="str">
        <f t="shared" si="305"/>
        <v>OK</v>
      </c>
      <c r="N2764" t="str">
        <f t="shared" si="306"/>
        <v>OK</v>
      </c>
      <c r="O2764" t="str">
        <f>_xlfn.XLOOKUP(B2764,'01_Raw_ATMs'!A:A,'01_Raw_ATMs'!A:A,"Not Found")</f>
        <v>ATM026</v>
      </c>
      <c r="P2764" t="str">
        <f t="shared" si="307"/>
        <v>Valid</v>
      </c>
    </row>
    <row r="2765" spans="1:16">
      <c r="A2765" t="s">
        <v>2960</v>
      </c>
      <c r="B2765" t="s">
        <v>163</v>
      </c>
      <c r="C2765" s="2">
        <v>45885</v>
      </c>
      <c r="D2765" s="3">
        <v>0.85813657407407407</v>
      </c>
      <c r="E2765" t="s">
        <v>33</v>
      </c>
      <c r="F2765">
        <v>1500</v>
      </c>
      <c r="G2765" t="s">
        <v>189</v>
      </c>
      <c r="I2765">
        <f t="shared" si="301"/>
        <v>1</v>
      </c>
      <c r="J2765" t="str">
        <f t="shared" si="302"/>
        <v>OK</v>
      </c>
      <c r="K2765" t="str">
        <f t="shared" si="303"/>
        <v>Successful</v>
      </c>
      <c r="L2765" t="str">
        <f t="shared" si="304"/>
        <v>Withdrawal</v>
      </c>
      <c r="M2765" t="str">
        <f t="shared" si="305"/>
        <v>OK</v>
      </c>
      <c r="N2765" t="str">
        <f t="shared" si="306"/>
        <v>OK</v>
      </c>
      <c r="O2765" t="str">
        <f>_xlfn.XLOOKUP(B2765,'01_Raw_ATMs'!A:A,'01_Raw_ATMs'!A:A,"Not Found")</f>
        <v>ATM083</v>
      </c>
      <c r="P2765" t="str">
        <f t="shared" si="307"/>
        <v>Valid</v>
      </c>
    </row>
    <row r="2766" spans="1:16">
      <c r="A2766" t="s">
        <v>2961</v>
      </c>
      <c r="B2766" t="s">
        <v>144</v>
      </c>
      <c r="C2766" s="2">
        <v>46103</v>
      </c>
      <c r="D2766" s="3">
        <v>0.9085185185185185</v>
      </c>
      <c r="E2766" t="s">
        <v>33</v>
      </c>
      <c r="F2766">
        <v>2500</v>
      </c>
      <c r="G2766" t="s">
        <v>189</v>
      </c>
      <c r="I2766">
        <f t="shared" si="301"/>
        <v>1</v>
      </c>
      <c r="J2766" t="str">
        <f t="shared" si="302"/>
        <v>OK</v>
      </c>
      <c r="K2766" t="str">
        <f t="shared" si="303"/>
        <v>Successful</v>
      </c>
      <c r="L2766" t="str">
        <f t="shared" si="304"/>
        <v>Withdrawal</v>
      </c>
      <c r="M2766" t="str">
        <f t="shared" si="305"/>
        <v>OK</v>
      </c>
      <c r="N2766" t="str">
        <f t="shared" si="306"/>
        <v>OK</v>
      </c>
      <c r="O2766" t="str">
        <f>_xlfn.XLOOKUP(B2766,'01_Raw_ATMs'!A:A,'01_Raw_ATMs'!A:A,"Not Found")</f>
        <v>ATM064</v>
      </c>
      <c r="P2766" t="str">
        <f t="shared" si="307"/>
        <v>Valid</v>
      </c>
    </row>
    <row r="2767" spans="1:16">
      <c r="A2767" t="s">
        <v>2962</v>
      </c>
      <c r="B2767" t="s">
        <v>142</v>
      </c>
      <c r="C2767" s="2">
        <v>45863</v>
      </c>
      <c r="D2767" s="3">
        <v>0.5335185185185185</v>
      </c>
      <c r="E2767" t="s">
        <v>33</v>
      </c>
      <c r="F2767">
        <v>2000</v>
      </c>
      <c r="G2767" t="s">
        <v>214</v>
      </c>
      <c r="H2767" t="s">
        <v>1215</v>
      </c>
      <c r="I2767">
        <f t="shared" si="301"/>
        <v>1</v>
      </c>
      <c r="J2767" t="str">
        <f t="shared" si="302"/>
        <v>OK</v>
      </c>
      <c r="K2767" t="str">
        <f t="shared" si="303"/>
        <v>Failed</v>
      </c>
      <c r="L2767" t="str">
        <f t="shared" si="304"/>
        <v>Withdrawal</v>
      </c>
      <c r="M2767" t="str">
        <f t="shared" si="305"/>
        <v>OK</v>
      </c>
      <c r="N2767" t="str">
        <f t="shared" si="306"/>
        <v>OK</v>
      </c>
      <c r="O2767" t="str">
        <f>_xlfn.XLOOKUP(B2767,'01_Raw_ATMs'!A:A,'01_Raw_ATMs'!A:A,"Not Found")</f>
        <v>ATM062</v>
      </c>
      <c r="P2767" t="str">
        <f t="shared" si="307"/>
        <v>Valid</v>
      </c>
    </row>
    <row r="2768" spans="1:16">
      <c r="A2768" t="s">
        <v>2963</v>
      </c>
      <c r="B2768" t="s">
        <v>169</v>
      </c>
      <c r="C2768" s="2">
        <v>45814</v>
      </c>
      <c r="D2768" s="3">
        <v>0.29928240740740741</v>
      </c>
      <c r="E2768" t="s">
        <v>33</v>
      </c>
      <c r="F2768">
        <v>500</v>
      </c>
      <c r="G2768" t="s">
        <v>189</v>
      </c>
      <c r="I2768">
        <f t="shared" si="301"/>
        <v>1</v>
      </c>
      <c r="J2768" t="str">
        <f t="shared" si="302"/>
        <v>OK</v>
      </c>
      <c r="K2768" t="str">
        <f t="shared" si="303"/>
        <v>Successful</v>
      </c>
      <c r="L2768" t="str">
        <f t="shared" si="304"/>
        <v>Withdrawal</v>
      </c>
      <c r="M2768" t="str">
        <f t="shared" si="305"/>
        <v>OK</v>
      </c>
      <c r="N2768" t="str">
        <f t="shared" si="306"/>
        <v>OK</v>
      </c>
      <c r="O2768" t="str">
        <f>_xlfn.XLOOKUP(B2768,'01_Raw_ATMs'!A:A,'01_Raw_ATMs'!A:A,"Not Found")</f>
        <v>ATM089</v>
      </c>
      <c r="P2768" t="str">
        <f t="shared" si="307"/>
        <v>Valid</v>
      </c>
    </row>
    <row r="2769" spans="1:16">
      <c r="A2769" t="s">
        <v>2964</v>
      </c>
      <c r="B2769" t="s">
        <v>177</v>
      </c>
      <c r="C2769" s="2">
        <v>45957</v>
      </c>
      <c r="D2769" s="3">
        <v>0.4231712962962963</v>
      </c>
      <c r="E2769" t="s">
        <v>33</v>
      </c>
      <c r="F2769">
        <v>10000</v>
      </c>
      <c r="G2769" t="s">
        <v>189</v>
      </c>
      <c r="I2769">
        <f t="shared" si="301"/>
        <v>1</v>
      </c>
      <c r="J2769" t="str">
        <f t="shared" si="302"/>
        <v>OK</v>
      </c>
      <c r="K2769" t="str">
        <f t="shared" si="303"/>
        <v>Successful</v>
      </c>
      <c r="L2769" t="str">
        <f t="shared" si="304"/>
        <v>Withdrawal</v>
      </c>
      <c r="M2769" t="str">
        <f t="shared" si="305"/>
        <v>OK</v>
      </c>
      <c r="N2769" t="str">
        <f t="shared" si="306"/>
        <v>OK</v>
      </c>
      <c r="O2769" t="str">
        <f>_xlfn.XLOOKUP(B2769,'01_Raw_ATMs'!A:A,'01_Raw_ATMs'!A:A,"Not Found")</f>
        <v>ATM097</v>
      </c>
      <c r="P2769" t="str">
        <f t="shared" si="307"/>
        <v>Valid</v>
      </c>
    </row>
    <row r="2770" spans="1:16">
      <c r="A2770" t="s">
        <v>2965</v>
      </c>
      <c r="B2770" t="s">
        <v>153</v>
      </c>
      <c r="C2770" s="2">
        <v>45815</v>
      </c>
      <c r="D2770" s="3">
        <v>0.7796643518518519</v>
      </c>
      <c r="E2770" t="s">
        <v>33</v>
      </c>
      <c r="F2770">
        <v>1500</v>
      </c>
      <c r="G2770" t="s">
        <v>189</v>
      </c>
      <c r="I2770">
        <f t="shared" si="301"/>
        <v>1</v>
      </c>
      <c r="J2770" t="str">
        <f t="shared" si="302"/>
        <v>OK</v>
      </c>
      <c r="K2770" t="str">
        <f t="shared" si="303"/>
        <v>Successful</v>
      </c>
      <c r="L2770" t="str">
        <f t="shared" si="304"/>
        <v>Withdrawal</v>
      </c>
      <c r="M2770" t="str">
        <f t="shared" si="305"/>
        <v>OK</v>
      </c>
      <c r="N2770" t="str">
        <f t="shared" si="306"/>
        <v>OK</v>
      </c>
      <c r="O2770" t="str">
        <f>_xlfn.XLOOKUP(B2770,'01_Raw_ATMs'!A:A,'01_Raw_ATMs'!A:A,"Not Found")</f>
        <v>ATM073</v>
      </c>
      <c r="P2770" t="str">
        <f t="shared" si="307"/>
        <v>Valid</v>
      </c>
    </row>
    <row r="2771" spans="1:16">
      <c r="A2771" t="s">
        <v>2966</v>
      </c>
      <c r="B2771" t="s">
        <v>126</v>
      </c>
      <c r="C2771" s="2">
        <v>46072</v>
      </c>
      <c r="D2771" s="3">
        <v>0.21657407407407411</v>
      </c>
      <c r="E2771" t="s">
        <v>211</v>
      </c>
      <c r="F2771">
        <v>0</v>
      </c>
      <c r="G2771" t="s">
        <v>214</v>
      </c>
      <c r="H2771" t="s">
        <v>42</v>
      </c>
      <c r="I2771">
        <f t="shared" si="301"/>
        <v>1</v>
      </c>
      <c r="J2771" t="str">
        <f t="shared" si="302"/>
        <v>OK</v>
      </c>
      <c r="K2771" t="str">
        <f t="shared" si="303"/>
        <v>Failed</v>
      </c>
      <c r="L2771" t="str">
        <f t="shared" si="304"/>
        <v>Mini Statement</v>
      </c>
      <c r="M2771" t="str">
        <f t="shared" si="305"/>
        <v>OK</v>
      </c>
      <c r="N2771" t="str">
        <f t="shared" si="306"/>
        <v>OK</v>
      </c>
      <c r="O2771" t="str">
        <f>_xlfn.XLOOKUP(B2771,'01_Raw_ATMs'!A:A,'01_Raw_ATMs'!A:A,"Not Found")</f>
        <v>ATM046</v>
      </c>
      <c r="P2771" t="str">
        <f t="shared" si="307"/>
        <v>Valid</v>
      </c>
    </row>
    <row r="2772" spans="1:16">
      <c r="A2772" t="s">
        <v>2967</v>
      </c>
      <c r="B2772" t="s">
        <v>108</v>
      </c>
      <c r="C2772" s="2">
        <v>46038</v>
      </c>
      <c r="D2772" s="3">
        <v>0.78986111111111112</v>
      </c>
      <c r="E2772" t="s">
        <v>33</v>
      </c>
      <c r="F2772">
        <v>10000</v>
      </c>
      <c r="G2772" t="s">
        <v>189</v>
      </c>
      <c r="I2772">
        <f t="shared" si="301"/>
        <v>1</v>
      </c>
      <c r="J2772" t="str">
        <f t="shared" si="302"/>
        <v>OK</v>
      </c>
      <c r="K2772" t="str">
        <f t="shared" si="303"/>
        <v>Successful</v>
      </c>
      <c r="L2772" t="str">
        <f t="shared" si="304"/>
        <v>Withdrawal</v>
      </c>
      <c r="M2772" t="str">
        <f t="shared" si="305"/>
        <v>OK</v>
      </c>
      <c r="N2772" t="str">
        <f t="shared" si="306"/>
        <v>OK</v>
      </c>
      <c r="O2772" t="str">
        <f>_xlfn.XLOOKUP(B2772,'01_Raw_ATMs'!A:A,'01_Raw_ATMs'!A:A,"Not Found")</f>
        <v>ATM028</v>
      </c>
      <c r="P2772" t="str">
        <f t="shared" si="307"/>
        <v>Valid</v>
      </c>
    </row>
    <row r="2773" spans="1:16">
      <c r="A2773" t="s">
        <v>2968</v>
      </c>
      <c r="B2773" t="s">
        <v>142</v>
      </c>
      <c r="C2773" s="2">
        <v>45908</v>
      </c>
      <c r="D2773" s="3">
        <v>0.2368865740740741</v>
      </c>
      <c r="E2773" t="s">
        <v>33</v>
      </c>
      <c r="F2773">
        <v>2500</v>
      </c>
      <c r="G2773" t="s">
        <v>189</v>
      </c>
      <c r="I2773">
        <f t="shared" si="301"/>
        <v>1</v>
      </c>
      <c r="J2773" t="str">
        <f t="shared" si="302"/>
        <v>OK</v>
      </c>
      <c r="K2773" t="str">
        <f t="shared" si="303"/>
        <v>Successful</v>
      </c>
      <c r="L2773" t="str">
        <f t="shared" si="304"/>
        <v>Withdrawal</v>
      </c>
      <c r="M2773" t="str">
        <f t="shared" si="305"/>
        <v>OK</v>
      </c>
      <c r="N2773" t="str">
        <f t="shared" si="306"/>
        <v>OK</v>
      </c>
      <c r="O2773" t="str">
        <f>_xlfn.XLOOKUP(B2773,'01_Raw_ATMs'!A:A,'01_Raw_ATMs'!A:A,"Not Found")</f>
        <v>ATM062</v>
      </c>
      <c r="P2773" t="str">
        <f t="shared" si="307"/>
        <v>Valid</v>
      </c>
    </row>
    <row r="2774" spans="1:16">
      <c r="A2774" t="s">
        <v>2969</v>
      </c>
      <c r="B2774" t="s">
        <v>143</v>
      </c>
      <c r="C2774" s="2">
        <v>45940</v>
      </c>
      <c r="D2774" s="3">
        <v>0.26041666666666669</v>
      </c>
      <c r="E2774" t="s">
        <v>33</v>
      </c>
      <c r="F2774">
        <v>3000</v>
      </c>
      <c r="G2774" t="s">
        <v>189</v>
      </c>
      <c r="I2774">
        <f t="shared" si="301"/>
        <v>1</v>
      </c>
      <c r="J2774" t="str">
        <f t="shared" si="302"/>
        <v>OK</v>
      </c>
      <c r="K2774" t="str">
        <f t="shared" si="303"/>
        <v>Successful</v>
      </c>
      <c r="L2774" t="str">
        <f t="shared" si="304"/>
        <v>Withdrawal</v>
      </c>
      <c r="M2774" t="str">
        <f t="shared" si="305"/>
        <v>OK</v>
      </c>
      <c r="N2774" t="str">
        <f t="shared" si="306"/>
        <v>OK</v>
      </c>
      <c r="O2774" t="str">
        <f>_xlfn.XLOOKUP(B2774,'01_Raw_ATMs'!A:A,'01_Raw_ATMs'!A:A,"Not Found")</f>
        <v>ATM063</v>
      </c>
      <c r="P2774" t="str">
        <f t="shared" si="307"/>
        <v>Valid</v>
      </c>
    </row>
    <row r="2775" spans="1:16">
      <c r="A2775" t="s">
        <v>2970</v>
      </c>
      <c r="B2775" t="s">
        <v>152</v>
      </c>
      <c r="C2775" s="2">
        <v>45970</v>
      </c>
      <c r="D2775" s="3">
        <v>0.82054398148148144</v>
      </c>
      <c r="E2775" t="s">
        <v>33</v>
      </c>
      <c r="F2775">
        <v>500</v>
      </c>
      <c r="G2775" t="s">
        <v>189</v>
      </c>
      <c r="I2775">
        <f t="shared" si="301"/>
        <v>1</v>
      </c>
      <c r="J2775" t="str">
        <f t="shared" si="302"/>
        <v>OK</v>
      </c>
      <c r="K2775" t="str">
        <f t="shared" si="303"/>
        <v>Successful</v>
      </c>
      <c r="L2775" t="str">
        <f t="shared" si="304"/>
        <v>Withdrawal</v>
      </c>
      <c r="M2775" t="str">
        <f t="shared" si="305"/>
        <v>OK</v>
      </c>
      <c r="N2775" t="str">
        <f t="shared" si="306"/>
        <v>OK</v>
      </c>
      <c r="O2775" t="str">
        <f>_xlfn.XLOOKUP(B2775,'01_Raw_ATMs'!A:A,'01_Raw_ATMs'!A:A,"Not Found")</f>
        <v>ATM072</v>
      </c>
      <c r="P2775" t="str">
        <f t="shared" si="307"/>
        <v>Valid</v>
      </c>
    </row>
    <row r="2776" spans="1:16">
      <c r="A2776" t="s">
        <v>2971</v>
      </c>
      <c r="B2776" t="s">
        <v>85</v>
      </c>
      <c r="C2776" s="2">
        <v>45883</v>
      </c>
      <c r="D2776" s="3">
        <v>0.79959490740740746</v>
      </c>
      <c r="E2776" t="s">
        <v>33</v>
      </c>
      <c r="F2776">
        <v>6000</v>
      </c>
      <c r="G2776" t="s">
        <v>189</v>
      </c>
      <c r="I2776">
        <f t="shared" si="301"/>
        <v>1</v>
      </c>
      <c r="J2776" t="str">
        <f t="shared" si="302"/>
        <v>OK</v>
      </c>
      <c r="K2776" t="str">
        <f t="shared" si="303"/>
        <v>Successful</v>
      </c>
      <c r="L2776" t="str">
        <f t="shared" si="304"/>
        <v>Withdrawal</v>
      </c>
      <c r="M2776" t="str">
        <f t="shared" si="305"/>
        <v>OK</v>
      </c>
      <c r="N2776" t="str">
        <f t="shared" si="306"/>
        <v>OK</v>
      </c>
      <c r="O2776" t="str">
        <f>_xlfn.XLOOKUP(B2776,'01_Raw_ATMs'!A:A,'01_Raw_ATMs'!A:A,"Not Found")</f>
        <v>ATM010</v>
      </c>
      <c r="P2776" t="str">
        <f t="shared" si="307"/>
        <v>Valid</v>
      </c>
    </row>
    <row r="2777" spans="1:16">
      <c r="A2777" t="s">
        <v>2972</v>
      </c>
      <c r="B2777" t="s">
        <v>165</v>
      </c>
      <c r="C2777" s="2">
        <v>46066</v>
      </c>
      <c r="D2777" s="3">
        <v>0.41233796296296299</v>
      </c>
      <c r="E2777" t="s">
        <v>33</v>
      </c>
      <c r="F2777">
        <v>3000</v>
      </c>
      <c r="G2777" t="s">
        <v>189</v>
      </c>
      <c r="I2777">
        <f t="shared" si="301"/>
        <v>1</v>
      </c>
      <c r="J2777" t="str">
        <f t="shared" si="302"/>
        <v>OK</v>
      </c>
      <c r="K2777" t="str">
        <f t="shared" si="303"/>
        <v>Successful</v>
      </c>
      <c r="L2777" t="str">
        <f t="shared" si="304"/>
        <v>Withdrawal</v>
      </c>
      <c r="M2777" t="str">
        <f t="shared" si="305"/>
        <v>OK</v>
      </c>
      <c r="N2777" t="str">
        <f t="shared" si="306"/>
        <v>OK</v>
      </c>
      <c r="O2777" t="str">
        <f>_xlfn.XLOOKUP(B2777,'01_Raw_ATMs'!A:A,'01_Raw_ATMs'!A:A,"Not Found")</f>
        <v>ATM085</v>
      </c>
      <c r="P2777" t="str">
        <f t="shared" si="307"/>
        <v>Valid</v>
      </c>
    </row>
    <row r="2778" spans="1:16">
      <c r="A2778" t="s">
        <v>2973</v>
      </c>
      <c r="B2778" t="s">
        <v>121</v>
      </c>
      <c r="C2778" s="2">
        <v>45941</v>
      </c>
      <c r="D2778" s="3">
        <v>0.7933217592592593</v>
      </c>
      <c r="E2778" t="s">
        <v>33</v>
      </c>
      <c r="F2778">
        <v>8000</v>
      </c>
      <c r="G2778" t="s">
        <v>189</v>
      </c>
      <c r="I2778">
        <f t="shared" si="301"/>
        <v>1</v>
      </c>
      <c r="J2778" t="str">
        <f t="shared" si="302"/>
        <v>OK</v>
      </c>
      <c r="K2778" t="str">
        <f t="shared" si="303"/>
        <v>Successful</v>
      </c>
      <c r="L2778" t="str">
        <f t="shared" si="304"/>
        <v>Withdrawal</v>
      </c>
      <c r="M2778" t="str">
        <f t="shared" si="305"/>
        <v>OK</v>
      </c>
      <c r="N2778" t="str">
        <f t="shared" si="306"/>
        <v>OK</v>
      </c>
      <c r="O2778" t="str">
        <f>_xlfn.XLOOKUP(B2778,'01_Raw_ATMs'!A:A,'01_Raw_ATMs'!A:A,"Not Found")</f>
        <v>ATM041</v>
      </c>
      <c r="P2778" t="str">
        <f t="shared" si="307"/>
        <v>Valid</v>
      </c>
    </row>
    <row r="2779" spans="1:16">
      <c r="A2779" t="s">
        <v>2974</v>
      </c>
      <c r="B2779" t="s">
        <v>102</v>
      </c>
      <c r="C2779" s="2">
        <v>45726</v>
      </c>
      <c r="D2779" s="3">
        <v>0.56094907407407413</v>
      </c>
      <c r="E2779" t="s">
        <v>33</v>
      </c>
      <c r="F2779">
        <v>1000</v>
      </c>
      <c r="G2779" t="s">
        <v>189</v>
      </c>
      <c r="I2779">
        <f t="shared" si="301"/>
        <v>1</v>
      </c>
      <c r="J2779" t="str">
        <f t="shared" si="302"/>
        <v>OK</v>
      </c>
      <c r="K2779" t="str">
        <f t="shared" si="303"/>
        <v>Successful</v>
      </c>
      <c r="L2779" t="str">
        <f t="shared" si="304"/>
        <v>Withdrawal</v>
      </c>
      <c r="M2779" t="str">
        <f t="shared" si="305"/>
        <v>OK</v>
      </c>
      <c r="N2779" t="str">
        <f t="shared" si="306"/>
        <v>OK</v>
      </c>
      <c r="O2779" t="str">
        <f>_xlfn.XLOOKUP(B2779,'01_Raw_ATMs'!A:A,'01_Raw_ATMs'!A:A,"Not Found")</f>
        <v>ATM023</v>
      </c>
      <c r="P2779" t="str">
        <f t="shared" si="307"/>
        <v>Valid</v>
      </c>
    </row>
    <row r="2780" spans="1:16">
      <c r="A2780" t="s">
        <v>2975</v>
      </c>
      <c r="B2780" t="s">
        <v>167</v>
      </c>
      <c r="C2780" s="2">
        <v>46008</v>
      </c>
      <c r="D2780" s="3">
        <v>0.51181712962962966</v>
      </c>
      <c r="E2780" t="s">
        <v>33</v>
      </c>
      <c r="F2780">
        <v>10000</v>
      </c>
      <c r="G2780" t="s">
        <v>189</v>
      </c>
      <c r="I2780">
        <f t="shared" si="301"/>
        <v>1</v>
      </c>
      <c r="J2780" t="str">
        <f t="shared" si="302"/>
        <v>OK</v>
      </c>
      <c r="K2780" t="str">
        <f t="shared" si="303"/>
        <v>Successful</v>
      </c>
      <c r="L2780" t="str">
        <f t="shared" si="304"/>
        <v>Withdrawal</v>
      </c>
      <c r="M2780" t="str">
        <f t="shared" si="305"/>
        <v>OK</v>
      </c>
      <c r="N2780" t="str">
        <f t="shared" si="306"/>
        <v>OK</v>
      </c>
      <c r="O2780" t="str">
        <f>_xlfn.XLOOKUP(B2780,'01_Raw_ATMs'!A:A,'01_Raw_ATMs'!A:A,"Not Found")</f>
        <v>ATM087</v>
      </c>
      <c r="P2780" t="str">
        <f t="shared" si="307"/>
        <v>Valid</v>
      </c>
    </row>
    <row r="2781" spans="1:16">
      <c r="A2781" t="s">
        <v>2976</v>
      </c>
      <c r="B2781" t="s">
        <v>173</v>
      </c>
      <c r="C2781" s="2">
        <v>46042</v>
      </c>
      <c r="D2781" s="3">
        <v>0.71778935185185189</v>
      </c>
      <c r="E2781" t="s">
        <v>33</v>
      </c>
      <c r="F2781">
        <v>6000</v>
      </c>
      <c r="G2781" t="s">
        <v>189</v>
      </c>
      <c r="I2781">
        <f t="shared" si="301"/>
        <v>1</v>
      </c>
      <c r="J2781" t="str">
        <f t="shared" si="302"/>
        <v>OK</v>
      </c>
      <c r="K2781" t="str">
        <f t="shared" si="303"/>
        <v>Successful</v>
      </c>
      <c r="L2781" t="str">
        <f t="shared" si="304"/>
        <v>Withdrawal</v>
      </c>
      <c r="M2781" t="str">
        <f t="shared" si="305"/>
        <v>OK</v>
      </c>
      <c r="N2781" t="str">
        <f t="shared" si="306"/>
        <v>OK</v>
      </c>
      <c r="O2781" t="str">
        <f>_xlfn.XLOOKUP(B2781,'01_Raw_ATMs'!A:A,'01_Raw_ATMs'!A:A,"Not Found")</f>
        <v>ATM093</v>
      </c>
      <c r="P2781" t="str">
        <f t="shared" si="307"/>
        <v>Valid</v>
      </c>
    </row>
    <row r="2782" spans="1:16">
      <c r="A2782" t="s">
        <v>2977</v>
      </c>
      <c r="B2782" t="s">
        <v>103</v>
      </c>
      <c r="C2782" s="2">
        <v>45719</v>
      </c>
      <c r="D2782" s="3">
        <v>0.62559027777777776</v>
      </c>
      <c r="E2782" t="s">
        <v>33</v>
      </c>
      <c r="F2782">
        <v>2500</v>
      </c>
      <c r="G2782" t="s">
        <v>189</v>
      </c>
      <c r="I2782">
        <f t="shared" si="301"/>
        <v>1</v>
      </c>
      <c r="J2782" t="str">
        <f t="shared" si="302"/>
        <v>OK</v>
      </c>
      <c r="K2782" t="str">
        <f t="shared" si="303"/>
        <v>Successful</v>
      </c>
      <c r="L2782" t="str">
        <f t="shared" si="304"/>
        <v>Withdrawal</v>
      </c>
      <c r="M2782" t="str">
        <f t="shared" si="305"/>
        <v>OK</v>
      </c>
      <c r="N2782" t="str">
        <f t="shared" si="306"/>
        <v>OK</v>
      </c>
      <c r="O2782" t="str">
        <f>_xlfn.XLOOKUP(B2782,'01_Raw_ATMs'!A:A,'01_Raw_ATMs'!A:A,"Not Found")</f>
        <v>ATM024</v>
      </c>
      <c r="P2782" t="str">
        <f t="shared" si="307"/>
        <v>Valid</v>
      </c>
    </row>
    <row r="2783" spans="1:16">
      <c r="A2783" t="s">
        <v>2978</v>
      </c>
      <c r="B2783" t="s">
        <v>100</v>
      </c>
      <c r="C2783" s="2">
        <v>45673</v>
      </c>
      <c r="D2783" s="3">
        <v>0.2470023148148148</v>
      </c>
      <c r="E2783" t="s">
        <v>33</v>
      </c>
      <c r="F2783">
        <v>1500</v>
      </c>
      <c r="G2783" t="s">
        <v>189</v>
      </c>
      <c r="I2783">
        <f t="shared" si="301"/>
        <v>1</v>
      </c>
      <c r="J2783" t="str">
        <f t="shared" si="302"/>
        <v>OK</v>
      </c>
      <c r="K2783" t="str">
        <f t="shared" si="303"/>
        <v>Successful</v>
      </c>
      <c r="L2783" t="str">
        <f t="shared" si="304"/>
        <v>Withdrawal</v>
      </c>
      <c r="M2783" t="str">
        <f t="shared" si="305"/>
        <v>OK</v>
      </c>
      <c r="N2783" t="str">
        <f t="shared" si="306"/>
        <v>OK</v>
      </c>
      <c r="O2783" t="str">
        <f>_xlfn.XLOOKUP(B2783,'01_Raw_ATMs'!A:A,'01_Raw_ATMs'!A:A,"Not Found")</f>
        <v>ATM021</v>
      </c>
      <c r="P2783" t="str">
        <f t="shared" si="307"/>
        <v>Valid</v>
      </c>
    </row>
    <row r="2784" spans="1:16">
      <c r="A2784" t="s">
        <v>2979</v>
      </c>
      <c r="B2784" t="s">
        <v>89</v>
      </c>
      <c r="C2784" s="2">
        <v>45811</v>
      </c>
      <c r="D2784" s="3">
        <v>0.46708333333333341</v>
      </c>
      <c r="E2784" t="s">
        <v>33</v>
      </c>
      <c r="F2784">
        <v>4000</v>
      </c>
      <c r="G2784" t="s">
        <v>189</v>
      </c>
      <c r="I2784">
        <f t="shared" si="301"/>
        <v>1</v>
      </c>
      <c r="J2784" t="str">
        <f t="shared" si="302"/>
        <v>OK</v>
      </c>
      <c r="K2784" t="str">
        <f t="shared" si="303"/>
        <v>Successful</v>
      </c>
      <c r="L2784" t="str">
        <f t="shared" si="304"/>
        <v>Withdrawal</v>
      </c>
      <c r="M2784" t="str">
        <f t="shared" si="305"/>
        <v>OK</v>
      </c>
      <c r="N2784" t="str">
        <f t="shared" si="306"/>
        <v>OK</v>
      </c>
      <c r="O2784" t="str">
        <f>_xlfn.XLOOKUP(B2784,'01_Raw_ATMs'!A:A,'01_Raw_ATMs'!A:A,"Not Found")</f>
        <v>ATM012</v>
      </c>
      <c r="P2784" t="str">
        <f t="shared" si="307"/>
        <v>Valid</v>
      </c>
    </row>
    <row r="2785" spans="1:16">
      <c r="A2785" t="s">
        <v>2980</v>
      </c>
      <c r="B2785" t="s">
        <v>160</v>
      </c>
      <c r="C2785" s="2">
        <v>46071</v>
      </c>
      <c r="D2785" s="3">
        <v>0.65047453703703706</v>
      </c>
      <c r="E2785" t="s">
        <v>33</v>
      </c>
      <c r="F2785">
        <v>500</v>
      </c>
      <c r="G2785" t="s">
        <v>189</v>
      </c>
      <c r="I2785">
        <f t="shared" si="301"/>
        <v>1</v>
      </c>
      <c r="J2785" t="str">
        <f t="shared" si="302"/>
        <v>OK</v>
      </c>
      <c r="K2785" t="str">
        <f t="shared" si="303"/>
        <v>Successful</v>
      </c>
      <c r="L2785" t="str">
        <f t="shared" si="304"/>
        <v>Withdrawal</v>
      </c>
      <c r="M2785" t="str">
        <f t="shared" si="305"/>
        <v>OK</v>
      </c>
      <c r="N2785" t="str">
        <f t="shared" si="306"/>
        <v>OK</v>
      </c>
      <c r="O2785" t="str">
        <f>_xlfn.XLOOKUP(B2785,'01_Raw_ATMs'!A:A,'01_Raw_ATMs'!A:A,"Not Found")</f>
        <v>ATM080</v>
      </c>
      <c r="P2785" t="str">
        <f t="shared" si="307"/>
        <v>Valid</v>
      </c>
    </row>
    <row r="2786" spans="1:16">
      <c r="A2786" t="s">
        <v>2981</v>
      </c>
      <c r="B2786" t="s">
        <v>147</v>
      </c>
      <c r="C2786" s="2">
        <v>46143</v>
      </c>
      <c r="D2786" s="3">
        <v>0.38225694444444452</v>
      </c>
      <c r="E2786" t="s">
        <v>33</v>
      </c>
      <c r="F2786">
        <v>5000</v>
      </c>
      <c r="G2786" t="s">
        <v>189</v>
      </c>
      <c r="I2786">
        <f t="shared" si="301"/>
        <v>1</v>
      </c>
      <c r="J2786" t="str">
        <f t="shared" si="302"/>
        <v>OK</v>
      </c>
      <c r="K2786" t="str">
        <f t="shared" si="303"/>
        <v>Successful</v>
      </c>
      <c r="L2786" t="str">
        <f t="shared" si="304"/>
        <v>Withdrawal</v>
      </c>
      <c r="M2786" t="str">
        <f t="shared" si="305"/>
        <v>OK</v>
      </c>
      <c r="N2786" t="str">
        <f t="shared" si="306"/>
        <v>OK</v>
      </c>
      <c r="O2786" t="str">
        <f>_xlfn.XLOOKUP(B2786,'01_Raw_ATMs'!A:A,'01_Raw_ATMs'!A:A,"Not Found")</f>
        <v>ATM067</v>
      </c>
      <c r="P2786" t="str">
        <f t="shared" si="307"/>
        <v>Valid</v>
      </c>
    </row>
    <row r="2787" spans="1:16">
      <c r="A2787" t="s">
        <v>2982</v>
      </c>
      <c r="B2787" t="s">
        <v>158</v>
      </c>
      <c r="C2787" s="2">
        <v>45847</v>
      </c>
      <c r="D2787" s="3">
        <v>0.32041666666666668</v>
      </c>
      <c r="E2787" t="s">
        <v>33</v>
      </c>
      <c r="F2787">
        <v>500</v>
      </c>
      <c r="G2787" t="s">
        <v>189</v>
      </c>
      <c r="I2787">
        <f t="shared" si="301"/>
        <v>1</v>
      </c>
      <c r="J2787" t="str">
        <f t="shared" si="302"/>
        <v>OK</v>
      </c>
      <c r="K2787" t="str">
        <f t="shared" si="303"/>
        <v>Successful</v>
      </c>
      <c r="L2787" t="str">
        <f t="shared" si="304"/>
        <v>Withdrawal</v>
      </c>
      <c r="M2787" t="str">
        <f t="shared" si="305"/>
        <v>OK</v>
      </c>
      <c r="N2787" t="str">
        <f t="shared" si="306"/>
        <v>OK</v>
      </c>
      <c r="O2787" t="str">
        <f>_xlfn.XLOOKUP(B2787,'01_Raw_ATMs'!A:A,'01_Raw_ATMs'!A:A,"Not Found")</f>
        <v>ATM078</v>
      </c>
      <c r="P2787" t="str">
        <f t="shared" si="307"/>
        <v>Valid</v>
      </c>
    </row>
    <row r="2788" spans="1:16">
      <c r="A2788" t="s">
        <v>2983</v>
      </c>
      <c r="B2788" t="s">
        <v>124</v>
      </c>
      <c r="C2788" s="2">
        <v>46201</v>
      </c>
      <c r="D2788" s="3">
        <v>0.68797453703703704</v>
      </c>
      <c r="E2788" t="s">
        <v>33</v>
      </c>
      <c r="F2788">
        <v>3000</v>
      </c>
      <c r="G2788" t="s">
        <v>189</v>
      </c>
      <c r="I2788">
        <f t="shared" si="301"/>
        <v>1</v>
      </c>
      <c r="J2788" t="str">
        <f t="shared" si="302"/>
        <v>OK</v>
      </c>
      <c r="K2788" t="str">
        <f t="shared" si="303"/>
        <v>Successful</v>
      </c>
      <c r="L2788" t="str">
        <f t="shared" si="304"/>
        <v>Withdrawal</v>
      </c>
      <c r="M2788" t="str">
        <f t="shared" si="305"/>
        <v>OK</v>
      </c>
      <c r="N2788" t="str">
        <f t="shared" si="306"/>
        <v>OK</v>
      </c>
      <c r="O2788" t="str">
        <f>_xlfn.XLOOKUP(B2788,'01_Raw_ATMs'!A:A,'01_Raw_ATMs'!A:A,"Not Found")</f>
        <v>ATM044</v>
      </c>
      <c r="P2788" t="str">
        <f t="shared" si="307"/>
        <v>Valid</v>
      </c>
    </row>
    <row r="2789" spans="1:16">
      <c r="A2789" t="s">
        <v>2984</v>
      </c>
      <c r="B2789" t="s">
        <v>162</v>
      </c>
      <c r="C2789" s="2">
        <v>45870</v>
      </c>
      <c r="D2789" s="3">
        <v>0.90527777777777774</v>
      </c>
      <c r="E2789" t="s">
        <v>211</v>
      </c>
      <c r="F2789">
        <v>0</v>
      </c>
      <c r="G2789" t="s">
        <v>189</v>
      </c>
      <c r="I2789">
        <f t="shared" si="301"/>
        <v>1</v>
      </c>
      <c r="J2789" t="str">
        <f t="shared" si="302"/>
        <v>OK</v>
      </c>
      <c r="K2789" t="str">
        <f t="shared" si="303"/>
        <v>Successful</v>
      </c>
      <c r="L2789" t="str">
        <f t="shared" si="304"/>
        <v>Mini Statement</v>
      </c>
      <c r="M2789" t="str">
        <f t="shared" si="305"/>
        <v>OK</v>
      </c>
      <c r="N2789" t="str">
        <f t="shared" si="306"/>
        <v>OK</v>
      </c>
      <c r="O2789" t="str">
        <f>_xlfn.XLOOKUP(B2789,'01_Raw_ATMs'!A:A,'01_Raw_ATMs'!A:A,"Not Found")</f>
        <v>ATM082</v>
      </c>
      <c r="P2789" t="str">
        <f t="shared" si="307"/>
        <v>Valid</v>
      </c>
    </row>
    <row r="2790" spans="1:16">
      <c r="A2790" t="s">
        <v>2985</v>
      </c>
      <c r="B2790" t="s">
        <v>120</v>
      </c>
      <c r="C2790" s="2">
        <v>45865</v>
      </c>
      <c r="D2790" s="3">
        <v>0.29560185185185178</v>
      </c>
      <c r="E2790" t="s">
        <v>194</v>
      </c>
      <c r="F2790">
        <v>0</v>
      </c>
      <c r="G2790" t="s">
        <v>189</v>
      </c>
      <c r="I2790">
        <f t="shared" si="301"/>
        <v>1</v>
      </c>
      <c r="J2790" t="str">
        <f t="shared" si="302"/>
        <v>OK</v>
      </c>
      <c r="K2790" t="str">
        <f t="shared" si="303"/>
        <v>Successful</v>
      </c>
      <c r="L2790" t="str">
        <f t="shared" si="304"/>
        <v>Balance Inquiry</v>
      </c>
      <c r="M2790" t="str">
        <f t="shared" si="305"/>
        <v>OK</v>
      </c>
      <c r="N2790" t="str">
        <f t="shared" si="306"/>
        <v>OK</v>
      </c>
      <c r="O2790" t="str">
        <f>_xlfn.XLOOKUP(B2790,'01_Raw_ATMs'!A:A,'01_Raw_ATMs'!A:A,"Not Found")</f>
        <v>ATM040</v>
      </c>
      <c r="P2790" t="str">
        <f t="shared" si="307"/>
        <v>Valid</v>
      </c>
    </row>
    <row r="2791" spans="1:16">
      <c r="A2791" t="s">
        <v>2986</v>
      </c>
      <c r="B2791" t="s">
        <v>104</v>
      </c>
      <c r="C2791" s="2">
        <v>45689</v>
      </c>
      <c r="D2791" s="3">
        <v>0.9470601851851852</v>
      </c>
      <c r="E2791" t="s">
        <v>194</v>
      </c>
      <c r="F2791">
        <v>0</v>
      </c>
      <c r="G2791" t="s">
        <v>189</v>
      </c>
      <c r="I2791">
        <f t="shared" si="301"/>
        <v>1</v>
      </c>
      <c r="J2791" t="str">
        <f t="shared" si="302"/>
        <v>OK</v>
      </c>
      <c r="K2791" t="str">
        <f t="shared" si="303"/>
        <v>Successful</v>
      </c>
      <c r="L2791" t="str">
        <f t="shared" si="304"/>
        <v>Balance Inquiry</v>
      </c>
      <c r="M2791" t="str">
        <f t="shared" si="305"/>
        <v>OK</v>
      </c>
      <c r="N2791" t="str">
        <f t="shared" si="306"/>
        <v>OK</v>
      </c>
      <c r="O2791" t="str">
        <f>_xlfn.XLOOKUP(B2791,'01_Raw_ATMs'!A:A,'01_Raw_ATMs'!A:A,"Not Found")</f>
        <v>ATM025</v>
      </c>
      <c r="P2791" t="str">
        <f t="shared" si="307"/>
        <v>Valid</v>
      </c>
    </row>
    <row r="2792" spans="1:16">
      <c r="A2792" t="s">
        <v>2987</v>
      </c>
      <c r="B2792" t="s">
        <v>103</v>
      </c>
      <c r="C2792" s="2">
        <v>45896</v>
      </c>
      <c r="D2792" s="3">
        <v>0.29317129629629629</v>
      </c>
      <c r="E2792" t="s">
        <v>33</v>
      </c>
      <c r="F2792">
        <v>1000</v>
      </c>
      <c r="G2792" t="s">
        <v>189</v>
      </c>
      <c r="I2792">
        <f t="shared" si="301"/>
        <v>1</v>
      </c>
      <c r="J2792" t="str">
        <f t="shared" si="302"/>
        <v>OK</v>
      </c>
      <c r="K2792" t="str">
        <f t="shared" si="303"/>
        <v>Successful</v>
      </c>
      <c r="L2792" t="str">
        <f t="shared" si="304"/>
        <v>Withdrawal</v>
      </c>
      <c r="M2792" t="str">
        <f t="shared" si="305"/>
        <v>OK</v>
      </c>
      <c r="N2792" t="str">
        <f t="shared" si="306"/>
        <v>OK</v>
      </c>
      <c r="O2792" t="str">
        <f>_xlfn.XLOOKUP(B2792,'01_Raw_ATMs'!A:A,'01_Raw_ATMs'!A:A,"Not Found")</f>
        <v>ATM024</v>
      </c>
      <c r="P2792" t="str">
        <f t="shared" si="307"/>
        <v>Valid</v>
      </c>
    </row>
    <row r="2793" spans="1:16">
      <c r="A2793" t="s">
        <v>2988</v>
      </c>
      <c r="B2793" t="s">
        <v>76</v>
      </c>
      <c r="C2793" s="2">
        <v>46015</v>
      </c>
      <c r="D2793" s="3">
        <v>0.64186342592592593</v>
      </c>
      <c r="E2793" t="s">
        <v>261</v>
      </c>
      <c r="F2793">
        <v>15000</v>
      </c>
      <c r="G2793" t="s">
        <v>189</v>
      </c>
      <c r="I2793">
        <f t="shared" si="301"/>
        <v>1</v>
      </c>
      <c r="J2793" t="str">
        <f t="shared" si="302"/>
        <v>OK</v>
      </c>
      <c r="K2793" t="str">
        <f t="shared" si="303"/>
        <v>Successful</v>
      </c>
      <c r="L2793" t="str">
        <f t="shared" si="304"/>
        <v>Cash Deposit</v>
      </c>
      <c r="M2793" t="str">
        <f t="shared" si="305"/>
        <v>OK</v>
      </c>
      <c r="N2793" t="str">
        <f t="shared" si="306"/>
        <v>OK</v>
      </c>
      <c r="O2793" t="str">
        <f>_xlfn.XLOOKUP(B2793,'01_Raw_ATMs'!A:A,'01_Raw_ATMs'!A:A,"Not Found")</f>
        <v>ATM004</v>
      </c>
      <c r="P2793" t="str">
        <f t="shared" si="307"/>
        <v>Valid</v>
      </c>
    </row>
    <row r="2794" spans="1:16">
      <c r="A2794" t="s">
        <v>2989</v>
      </c>
      <c r="B2794" t="s">
        <v>117</v>
      </c>
      <c r="C2794" s="2">
        <v>46149</v>
      </c>
      <c r="D2794" s="3">
        <v>2.0833333333333329E-3</v>
      </c>
      <c r="E2794" t="s">
        <v>33</v>
      </c>
      <c r="F2794">
        <v>6000</v>
      </c>
      <c r="G2794" t="s">
        <v>189</v>
      </c>
      <c r="I2794">
        <f t="shared" si="301"/>
        <v>1</v>
      </c>
      <c r="J2794" t="str">
        <f t="shared" si="302"/>
        <v>OK</v>
      </c>
      <c r="K2794" t="str">
        <f t="shared" si="303"/>
        <v>Successful</v>
      </c>
      <c r="L2794" t="str">
        <f t="shared" si="304"/>
        <v>Withdrawal</v>
      </c>
      <c r="M2794" t="str">
        <f t="shared" si="305"/>
        <v>OK</v>
      </c>
      <c r="N2794" t="str">
        <f t="shared" si="306"/>
        <v>OK</v>
      </c>
      <c r="O2794" t="str">
        <f>_xlfn.XLOOKUP(B2794,'01_Raw_ATMs'!A:A,'01_Raw_ATMs'!A:A,"Not Found")</f>
        <v>ATM037</v>
      </c>
      <c r="P2794" t="str">
        <f t="shared" si="307"/>
        <v>Valid</v>
      </c>
    </row>
    <row r="2795" spans="1:16">
      <c r="A2795" t="s">
        <v>2990</v>
      </c>
      <c r="B2795" t="s">
        <v>120</v>
      </c>
      <c r="C2795" s="2">
        <v>45974</v>
      </c>
      <c r="D2795" s="3">
        <v>0.7003125</v>
      </c>
      <c r="E2795" t="s">
        <v>33</v>
      </c>
      <c r="F2795">
        <v>2500</v>
      </c>
      <c r="G2795" t="s">
        <v>189</v>
      </c>
      <c r="I2795">
        <f t="shared" si="301"/>
        <v>1</v>
      </c>
      <c r="J2795" t="str">
        <f t="shared" si="302"/>
        <v>OK</v>
      </c>
      <c r="K2795" t="str">
        <f t="shared" si="303"/>
        <v>Successful</v>
      </c>
      <c r="L2795" t="str">
        <f t="shared" si="304"/>
        <v>Withdrawal</v>
      </c>
      <c r="M2795" t="str">
        <f t="shared" si="305"/>
        <v>OK</v>
      </c>
      <c r="N2795" t="str">
        <f t="shared" si="306"/>
        <v>OK</v>
      </c>
      <c r="O2795" t="str">
        <f>_xlfn.XLOOKUP(B2795,'01_Raw_ATMs'!A:A,'01_Raw_ATMs'!A:A,"Not Found")</f>
        <v>ATM040</v>
      </c>
      <c r="P2795" t="str">
        <f t="shared" si="307"/>
        <v>Valid</v>
      </c>
    </row>
    <row r="2796" spans="1:16">
      <c r="A2796" t="s">
        <v>2991</v>
      </c>
      <c r="B2796" t="s">
        <v>156</v>
      </c>
      <c r="C2796" s="2">
        <v>46118</v>
      </c>
      <c r="D2796" s="3">
        <v>0.91394675925925928</v>
      </c>
      <c r="E2796" t="s">
        <v>33</v>
      </c>
      <c r="F2796">
        <v>2000</v>
      </c>
      <c r="G2796" t="s">
        <v>189</v>
      </c>
      <c r="I2796">
        <f t="shared" si="301"/>
        <v>1</v>
      </c>
      <c r="J2796" t="str">
        <f t="shared" si="302"/>
        <v>OK</v>
      </c>
      <c r="K2796" t="str">
        <f t="shared" si="303"/>
        <v>Successful</v>
      </c>
      <c r="L2796" t="str">
        <f t="shared" si="304"/>
        <v>Withdrawal</v>
      </c>
      <c r="M2796" t="str">
        <f t="shared" si="305"/>
        <v>OK</v>
      </c>
      <c r="N2796" t="str">
        <f t="shared" si="306"/>
        <v>OK</v>
      </c>
      <c r="O2796" t="str">
        <f>_xlfn.XLOOKUP(B2796,'01_Raw_ATMs'!A:A,'01_Raw_ATMs'!A:A,"Not Found")</f>
        <v>ATM076</v>
      </c>
      <c r="P2796" t="str">
        <f t="shared" si="307"/>
        <v>Valid</v>
      </c>
    </row>
    <row r="2797" spans="1:16">
      <c r="A2797" t="s">
        <v>2992</v>
      </c>
      <c r="B2797" t="s">
        <v>125</v>
      </c>
      <c r="C2797" s="2">
        <v>46094</v>
      </c>
      <c r="D2797" s="3">
        <v>0.75157407407407406</v>
      </c>
      <c r="E2797" t="s">
        <v>194</v>
      </c>
      <c r="F2797">
        <v>0</v>
      </c>
      <c r="G2797" t="s">
        <v>189</v>
      </c>
      <c r="I2797">
        <f t="shared" si="301"/>
        <v>1</v>
      </c>
      <c r="J2797" t="str">
        <f t="shared" si="302"/>
        <v>OK</v>
      </c>
      <c r="K2797" t="str">
        <f t="shared" si="303"/>
        <v>Successful</v>
      </c>
      <c r="L2797" t="str">
        <f t="shared" si="304"/>
        <v>Balance Inquiry</v>
      </c>
      <c r="M2797" t="str">
        <f t="shared" si="305"/>
        <v>OK</v>
      </c>
      <c r="N2797" t="str">
        <f t="shared" si="306"/>
        <v>OK</v>
      </c>
      <c r="O2797" t="str">
        <f>_xlfn.XLOOKUP(B2797,'01_Raw_ATMs'!A:A,'01_Raw_ATMs'!A:A,"Not Found")</f>
        <v>ATM045</v>
      </c>
      <c r="P2797" t="str">
        <f t="shared" si="307"/>
        <v>Valid</v>
      </c>
    </row>
    <row r="2798" spans="1:16">
      <c r="A2798" t="s">
        <v>2993</v>
      </c>
      <c r="B2798" t="s">
        <v>133</v>
      </c>
      <c r="C2798" s="2">
        <v>45908</v>
      </c>
      <c r="D2798" s="3">
        <v>0.53071759259259255</v>
      </c>
      <c r="E2798" t="s">
        <v>33</v>
      </c>
      <c r="F2798">
        <v>500</v>
      </c>
      <c r="G2798" t="s">
        <v>189</v>
      </c>
      <c r="I2798">
        <f t="shared" si="301"/>
        <v>1</v>
      </c>
      <c r="J2798" t="str">
        <f t="shared" si="302"/>
        <v>OK</v>
      </c>
      <c r="K2798" t="str">
        <f t="shared" si="303"/>
        <v>Successful</v>
      </c>
      <c r="L2798" t="str">
        <f t="shared" si="304"/>
        <v>Withdrawal</v>
      </c>
      <c r="M2798" t="str">
        <f t="shared" si="305"/>
        <v>OK</v>
      </c>
      <c r="N2798" t="str">
        <f t="shared" si="306"/>
        <v>OK</v>
      </c>
      <c r="O2798" t="str">
        <f>_xlfn.XLOOKUP(B2798,'01_Raw_ATMs'!A:A,'01_Raw_ATMs'!A:A,"Not Found")</f>
        <v>ATM053</v>
      </c>
      <c r="P2798" t="str">
        <f t="shared" si="307"/>
        <v>Valid</v>
      </c>
    </row>
    <row r="2799" spans="1:16">
      <c r="A2799" t="s">
        <v>2994</v>
      </c>
      <c r="B2799" t="s">
        <v>130</v>
      </c>
      <c r="C2799" s="2">
        <v>45936</v>
      </c>
      <c r="D2799" s="3">
        <v>0.69387731481481485</v>
      </c>
      <c r="E2799" t="s">
        <v>261</v>
      </c>
      <c r="F2799">
        <v>10000</v>
      </c>
      <c r="G2799" t="s">
        <v>189</v>
      </c>
      <c r="I2799">
        <f t="shared" si="301"/>
        <v>1</v>
      </c>
      <c r="J2799" t="str">
        <f t="shared" si="302"/>
        <v>OK</v>
      </c>
      <c r="K2799" t="str">
        <f t="shared" si="303"/>
        <v>Successful</v>
      </c>
      <c r="L2799" t="str">
        <f t="shared" si="304"/>
        <v>Cash Deposit</v>
      </c>
      <c r="M2799" t="str">
        <f t="shared" si="305"/>
        <v>OK</v>
      </c>
      <c r="N2799" t="str">
        <f t="shared" si="306"/>
        <v>OK</v>
      </c>
      <c r="O2799" t="str">
        <f>_xlfn.XLOOKUP(B2799,'01_Raw_ATMs'!A:A,'01_Raw_ATMs'!A:A,"Not Found")</f>
        <v>ATM050</v>
      </c>
      <c r="P2799" t="str">
        <f t="shared" si="307"/>
        <v>Valid</v>
      </c>
    </row>
    <row r="2800" spans="1:16">
      <c r="A2800" t="s">
        <v>2995</v>
      </c>
      <c r="B2800" t="s">
        <v>162</v>
      </c>
      <c r="C2800" s="2">
        <v>46024</v>
      </c>
      <c r="D2800" s="3">
        <v>0.32250000000000001</v>
      </c>
      <c r="E2800" t="s">
        <v>33</v>
      </c>
      <c r="F2800">
        <v>2000</v>
      </c>
      <c r="G2800" t="s">
        <v>189</v>
      </c>
      <c r="I2800">
        <f t="shared" si="301"/>
        <v>1</v>
      </c>
      <c r="J2800" t="str">
        <f t="shared" si="302"/>
        <v>OK</v>
      </c>
      <c r="K2800" t="str">
        <f t="shared" si="303"/>
        <v>Successful</v>
      </c>
      <c r="L2800" t="str">
        <f t="shared" si="304"/>
        <v>Withdrawal</v>
      </c>
      <c r="M2800" t="str">
        <f t="shared" si="305"/>
        <v>OK</v>
      </c>
      <c r="N2800" t="str">
        <f t="shared" si="306"/>
        <v>OK</v>
      </c>
      <c r="O2800" t="str">
        <f>_xlfn.XLOOKUP(B2800,'01_Raw_ATMs'!A:A,'01_Raw_ATMs'!A:A,"Not Found")</f>
        <v>ATM082</v>
      </c>
      <c r="P2800" t="str">
        <f t="shared" si="307"/>
        <v>Valid</v>
      </c>
    </row>
    <row r="2801" spans="1:16">
      <c r="A2801" t="s">
        <v>2996</v>
      </c>
      <c r="B2801" t="s">
        <v>128</v>
      </c>
      <c r="C2801" s="2">
        <v>46135</v>
      </c>
      <c r="D2801" s="3">
        <v>0.75790509259259264</v>
      </c>
      <c r="E2801" t="s">
        <v>33</v>
      </c>
      <c r="F2801">
        <v>1500</v>
      </c>
      <c r="G2801" t="s">
        <v>189</v>
      </c>
      <c r="I2801">
        <f t="shared" si="301"/>
        <v>1</v>
      </c>
      <c r="J2801" t="str">
        <f t="shared" si="302"/>
        <v>OK</v>
      </c>
      <c r="K2801" t="str">
        <f t="shared" si="303"/>
        <v>Successful</v>
      </c>
      <c r="L2801" t="str">
        <f t="shared" si="304"/>
        <v>Withdrawal</v>
      </c>
      <c r="M2801" t="str">
        <f t="shared" si="305"/>
        <v>OK</v>
      </c>
      <c r="N2801" t="str">
        <f t="shared" si="306"/>
        <v>OK</v>
      </c>
      <c r="O2801" t="str">
        <f>_xlfn.XLOOKUP(B2801,'01_Raw_ATMs'!A:A,'01_Raw_ATMs'!A:A,"Not Found")</f>
        <v>ATM048</v>
      </c>
      <c r="P2801" t="str">
        <f t="shared" si="307"/>
        <v>Valid</v>
      </c>
    </row>
    <row r="2802" spans="1:16">
      <c r="A2802" t="s">
        <v>2997</v>
      </c>
      <c r="B2802" t="s">
        <v>140</v>
      </c>
      <c r="C2802" s="2">
        <v>46081</v>
      </c>
      <c r="D2802" s="3">
        <v>0.76896990740740745</v>
      </c>
      <c r="E2802" t="s">
        <v>33</v>
      </c>
      <c r="F2802">
        <v>1000</v>
      </c>
      <c r="G2802" t="s">
        <v>189</v>
      </c>
      <c r="I2802">
        <f t="shared" si="301"/>
        <v>1</v>
      </c>
      <c r="J2802" t="str">
        <f t="shared" si="302"/>
        <v>OK</v>
      </c>
      <c r="K2802" t="str">
        <f t="shared" si="303"/>
        <v>Successful</v>
      </c>
      <c r="L2802" t="str">
        <f t="shared" si="304"/>
        <v>Withdrawal</v>
      </c>
      <c r="M2802" t="str">
        <f t="shared" si="305"/>
        <v>OK</v>
      </c>
      <c r="N2802" t="str">
        <f t="shared" si="306"/>
        <v>OK</v>
      </c>
      <c r="O2802" t="str">
        <f>_xlfn.XLOOKUP(B2802,'01_Raw_ATMs'!A:A,'01_Raw_ATMs'!A:A,"Not Found")</f>
        <v>ATM060</v>
      </c>
      <c r="P2802" t="str">
        <f t="shared" si="307"/>
        <v>Valid</v>
      </c>
    </row>
    <row r="2803" spans="1:16">
      <c r="A2803" t="s">
        <v>2998</v>
      </c>
      <c r="B2803" t="s">
        <v>159</v>
      </c>
      <c r="C2803" s="2">
        <v>45954</v>
      </c>
      <c r="D2803" s="3">
        <v>0.90270833333333333</v>
      </c>
      <c r="E2803" t="s">
        <v>33</v>
      </c>
      <c r="F2803">
        <v>8000</v>
      </c>
      <c r="G2803" t="s">
        <v>189</v>
      </c>
      <c r="I2803">
        <f t="shared" si="301"/>
        <v>1</v>
      </c>
      <c r="J2803" t="str">
        <f t="shared" si="302"/>
        <v>OK</v>
      </c>
      <c r="K2803" t="str">
        <f t="shared" si="303"/>
        <v>Successful</v>
      </c>
      <c r="L2803" t="str">
        <f t="shared" si="304"/>
        <v>Withdrawal</v>
      </c>
      <c r="M2803" t="str">
        <f t="shared" si="305"/>
        <v>OK</v>
      </c>
      <c r="N2803" t="str">
        <f t="shared" si="306"/>
        <v>OK</v>
      </c>
      <c r="O2803" t="str">
        <f>_xlfn.XLOOKUP(B2803,'01_Raw_ATMs'!A:A,'01_Raw_ATMs'!A:A,"Not Found")</f>
        <v>ATM079</v>
      </c>
      <c r="P2803" t="str">
        <f t="shared" si="307"/>
        <v>Valid</v>
      </c>
    </row>
    <row r="2804" spans="1:16">
      <c r="A2804" t="s">
        <v>2999</v>
      </c>
      <c r="B2804" t="s">
        <v>159</v>
      </c>
      <c r="C2804" s="2">
        <v>46060</v>
      </c>
      <c r="D2804" s="3">
        <v>0.51280092592592597</v>
      </c>
      <c r="E2804" t="s">
        <v>33</v>
      </c>
      <c r="F2804">
        <v>2000</v>
      </c>
      <c r="G2804" t="s">
        <v>189</v>
      </c>
      <c r="I2804">
        <f t="shared" si="301"/>
        <v>1</v>
      </c>
      <c r="J2804" t="str">
        <f t="shared" si="302"/>
        <v>OK</v>
      </c>
      <c r="K2804" t="str">
        <f t="shared" si="303"/>
        <v>Successful</v>
      </c>
      <c r="L2804" t="str">
        <f t="shared" si="304"/>
        <v>Withdrawal</v>
      </c>
      <c r="M2804" t="str">
        <f t="shared" si="305"/>
        <v>OK</v>
      </c>
      <c r="N2804" t="str">
        <f t="shared" si="306"/>
        <v>OK</v>
      </c>
      <c r="O2804" t="str">
        <f>_xlfn.XLOOKUP(B2804,'01_Raw_ATMs'!A:A,'01_Raw_ATMs'!A:A,"Not Found")</f>
        <v>ATM079</v>
      </c>
      <c r="P2804" t="str">
        <f t="shared" si="307"/>
        <v>Valid</v>
      </c>
    </row>
    <row r="2805" spans="1:16">
      <c r="A2805" t="s">
        <v>3000</v>
      </c>
      <c r="B2805" t="s">
        <v>123</v>
      </c>
      <c r="C2805" s="2">
        <v>45926</v>
      </c>
      <c r="D2805" s="3">
        <v>0.87451388888888892</v>
      </c>
      <c r="E2805" t="s">
        <v>194</v>
      </c>
      <c r="F2805">
        <v>0</v>
      </c>
      <c r="G2805" t="s">
        <v>189</v>
      </c>
      <c r="I2805">
        <f t="shared" si="301"/>
        <v>1</v>
      </c>
      <c r="J2805" t="str">
        <f t="shared" si="302"/>
        <v>OK</v>
      </c>
      <c r="K2805" t="str">
        <f t="shared" si="303"/>
        <v>Successful</v>
      </c>
      <c r="L2805" t="str">
        <f t="shared" si="304"/>
        <v>Balance Inquiry</v>
      </c>
      <c r="M2805" t="str">
        <f t="shared" si="305"/>
        <v>OK</v>
      </c>
      <c r="N2805" t="str">
        <f t="shared" si="306"/>
        <v>OK</v>
      </c>
      <c r="O2805" t="str">
        <f>_xlfn.XLOOKUP(B2805,'01_Raw_ATMs'!A:A,'01_Raw_ATMs'!A:A,"Not Found")</f>
        <v>ATM043</v>
      </c>
      <c r="P2805" t="str">
        <f t="shared" si="307"/>
        <v>Valid</v>
      </c>
    </row>
    <row r="2806" spans="1:16">
      <c r="A2806" t="s">
        <v>3001</v>
      </c>
      <c r="B2806" t="s">
        <v>113</v>
      </c>
      <c r="C2806" s="2">
        <v>45732</v>
      </c>
      <c r="D2806" s="3">
        <v>0.80531249999999999</v>
      </c>
      <c r="E2806" t="s">
        <v>33</v>
      </c>
      <c r="F2806">
        <v>8000</v>
      </c>
      <c r="G2806" t="s">
        <v>189</v>
      </c>
      <c r="I2806">
        <f t="shared" si="301"/>
        <v>1</v>
      </c>
      <c r="J2806" t="str">
        <f t="shared" si="302"/>
        <v>OK</v>
      </c>
      <c r="K2806" t="str">
        <f t="shared" si="303"/>
        <v>Successful</v>
      </c>
      <c r="L2806" t="str">
        <f t="shared" si="304"/>
        <v>Withdrawal</v>
      </c>
      <c r="M2806" t="str">
        <f t="shared" si="305"/>
        <v>OK</v>
      </c>
      <c r="N2806" t="str">
        <f t="shared" si="306"/>
        <v>OK</v>
      </c>
      <c r="O2806" t="str">
        <f>_xlfn.XLOOKUP(B2806,'01_Raw_ATMs'!A:A,'01_Raw_ATMs'!A:A,"Not Found")</f>
        <v>ATM033</v>
      </c>
      <c r="P2806" t="str">
        <f t="shared" si="307"/>
        <v>Valid</v>
      </c>
    </row>
    <row r="2807" spans="1:16">
      <c r="A2807" t="s">
        <v>3002</v>
      </c>
      <c r="B2807" t="s">
        <v>156</v>
      </c>
      <c r="C2807" s="2">
        <v>45908</v>
      </c>
      <c r="D2807" s="3">
        <v>0.80269675925925921</v>
      </c>
      <c r="E2807" t="s">
        <v>33</v>
      </c>
      <c r="F2807">
        <v>2500</v>
      </c>
      <c r="G2807" t="s">
        <v>189</v>
      </c>
      <c r="I2807">
        <f t="shared" si="301"/>
        <v>1</v>
      </c>
      <c r="J2807" t="str">
        <f t="shared" si="302"/>
        <v>OK</v>
      </c>
      <c r="K2807" t="str">
        <f t="shared" si="303"/>
        <v>Successful</v>
      </c>
      <c r="L2807" t="str">
        <f t="shared" si="304"/>
        <v>Withdrawal</v>
      </c>
      <c r="M2807" t="str">
        <f t="shared" si="305"/>
        <v>OK</v>
      </c>
      <c r="N2807" t="str">
        <f t="shared" si="306"/>
        <v>OK</v>
      </c>
      <c r="O2807" t="str">
        <f>_xlfn.XLOOKUP(B2807,'01_Raw_ATMs'!A:A,'01_Raw_ATMs'!A:A,"Not Found")</f>
        <v>ATM076</v>
      </c>
      <c r="P2807" t="str">
        <f t="shared" si="307"/>
        <v>Valid</v>
      </c>
    </row>
    <row r="2808" spans="1:16">
      <c r="A2808" t="s">
        <v>3003</v>
      </c>
      <c r="B2808" t="s">
        <v>138</v>
      </c>
      <c r="C2808" s="2">
        <v>45949</v>
      </c>
      <c r="D2808" s="3">
        <v>0.41408564814814808</v>
      </c>
      <c r="E2808" t="s">
        <v>211</v>
      </c>
      <c r="F2808">
        <v>0</v>
      </c>
      <c r="G2808" t="s">
        <v>189</v>
      </c>
      <c r="I2808">
        <f t="shared" si="301"/>
        <v>1</v>
      </c>
      <c r="J2808" t="str">
        <f t="shared" si="302"/>
        <v>OK</v>
      </c>
      <c r="K2808" t="str">
        <f t="shared" si="303"/>
        <v>Successful</v>
      </c>
      <c r="L2808" t="str">
        <f t="shared" si="304"/>
        <v>Mini Statement</v>
      </c>
      <c r="M2808" t="str">
        <f t="shared" si="305"/>
        <v>OK</v>
      </c>
      <c r="N2808" t="str">
        <f t="shared" si="306"/>
        <v>OK</v>
      </c>
      <c r="O2808" t="str">
        <f>_xlfn.XLOOKUP(B2808,'01_Raw_ATMs'!A:A,'01_Raw_ATMs'!A:A,"Not Found")</f>
        <v>ATM058</v>
      </c>
      <c r="P2808" t="str">
        <f t="shared" si="307"/>
        <v>Valid</v>
      </c>
    </row>
    <row r="2809" spans="1:16">
      <c r="A2809" t="s">
        <v>3004</v>
      </c>
      <c r="B2809" t="s">
        <v>148</v>
      </c>
      <c r="C2809" s="2">
        <v>45833</v>
      </c>
      <c r="D2809" s="3">
        <v>0.29417824074074073</v>
      </c>
      <c r="E2809" t="s">
        <v>33</v>
      </c>
      <c r="F2809">
        <v>4000</v>
      </c>
      <c r="G2809" t="s">
        <v>189</v>
      </c>
      <c r="I2809">
        <f t="shared" si="301"/>
        <v>1</v>
      </c>
      <c r="J2809" t="str">
        <f t="shared" si="302"/>
        <v>OK</v>
      </c>
      <c r="K2809" t="str">
        <f t="shared" si="303"/>
        <v>Successful</v>
      </c>
      <c r="L2809" t="str">
        <f t="shared" si="304"/>
        <v>Withdrawal</v>
      </c>
      <c r="M2809" t="str">
        <f t="shared" si="305"/>
        <v>OK</v>
      </c>
      <c r="N2809" t="str">
        <f t="shared" si="306"/>
        <v>OK</v>
      </c>
      <c r="O2809" t="str">
        <f>_xlfn.XLOOKUP(B2809,'01_Raw_ATMs'!A:A,'01_Raw_ATMs'!A:A,"Not Found")</f>
        <v>ATM068</v>
      </c>
      <c r="P2809" t="str">
        <f t="shared" si="307"/>
        <v>Valid</v>
      </c>
    </row>
    <row r="2810" spans="1:16">
      <c r="A2810" t="s">
        <v>3005</v>
      </c>
      <c r="B2810" t="s">
        <v>173</v>
      </c>
      <c r="C2810" s="2">
        <v>46146</v>
      </c>
      <c r="D2810" s="3">
        <v>0.75944444444444448</v>
      </c>
      <c r="E2810" t="s">
        <v>33</v>
      </c>
      <c r="F2810">
        <v>6000</v>
      </c>
      <c r="G2810" t="s">
        <v>189</v>
      </c>
      <c r="I2810">
        <f t="shared" si="301"/>
        <v>1</v>
      </c>
      <c r="J2810" t="str">
        <f t="shared" si="302"/>
        <v>OK</v>
      </c>
      <c r="K2810" t="str">
        <f t="shared" si="303"/>
        <v>Successful</v>
      </c>
      <c r="L2810" t="str">
        <f t="shared" si="304"/>
        <v>Withdrawal</v>
      </c>
      <c r="M2810" t="str">
        <f t="shared" si="305"/>
        <v>OK</v>
      </c>
      <c r="N2810" t="str">
        <f t="shared" si="306"/>
        <v>OK</v>
      </c>
      <c r="O2810" t="str">
        <f>_xlfn.XLOOKUP(B2810,'01_Raw_ATMs'!A:A,'01_Raw_ATMs'!A:A,"Not Found")</f>
        <v>ATM093</v>
      </c>
      <c r="P2810" t="str">
        <f t="shared" si="307"/>
        <v>Valid</v>
      </c>
    </row>
    <row r="2811" spans="1:16">
      <c r="A2811" t="s">
        <v>3006</v>
      </c>
      <c r="B2811" t="s">
        <v>147</v>
      </c>
      <c r="C2811" s="2">
        <v>45934</v>
      </c>
      <c r="D2811" s="3">
        <v>0.25701388888888888</v>
      </c>
      <c r="E2811" t="s">
        <v>261</v>
      </c>
      <c r="F2811">
        <v>15000</v>
      </c>
      <c r="G2811" t="s">
        <v>189</v>
      </c>
      <c r="I2811">
        <f t="shared" si="301"/>
        <v>1</v>
      </c>
      <c r="J2811" t="str">
        <f t="shared" si="302"/>
        <v>OK</v>
      </c>
      <c r="K2811" t="str">
        <f t="shared" si="303"/>
        <v>Successful</v>
      </c>
      <c r="L2811" t="str">
        <f t="shared" si="304"/>
        <v>Cash Deposit</v>
      </c>
      <c r="M2811" t="str">
        <f t="shared" si="305"/>
        <v>OK</v>
      </c>
      <c r="N2811" t="str">
        <f t="shared" si="306"/>
        <v>OK</v>
      </c>
      <c r="O2811" t="str">
        <f>_xlfn.XLOOKUP(B2811,'01_Raw_ATMs'!A:A,'01_Raw_ATMs'!A:A,"Not Found")</f>
        <v>ATM067</v>
      </c>
      <c r="P2811" t="str">
        <f t="shared" si="307"/>
        <v>Valid</v>
      </c>
    </row>
    <row r="2812" spans="1:16">
      <c r="A2812" t="s">
        <v>3007</v>
      </c>
      <c r="B2812" t="s">
        <v>83</v>
      </c>
      <c r="C2812" s="2">
        <v>45835</v>
      </c>
      <c r="D2812" s="3">
        <v>0.31305555555555548</v>
      </c>
      <c r="E2812" t="s">
        <v>33</v>
      </c>
      <c r="F2812">
        <v>3000</v>
      </c>
      <c r="G2812" t="s">
        <v>189</v>
      </c>
      <c r="I2812">
        <f t="shared" si="301"/>
        <v>1</v>
      </c>
      <c r="J2812" t="str">
        <f t="shared" si="302"/>
        <v>OK</v>
      </c>
      <c r="K2812" t="str">
        <f t="shared" si="303"/>
        <v>Successful</v>
      </c>
      <c r="L2812" t="str">
        <f t="shared" si="304"/>
        <v>Withdrawal</v>
      </c>
      <c r="M2812" t="str">
        <f t="shared" si="305"/>
        <v>OK</v>
      </c>
      <c r="N2812" t="str">
        <f t="shared" si="306"/>
        <v>OK</v>
      </c>
      <c r="O2812" t="str">
        <f>_xlfn.XLOOKUP(B2812,'01_Raw_ATMs'!A:A,'01_Raw_ATMs'!A:A,"Not Found")</f>
        <v>ATM008</v>
      </c>
      <c r="P2812" t="str">
        <f t="shared" si="307"/>
        <v>Valid</v>
      </c>
    </row>
    <row r="2813" spans="1:16">
      <c r="A2813" t="s">
        <v>3008</v>
      </c>
      <c r="B2813" t="s">
        <v>147</v>
      </c>
      <c r="C2813" s="2">
        <v>46014</v>
      </c>
      <c r="D2813" s="3">
        <v>0.36163194444444452</v>
      </c>
      <c r="E2813" t="s">
        <v>194</v>
      </c>
      <c r="F2813">
        <v>0</v>
      </c>
      <c r="G2813" t="s">
        <v>189</v>
      </c>
      <c r="I2813">
        <f t="shared" si="301"/>
        <v>1</v>
      </c>
      <c r="J2813" t="str">
        <f t="shared" si="302"/>
        <v>OK</v>
      </c>
      <c r="K2813" t="str">
        <f t="shared" si="303"/>
        <v>Successful</v>
      </c>
      <c r="L2813" t="str">
        <f t="shared" si="304"/>
        <v>Balance Inquiry</v>
      </c>
      <c r="M2813" t="str">
        <f t="shared" si="305"/>
        <v>OK</v>
      </c>
      <c r="N2813" t="str">
        <f t="shared" si="306"/>
        <v>OK</v>
      </c>
      <c r="O2813" t="str">
        <f>_xlfn.XLOOKUP(B2813,'01_Raw_ATMs'!A:A,'01_Raw_ATMs'!A:A,"Not Found")</f>
        <v>ATM067</v>
      </c>
      <c r="P2813" t="str">
        <f t="shared" si="307"/>
        <v>Valid</v>
      </c>
    </row>
    <row r="2814" spans="1:16">
      <c r="A2814" t="s">
        <v>3009</v>
      </c>
      <c r="B2814" t="s">
        <v>141</v>
      </c>
      <c r="C2814" s="2">
        <v>45793</v>
      </c>
      <c r="D2814" s="3">
        <v>0.83891203703703698</v>
      </c>
      <c r="E2814" t="s">
        <v>33</v>
      </c>
      <c r="F2814">
        <v>500</v>
      </c>
      <c r="G2814" t="s">
        <v>189</v>
      </c>
      <c r="I2814">
        <f t="shared" si="301"/>
        <v>1</v>
      </c>
      <c r="J2814" t="str">
        <f t="shared" si="302"/>
        <v>OK</v>
      </c>
      <c r="K2814" t="str">
        <f t="shared" si="303"/>
        <v>Successful</v>
      </c>
      <c r="L2814" t="str">
        <f t="shared" si="304"/>
        <v>Withdrawal</v>
      </c>
      <c r="M2814" t="str">
        <f t="shared" si="305"/>
        <v>OK</v>
      </c>
      <c r="N2814" t="str">
        <f t="shared" si="306"/>
        <v>OK</v>
      </c>
      <c r="O2814" t="str">
        <f>_xlfn.XLOOKUP(B2814,'01_Raw_ATMs'!A:A,'01_Raw_ATMs'!A:A,"Not Found")</f>
        <v>ATM061</v>
      </c>
      <c r="P2814" t="str">
        <f t="shared" si="307"/>
        <v>Valid</v>
      </c>
    </row>
    <row r="2815" spans="1:16">
      <c r="A2815" t="s">
        <v>3010</v>
      </c>
      <c r="B2815" t="s">
        <v>153</v>
      </c>
      <c r="C2815" s="2">
        <v>46101</v>
      </c>
      <c r="D2815" s="3">
        <v>0.85068287037037038</v>
      </c>
      <c r="E2815" t="s">
        <v>33</v>
      </c>
      <c r="F2815">
        <v>8000</v>
      </c>
      <c r="G2815" t="s">
        <v>189</v>
      </c>
      <c r="I2815">
        <f t="shared" si="301"/>
        <v>1</v>
      </c>
      <c r="J2815" t="str">
        <f t="shared" si="302"/>
        <v>OK</v>
      </c>
      <c r="K2815" t="str">
        <f t="shared" si="303"/>
        <v>Successful</v>
      </c>
      <c r="L2815" t="str">
        <f t="shared" si="304"/>
        <v>Withdrawal</v>
      </c>
      <c r="M2815" t="str">
        <f t="shared" si="305"/>
        <v>OK</v>
      </c>
      <c r="N2815" t="str">
        <f t="shared" si="306"/>
        <v>OK</v>
      </c>
      <c r="O2815" t="str">
        <f>_xlfn.XLOOKUP(B2815,'01_Raw_ATMs'!A:A,'01_Raw_ATMs'!A:A,"Not Found")</f>
        <v>ATM073</v>
      </c>
      <c r="P2815" t="str">
        <f t="shared" si="307"/>
        <v>Valid</v>
      </c>
    </row>
    <row r="2816" spans="1:16">
      <c r="A2816" t="s">
        <v>3011</v>
      </c>
      <c r="B2816" t="s">
        <v>81</v>
      </c>
      <c r="C2816" s="2">
        <v>45686</v>
      </c>
      <c r="D2816" s="3">
        <v>0.32494212962962971</v>
      </c>
      <c r="E2816" t="s">
        <v>33</v>
      </c>
      <c r="F2816">
        <v>1500</v>
      </c>
      <c r="G2816" t="s">
        <v>189</v>
      </c>
      <c r="I2816">
        <f t="shared" si="301"/>
        <v>1</v>
      </c>
      <c r="J2816" t="str">
        <f t="shared" si="302"/>
        <v>OK</v>
      </c>
      <c r="K2816" t="str">
        <f t="shared" si="303"/>
        <v>Successful</v>
      </c>
      <c r="L2816" t="str">
        <f t="shared" si="304"/>
        <v>Withdrawal</v>
      </c>
      <c r="M2816" t="str">
        <f t="shared" si="305"/>
        <v>OK</v>
      </c>
      <c r="N2816" t="str">
        <f t="shared" si="306"/>
        <v>OK</v>
      </c>
      <c r="O2816" t="str">
        <f>_xlfn.XLOOKUP(B2816,'01_Raw_ATMs'!A:A,'01_Raw_ATMs'!A:A,"Not Found")</f>
        <v>ATM007</v>
      </c>
      <c r="P2816" t="str">
        <f t="shared" si="307"/>
        <v>Valid</v>
      </c>
    </row>
    <row r="2817" spans="1:16">
      <c r="A2817" t="s">
        <v>3012</v>
      </c>
      <c r="B2817" t="s">
        <v>107</v>
      </c>
      <c r="C2817" s="2">
        <v>46130</v>
      </c>
      <c r="D2817" s="3">
        <v>0.51799768518518519</v>
      </c>
      <c r="E2817" t="s">
        <v>33</v>
      </c>
      <c r="F2817">
        <v>8000</v>
      </c>
      <c r="G2817" t="s">
        <v>189</v>
      </c>
      <c r="I2817">
        <f t="shared" si="301"/>
        <v>1</v>
      </c>
      <c r="J2817" t="str">
        <f t="shared" si="302"/>
        <v>OK</v>
      </c>
      <c r="K2817" t="str">
        <f t="shared" si="303"/>
        <v>Successful</v>
      </c>
      <c r="L2817" t="str">
        <f t="shared" si="304"/>
        <v>Withdrawal</v>
      </c>
      <c r="M2817" t="str">
        <f t="shared" si="305"/>
        <v>OK</v>
      </c>
      <c r="N2817" t="str">
        <f t="shared" si="306"/>
        <v>OK</v>
      </c>
      <c r="O2817" t="str">
        <f>_xlfn.XLOOKUP(B2817,'01_Raw_ATMs'!A:A,'01_Raw_ATMs'!A:A,"Not Found")</f>
        <v>ATM027</v>
      </c>
      <c r="P2817" t="str">
        <f t="shared" si="307"/>
        <v>Valid</v>
      </c>
    </row>
    <row r="2818" spans="1:16">
      <c r="A2818" t="s">
        <v>3013</v>
      </c>
      <c r="B2818" t="s">
        <v>123</v>
      </c>
      <c r="C2818" s="2">
        <v>46003</v>
      </c>
      <c r="D2818" s="3">
        <v>0.74548611111111107</v>
      </c>
      <c r="E2818" t="s">
        <v>261</v>
      </c>
      <c r="F2818">
        <v>15000</v>
      </c>
      <c r="G2818" t="s">
        <v>189</v>
      </c>
      <c r="I2818">
        <f t="shared" si="301"/>
        <v>1</v>
      </c>
      <c r="J2818" t="str">
        <f t="shared" si="302"/>
        <v>OK</v>
      </c>
      <c r="K2818" t="str">
        <f t="shared" si="303"/>
        <v>Successful</v>
      </c>
      <c r="L2818" t="str">
        <f t="shared" si="304"/>
        <v>Cash Deposit</v>
      </c>
      <c r="M2818" t="str">
        <f t="shared" si="305"/>
        <v>OK</v>
      </c>
      <c r="N2818" t="str">
        <f t="shared" si="306"/>
        <v>OK</v>
      </c>
      <c r="O2818" t="str">
        <f>_xlfn.XLOOKUP(B2818,'01_Raw_ATMs'!A:A,'01_Raw_ATMs'!A:A,"Not Found")</f>
        <v>ATM043</v>
      </c>
      <c r="P2818" t="str">
        <f t="shared" si="307"/>
        <v>Valid</v>
      </c>
    </row>
    <row r="2819" spans="1:16">
      <c r="A2819" t="s">
        <v>3014</v>
      </c>
      <c r="B2819" t="s">
        <v>87</v>
      </c>
      <c r="C2819" s="2">
        <v>45881</v>
      </c>
      <c r="D2819" s="3">
        <v>0.88663194444444449</v>
      </c>
      <c r="E2819" t="s">
        <v>33</v>
      </c>
      <c r="F2819">
        <v>2500</v>
      </c>
      <c r="G2819" t="s">
        <v>189</v>
      </c>
      <c r="I2819">
        <f t="shared" ref="I2819:I2882" si="308">COUNTIF($A:$A,A2819)</f>
        <v>1</v>
      </c>
      <c r="J2819" t="str">
        <f t="shared" ref="J2819:J2882" si="309">IF(AND(TRIM(G2819)="Failed",H2819=""),"Problem","OK")</f>
        <v>OK</v>
      </c>
      <c r="K2819" t="str">
        <f t="shared" ref="K2819:K2882" si="310">PROPER(TRIM(G2819))</f>
        <v>Successful</v>
      </c>
      <c r="L2819" t="str">
        <f t="shared" ref="L2819:L2882" si="311">PROPER(TRIM(E2819))</f>
        <v>Withdrawal</v>
      </c>
      <c r="M2819" t="str">
        <f t="shared" ref="M2819:M2882" si="312">IF(OR(E2819="Withdrawal",E2819="Cash Deposit"),IF(F2819&gt;0,"OK","Problem"),IF(F2819=0,"OK","Problem"))</f>
        <v>OK</v>
      </c>
      <c r="N2819" t="str">
        <f t="shared" ref="N2819:N2882" si="313">IF(AND(C2819&gt;=DATE(2025,1,1),C2819&lt;=DATE(2026,6,30)),"OK","Problem")</f>
        <v>OK</v>
      </c>
      <c r="O2819" t="str">
        <f>_xlfn.XLOOKUP(B2819,'01_Raw_ATMs'!A:A,'01_Raw_ATMs'!A:A,"Not Found")</f>
        <v>ATM011</v>
      </c>
      <c r="P2819" t="str">
        <f t="shared" ref="P2819:P2882" si="314">IF(B2819="","Missing ATM_ID","Valid")</f>
        <v>Valid</v>
      </c>
    </row>
    <row r="2820" spans="1:16">
      <c r="A2820" t="s">
        <v>3015</v>
      </c>
      <c r="B2820" t="s">
        <v>170</v>
      </c>
      <c r="C2820" s="2">
        <v>45993</v>
      </c>
      <c r="D2820" s="3">
        <v>0.55144675925925923</v>
      </c>
      <c r="E2820" t="s">
        <v>33</v>
      </c>
      <c r="F2820">
        <v>6000</v>
      </c>
      <c r="G2820" t="s">
        <v>189</v>
      </c>
      <c r="I2820">
        <f t="shared" si="308"/>
        <v>1</v>
      </c>
      <c r="J2820" t="str">
        <f t="shared" si="309"/>
        <v>OK</v>
      </c>
      <c r="K2820" t="str">
        <f t="shared" si="310"/>
        <v>Successful</v>
      </c>
      <c r="L2820" t="str">
        <f t="shared" si="311"/>
        <v>Withdrawal</v>
      </c>
      <c r="M2820" t="str">
        <f t="shared" si="312"/>
        <v>OK</v>
      </c>
      <c r="N2820" t="str">
        <f t="shared" si="313"/>
        <v>OK</v>
      </c>
      <c r="O2820" t="str">
        <f>_xlfn.XLOOKUP(B2820,'01_Raw_ATMs'!A:A,'01_Raw_ATMs'!A:A,"Not Found")</f>
        <v>ATM090</v>
      </c>
      <c r="P2820" t="str">
        <f t="shared" si="314"/>
        <v>Valid</v>
      </c>
    </row>
    <row r="2821" spans="1:16">
      <c r="A2821" t="s">
        <v>3016</v>
      </c>
      <c r="B2821" t="s">
        <v>81</v>
      </c>
      <c r="C2821" s="2">
        <v>45867</v>
      </c>
      <c r="D2821" s="3">
        <v>0.46611111111111109</v>
      </c>
      <c r="E2821" t="s">
        <v>194</v>
      </c>
      <c r="F2821">
        <v>0</v>
      </c>
      <c r="G2821" t="s">
        <v>189</v>
      </c>
      <c r="I2821">
        <f t="shared" si="308"/>
        <v>1</v>
      </c>
      <c r="J2821" t="str">
        <f t="shared" si="309"/>
        <v>OK</v>
      </c>
      <c r="K2821" t="str">
        <f t="shared" si="310"/>
        <v>Successful</v>
      </c>
      <c r="L2821" t="str">
        <f t="shared" si="311"/>
        <v>Balance Inquiry</v>
      </c>
      <c r="M2821" t="str">
        <f t="shared" si="312"/>
        <v>OK</v>
      </c>
      <c r="N2821" t="str">
        <f t="shared" si="313"/>
        <v>OK</v>
      </c>
      <c r="O2821" t="str">
        <f>_xlfn.XLOOKUP(B2821,'01_Raw_ATMs'!A:A,'01_Raw_ATMs'!A:A,"Not Found")</f>
        <v>ATM007</v>
      </c>
      <c r="P2821" t="str">
        <f t="shared" si="314"/>
        <v>Valid</v>
      </c>
    </row>
    <row r="2822" spans="1:16">
      <c r="A2822" t="s">
        <v>3017</v>
      </c>
      <c r="B2822" t="s">
        <v>166</v>
      </c>
      <c r="C2822" s="2">
        <v>45796</v>
      </c>
      <c r="D2822" s="3">
        <v>0.1355555555555556</v>
      </c>
      <c r="E2822" t="s">
        <v>33</v>
      </c>
      <c r="F2822">
        <v>2500</v>
      </c>
      <c r="G2822" t="s">
        <v>189</v>
      </c>
      <c r="I2822">
        <f t="shared" si="308"/>
        <v>1</v>
      </c>
      <c r="J2822" t="str">
        <f t="shared" si="309"/>
        <v>OK</v>
      </c>
      <c r="K2822" t="str">
        <f t="shared" si="310"/>
        <v>Successful</v>
      </c>
      <c r="L2822" t="str">
        <f t="shared" si="311"/>
        <v>Withdrawal</v>
      </c>
      <c r="M2822" t="str">
        <f t="shared" si="312"/>
        <v>OK</v>
      </c>
      <c r="N2822" t="str">
        <f t="shared" si="313"/>
        <v>OK</v>
      </c>
      <c r="O2822" t="str">
        <f>_xlfn.XLOOKUP(B2822,'01_Raw_ATMs'!A:A,'01_Raw_ATMs'!A:A,"Not Found")</f>
        <v>ATM086</v>
      </c>
      <c r="P2822" t="str">
        <f t="shared" si="314"/>
        <v>Valid</v>
      </c>
    </row>
    <row r="2823" spans="1:16">
      <c r="A2823" t="s">
        <v>3018</v>
      </c>
      <c r="B2823" t="s">
        <v>133</v>
      </c>
      <c r="C2823" s="2">
        <v>45870</v>
      </c>
      <c r="D2823" s="3">
        <v>0.75091435185185185</v>
      </c>
      <c r="E2823" t="s">
        <v>33</v>
      </c>
      <c r="F2823">
        <v>5000</v>
      </c>
      <c r="G2823" t="s">
        <v>189</v>
      </c>
      <c r="I2823">
        <f t="shared" si="308"/>
        <v>1</v>
      </c>
      <c r="J2823" t="str">
        <f t="shared" si="309"/>
        <v>OK</v>
      </c>
      <c r="K2823" t="str">
        <f t="shared" si="310"/>
        <v>Successful</v>
      </c>
      <c r="L2823" t="str">
        <f t="shared" si="311"/>
        <v>Withdrawal</v>
      </c>
      <c r="M2823" t="str">
        <f t="shared" si="312"/>
        <v>OK</v>
      </c>
      <c r="N2823" t="str">
        <f t="shared" si="313"/>
        <v>OK</v>
      </c>
      <c r="O2823" t="str">
        <f>_xlfn.XLOOKUP(B2823,'01_Raw_ATMs'!A:A,'01_Raw_ATMs'!A:A,"Not Found")</f>
        <v>ATM053</v>
      </c>
      <c r="P2823" t="str">
        <f t="shared" si="314"/>
        <v>Valid</v>
      </c>
    </row>
    <row r="2824" spans="1:16">
      <c r="A2824" t="s">
        <v>3019</v>
      </c>
      <c r="B2824" t="s">
        <v>134</v>
      </c>
      <c r="C2824" s="2">
        <v>46174</v>
      </c>
      <c r="D2824" s="3">
        <v>0.78045138888888888</v>
      </c>
      <c r="E2824" t="s">
        <v>33</v>
      </c>
      <c r="F2824">
        <v>6000</v>
      </c>
      <c r="G2824" t="s">
        <v>189</v>
      </c>
      <c r="I2824">
        <f t="shared" si="308"/>
        <v>1</v>
      </c>
      <c r="J2824" t="str">
        <f t="shared" si="309"/>
        <v>OK</v>
      </c>
      <c r="K2824" t="str">
        <f t="shared" si="310"/>
        <v>Successful</v>
      </c>
      <c r="L2824" t="str">
        <f t="shared" si="311"/>
        <v>Withdrawal</v>
      </c>
      <c r="M2824" t="str">
        <f t="shared" si="312"/>
        <v>OK</v>
      </c>
      <c r="N2824" t="str">
        <f t="shared" si="313"/>
        <v>OK</v>
      </c>
      <c r="O2824" t="str">
        <f>_xlfn.XLOOKUP(B2824,'01_Raw_ATMs'!A:A,'01_Raw_ATMs'!A:A,"Not Found")</f>
        <v>ATM054</v>
      </c>
      <c r="P2824" t="str">
        <f t="shared" si="314"/>
        <v>Valid</v>
      </c>
    </row>
    <row r="2825" spans="1:16">
      <c r="A2825" t="s">
        <v>3020</v>
      </c>
      <c r="B2825" t="s">
        <v>77</v>
      </c>
      <c r="C2825" s="2">
        <v>45979</v>
      </c>
      <c r="D2825" s="3">
        <v>0.78968749999999999</v>
      </c>
      <c r="E2825" t="s">
        <v>33</v>
      </c>
      <c r="F2825">
        <v>2500</v>
      </c>
      <c r="G2825" t="s">
        <v>189</v>
      </c>
      <c r="I2825">
        <f t="shared" si="308"/>
        <v>1</v>
      </c>
      <c r="J2825" t="str">
        <f t="shared" si="309"/>
        <v>OK</v>
      </c>
      <c r="K2825" t="str">
        <f t="shared" si="310"/>
        <v>Successful</v>
      </c>
      <c r="L2825" t="str">
        <f t="shared" si="311"/>
        <v>Withdrawal</v>
      </c>
      <c r="M2825" t="str">
        <f t="shared" si="312"/>
        <v>OK</v>
      </c>
      <c r="N2825" t="str">
        <f t="shared" si="313"/>
        <v>OK</v>
      </c>
      <c r="O2825" t="str">
        <f>_xlfn.XLOOKUP(B2825,'01_Raw_ATMs'!A:A,'01_Raw_ATMs'!A:A,"Not Found")</f>
        <v>ATM005</v>
      </c>
      <c r="P2825" t="str">
        <f t="shared" si="314"/>
        <v>Valid</v>
      </c>
    </row>
    <row r="2826" spans="1:16">
      <c r="A2826" t="s">
        <v>3021</v>
      </c>
      <c r="B2826" t="s">
        <v>155</v>
      </c>
      <c r="C2826" s="2">
        <v>45709</v>
      </c>
      <c r="D2826" s="3">
        <v>0.36922453703703711</v>
      </c>
      <c r="E2826" t="s">
        <v>33</v>
      </c>
      <c r="F2826">
        <v>10000</v>
      </c>
      <c r="G2826" t="s">
        <v>214</v>
      </c>
      <c r="H2826" t="s">
        <v>1094</v>
      </c>
      <c r="I2826">
        <f t="shared" si="308"/>
        <v>1</v>
      </c>
      <c r="J2826" t="str">
        <f t="shared" si="309"/>
        <v>OK</v>
      </c>
      <c r="K2826" t="str">
        <f t="shared" si="310"/>
        <v>Failed</v>
      </c>
      <c r="L2826" t="str">
        <f t="shared" si="311"/>
        <v>Withdrawal</v>
      </c>
      <c r="M2826" t="str">
        <f t="shared" si="312"/>
        <v>OK</v>
      </c>
      <c r="N2826" t="str">
        <f t="shared" si="313"/>
        <v>OK</v>
      </c>
      <c r="O2826" t="str">
        <f>_xlfn.XLOOKUP(B2826,'01_Raw_ATMs'!A:A,'01_Raw_ATMs'!A:A,"Not Found")</f>
        <v>ATM075</v>
      </c>
      <c r="P2826" t="str">
        <f t="shared" si="314"/>
        <v>Valid</v>
      </c>
    </row>
    <row r="2827" spans="1:16">
      <c r="A2827" t="s">
        <v>3022</v>
      </c>
      <c r="B2827" t="s">
        <v>117</v>
      </c>
      <c r="C2827" s="2">
        <v>45723</v>
      </c>
      <c r="D2827" s="3">
        <v>0.63335648148148149</v>
      </c>
      <c r="E2827" t="s">
        <v>33</v>
      </c>
      <c r="F2827">
        <v>3000</v>
      </c>
      <c r="G2827" t="s">
        <v>189</v>
      </c>
      <c r="I2827">
        <f t="shared" si="308"/>
        <v>1</v>
      </c>
      <c r="J2827" t="str">
        <f t="shared" si="309"/>
        <v>OK</v>
      </c>
      <c r="K2827" t="str">
        <f t="shared" si="310"/>
        <v>Successful</v>
      </c>
      <c r="L2827" t="str">
        <f t="shared" si="311"/>
        <v>Withdrawal</v>
      </c>
      <c r="M2827" t="str">
        <f t="shared" si="312"/>
        <v>OK</v>
      </c>
      <c r="N2827" t="str">
        <f t="shared" si="313"/>
        <v>OK</v>
      </c>
      <c r="O2827" t="str">
        <f>_xlfn.XLOOKUP(B2827,'01_Raw_ATMs'!A:A,'01_Raw_ATMs'!A:A,"Not Found")</f>
        <v>ATM037</v>
      </c>
      <c r="P2827" t="str">
        <f t="shared" si="314"/>
        <v>Valid</v>
      </c>
    </row>
    <row r="2828" spans="1:16">
      <c r="A2828" t="s">
        <v>3023</v>
      </c>
      <c r="B2828" t="s">
        <v>110</v>
      </c>
      <c r="C2828" s="2">
        <v>46033</v>
      </c>
      <c r="D2828" s="3">
        <v>0.92372685185185188</v>
      </c>
      <c r="E2828" t="s">
        <v>194</v>
      </c>
      <c r="F2828">
        <v>0</v>
      </c>
      <c r="G2828" t="s">
        <v>189</v>
      </c>
      <c r="I2828">
        <f t="shared" si="308"/>
        <v>1</v>
      </c>
      <c r="J2828" t="str">
        <f t="shared" si="309"/>
        <v>OK</v>
      </c>
      <c r="K2828" t="str">
        <f t="shared" si="310"/>
        <v>Successful</v>
      </c>
      <c r="L2828" t="str">
        <f t="shared" si="311"/>
        <v>Balance Inquiry</v>
      </c>
      <c r="M2828" t="str">
        <f t="shared" si="312"/>
        <v>OK</v>
      </c>
      <c r="N2828" t="str">
        <f t="shared" si="313"/>
        <v>OK</v>
      </c>
      <c r="O2828" t="str">
        <f>_xlfn.XLOOKUP(B2828,'01_Raw_ATMs'!A:A,'01_Raw_ATMs'!A:A,"Not Found")</f>
        <v>ATM030</v>
      </c>
      <c r="P2828" t="str">
        <f t="shared" si="314"/>
        <v>Valid</v>
      </c>
    </row>
    <row r="2829" spans="1:16">
      <c r="A2829" t="s">
        <v>3024</v>
      </c>
      <c r="B2829" t="s">
        <v>116</v>
      </c>
      <c r="C2829" s="2">
        <v>46090</v>
      </c>
      <c r="D2829" s="3">
        <v>0.54962962962962958</v>
      </c>
      <c r="E2829" t="s">
        <v>194</v>
      </c>
      <c r="F2829">
        <v>0</v>
      </c>
      <c r="G2829" t="s">
        <v>189</v>
      </c>
      <c r="I2829">
        <f t="shared" si="308"/>
        <v>1</v>
      </c>
      <c r="J2829" t="str">
        <f t="shared" si="309"/>
        <v>OK</v>
      </c>
      <c r="K2829" t="str">
        <f t="shared" si="310"/>
        <v>Successful</v>
      </c>
      <c r="L2829" t="str">
        <f t="shared" si="311"/>
        <v>Balance Inquiry</v>
      </c>
      <c r="M2829" t="str">
        <f t="shared" si="312"/>
        <v>OK</v>
      </c>
      <c r="N2829" t="str">
        <f t="shared" si="313"/>
        <v>OK</v>
      </c>
      <c r="O2829" t="str">
        <f>_xlfn.XLOOKUP(B2829,'01_Raw_ATMs'!A:A,'01_Raw_ATMs'!A:A,"Not Found")</f>
        <v>ATM036</v>
      </c>
      <c r="P2829" t="str">
        <f t="shared" si="314"/>
        <v>Valid</v>
      </c>
    </row>
    <row r="2830" spans="1:16">
      <c r="A2830" t="s">
        <v>3025</v>
      </c>
      <c r="B2830" t="s">
        <v>177</v>
      </c>
      <c r="C2830" s="2">
        <v>45821</v>
      </c>
      <c r="D2830" s="3">
        <v>0.33927083333333341</v>
      </c>
      <c r="E2830" t="s">
        <v>261</v>
      </c>
      <c r="F2830">
        <v>15000</v>
      </c>
      <c r="G2830" t="s">
        <v>189</v>
      </c>
      <c r="I2830">
        <f t="shared" si="308"/>
        <v>1</v>
      </c>
      <c r="J2830" t="str">
        <f t="shared" si="309"/>
        <v>OK</v>
      </c>
      <c r="K2830" t="str">
        <f t="shared" si="310"/>
        <v>Successful</v>
      </c>
      <c r="L2830" t="str">
        <f t="shared" si="311"/>
        <v>Cash Deposit</v>
      </c>
      <c r="M2830" t="str">
        <f t="shared" si="312"/>
        <v>OK</v>
      </c>
      <c r="N2830" t="str">
        <f t="shared" si="313"/>
        <v>OK</v>
      </c>
      <c r="O2830" t="str">
        <f>_xlfn.XLOOKUP(B2830,'01_Raw_ATMs'!A:A,'01_Raw_ATMs'!A:A,"Not Found")</f>
        <v>ATM097</v>
      </c>
      <c r="P2830" t="str">
        <f t="shared" si="314"/>
        <v>Valid</v>
      </c>
    </row>
    <row r="2831" spans="1:16">
      <c r="A2831" t="s">
        <v>3026</v>
      </c>
      <c r="B2831" t="s">
        <v>71</v>
      </c>
      <c r="C2831" s="2">
        <v>45797</v>
      </c>
      <c r="D2831" s="3">
        <v>5.6539351851851848E-2</v>
      </c>
      <c r="E2831" t="s">
        <v>33</v>
      </c>
      <c r="F2831">
        <v>1000</v>
      </c>
      <c r="G2831" t="s">
        <v>189</v>
      </c>
      <c r="I2831">
        <f t="shared" si="308"/>
        <v>1</v>
      </c>
      <c r="J2831" t="str">
        <f t="shared" si="309"/>
        <v>OK</v>
      </c>
      <c r="K2831" t="str">
        <f t="shared" si="310"/>
        <v>Successful</v>
      </c>
      <c r="L2831" t="str">
        <f t="shared" si="311"/>
        <v>Withdrawal</v>
      </c>
      <c r="M2831" t="str">
        <f t="shared" si="312"/>
        <v>OK</v>
      </c>
      <c r="N2831" t="str">
        <f t="shared" si="313"/>
        <v>OK</v>
      </c>
      <c r="O2831" t="str">
        <f>_xlfn.XLOOKUP(B2831,'01_Raw_ATMs'!A:A,'01_Raw_ATMs'!A:A,"Not Found")</f>
        <v>ATM002</v>
      </c>
      <c r="P2831" t="str">
        <f t="shared" si="314"/>
        <v>Valid</v>
      </c>
    </row>
    <row r="2832" spans="1:16">
      <c r="A2832" t="s">
        <v>3027</v>
      </c>
      <c r="B2832" t="s">
        <v>71</v>
      </c>
      <c r="C2832" s="2">
        <v>45893</v>
      </c>
      <c r="D2832" s="3">
        <v>9.1851851851851851E-2</v>
      </c>
      <c r="E2832" t="s">
        <v>33</v>
      </c>
      <c r="F2832">
        <v>5000</v>
      </c>
      <c r="G2832" t="s">
        <v>189</v>
      </c>
      <c r="I2832">
        <f t="shared" si="308"/>
        <v>1</v>
      </c>
      <c r="J2832" t="str">
        <f t="shared" si="309"/>
        <v>OK</v>
      </c>
      <c r="K2832" t="str">
        <f t="shared" si="310"/>
        <v>Successful</v>
      </c>
      <c r="L2832" t="str">
        <f t="shared" si="311"/>
        <v>Withdrawal</v>
      </c>
      <c r="M2832" t="str">
        <f t="shared" si="312"/>
        <v>OK</v>
      </c>
      <c r="N2832" t="str">
        <f t="shared" si="313"/>
        <v>OK</v>
      </c>
      <c r="O2832" t="str">
        <f>_xlfn.XLOOKUP(B2832,'01_Raw_ATMs'!A:A,'01_Raw_ATMs'!A:A,"Not Found")</f>
        <v>ATM002</v>
      </c>
      <c r="P2832" t="str">
        <f t="shared" si="314"/>
        <v>Valid</v>
      </c>
    </row>
    <row r="2833" spans="1:16">
      <c r="A2833" t="s">
        <v>3028</v>
      </c>
      <c r="B2833" t="s">
        <v>169</v>
      </c>
      <c r="C2833" s="2">
        <v>45783</v>
      </c>
      <c r="D2833" s="3">
        <v>0.76932870370370365</v>
      </c>
      <c r="E2833" t="s">
        <v>33</v>
      </c>
      <c r="F2833">
        <v>500</v>
      </c>
      <c r="G2833" t="s">
        <v>189</v>
      </c>
      <c r="I2833">
        <f t="shared" si="308"/>
        <v>1</v>
      </c>
      <c r="J2833" t="str">
        <f t="shared" si="309"/>
        <v>OK</v>
      </c>
      <c r="K2833" t="str">
        <f t="shared" si="310"/>
        <v>Successful</v>
      </c>
      <c r="L2833" t="str">
        <f t="shared" si="311"/>
        <v>Withdrawal</v>
      </c>
      <c r="M2833" t="str">
        <f t="shared" si="312"/>
        <v>OK</v>
      </c>
      <c r="N2833" t="str">
        <f t="shared" si="313"/>
        <v>OK</v>
      </c>
      <c r="O2833" t="str">
        <f>_xlfn.XLOOKUP(B2833,'01_Raw_ATMs'!A:A,'01_Raw_ATMs'!A:A,"Not Found")</f>
        <v>ATM089</v>
      </c>
      <c r="P2833" t="str">
        <f t="shared" si="314"/>
        <v>Valid</v>
      </c>
    </row>
    <row r="2834" spans="1:16">
      <c r="A2834" t="s">
        <v>3029</v>
      </c>
      <c r="B2834" t="s">
        <v>135</v>
      </c>
      <c r="C2834" s="2">
        <v>45803</v>
      </c>
      <c r="D2834" s="3">
        <v>0.81920138888888894</v>
      </c>
      <c r="E2834" t="s">
        <v>33</v>
      </c>
      <c r="F2834">
        <v>3000</v>
      </c>
      <c r="G2834" t="s">
        <v>189</v>
      </c>
      <c r="I2834">
        <f t="shared" si="308"/>
        <v>1</v>
      </c>
      <c r="J2834" t="str">
        <f t="shared" si="309"/>
        <v>OK</v>
      </c>
      <c r="K2834" t="str">
        <f t="shared" si="310"/>
        <v>Successful</v>
      </c>
      <c r="L2834" t="str">
        <f t="shared" si="311"/>
        <v>Withdrawal</v>
      </c>
      <c r="M2834" t="str">
        <f t="shared" si="312"/>
        <v>OK</v>
      </c>
      <c r="N2834" t="str">
        <f t="shared" si="313"/>
        <v>OK</v>
      </c>
      <c r="O2834" t="str">
        <f>_xlfn.XLOOKUP(B2834,'01_Raw_ATMs'!A:A,'01_Raw_ATMs'!A:A,"Not Found")</f>
        <v>ATM055</v>
      </c>
      <c r="P2834" t="str">
        <f t="shared" si="314"/>
        <v>Valid</v>
      </c>
    </row>
    <row r="2835" spans="1:16">
      <c r="A2835" t="s">
        <v>3030</v>
      </c>
      <c r="B2835" t="s">
        <v>176</v>
      </c>
      <c r="C2835" s="2">
        <v>45716</v>
      </c>
      <c r="D2835" s="3">
        <v>0.36207175925925927</v>
      </c>
      <c r="E2835" t="s">
        <v>33</v>
      </c>
      <c r="F2835">
        <v>1000</v>
      </c>
      <c r="G2835" t="s">
        <v>214</v>
      </c>
      <c r="H2835" t="s">
        <v>1215</v>
      </c>
      <c r="I2835">
        <f t="shared" si="308"/>
        <v>1</v>
      </c>
      <c r="J2835" t="str">
        <f t="shared" si="309"/>
        <v>OK</v>
      </c>
      <c r="K2835" t="str">
        <f t="shared" si="310"/>
        <v>Failed</v>
      </c>
      <c r="L2835" t="str">
        <f t="shared" si="311"/>
        <v>Withdrawal</v>
      </c>
      <c r="M2835" t="str">
        <f t="shared" si="312"/>
        <v>OK</v>
      </c>
      <c r="N2835" t="str">
        <f t="shared" si="313"/>
        <v>OK</v>
      </c>
      <c r="O2835" t="str">
        <f>_xlfn.XLOOKUP(B2835,'01_Raw_ATMs'!A:A,'01_Raw_ATMs'!A:A,"Not Found")</f>
        <v>ATM096</v>
      </c>
      <c r="P2835" t="str">
        <f t="shared" si="314"/>
        <v>Valid</v>
      </c>
    </row>
    <row r="2836" spans="1:16">
      <c r="A2836" t="s">
        <v>3031</v>
      </c>
      <c r="B2836" t="s">
        <v>110</v>
      </c>
      <c r="C2836" s="2">
        <v>45922</v>
      </c>
      <c r="D2836" s="3">
        <v>0.79878472222222219</v>
      </c>
      <c r="E2836" t="s">
        <v>33</v>
      </c>
      <c r="F2836">
        <v>2500</v>
      </c>
      <c r="G2836" t="s">
        <v>189</v>
      </c>
      <c r="I2836">
        <f t="shared" si="308"/>
        <v>1</v>
      </c>
      <c r="J2836" t="str">
        <f t="shared" si="309"/>
        <v>OK</v>
      </c>
      <c r="K2836" t="str">
        <f t="shared" si="310"/>
        <v>Successful</v>
      </c>
      <c r="L2836" t="str">
        <f t="shared" si="311"/>
        <v>Withdrawal</v>
      </c>
      <c r="M2836" t="str">
        <f t="shared" si="312"/>
        <v>OK</v>
      </c>
      <c r="N2836" t="str">
        <f t="shared" si="313"/>
        <v>OK</v>
      </c>
      <c r="O2836" t="str">
        <f>_xlfn.XLOOKUP(B2836,'01_Raw_ATMs'!A:A,'01_Raw_ATMs'!A:A,"Not Found")</f>
        <v>ATM030</v>
      </c>
      <c r="P2836" t="str">
        <f t="shared" si="314"/>
        <v>Valid</v>
      </c>
    </row>
    <row r="2837" spans="1:16">
      <c r="A2837" t="s">
        <v>3032</v>
      </c>
      <c r="B2837" t="s">
        <v>95</v>
      </c>
      <c r="C2837" s="2">
        <v>45705</v>
      </c>
      <c r="D2837" s="3">
        <v>0.30450231481481482</v>
      </c>
      <c r="E2837" t="s">
        <v>33</v>
      </c>
      <c r="F2837">
        <v>8000</v>
      </c>
      <c r="G2837" t="s">
        <v>189</v>
      </c>
      <c r="I2837">
        <f t="shared" si="308"/>
        <v>1</v>
      </c>
      <c r="J2837" t="str">
        <f t="shared" si="309"/>
        <v>OK</v>
      </c>
      <c r="K2837" t="str">
        <f t="shared" si="310"/>
        <v>Successful</v>
      </c>
      <c r="L2837" t="str">
        <f t="shared" si="311"/>
        <v>Withdrawal</v>
      </c>
      <c r="M2837" t="str">
        <f t="shared" si="312"/>
        <v>OK</v>
      </c>
      <c r="N2837" t="str">
        <f t="shared" si="313"/>
        <v>OK</v>
      </c>
      <c r="O2837" t="str">
        <f>_xlfn.XLOOKUP(B2837,'01_Raw_ATMs'!A:A,'01_Raw_ATMs'!A:A,"Not Found")</f>
        <v>ATM017</v>
      </c>
      <c r="P2837" t="str">
        <f t="shared" si="314"/>
        <v>Valid</v>
      </c>
    </row>
    <row r="2838" spans="1:16">
      <c r="A2838" t="s">
        <v>3033</v>
      </c>
      <c r="B2838" t="s">
        <v>179</v>
      </c>
      <c r="C2838" s="2">
        <v>45674</v>
      </c>
      <c r="D2838" s="3">
        <v>0.28136574074074072</v>
      </c>
      <c r="E2838" t="s">
        <v>261</v>
      </c>
      <c r="F2838">
        <v>20000</v>
      </c>
      <c r="G2838" t="s">
        <v>189</v>
      </c>
      <c r="I2838">
        <f t="shared" si="308"/>
        <v>1</v>
      </c>
      <c r="J2838" t="str">
        <f t="shared" si="309"/>
        <v>OK</v>
      </c>
      <c r="K2838" t="str">
        <f t="shared" si="310"/>
        <v>Successful</v>
      </c>
      <c r="L2838" t="str">
        <f t="shared" si="311"/>
        <v>Cash Deposit</v>
      </c>
      <c r="M2838" t="str">
        <f t="shared" si="312"/>
        <v>OK</v>
      </c>
      <c r="N2838" t="str">
        <f t="shared" si="313"/>
        <v>OK</v>
      </c>
      <c r="O2838" t="str">
        <f>_xlfn.XLOOKUP(B2838,'01_Raw_ATMs'!A:A,'01_Raw_ATMs'!A:A,"Not Found")</f>
        <v>ATM099</v>
      </c>
      <c r="P2838" t="str">
        <f t="shared" si="314"/>
        <v>Valid</v>
      </c>
    </row>
    <row r="2839" spans="1:16">
      <c r="A2839" t="s">
        <v>3034</v>
      </c>
      <c r="B2839" t="s">
        <v>118</v>
      </c>
      <c r="C2839" s="2">
        <v>45711</v>
      </c>
      <c r="D2839" s="3">
        <v>0.83574074074074078</v>
      </c>
      <c r="E2839" t="s">
        <v>194</v>
      </c>
      <c r="F2839">
        <v>0</v>
      </c>
      <c r="G2839" t="s">
        <v>189</v>
      </c>
      <c r="I2839">
        <f t="shared" si="308"/>
        <v>1</v>
      </c>
      <c r="J2839" t="str">
        <f t="shared" si="309"/>
        <v>OK</v>
      </c>
      <c r="K2839" t="str">
        <f t="shared" si="310"/>
        <v>Successful</v>
      </c>
      <c r="L2839" t="str">
        <f t="shared" si="311"/>
        <v>Balance Inquiry</v>
      </c>
      <c r="M2839" t="str">
        <f t="shared" si="312"/>
        <v>OK</v>
      </c>
      <c r="N2839" t="str">
        <f t="shared" si="313"/>
        <v>OK</v>
      </c>
      <c r="O2839" t="str">
        <f>_xlfn.XLOOKUP(B2839,'01_Raw_ATMs'!A:A,'01_Raw_ATMs'!A:A,"Not Found")</f>
        <v>ATM038</v>
      </c>
      <c r="P2839" t="str">
        <f t="shared" si="314"/>
        <v>Valid</v>
      </c>
    </row>
    <row r="2840" spans="1:16">
      <c r="A2840" t="s">
        <v>3035</v>
      </c>
      <c r="B2840" t="s">
        <v>114</v>
      </c>
      <c r="C2840" s="2">
        <v>46131</v>
      </c>
      <c r="D2840" s="3">
        <v>0.7547800925925926</v>
      </c>
      <c r="E2840" t="s">
        <v>211</v>
      </c>
      <c r="F2840">
        <v>0</v>
      </c>
      <c r="G2840" t="s">
        <v>189</v>
      </c>
      <c r="I2840">
        <f t="shared" si="308"/>
        <v>1</v>
      </c>
      <c r="J2840" t="str">
        <f t="shared" si="309"/>
        <v>OK</v>
      </c>
      <c r="K2840" t="str">
        <f t="shared" si="310"/>
        <v>Successful</v>
      </c>
      <c r="L2840" t="str">
        <f t="shared" si="311"/>
        <v>Mini Statement</v>
      </c>
      <c r="M2840" t="str">
        <f t="shared" si="312"/>
        <v>OK</v>
      </c>
      <c r="N2840" t="str">
        <f t="shared" si="313"/>
        <v>OK</v>
      </c>
      <c r="O2840" t="str">
        <f>_xlfn.XLOOKUP(B2840,'01_Raw_ATMs'!A:A,'01_Raw_ATMs'!A:A,"Not Found")</f>
        <v>ATM034</v>
      </c>
      <c r="P2840" t="str">
        <f t="shared" si="314"/>
        <v>Valid</v>
      </c>
    </row>
    <row r="2841" spans="1:16">
      <c r="A2841" t="s">
        <v>3036</v>
      </c>
      <c r="B2841" t="s">
        <v>169</v>
      </c>
      <c r="C2841" s="2">
        <v>46165</v>
      </c>
      <c r="D2841" s="3">
        <v>0.51141203703703708</v>
      </c>
      <c r="E2841" t="s">
        <v>33</v>
      </c>
      <c r="F2841">
        <v>8000</v>
      </c>
      <c r="G2841" t="s">
        <v>189</v>
      </c>
      <c r="I2841">
        <f t="shared" si="308"/>
        <v>1</v>
      </c>
      <c r="J2841" t="str">
        <f t="shared" si="309"/>
        <v>OK</v>
      </c>
      <c r="K2841" t="str">
        <f t="shared" si="310"/>
        <v>Successful</v>
      </c>
      <c r="L2841" t="str">
        <f t="shared" si="311"/>
        <v>Withdrawal</v>
      </c>
      <c r="M2841" t="str">
        <f t="shared" si="312"/>
        <v>OK</v>
      </c>
      <c r="N2841" t="str">
        <f t="shared" si="313"/>
        <v>OK</v>
      </c>
      <c r="O2841" t="str">
        <f>_xlfn.XLOOKUP(B2841,'01_Raw_ATMs'!A:A,'01_Raw_ATMs'!A:A,"Not Found")</f>
        <v>ATM089</v>
      </c>
      <c r="P2841" t="str">
        <f t="shared" si="314"/>
        <v>Valid</v>
      </c>
    </row>
    <row r="2842" spans="1:16">
      <c r="A2842" t="s">
        <v>3037</v>
      </c>
      <c r="B2842" t="s">
        <v>103</v>
      </c>
      <c r="C2842" s="2">
        <v>45928</v>
      </c>
      <c r="D2842" s="3">
        <v>0.18310185185185179</v>
      </c>
      <c r="E2842" t="s">
        <v>33</v>
      </c>
      <c r="F2842">
        <v>6000</v>
      </c>
      <c r="G2842" t="s">
        <v>189</v>
      </c>
      <c r="I2842">
        <f t="shared" si="308"/>
        <v>1</v>
      </c>
      <c r="J2842" t="str">
        <f t="shared" si="309"/>
        <v>OK</v>
      </c>
      <c r="K2842" t="str">
        <f t="shared" si="310"/>
        <v>Successful</v>
      </c>
      <c r="L2842" t="str">
        <f t="shared" si="311"/>
        <v>Withdrawal</v>
      </c>
      <c r="M2842" t="str">
        <f t="shared" si="312"/>
        <v>OK</v>
      </c>
      <c r="N2842" t="str">
        <f t="shared" si="313"/>
        <v>OK</v>
      </c>
      <c r="O2842" t="str">
        <f>_xlfn.XLOOKUP(B2842,'01_Raw_ATMs'!A:A,'01_Raw_ATMs'!A:A,"Not Found")</f>
        <v>ATM024</v>
      </c>
      <c r="P2842" t="str">
        <f t="shared" si="314"/>
        <v>Valid</v>
      </c>
    </row>
    <row r="2843" spans="1:16">
      <c r="A2843" t="s">
        <v>3038</v>
      </c>
      <c r="B2843" t="s">
        <v>137</v>
      </c>
      <c r="C2843" s="2">
        <v>45815</v>
      </c>
      <c r="D2843" s="3">
        <v>0.812962962962963</v>
      </c>
      <c r="E2843" t="s">
        <v>33</v>
      </c>
      <c r="F2843">
        <v>6000</v>
      </c>
      <c r="G2843" t="s">
        <v>189</v>
      </c>
      <c r="I2843">
        <f t="shared" si="308"/>
        <v>1</v>
      </c>
      <c r="J2843" t="str">
        <f t="shared" si="309"/>
        <v>OK</v>
      </c>
      <c r="K2843" t="str">
        <f t="shared" si="310"/>
        <v>Successful</v>
      </c>
      <c r="L2843" t="str">
        <f t="shared" si="311"/>
        <v>Withdrawal</v>
      </c>
      <c r="M2843" t="str">
        <f t="shared" si="312"/>
        <v>OK</v>
      </c>
      <c r="N2843" t="str">
        <f t="shared" si="313"/>
        <v>OK</v>
      </c>
      <c r="O2843" t="str">
        <f>_xlfn.XLOOKUP(B2843,'01_Raw_ATMs'!A:A,'01_Raw_ATMs'!A:A,"Not Found")</f>
        <v>ATM057</v>
      </c>
      <c r="P2843" t="str">
        <f t="shared" si="314"/>
        <v>Valid</v>
      </c>
    </row>
    <row r="2844" spans="1:16">
      <c r="A2844" t="s">
        <v>3039</v>
      </c>
      <c r="B2844" t="s">
        <v>84</v>
      </c>
      <c r="C2844" s="2">
        <v>45842</v>
      </c>
      <c r="D2844" s="3">
        <v>0.35974537037037041</v>
      </c>
      <c r="E2844" t="s">
        <v>194</v>
      </c>
      <c r="F2844">
        <v>0</v>
      </c>
      <c r="G2844" t="s">
        <v>189</v>
      </c>
      <c r="I2844">
        <f t="shared" si="308"/>
        <v>1</v>
      </c>
      <c r="J2844" t="str">
        <f t="shared" si="309"/>
        <v>OK</v>
      </c>
      <c r="K2844" t="str">
        <f t="shared" si="310"/>
        <v>Successful</v>
      </c>
      <c r="L2844" t="str">
        <f t="shared" si="311"/>
        <v>Balance Inquiry</v>
      </c>
      <c r="M2844" t="str">
        <f t="shared" si="312"/>
        <v>OK</v>
      </c>
      <c r="N2844" t="str">
        <f t="shared" si="313"/>
        <v>OK</v>
      </c>
      <c r="O2844" t="str">
        <f>_xlfn.XLOOKUP(B2844,'01_Raw_ATMs'!A:A,'01_Raw_ATMs'!A:A,"Not Found")</f>
        <v>ATM009</v>
      </c>
      <c r="P2844" t="str">
        <f t="shared" si="314"/>
        <v>Valid</v>
      </c>
    </row>
    <row r="2845" spans="1:16">
      <c r="A2845" t="s">
        <v>3040</v>
      </c>
      <c r="B2845" t="s">
        <v>169</v>
      </c>
      <c r="C2845" s="2">
        <v>46009</v>
      </c>
      <c r="D2845" s="3">
        <v>0.5753935185185185</v>
      </c>
      <c r="E2845" t="s">
        <v>33</v>
      </c>
      <c r="F2845">
        <v>2500</v>
      </c>
      <c r="G2845" t="s">
        <v>189</v>
      </c>
      <c r="I2845">
        <f t="shared" si="308"/>
        <v>1</v>
      </c>
      <c r="J2845" t="str">
        <f t="shared" si="309"/>
        <v>OK</v>
      </c>
      <c r="K2845" t="str">
        <f t="shared" si="310"/>
        <v>Successful</v>
      </c>
      <c r="L2845" t="str">
        <f t="shared" si="311"/>
        <v>Withdrawal</v>
      </c>
      <c r="M2845" t="str">
        <f t="shared" si="312"/>
        <v>OK</v>
      </c>
      <c r="N2845" t="str">
        <f t="shared" si="313"/>
        <v>OK</v>
      </c>
      <c r="O2845" t="str">
        <f>_xlfn.XLOOKUP(B2845,'01_Raw_ATMs'!A:A,'01_Raw_ATMs'!A:A,"Not Found")</f>
        <v>ATM089</v>
      </c>
      <c r="P2845" t="str">
        <f t="shared" si="314"/>
        <v>Valid</v>
      </c>
    </row>
    <row r="2846" spans="1:16">
      <c r="A2846" t="s">
        <v>3041</v>
      </c>
      <c r="B2846" t="s">
        <v>173</v>
      </c>
      <c r="C2846" s="2">
        <v>45808</v>
      </c>
      <c r="D2846" s="3">
        <v>0.93836805555555558</v>
      </c>
      <c r="E2846" t="s">
        <v>33</v>
      </c>
      <c r="F2846">
        <v>5000</v>
      </c>
      <c r="G2846" t="s">
        <v>189</v>
      </c>
      <c r="I2846">
        <f t="shared" si="308"/>
        <v>1</v>
      </c>
      <c r="J2846" t="str">
        <f t="shared" si="309"/>
        <v>OK</v>
      </c>
      <c r="K2846" t="str">
        <f t="shared" si="310"/>
        <v>Successful</v>
      </c>
      <c r="L2846" t="str">
        <f t="shared" si="311"/>
        <v>Withdrawal</v>
      </c>
      <c r="M2846" t="str">
        <f t="shared" si="312"/>
        <v>OK</v>
      </c>
      <c r="N2846" t="str">
        <f t="shared" si="313"/>
        <v>OK</v>
      </c>
      <c r="O2846" t="str">
        <f>_xlfn.XLOOKUP(B2846,'01_Raw_ATMs'!A:A,'01_Raw_ATMs'!A:A,"Not Found")</f>
        <v>ATM093</v>
      </c>
      <c r="P2846" t="str">
        <f t="shared" si="314"/>
        <v>Valid</v>
      </c>
    </row>
    <row r="2847" spans="1:16">
      <c r="A2847" t="s">
        <v>3042</v>
      </c>
      <c r="B2847" t="s">
        <v>85</v>
      </c>
      <c r="C2847" s="2">
        <v>45848</v>
      </c>
      <c r="D2847" s="3">
        <v>0.25353009259259263</v>
      </c>
      <c r="E2847" t="s">
        <v>261</v>
      </c>
      <c r="F2847">
        <v>1000</v>
      </c>
      <c r="G2847" t="s">
        <v>189</v>
      </c>
      <c r="I2847">
        <f t="shared" si="308"/>
        <v>1</v>
      </c>
      <c r="J2847" t="str">
        <f t="shared" si="309"/>
        <v>OK</v>
      </c>
      <c r="K2847" t="str">
        <f t="shared" si="310"/>
        <v>Successful</v>
      </c>
      <c r="L2847" t="str">
        <f t="shared" si="311"/>
        <v>Cash Deposit</v>
      </c>
      <c r="M2847" t="str">
        <f t="shared" si="312"/>
        <v>OK</v>
      </c>
      <c r="N2847" t="str">
        <f t="shared" si="313"/>
        <v>OK</v>
      </c>
      <c r="O2847" t="str">
        <f>_xlfn.XLOOKUP(B2847,'01_Raw_ATMs'!A:A,'01_Raw_ATMs'!A:A,"Not Found")</f>
        <v>ATM010</v>
      </c>
      <c r="P2847" t="str">
        <f t="shared" si="314"/>
        <v>Valid</v>
      </c>
    </row>
    <row r="2848" spans="1:16">
      <c r="A2848" t="s">
        <v>3043</v>
      </c>
      <c r="B2848" t="s">
        <v>146</v>
      </c>
      <c r="C2848" s="2">
        <v>45700</v>
      </c>
      <c r="D2848" s="3">
        <v>0.39078703703703699</v>
      </c>
      <c r="E2848" t="s">
        <v>33</v>
      </c>
      <c r="F2848">
        <v>8000</v>
      </c>
      <c r="G2848" t="s">
        <v>189</v>
      </c>
      <c r="I2848">
        <f t="shared" si="308"/>
        <v>1</v>
      </c>
      <c r="J2848" t="str">
        <f t="shared" si="309"/>
        <v>OK</v>
      </c>
      <c r="K2848" t="str">
        <f t="shared" si="310"/>
        <v>Successful</v>
      </c>
      <c r="L2848" t="str">
        <f t="shared" si="311"/>
        <v>Withdrawal</v>
      </c>
      <c r="M2848" t="str">
        <f t="shared" si="312"/>
        <v>OK</v>
      </c>
      <c r="N2848" t="str">
        <f t="shared" si="313"/>
        <v>OK</v>
      </c>
      <c r="O2848" t="str">
        <f>_xlfn.XLOOKUP(B2848,'01_Raw_ATMs'!A:A,'01_Raw_ATMs'!A:A,"Not Found")</f>
        <v>ATM066</v>
      </c>
      <c r="P2848" t="str">
        <f t="shared" si="314"/>
        <v>Valid</v>
      </c>
    </row>
    <row r="2849" spans="1:16">
      <c r="A2849" t="s">
        <v>3044</v>
      </c>
      <c r="B2849" t="s">
        <v>85</v>
      </c>
      <c r="C2849" s="2">
        <v>46123</v>
      </c>
      <c r="D2849" s="3">
        <v>0.87212962962962959</v>
      </c>
      <c r="E2849" t="s">
        <v>33</v>
      </c>
      <c r="F2849">
        <v>500</v>
      </c>
      <c r="G2849" t="s">
        <v>189</v>
      </c>
      <c r="I2849">
        <f t="shared" si="308"/>
        <v>1</v>
      </c>
      <c r="J2849" t="str">
        <f t="shared" si="309"/>
        <v>OK</v>
      </c>
      <c r="K2849" t="str">
        <f t="shared" si="310"/>
        <v>Successful</v>
      </c>
      <c r="L2849" t="str">
        <f t="shared" si="311"/>
        <v>Withdrawal</v>
      </c>
      <c r="M2849" t="str">
        <f t="shared" si="312"/>
        <v>OK</v>
      </c>
      <c r="N2849" t="str">
        <f t="shared" si="313"/>
        <v>OK</v>
      </c>
      <c r="O2849" t="str">
        <f>_xlfn.XLOOKUP(B2849,'01_Raw_ATMs'!A:A,'01_Raw_ATMs'!A:A,"Not Found")</f>
        <v>ATM010</v>
      </c>
      <c r="P2849" t="str">
        <f t="shared" si="314"/>
        <v>Valid</v>
      </c>
    </row>
    <row r="2850" spans="1:16">
      <c r="A2850" t="s">
        <v>3045</v>
      </c>
      <c r="B2850" t="s">
        <v>109</v>
      </c>
      <c r="C2850" s="2">
        <v>45812</v>
      </c>
      <c r="D2850" s="3">
        <v>0.52614583333333331</v>
      </c>
      <c r="E2850" t="s">
        <v>33</v>
      </c>
      <c r="F2850">
        <v>3000</v>
      </c>
      <c r="G2850" t="s">
        <v>189</v>
      </c>
      <c r="I2850">
        <f t="shared" si="308"/>
        <v>1</v>
      </c>
      <c r="J2850" t="str">
        <f t="shared" si="309"/>
        <v>OK</v>
      </c>
      <c r="K2850" t="str">
        <f t="shared" si="310"/>
        <v>Successful</v>
      </c>
      <c r="L2850" t="str">
        <f t="shared" si="311"/>
        <v>Withdrawal</v>
      </c>
      <c r="M2850" t="str">
        <f t="shared" si="312"/>
        <v>OK</v>
      </c>
      <c r="N2850" t="str">
        <f t="shared" si="313"/>
        <v>OK</v>
      </c>
      <c r="O2850" t="str">
        <f>_xlfn.XLOOKUP(B2850,'01_Raw_ATMs'!A:A,'01_Raw_ATMs'!A:A,"Not Found")</f>
        <v>ATM029</v>
      </c>
      <c r="P2850" t="str">
        <f t="shared" si="314"/>
        <v>Valid</v>
      </c>
    </row>
    <row r="2851" spans="1:16">
      <c r="A2851" t="s">
        <v>3046</v>
      </c>
      <c r="B2851" t="s">
        <v>121</v>
      </c>
      <c r="C2851" s="2">
        <v>45770</v>
      </c>
      <c r="D2851" s="3">
        <v>0.63276620370370373</v>
      </c>
      <c r="E2851" t="s">
        <v>33</v>
      </c>
      <c r="F2851">
        <v>5000</v>
      </c>
      <c r="G2851" t="s">
        <v>214</v>
      </c>
      <c r="H2851" t="s">
        <v>42</v>
      </c>
      <c r="I2851">
        <f t="shared" si="308"/>
        <v>1</v>
      </c>
      <c r="J2851" t="str">
        <f t="shared" si="309"/>
        <v>OK</v>
      </c>
      <c r="K2851" t="str">
        <f t="shared" si="310"/>
        <v>Failed</v>
      </c>
      <c r="L2851" t="str">
        <f t="shared" si="311"/>
        <v>Withdrawal</v>
      </c>
      <c r="M2851" t="str">
        <f t="shared" si="312"/>
        <v>OK</v>
      </c>
      <c r="N2851" t="str">
        <f t="shared" si="313"/>
        <v>OK</v>
      </c>
      <c r="O2851" t="str">
        <f>_xlfn.XLOOKUP(B2851,'01_Raw_ATMs'!A:A,'01_Raw_ATMs'!A:A,"Not Found")</f>
        <v>ATM041</v>
      </c>
      <c r="P2851" t="str">
        <f t="shared" si="314"/>
        <v>Valid</v>
      </c>
    </row>
    <row r="2852" spans="1:16">
      <c r="A2852" t="s">
        <v>3047</v>
      </c>
      <c r="B2852" t="s">
        <v>112</v>
      </c>
      <c r="C2852" s="2">
        <v>45883</v>
      </c>
      <c r="D2852" s="3">
        <v>0.67442129629629632</v>
      </c>
      <c r="E2852" t="s">
        <v>33</v>
      </c>
      <c r="F2852">
        <v>2500</v>
      </c>
      <c r="G2852" t="s">
        <v>189</v>
      </c>
      <c r="I2852">
        <f t="shared" si="308"/>
        <v>1</v>
      </c>
      <c r="J2852" t="str">
        <f t="shared" si="309"/>
        <v>OK</v>
      </c>
      <c r="K2852" t="str">
        <f t="shared" si="310"/>
        <v>Successful</v>
      </c>
      <c r="L2852" t="str">
        <f t="shared" si="311"/>
        <v>Withdrawal</v>
      </c>
      <c r="M2852" t="str">
        <f t="shared" si="312"/>
        <v>OK</v>
      </c>
      <c r="N2852" t="str">
        <f t="shared" si="313"/>
        <v>OK</v>
      </c>
      <c r="O2852" t="str">
        <f>_xlfn.XLOOKUP(B2852,'01_Raw_ATMs'!A:A,'01_Raw_ATMs'!A:A,"Not Found")</f>
        <v>ATM032</v>
      </c>
      <c r="P2852" t="str">
        <f t="shared" si="314"/>
        <v>Valid</v>
      </c>
    </row>
    <row r="2853" spans="1:16">
      <c r="A2853" t="s">
        <v>3048</v>
      </c>
      <c r="B2853" t="s">
        <v>92</v>
      </c>
      <c r="C2853" s="2">
        <v>46042</v>
      </c>
      <c r="D2853" s="3">
        <v>0.36342592592592587</v>
      </c>
      <c r="E2853" t="s">
        <v>33</v>
      </c>
      <c r="F2853">
        <v>2500</v>
      </c>
      <c r="G2853" t="s">
        <v>189</v>
      </c>
      <c r="I2853">
        <f t="shared" si="308"/>
        <v>1</v>
      </c>
      <c r="J2853" t="str">
        <f t="shared" si="309"/>
        <v>OK</v>
      </c>
      <c r="K2853" t="str">
        <f t="shared" si="310"/>
        <v>Successful</v>
      </c>
      <c r="L2853" t="str">
        <f t="shared" si="311"/>
        <v>Withdrawal</v>
      </c>
      <c r="M2853" t="str">
        <f t="shared" si="312"/>
        <v>OK</v>
      </c>
      <c r="N2853" t="str">
        <f t="shared" si="313"/>
        <v>OK</v>
      </c>
      <c r="O2853" t="str">
        <f>_xlfn.XLOOKUP(B2853,'01_Raw_ATMs'!A:A,'01_Raw_ATMs'!A:A,"Not Found")</f>
        <v>ATM015</v>
      </c>
      <c r="P2853" t="str">
        <f t="shared" si="314"/>
        <v>Valid</v>
      </c>
    </row>
    <row r="2854" spans="1:16">
      <c r="A2854" t="s">
        <v>3049</v>
      </c>
      <c r="B2854" t="s">
        <v>163</v>
      </c>
      <c r="C2854" s="2">
        <v>46049</v>
      </c>
      <c r="D2854" s="3">
        <v>0.84233796296296293</v>
      </c>
      <c r="E2854" t="s">
        <v>33</v>
      </c>
      <c r="F2854">
        <v>500</v>
      </c>
      <c r="G2854" t="s">
        <v>189</v>
      </c>
      <c r="I2854">
        <f t="shared" si="308"/>
        <v>1</v>
      </c>
      <c r="J2854" t="str">
        <f t="shared" si="309"/>
        <v>OK</v>
      </c>
      <c r="K2854" t="str">
        <f t="shared" si="310"/>
        <v>Successful</v>
      </c>
      <c r="L2854" t="str">
        <f t="shared" si="311"/>
        <v>Withdrawal</v>
      </c>
      <c r="M2854" t="str">
        <f t="shared" si="312"/>
        <v>OK</v>
      </c>
      <c r="N2854" t="str">
        <f t="shared" si="313"/>
        <v>OK</v>
      </c>
      <c r="O2854" t="str">
        <f>_xlfn.XLOOKUP(B2854,'01_Raw_ATMs'!A:A,'01_Raw_ATMs'!A:A,"Not Found")</f>
        <v>ATM083</v>
      </c>
      <c r="P2854" t="str">
        <f t="shared" si="314"/>
        <v>Valid</v>
      </c>
    </row>
    <row r="2855" spans="1:16">
      <c r="A2855" t="s">
        <v>3050</v>
      </c>
      <c r="B2855" t="s">
        <v>106</v>
      </c>
      <c r="C2855" s="2">
        <v>45865</v>
      </c>
      <c r="D2855" s="3">
        <v>0.9293865740740741</v>
      </c>
      <c r="E2855" t="s">
        <v>33</v>
      </c>
      <c r="F2855">
        <v>500</v>
      </c>
      <c r="G2855" t="s">
        <v>189</v>
      </c>
      <c r="I2855">
        <f t="shared" si="308"/>
        <v>1</v>
      </c>
      <c r="J2855" t="str">
        <f t="shared" si="309"/>
        <v>OK</v>
      </c>
      <c r="K2855" t="str">
        <f t="shared" si="310"/>
        <v>Successful</v>
      </c>
      <c r="L2855" t="str">
        <f t="shared" si="311"/>
        <v>Withdrawal</v>
      </c>
      <c r="M2855" t="str">
        <f t="shared" si="312"/>
        <v>OK</v>
      </c>
      <c r="N2855" t="str">
        <f t="shared" si="313"/>
        <v>OK</v>
      </c>
      <c r="O2855" t="str">
        <f>_xlfn.XLOOKUP(B2855,'01_Raw_ATMs'!A:A,'01_Raw_ATMs'!A:A,"Not Found")</f>
        <v>ATM026</v>
      </c>
      <c r="P2855" t="str">
        <f t="shared" si="314"/>
        <v>Valid</v>
      </c>
    </row>
    <row r="2856" spans="1:16">
      <c r="A2856" t="s">
        <v>3051</v>
      </c>
      <c r="B2856" t="s">
        <v>147</v>
      </c>
      <c r="C2856" s="2">
        <v>46169</v>
      </c>
      <c r="D2856" s="3">
        <v>0.6930439814814815</v>
      </c>
      <c r="E2856" t="s">
        <v>33</v>
      </c>
      <c r="F2856">
        <v>2500</v>
      </c>
      <c r="G2856" t="s">
        <v>189</v>
      </c>
      <c r="I2856">
        <f t="shared" si="308"/>
        <v>1</v>
      </c>
      <c r="J2856" t="str">
        <f t="shared" si="309"/>
        <v>OK</v>
      </c>
      <c r="K2856" t="str">
        <f t="shared" si="310"/>
        <v>Successful</v>
      </c>
      <c r="L2856" t="str">
        <f t="shared" si="311"/>
        <v>Withdrawal</v>
      </c>
      <c r="M2856" t="str">
        <f t="shared" si="312"/>
        <v>OK</v>
      </c>
      <c r="N2856" t="str">
        <f t="shared" si="313"/>
        <v>OK</v>
      </c>
      <c r="O2856" t="str">
        <f>_xlfn.XLOOKUP(B2856,'01_Raw_ATMs'!A:A,'01_Raw_ATMs'!A:A,"Not Found")</f>
        <v>ATM067</v>
      </c>
      <c r="P2856" t="str">
        <f t="shared" si="314"/>
        <v>Valid</v>
      </c>
    </row>
    <row r="2857" spans="1:16">
      <c r="A2857" t="s">
        <v>3052</v>
      </c>
      <c r="B2857" t="s">
        <v>101</v>
      </c>
      <c r="C2857" s="2">
        <v>45668</v>
      </c>
      <c r="D2857" s="3">
        <v>0.86091435185185183</v>
      </c>
      <c r="E2857" t="s">
        <v>33</v>
      </c>
      <c r="F2857">
        <v>6000</v>
      </c>
      <c r="G2857" t="s">
        <v>189</v>
      </c>
      <c r="I2857">
        <f t="shared" si="308"/>
        <v>1</v>
      </c>
      <c r="J2857" t="str">
        <f t="shared" si="309"/>
        <v>OK</v>
      </c>
      <c r="K2857" t="str">
        <f t="shared" si="310"/>
        <v>Successful</v>
      </c>
      <c r="L2857" t="str">
        <f t="shared" si="311"/>
        <v>Withdrawal</v>
      </c>
      <c r="M2857" t="str">
        <f t="shared" si="312"/>
        <v>OK</v>
      </c>
      <c r="N2857" t="str">
        <f t="shared" si="313"/>
        <v>OK</v>
      </c>
      <c r="O2857" t="str">
        <f>_xlfn.XLOOKUP(B2857,'01_Raw_ATMs'!A:A,'01_Raw_ATMs'!A:A,"Not Found")</f>
        <v>ATM022</v>
      </c>
      <c r="P2857" t="str">
        <f t="shared" si="314"/>
        <v>Valid</v>
      </c>
    </row>
    <row r="2858" spans="1:16">
      <c r="A2858" t="s">
        <v>3053</v>
      </c>
      <c r="B2858" t="s">
        <v>85</v>
      </c>
      <c r="C2858" s="2">
        <v>45978</v>
      </c>
      <c r="D2858" s="3">
        <v>0.36351851851851852</v>
      </c>
      <c r="E2858" t="s">
        <v>33</v>
      </c>
      <c r="F2858">
        <v>8000</v>
      </c>
      <c r="G2858" t="s">
        <v>189</v>
      </c>
      <c r="I2858">
        <f t="shared" si="308"/>
        <v>1</v>
      </c>
      <c r="J2858" t="str">
        <f t="shared" si="309"/>
        <v>OK</v>
      </c>
      <c r="K2858" t="str">
        <f t="shared" si="310"/>
        <v>Successful</v>
      </c>
      <c r="L2858" t="str">
        <f t="shared" si="311"/>
        <v>Withdrawal</v>
      </c>
      <c r="M2858" t="str">
        <f t="shared" si="312"/>
        <v>OK</v>
      </c>
      <c r="N2858" t="str">
        <f t="shared" si="313"/>
        <v>OK</v>
      </c>
      <c r="O2858" t="str">
        <f>_xlfn.XLOOKUP(B2858,'01_Raw_ATMs'!A:A,'01_Raw_ATMs'!A:A,"Not Found")</f>
        <v>ATM010</v>
      </c>
      <c r="P2858" t="str">
        <f t="shared" si="314"/>
        <v>Valid</v>
      </c>
    </row>
    <row r="2859" spans="1:16">
      <c r="A2859" t="s">
        <v>3054</v>
      </c>
      <c r="B2859" t="s">
        <v>103</v>
      </c>
      <c r="C2859" s="2">
        <v>46064</v>
      </c>
      <c r="D2859" s="3">
        <v>0.61265046296296299</v>
      </c>
      <c r="E2859" t="s">
        <v>33</v>
      </c>
      <c r="F2859">
        <v>8000</v>
      </c>
      <c r="G2859" t="s">
        <v>189</v>
      </c>
      <c r="I2859">
        <f t="shared" si="308"/>
        <v>1</v>
      </c>
      <c r="J2859" t="str">
        <f t="shared" si="309"/>
        <v>OK</v>
      </c>
      <c r="K2859" t="str">
        <f t="shared" si="310"/>
        <v>Successful</v>
      </c>
      <c r="L2859" t="str">
        <f t="shared" si="311"/>
        <v>Withdrawal</v>
      </c>
      <c r="M2859" t="str">
        <f t="shared" si="312"/>
        <v>OK</v>
      </c>
      <c r="N2859" t="str">
        <f t="shared" si="313"/>
        <v>OK</v>
      </c>
      <c r="O2859" t="str">
        <f>_xlfn.XLOOKUP(B2859,'01_Raw_ATMs'!A:A,'01_Raw_ATMs'!A:A,"Not Found")</f>
        <v>ATM024</v>
      </c>
      <c r="P2859" t="str">
        <f t="shared" si="314"/>
        <v>Valid</v>
      </c>
    </row>
    <row r="2860" spans="1:16">
      <c r="A2860" t="s">
        <v>3055</v>
      </c>
      <c r="B2860" t="s">
        <v>134</v>
      </c>
      <c r="C2860" s="2">
        <v>45896</v>
      </c>
      <c r="D2860" s="3">
        <v>0.43678240740740742</v>
      </c>
      <c r="E2860" t="s">
        <v>33</v>
      </c>
      <c r="F2860">
        <v>3000</v>
      </c>
      <c r="G2860" t="s">
        <v>189</v>
      </c>
      <c r="I2860">
        <f t="shared" si="308"/>
        <v>1</v>
      </c>
      <c r="J2860" t="str">
        <f t="shared" si="309"/>
        <v>OK</v>
      </c>
      <c r="K2860" t="str">
        <f t="shared" si="310"/>
        <v>Successful</v>
      </c>
      <c r="L2860" t="str">
        <f t="shared" si="311"/>
        <v>Withdrawal</v>
      </c>
      <c r="M2860" t="str">
        <f t="shared" si="312"/>
        <v>OK</v>
      </c>
      <c r="N2860" t="str">
        <f t="shared" si="313"/>
        <v>OK</v>
      </c>
      <c r="O2860" t="str">
        <f>_xlfn.XLOOKUP(B2860,'01_Raw_ATMs'!A:A,'01_Raw_ATMs'!A:A,"Not Found")</f>
        <v>ATM054</v>
      </c>
      <c r="P2860" t="str">
        <f t="shared" si="314"/>
        <v>Valid</v>
      </c>
    </row>
    <row r="2861" spans="1:16">
      <c r="A2861" t="s">
        <v>3056</v>
      </c>
      <c r="B2861" t="s">
        <v>100</v>
      </c>
      <c r="C2861" s="2">
        <v>46025</v>
      </c>
      <c r="D2861" s="3">
        <v>0.66766203703703708</v>
      </c>
      <c r="E2861" t="s">
        <v>33</v>
      </c>
      <c r="F2861">
        <v>4000</v>
      </c>
      <c r="G2861" t="s">
        <v>189</v>
      </c>
      <c r="I2861">
        <f t="shared" si="308"/>
        <v>1</v>
      </c>
      <c r="J2861" t="str">
        <f t="shared" si="309"/>
        <v>OK</v>
      </c>
      <c r="K2861" t="str">
        <f t="shared" si="310"/>
        <v>Successful</v>
      </c>
      <c r="L2861" t="str">
        <f t="shared" si="311"/>
        <v>Withdrawal</v>
      </c>
      <c r="M2861" t="str">
        <f t="shared" si="312"/>
        <v>OK</v>
      </c>
      <c r="N2861" t="str">
        <f t="shared" si="313"/>
        <v>OK</v>
      </c>
      <c r="O2861" t="str">
        <f>_xlfn.XLOOKUP(B2861,'01_Raw_ATMs'!A:A,'01_Raw_ATMs'!A:A,"Not Found")</f>
        <v>ATM021</v>
      </c>
      <c r="P2861" t="str">
        <f t="shared" si="314"/>
        <v>Valid</v>
      </c>
    </row>
    <row r="2862" spans="1:16">
      <c r="A2862" t="s">
        <v>3057</v>
      </c>
      <c r="B2862" t="s">
        <v>87</v>
      </c>
      <c r="C2862" s="2">
        <v>45803</v>
      </c>
      <c r="D2862" s="3">
        <v>0.79723379629629632</v>
      </c>
      <c r="E2862" t="s">
        <v>33</v>
      </c>
      <c r="F2862">
        <v>8000</v>
      </c>
      <c r="G2862" t="s">
        <v>189</v>
      </c>
      <c r="I2862">
        <f t="shared" si="308"/>
        <v>1</v>
      </c>
      <c r="J2862" t="str">
        <f t="shared" si="309"/>
        <v>OK</v>
      </c>
      <c r="K2862" t="str">
        <f t="shared" si="310"/>
        <v>Successful</v>
      </c>
      <c r="L2862" t="str">
        <f t="shared" si="311"/>
        <v>Withdrawal</v>
      </c>
      <c r="M2862" t="str">
        <f t="shared" si="312"/>
        <v>OK</v>
      </c>
      <c r="N2862" t="str">
        <f t="shared" si="313"/>
        <v>OK</v>
      </c>
      <c r="O2862" t="str">
        <f>_xlfn.XLOOKUP(B2862,'01_Raw_ATMs'!A:A,'01_Raw_ATMs'!A:A,"Not Found")</f>
        <v>ATM011</v>
      </c>
      <c r="P2862" t="str">
        <f t="shared" si="314"/>
        <v>Valid</v>
      </c>
    </row>
    <row r="2863" spans="1:16">
      <c r="A2863" t="s">
        <v>3058</v>
      </c>
      <c r="B2863" t="s">
        <v>100</v>
      </c>
      <c r="C2863" s="2">
        <v>45812</v>
      </c>
      <c r="D2863" s="3">
        <v>0.71324074074074073</v>
      </c>
      <c r="E2863" t="s">
        <v>33</v>
      </c>
      <c r="F2863">
        <v>4000</v>
      </c>
      <c r="G2863" t="s">
        <v>189</v>
      </c>
      <c r="I2863">
        <f t="shared" si="308"/>
        <v>1</v>
      </c>
      <c r="J2863" t="str">
        <f t="shared" si="309"/>
        <v>OK</v>
      </c>
      <c r="K2863" t="str">
        <f t="shared" si="310"/>
        <v>Successful</v>
      </c>
      <c r="L2863" t="str">
        <f t="shared" si="311"/>
        <v>Withdrawal</v>
      </c>
      <c r="M2863" t="str">
        <f t="shared" si="312"/>
        <v>OK</v>
      </c>
      <c r="N2863" t="str">
        <f t="shared" si="313"/>
        <v>OK</v>
      </c>
      <c r="O2863" t="str">
        <f>_xlfn.XLOOKUP(B2863,'01_Raw_ATMs'!A:A,'01_Raw_ATMs'!A:A,"Not Found")</f>
        <v>ATM021</v>
      </c>
      <c r="P2863" t="str">
        <f t="shared" si="314"/>
        <v>Valid</v>
      </c>
    </row>
    <row r="2864" spans="1:16">
      <c r="A2864" t="s">
        <v>3059</v>
      </c>
      <c r="B2864" t="s">
        <v>99</v>
      </c>
      <c r="C2864" s="2">
        <v>45983</v>
      </c>
      <c r="D2864" s="3">
        <v>0.52967592592592594</v>
      </c>
      <c r="E2864" t="s">
        <v>33</v>
      </c>
      <c r="F2864">
        <v>2000</v>
      </c>
      <c r="G2864" t="s">
        <v>189</v>
      </c>
      <c r="I2864">
        <f t="shared" si="308"/>
        <v>1</v>
      </c>
      <c r="J2864" t="str">
        <f t="shared" si="309"/>
        <v>OK</v>
      </c>
      <c r="K2864" t="str">
        <f t="shared" si="310"/>
        <v>Successful</v>
      </c>
      <c r="L2864" t="str">
        <f t="shared" si="311"/>
        <v>Withdrawal</v>
      </c>
      <c r="M2864" t="str">
        <f t="shared" si="312"/>
        <v>OK</v>
      </c>
      <c r="N2864" t="str">
        <f t="shared" si="313"/>
        <v>OK</v>
      </c>
      <c r="O2864" t="str">
        <f>_xlfn.XLOOKUP(B2864,'01_Raw_ATMs'!A:A,'01_Raw_ATMs'!A:A,"Not Found")</f>
        <v>ATM020</v>
      </c>
      <c r="P2864" t="str">
        <f t="shared" si="314"/>
        <v>Valid</v>
      </c>
    </row>
    <row r="2865" spans="1:16">
      <c r="A2865" t="s">
        <v>3060</v>
      </c>
      <c r="B2865" t="s">
        <v>140</v>
      </c>
      <c r="C2865" s="2">
        <v>45815</v>
      </c>
      <c r="D2865" s="3">
        <v>0.71657407407407403</v>
      </c>
      <c r="E2865" t="s">
        <v>33</v>
      </c>
      <c r="F2865">
        <v>2500</v>
      </c>
      <c r="G2865" t="s">
        <v>189</v>
      </c>
      <c r="I2865">
        <f t="shared" si="308"/>
        <v>1</v>
      </c>
      <c r="J2865" t="str">
        <f t="shared" si="309"/>
        <v>OK</v>
      </c>
      <c r="K2865" t="str">
        <f t="shared" si="310"/>
        <v>Successful</v>
      </c>
      <c r="L2865" t="str">
        <f t="shared" si="311"/>
        <v>Withdrawal</v>
      </c>
      <c r="M2865" t="str">
        <f t="shared" si="312"/>
        <v>OK</v>
      </c>
      <c r="N2865" t="str">
        <f t="shared" si="313"/>
        <v>OK</v>
      </c>
      <c r="O2865" t="str">
        <f>_xlfn.XLOOKUP(B2865,'01_Raw_ATMs'!A:A,'01_Raw_ATMs'!A:A,"Not Found")</f>
        <v>ATM060</v>
      </c>
      <c r="P2865" t="str">
        <f t="shared" si="314"/>
        <v>Valid</v>
      </c>
    </row>
    <row r="2866" spans="1:16">
      <c r="A2866" t="s">
        <v>3061</v>
      </c>
      <c r="B2866" t="s">
        <v>103</v>
      </c>
      <c r="C2866" s="2">
        <v>45701</v>
      </c>
      <c r="D2866" s="3">
        <v>0.58635416666666662</v>
      </c>
      <c r="E2866" t="s">
        <v>33</v>
      </c>
      <c r="F2866">
        <v>8000</v>
      </c>
      <c r="G2866" t="s">
        <v>189</v>
      </c>
      <c r="I2866">
        <f t="shared" si="308"/>
        <v>1</v>
      </c>
      <c r="J2866" t="str">
        <f t="shared" si="309"/>
        <v>OK</v>
      </c>
      <c r="K2866" t="str">
        <f t="shared" si="310"/>
        <v>Successful</v>
      </c>
      <c r="L2866" t="str">
        <f t="shared" si="311"/>
        <v>Withdrawal</v>
      </c>
      <c r="M2866" t="str">
        <f t="shared" si="312"/>
        <v>OK</v>
      </c>
      <c r="N2866" t="str">
        <f t="shared" si="313"/>
        <v>OK</v>
      </c>
      <c r="O2866" t="str">
        <f>_xlfn.XLOOKUP(B2866,'01_Raw_ATMs'!A:A,'01_Raw_ATMs'!A:A,"Not Found")</f>
        <v>ATM024</v>
      </c>
      <c r="P2866" t="str">
        <f t="shared" si="314"/>
        <v>Valid</v>
      </c>
    </row>
    <row r="2867" spans="1:16">
      <c r="A2867" t="s">
        <v>3062</v>
      </c>
      <c r="B2867" t="s">
        <v>163</v>
      </c>
      <c r="C2867" s="2">
        <v>46005</v>
      </c>
      <c r="D2867" s="3">
        <v>0.2595601851851852</v>
      </c>
      <c r="E2867" t="s">
        <v>33</v>
      </c>
      <c r="F2867">
        <v>10000</v>
      </c>
      <c r="G2867" t="s">
        <v>189</v>
      </c>
      <c r="I2867">
        <f t="shared" si="308"/>
        <v>1</v>
      </c>
      <c r="J2867" t="str">
        <f t="shared" si="309"/>
        <v>OK</v>
      </c>
      <c r="K2867" t="str">
        <f t="shared" si="310"/>
        <v>Successful</v>
      </c>
      <c r="L2867" t="str">
        <f t="shared" si="311"/>
        <v>Withdrawal</v>
      </c>
      <c r="M2867" t="str">
        <f t="shared" si="312"/>
        <v>OK</v>
      </c>
      <c r="N2867" t="str">
        <f t="shared" si="313"/>
        <v>OK</v>
      </c>
      <c r="O2867" t="str">
        <f>_xlfn.XLOOKUP(B2867,'01_Raw_ATMs'!A:A,'01_Raw_ATMs'!A:A,"Not Found")</f>
        <v>ATM083</v>
      </c>
      <c r="P2867" t="str">
        <f t="shared" si="314"/>
        <v>Valid</v>
      </c>
    </row>
    <row r="2868" spans="1:16">
      <c r="A2868" t="s">
        <v>3063</v>
      </c>
      <c r="B2868" t="s">
        <v>79</v>
      </c>
      <c r="C2868" s="2">
        <v>45702</v>
      </c>
      <c r="D2868" s="3">
        <v>0.44090277777777781</v>
      </c>
      <c r="E2868" t="s">
        <v>194</v>
      </c>
      <c r="F2868">
        <v>0</v>
      </c>
      <c r="G2868" t="s">
        <v>189</v>
      </c>
      <c r="I2868">
        <f t="shared" si="308"/>
        <v>1</v>
      </c>
      <c r="J2868" t="str">
        <f t="shared" si="309"/>
        <v>OK</v>
      </c>
      <c r="K2868" t="str">
        <f t="shared" si="310"/>
        <v>Successful</v>
      </c>
      <c r="L2868" t="str">
        <f t="shared" si="311"/>
        <v>Balance Inquiry</v>
      </c>
      <c r="M2868" t="str">
        <f t="shared" si="312"/>
        <v>OK</v>
      </c>
      <c r="N2868" t="str">
        <f t="shared" si="313"/>
        <v>OK</v>
      </c>
      <c r="O2868" t="str">
        <f>_xlfn.XLOOKUP(B2868,'01_Raw_ATMs'!A:A,'01_Raw_ATMs'!A:A,"Not Found")</f>
        <v>ATM006</v>
      </c>
      <c r="P2868" t="str">
        <f t="shared" si="314"/>
        <v>Valid</v>
      </c>
    </row>
    <row r="2869" spans="1:16">
      <c r="A2869" t="s">
        <v>3064</v>
      </c>
      <c r="B2869" t="s">
        <v>100</v>
      </c>
      <c r="C2869" s="2">
        <v>45723</v>
      </c>
      <c r="D2869" s="3">
        <v>0.79526620370370371</v>
      </c>
      <c r="E2869" t="s">
        <v>194</v>
      </c>
      <c r="F2869">
        <v>0</v>
      </c>
      <c r="G2869" t="s">
        <v>189</v>
      </c>
      <c r="I2869">
        <f t="shared" si="308"/>
        <v>1</v>
      </c>
      <c r="J2869" t="str">
        <f t="shared" si="309"/>
        <v>OK</v>
      </c>
      <c r="K2869" t="str">
        <f t="shared" si="310"/>
        <v>Successful</v>
      </c>
      <c r="L2869" t="str">
        <f t="shared" si="311"/>
        <v>Balance Inquiry</v>
      </c>
      <c r="M2869" t="str">
        <f t="shared" si="312"/>
        <v>OK</v>
      </c>
      <c r="N2869" t="str">
        <f t="shared" si="313"/>
        <v>OK</v>
      </c>
      <c r="O2869" t="str">
        <f>_xlfn.XLOOKUP(B2869,'01_Raw_ATMs'!A:A,'01_Raw_ATMs'!A:A,"Not Found")</f>
        <v>ATM021</v>
      </c>
      <c r="P2869" t="str">
        <f t="shared" si="314"/>
        <v>Valid</v>
      </c>
    </row>
    <row r="2870" spans="1:16">
      <c r="A2870" t="s">
        <v>3065</v>
      </c>
      <c r="B2870" t="s">
        <v>102</v>
      </c>
      <c r="C2870" s="2">
        <v>45736</v>
      </c>
      <c r="D2870" s="3">
        <v>0.55453703703703705</v>
      </c>
      <c r="E2870" t="s">
        <v>33</v>
      </c>
      <c r="F2870">
        <v>1000</v>
      </c>
      <c r="G2870" t="s">
        <v>189</v>
      </c>
      <c r="I2870">
        <f t="shared" si="308"/>
        <v>1</v>
      </c>
      <c r="J2870" t="str">
        <f t="shared" si="309"/>
        <v>OK</v>
      </c>
      <c r="K2870" t="str">
        <f t="shared" si="310"/>
        <v>Successful</v>
      </c>
      <c r="L2870" t="str">
        <f t="shared" si="311"/>
        <v>Withdrawal</v>
      </c>
      <c r="M2870" t="str">
        <f t="shared" si="312"/>
        <v>OK</v>
      </c>
      <c r="N2870" t="str">
        <f t="shared" si="313"/>
        <v>OK</v>
      </c>
      <c r="O2870" t="str">
        <f>_xlfn.XLOOKUP(B2870,'01_Raw_ATMs'!A:A,'01_Raw_ATMs'!A:A,"Not Found")</f>
        <v>ATM023</v>
      </c>
      <c r="P2870" t="str">
        <f t="shared" si="314"/>
        <v>Valid</v>
      </c>
    </row>
    <row r="2871" spans="1:16">
      <c r="A2871" t="s">
        <v>3066</v>
      </c>
      <c r="B2871" t="s">
        <v>149</v>
      </c>
      <c r="C2871" s="2">
        <v>45815</v>
      </c>
      <c r="D2871" s="3">
        <v>0.85724537037037041</v>
      </c>
      <c r="E2871" t="s">
        <v>33</v>
      </c>
      <c r="F2871">
        <v>4000</v>
      </c>
      <c r="G2871" t="s">
        <v>189</v>
      </c>
      <c r="I2871">
        <f t="shared" si="308"/>
        <v>1</v>
      </c>
      <c r="J2871" t="str">
        <f t="shared" si="309"/>
        <v>OK</v>
      </c>
      <c r="K2871" t="str">
        <f t="shared" si="310"/>
        <v>Successful</v>
      </c>
      <c r="L2871" t="str">
        <f t="shared" si="311"/>
        <v>Withdrawal</v>
      </c>
      <c r="M2871" t="str">
        <f t="shared" si="312"/>
        <v>OK</v>
      </c>
      <c r="N2871" t="str">
        <f t="shared" si="313"/>
        <v>OK</v>
      </c>
      <c r="O2871" t="str">
        <f>_xlfn.XLOOKUP(B2871,'01_Raw_ATMs'!A:A,'01_Raw_ATMs'!A:A,"Not Found")</f>
        <v>ATM069</v>
      </c>
      <c r="P2871" t="str">
        <f t="shared" si="314"/>
        <v>Valid</v>
      </c>
    </row>
    <row r="2872" spans="1:16">
      <c r="A2872" t="s">
        <v>3067</v>
      </c>
      <c r="B2872" t="s">
        <v>71</v>
      </c>
      <c r="C2872" s="2">
        <v>45764</v>
      </c>
      <c r="D2872" s="3">
        <v>0.79690972222222223</v>
      </c>
      <c r="E2872" t="s">
        <v>33</v>
      </c>
      <c r="F2872">
        <v>6000</v>
      </c>
      <c r="G2872" t="s">
        <v>189</v>
      </c>
      <c r="I2872">
        <f t="shared" si="308"/>
        <v>1</v>
      </c>
      <c r="J2872" t="str">
        <f t="shared" si="309"/>
        <v>OK</v>
      </c>
      <c r="K2872" t="str">
        <f t="shared" si="310"/>
        <v>Successful</v>
      </c>
      <c r="L2872" t="str">
        <f t="shared" si="311"/>
        <v>Withdrawal</v>
      </c>
      <c r="M2872" t="str">
        <f t="shared" si="312"/>
        <v>OK</v>
      </c>
      <c r="N2872" t="str">
        <f t="shared" si="313"/>
        <v>OK</v>
      </c>
      <c r="O2872" t="str">
        <f>_xlfn.XLOOKUP(B2872,'01_Raw_ATMs'!A:A,'01_Raw_ATMs'!A:A,"Not Found")</f>
        <v>ATM002</v>
      </c>
      <c r="P2872" t="str">
        <f t="shared" si="314"/>
        <v>Valid</v>
      </c>
    </row>
    <row r="2873" spans="1:16">
      <c r="A2873" t="s">
        <v>3068</v>
      </c>
      <c r="B2873" t="s">
        <v>130</v>
      </c>
      <c r="C2873" s="2">
        <v>45974</v>
      </c>
      <c r="D2873" s="3">
        <v>0.99175925925925923</v>
      </c>
      <c r="E2873" t="s">
        <v>194</v>
      </c>
      <c r="F2873">
        <v>0</v>
      </c>
      <c r="G2873" t="s">
        <v>189</v>
      </c>
      <c r="I2873">
        <f t="shared" si="308"/>
        <v>1</v>
      </c>
      <c r="J2873" t="str">
        <f t="shared" si="309"/>
        <v>OK</v>
      </c>
      <c r="K2873" t="str">
        <f t="shared" si="310"/>
        <v>Successful</v>
      </c>
      <c r="L2873" t="str">
        <f t="shared" si="311"/>
        <v>Balance Inquiry</v>
      </c>
      <c r="M2873" t="str">
        <f t="shared" si="312"/>
        <v>OK</v>
      </c>
      <c r="N2873" t="str">
        <f t="shared" si="313"/>
        <v>OK</v>
      </c>
      <c r="O2873" t="str">
        <f>_xlfn.XLOOKUP(B2873,'01_Raw_ATMs'!A:A,'01_Raw_ATMs'!A:A,"Not Found")</f>
        <v>ATM050</v>
      </c>
      <c r="P2873" t="str">
        <f t="shared" si="314"/>
        <v>Valid</v>
      </c>
    </row>
    <row r="2874" spans="1:16">
      <c r="A2874" t="s">
        <v>3069</v>
      </c>
      <c r="B2874" t="s">
        <v>79</v>
      </c>
      <c r="C2874" s="2">
        <v>46055</v>
      </c>
      <c r="D2874" s="3">
        <v>0.37467592592592591</v>
      </c>
      <c r="E2874" t="s">
        <v>211</v>
      </c>
      <c r="F2874">
        <v>0</v>
      </c>
      <c r="G2874" t="s">
        <v>189</v>
      </c>
      <c r="I2874">
        <f t="shared" si="308"/>
        <v>1</v>
      </c>
      <c r="J2874" t="str">
        <f t="shared" si="309"/>
        <v>OK</v>
      </c>
      <c r="K2874" t="str">
        <f t="shared" si="310"/>
        <v>Successful</v>
      </c>
      <c r="L2874" t="str">
        <f t="shared" si="311"/>
        <v>Mini Statement</v>
      </c>
      <c r="M2874" t="str">
        <f t="shared" si="312"/>
        <v>OK</v>
      </c>
      <c r="N2874" t="str">
        <f t="shared" si="313"/>
        <v>OK</v>
      </c>
      <c r="O2874" t="str">
        <f>_xlfn.XLOOKUP(B2874,'01_Raw_ATMs'!A:A,'01_Raw_ATMs'!A:A,"Not Found")</f>
        <v>ATM006</v>
      </c>
      <c r="P2874" t="str">
        <f t="shared" si="314"/>
        <v>Valid</v>
      </c>
    </row>
    <row r="2875" spans="1:16">
      <c r="A2875" t="s">
        <v>3070</v>
      </c>
      <c r="B2875" t="s">
        <v>162</v>
      </c>
      <c r="C2875" s="2">
        <v>46195</v>
      </c>
      <c r="D2875" s="3">
        <v>0.66203703703703709</v>
      </c>
      <c r="E2875" t="s">
        <v>33</v>
      </c>
      <c r="F2875">
        <v>4000</v>
      </c>
      <c r="G2875" t="s">
        <v>189</v>
      </c>
      <c r="I2875">
        <f t="shared" si="308"/>
        <v>1</v>
      </c>
      <c r="J2875" t="str">
        <f t="shared" si="309"/>
        <v>OK</v>
      </c>
      <c r="K2875" t="str">
        <f t="shared" si="310"/>
        <v>Successful</v>
      </c>
      <c r="L2875" t="str">
        <f t="shared" si="311"/>
        <v>Withdrawal</v>
      </c>
      <c r="M2875" t="str">
        <f t="shared" si="312"/>
        <v>OK</v>
      </c>
      <c r="N2875" t="str">
        <f t="shared" si="313"/>
        <v>OK</v>
      </c>
      <c r="O2875" t="str">
        <f>_xlfn.XLOOKUP(B2875,'01_Raw_ATMs'!A:A,'01_Raw_ATMs'!A:A,"Not Found")</f>
        <v>ATM082</v>
      </c>
      <c r="P2875" t="str">
        <f t="shared" si="314"/>
        <v>Valid</v>
      </c>
    </row>
    <row r="2876" spans="1:16">
      <c r="A2876" t="s">
        <v>3071</v>
      </c>
      <c r="B2876" t="s">
        <v>117</v>
      </c>
      <c r="C2876" s="2">
        <v>46066</v>
      </c>
      <c r="D2876" s="3">
        <v>0.78457175925925926</v>
      </c>
      <c r="E2876" t="s">
        <v>33</v>
      </c>
      <c r="F2876">
        <v>4000</v>
      </c>
      <c r="G2876" t="s">
        <v>189</v>
      </c>
      <c r="I2876">
        <f t="shared" si="308"/>
        <v>1</v>
      </c>
      <c r="J2876" t="str">
        <f t="shared" si="309"/>
        <v>OK</v>
      </c>
      <c r="K2876" t="str">
        <f t="shared" si="310"/>
        <v>Successful</v>
      </c>
      <c r="L2876" t="str">
        <f t="shared" si="311"/>
        <v>Withdrawal</v>
      </c>
      <c r="M2876" t="str">
        <f t="shared" si="312"/>
        <v>OK</v>
      </c>
      <c r="N2876" t="str">
        <f t="shared" si="313"/>
        <v>OK</v>
      </c>
      <c r="O2876" t="str">
        <f>_xlfn.XLOOKUP(B2876,'01_Raw_ATMs'!A:A,'01_Raw_ATMs'!A:A,"Not Found")</f>
        <v>ATM037</v>
      </c>
      <c r="P2876" t="str">
        <f t="shared" si="314"/>
        <v>Valid</v>
      </c>
    </row>
    <row r="2877" spans="1:16">
      <c r="A2877" t="s">
        <v>3072</v>
      </c>
      <c r="B2877" t="s">
        <v>108</v>
      </c>
      <c r="C2877" s="2">
        <v>45961</v>
      </c>
      <c r="D2877" s="3">
        <v>0.75531250000000005</v>
      </c>
      <c r="E2877" t="s">
        <v>33</v>
      </c>
      <c r="F2877">
        <v>4000</v>
      </c>
      <c r="G2877" t="s">
        <v>189</v>
      </c>
      <c r="I2877">
        <f t="shared" si="308"/>
        <v>1</v>
      </c>
      <c r="J2877" t="str">
        <f t="shared" si="309"/>
        <v>OK</v>
      </c>
      <c r="K2877" t="str">
        <f t="shared" si="310"/>
        <v>Successful</v>
      </c>
      <c r="L2877" t="str">
        <f t="shared" si="311"/>
        <v>Withdrawal</v>
      </c>
      <c r="M2877" t="str">
        <f t="shared" si="312"/>
        <v>OK</v>
      </c>
      <c r="N2877" t="str">
        <f t="shared" si="313"/>
        <v>OK</v>
      </c>
      <c r="O2877" t="str">
        <f>_xlfn.XLOOKUP(B2877,'01_Raw_ATMs'!A:A,'01_Raw_ATMs'!A:A,"Not Found")</f>
        <v>ATM028</v>
      </c>
      <c r="P2877" t="str">
        <f t="shared" si="314"/>
        <v>Valid</v>
      </c>
    </row>
    <row r="2878" spans="1:16">
      <c r="A2878" t="s">
        <v>3073</v>
      </c>
      <c r="B2878" t="s">
        <v>102</v>
      </c>
      <c r="C2878" s="2">
        <v>45734</v>
      </c>
      <c r="D2878" s="3">
        <v>0.33424768518518522</v>
      </c>
      <c r="E2878" t="s">
        <v>33</v>
      </c>
      <c r="F2878">
        <v>500</v>
      </c>
      <c r="G2878" t="s">
        <v>189</v>
      </c>
      <c r="I2878">
        <f t="shared" si="308"/>
        <v>1</v>
      </c>
      <c r="J2878" t="str">
        <f t="shared" si="309"/>
        <v>OK</v>
      </c>
      <c r="K2878" t="str">
        <f t="shared" si="310"/>
        <v>Successful</v>
      </c>
      <c r="L2878" t="str">
        <f t="shared" si="311"/>
        <v>Withdrawal</v>
      </c>
      <c r="M2878" t="str">
        <f t="shared" si="312"/>
        <v>OK</v>
      </c>
      <c r="N2878" t="str">
        <f t="shared" si="313"/>
        <v>OK</v>
      </c>
      <c r="O2878" t="str">
        <f>_xlfn.XLOOKUP(B2878,'01_Raw_ATMs'!A:A,'01_Raw_ATMs'!A:A,"Not Found")</f>
        <v>ATM023</v>
      </c>
      <c r="P2878" t="str">
        <f t="shared" si="314"/>
        <v>Valid</v>
      </c>
    </row>
    <row r="2879" spans="1:16">
      <c r="A2879" t="s">
        <v>3074</v>
      </c>
      <c r="B2879" t="s">
        <v>159</v>
      </c>
      <c r="C2879" s="2">
        <v>45917</v>
      </c>
      <c r="D2879" s="3">
        <v>0.70146990740740744</v>
      </c>
      <c r="E2879" t="s">
        <v>33</v>
      </c>
      <c r="F2879">
        <v>5000</v>
      </c>
      <c r="G2879" t="s">
        <v>189</v>
      </c>
      <c r="I2879">
        <f t="shared" si="308"/>
        <v>1</v>
      </c>
      <c r="J2879" t="str">
        <f t="shared" si="309"/>
        <v>OK</v>
      </c>
      <c r="K2879" t="str">
        <f t="shared" si="310"/>
        <v>Successful</v>
      </c>
      <c r="L2879" t="str">
        <f t="shared" si="311"/>
        <v>Withdrawal</v>
      </c>
      <c r="M2879" t="str">
        <f t="shared" si="312"/>
        <v>OK</v>
      </c>
      <c r="N2879" t="str">
        <f t="shared" si="313"/>
        <v>OK</v>
      </c>
      <c r="O2879" t="str">
        <f>_xlfn.XLOOKUP(B2879,'01_Raw_ATMs'!A:A,'01_Raw_ATMs'!A:A,"Not Found")</f>
        <v>ATM079</v>
      </c>
      <c r="P2879" t="str">
        <f t="shared" si="314"/>
        <v>Valid</v>
      </c>
    </row>
    <row r="2880" spans="1:16">
      <c r="A2880" t="s">
        <v>3075</v>
      </c>
      <c r="B2880" t="s">
        <v>153</v>
      </c>
      <c r="C2880" s="2">
        <v>45772</v>
      </c>
      <c r="D2880" s="3">
        <v>0.28864583333333332</v>
      </c>
      <c r="E2880" t="s">
        <v>33</v>
      </c>
      <c r="F2880">
        <v>4000</v>
      </c>
      <c r="G2880" t="s">
        <v>189</v>
      </c>
      <c r="I2880">
        <f t="shared" si="308"/>
        <v>1</v>
      </c>
      <c r="J2880" t="str">
        <f t="shared" si="309"/>
        <v>OK</v>
      </c>
      <c r="K2880" t="str">
        <f t="shared" si="310"/>
        <v>Successful</v>
      </c>
      <c r="L2880" t="str">
        <f t="shared" si="311"/>
        <v>Withdrawal</v>
      </c>
      <c r="M2880" t="str">
        <f t="shared" si="312"/>
        <v>OK</v>
      </c>
      <c r="N2880" t="str">
        <f t="shared" si="313"/>
        <v>OK</v>
      </c>
      <c r="O2880" t="str">
        <f>_xlfn.XLOOKUP(B2880,'01_Raw_ATMs'!A:A,'01_Raw_ATMs'!A:A,"Not Found")</f>
        <v>ATM073</v>
      </c>
      <c r="P2880" t="str">
        <f t="shared" si="314"/>
        <v>Valid</v>
      </c>
    </row>
    <row r="2881" spans="1:16">
      <c r="A2881" t="s">
        <v>3076</v>
      </c>
      <c r="B2881" t="s">
        <v>157</v>
      </c>
      <c r="C2881" s="2">
        <v>45942</v>
      </c>
      <c r="D2881" s="3">
        <v>0.73131944444444441</v>
      </c>
      <c r="E2881" t="s">
        <v>33</v>
      </c>
      <c r="F2881">
        <v>6000</v>
      </c>
      <c r="G2881" t="s">
        <v>189</v>
      </c>
      <c r="I2881">
        <f t="shared" si="308"/>
        <v>1</v>
      </c>
      <c r="J2881" t="str">
        <f t="shared" si="309"/>
        <v>OK</v>
      </c>
      <c r="K2881" t="str">
        <f t="shared" si="310"/>
        <v>Successful</v>
      </c>
      <c r="L2881" t="str">
        <f t="shared" si="311"/>
        <v>Withdrawal</v>
      </c>
      <c r="M2881" t="str">
        <f t="shared" si="312"/>
        <v>OK</v>
      </c>
      <c r="N2881" t="str">
        <f t="shared" si="313"/>
        <v>OK</v>
      </c>
      <c r="O2881" t="str">
        <f>_xlfn.XLOOKUP(B2881,'01_Raw_ATMs'!A:A,'01_Raw_ATMs'!A:A,"Not Found")</f>
        <v>ATM077</v>
      </c>
      <c r="P2881" t="str">
        <f t="shared" si="314"/>
        <v>Valid</v>
      </c>
    </row>
    <row r="2882" spans="1:16">
      <c r="A2882" t="s">
        <v>3077</v>
      </c>
      <c r="B2882" t="s">
        <v>92</v>
      </c>
      <c r="C2882" s="2">
        <v>45678</v>
      </c>
      <c r="D2882" s="3">
        <v>0.2475347222222222</v>
      </c>
      <c r="E2882" t="s">
        <v>33</v>
      </c>
      <c r="F2882">
        <v>500</v>
      </c>
      <c r="G2882" t="s">
        <v>189</v>
      </c>
      <c r="I2882">
        <f t="shared" si="308"/>
        <v>1</v>
      </c>
      <c r="J2882" t="str">
        <f t="shared" si="309"/>
        <v>OK</v>
      </c>
      <c r="K2882" t="str">
        <f t="shared" si="310"/>
        <v>Successful</v>
      </c>
      <c r="L2882" t="str">
        <f t="shared" si="311"/>
        <v>Withdrawal</v>
      </c>
      <c r="M2882" t="str">
        <f t="shared" si="312"/>
        <v>OK</v>
      </c>
      <c r="N2882" t="str">
        <f t="shared" si="313"/>
        <v>OK</v>
      </c>
      <c r="O2882" t="str">
        <f>_xlfn.XLOOKUP(B2882,'01_Raw_ATMs'!A:A,'01_Raw_ATMs'!A:A,"Not Found")</f>
        <v>ATM015</v>
      </c>
      <c r="P2882" t="str">
        <f t="shared" si="314"/>
        <v>Valid</v>
      </c>
    </row>
    <row r="2883" spans="1:16">
      <c r="A2883" t="s">
        <v>3078</v>
      </c>
      <c r="B2883" t="s">
        <v>176</v>
      </c>
      <c r="C2883" s="2">
        <v>45830</v>
      </c>
      <c r="D2883" s="3">
        <v>0.75208333333333333</v>
      </c>
      <c r="E2883" t="s">
        <v>33</v>
      </c>
      <c r="F2883">
        <v>2000</v>
      </c>
      <c r="G2883" t="s">
        <v>189</v>
      </c>
      <c r="I2883">
        <f t="shared" ref="I2883:I2946" si="315">COUNTIF($A:$A,A2883)</f>
        <v>1</v>
      </c>
      <c r="J2883" t="str">
        <f t="shared" ref="J2883:J2946" si="316">IF(AND(TRIM(G2883)="Failed",H2883=""),"Problem","OK")</f>
        <v>OK</v>
      </c>
      <c r="K2883" t="str">
        <f t="shared" ref="K2883:K2946" si="317">PROPER(TRIM(G2883))</f>
        <v>Successful</v>
      </c>
      <c r="L2883" t="str">
        <f t="shared" ref="L2883:L2946" si="318">PROPER(TRIM(E2883))</f>
        <v>Withdrawal</v>
      </c>
      <c r="M2883" t="str">
        <f t="shared" ref="M2883:M2946" si="319">IF(OR(E2883="Withdrawal",E2883="Cash Deposit"),IF(F2883&gt;0,"OK","Problem"),IF(F2883=0,"OK","Problem"))</f>
        <v>OK</v>
      </c>
      <c r="N2883" t="str">
        <f t="shared" ref="N2883:N2946" si="320">IF(AND(C2883&gt;=DATE(2025,1,1),C2883&lt;=DATE(2026,6,30)),"OK","Problem")</f>
        <v>OK</v>
      </c>
      <c r="O2883" t="str">
        <f>_xlfn.XLOOKUP(B2883,'01_Raw_ATMs'!A:A,'01_Raw_ATMs'!A:A,"Not Found")</f>
        <v>ATM096</v>
      </c>
      <c r="P2883" t="str">
        <f t="shared" ref="P2883:P2946" si="321">IF(B2883="","Missing ATM_ID","Valid")</f>
        <v>Valid</v>
      </c>
    </row>
    <row r="2884" spans="1:16">
      <c r="A2884" t="s">
        <v>3079</v>
      </c>
      <c r="B2884" t="s">
        <v>150</v>
      </c>
      <c r="C2884" s="2">
        <v>46002</v>
      </c>
      <c r="D2884" s="3">
        <v>0.35083333333333327</v>
      </c>
      <c r="E2884" t="s">
        <v>211</v>
      </c>
      <c r="F2884">
        <v>0</v>
      </c>
      <c r="G2884" t="s">
        <v>189</v>
      </c>
      <c r="I2884">
        <f t="shared" si="315"/>
        <v>1</v>
      </c>
      <c r="J2884" t="str">
        <f t="shared" si="316"/>
        <v>OK</v>
      </c>
      <c r="K2884" t="str">
        <f t="shared" si="317"/>
        <v>Successful</v>
      </c>
      <c r="L2884" t="str">
        <f t="shared" si="318"/>
        <v>Mini Statement</v>
      </c>
      <c r="M2884" t="str">
        <f t="shared" si="319"/>
        <v>OK</v>
      </c>
      <c r="N2884" t="str">
        <f t="shared" si="320"/>
        <v>OK</v>
      </c>
      <c r="O2884" t="str">
        <f>_xlfn.XLOOKUP(B2884,'01_Raw_ATMs'!A:A,'01_Raw_ATMs'!A:A,"Not Found")</f>
        <v>ATM070</v>
      </c>
      <c r="P2884" t="str">
        <f t="shared" si="321"/>
        <v>Valid</v>
      </c>
    </row>
    <row r="2885" spans="1:16">
      <c r="A2885" t="s">
        <v>3080</v>
      </c>
      <c r="B2885" t="s">
        <v>161</v>
      </c>
      <c r="C2885" s="2">
        <v>45705</v>
      </c>
      <c r="D2885" s="3">
        <v>0.50783564814814819</v>
      </c>
      <c r="E2885" t="s">
        <v>33</v>
      </c>
      <c r="F2885">
        <v>6000</v>
      </c>
      <c r="G2885" t="s">
        <v>189</v>
      </c>
      <c r="I2885">
        <f t="shared" si="315"/>
        <v>1</v>
      </c>
      <c r="J2885" t="str">
        <f t="shared" si="316"/>
        <v>OK</v>
      </c>
      <c r="K2885" t="str">
        <f t="shared" si="317"/>
        <v>Successful</v>
      </c>
      <c r="L2885" t="str">
        <f t="shared" si="318"/>
        <v>Withdrawal</v>
      </c>
      <c r="M2885" t="str">
        <f t="shared" si="319"/>
        <v>OK</v>
      </c>
      <c r="N2885" t="str">
        <f t="shared" si="320"/>
        <v>OK</v>
      </c>
      <c r="O2885" t="str">
        <f>_xlfn.XLOOKUP(B2885,'01_Raw_ATMs'!A:A,'01_Raw_ATMs'!A:A,"Not Found")</f>
        <v>ATM081</v>
      </c>
      <c r="P2885" t="str">
        <f t="shared" si="321"/>
        <v>Valid</v>
      </c>
    </row>
    <row r="2886" spans="1:16">
      <c r="A2886" t="s">
        <v>3081</v>
      </c>
      <c r="B2886" t="s">
        <v>151</v>
      </c>
      <c r="C2886" s="2">
        <v>45659</v>
      </c>
      <c r="D2886" s="3">
        <v>0.89981481481481485</v>
      </c>
      <c r="E2886" t="s">
        <v>33</v>
      </c>
      <c r="F2886">
        <v>4000</v>
      </c>
      <c r="G2886" t="s">
        <v>189</v>
      </c>
      <c r="I2886">
        <f t="shared" si="315"/>
        <v>1</v>
      </c>
      <c r="J2886" t="str">
        <f t="shared" si="316"/>
        <v>OK</v>
      </c>
      <c r="K2886" t="str">
        <f t="shared" si="317"/>
        <v>Successful</v>
      </c>
      <c r="L2886" t="str">
        <f t="shared" si="318"/>
        <v>Withdrawal</v>
      </c>
      <c r="M2886" t="str">
        <f t="shared" si="319"/>
        <v>OK</v>
      </c>
      <c r="N2886" t="str">
        <f t="shared" si="320"/>
        <v>OK</v>
      </c>
      <c r="O2886" t="str">
        <f>_xlfn.XLOOKUP(B2886,'01_Raw_ATMs'!A:A,'01_Raw_ATMs'!A:A,"Not Found")</f>
        <v>ATM071</v>
      </c>
      <c r="P2886" t="str">
        <f t="shared" si="321"/>
        <v>Valid</v>
      </c>
    </row>
    <row r="2887" spans="1:16">
      <c r="A2887" t="s">
        <v>3082</v>
      </c>
      <c r="B2887" t="s">
        <v>159</v>
      </c>
      <c r="C2887" s="2">
        <v>45833</v>
      </c>
      <c r="D2887" s="3">
        <v>0.77556712962962959</v>
      </c>
      <c r="E2887" t="s">
        <v>33</v>
      </c>
      <c r="F2887">
        <v>500</v>
      </c>
      <c r="G2887" t="s">
        <v>189</v>
      </c>
      <c r="I2887">
        <f t="shared" si="315"/>
        <v>1</v>
      </c>
      <c r="J2887" t="str">
        <f t="shared" si="316"/>
        <v>OK</v>
      </c>
      <c r="K2887" t="str">
        <f t="shared" si="317"/>
        <v>Successful</v>
      </c>
      <c r="L2887" t="str">
        <f t="shared" si="318"/>
        <v>Withdrawal</v>
      </c>
      <c r="M2887" t="str">
        <f t="shared" si="319"/>
        <v>OK</v>
      </c>
      <c r="N2887" t="str">
        <f t="shared" si="320"/>
        <v>OK</v>
      </c>
      <c r="O2887" t="str">
        <f>_xlfn.XLOOKUP(B2887,'01_Raw_ATMs'!A:A,'01_Raw_ATMs'!A:A,"Not Found")</f>
        <v>ATM079</v>
      </c>
      <c r="P2887" t="str">
        <f t="shared" si="321"/>
        <v>Valid</v>
      </c>
    </row>
    <row r="2888" spans="1:16">
      <c r="A2888" t="s">
        <v>3083</v>
      </c>
      <c r="B2888" t="s">
        <v>149</v>
      </c>
      <c r="C2888" s="2">
        <v>46100</v>
      </c>
      <c r="D2888" s="3">
        <v>0.35402777777777777</v>
      </c>
      <c r="E2888" t="s">
        <v>33</v>
      </c>
      <c r="F2888">
        <v>2000</v>
      </c>
      <c r="G2888" t="s">
        <v>189</v>
      </c>
      <c r="I2888">
        <f t="shared" si="315"/>
        <v>1</v>
      </c>
      <c r="J2888" t="str">
        <f t="shared" si="316"/>
        <v>OK</v>
      </c>
      <c r="K2888" t="str">
        <f t="shared" si="317"/>
        <v>Successful</v>
      </c>
      <c r="L2888" t="str">
        <f t="shared" si="318"/>
        <v>Withdrawal</v>
      </c>
      <c r="M2888" t="str">
        <f t="shared" si="319"/>
        <v>OK</v>
      </c>
      <c r="N2888" t="str">
        <f t="shared" si="320"/>
        <v>OK</v>
      </c>
      <c r="O2888" t="str">
        <f>_xlfn.XLOOKUP(B2888,'01_Raw_ATMs'!A:A,'01_Raw_ATMs'!A:A,"Not Found")</f>
        <v>ATM069</v>
      </c>
      <c r="P2888" t="str">
        <f t="shared" si="321"/>
        <v>Valid</v>
      </c>
    </row>
    <row r="2889" spans="1:16">
      <c r="A2889" t="s">
        <v>3084</v>
      </c>
      <c r="B2889" t="s">
        <v>102</v>
      </c>
      <c r="C2889" s="2">
        <v>45869</v>
      </c>
      <c r="D2889" s="3">
        <v>0.85600694444444447</v>
      </c>
      <c r="E2889" t="s">
        <v>211</v>
      </c>
      <c r="F2889">
        <v>0</v>
      </c>
      <c r="G2889" t="s">
        <v>189</v>
      </c>
      <c r="I2889">
        <f t="shared" si="315"/>
        <v>1</v>
      </c>
      <c r="J2889" t="str">
        <f t="shared" si="316"/>
        <v>OK</v>
      </c>
      <c r="K2889" t="str">
        <f t="shared" si="317"/>
        <v>Successful</v>
      </c>
      <c r="L2889" t="str">
        <f t="shared" si="318"/>
        <v>Mini Statement</v>
      </c>
      <c r="M2889" t="str">
        <f t="shared" si="319"/>
        <v>OK</v>
      </c>
      <c r="N2889" t="str">
        <f t="shared" si="320"/>
        <v>OK</v>
      </c>
      <c r="O2889" t="str">
        <f>_xlfn.XLOOKUP(B2889,'01_Raw_ATMs'!A:A,'01_Raw_ATMs'!A:A,"Not Found")</f>
        <v>ATM023</v>
      </c>
      <c r="P2889" t="str">
        <f t="shared" si="321"/>
        <v>Valid</v>
      </c>
    </row>
    <row r="2890" spans="1:16">
      <c r="A2890" t="s">
        <v>3085</v>
      </c>
      <c r="B2890" t="s">
        <v>107</v>
      </c>
      <c r="C2890" s="2">
        <v>45877</v>
      </c>
      <c r="D2890" s="3">
        <v>0.81038194444444445</v>
      </c>
      <c r="E2890" t="s">
        <v>194</v>
      </c>
      <c r="F2890">
        <v>0</v>
      </c>
      <c r="G2890" t="s">
        <v>189</v>
      </c>
      <c r="I2890">
        <f t="shared" si="315"/>
        <v>1</v>
      </c>
      <c r="J2890" t="str">
        <f t="shared" si="316"/>
        <v>OK</v>
      </c>
      <c r="K2890" t="str">
        <f t="shared" si="317"/>
        <v>Successful</v>
      </c>
      <c r="L2890" t="str">
        <f t="shared" si="318"/>
        <v>Balance Inquiry</v>
      </c>
      <c r="M2890" t="str">
        <f t="shared" si="319"/>
        <v>OK</v>
      </c>
      <c r="N2890" t="str">
        <f t="shared" si="320"/>
        <v>OK</v>
      </c>
      <c r="O2890" t="str">
        <f>_xlfn.XLOOKUP(B2890,'01_Raw_ATMs'!A:A,'01_Raw_ATMs'!A:A,"Not Found")</f>
        <v>ATM027</v>
      </c>
      <c r="P2890" t="str">
        <f t="shared" si="321"/>
        <v>Valid</v>
      </c>
    </row>
    <row r="2891" spans="1:16">
      <c r="A2891" t="s">
        <v>3086</v>
      </c>
      <c r="B2891" t="s">
        <v>162</v>
      </c>
      <c r="C2891" s="2">
        <v>45774</v>
      </c>
      <c r="D2891" s="3">
        <v>0.85761574074074076</v>
      </c>
      <c r="E2891" t="s">
        <v>194</v>
      </c>
      <c r="F2891">
        <v>0</v>
      </c>
      <c r="G2891" t="s">
        <v>189</v>
      </c>
      <c r="I2891">
        <f t="shared" si="315"/>
        <v>1</v>
      </c>
      <c r="J2891" t="str">
        <f t="shared" si="316"/>
        <v>OK</v>
      </c>
      <c r="K2891" t="str">
        <f t="shared" si="317"/>
        <v>Successful</v>
      </c>
      <c r="L2891" t="str">
        <f t="shared" si="318"/>
        <v>Balance Inquiry</v>
      </c>
      <c r="M2891" t="str">
        <f t="shared" si="319"/>
        <v>OK</v>
      </c>
      <c r="N2891" t="str">
        <f t="shared" si="320"/>
        <v>OK</v>
      </c>
      <c r="O2891" t="str">
        <f>_xlfn.XLOOKUP(B2891,'01_Raw_ATMs'!A:A,'01_Raw_ATMs'!A:A,"Not Found")</f>
        <v>ATM082</v>
      </c>
      <c r="P2891" t="str">
        <f t="shared" si="321"/>
        <v>Valid</v>
      </c>
    </row>
    <row r="2892" spans="1:16">
      <c r="A2892" t="s">
        <v>3087</v>
      </c>
      <c r="B2892" t="s">
        <v>132</v>
      </c>
      <c r="C2892" s="2">
        <v>45839</v>
      </c>
      <c r="D2892" s="3">
        <v>0.54600694444444442</v>
      </c>
      <c r="E2892" t="s">
        <v>33</v>
      </c>
      <c r="F2892">
        <v>2500</v>
      </c>
      <c r="G2892" t="s">
        <v>214</v>
      </c>
      <c r="H2892" t="s">
        <v>1103</v>
      </c>
      <c r="I2892">
        <f t="shared" si="315"/>
        <v>1</v>
      </c>
      <c r="J2892" t="str">
        <f t="shared" si="316"/>
        <v>OK</v>
      </c>
      <c r="K2892" t="str">
        <f t="shared" si="317"/>
        <v>Failed</v>
      </c>
      <c r="L2892" t="str">
        <f t="shared" si="318"/>
        <v>Withdrawal</v>
      </c>
      <c r="M2892" t="str">
        <f t="shared" si="319"/>
        <v>OK</v>
      </c>
      <c r="N2892" t="str">
        <f t="shared" si="320"/>
        <v>OK</v>
      </c>
      <c r="O2892" t="str">
        <f>_xlfn.XLOOKUP(B2892,'01_Raw_ATMs'!A:A,'01_Raw_ATMs'!A:A,"Not Found")</f>
        <v>ATM052</v>
      </c>
      <c r="P2892" t="str">
        <f t="shared" si="321"/>
        <v>Valid</v>
      </c>
    </row>
    <row r="2893" spans="1:16">
      <c r="A2893" t="s">
        <v>3088</v>
      </c>
      <c r="B2893" t="s">
        <v>7</v>
      </c>
      <c r="C2893" s="2">
        <v>45734</v>
      </c>
      <c r="D2893" s="3">
        <v>0.36287037037037029</v>
      </c>
      <c r="E2893" t="s">
        <v>194</v>
      </c>
      <c r="F2893">
        <v>0</v>
      </c>
      <c r="G2893" t="s">
        <v>189</v>
      </c>
      <c r="I2893">
        <f t="shared" si="315"/>
        <v>1</v>
      </c>
      <c r="J2893" t="str">
        <f t="shared" si="316"/>
        <v>OK</v>
      </c>
      <c r="K2893" t="str">
        <f t="shared" si="317"/>
        <v>Successful</v>
      </c>
      <c r="L2893" t="str">
        <f t="shared" si="318"/>
        <v>Balance Inquiry</v>
      </c>
      <c r="M2893" t="str">
        <f t="shared" si="319"/>
        <v>OK</v>
      </c>
      <c r="N2893" t="str">
        <f t="shared" si="320"/>
        <v>OK</v>
      </c>
      <c r="O2893" t="str">
        <f>_xlfn.XLOOKUP(B2893,'01_Raw_ATMs'!A:A,'01_Raw_ATMs'!A:A,"Not Found")</f>
        <v>ATM001</v>
      </c>
      <c r="P2893" t="str">
        <f t="shared" si="321"/>
        <v>Valid</v>
      </c>
    </row>
    <row r="2894" spans="1:16">
      <c r="A2894" t="s">
        <v>3089</v>
      </c>
      <c r="B2894" t="s">
        <v>109</v>
      </c>
      <c r="C2894" s="2">
        <v>45814</v>
      </c>
      <c r="D2894" s="3">
        <v>0.27423611111111112</v>
      </c>
      <c r="E2894" t="s">
        <v>33</v>
      </c>
      <c r="F2894">
        <v>2000</v>
      </c>
      <c r="G2894" t="s">
        <v>189</v>
      </c>
      <c r="I2894">
        <f t="shared" si="315"/>
        <v>1</v>
      </c>
      <c r="J2894" t="str">
        <f t="shared" si="316"/>
        <v>OK</v>
      </c>
      <c r="K2894" t="str">
        <f t="shared" si="317"/>
        <v>Successful</v>
      </c>
      <c r="L2894" t="str">
        <f t="shared" si="318"/>
        <v>Withdrawal</v>
      </c>
      <c r="M2894" t="str">
        <f t="shared" si="319"/>
        <v>OK</v>
      </c>
      <c r="N2894" t="str">
        <f t="shared" si="320"/>
        <v>OK</v>
      </c>
      <c r="O2894" t="str">
        <f>_xlfn.XLOOKUP(B2894,'01_Raw_ATMs'!A:A,'01_Raw_ATMs'!A:A,"Not Found")</f>
        <v>ATM029</v>
      </c>
      <c r="P2894" t="str">
        <f t="shared" si="321"/>
        <v>Valid</v>
      </c>
    </row>
    <row r="2895" spans="1:16">
      <c r="A2895" t="s">
        <v>3090</v>
      </c>
      <c r="B2895" t="s">
        <v>103</v>
      </c>
      <c r="C2895" s="2">
        <v>46130</v>
      </c>
      <c r="D2895" s="3">
        <v>0.78256944444444443</v>
      </c>
      <c r="E2895" t="s">
        <v>33</v>
      </c>
      <c r="F2895">
        <v>5000</v>
      </c>
      <c r="G2895" t="s">
        <v>189</v>
      </c>
      <c r="I2895">
        <f t="shared" si="315"/>
        <v>1</v>
      </c>
      <c r="J2895" t="str">
        <f t="shared" si="316"/>
        <v>OK</v>
      </c>
      <c r="K2895" t="str">
        <f t="shared" si="317"/>
        <v>Successful</v>
      </c>
      <c r="L2895" t="str">
        <f t="shared" si="318"/>
        <v>Withdrawal</v>
      </c>
      <c r="M2895" t="str">
        <f t="shared" si="319"/>
        <v>OK</v>
      </c>
      <c r="N2895" t="str">
        <f t="shared" si="320"/>
        <v>OK</v>
      </c>
      <c r="O2895" t="str">
        <f>_xlfn.XLOOKUP(B2895,'01_Raw_ATMs'!A:A,'01_Raw_ATMs'!A:A,"Not Found")</f>
        <v>ATM024</v>
      </c>
      <c r="P2895" t="str">
        <f t="shared" si="321"/>
        <v>Valid</v>
      </c>
    </row>
    <row r="2896" spans="1:16">
      <c r="A2896" t="s">
        <v>3091</v>
      </c>
      <c r="B2896" t="s">
        <v>178</v>
      </c>
      <c r="C2896" s="2">
        <v>45678</v>
      </c>
      <c r="D2896" s="3">
        <v>0.62326388888888884</v>
      </c>
      <c r="E2896" t="s">
        <v>33</v>
      </c>
      <c r="F2896">
        <v>1000</v>
      </c>
      <c r="G2896" t="s">
        <v>189</v>
      </c>
      <c r="I2896">
        <f t="shared" si="315"/>
        <v>1</v>
      </c>
      <c r="J2896" t="str">
        <f t="shared" si="316"/>
        <v>OK</v>
      </c>
      <c r="K2896" t="str">
        <f t="shared" si="317"/>
        <v>Successful</v>
      </c>
      <c r="L2896" t="str">
        <f t="shared" si="318"/>
        <v>Withdrawal</v>
      </c>
      <c r="M2896" t="str">
        <f t="shared" si="319"/>
        <v>OK</v>
      </c>
      <c r="N2896" t="str">
        <f t="shared" si="320"/>
        <v>OK</v>
      </c>
      <c r="O2896" t="str">
        <f>_xlfn.XLOOKUP(B2896,'01_Raw_ATMs'!A:A,'01_Raw_ATMs'!A:A,"Not Found")</f>
        <v>ATM098</v>
      </c>
      <c r="P2896" t="str">
        <f t="shared" si="321"/>
        <v>Valid</v>
      </c>
    </row>
    <row r="2897" spans="1:16">
      <c r="A2897" t="s">
        <v>3092</v>
      </c>
      <c r="B2897" t="s">
        <v>135</v>
      </c>
      <c r="C2897" s="2">
        <v>46037</v>
      </c>
      <c r="D2897" s="3">
        <v>0.79861111111111116</v>
      </c>
      <c r="E2897" t="s">
        <v>33</v>
      </c>
      <c r="F2897">
        <v>6000</v>
      </c>
      <c r="G2897" t="s">
        <v>189</v>
      </c>
      <c r="I2897">
        <f t="shared" si="315"/>
        <v>1</v>
      </c>
      <c r="J2897" t="str">
        <f t="shared" si="316"/>
        <v>OK</v>
      </c>
      <c r="K2897" t="str">
        <f t="shared" si="317"/>
        <v>Successful</v>
      </c>
      <c r="L2897" t="str">
        <f t="shared" si="318"/>
        <v>Withdrawal</v>
      </c>
      <c r="M2897" t="str">
        <f t="shared" si="319"/>
        <v>OK</v>
      </c>
      <c r="N2897" t="str">
        <f t="shared" si="320"/>
        <v>OK</v>
      </c>
      <c r="O2897" t="str">
        <f>_xlfn.XLOOKUP(B2897,'01_Raw_ATMs'!A:A,'01_Raw_ATMs'!A:A,"Not Found")</f>
        <v>ATM055</v>
      </c>
      <c r="P2897" t="str">
        <f t="shared" si="321"/>
        <v>Valid</v>
      </c>
    </row>
    <row r="2898" spans="1:16">
      <c r="A2898" t="s">
        <v>3093</v>
      </c>
      <c r="B2898" t="s">
        <v>164</v>
      </c>
      <c r="C2898" s="2">
        <v>45930</v>
      </c>
      <c r="D2898" s="3">
        <v>0.41989583333333341</v>
      </c>
      <c r="E2898" t="s">
        <v>33</v>
      </c>
      <c r="F2898">
        <v>8000</v>
      </c>
      <c r="G2898" t="s">
        <v>189</v>
      </c>
      <c r="I2898">
        <f t="shared" si="315"/>
        <v>1</v>
      </c>
      <c r="J2898" t="str">
        <f t="shared" si="316"/>
        <v>OK</v>
      </c>
      <c r="K2898" t="str">
        <f t="shared" si="317"/>
        <v>Successful</v>
      </c>
      <c r="L2898" t="str">
        <f t="shared" si="318"/>
        <v>Withdrawal</v>
      </c>
      <c r="M2898" t="str">
        <f t="shared" si="319"/>
        <v>OK</v>
      </c>
      <c r="N2898" t="str">
        <f t="shared" si="320"/>
        <v>OK</v>
      </c>
      <c r="O2898" t="str">
        <f>_xlfn.XLOOKUP(B2898,'01_Raw_ATMs'!A:A,'01_Raw_ATMs'!A:A,"Not Found")</f>
        <v>ATM084</v>
      </c>
      <c r="P2898" t="str">
        <f t="shared" si="321"/>
        <v>Valid</v>
      </c>
    </row>
    <row r="2899" spans="1:16">
      <c r="A2899" t="s">
        <v>3094</v>
      </c>
      <c r="B2899" t="s">
        <v>133</v>
      </c>
      <c r="C2899" s="2">
        <v>45777</v>
      </c>
      <c r="D2899" s="3">
        <v>0.64773148148148152</v>
      </c>
      <c r="E2899" t="s">
        <v>33</v>
      </c>
      <c r="F2899">
        <v>8000</v>
      </c>
      <c r="G2899" t="s">
        <v>189</v>
      </c>
      <c r="I2899">
        <f t="shared" si="315"/>
        <v>1</v>
      </c>
      <c r="J2899" t="str">
        <f t="shared" si="316"/>
        <v>OK</v>
      </c>
      <c r="K2899" t="str">
        <f t="shared" si="317"/>
        <v>Successful</v>
      </c>
      <c r="L2899" t="str">
        <f t="shared" si="318"/>
        <v>Withdrawal</v>
      </c>
      <c r="M2899" t="str">
        <f t="shared" si="319"/>
        <v>OK</v>
      </c>
      <c r="N2899" t="str">
        <f t="shared" si="320"/>
        <v>OK</v>
      </c>
      <c r="O2899" t="str">
        <f>_xlfn.XLOOKUP(B2899,'01_Raw_ATMs'!A:A,'01_Raw_ATMs'!A:A,"Not Found")</f>
        <v>ATM053</v>
      </c>
      <c r="P2899" t="str">
        <f t="shared" si="321"/>
        <v>Valid</v>
      </c>
    </row>
    <row r="2900" spans="1:16">
      <c r="A2900" t="s">
        <v>3095</v>
      </c>
      <c r="B2900" t="s">
        <v>149</v>
      </c>
      <c r="C2900" s="2">
        <v>45910</v>
      </c>
      <c r="D2900" s="3">
        <v>0.68011574074074077</v>
      </c>
      <c r="E2900" t="s">
        <v>33</v>
      </c>
      <c r="F2900">
        <v>1500</v>
      </c>
      <c r="G2900" t="s">
        <v>189</v>
      </c>
      <c r="I2900">
        <f t="shared" si="315"/>
        <v>1</v>
      </c>
      <c r="J2900" t="str">
        <f t="shared" si="316"/>
        <v>OK</v>
      </c>
      <c r="K2900" t="str">
        <f t="shared" si="317"/>
        <v>Successful</v>
      </c>
      <c r="L2900" t="str">
        <f t="shared" si="318"/>
        <v>Withdrawal</v>
      </c>
      <c r="M2900" t="str">
        <f t="shared" si="319"/>
        <v>OK</v>
      </c>
      <c r="N2900" t="str">
        <f t="shared" si="320"/>
        <v>OK</v>
      </c>
      <c r="O2900" t="str">
        <f>_xlfn.XLOOKUP(B2900,'01_Raw_ATMs'!A:A,'01_Raw_ATMs'!A:A,"Not Found")</f>
        <v>ATM069</v>
      </c>
      <c r="P2900" t="str">
        <f t="shared" si="321"/>
        <v>Valid</v>
      </c>
    </row>
    <row r="2901" spans="1:16">
      <c r="A2901" t="s">
        <v>3096</v>
      </c>
      <c r="B2901" t="s">
        <v>74</v>
      </c>
      <c r="C2901" s="2">
        <v>45812</v>
      </c>
      <c r="D2901" s="3">
        <v>0.76693287037037039</v>
      </c>
      <c r="E2901" t="s">
        <v>33</v>
      </c>
      <c r="F2901">
        <v>4000</v>
      </c>
      <c r="G2901" t="s">
        <v>189</v>
      </c>
      <c r="I2901">
        <f t="shared" si="315"/>
        <v>1</v>
      </c>
      <c r="J2901" t="str">
        <f t="shared" si="316"/>
        <v>OK</v>
      </c>
      <c r="K2901" t="str">
        <f t="shared" si="317"/>
        <v>Successful</v>
      </c>
      <c r="L2901" t="str">
        <f t="shared" si="318"/>
        <v>Withdrawal</v>
      </c>
      <c r="M2901" t="str">
        <f t="shared" si="319"/>
        <v>OK</v>
      </c>
      <c r="N2901" t="str">
        <f t="shared" si="320"/>
        <v>OK</v>
      </c>
      <c r="O2901" t="str">
        <f>_xlfn.XLOOKUP(B2901,'01_Raw_ATMs'!A:A,'01_Raw_ATMs'!A:A,"Not Found")</f>
        <v>ATM003</v>
      </c>
      <c r="P2901" t="str">
        <f t="shared" si="321"/>
        <v>Valid</v>
      </c>
    </row>
    <row r="2902" spans="1:16">
      <c r="A2902" t="s">
        <v>3097</v>
      </c>
      <c r="B2902" t="s">
        <v>178</v>
      </c>
      <c r="C2902" s="2">
        <v>45832</v>
      </c>
      <c r="D2902" s="3">
        <v>0.72402777777777783</v>
      </c>
      <c r="E2902" t="s">
        <v>194</v>
      </c>
      <c r="F2902">
        <v>25000</v>
      </c>
      <c r="G2902" t="s">
        <v>189</v>
      </c>
      <c r="I2902">
        <f t="shared" si="315"/>
        <v>1</v>
      </c>
      <c r="J2902" t="str">
        <f t="shared" si="316"/>
        <v>OK</v>
      </c>
      <c r="K2902" t="str">
        <f t="shared" si="317"/>
        <v>Successful</v>
      </c>
      <c r="L2902" t="str">
        <f t="shared" si="318"/>
        <v>Balance Inquiry</v>
      </c>
      <c r="M2902" t="str">
        <f t="shared" si="319"/>
        <v>Problem</v>
      </c>
      <c r="N2902" t="str">
        <f t="shared" si="320"/>
        <v>OK</v>
      </c>
      <c r="O2902" t="str">
        <f>_xlfn.XLOOKUP(B2902,'01_Raw_ATMs'!A:A,'01_Raw_ATMs'!A:A,"Not Found")</f>
        <v>ATM098</v>
      </c>
      <c r="P2902" t="str">
        <f t="shared" si="321"/>
        <v>Valid</v>
      </c>
    </row>
    <row r="2903" spans="1:16">
      <c r="A2903" t="s">
        <v>3098</v>
      </c>
      <c r="B2903" t="s">
        <v>138</v>
      </c>
      <c r="C2903" s="2">
        <v>45867</v>
      </c>
      <c r="D2903" s="3">
        <v>0.48098379629629628</v>
      </c>
      <c r="E2903" t="s">
        <v>33</v>
      </c>
      <c r="F2903">
        <v>1500</v>
      </c>
      <c r="G2903" t="s">
        <v>189</v>
      </c>
      <c r="I2903">
        <f t="shared" si="315"/>
        <v>1</v>
      </c>
      <c r="J2903" t="str">
        <f t="shared" si="316"/>
        <v>OK</v>
      </c>
      <c r="K2903" t="str">
        <f t="shared" si="317"/>
        <v>Successful</v>
      </c>
      <c r="L2903" t="str">
        <f t="shared" si="318"/>
        <v>Withdrawal</v>
      </c>
      <c r="M2903" t="str">
        <f t="shared" si="319"/>
        <v>OK</v>
      </c>
      <c r="N2903" t="str">
        <f t="shared" si="320"/>
        <v>OK</v>
      </c>
      <c r="O2903" t="str">
        <f>_xlfn.XLOOKUP(B2903,'01_Raw_ATMs'!A:A,'01_Raw_ATMs'!A:A,"Not Found")</f>
        <v>ATM058</v>
      </c>
      <c r="P2903" t="str">
        <f t="shared" si="321"/>
        <v>Valid</v>
      </c>
    </row>
    <row r="2904" spans="1:16">
      <c r="A2904" t="s">
        <v>3099</v>
      </c>
      <c r="B2904" t="s">
        <v>109</v>
      </c>
      <c r="C2904" s="2">
        <v>45937</v>
      </c>
      <c r="D2904" s="3">
        <v>0.77824074074074079</v>
      </c>
      <c r="E2904" t="s">
        <v>33</v>
      </c>
      <c r="F2904">
        <v>5000</v>
      </c>
      <c r="G2904" t="s">
        <v>189</v>
      </c>
      <c r="I2904">
        <f t="shared" si="315"/>
        <v>1</v>
      </c>
      <c r="J2904" t="str">
        <f t="shared" si="316"/>
        <v>OK</v>
      </c>
      <c r="K2904" t="str">
        <f t="shared" si="317"/>
        <v>Successful</v>
      </c>
      <c r="L2904" t="str">
        <f t="shared" si="318"/>
        <v>Withdrawal</v>
      </c>
      <c r="M2904" t="str">
        <f t="shared" si="319"/>
        <v>OK</v>
      </c>
      <c r="N2904" t="str">
        <f t="shared" si="320"/>
        <v>OK</v>
      </c>
      <c r="O2904" t="str">
        <f>_xlfn.XLOOKUP(B2904,'01_Raw_ATMs'!A:A,'01_Raw_ATMs'!A:A,"Not Found")</f>
        <v>ATM029</v>
      </c>
      <c r="P2904" t="str">
        <f t="shared" si="321"/>
        <v>Valid</v>
      </c>
    </row>
    <row r="2905" spans="1:16">
      <c r="A2905" t="s">
        <v>3100</v>
      </c>
      <c r="B2905" t="s">
        <v>96</v>
      </c>
      <c r="C2905" s="2">
        <v>45681</v>
      </c>
      <c r="D2905" s="3">
        <v>0.65312499999999996</v>
      </c>
      <c r="E2905" t="s">
        <v>33</v>
      </c>
      <c r="F2905">
        <v>8000</v>
      </c>
      <c r="G2905" t="s">
        <v>189</v>
      </c>
      <c r="I2905">
        <f t="shared" si="315"/>
        <v>1</v>
      </c>
      <c r="J2905" t="str">
        <f t="shared" si="316"/>
        <v>OK</v>
      </c>
      <c r="K2905" t="str">
        <f t="shared" si="317"/>
        <v>Successful</v>
      </c>
      <c r="L2905" t="str">
        <f t="shared" si="318"/>
        <v>Withdrawal</v>
      </c>
      <c r="M2905" t="str">
        <f t="shared" si="319"/>
        <v>OK</v>
      </c>
      <c r="N2905" t="str">
        <f t="shared" si="320"/>
        <v>OK</v>
      </c>
      <c r="O2905" t="str">
        <f>_xlfn.XLOOKUP(B2905,'01_Raw_ATMs'!A:A,'01_Raw_ATMs'!A:A,"Not Found")</f>
        <v>ATM018</v>
      </c>
      <c r="P2905" t="str">
        <f t="shared" si="321"/>
        <v>Valid</v>
      </c>
    </row>
    <row r="2906" spans="1:16">
      <c r="A2906" t="s">
        <v>3101</v>
      </c>
      <c r="B2906" t="s">
        <v>156</v>
      </c>
      <c r="C2906" s="2">
        <v>45969</v>
      </c>
      <c r="D2906" s="3">
        <v>0.22819444444444439</v>
      </c>
      <c r="E2906" t="s">
        <v>33</v>
      </c>
      <c r="F2906">
        <v>5000</v>
      </c>
      <c r="G2906" t="s">
        <v>189</v>
      </c>
      <c r="I2906">
        <f t="shared" si="315"/>
        <v>1</v>
      </c>
      <c r="J2906" t="str">
        <f t="shared" si="316"/>
        <v>OK</v>
      </c>
      <c r="K2906" t="str">
        <f t="shared" si="317"/>
        <v>Successful</v>
      </c>
      <c r="L2906" t="str">
        <f t="shared" si="318"/>
        <v>Withdrawal</v>
      </c>
      <c r="M2906" t="str">
        <f t="shared" si="319"/>
        <v>OK</v>
      </c>
      <c r="N2906" t="str">
        <f t="shared" si="320"/>
        <v>OK</v>
      </c>
      <c r="O2906" t="str">
        <f>_xlfn.XLOOKUP(B2906,'01_Raw_ATMs'!A:A,'01_Raw_ATMs'!A:A,"Not Found")</f>
        <v>ATM076</v>
      </c>
      <c r="P2906" t="str">
        <f t="shared" si="321"/>
        <v>Valid</v>
      </c>
    </row>
    <row r="2907" spans="1:16">
      <c r="A2907" t="s">
        <v>3102</v>
      </c>
      <c r="B2907" t="s">
        <v>7</v>
      </c>
      <c r="C2907" s="2">
        <v>46126</v>
      </c>
      <c r="D2907" s="3">
        <v>0.48855324074074069</v>
      </c>
      <c r="E2907" t="s">
        <v>33</v>
      </c>
      <c r="F2907">
        <v>3000</v>
      </c>
      <c r="G2907" t="s">
        <v>189</v>
      </c>
      <c r="I2907">
        <f t="shared" si="315"/>
        <v>1</v>
      </c>
      <c r="J2907" t="str">
        <f t="shared" si="316"/>
        <v>OK</v>
      </c>
      <c r="K2907" t="str">
        <f t="shared" si="317"/>
        <v>Successful</v>
      </c>
      <c r="L2907" t="str">
        <f t="shared" si="318"/>
        <v>Withdrawal</v>
      </c>
      <c r="M2907" t="str">
        <f t="shared" si="319"/>
        <v>OK</v>
      </c>
      <c r="N2907" t="str">
        <f t="shared" si="320"/>
        <v>OK</v>
      </c>
      <c r="O2907" t="str">
        <f>_xlfn.XLOOKUP(B2907,'01_Raw_ATMs'!A:A,'01_Raw_ATMs'!A:A,"Not Found")</f>
        <v>ATM001</v>
      </c>
      <c r="P2907" t="str">
        <f t="shared" si="321"/>
        <v>Valid</v>
      </c>
    </row>
    <row r="2908" spans="1:16">
      <c r="A2908" t="s">
        <v>3103</v>
      </c>
      <c r="B2908" t="s">
        <v>154</v>
      </c>
      <c r="C2908" s="2">
        <v>45949</v>
      </c>
      <c r="D2908" s="3">
        <v>0.58648148148148149</v>
      </c>
      <c r="E2908" t="s">
        <v>33</v>
      </c>
      <c r="F2908">
        <v>8000</v>
      </c>
      <c r="G2908" t="s">
        <v>189</v>
      </c>
      <c r="I2908">
        <f t="shared" si="315"/>
        <v>1</v>
      </c>
      <c r="J2908" t="str">
        <f t="shared" si="316"/>
        <v>OK</v>
      </c>
      <c r="K2908" t="str">
        <f t="shared" si="317"/>
        <v>Successful</v>
      </c>
      <c r="L2908" t="str">
        <f t="shared" si="318"/>
        <v>Withdrawal</v>
      </c>
      <c r="M2908" t="str">
        <f t="shared" si="319"/>
        <v>OK</v>
      </c>
      <c r="N2908" t="str">
        <f t="shared" si="320"/>
        <v>OK</v>
      </c>
      <c r="O2908" t="str">
        <f>_xlfn.XLOOKUP(B2908,'01_Raw_ATMs'!A:A,'01_Raw_ATMs'!A:A,"Not Found")</f>
        <v>ATM074</v>
      </c>
      <c r="P2908" t="str">
        <f t="shared" si="321"/>
        <v>Valid</v>
      </c>
    </row>
    <row r="2909" spans="1:16">
      <c r="A2909" t="s">
        <v>3104</v>
      </c>
      <c r="B2909" t="s">
        <v>119</v>
      </c>
      <c r="C2909" s="2">
        <v>45773</v>
      </c>
      <c r="D2909" s="3">
        <v>0.59395833333333337</v>
      </c>
      <c r="E2909" t="s">
        <v>194</v>
      </c>
      <c r="F2909">
        <v>0</v>
      </c>
      <c r="G2909" t="s">
        <v>189</v>
      </c>
      <c r="I2909">
        <f t="shared" si="315"/>
        <v>1</v>
      </c>
      <c r="J2909" t="str">
        <f t="shared" si="316"/>
        <v>OK</v>
      </c>
      <c r="K2909" t="str">
        <f t="shared" si="317"/>
        <v>Successful</v>
      </c>
      <c r="L2909" t="str">
        <f t="shared" si="318"/>
        <v>Balance Inquiry</v>
      </c>
      <c r="M2909" t="str">
        <f t="shared" si="319"/>
        <v>OK</v>
      </c>
      <c r="N2909" t="str">
        <f t="shared" si="320"/>
        <v>OK</v>
      </c>
      <c r="O2909" t="str">
        <f>_xlfn.XLOOKUP(B2909,'01_Raw_ATMs'!A:A,'01_Raw_ATMs'!A:A,"Not Found")</f>
        <v>ATM039</v>
      </c>
      <c r="P2909" t="str">
        <f t="shared" si="321"/>
        <v>Valid</v>
      </c>
    </row>
    <row r="2910" spans="1:16">
      <c r="A2910" t="s">
        <v>3105</v>
      </c>
      <c r="B2910" t="s">
        <v>161</v>
      </c>
      <c r="C2910" s="2">
        <v>46009</v>
      </c>
      <c r="D2910" s="3">
        <v>0.40737268518518521</v>
      </c>
      <c r="E2910" t="s">
        <v>33</v>
      </c>
      <c r="F2910">
        <v>6000</v>
      </c>
      <c r="G2910" t="s">
        <v>189</v>
      </c>
      <c r="I2910">
        <f t="shared" si="315"/>
        <v>1</v>
      </c>
      <c r="J2910" t="str">
        <f t="shared" si="316"/>
        <v>OK</v>
      </c>
      <c r="K2910" t="str">
        <f t="shared" si="317"/>
        <v>Successful</v>
      </c>
      <c r="L2910" t="str">
        <f t="shared" si="318"/>
        <v>Withdrawal</v>
      </c>
      <c r="M2910" t="str">
        <f t="shared" si="319"/>
        <v>OK</v>
      </c>
      <c r="N2910" t="str">
        <f t="shared" si="320"/>
        <v>OK</v>
      </c>
      <c r="O2910" t="str">
        <f>_xlfn.XLOOKUP(B2910,'01_Raw_ATMs'!A:A,'01_Raw_ATMs'!A:A,"Not Found")</f>
        <v>ATM081</v>
      </c>
      <c r="P2910" t="str">
        <f t="shared" si="321"/>
        <v>Valid</v>
      </c>
    </row>
    <row r="2911" spans="1:16">
      <c r="A2911" t="s">
        <v>3106</v>
      </c>
      <c r="B2911" t="s">
        <v>129</v>
      </c>
      <c r="C2911" s="2">
        <v>45957</v>
      </c>
      <c r="D2911" s="3">
        <v>0.81528935185185181</v>
      </c>
      <c r="E2911" t="s">
        <v>33</v>
      </c>
      <c r="F2911">
        <v>3000</v>
      </c>
      <c r="G2911" t="s">
        <v>189</v>
      </c>
      <c r="I2911">
        <f t="shared" si="315"/>
        <v>1</v>
      </c>
      <c r="J2911" t="str">
        <f t="shared" si="316"/>
        <v>OK</v>
      </c>
      <c r="K2911" t="str">
        <f t="shared" si="317"/>
        <v>Successful</v>
      </c>
      <c r="L2911" t="str">
        <f t="shared" si="318"/>
        <v>Withdrawal</v>
      </c>
      <c r="M2911" t="str">
        <f t="shared" si="319"/>
        <v>OK</v>
      </c>
      <c r="N2911" t="str">
        <f t="shared" si="320"/>
        <v>OK</v>
      </c>
      <c r="O2911" t="str">
        <f>_xlfn.XLOOKUP(B2911,'01_Raw_ATMs'!A:A,'01_Raw_ATMs'!A:A,"Not Found")</f>
        <v>ATM049</v>
      </c>
      <c r="P2911" t="str">
        <f t="shared" si="321"/>
        <v>Valid</v>
      </c>
    </row>
    <row r="2912" spans="1:16">
      <c r="A2912" t="s">
        <v>3107</v>
      </c>
      <c r="B2912" t="s">
        <v>158</v>
      </c>
      <c r="C2912" s="2">
        <v>45828</v>
      </c>
      <c r="D2912" s="3">
        <v>0.77281250000000001</v>
      </c>
      <c r="E2912" t="s">
        <v>33</v>
      </c>
      <c r="F2912">
        <v>500</v>
      </c>
      <c r="G2912" t="s">
        <v>189</v>
      </c>
      <c r="I2912">
        <f t="shared" si="315"/>
        <v>1</v>
      </c>
      <c r="J2912" t="str">
        <f t="shared" si="316"/>
        <v>OK</v>
      </c>
      <c r="K2912" t="str">
        <f t="shared" si="317"/>
        <v>Successful</v>
      </c>
      <c r="L2912" t="str">
        <f t="shared" si="318"/>
        <v>Withdrawal</v>
      </c>
      <c r="M2912" t="str">
        <f t="shared" si="319"/>
        <v>OK</v>
      </c>
      <c r="N2912" t="str">
        <f t="shared" si="320"/>
        <v>OK</v>
      </c>
      <c r="O2912" t="str">
        <f>_xlfn.XLOOKUP(B2912,'01_Raw_ATMs'!A:A,'01_Raw_ATMs'!A:A,"Not Found")</f>
        <v>ATM078</v>
      </c>
      <c r="P2912" t="str">
        <f t="shared" si="321"/>
        <v>Valid</v>
      </c>
    </row>
    <row r="2913" spans="1:16">
      <c r="A2913" t="s">
        <v>3108</v>
      </c>
      <c r="B2913" t="s">
        <v>101</v>
      </c>
      <c r="C2913" s="2">
        <v>45779</v>
      </c>
      <c r="D2913" s="3">
        <v>0.79317129629629635</v>
      </c>
      <c r="E2913" t="s">
        <v>33</v>
      </c>
      <c r="F2913">
        <v>5000</v>
      </c>
      <c r="G2913" t="s">
        <v>189</v>
      </c>
      <c r="I2913">
        <f t="shared" si="315"/>
        <v>1</v>
      </c>
      <c r="J2913" t="str">
        <f t="shared" si="316"/>
        <v>OK</v>
      </c>
      <c r="K2913" t="str">
        <f t="shared" si="317"/>
        <v>Successful</v>
      </c>
      <c r="L2913" t="str">
        <f t="shared" si="318"/>
        <v>Withdrawal</v>
      </c>
      <c r="M2913" t="str">
        <f t="shared" si="319"/>
        <v>OK</v>
      </c>
      <c r="N2913" t="str">
        <f t="shared" si="320"/>
        <v>OK</v>
      </c>
      <c r="O2913" t="str">
        <f>_xlfn.XLOOKUP(B2913,'01_Raw_ATMs'!A:A,'01_Raw_ATMs'!A:A,"Not Found")</f>
        <v>ATM022</v>
      </c>
      <c r="P2913" t="str">
        <f t="shared" si="321"/>
        <v>Valid</v>
      </c>
    </row>
    <row r="2914" spans="1:16">
      <c r="A2914" t="s">
        <v>3109</v>
      </c>
      <c r="B2914" t="s">
        <v>132</v>
      </c>
      <c r="C2914" s="2">
        <v>45954</v>
      </c>
      <c r="D2914" s="3">
        <v>0.70628472222222227</v>
      </c>
      <c r="E2914" t="s">
        <v>33</v>
      </c>
      <c r="F2914">
        <v>6000</v>
      </c>
      <c r="G2914" t="s">
        <v>189</v>
      </c>
      <c r="I2914">
        <f t="shared" si="315"/>
        <v>1</v>
      </c>
      <c r="J2914" t="str">
        <f t="shared" si="316"/>
        <v>OK</v>
      </c>
      <c r="K2914" t="str">
        <f t="shared" si="317"/>
        <v>Successful</v>
      </c>
      <c r="L2914" t="str">
        <f t="shared" si="318"/>
        <v>Withdrawal</v>
      </c>
      <c r="M2914" t="str">
        <f t="shared" si="319"/>
        <v>OK</v>
      </c>
      <c r="N2914" t="str">
        <f t="shared" si="320"/>
        <v>OK</v>
      </c>
      <c r="O2914" t="str">
        <f>_xlfn.XLOOKUP(B2914,'01_Raw_ATMs'!A:A,'01_Raw_ATMs'!A:A,"Not Found")</f>
        <v>ATM052</v>
      </c>
      <c r="P2914" t="str">
        <f t="shared" si="321"/>
        <v>Valid</v>
      </c>
    </row>
    <row r="2915" spans="1:16">
      <c r="A2915" t="s">
        <v>3110</v>
      </c>
      <c r="B2915" t="s">
        <v>149</v>
      </c>
      <c r="C2915" s="2">
        <v>45916</v>
      </c>
      <c r="D2915" s="3">
        <v>0.54640046296296296</v>
      </c>
      <c r="E2915" t="s">
        <v>33</v>
      </c>
      <c r="F2915">
        <v>6000</v>
      </c>
      <c r="G2915" t="s">
        <v>189</v>
      </c>
      <c r="I2915">
        <f t="shared" si="315"/>
        <v>1</v>
      </c>
      <c r="J2915" t="str">
        <f t="shared" si="316"/>
        <v>OK</v>
      </c>
      <c r="K2915" t="str">
        <f t="shared" si="317"/>
        <v>Successful</v>
      </c>
      <c r="L2915" t="str">
        <f t="shared" si="318"/>
        <v>Withdrawal</v>
      </c>
      <c r="M2915" t="str">
        <f t="shared" si="319"/>
        <v>OK</v>
      </c>
      <c r="N2915" t="str">
        <f t="shared" si="320"/>
        <v>OK</v>
      </c>
      <c r="O2915" t="str">
        <f>_xlfn.XLOOKUP(B2915,'01_Raw_ATMs'!A:A,'01_Raw_ATMs'!A:A,"Not Found")</f>
        <v>ATM069</v>
      </c>
      <c r="P2915" t="str">
        <f t="shared" si="321"/>
        <v>Valid</v>
      </c>
    </row>
    <row r="2916" spans="1:16">
      <c r="A2916" t="s">
        <v>3111</v>
      </c>
      <c r="B2916" t="s">
        <v>154</v>
      </c>
      <c r="C2916" s="2">
        <v>45852</v>
      </c>
      <c r="D2916" s="3">
        <v>0.8687731481481481</v>
      </c>
      <c r="E2916" t="s">
        <v>33</v>
      </c>
      <c r="F2916">
        <v>2500</v>
      </c>
      <c r="G2916" t="s">
        <v>189</v>
      </c>
      <c r="I2916">
        <f t="shared" si="315"/>
        <v>1</v>
      </c>
      <c r="J2916" t="str">
        <f t="shared" si="316"/>
        <v>OK</v>
      </c>
      <c r="K2916" t="str">
        <f t="shared" si="317"/>
        <v>Successful</v>
      </c>
      <c r="L2916" t="str">
        <f t="shared" si="318"/>
        <v>Withdrawal</v>
      </c>
      <c r="M2916" t="str">
        <f t="shared" si="319"/>
        <v>OK</v>
      </c>
      <c r="N2916" t="str">
        <f t="shared" si="320"/>
        <v>OK</v>
      </c>
      <c r="O2916" t="str">
        <f>_xlfn.XLOOKUP(B2916,'01_Raw_ATMs'!A:A,'01_Raw_ATMs'!A:A,"Not Found")</f>
        <v>ATM074</v>
      </c>
      <c r="P2916" t="str">
        <f t="shared" si="321"/>
        <v>Valid</v>
      </c>
    </row>
    <row r="2917" spans="1:16">
      <c r="A2917" t="s">
        <v>3112</v>
      </c>
      <c r="B2917" t="s">
        <v>150</v>
      </c>
      <c r="C2917" s="2">
        <v>45900</v>
      </c>
      <c r="D2917" s="3">
        <v>0.74131944444444442</v>
      </c>
      <c r="E2917" t="s">
        <v>33</v>
      </c>
      <c r="F2917">
        <v>1000</v>
      </c>
      <c r="G2917" t="s">
        <v>189</v>
      </c>
      <c r="I2917">
        <f t="shared" si="315"/>
        <v>1</v>
      </c>
      <c r="J2917" t="str">
        <f t="shared" si="316"/>
        <v>OK</v>
      </c>
      <c r="K2917" t="str">
        <f t="shared" si="317"/>
        <v>Successful</v>
      </c>
      <c r="L2917" t="str">
        <f t="shared" si="318"/>
        <v>Withdrawal</v>
      </c>
      <c r="M2917" t="str">
        <f t="shared" si="319"/>
        <v>OK</v>
      </c>
      <c r="N2917" t="str">
        <f t="shared" si="320"/>
        <v>OK</v>
      </c>
      <c r="O2917" t="str">
        <f>_xlfn.XLOOKUP(B2917,'01_Raw_ATMs'!A:A,'01_Raw_ATMs'!A:A,"Not Found")</f>
        <v>ATM070</v>
      </c>
      <c r="P2917" t="str">
        <f t="shared" si="321"/>
        <v>Valid</v>
      </c>
    </row>
    <row r="2918" spans="1:16">
      <c r="A2918" t="s">
        <v>3113</v>
      </c>
      <c r="B2918" t="s">
        <v>134</v>
      </c>
      <c r="C2918" s="2">
        <v>45900</v>
      </c>
      <c r="D2918" s="3">
        <v>8.2962962962962961E-2</v>
      </c>
      <c r="E2918" t="s">
        <v>194</v>
      </c>
      <c r="F2918">
        <v>0</v>
      </c>
      <c r="G2918" t="s">
        <v>189</v>
      </c>
      <c r="I2918">
        <f t="shared" si="315"/>
        <v>1</v>
      </c>
      <c r="J2918" t="str">
        <f t="shared" si="316"/>
        <v>OK</v>
      </c>
      <c r="K2918" t="str">
        <f t="shared" si="317"/>
        <v>Successful</v>
      </c>
      <c r="L2918" t="str">
        <f t="shared" si="318"/>
        <v>Balance Inquiry</v>
      </c>
      <c r="M2918" t="str">
        <f t="shared" si="319"/>
        <v>OK</v>
      </c>
      <c r="N2918" t="str">
        <f t="shared" si="320"/>
        <v>OK</v>
      </c>
      <c r="O2918" t="str">
        <f>_xlfn.XLOOKUP(B2918,'01_Raw_ATMs'!A:A,'01_Raw_ATMs'!A:A,"Not Found")</f>
        <v>ATM054</v>
      </c>
      <c r="P2918" t="str">
        <f t="shared" si="321"/>
        <v>Valid</v>
      </c>
    </row>
    <row r="2919" spans="1:16">
      <c r="A2919" t="s">
        <v>3114</v>
      </c>
      <c r="B2919" t="s">
        <v>81</v>
      </c>
      <c r="C2919" s="2">
        <v>45658</v>
      </c>
      <c r="D2919" s="3">
        <v>0.40511574074074069</v>
      </c>
      <c r="E2919" t="s">
        <v>194</v>
      </c>
      <c r="F2919">
        <v>0</v>
      </c>
      <c r="G2919" t="s">
        <v>189</v>
      </c>
      <c r="I2919">
        <f t="shared" si="315"/>
        <v>1</v>
      </c>
      <c r="J2919" t="str">
        <f t="shared" si="316"/>
        <v>OK</v>
      </c>
      <c r="K2919" t="str">
        <f t="shared" si="317"/>
        <v>Successful</v>
      </c>
      <c r="L2919" t="str">
        <f t="shared" si="318"/>
        <v>Balance Inquiry</v>
      </c>
      <c r="M2919" t="str">
        <f t="shared" si="319"/>
        <v>OK</v>
      </c>
      <c r="N2919" t="str">
        <f t="shared" si="320"/>
        <v>OK</v>
      </c>
      <c r="O2919" t="str">
        <f>_xlfn.XLOOKUP(B2919,'01_Raw_ATMs'!A:A,'01_Raw_ATMs'!A:A,"Not Found")</f>
        <v>ATM007</v>
      </c>
      <c r="P2919" t="str">
        <f t="shared" si="321"/>
        <v>Valid</v>
      </c>
    </row>
    <row r="2920" spans="1:16">
      <c r="A2920" t="s">
        <v>3115</v>
      </c>
      <c r="B2920" t="s">
        <v>132</v>
      </c>
      <c r="C2920" s="2">
        <v>45762</v>
      </c>
      <c r="D2920" s="3">
        <v>0.74709490740740736</v>
      </c>
      <c r="E2920" t="s">
        <v>33</v>
      </c>
      <c r="F2920">
        <v>10000</v>
      </c>
      <c r="G2920" t="s">
        <v>189</v>
      </c>
      <c r="I2920">
        <f t="shared" si="315"/>
        <v>1</v>
      </c>
      <c r="J2920" t="str">
        <f t="shared" si="316"/>
        <v>OK</v>
      </c>
      <c r="K2920" t="str">
        <f t="shared" si="317"/>
        <v>Successful</v>
      </c>
      <c r="L2920" t="str">
        <f t="shared" si="318"/>
        <v>Withdrawal</v>
      </c>
      <c r="M2920" t="str">
        <f t="shared" si="319"/>
        <v>OK</v>
      </c>
      <c r="N2920" t="str">
        <f t="shared" si="320"/>
        <v>OK</v>
      </c>
      <c r="O2920" t="str">
        <f>_xlfn.XLOOKUP(B2920,'01_Raw_ATMs'!A:A,'01_Raw_ATMs'!A:A,"Not Found")</f>
        <v>ATM052</v>
      </c>
      <c r="P2920" t="str">
        <f t="shared" si="321"/>
        <v>Valid</v>
      </c>
    </row>
    <row r="2921" spans="1:16">
      <c r="A2921" t="s">
        <v>3116</v>
      </c>
      <c r="B2921" t="s">
        <v>126</v>
      </c>
      <c r="C2921" s="2">
        <v>46054</v>
      </c>
      <c r="D2921" s="3">
        <v>0.48282407407407413</v>
      </c>
      <c r="E2921" t="s">
        <v>194</v>
      </c>
      <c r="F2921">
        <v>0</v>
      </c>
      <c r="G2921" t="s">
        <v>189</v>
      </c>
      <c r="I2921">
        <f t="shared" si="315"/>
        <v>1</v>
      </c>
      <c r="J2921" t="str">
        <f t="shared" si="316"/>
        <v>OK</v>
      </c>
      <c r="K2921" t="str">
        <f t="shared" si="317"/>
        <v>Successful</v>
      </c>
      <c r="L2921" t="str">
        <f t="shared" si="318"/>
        <v>Balance Inquiry</v>
      </c>
      <c r="M2921" t="str">
        <f t="shared" si="319"/>
        <v>OK</v>
      </c>
      <c r="N2921" t="str">
        <f t="shared" si="320"/>
        <v>OK</v>
      </c>
      <c r="O2921" t="str">
        <f>_xlfn.XLOOKUP(B2921,'01_Raw_ATMs'!A:A,'01_Raw_ATMs'!A:A,"Not Found")</f>
        <v>ATM046</v>
      </c>
      <c r="P2921" t="str">
        <f t="shared" si="321"/>
        <v>Valid</v>
      </c>
    </row>
    <row r="2922" spans="1:16">
      <c r="A2922" t="s">
        <v>3117</v>
      </c>
      <c r="B2922" t="s">
        <v>137</v>
      </c>
      <c r="C2922" s="2">
        <v>45959</v>
      </c>
      <c r="D2922" s="3">
        <v>0.60836805555555551</v>
      </c>
      <c r="E2922" t="s">
        <v>33</v>
      </c>
      <c r="F2922">
        <v>5000</v>
      </c>
      <c r="G2922" t="s">
        <v>189</v>
      </c>
      <c r="I2922">
        <f t="shared" si="315"/>
        <v>1</v>
      </c>
      <c r="J2922" t="str">
        <f t="shared" si="316"/>
        <v>OK</v>
      </c>
      <c r="K2922" t="str">
        <f t="shared" si="317"/>
        <v>Successful</v>
      </c>
      <c r="L2922" t="str">
        <f t="shared" si="318"/>
        <v>Withdrawal</v>
      </c>
      <c r="M2922" t="str">
        <f t="shared" si="319"/>
        <v>OK</v>
      </c>
      <c r="N2922" t="str">
        <f t="shared" si="320"/>
        <v>OK</v>
      </c>
      <c r="O2922" t="str">
        <f>_xlfn.XLOOKUP(B2922,'01_Raw_ATMs'!A:A,'01_Raw_ATMs'!A:A,"Not Found")</f>
        <v>ATM057</v>
      </c>
      <c r="P2922" t="str">
        <f t="shared" si="321"/>
        <v>Valid</v>
      </c>
    </row>
    <row r="2923" spans="1:16">
      <c r="A2923" t="s">
        <v>3118</v>
      </c>
      <c r="B2923" t="s">
        <v>74</v>
      </c>
      <c r="C2923" s="2">
        <v>45779</v>
      </c>
      <c r="D2923" s="3">
        <v>0.67391203703703706</v>
      </c>
      <c r="E2923" t="s">
        <v>211</v>
      </c>
      <c r="F2923">
        <v>0</v>
      </c>
      <c r="G2923" t="s">
        <v>189</v>
      </c>
      <c r="I2923">
        <f t="shared" si="315"/>
        <v>1</v>
      </c>
      <c r="J2923" t="str">
        <f t="shared" si="316"/>
        <v>OK</v>
      </c>
      <c r="K2923" t="str">
        <f t="shared" si="317"/>
        <v>Successful</v>
      </c>
      <c r="L2923" t="str">
        <f t="shared" si="318"/>
        <v>Mini Statement</v>
      </c>
      <c r="M2923" t="str">
        <f t="shared" si="319"/>
        <v>OK</v>
      </c>
      <c r="N2923" t="str">
        <f t="shared" si="320"/>
        <v>OK</v>
      </c>
      <c r="O2923" t="str">
        <f>_xlfn.XLOOKUP(B2923,'01_Raw_ATMs'!A:A,'01_Raw_ATMs'!A:A,"Not Found")</f>
        <v>ATM003</v>
      </c>
      <c r="P2923" t="str">
        <f t="shared" si="321"/>
        <v>Valid</v>
      </c>
    </row>
    <row r="2924" spans="1:16">
      <c r="A2924" t="s">
        <v>3119</v>
      </c>
      <c r="B2924" t="s">
        <v>76</v>
      </c>
      <c r="C2924" s="2">
        <v>45773</v>
      </c>
      <c r="D2924" s="3">
        <v>0.71767361111111116</v>
      </c>
      <c r="E2924" t="s">
        <v>33</v>
      </c>
      <c r="F2924">
        <v>1000</v>
      </c>
      <c r="G2924" t="s">
        <v>189</v>
      </c>
      <c r="I2924">
        <f t="shared" si="315"/>
        <v>1</v>
      </c>
      <c r="J2924" t="str">
        <f t="shared" si="316"/>
        <v>OK</v>
      </c>
      <c r="K2924" t="str">
        <f t="shared" si="317"/>
        <v>Successful</v>
      </c>
      <c r="L2924" t="str">
        <f t="shared" si="318"/>
        <v>Withdrawal</v>
      </c>
      <c r="M2924" t="str">
        <f t="shared" si="319"/>
        <v>OK</v>
      </c>
      <c r="N2924" t="str">
        <f t="shared" si="320"/>
        <v>OK</v>
      </c>
      <c r="O2924" t="str">
        <f>_xlfn.XLOOKUP(B2924,'01_Raw_ATMs'!A:A,'01_Raw_ATMs'!A:A,"Not Found")</f>
        <v>ATM004</v>
      </c>
      <c r="P2924" t="str">
        <f t="shared" si="321"/>
        <v>Valid</v>
      </c>
    </row>
    <row r="2925" spans="1:16">
      <c r="A2925" t="s">
        <v>3120</v>
      </c>
      <c r="B2925" t="s">
        <v>115</v>
      </c>
      <c r="C2925" s="2">
        <v>45960</v>
      </c>
      <c r="D2925" s="3">
        <v>0.46953703703703698</v>
      </c>
      <c r="E2925" t="s">
        <v>33</v>
      </c>
      <c r="F2925">
        <v>500</v>
      </c>
      <c r="G2925" t="s">
        <v>189</v>
      </c>
      <c r="I2925">
        <f t="shared" si="315"/>
        <v>1</v>
      </c>
      <c r="J2925" t="str">
        <f t="shared" si="316"/>
        <v>OK</v>
      </c>
      <c r="K2925" t="str">
        <f t="shared" si="317"/>
        <v>Successful</v>
      </c>
      <c r="L2925" t="str">
        <f t="shared" si="318"/>
        <v>Withdrawal</v>
      </c>
      <c r="M2925" t="str">
        <f t="shared" si="319"/>
        <v>OK</v>
      </c>
      <c r="N2925" t="str">
        <f t="shared" si="320"/>
        <v>OK</v>
      </c>
      <c r="O2925" t="str">
        <f>_xlfn.XLOOKUP(B2925,'01_Raw_ATMs'!A:A,'01_Raw_ATMs'!A:A,"Not Found")</f>
        <v>ATM035</v>
      </c>
      <c r="P2925" t="str">
        <f t="shared" si="321"/>
        <v>Valid</v>
      </c>
    </row>
    <row r="2926" spans="1:16">
      <c r="A2926" t="s">
        <v>3121</v>
      </c>
      <c r="B2926" t="s">
        <v>116</v>
      </c>
      <c r="C2926" s="2">
        <v>46009</v>
      </c>
      <c r="D2926" s="3">
        <v>0.94163194444444442</v>
      </c>
      <c r="E2926" t="s">
        <v>211</v>
      </c>
      <c r="F2926">
        <v>0</v>
      </c>
      <c r="G2926" t="s">
        <v>189</v>
      </c>
      <c r="I2926">
        <f t="shared" si="315"/>
        <v>1</v>
      </c>
      <c r="J2926" t="str">
        <f t="shared" si="316"/>
        <v>OK</v>
      </c>
      <c r="K2926" t="str">
        <f t="shared" si="317"/>
        <v>Successful</v>
      </c>
      <c r="L2926" t="str">
        <f t="shared" si="318"/>
        <v>Mini Statement</v>
      </c>
      <c r="M2926" t="str">
        <f t="shared" si="319"/>
        <v>OK</v>
      </c>
      <c r="N2926" t="str">
        <f t="shared" si="320"/>
        <v>OK</v>
      </c>
      <c r="O2926" t="str">
        <f>_xlfn.XLOOKUP(B2926,'01_Raw_ATMs'!A:A,'01_Raw_ATMs'!A:A,"Not Found")</f>
        <v>ATM036</v>
      </c>
      <c r="P2926" t="str">
        <f t="shared" si="321"/>
        <v>Valid</v>
      </c>
    </row>
    <row r="2927" spans="1:16">
      <c r="A2927" t="s">
        <v>3122</v>
      </c>
      <c r="B2927" t="s">
        <v>128</v>
      </c>
      <c r="C2927" s="2">
        <v>45826</v>
      </c>
      <c r="D2927" s="3">
        <v>0.46</v>
      </c>
      <c r="E2927" t="s">
        <v>33</v>
      </c>
      <c r="F2927">
        <v>1500</v>
      </c>
      <c r="G2927" t="s">
        <v>189</v>
      </c>
      <c r="I2927">
        <f t="shared" si="315"/>
        <v>1</v>
      </c>
      <c r="J2927" t="str">
        <f t="shared" si="316"/>
        <v>OK</v>
      </c>
      <c r="K2927" t="str">
        <f t="shared" si="317"/>
        <v>Successful</v>
      </c>
      <c r="L2927" t="str">
        <f t="shared" si="318"/>
        <v>Withdrawal</v>
      </c>
      <c r="M2927" t="str">
        <f t="shared" si="319"/>
        <v>OK</v>
      </c>
      <c r="N2927" t="str">
        <f t="shared" si="320"/>
        <v>OK</v>
      </c>
      <c r="O2927" t="str">
        <f>_xlfn.XLOOKUP(B2927,'01_Raw_ATMs'!A:A,'01_Raw_ATMs'!A:A,"Not Found")</f>
        <v>ATM048</v>
      </c>
      <c r="P2927" t="str">
        <f t="shared" si="321"/>
        <v>Valid</v>
      </c>
    </row>
    <row r="2928" spans="1:16">
      <c r="A2928" t="s">
        <v>3123</v>
      </c>
      <c r="B2928" t="s">
        <v>125</v>
      </c>
      <c r="C2928" s="2">
        <v>46104</v>
      </c>
      <c r="D2928" s="3">
        <v>0.83912037037037035</v>
      </c>
      <c r="E2928" t="s">
        <v>211</v>
      </c>
      <c r="F2928">
        <v>0</v>
      </c>
      <c r="G2928" t="s">
        <v>189</v>
      </c>
      <c r="I2928">
        <f t="shared" si="315"/>
        <v>1</v>
      </c>
      <c r="J2928" t="str">
        <f t="shared" si="316"/>
        <v>OK</v>
      </c>
      <c r="K2928" t="str">
        <f t="shared" si="317"/>
        <v>Successful</v>
      </c>
      <c r="L2928" t="str">
        <f t="shared" si="318"/>
        <v>Mini Statement</v>
      </c>
      <c r="M2928" t="str">
        <f t="shared" si="319"/>
        <v>OK</v>
      </c>
      <c r="N2928" t="str">
        <f t="shared" si="320"/>
        <v>OK</v>
      </c>
      <c r="O2928" t="str">
        <f>_xlfn.XLOOKUP(B2928,'01_Raw_ATMs'!A:A,'01_Raw_ATMs'!A:A,"Not Found")</f>
        <v>ATM045</v>
      </c>
      <c r="P2928" t="str">
        <f t="shared" si="321"/>
        <v>Valid</v>
      </c>
    </row>
    <row r="2929" spans="1:16">
      <c r="A2929" t="s">
        <v>3124</v>
      </c>
      <c r="B2929" t="s">
        <v>103</v>
      </c>
      <c r="C2929" s="2">
        <v>45843</v>
      </c>
      <c r="D2929" s="3">
        <v>0.29190972222222222</v>
      </c>
      <c r="E2929" t="s">
        <v>33</v>
      </c>
      <c r="F2929">
        <v>10000</v>
      </c>
      <c r="G2929" t="s">
        <v>189</v>
      </c>
      <c r="I2929">
        <f t="shared" si="315"/>
        <v>1</v>
      </c>
      <c r="J2929" t="str">
        <f t="shared" si="316"/>
        <v>OK</v>
      </c>
      <c r="K2929" t="str">
        <f t="shared" si="317"/>
        <v>Successful</v>
      </c>
      <c r="L2929" t="str">
        <f t="shared" si="318"/>
        <v>Withdrawal</v>
      </c>
      <c r="M2929" t="str">
        <f t="shared" si="319"/>
        <v>OK</v>
      </c>
      <c r="N2929" t="str">
        <f t="shared" si="320"/>
        <v>OK</v>
      </c>
      <c r="O2929" t="str">
        <f>_xlfn.XLOOKUP(B2929,'01_Raw_ATMs'!A:A,'01_Raw_ATMs'!A:A,"Not Found")</f>
        <v>ATM024</v>
      </c>
      <c r="P2929" t="str">
        <f t="shared" si="321"/>
        <v>Valid</v>
      </c>
    </row>
    <row r="2930" spans="1:16">
      <c r="A2930" t="s">
        <v>3125</v>
      </c>
      <c r="B2930" t="s">
        <v>118</v>
      </c>
      <c r="C2930" s="2">
        <v>46108</v>
      </c>
      <c r="D2930" s="3">
        <v>0.80313657407407413</v>
      </c>
      <c r="E2930" t="s">
        <v>33</v>
      </c>
      <c r="F2930">
        <v>4000</v>
      </c>
      <c r="G2930" t="s">
        <v>189</v>
      </c>
      <c r="I2930">
        <f t="shared" si="315"/>
        <v>1</v>
      </c>
      <c r="J2930" t="str">
        <f t="shared" si="316"/>
        <v>OK</v>
      </c>
      <c r="K2930" t="str">
        <f t="shared" si="317"/>
        <v>Successful</v>
      </c>
      <c r="L2930" t="str">
        <f t="shared" si="318"/>
        <v>Withdrawal</v>
      </c>
      <c r="M2930" t="str">
        <f t="shared" si="319"/>
        <v>OK</v>
      </c>
      <c r="N2930" t="str">
        <f t="shared" si="320"/>
        <v>OK</v>
      </c>
      <c r="O2930" t="str">
        <f>_xlfn.XLOOKUP(B2930,'01_Raw_ATMs'!A:A,'01_Raw_ATMs'!A:A,"Not Found")</f>
        <v>ATM038</v>
      </c>
      <c r="P2930" t="str">
        <f t="shared" si="321"/>
        <v>Valid</v>
      </c>
    </row>
    <row r="2931" spans="1:16">
      <c r="A2931" t="s">
        <v>3126</v>
      </c>
      <c r="B2931" t="s">
        <v>117</v>
      </c>
      <c r="C2931" s="2">
        <v>45991</v>
      </c>
      <c r="D2931" s="3">
        <v>0.55182870370370374</v>
      </c>
      <c r="E2931" t="s">
        <v>33</v>
      </c>
      <c r="F2931">
        <v>1500</v>
      </c>
      <c r="G2931" t="s">
        <v>189</v>
      </c>
      <c r="I2931">
        <f t="shared" si="315"/>
        <v>1</v>
      </c>
      <c r="J2931" t="str">
        <f t="shared" si="316"/>
        <v>OK</v>
      </c>
      <c r="K2931" t="str">
        <f t="shared" si="317"/>
        <v>Successful</v>
      </c>
      <c r="L2931" t="str">
        <f t="shared" si="318"/>
        <v>Withdrawal</v>
      </c>
      <c r="M2931" t="str">
        <f t="shared" si="319"/>
        <v>OK</v>
      </c>
      <c r="N2931" t="str">
        <f t="shared" si="320"/>
        <v>OK</v>
      </c>
      <c r="O2931" t="str">
        <f>_xlfn.XLOOKUP(B2931,'01_Raw_ATMs'!A:A,'01_Raw_ATMs'!A:A,"Not Found")</f>
        <v>ATM037</v>
      </c>
      <c r="P2931" t="str">
        <f t="shared" si="321"/>
        <v>Valid</v>
      </c>
    </row>
    <row r="2932" spans="1:16">
      <c r="A2932" t="s">
        <v>3127</v>
      </c>
      <c r="B2932" t="s">
        <v>110</v>
      </c>
      <c r="C2932" s="2">
        <v>45888</v>
      </c>
      <c r="D2932" s="3">
        <v>0.52214120370370365</v>
      </c>
      <c r="E2932" t="s">
        <v>33</v>
      </c>
      <c r="F2932">
        <v>1500</v>
      </c>
      <c r="G2932" t="s">
        <v>189</v>
      </c>
      <c r="I2932">
        <f t="shared" si="315"/>
        <v>1</v>
      </c>
      <c r="J2932" t="str">
        <f t="shared" si="316"/>
        <v>OK</v>
      </c>
      <c r="K2932" t="str">
        <f t="shared" si="317"/>
        <v>Successful</v>
      </c>
      <c r="L2932" t="str">
        <f t="shared" si="318"/>
        <v>Withdrawal</v>
      </c>
      <c r="M2932" t="str">
        <f t="shared" si="319"/>
        <v>OK</v>
      </c>
      <c r="N2932" t="str">
        <f t="shared" si="320"/>
        <v>OK</v>
      </c>
      <c r="O2932" t="str">
        <f>_xlfn.XLOOKUP(B2932,'01_Raw_ATMs'!A:A,'01_Raw_ATMs'!A:A,"Not Found")</f>
        <v>ATM030</v>
      </c>
      <c r="P2932" t="str">
        <f t="shared" si="321"/>
        <v>Valid</v>
      </c>
    </row>
    <row r="2933" spans="1:16">
      <c r="A2933" t="s">
        <v>3128</v>
      </c>
      <c r="B2933" t="s">
        <v>174</v>
      </c>
      <c r="C2933" s="2">
        <v>46014</v>
      </c>
      <c r="D2933" s="3">
        <v>0.38245370370370368</v>
      </c>
      <c r="E2933" t="s">
        <v>194</v>
      </c>
      <c r="F2933">
        <v>0</v>
      </c>
      <c r="G2933" t="s">
        <v>189</v>
      </c>
      <c r="I2933">
        <f t="shared" si="315"/>
        <v>1</v>
      </c>
      <c r="J2933" t="str">
        <f t="shared" si="316"/>
        <v>OK</v>
      </c>
      <c r="K2933" t="str">
        <f t="shared" si="317"/>
        <v>Successful</v>
      </c>
      <c r="L2933" t="str">
        <f t="shared" si="318"/>
        <v>Balance Inquiry</v>
      </c>
      <c r="M2933" t="str">
        <f t="shared" si="319"/>
        <v>OK</v>
      </c>
      <c r="N2933" t="str">
        <f t="shared" si="320"/>
        <v>OK</v>
      </c>
      <c r="O2933" t="str">
        <f>_xlfn.XLOOKUP(B2933,'01_Raw_ATMs'!A:A,'01_Raw_ATMs'!A:A,"Not Found")</f>
        <v>ATM094</v>
      </c>
      <c r="P2933" t="str">
        <f t="shared" si="321"/>
        <v>Valid</v>
      </c>
    </row>
    <row r="2934" spans="1:16">
      <c r="A2934" t="s">
        <v>3129</v>
      </c>
      <c r="B2934" t="s">
        <v>83</v>
      </c>
      <c r="C2934" s="2">
        <v>45661</v>
      </c>
      <c r="D2934" s="3">
        <v>0.76745370370370369</v>
      </c>
      <c r="E2934" t="s">
        <v>33</v>
      </c>
      <c r="F2934">
        <v>1000</v>
      </c>
      <c r="G2934" t="s">
        <v>189</v>
      </c>
      <c r="I2934">
        <f t="shared" si="315"/>
        <v>1</v>
      </c>
      <c r="J2934" t="str">
        <f t="shared" si="316"/>
        <v>OK</v>
      </c>
      <c r="K2934" t="str">
        <f t="shared" si="317"/>
        <v>Successful</v>
      </c>
      <c r="L2934" t="str">
        <f t="shared" si="318"/>
        <v>Withdrawal</v>
      </c>
      <c r="M2934" t="str">
        <f t="shared" si="319"/>
        <v>OK</v>
      </c>
      <c r="N2934" t="str">
        <f t="shared" si="320"/>
        <v>OK</v>
      </c>
      <c r="O2934" t="str">
        <f>_xlfn.XLOOKUP(B2934,'01_Raw_ATMs'!A:A,'01_Raw_ATMs'!A:A,"Not Found")</f>
        <v>ATM008</v>
      </c>
      <c r="P2934" t="str">
        <f t="shared" si="321"/>
        <v>Valid</v>
      </c>
    </row>
    <row r="2935" spans="1:16">
      <c r="A2935" t="s">
        <v>3130</v>
      </c>
      <c r="B2935" t="s">
        <v>84</v>
      </c>
      <c r="C2935" s="2">
        <v>46141</v>
      </c>
      <c r="D2935" s="3">
        <v>0.40949074074074082</v>
      </c>
      <c r="E2935" t="s">
        <v>33</v>
      </c>
      <c r="F2935">
        <v>5000</v>
      </c>
      <c r="G2935" t="s">
        <v>189</v>
      </c>
      <c r="I2935">
        <f t="shared" si="315"/>
        <v>1</v>
      </c>
      <c r="J2935" t="str">
        <f t="shared" si="316"/>
        <v>OK</v>
      </c>
      <c r="K2935" t="str">
        <f t="shared" si="317"/>
        <v>Successful</v>
      </c>
      <c r="L2935" t="str">
        <f t="shared" si="318"/>
        <v>Withdrawal</v>
      </c>
      <c r="M2935" t="str">
        <f t="shared" si="319"/>
        <v>OK</v>
      </c>
      <c r="N2935" t="str">
        <f t="shared" si="320"/>
        <v>OK</v>
      </c>
      <c r="O2935" t="str">
        <f>_xlfn.XLOOKUP(B2935,'01_Raw_ATMs'!A:A,'01_Raw_ATMs'!A:A,"Not Found")</f>
        <v>ATM009</v>
      </c>
      <c r="P2935" t="str">
        <f t="shared" si="321"/>
        <v>Valid</v>
      </c>
    </row>
    <row r="2936" spans="1:16">
      <c r="A2936" t="s">
        <v>3131</v>
      </c>
      <c r="B2936" t="s">
        <v>135</v>
      </c>
      <c r="C2936" s="2">
        <v>45935</v>
      </c>
      <c r="D2936" s="3">
        <v>0.69081018518518522</v>
      </c>
      <c r="E2936" t="s">
        <v>33</v>
      </c>
      <c r="F2936">
        <v>3000</v>
      </c>
      <c r="G2936" t="s">
        <v>189</v>
      </c>
      <c r="I2936">
        <f t="shared" si="315"/>
        <v>1</v>
      </c>
      <c r="J2936" t="str">
        <f t="shared" si="316"/>
        <v>OK</v>
      </c>
      <c r="K2936" t="str">
        <f t="shared" si="317"/>
        <v>Successful</v>
      </c>
      <c r="L2936" t="str">
        <f t="shared" si="318"/>
        <v>Withdrawal</v>
      </c>
      <c r="M2936" t="str">
        <f t="shared" si="319"/>
        <v>OK</v>
      </c>
      <c r="N2936" t="str">
        <f t="shared" si="320"/>
        <v>OK</v>
      </c>
      <c r="O2936" t="str">
        <f>_xlfn.XLOOKUP(B2936,'01_Raw_ATMs'!A:A,'01_Raw_ATMs'!A:A,"Not Found")</f>
        <v>ATM055</v>
      </c>
      <c r="P2936" t="str">
        <f t="shared" si="321"/>
        <v>Valid</v>
      </c>
    </row>
    <row r="2937" spans="1:16">
      <c r="A2937" t="s">
        <v>3132</v>
      </c>
      <c r="B2937" t="s">
        <v>172</v>
      </c>
      <c r="C2937" s="2">
        <v>45986</v>
      </c>
      <c r="D2937" s="3">
        <v>0.67373842592592592</v>
      </c>
      <c r="E2937" t="s">
        <v>33</v>
      </c>
      <c r="F2937">
        <v>2500</v>
      </c>
      <c r="G2937" t="s">
        <v>189</v>
      </c>
      <c r="I2937">
        <f t="shared" si="315"/>
        <v>1</v>
      </c>
      <c r="J2937" t="str">
        <f t="shared" si="316"/>
        <v>OK</v>
      </c>
      <c r="K2937" t="str">
        <f t="shared" si="317"/>
        <v>Successful</v>
      </c>
      <c r="L2937" t="str">
        <f t="shared" si="318"/>
        <v>Withdrawal</v>
      </c>
      <c r="M2937" t="str">
        <f t="shared" si="319"/>
        <v>OK</v>
      </c>
      <c r="N2937" t="str">
        <f t="shared" si="320"/>
        <v>OK</v>
      </c>
      <c r="O2937" t="str">
        <f>_xlfn.XLOOKUP(B2937,'01_Raw_ATMs'!A:A,'01_Raw_ATMs'!A:A,"Not Found")</f>
        <v>ATM092</v>
      </c>
      <c r="P2937" t="str">
        <f t="shared" si="321"/>
        <v>Valid</v>
      </c>
    </row>
    <row r="2938" spans="1:16">
      <c r="A2938" t="s">
        <v>3133</v>
      </c>
      <c r="B2938" t="s">
        <v>125</v>
      </c>
      <c r="C2938" s="2">
        <v>45801</v>
      </c>
      <c r="D2938" s="3">
        <v>0.76395833333333329</v>
      </c>
      <c r="E2938" t="s">
        <v>33</v>
      </c>
      <c r="F2938">
        <v>6000</v>
      </c>
      <c r="G2938" t="s">
        <v>189</v>
      </c>
      <c r="I2938">
        <f t="shared" si="315"/>
        <v>1</v>
      </c>
      <c r="J2938" t="str">
        <f t="shared" si="316"/>
        <v>OK</v>
      </c>
      <c r="K2938" t="str">
        <f t="shared" si="317"/>
        <v>Successful</v>
      </c>
      <c r="L2938" t="str">
        <f t="shared" si="318"/>
        <v>Withdrawal</v>
      </c>
      <c r="M2938" t="str">
        <f t="shared" si="319"/>
        <v>OK</v>
      </c>
      <c r="N2938" t="str">
        <f t="shared" si="320"/>
        <v>OK</v>
      </c>
      <c r="O2938" t="str">
        <f>_xlfn.XLOOKUP(B2938,'01_Raw_ATMs'!A:A,'01_Raw_ATMs'!A:A,"Not Found")</f>
        <v>ATM045</v>
      </c>
      <c r="P2938" t="str">
        <f t="shared" si="321"/>
        <v>Valid</v>
      </c>
    </row>
    <row r="2939" spans="1:16">
      <c r="A2939" t="s">
        <v>3134</v>
      </c>
      <c r="B2939" t="s">
        <v>128</v>
      </c>
      <c r="C2939" s="2">
        <v>45744</v>
      </c>
      <c r="D2939" s="3">
        <v>0.62732638888888892</v>
      </c>
      <c r="E2939" t="s">
        <v>211</v>
      </c>
      <c r="F2939">
        <v>0</v>
      </c>
      <c r="G2939" t="s">
        <v>189</v>
      </c>
      <c r="I2939">
        <f t="shared" si="315"/>
        <v>1</v>
      </c>
      <c r="J2939" t="str">
        <f t="shared" si="316"/>
        <v>OK</v>
      </c>
      <c r="K2939" t="str">
        <f t="shared" si="317"/>
        <v>Successful</v>
      </c>
      <c r="L2939" t="str">
        <f t="shared" si="318"/>
        <v>Mini Statement</v>
      </c>
      <c r="M2939" t="str">
        <f t="shared" si="319"/>
        <v>OK</v>
      </c>
      <c r="N2939" t="str">
        <f t="shared" si="320"/>
        <v>OK</v>
      </c>
      <c r="O2939" t="str">
        <f>_xlfn.XLOOKUP(B2939,'01_Raw_ATMs'!A:A,'01_Raw_ATMs'!A:A,"Not Found")</f>
        <v>ATM048</v>
      </c>
      <c r="P2939" t="str">
        <f t="shared" si="321"/>
        <v>Valid</v>
      </c>
    </row>
    <row r="2940" spans="1:16">
      <c r="A2940" t="s">
        <v>3135</v>
      </c>
      <c r="B2940" t="s">
        <v>162</v>
      </c>
      <c r="C2940" s="2">
        <v>45706</v>
      </c>
      <c r="D2940" s="3">
        <v>0.56811342592592595</v>
      </c>
      <c r="E2940" t="s">
        <v>33</v>
      </c>
      <c r="F2940">
        <v>5000</v>
      </c>
      <c r="G2940" t="s">
        <v>189</v>
      </c>
      <c r="I2940">
        <f t="shared" si="315"/>
        <v>1</v>
      </c>
      <c r="J2940" t="str">
        <f t="shared" si="316"/>
        <v>OK</v>
      </c>
      <c r="K2940" t="str">
        <f t="shared" si="317"/>
        <v>Successful</v>
      </c>
      <c r="L2940" t="str">
        <f t="shared" si="318"/>
        <v>Withdrawal</v>
      </c>
      <c r="M2940" t="str">
        <f t="shared" si="319"/>
        <v>OK</v>
      </c>
      <c r="N2940" t="str">
        <f t="shared" si="320"/>
        <v>OK</v>
      </c>
      <c r="O2940" t="str">
        <f>_xlfn.XLOOKUP(B2940,'01_Raw_ATMs'!A:A,'01_Raw_ATMs'!A:A,"Not Found")</f>
        <v>ATM082</v>
      </c>
      <c r="P2940" t="str">
        <f t="shared" si="321"/>
        <v>Valid</v>
      </c>
    </row>
    <row r="2941" spans="1:16">
      <c r="A2941" t="s">
        <v>3136</v>
      </c>
      <c r="B2941" t="s">
        <v>141</v>
      </c>
      <c r="C2941" s="2">
        <v>45893</v>
      </c>
      <c r="D2941" s="3">
        <v>0.81959490740740737</v>
      </c>
      <c r="E2941" t="s">
        <v>33</v>
      </c>
      <c r="F2941">
        <v>1500</v>
      </c>
      <c r="G2941" t="s">
        <v>189</v>
      </c>
      <c r="I2941">
        <f t="shared" si="315"/>
        <v>1</v>
      </c>
      <c r="J2941" t="str">
        <f t="shared" si="316"/>
        <v>OK</v>
      </c>
      <c r="K2941" t="str">
        <f t="shared" si="317"/>
        <v>Successful</v>
      </c>
      <c r="L2941" t="str">
        <f t="shared" si="318"/>
        <v>Withdrawal</v>
      </c>
      <c r="M2941" t="str">
        <f t="shared" si="319"/>
        <v>OK</v>
      </c>
      <c r="N2941" t="str">
        <f t="shared" si="320"/>
        <v>OK</v>
      </c>
      <c r="O2941" t="str">
        <f>_xlfn.XLOOKUP(B2941,'01_Raw_ATMs'!A:A,'01_Raw_ATMs'!A:A,"Not Found")</f>
        <v>ATM061</v>
      </c>
      <c r="P2941" t="str">
        <f t="shared" si="321"/>
        <v>Valid</v>
      </c>
    </row>
    <row r="2942" spans="1:16">
      <c r="A2942" t="s">
        <v>3137</v>
      </c>
      <c r="B2942" t="s">
        <v>148</v>
      </c>
      <c r="C2942" s="2">
        <v>45960</v>
      </c>
      <c r="D2942" s="3">
        <v>0.32701388888888888</v>
      </c>
      <c r="E2942" t="s">
        <v>33</v>
      </c>
      <c r="F2942">
        <v>3000</v>
      </c>
      <c r="G2942" t="s">
        <v>189</v>
      </c>
      <c r="I2942">
        <f t="shared" si="315"/>
        <v>1</v>
      </c>
      <c r="J2942" t="str">
        <f t="shared" si="316"/>
        <v>OK</v>
      </c>
      <c r="K2942" t="str">
        <f t="shared" si="317"/>
        <v>Successful</v>
      </c>
      <c r="L2942" t="str">
        <f t="shared" si="318"/>
        <v>Withdrawal</v>
      </c>
      <c r="M2942" t="str">
        <f t="shared" si="319"/>
        <v>OK</v>
      </c>
      <c r="N2942" t="str">
        <f t="shared" si="320"/>
        <v>OK</v>
      </c>
      <c r="O2942" t="str">
        <f>_xlfn.XLOOKUP(B2942,'01_Raw_ATMs'!A:A,'01_Raw_ATMs'!A:A,"Not Found")</f>
        <v>ATM068</v>
      </c>
      <c r="P2942" t="str">
        <f t="shared" si="321"/>
        <v>Valid</v>
      </c>
    </row>
    <row r="2943" spans="1:16">
      <c r="A2943" t="s">
        <v>3138</v>
      </c>
      <c r="B2943" t="s">
        <v>170</v>
      </c>
      <c r="C2943" s="2">
        <v>46128</v>
      </c>
      <c r="D2943" s="3">
        <v>0.34645833333333331</v>
      </c>
      <c r="E2943" t="s">
        <v>211</v>
      </c>
      <c r="F2943">
        <v>0</v>
      </c>
      <c r="G2943" t="s">
        <v>189</v>
      </c>
      <c r="I2943">
        <f t="shared" si="315"/>
        <v>1</v>
      </c>
      <c r="J2943" t="str">
        <f t="shared" si="316"/>
        <v>OK</v>
      </c>
      <c r="K2943" t="str">
        <f t="shared" si="317"/>
        <v>Successful</v>
      </c>
      <c r="L2943" t="str">
        <f t="shared" si="318"/>
        <v>Mini Statement</v>
      </c>
      <c r="M2943" t="str">
        <f t="shared" si="319"/>
        <v>OK</v>
      </c>
      <c r="N2943" t="str">
        <f t="shared" si="320"/>
        <v>OK</v>
      </c>
      <c r="O2943" t="str">
        <f>_xlfn.XLOOKUP(B2943,'01_Raw_ATMs'!A:A,'01_Raw_ATMs'!A:A,"Not Found")</f>
        <v>ATM090</v>
      </c>
      <c r="P2943" t="str">
        <f t="shared" si="321"/>
        <v>Valid</v>
      </c>
    </row>
    <row r="2944" spans="1:16">
      <c r="A2944" t="s">
        <v>3139</v>
      </c>
      <c r="B2944" t="s">
        <v>123</v>
      </c>
      <c r="C2944" s="2">
        <v>45894</v>
      </c>
      <c r="D2944" s="3">
        <v>0.64862268518518518</v>
      </c>
      <c r="E2944" t="s">
        <v>33</v>
      </c>
      <c r="F2944">
        <v>1000</v>
      </c>
      <c r="G2944" t="s">
        <v>189</v>
      </c>
      <c r="I2944">
        <f t="shared" si="315"/>
        <v>1</v>
      </c>
      <c r="J2944" t="str">
        <f t="shared" si="316"/>
        <v>OK</v>
      </c>
      <c r="K2944" t="str">
        <f t="shared" si="317"/>
        <v>Successful</v>
      </c>
      <c r="L2944" t="str">
        <f t="shared" si="318"/>
        <v>Withdrawal</v>
      </c>
      <c r="M2944" t="str">
        <f t="shared" si="319"/>
        <v>OK</v>
      </c>
      <c r="N2944" t="str">
        <f t="shared" si="320"/>
        <v>OK</v>
      </c>
      <c r="O2944" t="str">
        <f>_xlfn.XLOOKUP(B2944,'01_Raw_ATMs'!A:A,'01_Raw_ATMs'!A:A,"Not Found")</f>
        <v>ATM043</v>
      </c>
      <c r="P2944" t="str">
        <f t="shared" si="321"/>
        <v>Valid</v>
      </c>
    </row>
    <row r="2945" spans="1:16">
      <c r="A2945" t="s">
        <v>3140</v>
      </c>
      <c r="B2945" t="s">
        <v>134</v>
      </c>
      <c r="C2945" s="2">
        <v>45743</v>
      </c>
      <c r="D2945" s="3">
        <v>0.8366203703703704</v>
      </c>
      <c r="E2945" t="s">
        <v>33</v>
      </c>
      <c r="F2945">
        <v>10000</v>
      </c>
      <c r="G2945" t="s">
        <v>189</v>
      </c>
      <c r="I2945">
        <f t="shared" si="315"/>
        <v>1</v>
      </c>
      <c r="J2945" t="str">
        <f t="shared" si="316"/>
        <v>OK</v>
      </c>
      <c r="K2945" t="str">
        <f t="shared" si="317"/>
        <v>Successful</v>
      </c>
      <c r="L2945" t="str">
        <f t="shared" si="318"/>
        <v>Withdrawal</v>
      </c>
      <c r="M2945" t="str">
        <f t="shared" si="319"/>
        <v>OK</v>
      </c>
      <c r="N2945" t="str">
        <f t="shared" si="320"/>
        <v>OK</v>
      </c>
      <c r="O2945" t="str">
        <f>_xlfn.XLOOKUP(B2945,'01_Raw_ATMs'!A:A,'01_Raw_ATMs'!A:A,"Not Found")</f>
        <v>ATM054</v>
      </c>
      <c r="P2945" t="str">
        <f t="shared" si="321"/>
        <v>Valid</v>
      </c>
    </row>
    <row r="2946" spans="1:16">
      <c r="A2946" t="s">
        <v>3141</v>
      </c>
      <c r="B2946" t="s">
        <v>157</v>
      </c>
      <c r="C2946" s="2">
        <v>45844</v>
      </c>
      <c r="D2946" s="3">
        <v>0.58509259259259261</v>
      </c>
      <c r="E2946" t="s">
        <v>33</v>
      </c>
      <c r="F2946">
        <v>6000</v>
      </c>
      <c r="G2946" t="s">
        <v>189</v>
      </c>
      <c r="I2946">
        <f t="shared" si="315"/>
        <v>1</v>
      </c>
      <c r="J2946" t="str">
        <f t="shared" si="316"/>
        <v>OK</v>
      </c>
      <c r="K2946" t="str">
        <f t="shared" si="317"/>
        <v>Successful</v>
      </c>
      <c r="L2946" t="str">
        <f t="shared" si="318"/>
        <v>Withdrawal</v>
      </c>
      <c r="M2946" t="str">
        <f t="shared" si="319"/>
        <v>OK</v>
      </c>
      <c r="N2946" t="str">
        <f t="shared" si="320"/>
        <v>OK</v>
      </c>
      <c r="O2946" t="str">
        <f>_xlfn.XLOOKUP(B2946,'01_Raw_ATMs'!A:A,'01_Raw_ATMs'!A:A,"Not Found")</f>
        <v>ATM077</v>
      </c>
      <c r="P2946" t="str">
        <f t="shared" si="321"/>
        <v>Valid</v>
      </c>
    </row>
    <row r="2947" spans="1:16">
      <c r="A2947" t="s">
        <v>3142</v>
      </c>
      <c r="B2947" t="s">
        <v>152</v>
      </c>
      <c r="C2947" s="2">
        <v>45727</v>
      </c>
      <c r="D2947" s="3">
        <v>0.50798611111111114</v>
      </c>
      <c r="E2947" t="s">
        <v>33</v>
      </c>
      <c r="F2947">
        <v>2000</v>
      </c>
      <c r="G2947" t="s">
        <v>189</v>
      </c>
      <c r="I2947">
        <f t="shared" ref="I2947:I3010" si="322">COUNTIF($A:$A,A2947)</f>
        <v>1</v>
      </c>
      <c r="J2947" t="str">
        <f t="shared" ref="J2947:J3010" si="323">IF(AND(TRIM(G2947)="Failed",H2947=""),"Problem","OK")</f>
        <v>OK</v>
      </c>
      <c r="K2947" t="str">
        <f t="shared" ref="K2947:K3010" si="324">PROPER(TRIM(G2947))</f>
        <v>Successful</v>
      </c>
      <c r="L2947" t="str">
        <f t="shared" ref="L2947:L3010" si="325">PROPER(TRIM(E2947))</f>
        <v>Withdrawal</v>
      </c>
      <c r="M2947" t="str">
        <f t="shared" ref="M2947:M3010" si="326">IF(OR(E2947="Withdrawal",E2947="Cash Deposit"),IF(F2947&gt;0,"OK","Problem"),IF(F2947=0,"OK","Problem"))</f>
        <v>OK</v>
      </c>
      <c r="N2947" t="str">
        <f t="shared" ref="N2947:N3010" si="327">IF(AND(C2947&gt;=DATE(2025,1,1),C2947&lt;=DATE(2026,6,30)),"OK","Problem")</f>
        <v>OK</v>
      </c>
      <c r="O2947" t="str">
        <f>_xlfn.XLOOKUP(B2947,'01_Raw_ATMs'!A:A,'01_Raw_ATMs'!A:A,"Not Found")</f>
        <v>ATM072</v>
      </c>
      <c r="P2947" t="str">
        <f t="shared" ref="P2947:P3010" si="328">IF(B2947="","Missing ATM_ID","Valid")</f>
        <v>Valid</v>
      </c>
    </row>
    <row r="2948" spans="1:16">
      <c r="A2948" t="s">
        <v>3143</v>
      </c>
      <c r="B2948" t="s">
        <v>152</v>
      </c>
      <c r="C2948" s="2">
        <v>46103</v>
      </c>
      <c r="D2948" s="3">
        <v>0.36324074074074081</v>
      </c>
      <c r="E2948" t="s">
        <v>33</v>
      </c>
      <c r="F2948">
        <v>1000</v>
      </c>
      <c r="G2948" t="s">
        <v>189</v>
      </c>
      <c r="I2948">
        <f t="shared" si="322"/>
        <v>1</v>
      </c>
      <c r="J2948" t="str">
        <f t="shared" si="323"/>
        <v>OK</v>
      </c>
      <c r="K2948" t="str">
        <f t="shared" si="324"/>
        <v>Successful</v>
      </c>
      <c r="L2948" t="str">
        <f t="shared" si="325"/>
        <v>Withdrawal</v>
      </c>
      <c r="M2948" t="str">
        <f t="shared" si="326"/>
        <v>OK</v>
      </c>
      <c r="N2948" t="str">
        <f t="shared" si="327"/>
        <v>OK</v>
      </c>
      <c r="O2948" t="str">
        <f>_xlfn.XLOOKUP(B2948,'01_Raw_ATMs'!A:A,'01_Raw_ATMs'!A:A,"Not Found")</f>
        <v>ATM072</v>
      </c>
      <c r="P2948" t="str">
        <f t="shared" si="328"/>
        <v>Valid</v>
      </c>
    </row>
    <row r="2949" spans="1:16">
      <c r="A2949" t="s">
        <v>3144</v>
      </c>
      <c r="B2949" t="s">
        <v>120</v>
      </c>
      <c r="C2949" s="2">
        <v>46076</v>
      </c>
      <c r="D2949" s="3">
        <v>0.52931712962962962</v>
      </c>
      <c r="E2949" t="s">
        <v>211</v>
      </c>
      <c r="F2949">
        <v>0</v>
      </c>
      <c r="G2949" t="s">
        <v>189</v>
      </c>
      <c r="I2949">
        <f t="shared" si="322"/>
        <v>1</v>
      </c>
      <c r="J2949" t="str">
        <f t="shared" si="323"/>
        <v>OK</v>
      </c>
      <c r="K2949" t="str">
        <f t="shared" si="324"/>
        <v>Successful</v>
      </c>
      <c r="L2949" t="str">
        <f t="shared" si="325"/>
        <v>Mini Statement</v>
      </c>
      <c r="M2949" t="str">
        <f t="shared" si="326"/>
        <v>OK</v>
      </c>
      <c r="N2949" t="str">
        <f t="shared" si="327"/>
        <v>OK</v>
      </c>
      <c r="O2949" t="str">
        <f>_xlfn.XLOOKUP(B2949,'01_Raw_ATMs'!A:A,'01_Raw_ATMs'!A:A,"Not Found")</f>
        <v>ATM040</v>
      </c>
      <c r="P2949" t="str">
        <f t="shared" si="328"/>
        <v>Valid</v>
      </c>
    </row>
    <row r="2950" spans="1:16">
      <c r="A2950" t="s">
        <v>3145</v>
      </c>
      <c r="B2950" t="s">
        <v>142</v>
      </c>
      <c r="C2950" s="2">
        <v>46182</v>
      </c>
      <c r="D2950" s="3">
        <v>0.18930555555555559</v>
      </c>
      <c r="E2950" t="s">
        <v>211</v>
      </c>
      <c r="F2950">
        <v>0</v>
      </c>
      <c r="G2950" t="s">
        <v>189</v>
      </c>
      <c r="I2950">
        <f t="shared" si="322"/>
        <v>1</v>
      </c>
      <c r="J2950" t="str">
        <f t="shared" si="323"/>
        <v>OK</v>
      </c>
      <c r="K2950" t="str">
        <f t="shared" si="324"/>
        <v>Successful</v>
      </c>
      <c r="L2950" t="str">
        <f t="shared" si="325"/>
        <v>Mini Statement</v>
      </c>
      <c r="M2950" t="str">
        <f t="shared" si="326"/>
        <v>OK</v>
      </c>
      <c r="N2950" t="str">
        <f t="shared" si="327"/>
        <v>OK</v>
      </c>
      <c r="O2950" t="str">
        <f>_xlfn.XLOOKUP(B2950,'01_Raw_ATMs'!A:A,'01_Raw_ATMs'!A:A,"Not Found")</f>
        <v>ATM062</v>
      </c>
      <c r="P2950" t="str">
        <f t="shared" si="328"/>
        <v>Valid</v>
      </c>
    </row>
    <row r="2951" spans="1:16">
      <c r="A2951" t="s">
        <v>3146</v>
      </c>
      <c r="B2951" t="s">
        <v>168</v>
      </c>
      <c r="C2951" s="2">
        <v>46147</v>
      </c>
      <c r="D2951" s="3">
        <v>0.34577546296296302</v>
      </c>
      <c r="E2951" t="s">
        <v>33</v>
      </c>
      <c r="F2951">
        <v>1000</v>
      </c>
      <c r="G2951" t="s">
        <v>189</v>
      </c>
      <c r="I2951">
        <f t="shared" si="322"/>
        <v>1</v>
      </c>
      <c r="J2951" t="str">
        <f t="shared" si="323"/>
        <v>OK</v>
      </c>
      <c r="K2951" t="str">
        <f t="shared" si="324"/>
        <v>Successful</v>
      </c>
      <c r="L2951" t="str">
        <f t="shared" si="325"/>
        <v>Withdrawal</v>
      </c>
      <c r="M2951" t="str">
        <f t="shared" si="326"/>
        <v>OK</v>
      </c>
      <c r="N2951" t="str">
        <f t="shared" si="327"/>
        <v>OK</v>
      </c>
      <c r="O2951" t="str">
        <f>_xlfn.XLOOKUP(B2951,'01_Raw_ATMs'!A:A,'01_Raw_ATMs'!A:A,"Not Found")</f>
        <v>ATM088</v>
      </c>
      <c r="P2951" t="str">
        <f t="shared" si="328"/>
        <v>Valid</v>
      </c>
    </row>
    <row r="2952" spans="1:16">
      <c r="A2952" t="s">
        <v>3147</v>
      </c>
      <c r="B2952" t="s">
        <v>137</v>
      </c>
      <c r="C2952" s="2">
        <v>46045</v>
      </c>
      <c r="D2952" s="3">
        <v>0.90128472222222222</v>
      </c>
      <c r="E2952" t="s">
        <v>33</v>
      </c>
      <c r="F2952">
        <v>1000</v>
      </c>
      <c r="G2952" t="s">
        <v>214</v>
      </c>
      <c r="H2952" t="s">
        <v>1215</v>
      </c>
      <c r="I2952">
        <f t="shared" si="322"/>
        <v>1</v>
      </c>
      <c r="J2952" t="str">
        <f t="shared" si="323"/>
        <v>OK</v>
      </c>
      <c r="K2952" t="str">
        <f t="shared" si="324"/>
        <v>Failed</v>
      </c>
      <c r="L2952" t="str">
        <f t="shared" si="325"/>
        <v>Withdrawal</v>
      </c>
      <c r="M2952" t="str">
        <f t="shared" si="326"/>
        <v>OK</v>
      </c>
      <c r="N2952" t="str">
        <f t="shared" si="327"/>
        <v>OK</v>
      </c>
      <c r="O2952" t="str">
        <f>_xlfn.XLOOKUP(B2952,'01_Raw_ATMs'!A:A,'01_Raw_ATMs'!A:A,"Not Found")</f>
        <v>ATM057</v>
      </c>
      <c r="P2952" t="str">
        <f t="shared" si="328"/>
        <v>Valid</v>
      </c>
    </row>
    <row r="2953" spans="1:16">
      <c r="A2953" t="s">
        <v>3148</v>
      </c>
      <c r="B2953" t="s">
        <v>107</v>
      </c>
      <c r="C2953" s="2">
        <v>46063</v>
      </c>
      <c r="D2953" s="3">
        <v>0.31847222222222221</v>
      </c>
      <c r="E2953" t="s">
        <v>33</v>
      </c>
      <c r="F2953">
        <v>4000</v>
      </c>
      <c r="G2953" t="s">
        <v>189</v>
      </c>
      <c r="I2953">
        <f t="shared" si="322"/>
        <v>1</v>
      </c>
      <c r="J2953" t="str">
        <f t="shared" si="323"/>
        <v>OK</v>
      </c>
      <c r="K2953" t="str">
        <f t="shared" si="324"/>
        <v>Successful</v>
      </c>
      <c r="L2953" t="str">
        <f t="shared" si="325"/>
        <v>Withdrawal</v>
      </c>
      <c r="M2953" t="str">
        <f t="shared" si="326"/>
        <v>OK</v>
      </c>
      <c r="N2953" t="str">
        <f t="shared" si="327"/>
        <v>OK</v>
      </c>
      <c r="O2953" t="str">
        <f>_xlfn.XLOOKUP(B2953,'01_Raw_ATMs'!A:A,'01_Raw_ATMs'!A:A,"Not Found")</f>
        <v>ATM027</v>
      </c>
      <c r="P2953" t="str">
        <f t="shared" si="328"/>
        <v>Valid</v>
      </c>
    </row>
    <row r="2954" spans="1:16">
      <c r="A2954" t="s">
        <v>3149</v>
      </c>
      <c r="B2954" t="s">
        <v>136</v>
      </c>
      <c r="C2954" s="2">
        <v>45926</v>
      </c>
      <c r="D2954" s="3">
        <v>0.93128472222222225</v>
      </c>
      <c r="E2954" t="s">
        <v>33</v>
      </c>
      <c r="F2954">
        <v>8000</v>
      </c>
      <c r="G2954" t="s">
        <v>189</v>
      </c>
      <c r="I2954">
        <f t="shared" si="322"/>
        <v>1</v>
      </c>
      <c r="J2954" t="str">
        <f t="shared" si="323"/>
        <v>OK</v>
      </c>
      <c r="K2954" t="str">
        <f t="shared" si="324"/>
        <v>Successful</v>
      </c>
      <c r="L2954" t="str">
        <f t="shared" si="325"/>
        <v>Withdrawal</v>
      </c>
      <c r="M2954" t="str">
        <f t="shared" si="326"/>
        <v>OK</v>
      </c>
      <c r="N2954" t="str">
        <f t="shared" si="327"/>
        <v>OK</v>
      </c>
      <c r="O2954" t="str">
        <f>_xlfn.XLOOKUP(B2954,'01_Raw_ATMs'!A:A,'01_Raw_ATMs'!A:A,"Not Found")</f>
        <v>ATM056</v>
      </c>
      <c r="P2954" t="str">
        <f t="shared" si="328"/>
        <v>Valid</v>
      </c>
    </row>
    <row r="2955" spans="1:16">
      <c r="A2955" t="s">
        <v>3150</v>
      </c>
      <c r="B2955" t="s">
        <v>76</v>
      </c>
      <c r="C2955" s="2">
        <v>45695</v>
      </c>
      <c r="D2955" s="3">
        <v>0.31571759259259258</v>
      </c>
      <c r="E2955" t="s">
        <v>33</v>
      </c>
      <c r="F2955">
        <v>5000</v>
      </c>
      <c r="G2955" t="s">
        <v>189</v>
      </c>
      <c r="I2955">
        <f t="shared" si="322"/>
        <v>1</v>
      </c>
      <c r="J2955" t="str">
        <f t="shared" si="323"/>
        <v>OK</v>
      </c>
      <c r="K2955" t="str">
        <f t="shared" si="324"/>
        <v>Successful</v>
      </c>
      <c r="L2955" t="str">
        <f t="shared" si="325"/>
        <v>Withdrawal</v>
      </c>
      <c r="M2955" t="str">
        <f t="shared" si="326"/>
        <v>OK</v>
      </c>
      <c r="N2955" t="str">
        <f t="shared" si="327"/>
        <v>OK</v>
      </c>
      <c r="O2955" t="str">
        <f>_xlfn.XLOOKUP(B2955,'01_Raw_ATMs'!A:A,'01_Raw_ATMs'!A:A,"Not Found")</f>
        <v>ATM004</v>
      </c>
      <c r="P2955" t="str">
        <f t="shared" si="328"/>
        <v>Valid</v>
      </c>
    </row>
    <row r="2956" spans="1:16">
      <c r="A2956" t="s">
        <v>3151</v>
      </c>
      <c r="B2956" t="s">
        <v>74</v>
      </c>
      <c r="C2956" s="2">
        <v>46202</v>
      </c>
      <c r="D2956" s="3">
        <v>0.91248842592592594</v>
      </c>
      <c r="E2956" t="s">
        <v>33</v>
      </c>
      <c r="F2956">
        <v>3000</v>
      </c>
      <c r="G2956" t="s">
        <v>189</v>
      </c>
      <c r="I2956">
        <f t="shared" si="322"/>
        <v>1</v>
      </c>
      <c r="J2956" t="str">
        <f t="shared" si="323"/>
        <v>OK</v>
      </c>
      <c r="K2956" t="str">
        <f t="shared" si="324"/>
        <v>Successful</v>
      </c>
      <c r="L2956" t="str">
        <f t="shared" si="325"/>
        <v>Withdrawal</v>
      </c>
      <c r="M2956" t="str">
        <f t="shared" si="326"/>
        <v>OK</v>
      </c>
      <c r="N2956" t="str">
        <f t="shared" si="327"/>
        <v>OK</v>
      </c>
      <c r="O2956" t="str">
        <f>_xlfn.XLOOKUP(B2956,'01_Raw_ATMs'!A:A,'01_Raw_ATMs'!A:A,"Not Found")</f>
        <v>ATM003</v>
      </c>
      <c r="P2956" t="str">
        <f t="shared" si="328"/>
        <v>Valid</v>
      </c>
    </row>
    <row r="2957" spans="1:16">
      <c r="A2957" t="s">
        <v>3152</v>
      </c>
      <c r="B2957" t="s">
        <v>171</v>
      </c>
      <c r="C2957" s="2">
        <v>45745</v>
      </c>
      <c r="D2957" s="3">
        <v>0.68520833333333331</v>
      </c>
      <c r="E2957" t="s">
        <v>33</v>
      </c>
      <c r="F2957">
        <v>2500</v>
      </c>
      <c r="G2957" t="s">
        <v>189</v>
      </c>
      <c r="I2957">
        <f t="shared" si="322"/>
        <v>1</v>
      </c>
      <c r="J2957" t="str">
        <f t="shared" si="323"/>
        <v>OK</v>
      </c>
      <c r="K2957" t="str">
        <f t="shared" si="324"/>
        <v>Successful</v>
      </c>
      <c r="L2957" t="str">
        <f t="shared" si="325"/>
        <v>Withdrawal</v>
      </c>
      <c r="M2957" t="str">
        <f t="shared" si="326"/>
        <v>OK</v>
      </c>
      <c r="N2957" t="str">
        <f t="shared" si="327"/>
        <v>OK</v>
      </c>
      <c r="O2957" t="str">
        <f>_xlfn.XLOOKUP(B2957,'01_Raw_ATMs'!A:A,'01_Raw_ATMs'!A:A,"Not Found")</f>
        <v>ATM091</v>
      </c>
      <c r="P2957" t="str">
        <f t="shared" si="328"/>
        <v>Valid</v>
      </c>
    </row>
    <row r="2958" spans="1:16">
      <c r="A2958" t="s">
        <v>3153</v>
      </c>
      <c r="B2958" t="s">
        <v>118</v>
      </c>
      <c r="C2958" s="2">
        <v>46057</v>
      </c>
      <c r="D2958" s="3">
        <v>0.43945601851851851</v>
      </c>
      <c r="E2958" t="s">
        <v>33</v>
      </c>
      <c r="F2958">
        <v>8000</v>
      </c>
      <c r="G2958" t="s">
        <v>189</v>
      </c>
      <c r="I2958">
        <f t="shared" si="322"/>
        <v>1</v>
      </c>
      <c r="J2958" t="str">
        <f t="shared" si="323"/>
        <v>OK</v>
      </c>
      <c r="K2958" t="str">
        <f t="shared" si="324"/>
        <v>Successful</v>
      </c>
      <c r="L2958" t="str">
        <f t="shared" si="325"/>
        <v>Withdrawal</v>
      </c>
      <c r="M2958" t="str">
        <f t="shared" si="326"/>
        <v>OK</v>
      </c>
      <c r="N2958" t="str">
        <f t="shared" si="327"/>
        <v>OK</v>
      </c>
      <c r="O2958" t="str">
        <f>_xlfn.XLOOKUP(B2958,'01_Raw_ATMs'!A:A,'01_Raw_ATMs'!A:A,"Not Found")</f>
        <v>ATM038</v>
      </c>
      <c r="P2958" t="str">
        <f t="shared" si="328"/>
        <v>Valid</v>
      </c>
    </row>
    <row r="2959" spans="1:16">
      <c r="A2959" t="s">
        <v>3154</v>
      </c>
      <c r="B2959" t="s">
        <v>166</v>
      </c>
      <c r="C2959" s="2">
        <v>46126</v>
      </c>
      <c r="D2959" s="3">
        <v>0.72789351851851847</v>
      </c>
      <c r="E2959" t="s">
        <v>33</v>
      </c>
      <c r="F2959">
        <v>3000</v>
      </c>
      <c r="G2959" t="s">
        <v>189</v>
      </c>
      <c r="I2959">
        <f t="shared" si="322"/>
        <v>1</v>
      </c>
      <c r="J2959" t="str">
        <f t="shared" si="323"/>
        <v>OK</v>
      </c>
      <c r="K2959" t="str">
        <f t="shared" si="324"/>
        <v>Successful</v>
      </c>
      <c r="L2959" t="str">
        <f t="shared" si="325"/>
        <v>Withdrawal</v>
      </c>
      <c r="M2959" t="str">
        <f t="shared" si="326"/>
        <v>OK</v>
      </c>
      <c r="N2959" t="str">
        <f t="shared" si="327"/>
        <v>OK</v>
      </c>
      <c r="O2959" t="str">
        <f>_xlfn.XLOOKUP(B2959,'01_Raw_ATMs'!A:A,'01_Raw_ATMs'!A:A,"Not Found")</f>
        <v>ATM086</v>
      </c>
      <c r="P2959" t="str">
        <f t="shared" si="328"/>
        <v>Valid</v>
      </c>
    </row>
    <row r="2960" spans="1:16">
      <c r="A2960" t="s">
        <v>3155</v>
      </c>
      <c r="B2960" t="s">
        <v>143</v>
      </c>
      <c r="C2960" s="2">
        <v>45994</v>
      </c>
      <c r="D2960" s="3">
        <v>0.73358796296296291</v>
      </c>
      <c r="E2960" t="s">
        <v>194</v>
      </c>
      <c r="F2960">
        <v>0</v>
      </c>
      <c r="G2960" t="s">
        <v>189</v>
      </c>
      <c r="I2960">
        <f t="shared" si="322"/>
        <v>1</v>
      </c>
      <c r="J2960" t="str">
        <f t="shared" si="323"/>
        <v>OK</v>
      </c>
      <c r="K2960" t="str">
        <f t="shared" si="324"/>
        <v>Successful</v>
      </c>
      <c r="L2960" t="str">
        <f t="shared" si="325"/>
        <v>Balance Inquiry</v>
      </c>
      <c r="M2960" t="str">
        <f t="shared" si="326"/>
        <v>OK</v>
      </c>
      <c r="N2960" t="str">
        <f t="shared" si="327"/>
        <v>OK</v>
      </c>
      <c r="O2960" t="str">
        <f>_xlfn.XLOOKUP(B2960,'01_Raw_ATMs'!A:A,'01_Raw_ATMs'!A:A,"Not Found")</f>
        <v>ATM063</v>
      </c>
      <c r="P2960" t="str">
        <f t="shared" si="328"/>
        <v>Valid</v>
      </c>
    </row>
    <row r="2961" spans="1:16">
      <c r="A2961" t="s">
        <v>3156</v>
      </c>
      <c r="B2961" t="s">
        <v>147</v>
      </c>
      <c r="C2961" s="2">
        <v>45771</v>
      </c>
      <c r="D2961" s="3">
        <v>0.83554398148148146</v>
      </c>
      <c r="E2961" t="s">
        <v>33</v>
      </c>
      <c r="F2961">
        <v>5000</v>
      </c>
      <c r="G2961" t="s">
        <v>189</v>
      </c>
      <c r="I2961">
        <f t="shared" si="322"/>
        <v>1</v>
      </c>
      <c r="J2961" t="str">
        <f t="shared" si="323"/>
        <v>OK</v>
      </c>
      <c r="K2961" t="str">
        <f t="shared" si="324"/>
        <v>Successful</v>
      </c>
      <c r="L2961" t="str">
        <f t="shared" si="325"/>
        <v>Withdrawal</v>
      </c>
      <c r="M2961" t="str">
        <f t="shared" si="326"/>
        <v>OK</v>
      </c>
      <c r="N2961" t="str">
        <f t="shared" si="327"/>
        <v>OK</v>
      </c>
      <c r="O2961" t="str">
        <f>_xlfn.XLOOKUP(B2961,'01_Raw_ATMs'!A:A,'01_Raw_ATMs'!A:A,"Not Found")</f>
        <v>ATM067</v>
      </c>
      <c r="P2961" t="str">
        <f t="shared" si="328"/>
        <v>Valid</v>
      </c>
    </row>
    <row r="2962" spans="1:16">
      <c r="A2962" t="s">
        <v>3157</v>
      </c>
      <c r="B2962" t="s">
        <v>140</v>
      </c>
      <c r="C2962" s="2">
        <v>45733</v>
      </c>
      <c r="D2962" s="3">
        <v>0.80524305555555553</v>
      </c>
      <c r="E2962" t="s">
        <v>33</v>
      </c>
      <c r="F2962">
        <v>10000</v>
      </c>
      <c r="G2962" t="s">
        <v>189</v>
      </c>
      <c r="I2962">
        <f t="shared" si="322"/>
        <v>1</v>
      </c>
      <c r="J2962" t="str">
        <f t="shared" si="323"/>
        <v>OK</v>
      </c>
      <c r="K2962" t="str">
        <f t="shared" si="324"/>
        <v>Successful</v>
      </c>
      <c r="L2962" t="str">
        <f t="shared" si="325"/>
        <v>Withdrawal</v>
      </c>
      <c r="M2962" t="str">
        <f t="shared" si="326"/>
        <v>OK</v>
      </c>
      <c r="N2962" t="str">
        <f t="shared" si="327"/>
        <v>OK</v>
      </c>
      <c r="O2962" t="str">
        <f>_xlfn.XLOOKUP(B2962,'01_Raw_ATMs'!A:A,'01_Raw_ATMs'!A:A,"Not Found")</f>
        <v>ATM060</v>
      </c>
      <c r="P2962" t="str">
        <f t="shared" si="328"/>
        <v>Valid</v>
      </c>
    </row>
    <row r="2963" spans="1:16">
      <c r="A2963" t="s">
        <v>3158</v>
      </c>
      <c r="B2963" t="s">
        <v>138</v>
      </c>
      <c r="C2963" s="2">
        <v>45741</v>
      </c>
      <c r="D2963" s="3">
        <v>0.66621527777777778</v>
      </c>
      <c r="E2963" t="s">
        <v>194</v>
      </c>
      <c r="F2963">
        <v>0</v>
      </c>
      <c r="G2963" t="s">
        <v>189</v>
      </c>
      <c r="I2963">
        <f t="shared" si="322"/>
        <v>1</v>
      </c>
      <c r="J2963" t="str">
        <f t="shared" si="323"/>
        <v>OK</v>
      </c>
      <c r="K2963" t="str">
        <f t="shared" si="324"/>
        <v>Successful</v>
      </c>
      <c r="L2963" t="str">
        <f t="shared" si="325"/>
        <v>Balance Inquiry</v>
      </c>
      <c r="M2963" t="str">
        <f t="shared" si="326"/>
        <v>OK</v>
      </c>
      <c r="N2963" t="str">
        <f t="shared" si="327"/>
        <v>OK</v>
      </c>
      <c r="O2963" t="str">
        <f>_xlfn.XLOOKUP(B2963,'01_Raw_ATMs'!A:A,'01_Raw_ATMs'!A:A,"Not Found")</f>
        <v>ATM058</v>
      </c>
      <c r="P2963" t="str">
        <f t="shared" si="328"/>
        <v>Valid</v>
      </c>
    </row>
    <row r="2964" spans="1:16">
      <c r="A2964" t="s">
        <v>3159</v>
      </c>
      <c r="B2964" t="s">
        <v>114</v>
      </c>
      <c r="C2964" s="2">
        <v>45994</v>
      </c>
      <c r="D2964" s="3">
        <v>0.82658564814814817</v>
      </c>
      <c r="E2964" t="s">
        <v>194</v>
      </c>
      <c r="F2964">
        <v>0</v>
      </c>
      <c r="G2964" t="s">
        <v>189</v>
      </c>
      <c r="I2964">
        <f t="shared" si="322"/>
        <v>1</v>
      </c>
      <c r="J2964" t="str">
        <f t="shared" si="323"/>
        <v>OK</v>
      </c>
      <c r="K2964" t="str">
        <f t="shared" si="324"/>
        <v>Successful</v>
      </c>
      <c r="L2964" t="str">
        <f t="shared" si="325"/>
        <v>Balance Inquiry</v>
      </c>
      <c r="M2964" t="str">
        <f t="shared" si="326"/>
        <v>OK</v>
      </c>
      <c r="N2964" t="str">
        <f t="shared" si="327"/>
        <v>OK</v>
      </c>
      <c r="O2964" t="str">
        <f>_xlfn.XLOOKUP(B2964,'01_Raw_ATMs'!A:A,'01_Raw_ATMs'!A:A,"Not Found")</f>
        <v>ATM034</v>
      </c>
      <c r="P2964" t="str">
        <f t="shared" si="328"/>
        <v>Valid</v>
      </c>
    </row>
    <row r="2965" spans="1:16">
      <c r="A2965" t="s">
        <v>3160</v>
      </c>
      <c r="B2965" t="s">
        <v>144</v>
      </c>
      <c r="C2965" s="2">
        <v>45821</v>
      </c>
      <c r="D2965" s="3">
        <v>0.68440972222222218</v>
      </c>
      <c r="E2965" t="s">
        <v>33</v>
      </c>
      <c r="F2965">
        <v>1500</v>
      </c>
      <c r="G2965" t="s">
        <v>189</v>
      </c>
      <c r="I2965">
        <f t="shared" si="322"/>
        <v>1</v>
      </c>
      <c r="J2965" t="str">
        <f t="shared" si="323"/>
        <v>OK</v>
      </c>
      <c r="K2965" t="str">
        <f t="shared" si="324"/>
        <v>Successful</v>
      </c>
      <c r="L2965" t="str">
        <f t="shared" si="325"/>
        <v>Withdrawal</v>
      </c>
      <c r="M2965" t="str">
        <f t="shared" si="326"/>
        <v>OK</v>
      </c>
      <c r="N2965" t="str">
        <f t="shared" si="327"/>
        <v>OK</v>
      </c>
      <c r="O2965" t="str">
        <f>_xlfn.XLOOKUP(B2965,'01_Raw_ATMs'!A:A,'01_Raw_ATMs'!A:A,"Not Found")</f>
        <v>ATM064</v>
      </c>
      <c r="P2965" t="str">
        <f t="shared" si="328"/>
        <v>Valid</v>
      </c>
    </row>
    <row r="2966" spans="1:16">
      <c r="A2966" t="s">
        <v>3161</v>
      </c>
      <c r="B2966" t="s">
        <v>162</v>
      </c>
      <c r="C2966" s="2">
        <v>45688</v>
      </c>
      <c r="D2966" s="3">
        <v>0.39746527777777779</v>
      </c>
      <c r="E2966" t="s">
        <v>194</v>
      </c>
      <c r="F2966">
        <v>0</v>
      </c>
      <c r="G2966" t="s">
        <v>189</v>
      </c>
      <c r="I2966">
        <f t="shared" si="322"/>
        <v>1</v>
      </c>
      <c r="J2966" t="str">
        <f t="shared" si="323"/>
        <v>OK</v>
      </c>
      <c r="K2966" t="str">
        <f t="shared" si="324"/>
        <v>Successful</v>
      </c>
      <c r="L2966" t="str">
        <f t="shared" si="325"/>
        <v>Balance Inquiry</v>
      </c>
      <c r="M2966" t="str">
        <f t="shared" si="326"/>
        <v>OK</v>
      </c>
      <c r="N2966" t="str">
        <f t="shared" si="327"/>
        <v>OK</v>
      </c>
      <c r="O2966" t="str">
        <f>_xlfn.XLOOKUP(B2966,'01_Raw_ATMs'!A:A,'01_Raw_ATMs'!A:A,"Not Found")</f>
        <v>ATM082</v>
      </c>
      <c r="P2966" t="str">
        <f t="shared" si="328"/>
        <v>Valid</v>
      </c>
    </row>
    <row r="2967" spans="1:16">
      <c r="A2967" t="s">
        <v>3162</v>
      </c>
      <c r="B2967" t="s">
        <v>92</v>
      </c>
      <c r="C2967" s="2">
        <v>45741</v>
      </c>
      <c r="D2967" s="3">
        <v>0.73577546296296292</v>
      </c>
      <c r="E2967" t="s">
        <v>194</v>
      </c>
      <c r="F2967">
        <v>0</v>
      </c>
      <c r="G2967" t="s">
        <v>189</v>
      </c>
      <c r="I2967">
        <f t="shared" si="322"/>
        <v>1</v>
      </c>
      <c r="J2967" t="str">
        <f t="shared" si="323"/>
        <v>OK</v>
      </c>
      <c r="K2967" t="str">
        <f t="shared" si="324"/>
        <v>Successful</v>
      </c>
      <c r="L2967" t="str">
        <f t="shared" si="325"/>
        <v>Balance Inquiry</v>
      </c>
      <c r="M2967" t="str">
        <f t="shared" si="326"/>
        <v>OK</v>
      </c>
      <c r="N2967" t="str">
        <f t="shared" si="327"/>
        <v>OK</v>
      </c>
      <c r="O2967" t="str">
        <f>_xlfn.XLOOKUP(B2967,'01_Raw_ATMs'!A:A,'01_Raw_ATMs'!A:A,"Not Found")</f>
        <v>ATM015</v>
      </c>
      <c r="P2967" t="str">
        <f t="shared" si="328"/>
        <v>Valid</v>
      </c>
    </row>
    <row r="2968" spans="1:16">
      <c r="A2968" t="s">
        <v>3163</v>
      </c>
      <c r="B2968" t="s">
        <v>124</v>
      </c>
      <c r="C2968" s="2">
        <v>45669</v>
      </c>
      <c r="D2968" s="3">
        <v>0.8345717592592593</v>
      </c>
      <c r="E2968" t="s">
        <v>194</v>
      </c>
      <c r="F2968">
        <v>0</v>
      </c>
      <c r="G2968" t="s">
        <v>189</v>
      </c>
      <c r="I2968">
        <f t="shared" si="322"/>
        <v>1</v>
      </c>
      <c r="J2968" t="str">
        <f t="shared" si="323"/>
        <v>OK</v>
      </c>
      <c r="K2968" t="str">
        <f t="shared" si="324"/>
        <v>Successful</v>
      </c>
      <c r="L2968" t="str">
        <f t="shared" si="325"/>
        <v>Balance Inquiry</v>
      </c>
      <c r="M2968" t="str">
        <f t="shared" si="326"/>
        <v>OK</v>
      </c>
      <c r="N2968" t="str">
        <f t="shared" si="327"/>
        <v>OK</v>
      </c>
      <c r="O2968" t="str">
        <f>_xlfn.XLOOKUP(B2968,'01_Raw_ATMs'!A:A,'01_Raw_ATMs'!A:A,"Not Found")</f>
        <v>ATM044</v>
      </c>
      <c r="P2968" t="str">
        <f t="shared" si="328"/>
        <v>Valid</v>
      </c>
    </row>
    <row r="2969" spans="1:16">
      <c r="A2969" t="s">
        <v>3164</v>
      </c>
      <c r="B2969" t="s">
        <v>173</v>
      </c>
      <c r="C2969" s="2">
        <v>45828</v>
      </c>
      <c r="D2969" s="3">
        <v>0.81144675925925924</v>
      </c>
      <c r="E2969" t="s">
        <v>33</v>
      </c>
      <c r="F2969">
        <v>3000</v>
      </c>
      <c r="G2969" t="s">
        <v>189</v>
      </c>
      <c r="I2969">
        <f t="shared" si="322"/>
        <v>1</v>
      </c>
      <c r="J2969" t="str">
        <f t="shared" si="323"/>
        <v>OK</v>
      </c>
      <c r="K2969" t="str">
        <f t="shared" si="324"/>
        <v>Successful</v>
      </c>
      <c r="L2969" t="str">
        <f t="shared" si="325"/>
        <v>Withdrawal</v>
      </c>
      <c r="M2969" t="str">
        <f t="shared" si="326"/>
        <v>OK</v>
      </c>
      <c r="N2969" t="str">
        <f t="shared" si="327"/>
        <v>OK</v>
      </c>
      <c r="O2969" t="str">
        <f>_xlfn.XLOOKUP(B2969,'01_Raw_ATMs'!A:A,'01_Raw_ATMs'!A:A,"Not Found")</f>
        <v>ATM093</v>
      </c>
      <c r="P2969" t="str">
        <f t="shared" si="328"/>
        <v>Valid</v>
      </c>
    </row>
    <row r="2970" spans="1:16">
      <c r="A2970" t="s">
        <v>3165</v>
      </c>
      <c r="B2970" t="s">
        <v>152</v>
      </c>
      <c r="C2970" s="2">
        <v>46093</v>
      </c>
      <c r="D2970" s="3">
        <v>0.90084490740740741</v>
      </c>
      <c r="E2970" t="s">
        <v>33</v>
      </c>
      <c r="F2970">
        <v>3000</v>
      </c>
      <c r="G2970" t="s">
        <v>189</v>
      </c>
      <c r="I2970">
        <f t="shared" si="322"/>
        <v>1</v>
      </c>
      <c r="J2970" t="str">
        <f t="shared" si="323"/>
        <v>OK</v>
      </c>
      <c r="K2970" t="str">
        <f t="shared" si="324"/>
        <v>Successful</v>
      </c>
      <c r="L2970" t="str">
        <f t="shared" si="325"/>
        <v>Withdrawal</v>
      </c>
      <c r="M2970" t="str">
        <f t="shared" si="326"/>
        <v>OK</v>
      </c>
      <c r="N2970" t="str">
        <f t="shared" si="327"/>
        <v>OK</v>
      </c>
      <c r="O2970" t="str">
        <f>_xlfn.XLOOKUP(B2970,'01_Raw_ATMs'!A:A,'01_Raw_ATMs'!A:A,"Not Found")</f>
        <v>ATM072</v>
      </c>
      <c r="P2970" t="str">
        <f t="shared" si="328"/>
        <v>Valid</v>
      </c>
    </row>
    <row r="2971" spans="1:16">
      <c r="A2971" t="s">
        <v>3166</v>
      </c>
      <c r="B2971" t="s">
        <v>165</v>
      </c>
      <c r="C2971" s="2">
        <v>45978</v>
      </c>
      <c r="D2971" s="3">
        <v>0.77416666666666667</v>
      </c>
      <c r="E2971" t="s">
        <v>33</v>
      </c>
      <c r="F2971">
        <v>5000</v>
      </c>
      <c r="G2971" t="s">
        <v>214</v>
      </c>
      <c r="H2971" t="s">
        <v>1103</v>
      </c>
      <c r="I2971">
        <f t="shared" si="322"/>
        <v>1</v>
      </c>
      <c r="J2971" t="str">
        <f t="shared" si="323"/>
        <v>OK</v>
      </c>
      <c r="K2971" t="str">
        <f t="shared" si="324"/>
        <v>Failed</v>
      </c>
      <c r="L2971" t="str">
        <f t="shared" si="325"/>
        <v>Withdrawal</v>
      </c>
      <c r="M2971" t="str">
        <f t="shared" si="326"/>
        <v>OK</v>
      </c>
      <c r="N2971" t="str">
        <f t="shared" si="327"/>
        <v>OK</v>
      </c>
      <c r="O2971" t="str">
        <f>_xlfn.XLOOKUP(B2971,'01_Raw_ATMs'!A:A,'01_Raw_ATMs'!A:A,"Not Found")</f>
        <v>ATM085</v>
      </c>
      <c r="P2971" t="str">
        <f t="shared" si="328"/>
        <v>Valid</v>
      </c>
    </row>
    <row r="2972" spans="1:16">
      <c r="A2972" t="s">
        <v>3167</v>
      </c>
      <c r="B2972" t="s">
        <v>179</v>
      </c>
      <c r="C2972" s="2">
        <v>45984</v>
      </c>
      <c r="D2972" s="3">
        <v>0.36348379629629629</v>
      </c>
      <c r="E2972" t="s">
        <v>33</v>
      </c>
      <c r="F2972">
        <v>1000</v>
      </c>
      <c r="G2972" t="s">
        <v>189</v>
      </c>
      <c r="I2972">
        <f t="shared" si="322"/>
        <v>1</v>
      </c>
      <c r="J2972" t="str">
        <f t="shared" si="323"/>
        <v>OK</v>
      </c>
      <c r="K2972" t="str">
        <f t="shared" si="324"/>
        <v>Successful</v>
      </c>
      <c r="L2972" t="str">
        <f t="shared" si="325"/>
        <v>Withdrawal</v>
      </c>
      <c r="M2972" t="str">
        <f t="shared" si="326"/>
        <v>OK</v>
      </c>
      <c r="N2972" t="str">
        <f t="shared" si="327"/>
        <v>OK</v>
      </c>
      <c r="O2972" t="str">
        <f>_xlfn.XLOOKUP(B2972,'01_Raw_ATMs'!A:A,'01_Raw_ATMs'!A:A,"Not Found")</f>
        <v>ATM099</v>
      </c>
      <c r="P2972" t="str">
        <f t="shared" si="328"/>
        <v>Valid</v>
      </c>
    </row>
    <row r="2973" spans="1:16">
      <c r="A2973" t="s">
        <v>3168</v>
      </c>
      <c r="B2973" t="s">
        <v>111</v>
      </c>
      <c r="C2973" s="2">
        <v>45739</v>
      </c>
      <c r="D2973" s="3">
        <v>3.7893518518518521E-2</v>
      </c>
      <c r="E2973" t="s">
        <v>33</v>
      </c>
      <c r="F2973">
        <v>8000</v>
      </c>
      <c r="G2973" t="s">
        <v>214</v>
      </c>
      <c r="H2973" t="s">
        <v>42</v>
      </c>
      <c r="I2973">
        <f t="shared" si="322"/>
        <v>1</v>
      </c>
      <c r="J2973" t="str">
        <f t="shared" si="323"/>
        <v>OK</v>
      </c>
      <c r="K2973" t="str">
        <f t="shared" si="324"/>
        <v>Failed</v>
      </c>
      <c r="L2973" t="str">
        <f t="shared" si="325"/>
        <v>Withdrawal</v>
      </c>
      <c r="M2973" t="str">
        <f t="shared" si="326"/>
        <v>OK</v>
      </c>
      <c r="N2973" t="str">
        <f t="shared" si="327"/>
        <v>OK</v>
      </c>
      <c r="O2973" t="str">
        <f>_xlfn.XLOOKUP(B2973,'01_Raw_ATMs'!A:A,'01_Raw_ATMs'!A:A,"Not Found")</f>
        <v>ATM031</v>
      </c>
      <c r="P2973" t="str">
        <f t="shared" si="328"/>
        <v>Valid</v>
      </c>
    </row>
    <row r="2974" spans="1:16">
      <c r="A2974" t="s">
        <v>3169</v>
      </c>
      <c r="B2974" t="s">
        <v>96</v>
      </c>
      <c r="C2974" s="2">
        <v>45980</v>
      </c>
      <c r="D2974" s="3">
        <v>0.51094907407407408</v>
      </c>
      <c r="E2974" t="s">
        <v>33</v>
      </c>
      <c r="F2974">
        <v>8000</v>
      </c>
      <c r="G2974" t="s">
        <v>189</v>
      </c>
      <c r="I2974">
        <f t="shared" si="322"/>
        <v>1</v>
      </c>
      <c r="J2974" t="str">
        <f t="shared" si="323"/>
        <v>OK</v>
      </c>
      <c r="K2974" t="str">
        <f t="shared" si="324"/>
        <v>Successful</v>
      </c>
      <c r="L2974" t="str">
        <f t="shared" si="325"/>
        <v>Withdrawal</v>
      </c>
      <c r="M2974" t="str">
        <f t="shared" si="326"/>
        <v>OK</v>
      </c>
      <c r="N2974" t="str">
        <f t="shared" si="327"/>
        <v>OK</v>
      </c>
      <c r="O2974" t="str">
        <f>_xlfn.XLOOKUP(B2974,'01_Raw_ATMs'!A:A,'01_Raw_ATMs'!A:A,"Not Found")</f>
        <v>ATM018</v>
      </c>
      <c r="P2974" t="str">
        <f t="shared" si="328"/>
        <v>Valid</v>
      </c>
    </row>
    <row r="2975" spans="1:16">
      <c r="A2975" t="s">
        <v>3170</v>
      </c>
      <c r="B2975" t="s">
        <v>148</v>
      </c>
      <c r="C2975" s="2">
        <v>45993</v>
      </c>
      <c r="D2975" s="3">
        <v>0.82715277777777774</v>
      </c>
      <c r="E2975" t="s">
        <v>194</v>
      </c>
      <c r="F2975">
        <v>0</v>
      </c>
      <c r="G2975" t="s">
        <v>189</v>
      </c>
      <c r="I2975">
        <f t="shared" si="322"/>
        <v>1</v>
      </c>
      <c r="J2975" t="str">
        <f t="shared" si="323"/>
        <v>OK</v>
      </c>
      <c r="K2975" t="str">
        <f t="shared" si="324"/>
        <v>Successful</v>
      </c>
      <c r="L2975" t="str">
        <f t="shared" si="325"/>
        <v>Balance Inquiry</v>
      </c>
      <c r="M2975" t="str">
        <f t="shared" si="326"/>
        <v>OK</v>
      </c>
      <c r="N2975" t="str">
        <f t="shared" si="327"/>
        <v>OK</v>
      </c>
      <c r="O2975" t="str">
        <f>_xlfn.XLOOKUP(B2975,'01_Raw_ATMs'!A:A,'01_Raw_ATMs'!A:A,"Not Found")</f>
        <v>ATM068</v>
      </c>
      <c r="P2975" t="str">
        <f t="shared" si="328"/>
        <v>Valid</v>
      </c>
    </row>
    <row r="2976" spans="1:16">
      <c r="A2976" t="s">
        <v>3171</v>
      </c>
      <c r="B2976" t="s">
        <v>79</v>
      </c>
      <c r="C2976" s="2">
        <v>45948</v>
      </c>
      <c r="D2976" s="3">
        <v>0.53898148148148151</v>
      </c>
      <c r="E2976" t="s">
        <v>33</v>
      </c>
      <c r="F2976">
        <v>5000</v>
      </c>
      <c r="G2976" t="s">
        <v>189</v>
      </c>
      <c r="I2976">
        <f t="shared" si="322"/>
        <v>1</v>
      </c>
      <c r="J2976" t="str">
        <f t="shared" si="323"/>
        <v>OK</v>
      </c>
      <c r="K2976" t="str">
        <f t="shared" si="324"/>
        <v>Successful</v>
      </c>
      <c r="L2976" t="str">
        <f t="shared" si="325"/>
        <v>Withdrawal</v>
      </c>
      <c r="M2976" t="str">
        <f t="shared" si="326"/>
        <v>OK</v>
      </c>
      <c r="N2976" t="str">
        <f t="shared" si="327"/>
        <v>OK</v>
      </c>
      <c r="O2976" t="str">
        <f>_xlfn.XLOOKUP(B2976,'01_Raw_ATMs'!A:A,'01_Raw_ATMs'!A:A,"Not Found")</f>
        <v>ATM006</v>
      </c>
      <c r="P2976" t="str">
        <f t="shared" si="328"/>
        <v>Valid</v>
      </c>
    </row>
    <row r="2977" spans="1:16">
      <c r="A2977" t="s">
        <v>3172</v>
      </c>
      <c r="B2977" t="s">
        <v>84</v>
      </c>
      <c r="C2977" s="2">
        <v>46009</v>
      </c>
      <c r="D2977" s="3">
        <v>0.91030092592592593</v>
      </c>
      <c r="E2977" t="s">
        <v>33</v>
      </c>
      <c r="F2977">
        <v>2000</v>
      </c>
      <c r="G2977" t="s">
        <v>270</v>
      </c>
      <c r="I2977">
        <f t="shared" si="322"/>
        <v>1</v>
      </c>
      <c r="J2977" t="str">
        <f t="shared" si="323"/>
        <v>OK</v>
      </c>
      <c r="K2977" t="str">
        <f t="shared" si="324"/>
        <v>Successful</v>
      </c>
      <c r="L2977" t="str">
        <f t="shared" si="325"/>
        <v>Withdrawal</v>
      </c>
      <c r="M2977" t="str">
        <f t="shared" si="326"/>
        <v>OK</v>
      </c>
      <c r="N2977" t="str">
        <f t="shared" si="327"/>
        <v>OK</v>
      </c>
      <c r="O2977" t="str">
        <f>_xlfn.XLOOKUP(B2977,'01_Raw_ATMs'!A:A,'01_Raw_ATMs'!A:A,"Not Found")</f>
        <v>ATM009</v>
      </c>
      <c r="P2977" t="str">
        <f t="shared" si="328"/>
        <v>Valid</v>
      </c>
    </row>
    <row r="2978" spans="1:16">
      <c r="A2978" t="s">
        <v>3173</v>
      </c>
      <c r="B2978" t="s">
        <v>132</v>
      </c>
      <c r="C2978" s="2">
        <v>45801</v>
      </c>
      <c r="D2978" s="3">
        <v>0.87862268518518516</v>
      </c>
      <c r="E2978" t="s">
        <v>33</v>
      </c>
      <c r="F2978">
        <v>6000</v>
      </c>
      <c r="G2978" t="s">
        <v>189</v>
      </c>
      <c r="I2978">
        <f t="shared" si="322"/>
        <v>1</v>
      </c>
      <c r="J2978" t="str">
        <f t="shared" si="323"/>
        <v>OK</v>
      </c>
      <c r="K2978" t="str">
        <f t="shared" si="324"/>
        <v>Successful</v>
      </c>
      <c r="L2978" t="str">
        <f t="shared" si="325"/>
        <v>Withdrawal</v>
      </c>
      <c r="M2978" t="str">
        <f t="shared" si="326"/>
        <v>OK</v>
      </c>
      <c r="N2978" t="str">
        <f t="shared" si="327"/>
        <v>OK</v>
      </c>
      <c r="O2978" t="str">
        <f>_xlfn.XLOOKUP(B2978,'01_Raw_ATMs'!A:A,'01_Raw_ATMs'!A:A,"Not Found")</f>
        <v>ATM052</v>
      </c>
      <c r="P2978" t="str">
        <f t="shared" si="328"/>
        <v>Valid</v>
      </c>
    </row>
    <row r="2979" spans="1:16">
      <c r="A2979" t="s">
        <v>3174</v>
      </c>
      <c r="B2979" t="s">
        <v>132</v>
      </c>
      <c r="C2979" s="2">
        <v>45909</v>
      </c>
      <c r="D2979" s="3">
        <v>0.38600694444444439</v>
      </c>
      <c r="E2979" t="s">
        <v>33</v>
      </c>
      <c r="F2979">
        <v>500</v>
      </c>
      <c r="G2979" t="s">
        <v>189</v>
      </c>
      <c r="I2979">
        <f t="shared" si="322"/>
        <v>1</v>
      </c>
      <c r="J2979" t="str">
        <f t="shared" si="323"/>
        <v>OK</v>
      </c>
      <c r="K2979" t="str">
        <f t="shared" si="324"/>
        <v>Successful</v>
      </c>
      <c r="L2979" t="str">
        <f t="shared" si="325"/>
        <v>Withdrawal</v>
      </c>
      <c r="M2979" t="str">
        <f t="shared" si="326"/>
        <v>OK</v>
      </c>
      <c r="N2979" t="str">
        <f t="shared" si="327"/>
        <v>OK</v>
      </c>
      <c r="O2979" t="str">
        <f>_xlfn.XLOOKUP(B2979,'01_Raw_ATMs'!A:A,'01_Raw_ATMs'!A:A,"Not Found")</f>
        <v>ATM052</v>
      </c>
      <c r="P2979" t="str">
        <f t="shared" si="328"/>
        <v>Valid</v>
      </c>
    </row>
    <row r="2980" spans="1:16">
      <c r="A2980" t="s">
        <v>3175</v>
      </c>
      <c r="B2980" t="s">
        <v>150</v>
      </c>
      <c r="C2980" s="2">
        <v>45987</v>
      </c>
      <c r="D2980" s="3">
        <v>0.9506134259259259</v>
      </c>
      <c r="E2980" t="s">
        <v>261</v>
      </c>
      <c r="F2980">
        <v>1000</v>
      </c>
      <c r="G2980" t="s">
        <v>189</v>
      </c>
      <c r="I2980">
        <f t="shared" si="322"/>
        <v>1</v>
      </c>
      <c r="J2980" t="str">
        <f t="shared" si="323"/>
        <v>OK</v>
      </c>
      <c r="K2980" t="str">
        <f t="shared" si="324"/>
        <v>Successful</v>
      </c>
      <c r="L2980" t="str">
        <f t="shared" si="325"/>
        <v>Cash Deposit</v>
      </c>
      <c r="M2980" t="str">
        <f t="shared" si="326"/>
        <v>OK</v>
      </c>
      <c r="N2980" t="str">
        <f t="shared" si="327"/>
        <v>OK</v>
      </c>
      <c r="O2980" t="str">
        <f>_xlfn.XLOOKUP(B2980,'01_Raw_ATMs'!A:A,'01_Raw_ATMs'!A:A,"Not Found")</f>
        <v>ATM070</v>
      </c>
      <c r="P2980" t="str">
        <f t="shared" si="328"/>
        <v>Valid</v>
      </c>
    </row>
    <row r="2981" spans="1:16">
      <c r="A2981" t="s">
        <v>3176</v>
      </c>
      <c r="B2981" t="s">
        <v>118</v>
      </c>
      <c r="C2981" s="2">
        <v>46119</v>
      </c>
      <c r="D2981" s="3">
        <v>0.75394675925925925</v>
      </c>
      <c r="E2981" t="s">
        <v>33</v>
      </c>
      <c r="F2981">
        <v>4000</v>
      </c>
      <c r="G2981" t="s">
        <v>189</v>
      </c>
      <c r="I2981">
        <f t="shared" si="322"/>
        <v>1</v>
      </c>
      <c r="J2981" t="str">
        <f t="shared" si="323"/>
        <v>OK</v>
      </c>
      <c r="K2981" t="str">
        <f t="shared" si="324"/>
        <v>Successful</v>
      </c>
      <c r="L2981" t="str">
        <f t="shared" si="325"/>
        <v>Withdrawal</v>
      </c>
      <c r="M2981" t="str">
        <f t="shared" si="326"/>
        <v>OK</v>
      </c>
      <c r="N2981" t="str">
        <f t="shared" si="327"/>
        <v>OK</v>
      </c>
      <c r="O2981" t="str">
        <f>_xlfn.XLOOKUP(B2981,'01_Raw_ATMs'!A:A,'01_Raw_ATMs'!A:A,"Not Found")</f>
        <v>ATM038</v>
      </c>
      <c r="P2981" t="str">
        <f t="shared" si="328"/>
        <v>Valid</v>
      </c>
    </row>
    <row r="2982" spans="1:16">
      <c r="A2982" t="s">
        <v>3177</v>
      </c>
      <c r="B2982" t="s">
        <v>111</v>
      </c>
      <c r="C2982" s="2">
        <v>46157</v>
      </c>
      <c r="D2982" s="3">
        <v>0.6821990740740741</v>
      </c>
      <c r="E2982" t="s">
        <v>194</v>
      </c>
      <c r="F2982">
        <v>0</v>
      </c>
      <c r="G2982" t="s">
        <v>189</v>
      </c>
      <c r="I2982">
        <f t="shared" si="322"/>
        <v>1</v>
      </c>
      <c r="J2982" t="str">
        <f t="shared" si="323"/>
        <v>OK</v>
      </c>
      <c r="K2982" t="str">
        <f t="shared" si="324"/>
        <v>Successful</v>
      </c>
      <c r="L2982" t="str">
        <f t="shared" si="325"/>
        <v>Balance Inquiry</v>
      </c>
      <c r="M2982" t="str">
        <f t="shared" si="326"/>
        <v>OK</v>
      </c>
      <c r="N2982" t="str">
        <f t="shared" si="327"/>
        <v>OK</v>
      </c>
      <c r="O2982" t="str">
        <f>_xlfn.XLOOKUP(B2982,'01_Raw_ATMs'!A:A,'01_Raw_ATMs'!A:A,"Not Found")</f>
        <v>ATM031</v>
      </c>
      <c r="P2982" t="str">
        <f t="shared" si="328"/>
        <v>Valid</v>
      </c>
    </row>
    <row r="2983" spans="1:16">
      <c r="A2983" t="s">
        <v>3178</v>
      </c>
      <c r="B2983" t="s">
        <v>129</v>
      </c>
      <c r="C2983" s="2">
        <v>45955</v>
      </c>
      <c r="D2983" s="3">
        <v>0.40531250000000002</v>
      </c>
      <c r="E2983" t="s">
        <v>33</v>
      </c>
      <c r="F2983">
        <v>1500</v>
      </c>
      <c r="G2983" t="s">
        <v>189</v>
      </c>
      <c r="I2983">
        <f t="shared" si="322"/>
        <v>1</v>
      </c>
      <c r="J2983" t="str">
        <f t="shared" si="323"/>
        <v>OK</v>
      </c>
      <c r="K2983" t="str">
        <f t="shared" si="324"/>
        <v>Successful</v>
      </c>
      <c r="L2983" t="str">
        <f t="shared" si="325"/>
        <v>Withdrawal</v>
      </c>
      <c r="M2983" t="str">
        <f t="shared" si="326"/>
        <v>OK</v>
      </c>
      <c r="N2983" t="str">
        <f t="shared" si="327"/>
        <v>OK</v>
      </c>
      <c r="O2983" t="str">
        <f>_xlfn.XLOOKUP(B2983,'01_Raw_ATMs'!A:A,'01_Raw_ATMs'!A:A,"Not Found")</f>
        <v>ATM049</v>
      </c>
      <c r="P2983" t="str">
        <f t="shared" si="328"/>
        <v>Valid</v>
      </c>
    </row>
    <row r="2984" spans="1:16">
      <c r="A2984" t="s">
        <v>3179</v>
      </c>
      <c r="B2984" t="s">
        <v>111</v>
      </c>
      <c r="C2984" s="2">
        <v>46140</v>
      </c>
      <c r="D2984" s="3">
        <v>0.64515046296296297</v>
      </c>
      <c r="E2984" t="s">
        <v>194</v>
      </c>
      <c r="F2984">
        <v>0</v>
      </c>
      <c r="G2984" t="s">
        <v>189</v>
      </c>
      <c r="I2984">
        <f t="shared" si="322"/>
        <v>1</v>
      </c>
      <c r="J2984" t="str">
        <f t="shared" si="323"/>
        <v>OK</v>
      </c>
      <c r="K2984" t="str">
        <f t="shared" si="324"/>
        <v>Successful</v>
      </c>
      <c r="L2984" t="str">
        <f t="shared" si="325"/>
        <v>Balance Inquiry</v>
      </c>
      <c r="M2984" t="str">
        <f t="shared" si="326"/>
        <v>OK</v>
      </c>
      <c r="N2984" t="str">
        <f t="shared" si="327"/>
        <v>OK</v>
      </c>
      <c r="O2984" t="str">
        <f>_xlfn.XLOOKUP(B2984,'01_Raw_ATMs'!A:A,'01_Raw_ATMs'!A:A,"Not Found")</f>
        <v>ATM031</v>
      </c>
      <c r="P2984" t="str">
        <f t="shared" si="328"/>
        <v>Valid</v>
      </c>
    </row>
    <row r="2985" spans="1:16">
      <c r="A2985" t="s">
        <v>3180</v>
      </c>
      <c r="B2985" t="s">
        <v>134</v>
      </c>
      <c r="C2985" s="2">
        <v>46045</v>
      </c>
      <c r="D2985" s="3">
        <v>0.59858796296296302</v>
      </c>
      <c r="E2985" t="s">
        <v>33</v>
      </c>
      <c r="F2985">
        <v>1500</v>
      </c>
      <c r="G2985" t="s">
        <v>189</v>
      </c>
      <c r="I2985">
        <f t="shared" si="322"/>
        <v>1</v>
      </c>
      <c r="J2985" t="str">
        <f t="shared" si="323"/>
        <v>OK</v>
      </c>
      <c r="K2985" t="str">
        <f t="shared" si="324"/>
        <v>Successful</v>
      </c>
      <c r="L2985" t="str">
        <f t="shared" si="325"/>
        <v>Withdrawal</v>
      </c>
      <c r="M2985" t="str">
        <f t="shared" si="326"/>
        <v>OK</v>
      </c>
      <c r="N2985" t="str">
        <f t="shared" si="327"/>
        <v>OK</v>
      </c>
      <c r="O2985" t="str">
        <f>_xlfn.XLOOKUP(B2985,'01_Raw_ATMs'!A:A,'01_Raw_ATMs'!A:A,"Not Found")</f>
        <v>ATM054</v>
      </c>
      <c r="P2985" t="str">
        <f t="shared" si="328"/>
        <v>Valid</v>
      </c>
    </row>
    <row r="2986" spans="1:16">
      <c r="A2986" t="s">
        <v>3181</v>
      </c>
      <c r="B2986" t="s">
        <v>129</v>
      </c>
      <c r="C2986" s="2">
        <v>45919</v>
      </c>
      <c r="D2986" s="3">
        <v>0.45329861111111108</v>
      </c>
      <c r="E2986" t="s">
        <v>33</v>
      </c>
      <c r="F2986">
        <v>1000</v>
      </c>
      <c r="G2986" t="s">
        <v>189</v>
      </c>
      <c r="I2986">
        <f t="shared" si="322"/>
        <v>1</v>
      </c>
      <c r="J2986" t="str">
        <f t="shared" si="323"/>
        <v>OK</v>
      </c>
      <c r="K2986" t="str">
        <f t="shared" si="324"/>
        <v>Successful</v>
      </c>
      <c r="L2986" t="str">
        <f t="shared" si="325"/>
        <v>Withdrawal</v>
      </c>
      <c r="M2986" t="str">
        <f t="shared" si="326"/>
        <v>OK</v>
      </c>
      <c r="N2986" t="str">
        <f t="shared" si="327"/>
        <v>OK</v>
      </c>
      <c r="O2986" t="str">
        <f>_xlfn.XLOOKUP(B2986,'01_Raw_ATMs'!A:A,'01_Raw_ATMs'!A:A,"Not Found")</f>
        <v>ATM049</v>
      </c>
      <c r="P2986" t="str">
        <f t="shared" si="328"/>
        <v>Valid</v>
      </c>
    </row>
    <row r="2987" spans="1:16">
      <c r="A2987" t="s">
        <v>3182</v>
      </c>
      <c r="B2987" t="s">
        <v>91</v>
      </c>
      <c r="C2987" s="2">
        <v>46130</v>
      </c>
      <c r="D2987" s="3">
        <v>0.93101851851851847</v>
      </c>
      <c r="E2987" t="s">
        <v>211</v>
      </c>
      <c r="F2987">
        <v>0</v>
      </c>
      <c r="G2987" t="s">
        <v>189</v>
      </c>
      <c r="I2987">
        <f t="shared" si="322"/>
        <v>1</v>
      </c>
      <c r="J2987" t="str">
        <f t="shared" si="323"/>
        <v>OK</v>
      </c>
      <c r="K2987" t="str">
        <f t="shared" si="324"/>
        <v>Successful</v>
      </c>
      <c r="L2987" t="str">
        <f t="shared" si="325"/>
        <v>Mini Statement</v>
      </c>
      <c r="M2987" t="str">
        <f t="shared" si="326"/>
        <v>OK</v>
      </c>
      <c r="N2987" t="str">
        <f t="shared" si="327"/>
        <v>OK</v>
      </c>
      <c r="O2987" t="str">
        <f>_xlfn.XLOOKUP(B2987,'01_Raw_ATMs'!A:A,'01_Raw_ATMs'!A:A,"Not Found")</f>
        <v>ATM014</v>
      </c>
      <c r="P2987" t="str">
        <f t="shared" si="328"/>
        <v>Valid</v>
      </c>
    </row>
    <row r="2988" spans="1:16">
      <c r="A2988" t="s">
        <v>3183</v>
      </c>
      <c r="B2988" t="s">
        <v>162</v>
      </c>
      <c r="C2988" s="2">
        <v>45964</v>
      </c>
      <c r="D2988" s="3">
        <v>0.59446759259259263</v>
      </c>
      <c r="E2988" t="s">
        <v>261</v>
      </c>
      <c r="F2988">
        <v>1000</v>
      </c>
      <c r="G2988" t="s">
        <v>189</v>
      </c>
      <c r="I2988">
        <f t="shared" si="322"/>
        <v>1</v>
      </c>
      <c r="J2988" t="str">
        <f t="shared" si="323"/>
        <v>OK</v>
      </c>
      <c r="K2988" t="str">
        <f t="shared" si="324"/>
        <v>Successful</v>
      </c>
      <c r="L2988" t="str">
        <f t="shared" si="325"/>
        <v>Cash Deposit</v>
      </c>
      <c r="M2988" t="str">
        <f t="shared" si="326"/>
        <v>OK</v>
      </c>
      <c r="N2988" t="str">
        <f t="shared" si="327"/>
        <v>OK</v>
      </c>
      <c r="O2988" t="str">
        <f>_xlfn.XLOOKUP(B2988,'01_Raw_ATMs'!A:A,'01_Raw_ATMs'!A:A,"Not Found")</f>
        <v>ATM082</v>
      </c>
      <c r="P2988" t="str">
        <f t="shared" si="328"/>
        <v>Valid</v>
      </c>
    </row>
    <row r="2989" spans="1:16">
      <c r="A2989" t="s">
        <v>3184</v>
      </c>
      <c r="B2989" t="s">
        <v>166</v>
      </c>
      <c r="C2989" s="2">
        <v>45659</v>
      </c>
      <c r="D2989" s="3">
        <v>0.30069444444444438</v>
      </c>
      <c r="E2989" t="s">
        <v>33</v>
      </c>
      <c r="F2989">
        <v>5000</v>
      </c>
      <c r="G2989" t="s">
        <v>189</v>
      </c>
      <c r="I2989">
        <f t="shared" si="322"/>
        <v>1</v>
      </c>
      <c r="J2989" t="str">
        <f t="shared" si="323"/>
        <v>OK</v>
      </c>
      <c r="K2989" t="str">
        <f t="shared" si="324"/>
        <v>Successful</v>
      </c>
      <c r="L2989" t="str">
        <f t="shared" si="325"/>
        <v>Withdrawal</v>
      </c>
      <c r="M2989" t="str">
        <f t="shared" si="326"/>
        <v>OK</v>
      </c>
      <c r="N2989" t="str">
        <f t="shared" si="327"/>
        <v>OK</v>
      </c>
      <c r="O2989" t="str">
        <f>_xlfn.XLOOKUP(B2989,'01_Raw_ATMs'!A:A,'01_Raw_ATMs'!A:A,"Not Found")</f>
        <v>ATM086</v>
      </c>
      <c r="P2989" t="str">
        <f t="shared" si="328"/>
        <v>Valid</v>
      </c>
    </row>
    <row r="2990" spans="1:16">
      <c r="A2990" t="s">
        <v>3185</v>
      </c>
      <c r="B2990" t="s">
        <v>135</v>
      </c>
      <c r="C2990" s="2">
        <v>45795</v>
      </c>
      <c r="D2990" s="3">
        <v>0.89785879629629628</v>
      </c>
      <c r="E2990" t="s">
        <v>33</v>
      </c>
      <c r="F2990">
        <v>10000</v>
      </c>
      <c r="G2990" t="s">
        <v>189</v>
      </c>
      <c r="I2990">
        <f t="shared" si="322"/>
        <v>1</v>
      </c>
      <c r="J2990" t="str">
        <f t="shared" si="323"/>
        <v>OK</v>
      </c>
      <c r="K2990" t="str">
        <f t="shared" si="324"/>
        <v>Successful</v>
      </c>
      <c r="L2990" t="str">
        <f t="shared" si="325"/>
        <v>Withdrawal</v>
      </c>
      <c r="M2990" t="str">
        <f t="shared" si="326"/>
        <v>OK</v>
      </c>
      <c r="N2990" t="str">
        <f t="shared" si="327"/>
        <v>OK</v>
      </c>
      <c r="O2990" t="str">
        <f>_xlfn.XLOOKUP(B2990,'01_Raw_ATMs'!A:A,'01_Raw_ATMs'!A:A,"Not Found")</f>
        <v>ATM055</v>
      </c>
      <c r="P2990" t="str">
        <f t="shared" si="328"/>
        <v>Valid</v>
      </c>
    </row>
    <row r="2991" spans="1:16">
      <c r="A2991" t="s">
        <v>3186</v>
      </c>
      <c r="B2991" t="s">
        <v>115</v>
      </c>
      <c r="C2991" s="2">
        <v>46122</v>
      </c>
      <c r="D2991" s="3">
        <v>0.32542824074074073</v>
      </c>
      <c r="E2991" t="s">
        <v>33</v>
      </c>
      <c r="F2991">
        <v>3000</v>
      </c>
      <c r="G2991" t="s">
        <v>189</v>
      </c>
      <c r="I2991">
        <f t="shared" si="322"/>
        <v>1</v>
      </c>
      <c r="J2991" t="str">
        <f t="shared" si="323"/>
        <v>OK</v>
      </c>
      <c r="K2991" t="str">
        <f t="shared" si="324"/>
        <v>Successful</v>
      </c>
      <c r="L2991" t="str">
        <f t="shared" si="325"/>
        <v>Withdrawal</v>
      </c>
      <c r="M2991" t="str">
        <f t="shared" si="326"/>
        <v>OK</v>
      </c>
      <c r="N2991" t="str">
        <f t="shared" si="327"/>
        <v>OK</v>
      </c>
      <c r="O2991" t="str">
        <f>_xlfn.XLOOKUP(B2991,'01_Raw_ATMs'!A:A,'01_Raw_ATMs'!A:A,"Not Found")</f>
        <v>ATM035</v>
      </c>
      <c r="P2991" t="str">
        <f t="shared" si="328"/>
        <v>Valid</v>
      </c>
    </row>
    <row r="2992" spans="1:16">
      <c r="A2992" t="s">
        <v>3187</v>
      </c>
      <c r="B2992" t="s">
        <v>74</v>
      </c>
      <c r="C2992" s="2">
        <v>46079</v>
      </c>
      <c r="D2992" s="3">
        <v>0.71002314814814815</v>
      </c>
      <c r="E2992" t="s">
        <v>33</v>
      </c>
      <c r="F2992">
        <v>2500</v>
      </c>
      <c r="G2992" t="s">
        <v>189</v>
      </c>
      <c r="I2992">
        <f t="shared" si="322"/>
        <v>1</v>
      </c>
      <c r="J2992" t="str">
        <f t="shared" si="323"/>
        <v>OK</v>
      </c>
      <c r="K2992" t="str">
        <f t="shared" si="324"/>
        <v>Successful</v>
      </c>
      <c r="L2992" t="str">
        <f t="shared" si="325"/>
        <v>Withdrawal</v>
      </c>
      <c r="M2992" t="str">
        <f t="shared" si="326"/>
        <v>OK</v>
      </c>
      <c r="N2992" t="str">
        <f t="shared" si="327"/>
        <v>OK</v>
      </c>
      <c r="O2992" t="str">
        <f>_xlfn.XLOOKUP(B2992,'01_Raw_ATMs'!A:A,'01_Raw_ATMs'!A:A,"Not Found")</f>
        <v>ATM003</v>
      </c>
      <c r="P2992" t="str">
        <f t="shared" si="328"/>
        <v>Valid</v>
      </c>
    </row>
    <row r="2993" spans="1:16">
      <c r="A2993" t="s">
        <v>3188</v>
      </c>
      <c r="B2993" t="s">
        <v>165</v>
      </c>
      <c r="C2993" s="2">
        <v>45661</v>
      </c>
      <c r="D2993" s="3">
        <v>0.67467592592592596</v>
      </c>
      <c r="E2993" t="s">
        <v>33</v>
      </c>
      <c r="F2993">
        <v>2500</v>
      </c>
      <c r="G2993" t="s">
        <v>189</v>
      </c>
      <c r="I2993">
        <f t="shared" si="322"/>
        <v>1</v>
      </c>
      <c r="J2993" t="str">
        <f t="shared" si="323"/>
        <v>OK</v>
      </c>
      <c r="K2993" t="str">
        <f t="shared" si="324"/>
        <v>Successful</v>
      </c>
      <c r="L2993" t="str">
        <f t="shared" si="325"/>
        <v>Withdrawal</v>
      </c>
      <c r="M2993" t="str">
        <f t="shared" si="326"/>
        <v>OK</v>
      </c>
      <c r="N2993" t="str">
        <f t="shared" si="327"/>
        <v>OK</v>
      </c>
      <c r="O2993" t="str">
        <f>_xlfn.XLOOKUP(B2993,'01_Raw_ATMs'!A:A,'01_Raw_ATMs'!A:A,"Not Found")</f>
        <v>ATM085</v>
      </c>
      <c r="P2993" t="str">
        <f t="shared" si="328"/>
        <v>Valid</v>
      </c>
    </row>
    <row r="2994" spans="1:16">
      <c r="A2994" t="s">
        <v>3189</v>
      </c>
      <c r="B2994" t="s">
        <v>146</v>
      </c>
      <c r="C2994" s="2">
        <v>46123</v>
      </c>
      <c r="D2994" s="3">
        <v>0.8300925925925926</v>
      </c>
      <c r="E2994" t="s">
        <v>194</v>
      </c>
      <c r="F2994">
        <v>0</v>
      </c>
      <c r="G2994" t="s">
        <v>189</v>
      </c>
      <c r="I2994">
        <f t="shared" si="322"/>
        <v>1</v>
      </c>
      <c r="J2994" t="str">
        <f t="shared" si="323"/>
        <v>OK</v>
      </c>
      <c r="K2994" t="str">
        <f t="shared" si="324"/>
        <v>Successful</v>
      </c>
      <c r="L2994" t="str">
        <f t="shared" si="325"/>
        <v>Balance Inquiry</v>
      </c>
      <c r="M2994" t="str">
        <f t="shared" si="326"/>
        <v>OK</v>
      </c>
      <c r="N2994" t="str">
        <f t="shared" si="327"/>
        <v>OK</v>
      </c>
      <c r="O2994" t="str">
        <f>_xlfn.XLOOKUP(B2994,'01_Raw_ATMs'!A:A,'01_Raw_ATMs'!A:A,"Not Found")</f>
        <v>ATM066</v>
      </c>
      <c r="P2994" t="str">
        <f t="shared" si="328"/>
        <v>Valid</v>
      </c>
    </row>
    <row r="2995" spans="1:16">
      <c r="A2995" t="s">
        <v>3190</v>
      </c>
      <c r="B2995" t="s">
        <v>171</v>
      </c>
      <c r="C2995" s="2">
        <v>45900</v>
      </c>
      <c r="D2995" s="3">
        <v>0.82593749999999999</v>
      </c>
      <c r="E2995" t="s">
        <v>33</v>
      </c>
      <c r="F2995">
        <v>5000</v>
      </c>
      <c r="G2995" t="s">
        <v>189</v>
      </c>
      <c r="I2995">
        <f t="shared" si="322"/>
        <v>1</v>
      </c>
      <c r="J2995" t="str">
        <f t="shared" si="323"/>
        <v>OK</v>
      </c>
      <c r="K2995" t="str">
        <f t="shared" si="324"/>
        <v>Successful</v>
      </c>
      <c r="L2995" t="str">
        <f t="shared" si="325"/>
        <v>Withdrawal</v>
      </c>
      <c r="M2995" t="str">
        <f t="shared" si="326"/>
        <v>OK</v>
      </c>
      <c r="N2995" t="str">
        <f t="shared" si="327"/>
        <v>OK</v>
      </c>
      <c r="O2995" t="str">
        <f>_xlfn.XLOOKUP(B2995,'01_Raw_ATMs'!A:A,'01_Raw_ATMs'!A:A,"Not Found")</f>
        <v>ATM091</v>
      </c>
      <c r="P2995" t="str">
        <f t="shared" si="328"/>
        <v>Valid</v>
      </c>
    </row>
    <row r="2996" spans="1:16">
      <c r="A2996" t="s">
        <v>3191</v>
      </c>
      <c r="B2996" t="s">
        <v>143</v>
      </c>
      <c r="C2996" s="2">
        <v>45784</v>
      </c>
      <c r="D2996" s="3">
        <v>0.66402777777777777</v>
      </c>
      <c r="E2996" t="s">
        <v>33</v>
      </c>
      <c r="F2996">
        <v>4000</v>
      </c>
      <c r="G2996" t="s">
        <v>189</v>
      </c>
      <c r="I2996">
        <f t="shared" si="322"/>
        <v>1</v>
      </c>
      <c r="J2996" t="str">
        <f t="shared" si="323"/>
        <v>OK</v>
      </c>
      <c r="K2996" t="str">
        <f t="shared" si="324"/>
        <v>Successful</v>
      </c>
      <c r="L2996" t="str">
        <f t="shared" si="325"/>
        <v>Withdrawal</v>
      </c>
      <c r="M2996" t="str">
        <f t="shared" si="326"/>
        <v>OK</v>
      </c>
      <c r="N2996" t="str">
        <f t="shared" si="327"/>
        <v>OK</v>
      </c>
      <c r="O2996" t="str">
        <f>_xlfn.XLOOKUP(B2996,'01_Raw_ATMs'!A:A,'01_Raw_ATMs'!A:A,"Not Found")</f>
        <v>ATM063</v>
      </c>
      <c r="P2996" t="str">
        <f t="shared" si="328"/>
        <v>Valid</v>
      </c>
    </row>
    <row r="2997" spans="1:16">
      <c r="A2997" t="s">
        <v>3192</v>
      </c>
      <c r="B2997" t="s">
        <v>152</v>
      </c>
      <c r="C2997" s="2">
        <v>45780</v>
      </c>
      <c r="D2997" s="3">
        <v>0.82527777777777778</v>
      </c>
      <c r="E2997" t="s">
        <v>194</v>
      </c>
      <c r="F2997">
        <v>0</v>
      </c>
      <c r="G2997" t="s">
        <v>189</v>
      </c>
      <c r="I2997">
        <f t="shared" si="322"/>
        <v>1</v>
      </c>
      <c r="J2997" t="str">
        <f t="shared" si="323"/>
        <v>OK</v>
      </c>
      <c r="K2997" t="str">
        <f t="shared" si="324"/>
        <v>Successful</v>
      </c>
      <c r="L2997" t="str">
        <f t="shared" si="325"/>
        <v>Balance Inquiry</v>
      </c>
      <c r="M2997" t="str">
        <f t="shared" si="326"/>
        <v>OK</v>
      </c>
      <c r="N2997" t="str">
        <f t="shared" si="327"/>
        <v>OK</v>
      </c>
      <c r="O2997" t="str">
        <f>_xlfn.XLOOKUP(B2997,'01_Raw_ATMs'!A:A,'01_Raw_ATMs'!A:A,"Not Found")</f>
        <v>ATM072</v>
      </c>
      <c r="P2997" t="str">
        <f t="shared" si="328"/>
        <v>Valid</v>
      </c>
    </row>
    <row r="2998" spans="1:16">
      <c r="A2998" t="s">
        <v>3193</v>
      </c>
      <c r="B2998" t="s">
        <v>180</v>
      </c>
      <c r="C2998" s="2">
        <v>45693</v>
      </c>
      <c r="D2998" s="3">
        <v>0.34278935185185178</v>
      </c>
      <c r="E2998" t="s">
        <v>33</v>
      </c>
      <c r="F2998">
        <v>6000</v>
      </c>
      <c r="G2998" t="s">
        <v>189</v>
      </c>
      <c r="I2998">
        <f t="shared" si="322"/>
        <v>1</v>
      </c>
      <c r="J2998" t="str">
        <f t="shared" si="323"/>
        <v>OK</v>
      </c>
      <c r="K2998" t="str">
        <f t="shared" si="324"/>
        <v>Successful</v>
      </c>
      <c r="L2998" t="str">
        <f t="shared" si="325"/>
        <v>Withdrawal</v>
      </c>
      <c r="M2998" t="str">
        <f t="shared" si="326"/>
        <v>OK</v>
      </c>
      <c r="N2998" t="str">
        <f t="shared" si="327"/>
        <v>OK</v>
      </c>
      <c r="O2998" t="str">
        <f>_xlfn.XLOOKUP(B2998,'01_Raw_ATMs'!A:A,'01_Raw_ATMs'!A:A,"Not Found")</f>
        <v>ATM100</v>
      </c>
      <c r="P2998" t="str">
        <f t="shared" si="328"/>
        <v>Valid</v>
      </c>
    </row>
    <row r="2999" spans="1:16">
      <c r="A2999" t="s">
        <v>3194</v>
      </c>
      <c r="B2999" t="s">
        <v>145</v>
      </c>
      <c r="C2999" s="2">
        <v>46163</v>
      </c>
      <c r="D2999" s="3">
        <v>0.3961574074074074</v>
      </c>
      <c r="E2999" t="s">
        <v>33</v>
      </c>
      <c r="F2999">
        <v>3000</v>
      </c>
      <c r="G2999" t="s">
        <v>214</v>
      </c>
      <c r="H2999" t="s">
        <v>1215</v>
      </c>
      <c r="I2999">
        <f t="shared" si="322"/>
        <v>1</v>
      </c>
      <c r="J2999" t="str">
        <f t="shared" si="323"/>
        <v>OK</v>
      </c>
      <c r="K2999" t="str">
        <f t="shared" si="324"/>
        <v>Failed</v>
      </c>
      <c r="L2999" t="str">
        <f t="shared" si="325"/>
        <v>Withdrawal</v>
      </c>
      <c r="M2999" t="str">
        <f t="shared" si="326"/>
        <v>OK</v>
      </c>
      <c r="N2999" t="str">
        <f t="shared" si="327"/>
        <v>OK</v>
      </c>
      <c r="O2999" t="str">
        <f>_xlfn.XLOOKUP(B2999,'01_Raw_ATMs'!A:A,'01_Raw_ATMs'!A:A,"Not Found")</f>
        <v>ATM065</v>
      </c>
      <c r="P2999" t="str">
        <f t="shared" si="328"/>
        <v>Valid</v>
      </c>
    </row>
    <row r="3000" spans="1:16">
      <c r="A3000" t="s">
        <v>3195</v>
      </c>
      <c r="B3000" t="s">
        <v>174</v>
      </c>
      <c r="C3000" s="2">
        <v>45897</v>
      </c>
      <c r="D3000" s="3">
        <v>0.38805555555555549</v>
      </c>
      <c r="E3000" t="s">
        <v>33</v>
      </c>
      <c r="F3000">
        <v>500</v>
      </c>
      <c r="G3000" t="s">
        <v>189</v>
      </c>
      <c r="I3000">
        <f t="shared" si="322"/>
        <v>1</v>
      </c>
      <c r="J3000" t="str">
        <f t="shared" si="323"/>
        <v>OK</v>
      </c>
      <c r="K3000" t="str">
        <f t="shared" si="324"/>
        <v>Successful</v>
      </c>
      <c r="L3000" t="str">
        <f t="shared" si="325"/>
        <v>Withdrawal</v>
      </c>
      <c r="M3000" t="str">
        <f t="shared" si="326"/>
        <v>OK</v>
      </c>
      <c r="N3000" t="str">
        <f t="shared" si="327"/>
        <v>OK</v>
      </c>
      <c r="O3000" t="str">
        <f>_xlfn.XLOOKUP(B3000,'01_Raw_ATMs'!A:A,'01_Raw_ATMs'!A:A,"Not Found")</f>
        <v>ATM094</v>
      </c>
      <c r="P3000" t="str">
        <f t="shared" si="328"/>
        <v>Valid</v>
      </c>
    </row>
    <row r="3001" spans="1:16">
      <c r="A3001" t="s">
        <v>3196</v>
      </c>
      <c r="B3001" t="s">
        <v>90</v>
      </c>
      <c r="C3001" s="2">
        <v>45896</v>
      </c>
      <c r="D3001" s="3">
        <v>0.77638888888888891</v>
      </c>
      <c r="E3001" t="s">
        <v>33</v>
      </c>
      <c r="F3001">
        <v>1000</v>
      </c>
      <c r="G3001" t="s">
        <v>214</v>
      </c>
      <c r="H3001" t="s">
        <v>42</v>
      </c>
      <c r="I3001">
        <f t="shared" si="322"/>
        <v>1</v>
      </c>
      <c r="J3001" t="str">
        <f t="shared" si="323"/>
        <v>OK</v>
      </c>
      <c r="K3001" t="str">
        <f t="shared" si="324"/>
        <v>Failed</v>
      </c>
      <c r="L3001" t="str">
        <f t="shared" si="325"/>
        <v>Withdrawal</v>
      </c>
      <c r="M3001" t="str">
        <f t="shared" si="326"/>
        <v>OK</v>
      </c>
      <c r="N3001" t="str">
        <f t="shared" si="327"/>
        <v>OK</v>
      </c>
      <c r="O3001" t="str">
        <f>_xlfn.XLOOKUP(B3001,'01_Raw_ATMs'!A:A,'01_Raw_ATMs'!A:A,"Not Found")</f>
        <v>ATM013</v>
      </c>
      <c r="P3001" t="str">
        <f t="shared" si="328"/>
        <v>Valid</v>
      </c>
    </row>
    <row r="3002" spans="1:16">
      <c r="A3002" t="s">
        <v>3197</v>
      </c>
      <c r="B3002" t="s">
        <v>104</v>
      </c>
      <c r="C3002" s="2">
        <v>46182</v>
      </c>
      <c r="D3002" s="3">
        <v>0.83016203703703706</v>
      </c>
      <c r="E3002" t="s">
        <v>261</v>
      </c>
      <c r="F3002">
        <v>2000</v>
      </c>
      <c r="G3002" t="s">
        <v>189</v>
      </c>
      <c r="I3002">
        <f t="shared" si="322"/>
        <v>1</v>
      </c>
      <c r="J3002" t="str">
        <f t="shared" si="323"/>
        <v>OK</v>
      </c>
      <c r="K3002" t="str">
        <f t="shared" si="324"/>
        <v>Successful</v>
      </c>
      <c r="L3002" t="str">
        <f t="shared" si="325"/>
        <v>Cash Deposit</v>
      </c>
      <c r="M3002" t="str">
        <f t="shared" si="326"/>
        <v>OK</v>
      </c>
      <c r="N3002" t="str">
        <f t="shared" si="327"/>
        <v>OK</v>
      </c>
      <c r="O3002" t="str">
        <f>_xlfn.XLOOKUP(B3002,'01_Raw_ATMs'!A:A,'01_Raw_ATMs'!A:A,"Not Found")</f>
        <v>ATM025</v>
      </c>
      <c r="P3002" t="str">
        <f t="shared" si="328"/>
        <v>Valid</v>
      </c>
    </row>
    <row r="3003" spans="1:16">
      <c r="A3003" t="s">
        <v>3198</v>
      </c>
      <c r="B3003" t="s">
        <v>131</v>
      </c>
      <c r="C3003" s="2">
        <v>45794</v>
      </c>
      <c r="D3003" s="3">
        <v>0.53483796296296293</v>
      </c>
      <c r="E3003" t="s">
        <v>261</v>
      </c>
      <c r="F3003">
        <v>5000</v>
      </c>
      <c r="G3003" t="s">
        <v>189</v>
      </c>
      <c r="I3003">
        <f t="shared" si="322"/>
        <v>1</v>
      </c>
      <c r="J3003" t="str">
        <f t="shared" si="323"/>
        <v>OK</v>
      </c>
      <c r="K3003" t="str">
        <f t="shared" si="324"/>
        <v>Successful</v>
      </c>
      <c r="L3003" t="str">
        <f t="shared" si="325"/>
        <v>Cash Deposit</v>
      </c>
      <c r="M3003" t="str">
        <f t="shared" si="326"/>
        <v>OK</v>
      </c>
      <c r="N3003" t="str">
        <f t="shared" si="327"/>
        <v>OK</v>
      </c>
      <c r="O3003" t="str">
        <f>_xlfn.XLOOKUP(B3003,'01_Raw_ATMs'!A:A,'01_Raw_ATMs'!A:A,"Not Found")</f>
        <v>ATM051</v>
      </c>
      <c r="P3003" t="str">
        <f t="shared" si="328"/>
        <v>Valid</v>
      </c>
    </row>
    <row r="3004" spans="1:16">
      <c r="A3004" t="s">
        <v>3199</v>
      </c>
      <c r="B3004" t="s">
        <v>101</v>
      </c>
      <c r="C3004" s="2">
        <v>45896</v>
      </c>
      <c r="D3004" s="3">
        <v>0.8604398148148148</v>
      </c>
      <c r="E3004" t="s">
        <v>194</v>
      </c>
      <c r="F3004">
        <v>0</v>
      </c>
      <c r="G3004" t="s">
        <v>189</v>
      </c>
      <c r="I3004">
        <f t="shared" si="322"/>
        <v>1</v>
      </c>
      <c r="J3004" t="str">
        <f t="shared" si="323"/>
        <v>OK</v>
      </c>
      <c r="K3004" t="str">
        <f t="shared" si="324"/>
        <v>Successful</v>
      </c>
      <c r="L3004" t="str">
        <f t="shared" si="325"/>
        <v>Balance Inquiry</v>
      </c>
      <c r="M3004" t="str">
        <f t="shared" si="326"/>
        <v>OK</v>
      </c>
      <c r="N3004" t="str">
        <f t="shared" si="327"/>
        <v>OK</v>
      </c>
      <c r="O3004" t="str">
        <f>_xlfn.XLOOKUP(B3004,'01_Raw_ATMs'!A:A,'01_Raw_ATMs'!A:A,"Not Found")</f>
        <v>ATM022</v>
      </c>
      <c r="P3004" t="str">
        <f t="shared" si="328"/>
        <v>Valid</v>
      </c>
    </row>
    <row r="3005" spans="1:16">
      <c r="A3005" t="s">
        <v>3200</v>
      </c>
      <c r="B3005" t="s">
        <v>140</v>
      </c>
      <c r="C3005" s="2">
        <v>45795</v>
      </c>
      <c r="D3005" s="3">
        <v>3.3530092592592591E-2</v>
      </c>
      <c r="E3005" t="s">
        <v>33</v>
      </c>
      <c r="F3005">
        <v>500</v>
      </c>
      <c r="G3005" t="s">
        <v>189</v>
      </c>
      <c r="I3005">
        <f t="shared" si="322"/>
        <v>1</v>
      </c>
      <c r="J3005" t="str">
        <f t="shared" si="323"/>
        <v>OK</v>
      </c>
      <c r="K3005" t="str">
        <f t="shared" si="324"/>
        <v>Successful</v>
      </c>
      <c r="L3005" t="str">
        <f t="shared" si="325"/>
        <v>Withdrawal</v>
      </c>
      <c r="M3005" t="str">
        <f t="shared" si="326"/>
        <v>OK</v>
      </c>
      <c r="N3005" t="str">
        <f t="shared" si="327"/>
        <v>OK</v>
      </c>
      <c r="O3005" t="str">
        <f>_xlfn.XLOOKUP(B3005,'01_Raw_ATMs'!A:A,'01_Raw_ATMs'!A:A,"Not Found")</f>
        <v>ATM060</v>
      </c>
      <c r="P3005" t="str">
        <f t="shared" si="328"/>
        <v>Valid</v>
      </c>
    </row>
    <row r="3006" spans="1:16">
      <c r="A3006" t="s">
        <v>3201</v>
      </c>
      <c r="B3006" t="s">
        <v>144</v>
      </c>
      <c r="C3006" s="2">
        <v>45936</v>
      </c>
      <c r="D3006" s="3">
        <v>0.25914351851851852</v>
      </c>
      <c r="E3006" t="s">
        <v>33</v>
      </c>
      <c r="F3006">
        <v>2000</v>
      </c>
      <c r="G3006" t="s">
        <v>189</v>
      </c>
      <c r="I3006">
        <f t="shared" si="322"/>
        <v>1</v>
      </c>
      <c r="J3006" t="str">
        <f t="shared" si="323"/>
        <v>OK</v>
      </c>
      <c r="K3006" t="str">
        <f t="shared" si="324"/>
        <v>Successful</v>
      </c>
      <c r="L3006" t="str">
        <f t="shared" si="325"/>
        <v>Withdrawal</v>
      </c>
      <c r="M3006" t="str">
        <f t="shared" si="326"/>
        <v>OK</v>
      </c>
      <c r="N3006" t="str">
        <f t="shared" si="327"/>
        <v>OK</v>
      </c>
      <c r="O3006" t="str">
        <f>_xlfn.XLOOKUP(B3006,'01_Raw_ATMs'!A:A,'01_Raw_ATMs'!A:A,"Not Found")</f>
        <v>ATM064</v>
      </c>
      <c r="P3006" t="str">
        <f t="shared" si="328"/>
        <v>Valid</v>
      </c>
    </row>
    <row r="3007" spans="1:16">
      <c r="A3007" t="s">
        <v>3202</v>
      </c>
      <c r="B3007" t="s">
        <v>163</v>
      </c>
      <c r="C3007" s="2">
        <v>45735</v>
      </c>
      <c r="D3007" s="3">
        <v>0.22968749999999999</v>
      </c>
      <c r="E3007" t="s">
        <v>33</v>
      </c>
      <c r="F3007">
        <v>1000</v>
      </c>
      <c r="G3007" t="s">
        <v>214</v>
      </c>
      <c r="H3007" t="s">
        <v>1215</v>
      </c>
      <c r="I3007">
        <f t="shared" si="322"/>
        <v>1</v>
      </c>
      <c r="J3007" t="str">
        <f t="shared" si="323"/>
        <v>OK</v>
      </c>
      <c r="K3007" t="str">
        <f t="shared" si="324"/>
        <v>Failed</v>
      </c>
      <c r="L3007" t="str">
        <f t="shared" si="325"/>
        <v>Withdrawal</v>
      </c>
      <c r="M3007" t="str">
        <f t="shared" si="326"/>
        <v>OK</v>
      </c>
      <c r="N3007" t="str">
        <f t="shared" si="327"/>
        <v>OK</v>
      </c>
      <c r="O3007" t="str">
        <f>_xlfn.XLOOKUP(B3007,'01_Raw_ATMs'!A:A,'01_Raw_ATMs'!A:A,"Not Found")</f>
        <v>ATM083</v>
      </c>
      <c r="P3007" t="str">
        <f t="shared" si="328"/>
        <v>Valid</v>
      </c>
    </row>
    <row r="3008" spans="1:16">
      <c r="A3008" t="s">
        <v>3203</v>
      </c>
      <c r="B3008" t="s">
        <v>98</v>
      </c>
      <c r="C3008" s="2">
        <v>45941</v>
      </c>
      <c r="D3008" s="3">
        <v>0.6868171296296296</v>
      </c>
      <c r="E3008" t="s">
        <v>33</v>
      </c>
      <c r="F3008">
        <v>6000</v>
      </c>
      <c r="G3008" t="s">
        <v>189</v>
      </c>
      <c r="I3008">
        <f t="shared" si="322"/>
        <v>1</v>
      </c>
      <c r="J3008" t="str">
        <f t="shared" si="323"/>
        <v>OK</v>
      </c>
      <c r="K3008" t="str">
        <f t="shared" si="324"/>
        <v>Successful</v>
      </c>
      <c r="L3008" t="str">
        <f t="shared" si="325"/>
        <v>Withdrawal</v>
      </c>
      <c r="M3008" t="str">
        <f t="shared" si="326"/>
        <v>OK</v>
      </c>
      <c r="N3008" t="str">
        <f t="shared" si="327"/>
        <v>OK</v>
      </c>
      <c r="O3008" t="str">
        <f>_xlfn.XLOOKUP(B3008,'01_Raw_ATMs'!A:A,'01_Raw_ATMs'!A:A,"Not Found")</f>
        <v>ATM019</v>
      </c>
      <c r="P3008" t="str">
        <f t="shared" si="328"/>
        <v>Valid</v>
      </c>
    </row>
    <row r="3009" spans="1:16">
      <c r="A3009" t="s">
        <v>3204</v>
      </c>
      <c r="B3009" t="s">
        <v>176</v>
      </c>
      <c r="C3009" s="2">
        <v>46057</v>
      </c>
      <c r="D3009" s="3">
        <v>0.99721064814814819</v>
      </c>
      <c r="E3009" t="s">
        <v>33</v>
      </c>
      <c r="F3009">
        <v>2000</v>
      </c>
      <c r="G3009" t="s">
        <v>189</v>
      </c>
      <c r="I3009">
        <f t="shared" si="322"/>
        <v>1</v>
      </c>
      <c r="J3009" t="str">
        <f t="shared" si="323"/>
        <v>OK</v>
      </c>
      <c r="K3009" t="str">
        <f t="shared" si="324"/>
        <v>Successful</v>
      </c>
      <c r="L3009" t="str">
        <f t="shared" si="325"/>
        <v>Withdrawal</v>
      </c>
      <c r="M3009" t="str">
        <f t="shared" si="326"/>
        <v>OK</v>
      </c>
      <c r="N3009" t="str">
        <f t="shared" si="327"/>
        <v>OK</v>
      </c>
      <c r="O3009" t="str">
        <f>_xlfn.XLOOKUP(B3009,'01_Raw_ATMs'!A:A,'01_Raw_ATMs'!A:A,"Not Found")</f>
        <v>ATM096</v>
      </c>
      <c r="P3009" t="str">
        <f t="shared" si="328"/>
        <v>Valid</v>
      </c>
    </row>
    <row r="3010" spans="1:16">
      <c r="A3010" t="s">
        <v>3205</v>
      </c>
      <c r="B3010" t="s">
        <v>128</v>
      </c>
      <c r="C3010" s="2">
        <v>45738</v>
      </c>
      <c r="D3010" s="3">
        <v>0.99535879629629631</v>
      </c>
      <c r="E3010" t="s">
        <v>194</v>
      </c>
      <c r="F3010">
        <v>0</v>
      </c>
      <c r="G3010" t="s">
        <v>189</v>
      </c>
      <c r="I3010">
        <f t="shared" si="322"/>
        <v>1</v>
      </c>
      <c r="J3010" t="str">
        <f t="shared" si="323"/>
        <v>OK</v>
      </c>
      <c r="K3010" t="str">
        <f t="shared" si="324"/>
        <v>Successful</v>
      </c>
      <c r="L3010" t="str">
        <f t="shared" si="325"/>
        <v>Balance Inquiry</v>
      </c>
      <c r="M3010" t="str">
        <f t="shared" si="326"/>
        <v>OK</v>
      </c>
      <c r="N3010" t="str">
        <f t="shared" si="327"/>
        <v>OK</v>
      </c>
      <c r="O3010" t="str">
        <f>_xlfn.XLOOKUP(B3010,'01_Raw_ATMs'!A:A,'01_Raw_ATMs'!A:A,"Not Found")</f>
        <v>ATM048</v>
      </c>
      <c r="P3010" t="str">
        <f t="shared" si="328"/>
        <v>Valid</v>
      </c>
    </row>
    <row r="3011" spans="1:16">
      <c r="A3011" t="s">
        <v>3206</v>
      </c>
      <c r="B3011" t="s">
        <v>71</v>
      </c>
      <c r="C3011" s="2">
        <v>45929</v>
      </c>
      <c r="D3011" s="3">
        <v>0.82269675925925922</v>
      </c>
      <c r="E3011" t="s">
        <v>33</v>
      </c>
      <c r="F3011">
        <v>1500</v>
      </c>
      <c r="G3011" t="s">
        <v>189</v>
      </c>
      <c r="I3011">
        <f t="shared" ref="I3011:I3074" si="329">COUNTIF($A:$A,A3011)</f>
        <v>1</v>
      </c>
      <c r="J3011" t="str">
        <f t="shared" ref="J3011:J3074" si="330">IF(AND(TRIM(G3011)="Failed",H3011=""),"Problem","OK")</f>
        <v>OK</v>
      </c>
      <c r="K3011" t="str">
        <f t="shared" ref="K3011:K3074" si="331">PROPER(TRIM(G3011))</f>
        <v>Successful</v>
      </c>
      <c r="L3011" t="str">
        <f t="shared" ref="L3011:L3074" si="332">PROPER(TRIM(E3011))</f>
        <v>Withdrawal</v>
      </c>
      <c r="M3011" t="str">
        <f t="shared" ref="M3011:M3074" si="333">IF(OR(E3011="Withdrawal",E3011="Cash Deposit"),IF(F3011&gt;0,"OK","Problem"),IF(F3011=0,"OK","Problem"))</f>
        <v>OK</v>
      </c>
      <c r="N3011" t="str">
        <f t="shared" ref="N3011:N3074" si="334">IF(AND(C3011&gt;=DATE(2025,1,1),C3011&lt;=DATE(2026,6,30)),"OK","Problem")</f>
        <v>OK</v>
      </c>
      <c r="O3011" t="str">
        <f>_xlfn.XLOOKUP(B3011,'01_Raw_ATMs'!A:A,'01_Raw_ATMs'!A:A,"Not Found")</f>
        <v>ATM002</v>
      </c>
      <c r="P3011" t="str">
        <f t="shared" ref="P3011:P3074" si="335">IF(B3011="","Missing ATM_ID","Valid")</f>
        <v>Valid</v>
      </c>
    </row>
    <row r="3012" spans="1:16">
      <c r="A3012" t="s">
        <v>3207</v>
      </c>
      <c r="B3012" t="s">
        <v>91</v>
      </c>
      <c r="C3012" s="2">
        <v>45710</v>
      </c>
      <c r="D3012" s="3">
        <v>0.13847222222222219</v>
      </c>
      <c r="E3012" t="s">
        <v>33</v>
      </c>
      <c r="F3012">
        <v>1000</v>
      </c>
      <c r="G3012" t="s">
        <v>189</v>
      </c>
      <c r="I3012">
        <f t="shared" si="329"/>
        <v>1</v>
      </c>
      <c r="J3012" t="str">
        <f t="shared" si="330"/>
        <v>OK</v>
      </c>
      <c r="K3012" t="str">
        <f t="shared" si="331"/>
        <v>Successful</v>
      </c>
      <c r="L3012" t="str">
        <f t="shared" si="332"/>
        <v>Withdrawal</v>
      </c>
      <c r="M3012" t="str">
        <f t="shared" si="333"/>
        <v>OK</v>
      </c>
      <c r="N3012" t="str">
        <f t="shared" si="334"/>
        <v>OK</v>
      </c>
      <c r="O3012" t="str">
        <f>_xlfn.XLOOKUP(B3012,'01_Raw_ATMs'!A:A,'01_Raw_ATMs'!A:A,"Not Found")</f>
        <v>ATM014</v>
      </c>
      <c r="P3012" t="str">
        <f t="shared" si="335"/>
        <v>Valid</v>
      </c>
    </row>
    <row r="3013" spans="1:16">
      <c r="A3013" t="s">
        <v>3208</v>
      </c>
      <c r="B3013" t="s">
        <v>108</v>
      </c>
      <c r="C3013" s="2">
        <v>45709</v>
      </c>
      <c r="D3013" s="3">
        <v>0.63164351851851852</v>
      </c>
      <c r="E3013" t="s">
        <v>33</v>
      </c>
      <c r="F3013">
        <v>10000</v>
      </c>
      <c r="G3013" t="s">
        <v>189</v>
      </c>
      <c r="I3013">
        <f t="shared" si="329"/>
        <v>1</v>
      </c>
      <c r="J3013" t="str">
        <f t="shared" si="330"/>
        <v>OK</v>
      </c>
      <c r="K3013" t="str">
        <f t="shared" si="331"/>
        <v>Successful</v>
      </c>
      <c r="L3013" t="str">
        <f t="shared" si="332"/>
        <v>Withdrawal</v>
      </c>
      <c r="M3013" t="str">
        <f t="shared" si="333"/>
        <v>OK</v>
      </c>
      <c r="N3013" t="str">
        <f t="shared" si="334"/>
        <v>OK</v>
      </c>
      <c r="O3013" t="str">
        <f>_xlfn.XLOOKUP(B3013,'01_Raw_ATMs'!A:A,'01_Raw_ATMs'!A:A,"Not Found")</f>
        <v>ATM028</v>
      </c>
      <c r="P3013" t="str">
        <f t="shared" si="335"/>
        <v>Valid</v>
      </c>
    </row>
    <row r="3014" spans="1:16">
      <c r="A3014" t="s">
        <v>3209</v>
      </c>
      <c r="B3014" t="s">
        <v>99</v>
      </c>
      <c r="C3014" s="2">
        <v>45693</v>
      </c>
      <c r="D3014" s="3">
        <v>9.8483796296296292E-2</v>
      </c>
      <c r="E3014" t="s">
        <v>194</v>
      </c>
      <c r="F3014">
        <v>0</v>
      </c>
      <c r="G3014" t="s">
        <v>189</v>
      </c>
      <c r="I3014">
        <f t="shared" si="329"/>
        <v>1</v>
      </c>
      <c r="J3014" t="str">
        <f t="shared" si="330"/>
        <v>OK</v>
      </c>
      <c r="K3014" t="str">
        <f t="shared" si="331"/>
        <v>Successful</v>
      </c>
      <c r="L3014" t="str">
        <f t="shared" si="332"/>
        <v>Balance Inquiry</v>
      </c>
      <c r="M3014" t="str">
        <f t="shared" si="333"/>
        <v>OK</v>
      </c>
      <c r="N3014" t="str">
        <f t="shared" si="334"/>
        <v>OK</v>
      </c>
      <c r="O3014" t="str">
        <f>_xlfn.XLOOKUP(B3014,'01_Raw_ATMs'!A:A,'01_Raw_ATMs'!A:A,"Not Found")</f>
        <v>ATM020</v>
      </c>
      <c r="P3014" t="str">
        <f t="shared" si="335"/>
        <v>Valid</v>
      </c>
    </row>
    <row r="3015" spans="1:16">
      <c r="A3015" t="s">
        <v>3210</v>
      </c>
      <c r="B3015" t="s">
        <v>134</v>
      </c>
      <c r="C3015" s="2">
        <v>45796</v>
      </c>
      <c r="D3015" s="3">
        <v>0.22444444444444439</v>
      </c>
      <c r="E3015" t="s">
        <v>33</v>
      </c>
      <c r="F3015">
        <v>6000</v>
      </c>
      <c r="G3015" t="s">
        <v>189</v>
      </c>
      <c r="I3015">
        <f t="shared" si="329"/>
        <v>1</v>
      </c>
      <c r="J3015" t="str">
        <f t="shared" si="330"/>
        <v>OK</v>
      </c>
      <c r="K3015" t="str">
        <f t="shared" si="331"/>
        <v>Successful</v>
      </c>
      <c r="L3015" t="str">
        <f t="shared" si="332"/>
        <v>Withdrawal</v>
      </c>
      <c r="M3015" t="str">
        <f t="shared" si="333"/>
        <v>OK</v>
      </c>
      <c r="N3015" t="str">
        <f t="shared" si="334"/>
        <v>OK</v>
      </c>
      <c r="O3015" t="str">
        <f>_xlfn.XLOOKUP(B3015,'01_Raw_ATMs'!A:A,'01_Raw_ATMs'!A:A,"Not Found")</f>
        <v>ATM054</v>
      </c>
      <c r="P3015" t="str">
        <f t="shared" si="335"/>
        <v>Valid</v>
      </c>
    </row>
    <row r="3016" spans="1:16">
      <c r="A3016" t="s">
        <v>3211</v>
      </c>
      <c r="B3016" t="s">
        <v>71</v>
      </c>
      <c r="C3016" s="2">
        <v>46005</v>
      </c>
      <c r="D3016" s="3">
        <v>0.65162037037037035</v>
      </c>
      <c r="E3016" t="s">
        <v>33</v>
      </c>
      <c r="F3016">
        <v>1000</v>
      </c>
      <c r="G3016" t="s">
        <v>189</v>
      </c>
      <c r="I3016">
        <f t="shared" si="329"/>
        <v>1</v>
      </c>
      <c r="J3016" t="str">
        <f t="shared" si="330"/>
        <v>OK</v>
      </c>
      <c r="K3016" t="str">
        <f t="shared" si="331"/>
        <v>Successful</v>
      </c>
      <c r="L3016" t="str">
        <f t="shared" si="332"/>
        <v>Withdrawal</v>
      </c>
      <c r="M3016" t="str">
        <f t="shared" si="333"/>
        <v>OK</v>
      </c>
      <c r="N3016" t="str">
        <f t="shared" si="334"/>
        <v>OK</v>
      </c>
      <c r="O3016" t="str">
        <f>_xlfn.XLOOKUP(B3016,'01_Raw_ATMs'!A:A,'01_Raw_ATMs'!A:A,"Not Found")</f>
        <v>ATM002</v>
      </c>
      <c r="P3016" t="str">
        <f t="shared" si="335"/>
        <v>Valid</v>
      </c>
    </row>
    <row r="3017" spans="1:16">
      <c r="A3017" t="s">
        <v>3212</v>
      </c>
      <c r="B3017" t="s">
        <v>96</v>
      </c>
      <c r="C3017" s="2">
        <v>45999</v>
      </c>
      <c r="D3017" s="3">
        <v>0.94166666666666665</v>
      </c>
      <c r="E3017" t="s">
        <v>33</v>
      </c>
      <c r="F3017">
        <v>5000</v>
      </c>
      <c r="G3017" t="s">
        <v>189</v>
      </c>
      <c r="I3017">
        <f t="shared" si="329"/>
        <v>1</v>
      </c>
      <c r="J3017" t="str">
        <f t="shared" si="330"/>
        <v>OK</v>
      </c>
      <c r="K3017" t="str">
        <f t="shared" si="331"/>
        <v>Successful</v>
      </c>
      <c r="L3017" t="str">
        <f t="shared" si="332"/>
        <v>Withdrawal</v>
      </c>
      <c r="M3017" t="str">
        <f t="shared" si="333"/>
        <v>OK</v>
      </c>
      <c r="N3017" t="str">
        <f t="shared" si="334"/>
        <v>OK</v>
      </c>
      <c r="O3017" t="str">
        <f>_xlfn.XLOOKUP(B3017,'01_Raw_ATMs'!A:A,'01_Raw_ATMs'!A:A,"Not Found")</f>
        <v>ATM018</v>
      </c>
      <c r="P3017" t="str">
        <f t="shared" si="335"/>
        <v>Valid</v>
      </c>
    </row>
    <row r="3018" spans="1:16">
      <c r="A3018" t="s">
        <v>3213</v>
      </c>
      <c r="B3018" t="s">
        <v>140</v>
      </c>
      <c r="C3018" s="2">
        <v>45749</v>
      </c>
      <c r="D3018" s="3">
        <v>0.36738425925925933</v>
      </c>
      <c r="E3018" t="s">
        <v>33</v>
      </c>
      <c r="F3018">
        <v>1500</v>
      </c>
      <c r="G3018" t="s">
        <v>189</v>
      </c>
      <c r="I3018">
        <f t="shared" si="329"/>
        <v>1</v>
      </c>
      <c r="J3018" t="str">
        <f t="shared" si="330"/>
        <v>OK</v>
      </c>
      <c r="K3018" t="str">
        <f t="shared" si="331"/>
        <v>Successful</v>
      </c>
      <c r="L3018" t="str">
        <f t="shared" si="332"/>
        <v>Withdrawal</v>
      </c>
      <c r="M3018" t="str">
        <f t="shared" si="333"/>
        <v>OK</v>
      </c>
      <c r="N3018" t="str">
        <f t="shared" si="334"/>
        <v>OK</v>
      </c>
      <c r="O3018" t="str">
        <f>_xlfn.XLOOKUP(B3018,'01_Raw_ATMs'!A:A,'01_Raw_ATMs'!A:A,"Not Found")</f>
        <v>ATM060</v>
      </c>
      <c r="P3018" t="str">
        <f t="shared" si="335"/>
        <v>Valid</v>
      </c>
    </row>
    <row r="3019" spans="1:16">
      <c r="A3019" t="s">
        <v>3214</v>
      </c>
      <c r="B3019" t="s">
        <v>91</v>
      </c>
      <c r="C3019" s="2">
        <v>45867</v>
      </c>
      <c r="D3019" s="3">
        <v>0.68374999999999997</v>
      </c>
      <c r="E3019" t="s">
        <v>33</v>
      </c>
      <c r="F3019">
        <v>6000</v>
      </c>
      <c r="G3019" t="s">
        <v>189</v>
      </c>
      <c r="I3019">
        <f t="shared" si="329"/>
        <v>1</v>
      </c>
      <c r="J3019" t="str">
        <f t="shared" si="330"/>
        <v>OK</v>
      </c>
      <c r="K3019" t="str">
        <f t="shared" si="331"/>
        <v>Successful</v>
      </c>
      <c r="L3019" t="str">
        <f t="shared" si="332"/>
        <v>Withdrawal</v>
      </c>
      <c r="M3019" t="str">
        <f t="shared" si="333"/>
        <v>OK</v>
      </c>
      <c r="N3019" t="str">
        <f t="shared" si="334"/>
        <v>OK</v>
      </c>
      <c r="O3019" t="str">
        <f>_xlfn.XLOOKUP(B3019,'01_Raw_ATMs'!A:A,'01_Raw_ATMs'!A:A,"Not Found")</f>
        <v>ATM014</v>
      </c>
      <c r="P3019" t="str">
        <f t="shared" si="335"/>
        <v>Valid</v>
      </c>
    </row>
    <row r="3020" spans="1:16">
      <c r="A3020" t="s">
        <v>3215</v>
      </c>
      <c r="B3020" t="s">
        <v>85</v>
      </c>
      <c r="C3020" s="2">
        <v>46057</v>
      </c>
      <c r="D3020" s="3">
        <v>0.6743865740740741</v>
      </c>
      <c r="E3020" t="s">
        <v>33</v>
      </c>
      <c r="F3020">
        <v>2500</v>
      </c>
      <c r="G3020" t="s">
        <v>189</v>
      </c>
      <c r="I3020">
        <f t="shared" si="329"/>
        <v>1</v>
      </c>
      <c r="J3020" t="str">
        <f t="shared" si="330"/>
        <v>OK</v>
      </c>
      <c r="K3020" t="str">
        <f t="shared" si="331"/>
        <v>Successful</v>
      </c>
      <c r="L3020" t="str">
        <f t="shared" si="332"/>
        <v>Withdrawal</v>
      </c>
      <c r="M3020" t="str">
        <f t="shared" si="333"/>
        <v>OK</v>
      </c>
      <c r="N3020" t="str">
        <f t="shared" si="334"/>
        <v>OK</v>
      </c>
      <c r="O3020" t="str">
        <f>_xlfn.XLOOKUP(B3020,'01_Raw_ATMs'!A:A,'01_Raw_ATMs'!A:A,"Not Found")</f>
        <v>ATM010</v>
      </c>
      <c r="P3020" t="str">
        <f t="shared" si="335"/>
        <v>Valid</v>
      </c>
    </row>
    <row r="3021" spans="1:16">
      <c r="A3021" t="s">
        <v>3216</v>
      </c>
      <c r="B3021" t="s">
        <v>171</v>
      </c>
      <c r="C3021" s="2">
        <v>45944</v>
      </c>
      <c r="D3021" s="3">
        <v>0.7848032407407407</v>
      </c>
      <c r="E3021" t="s">
        <v>261</v>
      </c>
      <c r="F3021">
        <v>1000</v>
      </c>
      <c r="G3021" t="s">
        <v>189</v>
      </c>
      <c r="I3021">
        <f t="shared" si="329"/>
        <v>1</v>
      </c>
      <c r="J3021" t="str">
        <f t="shared" si="330"/>
        <v>OK</v>
      </c>
      <c r="K3021" t="str">
        <f t="shared" si="331"/>
        <v>Successful</v>
      </c>
      <c r="L3021" t="str">
        <f t="shared" si="332"/>
        <v>Cash Deposit</v>
      </c>
      <c r="M3021" t="str">
        <f t="shared" si="333"/>
        <v>OK</v>
      </c>
      <c r="N3021" t="str">
        <f t="shared" si="334"/>
        <v>OK</v>
      </c>
      <c r="O3021" t="str">
        <f>_xlfn.XLOOKUP(B3021,'01_Raw_ATMs'!A:A,'01_Raw_ATMs'!A:A,"Not Found")</f>
        <v>ATM091</v>
      </c>
      <c r="P3021" t="str">
        <f t="shared" si="335"/>
        <v>Valid</v>
      </c>
    </row>
    <row r="3022" spans="1:16">
      <c r="A3022" t="s">
        <v>3217</v>
      </c>
      <c r="B3022" t="s">
        <v>151</v>
      </c>
      <c r="C3022" s="2">
        <v>45728</v>
      </c>
      <c r="D3022" s="3">
        <v>0.62533564814814813</v>
      </c>
      <c r="E3022" t="s">
        <v>33</v>
      </c>
      <c r="F3022">
        <v>2000</v>
      </c>
      <c r="G3022" t="s">
        <v>189</v>
      </c>
      <c r="I3022">
        <f t="shared" si="329"/>
        <v>1</v>
      </c>
      <c r="J3022" t="str">
        <f t="shared" si="330"/>
        <v>OK</v>
      </c>
      <c r="K3022" t="str">
        <f t="shared" si="331"/>
        <v>Successful</v>
      </c>
      <c r="L3022" t="str">
        <f t="shared" si="332"/>
        <v>Withdrawal</v>
      </c>
      <c r="M3022" t="str">
        <f t="shared" si="333"/>
        <v>OK</v>
      </c>
      <c r="N3022" t="str">
        <f t="shared" si="334"/>
        <v>OK</v>
      </c>
      <c r="O3022" t="str">
        <f>_xlfn.XLOOKUP(B3022,'01_Raw_ATMs'!A:A,'01_Raw_ATMs'!A:A,"Not Found")</f>
        <v>ATM071</v>
      </c>
      <c r="P3022" t="str">
        <f t="shared" si="335"/>
        <v>Valid</v>
      </c>
    </row>
    <row r="3023" spans="1:16">
      <c r="A3023" t="s">
        <v>3218</v>
      </c>
      <c r="B3023" t="s">
        <v>98</v>
      </c>
      <c r="C3023" s="2">
        <v>45888</v>
      </c>
      <c r="D3023" s="3">
        <v>0.80479166666666668</v>
      </c>
      <c r="E3023" t="s">
        <v>194</v>
      </c>
      <c r="F3023">
        <v>0</v>
      </c>
      <c r="G3023" t="s">
        <v>189</v>
      </c>
      <c r="I3023">
        <f t="shared" si="329"/>
        <v>1</v>
      </c>
      <c r="J3023" t="str">
        <f t="shared" si="330"/>
        <v>OK</v>
      </c>
      <c r="K3023" t="str">
        <f t="shared" si="331"/>
        <v>Successful</v>
      </c>
      <c r="L3023" t="str">
        <f t="shared" si="332"/>
        <v>Balance Inquiry</v>
      </c>
      <c r="M3023" t="str">
        <f t="shared" si="333"/>
        <v>OK</v>
      </c>
      <c r="N3023" t="str">
        <f t="shared" si="334"/>
        <v>OK</v>
      </c>
      <c r="O3023" t="str">
        <f>_xlfn.XLOOKUP(B3023,'01_Raw_ATMs'!A:A,'01_Raw_ATMs'!A:A,"Not Found")</f>
        <v>ATM019</v>
      </c>
      <c r="P3023" t="str">
        <f t="shared" si="335"/>
        <v>Valid</v>
      </c>
    </row>
    <row r="3024" spans="1:16">
      <c r="A3024" t="s">
        <v>3219</v>
      </c>
      <c r="B3024" t="s">
        <v>103</v>
      </c>
      <c r="C3024" s="2">
        <v>46027</v>
      </c>
      <c r="D3024" s="3">
        <v>0.32042824074074072</v>
      </c>
      <c r="E3024" t="s">
        <v>33</v>
      </c>
      <c r="F3024">
        <v>3000</v>
      </c>
      <c r="G3024" t="s">
        <v>189</v>
      </c>
      <c r="I3024">
        <f t="shared" si="329"/>
        <v>1</v>
      </c>
      <c r="J3024" t="str">
        <f t="shared" si="330"/>
        <v>OK</v>
      </c>
      <c r="K3024" t="str">
        <f t="shared" si="331"/>
        <v>Successful</v>
      </c>
      <c r="L3024" t="str">
        <f t="shared" si="332"/>
        <v>Withdrawal</v>
      </c>
      <c r="M3024" t="str">
        <f t="shared" si="333"/>
        <v>OK</v>
      </c>
      <c r="N3024" t="str">
        <f t="shared" si="334"/>
        <v>OK</v>
      </c>
      <c r="O3024" t="str">
        <f>_xlfn.XLOOKUP(B3024,'01_Raw_ATMs'!A:A,'01_Raw_ATMs'!A:A,"Not Found")</f>
        <v>ATM024</v>
      </c>
      <c r="P3024" t="str">
        <f t="shared" si="335"/>
        <v>Valid</v>
      </c>
    </row>
    <row r="3025" spans="1:16">
      <c r="A3025" t="s">
        <v>3220</v>
      </c>
      <c r="B3025" t="s">
        <v>156</v>
      </c>
      <c r="C3025" s="2">
        <v>45934</v>
      </c>
      <c r="D3025" s="3">
        <v>0.79844907407407406</v>
      </c>
      <c r="E3025" t="s">
        <v>211</v>
      </c>
      <c r="F3025">
        <v>0</v>
      </c>
      <c r="G3025" t="s">
        <v>189</v>
      </c>
      <c r="I3025">
        <f t="shared" si="329"/>
        <v>1</v>
      </c>
      <c r="J3025" t="str">
        <f t="shared" si="330"/>
        <v>OK</v>
      </c>
      <c r="K3025" t="str">
        <f t="shared" si="331"/>
        <v>Successful</v>
      </c>
      <c r="L3025" t="str">
        <f t="shared" si="332"/>
        <v>Mini Statement</v>
      </c>
      <c r="M3025" t="str">
        <f t="shared" si="333"/>
        <v>OK</v>
      </c>
      <c r="N3025" t="str">
        <f t="shared" si="334"/>
        <v>OK</v>
      </c>
      <c r="O3025" t="str">
        <f>_xlfn.XLOOKUP(B3025,'01_Raw_ATMs'!A:A,'01_Raw_ATMs'!A:A,"Not Found")</f>
        <v>ATM076</v>
      </c>
      <c r="P3025" t="str">
        <f t="shared" si="335"/>
        <v>Valid</v>
      </c>
    </row>
    <row r="3026" spans="1:16">
      <c r="A3026" t="s">
        <v>3221</v>
      </c>
      <c r="B3026" t="s">
        <v>74</v>
      </c>
      <c r="C3026" s="2">
        <v>45936</v>
      </c>
      <c r="D3026" s="3">
        <v>0.4947685185185185</v>
      </c>
      <c r="E3026" t="s">
        <v>194</v>
      </c>
      <c r="F3026">
        <v>0</v>
      </c>
      <c r="G3026" t="s">
        <v>189</v>
      </c>
      <c r="I3026">
        <f t="shared" si="329"/>
        <v>1</v>
      </c>
      <c r="J3026" t="str">
        <f t="shared" si="330"/>
        <v>OK</v>
      </c>
      <c r="K3026" t="str">
        <f t="shared" si="331"/>
        <v>Successful</v>
      </c>
      <c r="L3026" t="str">
        <f t="shared" si="332"/>
        <v>Balance Inquiry</v>
      </c>
      <c r="M3026" t="str">
        <f t="shared" si="333"/>
        <v>OK</v>
      </c>
      <c r="N3026" t="str">
        <f t="shared" si="334"/>
        <v>OK</v>
      </c>
      <c r="O3026" t="str">
        <f>_xlfn.XLOOKUP(B3026,'01_Raw_ATMs'!A:A,'01_Raw_ATMs'!A:A,"Not Found")</f>
        <v>ATM003</v>
      </c>
      <c r="P3026" t="str">
        <f t="shared" si="335"/>
        <v>Valid</v>
      </c>
    </row>
    <row r="3027" spans="1:16">
      <c r="A3027" t="s">
        <v>3222</v>
      </c>
      <c r="B3027" t="s">
        <v>103</v>
      </c>
      <c r="C3027" s="2">
        <v>46042</v>
      </c>
      <c r="D3027" s="3">
        <v>0.71785879629629634</v>
      </c>
      <c r="E3027" t="s">
        <v>33</v>
      </c>
      <c r="F3027">
        <v>10000</v>
      </c>
      <c r="G3027" t="s">
        <v>189</v>
      </c>
      <c r="I3027">
        <f t="shared" si="329"/>
        <v>1</v>
      </c>
      <c r="J3027" t="str">
        <f t="shared" si="330"/>
        <v>OK</v>
      </c>
      <c r="K3027" t="str">
        <f t="shared" si="331"/>
        <v>Successful</v>
      </c>
      <c r="L3027" t="str">
        <f t="shared" si="332"/>
        <v>Withdrawal</v>
      </c>
      <c r="M3027" t="str">
        <f t="shared" si="333"/>
        <v>OK</v>
      </c>
      <c r="N3027" t="str">
        <f t="shared" si="334"/>
        <v>OK</v>
      </c>
      <c r="O3027" t="str">
        <f>_xlfn.XLOOKUP(B3027,'01_Raw_ATMs'!A:A,'01_Raw_ATMs'!A:A,"Not Found")</f>
        <v>ATM024</v>
      </c>
      <c r="P3027" t="str">
        <f t="shared" si="335"/>
        <v>Valid</v>
      </c>
    </row>
    <row r="3028" spans="1:16">
      <c r="A3028" t="s">
        <v>3223</v>
      </c>
      <c r="B3028" t="s">
        <v>121</v>
      </c>
      <c r="C3028" s="2">
        <v>45754</v>
      </c>
      <c r="D3028" s="3">
        <v>0.38090277777777781</v>
      </c>
      <c r="E3028" t="s">
        <v>33</v>
      </c>
      <c r="F3028">
        <v>10000</v>
      </c>
      <c r="G3028" t="s">
        <v>189</v>
      </c>
      <c r="I3028">
        <f t="shared" si="329"/>
        <v>1</v>
      </c>
      <c r="J3028" t="str">
        <f t="shared" si="330"/>
        <v>OK</v>
      </c>
      <c r="K3028" t="str">
        <f t="shared" si="331"/>
        <v>Successful</v>
      </c>
      <c r="L3028" t="str">
        <f t="shared" si="332"/>
        <v>Withdrawal</v>
      </c>
      <c r="M3028" t="str">
        <f t="shared" si="333"/>
        <v>OK</v>
      </c>
      <c r="N3028" t="str">
        <f t="shared" si="334"/>
        <v>OK</v>
      </c>
      <c r="O3028" t="str">
        <f>_xlfn.XLOOKUP(B3028,'01_Raw_ATMs'!A:A,'01_Raw_ATMs'!A:A,"Not Found")</f>
        <v>ATM041</v>
      </c>
      <c r="P3028" t="str">
        <f t="shared" si="335"/>
        <v>Valid</v>
      </c>
    </row>
    <row r="3029" spans="1:16">
      <c r="A3029" t="s">
        <v>3224</v>
      </c>
      <c r="B3029" t="s">
        <v>119</v>
      </c>
      <c r="C3029" s="2">
        <v>45682</v>
      </c>
      <c r="D3029" s="3">
        <v>0.94662037037037039</v>
      </c>
      <c r="E3029" t="s">
        <v>33</v>
      </c>
      <c r="F3029">
        <v>3000</v>
      </c>
      <c r="G3029" t="s">
        <v>189</v>
      </c>
      <c r="I3029">
        <f t="shared" si="329"/>
        <v>1</v>
      </c>
      <c r="J3029" t="str">
        <f t="shared" si="330"/>
        <v>OK</v>
      </c>
      <c r="K3029" t="str">
        <f t="shared" si="331"/>
        <v>Successful</v>
      </c>
      <c r="L3029" t="str">
        <f t="shared" si="332"/>
        <v>Withdrawal</v>
      </c>
      <c r="M3029" t="str">
        <f t="shared" si="333"/>
        <v>OK</v>
      </c>
      <c r="N3029" t="str">
        <f t="shared" si="334"/>
        <v>OK</v>
      </c>
      <c r="O3029" t="str">
        <f>_xlfn.XLOOKUP(B3029,'01_Raw_ATMs'!A:A,'01_Raw_ATMs'!A:A,"Not Found")</f>
        <v>ATM039</v>
      </c>
      <c r="P3029" t="str">
        <f t="shared" si="335"/>
        <v>Valid</v>
      </c>
    </row>
    <row r="3030" spans="1:16">
      <c r="A3030" t="s">
        <v>3225</v>
      </c>
      <c r="B3030" t="s">
        <v>126</v>
      </c>
      <c r="C3030" s="2">
        <v>46017</v>
      </c>
      <c r="D3030" s="3">
        <v>0.29314814814814821</v>
      </c>
      <c r="E3030" t="s">
        <v>33</v>
      </c>
      <c r="F3030">
        <v>8000</v>
      </c>
      <c r="G3030" t="s">
        <v>189</v>
      </c>
      <c r="I3030">
        <f t="shared" si="329"/>
        <v>1</v>
      </c>
      <c r="J3030" t="str">
        <f t="shared" si="330"/>
        <v>OK</v>
      </c>
      <c r="K3030" t="str">
        <f t="shared" si="331"/>
        <v>Successful</v>
      </c>
      <c r="L3030" t="str">
        <f t="shared" si="332"/>
        <v>Withdrawal</v>
      </c>
      <c r="M3030" t="str">
        <f t="shared" si="333"/>
        <v>OK</v>
      </c>
      <c r="N3030" t="str">
        <f t="shared" si="334"/>
        <v>OK</v>
      </c>
      <c r="O3030" t="str">
        <f>_xlfn.XLOOKUP(B3030,'01_Raw_ATMs'!A:A,'01_Raw_ATMs'!A:A,"Not Found")</f>
        <v>ATM046</v>
      </c>
      <c r="P3030" t="str">
        <f t="shared" si="335"/>
        <v>Valid</v>
      </c>
    </row>
    <row r="3031" spans="1:16">
      <c r="A3031" t="s">
        <v>3226</v>
      </c>
      <c r="B3031" t="s">
        <v>121</v>
      </c>
      <c r="C3031" s="2">
        <v>45751</v>
      </c>
      <c r="D3031" s="3">
        <v>0.35247685185185179</v>
      </c>
      <c r="E3031" t="s">
        <v>211</v>
      </c>
      <c r="F3031">
        <v>0</v>
      </c>
      <c r="G3031" t="s">
        <v>214</v>
      </c>
      <c r="H3031" t="s">
        <v>42</v>
      </c>
      <c r="I3031">
        <f t="shared" si="329"/>
        <v>1</v>
      </c>
      <c r="J3031" t="str">
        <f t="shared" si="330"/>
        <v>OK</v>
      </c>
      <c r="K3031" t="str">
        <f t="shared" si="331"/>
        <v>Failed</v>
      </c>
      <c r="L3031" t="str">
        <f t="shared" si="332"/>
        <v>Mini Statement</v>
      </c>
      <c r="M3031" t="str">
        <f t="shared" si="333"/>
        <v>OK</v>
      </c>
      <c r="N3031" t="str">
        <f t="shared" si="334"/>
        <v>OK</v>
      </c>
      <c r="O3031" t="str">
        <f>_xlfn.XLOOKUP(B3031,'01_Raw_ATMs'!A:A,'01_Raw_ATMs'!A:A,"Not Found")</f>
        <v>ATM041</v>
      </c>
      <c r="P3031" t="str">
        <f t="shared" si="335"/>
        <v>Valid</v>
      </c>
    </row>
    <row r="3032" spans="1:16">
      <c r="A3032" t="s">
        <v>3227</v>
      </c>
      <c r="B3032" t="s">
        <v>174</v>
      </c>
      <c r="C3032" s="2">
        <v>46081</v>
      </c>
      <c r="D3032" s="3">
        <v>0.4412847222222222</v>
      </c>
      <c r="E3032" t="s">
        <v>194</v>
      </c>
      <c r="F3032">
        <v>0</v>
      </c>
      <c r="G3032" t="s">
        <v>189</v>
      </c>
      <c r="I3032">
        <f t="shared" si="329"/>
        <v>1</v>
      </c>
      <c r="J3032" t="str">
        <f t="shared" si="330"/>
        <v>OK</v>
      </c>
      <c r="K3032" t="str">
        <f t="shared" si="331"/>
        <v>Successful</v>
      </c>
      <c r="L3032" t="str">
        <f t="shared" si="332"/>
        <v>Balance Inquiry</v>
      </c>
      <c r="M3032" t="str">
        <f t="shared" si="333"/>
        <v>OK</v>
      </c>
      <c r="N3032" t="str">
        <f t="shared" si="334"/>
        <v>OK</v>
      </c>
      <c r="O3032" t="str">
        <f>_xlfn.XLOOKUP(B3032,'01_Raw_ATMs'!A:A,'01_Raw_ATMs'!A:A,"Not Found")</f>
        <v>ATM094</v>
      </c>
      <c r="P3032" t="str">
        <f t="shared" si="335"/>
        <v>Valid</v>
      </c>
    </row>
    <row r="3033" spans="1:16">
      <c r="A3033" t="s">
        <v>3228</v>
      </c>
      <c r="B3033" t="s">
        <v>146</v>
      </c>
      <c r="C3033" s="2">
        <v>46089</v>
      </c>
      <c r="D3033" s="3">
        <v>0.31208333333333332</v>
      </c>
      <c r="E3033" t="s">
        <v>261</v>
      </c>
      <c r="F3033">
        <v>1000</v>
      </c>
      <c r="G3033" t="s">
        <v>189</v>
      </c>
      <c r="I3033">
        <f t="shared" si="329"/>
        <v>1</v>
      </c>
      <c r="J3033" t="str">
        <f t="shared" si="330"/>
        <v>OK</v>
      </c>
      <c r="K3033" t="str">
        <f t="shared" si="331"/>
        <v>Successful</v>
      </c>
      <c r="L3033" t="str">
        <f t="shared" si="332"/>
        <v>Cash Deposit</v>
      </c>
      <c r="M3033" t="str">
        <f t="shared" si="333"/>
        <v>OK</v>
      </c>
      <c r="N3033" t="str">
        <f t="shared" si="334"/>
        <v>OK</v>
      </c>
      <c r="O3033" t="str">
        <f>_xlfn.XLOOKUP(B3033,'01_Raw_ATMs'!A:A,'01_Raw_ATMs'!A:A,"Not Found")</f>
        <v>ATM066</v>
      </c>
      <c r="P3033" t="str">
        <f t="shared" si="335"/>
        <v>Valid</v>
      </c>
    </row>
    <row r="3034" spans="1:16">
      <c r="A3034" t="s">
        <v>3229</v>
      </c>
      <c r="B3034" t="s">
        <v>115</v>
      </c>
      <c r="C3034" s="2">
        <v>45977</v>
      </c>
      <c r="D3034" s="3">
        <v>0.6260648148148148</v>
      </c>
      <c r="E3034" t="s">
        <v>194</v>
      </c>
      <c r="F3034">
        <v>0</v>
      </c>
      <c r="G3034" t="s">
        <v>189</v>
      </c>
      <c r="I3034">
        <f t="shared" si="329"/>
        <v>1</v>
      </c>
      <c r="J3034" t="str">
        <f t="shared" si="330"/>
        <v>OK</v>
      </c>
      <c r="K3034" t="str">
        <f t="shared" si="331"/>
        <v>Successful</v>
      </c>
      <c r="L3034" t="str">
        <f t="shared" si="332"/>
        <v>Balance Inquiry</v>
      </c>
      <c r="M3034" t="str">
        <f t="shared" si="333"/>
        <v>OK</v>
      </c>
      <c r="N3034" t="str">
        <f t="shared" si="334"/>
        <v>OK</v>
      </c>
      <c r="O3034" t="str">
        <f>_xlfn.XLOOKUP(B3034,'01_Raw_ATMs'!A:A,'01_Raw_ATMs'!A:A,"Not Found")</f>
        <v>ATM035</v>
      </c>
      <c r="P3034" t="str">
        <f t="shared" si="335"/>
        <v>Valid</v>
      </c>
    </row>
    <row r="3035" spans="1:16">
      <c r="A3035" t="s">
        <v>3230</v>
      </c>
      <c r="B3035" t="s">
        <v>165</v>
      </c>
      <c r="C3035" s="2">
        <v>45748</v>
      </c>
      <c r="D3035" s="3">
        <v>0.92194444444444446</v>
      </c>
      <c r="E3035" t="s">
        <v>33</v>
      </c>
      <c r="F3035">
        <v>2500</v>
      </c>
      <c r="G3035" t="s">
        <v>189</v>
      </c>
      <c r="I3035">
        <f t="shared" si="329"/>
        <v>1</v>
      </c>
      <c r="J3035" t="str">
        <f t="shared" si="330"/>
        <v>OK</v>
      </c>
      <c r="K3035" t="str">
        <f t="shared" si="331"/>
        <v>Successful</v>
      </c>
      <c r="L3035" t="str">
        <f t="shared" si="332"/>
        <v>Withdrawal</v>
      </c>
      <c r="M3035" t="str">
        <f t="shared" si="333"/>
        <v>OK</v>
      </c>
      <c r="N3035" t="str">
        <f t="shared" si="334"/>
        <v>OK</v>
      </c>
      <c r="O3035" t="str">
        <f>_xlfn.XLOOKUP(B3035,'01_Raw_ATMs'!A:A,'01_Raw_ATMs'!A:A,"Not Found")</f>
        <v>ATM085</v>
      </c>
      <c r="P3035" t="str">
        <f t="shared" si="335"/>
        <v>Valid</v>
      </c>
    </row>
    <row r="3036" spans="1:16">
      <c r="A3036" t="s">
        <v>3231</v>
      </c>
      <c r="B3036" t="s">
        <v>153</v>
      </c>
      <c r="C3036" s="2">
        <v>45791</v>
      </c>
      <c r="D3036" s="3">
        <v>0.26321759259259259</v>
      </c>
      <c r="E3036" t="s">
        <v>33</v>
      </c>
      <c r="F3036">
        <v>8000</v>
      </c>
      <c r="G3036" t="s">
        <v>189</v>
      </c>
      <c r="I3036">
        <f t="shared" si="329"/>
        <v>1</v>
      </c>
      <c r="J3036" t="str">
        <f t="shared" si="330"/>
        <v>OK</v>
      </c>
      <c r="K3036" t="str">
        <f t="shared" si="331"/>
        <v>Successful</v>
      </c>
      <c r="L3036" t="str">
        <f t="shared" si="332"/>
        <v>Withdrawal</v>
      </c>
      <c r="M3036" t="str">
        <f t="shared" si="333"/>
        <v>OK</v>
      </c>
      <c r="N3036" t="str">
        <f t="shared" si="334"/>
        <v>OK</v>
      </c>
      <c r="O3036" t="str">
        <f>_xlfn.XLOOKUP(B3036,'01_Raw_ATMs'!A:A,'01_Raw_ATMs'!A:A,"Not Found")</f>
        <v>ATM073</v>
      </c>
      <c r="P3036" t="str">
        <f t="shared" si="335"/>
        <v>Valid</v>
      </c>
    </row>
    <row r="3037" spans="1:16">
      <c r="A3037" t="s">
        <v>3232</v>
      </c>
      <c r="B3037" t="s">
        <v>178</v>
      </c>
      <c r="C3037" s="2">
        <v>46199</v>
      </c>
      <c r="D3037" s="3">
        <v>0.90968749999999998</v>
      </c>
      <c r="E3037" t="s">
        <v>211</v>
      </c>
      <c r="F3037">
        <v>0</v>
      </c>
      <c r="G3037" t="s">
        <v>189</v>
      </c>
      <c r="I3037">
        <f t="shared" si="329"/>
        <v>1</v>
      </c>
      <c r="J3037" t="str">
        <f t="shared" si="330"/>
        <v>OK</v>
      </c>
      <c r="K3037" t="str">
        <f t="shared" si="331"/>
        <v>Successful</v>
      </c>
      <c r="L3037" t="str">
        <f t="shared" si="332"/>
        <v>Mini Statement</v>
      </c>
      <c r="M3037" t="str">
        <f t="shared" si="333"/>
        <v>OK</v>
      </c>
      <c r="N3037" t="str">
        <f t="shared" si="334"/>
        <v>OK</v>
      </c>
      <c r="O3037" t="str">
        <f>_xlfn.XLOOKUP(B3037,'01_Raw_ATMs'!A:A,'01_Raw_ATMs'!A:A,"Not Found")</f>
        <v>ATM098</v>
      </c>
      <c r="P3037" t="str">
        <f t="shared" si="335"/>
        <v>Valid</v>
      </c>
    </row>
    <row r="3038" spans="1:16">
      <c r="A3038" t="s">
        <v>3233</v>
      </c>
      <c r="B3038" t="s">
        <v>158</v>
      </c>
      <c r="C3038" s="2">
        <v>45788</v>
      </c>
      <c r="D3038" s="3">
        <v>0.82662037037037039</v>
      </c>
      <c r="E3038" t="s">
        <v>261</v>
      </c>
      <c r="F3038">
        <v>5000</v>
      </c>
      <c r="G3038" t="s">
        <v>189</v>
      </c>
      <c r="I3038">
        <f t="shared" si="329"/>
        <v>1</v>
      </c>
      <c r="J3038" t="str">
        <f t="shared" si="330"/>
        <v>OK</v>
      </c>
      <c r="K3038" t="str">
        <f t="shared" si="331"/>
        <v>Successful</v>
      </c>
      <c r="L3038" t="str">
        <f t="shared" si="332"/>
        <v>Cash Deposit</v>
      </c>
      <c r="M3038" t="str">
        <f t="shared" si="333"/>
        <v>OK</v>
      </c>
      <c r="N3038" t="str">
        <f t="shared" si="334"/>
        <v>OK</v>
      </c>
      <c r="O3038" t="str">
        <f>_xlfn.XLOOKUP(B3038,'01_Raw_ATMs'!A:A,'01_Raw_ATMs'!A:A,"Not Found")</f>
        <v>ATM078</v>
      </c>
      <c r="P3038" t="str">
        <f t="shared" si="335"/>
        <v>Valid</v>
      </c>
    </row>
    <row r="3039" spans="1:16">
      <c r="A3039" t="s">
        <v>3234</v>
      </c>
      <c r="B3039" t="s">
        <v>146</v>
      </c>
      <c r="C3039" s="2">
        <v>46105</v>
      </c>
      <c r="D3039" s="3">
        <v>0.41842592592592592</v>
      </c>
      <c r="E3039" t="s">
        <v>33</v>
      </c>
      <c r="F3039">
        <v>2000</v>
      </c>
      <c r="G3039" t="s">
        <v>189</v>
      </c>
      <c r="I3039">
        <f t="shared" si="329"/>
        <v>1</v>
      </c>
      <c r="J3039" t="str">
        <f t="shared" si="330"/>
        <v>OK</v>
      </c>
      <c r="K3039" t="str">
        <f t="shared" si="331"/>
        <v>Successful</v>
      </c>
      <c r="L3039" t="str">
        <f t="shared" si="332"/>
        <v>Withdrawal</v>
      </c>
      <c r="M3039" t="str">
        <f t="shared" si="333"/>
        <v>OK</v>
      </c>
      <c r="N3039" t="str">
        <f t="shared" si="334"/>
        <v>OK</v>
      </c>
      <c r="O3039" t="str">
        <f>_xlfn.XLOOKUP(B3039,'01_Raw_ATMs'!A:A,'01_Raw_ATMs'!A:A,"Not Found")</f>
        <v>ATM066</v>
      </c>
      <c r="P3039" t="str">
        <f t="shared" si="335"/>
        <v>Valid</v>
      </c>
    </row>
    <row r="3040" spans="1:16">
      <c r="A3040" t="s">
        <v>3235</v>
      </c>
      <c r="B3040" t="s">
        <v>148</v>
      </c>
      <c r="C3040" s="2">
        <v>46078</v>
      </c>
      <c r="D3040" s="3">
        <v>0.51887731481481481</v>
      </c>
      <c r="E3040" t="s">
        <v>33</v>
      </c>
      <c r="F3040">
        <v>500</v>
      </c>
      <c r="G3040" t="s">
        <v>189</v>
      </c>
      <c r="I3040">
        <f t="shared" si="329"/>
        <v>1</v>
      </c>
      <c r="J3040" t="str">
        <f t="shared" si="330"/>
        <v>OK</v>
      </c>
      <c r="K3040" t="str">
        <f t="shared" si="331"/>
        <v>Successful</v>
      </c>
      <c r="L3040" t="str">
        <f t="shared" si="332"/>
        <v>Withdrawal</v>
      </c>
      <c r="M3040" t="str">
        <f t="shared" si="333"/>
        <v>OK</v>
      </c>
      <c r="N3040" t="str">
        <f t="shared" si="334"/>
        <v>OK</v>
      </c>
      <c r="O3040" t="str">
        <f>_xlfn.XLOOKUP(B3040,'01_Raw_ATMs'!A:A,'01_Raw_ATMs'!A:A,"Not Found")</f>
        <v>ATM068</v>
      </c>
      <c r="P3040" t="str">
        <f t="shared" si="335"/>
        <v>Valid</v>
      </c>
    </row>
    <row r="3041" spans="1:16">
      <c r="A3041" t="s">
        <v>3236</v>
      </c>
      <c r="B3041" t="s">
        <v>101</v>
      </c>
      <c r="C3041" s="2">
        <v>45862</v>
      </c>
      <c r="D3041" s="3">
        <v>0.77202546296296293</v>
      </c>
      <c r="E3041" t="s">
        <v>211</v>
      </c>
      <c r="F3041">
        <v>0</v>
      </c>
      <c r="G3041" t="s">
        <v>189</v>
      </c>
      <c r="I3041">
        <f t="shared" si="329"/>
        <v>1</v>
      </c>
      <c r="J3041" t="str">
        <f t="shared" si="330"/>
        <v>OK</v>
      </c>
      <c r="K3041" t="str">
        <f t="shared" si="331"/>
        <v>Successful</v>
      </c>
      <c r="L3041" t="str">
        <f t="shared" si="332"/>
        <v>Mini Statement</v>
      </c>
      <c r="M3041" t="str">
        <f t="shared" si="333"/>
        <v>OK</v>
      </c>
      <c r="N3041" t="str">
        <f t="shared" si="334"/>
        <v>OK</v>
      </c>
      <c r="O3041" t="str">
        <f>_xlfn.XLOOKUP(B3041,'01_Raw_ATMs'!A:A,'01_Raw_ATMs'!A:A,"Not Found")</f>
        <v>ATM022</v>
      </c>
      <c r="P3041" t="str">
        <f t="shared" si="335"/>
        <v>Valid</v>
      </c>
    </row>
    <row r="3042" spans="1:16">
      <c r="A3042" t="s">
        <v>3237</v>
      </c>
      <c r="B3042" t="s">
        <v>71</v>
      </c>
      <c r="C3042" s="2">
        <v>46025</v>
      </c>
      <c r="D3042" s="3">
        <v>0.83398148148148143</v>
      </c>
      <c r="E3042" t="s">
        <v>33</v>
      </c>
      <c r="F3042">
        <v>2000</v>
      </c>
      <c r="G3042" t="s">
        <v>189</v>
      </c>
      <c r="I3042">
        <f t="shared" si="329"/>
        <v>1</v>
      </c>
      <c r="J3042" t="str">
        <f t="shared" si="330"/>
        <v>OK</v>
      </c>
      <c r="K3042" t="str">
        <f t="shared" si="331"/>
        <v>Successful</v>
      </c>
      <c r="L3042" t="str">
        <f t="shared" si="332"/>
        <v>Withdrawal</v>
      </c>
      <c r="M3042" t="str">
        <f t="shared" si="333"/>
        <v>OK</v>
      </c>
      <c r="N3042" t="str">
        <f t="shared" si="334"/>
        <v>OK</v>
      </c>
      <c r="O3042" t="str">
        <f>_xlfn.XLOOKUP(B3042,'01_Raw_ATMs'!A:A,'01_Raw_ATMs'!A:A,"Not Found")</f>
        <v>ATM002</v>
      </c>
      <c r="P3042" t="str">
        <f t="shared" si="335"/>
        <v>Valid</v>
      </c>
    </row>
    <row r="3043" spans="1:16">
      <c r="A3043" t="s">
        <v>3238</v>
      </c>
      <c r="B3043" t="s">
        <v>74</v>
      </c>
      <c r="C3043" s="2">
        <v>45676</v>
      </c>
      <c r="D3043" s="3">
        <v>0.68350694444444449</v>
      </c>
      <c r="E3043" t="s">
        <v>194</v>
      </c>
      <c r="F3043">
        <v>0</v>
      </c>
      <c r="G3043" t="s">
        <v>189</v>
      </c>
      <c r="I3043">
        <f t="shared" si="329"/>
        <v>1</v>
      </c>
      <c r="J3043" t="str">
        <f t="shared" si="330"/>
        <v>OK</v>
      </c>
      <c r="K3043" t="str">
        <f t="shared" si="331"/>
        <v>Successful</v>
      </c>
      <c r="L3043" t="str">
        <f t="shared" si="332"/>
        <v>Balance Inquiry</v>
      </c>
      <c r="M3043" t="str">
        <f t="shared" si="333"/>
        <v>OK</v>
      </c>
      <c r="N3043" t="str">
        <f t="shared" si="334"/>
        <v>OK</v>
      </c>
      <c r="O3043" t="str">
        <f>_xlfn.XLOOKUP(B3043,'01_Raw_ATMs'!A:A,'01_Raw_ATMs'!A:A,"Not Found")</f>
        <v>ATM003</v>
      </c>
      <c r="P3043" t="str">
        <f t="shared" si="335"/>
        <v>Valid</v>
      </c>
    </row>
    <row r="3044" spans="1:16">
      <c r="A3044" t="s">
        <v>3239</v>
      </c>
      <c r="B3044" t="s">
        <v>132</v>
      </c>
      <c r="C3044" s="2">
        <v>46122</v>
      </c>
      <c r="D3044" s="3">
        <v>0.3803125</v>
      </c>
      <c r="E3044" t="s">
        <v>33</v>
      </c>
      <c r="F3044">
        <v>6000</v>
      </c>
      <c r="G3044" t="s">
        <v>189</v>
      </c>
      <c r="I3044">
        <f t="shared" si="329"/>
        <v>1</v>
      </c>
      <c r="J3044" t="str">
        <f t="shared" si="330"/>
        <v>OK</v>
      </c>
      <c r="K3044" t="str">
        <f t="shared" si="331"/>
        <v>Successful</v>
      </c>
      <c r="L3044" t="str">
        <f t="shared" si="332"/>
        <v>Withdrawal</v>
      </c>
      <c r="M3044" t="str">
        <f t="shared" si="333"/>
        <v>OK</v>
      </c>
      <c r="N3044" t="str">
        <f t="shared" si="334"/>
        <v>OK</v>
      </c>
      <c r="O3044" t="str">
        <f>_xlfn.XLOOKUP(B3044,'01_Raw_ATMs'!A:A,'01_Raw_ATMs'!A:A,"Not Found")</f>
        <v>ATM052</v>
      </c>
      <c r="P3044" t="str">
        <f t="shared" si="335"/>
        <v>Valid</v>
      </c>
    </row>
    <row r="3045" spans="1:16">
      <c r="A3045" t="s">
        <v>3240</v>
      </c>
      <c r="B3045" t="s">
        <v>179</v>
      </c>
      <c r="C3045" s="2">
        <v>45750</v>
      </c>
      <c r="D3045" s="3">
        <v>0.29681712962962958</v>
      </c>
      <c r="E3045" t="s">
        <v>194</v>
      </c>
      <c r="F3045">
        <v>0</v>
      </c>
      <c r="G3045" t="s">
        <v>189</v>
      </c>
      <c r="I3045">
        <f t="shared" si="329"/>
        <v>1</v>
      </c>
      <c r="J3045" t="str">
        <f t="shared" si="330"/>
        <v>OK</v>
      </c>
      <c r="K3045" t="str">
        <f t="shared" si="331"/>
        <v>Successful</v>
      </c>
      <c r="L3045" t="str">
        <f t="shared" si="332"/>
        <v>Balance Inquiry</v>
      </c>
      <c r="M3045" t="str">
        <f t="shared" si="333"/>
        <v>OK</v>
      </c>
      <c r="N3045" t="str">
        <f t="shared" si="334"/>
        <v>OK</v>
      </c>
      <c r="O3045" t="str">
        <f>_xlfn.XLOOKUP(B3045,'01_Raw_ATMs'!A:A,'01_Raw_ATMs'!A:A,"Not Found")</f>
        <v>ATM099</v>
      </c>
      <c r="P3045" t="str">
        <f t="shared" si="335"/>
        <v>Valid</v>
      </c>
    </row>
    <row r="3046" spans="1:16">
      <c r="A3046" t="s">
        <v>3241</v>
      </c>
      <c r="B3046" t="s">
        <v>89</v>
      </c>
      <c r="C3046" s="2">
        <v>46051</v>
      </c>
      <c r="D3046" s="3">
        <v>0.69976851851851851</v>
      </c>
      <c r="E3046" t="s">
        <v>33</v>
      </c>
      <c r="F3046">
        <v>2000</v>
      </c>
      <c r="G3046" t="s">
        <v>189</v>
      </c>
      <c r="I3046">
        <f t="shared" si="329"/>
        <v>1</v>
      </c>
      <c r="J3046" t="str">
        <f t="shared" si="330"/>
        <v>OK</v>
      </c>
      <c r="K3046" t="str">
        <f t="shared" si="331"/>
        <v>Successful</v>
      </c>
      <c r="L3046" t="str">
        <f t="shared" si="332"/>
        <v>Withdrawal</v>
      </c>
      <c r="M3046" t="str">
        <f t="shared" si="333"/>
        <v>OK</v>
      </c>
      <c r="N3046" t="str">
        <f t="shared" si="334"/>
        <v>OK</v>
      </c>
      <c r="O3046" t="str">
        <f>_xlfn.XLOOKUP(B3046,'01_Raw_ATMs'!A:A,'01_Raw_ATMs'!A:A,"Not Found")</f>
        <v>ATM012</v>
      </c>
      <c r="P3046" t="str">
        <f t="shared" si="335"/>
        <v>Valid</v>
      </c>
    </row>
    <row r="3047" spans="1:16">
      <c r="A3047" t="s">
        <v>3242</v>
      </c>
      <c r="B3047" t="s">
        <v>144</v>
      </c>
      <c r="C3047" s="2">
        <v>45864</v>
      </c>
      <c r="D3047" s="3">
        <v>0.90825231481481483</v>
      </c>
      <c r="E3047" t="s">
        <v>33</v>
      </c>
      <c r="F3047">
        <v>6000</v>
      </c>
      <c r="G3047" t="s">
        <v>214</v>
      </c>
      <c r="H3047" t="s">
        <v>1080</v>
      </c>
      <c r="I3047">
        <f t="shared" si="329"/>
        <v>1</v>
      </c>
      <c r="J3047" t="str">
        <f t="shared" si="330"/>
        <v>OK</v>
      </c>
      <c r="K3047" t="str">
        <f t="shared" si="331"/>
        <v>Failed</v>
      </c>
      <c r="L3047" t="str">
        <f t="shared" si="332"/>
        <v>Withdrawal</v>
      </c>
      <c r="M3047" t="str">
        <f t="shared" si="333"/>
        <v>OK</v>
      </c>
      <c r="N3047" t="str">
        <f t="shared" si="334"/>
        <v>OK</v>
      </c>
      <c r="O3047" t="str">
        <f>_xlfn.XLOOKUP(B3047,'01_Raw_ATMs'!A:A,'01_Raw_ATMs'!A:A,"Not Found")</f>
        <v>ATM064</v>
      </c>
      <c r="P3047" t="str">
        <f t="shared" si="335"/>
        <v>Valid</v>
      </c>
    </row>
    <row r="3048" spans="1:16">
      <c r="A3048" t="s">
        <v>3243</v>
      </c>
      <c r="B3048" t="s">
        <v>174</v>
      </c>
      <c r="C3048" s="2">
        <v>46128</v>
      </c>
      <c r="D3048" s="3">
        <v>0.77710648148148154</v>
      </c>
      <c r="E3048" t="s">
        <v>33</v>
      </c>
      <c r="F3048">
        <v>6000</v>
      </c>
      <c r="G3048" t="s">
        <v>189</v>
      </c>
      <c r="I3048">
        <f t="shared" si="329"/>
        <v>1</v>
      </c>
      <c r="J3048" t="str">
        <f t="shared" si="330"/>
        <v>OK</v>
      </c>
      <c r="K3048" t="str">
        <f t="shared" si="331"/>
        <v>Successful</v>
      </c>
      <c r="L3048" t="str">
        <f t="shared" si="332"/>
        <v>Withdrawal</v>
      </c>
      <c r="M3048" t="str">
        <f t="shared" si="333"/>
        <v>OK</v>
      </c>
      <c r="N3048" t="str">
        <f t="shared" si="334"/>
        <v>OK</v>
      </c>
      <c r="O3048" t="str">
        <f>_xlfn.XLOOKUP(B3048,'01_Raw_ATMs'!A:A,'01_Raw_ATMs'!A:A,"Not Found")</f>
        <v>ATM094</v>
      </c>
      <c r="P3048" t="str">
        <f t="shared" si="335"/>
        <v>Valid</v>
      </c>
    </row>
    <row r="3049" spans="1:16">
      <c r="A3049" t="s">
        <v>3244</v>
      </c>
      <c r="B3049" t="s">
        <v>124</v>
      </c>
      <c r="C3049" s="2">
        <v>45965</v>
      </c>
      <c r="D3049" s="3">
        <v>0.70353009259259258</v>
      </c>
      <c r="E3049" t="s">
        <v>211</v>
      </c>
      <c r="F3049">
        <v>0</v>
      </c>
      <c r="G3049" t="s">
        <v>189</v>
      </c>
      <c r="I3049">
        <f t="shared" si="329"/>
        <v>1</v>
      </c>
      <c r="J3049" t="str">
        <f t="shared" si="330"/>
        <v>OK</v>
      </c>
      <c r="K3049" t="str">
        <f t="shared" si="331"/>
        <v>Successful</v>
      </c>
      <c r="L3049" t="str">
        <f t="shared" si="332"/>
        <v>Mini Statement</v>
      </c>
      <c r="M3049" t="str">
        <f t="shared" si="333"/>
        <v>OK</v>
      </c>
      <c r="N3049" t="str">
        <f t="shared" si="334"/>
        <v>OK</v>
      </c>
      <c r="O3049" t="str">
        <f>_xlfn.XLOOKUP(B3049,'01_Raw_ATMs'!A:A,'01_Raw_ATMs'!A:A,"Not Found")</f>
        <v>ATM044</v>
      </c>
      <c r="P3049" t="str">
        <f t="shared" si="335"/>
        <v>Valid</v>
      </c>
    </row>
    <row r="3050" spans="1:16">
      <c r="A3050" t="s">
        <v>3245</v>
      </c>
      <c r="B3050" t="s">
        <v>151</v>
      </c>
      <c r="C3050" s="2">
        <v>46093</v>
      </c>
      <c r="D3050" s="3">
        <v>0.63638888888888889</v>
      </c>
      <c r="E3050" t="s">
        <v>33</v>
      </c>
      <c r="F3050">
        <v>500</v>
      </c>
      <c r="G3050" t="s">
        <v>189</v>
      </c>
      <c r="I3050">
        <f t="shared" si="329"/>
        <v>1</v>
      </c>
      <c r="J3050" t="str">
        <f t="shared" si="330"/>
        <v>OK</v>
      </c>
      <c r="K3050" t="str">
        <f t="shared" si="331"/>
        <v>Successful</v>
      </c>
      <c r="L3050" t="str">
        <f t="shared" si="332"/>
        <v>Withdrawal</v>
      </c>
      <c r="M3050" t="str">
        <f t="shared" si="333"/>
        <v>OK</v>
      </c>
      <c r="N3050" t="str">
        <f t="shared" si="334"/>
        <v>OK</v>
      </c>
      <c r="O3050" t="str">
        <f>_xlfn.XLOOKUP(B3050,'01_Raw_ATMs'!A:A,'01_Raw_ATMs'!A:A,"Not Found")</f>
        <v>ATM071</v>
      </c>
      <c r="P3050" t="str">
        <f t="shared" si="335"/>
        <v>Valid</v>
      </c>
    </row>
    <row r="3051" spans="1:16">
      <c r="A3051" t="s">
        <v>3246</v>
      </c>
      <c r="B3051" t="s">
        <v>157</v>
      </c>
      <c r="C3051" s="2">
        <v>46185</v>
      </c>
      <c r="D3051" s="3">
        <v>0.42656250000000001</v>
      </c>
      <c r="E3051" t="s">
        <v>33</v>
      </c>
      <c r="F3051">
        <v>1000</v>
      </c>
      <c r="G3051" t="s">
        <v>189</v>
      </c>
      <c r="I3051">
        <f t="shared" si="329"/>
        <v>1</v>
      </c>
      <c r="J3051" t="str">
        <f t="shared" si="330"/>
        <v>OK</v>
      </c>
      <c r="K3051" t="str">
        <f t="shared" si="331"/>
        <v>Successful</v>
      </c>
      <c r="L3051" t="str">
        <f t="shared" si="332"/>
        <v>Withdrawal</v>
      </c>
      <c r="M3051" t="str">
        <f t="shared" si="333"/>
        <v>OK</v>
      </c>
      <c r="N3051" t="str">
        <f t="shared" si="334"/>
        <v>OK</v>
      </c>
      <c r="O3051" t="str">
        <f>_xlfn.XLOOKUP(B3051,'01_Raw_ATMs'!A:A,'01_Raw_ATMs'!A:A,"Not Found")</f>
        <v>ATM077</v>
      </c>
      <c r="P3051" t="str">
        <f t="shared" si="335"/>
        <v>Valid</v>
      </c>
    </row>
    <row r="3052" spans="1:16">
      <c r="A3052" t="s">
        <v>3247</v>
      </c>
      <c r="B3052" t="s">
        <v>112</v>
      </c>
      <c r="C3052" s="2">
        <v>46114</v>
      </c>
      <c r="D3052" s="3">
        <v>0.2545486111111111</v>
      </c>
      <c r="E3052" t="s">
        <v>211</v>
      </c>
      <c r="F3052">
        <v>0</v>
      </c>
      <c r="G3052" t="s">
        <v>189</v>
      </c>
      <c r="I3052">
        <f t="shared" si="329"/>
        <v>1</v>
      </c>
      <c r="J3052" t="str">
        <f t="shared" si="330"/>
        <v>OK</v>
      </c>
      <c r="K3052" t="str">
        <f t="shared" si="331"/>
        <v>Successful</v>
      </c>
      <c r="L3052" t="str">
        <f t="shared" si="332"/>
        <v>Mini Statement</v>
      </c>
      <c r="M3052" t="str">
        <f t="shared" si="333"/>
        <v>OK</v>
      </c>
      <c r="N3052" t="str">
        <f t="shared" si="334"/>
        <v>OK</v>
      </c>
      <c r="O3052" t="str">
        <f>_xlfn.XLOOKUP(B3052,'01_Raw_ATMs'!A:A,'01_Raw_ATMs'!A:A,"Not Found")</f>
        <v>ATM032</v>
      </c>
      <c r="P3052" t="str">
        <f t="shared" si="335"/>
        <v>Valid</v>
      </c>
    </row>
    <row r="3053" spans="1:16">
      <c r="A3053" t="s">
        <v>3248</v>
      </c>
      <c r="B3053" t="s">
        <v>165</v>
      </c>
      <c r="C3053" s="2">
        <v>46036</v>
      </c>
      <c r="D3053" s="3">
        <v>0.76495370370370375</v>
      </c>
      <c r="E3053" t="s">
        <v>33</v>
      </c>
      <c r="F3053">
        <v>8000</v>
      </c>
      <c r="G3053" t="s">
        <v>214</v>
      </c>
      <c r="H3053" t="s">
        <v>42</v>
      </c>
      <c r="I3053">
        <f t="shared" si="329"/>
        <v>1</v>
      </c>
      <c r="J3053" t="str">
        <f t="shared" si="330"/>
        <v>OK</v>
      </c>
      <c r="K3053" t="str">
        <f t="shared" si="331"/>
        <v>Failed</v>
      </c>
      <c r="L3053" t="str">
        <f t="shared" si="332"/>
        <v>Withdrawal</v>
      </c>
      <c r="M3053" t="str">
        <f t="shared" si="333"/>
        <v>OK</v>
      </c>
      <c r="N3053" t="str">
        <f t="shared" si="334"/>
        <v>OK</v>
      </c>
      <c r="O3053" t="str">
        <f>_xlfn.XLOOKUP(B3053,'01_Raw_ATMs'!A:A,'01_Raw_ATMs'!A:A,"Not Found")</f>
        <v>ATM085</v>
      </c>
      <c r="P3053" t="str">
        <f t="shared" si="335"/>
        <v>Valid</v>
      </c>
    </row>
    <row r="3054" spans="1:16">
      <c r="A3054" t="s">
        <v>3249</v>
      </c>
      <c r="B3054" t="s">
        <v>99</v>
      </c>
      <c r="C3054" s="2">
        <v>45676</v>
      </c>
      <c r="D3054" s="3">
        <v>0.3450347222222222</v>
      </c>
      <c r="E3054" t="s">
        <v>194</v>
      </c>
      <c r="F3054">
        <v>0</v>
      </c>
      <c r="G3054" t="s">
        <v>189</v>
      </c>
      <c r="I3054">
        <f t="shared" si="329"/>
        <v>1</v>
      </c>
      <c r="J3054" t="str">
        <f t="shared" si="330"/>
        <v>OK</v>
      </c>
      <c r="K3054" t="str">
        <f t="shared" si="331"/>
        <v>Successful</v>
      </c>
      <c r="L3054" t="str">
        <f t="shared" si="332"/>
        <v>Balance Inquiry</v>
      </c>
      <c r="M3054" t="str">
        <f t="shared" si="333"/>
        <v>OK</v>
      </c>
      <c r="N3054" t="str">
        <f t="shared" si="334"/>
        <v>OK</v>
      </c>
      <c r="O3054" t="str">
        <f>_xlfn.XLOOKUP(B3054,'01_Raw_ATMs'!A:A,'01_Raw_ATMs'!A:A,"Not Found")</f>
        <v>ATM020</v>
      </c>
      <c r="P3054" t="str">
        <f t="shared" si="335"/>
        <v>Valid</v>
      </c>
    </row>
    <row r="3055" spans="1:16">
      <c r="A3055" t="s">
        <v>3250</v>
      </c>
      <c r="B3055" t="s">
        <v>127</v>
      </c>
      <c r="C3055" s="2">
        <v>45866</v>
      </c>
      <c r="D3055" s="3">
        <v>0.51061342592592596</v>
      </c>
      <c r="E3055" t="s">
        <v>33</v>
      </c>
      <c r="F3055">
        <v>500</v>
      </c>
      <c r="G3055" t="s">
        <v>189</v>
      </c>
      <c r="I3055">
        <f t="shared" si="329"/>
        <v>1</v>
      </c>
      <c r="J3055" t="str">
        <f t="shared" si="330"/>
        <v>OK</v>
      </c>
      <c r="K3055" t="str">
        <f t="shared" si="331"/>
        <v>Successful</v>
      </c>
      <c r="L3055" t="str">
        <f t="shared" si="332"/>
        <v>Withdrawal</v>
      </c>
      <c r="M3055" t="str">
        <f t="shared" si="333"/>
        <v>OK</v>
      </c>
      <c r="N3055" t="str">
        <f t="shared" si="334"/>
        <v>OK</v>
      </c>
      <c r="O3055" t="str">
        <f>_xlfn.XLOOKUP(B3055,'01_Raw_ATMs'!A:A,'01_Raw_ATMs'!A:A,"Not Found")</f>
        <v>ATM047</v>
      </c>
      <c r="P3055" t="str">
        <f t="shared" si="335"/>
        <v>Valid</v>
      </c>
    </row>
    <row r="3056" spans="1:16">
      <c r="A3056" t="s">
        <v>3251</v>
      </c>
      <c r="B3056" t="s">
        <v>129</v>
      </c>
      <c r="C3056" s="2">
        <v>45914</v>
      </c>
      <c r="D3056" s="3">
        <v>0.49774305555555548</v>
      </c>
      <c r="E3056" t="s">
        <v>33</v>
      </c>
      <c r="F3056">
        <v>4000</v>
      </c>
      <c r="G3056" t="s">
        <v>189</v>
      </c>
      <c r="I3056">
        <f t="shared" si="329"/>
        <v>1</v>
      </c>
      <c r="J3056" t="str">
        <f t="shared" si="330"/>
        <v>OK</v>
      </c>
      <c r="K3056" t="str">
        <f t="shared" si="331"/>
        <v>Successful</v>
      </c>
      <c r="L3056" t="str">
        <f t="shared" si="332"/>
        <v>Withdrawal</v>
      </c>
      <c r="M3056" t="str">
        <f t="shared" si="333"/>
        <v>OK</v>
      </c>
      <c r="N3056" t="str">
        <f t="shared" si="334"/>
        <v>OK</v>
      </c>
      <c r="O3056" t="str">
        <f>_xlfn.XLOOKUP(B3056,'01_Raw_ATMs'!A:A,'01_Raw_ATMs'!A:A,"Not Found")</f>
        <v>ATM049</v>
      </c>
      <c r="P3056" t="str">
        <f t="shared" si="335"/>
        <v>Valid</v>
      </c>
    </row>
    <row r="3057" spans="1:16">
      <c r="A3057" t="s">
        <v>3252</v>
      </c>
      <c r="B3057" t="s">
        <v>98</v>
      </c>
      <c r="C3057" s="2">
        <v>45712</v>
      </c>
      <c r="D3057" s="3">
        <v>0.27439814814814822</v>
      </c>
      <c r="E3057" t="s">
        <v>33</v>
      </c>
      <c r="F3057">
        <v>10000</v>
      </c>
      <c r="G3057" t="s">
        <v>189</v>
      </c>
      <c r="I3057">
        <f t="shared" si="329"/>
        <v>1</v>
      </c>
      <c r="J3057" t="str">
        <f t="shared" si="330"/>
        <v>OK</v>
      </c>
      <c r="K3057" t="str">
        <f t="shared" si="331"/>
        <v>Successful</v>
      </c>
      <c r="L3057" t="str">
        <f t="shared" si="332"/>
        <v>Withdrawal</v>
      </c>
      <c r="M3057" t="str">
        <f t="shared" si="333"/>
        <v>OK</v>
      </c>
      <c r="N3057" t="str">
        <f t="shared" si="334"/>
        <v>OK</v>
      </c>
      <c r="O3057" t="str">
        <f>_xlfn.XLOOKUP(B3057,'01_Raw_ATMs'!A:A,'01_Raw_ATMs'!A:A,"Not Found")</f>
        <v>ATM019</v>
      </c>
      <c r="P3057" t="str">
        <f t="shared" si="335"/>
        <v>Valid</v>
      </c>
    </row>
    <row r="3058" spans="1:16">
      <c r="A3058" t="s">
        <v>3253</v>
      </c>
      <c r="B3058" t="s">
        <v>96</v>
      </c>
      <c r="C3058" s="2">
        <v>45751</v>
      </c>
      <c r="D3058" s="3">
        <v>0.75692129629629634</v>
      </c>
      <c r="E3058" t="s">
        <v>33</v>
      </c>
      <c r="F3058">
        <v>2000</v>
      </c>
      <c r="G3058" t="s">
        <v>189</v>
      </c>
      <c r="I3058">
        <f t="shared" si="329"/>
        <v>1</v>
      </c>
      <c r="J3058" t="str">
        <f t="shared" si="330"/>
        <v>OK</v>
      </c>
      <c r="K3058" t="str">
        <f t="shared" si="331"/>
        <v>Successful</v>
      </c>
      <c r="L3058" t="str">
        <f t="shared" si="332"/>
        <v>Withdrawal</v>
      </c>
      <c r="M3058" t="str">
        <f t="shared" si="333"/>
        <v>OK</v>
      </c>
      <c r="N3058" t="str">
        <f t="shared" si="334"/>
        <v>OK</v>
      </c>
      <c r="O3058" t="str">
        <f>_xlfn.XLOOKUP(B3058,'01_Raw_ATMs'!A:A,'01_Raw_ATMs'!A:A,"Not Found")</f>
        <v>ATM018</v>
      </c>
      <c r="P3058" t="str">
        <f t="shared" si="335"/>
        <v>Valid</v>
      </c>
    </row>
    <row r="3059" spans="1:16">
      <c r="A3059" t="s">
        <v>3254</v>
      </c>
      <c r="B3059" t="s">
        <v>157</v>
      </c>
      <c r="C3059" s="2">
        <v>45953</v>
      </c>
      <c r="D3059" s="3">
        <v>0.92357638888888893</v>
      </c>
      <c r="E3059" t="s">
        <v>33</v>
      </c>
      <c r="F3059">
        <v>500</v>
      </c>
      <c r="G3059" t="s">
        <v>189</v>
      </c>
      <c r="I3059">
        <f t="shared" si="329"/>
        <v>1</v>
      </c>
      <c r="J3059" t="str">
        <f t="shared" si="330"/>
        <v>OK</v>
      </c>
      <c r="K3059" t="str">
        <f t="shared" si="331"/>
        <v>Successful</v>
      </c>
      <c r="L3059" t="str">
        <f t="shared" si="332"/>
        <v>Withdrawal</v>
      </c>
      <c r="M3059" t="str">
        <f t="shared" si="333"/>
        <v>OK</v>
      </c>
      <c r="N3059" t="str">
        <f t="shared" si="334"/>
        <v>OK</v>
      </c>
      <c r="O3059" t="str">
        <f>_xlfn.XLOOKUP(B3059,'01_Raw_ATMs'!A:A,'01_Raw_ATMs'!A:A,"Not Found")</f>
        <v>ATM077</v>
      </c>
      <c r="P3059" t="str">
        <f t="shared" si="335"/>
        <v>Valid</v>
      </c>
    </row>
    <row r="3060" spans="1:16">
      <c r="A3060" t="s">
        <v>3255</v>
      </c>
      <c r="B3060" t="s">
        <v>145</v>
      </c>
      <c r="C3060" s="2">
        <v>45729</v>
      </c>
      <c r="D3060" s="3">
        <v>0.69745370370370374</v>
      </c>
      <c r="E3060" t="s">
        <v>211</v>
      </c>
      <c r="F3060">
        <v>0</v>
      </c>
      <c r="G3060" t="s">
        <v>189</v>
      </c>
      <c r="I3060">
        <f t="shared" si="329"/>
        <v>1</v>
      </c>
      <c r="J3060" t="str">
        <f t="shared" si="330"/>
        <v>OK</v>
      </c>
      <c r="K3060" t="str">
        <f t="shared" si="331"/>
        <v>Successful</v>
      </c>
      <c r="L3060" t="str">
        <f t="shared" si="332"/>
        <v>Mini Statement</v>
      </c>
      <c r="M3060" t="str">
        <f t="shared" si="333"/>
        <v>OK</v>
      </c>
      <c r="N3060" t="str">
        <f t="shared" si="334"/>
        <v>OK</v>
      </c>
      <c r="O3060" t="str">
        <f>_xlfn.XLOOKUP(B3060,'01_Raw_ATMs'!A:A,'01_Raw_ATMs'!A:A,"Not Found")</f>
        <v>ATM065</v>
      </c>
      <c r="P3060" t="str">
        <f t="shared" si="335"/>
        <v>Valid</v>
      </c>
    </row>
    <row r="3061" spans="1:16">
      <c r="A3061" t="s">
        <v>3256</v>
      </c>
      <c r="B3061" t="s">
        <v>126</v>
      </c>
      <c r="C3061" s="2">
        <v>45855</v>
      </c>
      <c r="D3061" s="3">
        <v>0.59096064814814819</v>
      </c>
      <c r="E3061" t="s">
        <v>33</v>
      </c>
      <c r="F3061">
        <v>5000</v>
      </c>
      <c r="G3061" t="s">
        <v>189</v>
      </c>
      <c r="I3061">
        <f t="shared" si="329"/>
        <v>1</v>
      </c>
      <c r="J3061" t="str">
        <f t="shared" si="330"/>
        <v>OK</v>
      </c>
      <c r="K3061" t="str">
        <f t="shared" si="331"/>
        <v>Successful</v>
      </c>
      <c r="L3061" t="str">
        <f t="shared" si="332"/>
        <v>Withdrawal</v>
      </c>
      <c r="M3061" t="str">
        <f t="shared" si="333"/>
        <v>OK</v>
      </c>
      <c r="N3061" t="str">
        <f t="shared" si="334"/>
        <v>OK</v>
      </c>
      <c r="O3061" t="str">
        <f>_xlfn.XLOOKUP(B3061,'01_Raw_ATMs'!A:A,'01_Raw_ATMs'!A:A,"Not Found")</f>
        <v>ATM046</v>
      </c>
      <c r="P3061" t="str">
        <f t="shared" si="335"/>
        <v>Valid</v>
      </c>
    </row>
    <row r="3062" spans="1:16">
      <c r="A3062" t="s">
        <v>3257</v>
      </c>
      <c r="B3062" t="s">
        <v>118</v>
      </c>
      <c r="C3062" s="2">
        <v>45747</v>
      </c>
      <c r="D3062" s="3">
        <v>0.33806712962962959</v>
      </c>
      <c r="E3062" t="s">
        <v>33</v>
      </c>
      <c r="F3062">
        <v>1500</v>
      </c>
      <c r="G3062" t="s">
        <v>189</v>
      </c>
      <c r="I3062">
        <f t="shared" si="329"/>
        <v>1</v>
      </c>
      <c r="J3062" t="str">
        <f t="shared" si="330"/>
        <v>OK</v>
      </c>
      <c r="K3062" t="str">
        <f t="shared" si="331"/>
        <v>Successful</v>
      </c>
      <c r="L3062" t="str">
        <f t="shared" si="332"/>
        <v>Withdrawal</v>
      </c>
      <c r="M3062" t="str">
        <f t="shared" si="333"/>
        <v>OK</v>
      </c>
      <c r="N3062" t="str">
        <f t="shared" si="334"/>
        <v>OK</v>
      </c>
      <c r="O3062" t="str">
        <f>_xlfn.XLOOKUP(B3062,'01_Raw_ATMs'!A:A,'01_Raw_ATMs'!A:A,"Not Found")</f>
        <v>ATM038</v>
      </c>
      <c r="P3062" t="str">
        <f t="shared" si="335"/>
        <v>Valid</v>
      </c>
    </row>
    <row r="3063" spans="1:16">
      <c r="A3063" t="s">
        <v>3258</v>
      </c>
      <c r="B3063" t="s">
        <v>123</v>
      </c>
      <c r="C3063" s="2">
        <v>45767</v>
      </c>
      <c r="D3063" s="3">
        <v>0.69682870370370376</v>
      </c>
      <c r="E3063" t="s">
        <v>211</v>
      </c>
      <c r="F3063">
        <v>0</v>
      </c>
      <c r="G3063" t="s">
        <v>189</v>
      </c>
      <c r="I3063">
        <f t="shared" si="329"/>
        <v>1</v>
      </c>
      <c r="J3063" t="str">
        <f t="shared" si="330"/>
        <v>OK</v>
      </c>
      <c r="K3063" t="str">
        <f t="shared" si="331"/>
        <v>Successful</v>
      </c>
      <c r="L3063" t="str">
        <f t="shared" si="332"/>
        <v>Mini Statement</v>
      </c>
      <c r="M3063" t="str">
        <f t="shared" si="333"/>
        <v>OK</v>
      </c>
      <c r="N3063" t="str">
        <f t="shared" si="334"/>
        <v>OK</v>
      </c>
      <c r="O3063" t="str">
        <f>_xlfn.XLOOKUP(B3063,'01_Raw_ATMs'!A:A,'01_Raw_ATMs'!A:A,"Not Found")</f>
        <v>ATM043</v>
      </c>
      <c r="P3063" t="str">
        <f t="shared" si="335"/>
        <v>Valid</v>
      </c>
    </row>
    <row r="3064" spans="1:16">
      <c r="A3064" t="s">
        <v>3259</v>
      </c>
      <c r="B3064" t="s">
        <v>161</v>
      </c>
      <c r="C3064" s="2">
        <v>45993</v>
      </c>
      <c r="D3064" s="3">
        <v>0.50090277777777781</v>
      </c>
      <c r="E3064" t="s">
        <v>33</v>
      </c>
      <c r="F3064">
        <v>4000</v>
      </c>
      <c r="G3064" t="s">
        <v>189</v>
      </c>
      <c r="I3064">
        <f t="shared" si="329"/>
        <v>1</v>
      </c>
      <c r="J3064" t="str">
        <f t="shared" si="330"/>
        <v>OK</v>
      </c>
      <c r="K3064" t="str">
        <f t="shared" si="331"/>
        <v>Successful</v>
      </c>
      <c r="L3064" t="str">
        <f t="shared" si="332"/>
        <v>Withdrawal</v>
      </c>
      <c r="M3064" t="str">
        <f t="shared" si="333"/>
        <v>OK</v>
      </c>
      <c r="N3064" t="str">
        <f t="shared" si="334"/>
        <v>OK</v>
      </c>
      <c r="O3064" t="str">
        <f>_xlfn.XLOOKUP(B3064,'01_Raw_ATMs'!A:A,'01_Raw_ATMs'!A:A,"Not Found")</f>
        <v>ATM081</v>
      </c>
      <c r="P3064" t="str">
        <f t="shared" si="335"/>
        <v>Valid</v>
      </c>
    </row>
    <row r="3065" spans="1:16">
      <c r="A3065" t="s">
        <v>3260</v>
      </c>
      <c r="B3065" t="s">
        <v>77</v>
      </c>
      <c r="C3065" s="2">
        <v>45720</v>
      </c>
      <c r="D3065" s="3">
        <v>0.63280092592592596</v>
      </c>
      <c r="E3065" t="s">
        <v>33</v>
      </c>
      <c r="F3065">
        <v>4000</v>
      </c>
      <c r="G3065" t="s">
        <v>189</v>
      </c>
      <c r="I3065">
        <f t="shared" si="329"/>
        <v>1</v>
      </c>
      <c r="J3065" t="str">
        <f t="shared" si="330"/>
        <v>OK</v>
      </c>
      <c r="K3065" t="str">
        <f t="shared" si="331"/>
        <v>Successful</v>
      </c>
      <c r="L3065" t="str">
        <f t="shared" si="332"/>
        <v>Withdrawal</v>
      </c>
      <c r="M3065" t="str">
        <f t="shared" si="333"/>
        <v>OK</v>
      </c>
      <c r="N3065" t="str">
        <f t="shared" si="334"/>
        <v>OK</v>
      </c>
      <c r="O3065" t="str">
        <f>_xlfn.XLOOKUP(B3065,'01_Raw_ATMs'!A:A,'01_Raw_ATMs'!A:A,"Not Found")</f>
        <v>ATM005</v>
      </c>
      <c r="P3065" t="str">
        <f t="shared" si="335"/>
        <v>Valid</v>
      </c>
    </row>
    <row r="3066" spans="1:16">
      <c r="A3066" t="s">
        <v>3261</v>
      </c>
      <c r="B3066" t="s">
        <v>81</v>
      </c>
      <c r="C3066" s="2">
        <v>45745</v>
      </c>
      <c r="D3066" s="3">
        <v>0.30246527777777782</v>
      </c>
      <c r="E3066" t="s">
        <v>33</v>
      </c>
      <c r="F3066">
        <v>1000</v>
      </c>
      <c r="G3066" t="s">
        <v>189</v>
      </c>
      <c r="I3066">
        <f t="shared" si="329"/>
        <v>1</v>
      </c>
      <c r="J3066" t="str">
        <f t="shared" si="330"/>
        <v>OK</v>
      </c>
      <c r="K3066" t="str">
        <f t="shared" si="331"/>
        <v>Successful</v>
      </c>
      <c r="L3066" t="str">
        <f t="shared" si="332"/>
        <v>Withdrawal</v>
      </c>
      <c r="M3066" t="str">
        <f t="shared" si="333"/>
        <v>OK</v>
      </c>
      <c r="N3066" t="str">
        <f t="shared" si="334"/>
        <v>OK</v>
      </c>
      <c r="O3066" t="str">
        <f>_xlfn.XLOOKUP(B3066,'01_Raw_ATMs'!A:A,'01_Raw_ATMs'!A:A,"Not Found")</f>
        <v>ATM007</v>
      </c>
      <c r="P3066" t="str">
        <f t="shared" si="335"/>
        <v>Valid</v>
      </c>
    </row>
    <row r="3067" spans="1:16">
      <c r="A3067" t="s">
        <v>3262</v>
      </c>
      <c r="B3067" t="s">
        <v>173</v>
      </c>
      <c r="C3067" s="2">
        <v>45837</v>
      </c>
      <c r="D3067" s="3">
        <v>0.37300925925925932</v>
      </c>
      <c r="E3067" t="s">
        <v>33</v>
      </c>
      <c r="F3067">
        <v>10000</v>
      </c>
      <c r="G3067" t="s">
        <v>189</v>
      </c>
      <c r="I3067">
        <f t="shared" si="329"/>
        <v>1</v>
      </c>
      <c r="J3067" t="str">
        <f t="shared" si="330"/>
        <v>OK</v>
      </c>
      <c r="K3067" t="str">
        <f t="shared" si="331"/>
        <v>Successful</v>
      </c>
      <c r="L3067" t="str">
        <f t="shared" si="332"/>
        <v>Withdrawal</v>
      </c>
      <c r="M3067" t="str">
        <f t="shared" si="333"/>
        <v>OK</v>
      </c>
      <c r="N3067" t="str">
        <f t="shared" si="334"/>
        <v>OK</v>
      </c>
      <c r="O3067" t="str">
        <f>_xlfn.XLOOKUP(B3067,'01_Raw_ATMs'!A:A,'01_Raw_ATMs'!A:A,"Not Found")</f>
        <v>ATM093</v>
      </c>
      <c r="P3067" t="str">
        <f t="shared" si="335"/>
        <v>Valid</v>
      </c>
    </row>
    <row r="3068" spans="1:16">
      <c r="A3068" t="s">
        <v>3263</v>
      </c>
      <c r="B3068" t="s">
        <v>125</v>
      </c>
      <c r="C3068" s="2">
        <v>45749</v>
      </c>
      <c r="D3068" s="3">
        <v>0.32079861111111108</v>
      </c>
      <c r="E3068" t="s">
        <v>33</v>
      </c>
      <c r="F3068">
        <v>6000</v>
      </c>
      <c r="G3068" t="s">
        <v>189</v>
      </c>
      <c r="I3068">
        <f t="shared" si="329"/>
        <v>1</v>
      </c>
      <c r="J3068" t="str">
        <f t="shared" si="330"/>
        <v>OK</v>
      </c>
      <c r="K3068" t="str">
        <f t="shared" si="331"/>
        <v>Successful</v>
      </c>
      <c r="L3068" t="str">
        <f t="shared" si="332"/>
        <v>Withdrawal</v>
      </c>
      <c r="M3068" t="str">
        <f t="shared" si="333"/>
        <v>OK</v>
      </c>
      <c r="N3068" t="str">
        <f t="shared" si="334"/>
        <v>OK</v>
      </c>
      <c r="O3068" t="str">
        <f>_xlfn.XLOOKUP(B3068,'01_Raw_ATMs'!A:A,'01_Raw_ATMs'!A:A,"Not Found")</f>
        <v>ATM045</v>
      </c>
      <c r="P3068" t="str">
        <f t="shared" si="335"/>
        <v>Valid</v>
      </c>
    </row>
    <row r="3069" spans="1:16">
      <c r="A3069" t="s">
        <v>3264</v>
      </c>
      <c r="B3069" t="s">
        <v>71</v>
      </c>
      <c r="C3069" s="2">
        <v>46167</v>
      </c>
      <c r="D3069" s="3">
        <v>0.76930555555555558</v>
      </c>
      <c r="E3069" t="s">
        <v>33</v>
      </c>
      <c r="F3069">
        <v>2500</v>
      </c>
      <c r="G3069" t="s">
        <v>189</v>
      </c>
      <c r="I3069">
        <f t="shared" si="329"/>
        <v>1</v>
      </c>
      <c r="J3069" t="str">
        <f t="shared" si="330"/>
        <v>OK</v>
      </c>
      <c r="K3069" t="str">
        <f t="shared" si="331"/>
        <v>Successful</v>
      </c>
      <c r="L3069" t="str">
        <f t="shared" si="332"/>
        <v>Withdrawal</v>
      </c>
      <c r="M3069" t="str">
        <f t="shared" si="333"/>
        <v>OK</v>
      </c>
      <c r="N3069" t="str">
        <f t="shared" si="334"/>
        <v>OK</v>
      </c>
      <c r="O3069" t="str">
        <f>_xlfn.XLOOKUP(B3069,'01_Raw_ATMs'!A:A,'01_Raw_ATMs'!A:A,"Not Found")</f>
        <v>ATM002</v>
      </c>
      <c r="P3069" t="str">
        <f t="shared" si="335"/>
        <v>Valid</v>
      </c>
    </row>
    <row r="3070" spans="1:16">
      <c r="A3070" t="s">
        <v>3265</v>
      </c>
      <c r="B3070" t="s">
        <v>173</v>
      </c>
      <c r="C3070" s="2">
        <v>45705</v>
      </c>
      <c r="D3070" s="3">
        <v>0.93033564814814818</v>
      </c>
      <c r="E3070" t="s">
        <v>33</v>
      </c>
      <c r="F3070">
        <v>1500</v>
      </c>
      <c r="G3070" t="s">
        <v>214</v>
      </c>
      <c r="H3070" t="s">
        <v>1094</v>
      </c>
      <c r="I3070">
        <f t="shared" si="329"/>
        <v>1</v>
      </c>
      <c r="J3070" t="str">
        <f t="shared" si="330"/>
        <v>OK</v>
      </c>
      <c r="K3070" t="str">
        <f t="shared" si="331"/>
        <v>Failed</v>
      </c>
      <c r="L3070" t="str">
        <f t="shared" si="332"/>
        <v>Withdrawal</v>
      </c>
      <c r="M3070" t="str">
        <f t="shared" si="333"/>
        <v>OK</v>
      </c>
      <c r="N3070" t="str">
        <f t="shared" si="334"/>
        <v>OK</v>
      </c>
      <c r="O3070" t="str">
        <f>_xlfn.XLOOKUP(B3070,'01_Raw_ATMs'!A:A,'01_Raw_ATMs'!A:A,"Not Found")</f>
        <v>ATM093</v>
      </c>
      <c r="P3070" t="str">
        <f t="shared" si="335"/>
        <v>Valid</v>
      </c>
    </row>
    <row r="3071" spans="1:16">
      <c r="A3071" t="s">
        <v>3266</v>
      </c>
      <c r="B3071" t="s">
        <v>109</v>
      </c>
      <c r="C3071" s="2">
        <v>45965</v>
      </c>
      <c r="D3071" s="3">
        <v>0.54243055555555553</v>
      </c>
      <c r="E3071" t="s">
        <v>33</v>
      </c>
      <c r="F3071">
        <v>3000</v>
      </c>
      <c r="G3071" t="s">
        <v>189</v>
      </c>
      <c r="I3071">
        <f t="shared" si="329"/>
        <v>1</v>
      </c>
      <c r="J3071" t="str">
        <f t="shared" si="330"/>
        <v>OK</v>
      </c>
      <c r="K3071" t="str">
        <f t="shared" si="331"/>
        <v>Successful</v>
      </c>
      <c r="L3071" t="str">
        <f t="shared" si="332"/>
        <v>Withdrawal</v>
      </c>
      <c r="M3071" t="str">
        <f t="shared" si="333"/>
        <v>OK</v>
      </c>
      <c r="N3071" t="str">
        <f t="shared" si="334"/>
        <v>OK</v>
      </c>
      <c r="O3071" t="str">
        <f>_xlfn.XLOOKUP(B3071,'01_Raw_ATMs'!A:A,'01_Raw_ATMs'!A:A,"Not Found")</f>
        <v>ATM029</v>
      </c>
      <c r="P3071" t="str">
        <f t="shared" si="335"/>
        <v>Valid</v>
      </c>
    </row>
    <row r="3072" spans="1:16">
      <c r="A3072" t="s">
        <v>3267</v>
      </c>
      <c r="B3072" t="s">
        <v>127</v>
      </c>
      <c r="C3072" s="2">
        <v>46169</v>
      </c>
      <c r="D3072" s="3">
        <v>0.78587962962962965</v>
      </c>
      <c r="E3072" t="s">
        <v>261</v>
      </c>
      <c r="F3072">
        <v>20000</v>
      </c>
      <c r="G3072" t="s">
        <v>189</v>
      </c>
      <c r="I3072">
        <f t="shared" si="329"/>
        <v>1</v>
      </c>
      <c r="J3072" t="str">
        <f t="shared" si="330"/>
        <v>OK</v>
      </c>
      <c r="K3072" t="str">
        <f t="shared" si="331"/>
        <v>Successful</v>
      </c>
      <c r="L3072" t="str">
        <f t="shared" si="332"/>
        <v>Cash Deposit</v>
      </c>
      <c r="M3072" t="str">
        <f t="shared" si="333"/>
        <v>OK</v>
      </c>
      <c r="N3072" t="str">
        <f t="shared" si="334"/>
        <v>OK</v>
      </c>
      <c r="O3072" t="str">
        <f>_xlfn.XLOOKUP(B3072,'01_Raw_ATMs'!A:A,'01_Raw_ATMs'!A:A,"Not Found")</f>
        <v>ATM047</v>
      </c>
      <c r="P3072" t="str">
        <f t="shared" si="335"/>
        <v>Valid</v>
      </c>
    </row>
    <row r="3073" spans="1:16">
      <c r="A3073" t="s">
        <v>3268</v>
      </c>
      <c r="B3073" t="s">
        <v>99</v>
      </c>
      <c r="C3073" s="2">
        <v>45923</v>
      </c>
      <c r="D3073" s="3">
        <v>0.39960648148148148</v>
      </c>
      <c r="E3073" t="s">
        <v>33</v>
      </c>
      <c r="F3073">
        <v>4000</v>
      </c>
      <c r="G3073" t="s">
        <v>189</v>
      </c>
      <c r="I3073">
        <f t="shared" si="329"/>
        <v>1</v>
      </c>
      <c r="J3073" t="str">
        <f t="shared" si="330"/>
        <v>OK</v>
      </c>
      <c r="K3073" t="str">
        <f t="shared" si="331"/>
        <v>Successful</v>
      </c>
      <c r="L3073" t="str">
        <f t="shared" si="332"/>
        <v>Withdrawal</v>
      </c>
      <c r="M3073" t="str">
        <f t="shared" si="333"/>
        <v>OK</v>
      </c>
      <c r="N3073" t="str">
        <f t="shared" si="334"/>
        <v>OK</v>
      </c>
      <c r="O3073" t="str">
        <f>_xlfn.XLOOKUP(B3073,'01_Raw_ATMs'!A:A,'01_Raw_ATMs'!A:A,"Not Found")</f>
        <v>ATM020</v>
      </c>
      <c r="P3073" t="str">
        <f t="shared" si="335"/>
        <v>Valid</v>
      </c>
    </row>
    <row r="3074" spans="1:16">
      <c r="A3074" t="s">
        <v>3269</v>
      </c>
      <c r="B3074" t="s">
        <v>100</v>
      </c>
      <c r="C3074" s="2">
        <v>45983</v>
      </c>
      <c r="D3074" s="3">
        <v>0.82480324074074074</v>
      </c>
      <c r="E3074" t="s">
        <v>33</v>
      </c>
      <c r="F3074">
        <v>5000</v>
      </c>
      <c r="G3074" t="s">
        <v>189</v>
      </c>
      <c r="I3074">
        <f t="shared" si="329"/>
        <v>1</v>
      </c>
      <c r="J3074" t="str">
        <f t="shared" si="330"/>
        <v>OK</v>
      </c>
      <c r="K3074" t="str">
        <f t="shared" si="331"/>
        <v>Successful</v>
      </c>
      <c r="L3074" t="str">
        <f t="shared" si="332"/>
        <v>Withdrawal</v>
      </c>
      <c r="M3074" t="str">
        <f t="shared" si="333"/>
        <v>OK</v>
      </c>
      <c r="N3074" t="str">
        <f t="shared" si="334"/>
        <v>OK</v>
      </c>
      <c r="O3074" t="str">
        <f>_xlfn.XLOOKUP(B3074,'01_Raw_ATMs'!A:A,'01_Raw_ATMs'!A:A,"Not Found")</f>
        <v>ATM021</v>
      </c>
      <c r="P3074" t="str">
        <f t="shared" si="335"/>
        <v>Valid</v>
      </c>
    </row>
    <row r="3075" spans="1:16">
      <c r="A3075" t="s">
        <v>3270</v>
      </c>
      <c r="B3075" t="s">
        <v>103</v>
      </c>
      <c r="C3075" s="2">
        <v>46061</v>
      </c>
      <c r="D3075" s="3">
        <v>0.62537037037037035</v>
      </c>
      <c r="E3075" t="s">
        <v>33</v>
      </c>
      <c r="F3075">
        <v>4000</v>
      </c>
      <c r="G3075" t="s">
        <v>189</v>
      </c>
      <c r="I3075">
        <f t="shared" ref="I3075:I3138" si="336">COUNTIF($A:$A,A3075)</f>
        <v>1</v>
      </c>
      <c r="J3075" t="str">
        <f t="shared" ref="J3075:J3138" si="337">IF(AND(TRIM(G3075)="Failed",H3075=""),"Problem","OK")</f>
        <v>OK</v>
      </c>
      <c r="K3075" t="str">
        <f t="shared" ref="K3075:K3138" si="338">PROPER(TRIM(G3075))</f>
        <v>Successful</v>
      </c>
      <c r="L3075" t="str">
        <f t="shared" ref="L3075:L3138" si="339">PROPER(TRIM(E3075))</f>
        <v>Withdrawal</v>
      </c>
      <c r="M3075" t="str">
        <f t="shared" ref="M3075:M3138" si="340">IF(OR(E3075="Withdrawal",E3075="Cash Deposit"),IF(F3075&gt;0,"OK","Problem"),IF(F3075=0,"OK","Problem"))</f>
        <v>OK</v>
      </c>
      <c r="N3075" t="str">
        <f t="shared" ref="N3075:N3138" si="341">IF(AND(C3075&gt;=DATE(2025,1,1),C3075&lt;=DATE(2026,6,30)),"OK","Problem")</f>
        <v>OK</v>
      </c>
      <c r="O3075" t="str">
        <f>_xlfn.XLOOKUP(B3075,'01_Raw_ATMs'!A:A,'01_Raw_ATMs'!A:A,"Not Found")</f>
        <v>ATM024</v>
      </c>
      <c r="P3075" t="str">
        <f t="shared" ref="P3075:P3138" si="342">IF(B3075="","Missing ATM_ID","Valid")</f>
        <v>Valid</v>
      </c>
    </row>
    <row r="3076" spans="1:16">
      <c r="A3076" t="s">
        <v>3271</v>
      </c>
      <c r="B3076" t="s">
        <v>130</v>
      </c>
      <c r="C3076" s="2">
        <v>46017</v>
      </c>
      <c r="D3076" s="3">
        <v>0.91001157407407407</v>
      </c>
      <c r="E3076" t="s">
        <v>261</v>
      </c>
      <c r="F3076">
        <v>2000</v>
      </c>
      <c r="G3076" t="s">
        <v>189</v>
      </c>
      <c r="I3076">
        <f t="shared" si="336"/>
        <v>1</v>
      </c>
      <c r="J3076" t="str">
        <f t="shared" si="337"/>
        <v>OK</v>
      </c>
      <c r="K3076" t="str">
        <f t="shared" si="338"/>
        <v>Successful</v>
      </c>
      <c r="L3076" t="str">
        <f t="shared" si="339"/>
        <v>Cash Deposit</v>
      </c>
      <c r="M3076" t="str">
        <f t="shared" si="340"/>
        <v>OK</v>
      </c>
      <c r="N3076" t="str">
        <f t="shared" si="341"/>
        <v>OK</v>
      </c>
      <c r="O3076" t="str">
        <f>_xlfn.XLOOKUP(B3076,'01_Raw_ATMs'!A:A,'01_Raw_ATMs'!A:A,"Not Found")</f>
        <v>ATM050</v>
      </c>
      <c r="P3076" t="str">
        <f t="shared" si="342"/>
        <v>Valid</v>
      </c>
    </row>
    <row r="3077" spans="1:16">
      <c r="A3077" t="s">
        <v>3272</v>
      </c>
      <c r="B3077" t="s">
        <v>85</v>
      </c>
      <c r="C3077" s="2">
        <v>46110</v>
      </c>
      <c r="D3077" s="3">
        <v>0.85201388888888885</v>
      </c>
      <c r="E3077" t="s">
        <v>33</v>
      </c>
      <c r="F3077">
        <v>6000</v>
      </c>
      <c r="G3077" t="s">
        <v>189</v>
      </c>
      <c r="I3077">
        <f t="shared" si="336"/>
        <v>1</v>
      </c>
      <c r="J3077" t="str">
        <f t="shared" si="337"/>
        <v>OK</v>
      </c>
      <c r="K3077" t="str">
        <f t="shared" si="338"/>
        <v>Successful</v>
      </c>
      <c r="L3077" t="str">
        <f t="shared" si="339"/>
        <v>Withdrawal</v>
      </c>
      <c r="M3077" t="str">
        <f t="shared" si="340"/>
        <v>OK</v>
      </c>
      <c r="N3077" t="str">
        <f t="shared" si="341"/>
        <v>OK</v>
      </c>
      <c r="O3077" t="str">
        <f>_xlfn.XLOOKUP(B3077,'01_Raw_ATMs'!A:A,'01_Raw_ATMs'!A:A,"Not Found")</f>
        <v>ATM010</v>
      </c>
      <c r="P3077" t="str">
        <f t="shared" si="342"/>
        <v>Valid</v>
      </c>
    </row>
    <row r="3078" spans="1:16">
      <c r="A3078" t="s">
        <v>3273</v>
      </c>
      <c r="B3078" t="s">
        <v>115</v>
      </c>
      <c r="C3078" s="2">
        <v>45958</v>
      </c>
      <c r="D3078" s="3">
        <v>0.66186342592592595</v>
      </c>
      <c r="E3078" t="s">
        <v>33</v>
      </c>
      <c r="F3078">
        <v>8000</v>
      </c>
      <c r="G3078" t="s">
        <v>189</v>
      </c>
      <c r="I3078">
        <f t="shared" si="336"/>
        <v>1</v>
      </c>
      <c r="J3078" t="str">
        <f t="shared" si="337"/>
        <v>OK</v>
      </c>
      <c r="K3078" t="str">
        <f t="shared" si="338"/>
        <v>Successful</v>
      </c>
      <c r="L3078" t="str">
        <f t="shared" si="339"/>
        <v>Withdrawal</v>
      </c>
      <c r="M3078" t="str">
        <f t="shared" si="340"/>
        <v>OK</v>
      </c>
      <c r="N3078" t="str">
        <f t="shared" si="341"/>
        <v>OK</v>
      </c>
      <c r="O3078" t="str">
        <f>_xlfn.XLOOKUP(B3078,'01_Raw_ATMs'!A:A,'01_Raw_ATMs'!A:A,"Not Found")</f>
        <v>ATM035</v>
      </c>
      <c r="P3078" t="str">
        <f t="shared" si="342"/>
        <v>Valid</v>
      </c>
    </row>
    <row r="3079" spans="1:16">
      <c r="A3079" t="s">
        <v>3274</v>
      </c>
      <c r="B3079" t="s">
        <v>107</v>
      </c>
      <c r="C3079" s="2">
        <v>46028</v>
      </c>
      <c r="D3079" s="3">
        <v>6.0405092592592587E-2</v>
      </c>
      <c r="E3079" t="s">
        <v>33</v>
      </c>
      <c r="F3079">
        <v>6000</v>
      </c>
      <c r="G3079" t="s">
        <v>189</v>
      </c>
      <c r="I3079">
        <f t="shared" si="336"/>
        <v>1</v>
      </c>
      <c r="J3079" t="str">
        <f t="shared" si="337"/>
        <v>OK</v>
      </c>
      <c r="K3079" t="str">
        <f t="shared" si="338"/>
        <v>Successful</v>
      </c>
      <c r="L3079" t="str">
        <f t="shared" si="339"/>
        <v>Withdrawal</v>
      </c>
      <c r="M3079" t="str">
        <f t="shared" si="340"/>
        <v>OK</v>
      </c>
      <c r="N3079" t="str">
        <f t="shared" si="341"/>
        <v>OK</v>
      </c>
      <c r="O3079" t="str">
        <f>_xlfn.XLOOKUP(B3079,'01_Raw_ATMs'!A:A,'01_Raw_ATMs'!A:A,"Not Found")</f>
        <v>ATM027</v>
      </c>
      <c r="P3079" t="str">
        <f t="shared" si="342"/>
        <v>Valid</v>
      </c>
    </row>
    <row r="3080" spans="1:16">
      <c r="A3080" t="s">
        <v>3275</v>
      </c>
      <c r="B3080" t="s">
        <v>153</v>
      </c>
      <c r="C3080" s="2">
        <v>46152</v>
      </c>
      <c r="D3080" s="3">
        <v>0.96467592592592588</v>
      </c>
      <c r="E3080" t="s">
        <v>33</v>
      </c>
      <c r="F3080">
        <v>2500</v>
      </c>
      <c r="G3080" t="s">
        <v>189</v>
      </c>
      <c r="I3080">
        <f t="shared" si="336"/>
        <v>1</v>
      </c>
      <c r="J3080" t="str">
        <f t="shared" si="337"/>
        <v>OK</v>
      </c>
      <c r="K3080" t="str">
        <f t="shared" si="338"/>
        <v>Successful</v>
      </c>
      <c r="L3080" t="str">
        <f t="shared" si="339"/>
        <v>Withdrawal</v>
      </c>
      <c r="M3080" t="str">
        <f t="shared" si="340"/>
        <v>OK</v>
      </c>
      <c r="N3080" t="str">
        <f t="shared" si="341"/>
        <v>OK</v>
      </c>
      <c r="O3080" t="str">
        <f>_xlfn.XLOOKUP(B3080,'01_Raw_ATMs'!A:A,'01_Raw_ATMs'!A:A,"Not Found")</f>
        <v>ATM073</v>
      </c>
      <c r="P3080" t="str">
        <f t="shared" si="342"/>
        <v>Valid</v>
      </c>
    </row>
    <row r="3081" spans="1:16">
      <c r="A3081" t="s">
        <v>3276</v>
      </c>
      <c r="B3081" t="s">
        <v>120</v>
      </c>
      <c r="C3081" s="2">
        <v>45712</v>
      </c>
      <c r="D3081" s="3">
        <v>0.47703703703703698</v>
      </c>
      <c r="E3081" t="s">
        <v>194</v>
      </c>
      <c r="F3081">
        <v>0</v>
      </c>
      <c r="G3081" t="s">
        <v>189</v>
      </c>
      <c r="I3081">
        <f t="shared" si="336"/>
        <v>1</v>
      </c>
      <c r="J3081" t="str">
        <f t="shared" si="337"/>
        <v>OK</v>
      </c>
      <c r="K3081" t="str">
        <f t="shared" si="338"/>
        <v>Successful</v>
      </c>
      <c r="L3081" t="str">
        <f t="shared" si="339"/>
        <v>Balance Inquiry</v>
      </c>
      <c r="M3081" t="str">
        <f t="shared" si="340"/>
        <v>OK</v>
      </c>
      <c r="N3081" t="str">
        <f t="shared" si="341"/>
        <v>OK</v>
      </c>
      <c r="O3081" t="str">
        <f>_xlfn.XLOOKUP(B3081,'01_Raw_ATMs'!A:A,'01_Raw_ATMs'!A:A,"Not Found")</f>
        <v>ATM040</v>
      </c>
      <c r="P3081" t="str">
        <f t="shared" si="342"/>
        <v>Valid</v>
      </c>
    </row>
    <row r="3082" spans="1:16">
      <c r="A3082" t="s">
        <v>3277</v>
      </c>
      <c r="B3082" t="s">
        <v>99</v>
      </c>
      <c r="C3082" s="2">
        <v>45771</v>
      </c>
      <c r="D3082" s="3">
        <v>0.34849537037037043</v>
      </c>
      <c r="E3082" t="s">
        <v>33</v>
      </c>
      <c r="F3082">
        <v>2500</v>
      </c>
      <c r="G3082" t="s">
        <v>189</v>
      </c>
      <c r="I3082">
        <f t="shared" si="336"/>
        <v>1</v>
      </c>
      <c r="J3082" t="str">
        <f t="shared" si="337"/>
        <v>OK</v>
      </c>
      <c r="K3082" t="str">
        <f t="shared" si="338"/>
        <v>Successful</v>
      </c>
      <c r="L3082" t="str">
        <f t="shared" si="339"/>
        <v>Withdrawal</v>
      </c>
      <c r="M3082" t="str">
        <f t="shared" si="340"/>
        <v>OK</v>
      </c>
      <c r="N3082" t="str">
        <f t="shared" si="341"/>
        <v>OK</v>
      </c>
      <c r="O3082" t="str">
        <f>_xlfn.XLOOKUP(B3082,'01_Raw_ATMs'!A:A,'01_Raw_ATMs'!A:A,"Not Found")</f>
        <v>ATM020</v>
      </c>
      <c r="P3082" t="str">
        <f t="shared" si="342"/>
        <v>Valid</v>
      </c>
    </row>
    <row r="3083" spans="1:16">
      <c r="A3083" t="s">
        <v>3278</v>
      </c>
      <c r="B3083" t="s">
        <v>177</v>
      </c>
      <c r="C3083" s="2">
        <v>46022</v>
      </c>
      <c r="D3083" s="3">
        <v>0.34486111111111112</v>
      </c>
      <c r="E3083" t="s">
        <v>194</v>
      </c>
      <c r="F3083">
        <v>0</v>
      </c>
      <c r="G3083" t="s">
        <v>189</v>
      </c>
      <c r="I3083">
        <f t="shared" si="336"/>
        <v>1</v>
      </c>
      <c r="J3083" t="str">
        <f t="shared" si="337"/>
        <v>OK</v>
      </c>
      <c r="K3083" t="str">
        <f t="shared" si="338"/>
        <v>Successful</v>
      </c>
      <c r="L3083" t="str">
        <f t="shared" si="339"/>
        <v>Balance Inquiry</v>
      </c>
      <c r="M3083" t="str">
        <f t="shared" si="340"/>
        <v>OK</v>
      </c>
      <c r="N3083" t="str">
        <f t="shared" si="341"/>
        <v>OK</v>
      </c>
      <c r="O3083" t="str">
        <f>_xlfn.XLOOKUP(B3083,'01_Raw_ATMs'!A:A,'01_Raw_ATMs'!A:A,"Not Found")</f>
        <v>ATM097</v>
      </c>
      <c r="P3083" t="str">
        <f t="shared" si="342"/>
        <v>Valid</v>
      </c>
    </row>
    <row r="3084" spans="1:16">
      <c r="A3084" t="s">
        <v>3279</v>
      </c>
      <c r="B3084" t="s">
        <v>132</v>
      </c>
      <c r="C3084" s="2">
        <v>45941</v>
      </c>
      <c r="D3084" s="3">
        <v>0.82074074074074077</v>
      </c>
      <c r="E3084" t="s">
        <v>33</v>
      </c>
      <c r="F3084">
        <v>1000</v>
      </c>
      <c r="G3084" t="s">
        <v>189</v>
      </c>
      <c r="I3084">
        <f t="shared" si="336"/>
        <v>1</v>
      </c>
      <c r="J3084" t="str">
        <f t="shared" si="337"/>
        <v>OK</v>
      </c>
      <c r="K3084" t="str">
        <f t="shared" si="338"/>
        <v>Successful</v>
      </c>
      <c r="L3084" t="str">
        <f t="shared" si="339"/>
        <v>Withdrawal</v>
      </c>
      <c r="M3084" t="str">
        <f t="shared" si="340"/>
        <v>OK</v>
      </c>
      <c r="N3084" t="str">
        <f t="shared" si="341"/>
        <v>OK</v>
      </c>
      <c r="O3084" t="str">
        <f>_xlfn.XLOOKUP(B3084,'01_Raw_ATMs'!A:A,'01_Raw_ATMs'!A:A,"Not Found")</f>
        <v>ATM052</v>
      </c>
      <c r="P3084" t="str">
        <f t="shared" si="342"/>
        <v>Valid</v>
      </c>
    </row>
    <row r="3085" spans="1:16">
      <c r="A3085" t="s">
        <v>3280</v>
      </c>
      <c r="B3085" t="s">
        <v>171</v>
      </c>
      <c r="C3085" s="2">
        <v>46162</v>
      </c>
      <c r="D3085" s="3">
        <v>0.81568287037037035</v>
      </c>
      <c r="E3085" t="s">
        <v>33</v>
      </c>
      <c r="F3085">
        <v>1500</v>
      </c>
      <c r="G3085" t="s">
        <v>189</v>
      </c>
      <c r="I3085">
        <f t="shared" si="336"/>
        <v>1</v>
      </c>
      <c r="J3085" t="str">
        <f t="shared" si="337"/>
        <v>OK</v>
      </c>
      <c r="K3085" t="str">
        <f t="shared" si="338"/>
        <v>Successful</v>
      </c>
      <c r="L3085" t="str">
        <f t="shared" si="339"/>
        <v>Withdrawal</v>
      </c>
      <c r="M3085" t="str">
        <f t="shared" si="340"/>
        <v>OK</v>
      </c>
      <c r="N3085" t="str">
        <f t="shared" si="341"/>
        <v>OK</v>
      </c>
      <c r="O3085" t="str">
        <f>_xlfn.XLOOKUP(B3085,'01_Raw_ATMs'!A:A,'01_Raw_ATMs'!A:A,"Not Found")</f>
        <v>ATM091</v>
      </c>
      <c r="P3085" t="str">
        <f t="shared" si="342"/>
        <v>Valid</v>
      </c>
    </row>
    <row r="3086" spans="1:16">
      <c r="A3086" t="s">
        <v>3281</v>
      </c>
      <c r="B3086" t="s">
        <v>7</v>
      </c>
      <c r="C3086" s="2">
        <v>46097</v>
      </c>
      <c r="D3086" s="3">
        <v>0.38496527777777778</v>
      </c>
      <c r="E3086" t="s">
        <v>33</v>
      </c>
      <c r="F3086">
        <v>2500</v>
      </c>
      <c r="G3086" t="s">
        <v>189</v>
      </c>
      <c r="I3086">
        <f t="shared" si="336"/>
        <v>1</v>
      </c>
      <c r="J3086" t="str">
        <f t="shared" si="337"/>
        <v>OK</v>
      </c>
      <c r="K3086" t="str">
        <f t="shared" si="338"/>
        <v>Successful</v>
      </c>
      <c r="L3086" t="str">
        <f t="shared" si="339"/>
        <v>Withdrawal</v>
      </c>
      <c r="M3086" t="str">
        <f t="shared" si="340"/>
        <v>OK</v>
      </c>
      <c r="N3086" t="str">
        <f t="shared" si="341"/>
        <v>OK</v>
      </c>
      <c r="O3086" t="str">
        <f>_xlfn.XLOOKUP(B3086,'01_Raw_ATMs'!A:A,'01_Raw_ATMs'!A:A,"Not Found")</f>
        <v>ATM001</v>
      </c>
      <c r="P3086" t="str">
        <f t="shared" si="342"/>
        <v>Valid</v>
      </c>
    </row>
    <row r="3087" spans="1:16">
      <c r="A3087" t="s">
        <v>3282</v>
      </c>
      <c r="B3087" t="s">
        <v>145</v>
      </c>
      <c r="C3087" s="2">
        <v>45841</v>
      </c>
      <c r="D3087" s="3">
        <v>0.77329861111111109</v>
      </c>
      <c r="E3087" t="s">
        <v>33</v>
      </c>
      <c r="F3087">
        <v>4000</v>
      </c>
      <c r="G3087" t="s">
        <v>189</v>
      </c>
      <c r="I3087">
        <f t="shared" si="336"/>
        <v>1</v>
      </c>
      <c r="J3087" t="str">
        <f t="shared" si="337"/>
        <v>OK</v>
      </c>
      <c r="K3087" t="str">
        <f t="shared" si="338"/>
        <v>Successful</v>
      </c>
      <c r="L3087" t="str">
        <f t="shared" si="339"/>
        <v>Withdrawal</v>
      </c>
      <c r="M3087" t="str">
        <f t="shared" si="340"/>
        <v>OK</v>
      </c>
      <c r="N3087" t="str">
        <f t="shared" si="341"/>
        <v>OK</v>
      </c>
      <c r="O3087" t="str">
        <f>_xlfn.XLOOKUP(B3087,'01_Raw_ATMs'!A:A,'01_Raw_ATMs'!A:A,"Not Found")</f>
        <v>ATM065</v>
      </c>
      <c r="P3087" t="str">
        <f t="shared" si="342"/>
        <v>Valid</v>
      </c>
    </row>
    <row r="3088" spans="1:16">
      <c r="A3088" t="s">
        <v>3283</v>
      </c>
      <c r="B3088" t="s">
        <v>132</v>
      </c>
      <c r="C3088" s="2">
        <v>46072</v>
      </c>
      <c r="D3088" s="3">
        <v>0.45070601851851849</v>
      </c>
      <c r="E3088" t="s">
        <v>33</v>
      </c>
      <c r="F3088">
        <v>1000</v>
      </c>
      <c r="G3088" t="s">
        <v>189</v>
      </c>
      <c r="I3088">
        <f t="shared" si="336"/>
        <v>1</v>
      </c>
      <c r="J3088" t="str">
        <f t="shared" si="337"/>
        <v>OK</v>
      </c>
      <c r="K3088" t="str">
        <f t="shared" si="338"/>
        <v>Successful</v>
      </c>
      <c r="L3088" t="str">
        <f t="shared" si="339"/>
        <v>Withdrawal</v>
      </c>
      <c r="M3088" t="str">
        <f t="shared" si="340"/>
        <v>OK</v>
      </c>
      <c r="N3088" t="str">
        <f t="shared" si="341"/>
        <v>OK</v>
      </c>
      <c r="O3088" t="str">
        <f>_xlfn.XLOOKUP(B3088,'01_Raw_ATMs'!A:A,'01_Raw_ATMs'!A:A,"Not Found")</f>
        <v>ATM052</v>
      </c>
      <c r="P3088" t="str">
        <f t="shared" si="342"/>
        <v>Valid</v>
      </c>
    </row>
    <row r="3089" spans="1:16">
      <c r="A3089" t="s">
        <v>3284</v>
      </c>
      <c r="B3089" t="s">
        <v>79</v>
      </c>
      <c r="C3089" s="2">
        <v>45844</v>
      </c>
      <c r="D3089" s="3">
        <v>0.28675925925925932</v>
      </c>
      <c r="E3089" t="s">
        <v>33</v>
      </c>
      <c r="F3089">
        <v>2000</v>
      </c>
      <c r="G3089" t="s">
        <v>189</v>
      </c>
      <c r="I3089">
        <f t="shared" si="336"/>
        <v>1</v>
      </c>
      <c r="J3089" t="str">
        <f t="shared" si="337"/>
        <v>OK</v>
      </c>
      <c r="K3089" t="str">
        <f t="shared" si="338"/>
        <v>Successful</v>
      </c>
      <c r="L3089" t="str">
        <f t="shared" si="339"/>
        <v>Withdrawal</v>
      </c>
      <c r="M3089" t="str">
        <f t="shared" si="340"/>
        <v>OK</v>
      </c>
      <c r="N3089" t="str">
        <f t="shared" si="341"/>
        <v>OK</v>
      </c>
      <c r="O3089" t="str">
        <f>_xlfn.XLOOKUP(B3089,'01_Raw_ATMs'!A:A,'01_Raw_ATMs'!A:A,"Not Found")</f>
        <v>ATM006</v>
      </c>
      <c r="P3089" t="str">
        <f t="shared" si="342"/>
        <v>Valid</v>
      </c>
    </row>
    <row r="3090" spans="1:16">
      <c r="A3090" t="s">
        <v>3285</v>
      </c>
      <c r="B3090" t="s">
        <v>116</v>
      </c>
      <c r="C3090" s="2">
        <v>45742</v>
      </c>
      <c r="D3090" s="3">
        <v>0.79947916666666663</v>
      </c>
      <c r="E3090" t="s">
        <v>211</v>
      </c>
      <c r="F3090">
        <v>0</v>
      </c>
      <c r="G3090" t="s">
        <v>189</v>
      </c>
      <c r="I3090">
        <f t="shared" si="336"/>
        <v>1</v>
      </c>
      <c r="J3090" t="str">
        <f t="shared" si="337"/>
        <v>OK</v>
      </c>
      <c r="K3090" t="str">
        <f t="shared" si="338"/>
        <v>Successful</v>
      </c>
      <c r="L3090" t="str">
        <f t="shared" si="339"/>
        <v>Mini Statement</v>
      </c>
      <c r="M3090" t="str">
        <f t="shared" si="340"/>
        <v>OK</v>
      </c>
      <c r="N3090" t="str">
        <f t="shared" si="341"/>
        <v>OK</v>
      </c>
      <c r="O3090" t="str">
        <f>_xlfn.XLOOKUP(B3090,'01_Raw_ATMs'!A:A,'01_Raw_ATMs'!A:A,"Not Found")</f>
        <v>ATM036</v>
      </c>
      <c r="P3090" t="str">
        <f t="shared" si="342"/>
        <v>Valid</v>
      </c>
    </row>
    <row r="3091" spans="1:16">
      <c r="A3091" t="s">
        <v>3286</v>
      </c>
      <c r="B3091" t="s">
        <v>132</v>
      </c>
      <c r="C3091" s="2">
        <v>45710</v>
      </c>
      <c r="D3091" s="3">
        <v>0.49135416666666659</v>
      </c>
      <c r="E3091" t="s">
        <v>33</v>
      </c>
      <c r="F3091">
        <v>2000</v>
      </c>
      <c r="G3091" t="s">
        <v>189</v>
      </c>
      <c r="I3091">
        <f t="shared" si="336"/>
        <v>1</v>
      </c>
      <c r="J3091" t="str">
        <f t="shared" si="337"/>
        <v>OK</v>
      </c>
      <c r="K3091" t="str">
        <f t="shared" si="338"/>
        <v>Successful</v>
      </c>
      <c r="L3091" t="str">
        <f t="shared" si="339"/>
        <v>Withdrawal</v>
      </c>
      <c r="M3091" t="str">
        <f t="shared" si="340"/>
        <v>OK</v>
      </c>
      <c r="N3091" t="str">
        <f t="shared" si="341"/>
        <v>OK</v>
      </c>
      <c r="O3091" t="str">
        <f>_xlfn.XLOOKUP(B3091,'01_Raw_ATMs'!A:A,'01_Raw_ATMs'!A:A,"Not Found")</f>
        <v>ATM052</v>
      </c>
      <c r="P3091" t="str">
        <f t="shared" si="342"/>
        <v>Valid</v>
      </c>
    </row>
    <row r="3092" spans="1:16">
      <c r="A3092" t="s">
        <v>3287</v>
      </c>
      <c r="B3092" t="s">
        <v>90</v>
      </c>
      <c r="C3092" s="2">
        <v>46175</v>
      </c>
      <c r="D3092" s="3">
        <v>0.54388888888888887</v>
      </c>
      <c r="E3092" t="s">
        <v>33</v>
      </c>
      <c r="F3092">
        <v>2000</v>
      </c>
      <c r="G3092" t="s">
        <v>189</v>
      </c>
      <c r="I3092">
        <f t="shared" si="336"/>
        <v>1</v>
      </c>
      <c r="J3092" t="str">
        <f t="shared" si="337"/>
        <v>OK</v>
      </c>
      <c r="K3092" t="str">
        <f t="shared" si="338"/>
        <v>Successful</v>
      </c>
      <c r="L3092" t="str">
        <f t="shared" si="339"/>
        <v>Withdrawal</v>
      </c>
      <c r="M3092" t="str">
        <f t="shared" si="340"/>
        <v>OK</v>
      </c>
      <c r="N3092" t="str">
        <f t="shared" si="341"/>
        <v>OK</v>
      </c>
      <c r="O3092" t="str">
        <f>_xlfn.XLOOKUP(B3092,'01_Raw_ATMs'!A:A,'01_Raw_ATMs'!A:A,"Not Found")</f>
        <v>ATM013</v>
      </c>
      <c r="P3092" t="str">
        <f t="shared" si="342"/>
        <v>Valid</v>
      </c>
    </row>
    <row r="3093" spans="1:16">
      <c r="A3093" t="s">
        <v>3288</v>
      </c>
      <c r="B3093" t="s">
        <v>138</v>
      </c>
      <c r="C3093" s="2">
        <v>45708</v>
      </c>
      <c r="D3093" s="3">
        <v>0.28561342592592592</v>
      </c>
      <c r="E3093" t="s">
        <v>33</v>
      </c>
      <c r="F3093">
        <v>500</v>
      </c>
      <c r="G3093" t="s">
        <v>189</v>
      </c>
      <c r="I3093">
        <f t="shared" si="336"/>
        <v>1</v>
      </c>
      <c r="J3093" t="str">
        <f t="shared" si="337"/>
        <v>OK</v>
      </c>
      <c r="K3093" t="str">
        <f t="shared" si="338"/>
        <v>Successful</v>
      </c>
      <c r="L3093" t="str">
        <f t="shared" si="339"/>
        <v>Withdrawal</v>
      </c>
      <c r="M3093" t="str">
        <f t="shared" si="340"/>
        <v>OK</v>
      </c>
      <c r="N3093" t="str">
        <f t="shared" si="341"/>
        <v>OK</v>
      </c>
      <c r="O3093" t="str">
        <f>_xlfn.XLOOKUP(B3093,'01_Raw_ATMs'!A:A,'01_Raw_ATMs'!A:A,"Not Found")</f>
        <v>ATM058</v>
      </c>
      <c r="P3093" t="str">
        <f t="shared" si="342"/>
        <v>Valid</v>
      </c>
    </row>
    <row r="3094" spans="1:16">
      <c r="A3094" t="s">
        <v>3289</v>
      </c>
      <c r="B3094" t="s">
        <v>141</v>
      </c>
      <c r="C3094" s="2">
        <v>45777</v>
      </c>
      <c r="D3094" s="3">
        <v>0.40884259259259259</v>
      </c>
      <c r="E3094" t="s">
        <v>33</v>
      </c>
      <c r="F3094">
        <v>1000</v>
      </c>
      <c r="G3094" t="s">
        <v>189</v>
      </c>
      <c r="I3094">
        <f t="shared" si="336"/>
        <v>1</v>
      </c>
      <c r="J3094" t="str">
        <f t="shared" si="337"/>
        <v>OK</v>
      </c>
      <c r="K3094" t="str">
        <f t="shared" si="338"/>
        <v>Successful</v>
      </c>
      <c r="L3094" t="str">
        <f t="shared" si="339"/>
        <v>Withdrawal</v>
      </c>
      <c r="M3094" t="str">
        <f t="shared" si="340"/>
        <v>OK</v>
      </c>
      <c r="N3094" t="str">
        <f t="shared" si="341"/>
        <v>OK</v>
      </c>
      <c r="O3094" t="str">
        <f>_xlfn.XLOOKUP(B3094,'01_Raw_ATMs'!A:A,'01_Raw_ATMs'!A:A,"Not Found")</f>
        <v>ATM061</v>
      </c>
      <c r="P3094" t="str">
        <f t="shared" si="342"/>
        <v>Valid</v>
      </c>
    </row>
    <row r="3095" spans="1:16">
      <c r="A3095" t="s">
        <v>3290</v>
      </c>
      <c r="B3095" t="s">
        <v>140</v>
      </c>
      <c r="C3095" s="2">
        <v>46082</v>
      </c>
      <c r="D3095" s="3">
        <v>0.199375</v>
      </c>
      <c r="E3095" t="s">
        <v>211</v>
      </c>
      <c r="F3095">
        <v>0</v>
      </c>
      <c r="G3095" t="s">
        <v>189</v>
      </c>
      <c r="I3095">
        <f t="shared" si="336"/>
        <v>1</v>
      </c>
      <c r="J3095" t="str">
        <f t="shared" si="337"/>
        <v>OK</v>
      </c>
      <c r="K3095" t="str">
        <f t="shared" si="338"/>
        <v>Successful</v>
      </c>
      <c r="L3095" t="str">
        <f t="shared" si="339"/>
        <v>Mini Statement</v>
      </c>
      <c r="M3095" t="str">
        <f t="shared" si="340"/>
        <v>OK</v>
      </c>
      <c r="N3095" t="str">
        <f t="shared" si="341"/>
        <v>OK</v>
      </c>
      <c r="O3095" t="str">
        <f>_xlfn.XLOOKUP(B3095,'01_Raw_ATMs'!A:A,'01_Raw_ATMs'!A:A,"Not Found")</f>
        <v>ATM060</v>
      </c>
      <c r="P3095" t="str">
        <f t="shared" si="342"/>
        <v>Valid</v>
      </c>
    </row>
    <row r="3096" spans="1:16">
      <c r="A3096" t="s">
        <v>3291</v>
      </c>
      <c r="B3096" t="s">
        <v>99</v>
      </c>
      <c r="C3096" s="2">
        <v>46021</v>
      </c>
      <c r="D3096" s="3">
        <v>0.77763888888888888</v>
      </c>
      <c r="E3096" t="s">
        <v>261</v>
      </c>
      <c r="F3096">
        <v>20000</v>
      </c>
      <c r="G3096" t="s">
        <v>189</v>
      </c>
      <c r="I3096">
        <f t="shared" si="336"/>
        <v>1</v>
      </c>
      <c r="J3096" t="str">
        <f t="shared" si="337"/>
        <v>OK</v>
      </c>
      <c r="K3096" t="str">
        <f t="shared" si="338"/>
        <v>Successful</v>
      </c>
      <c r="L3096" t="str">
        <f t="shared" si="339"/>
        <v>Cash Deposit</v>
      </c>
      <c r="M3096" t="str">
        <f t="shared" si="340"/>
        <v>OK</v>
      </c>
      <c r="N3096" t="str">
        <f t="shared" si="341"/>
        <v>OK</v>
      </c>
      <c r="O3096" t="str">
        <f>_xlfn.XLOOKUP(B3096,'01_Raw_ATMs'!A:A,'01_Raw_ATMs'!A:A,"Not Found")</f>
        <v>ATM020</v>
      </c>
      <c r="P3096" t="str">
        <f t="shared" si="342"/>
        <v>Valid</v>
      </c>
    </row>
    <row r="3097" spans="1:16">
      <c r="A3097" t="s">
        <v>3292</v>
      </c>
      <c r="B3097" t="s">
        <v>90</v>
      </c>
      <c r="C3097" s="2">
        <v>45949</v>
      </c>
      <c r="D3097" s="3">
        <v>0.86144675925925929</v>
      </c>
      <c r="E3097" t="s">
        <v>194</v>
      </c>
      <c r="F3097">
        <v>0</v>
      </c>
      <c r="G3097" t="s">
        <v>189</v>
      </c>
      <c r="I3097">
        <f t="shared" si="336"/>
        <v>1</v>
      </c>
      <c r="J3097" t="str">
        <f t="shared" si="337"/>
        <v>OK</v>
      </c>
      <c r="K3097" t="str">
        <f t="shared" si="338"/>
        <v>Successful</v>
      </c>
      <c r="L3097" t="str">
        <f t="shared" si="339"/>
        <v>Balance Inquiry</v>
      </c>
      <c r="M3097" t="str">
        <f t="shared" si="340"/>
        <v>OK</v>
      </c>
      <c r="N3097" t="str">
        <f t="shared" si="341"/>
        <v>OK</v>
      </c>
      <c r="O3097" t="str">
        <f>_xlfn.XLOOKUP(B3097,'01_Raw_ATMs'!A:A,'01_Raw_ATMs'!A:A,"Not Found")</f>
        <v>ATM013</v>
      </c>
      <c r="P3097" t="str">
        <f t="shared" si="342"/>
        <v>Valid</v>
      </c>
    </row>
    <row r="3098" spans="1:16">
      <c r="A3098" t="s">
        <v>3293</v>
      </c>
      <c r="B3098" t="s">
        <v>127</v>
      </c>
      <c r="C3098" s="2">
        <v>45667</v>
      </c>
      <c r="D3098" s="3">
        <v>0.71126157407407409</v>
      </c>
      <c r="E3098" t="s">
        <v>261</v>
      </c>
      <c r="F3098">
        <v>5000</v>
      </c>
      <c r="G3098" t="s">
        <v>189</v>
      </c>
      <c r="I3098">
        <f t="shared" si="336"/>
        <v>1</v>
      </c>
      <c r="J3098" t="str">
        <f t="shared" si="337"/>
        <v>OK</v>
      </c>
      <c r="K3098" t="str">
        <f t="shared" si="338"/>
        <v>Successful</v>
      </c>
      <c r="L3098" t="str">
        <f t="shared" si="339"/>
        <v>Cash Deposit</v>
      </c>
      <c r="M3098" t="str">
        <f t="shared" si="340"/>
        <v>OK</v>
      </c>
      <c r="N3098" t="str">
        <f t="shared" si="341"/>
        <v>OK</v>
      </c>
      <c r="O3098" t="str">
        <f>_xlfn.XLOOKUP(B3098,'01_Raw_ATMs'!A:A,'01_Raw_ATMs'!A:A,"Not Found")</f>
        <v>ATM047</v>
      </c>
      <c r="P3098" t="str">
        <f t="shared" si="342"/>
        <v>Valid</v>
      </c>
    </row>
    <row r="3099" spans="1:16">
      <c r="A3099" t="s">
        <v>3294</v>
      </c>
      <c r="B3099" t="s">
        <v>148</v>
      </c>
      <c r="C3099" s="2">
        <v>45827</v>
      </c>
      <c r="D3099" s="3">
        <v>0.75104166666666672</v>
      </c>
      <c r="E3099" t="s">
        <v>211</v>
      </c>
      <c r="F3099">
        <v>0</v>
      </c>
      <c r="G3099" t="s">
        <v>189</v>
      </c>
      <c r="I3099">
        <f t="shared" si="336"/>
        <v>1</v>
      </c>
      <c r="J3099" t="str">
        <f t="shared" si="337"/>
        <v>OK</v>
      </c>
      <c r="K3099" t="str">
        <f t="shared" si="338"/>
        <v>Successful</v>
      </c>
      <c r="L3099" t="str">
        <f t="shared" si="339"/>
        <v>Mini Statement</v>
      </c>
      <c r="M3099" t="str">
        <f t="shared" si="340"/>
        <v>OK</v>
      </c>
      <c r="N3099" t="str">
        <f t="shared" si="341"/>
        <v>OK</v>
      </c>
      <c r="O3099" t="str">
        <f>_xlfn.XLOOKUP(B3099,'01_Raw_ATMs'!A:A,'01_Raw_ATMs'!A:A,"Not Found")</f>
        <v>ATM068</v>
      </c>
      <c r="P3099" t="str">
        <f t="shared" si="342"/>
        <v>Valid</v>
      </c>
    </row>
    <row r="3100" spans="1:16">
      <c r="A3100" t="s">
        <v>3295</v>
      </c>
      <c r="B3100" t="s">
        <v>167</v>
      </c>
      <c r="C3100" s="2">
        <v>46112</v>
      </c>
      <c r="D3100" s="3">
        <v>0.66701388888888891</v>
      </c>
      <c r="E3100" t="s">
        <v>33</v>
      </c>
      <c r="F3100">
        <v>5000</v>
      </c>
      <c r="G3100" t="s">
        <v>189</v>
      </c>
      <c r="I3100">
        <f t="shared" si="336"/>
        <v>1</v>
      </c>
      <c r="J3100" t="str">
        <f t="shared" si="337"/>
        <v>OK</v>
      </c>
      <c r="K3100" t="str">
        <f t="shared" si="338"/>
        <v>Successful</v>
      </c>
      <c r="L3100" t="str">
        <f t="shared" si="339"/>
        <v>Withdrawal</v>
      </c>
      <c r="M3100" t="str">
        <f t="shared" si="340"/>
        <v>OK</v>
      </c>
      <c r="N3100" t="str">
        <f t="shared" si="341"/>
        <v>OK</v>
      </c>
      <c r="O3100" t="str">
        <f>_xlfn.XLOOKUP(B3100,'01_Raw_ATMs'!A:A,'01_Raw_ATMs'!A:A,"Not Found")</f>
        <v>ATM087</v>
      </c>
      <c r="P3100" t="str">
        <f t="shared" si="342"/>
        <v>Valid</v>
      </c>
    </row>
    <row r="3101" spans="1:16">
      <c r="A3101" t="s">
        <v>3296</v>
      </c>
      <c r="B3101" t="s">
        <v>83</v>
      </c>
      <c r="C3101" s="2">
        <v>45890</v>
      </c>
      <c r="D3101" s="3">
        <v>0.64312499999999995</v>
      </c>
      <c r="E3101" t="s">
        <v>33</v>
      </c>
      <c r="F3101">
        <v>6000</v>
      </c>
      <c r="G3101" t="s">
        <v>189</v>
      </c>
      <c r="I3101">
        <f t="shared" si="336"/>
        <v>1</v>
      </c>
      <c r="J3101" t="str">
        <f t="shared" si="337"/>
        <v>OK</v>
      </c>
      <c r="K3101" t="str">
        <f t="shared" si="338"/>
        <v>Successful</v>
      </c>
      <c r="L3101" t="str">
        <f t="shared" si="339"/>
        <v>Withdrawal</v>
      </c>
      <c r="M3101" t="str">
        <f t="shared" si="340"/>
        <v>OK</v>
      </c>
      <c r="N3101" t="str">
        <f t="shared" si="341"/>
        <v>OK</v>
      </c>
      <c r="O3101" t="str">
        <f>_xlfn.XLOOKUP(B3101,'01_Raw_ATMs'!A:A,'01_Raw_ATMs'!A:A,"Not Found")</f>
        <v>ATM008</v>
      </c>
      <c r="P3101" t="str">
        <f t="shared" si="342"/>
        <v>Valid</v>
      </c>
    </row>
    <row r="3102" spans="1:16">
      <c r="A3102" t="s">
        <v>3297</v>
      </c>
      <c r="B3102" t="s">
        <v>92</v>
      </c>
      <c r="C3102" s="2">
        <v>46139</v>
      </c>
      <c r="D3102" s="3">
        <v>0.92300925925925925</v>
      </c>
      <c r="E3102" t="s">
        <v>211</v>
      </c>
      <c r="F3102">
        <v>0</v>
      </c>
      <c r="G3102" t="s">
        <v>189</v>
      </c>
      <c r="I3102">
        <f t="shared" si="336"/>
        <v>1</v>
      </c>
      <c r="J3102" t="str">
        <f t="shared" si="337"/>
        <v>OK</v>
      </c>
      <c r="K3102" t="str">
        <f t="shared" si="338"/>
        <v>Successful</v>
      </c>
      <c r="L3102" t="str">
        <f t="shared" si="339"/>
        <v>Mini Statement</v>
      </c>
      <c r="M3102" t="str">
        <f t="shared" si="340"/>
        <v>OK</v>
      </c>
      <c r="N3102" t="str">
        <f t="shared" si="341"/>
        <v>OK</v>
      </c>
      <c r="O3102" t="str">
        <f>_xlfn.XLOOKUP(B3102,'01_Raw_ATMs'!A:A,'01_Raw_ATMs'!A:A,"Not Found")</f>
        <v>ATM015</v>
      </c>
      <c r="P3102" t="str">
        <f t="shared" si="342"/>
        <v>Valid</v>
      </c>
    </row>
    <row r="3103" spans="1:16">
      <c r="A3103" t="s">
        <v>3298</v>
      </c>
      <c r="B3103" t="s">
        <v>178</v>
      </c>
      <c r="C3103" s="2">
        <v>46051</v>
      </c>
      <c r="D3103" s="3">
        <v>0.43876157407407412</v>
      </c>
      <c r="E3103" t="s">
        <v>33</v>
      </c>
      <c r="F3103">
        <v>2000</v>
      </c>
      <c r="G3103" t="s">
        <v>189</v>
      </c>
      <c r="I3103">
        <f t="shared" si="336"/>
        <v>1</v>
      </c>
      <c r="J3103" t="str">
        <f t="shared" si="337"/>
        <v>OK</v>
      </c>
      <c r="K3103" t="str">
        <f t="shared" si="338"/>
        <v>Successful</v>
      </c>
      <c r="L3103" t="str">
        <f t="shared" si="339"/>
        <v>Withdrawal</v>
      </c>
      <c r="M3103" t="str">
        <f t="shared" si="340"/>
        <v>OK</v>
      </c>
      <c r="N3103" t="str">
        <f t="shared" si="341"/>
        <v>OK</v>
      </c>
      <c r="O3103" t="str">
        <f>_xlfn.XLOOKUP(B3103,'01_Raw_ATMs'!A:A,'01_Raw_ATMs'!A:A,"Not Found")</f>
        <v>ATM098</v>
      </c>
      <c r="P3103" t="str">
        <f t="shared" si="342"/>
        <v>Valid</v>
      </c>
    </row>
    <row r="3104" spans="1:16">
      <c r="A3104" t="s">
        <v>3299</v>
      </c>
      <c r="B3104" t="s">
        <v>110</v>
      </c>
      <c r="C3104" s="2">
        <v>45699</v>
      </c>
      <c r="D3104" s="3">
        <v>0.64346064814814818</v>
      </c>
      <c r="E3104" t="s">
        <v>211</v>
      </c>
      <c r="F3104">
        <v>0</v>
      </c>
      <c r="G3104" t="s">
        <v>189</v>
      </c>
      <c r="I3104">
        <f t="shared" si="336"/>
        <v>1</v>
      </c>
      <c r="J3104" t="str">
        <f t="shared" si="337"/>
        <v>OK</v>
      </c>
      <c r="K3104" t="str">
        <f t="shared" si="338"/>
        <v>Successful</v>
      </c>
      <c r="L3104" t="str">
        <f t="shared" si="339"/>
        <v>Mini Statement</v>
      </c>
      <c r="M3104" t="str">
        <f t="shared" si="340"/>
        <v>OK</v>
      </c>
      <c r="N3104" t="str">
        <f t="shared" si="341"/>
        <v>OK</v>
      </c>
      <c r="O3104" t="str">
        <f>_xlfn.XLOOKUP(B3104,'01_Raw_ATMs'!A:A,'01_Raw_ATMs'!A:A,"Not Found")</f>
        <v>ATM030</v>
      </c>
      <c r="P3104" t="str">
        <f t="shared" si="342"/>
        <v>Valid</v>
      </c>
    </row>
    <row r="3105" spans="1:16">
      <c r="A3105" t="s">
        <v>3300</v>
      </c>
      <c r="B3105" t="s">
        <v>7</v>
      </c>
      <c r="C3105" s="2">
        <v>45844</v>
      </c>
      <c r="D3105" s="3">
        <v>0.81597222222222221</v>
      </c>
      <c r="E3105" t="s">
        <v>33</v>
      </c>
      <c r="F3105">
        <v>6000</v>
      </c>
      <c r="G3105" t="s">
        <v>189</v>
      </c>
      <c r="I3105">
        <f t="shared" si="336"/>
        <v>1</v>
      </c>
      <c r="J3105" t="str">
        <f t="shared" si="337"/>
        <v>OK</v>
      </c>
      <c r="K3105" t="str">
        <f t="shared" si="338"/>
        <v>Successful</v>
      </c>
      <c r="L3105" t="str">
        <f t="shared" si="339"/>
        <v>Withdrawal</v>
      </c>
      <c r="M3105" t="str">
        <f t="shared" si="340"/>
        <v>OK</v>
      </c>
      <c r="N3105" t="str">
        <f t="shared" si="341"/>
        <v>OK</v>
      </c>
      <c r="O3105" t="str">
        <f>_xlfn.XLOOKUP(B3105,'01_Raw_ATMs'!A:A,'01_Raw_ATMs'!A:A,"Not Found")</f>
        <v>ATM001</v>
      </c>
      <c r="P3105" t="str">
        <f t="shared" si="342"/>
        <v>Valid</v>
      </c>
    </row>
    <row r="3106" spans="1:16">
      <c r="A3106" t="s">
        <v>3301</v>
      </c>
      <c r="B3106" t="s">
        <v>126</v>
      </c>
      <c r="C3106" s="2">
        <v>46134</v>
      </c>
      <c r="D3106" s="3">
        <v>0.8555787037037037</v>
      </c>
      <c r="E3106" t="s">
        <v>33</v>
      </c>
      <c r="F3106">
        <v>10000</v>
      </c>
      <c r="G3106" t="s">
        <v>189</v>
      </c>
      <c r="I3106">
        <f t="shared" si="336"/>
        <v>1</v>
      </c>
      <c r="J3106" t="str">
        <f t="shared" si="337"/>
        <v>OK</v>
      </c>
      <c r="K3106" t="str">
        <f t="shared" si="338"/>
        <v>Successful</v>
      </c>
      <c r="L3106" t="str">
        <f t="shared" si="339"/>
        <v>Withdrawal</v>
      </c>
      <c r="M3106" t="str">
        <f t="shared" si="340"/>
        <v>OK</v>
      </c>
      <c r="N3106" t="str">
        <f t="shared" si="341"/>
        <v>OK</v>
      </c>
      <c r="O3106" t="str">
        <f>_xlfn.XLOOKUP(B3106,'01_Raw_ATMs'!A:A,'01_Raw_ATMs'!A:A,"Not Found")</f>
        <v>ATM046</v>
      </c>
      <c r="P3106" t="str">
        <f t="shared" si="342"/>
        <v>Valid</v>
      </c>
    </row>
    <row r="3107" spans="1:16">
      <c r="A3107" t="s">
        <v>3302</v>
      </c>
      <c r="B3107" t="s">
        <v>118</v>
      </c>
      <c r="C3107" s="2">
        <v>45856</v>
      </c>
      <c r="D3107" s="3">
        <v>0.79737268518518523</v>
      </c>
      <c r="E3107" t="s">
        <v>211</v>
      </c>
      <c r="F3107">
        <v>0</v>
      </c>
      <c r="G3107" t="s">
        <v>214</v>
      </c>
      <c r="H3107" t="s">
        <v>1215</v>
      </c>
      <c r="I3107">
        <f t="shared" si="336"/>
        <v>1</v>
      </c>
      <c r="J3107" t="str">
        <f t="shared" si="337"/>
        <v>OK</v>
      </c>
      <c r="K3107" t="str">
        <f t="shared" si="338"/>
        <v>Failed</v>
      </c>
      <c r="L3107" t="str">
        <f t="shared" si="339"/>
        <v>Mini Statement</v>
      </c>
      <c r="M3107" t="str">
        <f t="shared" si="340"/>
        <v>OK</v>
      </c>
      <c r="N3107" t="str">
        <f t="shared" si="341"/>
        <v>OK</v>
      </c>
      <c r="O3107" t="str">
        <f>_xlfn.XLOOKUP(B3107,'01_Raw_ATMs'!A:A,'01_Raw_ATMs'!A:A,"Not Found")</f>
        <v>ATM038</v>
      </c>
      <c r="P3107" t="str">
        <f t="shared" si="342"/>
        <v>Valid</v>
      </c>
    </row>
    <row r="3108" spans="1:16">
      <c r="A3108" t="s">
        <v>3303</v>
      </c>
      <c r="B3108" t="s">
        <v>93</v>
      </c>
      <c r="C3108" s="2">
        <v>46058</v>
      </c>
      <c r="D3108" s="3">
        <v>0.74333333333333329</v>
      </c>
      <c r="E3108" t="s">
        <v>33</v>
      </c>
      <c r="F3108">
        <v>4000</v>
      </c>
      <c r="G3108" t="s">
        <v>189</v>
      </c>
      <c r="I3108">
        <f t="shared" si="336"/>
        <v>1</v>
      </c>
      <c r="J3108" t="str">
        <f t="shared" si="337"/>
        <v>OK</v>
      </c>
      <c r="K3108" t="str">
        <f t="shared" si="338"/>
        <v>Successful</v>
      </c>
      <c r="L3108" t="str">
        <f t="shared" si="339"/>
        <v>Withdrawal</v>
      </c>
      <c r="M3108" t="str">
        <f t="shared" si="340"/>
        <v>OK</v>
      </c>
      <c r="N3108" t="str">
        <f t="shared" si="341"/>
        <v>OK</v>
      </c>
      <c r="O3108" t="str">
        <f>_xlfn.XLOOKUP(B3108,'01_Raw_ATMs'!A:A,'01_Raw_ATMs'!A:A,"Not Found")</f>
        <v>ATM016</v>
      </c>
      <c r="P3108" t="str">
        <f t="shared" si="342"/>
        <v>Valid</v>
      </c>
    </row>
    <row r="3109" spans="1:16">
      <c r="A3109" t="s">
        <v>3304</v>
      </c>
      <c r="B3109" t="s">
        <v>139</v>
      </c>
      <c r="C3109" s="2">
        <v>45923</v>
      </c>
      <c r="D3109" s="3">
        <v>0.60417824074074078</v>
      </c>
      <c r="E3109" t="s">
        <v>33</v>
      </c>
      <c r="F3109">
        <v>5000</v>
      </c>
      <c r="G3109" t="s">
        <v>189</v>
      </c>
      <c r="I3109">
        <f t="shared" si="336"/>
        <v>1</v>
      </c>
      <c r="J3109" t="str">
        <f t="shared" si="337"/>
        <v>OK</v>
      </c>
      <c r="K3109" t="str">
        <f t="shared" si="338"/>
        <v>Successful</v>
      </c>
      <c r="L3109" t="str">
        <f t="shared" si="339"/>
        <v>Withdrawal</v>
      </c>
      <c r="M3109" t="str">
        <f t="shared" si="340"/>
        <v>OK</v>
      </c>
      <c r="N3109" t="str">
        <f t="shared" si="341"/>
        <v>OK</v>
      </c>
      <c r="O3109" t="str">
        <f>_xlfn.XLOOKUP(B3109,'01_Raw_ATMs'!A:A,'01_Raw_ATMs'!A:A,"Not Found")</f>
        <v>ATM059</v>
      </c>
      <c r="P3109" t="str">
        <f t="shared" si="342"/>
        <v>Valid</v>
      </c>
    </row>
    <row r="3110" spans="1:16">
      <c r="A3110" t="s">
        <v>3305</v>
      </c>
      <c r="B3110" t="s">
        <v>126</v>
      </c>
      <c r="C3110" s="2">
        <v>45725</v>
      </c>
      <c r="D3110" s="3">
        <v>0.61396990740740742</v>
      </c>
      <c r="E3110" t="s">
        <v>33</v>
      </c>
      <c r="F3110">
        <v>3000</v>
      </c>
      <c r="G3110" t="s">
        <v>189</v>
      </c>
      <c r="I3110">
        <f t="shared" si="336"/>
        <v>1</v>
      </c>
      <c r="J3110" t="str">
        <f t="shared" si="337"/>
        <v>OK</v>
      </c>
      <c r="K3110" t="str">
        <f t="shared" si="338"/>
        <v>Successful</v>
      </c>
      <c r="L3110" t="str">
        <f t="shared" si="339"/>
        <v>Withdrawal</v>
      </c>
      <c r="M3110" t="str">
        <f t="shared" si="340"/>
        <v>OK</v>
      </c>
      <c r="N3110" t="str">
        <f t="shared" si="341"/>
        <v>OK</v>
      </c>
      <c r="O3110" t="str">
        <f>_xlfn.XLOOKUP(B3110,'01_Raw_ATMs'!A:A,'01_Raw_ATMs'!A:A,"Not Found")</f>
        <v>ATM046</v>
      </c>
      <c r="P3110" t="str">
        <f t="shared" si="342"/>
        <v>Valid</v>
      </c>
    </row>
    <row r="3111" spans="1:16">
      <c r="A3111" t="s">
        <v>3306</v>
      </c>
      <c r="B3111" t="s">
        <v>98</v>
      </c>
      <c r="C3111" s="2">
        <v>45749</v>
      </c>
      <c r="D3111" s="3">
        <v>0.53271990740740738</v>
      </c>
      <c r="E3111" t="s">
        <v>194</v>
      </c>
      <c r="F3111">
        <v>0</v>
      </c>
      <c r="G3111" t="s">
        <v>189</v>
      </c>
      <c r="I3111">
        <f t="shared" si="336"/>
        <v>1</v>
      </c>
      <c r="J3111" t="str">
        <f t="shared" si="337"/>
        <v>OK</v>
      </c>
      <c r="K3111" t="str">
        <f t="shared" si="338"/>
        <v>Successful</v>
      </c>
      <c r="L3111" t="str">
        <f t="shared" si="339"/>
        <v>Balance Inquiry</v>
      </c>
      <c r="M3111" t="str">
        <f t="shared" si="340"/>
        <v>OK</v>
      </c>
      <c r="N3111" t="str">
        <f t="shared" si="341"/>
        <v>OK</v>
      </c>
      <c r="O3111" t="str">
        <f>_xlfn.XLOOKUP(B3111,'01_Raw_ATMs'!A:A,'01_Raw_ATMs'!A:A,"Not Found")</f>
        <v>ATM019</v>
      </c>
      <c r="P3111" t="str">
        <f t="shared" si="342"/>
        <v>Valid</v>
      </c>
    </row>
    <row r="3112" spans="1:16">
      <c r="A3112" t="s">
        <v>3307</v>
      </c>
      <c r="B3112" t="s">
        <v>98</v>
      </c>
      <c r="C3112" s="2">
        <v>46055</v>
      </c>
      <c r="D3112" s="3">
        <v>0.22984953703703701</v>
      </c>
      <c r="E3112" t="s">
        <v>33</v>
      </c>
      <c r="F3112">
        <v>2000</v>
      </c>
      <c r="G3112" t="s">
        <v>189</v>
      </c>
      <c r="I3112">
        <f t="shared" si="336"/>
        <v>1</v>
      </c>
      <c r="J3112" t="str">
        <f t="shared" si="337"/>
        <v>OK</v>
      </c>
      <c r="K3112" t="str">
        <f t="shared" si="338"/>
        <v>Successful</v>
      </c>
      <c r="L3112" t="str">
        <f t="shared" si="339"/>
        <v>Withdrawal</v>
      </c>
      <c r="M3112" t="str">
        <f t="shared" si="340"/>
        <v>OK</v>
      </c>
      <c r="N3112" t="str">
        <f t="shared" si="341"/>
        <v>OK</v>
      </c>
      <c r="O3112" t="str">
        <f>_xlfn.XLOOKUP(B3112,'01_Raw_ATMs'!A:A,'01_Raw_ATMs'!A:A,"Not Found")</f>
        <v>ATM019</v>
      </c>
      <c r="P3112" t="str">
        <f t="shared" si="342"/>
        <v>Valid</v>
      </c>
    </row>
    <row r="3113" spans="1:16">
      <c r="A3113" t="s">
        <v>3308</v>
      </c>
      <c r="B3113" t="s">
        <v>164</v>
      </c>
      <c r="C3113" s="2">
        <v>46193</v>
      </c>
      <c r="D3113" s="3">
        <v>0.83182870370370365</v>
      </c>
      <c r="E3113" t="s">
        <v>33</v>
      </c>
      <c r="F3113">
        <v>2000</v>
      </c>
      <c r="G3113" t="s">
        <v>189</v>
      </c>
      <c r="I3113">
        <f t="shared" si="336"/>
        <v>1</v>
      </c>
      <c r="J3113" t="str">
        <f t="shared" si="337"/>
        <v>OK</v>
      </c>
      <c r="K3113" t="str">
        <f t="shared" si="338"/>
        <v>Successful</v>
      </c>
      <c r="L3113" t="str">
        <f t="shared" si="339"/>
        <v>Withdrawal</v>
      </c>
      <c r="M3113" t="str">
        <f t="shared" si="340"/>
        <v>OK</v>
      </c>
      <c r="N3113" t="str">
        <f t="shared" si="341"/>
        <v>OK</v>
      </c>
      <c r="O3113" t="str">
        <f>_xlfn.XLOOKUP(B3113,'01_Raw_ATMs'!A:A,'01_Raw_ATMs'!A:A,"Not Found")</f>
        <v>ATM084</v>
      </c>
      <c r="P3113" t="str">
        <f t="shared" si="342"/>
        <v>Valid</v>
      </c>
    </row>
    <row r="3114" spans="1:16">
      <c r="A3114" t="s">
        <v>3309</v>
      </c>
      <c r="B3114" t="s">
        <v>169</v>
      </c>
      <c r="C3114" s="2">
        <v>45773</v>
      </c>
      <c r="D3114" s="3">
        <v>0.74668981481481478</v>
      </c>
      <c r="E3114" t="s">
        <v>33</v>
      </c>
      <c r="F3114">
        <v>2500</v>
      </c>
      <c r="G3114" t="s">
        <v>189</v>
      </c>
      <c r="I3114">
        <f t="shared" si="336"/>
        <v>1</v>
      </c>
      <c r="J3114" t="str">
        <f t="shared" si="337"/>
        <v>OK</v>
      </c>
      <c r="K3114" t="str">
        <f t="shared" si="338"/>
        <v>Successful</v>
      </c>
      <c r="L3114" t="str">
        <f t="shared" si="339"/>
        <v>Withdrawal</v>
      </c>
      <c r="M3114" t="str">
        <f t="shared" si="340"/>
        <v>OK</v>
      </c>
      <c r="N3114" t="str">
        <f t="shared" si="341"/>
        <v>OK</v>
      </c>
      <c r="O3114" t="str">
        <f>_xlfn.XLOOKUP(B3114,'01_Raw_ATMs'!A:A,'01_Raw_ATMs'!A:A,"Not Found")</f>
        <v>ATM089</v>
      </c>
      <c r="P3114" t="str">
        <f t="shared" si="342"/>
        <v>Valid</v>
      </c>
    </row>
    <row r="3115" spans="1:16">
      <c r="A3115" t="s">
        <v>3310</v>
      </c>
      <c r="B3115" t="s">
        <v>118</v>
      </c>
      <c r="C3115" s="2">
        <v>46173</v>
      </c>
      <c r="D3115" s="3">
        <v>0.20902777777777781</v>
      </c>
      <c r="E3115" t="s">
        <v>33</v>
      </c>
      <c r="F3115">
        <v>1000</v>
      </c>
      <c r="G3115" t="s">
        <v>189</v>
      </c>
      <c r="I3115">
        <f t="shared" si="336"/>
        <v>1</v>
      </c>
      <c r="J3115" t="str">
        <f t="shared" si="337"/>
        <v>OK</v>
      </c>
      <c r="K3115" t="str">
        <f t="shared" si="338"/>
        <v>Successful</v>
      </c>
      <c r="L3115" t="str">
        <f t="shared" si="339"/>
        <v>Withdrawal</v>
      </c>
      <c r="M3115" t="str">
        <f t="shared" si="340"/>
        <v>OK</v>
      </c>
      <c r="N3115" t="str">
        <f t="shared" si="341"/>
        <v>OK</v>
      </c>
      <c r="O3115" t="str">
        <f>_xlfn.XLOOKUP(B3115,'01_Raw_ATMs'!A:A,'01_Raw_ATMs'!A:A,"Not Found")</f>
        <v>ATM038</v>
      </c>
      <c r="P3115" t="str">
        <f t="shared" si="342"/>
        <v>Valid</v>
      </c>
    </row>
    <row r="3116" spans="1:16">
      <c r="A3116" t="s">
        <v>3311</v>
      </c>
      <c r="B3116" t="s">
        <v>157</v>
      </c>
      <c r="C3116" s="2">
        <v>45734</v>
      </c>
      <c r="D3116" s="3">
        <v>0.80618055555555557</v>
      </c>
      <c r="E3116" t="s">
        <v>33</v>
      </c>
      <c r="F3116">
        <v>1500</v>
      </c>
      <c r="G3116" t="s">
        <v>189</v>
      </c>
      <c r="I3116">
        <f t="shared" si="336"/>
        <v>1</v>
      </c>
      <c r="J3116" t="str">
        <f t="shared" si="337"/>
        <v>OK</v>
      </c>
      <c r="K3116" t="str">
        <f t="shared" si="338"/>
        <v>Successful</v>
      </c>
      <c r="L3116" t="str">
        <f t="shared" si="339"/>
        <v>Withdrawal</v>
      </c>
      <c r="M3116" t="str">
        <f t="shared" si="340"/>
        <v>OK</v>
      </c>
      <c r="N3116" t="str">
        <f t="shared" si="341"/>
        <v>OK</v>
      </c>
      <c r="O3116" t="str">
        <f>_xlfn.XLOOKUP(B3116,'01_Raw_ATMs'!A:A,'01_Raw_ATMs'!A:A,"Not Found")</f>
        <v>ATM077</v>
      </c>
      <c r="P3116" t="str">
        <f t="shared" si="342"/>
        <v>Valid</v>
      </c>
    </row>
    <row r="3117" spans="1:16">
      <c r="A3117" t="s">
        <v>3312</v>
      </c>
      <c r="B3117" t="s">
        <v>85</v>
      </c>
      <c r="C3117" s="2">
        <v>46044</v>
      </c>
      <c r="D3117" s="3">
        <v>0.64152777777777781</v>
      </c>
      <c r="E3117" t="s">
        <v>194</v>
      </c>
      <c r="F3117">
        <v>0</v>
      </c>
      <c r="G3117" t="s">
        <v>189</v>
      </c>
      <c r="I3117">
        <f t="shared" si="336"/>
        <v>1</v>
      </c>
      <c r="J3117" t="str">
        <f t="shared" si="337"/>
        <v>OK</v>
      </c>
      <c r="K3117" t="str">
        <f t="shared" si="338"/>
        <v>Successful</v>
      </c>
      <c r="L3117" t="str">
        <f t="shared" si="339"/>
        <v>Balance Inquiry</v>
      </c>
      <c r="M3117" t="str">
        <f t="shared" si="340"/>
        <v>OK</v>
      </c>
      <c r="N3117" t="str">
        <f t="shared" si="341"/>
        <v>OK</v>
      </c>
      <c r="O3117" t="str">
        <f>_xlfn.XLOOKUP(B3117,'01_Raw_ATMs'!A:A,'01_Raw_ATMs'!A:A,"Not Found")</f>
        <v>ATM010</v>
      </c>
      <c r="P3117" t="str">
        <f t="shared" si="342"/>
        <v>Valid</v>
      </c>
    </row>
    <row r="3118" spans="1:16">
      <c r="A3118" t="s">
        <v>3313</v>
      </c>
      <c r="B3118" t="s">
        <v>130</v>
      </c>
      <c r="C3118" s="2">
        <v>45955</v>
      </c>
      <c r="D3118" s="3">
        <v>0.61822916666666672</v>
      </c>
      <c r="E3118" t="s">
        <v>33</v>
      </c>
      <c r="F3118">
        <v>8000</v>
      </c>
      <c r="G3118" t="s">
        <v>189</v>
      </c>
      <c r="I3118">
        <f t="shared" si="336"/>
        <v>1</v>
      </c>
      <c r="J3118" t="str">
        <f t="shared" si="337"/>
        <v>OK</v>
      </c>
      <c r="K3118" t="str">
        <f t="shared" si="338"/>
        <v>Successful</v>
      </c>
      <c r="L3118" t="str">
        <f t="shared" si="339"/>
        <v>Withdrawal</v>
      </c>
      <c r="M3118" t="str">
        <f t="shared" si="340"/>
        <v>OK</v>
      </c>
      <c r="N3118" t="str">
        <f t="shared" si="341"/>
        <v>OK</v>
      </c>
      <c r="O3118" t="str">
        <f>_xlfn.XLOOKUP(B3118,'01_Raw_ATMs'!A:A,'01_Raw_ATMs'!A:A,"Not Found")</f>
        <v>ATM050</v>
      </c>
      <c r="P3118" t="str">
        <f t="shared" si="342"/>
        <v>Valid</v>
      </c>
    </row>
    <row r="3119" spans="1:16">
      <c r="A3119" t="s">
        <v>3314</v>
      </c>
      <c r="B3119" t="s">
        <v>110</v>
      </c>
      <c r="C3119" s="2">
        <v>45975</v>
      </c>
      <c r="D3119" s="3">
        <v>0.67013888888888884</v>
      </c>
      <c r="E3119" t="s">
        <v>33</v>
      </c>
      <c r="F3119">
        <v>1000</v>
      </c>
      <c r="G3119" t="s">
        <v>189</v>
      </c>
      <c r="I3119">
        <f t="shared" si="336"/>
        <v>1</v>
      </c>
      <c r="J3119" t="str">
        <f t="shared" si="337"/>
        <v>OK</v>
      </c>
      <c r="K3119" t="str">
        <f t="shared" si="338"/>
        <v>Successful</v>
      </c>
      <c r="L3119" t="str">
        <f t="shared" si="339"/>
        <v>Withdrawal</v>
      </c>
      <c r="M3119" t="str">
        <f t="shared" si="340"/>
        <v>OK</v>
      </c>
      <c r="N3119" t="str">
        <f t="shared" si="341"/>
        <v>OK</v>
      </c>
      <c r="O3119" t="str">
        <f>_xlfn.XLOOKUP(B3119,'01_Raw_ATMs'!A:A,'01_Raw_ATMs'!A:A,"Not Found")</f>
        <v>ATM030</v>
      </c>
      <c r="P3119" t="str">
        <f t="shared" si="342"/>
        <v>Valid</v>
      </c>
    </row>
    <row r="3120" spans="1:16">
      <c r="A3120" t="s">
        <v>3315</v>
      </c>
      <c r="B3120" t="s">
        <v>116</v>
      </c>
      <c r="C3120" s="2">
        <v>46168</v>
      </c>
      <c r="D3120" s="3">
        <v>0.61746527777777782</v>
      </c>
      <c r="E3120" t="s">
        <v>33</v>
      </c>
      <c r="F3120">
        <v>8000</v>
      </c>
      <c r="G3120" t="s">
        <v>189</v>
      </c>
      <c r="I3120">
        <f t="shared" si="336"/>
        <v>1</v>
      </c>
      <c r="J3120" t="str">
        <f t="shared" si="337"/>
        <v>OK</v>
      </c>
      <c r="K3120" t="str">
        <f t="shared" si="338"/>
        <v>Successful</v>
      </c>
      <c r="L3120" t="str">
        <f t="shared" si="339"/>
        <v>Withdrawal</v>
      </c>
      <c r="M3120" t="str">
        <f t="shared" si="340"/>
        <v>OK</v>
      </c>
      <c r="N3120" t="str">
        <f t="shared" si="341"/>
        <v>OK</v>
      </c>
      <c r="O3120" t="str">
        <f>_xlfn.XLOOKUP(B3120,'01_Raw_ATMs'!A:A,'01_Raw_ATMs'!A:A,"Not Found")</f>
        <v>ATM036</v>
      </c>
      <c r="P3120" t="str">
        <f t="shared" si="342"/>
        <v>Valid</v>
      </c>
    </row>
    <row r="3121" spans="1:16">
      <c r="A3121" t="s">
        <v>3316</v>
      </c>
      <c r="B3121" t="s">
        <v>93</v>
      </c>
      <c r="C3121" s="2">
        <v>45985</v>
      </c>
      <c r="D3121" s="3">
        <v>0.64954861111111106</v>
      </c>
      <c r="E3121" t="s">
        <v>33</v>
      </c>
      <c r="F3121">
        <v>1000</v>
      </c>
      <c r="G3121" t="s">
        <v>189</v>
      </c>
      <c r="I3121">
        <f t="shared" si="336"/>
        <v>1</v>
      </c>
      <c r="J3121" t="str">
        <f t="shared" si="337"/>
        <v>OK</v>
      </c>
      <c r="K3121" t="str">
        <f t="shared" si="338"/>
        <v>Successful</v>
      </c>
      <c r="L3121" t="str">
        <f t="shared" si="339"/>
        <v>Withdrawal</v>
      </c>
      <c r="M3121" t="str">
        <f t="shared" si="340"/>
        <v>OK</v>
      </c>
      <c r="N3121" t="str">
        <f t="shared" si="341"/>
        <v>OK</v>
      </c>
      <c r="O3121" t="str">
        <f>_xlfn.XLOOKUP(B3121,'01_Raw_ATMs'!A:A,'01_Raw_ATMs'!A:A,"Not Found")</f>
        <v>ATM016</v>
      </c>
      <c r="P3121" t="str">
        <f t="shared" si="342"/>
        <v>Valid</v>
      </c>
    </row>
    <row r="3122" spans="1:16">
      <c r="A3122" t="s">
        <v>3317</v>
      </c>
      <c r="B3122" t="s">
        <v>179</v>
      </c>
      <c r="C3122" s="2">
        <v>45736</v>
      </c>
      <c r="D3122" s="3">
        <v>0.91563657407407406</v>
      </c>
      <c r="E3122" t="s">
        <v>33</v>
      </c>
      <c r="F3122">
        <v>1000</v>
      </c>
      <c r="G3122" t="s">
        <v>189</v>
      </c>
      <c r="I3122">
        <f t="shared" si="336"/>
        <v>1</v>
      </c>
      <c r="J3122" t="str">
        <f t="shared" si="337"/>
        <v>OK</v>
      </c>
      <c r="K3122" t="str">
        <f t="shared" si="338"/>
        <v>Successful</v>
      </c>
      <c r="L3122" t="str">
        <f t="shared" si="339"/>
        <v>Withdrawal</v>
      </c>
      <c r="M3122" t="str">
        <f t="shared" si="340"/>
        <v>OK</v>
      </c>
      <c r="N3122" t="str">
        <f t="shared" si="341"/>
        <v>OK</v>
      </c>
      <c r="O3122" t="str">
        <f>_xlfn.XLOOKUP(B3122,'01_Raw_ATMs'!A:A,'01_Raw_ATMs'!A:A,"Not Found")</f>
        <v>ATM099</v>
      </c>
      <c r="P3122" t="str">
        <f t="shared" si="342"/>
        <v>Valid</v>
      </c>
    </row>
    <row r="3123" spans="1:16">
      <c r="A3123" t="s">
        <v>3318</v>
      </c>
      <c r="B3123" t="s">
        <v>156</v>
      </c>
      <c r="C3123" s="2">
        <v>46039</v>
      </c>
      <c r="D3123" s="3">
        <v>0.8135648148148148</v>
      </c>
      <c r="E3123" t="s">
        <v>33</v>
      </c>
      <c r="F3123">
        <v>3000</v>
      </c>
      <c r="G3123" t="s">
        <v>189</v>
      </c>
      <c r="I3123">
        <f t="shared" si="336"/>
        <v>1</v>
      </c>
      <c r="J3123" t="str">
        <f t="shared" si="337"/>
        <v>OK</v>
      </c>
      <c r="K3123" t="str">
        <f t="shared" si="338"/>
        <v>Successful</v>
      </c>
      <c r="L3123" t="str">
        <f t="shared" si="339"/>
        <v>Withdrawal</v>
      </c>
      <c r="M3123" t="str">
        <f t="shared" si="340"/>
        <v>OK</v>
      </c>
      <c r="N3123" t="str">
        <f t="shared" si="341"/>
        <v>OK</v>
      </c>
      <c r="O3123" t="str">
        <f>_xlfn.XLOOKUP(B3123,'01_Raw_ATMs'!A:A,'01_Raw_ATMs'!A:A,"Not Found")</f>
        <v>ATM076</v>
      </c>
      <c r="P3123" t="str">
        <f t="shared" si="342"/>
        <v>Valid</v>
      </c>
    </row>
    <row r="3124" spans="1:16">
      <c r="A3124" t="s">
        <v>3319</v>
      </c>
      <c r="B3124" t="s">
        <v>129</v>
      </c>
      <c r="C3124" s="2">
        <v>45704</v>
      </c>
      <c r="D3124" s="3">
        <v>0.8275231481481482</v>
      </c>
      <c r="E3124" t="s">
        <v>33</v>
      </c>
      <c r="F3124">
        <v>2000</v>
      </c>
      <c r="G3124" t="s">
        <v>189</v>
      </c>
      <c r="I3124">
        <f t="shared" si="336"/>
        <v>1</v>
      </c>
      <c r="J3124" t="str">
        <f t="shared" si="337"/>
        <v>OK</v>
      </c>
      <c r="K3124" t="str">
        <f t="shared" si="338"/>
        <v>Successful</v>
      </c>
      <c r="L3124" t="str">
        <f t="shared" si="339"/>
        <v>Withdrawal</v>
      </c>
      <c r="M3124" t="str">
        <f t="shared" si="340"/>
        <v>OK</v>
      </c>
      <c r="N3124" t="str">
        <f t="shared" si="341"/>
        <v>OK</v>
      </c>
      <c r="O3124" t="str">
        <f>_xlfn.XLOOKUP(B3124,'01_Raw_ATMs'!A:A,'01_Raw_ATMs'!A:A,"Not Found")</f>
        <v>ATM049</v>
      </c>
      <c r="P3124" t="str">
        <f t="shared" si="342"/>
        <v>Valid</v>
      </c>
    </row>
    <row r="3125" spans="1:16">
      <c r="A3125" t="s">
        <v>3320</v>
      </c>
      <c r="B3125" t="s">
        <v>74</v>
      </c>
      <c r="C3125" s="2">
        <v>45815</v>
      </c>
      <c r="D3125" s="3">
        <v>0.47114583333333332</v>
      </c>
      <c r="E3125" t="s">
        <v>194</v>
      </c>
      <c r="F3125">
        <v>0</v>
      </c>
      <c r="G3125" t="s">
        <v>189</v>
      </c>
      <c r="I3125">
        <f t="shared" si="336"/>
        <v>1</v>
      </c>
      <c r="J3125" t="str">
        <f t="shared" si="337"/>
        <v>OK</v>
      </c>
      <c r="K3125" t="str">
        <f t="shared" si="338"/>
        <v>Successful</v>
      </c>
      <c r="L3125" t="str">
        <f t="shared" si="339"/>
        <v>Balance Inquiry</v>
      </c>
      <c r="M3125" t="str">
        <f t="shared" si="340"/>
        <v>OK</v>
      </c>
      <c r="N3125" t="str">
        <f t="shared" si="341"/>
        <v>OK</v>
      </c>
      <c r="O3125" t="str">
        <f>_xlfn.XLOOKUP(B3125,'01_Raw_ATMs'!A:A,'01_Raw_ATMs'!A:A,"Not Found")</f>
        <v>ATM003</v>
      </c>
      <c r="P3125" t="str">
        <f t="shared" si="342"/>
        <v>Valid</v>
      </c>
    </row>
    <row r="3126" spans="1:16">
      <c r="A3126" t="s">
        <v>3321</v>
      </c>
      <c r="B3126" t="s">
        <v>128</v>
      </c>
      <c r="C3126" s="2">
        <v>45944</v>
      </c>
      <c r="D3126" s="3">
        <v>0.60380787037037043</v>
      </c>
      <c r="E3126" t="s">
        <v>33</v>
      </c>
      <c r="F3126">
        <v>3000</v>
      </c>
      <c r="G3126" t="s">
        <v>189</v>
      </c>
      <c r="I3126">
        <f t="shared" si="336"/>
        <v>1</v>
      </c>
      <c r="J3126" t="str">
        <f t="shared" si="337"/>
        <v>OK</v>
      </c>
      <c r="K3126" t="str">
        <f t="shared" si="338"/>
        <v>Successful</v>
      </c>
      <c r="L3126" t="str">
        <f t="shared" si="339"/>
        <v>Withdrawal</v>
      </c>
      <c r="M3126" t="str">
        <f t="shared" si="340"/>
        <v>OK</v>
      </c>
      <c r="N3126" t="str">
        <f t="shared" si="341"/>
        <v>OK</v>
      </c>
      <c r="O3126" t="str">
        <f>_xlfn.XLOOKUP(B3126,'01_Raw_ATMs'!A:A,'01_Raw_ATMs'!A:A,"Not Found")</f>
        <v>ATM048</v>
      </c>
      <c r="P3126" t="str">
        <f t="shared" si="342"/>
        <v>Valid</v>
      </c>
    </row>
    <row r="3127" spans="1:16">
      <c r="A3127" t="s">
        <v>3322</v>
      </c>
      <c r="B3127" t="s">
        <v>91</v>
      </c>
      <c r="C3127" s="2">
        <v>45685</v>
      </c>
      <c r="D3127" s="3">
        <v>0.62768518518518523</v>
      </c>
      <c r="E3127" t="s">
        <v>33</v>
      </c>
      <c r="F3127">
        <v>1000</v>
      </c>
      <c r="G3127" t="s">
        <v>189</v>
      </c>
      <c r="I3127">
        <f t="shared" si="336"/>
        <v>1</v>
      </c>
      <c r="J3127" t="str">
        <f t="shared" si="337"/>
        <v>OK</v>
      </c>
      <c r="K3127" t="str">
        <f t="shared" si="338"/>
        <v>Successful</v>
      </c>
      <c r="L3127" t="str">
        <f t="shared" si="339"/>
        <v>Withdrawal</v>
      </c>
      <c r="M3127" t="str">
        <f t="shared" si="340"/>
        <v>OK</v>
      </c>
      <c r="N3127" t="str">
        <f t="shared" si="341"/>
        <v>OK</v>
      </c>
      <c r="O3127" t="str">
        <f>_xlfn.XLOOKUP(B3127,'01_Raw_ATMs'!A:A,'01_Raw_ATMs'!A:A,"Not Found")</f>
        <v>ATM014</v>
      </c>
      <c r="P3127" t="str">
        <f t="shared" si="342"/>
        <v>Valid</v>
      </c>
    </row>
    <row r="3128" spans="1:16">
      <c r="A3128" t="s">
        <v>3323</v>
      </c>
      <c r="B3128" t="s">
        <v>114</v>
      </c>
      <c r="C3128" s="2">
        <v>46150</v>
      </c>
      <c r="D3128" s="3">
        <v>0.69569444444444439</v>
      </c>
      <c r="E3128" t="s">
        <v>33</v>
      </c>
      <c r="F3128">
        <v>10000</v>
      </c>
      <c r="G3128" t="s">
        <v>189</v>
      </c>
      <c r="I3128">
        <f t="shared" si="336"/>
        <v>1</v>
      </c>
      <c r="J3128" t="str">
        <f t="shared" si="337"/>
        <v>OK</v>
      </c>
      <c r="K3128" t="str">
        <f t="shared" si="338"/>
        <v>Successful</v>
      </c>
      <c r="L3128" t="str">
        <f t="shared" si="339"/>
        <v>Withdrawal</v>
      </c>
      <c r="M3128" t="str">
        <f t="shared" si="340"/>
        <v>OK</v>
      </c>
      <c r="N3128" t="str">
        <f t="shared" si="341"/>
        <v>OK</v>
      </c>
      <c r="O3128" t="str">
        <f>_xlfn.XLOOKUP(B3128,'01_Raw_ATMs'!A:A,'01_Raw_ATMs'!A:A,"Not Found")</f>
        <v>ATM034</v>
      </c>
      <c r="P3128" t="str">
        <f t="shared" si="342"/>
        <v>Valid</v>
      </c>
    </row>
    <row r="3129" spans="1:16">
      <c r="A3129" t="s">
        <v>3324</v>
      </c>
      <c r="B3129" t="s">
        <v>108</v>
      </c>
      <c r="C3129" s="2">
        <v>45758</v>
      </c>
      <c r="D3129" s="3">
        <v>0.6383564814814815</v>
      </c>
      <c r="E3129" t="s">
        <v>33</v>
      </c>
      <c r="F3129">
        <v>1500</v>
      </c>
      <c r="G3129" t="s">
        <v>189</v>
      </c>
      <c r="I3129">
        <f t="shared" si="336"/>
        <v>1</v>
      </c>
      <c r="J3129" t="str">
        <f t="shared" si="337"/>
        <v>OK</v>
      </c>
      <c r="K3129" t="str">
        <f t="shared" si="338"/>
        <v>Successful</v>
      </c>
      <c r="L3129" t="str">
        <f t="shared" si="339"/>
        <v>Withdrawal</v>
      </c>
      <c r="M3129" t="str">
        <f t="shared" si="340"/>
        <v>OK</v>
      </c>
      <c r="N3129" t="str">
        <f t="shared" si="341"/>
        <v>OK</v>
      </c>
      <c r="O3129" t="str">
        <f>_xlfn.XLOOKUP(B3129,'01_Raw_ATMs'!A:A,'01_Raw_ATMs'!A:A,"Not Found")</f>
        <v>ATM028</v>
      </c>
      <c r="P3129" t="str">
        <f t="shared" si="342"/>
        <v>Valid</v>
      </c>
    </row>
    <row r="3130" spans="1:16">
      <c r="A3130" t="s">
        <v>3325</v>
      </c>
      <c r="B3130" t="s">
        <v>118</v>
      </c>
      <c r="C3130" s="2">
        <v>45732</v>
      </c>
      <c r="D3130" s="3">
        <v>0.8561805555555555</v>
      </c>
      <c r="E3130" t="s">
        <v>33</v>
      </c>
      <c r="F3130">
        <v>5000</v>
      </c>
      <c r="G3130" t="s">
        <v>189</v>
      </c>
      <c r="I3130">
        <f t="shared" si="336"/>
        <v>1</v>
      </c>
      <c r="J3130" t="str">
        <f t="shared" si="337"/>
        <v>OK</v>
      </c>
      <c r="K3130" t="str">
        <f t="shared" si="338"/>
        <v>Successful</v>
      </c>
      <c r="L3130" t="str">
        <f t="shared" si="339"/>
        <v>Withdrawal</v>
      </c>
      <c r="M3130" t="str">
        <f t="shared" si="340"/>
        <v>OK</v>
      </c>
      <c r="N3130" t="str">
        <f t="shared" si="341"/>
        <v>OK</v>
      </c>
      <c r="O3130" t="str">
        <f>_xlfn.XLOOKUP(B3130,'01_Raw_ATMs'!A:A,'01_Raw_ATMs'!A:A,"Not Found")</f>
        <v>ATM038</v>
      </c>
      <c r="P3130" t="str">
        <f t="shared" si="342"/>
        <v>Valid</v>
      </c>
    </row>
    <row r="3131" spans="1:16">
      <c r="A3131" t="s">
        <v>3326</v>
      </c>
      <c r="B3131" t="s">
        <v>130</v>
      </c>
      <c r="C3131" s="2">
        <v>45709</v>
      </c>
      <c r="D3131" s="3">
        <v>0.34121527777777783</v>
      </c>
      <c r="E3131" t="s">
        <v>33</v>
      </c>
      <c r="F3131">
        <v>4000</v>
      </c>
      <c r="G3131" t="s">
        <v>189</v>
      </c>
      <c r="I3131">
        <f t="shared" si="336"/>
        <v>1</v>
      </c>
      <c r="J3131" t="str">
        <f t="shared" si="337"/>
        <v>OK</v>
      </c>
      <c r="K3131" t="str">
        <f t="shared" si="338"/>
        <v>Successful</v>
      </c>
      <c r="L3131" t="str">
        <f t="shared" si="339"/>
        <v>Withdrawal</v>
      </c>
      <c r="M3131" t="str">
        <f t="shared" si="340"/>
        <v>OK</v>
      </c>
      <c r="N3131" t="str">
        <f t="shared" si="341"/>
        <v>OK</v>
      </c>
      <c r="O3131" t="str">
        <f>_xlfn.XLOOKUP(B3131,'01_Raw_ATMs'!A:A,'01_Raw_ATMs'!A:A,"Not Found")</f>
        <v>ATM050</v>
      </c>
      <c r="P3131" t="str">
        <f t="shared" si="342"/>
        <v>Valid</v>
      </c>
    </row>
    <row r="3132" spans="1:16">
      <c r="A3132" t="s">
        <v>3327</v>
      </c>
      <c r="B3132" t="s">
        <v>132</v>
      </c>
      <c r="C3132" s="2">
        <v>45809</v>
      </c>
      <c r="D3132" s="3">
        <v>0.84137731481481481</v>
      </c>
      <c r="E3132" t="s">
        <v>33</v>
      </c>
      <c r="F3132">
        <v>2500</v>
      </c>
      <c r="G3132" t="s">
        <v>214</v>
      </c>
      <c r="H3132" t="s">
        <v>1094</v>
      </c>
      <c r="I3132">
        <f t="shared" si="336"/>
        <v>1</v>
      </c>
      <c r="J3132" t="str">
        <f t="shared" si="337"/>
        <v>OK</v>
      </c>
      <c r="K3132" t="str">
        <f t="shared" si="338"/>
        <v>Failed</v>
      </c>
      <c r="L3132" t="str">
        <f t="shared" si="339"/>
        <v>Withdrawal</v>
      </c>
      <c r="M3132" t="str">
        <f t="shared" si="340"/>
        <v>OK</v>
      </c>
      <c r="N3132" t="str">
        <f t="shared" si="341"/>
        <v>OK</v>
      </c>
      <c r="O3132" t="str">
        <f>_xlfn.XLOOKUP(B3132,'01_Raw_ATMs'!A:A,'01_Raw_ATMs'!A:A,"Not Found")</f>
        <v>ATM052</v>
      </c>
      <c r="P3132" t="str">
        <f t="shared" si="342"/>
        <v>Valid</v>
      </c>
    </row>
    <row r="3133" spans="1:16">
      <c r="A3133" t="s">
        <v>3328</v>
      </c>
      <c r="B3133" t="s">
        <v>134</v>
      </c>
      <c r="C3133" s="2">
        <v>46096</v>
      </c>
      <c r="D3133" s="3">
        <v>0.41699074074074072</v>
      </c>
      <c r="E3133" t="s">
        <v>33</v>
      </c>
      <c r="F3133">
        <v>4000</v>
      </c>
      <c r="G3133" t="s">
        <v>189</v>
      </c>
      <c r="I3133">
        <f t="shared" si="336"/>
        <v>1</v>
      </c>
      <c r="J3133" t="str">
        <f t="shared" si="337"/>
        <v>OK</v>
      </c>
      <c r="K3133" t="str">
        <f t="shared" si="338"/>
        <v>Successful</v>
      </c>
      <c r="L3133" t="str">
        <f t="shared" si="339"/>
        <v>Withdrawal</v>
      </c>
      <c r="M3133" t="str">
        <f t="shared" si="340"/>
        <v>OK</v>
      </c>
      <c r="N3133" t="str">
        <f t="shared" si="341"/>
        <v>OK</v>
      </c>
      <c r="O3133" t="str">
        <f>_xlfn.XLOOKUP(B3133,'01_Raw_ATMs'!A:A,'01_Raw_ATMs'!A:A,"Not Found")</f>
        <v>ATM054</v>
      </c>
      <c r="P3133" t="str">
        <f t="shared" si="342"/>
        <v>Valid</v>
      </c>
    </row>
    <row r="3134" spans="1:16">
      <c r="A3134" t="s">
        <v>3329</v>
      </c>
      <c r="B3134" t="s">
        <v>98</v>
      </c>
      <c r="C3134" s="2">
        <v>46147</v>
      </c>
      <c r="D3134" s="3">
        <v>0.91380787037037037</v>
      </c>
      <c r="E3134" t="s">
        <v>33</v>
      </c>
      <c r="F3134">
        <v>3000</v>
      </c>
      <c r="G3134" t="s">
        <v>189</v>
      </c>
      <c r="I3134">
        <f t="shared" si="336"/>
        <v>1</v>
      </c>
      <c r="J3134" t="str">
        <f t="shared" si="337"/>
        <v>OK</v>
      </c>
      <c r="K3134" t="str">
        <f t="shared" si="338"/>
        <v>Successful</v>
      </c>
      <c r="L3134" t="str">
        <f t="shared" si="339"/>
        <v>Withdrawal</v>
      </c>
      <c r="M3134" t="str">
        <f t="shared" si="340"/>
        <v>OK</v>
      </c>
      <c r="N3134" t="str">
        <f t="shared" si="341"/>
        <v>OK</v>
      </c>
      <c r="O3134" t="str">
        <f>_xlfn.XLOOKUP(B3134,'01_Raw_ATMs'!A:A,'01_Raw_ATMs'!A:A,"Not Found")</f>
        <v>ATM019</v>
      </c>
      <c r="P3134" t="str">
        <f t="shared" si="342"/>
        <v>Valid</v>
      </c>
    </row>
    <row r="3135" spans="1:16">
      <c r="A3135" t="s">
        <v>3330</v>
      </c>
      <c r="B3135" t="s">
        <v>151</v>
      </c>
      <c r="C3135" s="2">
        <v>46068</v>
      </c>
      <c r="D3135" s="3">
        <v>0.6556481481481482</v>
      </c>
      <c r="E3135" t="s">
        <v>33</v>
      </c>
      <c r="F3135">
        <v>1500</v>
      </c>
      <c r="G3135" t="s">
        <v>189</v>
      </c>
      <c r="I3135">
        <f t="shared" si="336"/>
        <v>1</v>
      </c>
      <c r="J3135" t="str">
        <f t="shared" si="337"/>
        <v>OK</v>
      </c>
      <c r="K3135" t="str">
        <f t="shared" si="338"/>
        <v>Successful</v>
      </c>
      <c r="L3135" t="str">
        <f t="shared" si="339"/>
        <v>Withdrawal</v>
      </c>
      <c r="M3135" t="str">
        <f t="shared" si="340"/>
        <v>OK</v>
      </c>
      <c r="N3135" t="str">
        <f t="shared" si="341"/>
        <v>OK</v>
      </c>
      <c r="O3135" t="str">
        <f>_xlfn.XLOOKUP(B3135,'01_Raw_ATMs'!A:A,'01_Raw_ATMs'!A:A,"Not Found")</f>
        <v>ATM071</v>
      </c>
      <c r="P3135" t="str">
        <f t="shared" si="342"/>
        <v>Valid</v>
      </c>
    </row>
    <row r="3136" spans="1:16">
      <c r="A3136" t="s">
        <v>3331</v>
      </c>
      <c r="B3136" t="s">
        <v>148</v>
      </c>
      <c r="C3136" s="2">
        <v>46099</v>
      </c>
      <c r="D3136" s="3">
        <v>0.78715277777777781</v>
      </c>
      <c r="E3136" t="s">
        <v>33</v>
      </c>
      <c r="F3136">
        <v>4000</v>
      </c>
      <c r="G3136" t="s">
        <v>189</v>
      </c>
      <c r="I3136">
        <f t="shared" si="336"/>
        <v>1</v>
      </c>
      <c r="J3136" t="str">
        <f t="shared" si="337"/>
        <v>OK</v>
      </c>
      <c r="K3136" t="str">
        <f t="shared" si="338"/>
        <v>Successful</v>
      </c>
      <c r="L3136" t="str">
        <f t="shared" si="339"/>
        <v>Withdrawal</v>
      </c>
      <c r="M3136" t="str">
        <f t="shared" si="340"/>
        <v>OK</v>
      </c>
      <c r="N3136" t="str">
        <f t="shared" si="341"/>
        <v>OK</v>
      </c>
      <c r="O3136" t="str">
        <f>_xlfn.XLOOKUP(B3136,'01_Raw_ATMs'!A:A,'01_Raw_ATMs'!A:A,"Not Found")</f>
        <v>ATM068</v>
      </c>
      <c r="P3136" t="str">
        <f t="shared" si="342"/>
        <v>Valid</v>
      </c>
    </row>
    <row r="3137" spans="1:16">
      <c r="A3137" t="s">
        <v>3332</v>
      </c>
      <c r="B3137" t="s">
        <v>169</v>
      </c>
      <c r="C3137" s="2">
        <v>45688</v>
      </c>
      <c r="D3137" s="3">
        <v>0.81525462962962958</v>
      </c>
      <c r="E3137" t="s">
        <v>211</v>
      </c>
      <c r="F3137">
        <v>0</v>
      </c>
      <c r="G3137" t="s">
        <v>214</v>
      </c>
      <c r="H3137" t="s">
        <v>1080</v>
      </c>
      <c r="I3137">
        <f t="shared" si="336"/>
        <v>1</v>
      </c>
      <c r="J3137" t="str">
        <f t="shared" si="337"/>
        <v>OK</v>
      </c>
      <c r="K3137" t="str">
        <f t="shared" si="338"/>
        <v>Failed</v>
      </c>
      <c r="L3137" t="str">
        <f t="shared" si="339"/>
        <v>Mini Statement</v>
      </c>
      <c r="M3137" t="str">
        <f t="shared" si="340"/>
        <v>OK</v>
      </c>
      <c r="N3137" t="str">
        <f t="shared" si="341"/>
        <v>OK</v>
      </c>
      <c r="O3137" t="str">
        <f>_xlfn.XLOOKUP(B3137,'01_Raw_ATMs'!A:A,'01_Raw_ATMs'!A:A,"Not Found")</f>
        <v>ATM089</v>
      </c>
      <c r="P3137" t="str">
        <f t="shared" si="342"/>
        <v>Valid</v>
      </c>
    </row>
    <row r="3138" spans="1:16">
      <c r="A3138" t="s">
        <v>3333</v>
      </c>
      <c r="B3138" t="s">
        <v>167</v>
      </c>
      <c r="C3138" s="2">
        <v>45897</v>
      </c>
      <c r="D3138" s="3">
        <v>0.36413194444444452</v>
      </c>
      <c r="E3138" t="s">
        <v>194</v>
      </c>
      <c r="F3138">
        <v>0</v>
      </c>
      <c r="G3138" t="s">
        <v>189</v>
      </c>
      <c r="I3138">
        <f t="shared" si="336"/>
        <v>1</v>
      </c>
      <c r="J3138" t="str">
        <f t="shared" si="337"/>
        <v>OK</v>
      </c>
      <c r="K3138" t="str">
        <f t="shared" si="338"/>
        <v>Successful</v>
      </c>
      <c r="L3138" t="str">
        <f t="shared" si="339"/>
        <v>Balance Inquiry</v>
      </c>
      <c r="M3138" t="str">
        <f t="shared" si="340"/>
        <v>OK</v>
      </c>
      <c r="N3138" t="str">
        <f t="shared" si="341"/>
        <v>OK</v>
      </c>
      <c r="O3138" t="str">
        <f>_xlfn.XLOOKUP(B3138,'01_Raw_ATMs'!A:A,'01_Raw_ATMs'!A:A,"Not Found")</f>
        <v>ATM087</v>
      </c>
      <c r="P3138" t="str">
        <f t="shared" si="342"/>
        <v>Valid</v>
      </c>
    </row>
    <row r="3139" spans="1:16">
      <c r="A3139" t="s">
        <v>3334</v>
      </c>
      <c r="B3139" t="s">
        <v>114</v>
      </c>
      <c r="C3139" s="2">
        <v>45664</v>
      </c>
      <c r="D3139" s="3">
        <v>0.50119212962962967</v>
      </c>
      <c r="E3139" t="s">
        <v>33</v>
      </c>
      <c r="F3139">
        <v>8000</v>
      </c>
      <c r="G3139" t="s">
        <v>189</v>
      </c>
      <c r="I3139">
        <f t="shared" ref="I3139:I3202" si="343">COUNTIF($A:$A,A3139)</f>
        <v>1</v>
      </c>
      <c r="J3139" t="str">
        <f t="shared" ref="J3139:J3202" si="344">IF(AND(TRIM(G3139)="Failed",H3139=""),"Problem","OK")</f>
        <v>OK</v>
      </c>
      <c r="K3139" t="str">
        <f t="shared" ref="K3139:K3202" si="345">PROPER(TRIM(G3139))</f>
        <v>Successful</v>
      </c>
      <c r="L3139" t="str">
        <f t="shared" ref="L3139:L3202" si="346">PROPER(TRIM(E3139))</f>
        <v>Withdrawal</v>
      </c>
      <c r="M3139" t="str">
        <f t="shared" ref="M3139:M3202" si="347">IF(OR(E3139="Withdrawal",E3139="Cash Deposit"),IF(F3139&gt;0,"OK","Problem"),IF(F3139=0,"OK","Problem"))</f>
        <v>OK</v>
      </c>
      <c r="N3139" t="str">
        <f t="shared" ref="N3139:N3202" si="348">IF(AND(C3139&gt;=DATE(2025,1,1),C3139&lt;=DATE(2026,6,30)),"OK","Problem")</f>
        <v>OK</v>
      </c>
      <c r="O3139" t="str">
        <f>_xlfn.XLOOKUP(B3139,'01_Raw_ATMs'!A:A,'01_Raw_ATMs'!A:A,"Not Found")</f>
        <v>ATM034</v>
      </c>
      <c r="P3139" t="str">
        <f t="shared" ref="P3139:P3202" si="349">IF(B3139="","Missing ATM_ID","Valid")</f>
        <v>Valid</v>
      </c>
    </row>
    <row r="3140" spans="1:16">
      <c r="A3140" t="s">
        <v>3335</v>
      </c>
      <c r="B3140" t="s">
        <v>141</v>
      </c>
      <c r="C3140" s="2">
        <v>45862</v>
      </c>
      <c r="D3140" s="3">
        <v>0.74103009259259256</v>
      </c>
      <c r="E3140" t="s">
        <v>261</v>
      </c>
      <c r="F3140">
        <v>5000</v>
      </c>
      <c r="G3140" t="s">
        <v>189</v>
      </c>
      <c r="I3140">
        <f t="shared" si="343"/>
        <v>1</v>
      </c>
      <c r="J3140" t="str">
        <f t="shared" si="344"/>
        <v>OK</v>
      </c>
      <c r="K3140" t="str">
        <f t="shared" si="345"/>
        <v>Successful</v>
      </c>
      <c r="L3140" t="str">
        <f t="shared" si="346"/>
        <v>Cash Deposit</v>
      </c>
      <c r="M3140" t="str">
        <f t="shared" si="347"/>
        <v>OK</v>
      </c>
      <c r="N3140" t="str">
        <f t="shared" si="348"/>
        <v>OK</v>
      </c>
      <c r="O3140" t="str">
        <f>_xlfn.XLOOKUP(B3140,'01_Raw_ATMs'!A:A,'01_Raw_ATMs'!A:A,"Not Found")</f>
        <v>ATM061</v>
      </c>
      <c r="P3140" t="str">
        <f t="shared" si="349"/>
        <v>Valid</v>
      </c>
    </row>
    <row r="3141" spans="1:16">
      <c r="A3141" t="s">
        <v>3336</v>
      </c>
      <c r="B3141" t="s">
        <v>138</v>
      </c>
      <c r="C3141" s="2">
        <v>46097</v>
      </c>
      <c r="D3141" s="3">
        <v>0.9506944444444444</v>
      </c>
      <c r="E3141" t="s">
        <v>33</v>
      </c>
      <c r="F3141">
        <v>10000</v>
      </c>
      <c r="G3141" t="s">
        <v>189</v>
      </c>
      <c r="I3141">
        <f t="shared" si="343"/>
        <v>1</v>
      </c>
      <c r="J3141" t="str">
        <f t="shared" si="344"/>
        <v>OK</v>
      </c>
      <c r="K3141" t="str">
        <f t="shared" si="345"/>
        <v>Successful</v>
      </c>
      <c r="L3141" t="str">
        <f t="shared" si="346"/>
        <v>Withdrawal</v>
      </c>
      <c r="M3141" t="str">
        <f t="shared" si="347"/>
        <v>OK</v>
      </c>
      <c r="N3141" t="str">
        <f t="shared" si="348"/>
        <v>OK</v>
      </c>
      <c r="O3141" t="str">
        <f>_xlfn.XLOOKUP(B3141,'01_Raw_ATMs'!A:A,'01_Raw_ATMs'!A:A,"Not Found")</f>
        <v>ATM058</v>
      </c>
      <c r="P3141" t="str">
        <f t="shared" si="349"/>
        <v>Valid</v>
      </c>
    </row>
    <row r="3142" spans="1:16">
      <c r="A3142" t="s">
        <v>3337</v>
      </c>
      <c r="B3142" t="s">
        <v>122</v>
      </c>
      <c r="C3142" s="2">
        <v>46079</v>
      </c>
      <c r="D3142" s="3">
        <v>0.65798611111111116</v>
      </c>
      <c r="E3142" t="s">
        <v>33</v>
      </c>
      <c r="F3142">
        <v>5000</v>
      </c>
      <c r="G3142" t="s">
        <v>189</v>
      </c>
      <c r="I3142">
        <f t="shared" si="343"/>
        <v>1</v>
      </c>
      <c r="J3142" t="str">
        <f t="shared" si="344"/>
        <v>OK</v>
      </c>
      <c r="K3142" t="str">
        <f t="shared" si="345"/>
        <v>Successful</v>
      </c>
      <c r="L3142" t="str">
        <f t="shared" si="346"/>
        <v>Withdrawal</v>
      </c>
      <c r="M3142" t="str">
        <f t="shared" si="347"/>
        <v>OK</v>
      </c>
      <c r="N3142" t="str">
        <f t="shared" si="348"/>
        <v>OK</v>
      </c>
      <c r="O3142" t="str">
        <f>_xlfn.XLOOKUP(B3142,'01_Raw_ATMs'!A:A,'01_Raw_ATMs'!A:A,"Not Found")</f>
        <v>ATM042</v>
      </c>
      <c r="P3142" t="str">
        <f t="shared" si="349"/>
        <v>Valid</v>
      </c>
    </row>
    <row r="3143" spans="1:16">
      <c r="A3143" t="s">
        <v>3338</v>
      </c>
      <c r="B3143" t="s">
        <v>124</v>
      </c>
      <c r="C3143" s="2">
        <v>46010</v>
      </c>
      <c r="D3143" s="3">
        <v>0.43604166666666672</v>
      </c>
      <c r="E3143" t="s">
        <v>33</v>
      </c>
      <c r="F3143">
        <v>500</v>
      </c>
      <c r="G3143" t="s">
        <v>189</v>
      </c>
      <c r="I3143">
        <f t="shared" si="343"/>
        <v>1</v>
      </c>
      <c r="J3143" t="str">
        <f t="shared" si="344"/>
        <v>OK</v>
      </c>
      <c r="K3143" t="str">
        <f t="shared" si="345"/>
        <v>Successful</v>
      </c>
      <c r="L3143" t="str">
        <f t="shared" si="346"/>
        <v>Withdrawal</v>
      </c>
      <c r="M3143" t="str">
        <f t="shared" si="347"/>
        <v>OK</v>
      </c>
      <c r="N3143" t="str">
        <f t="shared" si="348"/>
        <v>OK</v>
      </c>
      <c r="O3143" t="str">
        <f>_xlfn.XLOOKUP(B3143,'01_Raw_ATMs'!A:A,'01_Raw_ATMs'!A:A,"Not Found")</f>
        <v>ATM044</v>
      </c>
      <c r="P3143" t="str">
        <f t="shared" si="349"/>
        <v>Valid</v>
      </c>
    </row>
    <row r="3144" spans="1:16">
      <c r="A3144" t="s">
        <v>3339</v>
      </c>
      <c r="B3144" t="s">
        <v>148</v>
      </c>
      <c r="C3144" s="2">
        <v>45923</v>
      </c>
      <c r="D3144" s="3">
        <v>0.29965277777777782</v>
      </c>
      <c r="E3144" t="s">
        <v>33</v>
      </c>
      <c r="F3144">
        <v>4000</v>
      </c>
      <c r="G3144" t="s">
        <v>189</v>
      </c>
      <c r="I3144">
        <f t="shared" si="343"/>
        <v>1</v>
      </c>
      <c r="J3144" t="str">
        <f t="shared" si="344"/>
        <v>OK</v>
      </c>
      <c r="K3144" t="str">
        <f t="shared" si="345"/>
        <v>Successful</v>
      </c>
      <c r="L3144" t="str">
        <f t="shared" si="346"/>
        <v>Withdrawal</v>
      </c>
      <c r="M3144" t="str">
        <f t="shared" si="347"/>
        <v>OK</v>
      </c>
      <c r="N3144" t="str">
        <f t="shared" si="348"/>
        <v>OK</v>
      </c>
      <c r="O3144" t="str">
        <f>_xlfn.XLOOKUP(B3144,'01_Raw_ATMs'!A:A,'01_Raw_ATMs'!A:A,"Not Found")</f>
        <v>ATM068</v>
      </c>
      <c r="P3144" t="str">
        <f t="shared" si="349"/>
        <v>Valid</v>
      </c>
    </row>
    <row r="3145" spans="1:16">
      <c r="A3145" t="s">
        <v>3340</v>
      </c>
      <c r="B3145" t="s">
        <v>95</v>
      </c>
      <c r="C3145" s="2">
        <v>46124</v>
      </c>
      <c r="D3145" s="3">
        <v>0.75767361111111109</v>
      </c>
      <c r="E3145" t="s">
        <v>33</v>
      </c>
      <c r="F3145">
        <v>1500</v>
      </c>
      <c r="G3145" t="s">
        <v>214</v>
      </c>
      <c r="H3145" t="s">
        <v>1215</v>
      </c>
      <c r="I3145">
        <f t="shared" si="343"/>
        <v>1</v>
      </c>
      <c r="J3145" t="str">
        <f t="shared" si="344"/>
        <v>OK</v>
      </c>
      <c r="K3145" t="str">
        <f t="shared" si="345"/>
        <v>Failed</v>
      </c>
      <c r="L3145" t="str">
        <f t="shared" si="346"/>
        <v>Withdrawal</v>
      </c>
      <c r="M3145" t="str">
        <f t="shared" si="347"/>
        <v>OK</v>
      </c>
      <c r="N3145" t="str">
        <f t="shared" si="348"/>
        <v>OK</v>
      </c>
      <c r="O3145" t="str">
        <f>_xlfn.XLOOKUP(B3145,'01_Raw_ATMs'!A:A,'01_Raw_ATMs'!A:A,"Not Found")</f>
        <v>ATM017</v>
      </c>
      <c r="P3145" t="str">
        <f t="shared" si="349"/>
        <v>Valid</v>
      </c>
    </row>
    <row r="3146" spans="1:16">
      <c r="A3146" t="s">
        <v>3341</v>
      </c>
      <c r="B3146" t="s">
        <v>142</v>
      </c>
      <c r="C3146" s="2">
        <v>45763</v>
      </c>
      <c r="D3146" s="3">
        <v>0.25339120370370372</v>
      </c>
      <c r="E3146" t="s">
        <v>33</v>
      </c>
      <c r="F3146">
        <v>3000</v>
      </c>
      <c r="G3146" t="s">
        <v>189</v>
      </c>
      <c r="I3146">
        <f t="shared" si="343"/>
        <v>1</v>
      </c>
      <c r="J3146" t="str">
        <f t="shared" si="344"/>
        <v>OK</v>
      </c>
      <c r="K3146" t="str">
        <f t="shared" si="345"/>
        <v>Successful</v>
      </c>
      <c r="L3146" t="str">
        <f t="shared" si="346"/>
        <v>Withdrawal</v>
      </c>
      <c r="M3146" t="str">
        <f t="shared" si="347"/>
        <v>OK</v>
      </c>
      <c r="N3146" t="str">
        <f t="shared" si="348"/>
        <v>OK</v>
      </c>
      <c r="O3146" t="str">
        <f>_xlfn.XLOOKUP(B3146,'01_Raw_ATMs'!A:A,'01_Raw_ATMs'!A:A,"Not Found")</f>
        <v>ATM062</v>
      </c>
      <c r="P3146" t="str">
        <f t="shared" si="349"/>
        <v>Valid</v>
      </c>
    </row>
    <row r="3147" spans="1:16">
      <c r="A3147" t="s">
        <v>3342</v>
      </c>
      <c r="B3147" t="s">
        <v>143</v>
      </c>
      <c r="C3147" s="2">
        <v>46094</v>
      </c>
      <c r="D3147" s="3">
        <v>0.72993055555555553</v>
      </c>
      <c r="E3147" t="s">
        <v>33</v>
      </c>
      <c r="F3147">
        <v>500</v>
      </c>
      <c r="G3147" t="s">
        <v>189</v>
      </c>
      <c r="I3147">
        <f t="shared" si="343"/>
        <v>1</v>
      </c>
      <c r="J3147" t="str">
        <f t="shared" si="344"/>
        <v>OK</v>
      </c>
      <c r="K3147" t="str">
        <f t="shared" si="345"/>
        <v>Successful</v>
      </c>
      <c r="L3147" t="str">
        <f t="shared" si="346"/>
        <v>Withdrawal</v>
      </c>
      <c r="M3147" t="str">
        <f t="shared" si="347"/>
        <v>OK</v>
      </c>
      <c r="N3147" t="str">
        <f t="shared" si="348"/>
        <v>OK</v>
      </c>
      <c r="O3147" t="str">
        <f>_xlfn.XLOOKUP(B3147,'01_Raw_ATMs'!A:A,'01_Raw_ATMs'!A:A,"Not Found")</f>
        <v>ATM063</v>
      </c>
      <c r="P3147" t="str">
        <f t="shared" si="349"/>
        <v>Valid</v>
      </c>
    </row>
    <row r="3148" spans="1:16">
      <c r="A3148" t="s">
        <v>3343</v>
      </c>
      <c r="B3148" t="s">
        <v>100</v>
      </c>
      <c r="C3148" s="2">
        <v>46038</v>
      </c>
      <c r="D3148" s="3">
        <v>0.30408564814814809</v>
      </c>
      <c r="E3148" t="s">
        <v>33</v>
      </c>
      <c r="F3148">
        <v>8000</v>
      </c>
      <c r="G3148" t="s">
        <v>189</v>
      </c>
      <c r="I3148">
        <f t="shared" si="343"/>
        <v>1</v>
      </c>
      <c r="J3148" t="str">
        <f t="shared" si="344"/>
        <v>OK</v>
      </c>
      <c r="K3148" t="str">
        <f t="shared" si="345"/>
        <v>Successful</v>
      </c>
      <c r="L3148" t="str">
        <f t="shared" si="346"/>
        <v>Withdrawal</v>
      </c>
      <c r="M3148" t="str">
        <f t="shared" si="347"/>
        <v>OK</v>
      </c>
      <c r="N3148" t="str">
        <f t="shared" si="348"/>
        <v>OK</v>
      </c>
      <c r="O3148" t="str">
        <f>_xlfn.XLOOKUP(B3148,'01_Raw_ATMs'!A:A,'01_Raw_ATMs'!A:A,"Not Found")</f>
        <v>ATM021</v>
      </c>
      <c r="P3148" t="str">
        <f t="shared" si="349"/>
        <v>Valid</v>
      </c>
    </row>
    <row r="3149" spans="1:16">
      <c r="A3149" t="s">
        <v>3344</v>
      </c>
      <c r="B3149" t="s">
        <v>77</v>
      </c>
      <c r="C3149" s="2">
        <v>46041</v>
      </c>
      <c r="D3149" s="3">
        <v>0.33811342592592591</v>
      </c>
      <c r="E3149" t="s">
        <v>33</v>
      </c>
      <c r="F3149">
        <v>8000</v>
      </c>
      <c r="G3149" t="s">
        <v>189</v>
      </c>
      <c r="I3149">
        <f t="shared" si="343"/>
        <v>1</v>
      </c>
      <c r="J3149" t="str">
        <f t="shared" si="344"/>
        <v>OK</v>
      </c>
      <c r="K3149" t="str">
        <f t="shared" si="345"/>
        <v>Successful</v>
      </c>
      <c r="L3149" t="str">
        <f t="shared" si="346"/>
        <v>Withdrawal</v>
      </c>
      <c r="M3149" t="str">
        <f t="shared" si="347"/>
        <v>OK</v>
      </c>
      <c r="N3149" t="str">
        <f t="shared" si="348"/>
        <v>OK</v>
      </c>
      <c r="O3149" t="str">
        <f>_xlfn.XLOOKUP(B3149,'01_Raw_ATMs'!A:A,'01_Raw_ATMs'!A:A,"Not Found")</f>
        <v>ATM005</v>
      </c>
      <c r="P3149" t="str">
        <f t="shared" si="349"/>
        <v>Valid</v>
      </c>
    </row>
    <row r="3150" spans="1:16">
      <c r="A3150" t="s">
        <v>3345</v>
      </c>
      <c r="B3150" t="s">
        <v>155</v>
      </c>
      <c r="C3150" s="2">
        <v>45841</v>
      </c>
      <c r="D3150" s="3">
        <v>0.37304398148148149</v>
      </c>
      <c r="E3150" t="s">
        <v>194</v>
      </c>
      <c r="F3150">
        <v>0</v>
      </c>
      <c r="G3150" t="s">
        <v>214</v>
      </c>
      <c r="H3150" t="s">
        <v>1080</v>
      </c>
      <c r="I3150">
        <f t="shared" si="343"/>
        <v>1</v>
      </c>
      <c r="J3150" t="str">
        <f t="shared" si="344"/>
        <v>OK</v>
      </c>
      <c r="K3150" t="str">
        <f t="shared" si="345"/>
        <v>Failed</v>
      </c>
      <c r="L3150" t="str">
        <f t="shared" si="346"/>
        <v>Balance Inquiry</v>
      </c>
      <c r="M3150" t="str">
        <f t="shared" si="347"/>
        <v>OK</v>
      </c>
      <c r="N3150" t="str">
        <f t="shared" si="348"/>
        <v>OK</v>
      </c>
      <c r="O3150" t="str">
        <f>_xlfn.XLOOKUP(B3150,'01_Raw_ATMs'!A:A,'01_Raw_ATMs'!A:A,"Not Found")</f>
        <v>ATM075</v>
      </c>
      <c r="P3150" t="str">
        <f t="shared" si="349"/>
        <v>Valid</v>
      </c>
    </row>
    <row r="3151" spans="1:16">
      <c r="A3151" t="s">
        <v>3346</v>
      </c>
      <c r="B3151" t="s">
        <v>151</v>
      </c>
      <c r="C3151" s="2">
        <v>45672</v>
      </c>
      <c r="D3151" s="3">
        <v>0.28908564814814808</v>
      </c>
      <c r="E3151" t="s">
        <v>33</v>
      </c>
      <c r="F3151">
        <v>4000</v>
      </c>
      <c r="G3151" t="s">
        <v>189</v>
      </c>
      <c r="I3151">
        <f t="shared" si="343"/>
        <v>1</v>
      </c>
      <c r="J3151" t="str">
        <f t="shared" si="344"/>
        <v>OK</v>
      </c>
      <c r="K3151" t="str">
        <f t="shared" si="345"/>
        <v>Successful</v>
      </c>
      <c r="L3151" t="str">
        <f t="shared" si="346"/>
        <v>Withdrawal</v>
      </c>
      <c r="M3151" t="str">
        <f t="shared" si="347"/>
        <v>OK</v>
      </c>
      <c r="N3151" t="str">
        <f t="shared" si="348"/>
        <v>OK</v>
      </c>
      <c r="O3151" t="str">
        <f>_xlfn.XLOOKUP(B3151,'01_Raw_ATMs'!A:A,'01_Raw_ATMs'!A:A,"Not Found")</f>
        <v>ATM071</v>
      </c>
      <c r="P3151" t="str">
        <f t="shared" si="349"/>
        <v>Valid</v>
      </c>
    </row>
    <row r="3152" spans="1:16">
      <c r="A3152" t="s">
        <v>3347</v>
      </c>
      <c r="B3152" t="s">
        <v>85</v>
      </c>
      <c r="C3152" s="2">
        <v>45720</v>
      </c>
      <c r="D3152" s="3">
        <v>0.58466435185185184</v>
      </c>
      <c r="E3152" t="s">
        <v>33</v>
      </c>
      <c r="F3152">
        <v>5000</v>
      </c>
      <c r="G3152" t="s">
        <v>189</v>
      </c>
      <c r="I3152">
        <f t="shared" si="343"/>
        <v>1</v>
      </c>
      <c r="J3152" t="str">
        <f t="shared" si="344"/>
        <v>OK</v>
      </c>
      <c r="K3152" t="str">
        <f t="shared" si="345"/>
        <v>Successful</v>
      </c>
      <c r="L3152" t="str">
        <f t="shared" si="346"/>
        <v>Withdrawal</v>
      </c>
      <c r="M3152" t="str">
        <f t="shared" si="347"/>
        <v>OK</v>
      </c>
      <c r="N3152" t="str">
        <f t="shared" si="348"/>
        <v>OK</v>
      </c>
      <c r="O3152" t="str">
        <f>_xlfn.XLOOKUP(B3152,'01_Raw_ATMs'!A:A,'01_Raw_ATMs'!A:A,"Not Found")</f>
        <v>ATM010</v>
      </c>
      <c r="P3152" t="str">
        <f t="shared" si="349"/>
        <v>Valid</v>
      </c>
    </row>
    <row r="3153" spans="1:16">
      <c r="A3153" t="s">
        <v>3348</v>
      </c>
      <c r="B3153" t="s">
        <v>178</v>
      </c>
      <c r="C3153" s="2">
        <v>45677</v>
      </c>
      <c r="D3153" s="3">
        <v>0.91047453703703707</v>
      </c>
      <c r="E3153" t="s">
        <v>33</v>
      </c>
      <c r="F3153">
        <v>2000</v>
      </c>
      <c r="G3153" t="s">
        <v>189</v>
      </c>
      <c r="I3153">
        <f t="shared" si="343"/>
        <v>1</v>
      </c>
      <c r="J3153" t="str">
        <f t="shared" si="344"/>
        <v>OK</v>
      </c>
      <c r="K3153" t="str">
        <f t="shared" si="345"/>
        <v>Successful</v>
      </c>
      <c r="L3153" t="str">
        <f t="shared" si="346"/>
        <v>Withdrawal</v>
      </c>
      <c r="M3153" t="str">
        <f t="shared" si="347"/>
        <v>OK</v>
      </c>
      <c r="N3153" t="str">
        <f t="shared" si="348"/>
        <v>OK</v>
      </c>
      <c r="O3153" t="str">
        <f>_xlfn.XLOOKUP(B3153,'01_Raw_ATMs'!A:A,'01_Raw_ATMs'!A:A,"Not Found")</f>
        <v>ATM098</v>
      </c>
      <c r="P3153" t="str">
        <f t="shared" si="349"/>
        <v>Valid</v>
      </c>
    </row>
    <row r="3154" spans="1:16">
      <c r="A3154" t="s">
        <v>3349</v>
      </c>
      <c r="B3154" t="s">
        <v>180</v>
      </c>
      <c r="C3154" s="2">
        <v>45698</v>
      </c>
      <c r="D3154" s="3">
        <v>0.86319444444444449</v>
      </c>
      <c r="E3154" t="s">
        <v>211</v>
      </c>
      <c r="F3154">
        <v>0</v>
      </c>
      <c r="G3154" t="s">
        <v>189</v>
      </c>
      <c r="I3154">
        <f t="shared" si="343"/>
        <v>1</v>
      </c>
      <c r="J3154" t="str">
        <f t="shared" si="344"/>
        <v>OK</v>
      </c>
      <c r="K3154" t="str">
        <f t="shared" si="345"/>
        <v>Successful</v>
      </c>
      <c r="L3154" t="str">
        <f t="shared" si="346"/>
        <v>Mini Statement</v>
      </c>
      <c r="M3154" t="str">
        <f t="shared" si="347"/>
        <v>OK</v>
      </c>
      <c r="N3154" t="str">
        <f t="shared" si="348"/>
        <v>OK</v>
      </c>
      <c r="O3154" t="str">
        <f>_xlfn.XLOOKUP(B3154,'01_Raw_ATMs'!A:A,'01_Raw_ATMs'!A:A,"Not Found")</f>
        <v>ATM100</v>
      </c>
      <c r="P3154" t="str">
        <f t="shared" si="349"/>
        <v>Valid</v>
      </c>
    </row>
    <row r="3155" spans="1:16">
      <c r="A3155" t="s">
        <v>3350</v>
      </c>
      <c r="B3155" t="s">
        <v>106</v>
      </c>
      <c r="C3155" s="2">
        <v>45871</v>
      </c>
      <c r="D3155" s="3">
        <v>0.37047453703703698</v>
      </c>
      <c r="E3155" t="s">
        <v>33</v>
      </c>
      <c r="F3155">
        <v>2500</v>
      </c>
      <c r="G3155" t="s">
        <v>189</v>
      </c>
      <c r="I3155">
        <f t="shared" si="343"/>
        <v>1</v>
      </c>
      <c r="J3155" t="str">
        <f t="shared" si="344"/>
        <v>OK</v>
      </c>
      <c r="K3155" t="str">
        <f t="shared" si="345"/>
        <v>Successful</v>
      </c>
      <c r="L3155" t="str">
        <f t="shared" si="346"/>
        <v>Withdrawal</v>
      </c>
      <c r="M3155" t="str">
        <f t="shared" si="347"/>
        <v>OK</v>
      </c>
      <c r="N3155" t="str">
        <f t="shared" si="348"/>
        <v>OK</v>
      </c>
      <c r="O3155" t="str">
        <f>_xlfn.XLOOKUP(B3155,'01_Raw_ATMs'!A:A,'01_Raw_ATMs'!A:A,"Not Found")</f>
        <v>ATM026</v>
      </c>
      <c r="P3155" t="str">
        <f t="shared" si="349"/>
        <v>Valid</v>
      </c>
    </row>
    <row r="3156" spans="1:16">
      <c r="A3156" t="s">
        <v>3351</v>
      </c>
      <c r="B3156" t="s">
        <v>109</v>
      </c>
      <c r="C3156" s="2">
        <v>45773</v>
      </c>
      <c r="D3156" s="3">
        <v>0.85289351851851847</v>
      </c>
      <c r="E3156" t="s">
        <v>33</v>
      </c>
      <c r="F3156">
        <v>5000</v>
      </c>
      <c r="G3156" t="s">
        <v>189</v>
      </c>
      <c r="I3156">
        <f t="shared" si="343"/>
        <v>1</v>
      </c>
      <c r="J3156" t="str">
        <f t="shared" si="344"/>
        <v>OK</v>
      </c>
      <c r="K3156" t="str">
        <f t="shared" si="345"/>
        <v>Successful</v>
      </c>
      <c r="L3156" t="str">
        <f t="shared" si="346"/>
        <v>Withdrawal</v>
      </c>
      <c r="M3156" t="str">
        <f t="shared" si="347"/>
        <v>OK</v>
      </c>
      <c r="N3156" t="str">
        <f t="shared" si="348"/>
        <v>OK</v>
      </c>
      <c r="O3156" t="str">
        <f>_xlfn.XLOOKUP(B3156,'01_Raw_ATMs'!A:A,'01_Raw_ATMs'!A:A,"Not Found")</f>
        <v>ATM029</v>
      </c>
      <c r="P3156" t="str">
        <f t="shared" si="349"/>
        <v>Valid</v>
      </c>
    </row>
    <row r="3157" spans="1:16">
      <c r="A3157" t="s">
        <v>3352</v>
      </c>
      <c r="B3157" t="s">
        <v>111</v>
      </c>
      <c r="C3157" s="2">
        <v>45663</v>
      </c>
      <c r="D3157" s="3">
        <v>0.69168981481481484</v>
      </c>
      <c r="E3157" t="s">
        <v>194</v>
      </c>
      <c r="F3157">
        <v>0</v>
      </c>
      <c r="G3157" t="s">
        <v>189</v>
      </c>
      <c r="I3157">
        <f t="shared" si="343"/>
        <v>1</v>
      </c>
      <c r="J3157" t="str">
        <f t="shared" si="344"/>
        <v>OK</v>
      </c>
      <c r="K3157" t="str">
        <f t="shared" si="345"/>
        <v>Successful</v>
      </c>
      <c r="L3157" t="str">
        <f t="shared" si="346"/>
        <v>Balance Inquiry</v>
      </c>
      <c r="M3157" t="str">
        <f t="shared" si="347"/>
        <v>OK</v>
      </c>
      <c r="N3157" t="str">
        <f t="shared" si="348"/>
        <v>OK</v>
      </c>
      <c r="O3157" t="str">
        <f>_xlfn.XLOOKUP(B3157,'01_Raw_ATMs'!A:A,'01_Raw_ATMs'!A:A,"Not Found")</f>
        <v>ATM031</v>
      </c>
      <c r="P3157" t="str">
        <f t="shared" si="349"/>
        <v>Valid</v>
      </c>
    </row>
    <row r="3158" spans="1:16">
      <c r="A3158" t="s">
        <v>3353</v>
      </c>
      <c r="B3158" t="s">
        <v>122</v>
      </c>
      <c r="C3158" s="2">
        <v>45924</v>
      </c>
      <c r="D3158" s="3">
        <v>0.24747685185185189</v>
      </c>
      <c r="E3158" t="s">
        <v>33</v>
      </c>
      <c r="F3158">
        <v>8000</v>
      </c>
      <c r="G3158" t="s">
        <v>189</v>
      </c>
      <c r="I3158">
        <f t="shared" si="343"/>
        <v>1</v>
      </c>
      <c r="J3158" t="str">
        <f t="shared" si="344"/>
        <v>OK</v>
      </c>
      <c r="K3158" t="str">
        <f t="shared" si="345"/>
        <v>Successful</v>
      </c>
      <c r="L3158" t="str">
        <f t="shared" si="346"/>
        <v>Withdrawal</v>
      </c>
      <c r="M3158" t="str">
        <f t="shared" si="347"/>
        <v>OK</v>
      </c>
      <c r="N3158" t="str">
        <f t="shared" si="348"/>
        <v>OK</v>
      </c>
      <c r="O3158" t="str">
        <f>_xlfn.XLOOKUP(B3158,'01_Raw_ATMs'!A:A,'01_Raw_ATMs'!A:A,"Not Found")</f>
        <v>ATM042</v>
      </c>
      <c r="P3158" t="str">
        <f t="shared" si="349"/>
        <v>Valid</v>
      </c>
    </row>
    <row r="3159" spans="1:16">
      <c r="A3159" t="s">
        <v>3354</v>
      </c>
      <c r="B3159" t="s">
        <v>151</v>
      </c>
      <c r="C3159" s="2">
        <v>45990</v>
      </c>
      <c r="D3159" s="3">
        <v>0.31821759259259258</v>
      </c>
      <c r="E3159" t="s">
        <v>194</v>
      </c>
      <c r="F3159">
        <v>0</v>
      </c>
      <c r="G3159" t="s">
        <v>189</v>
      </c>
      <c r="I3159">
        <f t="shared" si="343"/>
        <v>1</v>
      </c>
      <c r="J3159" t="str">
        <f t="shared" si="344"/>
        <v>OK</v>
      </c>
      <c r="K3159" t="str">
        <f t="shared" si="345"/>
        <v>Successful</v>
      </c>
      <c r="L3159" t="str">
        <f t="shared" si="346"/>
        <v>Balance Inquiry</v>
      </c>
      <c r="M3159" t="str">
        <f t="shared" si="347"/>
        <v>OK</v>
      </c>
      <c r="N3159" t="str">
        <f t="shared" si="348"/>
        <v>OK</v>
      </c>
      <c r="O3159" t="str">
        <f>_xlfn.XLOOKUP(B3159,'01_Raw_ATMs'!A:A,'01_Raw_ATMs'!A:A,"Not Found")</f>
        <v>ATM071</v>
      </c>
      <c r="P3159" t="str">
        <f t="shared" si="349"/>
        <v>Valid</v>
      </c>
    </row>
    <row r="3160" spans="1:16">
      <c r="A3160" t="s">
        <v>3355</v>
      </c>
      <c r="B3160" t="s">
        <v>140</v>
      </c>
      <c r="C3160" s="2">
        <v>45819</v>
      </c>
      <c r="D3160" s="3">
        <v>0.97998842592592594</v>
      </c>
      <c r="E3160" t="s">
        <v>33</v>
      </c>
      <c r="F3160">
        <v>1000</v>
      </c>
      <c r="G3160" t="s">
        <v>189</v>
      </c>
      <c r="I3160">
        <f t="shared" si="343"/>
        <v>1</v>
      </c>
      <c r="J3160" t="str">
        <f t="shared" si="344"/>
        <v>OK</v>
      </c>
      <c r="K3160" t="str">
        <f t="shared" si="345"/>
        <v>Successful</v>
      </c>
      <c r="L3160" t="str">
        <f t="shared" si="346"/>
        <v>Withdrawal</v>
      </c>
      <c r="M3160" t="str">
        <f t="shared" si="347"/>
        <v>OK</v>
      </c>
      <c r="N3160" t="str">
        <f t="shared" si="348"/>
        <v>OK</v>
      </c>
      <c r="O3160" t="str">
        <f>_xlfn.XLOOKUP(B3160,'01_Raw_ATMs'!A:A,'01_Raw_ATMs'!A:A,"Not Found")</f>
        <v>ATM060</v>
      </c>
      <c r="P3160" t="str">
        <f t="shared" si="349"/>
        <v>Valid</v>
      </c>
    </row>
    <row r="3161" spans="1:16">
      <c r="A3161" t="s">
        <v>3356</v>
      </c>
      <c r="B3161" t="s">
        <v>154</v>
      </c>
      <c r="C3161" s="2">
        <v>45778</v>
      </c>
      <c r="D3161" s="3">
        <v>0.80164351851851856</v>
      </c>
      <c r="E3161" t="s">
        <v>33</v>
      </c>
      <c r="F3161">
        <v>2500</v>
      </c>
      <c r="G3161" t="s">
        <v>214</v>
      </c>
      <c r="H3161" t="s">
        <v>1080</v>
      </c>
      <c r="I3161">
        <f t="shared" si="343"/>
        <v>1</v>
      </c>
      <c r="J3161" t="str">
        <f t="shared" si="344"/>
        <v>OK</v>
      </c>
      <c r="K3161" t="str">
        <f t="shared" si="345"/>
        <v>Failed</v>
      </c>
      <c r="L3161" t="str">
        <f t="shared" si="346"/>
        <v>Withdrawal</v>
      </c>
      <c r="M3161" t="str">
        <f t="shared" si="347"/>
        <v>OK</v>
      </c>
      <c r="N3161" t="str">
        <f t="shared" si="348"/>
        <v>OK</v>
      </c>
      <c r="O3161" t="str">
        <f>_xlfn.XLOOKUP(B3161,'01_Raw_ATMs'!A:A,'01_Raw_ATMs'!A:A,"Not Found")</f>
        <v>ATM074</v>
      </c>
      <c r="P3161" t="str">
        <f t="shared" si="349"/>
        <v>Valid</v>
      </c>
    </row>
    <row r="3162" spans="1:16">
      <c r="A3162" t="s">
        <v>3357</v>
      </c>
      <c r="B3162" t="s">
        <v>135</v>
      </c>
      <c r="C3162" s="2">
        <v>45718</v>
      </c>
      <c r="D3162" s="3">
        <v>0.31093749999999998</v>
      </c>
      <c r="E3162" t="s">
        <v>33</v>
      </c>
      <c r="F3162">
        <v>4000</v>
      </c>
      <c r="G3162" t="s">
        <v>189</v>
      </c>
      <c r="I3162">
        <f t="shared" si="343"/>
        <v>1</v>
      </c>
      <c r="J3162" t="str">
        <f t="shared" si="344"/>
        <v>OK</v>
      </c>
      <c r="K3162" t="str">
        <f t="shared" si="345"/>
        <v>Successful</v>
      </c>
      <c r="L3162" t="str">
        <f t="shared" si="346"/>
        <v>Withdrawal</v>
      </c>
      <c r="M3162" t="str">
        <f t="shared" si="347"/>
        <v>OK</v>
      </c>
      <c r="N3162" t="str">
        <f t="shared" si="348"/>
        <v>OK</v>
      </c>
      <c r="O3162" t="str">
        <f>_xlfn.XLOOKUP(B3162,'01_Raw_ATMs'!A:A,'01_Raw_ATMs'!A:A,"Not Found")</f>
        <v>ATM055</v>
      </c>
      <c r="P3162" t="str">
        <f t="shared" si="349"/>
        <v>Valid</v>
      </c>
    </row>
    <row r="3163" spans="1:16">
      <c r="A3163" t="s">
        <v>3358</v>
      </c>
      <c r="B3163" t="s">
        <v>101</v>
      </c>
      <c r="C3163" s="2">
        <v>46122</v>
      </c>
      <c r="D3163" s="3">
        <v>0.85811342592592588</v>
      </c>
      <c r="E3163" t="s">
        <v>33</v>
      </c>
      <c r="F3163">
        <v>2000</v>
      </c>
      <c r="G3163" t="s">
        <v>189</v>
      </c>
      <c r="I3163">
        <f t="shared" si="343"/>
        <v>1</v>
      </c>
      <c r="J3163" t="str">
        <f t="shared" si="344"/>
        <v>OK</v>
      </c>
      <c r="K3163" t="str">
        <f t="shared" si="345"/>
        <v>Successful</v>
      </c>
      <c r="L3163" t="str">
        <f t="shared" si="346"/>
        <v>Withdrawal</v>
      </c>
      <c r="M3163" t="str">
        <f t="shared" si="347"/>
        <v>OK</v>
      </c>
      <c r="N3163" t="str">
        <f t="shared" si="348"/>
        <v>OK</v>
      </c>
      <c r="O3163" t="str">
        <f>_xlfn.XLOOKUP(B3163,'01_Raw_ATMs'!A:A,'01_Raw_ATMs'!A:A,"Not Found")</f>
        <v>ATM022</v>
      </c>
      <c r="P3163" t="str">
        <f t="shared" si="349"/>
        <v>Valid</v>
      </c>
    </row>
    <row r="3164" spans="1:16">
      <c r="A3164" t="s">
        <v>3359</v>
      </c>
      <c r="B3164" t="s">
        <v>114</v>
      </c>
      <c r="C3164" s="2">
        <v>46040</v>
      </c>
      <c r="D3164" s="3">
        <v>0.1152777777777778</v>
      </c>
      <c r="E3164" t="s">
        <v>33</v>
      </c>
      <c r="F3164">
        <v>6000</v>
      </c>
      <c r="G3164" t="s">
        <v>189</v>
      </c>
      <c r="I3164">
        <f t="shared" si="343"/>
        <v>1</v>
      </c>
      <c r="J3164" t="str">
        <f t="shared" si="344"/>
        <v>OK</v>
      </c>
      <c r="K3164" t="str">
        <f t="shared" si="345"/>
        <v>Successful</v>
      </c>
      <c r="L3164" t="str">
        <f t="shared" si="346"/>
        <v>Withdrawal</v>
      </c>
      <c r="M3164" t="str">
        <f t="shared" si="347"/>
        <v>OK</v>
      </c>
      <c r="N3164" t="str">
        <f t="shared" si="348"/>
        <v>OK</v>
      </c>
      <c r="O3164" t="str">
        <f>_xlfn.XLOOKUP(B3164,'01_Raw_ATMs'!A:A,'01_Raw_ATMs'!A:A,"Not Found")</f>
        <v>ATM034</v>
      </c>
      <c r="P3164" t="str">
        <f t="shared" si="349"/>
        <v>Valid</v>
      </c>
    </row>
    <row r="3165" spans="1:16">
      <c r="A3165" t="s">
        <v>3360</v>
      </c>
      <c r="B3165" t="s">
        <v>7</v>
      </c>
      <c r="C3165" s="2">
        <v>46086</v>
      </c>
      <c r="D3165" s="3">
        <v>0.76652777777777781</v>
      </c>
      <c r="E3165" t="s">
        <v>33</v>
      </c>
      <c r="F3165">
        <v>500</v>
      </c>
      <c r="G3165" t="s">
        <v>189</v>
      </c>
      <c r="I3165">
        <f t="shared" si="343"/>
        <v>1</v>
      </c>
      <c r="J3165" t="str">
        <f t="shared" si="344"/>
        <v>OK</v>
      </c>
      <c r="K3165" t="str">
        <f t="shared" si="345"/>
        <v>Successful</v>
      </c>
      <c r="L3165" t="str">
        <f t="shared" si="346"/>
        <v>Withdrawal</v>
      </c>
      <c r="M3165" t="str">
        <f t="shared" si="347"/>
        <v>OK</v>
      </c>
      <c r="N3165" t="str">
        <f t="shared" si="348"/>
        <v>OK</v>
      </c>
      <c r="O3165" t="str">
        <f>_xlfn.XLOOKUP(B3165,'01_Raw_ATMs'!A:A,'01_Raw_ATMs'!A:A,"Not Found")</f>
        <v>ATM001</v>
      </c>
      <c r="P3165" t="str">
        <f t="shared" si="349"/>
        <v>Valid</v>
      </c>
    </row>
    <row r="3166" spans="1:16">
      <c r="A3166" t="s">
        <v>3361</v>
      </c>
      <c r="B3166" t="s">
        <v>150</v>
      </c>
      <c r="C3166" s="2">
        <v>45668</v>
      </c>
      <c r="D3166" s="3">
        <v>0.79104166666666664</v>
      </c>
      <c r="E3166" t="s">
        <v>33</v>
      </c>
      <c r="F3166">
        <v>1500</v>
      </c>
      <c r="G3166" t="s">
        <v>189</v>
      </c>
      <c r="I3166">
        <f t="shared" si="343"/>
        <v>1</v>
      </c>
      <c r="J3166" t="str">
        <f t="shared" si="344"/>
        <v>OK</v>
      </c>
      <c r="K3166" t="str">
        <f t="shared" si="345"/>
        <v>Successful</v>
      </c>
      <c r="L3166" t="str">
        <f t="shared" si="346"/>
        <v>Withdrawal</v>
      </c>
      <c r="M3166" t="str">
        <f t="shared" si="347"/>
        <v>OK</v>
      </c>
      <c r="N3166" t="str">
        <f t="shared" si="348"/>
        <v>OK</v>
      </c>
      <c r="O3166" t="str">
        <f>_xlfn.XLOOKUP(B3166,'01_Raw_ATMs'!A:A,'01_Raw_ATMs'!A:A,"Not Found")</f>
        <v>ATM070</v>
      </c>
      <c r="P3166" t="str">
        <f t="shared" si="349"/>
        <v>Valid</v>
      </c>
    </row>
    <row r="3167" spans="1:16">
      <c r="A3167" t="s">
        <v>3362</v>
      </c>
      <c r="B3167" t="s">
        <v>101</v>
      </c>
      <c r="C3167" s="2">
        <v>45848</v>
      </c>
      <c r="D3167" s="3">
        <v>0.83151620370370372</v>
      </c>
      <c r="E3167" t="s">
        <v>194</v>
      </c>
      <c r="F3167">
        <v>0</v>
      </c>
      <c r="G3167" t="s">
        <v>214</v>
      </c>
      <c r="H3167" t="s">
        <v>1215</v>
      </c>
      <c r="I3167">
        <f t="shared" si="343"/>
        <v>1</v>
      </c>
      <c r="J3167" t="str">
        <f t="shared" si="344"/>
        <v>OK</v>
      </c>
      <c r="K3167" t="str">
        <f t="shared" si="345"/>
        <v>Failed</v>
      </c>
      <c r="L3167" t="str">
        <f t="shared" si="346"/>
        <v>Balance Inquiry</v>
      </c>
      <c r="M3167" t="str">
        <f t="shared" si="347"/>
        <v>OK</v>
      </c>
      <c r="N3167" t="str">
        <f t="shared" si="348"/>
        <v>OK</v>
      </c>
      <c r="O3167" t="str">
        <f>_xlfn.XLOOKUP(B3167,'01_Raw_ATMs'!A:A,'01_Raw_ATMs'!A:A,"Not Found")</f>
        <v>ATM022</v>
      </c>
      <c r="P3167" t="str">
        <f t="shared" si="349"/>
        <v>Valid</v>
      </c>
    </row>
    <row r="3168" spans="1:16">
      <c r="A3168" t="s">
        <v>3363</v>
      </c>
      <c r="B3168" t="s">
        <v>160</v>
      </c>
      <c r="C3168" s="2">
        <v>45691</v>
      </c>
      <c r="D3168" s="3">
        <v>0.44069444444444439</v>
      </c>
      <c r="E3168" t="s">
        <v>211</v>
      </c>
      <c r="F3168">
        <v>0</v>
      </c>
      <c r="G3168" t="s">
        <v>189</v>
      </c>
      <c r="I3168">
        <f t="shared" si="343"/>
        <v>1</v>
      </c>
      <c r="J3168" t="str">
        <f t="shared" si="344"/>
        <v>OK</v>
      </c>
      <c r="K3168" t="str">
        <f t="shared" si="345"/>
        <v>Successful</v>
      </c>
      <c r="L3168" t="str">
        <f t="shared" si="346"/>
        <v>Mini Statement</v>
      </c>
      <c r="M3168" t="str">
        <f t="shared" si="347"/>
        <v>OK</v>
      </c>
      <c r="N3168" t="str">
        <f t="shared" si="348"/>
        <v>OK</v>
      </c>
      <c r="O3168" t="str">
        <f>_xlfn.XLOOKUP(B3168,'01_Raw_ATMs'!A:A,'01_Raw_ATMs'!A:A,"Not Found")</f>
        <v>ATM080</v>
      </c>
      <c r="P3168" t="str">
        <f t="shared" si="349"/>
        <v>Valid</v>
      </c>
    </row>
    <row r="3169" spans="1:16">
      <c r="A3169" t="s">
        <v>3364</v>
      </c>
      <c r="B3169" t="s">
        <v>102</v>
      </c>
      <c r="C3169" s="2">
        <v>45818</v>
      </c>
      <c r="D3169" s="3">
        <v>0.50850694444444444</v>
      </c>
      <c r="E3169" t="s">
        <v>33</v>
      </c>
      <c r="F3169">
        <v>500</v>
      </c>
      <c r="G3169" t="s">
        <v>214</v>
      </c>
      <c r="H3169" t="s">
        <v>1215</v>
      </c>
      <c r="I3169">
        <f t="shared" si="343"/>
        <v>1</v>
      </c>
      <c r="J3169" t="str">
        <f t="shared" si="344"/>
        <v>OK</v>
      </c>
      <c r="K3169" t="str">
        <f t="shared" si="345"/>
        <v>Failed</v>
      </c>
      <c r="L3169" t="str">
        <f t="shared" si="346"/>
        <v>Withdrawal</v>
      </c>
      <c r="M3169" t="str">
        <f t="shared" si="347"/>
        <v>OK</v>
      </c>
      <c r="N3169" t="str">
        <f t="shared" si="348"/>
        <v>OK</v>
      </c>
      <c r="O3169" t="str">
        <f>_xlfn.XLOOKUP(B3169,'01_Raw_ATMs'!A:A,'01_Raw_ATMs'!A:A,"Not Found")</f>
        <v>ATM023</v>
      </c>
      <c r="P3169" t="str">
        <f t="shared" si="349"/>
        <v>Valid</v>
      </c>
    </row>
    <row r="3170" spans="1:16">
      <c r="A3170" t="s">
        <v>3365</v>
      </c>
      <c r="B3170" t="s">
        <v>126</v>
      </c>
      <c r="C3170" s="2">
        <v>45726</v>
      </c>
      <c r="D3170" s="3">
        <v>0.16068287037037041</v>
      </c>
      <c r="E3170" t="s">
        <v>211</v>
      </c>
      <c r="F3170">
        <v>0</v>
      </c>
      <c r="G3170" t="s">
        <v>189</v>
      </c>
      <c r="I3170">
        <f t="shared" si="343"/>
        <v>1</v>
      </c>
      <c r="J3170" t="str">
        <f t="shared" si="344"/>
        <v>OK</v>
      </c>
      <c r="K3170" t="str">
        <f t="shared" si="345"/>
        <v>Successful</v>
      </c>
      <c r="L3170" t="str">
        <f t="shared" si="346"/>
        <v>Mini Statement</v>
      </c>
      <c r="M3170" t="str">
        <f t="shared" si="347"/>
        <v>OK</v>
      </c>
      <c r="N3170" t="str">
        <f t="shared" si="348"/>
        <v>OK</v>
      </c>
      <c r="O3170" t="str">
        <f>_xlfn.XLOOKUP(B3170,'01_Raw_ATMs'!A:A,'01_Raw_ATMs'!A:A,"Not Found")</f>
        <v>ATM046</v>
      </c>
      <c r="P3170" t="str">
        <f t="shared" si="349"/>
        <v>Valid</v>
      </c>
    </row>
    <row r="3171" spans="1:16">
      <c r="A3171" t="s">
        <v>3366</v>
      </c>
      <c r="B3171" t="s">
        <v>125</v>
      </c>
      <c r="C3171" s="2">
        <v>45718</v>
      </c>
      <c r="D3171" s="3">
        <v>0.33108796296296289</v>
      </c>
      <c r="E3171" t="s">
        <v>33</v>
      </c>
      <c r="F3171">
        <v>3000</v>
      </c>
      <c r="G3171" t="s">
        <v>189</v>
      </c>
      <c r="I3171">
        <f t="shared" si="343"/>
        <v>1</v>
      </c>
      <c r="J3171" t="str">
        <f t="shared" si="344"/>
        <v>OK</v>
      </c>
      <c r="K3171" t="str">
        <f t="shared" si="345"/>
        <v>Successful</v>
      </c>
      <c r="L3171" t="str">
        <f t="shared" si="346"/>
        <v>Withdrawal</v>
      </c>
      <c r="M3171" t="str">
        <f t="shared" si="347"/>
        <v>OK</v>
      </c>
      <c r="N3171" t="str">
        <f t="shared" si="348"/>
        <v>OK</v>
      </c>
      <c r="O3171" t="str">
        <f>_xlfn.XLOOKUP(B3171,'01_Raw_ATMs'!A:A,'01_Raw_ATMs'!A:A,"Not Found")</f>
        <v>ATM045</v>
      </c>
      <c r="P3171" t="str">
        <f t="shared" si="349"/>
        <v>Valid</v>
      </c>
    </row>
    <row r="3172" spans="1:16">
      <c r="A3172" t="s">
        <v>3367</v>
      </c>
      <c r="B3172" t="s">
        <v>172</v>
      </c>
      <c r="C3172" s="2">
        <v>45692</v>
      </c>
      <c r="D3172" s="3">
        <v>0.39278935185185188</v>
      </c>
      <c r="E3172" t="s">
        <v>33</v>
      </c>
      <c r="F3172">
        <v>6000</v>
      </c>
      <c r="G3172" t="s">
        <v>189</v>
      </c>
      <c r="I3172">
        <f t="shared" si="343"/>
        <v>1</v>
      </c>
      <c r="J3172" t="str">
        <f t="shared" si="344"/>
        <v>OK</v>
      </c>
      <c r="K3172" t="str">
        <f t="shared" si="345"/>
        <v>Successful</v>
      </c>
      <c r="L3172" t="str">
        <f t="shared" si="346"/>
        <v>Withdrawal</v>
      </c>
      <c r="M3172" t="str">
        <f t="shared" si="347"/>
        <v>OK</v>
      </c>
      <c r="N3172" t="str">
        <f t="shared" si="348"/>
        <v>OK</v>
      </c>
      <c r="O3172" t="str">
        <f>_xlfn.XLOOKUP(B3172,'01_Raw_ATMs'!A:A,'01_Raw_ATMs'!A:A,"Not Found")</f>
        <v>ATM092</v>
      </c>
      <c r="P3172" t="str">
        <f t="shared" si="349"/>
        <v>Valid</v>
      </c>
    </row>
    <row r="3173" spans="1:16">
      <c r="A3173" t="s">
        <v>3368</v>
      </c>
      <c r="B3173" t="s">
        <v>117</v>
      </c>
      <c r="C3173" s="2">
        <v>45871</v>
      </c>
      <c r="D3173" s="3">
        <v>0.74223379629629627</v>
      </c>
      <c r="E3173" t="s">
        <v>33</v>
      </c>
      <c r="F3173">
        <v>1500</v>
      </c>
      <c r="G3173" t="s">
        <v>189</v>
      </c>
      <c r="I3173">
        <f t="shared" si="343"/>
        <v>1</v>
      </c>
      <c r="J3173" t="str">
        <f t="shared" si="344"/>
        <v>OK</v>
      </c>
      <c r="K3173" t="str">
        <f t="shared" si="345"/>
        <v>Successful</v>
      </c>
      <c r="L3173" t="str">
        <f t="shared" si="346"/>
        <v>Withdrawal</v>
      </c>
      <c r="M3173" t="str">
        <f t="shared" si="347"/>
        <v>OK</v>
      </c>
      <c r="N3173" t="str">
        <f t="shared" si="348"/>
        <v>OK</v>
      </c>
      <c r="O3173" t="str">
        <f>_xlfn.XLOOKUP(B3173,'01_Raw_ATMs'!A:A,'01_Raw_ATMs'!A:A,"Not Found")</f>
        <v>ATM037</v>
      </c>
      <c r="P3173" t="str">
        <f t="shared" si="349"/>
        <v>Valid</v>
      </c>
    </row>
    <row r="3174" spans="1:16">
      <c r="A3174" t="s">
        <v>3369</v>
      </c>
      <c r="B3174" t="s">
        <v>112</v>
      </c>
      <c r="C3174" s="2">
        <v>46061</v>
      </c>
      <c r="D3174" s="3">
        <v>0.9010069444444444</v>
      </c>
      <c r="E3174" t="s">
        <v>33</v>
      </c>
      <c r="F3174">
        <v>6000</v>
      </c>
      <c r="G3174" t="s">
        <v>189</v>
      </c>
      <c r="I3174">
        <f t="shared" si="343"/>
        <v>1</v>
      </c>
      <c r="J3174" t="str">
        <f t="shared" si="344"/>
        <v>OK</v>
      </c>
      <c r="K3174" t="str">
        <f t="shared" si="345"/>
        <v>Successful</v>
      </c>
      <c r="L3174" t="str">
        <f t="shared" si="346"/>
        <v>Withdrawal</v>
      </c>
      <c r="M3174" t="str">
        <f t="shared" si="347"/>
        <v>OK</v>
      </c>
      <c r="N3174" t="str">
        <f t="shared" si="348"/>
        <v>OK</v>
      </c>
      <c r="O3174" t="str">
        <f>_xlfn.XLOOKUP(B3174,'01_Raw_ATMs'!A:A,'01_Raw_ATMs'!A:A,"Not Found")</f>
        <v>ATM032</v>
      </c>
      <c r="P3174" t="str">
        <f t="shared" si="349"/>
        <v>Valid</v>
      </c>
    </row>
    <row r="3175" spans="1:16">
      <c r="A3175" t="s">
        <v>3370</v>
      </c>
      <c r="B3175" t="s">
        <v>153</v>
      </c>
      <c r="C3175" s="2">
        <v>45894</v>
      </c>
      <c r="D3175" s="3">
        <v>0.32905092592592589</v>
      </c>
      <c r="E3175" t="s">
        <v>33</v>
      </c>
      <c r="F3175">
        <v>2500</v>
      </c>
      <c r="G3175" t="s">
        <v>189</v>
      </c>
      <c r="I3175">
        <f t="shared" si="343"/>
        <v>1</v>
      </c>
      <c r="J3175" t="str">
        <f t="shared" si="344"/>
        <v>OK</v>
      </c>
      <c r="K3175" t="str">
        <f t="shared" si="345"/>
        <v>Successful</v>
      </c>
      <c r="L3175" t="str">
        <f t="shared" si="346"/>
        <v>Withdrawal</v>
      </c>
      <c r="M3175" t="str">
        <f t="shared" si="347"/>
        <v>OK</v>
      </c>
      <c r="N3175" t="str">
        <f t="shared" si="348"/>
        <v>OK</v>
      </c>
      <c r="O3175" t="str">
        <f>_xlfn.XLOOKUP(B3175,'01_Raw_ATMs'!A:A,'01_Raw_ATMs'!A:A,"Not Found")</f>
        <v>ATM073</v>
      </c>
      <c r="P3175" t="str">
        <f t="shared" si="349"/>
        <v>Valid</v>
      </c>
    </row>
    <row r="3176" spans="1:16">
      <c r="A3176" t="s">
        <v>3371</v>
      </c>
      <c r="B3176" t="s">
        <v>155</v>
      </c>
      <c r="C3176" s="2">
        <v>45716</v>
      </c>
      <c r="D3176" s="3">
        <v>0.64013888888888892</v>
      </c>
      <c r="E3176" t="s">
        <v>33</v>
      </c>
      <c r="F3176">
        <v>3000</v>
      </c>
      <c r="G3176" t="s">
        <v>189</v>
      </c>
      <c r="I3176">
        <f t="shared" si="343"/>
        <v>1</v>
      </c>
      <c r="J3176" t="str">
        <f t="shared" si="344"/>
        <v>OK</v>
      </c>
      <c r="K3176" t="str">
        <f t="shared" si="345"/>
        <v>Successful</v>
      </c>
      <c r="L3176" t="str">
        <f t="shared" si="346"/>
        <v>Withdrawal</v>
      </c>
      <c r="M3176" t="str">
        <f t="shared" si="347"/>
        <v>OK</v>
      </c>
      <c r="N3176" t="str">
        <f t="shared" si="348"/>
        <v>OK</v>
      </c>
      <c r="O3176" t="str">
        <f>_xlfn.XLOOKUP(B3176,'01_Raw_ATMs'!A:A,'01_Raw_ATMs'!A:A,"Not Found")</f>
        <v>ATM075</v>
      </c>
      <c r="P3176" t="str">
        <f t="shared" si="349"/>
        <v>Valid</v>
      </c>
    </row>
    <row r="3177" spans="1:16">
      <c r="A3177" t="s">
        <v>3372</v>
      </c>
      <c r="B3177" t="s">
        <v>159</v>
      </c>
      <c r="C3177" s="2">
        <v>45795</v>
      </c>
      <c r="D3177" s="3">
        <v>0.92163194444444441</v>
      </c>
      <c r="E3177" t="s">
        <v>33</v>
      </c>
      <c r="F3177">
        <v>5000</v>
      </c>
      <c r="G3177" t="s">
        <v>189</v>
      </c>
      <c r="I3177">
        <f t="shared" si="343"/>
        <v>1</v>
      </c>
      <c r="J3177" t="str">
        <f t="shared" si="344"/>
        <v>OK</v>
      </c>
      <c r="K3177" t="str">
        <f t="shared" si="345"/>
        <v>Successful</v>
      </c>
      <c r="L3177" t="str">
        <f t="shared" si="346"/>
        <v>Withdrawal</v>
      </c>
      <c r="M3177" t="str">
        <f t="shared" si="347"/>
        <v>OK</v>
      </c>
      <c r="N3177" t="str">
        <f t="shared" si="348"/>
        <v>OK</v>
      </c>
      <c r="O3177" t="str">
        <f>_xlfn.XLOOKUP(B3177,'01_Raw_ATMs'!A:A,'01_Raw_ATMs'!A:A,"Not Found")</f>
        <v>ATM079</v>
      </c>
      <c r="P3177" t="str">
        <f t="shared" si="349"/>
        <v>Valid</v>
      </c>
    </row>
    <row r="3178" spans="1:16">
      <c r="A3178" t="s">
        <v>3373</v>
      </c>
      <c r="B3178" t="s">
        <v>85</v>
      </c>
      <c r="C3178" s="2">
        <v>46150</v>
      </c>
      <c r="D3178" s="3">
        <v>0.65096064814814814</v>
      </c>
      <c r="E3178" t="s">
        <v>33</v>
      </c>
      <c r="F3178">
        <v>1000</v>
      </c>
      <c r="G3178" t="s">
        <v>189</v>
      </c>
      <c r="I3178">
        <f t="shared" si="343"/>
        <v>1</v>
      </c>
      <c r="J3178" t="str">
        <f t="shared" si="344"/>
        <v>OK</v>
      </c>
      <c r="K3178" t="str">
        <f t="shared" si="345"/>
        <v>Successful</v>
      </c>
      <c r="L3178" t="str">
        <f t="shared" si="346"/>
        <v>Withdrawal</v>
      </c>
      <c r="M3178" t="str">
        <f t="shared" si="347"/>
        <v>OK</v>
      </c>
      <c r="N3178" t="str">
        <f t="shared" si="348"/>
        <v>OK</v>
      </c>
      <c r="O3178" t="str">
        <f>_xlfn.XLOOKUP(B3178,'01_Raw_ATMs'!A:A,'01_Raw_ATMs'!A:A,"Not Found")</f>
        <v>ATM010</v>
      </c>
      <c r="P3178" t="str">
        <f t="shared" si="349"/>
        <v>Valid</v>
      </c>
    </row>
    <row r="3179" spans="1:16">
      <c r="A3179" t="s">
        <v>3374</v>
      </c>
      <c r="B3179" t="s">
        <v>130</v>
      </c>
      <c r="C3179" s="2">
        <v>45844</v>
      </c>
      <c r="D3179" s="3">
        <v>0.74672453703703701</v>
      </c>
      <c r="E3179" t="s">
        <v>33</v>
      </c>
      <c r="F3179">
        <v>8000</v>
      </c>
      <c r="G3179" t="s">
        <v>189</v>
      </c>
      <c r="I3179">
        <f t="shared" si="343"/>
        <v>1</v>
      </c>
      <c r="J3179" t="str">
        <f t="shared" si="344"/>
        <v>OK</v>
      </c>
      <c r="K3179" t="str">
        <f t="shared" si="345"/>
        <v>Successful</v>
      </c>
      <c r="L3179" t="str">
        <f t="shared" si="346"/>
        <v>Withdrawal</v>
      </c>
      <c r="M3179" t="str">
        <f t="shared" si="347"/>
        <v>OK</v>
      </c>
      <c r="N3179" t="str">
        <f t="shared" si="348"/>
        <v>OK</v>
      </c>
      <c r="O3179" t="str">
        <f>_xlfn.XLOOKUP(B3179,'01_Raw_ATMs'!A:A,'01_Raw_ATMs'!A:A,"Not Found")</f>
        <v>ATM050</v>
      </c>
      <c r="P3179" t="str">
        <f t="shared" si="349"/>
        <v>Valid</v>
      </c>
    </row>
    <row r="3180" spans="1:16">
      <c r="A3180" t="s">
        <v>3375</v>
      </c>
      <c r="B3180" t="s">
        <v>138</v>
      </c>
      <c r="C3180" s="2">
        <v>46008</v>
      </c>
      <c r="D3180" s="3">
        <v>0.74312500000000004</v>
      </c>
      <c r="E3180" t="s">
        <v>33</v>
      </c>
      <c r="F3180">
        <v>1500</v>
      </c>
      <c r="G3180" t="s">
        <v>189</v>
      </c>
      <c r="I3180">
        <f t="shared" si="343"/>
        <v>1</v>
      </c>
      <c r="J3180" t="str">
        <f t="shared" si="344"/>
        <v>OK</v>
      </c>
      <c r="K3180" t="str">
        <f t="shared" si="345"/>
        <v>Successful</v>
      </c>
      <c r="L3180" t="str">
        <f t="shared" si="346"/>
        <v>Withdrawal</v>
      </c>
      <c r="M3180" t="str">
        <f t="shared" si="347"/>
        <v>OK</v>
      </c>
      <c r="N3180" t="str">
        <f t="shared" si="348"/>
        <v>OK</v>
      </c>
      <c r="O3180" t="str">
        <f>_xlfn.XLOOKUP(B3180,'01_Raw_ATMs'!A:A,'01_Raw_ATMs'!A:A,"Not Found")</f>
        <v>ATM058</v>
      </c>
      <c r="P3180" t="str">
        <f t="shared" si="349"/>
        <v>Valid</v>
      </c>
    </row>
    <row r="3181" spans="1:16">
      <c r="A3181" t="s">
        <v>3376</v>
      </c>
      <c r="B3181" t="s">
        <v>85</v>
      </c>
      <c r="C3181" s="2">
        <v>45892</v>
      </c>
      <c r="D3181" s="3">
        <v>0.26613425925925932</v>
      </c>
      <c r="E3181" t="s">
        <v>194</v>
      </c>
      <c r="F3181">
        <v>0</v>
      </c>
      <c r="G3181" t="s">
        <v>189</v>
      </c>
      <c r="I3181">
        <f t="shared" si="343"/>
        <v>1</v>
      </c>
      <c r="J3181" t="str">
        <f t="shared" si="344"/>
        <v>OK</v>
      </c>
      <c r="K3181" t="str">
        <f t="shared" si="345"/>
        <v>Successful</v>
      </c>
      <c r="L3181" t="str">
        <f t="shared" si="346"/>
        <v>Balance Inquiry</v>
      </c>
      <c r="M3181" t="str">
        <f t="shared" si="347"/>
        <v>OK</v>
      </c>
      <c r="N3181" t="str">
        <f t="shared" si="348"/>
        <v>OK</v>
      </c>
      <c r="O3181" t="str">
        <f>_xlfn.XLOOKUP(B3181,'01_Raw_ATMs'!A:A,'01_Raw_ATMs'!A:A,"Not Found")</f>
        <v>ATM010</v>
      </c>
      <c r="P3181" t="str">
        <f t="shared" si="349"/>
        <v>Valid</v>
      </c>
    </row>
    <row r="3182" spans="1:16">
      <c r="A3182" t="s">
        <v>3377</v>
      </c>
      <c r="B3182" t="s">
        <v>135</v>
      </c>
      <c r="C3182" s="2">
        <v>45938</v>
      </c>
      <c r="D3182" s="3">
        <v>0.63173611111111116</v>
      </c>
      <c r="E3182" t="s">
        <v>194</v>
      </c>
      <c r="F3182">
        <v>0</v>
      </c>
      <c r="G3182" t="s">
        <v>189</v>
      </c>
      <c r="I3182">
        <f t="shared" si="343"/>
        <v>1</v>
      </c>
      <c r="J3182" t="str">
        <f t="shared" si="344"/>
        <v>OK</v>
      </c>
      <c r="K3182" t="str">
        <f t="shared" si="345"/>
        <v>Successful</v>
      </c>
      <c r="L3182" t="str">
        <f t="shared" si="346"/>
        <v>Balance Inquiry</v>
      </c>
      <c r="M3182" t="str">
        <f t="shared" si="347"/>
        <v>OK</v>
      </c>
      <c r="N3182" t="str">
        <f t="shared" si="348"/>
        <v>OK</v>
      </c>
      <c r="O3182" t="str">
        <f>_xlfn.XLOOKUP(B3182,'01_Raw_ATMs'!A:A,'01_Raw_ATMs'!A:A,"Not Found")</f>
        <v>ATM055</v>
      </c>
      <c r="P3182" t="str">
        <f t="shared" si="349"/>
        <v>Valid</v>
      </c>
    </row>
    <row r="3183" spans="1:16">
      <c r="A3183" t="s">
        <v>3378</v>
      </c>
      <c r="B3183" t="s">
        <v>132</v>
      </c>
      <c r="C3183" s="2">
        <v>45915</v>
      </c>
      <c r="D3183" s="3">
        <v>0.58190972222222226</v>
      </c>
      <c r="E3183" t="s">
        <v>33</v>
      </c>
      <c r="F3183">
        <v>500</v>
      </c>
      <c r="G3183" t="s">
        <v>189</v>
      </c>
      <c r="I3183">
        <f t="shared" si="343"/>
        <v>1</v>
      </c>
      <c r="J3183" t="str">
        <f t="shared" si="344"/>
        <v>OK</v>
      </c>
      <c r="K3183" t="str">
        <f t="shared" si="345"/>
        <v>Successful</v>
      </c>
      <c r="L3183" t="str">
        <f t="shared" si="346"/>
        <v>Withdrawal</v>
      </c>
      <c r="M3183" t="str">
        <f t="shared" si="347"/>
        <v>OK</v>
      </c>
      <c r="N3183" t="str">
        <f t="shared" si="348"/>
        <v>OK</v>
      </c>
      <c r="O3183" t="str">
        <f>_xlfn.XLOOKUP(B3183,'01_Raw_ATMs'!A:A,'01_Raw_ATMs'!A:A,"Not Found")</f>
        <v>ATM052</v>
      </c>
      <c r="P3183" t="str">
        <f t="shared" si="349"/>
        <v>Valid</v>
      </c>
    </row>
    <row r="3184" spans="1:16">
      <c r="A3184" t="s">
        <v>3379</v>
      </c>
      <c r="B3184" t="s">
        <v>135</v>
      </c>
      <c r="C3184" s="2">
        <v>45781</v>
      </c>
      <c r="D3184" s="3">
        <v>0.65918981481481487</v>
      </c>
      <c r="E3184" t="s">
        <v>33</v>
      </c>
      <c r="F3184">
        <v>8000</v>
      </c>
      <c r="G3184" t="s">
        <v>189</v>
      </c>
      <c r="I3184">
        <f t="shared" si="343"/>
        <v>1</v>
      </c>
      <c r="J3184" t="str">
        <f t="shared" si="344"/>
        <v>OK</v>
      </c>
      <c r="K3184" t="str">
        <f t="shared" si="345"/>
        <v>Successful</v>
      </c>
      <c r="L3184" t="str">
        <f t="shared" si="346"/>
        <v>Withdrawal</v>
      </c>
      <c r="M3184" t="str">
        <f t="shared" si="347"/>
        <v>OK</v>
      </c>
      <c r="N3184" t="str">
        <f t="shared" si="348"/>
        <v>OK</v>
      </c>
      <c r="O3184" t="str">
        <f>_xlfn.XLOOKUP(B3184,'01_Raw_ATMs'!A:A,'01_Raw_ATMs'!A:A,"Not Found")</f>
        <v>ATM055</v>
      </c>
      <c r="P3184" t="str">
        <f t="shared" si="349"/>
        <v>Valid</v>
      </c>
    </row>
    <row r="3185" spans="1:16">
      <c r="A3185" t="s">
        <v>3380</v>
      </c>
      <c r="B3185" t="s">
        <v>165</v>
      </c>
      <c r="C3185" s="2">
        <v>46203</v>
      </c>
      <c r="D3185" s="3">
        <v>0.84785879629629635</v>
      </c>
      <c r="E3185" t="s">
        <v>33</v>
      </c>
      <c r="F3185">
        <v>500</v>
      </c>
      <c r="G3185" t="s">
        <v>189</v>
      </c>
      <c r="I3185">
        <f t="shared" si="343"/>
        <v>1</v>
      </c>
      <c r="J3185" t="str">
        <f t="shared" si="344"/>
        <v>OK</v>
      </c>
      <c r="K3185" t="str">
        <f t="shared" si="345"/>
        <v>Successful</v>
      </c>
      <c r="L3185" t="str">
        <f t="shared" si="346"/>
        <v>Withdrawal</v>
      </c>
      <c r="M3185" t="str">
        <f t="shared" si="347"/>
        <v>OK</v>
      </c>
      <c r="N3185" t="str">
        <f t="shared" si="348"/>
        <v>OK</v>
      </c>
      <c r="O3185" t="str">
        <f>_xlfn.XLOOKUP(B3185,'01_Raw_ATMs'!A:A,'01_Raw_ATMs'!A:A,"Not Found")</f>
        <v>ATM085</v>
      </c>
      <c r="P3185" t="str">
        <f t="shared" si="349"/>
        <v>Valid</v>
      </c>
    </row>
    <row r="3186" spans="1:16">
      <c r="A3186" t="s">
        <v>3381</v>
      </c>
      <c r="B3186" t="s">
        <v>171</v>
      </c>
      <c r="C3186" s="2">
        <v>45766</v>
      </c>
      <c r="D3186" s="3">
        <v>0.23905092592592589</v>
      </c>
      <c r="E3186" t="s">
        <v>211</v>
      </c>
      <c r="F3186">
        <v>0</v>
      </c>
      <c r="G3186" t="s">
        <v>189</v>
      </c>
      <c r="I3186">
        <f t="shared" si="343"/>
        <v>1</v>
      </c>
      <c r="J3186" t="str">
        <f t="shared" si="344"/>
        <v>OK</v>
      </c>
      <c r="K3186" t="str">
        <f t="shared" si="345"/>
        <v>Successful</v>
      </c>
      <c r="L3186" t="str">
        <f t="shared" si="346"/>
        <v>Mini Statement</v>
      </c>
      <c r="M3186" t="str">
        <f t="shared" si="347"/>
        <v>OK</v>
      </c>
      <c r="N3186" t="str">
        <f t="shared" si="348"/>
        <v>OK</v>
      </c>
      <c r="O3186" t="str">
        <f>_xlfn.XLOOKUP(B3186,'01_Raw_ATMs'!A:A,'01_Raw_ATMs'!A:A,"Not Found")</f>
        <v>ATM091</v>
      </c>
      <c r="P3186" t="str">
        <f t="shared" si="349"/>
        <v>Valid</v>
      </c>
    </row>
    <row r="3187" spans="1:16">
      <c r="A3187" t="s">
        <v>3382</v>
      </c>
      <c r="B3187" t="s">
        <v>121</v>
      </c>
      <c r="C3187" s="2">
        <v>45754</v>
      </c>
      <c r="D3187" s="3">
        <v>0.44917824074074081</v>
      </c>
      <c r="E3187" t="s">
        <v>33</v>
      </c>
      <c r="F3187">
        <v>8000</v>
      </c>
      <c r="G3187" t="s">
        <v>189</v>
      </c>
      <c r="I3187">
        <f t="shared" si="343"/>
        <v>1</v>
      </c>
      <c r="J3187" t="str">
        <f t="shared" si="344"/>
        <v>OK</v>
      </c>
      <c r="K3187" t="str">
        <f t="shared" si="345"/>
        <v>Successful</v>
      </c>
      <c r="L3187" t="str">
        <f t="shared" si="346"/>
        <v>Withdrawal</v>
      </c>
      <c r="M3187" t="str">
        <f t="shared" si="347"/>
        <v>OK</v>
      </c>
      <c r="N3187" t="str">
        <f t="shared" si="348"/>
        <v>OK</v>
      </c>
      <c r="O3187" t="str">
        <f>_xlfn.XLOOKUP(B3187,'01_Raw_ATMs'!A:A,'01_Raw_ATMs'!A:A,"Not Found")</f>
        <v>ATM041</v>
      </c>
      <c r="P3187" t="str">
        <f t="shared" si="349"/>
        <v>Valid</v>
      </c>
    </row>
    <row r="3188" spans="1:16">
      <c r="A3188" t="s">
        <v>3383</v>
      </c>
      <c r="B3188" t="s">
        <v>119</v>
      </c>
      <c r="C3188" s="2">
        <v>45901</v>
      </c>
      <c r="D3188" s="3">
        <v>0.75246527777777783</v>
      </c>
      <c r="E3188" t="s">
        <v>194</v>
      </c>
      <c r="F3188">
        <v>0</v>
      </c>
      <c r="G3188" t="s">
        <v>189</v>
      </c>
      <c r="I3188">
        <f t="shared" si="343"/>
        <v>1</v>
      </c>
      <c r="J3188" t="str">
        <f t="shared" si="344"/>
        <v>OK</v>
      </c>
      <c r="K3188" t="str">
        <f t="shared" si="345"/>
        <v>Successful</v>
      </c>
      <c r="L3188" t="str">
        <f t="shared" si="346"/>
        <v>Balance Inquiry</v>
      </c>
      <c r="M3188" t="str">
        <f t="shared" si="347"/>
        <v>OK</v>
      </c>
      <c r="N3188" t="str">
        <f t="shared" si="348"/>
        <v>OK</v>
      </c>
      <c r="O3188" t="str">
        <f>_xlfn.XLOOKUP(B3188,'01_Raw_ATMs'!A:A,'01_Raw_ATMs'!A:A,"Not Found")</f>
        <v>ATM039</v>
      </c>
      <c r="P3188" t="str">
        <f t="shared" si="349"/>
        <v>Valid</v>
      </c>
    </row>
    <row r="3189" spans="1:16">
      <c r="A3189" t="s">
        <v>3384</v>
      </c>
      <c r="B3189" t="s">
        <v>156</v>
      </c>
      <c r="C3189" s="2">
        <v>46130</v>
      </c>
      <c r="D3189" s="3">
        <v>0.71978009259259257</v>
      </c>
      <c r="E3189" t="s">
        <v>33</v>
      </c>
      <c r="F3189">
        <v>1500</v>
      </c>
      <c r="G3189" t="s">
        <v>189</v>
      </c>
      <c r="I3189">
        <f t="shared" si="343"/>
        <v>1</v>
      </c>
      <c r="J3189" t="str">
        <f t="shared" si="344"/>
        <v>OK</v>
      </c>
      <c r="K3189" t="str">
        <f t="shared" si="345"/>
        <v>Successful</v>
      </c>
      <c r="L3189" t="str">
        <f t="shared" si="346"/>
        <v>Withdrawal</v>
      </c>
      <c r="M3189" t="str">
        <f t="shared" si="347"/>
        <v>OK</v>
      </c>
      <c r="N3189" t="str">
        <f t="shared" si="348"/>
        <v>OK</v>
      </c>
      <c r="O3189" t="str">
        <f>_xlfn.XLOOKUP(B3189,'01_Raw_ATMs'!A:A,'01_Raw_ATMs'!A:A,"Not Found")</f>
        <v>ATM076</v>
      </c>
      <c r="P3189" t="str">
        <f t="shared" si="349"/>
        <v>Valid</v>
      </c>
    </row>
    <row r="3190" spans="1:16">
      <c r="A3190" t="s">
        <v>3385</v>
      </c>
      <c r="B3190" t="s">
        <v>175</v>
      </c>
      <c r="C3190" s="2">
        <v>45915</v>
      </c>
      <c r="D3190" s="3">
        <v>0.83964120370370365</v>
      </c>
      <c r="E3190" t="s">
        <v>33</v>
      </c>
      <c r="F3190">
        <v>2000</v>
      </c>
      <c r="G3190" t="s">
        <v>189</v>
      </c>
      <c r="I3190">
        <f t="shared" si="343"/>
        <v>1</v>
      </c>
      <c r="J3190" t="str">
        <f t="shared" si="344"/>
        <v>OK</v>
      </c>
      <c r="K3190" t="str">
        <f t="shared" si="345"/>
        <v>Successful</v>
      </c>
      <c r="L3190" t="str">
        <f t="shared" si="346"/>
        <v>Withdrawal</v>
      </c>
      <c r="M3190" t="str">
        <f t="shared" si="347"/>
        <v>OK</v>
      </c>
      <c r="N3190" t="str">
        <f t="shared" si="348"/>
        <v>OK</v>
      </c>
      <c r="O3190" t="str">
        <f>_xlfn.XLOOKUP(B3190,'01_Raw_ATMs'!A:A,'01_Raw_ATMs'!A:A,"Not Found")</f>
        <v>ATM095</v>
      </c>
      <c r="P3190" t="str">
        <f t="shared" si="349"/>
        <v>Valid</v>
      </c>
    </row>
    <row r="3191" spans="1:16">
      <c r="A3191" t="s">
        <v>3386</v>
      </c>
      <c r="B3191" t="s">
        <v>113</v>
      </c>
      <c r="C3191" s="2">
        <v>45987</v>
      </c>
      <c r="D3191" s="3">
        <v>0.77418981481481486</v>
      </c>
      <c r="E3191" t="s">
        <v>33</v>
      </c>
      <c r="F3191">
        <v>1500</v>
      </c>
      <c r="G3191" t="s">
        <v>189</v>
      </c>
      <c r="I3191">
        <f t="shared" si="343"/>
        <v>1</v>
      </c>
      <c r="J3191" t="str">
        <f t="shared" si="344"/>
        <v>OK</v>
      </c>
      <c r="K3191" t="str">
        <f t="shared" si="345"/>
        <v>Successful</v>
      </c>
      <c r="L3191" t="str">
        <f t="shared" si="346"/>
        <v>Withdrawal</v>
      </c>
      <c r="M3191" t="str">
        <f t="shared" si="347"/>
        <v>OK</v>
      </c>
      <c r="N3191" t="str">
        <f t="shared" si="348"/>
        <v>OK</v>
      </c>
      <c r="O3191" t="str">
        <f>_xlfn.XLOOKUP(B3191,'01_Raw_ATMs'!A:A,'01_Raw_ATMs'!A:A,"Not Found")</f>
        <v>ATM033</v>
      </c>
      <c r="P3191" t="str">
        <f t="shared" si="349"/>
        <v>Valid</v>
      </c>
    </row>
    <row r="3192" spans="1:16">
      <c r="A3192" t="s">
        <v>3387</v>
      </c>
      <c r="B3192" t="s">
        <v>7</v>
      </c>
      <c r="C3192" s="2">
        <v>45967</v>
      </c>
      <c r="D3192" s="3">
        <v>0.81285879629629632</v>
      </c>
      <c r="E3192" t="s">
        <v>33</v>
      </c>
      <c r="F3192">
        <v>5000</v>
      </c>
      <c r="G3192" t="s">
        <v>189</v>
      </c>
      <c r="I3192">
        <f t="shared" si="343"/>
        <v>1</v>
      </c>
      <c r="J3192" t="str">
        <f t="shared" si="344"/>
        <v>OK</v>
      </c>
      <c r="K3192" t="str">
        <f t="shared" si="345"/>
        <v>Successful</v>
      </c>
      <c r="L3192" t="str">
        <f t="shared" si="346"/>
        <v>Withdrawal</v>
      </c>
      <c r="M3192" t="str">
        <f t="shared" si="347"/>
        <v>OK</v>
      </c>
      <c r="N3192" t="str">
        <f t="shared" si="348"/>
        <v>OK</v>
      </c>
      <c r="O3192" t="str">
        <f>_xlfn.XLOOKUP(B3192,'01_Raw_ATMs'!A:A,'01_Raw_ATMs'!A:A,"Not Found")</f>
        <v>ATM001</v>
      </c>
      <c r="P3192" t="str">
        <f t="shared" si="349"/>
        <v>Valid</v>
      </c>
    </row>
    <row r="3193" spans="1:16">
      <c r="A3193" t="s">
        <v>3388</v>
      </c>
      <c r="B3193" t="s">
        <v>154</v>
      </c>
      <c r="C3193" s="2">
        <v>45861</v>
      </c>
      <c r="D3193" s="3">
        <v>0.95572916666666663</v>
      </c>
      <c r="E3193" t="s">
        <v>194</v>
      </c>
      <c r="F3193">
        <v>0</v>
      </c>
      <c r="G3193" t="s">
        <v>189</v>
      </c>
      <c r="I3193">
        <f t="shared" si="343"/>
        <v>1</v>
      </c>
      <c r="J3193" t="str">
        <f t="shared" si="344"/>
        <v>OK</v>
      </c>
      <c r="K3193" t="str">
        <f t="shared" si="345"/>
        <v>Successful</v>
      </c>
      <c r="L3193" t="str">
        <f t="shared" si="346"/>
        <v>Balance Inquiry</v>
      </c>
      <c r="M3193" t="str">
        <f t="shared" si="347"/>
        <v>OK</v>
      </c>
      <c r="N3193" t="str">
        <f t="shared" si="348"/>
        <v>OK</v>
      </c>
      <c r="O3193" t="str">
        <f>_xlfn.XLOOKUP(B3193,'01_Raw_ATMs'!A:A,'01_Raw_ATMs'!A:A,"Not Found")</f>
        <v>ATM074</v>
      </c>
      <c r="P3193" t="str">
        <f t="shared" si="349"/>
        <v>Valid</v>
      </c>
    </row>
    <row r="3194" spans="1:16">
      <c r="A3194" t="s">
        <v>3389</v>
      </c>
      <c r="B3194" t="s">
        <v>152</v>
      </c>
      <c r="C3194" s="2">
        <v>46098</v>
      </c>
      <c r="D3194" s="3">
        <v>0.51591435185185186</v>
      </c>
      <c r="E3194" t="s">
        <v>33</v>
      </c>
      <c r="F3194">
        <v>500</v>
      </c>
      <c r="G3194" t="s">
        <v>189</v>
      </c>
      <c r="I3194">
        <f t="shared" si="343"/>
        <v>1</v>
      </c>
      <c r="J3194" t="str">
        <f t="shared" si="344"/>
        <v>OK</v>
      </c>
      <c r="K3194" t="str">
        <f t="shared" si="345"/>
        <v>Successful</v>
      </c>
      <c r="L3194" t="str">
        <f t="shared" si="346"/>
        <v>Withdrawal</v>
      </c>
      <c r="M3194" t="str">
        <f t="shared" si="347"/>
        <v>OK</v>
      </c>
      <c r="N3194" t="str">
        <f t="shared" si="348"/>
        <v>OK</v>
      </c>
      <c r="O3194" t="str">
        <f>_xlfn.XLOOKUP(B3194,'01_Raw_ATMs'!A:A,'01_Raw_ATMs'!A:A,"Not Found")</f>
        <v>ATM072</v>
      </c>
      <c r="P3194" t="str">
        <f t="shared" si="349"/>
        <v>Valid</v>
      </c>
    </row>
    <row r="3195" spans="1:16">
      <c r="A3195" t="s">
        <v>3390</v>
      </c>
      <c r="B3195" t="s">
        <v>140</v>
      </c>
      <c r="C3195" s="2">
        <v>45954</v>
      </c>
      <c r="D3195" s="3">
        <v>0.92850694444444448</v>
      </c>
      <c r="E3195" t="s">
        <v>211</v>
      </c>
      <c r="F3195">
        <v>0</v>
      </c>
      <c r="G3195" t="s">
        <v>189</v>
      </c>
      <c r="I3195">
        <f t="shared" si="343"/>
        <v>1</v>
      </c>
      <c r="J3195" t="str">
        <f t="shared" si="344"/>
        <v>OK</v>
      </c>
      <c r="K3195" t="str">
        <f t="shared" si="345"/>
        <v>Successful</v>
      </c>
      <c r="L3195" t="str">
        <f t="shared" si="346"/>
        <v>Mini Statement</v>
      </c>
      <c r="M3195" t="str">
        <f t="shared" si="347"/>
        <v>OK</v>
      </c>
      <c r="N3195" t="str">
        <f t="shared" si="348"/>
        <v>OK</v>
      </c>
      <c r="O3195" t="str">
        <f>_xlfn.XLOOKUP(B3195,'01_Raw_ATMs'!A:A,'01_Raw_ATMs'!A:A,"Not Found")</f>
        <v>ATM060</v>
      </c>
      <c r="P3195" t="str">
        <f t="shared" si="349"/>
        <v>Valid</v>
      </c>
    </row>
    <row r="3196" spans="1:16">
      <c r="A3196" t="s">
        <v>3391</v>
      </c>
      <c r="B3196" t="s">
        <v>145</v>
      </c>
      <c r="C3196" s="2">
        <v>46025</v>
      </c>
      <c r="D3196" s="3">
        <v>0.77305555555555561</v>
      </c>
      <c r="E3196" t="s">
        <v>194</v>
      </c>
      <c r="F3196">
        <v>0</v>
      </c>
      <c r="G3196" t="s">
        <v>189</v>
      </c>
      <c r="I3196">
        <f t="shared" si="343"/>
        <v>1</v>
      </c>
      <c r="J3196" t="str">
        <f t="shared" si="344"/>
        <v>OK</v>
      </c>
      <c r="K3196" t="str">
        <f t="shared" si="345"/>
        <v>Successful</v>
      </c>
      <c r="L3196" t="str">
        <f t="shared" si="346"/>
        <v>Balance Inquiry</v>
      </c>
      <c r="M3196" t="str">
        <f t="shared" si="347"/>
        <v>OK</v>
      </c>
      <c r="N3196" t="str">
        <f t="shared" si="348"/>
        <v>OK</v>
      </c>
      <c r="O3196" t="str">
        <f>_xlfn.XLOOKUP(B3196,'01_Raw_ATMs'!A:A,'01_Raw_ATMs'!A:A,"Not Found")</f>
        <v>ATM065</v>
      </c>
      <c r="P3196" t="str">
        <f t="shared" si="349"/>
        <v>Valid</v>
      </c>
    </row>
    <row r="3197" spans="1:16">
      <c r="A3197" t="s">
        <v>3392</v>
      </c>
      <c r="B3197" t="s">
        <v>180</v>
      </c>
      <c r="C3197" s="2">
        <v>45986</v>
      </c>
      <c r="D3197" s="3">
        <v>0.78182870370370372</v>
      </c>
      <c r="E3197" t="s">
        <v>33</v>
      </c>
      <c r="F3197">
        <v>4000</v>
      </c>
      <c r="G3197" t="s">
        <v>189</v>
      </c>
      <c r="I3197">
        <f t="shared" si="343"/>
        <v>1</v>
      </c>
      <c r="J3197" t="str">
        <f t="shared" si="344"/>
        <v>OK</v>
      </c>
      <c r="K3197" t="str">
        <f t="shared" si="345"/>
        <v>Successful</v>
      </c>
      <c r="L3197" t="str">
        <f t="shared" si="346"/>
        <v>Withdrawal</v>
      </c>
      <c r="M3197" t="str">
        <f t="shared" si="347"/>
        <v>OK</v>
      </c>
      <c r="N3197" t="str">
        <f t="shared" si="348"/>
        <v>OK</v>
      </c>
      <c r="O3197" t="str">
        <f>_xlfn.XLOOKUP(B3197,'01_Raw_ATMs'!A:A,'01_Raw_ATMs'!A:A,"Not Found")</f>
        <v>ATM100</v>
      </c>
      <c r="P3197" t="str">
        <f t="shared" si="349"/>
        <v>Valid</v>
      </c>
    </row>
    <row r="3198" spans="1:16">
      <c r="A3198" t="s">
        <v>3393</v>
      </c>
      <c r="B3198" t="s">
        <v>74</v>
      </c>
      <c r="C3198" s="2">
        <v>46178</v>
      </c>
      <c r="D3198" s="3">
        <v>0.43759259259259259</v>
      </c>
      <c r="E3198" t="s">
        <v>33</v>
      </c>
      <c r="F3198">
        <v>1500</v>
      </c>
      <c r="G3198" t="s">
        <v>189</v>
      </c>
      <c r="I3198">
        <f t="shared" si="343"/>
        <v>1</v>
      </c>
      <c r="J3198" t="str">
        <f t="shared" si="344"/>
        <v>OK</v>
      </c>
      <c r="K3198" t="str">
        <f t="shared" si="345"/>
        <v>Successful</v>
      </c>
      <c r="L3198" t="str">
        <f t="shared" si="346"/>
        <v>Withdrawal</v>
      </c>
      <c r="M3198" t="str">
        <f t="shared" si="347"/>
        <v>OK</v>
      </c>
      <c r="N3198" t="str">
        <f t="shared" si="348"/>
        <v>OK</v>
      </c>
      <c r="O3198" t="str">
        <f>_xlfn.XLOOKUP(B3198,'01_Raw_ATMs'!A:A,'01_Raw_ATMs'!A:A,"Not Found")</f>
        <v>ATM003</v>
      </c>
      <c r="P3198" t="str">
        <f t="shared" si="349"/>
        <v>Valid</v>
      </c>
    </row>
    <row r="3199" spans="1:16">
      <c r="A3199" t="s">
        <v>3394</v>
      </c>
      <c r="B3199" t="s">
        <v>108</v>
      </c>
      <c r="C3199" s="2">
        <v>45984</v>
      </c>
      <c r="D3199" s="3">
        <v>0.75405092592592593</v>
      </c>
      <c r="E3199" t="s">
        <v>33</v>
      </c>
      <c r="F3199">
        <v>1500</v>
      </c>
      <c r="G3199" t="s">
        <v>189</v>
      </c>
      <c r="I3199">
        <f t="shared" si="343"/>
        <v>1</v>
      </c>
      <c r="J3199" t="str">
        <f t="shared" si="344"/>
        <v>OK</v>
      </c>
      <c r="K3199" t="str">
        <f t="shared" si="345"/>
        <v>Successful</v>
      </c>
      <c r="L3199" t="str">
        <f t="shared" si="346"/>
        <v>Withdrawal</v>
      </c>
      <c r="M3199" t="str">
        <f t="shared" si="347"/>
        <v>OK</v>
      </c>
      <c r="N3199" t="str">
        <f t="shared" si="348"/>
        <v>OK</v>
      </c>
      <c r="O3199" t="str">
        <f>_xlfn.XLOOKUP(B3199,'01_Raw_ATMs'!A:A,'01_Raw_ATMs'!A:A,"Not Found")</f>
        <v>ATM028</v>
      </c>
      <c r="P3199" t="str">
        <f t="shared" si="349"/>
        <v>Valid</v>
      </c>
    </row>
    <row r="3200" spans="1:16">
      <c r="A3200" t="s">
        <v>3395</v>
      </c>
      <c r="B3200" t="s">
        <v>102</v>
      </c>
      <c r="C3200" s="2">
        <v>45845</v>
      </c>
      <c r="D3200" s="3">
        <v>0.8338888888888889</v>
      </c>
      <c r="E3200" t="s">
        <v>33</v>
      </c>
      <c r="F3200">
        <v>1500</v>
      </c>
      <c r="G3200" t="s">
        <v>189</v>
      </c>
      <c r="I3200">
        <f t="shared" si="343"/>
        <v>1</v>
      </c>
      <c r="J3200" t="str">
        <f t="shared" si="344"/>
        <v>OK</v>
      </c>
      <c r="K3200" t="str">
        <f t="shared" si="345"/>
        <v>Successful</v>
      </c>
      <c r="L3200" t="str">
        <f t="shared" si="346"/>
        <v>Withdrawal</v>
      </c>
      <c r="M3200" t="str">
        <f t="shared" si="347"/>
        <v>OK</v>
      </c>
      <c r="N3200" t="str">
        <f t="shared" si="348"/>
        <v>OK</v>
      </c>
      <c r="O3200" t="str">
        <f>_xlfn.XLOOKUP(B3200,'01_Raw_ATMs'!A:A,'01_Raw_ATMs'!A:A,"Not Found")</f>
        <v>ATM023</v>
      </c>
      <c r="P3200" t="str">
        <f t="shared" si="349"/>
        <v>Valid</v>
      </c>
    </row>
    <row r="3201" spans="1:16">
      <c r="A3201" t="s">
        <v>3396</v>
      </c>
      <c r="B3201" t="s">
        <v>165</v>
      </c>
      <c r="C3201" s="2">
        <v>46073</v>
      </c>
      <c r="D3201" s="3">
        <v>0.37244212962962958</v>
      </c>
      <c r="E3201" t="s">
        <v>33</v>
      </c>
      <c r="F3201">
        <v>6000</v>
      </c>
      <c r="G3201" t="s">
        <v>189</v>
      </c>
      <c r="I3201">
        <f t="shared" si="343"/>
        <v>1</v>
      </c>
      <c r="J3201" t="str">
        <f t="shared" si="344"/>
        <v>OK</v>
      </c>
      <c r="K3201" t="str">
        <f t="shared" si="345"/>
        <v>Successful</v>
      </c>
      <c r="L3201" t="str">
        <f t="shared" si="346"/>
        <v>Withdrawal</v>
      </c>
      <c r="M3201" t="str">
        <f t="shared" si="347"/>
        <v>OK</v>
      </c>
      <c r="N3201" t="str">
        <f t="shared" si="348"/>
        <v>OK</v>
      </c>
      <c r="O3201" t="str">
        <f>_xlfn.XLOOKUP(B3201,'01_Raw_ATMs'!A:A,'01_Raw_ATMs'!A:A,"Not Found")</f>
        <v>ATM085</v>
      </c>
      <c r="P3201" t="str">
        <f t="shared" si="349"/>
        <v>Valid</v>
      </c>
    </row>
    <row r="3202" spans="1:16">
      <c r="A3202" t="s">
        <v>3397</v>
      </c>
      <c r="B3202" t="s">
        <v>156</v>
      </c>
      <c r="C3202" s="2">
        <v>45915</v>
      </c>
      <c r="D3202" s="3">
        <v>0.8618055555555556</v>
      </c>
      <c r="E3202" t="s">
        <v>33</v>
      </c>
      <c r="F3202">
        <v>1500</v>
      </c>
      <c r="G3202" t="s">
        <v>189</v>
      </c>
      <c r="I3202">
        <f t="shared" si="343"/>
        <v>1</v>
      </c>
      <c r="J3202" t="str">
        <f t="shared" si="344"/>
        <v>OK</v>
      </c>
      <c r="K3202" t="str">
        <f t="shared" si="345"/>
        <v>Successful</v>
      </c>
      <c r="L3202" t="str">
        <f t="shared" si="346"/>
        <v>Withdrawal</v>
      </c>
      <c r="M3202" t="str">
        <f t="shared" si="347"/>
        <v>OK</v>
      </c>
      <c r="N3202" t="str">
        <f t="shared" si="348"/>
        <v>OK</v>
      </c>
      <c r="O3202" t="str">
        <f>_xlfn.XLOOKUP(B3202,'01_Raw_ATMs'!A:A,'01_Raw_ATMs'!A:A,"Not Found")</f>
        <v>ATM076</v>
      </c>
      <c r="P3202" t="str">
        <f t="shared" si="349"/>
        <v>Valid</v>
      </c>
    </row>
    <row r="3203" spans="1:16">
      <c r="A3203" t="s">
        <v>3398</v>
      </c>
      <c r="B3203" t="s">
        <v>112</v>
      </c>
      <c r="C3203" s="2">
        <v>45938</v>
      </c>
      <c r="D3203" s="3">
        <v>0.27541666666666659</v>
      </c>
      <c r="E3203" t="s">
        <v>33</v>
      </c>
      <c r="F3203">
        <v>500</v>
      </c>
      <c r="G3203" t="s">
        <v>189</v>
      </c>
      <c r="I3203">
        <f t="shared" ref="I3203:I3266" si="350">COUNTIF($A:$A,A3203)</f>
        <v>1</v>
      </c>
      <c r="J3203" t="str">
        <f t="shared" ref="J3203:J3266" si="351">IF(AND(TRIM(G3203)="Failed",H3203=""),"Problem","OK")</f>
        <v>OK</v>
      </c>
      <c r="K3203" t="str">
        <f t="shared" ref="K3203:K3266" si="352">PROPER(TRIM(G3203))</f>
        <v>Successful</v>
      </c>
      <c r="L3203" t="str">
        <f t="shared" ref="L3203:L3266" si="353">PROPER(TRIM(E3203))</f>
        <v>Withdrawal</v>
      </c>
      <c r="M3203" t="str">
        <f t="shared" ref="M3203:M3266" si="354">IF(OR(E3203="Withdrawal",E3203="Cash Deposit"),IF(F3203&gt;0,"OK","Problem"),IF(F3203=0,"OK","Problem"))</f>
        <v>OK</v>
      </c>
      <c r="N3203" t="str">
        <f t="shared" ref="N3203:N3266" si="355">IF(AND(C3203&gt;=DATE(2025,1,1),C3203&lt;=DATE(2026,6,30)),"OK","Problem")</f>
        <v>OK</v>
      </c>
      <c r="O3203" t="str">
        <f>_xlfn.XLOOKUP(B3203,'01_Raw_ATMs'!A:A,'01_Raw_ATMs'!A:A,"Not Found")</f>
        <v>ATM032</v>
      </c>
      <c r="P3203" t="str">
        <f t="shared" ref="P3203:P3266" si="356">IF(B3203="","Missing ATM_ID","Valid")</f>
        <v>Valid</v>
      </c>
    </row>
    <row r="3204" spans="1:16">
      <c r="A3204" t="s">
        <v>3399</v>
      </c>
      <c r="B3204" t="s">
        <v>158</v>
      </c>
      <c r="C3204" s="2">
        <v>46085</v>
      </c>
      <c r="D3204" s="3">
        <v>0.57898148148148143</v>
      </c>
      <c r="E3204" t="s">
        <v>33</v>
      </c>
      <c r="F3204">
        <v>1500</v>
      </c>
      <c r="G3204" t="s">
        <v>189</v>
      </c>
      <c r="I3204">
        <f t="shared" si="350"/>
        <v>1</v>
      </c>
      <c r="J3204" t="str">
        <f t="shared" si="351"/>
        <v>OK</v>
      </c>
      <c r="K3204" t="str">
        <f t="shared" si="352"/>
        <v>Successful</v>
      </c>
      <c r="L3204" t="str">
        <f t="shared" si="353"/>
        <v>Withdrawal</v>
      </c>
      <c r="M3204" t="str">
        <f t="shared" si="354"/>
        <v>OK</v>
      </c>
      <c r="N3204" t="str">
        <f t="shared" si="355"/>
        <v>OK</v>
      </c>
      <c r="O3204" t="str">
        <f>_xlfn.XLOOKUP(B3204,'01_Raw_ATMs'!A:A,'01_Raw_ATMs'!A:A,"Not Found")</f>
        <v>ATM078</v>
      </c>
      <c r="P3204" t="str">
        <f t="shared" si="356"/>
        <v>Valid</v>
      </c>
    </row>
    <row r="3205" spans="1:16">
      <c r="A3205" t="s">
        <v>3400</v>
      </c>
      <c r="B3205" t="s">
        <v>7</v>
      </c>
      <c r="C3205" s="2">
        <v>45926</v>
      </c>
      <c r="D3205" s="3">
        <v>0.9148263888888889</v>
      </c>
      <c r="E3205" t="s">
        <v>194</v>
      </c>
      <c r="F3205">
        <v>0</v>
      </c>
      <c r="G3205" t="s">
        <v>189</v>
      </c>
      <c r="I3205">
        <f t="shared" si="350"/>
        <v>1</v>
      </c>
      <c r="J3205" t="str">
        <f t="shared" si="351"/>
        <v>OK</v>
      </c>
      <c r="K3205" t="str">
        <f t="shared" si="352"/>
        <v>Successful</v>
      </c>
      <c r="L3205" t="str">
        <f t="shared" si="353"/>
        <v>Balance Inquiry</v>
      </c>
      <c r="M3205" t="str">
        <f t="shared" si="354"/>
        <v>OK</v>
      </c>
      <c r="N3205" t="str">
        <f t="shared" si="355"/>
        <v>OK</v>
      </c>
      <c r="O3205" t="str">
        <f>_xlfn.XLOOKUP(B3205,'01_Raw_ATMs'!A:A,'01_Raw_ATMs'!A:A,"Not Found")</f>
        <v>ATM001</v>
      </c>
      <c r="P3205" t="str">
        <f t="shared" si="356"/>
        <v>Valid</v>
      </c>
    </row>
    <row r="3206" spans="1:16">
      <c r="A3206" t="s">
        <v>3401</v>
      </c>
      <c r="B3206" t="s">
        <v>155</v>
      </c>
      <c r="C3206" s="2">
        <v>46027</v>
      </c>
      <c r="D3206" s="3">
        <v>0.5910185185185185</v>
      </c>
      <c r="E3206" t="s">
        <v>33</v>
      </c>
      <c r="F3206">
        <v>2500</v>
      </c>
      <c r="G3206" t="s">
        <v>189</v>
      </c>
      <c r="I3206">
        <f t="shared" si="350"/>
        <v>1</v>
      </c>
      <c r="J3206" t="str">
        <f t="shared" si="351"/>
        <v>OK</v>
      </c>
      <c r="K3206" t="str">
        <f t="shared" si="352"/>
        <v>Successful</v>
      </c>
      <c r="L3206" t="str">
        <f t="shared" si="353"/>
        <v>Withdrawal</v>
      </c>
      <c r="M3206" t="str">
        <f t="shared" si="354"/>
        <v>OK</v>
      </c>
      <c r="N3206" t="str">
        <f t="shared" si="355"/>
        <v>OK</v>
      </c>
      <c r="O3206" t="str">
        <f>_xlfn.XLOOKUP(B3206,'01_Raw_ATMs'!A:A,'01_Raw_ATMs'!A:A,"Not Found")</f>
        <v>ATM075</v>
      </c>
      <c r="P3206" t="str">
        <f t="shared" si="356"/>
        <v>Valid</v>
      </c>
    </row>
    <row r="3207" spans="1:16">
      <c r="A3207" t="s">
        <v>3402</v>
      </c>
      <c r="B3207" t="s">
        <v>74</v>
      </c>
      <c r="C3207" s="2">
        <v>45895</v>
      </c>
      <c r="D3207" s="3">
        <v>0.71096064814814819</v>
      </c>
      <c r="E3207" t="s">
        <v>194</v>
      </c>
      <c r="F3207">
        <v>0</v>
      </c>
      <c r="G3207" t="s">
        <v>189</v>
      </c>
      <c r="I3207">
        <f t="shared" si="350"/>
        <v>1</v>
      </c>
      <c r="J3207" t="str">
        <f t="shared" si="351"/>
        <v>OK</v>
      </c>
      <c r="K3207" t="str">
        <f t="shared" si="352"/>
        <v>Successful</v>
      </c>
      <c r="L3207" t="str">
        <f t="shared" si="353"/>
        <v>Balance Inquiry</v>
      </c>
      <c r="M3207" t="str">
        <f t="shared" si="354"/>
        <v>OK</v>
      </c>
      <c r="N3207" t="str">
        <f t="shared" si="355"/>
        <v>OK</v>
      </c>
      <c r="O3207" t="str">
        <f>_xlfn.XLOOKUP(B3207,'01_Raw_ATMs'!A:A,'01_Raw_ATMs'!A:A,"Not Found")</f>
        <v>ATM003</v>
      </c>
      <c r="P3207" t="str">
        <f t="shared" si="356"/>
        <v>Valid</v>
      </c>
    </row>
    <row r="3208" spans="1:16">
      <c r="A3208" t="s">
        <v>3403</v>
      </c>
      <c r="B3208" t="s">
        <v>112</v>
      </c>
      <c r="C3208" s="2">
        <v>46037</v>
      </c>
      <c r="D3208" s="3">
        <v>0.81572916666666662</v>
      </c>
      <c r="E3208" t="s">
        <v>33</v>
      </c>
      <c r="F3208">
        <v>1500</v>
      </c>
      <c r="G3208" t="s">
        <v>189</v>
      </c>
      <c r="I3208">
        <f t="shared" si="350"/>
        <v>1</v>
      </c>
      <c r="J3208" t="str">
        <f t="shared" si="351"/>
        <v>OK</v>
      </c>
      <c r="K3208" t="str">
        <f t="shared" si="352"/>
        <v>Successful</v>
      </c>
      <c r="L3208" t="str">
        <f t="shared" si="353"/>
        <v>Withdrawal</v>
      </c>
      <c r="M3208" t="str">
        <f t="shared" si="354"/>
        <v>OK</v>
      </c>
      <c r="N3208" t="str">
        <f t="shared" si="355"/>
        <v>OK</v>
      </c>
      <c r="O3208" t="str">
        <f>_xlfn.XLOOKUP(B3208,'01_Raw_ATMs'!A:A,'01_Raw_ATMs'!A:A,"Not Found")</f>
        <v>ATM032</v>
      </c>
      <c r="P3208" t="str">
        <f t="shared" si="356"/>
        <v>Valid</v>
      </c>
    </row>
    <row r="3209" spans="1:16">
      <c r="A3209" t="s">
        <v>3404</v>
      </c>
      <c r="B3209" t="s">
        <v>140</v>
      </c>
      <c r="C3209" s="2">
        <v>45753</v>
      </c>
      <c r="D3209" s="3">
        <v>0.27585648148148151</v>
      </c>
      <c r="E3209" t="s">
        <v>33</v>
      </c>
      <c r="F3209">
        <v>500</v>
      </c>
      <c r="G3209" t="s">
        <v>189</v>
      </c>
      <c r="I3209">
        <f t="shared" si="350"/>
        <v>1</v>
      </c>
      <c r="J3209" t="str">
        <f t="shared" si="351"/>
        <v>OK</v>
      </c>
      <c r="K3209" t="str">
        <f t="shared" si="352"/>
        <v>Successful</v>
      </c>
      <c r="L3209" t="str">
        <f t="shared" si="353"/>
        <v>Withdrawal</v>
      </c>
      <c r="M3209" t="str">
        <f t="shared" si="354"/>
        <v>OK</v>
      </c>
      <c r="N3209" t="str">
        <f t="shared" si="355"/>
        <v>OK</v>
      </c>
      <c r="O3209" t="str">
        <f>_xlfn.XLOOKUP(B3209,'01_Raw_ATMs'!A:A,'01_Raw_ATMs'!A:A,"Not Found")</f>
        <v>ATM060</v>
      </c>
      <c r="P3209" t="str">
        <f t="shared" si="356"/>
        <v>Valid</v>
      </c>
    </row>
    <row r="3210" spans="1:16">
      <c r="A3210" t="s">
        <v>3405</v>
      </c>
      <c r="B3210" t="s">
        <v>134</v>
      </c>
      <c r="C3210" s="2">
        <v>45679</v>
      </c>
      <c r="D3210" s="3">
        <v>0.8815856481481481</v>
      </c>
      <c r="E3210" t="s">
        <v>33</v>
      </c>
      <c r="F3210">
        <v>500</v>
      </c>
      <c r="G3210" t="s">
        <v>189</v>
      </c>
      <c r="I3210">
        <f t="shared" si="350"/>
        <v>1</v>
      </c>
      <c r="J3210" t="str">
        <f t="shared" si="351"/>
        <v>OK</v>
      </c>
      <c r="K3210" t="str">
        <f t="shared" si="352"/>
        <v>Successful</v>
      </c>
      <c r="L3210" t="str">
        <f t="shared" si="353"/>
        <v>Withdrawal</v>
      </c>
      <c r="M3210" t="str">
        <f t="shared" si="354"/>
        <v>OK</v>
      </c>
      <c r="N3210" t="str">
        <f t="shared" si="355"/>
        <v>OK</v>
      </c>
      <c r="O3210" t="str">
        <f>_xlfn.XLOOKUP(B3210,'01_Raw_ATMs'!A:A,'01_Raw_ATMs'!A:A,"Not Found")</f>
        <v>ATM054</v>
      </c>
      <c r="P3210" t="str">
        <f t="shared" si="356"/>
        <v>Valid</v>
      </c>
    </row>
    <row r="3211" spans="1:16">
      <c r="A3211" t="s">
        <v>3406</v>
      </c>
      <c r="B3211" t="s">
        <v>116</v>
      </c>
      <c r="C3211" s="2">
        <v>46067</v>
      </c>
      <c r="D3211" s="3">
        <v>0.32207175925925918</v>
      </c>
      <c r="E3211" t="s">
        <v>33</v>
      </c>
      <c r="F3211">
        <v>500</v>
      </c>
      <c r="G3211" t="s">
        <v>189</v>
      </c>
      <c r="I3211">
        <f t="shared" si="350"/>
        <v>1</v>
      </c>
      <c r="J3211" t="str">
        <f t="shared" si="351"/>
        <v>OK</v>
      </c>
      <c r="K3211" t="str">
        <f t="shared" si="352"/>
        <v>Successful</v>
      </c>
      <c r="L3211" t="str">
        <f t="shared" si="353"/>
        <v>Withdrawal</v>
      </c>
      <c r="M3211" t="str">
        <f t="shared" si="354"/>
        <v>OK</v>
      </c>
      <c r="N3211" t="str">
        <f t="shared" si="355"/>
        <v>OK</v>
      </c>
      <c r="O3211" t="str">
        <f>_xlfn.XLOOKUP(B3211,'01_Raw_ATMs'!A:A,'01_Raw_ATMs'!A:A,"Not Found")</f>
        <v>ATM036</v>
      </c>
      <c r="P3211" t="str">
        <f t="shared" si="356"/>
        <v>Valid</v>
      </c>
    </row>
    <row r="3212" spans="1:16">
      <c r="A3212" t="s">
        <v>3407</v>
      </c>
      <c r="B3212" t="s">
        <v>136</v>
      </c>
      <c r="C3212" s="2">
        <v>45790</v>
      </c>
      <c r="D3212" s="3">
        <v>0.55121527777777779</v>
      </c>
      <c r="E3212" t="s">
        <v>33</v>
      </c>
      <c r="F3212">
        <v>3000</v>
      </c>
      <c r="G3212" t="s">
        <v>189</v>
      </c>
      <c r="I3212">
        <f t="shared" si="350"/>
        <v>1</v>
      </c>
      <c r="J3212" t="str">
        <f t="shared" si="351"/>
        <v>OK</v>
      </c>
      <c r="K3212" t="str">
        <f t="shared" si="352"/>
        <v>Successful</v>
      </c>
      <c r="L3212" t="str">
        <f t="shared" si="353"/>
        <v>Withdrawal</v>
      </c>
      <c r="M3212" t="str">
        <f t="shared" si="354"/>
        <v>OK</v>
      </c>
      <c r="N3212" t="str">
        <f t="shared" si="355"/>
        <v>OK</v>
      </c>
      <c r="O3212" t="str">
        <f>_xlfn.XLOOKUP(B3212,'01_Raw_ATMs'!A:A,'01_Raw_ATMs'!A:A,"Not Found")</f>
        <v>ATM056</v>
      </c>
      <c r="P3212" t="str">
        <f t="shared" si="356"/>
        <v>Valid</v>
      </c>
    </row>
    <row r="3213" spans="1:16">
      <c r="A3213" t="s">
        <v>3408</v>
      </c>
      <c r="B3213" t="s">
        <v>154</v>
      </c>
      <c r="C3213" s="2">
        <v>45991</v>
      </c>
      <c r="D3213" s="3">
        <v>0.38277777777777777</v>
      </c>
      <c r="E3213" t="s">
        <v>33</v>
      </c>
      <c r="F3213">
        <v>1000</v>
      </c>
      <c r="G3213" t="s">
        <v>189</v>
      </c>
      <c r="I3213">
        <f t="shared" si="350"/>
        <v>1</v>
      </c>
      <c r="J3213" t="str">
        <f t="shared" si="351"/>
        <v>OK</v>
      </c>
      <c r="K3213" t="str">
        <f t="shared" si="352"/>
        <v>Successful</v>
      </c>
      <c r="L3213" t="str">
        <f t="shared" si="353"/>
        <v>Withdrawal</v>
      </c>
      <c r="M3213" t="str">
        <f t="shared" si="354"/>
        <v>OK</v>
      </c>
      <c r="N3213" t="str">
        <f t="shared" si="355"/>
        <v>OK</v>
      </c>
      <c r="O3213" t="str">
        <f>_xlfn.XLOOKUP(B3213,'01_Raw_ATMs'!A:A,'01_Raw_ATMs'!A:A,"Not Found")</f>
        <v>ATM074</v>
      </c>
      <c r="P3213" t="str">
        <f t="shared" si="356"/>
        <v>Valid</v>
      </c>
    </row>
    <row r="3214" spans="1:16">
      <c r="A3214" t="s">
        <v>3409</v>
      </c>
      <c r="B3214" t="s">
        <v>135</v>
      </c>
      <c r="C3214" s="2">
        <v>45808</v>
      </c>
      <c r="D3214" s="3">
        <v>0.86327546296296298</v>
      </c>
      <c r="E3214" t="s">
        <v>33</v>
      </c>
      <c r="F3214">
        <v>2000</v>
      </c>
      <c r="G3214" t="s">
        <v>189</v>
      </c>
      <c r="I3214">
        <f t="shared" si="350"/>
        <v>1</v>
      </c>
      <c r="J3214" t="str">
        <f t="shared" si="351"/>
        <v>OK</v>
      </c>
      <c r="K3214" t="str">
        <f t="shared" si="352"/>
        <v>Successful</v>
      </c>
      <c r="L3214" t="str">
        <f t="shared" si="353"/>
        <v>Withdrawal</v>
      </c>
      <c r="M3214" t="str">
        <f t="shared" si="354"/>
        <v>OK</v>
      </c>
      <c r="N3214" t="str">
        <f t="shared" si="355"/>
        <v>OK</v>
      </c>
      <c r="O3214" t="str">
        <f>_xlfn.XLOOKUP(B3214,'01_Raw_ATMs'!A:A,'01_Raw_ATMs'!A:A,"Not Found")</f>
        <v>ATM055</v>
      </c>
      <c r="P3214" t="str">
        <f t="shared" si="356"/>
        <v>Valid</v>
      </c>
    </row>
    <row r="3215" spans="1:16">
      <c r="A3215" t="s">
        <v>3410</v>
      </c>
      <c r="B3215" t="s">
        <v>92</v>
      </c>
      <c r="C3215" s="2">
        <v>45670</v>
      </c>
      <c r="D3215" s="3">
        <v>0.74350694444444443</v>
      </c>
      <c r="E3215" t="s">
        <v>33</v>
      </c>
      <c r="F3215">
        <v>1000</v>
      </c>
      <c r="G3215" t="s">
        <v>214</v>
      </c>
      <c r="H3215" t="s">
        <v>42</v>
      </c>
      <c r="I3215">
        <f t="shared" si="350"/>
        <v>1</v>
      </c>
      <c r="J3215" t="str">
        <f t="shared" si="351"/>
        <v>OK</v>
      </c>
      <c r="K3215" t="str">
        <f t="shared" si="352"/>
        <v>Failed</v>
      </c>
      <c r="L3215" t="str">
        <f t="shared" si="353"/>
        <v>Withdrawal</v>
      </c>
      <c r="M3215" t="str">
        <f t="shared" si="354"/>
        <v>OK</v>
      </c>
      <c r="N3215" t="str">
        <f t="shared" si="355"/>
        <v>OK</v>
      </c>
      <c r="O3215" t="str">
        <f>_xlfn.XLOOKUP(B3215,'01_Raw_ATMs'!A:A,'01_Raw_ATMs'!A:A,"Not Found")</f>
        <v>ATM015</v>
      </c>
      <c r="P3215" t="str">
        <f t="shared" si="356"/>
        <v>Valid</v>
      </c>
    </row>
    <row r="3216" spans="1:16">
      <c r="A3216" t="s">
        <v>3411</v>
      </c>
      <c r="B3216" t="s">
        <v>96</v>
      </c>
      <c r="C3216" s="2">
        <v>45862</v>
      </c>
      <c r="D3216" s="3">
        <v>0.76692129629629635</v>
      </c>
      <c r="E3216" t="s">
        <v>33</v>
      </c>
      <c r="F3216">
        <v>2500</v>
      </c>
      <c r="G3216" t="s">
        <v>189</v>
      </c>
      <c r="I3216">
        <f t="shared" si="350"/>
        <v>1</v>
      </c>
      <c r="J3216" t="str">
        <f t="shared" si="351"/>
        <v>OK</v>
      </c>
      <c r="K3216" t="str">
        <f t="shared" si="352"/>
        <v>Successful</v>
      </c>
      <c r="L3216" t="str">
        <f t="shared" si="353"/>
        <v>Withdrawal</v>
      </c>
      <c r="M3216" t="str">
        <f t="shared" si="354"/>
        <v>OK</v>
      </c>
      <c r="N3216" t="str">
        <f t="shared" si="355"/>
        <v>OK</v>
      </c>
      <c r="O3216" t="str">
        <f>_xlfn.XLOOKUP(B3216,'01_Raw_ATMs'!A:A,'01_Raw_ATMs'!A:A,"Not Found")</f>
        <v>ATM018</v>
      </c>
      <c r="P3216" t="str">
        <f t="shared" si="356"/>
        <v>Valid</v>
      </c>
    </row>
    <row r="3217" spans="1:16">
      <c r="A3217" t="s">
        <v>3412</v>
      </c>
      <c r="B3217" t="s">
        <v>176</v>
      </c>
      <c r="C3217" s="2">
        <v>45859</v>
      </c>
      <c r="D3217" s="3">
        <v>0.64548611111111109</v>
      </c>
      <c r="E3217" t="s">
        <v>33</v>
      </c>
      <c r="F3217">
        <v>4000</v>
      </c>
      <c r="G3217" t="s">
        <v>189</v>
      </c>
      <c r="I3217">
        <f t="shared" si="350"/>
        <v>1</v>
      </c>
      <c r="J3217" t="str">
        <f t="shared" si="351"/>
        <v>OK</v>
      </c>
      <c r="K3217" t="str">
        <f t="shared" si="352"/>
        <v>Successful</v>
      </c>
      <c r="L3217" t="str">
        <f t="shared" si="353"/>
        <v>Withdrawal</v>
      </c>
      <c r="M3217" t="str">
        <f t="shared" si="354"/>
        <v>OK</v>
      </c>
      <c r="N3217" t="str">
        <f t="shared" si="355"/>
        <v>OK</v>
      </c>
      <c r="O3217" t="str">
        <f>_xlfn.XLOOKUP(B3217,'01_Raw_ATMs'!A:A,'01_Raw_ATMs'!A:A,"Not Found")</f>
        <v>ATM096</v>
      </c>
      <c r="P3217" t="str">
        <f t="shared" si="356"/>
        <v>Valid</v>
      </c>
    </row>
    <row r="3218" spans="1:16">
      <c r="A3218" t="s">
        <v>3413</v>
      </c>
      <c r="B3218" t="s">
        <v>142</v>
      </c>
      <c r="C3218" s="2">
        <v>46088</v>
      </c>
      <c r="D3218" s="3">
        <v>0.86668981481481477</v>
      </c>
      <c r="E3218" t="s">
        <v>33</v>
      </c>
      <c r="F3218">
        <v>2000</v>
      </c>
      <c r="G3218" t="s">
        <v>189</v>
      </c>
      <c r="I3218">
        <f t="shared" si="350"/>
        <v>1</v>
      </c>
      <c r="J3218" t="str">
        <f t="shared" si="351"/>
        <v>OK</v>
      </c>
      <c r="K3218" t="str">
        <f t="shared" si="352"/>
        <v>Successful</v>
      </c>
      <c r="L3218" t="str">
        <f t="shared" si="353"/>
        <v>Withdrawal</v>
      </c>
      <c r="M3218" t="str">
        <f t="shared" si="354"/>
        <v>OK</v>
      </c>
      <c r="N3218" t="str">
        <f t="shared" si="355"/>
        <v>OK</v>
      </c>
      <c r="O3218" t="str">
        <f>_xlfn.XLOOKUP(B3218,'01_Raw_ATMs'!A:A,'01_Raw_ATMs'!A:A,"Not Found")</f>
        <v>ATM062</v>
      </c>
      <c r="P3218" t="str">
        <f t="shared" si="356"/>
        <v>Valid</v>
      </c>
    </row>
    <row r="3219" spans="1:16">
      <c r="A3219" t="s">
        <v>3414</v>
      </c>
      <c r="B3219" t="s">
        <v>158</v>
      </c>
      <c r="C3219" s="2">
        <v>45957</v>
      </c>
      <c r="D3219" s="3">
        <v>0.33532407407407411</v>
      </c>
      <c r="E3219" t="s">
        <v>33</v>
      </c>
      <c r="F3219">
        <v>4000</v>
      </c>
      <c r="G3219" t="s">
        <v>189</v>
      </c>
      <c r="I3219">
        <f t="shared" si="350"/>
        <v>1</v>
      </c>
      <c r="J3219" t="str">
        <f t="shared" si="351"/>
        <v>OK</v>
      </c>
      <c r="K3219" t="str">
        <f t="shared" si="352"/>
        <v>Successful</v>
      </c>
      <c r="L3219" t="str">
        <f t="shared" si="353"/>
        <v>Withdrawal</v>
      </c>
      <c r="M3219" t="str">
        <f t="shared" si="354"/>
        <v>OK</v>
      </c>
      <c r="N3219" t="str">
        <f t="shared" si="355"/>
        <v>OK</v>
      </c>
      <c r="O3219" t="str">
        <f>_xlfn.XLOOKUP(B3219,'01_Raw_ATMs'!A:A,'01_Raw_ATMs'!A:A,"Not Found")</f>
        <v>ATM078</v>
      </c>
      <c r="P3219" t="str">
        <f t="shared" si="356"/>
        <v>Valid</v>
      </c>
    </row>
    <row r="3220" spans="1:16">
      <c r="A3220" t="s">
        <v>3415</v>
      </c>
      <c r="B3220" t="s">
        <v>141</v>
      </c>
      <c r="C3220" s="2">
        <v>45993</v>
      </c>
      <c r="D3220" s="3">
        <v>0.83787037037037038</v>
      </c>
      <c r="E3220" t="s">
        <v>33</v>
      </c>
      <c r="F3220">
        <v>500</v>
      </c>
      <c r="G3220" t="s">
        <v>214</v>
      </c>
      <c r="H3220" t="s">
        <v>1094</v>
      </c>
      <c r="I3220">
        <f t="shared" si="350"/>
        <v>1</v>
      </c>
      <c r="J3220" t="str">
        <f t="shared" si="351"/>
        <v>OK</v>
      </c>
      <c r="K3220" t="str">
        <f t="shared" si="352"/>
        <v>Failed</v>
      </c>
      <c r="L3220" t="str">
        <f t="shared" si="353"/>
        <v>Withdrawal</v>
      </c>
      <c r="M3220" t="str">
        <f t="shared" si="354"/>
        <v>OK</v>
      </c>
      <c r="N3220" t="str">
        <f t="shared" si="355"/>
        <v>OK</v>
      </c>
      <c r="O3220" t="str">
        <f>_xlfn.XLOOKUP(B3220,'01_Raw_ATMs'!A:A,'01_Raw_ATMs'!A:A,"Not Found")</f>
        <v>ATM061</v>
      </c>
      <c r="P3220" t="str">
        <f t="shared" si="356"/>
        <v>Valid</v>
      </c>
    </row>
    <row r="3221" spans="1:16">
      <c r="A3221" t="s">
        <v>3416</v>
      </c>
      <c r="B3221" t="s">
        <v>160</v>
      </c>
      <c r="C3221" s="2">
        <v>45851</v>
      </c>
      <c r="D3221" s="3">
        <v>0.36401620370370369</v>
      </c>
      <c r="E3221" t="s">
        <v>33</v>
      </c>
      <c r="F3221">
        <v>1500</v>
      </c>
      <c r="G3221" t="s">
        <v>189</v>
      </c>
      <c r="I3221">
        <f t="shared" si="350"/>
        <v>1</v>
      </c>
      <c r="J3221" t="str">
        <f t="shared" si="351"/>
        <v>OK</v>
      </c>
      <c r="K3221" t="str">
        <f t="shared" si="352"/>
        <v>Successful</v>
      </c>
      <c r="L3221" t="str">
        <f t="shared" si="353"/>
        <v>Withdrawal</v>
      </c>
      <c r="M3221" t="str">
        <f t="shared" si="354"/>
        <v>OK</v>
      </c>
      <c r="N3221" t="str">
        <f t="shared" si="355"/>
        <v>OK</v>
      </c>
      <c r="O3221" t="str">
        <f>_xlfn.XLOOKUP(B3221,'01_Raw_ATMs'!A:A,'01_Raw_ATMs'!A:A,"Not Found")</f>
        <v>ATM080</v>
      </c>
      <c r="P3221" t="str">
        <f t="shared" si="356"/>
        <v>Valid</v>
      </c>
    </row>
    <row r="3222" spans="1:16">
      <c r="A3222" t="s">
        <v>3417</v>
      </c>
      <c r="B3222" t="s">
        <v>109</v>
      </c>
      <c r="C3222" s="2">
        <v>46113</v>
      </c>
      <c r="D3222" s="3">
        <v>0.49255787037037041</v>
      </c>
      <c r="E3222" t="s">
        <v>33</v>
      </c>
      <c r="F3222">
        <v>5000</v>
      </c>
      <c r="G3222" t="s">
        <v>189</v>
      </c>
      <c r="I3222">
        <f t="shared" si="350"/>
        <v>1</v>
      </c>
      <c r="J3222" t="str">
        <f t="shared" si="351"/>
        <v>OK</v>
      </c>
      <c r="K3222" t="str">
        <f t="shared" si="352"/>
        <v>Successful</v>
      </c>
      <c r="L3222" t="str">
        <f t="shared" si="353"/>
        <v>Withdrawal</v>
      </c>
      <c r="M3222" t="str">
        <f t="shared" si="354"/>
        <v>OK</v>
      </c>
      <c r="N3222" t="str">
        <f t="shared" si="355"/>
        <v>OK</v>
      </c>
      <c r="O3222" t="str">
        <f>_xlfn.XLOOKUP(B3222,'01_Raw_ATMs'!A:A,'01_Raw_ATMs'!A:A,"Not Found")</f>
        <v>ATM029</v>
      </c>
      <c r="P3222" t="str">
        <f t="shared" si="356"/>
        <v>Valid</v>
      </c>
    </row>
    <row r="3223" spans="1:16">
      <c r="A3223" t="s">
        <v>3418</v>
      </c>
      <c r="B3223" t="s">
        <v>115</v>
      </c>
      <c r="C3223" s="2">
        <v>46011</v>
      </c>
      <c r="D3223" s="3">
        <v>0.59849537037037037</v>
      </c>
      <c r="E3223" t="s">
        <v>33</v>
      </c>
      <c r="F3223">
        <v>4000</v>
      </c>
      <c r="G3223" t="s">
        <v>189</v>
      </c>
      <c r="I3223">
        <f t="shared" si="350"/>
        <v>1</v>
      </c>
      <c r="J3223" t="str">
        <f t="shared" si="351"/>
        <v>OK</v>
      </c>
      <c r="K3223" t="str">
        <f t="shared" si="352"/>
        <v>Successful</v>
      </c>
      <c r="L3223" t="str">
        <f t="shared" si="353"/>
        <v>Withdrawal</v>
      </c>
      <c r="M3223" t="str">
        <f t="shared" si="354"/>
        <v>OK</v>
      </c>
      <c r="N3223" t="str">
        <f t="shared" si="355"/>
        <v>OK</v>
      </c>
      <c r="O3223" t="str">
        <f>_xlfn.XLOOKUP(B3223,'01_Raw_ATMs'!A:A,'01_Raw_ATMs'!A:A,"Not Found")</f>
        <v>ATM035</v>
      </c>
      <c r="P3223" t="str">
        <f t="shared" si="356"/>
        <v>Valid</v>
      </c>
    </row>
    <row r="3224" spans="1:16">
      <c r="A3224" t="s">
        <v>3419</v>
      </c>
      <c r="B3224" t="s">
        <v>138</v>
      </c>
      <c r="C3224" s="2">
        <v>45669</v>
      </c>
      <c r="D3224" s="3">
        <v>0.3717361111111111</v>
      </c>
      <c r="E3224" t="s">
        <v>194</v>
      </c>
      <c r="F3224">
        <v>0</v>
      </c>
      <c r="G3224" t="s">
        <v>189</v>
      </c>
      <c r="I3224">
        <f t="shared" si="350"/>
        <v>1</v>
      </c>
      <c r="J3224" t="str">
        <f t="shared" si="351"/>
        <v>OK</v>
      </c>
      <c r="K3224" t="str">
        <f t="shared" si="352"/>
        <v>Successful</v>
      </c>
      <c r="L3224" t="str">
        <f t="shared" si="353"/>
        <v>Balance Inquiry</v>
      </c>
      <c r="M3224" t="str">
        <f t="shared" si="354"/>
        <v>OK</v>
      </c>
      <c r="N3224" t="str">
        <f t="shared" si="355"/>
        <v>OK</v>
      </c>
      <c r="O3224" t="str">
        <f>_xlfn.XLOOKUP(B3224,'01_Raw_ATMs'!A:A,'01_Raw_ATMs'!A:A,"Not Found")</f>
        <v>ATM058</v>
      </c>
      <c r="P3224" t="str">
        <f t="shared" si="356"/>
        <v>Valid</v>
      </c>
    </row>
    <row r="3225" spans="1:16">
      <c r="A3225" t="s">
        <v>3420</v>
      </c>
      <c r="B3225" t="s">
        <v>109</v>
      </c>
      <c r="C3225" s="2">
        <v>46045</v>
      </c>
      <c r="D3225" s="3">
        <v>0.83918981481481481</v>
      </c>
      <c r="E3225" t="s">
        <v>33</v>
      </c>
      <c r="F3225">
        <v>500</v>
      </c>
      <c r="G3225" t="s">
        <v>189</v>
      </c>
      <c r="I3225">
        <f t="shared" si="350"/>
        <v>1</v>
      </c>
      <c r="J3225" t="str">
        <f t="shared" si="351"/>
        <v>OK</v>
      </c>
      <c r="K3225" t="str">
        <f t="shared" si="352"/>
        <v>Successful</v>
      </c>
      <c r="L3225" t="str">
        <f t="shared" si="353"/>
        <v>Withdrawal</v>
      </c>
      <c r="M3225" t="str">
        <f t="shared" si="354"/>
        <v>OK</v>
      </c>
      <c r="N3225" t="str">
        <f t="shared" si="355"/>
        <v>OK</v>
      </c>
      <c r="O3225" t="str">
        <f>_xlfn.XLOOKUP(B3225,'01_Raw_ATMs'!A:A,'01_Raw_ATMs'!A:A,"Not Found")</f>
        <v>ATM029</v>
      </c>
      <c r="P3225" t="str">
        <f t="shared" si="356"/>
        <v>Valid</v>
      </c>
    </row>
    <row r="3226" spans="1:16">
      <c r="A3226" t="s">
        <v>3421</v>
      </c>
      <c r="B3226" t="s">
        <v>140</v>
      </c>
      <c r="C3226" s="2">
        <v>45835</v>
      </c>
      <c r="D3226" s="3">
        <v>0.35261574074074081</v>
      </c>
      <c r="E3226" t="s">
        <v>33</v>
      </c>
      <c r="F3226">
        <v>1000</v>
      </c>
      <c r="G3226" t="s">
        <v>189</v>
      </c>
      <c r="I3226">
        <f t="shared" si="350"/>
        <v>1</v>
      </c>
      <c r="J3226" t="str">
        <f t="shared" si="351"/>
        <v>OK</v>
      </c>
      <c r="K3226" t="str">
        <f t="shared" si="352"/>
        <v>Successful</v>
      </c>
      <c r="L3226" t="str">
        <f t="shared" si="353"/>
        <v>Withdrawal</v>
      </c>
      <c r="M3226" t="str">
        <f t="shared" si="354"/>
        <v>OK</v>
      </c>
      <c r="N3226" t="str">
        <f t="shared" si="355"/>
        <v>OK</v>
      </c>
      <c r="O3226" t="str">
        <f>_xlfn.XLOOKUP(B3226,'01_Raw_ATMs'!A:A,'01_Raw_ATMs'!A:A,"Not Found")</f>
        <v>ATM060</v>
      </c>
      <c r="P3226" t="str">
        <f t="shared" si="356"/>
        <v>Valid</v>
      </c>
    </row>
    <row r="3227" spans="1:16">
      <c r="A3227" t="s">
        <v>3422</v>
      </c>
      <c r="B3227" t="s">
        <v>7</v>
      </c>
      <c r="C3227" s="2">
        <v>46005</v>
      </c>
      <c r="D3227" s="3">
        <v>0.41343750000000001</v>
      </c>
      <c r="E3227" t="s">
        <v>33</v>
      </c>
      <c r="F3227">
        <v>3000</v>
      </c>
      <c r="G3227" t="s">
        <v>189</v>
      </c>
      <c r="I3227">
        <f t="shared" si="350"/>
        <v>1</v>
      </c>
      <c r="J3227" t="str">
        <f t="shared" si="351"/>
        <v>OK</v>
      </c>
      <c r="K3227" t="str">
        <f t="shared" si="352"/>
        <v>Successful</v>
      </c>
      <c r="L3227" t="str">
        <f t="shared" si="353"/>
        <v>Withdrawal</v>
      </c>
      <c r="M3227" t="str">
        <f t="shared" si="354"/>
        <v>OK</v>
      </c>
      <c r="N3227" t="str">
        <f t="shared" si="355"/>
        <v>OK</v>
      </c>
      <c r="O3227" t="str">
        <f>_xlfn.XLOOKUP(B3227,'01_Raw_ATMs'!A:A,'01_Raw_ATMs'!A:A,"Not Found")</f>
        <v>ATM001</v>
      </c>
      <c r="P3227" t="str">
        <f t="shared" si="356"/>
        <v>Valid</v>
      </c>
    </row>
    <row r="3228" spans="1:16">
      <c r="A3228" t="s">
        <v>3423</v>
      </c>
      <c r="B3228" t="s">
        <v>115</v>
      </c>
      <c r="C3228" s="2">
        <v>45836</v>
      </c>
      <c r="D3228" s="3">
        <v>0.28214120370370371</v>
      </c>
      <c r="E3228" t="s">
        <v>33</v>
      </c>
      <c r="F3228">
        <v>8000</v>
      </c>
      <c r="G3228" t="s">
        <v>189</v>
      </c>
      <c r="I3228">
        <f t="shared" si="350"/>
        <v>1</v>
      </c>
      <c r="J3228" t="str">
        <f t="shared" si="351"/>
        <v>OK</v>
      </c>
      <c r="K3228" t="str">
        <f t="shared" si="352"/>
        <v>Successful</v>
      </c>
      <c r="L3228" t="str">
        <f t="shared" si="353"/>
        <v>Withdrawal</v>
      </c>
      <c r="M3228" t="str">
        <f t="shared" si="354"/>
        <v>OK</v>
      </c>
      <c r="N3228" t="str">
        <f t="shared" si="355"/>
        <v>OK</v>
      </c>
      <c r="O3228" t="str">
        <f>_xlfn.XLOOKUP(B3228,'01_Raw_ATMs'!A:A,'01_Raw_ATMs'!A:A,"Not Found")</f>
        <v>ATM035</v>
      </c>
      <c r="P3228" t="str">
        <f t="shared" si="356"/>
        <v>Valid</v>
      </c>
    </row>
    <row r="3229" spans="1:16">
      <c r="A3229" t="s">
        <v>3424</v>
      </c>
      <c r="B3229" t="s">
        <v>77</v>
      </c>
      <c r="C3229" s="2">
        <v>45883</v>
      </c>
      <c r="D3229" s="3">
        <v>0.62796296296296295</v>
      </c>
      <c r="E3229" t="s">
        <v>33</v>
      </c>
      <c r="F3229">
        <v>500</v>
      </c>
      <c r="G3229" t="s">
        <v>189</v>
      </c>
      <c r="I3229">
        <f t="shared" si="350"/>
        <v>1</v>
      </c>
      <c r="J3229" t="str">
        <f t="shared" si="351"/>
        <v>OK</v>
      </c>
      <c r="K3229" t="str">
        <f t="shared" si="352"/>
        <v>Successful</v>
      </c>
      <c r="L3229" t="str">
        <f t="shared" si="353"/>
        <v>Withdrawal</v>
      </c>
      <c r="M3229" t="str">
        <f t="shared" si="354"/>
        <v>OK</v>
      </c>
      <c r="N3229" t="str">
        <f t="shared" si="355"/>
        <v>OK</v>
      </c>
      <c r="O3229" t="str">
        <f>_xlfn.XLOOKUP(B3229,'01_Raw_ATMs'!A:A,'01_Raw_ATMs'!A:A,"Not Found")</f>
        <v>ATM005</v>
      </c>
      <c r="P3229" t="str">
        <f t="shared" si="356"/>
        <v>Valid</v>
      </c>
    </row>
    <row r="3230" spans="1:16">
      <c r="A3230" t="s">
        <v>3425</v>
      </c>
      <c r="B3230" t="s">
        <v>163</v>
      </c>
      <c r="C3230" s="2">
        <v>46078</v>
      </c>
      <c r="D3230" s="3">
        <v>0.76266203703703705</v>
      </c>
      <c r="E3230" t="s">
        <v>33</v>
      </c>
      <c r="F3230">
        <v>6000</v>
      </c>
      <c r="G3230" t="s">
        <v>189</v>
      </c>
      <c r="I3230">
        <f t="shared" si="350"/>
        <v>1</v>
      </c>
      <c r="J3230" t="str">
        <f t="shared" si="351"/>
        <v>OK</v>
      </c>
      <c r="K3230" t="str">
        <f t="shared" si="352"/>
        <v>Successful</v>
      </c>
      <c r="L3230" t="str">
        <f t="shared" si="353"/>
        <v>Withdrawal</v>
      </c>
      <c r="M3230" t="str">
        <f t="shared" si="354"/>
        <v>OK</v>
      </c>
      <c r="N3230" t="str">
        <f t="shared" si="355"/>
        <v>OK</v>
      </c>
      <c r="O3230" t="str">
        <f>_xlfn.XLOOKUP(B3230,'01_Raw_ATMs'!A:A,'01_Raw_ATMs'!A:A,"Not Found")</f>
        <v>ATM083</v>
      </c>
      <c r="P3230" t="str">
        <f t="shared" si="356"/>
        <v>Valid</v>
      </c>
    </row>
    <row r="3231" spans="1:16">
      <c r="A3231" t="s">
        <v>3426</v>
      </c>
      <c r="B3231" t="s">
        <v>108</v>
      </c>
      <c r="C3231" s="2">
        <v>46126</v>
      </c>
      <c r="D3231" s="3">
        <v>0.19888888888888889</v>
      </c>
      <c r="E3231" t="s">
        <v>33</v>
      </c>
      <c r="F3231">
        <v>5000</v>
      </c>
      <c r="G3231" t="s">
        <v>189</v>
      </c>
      <c r="I3231">
        <f t="shared" si="350"/>
        <v>1</v>
      </c>
      <c r="J3231" t="str">
        <f t="shared" si="351"/>
        <v>OK</v>
      </c>
      <c r="K3231" t="str">
        <f t="shared" si="352"/>
        <v>Successful</v>
      </c>
      <c r="L3231" t="str">
        <f t="shared" si="353"/>
        <v>Withdrawal</v>
      </c>
      <c r="M3231" t="str">
        <f t="shared" si="354"/>
        <v>OK</v>
      </c>
      <c r="N3231" t="str">
        <f t="shared" si="355"/>
        <v>OK</v>
      </c>
      <c r="O3231" t="str">
        <f>_xlfn.XLOOKUP(B3231,'01_Raw_ATMs'!A:A,'01_Raw_ATMs'!A:A,"Not Found")</f>
        <v>ATM028</v>
      </c>
      <c r="P3231" t="str">
        <f t="shared" si="356"/>
        <v>Valid</v>
      </c>
    </row>
    <row r="3232" spans="1:16">
      <c r="A3232" t="s">
        <v>3427</v>
      </c>
      <c r="B3232" t="s">
        <v>125</v>
      </c>
      <c r="C3232" s="2">
        <v>46083</v>
      </c>
      <c r="D3232" s="3">
        <v>0.43534722222222222</v>
      </c>
      <c r="E3232" t="s">
        <v>33</v>
      </c>
      <c r="F3232">
        <v>10000</v>
      </c>
      <c r="G3232" t="s">
        <v>189</v>
      </c>
      <c r="I3232">
        <f t="shared" si="350"/>
        <v>1</v>
      </c>
      <c r="J3232" t="str">
        <f t="shared" si="351"/>
        <v>OK</v>
      </c>
      <c r="K3232" t="str">
        <f t="shared" si="352"/>
        <v>Successful</v>
      </c>
      <c r="L3232" t="str">
        <f t="shared" si="353"/>
        <v>Withdrawal</v>
      </c>
      <c r="M3232" t="str">
        <f t="shared" si="354"/>
        <v>OK</v>
      </c>
      <c r="N3232" t="str">
        <f t="shared" si="355"/>
        <v>OK</v>
      </c>
      <c r="O3232" t="str">
        <f>_xlfn.XLOOKUP(B3232,'01_Raw_ATMs'!A:A,'01_Raw_ATMs'!A:A,"Not Found")</f>
        <v>ATM045</v>
      </c>
      <c r="P3232" t="str">
        <f t="shared" si="356"/>
        <v>Valid</v>
      </c>
    </row>
    <row r="3233" spans="1:16">
      <c r="A3233" t="s">
        <v>3428</v>
      </c>
      <c r="B3233" t="s">
        <v>177</v>
      </c>
      <c r="C3233" s="2">
        <v>45897</v>
      </c>
      <c r="D3233" s="3">
        <v>0.62489583333333332</v>
      </c>
      <c r="E3233" t="s">
        <v>211</v>
      </c>
      <c r="F3233">
        <v>0</v>
      </c>
      <c r="G3233" t="s">
        <v>189</v>
      </c>
      <c r="I3233">
        <f t="shared" si="350"/>
        <v>1</v>
      </c>
      <c r="J3233" t="str">
        <f t="shared" si="351"/>
        <v>OK</v>
      </c>
      <c r="K3233" t="str">
        <f t="shared" si="352"/>
        <v>Successful</v>
      </c>
      <c r="L3233" t="str">
        <f t="shared" si="353"/>
        <v>Mini Statement</v>
      </c>
      <c r="M3233" t="str">
        <f t="shared" si="354"/>
        <v>OK</v>
      </c>
      <c r="N3233" t="str">
        <f t="shared" si="355"/>
        <v>OK</v>
      </c>
      <c r="O3233" t="str">
        <f>_xlfn.XLOOKUP(B3233,'01_Raw_ATMs'!A:A,'01_Raw_ATMs'!A:A,"Not Found")</f>
        <v>ATM097</v>
      </c>
      <c r="P3233" t="str">
        <f t="shared" si="356"/>
        <v>Valid</v>
      </c>
    </row>
    <row r="3234" spans="1:16">
      <c r="A3234" t="s">
        <v>3429</v>
      </c>
      <c r="B3234" t="s">
        <v>128</v>
      </c>
      <c r="C3234" s="2">
        <v>45962</v>
      </c>
      <c r="D3234" s="3">
        <v>0.83718749999999997</v>
      </c>
      <c r="E3234" t="s">
        <v>33</v>
      </c>
      <c r="F3234">
        <v>6000</v>
      </c>
      <c r="G3234" t="s">
        <v>189</v>
      </c>
      <c r="I3234">
        <f t="shared" si="350"/>
        <v>1</v>
      </c>
      <c r="J3234" t="str">
        <f t="shared" si="351"/>
        <v>OK</v>
      </c>
      <c r="K3234" t="str">
        <f t="shared" si="352"/>
        <v>Successful</v>
      </c>
      <c r="L3234" t="str">
        <f t="shared" si="353"/>
        <v>Withdrawal</v>
      </c>
      <c r="M3234" t="str">
        <f t="shared" si="354"/>
        <v>OK</v>
      </c>
      <c r="N3234" t="str">
        <f t="shared" si="355"/>
        <v>OK</v>
      </c>
      <c r="O3234" t="str">
        <f>_xlfn.XLOOKUP(B3234,'01_Raw_ATMs'!A:A,'01_Raw_ATMs'!A:A,"Not Found")</f>
        <v>ATM048</v>
      </c>
      <c r="P3234" t="str">
        <f t="shared" si="356"/>
        <v>Valid</v>
      </c>
    </row>
    <row r="3235" spans="1:16">
      <c r="A3235" t="s">
        <v>3430</v>
      </c>
      <c r="B3235" t="s">
        <v>154</v>
      </c>
      <c r="C3235" s="2">
        <v>45692</v>
      </c>
      <c r="D3235" s="3">
        <v>0.88157407407407407</v>
      </c>
      <c r="E3235" t="s">
        <v>33</v>
      </c>
      <c r="F3235">
        <v>1500</v>
      </c>
      <c r="G3235" t="s">
        <v>189</v>
      </c>
      <c r="I3235">
        <f t="shared" si="350"/>
        <v>1</v>
      </c>
      <c r="J3235" t="str">
        <f t="shared" si="351"/>
        <v>OK</v>
      </c>
      <c r="K3235" t="str">
        <f t="shared" si="352"/>
        <v>Successful</v>
      </c>
      <c r="L3235" t="str">
        <f t="shared" si="353"/>
        <v>Withdrawal</v>
      </c>
      <c r="M3235" t="str">
        <f t="shared" si="354"/>
        <v>OK</v>
      </c>
      <c r="N3235" t="str">
        <f t="shared" si="355"/>
        <v>OK</v>
      </c>
      <c r="O3235" t="str">
        <f>_xlfn.XLOOKUP(B3235,'01_Raw_ATMs'!A:A,'01_Raw_ATMs'!A:A,"Not Found")</f>
        <v>ATM074</v>
      </c>
      <c r="P3235" t="str">
        <f t="shared" si="356"/>
        <v>Valid</v>
      </c>
    </row>
    <row r="3236" spans="1:16">
      <c r="A3236" t="s">
        <v>3431</v>
      </c>
      <c r="B3236" t="s">
        <v>92</v>
      </c>
      <c r="C3236" s="2">
        <v>45669</v>
      </c>
      <c r="D3236" s="3">
        <v>0.80510416666666662</v>
      </c>
      <c r="E3236" t="s">
        <v>33</v>
      </c>
      <c r="F3236">
        <v>5000</v>
      </c>
      <c r="G3236" t="s">
        <v>189</v>
      </c>
      <c r="I3236">
        <f t="shared" si="350"/>
        <v>1</v>
      </c>
      <c r="J3236" t="str">
        <f t="shared" si="351"/>
        <v>OK</v>
      </c>
      <c r="K3236" t="str">
        <f t="shared" si="352"/>
        <v>Successful</v>
      </c>
      <c r="L3236" t="str">
        <f t="shared" si="353"/>
        <v>Withdrawal</v>
      </c>
      <c r="M3236" t="str">
        <f t="shared" si="354"/>
        <v>OK</v>
      </c>
      <c r="N3236" t="str">
        <f t="shared" si="355"/>
        <v>OK</v>
      </c>
      <c r="O3236" t="str">
        <f>_xlfn.XLOOKUP(B3236,'01_Raw_ATMs'!A:A,'01_Raw_ATMs'!A:A,"Not Found")</f>
        <v>ATM015</v>
      </c>
      <c r="P3236" t="str">
        <f t="shared" si="356"/>
        <v>Valid</v>
      </c>
    </row>
    <row r="3237" spans="1:16">
      <c r="A3237" t="s">
        <v>3432</v>
      </c>
      <c r="B3237" t="s">
        <v>152</v>
      </c>
      <c r="C3237" s="2">
        <v>46052</v>
      </c>
      <c r="D3237" s="3">
        <v>5.2349537037037028E-2</v>
      </c>
      <c r="E3237" t="s">
        <v>33</v>
      </c>
      <c r="F3237">
        <v>4000</v>
      </c>
      <c r="G3237" t="s">
        <v>189</v>
      </c>
      <c r="I3237">
        <f t="shared" si="350"/>
        <v>1</v>
      </c>
      <c r="J3237" t="str">
        <f t="shared" si="351"/>
        <v>OK</v>
      </c>
      <c r="K3237" t="str">
        <f t="shared" si="352"/>
        <v>Successful</v>
      </c>
      <c r="L3237" t="str">
        <f t="shared" si="353"/>
        <v>Withdrawal</v>
      </c>
      <c r="M3237" t="str">
        <f t="shared" si="354"/>
        <v>OK</v>
      </c>
      <c r="N3237" t="str">
        <f t="shared" si="355"/>
        <v>OK</v>
      </c>
      <c r="O3237" t="str">
        <f>_xlfn.XLOOKUP(B3237,'01_Raw_ATMs'!A:A,'01_Raw_ATMs'!A:A,"Not Found")</f>
        <v>ATM072</v>
      </c>
      <c r="P3237" t="str">
        <f t="shared" si="356"/>
        <v>Valid</v>
      </c>
    </row>
    <row r="3238" spans="1:16">
      <c r="A3238" t="s">
        <v>3433</v>
      </c>
      <c r="B3238" t="s">
        <v>77</v>
      </c>
      <c r="C3238" s="2">
        <v>45891</v>
      </c>
      <c r="D3238" s="3">
        <v>0.7696412037037037</v>
      </c>
      <c r="E3238" t="s">
        <v>211</v>
      </c>
      <c r="F3238">
        <v>0</v>
      </c>
      <c r="G3238" t="s">
        <v>189</v>
      </c>
      <c r="I3238">
        <f t="shared" si="350"/>
        <v>1</v>
      </c>
      <c r="J3238" t="str">
        <f t="shared" si="351"/>
        <v>OK</v>
      </c>
      <c r="K3238" t="str">
        <f t="shared" si="352"/>
        <v>Successful</v>
      </c>
      <c r="L3238" t="str">
        <f t="shared" si="353"/>
        <v>Mini Statement</v>
      </c>
      <c r="M3238" t="str">
        <f t="shared" si="354"/>
        <v>OK</v>
      </c>
      <c r="N3238" t="str">
        <f t="shared" si="355"/>
        <v>OK</v>
      </c>
      <c r="O3238" t="str">
        <f>_xlfn.XLOOKUP(B3238,'01_Raw_ATMs'!A:A,'01_Raw_ATMs'!A:A,"Not Found")</f>
        <v>ATM005</v>
      </c>
      <c r="P3238" t="str">
        <f t="shared" si="356"/>
        <v>Valid</v>
      </c>
    </row>
    <row r="3239" spans="1:16">
      <c r="A3239" t="s">
        <v>3434</v>
      </c>
      <c r="B3239" t="s">
        <v>112</v>
      </c>
      <c r="C3239" s="2">
        <v>45874</v>
      </c>
      <c r="D3239" s="3">
        <v>0.10464120370370369</v>
      </c>
      <c r="E3239" t="s">
        <v>33</v>
      </c>
      <c r="F3239">
        <v>2000</v>
      </c>
      <c r="G3239" t="s">
        <v>189</v>
      </c>
      <c r="I3239">
        <f t="shared" si="350"/>
        <v>1</v>
      </c>
      <c r="J3239" t="str">
        <f t="shared" si="351"/>
        <v>OK</v>
      </c>
      <c r="K3239" t="str">
        <f t="shared" si="352"/>
        <v>Successful</v>
      </c>
      <c r="L3239" t="str">
        <f t="shared" si="353"/>
        <v>Withdrawal</v>
      </c>
      <c r="M3239" t="str">
        <f t="shared" si="354"/>
        <v>OK</v>
      </c>
      <c r="N3239" t="str">
        <f t="shared" si="355"/>
        <v>OK</v>
      </c>
      <c r="O3239" t="str">
        <f>_xlfn.XLOOKUP(B3239,'01_Raw_ATMs'!A:A,'01_Raw_ATMs'!A:A,"Not Found")</f>
        <v>ATM032</v>
      </c>
      <c r="P3239" t="str">
        <f t="shared" si="356"/>
        <v>Valid</v>
      </c>
    </row>
    <row r="3240" spans="1:16">
      <c r="A3240" t="s">
        <v>3435</v>
      </c>
      <c r="B3240" t="s">
        <v>132</v>
      </c>
      <c r="C3240" s="2">
        <v>46140</v>
      </c>
      <c r="D3240" s="3">
        <v>0.78954861111111108</v>
      </c>
      <c r="E3240" t="s">
        <v>33</v>
      </c>
      <c r="F3240">
        <v>1500</v>
      </c>
      <c r="G3240" t="s">
        <v>189</v>
      </c>
      <c r="I3240">
        <f t="shared" si="350"/>
        <v>1</v>
      </c>
      <c r="J3240" t="str">
        <f t="shared" si="351"/>
        <v>OK</v>
      </c>
      <c r="K3240" t="str">
        <f t="shared" si="352"/>
        <v>Successful</v>
      </c>
      <c r="L3240" t="str">
        <f t="shared" si="353"/>
        <v>Withdrawal</v>
      </c>
      <c r="M3240" t="str">
        <f t="shared" si="354"/>
        <v>OK</v>
      </c>
      <c r="N3240" t="str">
        <f t="shared" si="355"/>
        <v>OK</v>
      </c>
      <c r="O3240" t="str">
        <f>_xlfn.XLOOKUP(B3240,'01_Raw_ATMs'!A:A,'01_Raw_ATMs'!A:A,"Not Found")</f>
        <v>ATM052</v>
      </c>
      <c r="P3240" t="str">
        <f t="shared" si="356"/>
        <v>Valid</v>
      </c>
    </row>
    <row r="3241" spans="1:16">
      <c r="A3241" t="s">
        <v>3436</v>
      </c>
      <c r="B3241" t="s">
        <v>103</v>
      </c>
      <c r="C3241" s="2">
        <v>46088</v>
      </c>
      <c r="D3241" s="3">
        <v>0.62118055555555551</v>
      </c>
      <c r="E3241" t="s">
        <v>211</v>
      </c>
      <c r="F3241">
        <v>0</v>
      </c>
      <c r="G3241" t="s">
        <v>189</v>
      </c>
      <c r="I3241">
        <f t="shared" si="350"/>
        <v>1</v>
      </c>
      <c r="J3241" t="str">
        <f t="shared" si="351"/>
        <v>OK</v>
      </c>
      <c r="K3241" t="str">
        <f t="shared" si="352"/>
        <v>Successful</v>
      </c>
      <c r="L3241" t="str">
        <f t="shared" si="353"/>
        <v>Mini Statement</v>
      </c>
      <c r="M3241" t="str">
        <f t="shared" si="354"/>
        <v>OK</v>
      </c>
      <c r="N3241" t="str">
        <f t="shared" si="355"/>
        <v>OK</v>
      </c>
      <c r="O3241" t="str">
        <f>_xlfn.XLOOKUP(B3241,'01_Raw_ATMs'!A:A,'01_Raw_ATMs'!A:A,"Not Found")</f>
        <v>ATM024</v>
      </c>
      <c r="P3241" t="str">
        <f t="shared" si="356"/>
        <v>Valid</v>
      </c>
    </row>
    <row r="3242" spans="1:16">
      <c r="A3242" t="s">
        <v>3437</v>
      </c>
      <c r="B3242" t="s">
        <v>180</v>
      </c>
      <c r="C3242" s="2">
        <v>45741</v>
      </c>
      <c r="D3242" s="3">
        <v>0.74273148148148149</v>
      </c>
      <c r="E3242" t="s">
        <v>33</v>
      </c>
      <c r="F3242">
        <v>10000</v>
      </c>
      <c r="G3242" t="s">
        <v>189</v>
      </c>
      <c r="I3242">
        <f t="shared" si="350"/>
        <v>1</v>
      </c>
      <c r="J3242" t="str">
        <f t="shared" si="351"/>
        <v>OK</v>
      </c>
      <c r="K3242" t="str">
        <f t="shared" si="352"/>
        <v>Successful</v>
      </c>
      <c r="L3242" t="str">
        <f t="shared" si="353"/>
        <v>Withdrawal</v>
      </c>
      <c r="M3242" t="str">
        <f t="shared" si="354"/>
        <v>OK</v>
      </c>
      <c r="N3242" t="str">
        <f t="shared" si="355"/>
        <v>OK</v>
      </c>
      <c r="O3242" t="str">
        <f>_xlfn.XLOOKUP(B3242,'01_Raw_ATMs'!A:A,'01_Raw_ATMs'!A:A,"Not Found")</f>
        <v>ATM100</v>
      </c>
      <c r="P3242" t="str">
        <f t="shared" si="356"/>
        <v>Valid</v>
      </c>
    </row>
    <row r="3243" spans="1:16">
      <c r="A3243" t="s">
        <v>3438</v>
      </c>
      <c r="B3243" t="s">
        <v>123</v>
      </c>
      <c r="C3243" s="2">
        <v>45881</v>
      </c>
      <c r="D3243" s="3">
        <v>0.68174768518518514</v>
      </c>
      <c r="E3243" t="s">
        <v>33</v>
      </c>
      <c r="F3243">
        <v>500</v>
      </c>
      <c r="G3243" t="s">
        <v>189</v>
      </c>
      <c r="I3243">
        <f t="shared" si="350"/>
        <v>1</v>
      </c>
      <c r="J3243" t="str">
        <f t="shared" si="351"/>
        <v>OK</v>
      </c>
      <c r="K3243" t="str">
        <f t="shared" si="352"/>
        <v>Successful</v>
      </c>
      <c r="L3243" t="str">
        <f t="shared" si="353"/>
        <v>Withdrawal</v>
      </c>
      <c r="M3243" t="str">
        <f t="shared" si="354"/>
        <v>OK</v>
      </c>
      <c r="N3243" t="str">
        <f t="shared" si="355"/>
        <v>OK</v>
      </c>
      <c r="O3243" t="str">
        <f>_xlfn.XLOOKUP(B3243,'01_Raw_ATMs'!A:A,'01_Raw_ATMs'!A:A,"Not Found")</f>
        <v>ATM043</v>
      </c>
      <c r="P3243" t="str">
        <f t="shared" si="356"/>
        <v>Valid</v>
      </c>
    </row>
    <row r="3244" spans="1:16">
      <c r="A3244" t="s">
        <v>3439</v>
      </c>
      <c r="B3244" t="s">
        <v>177</v>
      </c>
      <c r="C3244" s="2">
        <v>45868</v>
      </c>
      <c r="D3244" s="3">
        <v>0.71758101851851852</v>
      </c>
      <c r="E3244" t="s">
        <v>33</v>
      </c>
      <c r="F3244">
        <v>1500</v>
      </c>
      <c r="G3244" t="s">
        <v>189</v>
      </c>
      <c r="I3244">
        <f t="shared" si="350"/>
        <v>1</v>
      </c>
      <c r="J3244" t="str">
        <f t="shared" si="351"/>
        <v>OK</v>
      </c>
      <c r="K3244" t="str">
        <f t="shared" si="352"/>
        <v>Successful</v>
      </c>
      <c r="L3244" t="str">
        <f t="shared" si="353"/>
        <v>Withdrawal</v>
      </c>
      <c r="M3244" t="str">
        <f t="shared" si="354"/>
        <v>OK</v>
      </c>
      <c r="N3244" t="str">
        <f t="shared" si="355"/>
        <v>OK</v>
      </c>
      <c r="O3244" t="str">
        <f>_xlfn.XLOOKUP(B3244,'01_Raw_ATMs'!A:A,'01_Raw_ATMs'!A:A,"Not Found")</f>
        <v>ATM097</v>
      </c>
      <c r="P3244" t="str">
        <f t="shared" si="356"/>
        <v>Valid</v>
      </c>
    </row>
    <row r="3245" spans="1:16">
      <c r="A3245" t="s">
        <v>3440</v>
      </c>
      <c r="B3245" t="s">
        <v>169</v>
      </c>
      <c r="C3245" s="2">
        <v>46173</v>
      </c>
      <c r="D3245" s="3">
        <v>0.80903935185185183</v>
      </c>
      <c r="E3245" t="s">
        <v>194</v>
      </c>
      <c r="F3245">
        <v>0</v>
      </c>
      <c r="G3245" t="s">
        <v>189</v>
      </c>
      <c r="I3245">
        <f t="shared" si="350"/>
        <v>1</v>
      </c>
      <c r="J3245" t="str">
        <f t="shared" si="351"/>
        <v>OK</v>
      </c>
      <c r="K3245" t="str">
        <f t="shared" si="352"/>
        <v>Successful</v>
      </c>
      <c r="L3245" t="str">
        <f t="shared" si="353"/>
        <v>Balance Inquiry</v>
      </c>
      <c r="M3245" t="str">
        <f t="shared" si="354"/>
        <v>OK</v>
      </c>
      <c r="N3245" t="str">
        <f t="shared" si="355"/>
        <v>OK</v>
      </c>
      <c r="O3245" t="str">
        <f>_xlfn.XLOOKUP(B3245,'01_Raw_ATMs'!A:A,'01_Raw_ATMs'!A:A,"Not Found")</f>
        <v>ATM089</v>
      </c>
      <c r="P3245" t="str">
        <f t="shared" si="356"/>
        <v>Valid</v>
      </c>
    </row>
    <row r="3246" spans="1:16">
      <c r="A3246" t="s">
        <v>3441</v>
      </c>
      <c r="B3246" t="s">
        <v>162</v>
      </c>
      <c r="C3246" s="2">
        <v>45988</v>
      </c>
      <c r="D3246" s="3">
        <v>0.87131944444444442</v>
      </c>
      <c r="E3246" t="s">
        <v>33</v>
      </c>
      <c r="F3246">
        <v>8000</v>
      </c>
      <c r="G3246" t="s">
        <v>189</v>
      </c>
      <c r="I3246">
        <f t="shared" si="350"/>
        <v>1</v>
      </c>
      <c r="J3246" t="str">
        <f t="shared" si="351"/>
        <v>OK</v>
      </c>
      <c r="K3246" t="str">
        <f t="shared" si="352"/>
        <v>Successful</v>
      </c>
      <c r="L3246" t="str">
        <f t="shared" si="353"/>
        <v>Withdrawal</v>
      </c>
      <c r="M3246" t="str">
        <f t="shared" si="354"/>
        <v>OK</v>
      </c>
      <c r="N3246" t="str">
        <f t="shared" si="355"/>
        <v>OK</v>
      </c>
      <c r="O3246" t="str">
        <f>_xlfn.XLOOKUP(B3246,'01_Raw_ATMs'!A:A,'01_Raw_ATMs'!A:A,"Not Found")</f>
        <v>ATM082</v>
      </c>
      <c r="P3246" t="str">
        <f t="shared" si="356"/>
        <v>Valid</v>
      </c>
    </row>
    <row r="3247" spans="1:16">
      <c r="A3247" t="s">
        <v>3442</v>
      </c>
      <c r="B3247" t="s">
        <v>93</v>
      </c>
      <c r="C3247" s="2">
        <v>46124</v>
      </c>
      <c r="D3247" s="3">
        <v>0.23743055555555559</v>
      </c>
      <c r="E3247" t="s">
        <v>33</v>
      </c>
      <c r="F3247">
        <v>1000</v>
      </c>
      <c r="G3247" t="s">
        <v>189</v>
      </c>
      <c r="I3247">
        <f t="shared" si="350"/>
        <v>1</v>
      </c>
      <c r="J3247" t="str">
        <f t="shared" si="351"/>
        <v>OK</v>
      </c>
      <c r="K3247" t="str">
        <f t="shared" si="352"/>
        <v>Successful</v>
      </c>
      <c r="L3247" t="str">
        <f t="shared" si="353"/>
        <v>Withdrawal</v>
      </c>
      <c r="M3247" t="str">
        <f t="shared" si="354"/>
        <v>OK</v>
      </c>
      <c r="N3247" t="str">
        <f t="shared" si="355"/>
        <v>OK</v>
      </c>
      <c r="O3247" t="str">
        <f>_xlfn.XLOOKUP(B3247,'01_Raw_ATMs'!A:A,'01_Raw_ATMs'!A:A,"Not Found")</f>
        <v>ATM016</v>
      </c>
      <c r="P3247" t="str">
        <f t="shared" si="356"/>
        <v>Valid</v>
      </c>
    </row>
    <row r="3248" spans="1:16">
      <c r="A3248" t="s">
        <v>3443</v>
      </c>
      <c r="B3248" t="s">
        <v>132</v>
      </c>
      <c r="C3248" s="2">
        <v>46111</v>
      </c>
      <c r="D3248" s="3">
        <v>0.1008449074074074</v>
      </c>
      <c r="E3248" t="s">
        <v>33</v>
      </c>
      <c r="F3248">
        <v>500</v>
      </c>
      <c r="G3248" t="s">
        <v>189</v>
      </c>
      <c r="I3248">
        <f t="shared" si="350"/>
        <v>1</v>
      </c>
      <c r="J3248" t="str">
        <f t="shared" si="351"/>
        <v>OK</v>
      </c>
      <c r="K3248" t="str">
        <f t="shared" si="352"/>
        <v>Successful</v>
      </c>
      <c r="L3248" t="str">
        <f t="shared" si="353"/>
        <v>Withdrawal</v>
      </c>
      <c r="M3248" t="str">
        <f t="shared" si="354"/>
        <v>OK</v>
      </c>
      <c r="N3248" t="str">
        <f t="shared" si="355"/>
        <v>OK</v>
      </c>
      <c r="O3248" t="str">
        <f>_xlfn.XLOOKUP(B3248,'01_Raw_ATMs'!A:A,'01_Raw_ATMs'!A:A,"Not Found")</f>
        <v>ATM052</v>
      </c>
      <c r="P3248" t="str">
        <f t="shared" si="356"/>
        <v>Valid</v>
      </c>
    </row>
    <row r="3249" spans="1:16">
      <c r="A3249" t="s">
        <v>3444</v>
      </c>
      <c r="B3249" t="s">
        <v>132</v>
      </c>
      <c r="C3249" s="2">
        <v>45824</v>
      </c>
      <c r="D3249" s="3">
        <v>0.7388541666666667</v>
      </c>
      <c r="E3249" t="s">
        <v>211</v>
      </c>
      <c r="F3249">
        <v>0</v>
      </c>
      <c r="G3249" t="s">
        <v>189</v>
      </c>
      <c r="I3249">
        <f t="shared" si="350"/>
        <v>1</v>
      </c>
      <c r="J3249" t="str">
        <f t="shared" si="351"/>
        <v>OK</v>
      </c>
      <c r="K3249" t="str">
        <f t="shared" si="352"/>
        <v>Successful</v>
      </c>
      <c r="L3249" t="str">
        <f t="shared" si="353"/>
        <v>Mini Statement</v>
      </c>
      <c r="M3249" t="str">
        <f t="shared" si="354"/>
        <v>OK</v>
      </c>
      <c r="N3249" t="str">
        <f t="shared" si="355"/>
        <v>OK</v>
      </c>
      <c r="O3249" t="str">
        <f>_xlfn.XLOOKUP(B3249,'01_Raw_ATMs'!A:A,'01_Raw_ATMs'!A:A,"Not Found")</f>
        <v>ATM052</v>
      </c>
      <c r="P3249" t="str">
        <f t="shared" si="356"/>
        <v>Valid</v>
      </c>
    </row>
    <row r="3250" spans="1:16">
      <c r="A3250" t="s">
        <v>3445</v>
      </c>
      <c r="B3250" t="s">
        <v>155</v>
      </c>
      <c r="C3250" s="2">
        <v>45839</v>
      </c>
      <c r="D3250" s="3">
        <v>0.81450231481481483</v>
      </c>
      <c r="E3250" t="s">
        <v>33</v>
      </c>
      <c r="F3250">
        <v>10000</v>
      </c>
      <c r="G3250" t="s">
        <v>214</v>
      </c>
      <c r="H3250" t="s">
        <v>1080</v>
      </c>
      <c r="I3250">
        <f t="shared" si="350"/>
        <v>1</v>
      </c>
      <c r="J3250" t="str">
        <f t="shared" si="351"/>
        <v>OK</v>
      </c>
      <c r="K3250" t="str">
        <f t="shared" si="352"/>
        <v>Failed</v>
      </c>
      <c r="L3250" t="str">
        <f t="shared" si="353"/>
        <v>Withdrawal</v>
      </c>
      <c r="M3250" t="str">
        <f t="shared" si="354"/>
        <v>OK</v>
      </c>
      <c r="N3250" t="str">
        <f t="shared" si="355"/>
        <v>OK</v>
      </c>
      <c r="O3250" t="str">
        <f>_xlfn.XLOOKUP(B3250,'01_Raw_ATMs'!A:A,'01_Raw_ATMs'!A:A,"Not Found")</f>
        <v>ATM075</v>
      </c>
      <c r="P3250" t="str">
        <f t="shared" si="356"/>
        <v>Valid</v>
      </c>
    </row>
    <row r="3251" spans="1:16">
      <c r="A3251" t="s">
        <v>3446</v>
      </c>
      <c r="B3251" t="s">
        <v>100</v>
      </c>
      <c r="C3251" s="2">
        <v>46160</v>
      </c>
      <c r="D3251" s="3">
        <v>0.29821759259259262</v>
      </c>
      <c r="E3251" t="s">
        <v>33</v>
      </c>
      <c r="F3251">
        <v>2000</v>
      </c>
      <c r="G3251" t="s">
        <v>189</v>
      </c>
      <c r="I3251">
        <f t="shared" si="350"/>
        <v>1</v>
      </c>
      <c r="J3251" t="str">
        <f t="shared" si="351"/>
        <v>OK</v>
      </c>
      <c r="K3251" t="str">
        <f t="shared" si="352"/>
        <v>Successful</v>
      </c>
      <c r="L3251" t="str">
        <f t="shared" si="353"/>
        <v>Withdrawal</v>
      </c>
      <c r="M3251" t="str">
        <f t="shared" si="354"/>
        <v>OK</v>
      </c>
      <c r="N3251" t="str">
        <f t="shared" si="355"/>
        <v>OK</v>
      </c>
      <c r="O3251" t="str">
        <f>_xlfn.XLOOKUP(B3251,'01_Raw_ATMs'!A:A,'01_Raw_ATMs'!A:A,"Not Found")</f>
        <v>ATM021</v>
      </c>
      <c r="P3251" t="str">
        <f t="shared" si="356"/>
        <v>Valid</v>
      </c>
    </row>
    <row r="3252" spans="1:16">
      <c r="A3252" t="s">
        <v>3447</v>
      </c>
      <c r="B3252" t="s">
        <v>110</v>
      </c>
      <c r="C3252" s="2">
        <v>46132</v>
      </c>
      <c r="D3252" s="3">
        <v>0.28331018518518519</v>
      </c>
      <c r="E3252" t="s">
        <v>211</v>
      </c>
      <c r="F3252">
        <v>0</v>
      </c>
      <c r="G3252" t="s">
        <v>189</v>
      </c>
      <c r="I3252">
        <f t="shared" si="350"/>
        <v>1</v>
      </c>
      <c r="J3252" t="str">
        <f t="shared" si="351"/>
        <v>OK</v>
      </c>
      <c r="K3252" t="str">
        <f t="shared" si="352"/>
        <v>Successful</v>
      </c>
      <c r="L3252" t="str">
        <f t="shared" si="353"/>
        <v>Mini Statement</v>
      </c>
      <c r="M3252" t="str">
        <f t="shared" si="354"/>
        <v>OK</v>
      </c>
      <c r="N3252" t="str">
        <f t="shared" si="355"/>
        <v>OK</v>
      </c>
      <c r="O3252" t="str">
        <f>_xlfn.XLOOKUP(B3252,'01_Raw_ATMs'!A:A,'01_Raw_ATMs'!A:A,"Not Found")</f>
        <v>ATM030</v>
      </c>
      <c r="P3252" t="str">
        <f t="shared" si="356"/>
        <v>Valid</v>
      </c>
    </row>
    <row r="3253" spans="1:16">
      <c r="A3253" t="s">
        <v>3448</v>
      </c>
      <c r="B3253" t="s">
        <v>120</v>
      </c>
      <c r="C3253" s="2">
        <v>45926</v>
      </c>
      <c r="D3253" s="3">
        <v>0.35923611111111109</v>
      </c>
      <c r="E3253" t="s">
        <v>33</v>
      </c>
      <c r="F3253">
        <v>2000</v>
      </c>
      <c r="G3253" t="s">
        <v>189</v>
      </c>
      <c r="I3253">
        <f t="shared" si="350"/>
        <v>1</v>
      </c>
      <c r="J3253" t="str">
        <f t="shared" si="351"/>
        <v>OK</v>
      </c>
      <c r="K3253" t="str">
        <f t="shared" si="352"/>
        <v>Successful</v>
      </c>
      <c r="L3253" t="str">
        <f t="shared" si="353"/>
        <v>Withdrawal</v>
      </c>
      <c r="M3253" t="str">
        <f t="shared" si="354"/>
        <v>OK</v>
      </c>
      <c r="N3253" t="str">
        <f t="shared" si="355"/>
        <v>OK</v>
      </c>
      <c r="O3253" t="str">
        <f>_xlfn.XLOOKUP(B3253,'01_Raw_ATMs'!A:A,'01_Raw_ATMs'!A:A,"Not Found")</f>
        <v>ATM040</v>
      </c>
      <c r="P3253" t="str">
        <f t="shared" si="356"/>
        <v>Valid</v>
      </c>
    </row>
    <row r="3254" spans="1:16">
      <c r="A3254" t="s">
        <v>3449</v>
      </c>
      <c r="B3254" t="s">
        <v>156</v>
      </c>
      <c r="C3254" s="2">
        <v>45898</v>
      </c>
      <c r="D3254" s="3">
        <v>0.92063657407407407</v>
      </c>
      <c r="E3254" t="s">
        <v>194</v>
      </c>
      <c r="F3254">
        <v>0</v>
      </c>
      <c r="G3254" t="s">
        <v>214</v>
      </c>
      <c r="H3254" t="s">
        <v>42</v>
      </c>
      <c r="I3254">
        <f t="shared" si="350"/>
        <v>1</v>
      </c>
      <c r="J3254" t="str">
        <f t="shared" si="351"/>
        <v>OK</v>
      </c>
      <c r="K3254" t="str">
        <f t="shared" si="352"/>
        <v>Failed</v>
      </c>
      <c r="L3254" t="str">
        <f t="shared" si="353"/>
        <v>Balance Inquiry</v>
      </c>
      <c r="M3254" t="str">
        <f t="shared" si="354"/>
        <v>OK</v>
      </c>
      <c r="N3254" t="str">
        <f t="shared" si="355"/>
        <v>OK</v>
      </c>
      <c r="O3254" t="str">
        <f>_xlfn.XLOOKUP(B3254,'01_Raw_ATMs'!A:A,'01_Raw_ATMs'!A:A,"Not Found")</f>
        <v>ATM076</v>
      </c>
      <c r="P3254" t="str">
        <f t="shared" si="356"/>
        <v>Valid</v>
      </c>
    </row>
    <row r="3255" spans="1:16">
      <c r="A3255" t="s">
        <v>3450</v>
      </c>
      <c r="B3255" t="s">
        <v>168</v>
      </c>
      <c r="C3255" s="2">
        <v>45677</v>
      </c>
      <c r="D3255" s="3">
        <v>0.30751157407407409</v>
      </c>
      <c r="E3255" t="s">
        <v>33</v>
      </c>
      <c r="F3255">
        <v>4000</v>
      </c>
      <c r="G3255" t="s">
        <v>189</v>
      </c>
      <c r="I3255">
        <f t="shared" si="350"/>
        <v>1</v>
      </c>
      <c r="J3255" t="str">
        <f t="shared" si="351"/>
        <v>OK</v>
      </c>
      <c r="K3255" t="str">
        <f t="shared" si="352"/>
        <v>Successful</v>
      </c>
      <c r="L3255" t="str">
        <f t="shared" si="353"/>
        <v>Withdrawal</v>
      </c>
      <c r="M3255" t="str">
        <f t="shared" si="354"/>
        <v>OK</v>
      </c>
      <c r="N3255" t="str">
        <f t="shared" si="355"/>
        <v>OK</v>
      </c>
      <c r="O3255" t="str">
        <f>_xlfn.XLOOKUP(B3255,'01_Raw_ATMs'!A:A,'01_Raw_ATMs'!A:A,"Not Found")</f>
        <v>ATM088</v>
      </c>
      <c r="P3255" t="str">
        <f t="shared" si="356"/>
        <v>Valid</v>
      </c>
    </row>
    <row r="3256" spans="1:16">
      <c r="A3256" t="s">
        <v>3451</v>
      </c>
      <c r="B3256" t="s">
        <v>129</v>
      </c>
      <c r="C3256" s="2">
        <v>45841</v>
      </c>
      <c r="D3256" s="3">
        <v>0.22351851851851851</v>
      </c>
      <c r="E3256" t="s">
        <v>33</v>
      </c>
      <c r="F3256">
        <v>2000</v>
      </c>
      <c r="G3256" t="s">
        <v>189</v>
      </c>
      <c r="I3256">
        <f t="shared" si="350"/>
        <v>1</v>
      </c>
      <c r="J3256" t="str">
        <f t="shared" si="351"/>
        <v>OK</v>
      </c>
      <c r="K3256" t="str">
        <f t="shared" si="352"/>
        <v>Successful</v>
      </c>
      <c r="L3256" t="str">
        <f t="shared" si="353"/>
        <v>Withdrawal</v>
      </c>
      <c r="M3256" t="str">
        <f t="shared" si="354"/>
        <v>OK</v>
      </c>
      <c r="N3256" t="str">
        <f t="shared" si="355"/>
        <v>OK</v>
      </c>
      <c r="O3256" t="str">
        <f>_xlfn.XLOOKUP(B3256,'01_Raw_ATMs'!A:A,'01_Raw_ATMs'!A:A,"Not Found")</f>
        <v>ATM049</v>
      </c>
      <c r="P3256" t="str">
        <f t="shared" si="356"/>
        <v>Valid</v>
      </c>
    </row>
    <row r="3257" spans="1:16">
      <c r="A3257" t="s">
        <v>3452</v>
      </c>
      <c r="B3257" t="s">
        <v>114</v>
      </c>
      <c r="C3257" s="2">
        <v>46201</v>
      </c>
      <c r="D3257" s="3">
        <v>0.34530092592592587</v>
      </c>
      <c r="E3257" t="s">
        <v>33</v>
      </c>
      <c r="F3257">
        <v>6000</v>
      </c>
      <c r="G3257" t="s">
        <v>189</v>
      </c>
      <c r="I3257">
        <f t="shared" si="350"/>
        <v>1</v>
      </c>
      <c r="J3257" t="str">
        <f t="shared" si="351"/>
        <v>OK</v>
      </c>
      <c r="K3257" t="str">
        <f t="shared" si="352"/>
        <v>Successful</v>
      </c>
      <c r="L3257" t="str">
        <f t="shared" si="353"/>
        <v>Withdrawal</v>
      </c>
      <c r="M3257" t="str">
        <f t="shared" si="354"/>
        <v>OK</v>
      </c>
      <c r="N3257" t="str">
        <f t="shared" si="355"/>
        <v>OK</v>
      </c>
      <c r="O3257" t="str">
        <f>_xlfn.XLOOKUP(B3257,'01_Raw_ATMs'!A:A,'01_Raw_ATMs'!A:A,"Not Found")</f>
        <v>ATM034</v>
      </c>
      <c r="P3257" t="str">
        <f t="shared" si="356"/>
        <v>Valid</v>
      </c>
    </row>
    <row r="3258" spans="1:16">
      <c r="A3258" t="s">
        <v>3453</v>
      </c>
      <c r="B3258" t="s">
        <v>116</v>
      </c>
      <c r="C3258" s="2">
        <v>45909</v>
      </c>
      <c r="D3258" s="3">
        <v>0.82232638888888887</v>
      </c>
      <c r="E3258" t="s">
        <v>194</v>
      </c>
      <c r="F3258">
        <v>0</v>
      </c>
      <c r="G3258" t="s">
        <v>189</v>
      </c>
      <c r="I3258">
        <f t="shared" si="350"/>
        <v>1</v>
      </c>
      <c r="J3258" t="str">
        <f t="shared" si="351"/>
        <v>OK</v>
      </c>
      <c r="K3258" t="str">
        <f t="shared" si="352"/>
        <v>Successful</v>
      </c>
      <c r="L3258" t="str">
        <f t="shared" si="353"/>
        <v>Balance Inquiry</v>
      </c>
      <c r="M3258" t="str">
        <f t="shared" si="354"/>
        <v>OK</v>
      </c>
      <c r="N3258" t="str">
        <f t="shared" si="355"/>
        <v>OK</v>
      </c>
      <c r="O3258" t="str">
        <f>_xlfn.XLOOKUP(B3258,'01_Raw_ATMs'!A:A,'01_Raw_ATMs'!A:A,"Not Found")</f>
        <v>ATM036</v>
      </c>
      <c r="P3258" t="str">
        <f t="shared" si="356"/>
        <v>Valid</v>
      </c>
    </row>
    <row r="3259" spans="1:16">
      <c r="A3259" t="s">
        <v>3454</v>
      </c>
      <c r="B3259" t="s">
        <v>175</v>
      </c>
      <c r="C3259" s="2">
        <v>45735</v>
      </c>
      <c r="D3259" s="3">
        <v>0.64869212962962963</v>
      </c>
      <c r="E3259" t="s">
        <v>33</v>
      </c>
      <c r="F3259">
        <v>6000</v>
      </c>
      <c r="G3259" t="s">
        <v>189</v>
      </c>
      <c r="I3259">
        <f t="shared" si="350"/>
        <v>1</v>
      </c>
      <c r="J3259" t="str">
        <f t="shared" si="351"/>
        <v>OK</v>
      </c>
      <c r="K3259" t="str">
        <f t="shared" si="352"/>
        <v>Successful</v>
      </c>
      <c r="L3259" t="str">
        <f t="shared" si="353"/>
        <v>Withdrawal</v>
      </c>
      <c r="M3259" t="str">
        <f t="shared" si="354"/>
        <v>OK</v>
      </c>
      <c r="N3259" t="str">
        <f t="shared" si="355"/>
        <v>OK</v>
      </c>
      <c r="O3259" t="str">
        <f>_xlfn.XLOOKUP(B3259,'01_Raw_ATMs'!A:A,'01_Raw_ATMs'!A:A,"Not Found")</f>
        <v>ATM095</v>
      </c>
      <c r="P3259" t="str">
        <f t="shared" si="356"/>
        <v>Valid</v>
      </c>
    </row>
    <row r="3260" spans="1:16">
      <c r="A3260" t="s">
        <v>3455</v>
      </c>
      <c r="B3260" t="s">
        <v>7</v>
      </c>
      <c r="C3260" s="2">
        <v>46053</v>
      </c>
      <c r="D3260" s="3">
        <v>0.73700231481481482</v>
      </c>
      <c r="E3260" t="s">
        <v>33</v>
      </c>
      <c r="F3260">
        <v>10000</v>
      </c>
      <c r="G3260" t="s">
        <v>189</v>
      </c>
      <c r="I3260">
        <f t="shared" si="350"/>
        <v>1</v>
      </c>
      <c r="J3260" t="str">
        <f t="shared" si="351"/>
        <v>OK</v>
      </c>
      <c r="K3260" t="str">
        <f t="shared" si="352"/>
        <v>Successful</v>
      </c>
      <c r="L3260" t="str">
        <f t="shared" si="353"/>
        <v>Withdrawal</v>
      </c>
      <c r="M3260" t="str">
        <f t="shared" si="354"/>
        <v>OK</v>
      </c>
      <c r="N3260" t="str">
        <f t="shared" si="355"/>
        <v>OK</v>
      </c>
      <c r="O3260" t="str">
        <f>_xlfn.XLOOKUP(B3260,'01_Raw_ATMs'!A:A,'01_Raw_ATMs'!A:A,"Not Found")</f>
        <v>ATM001</v>
      </c>
      <c r="P3260" t="str">
        <f t="shared" si="356"/>
        <v>Valid</v>
      </c>
    </row>
    <row r="3261" spans="1:16">
      <c r="A3261" t="s">
        <v>3456</v>
      </c>
      <c r="B3261" t="s">
        <v>163</v>
      </c>
      <c r="C3261" s="2">
        <v>46198</v>
      </c>
      <c r="D3261" s="3">
        <v>0.74222222222222223</v>
      </c>
      <c r="E3261" t="s">
        <v>211</v>
      </c>
      <c r="F3261">
        <v>0</v>
      </c>
      <c r="G3261" t="s">
        <v>189</v>
      </c>
      <c r="I3261">
        <f t="shared" si="350"/>
        <v>1</v>
      </c>
      <c r="J3261" t="str">
        <f t="shared" si="351"/>
        <v>OK</v>
      </c>
      <c r="K3261" t="str">
        <f t="shared" si="352"/>
        <v>Successful</v>
      </c>
      <c r="L3261" t="str">
        <f t="shared" si="353"/>
        <v>Mini Statement</v>
      </c>
      <c r="M3261" t="str">
        <f t="shared" si="354"/>
        <v>OK</v>
      </c>
      <c r="N3261" t="str">
        <f t="shared" si="355"/>
        <v>OK</v>
      </c>
      <c r="O3261" t="str">
        <f>_xlfn.XLOOKUP(B3261,'01_Raw_ATMs'!A:A,'01_Raw_ATMs'!A:A,"Not Found")</f>
        <v>ATM083</v>
      </c>
      <c r="P3261" t="str">
        <f t="shared" si="356"/>
        <v>Valid</v>
      </c>
    </row>
    <row r="3262" spans="1:16">
      <c r="A3262" t="s">
        <v>3457</v>
      </c>
      <c r="B3262" t="s">
        <v>129</v>
      </c>
      <c r="C3262" s="2">
        <v>45916</v>
      </c>
      <c r="D3262" s="3">
        <v>0.85969907407407409</v>
      </c>
      <c r="E3262" t="s">
        <v>194</v>
      </c>
      <c r="F3262">
        <v>0</v>
      </c>
      <c r="G3262" t="s">
        <v>189</v>
      </c>
      <c r="I3262">
        <f t="shared" si="350"/>
        <v>1</v>
      </c>
      <c r="J3262" t="str">
        <f t="shared" si="351"/>
        <v>OK</v>
      </c>
      <c r="K3262" t="str">
        <f t="shared" si="352"/>
        <v>Successful</v>
      </c>
      <c r="L3262" t="str">
        <f t="shared" si="353"/>
        <v>Balance Inquiry</v>
      </c>
      <c r="M3262" t="str">
        <f t="shared" si="354"/>
        <v>OK</v>
      </c>
      <c r="N3262" t="str">
        <f t="shared" si="355"/>
        <v>OK</v>
      </c>
      <c r="O3262" t="str">
        <f>_xlfn.XLOOKUP(B3262,'01_Raw_ATMs'!A:A,'01_Raw_ATMs'!A:A,"Not Found")</f>
        <v>ATM049</v>
      </c>
      <c r="P3262" t="str">
        <f t="shared" si="356"/>
        <v>Valid</v>
      </c>
    </row>
    <row r="3263" spans="1:16">
      <c r="A3263" t="s">
        <v>3458</v>
      </c>
      <c r="B3263" t="s">
        <v>164</v>
      </c>
      <c r="C3263" s="2">
        <v>46181</v>
      </c>
      <c r="D3263" s="3">
        <v>0.25013888888888891</v>
      </c>
      <c r="E3263" t="s">
        <v>211</v>
      </c>
      <c r="F3263">
        <v>0</v>
      </c>
      <c r="G3263" t="s">
        <v>189</v>
      </c>
      <c r="I3263">
        <f t="shared" si="350"/>
        <v>1</v>
      </c>
      <c r="J3263" t="str">
        <f t="shared" si="351"/>
        <v>OK</v>
      </c>
      <c r="K3263" t="str">
        <f t="shared" si="352"/>
        <v>Successful</v>
      </c>
      <c r="L3263" t="str">
        <f t="shared" si="353"/>
        <v>Mini Statement</v>
      </c>
      <c r="M3263" t="str">
        <f t="shared" si="354"/>
        <v>OK</v>
      </c>
      <c r="N3263" t="str">
        <f t="shared" si="355"/>
        <v>OK</v>
      </c>
      <c r="O3263" t="str">
        <f>_xlfn.XLOOKUP(B3263,'01_Raw_ATMs'!A:A,'01_Raw_ATMs'!A:A,"Not Found")</f>
        <v>ATM084</v>
      </c>
      <c r="P3263" t="str">
        <f t="shared" si="356"/>
        <v>Valid</v>
      </c>
    </row>
    <row r="3264" spans="1:16">
      <c r="A3264" t="s">
        <v>3459</v>
      </c>
      <c r="B3264" t="s">
        <v>92</v>
      </c>
      <c r="C3264" s="2">
        <v>46145</v>
      </c>
      <c r="D3264" s="3">
        <v>0.2348263888888889</v>
      </c>
      <c r="E3264" t="s">
        <v>33</v>
      </c>
      <c r="F3264">
        <v>2500</v>
      </c>
      <c r="G3264" t="s">
        <v>189</v>
      </c>
      <c r="I3264">
        <f t="shared" si="350"/>
        <v>1</v>
      </c>
      <c r="J3264" t="str">
        <f t="shared" si="351"/>
        <v>OK</v>
      </c>
      <c r="K3264" t="str">
        <f t="shared" si="352"/>
        <v>Successful</v>
      </c>
      <c r="L3264" t="str">
        <f t="shared" si="353"/>
        <v>Withdrawal</v>
      </c>
      <c r="M3264" t="str">
        <f t="shared" si="354"/>
        <v>OK</v>
      </c>
      <c r="N3264" t="str">
        <f t="shared" si="355"/>
        <v>OK</v>
      </c>
      <c r="O3264" t="str">
        <f>_xlfn.XLOOKUP(B3264,'01_Raw_ATMs'!A:A,'01_Raw_ATMs'!A:A,"Not Found")</f>
        <v>ATM015</v>
      </c>
      <c r="P3264" t="str">
        <f t="shared" si="356"/>
        <v>Valid</v>
      </c>
    </row>
    <row r="3265" spans="1:16">
      <c r="A3265" t="s">
        <v>3460</v>
      </c>
      <c r="B3265" t="s">
        <v>81</v>
      </c>
      <c r="C3265" s="2">
        <v>45866</v>
      </c>
      <c r="D3265" s="3">
        <v>0.11150462962962961</v>
      </c>
      <c r="E3265" t="s">
        <v>33</v>
      </c>
      <c r="F3265">
        <v>10000</v>
      </c>
      <c r="G3265" t="s">
        <v>189</v>
      </c>
      <c r="I3265">
        <f t="shared" si="350"/>
        <v>1</v>
      </c>
      <c r="J3265" t="str">
        <f t="shared" si="351"/>
        <v>OK</v>
      </c>
      <c r="K3265" t="str">
        <f t="shared" si="352"/>
        <v>Successful</v>
      </c>
      <c r="L3265" t="str">
        <f t="shared" si="353"/>
        <v>Withdrawal</v>
      </c>
      <c r="M3265" t="str">
        <f t="shared" si="354"/>
        <v>OK</v>
      </c>
      <c r="N3265" t="str">
        <f t="shared" si="355"/>
        <v>OK</v>
      </c>
      <c r="O3265" t="str">
        <f>_xlfn.XLOOKUP(B3265,'01_Raw_ATMs'!A:A,'01_Raw_ATMs'!A:A,"Not Found")</f>
        <v>ATM007</v>
      </c>
      <c r="P3265" t="str">
        <f t="shared" si="356"/>
        <v>Valid</v>
      </c>
    </row>
    <row r="3266" spans="1:16">
      <c r="A3266" t="s">
        <v>3461</v>
      </c>
      <c r="B3266" t="s">
        <v>84</v>
      </c>
      <c r="C3266" s="2">
        <v>46123</v>
      </c>
      <c r="D3266" s="3">
        <v>0.3399652777777778</v>
      </c>
      <c r="E3266" t="s">
        <v>33</v>
      </c>
      <c r="F3266">
        <v>4000</v>
      </c>
      <c r="G3266" t="s">
        <v>189</v>
      </c>
      <c r="I3266">
        <f t="shared" si="350"/>
        <v>1</v>
      </c>
      <c r="J3266" t="str">
        <f t="shared" si="351"/>
        <v>OK</v>
      </c>
      <c r="K3266" t="str">
        <f t="shared" si="352"/>
        <v>Successful</v>
      </c>
      <c r="L3266" t="str">
        <f t="shared" si="353"/>
        <v>Withdrawal</v>
      </c>
      <c r="M3266" t="str">
        <f t="shared" si="354"/>
        <v>OK</v>
      </c>
      <c r="N3266" t="str">
        <f t="shared" si="355"/>
        <v>OK</v>
      </c>
      <c r="O3266" t="str">
        <f>_xlfn.XLOOKUP(B3266,'01_Raw_ATMs'!A:A,'01_Raw_ATMs'!A:A,"Not Found")</f>
        <v>ATM009</v>
      </c>
      <c r="P3266" t="str">
        <f t="shared" si="356"/>
        <v>Valid</v>
      </c>
    </row>
    <row r="3267" spans="1:16">
      <c r="A3267" t="s">
        <v>3462</v>
      </c>
      <c r="B3267" t="s">
        <v>164</v>
      </c>
      <c r="C3267" s="2">
        <v>45961</v>
      </c>
      <c r="D3267" s="3">
        <v>0.82885416666666667</v>
      </c>
      <c r="E3267" t="s">
        <v>33</v>
      </c>
      <c r="F3267">
        <v>500</v>
      </c>
      <c r="G3267" t="s">
        <v>189</v>
      </c>
      <c r="I3267">
        <f t="shared" ref="I3267:I3330" si="357">COUNTIF($A:$A,A3267)</f>
        <v>1</v>
      </c>
      <c r="J3267" t="str">
        <f t="shared" ref="J3267:J3330" si="358">IF(AND(TRIM(G3267)="Failed",H3267=""),"Problem","OK")</f>
        <v>OK</v>
      </c>
      <c r="K3267" t="str">
        <f t="shared" ref="K3267:K3330" si="359">PROPER(TRIM(G3267))</f>
        <v>Successful</v>
      </c>
      <c r="L3267" t="str">
        <f t="shared" ref="L3267:L3330" si="360">PROPER(TRIM(E3267))</f>
        <v>Withdrawal</v>
      </c>
      <c r="M3267" t="str">
        <f t="shared" ref="M3267:M3330" si="361">IF(OR(E3267="Withdrawal",E3267="Cash Deposit"),IF(F3267&gt;0,"OK","Problem"),IF(F3267=0,"OK","Problem"))</f>
        <v>OK</v>
      </c>
      <c r="N3267" t="str">
        <f t="shared" ref="N3267:N3330" si="362">IF(AND(C3267&gt;=DATE(2025,1,1),C3267&lt;=DATE(2026,6,30)),"OK","Problem")</f>
        <v>OK</v>
      </c>
      <c r="O3267" t="str">
        <f>_xlfn.XLOOKUP(B3267,'01_Raw_ATMs'!A:A,'01_Raw_ATMs'!A:A,"Not Found")</f>
        <v>ATM084</v>
      </c>
      <c r="P3267" t="str">
        <f t="shared" ref="P3267:P3330" si="363">IF(B3267="","Missing ATM_ID","Valid")</f>
        <v>Valid</v>
      </c>
    </row>
    <row r="3268" spans="1:16">
      <c r="A3268" t="s">
        <v>3463</v>
      </c>
      <c r="B3268" t="s">
        <v>74</v>
      </c>
      <c r="C3268" s="2">
        <v>46126</v>
      </c>
      <c r="D3268" s="3">
        <v>0.31437500000000002</v>
      </c>
      <c r="E3268" t="s">
        <v>33</v>
      </c>
      <c r="F3268">
        <v>3000</v>
      </c>
      <c r="G3268" t="s">
        <v>214</v>
      </c>
      <c r="H3268" t="s">
        <v>1215</v>
      </c>
      <c r="I3268">
        <f t="shared" si="357"/>
        <v>1</v>
      </c>
      <c r="J3268" t="str">
        <f t="shared" si="358"/>
        <v>OK</v>
      </c>
      <c r="K3268" t="str">
        <f t="shared" si="359"/>
        <v>Failed</v>
      </c>
      <c r="L3268" t="str">
        <f t="shared" si="360"/>
        <v>Withdrawal</v>
      </c>
      <c r="M3268" t="str">
        <f t="shared" si="361"/>
        <v>OK</v>
      </c>
      <c r="N3268" t="str">
        <f t="shared" si="362"/>
        <v>OK</v>
      </c>
      <c r="O3268" t="str">
        <f>_xlfn.XLOOKUP(B3268,'01_Raw_ATMs'!A:A,'01_Raw_ATMs'!A:A,"Not Found")</f>
        <v>ATM003</v>
      </c>
      <c r="P3268" t="str">
        <f t="shared" si="363"/>
        <v>Valid</v>
      </c>
    </row>
    <row r="3269" spans="1:16">
      <c r="A3269" t="s">
        <v>3464</v>
      </c>
      <c r="B3269" t="s">
        <v>163</v>
      </c>
      <c r="C3269" s="2">
        <v>46136</v>
      </c>
      <c r="D3269" s="3">
        <v>0.71185185185185185</v>
      </c>
      <c r="E3269" t="s">
        <v>33</v>
      </c>
      <c r="F3269">
        <v>500</v>
      </c>
      <c r="G3269" t="s">
        <v>189</v>
      </c>
      <c r="I3269">
        <f t="shared" si="357"/>
        <v>1</v>
      </c>
      <c r="J3269" t="str">
        <f t="shared" si="358"/>
        <v>OK</v>
      </c>
      <c r="K3269" t="str">
        <f t="shared" si="359"/>
        <v>Successful</v>
      </c>
      <c r="L3269" t="str">
        <f t="shared" si="360"/>
        <v>Withdrawal</v>
      </c>
      <c r="M3269" t="str">
        <f t="shared" si="361"/>
        <v>OK</v>
      </c>
      <c r="N3269" t="str">
        <f t="shared" si="362"/>
        <v>OK</v>
      </c>
      <c r="O3269" t="str">
        <f>_xlfn.XLOOKUP(B3269,'01_Raw_ATMs'!A:A,'01_Raw_ATMs'!A:A,"Not Found")</f>
        <v>ATM083</v>
      </c>
      <c r="P3269" t="str">
        <f t="shared" si="363"/>
        <v>Valid</v>
      </c>
    </row>
    <row r="3270" spans="1:16">
      <c r="A3270" t="s">
        <v>3465</v>
      </c>
      <c r="B3270" t="s">
        <v>156</v>
      </c>
      <c r="C3270" s="2">
        <v>45773</v>
      </c>
      <c r="D3270" s="3">
        <v>0.78954861111111108</v>
      </c>
      <c r="E3270" t="s">
        <v>33</v>
      </c>
      <c r="F3270">
        <v>1000</v>
      </c>
      <c r="G3270" t="s">
        <v>189</v>
      </c>
      <c r="I3270">
        <f t="shared" si="357"/>
        <v>1</v>
      </c>
      <c r="J3270" t="str">
        <f t="shared" si="358"/>
        <v>OK</v>
      </c>
      <c r="K3270" t="str">
        <f t="shared" si="359"/>
        <v>Successful</v>
      </c>
      <c r="L3270" t="str">
        <f t="shared" si="360"/>
        <v>Withdrawal</v>
      </c>
      <c r="M3270" t="str">
        <f t="shared" si="361"/>
        <v>OK</v>
      </c>
      <c r="N3270" t="str">
        <f t="shared" si="362"/>
        <v>OK</v>
      </c>
      <c r="O3270" t="str">
        <f>_xlfn.XLOOKUP(B3270,'01_Raw_ATMs'!A:A,'01_Raw_ATMs'!A:A,"Not Found")</f>
        <v>ATM076</v>
      </c>
      <c r="P3270" t="str">
        <f t="shared" si="363"/>
        <v>Valid</v>
      </c>
    </row>
    <row r="3271" spans="1:16">
      <c r="A3271" t="s">
        <v>3466</v>
      </c>
      <c r="B3271" t="s">
        <v>141</v>
      </c>
      <c r="C3271" s="2">
        <v>46073</v>
      </c>
      <c r="D3271" s="3">
        <v>0.54207175925925921</v>
      </c>
      <c r="E3271" t="s">
        <v>33</v>
      </c>
      <c r="F3271">
        <v>1500</v>
      </c>
      <c r="G3271" t="s">
        <v>189</v>
      </c>
      <c r="I3271">
        <f t="shared" si="357"/>
        <v>1</v>
      </c>
      <c r="J3271" t="str">
        <f t="shared" si="358"/>
        <v>OK</v>
      </c>
      <c r="K3271" t="str">
        <f t="shared" si="359"/>
        <v>Successful</v>
      </c>
      <c r="L3271" t="str">
        <f t="shared" si="360"/>
        <v>Withdrawal</v>
      </c>
      <c r="M3271" t="str">
        <f t="shared" si="361"/>
        <v>OK</v>
      </c>
      <c r="N3271" t="str">
        <f t="shared" si="362"/>
        <v>OK</v>
      </c>
      <c r="O3271" t="str">
        <f>_xlfn.XLOOKUP(B3271,'01_Raw_ATMs'!A:A,'01_Raw_ATMs'!A:A,"Not Found")</f>
        <v>ATM061</v>
      </c>
      <c r="P3271" t="str">
        <f t="shared" si="363"/>
        <v>Valid</v>
      </c>
    </row>
    <row r="3272" spans="1:16">
      <c r="A3272" t="s">
        <v>3467</v>
      </c>
      <c r="B3272" t="s">
        <v>111</v>
      </c>
      <c r="C3272" s="2">
        <v>45780</v>
      </c>
      <c r="D3272" s="3">
        <v>0.65333333333333332</v>
      </c>
      <c r="E3272" t="s">
        <v>194</v>
      </c>
      <c r="F3272">
        <v>0</v>
      </c>
      <c r="G3272" t="s">
        <v>214</v>
      </c>
      <c r="H3272" t="s">
        <v>1094</v>
      </c>
      <c r="I3272">
        <f t="shared" si="357"/>
        <v>1</v>
      </c>
      <c r="J3272" t="str">
        <f t="shared" si="358"/>
        <v>OK</v>
      </c>
      <c r="K3272" t="str">
        <f t="shared" si="359"/>
        <v>Failed</v>
      </c>
      <c r="L3272" t="str">
        <f t="shared" si="360"/>
        <v>Balance Inquiry</v>
      </c>
      <c r="M3272" t="str">
        <f t="shared" si="361"/>
        <v>OK</v>
      </c>
      <c r="N3272" t="str">
        <f t="shared" si="362"/>
        <v>OK</v>
      </c>
      <c r="O3272" t="str">
        <f>_xlfn.XLOOKUP(B3272,'01_Raw_ATMs'!A:A,'01_Raw_ATMs'!A:A,"Not Found")</f>
        <v>ATM031</v>
      </c>
      <c r="P3272" t="str">
        <f t="shared" si="363"/>
        <v>Valid</v>
      </c>
    </row>
    <row r="3273" spans="1:16">
      <c r="A3273" t="s">
        <v>3468</v>
      </c>
      <c r="B3273" t="s">
        <v>104</v>
      </c>
      <c r="C3273" s="2">
        <v>45928</v>
      </c>
      <c r="D3273" s="3">
        <v>0.46759259259259262</v>
      </c>
      <c r="E3273" t="s">
        <v>194</v>
      </c>
      <c r="F3273">
        <v>0</v>
      </c>
      <c r="G3273" t="s">
        <v>189</v>
      </c>
      <c r="I3273">
        <f t="shared" si="357"/>
        <v>1</v>
      </c>
      <c r="J3273" t="str">
        <f t="shared" si="358"/>
        <v>OK</v>
      </c>
      <c r="K3273" t="str">
        <f t="shared" si="359"/>
        <v>Successful</v>
      </c>
      <c r="L3273" t="str">
        <f t="shared" si="360"/>
        <v>Balance Inquiry</v>
      </c>
      <c r="M3273" t="str">
        <f t="shared" si="361"/>
        <v>OK</v>
      </c>
      <c r="N3273" t="str">
        <f t="shared" si="362"/>
        <v>OK</v>
      </c>
      <c r="O3273" t="str">
        <f>_xlfn.XLOOKUP(B3273,'01_Raw_ATMs'!A:A,'01_Raw_ATMs'!A:A,"Not Found")</f>
        <v>ATM025</v>
      </c>
      <c r="P3273" t="str">
        <f t="shared" si="363"/>
        <v>Valid</v>
      </c>
    </row>
    <row r="3274" spans="1:16">
      <c r="A3274" t="s">
        <v>3469</v>
      </c>
      <c r="B3274" t="s">
        <v>164</v>
      </c>
      <c r="C3274" s="2">
        <v>45846</v>
      </c>
      <c r="D3274" s="3">
        <v>0.72329861111111116</v>
      </c>
      <c r="E3274" t="s">
        <v>33</v>
      </c>
      <c r="F3274">
        <v>5000</v>
      </c>
      <c r="G3274" t="s">
        <v>189</v>
      </c>
      <c r="I3274">
        <f t="shared" si="357"/>
        <v>1</v>
      </c>
      <c r="J3274" t="str">
        <f t="shared" si="358"/>
        <v>OK</v>
      </c>
      <c r="K3274" t="str">
        <f t="shared" si="359"/>
        <v>Successful</v>
      </c>
      <c r="L3274" t="str">
        <f t="shared" si="360"/>
        <v>Withdrawal</v>
      </c>
      <c r="M3274" t="str">
        <f t="shared" si="361"/>
        <v>OK</v>
      </c>
      <c r="N3274" t="str">
        <f t="shared" si="362"/>
        <v>OK</v>
      </c>
      <c r="O3274" t="str">
        <f>_xlfn.XLOOKUP(B3274,'01_Raw_ATMs'!A:A,'01_Raw_ATMs'!A:A,"Not Found")</f>
        <v>ATM084</v>
      </c>
      <c r="P3274" t="str">
        <f t="shared" si="363"/>
        <v>Valid</v>
      </c>
    </row>
    <row r="3275" spans="1:16">
      <c r="A3275" t="s">
        <v>3470</v>
      </c>
      <c r="B3275" t="s">
        <v>87</v>
      </c>
      <c r="C3275" s="2">
        <v>45840</v>
      </c>
      <c r="D3275" s="3">
        <v>7.4513888888888893E-2</v>
      </c>
      <c r="E3275" t="s">
        <v>194</v>
      </c>
      <c r="F3275">
        <v>0</v>
      </c>
      <c r="G3275" t="s">
        <v>189</v>
      </c>
      <c r="I3275">
        <f t="shared" si="357"/>
        <v>1</v>
      </c>
      <c r="J3275" t="str">
        <f t="shared" si="358"/>
        <v>OK</v>
      </c>
      <c r="K3275" t="str">
        <f t="shared" si="359"/>
        <v>Successful</v>
      </c>
      <c r="L3275" t="str">
        <f t="shared" si="360"/>
        <v>Balance Inquiry</v>
      </c>
      <c r="M3275" t="str">
        <f t="shared" si="361"/>
        <v>OK</v>
      </c>
      <c r="N3275" t="str">
        <f t="shared" si="362"/>
        <v>OK</v>
      </c>
      <c r="O3275" t="str">
        <f>_xlfn.XLOOKUP(B3275,'01_Raw_ATMs'!A:A,'01_Raw_ATMs'!A:A,"Not Found")</f>
        <v>ATM011</v>
      </c>
      <c r="P3275" t="str">
        <f t="shared" si="363"/>
        <v>Valid</v>
      </c>
    </row>
    <row r="3276" spans="1:16">
      <c r="A3276" t="s">
        <v>3471</v>
      </c>
      <c r="B3276" t="s">
        <v>98</v>
      </c>
      <c r="C3276" s="2">
        <v>45963</v>
      </c>
      <c r="D3276" s="3">
        <v>0.3724884259259259</v>
      </c>
      <c r="E3276" t="s">
        <v>33</v>
      </c>
      <c r="F3276">
        <v>8000</v>
      </c>
      <c r="G3276" t="s">
        <v>189</v>
      </c>
      <c r="I3276">
        <f t="shared" si="357"/>
        <v>1</v>
      </c>
      <c r="J3276" t="str">
        <f t="shared" si="358"/>
        <v>OK</v>
      </c>
      <c r="K3276" t="str">
        <f t="shared" si="359"/>
        <v>Successful</v>
      </c>
      <c r="L3276" t="str">
        <f t="shared" si="360"/>
        <v>Withdrawal</v>
      </c>
      <c r="M3276" t="str">
        <f t="shared" si="361"/>
        <v>OK</v>
      </c>
      <c r="N3276" t="str">
        <f t="shared" si="362"/>
        <v>OK</v>
      </c>
      <c r="O3276" t="str">
        <f>_xlfn.XLOOKUP(B3276,'01_Raw_ATMs'!A:A,'01_Raw_ATMs'!A:A,"Not Found")</f>
        <v>ATM019</v>
      </c>
      <c r="P3276" t="str">
        <f t="shared" si="363"/>
        <v>Valid</v>
      </c>
    </row>
    <row r="3277" spans="1:16">
      <c r="A3277" t="s">
        <v>3472</v>
      </c>
      <c r="B3277" t="s">
        <v>89</v>
      </c>
      <c r="C3277" s="2">
        <v>45817</v>
      </c>
      <c r="D3277" s="3">
        <v>0.93707175925925923</v>
      </c>
      <c r="E3277" t="s">
        <v>33</v>
      </c>
      <c r="F3277">
        <v>1500</v>
      </c>
      <c r="G3277" t="s">
        <v>189</v>
      </c>
      <c r="I3277">
        <f t="shared" si="357"/>
        <v>1</v>
      </c>
      <c r="J3277" t="str">
        <f t="shared" si="358"/>
        <v>OK</v>
      </c>
      <c r="K3277" t="str">
        <f t="shared" si="359"/>
        <v>Successful</v>
      </c>
      <c r="L3277" t="str">
        <f t="shared" si="360"/>
        <v>Withdrawal</v>
      </c>
      <c r="M3277" t="str">
        <f t="shared" si="361"/>
        <v>OK</v>
      </c>
      <c r="N3277" t="str">
        <f t="shared" si="362"/>
        <v>OK</v>
      </c>
      <c r="O3277" t="str">
        <f>_xlfn.XLOOKUP(B3277,'01_Raw_ATMs'!A:A,'01_Raw_ATMs'!A:A,"Not Found")</f>
        <v>ATM012</v>
      </c>
      <c r="P3277" t="str">
        <f t="shared" si="363"/>
        <v>Valid</v>
      </c>
    </row>
    <row r="3278" spans="1:16">
      <c r="A3278" t="s">
        <v>3473</v>
      </c>
      <c r="B3278" t="s">
        <v>115</v>
      </c>
      <c r="C3278" s="2">
        <v>46120</v>
      </c>
      <c r="D3278" s="3">
        <v>0.62012731481481487</v>
      </c>
      <c r="E3278" t="s">
        <v>33</v>
      </c>
      <c r="F3278">
        <v>2000</v>
      </c>
      <c r="G3278" t="s">
        <v>189</v>
      </c>
      <c r="I3278">
        <f t="shared" si="357"/>
        <v>1</v>
      </c>
      <c r="J3278" t="str">
        <f t="shared" si="358"/>
        <v>OK</v>
      </c>
      <c r="K3278" t="str">
        <f t="shared" si="359"/>
        <v>Successful</v>
      </c>
      <c r="L3278" t="str">
        <f t="shared" si="360"/>
        <v>Withdrawal</v>
      </c>
      <c r="M3278" t="str">
        <f t="shared" si="361"/>
        <v>OK</v>
      </c>
      <c r="N3278" t="str">
        <f t="shared" si="362"/>
        <v>OK</v>
      </c>
      <c r="O3278" t="str">
        <f>_xlfn.XLOOKUP(B3278,'01_Raw_ATMs'!A:A,'01_Raw_ATMs'!A:A,"Not Found")</f>
        <v>ATM035</v>
      </c>
      <c r="P3278" t="str">
        <f t="shared" si="363"/>
        <v>Valid</v>
      </c>
    </row>
    <row r="3279" spans="1:16">
      <c r="A3279" t="s">
        <v>3474</v>
      </c>
      <c r="B3279" t="s">
        <v>164</v>
      </c>
      <c r="C3279" s="2">
        <v>46117</v>
      </c>
      <c r="D3279" s="3">
        <v>4.0833333333333333E-2</v>
      </c>
      <c r="E3279" t="s">
        <v>33</v>
      </c>
      <c r="F3279">
        <v>4000</v>
      </c>
      <c r="G3279" t="s">
        <v>189</v>
      </c>
      <c r="I3279">
        <f t="shared" si="357"/>
        <v>1</v>
      </c>
      <c r="J3279" t="str">
        <f t="shared" si="358"/>
        <v>OK</v>
      </c>
      <c r="K3279" t="str">
        <f t="shared" si="359"/>
        <v>Successful</v>
      </c>
      <c r="L3279" t="str">
        <f t="shared" si="360"/>
        <v>Withdrawal</v>
      </c>
      <c r="M3279" t="str">
        <f t="shared" si="361"/>
        <v>OK</v>
      </c>
      <c r="N3279" t="str">
        <f t="shared" si="362"/>
        <v>OK</v>
      </c>
      <c r="O3279" t="str">
        <f>_xlfn.XLOOKUP(B3279,'01_Raw_ATMs'!A:A,'01_Raw_ATMs'!A:A,"Not Found")</f>
        <v>ATM084</v>
      </c>
      <c r="P3279" t="str">
        <f t="shared" si="363"/>
        <v>Valid</v>
      </c>
    </row>
    <row r="3280" spans="1:16">
      <c r="A3280" t="s">
        <v>3475</v>
      </c>
      <c r="B3280" t="s">
        <v>178</v>
      </c>
      <c r="C3280" s="2">
        <v>45973</v>
      </c>
      <c r="D3280" s="3">
        <v>0.1404398148148148</v>
      </c>
      <c r="E3280" t="s">
        <v>33</v>
      </c>
      <c r="F3280">
        <v>4000</v>
      </c>
      <c r="G3280" t="s">
        <v>189</v>
      </c>
      <c r="I3280">
        <f t="shared" si="357"/>
        <v>1</v>
      </c>
      <c r="J3280" t="str">
        <f t="shared" si="358"/>
        <v>OK</v>
      </c>
      <c r="K3280" t="str">
        <f t="shared" si="359"/>
        <v>Successful</v>
      </c>
      <c r="L3280" t="str">
        <f t="shared" si="360"/>
        <v>Withdrawal</v>
      </c>
      <c r="M3280" t="str">
        <f t="shared" si="361"/>
        <v>OK</v>
      </c>
      <c r="N3280" t="str">
        <f t="shared" si="362"/>
        <v>OK</v>
      </c>
      <c r="O3280" t="str">
        <f>_xlfn.XLOOKUP(B3280,'01_Raw_ATMs'!A:A,'01_Raw_ATMs'!A:A,"Not Found")</f>
        <v>ATM098</v>
      </c>
      <c r="P3280" t="str">
        <f t="shared" si="363"/>
        <v>Valid</v>
      </c>
    </row>
    <row r="3281" spans="1:16">
      <c r="A3281" t="s">
        <v>3476</v>
      </c>
      <c r="B3281" t="s">
        <v>177</v>
      </c>
      <c r="C3281" s="2">
        <v>45739</v>
      </c>
      <c r="D3281" s="3">
        <v>0.78643518518518518</v>
      </c>
      <c r="E3281" t="s">
        <v>194</v>
      </c>
      <c r="F3281">
        <v>0</v>
      </c>
      <c r="G3281" t="s">
        <v>189</v>
      </c>
      <c r="I3281">
        <f t="shared" si="357"/>
        <v>1</v>
      </c>
      <c r="J3281" t="str">
        <f t="shared" si="358"/>
        <v>OK</v>
      </c>
      <c r="K3281" t="str">
        <f t="shared" si="359"/>
        <v>Successful</v>
      </c>
      <c r="L3281" t="str">
        <f t="shared" si="360"/>
        <v>Balance Inquiry</v>
      </c>
      <c r="M3281" t="str">
        <f t="shared" si="361"/>
        <v>OK</v>
      </c>
      <c r="N3281" t="str">
        <f t="shared" si="362"/>
        <v>OK</v>
      </c>
      <c r="O3281" t="str">
        <f>_xlfn.XLOOKUP(B3281,'01_Raw_ATMs'!A:A,'01_Raw_ATMs'!A:A,"Not Found")</f>
        <v>ATM097</v>
      </c>
      <c r="P3281" t="str">
        <f t="shared" si="363"/>
        <v>Valid</v>
      </c>
    </row>
    <row r="3282" spans="1:16">
      <c r="A3282" t="s">
        <v>3477</v>
      </c>
      <c r="B3282" t="s">
        <v>116</v>
      </c>
      <c r="C3282" s="2">
        <v>45674</v>
      </c>
      <c r="D3282" s="3">
        <v>0.95515046296296291</v>
      </c>
      <c r="E3282" t="s">
        <v>194</v>
      </c>
      <c r="F3282">
        <v>0</v>
      </c>
      <c r="G3282" t="s">
        <v>189</v>
      </c>
      <c r="I3282">
        <f t="shared" si="357"/>
        <v>1</v>
      </c>
      <c r="J3282" t="str">
        <f t="shared" si="358"/>
        <v>OK</v>
      </c>
      <c r="K3282" t="str">
        <f t="shared" si="359"/>
        <v>Successful</v>
      </c>
      <c r="L3282" t="str">
        <f t="shared" si="360"/>
        <v>Balance Inquiry</v>
      </c>
      <c r="M3282" t="str">
        <f t="shared" si="361"/>
        <v>OK</v>
      </c>
      <c r="N3282" t="str">
        <f t="shared" si="362"/>
        <v>OK</v>
      </c>
      <c r="O3282" t="str">
        <f>_xlfn.XLOOKUP(B3282,'01_Raw_ATMs'!A:A,'01_Raw_ATMs'!A:A,"Not Found")</f>
        <v>ATM036</v>
      </c>
      <c r="P3282" t="str">
        <f t="shared" si="363"/>
        <v>Valid</v>
      </c>
    </row>
    <row r="3283" spans="1:16">
      <c r="A3283" t="s">
        <v>3478</v>
      </c>
      <c r="B3283" t="s">
        <v>146</v>
      </c>
      <c r="C3283" s="2">
        <v>45808</v>
      </c>
      <c r="D3283" s="3">
        <v>0.33038194444444452</v>
      </c>
      <c r="E3283" t="s">
        <v>33</v>
      </c>
      <c r="F3283">
        <v>5000</v>
      </c>
      <c r="G3283" t="s">
        <v>189</v>
      </c>
      <c r="I3283">
        <f t="shared" si="357"/>
        <v>1</v>
      </c>
      <c r="J3283" t="str">
        <f t="shared" si="358"/>
        <v>OK</v>
      </c>
      <c r="K3283" t="str">
        <f t="shared" si="359"/>
        <v>Successful</v>
      </c>
      <c r="L3283" t="str">
        <f t="shared" si="360"/>
        <v>Withdrawal</v>
      </c>
      <c r="M3283" t="str">
        <f t="shared" si="361"/>
        <v>OK</v>
      </c>
      <c r="N3283" t="str">
        <f t="shared" si="362"/>
        <v>OK</v>
      </c>
      <c r="O3283" t="str">
        <f>_xlfn.XLOOKUP(B3283,'01_Raw_ATMs'!A:A,'01_Raw_ATMs'!A:A,"Not Found")</f>
        <v>ATM066</v>
      </c>
      <c r="P3283" t="str">
        <f t="shared" si="363"/>
        <v>Valid</v>
      </c>
    </row>
    <row r="3284" spans="1:16">
      <c r="A3284" t="s">
        <v>3479</v>
      </c>
      <c r="B3284" t="s">
        <v>128</v>
      </c>
      <c r="C3284" s="2">
        <v>45941</v>
      </c>
      <c r="D3284" s="3">
        <v>0.89266203703703706</v>
      </c>
      <c r="E3284" t="s">
        <v>33</v>
      </c>
      <c r="F3284">
        <v>2000</v>
      </c>
      <c r="G3284" t="s">
        <v>214</v>
      </c>
      <c r="H3284" t="s">
        <v>1215</v>
      </c>
      <c r="I3284">
        <f t="shared" si="357"/>
        <v>1</v>
      </c>
      <c r="J3284" t="str">
        <f t="shared" si="358"/>
        <v>OK</v>
      </c>
      <c r="K3284" t="str">
        <f t="shared" si="359"/>
        <v>Failed</v>
      </c>
      <c r="L3284" t="str">
        <f t="shared" si="360"/>
        <v>Withdrawal</v>
      </c>
      <c r="M3284" t="str">
        <f t="shared" si="361"/>
        <v>OK</v>
      </c>
      <c r="N3284" t="str">
        <f t="shared" si="362"/>
        <v>OK</v>
      </c>
      <c r="O3284" t="str">
        <f>_xlfn.XLOOKUP(B3284,'01_Raw_ATMs'!A:A,'01_Raw_ATMs'!A:A,"Not Found")</f>
        <v>ATM048</v>
      </c>
      <c r="P3284" t="str">
        <f t="shared" si="363"/>
        <v>Valid</v>
      </c>
    </row>
    <row r="3285" spans="1:16">
      <c r="A3285" t="s">
        <v>3480</v>
      </c>
      <c r="B3285" t="s">
        <v>135</v>
      </c>
      <c r="C3285" s="2">
        <v>45697</v>
      </c>
      <c r="D3285" s="3">
        <v>0.57741898148148152</v>
      </c>
      <c r="E3285" t="s">
        <v>33</v>
      </c>
      <c r="F3285">
        <v>8000</v>
      </c>
      <c r="G3285" t="s">
        <v>214</v>
      </c>
      <c r="H3285" t="s">
        <v>1094</v>
      </c>
      <c r="I3285">
        <f t="shared" si="357"/>
        <v>1</v>
      </c>
      <c r="J3285" t="str">
        <f t="shared" si="358"/>
        <v>OK</v>
      </c>
      <c r="K3285" t="str">
        <f t="shared" si="359"/>
        <v>Failed</v>
      </c>
      <c r="L3285" t="str">
        <f t="shared" si="360"/>
        <v>Withdrawal</v>
      </c>
      <c r="M3285" t="str">
        <f t="shared" si="361"/>
        <v>OK</v>
      </c>
      <c r="N3285" t="str">
        <f t="shared" si="362"/>
        <v>OK</v>
      </c>
      <c r="O3285" t="str">
        <f>_xlfn.XLOOKUP(B3285,'01_Raw_ATMs'!A:A,'01_Raw_ATMs'!A:A,"Not Found")</f>
        <v>ATM055</v>
      </c>
      <c r="P3285" t="str">
        <f t="shared" si="363"/>
        <v>Valid</v>
      </c>
    </row>
    <row r="3286" spans="1:16">
      <c r="A3286" t="s">
        <v>3481</v>
      </c>
      <c r="B3286" t="s">
        <v>117</v>
      </c>
      <c r="C3286" s="2">
        <v>45733</v>
      </c>
      <c r="D3286" s="3">
        <v>0.3175810185185185</v>
      </c>
      <c r="E3286" t="s">
        <v>33</v>
      </c>
      <c r="F3286">
        <v>5000</v>
      </c>
      <c r="G3286" t="s">
        <v>214</v>
      </c>
      <c r="H3286" t="s">
        <v>1215</v>
      </c>
      <c r="I3286">
        <f t="shared" si="357"/>
        <v>1</v>
      </c>
      <c r="J3286" t="str">
        <f t="shared" si="358"/>
        <v>OK</v>
      </c>
      <c r="K3286" t="str">
        <f t="shared" si="359"/>
        <v>Failed</v>
      </c>
      <c r="L3286" t="str">
        <f t="shared" si="360"/>
        <v>Withdrawal</v>
      </c>
      <c r="M3286" t="str">
        <f t="shared" si="361"/>
        <v>OK</v>
      </c>
      <c r="N3286" t="str">
        <f t="shared" si="362"/>
        <v>OK</v>
      </c>
      <c r="O3286" t="str">
        <f>_xlfn.XLOOKUP(B3286,'01_Raw_ATMs'!A:A,'01_Raw_ATMs'!A:A,"Not Found")</f>
        <v>ATM037</v>
      </c>
      <c r="P3286" t="str">
        <f t="shared" si="363"/>
        <v>Valid</v>
      </c>
    </row>
    <row r="3287" spans="1:16">
      <c r="A3287" t="s">
        <v>3482</v>
      </c>
      <c r="B3287" t="s">
        <v>96</v>
      </c>
      <c r="C3287" s="2">
        <v>45709</v>
      </c>
      <c r="D3287" s="3">
        <v>0.92474537037037041</v>
      </c>
      <c r="E3287" t="s">
        <v>33</v>
      </c>
      <c r="F3287">
        <v>1500</v>
      </c>
      <c r="G3287" t="s">
        <v>189</v>
      </c>
      <c r="I3287">
        <f t="shared" si="357"/>
        <v>1</v>
      </c>
      <c r="J3287" t="str">
        <f t="shared" si="358"/>
        <v>OK</v>
      </c>
      <c r="K3287" t="str">
        <f t="shared" si="359"/>
        <v>Successful</v>
      </c>
      <c r="L3287" t="str">
        <f t="shared" si="360"/>
        <v>Withdrawal</v>
      </c>
      <c r="M3287" t="str">
        <f t="shared" si="361"/>
        <v>OK</v>
      </c>
      <c r="N3287" t="str">
        <f t="shared" si="362"/>
        <v>OK</v>
      </c>
      <c r="O3287" t="str">
        <f>_xlfn.XLOOKUP(B3287,'01_Raw_ATMs'!A:A,'01_Raw_ATMs'!A:A,"Not Found")</f>
        <v>ATM018</v>
      </c>
      <c r="P3287" t="str">
        <f t="shared" si="363"/>
        <v>Valid</v>
      </c>
    </row>
    <row r="3288" spans="1:16">
      <c r="A3288" t="s">
        <v>3483</v>
      </c>
      <c r="B3288" t="s">
        <v>133</v>
      </c>
      <c r="C3288" s="2">
        <v>45789</v>
      </c>
      <c r="D3288" s="3">
        <v>6.0011574074074071E-2</v>
      </c>
      <c r="E3288" t="s">
        <v>33</v>
      </c>
      <c r="F3288">
        <v>5000</v>
      </c>
      <c r="G3288" t="s">
        <v>214</v>
      </c>
      <c r="H3288" t="s">
        <v>1080</v>
      </c>
      <c r="I3288">
        <f t="shared" si="357"/>
        <v>1</v>
      </c>
      <c r="J3288" t="str">
        <f t="shared" si="358"/>
        <v>OK</v>
      </c>
      <c r="K3288" t="str">
        <f t="shared" si="359"/>
        <v>Failed</v>
      </c>
      <c r="L3288" t="str">
        <f t="shared" si="360"/>
        <v>Withdrawal</v>
      </c>
      <c r="M3288" t="str">
        <f t="shared" si="361"/>
        <v>OK</v>
      </c>
      <c r="N3288" t="str">
        <f t="shared" si="362"/>
        <v>OK</v>
      </c>
      <c r="O3288" t="str">
        <f>_xlfn.XLOOKUP(B3288,'01_Raw_ATMs'!A:A,'01_Raw_ATMs'!A:A,"Not Found")</f>
        <v>ATM053</v>
      </c>
      <c r="P3288" t="str">
        <f t="shared" si="363"/>
        <v>Valid</v>
      </c>
    </row>
    <row r="3289" spans="1:16">
      <c r="A3289" t="s">
        <v>3484</v>
      </c>
      <c r="B3289" t="s">
        <v>155</v>
      </c>
      <c r="C3289" s="2">
        <v>46075</v>
      </c>
      <c r="D3289" s="3">
        <v>0.37317129629629631</v>
      </c>
      <c r="E3289" t="s">
        <v>33</v>
      </c>
      <c r="F3289">
        <v>8000</v>
      </c>
      <c r="G3289" t="s">
        <v>189</v>
      </c>
      <c r="I3289">
        <f t="shared" si="357"/>
        <v>1</v>
      </c>
      <c r="J3289" t="str">
        <f t="shared" si="358"/>
        <v>OK</v>
      </c>
      <c r="K3289" t="str">
        <f t="shared" si="359"/>
        <v>Successful</v>
      </c>
      <c r="L3289" t="str">
        <f t="shared" si="360"/>
        <v>Withdrawal</v>
      </c>
      <c r="M3289" t="str">
        <f t="shared" si="361"/>
        <v>OK</v>
      </c>
      <c r="N3289" t="str">
        <f t="shared" si="362"/>
        <v>OK</v>
      </c>
      <c r="O3289" t="str">
        <f>_xlfn.XLOOKUP(B3289,'01_Raw_ATMs'!A:A,'01_Raw_ATMs'!A:A,"Not Found")</f>
        <v>ATM075</v>
      </c>
      <c r="P3289" t="str">
        <f t="shared" si="363"/>
        <v>Valid</v>
      </c>
    </row>
    <row r="3290" spans="1:16">
      <c r="A3290" t="s">
        <v>3485</v>
      </c>
      <c r="B3290" t="s">
        <v>157</v>
      </c>
      <c r="C3290" s="2">
        <v>45816</v>
      </c>
      <c r="D3290" s="3">
        <v>0.74141203703703706</v>
      </c>
      <c r="E3290" t="s">
        <v>194</v>
      </c>
      <c r="F3290">
        <v>0</v>
      </c>
      <c r="G3290" t="s">
        <v>189</v>
      </c>
      <c r="I3290">
        <f t="shared" si="357"/>
        <v>1</v>
      </c>
      <c r="J3290" t="str">
        <f t="shared" si="358"/>
        <v>OK</v>
      </c>
      <c r="K3290" t="str">
        <f t="shared" si="359"/>
        <v>Successful</v>
      </c>
      <c r="L3290" t="str">
        <f t="shared" si="360"/>
        <v>Balance Inquiry</v>
      </c>
      <c r="M3290" t="str">
        <f t="shared" si="361"/>
        <v>OK</v>
      </c>
      <c r="N3290" t="str">
        <f t="shared" si="362"/>
        <v>OK</v>
      </c>
      <c r="O3290" t="str">
        <f>_xlfn.XLOOKUP(B3290,'01_Raw_ATMs'!A:A,'01_Raw_ATMs'!A:A,"Not Found")</f>
        <v>ATM077</v>
      </c>
      <c r="P3290" t="str">
        <f t="shared" si="363"/>
        <v>Valid</v>
      </c>
    </row>
    <row r="3291" spans="1:16">
      <c r="A3291" t="s">
        <v>3486</v>
      </c>
      <c r="B3291" t="s">
        <v>112</v>
      </c>
      <c r="C3291" s="2">
        <v>45878</v>
      </c>
      <c r="D3291" s="3">
        <v>0.52484953703703707</v>
      </c>
      <c r="E3291" t="s">
        <v>33</v>
      </c>
      <c r="F3291">
        <v>4000</v>
      </c>
      <c r="G3291" t="s">
        <v>189</v>
      </c>
      <c r="I3291">
        <f t="shared" si="357"/>
        <v>1</v>
      </c>
      <c r="J3291" t="str">
        <f t="shared" si="358"/>
        <v>OK</v>
      </c>
      <c r="K3291" t="str">
        <f t="shared" si="359"/>
        <v>Successful</v>
      </c>
      <c r="L3291" t="str">
        <f t="shared" si="360"/>
        <v>Withdrawal</v>
      </c>
      <c r="M3291" t="str">
        <f t="shared" si="361"/>
        <v>OK</v>
      </c>
      <c r="N3291" t="str">
        <f t="shared" si="362"/>
        <v>OK</v>
      </c>
      <c r="O3291" t="str">
        <f>_xlfn.XLOOKUP(B3291,'01_Raw_ATMs'!A:A,'01_Raw_ATMs'!A:A,"Not Found")</f>
        <v>ATM032</v>
      </c>
      <c r="P3291" t="str">
        <f t="shared" si="363"/>
        <v>Valid</v>
      </c>
    </row>
    <row r="3292" spans="1:16">
      <c r="A3292" t="s">
        <v>3487</v>
      </c>
      <c r="B3292" t="s">
        <v>140</v>
      </c>
      <c r="C3292" s="2">
        <v>46165</v>
      </c>
      <c r="D3292" s="3">
        <v>0.63290509259259264</v>
      </c>
      <c r="E3292" t="s">
        <v>211</v>
      </c>
      <c r="F3292">
        <v>0</v>
      </c>
      <c r="G3292" t="s">
        <v>189</v>
      </c>
      <c r="I3292">
        <f t="shared" si="357"/>
        <v>1</v>
      </c>
      <c r="J3292" t="str">
        <f t="shared" si="358"/>
        <v>OK</v>
      </c>
      <c r="K3292" t="str">
        <f t="shared" si="359"/>
        <v>Successful</v>
      </c>
      <c r="L3292" t="str">
        <f t="shared" si="360"/>
        <v>Mini Statement</v>
      </c>
      <c r="M3292" t="str">
        <f t="shared" si="361"/>
        <v>OK</v>
      </c>
      <c r="N3292" t="str">
        <f t="shared" si="362"/>
        <v>OK</v>
      </c>
      <c r="O3292" t="str">
        <f>_xlfn.XLOOKUP(B3292,'01_Raw_ATMs'!A:A,'01_Raw_ATMs'!A:A,"Not Found")</f>
        <v>ATM060</v>
      </c>
      <c r="P3292" t="str">
        <f t="shared" si="363"/>
        <v>Valid</v>
      </c>
    </row>
    <row r="3293" spans="1:16">
      <c r="A3293" t="s">
        <v>3488</v>
      </c>
      <c r="B3293" t="s">
        <v>119</v>
      </c>
      <c r="C3293" s="2">
        <v>45782</v>
      </c>
      <c r="D3293" s="3">
        <v>0.39804398148148151</v>
      </c>
      <c r="E3293" t="s">
        <v>33</v>
      </c>
      <c r="F3293">
        <v>2500</v>
      </c>
      <c r="G3293" t="s">
        <v>189</v>
      </c>
      <c r="I3293">
        <f t="shared" si="357"/>
        <v>1</v>
      </c>
      <c r="J3293" t="str">
        <f t="shared" si="358"/>
        <v>OK</v>
      </c>
      <c r="K3293" t="str">
        <f t="shared" si="359"/>
        <v>Successful</v>
      </c>
      <c r="L3293" t="str">
        <f t="shared" si="360"/>
        <v>Withdrawal</v>
      </c>
      <c r="M3293" t="str">
        <f t="shared" si="361"/>
        <v>OK</v>
      </c>
      <c r="N3293" t="str">
        <f t="shared" si="362"/>
        <v>OK</v>
      </c>
      <c r="O3293" t="str">
        <f>_xlfn.XLOOKUP(B3293,'01_Raw_ATMs'!A:A,'01_Raw_ATMs'!A:A,"Not Found")</f>
        <v>ATM039</v>
      </c>
      <c r="P3293" t="str">
        <f t="shared" si="363"/>
        <v>Valid</v>
      </c>
    </row>
    <row r="3294" spans="1:16">
      <c r="A3294" t="s">
        <v>3489</v>
      </c>
      <c r="B3294" t="s">
        <v>112</v>
      </c>
      <c r="C3294" s="2">
        <v>45755</v>
      </c>
      <c r="D3294" s="3">
        <v>0.5267708333333333</v>
      </c>
      <c r="E3294" t="s">
        <v>194</v>
      </c>
      <c r="F3294">
        <v>0</v>
      </c>
      <c r="G3294" t="s">
        <v>214</v>
      </c>
      <c r="H3294" t="s">
        <v>1080</v>
      </c>
      <c r="I3294">
        <f t="shared" si="357"/>
        <v>1</v>
      </c>
      <c r="J3294" t="str">
        <f t="shared" si="358"/>
        <v>OK</v>
      </c>
      <c r="K3294" t="str">
        <f t="shared" si="359"/>
        <v>Failed</v>
      </c>
      <c r="L3294" t="str">
        <f t="shared" si="360"/>
        <v>Balance Inquiry</v>
      </c>
      <c r="M3294" t="str">
        <f t="shared" si="361"/>
        <v>OK</v>
      </c>
      <c r="N3294" t="str">
        <f t="shared" si="362"/>
        <v>OK</v>
      </c>
      <c r="O3294" t="str">
        <f>_xlfn.XLOOKUP(B3294,'01_Raw_ATMs'!A:A,'01_Raw_ATMs'!A:A,"Not Found")</f>
        <v>ATM032</v>
      </c>
      <c r="P3294" t="str">
        <f t="shared" si="363"/>
        <v>Valid</v>
      </c>
    </row>
    <row r="3295" spans="1:16">
      <c r="A3295" t="s">
        <v>3490</v>
      </c>
      <c r="B3295" t="s">
        <v>87</v>
      </c>
      <c r="C3295" s="2">
        <v>45816</v>
      </c>
      <c r="D3295" s="3">
        <v>0.97569444444444442</v>
      </c>
      <c r="E3295" t="s">
        <v>33</v>
      </c>
      <c r="F3295">
        <v>1000</v>
      </c>
      <c r="G3295" t="s">
        <v>189</v>
      </c>
      <c r="I3295">
        <f t="shared" si="357"/>
        <v>1</v>
      </c>
      <c r="J3295" t="str">
        <f t="shared" si="358"/>
        <v>OK</v>
      </c>
      <c r="K3295" t="str">
        <f t="shared" si="359"/>
        <v>Successful</v>
      </c>
      <c r="L3295" t="str">
        <f t="shared" si="360"/>
        <v>Withdrawal</v>
      </c>
      <c r="M3295" t="str">
        <f t="shared" si="361"/>
        <v>OK</v>
      </c>
      <c r="N3295" t="str">
        <f t="shared" si="362"/>
        <v>OK</v>
      </c>
      <c r="O3295" t="str">
        <f>_xlfn.XLOOKUP(B3295,'01_Raw_ATMs'!A:A,'01_Raw_ATMs'!A:A,"Not Found")</f>
        <v>ATM011</v>
      </c>
      <c r="P3295" t="str">
        <f t="shared" si="363"/>
        <v>Valid</v>
      </c>
    </row>
    <row r="3296" spans="1:16">
      <c r="A3296" t="s">
        <v>3491</v>
      </c>
      <c r="B3296" t="s">
        <v>81</v>
      </c>
      <c r="C3296" s="2">
        <v>46135</v>
      </c>
      <c r="D3296" s="3">
        <v>0.88186342592592593</v>
      </c>
      <c r="E3296" t="s">
        <v>33</v>
      </c>
      <c r="F3296">
        <v>1000</v>
      </c>
      <c r="G3296" t="s">
        <v>214</v>
      </c>
      <c r="H3296" t="s">
        <v>42</v>
      </c>
      <c r="I3296">
        <f t="shared" si="357"/>
        <v>1</v>
      </c>
      <c r="J3296" t="str">
        <f t="shared" si="358"/>
        <v>OK</v>
      </c>
      <c r="K3296" t="str">
        <f t="shared" si="359"/>
        <v>Failed</v>
      </c>
      <c r="L3296" t="str">
        <f t="shared" si="360"/>
        <v>Withdrawal</v>
      </c>
      <c r="M3296" t="str">
        <f t="shared" si="361"/>
        <v>OK</v>
      </c>
      <c r="N3296" t="str">
        <f t="shared" si="362"/>
        <v>OK</v>
      </c>
      <c r="O3296" t="str">
        <f>_xlfn.XLOOKUP(B3296,'01_Raw_ATMs'!A:A,'01_Raw_ATMs'!A:A,"Not Found")</f>
        <v>ATM007</v>
      </c>
      <c r="P3296" t="str">
        <f t="shared" si="363"/>
        <v>Valid</v>
      </c>
    </row>
    <row r="3297" spans="1:16">
      <c r="A3297" t="s">
        <v>3492</v>
      </c>
      <c r="B3297" t="s">
        <v>175</v>
      </c>
      <c r="C3297" s="2">
        <v>45890</v>
      </c>
      <c r="D3297" s="3">
        <v>0.87173611111111116</v>
      </c>
      <c r="E3297" t="s">
        <v>194</v>
      </c>
      <c r="F3297">
        <v>0</v>
      </c>
      <c r="G3297" t="s">
        <v>189</v>
      </c>
      <c r="I3297">
        <f t="shared" si="357"/>
        <v>1</v>
      </c>
      <c r="J3297" t="str">
        <f t="shared" si="358"/>
        <v>OK</v>
      </c>
      <c r="K3297" t="str">
        <f t="shared" si="359"/>
        <v>Successful</v>
      </c>
      <c r="L3297" t="str">
        <f t="shared" si="360"/>
        <v>Balance Inquiry</v>
      </c>
      <c r="M3297" t="str">
        <f t="shared" si="361"/>
        <v>OK</v>
      </c>
      <c r="N3297" t="str">
        <f t="shared" si="362"/>
        <v>OK</v>
      </c>
      <c r="O3297" t="str">
        <f>_xlfn.XLOOKUP(B3297,'01_Raw_ATMs'!A:A,'01_Raw_ATMs'!A:A,"Not Found")</f>
        <v>ATM095</v>
      </c>
      <c r="P3297" t="str">
        <f t="shared" si="363"/>
        <v>Valid</v>
      </c>
    </row>
    <row r="3298" spans="1:16">
      <c r="A3298" t="s">
        <v>3493</v>
      </c>
      <c r="B3298" t="s">
        <v>108</v>
      </c>
      <c r="C3298" s="2">
        <v>45965</v>
      </c>
      <c r="D3298" s="3">
        <v>0.30107638888888888</v>
      </c>
      <c r="E3298" t="s">
        <v>194</v>
      </c>
      <c r="F3298">
        <v>0</v>
      </c>
      <c r="G3298" t="s">
        <v>189</v>
      </c>
      <c r="I3298">
        <f t="shared" si="357"/>
        <v>1</v>
      </c>
      <c r="J3298" t="str">
        <f t="shared" si="358"/>
        <v>OK</v>
      </c>
      <c r="K3298" t="str">
        <f t="shared" si="359"/>
        <v>Successful</v>
      </c>
      <c r="L3298" t="str">
        <f t="shared" si="360"/>
        <v>Balance Inquiry</v>
      </c>
      <c r="M3298" t="str">
        <f t="shared" si="361"/>
        <v>OK</v>
      </c>
      <c r="N3298" t="str">
        <f t="shared" si="362"/>
        <v>OK</v>
      </c>
      <c r="O3298" t="str">
        <f>_xlfn.XLOOKUP(B3298,'01_Raw_ATMs'!A:A,'01_Raw_ATMs'!A:A,"Not Found")</f>
        <v>ATM028</v>
      </c>
      <c r="P3298" t="str">
        <f t="shared" si="363"/>
        <v>Valid</v>
      </c>
    </row>
    <row r="3299" spans="1:16">
      <c r="A3299" t="s">
        <v>3494</v>
      </c>
      <c r="B3299" t="s">
        <v>99</v>
      </c>
      <c r="C3299" s="2">
        <v>46139</v>
      </c>
      <c r="D3299" s="3">
        <v>0.3178125</v>
      </c>
      <c r="E3299" t="s">
        <v>33</v>
      </c>
      <c r="F3299">
        <v>10000</v>
      </c>
      <c r="G3299" t="s">
        <v>189</v>
      </c>
      <c r="I3299">
        <f t="shared" si="357"/>
        <v>1</v>
      </c>
      <c r="J3299" t="str">
        <f t="shared" si="358"/>
        <v>OK</v>
      </c>
      <c r="K3299" t="str">
        <f t="shared" si="359"/>
        <v>Successful</v>
      </c>
      <c r="L3299" t="str">
        <f t="shared" si="360"/>
        <v>Withdrawal</v>
      </c>
      <c r="M3299" t="str">
        <f t="shared" si="361"/>
        <v>OK</v>
      </c>
      <c r="N3299" t="str">
        <f t="shared" si="362"/>
        <v>OK</v>
      </c>
      <c r="O3299" t="str">
        <f>_xlfn.XLOOKUP(B3299,'01_Raw_ATMs'!A:A,'01_Raw_ATMs'!A:A,"Not Found")</f>
        <v>ATM020</v>
      </c>
      <c r="P3299" t="str">
        <f t="shared" si="363"/>
        <v>Valid</v>
      </c>
    </row>
    <row r="3300" spans="1:16">
      <c r="A3300" t="s">
        <v>3495</v>
      </c>
      <c r="B3300" t="s">
        <v>166</v>
      </c>
      <c r="C3300" s="2">
        <v>46050</v>
      </c>
      <c r="D3300" s="3">
        <v>0.49155092592592592</v>
      </c>
      <c r="E3300" t="s">
        <v>33</v>
      </c>
      <c r="F3300">
        <v>1500</v>
      </c>
      <c r="G3300" t="s">
        <v>189</v>
      </c>
      <c r="I3300">
        <f t="shared" si="357"/>
        <v>1</v>
      </c>
      <c r="J3300" t="str">
        <f t="shared" si="358"/>
        <v>OK</v>
      </c>
      <c r="K3300" t="str">
        <f t="shared" si="359"/>
        <v>Successful</v>
      </c>
      <c r="L3300" t="str">
        <f t="shared" si="360"/>
        <v>Withdrawal</v>
      </c>
      <c r="M3300" t="str">
        <f t="shared" si="361"/>
        <v>OK</v>
      </c>
      <c r="N3300" t="str">
        <f t="shared" si="362"/>
        <v>OK</v>
      </c>
      <c r="O3300" t="str">
        <f>_xlfn.XLOOKUP(B3300,'01_Raw_ATMs'!A:A,'01_Raw_ATMs'!A:A,"Not Found")</f>
        <v>ATM086</v>
      </c>
      <c r="P3300" t="str">
        <f t="shared" si="363"/>
        <v>Valid</v>
      </c>
    </row>
    <row r="3301" spans="1:16">
      <c r="A3301" t="s">
        <v>3496</v>
      </c>
      <c r="B3301" t="s">
        <v>71</v>
      </c>
      <c r="C3301" s="2">
        <v>45995</v>
      </c>
      <c r="D3301" s="3">
        <v>0.74005787037037041</v>
      </c>
      <c r="E3301" t="s">
        <v>33</v>
      </c>
      <c r="F3301">
        <v>6000</v>
      </c>
      <c r="G3301" t="s">
        <v>189</v>
      </c>
      <c r="I3301">
        <f t="shared" si="357"/>
        <v>1</v>
      </c>
      <c r="J3301" t="str">
        <f t="shared" si="358"/>
        <v>OK</v>
      </c>
      <c r="K3301" t="str">
        <f t="shared" si="359"/>
        <v>Successful</v>
      </c>
      <c r="L3301" t="str">
        <f t="shared" si="360"/>
        <v>Withdrawal</v>
      </c>
      <c r="M3301" t="str">
        <f t="shared" si="361"/>
        <v>OK</v>
      </c>
      <c r="N3301" t="str">
        <f t="shared" si="362"/>
        <v>OK</v>
      </c>
      <c r="O3301" t="str">
        <f>_xlfn.XLOOKUP(B3301,'01_Raw_ATMs'!A:A,'01_Raw_ATMs'!A:A,"Not Found")</f>
        <v>ATM002</v>
      </c>
      <c r="P3301" t="str">
        <f t="shared" si="363"/>
        <v>Valid</v>
      </c>
    </row>
    <row r="3302" spans="1:16">
      <c r="A3302" t="s">
        <v>3497</v>
      </c>
      <c r="B3302" t="s">
        <v>124</v>
      </c>
      <c r="C3302" s="2">
        <v>45895</v>
      </c>
      <c r="D3302" s="3">
        <v>0.1246643518518518</v>
      </c>
      <c r="E3302" t="s">
        <v>261</v>
      </c>
      <c r="F3302">
        <v>10000</v>
      </c>
      <c r="G3302" t="s">
        <v>189</v>
      </c>
      <c r="I3302">
        <f t="shared" si="357"/>
        <v>1</v>
      </c>
      <c r="J3302" t="str">
        <f t="shared" si="358"/>
        <v>OK</v>
      </c>
      <c r="K3302" t="str">
        <f t="shared" si="359"/>
        <v>Successful</v>
      </c>
      <c r="L3302" t="str">
        <f t="shared" si="360"/>
        <v>Cash Deposit</v>
      </c>
      <c r="M3302" t="str">
        <f t="shared" si="361"/>
        <v>OK</v>
      </c>
      <c r="N3302" t="str">
        <f t="shared" si="362"/>
        <v>OK</v>
      </c>
      <c r="O3302" t="str">
        <f>_xlfn.XLOOKUP(B3302,'01_Raw_ATMs'!A:A,'01_Raw_ATMs'!A:A,"Not Found")</f>
        <v>ATM044</v>
      </c>
      <c r="P3302" t="str">
        <f t="shared" si="363"/>
        <v>Valid</v>
      </c>
    </row>
    <row r="3303" spans="1:16">
      <c r="A3303" t="s">
        <v>3498</v>
      </c>
      <c r="B3303" t="s">
        <v>91</v>
      </c>
      <c r="C3303" s="2">
        <v>45925</v>
      </c>
      <c r="D3303" s="3">
        <v>0.69403935185185184</v>
      </c>
      <c r="E3303" t="s">
        <v>33</v>
      </c>
      <c r="F3303">
        <v>8000</v>
      </c>
      <c r="G3303" t="s">
        <v>214</v>
      </c>
      <c r="H3303" t="s">
        <v>1080</v>
      </c>
      <c r="I3303">
        <f t="shared" si="357"/>
        <v>1</v>
      </c>
      <c r="J3303" t="str">
        <f t="shared" si="358"/>
        <v>OK</v>
      </c>
      <c r="K3303" t="str">
        <f t="shared" si="359"/>
        <v>Failed</v>
      </c>
      <c r="L3303" t="str">
        <f t="shared" si="360"/>
        <v>Withdrawal</v>
      </c>
      <c r="M3303" t="str">
        <f t="shared" si="361"/>
        <v>OK</v>
      </c>
      <c r="N3303" t="str">
        <f t="shared" si="362"/>
        <v>OK</v>
      </c>
      <c r="O3303" t="str">
        <f>_xlfn.XLOOKUP(B3303,'01_Raw_ATMs'!A:A,'01_Raw_ATMs'!A:A,"Not Found")</f>
        <v>ATM014</v>
      </c>
      <c r="P3303" t="str">
        <f t="shared" si="363"/>
        <v>Valid</v>
      </c>
    </row>
    <row r="3304" spans="1:16">
      <c r="A3304" t="s">
        <v>3499</v>
      </c>
      <c r="B3304" t="s">
        <v>77</v>
      </c>
      <c r="C3304" s="2">
        <v>46036</v>
      </c>
      <c r="D3304" s="3">
        <v>0.58953703703703708</v>
      </c>
      <c r="E3304" t="s">
        <v>33</v>
      </c>
      <c r="F3304">
        <v>5000</v>
      </c>
      <c r="G3304" t="s">
        <v>189</v>
      </c>
      <c r="I3304">
        <f t="shared" si="357"/>
        <v>1</v>
      </c>
      <c r="J3304" t="str">
        <f t="shared" si="358"/>
        <v>OK</v>
      </c>
      <c r="K3304" t="str">
        <f t="shared" si="359"/>
        <v>Successful</v>
      </c>
      <c r="L3304" t="str">
        <f t="shared" si="360"/>
        <v>Withdrawal</v>
      </c>
      <c r="M3304" t="str">
        <f t="shared" si="361"/>
        <v>OK</v>
      </c>
      <c r="N3304" t="str">
        <f t="shared" si="362"/>
        <v>OK</v>
      </c>
      <c r="O3304" t="str">
        <f>_xlfn.XLOOKUP(B3304,'01_Raw_ATMs'!A:A,'01_Raw_ATMs'!A:A,"Not Found")</f>
        <v>ATM005</v>
      </c>
      <c r="P3304" t="str">
        <f t="shared" si="363"/>
        <v>Valid</v>
      </c>
    </row>
    <row r="3305" spans="1:16">
      <c r="A3305" t="s">
        <v>3500</v>
      </c>
      <c r="B3305" t="s">
        <v>112</v>
      </c>
      <c r="C3305" s="2">
        <v>45660</v>
      </c>
      <c r="D3305" s="3">
        <v>0.6433564814814815</v>
      </c>
      <c r="E3305" t="s">
        <v>33</v>
      </c>
      <c r="F3305">
        <v>6000</v>
      </c>
      <c r="G3305" t="s">
        <v>189</v>
      </c>
      <c r="I3305">
        <f t="shared" si="357"/>
        <v>1</v>
      </c>
      <c r="J3305" t="str">
        <f t="shared" si="358"/>
        <v>OK</v>
      </c>
      <c r="K3305" t="str">
        <f t="shared" si="359"/>
        <v>Successful</v>
      </c>
      <c r="L3305" t="str">
        <f t="shared" si="360"/>
        <v>Withdrawal</v>
      </c>
      <c r="M3305" t="str">
        <f t="shared" si="361"/>
        <v>OK</v>
      </c>
      <c r="N3305" t="str">
        <f t="shared" si="362"/>
        <v>OK</v>
      </c>
      <c r="O3305" t="str">
        <f>_xlfn.XLOOKUP(B3305,'01_Raw_ATMs'!A:A,'01_Raw_ATMs'!A:A,"Not Found")</f>
        <v>ATM032</v>
      </c>
      <c r="P3305" t="str">
        <f t="shared" si="363"/>
        <v>Valid</v>
      </c>
    </row>
    <row r="3306" spans="1:16">
      <c r="A3306" t="s">
        <v>3501</v>
      </c>
      <c r="B3306" t="s">
        <v>123</v>
      </c>
      <c r="C3306" s="2">
        <v>46149</v>
      </c>
      <c r="D3306" s="3">
        <v>0.36714120370370368</v>
      </c>
      <c r="E3306" t="s">
        <v>211</v>
      </c>
      <c r="F3306">
        <v>0</v>
      </c>
      <c r="G3306" t="s">
        <v>189</v>
      </c>
      <c r="I3306">
        <f t="shared" si="357"/>
        <v>1</v>
      </c>
      <c r="J3306" t="str">
        <f t="shared" si="358"/>
        <v>OK</v>
      </c>
      <c r="K3306" t="str">
        <f t="shared" si="359"/>
        <v>Successful</v>
      </c>
      <c r="L3306" t="str">
        <f t="shared" si="360"/>
        <v>Mini Statement</v>
      </c>
      <c r="M3306" t="str">
        <f t="shared" si="361"/>
        <v>OK</v>
      </c>
      <c r="N3306" t="str">
        <f t="shared" si="362"/>
        <v>OK</v>
      </c>
      <c r="O3306" t="str">
        <f>_xlfn.XLOOKUP(B3306,'01_Raw_ATMs'!A:A,'01_Raw_ATMs'!A:A,"Not Found")</f>
        <v>ATM043</v>
      </c>
      <c r="P3306" t="str">
        <f t="shared" si="363"/>
        <v>Valid</v>
      </c>
    </row>
    <row r="3307" spans="1:16">
      <c r="A3307" t="s">
        <v>3502</v>
      </c>
      <c r="B3307" t="s">
        <v>179</v>
      </c>
      <c r="C3307" s="2">
        <v>45955</v>
      </c>
      <c r="D3307" s="3">
        <v>0.83355324074074078</v>
      </c>
      <c r="E3307" t="s">
        <v>33</v>
      </c>
      <c r="F3307">
        <v>2500</v>
      </c>
      <c r="G3307" t="s">
        <v>189</v>
      </c>
      <c r="I3307">
        <f t="shared" si="357"/>
        <v>1</v>
      </c>
      <c r="J3307" t="str">
        <f t="shared" si="358"/>
        <v>OK</v>
      </c>
      <c r="K3307" t="str">
        <f t="shared" si="359"/>
        <v>Successful</v>
      </c>
      <c r="L3307" t="str">
        <f t="shared" si="360"/>
        <v>Withdrawal</v>
      </c>
      <c r="M3307" t="str">
        <f t="shared" si="361"/>
        <v>OK</v>
      </c>
      <c r="N3307" t="str">
        <f t="shared" si="362"/>
        <v>OK</v>
      </c>
      <c r="O3307" t="str">
        <f>_xlfn.XLOOKUP(B3307,'01_Raw_ATMs'!A:A,'01_Raw_ATMs'!A:A,"Not Found")</f>
        <v>ATM099</v>
      </c>
      <c r="P3307" t="str">
        <f t="shared" si="363"/>
        <v>Valid</v>
      </c>
    </row>
    <row r="3308" spans="1:16">
      <c r="A3308" t="s">
        <v>3503</v>
      </c>
      <c r="B3308" t="s">
        <v>93</v>
      </c>
      <c r="C3308" s="2">
        <v>45825</v>
      </c>
      <c r="D3308" s="3">
        <v>0.50326388888888884</v>
      </c>
      <c r="E3308" t="s">
        <v>33</v>
      </c>
      <c r="F3308">
        <v>10000</v>
      </c>
      <c r="G3308" t="s">
        <v>189</v>
      </c>
      <c r="I3308">
        <f t="shared" si="357"/>
        <v>1</v>
      </c>
      <c r="J3308" t="str">
        <f t="shared" si="358"/>
        <v>OK</v>
      </c>
      <c r="K3308" t="str">
        <f t="shared" si="359"/>
        <v>Successful</v>
      </c>
      <c r="L3308" t="str">
        <f t="shared" si="360"/>
        <v>Withdrawal</v>
      </c>
      <c r="M3308" t="str">
        <f t="shared" si="361"/>
        <v>OK</v>
      </c>
      <c r="N3308" t="str">
        <f t="shared" si="362"/>
        <v>OK</v>
      </c>
      <c r="O3308" t="str">
        <f>_xlfn.XLOOKUP(B3308,'01_Raw_ATMs'!A:A,'01_Raw_ATMs'!A:A,"Not Found")</f>
        <v>ATM016</v>
      </c>
      <c r="P3308" t="str">
        <f t="shared" si="363"/>
        <v>Valid</v>
      </c>
    </row>
    <row r="3309" spans="1:16">
      <c r="A3309" t="s">
        <v>3504</v>
      </c>
      <c r="B3309" t="s">
        <v>132</v>
      </c>
      <c r="C3309" s="2">
        <v>45757</v>
      </c>
      <c r="D3309" s="3">
        <v>6.3553240740740743E-2</v>
      </c>
      <c r="E3309" t="s">
        <v>33</v>
      </c>
      <c r="F3309">
        <v>10000</v>
      </c>
      <c r="G3309" t="s">
        <v>189</v>
      </c>
      <c r="I3309">
        <f t="shared" si="357"/>
        <v>1</v>
      </c>
      <c r="J3309" t="str">
        <f t="shared" si="358"/>
        <v>OK</v>
      </c>
      <c r="K3309" t="str">
        <f t="shared" si="359"/>
        <v>Successful</v>
      </c>
      <c r="L3309" t="str">
        <f t="shared" si="360"/>
        <v>Withdrawal</v>
      </c>
      <c r="M3309" t="str">
        <f t="shared" si="361"/>
        <v>OK</v>
      </c>
      <c r="N3309" t="str">
        <f t="shared" si="362"/>
        <v>OK</v>
      </c>
      <c r="O3309" t="str">
        <f>_xlfn.XLOOKUP(B3309,'01_Raw_ATMs'!A:A,'01_Raw_ATMs'!A:A,"Not Found")</f>
        <v>ATM052</v>
      </c>
      <c r="P3309" t="str">
        <f t="shared" si="363"/>
        <v>Valid</v>
      </c>
    </row>
    <row r="3310" spans="1:16">
      <c r="A3310" t="s">
        <v>3505</v>
      </c>
      <c r="B3310" t="s">
        <v>144</v>
      </c>
      <c r="C3310" s="2">
        <v>46016</v>
      </c>
      <c r="D3310" s="3">
        <v>0.22644675925925931</v>
      </c>
      <c r="E3310" t="s">
        <v>194</v>
      </c>
      <c r="F3310">
        <v>0</v>
      </c>
      <c r="G3310" t="s">
        <v>189</v>
      </c>
      <c r="I3310">
        <f t="shared" si="357"/>
        <v>1</v>
      </c>
      <c r="J3310" t="str">
        <f t="shared" si="358"/>
        <v>OK</v>
      </c>
      <c r="K3310" t="str">
        <f t="shared" si="359"/>
        <v>Successful</v>
      </c>
      <c r="L3310" t="str">
        <f t="shared" si="360"/>
        <v>Balance Inquiry</v>
      </c>
      <c r="M3310" t="str">
        <f t="shared" si="361"/>
        <v>OK</v>
      </c>
      <c r="N3310" t="str">
        <f t="shared" si="362"/>
        <v>OK</v>
      </c>
      <c r="O3310" t="str">
        <f>_xlfn.XLOOKUP(B3310,'01_Raw_ATMs'!A:A,'01_Raw_ATMs'!A:A,"Not Found")</f>
        <v>ATM064</v>
      </c>
      <c r="P3310" t="str">
        <f t="shared" si="363"/>
        <v>Valid</v>
      </c>
    </row>
    <row r="3311" spans="1:16">
      <c r="A3311" t="s">
        <v>3506</v>
      </c>
      <c r="B3311" t="s">
        <v>102</v>
      </c>
      <c r="C3311" s="2">
        <v>45704</v>
      </c>
      <c r="D3311" s="3">
        <v>0.30686342592592591</v>
      </c>
      <c r="E3311" t="s">
        <v>33</v>
      </c>
      <c r="F3311">
        <v>8000</v>
      </c>
      <c r="G3311" t="s">
        <v>189</v>
      </c>
      <c r="I3311">
        <f t="shared" si="357"/>
        <v>1</v>
      </c>
      <c r="J3311" t="str">
        <f t="shared" si="358"/>
        <v>OK</v>
      </c>
      <c r="K3311" t="str">
        <f t="shared" si="359"/>
        <v>Successful</v>
      </c>
      <c r="L3311" t="str">
        <f t="shared" si="360"/>
        <v>Withdrawal</v>
      </c>
      <c r="M3311" t="str">
        <f t="shared" si="361"/>
        <v>OK</v>
      </c>
      <c r="N3311" t="str">
        <f t="shared" si="362"/>
        <v>OK</v>
      </c>
      <c r="O3311" t="str">
        <f>_xlfn.XLOOKUP(B3311,'01_Raw_ATMs'!A:A,'01_Raw_ATMs'!A:A,"Not Found")</f>
        <v>ATM023</v>
      </c>
      <c r="P3311" t="str">
        <f t="shared" si="363"/>
        <v>Valid</v>
      </c>
    </row>
    <row r="3312" spans="1:16">
      <c r="A3312" t="s">
        <v>3507</v>
      </c>
      <c r="B3312" t="s">
        <v>85</v>
      </c>
      <c r="C3312" s="2">
        <v>45861</v>
      </c>
      <c r="D3312" s="3">
        <v>0.67515046296296299</v>
      </c>
      <c r="E3312" t="s">
        <v>33</v>
      </c>
      <c r="F3312">
        <v>2000</v>
      </c>
      <c r="G3312" t="s">
        <v>189</v>
      </c>
      <c r="I3312">
        <f t="shared" si="357"/>
        <v>1</v>
      </c>
      <c r="J3312" t="str">
        <f t="shared" si="358"/>
        <v>OK</v>
      </c>
      <c r="K3312" t="str">
        <f t="shared" si="359"/>
        <v>Successful</v>
      </c>
      <c r="L3312" t="str">
        <f t="shared" si="360"/>
        <v>Withdrawal</v>
      </c>
      <c r="M3312" t="str">
        <f t="shared" si="361"/>
        <v>OK</v>
      </c>
      <c r="N3312" t="str">
        <f t="shared" si="362"/>
        <v>OK</v>
      </c>
      <c r="O3312" t="str">
        <f>_xlfn.XLOOKUP(B3312,'01_Raw_ATMs'!A:A,'01_Raw_ATMs'!A:A,"Not Found")</f>
        <v>ATM010</v>
      </c>
      <c r="P3312" t="str">
        <f t="shared" si="363"/>
        <v>Valid</v>
      </c>
    </row>
    <row r="3313" spans="1:16">
      <c r="A3313" t="s">
        <v>3508</v>
      </c>
      <c r="B3313" t="s">
        <v>103</v>
      </c>
      <c r="C3313" s="2">
        <v>45958</v>
      </c>
      <c r="D3313" s="3">
        <v>0.84672453703703698</v>
      </c>
      <c r="E3313" t="s">
        <v>194</v>
      </c>
      <c r="F3313">
        <v>0</v>
      </c>
      <c r="G3313" t="s">
        <v>189</v>
      </c>
      <c r="I3313">
        <f t="shared" si="357"/>
        <v>1</v>
      </c>
      <c r="J3313" t="str">
        <f t="shared" si="358"/>
        <v>OK</v>
      </c>
      <c r="K3313" t="str">
        <f t="shared" si="359"/>
        <v>Successful</v>
      </c>
      <c r="L3313" t="str">
        <f t="shared" si="360"/>
        <v>Balance Inquiry</v>
      </c>
      <c r="M3313" t="str">
        <f t="shared" si="361"/>
        <v>OK</v>
      </c>
      <c r="N3313" t="str">
        <f t="shared" si="362"/>
        <v>OK</v>
      </c>
      <c r="O3313" t="str">
        <f>_xlfn.XLOOKUP(B3313,'01_Raw_ATMs'!A:A,'01_Raw_ATMs'!A:A,"Not Found")</f>
        <v>ATM024</v>
      </c>
      <c r="P3313" t="str">
        <f t="shared" si="363"/>
        <v>Valid</v>
      </c>
    </row>
    <row r="3314" spans="1:16">
      <c r="A3314" t="s">
        <v>3509</v>
      </c>
      <c r="B3314" t="s">
        <v>158</v>
      </c>
      <c r="C3314" s="2">
        <v>45658</v>
      </c>
      <c r="D3314" s="3">
        <v>0.81350694444444449</v>
      </c>
      <c r="E3314" t="s">
        <v>33</v>
      </c>
      <c r="F3314">
        <v>6000</v>
      </c>
      <c r="G3314" t="s">
        <v>189</v>
      </c>
      <c r="I3314">
        <f t="shared" si="357"/>
        <v>1</v>
      </c>
      <c r="J3314" t="str">
        <f t="shared" si="358"/>
        <v>OK</v>
      </c>
      <c r="K3314" t="str">
        <f t="shared" si="359"/>
        <v>Successful</v>
      </c>
      <c r="L3314" t="str">
        <f t="shared" si="360"/>
        <v>Withdrawal</v>
      </c>
      <c r="M3314" t="str">
        <f t="shared" si="361"/>
        <v>OK</v>
      </c>
      <c r="N3314" t="str">
        <f t="shared" si="362"/>
        <v>OK</v>
      </c>
      <c r="O3314" t="str">
        <f>_xlfn.XLOOKUP(B3314,'01_Raw_ATMs'!A:A,'01_Raw_ATMs'!A:A,"Not Found")</f>
        <v>ATM078</v>
      </c>
      <c r="P3314" t="str">
        <f t="shared" si="363"/>
        <v>Valid</v>
      </c>
    </row>
    <row r="3315" spans="1:16">
      <c r="A3315" t="s">
        <v>3510</v>
      </c>
      <c r="B3315" t="s">
        <v>95</v>
      </c>
      <c r="C3315" s="2">
        <v>45888</v>
      </c>
      <c r="D3315" s="3">
        <v>0.50346064814814817</v>
      </c>
      <c r="E3315" t="s">
        <v>261</v>
      </c>
      <c r="F3315">
        <v>1000</v>
      </c>
      <c r="G3315" t="s">
        <v>189</v>
      </c>
      <c r="I3315">
        <f t="shared" si="357"/>
        <v>1</v>
      </c>
      <c r="J3315" t="str">
        <f t="shared" si="358"/>
        <v>OK</v>
      </c>
      <c r="K3315" t="str">
        <f t="shared" si="359"/>
        <v>Successful</v>
      </c>
      <c r="L3315" t="str">
        <f t="shared" si="360"/>
        <v>Cash Deposit</v>
      </c>
      <c r="M3315" t="str">
        <f t="shared" si="361"/>
        <v>OK</v>
      </c>
      <c r="N3315" t="str">
        <f t="shared" si="362"/>
        <v>OK</v>
      </c>
      <c r="O3315" t="str">
        <f>_xlfn.XLOOKUP(B3315,'01_Raw_ATMs'!A:A,'01_Raw_ATMs'!A:A,"Not Found")</f>
        <v>ATM017</v>
      </c>
      <c r="P3315" t="str">
        <f t="shared" si="363"/>
        <v>Valid</v>
      </c>
    </row>
    <row r="3316" spans="1:16">
      <c r="A3316" t="s">
        <v>3511</v>
      </c>
      <c r="B3316" t="s">
        <v>141</v>
      </c>
      <c r="C3316" s="2">
        <v>46081</v>
      </c>
      <c r="D3316" s="3">
        <v>0.5345833333333333</v>
      </c>
      <c r="E3316" t="s">
        <v>33</v>
      </c>
      <c r="F3316">
        <v>5000</v>
      </c>
      <c r="G3316" t="s">
        <v>189</v>
      </c>
      <c r="I3316">
        <f t="shared" si="357"/>
        <v>1</v>
      </c>
      <c r="J3316" t="str">
        <f t="shared" si="358"/>
        <v>OK</v>
      </c>
      <c r="K3316" t="str">
        <f t="shared" si="359"/>
        <v>Successful</v>
      </c>
      <c r="L3316" t="str">
        <f t="shared" si="360"/>
        <v>Withdrawal</v>
      </c>
      <c r="M3316" t="str">
        <f t="shared" si="361"/>
        <v>OK</v>
      </c>
      <c r="N3316" t="str">
        <f t="shared" si="362"/>
        <v>OK</v>
      </c>
      <c r="O3316" t="str">
        <f>_xlfn.XLOOKUP(B3316,'01_Raw_ATMs'!A:A,'01_Raw_ATMs'!A:A,"Not Found")</f>
        <v>ATM061</v>
      </c>
      <c r="P3316" t="str">
        <f t="shared" si="363"/>
        <v>Valid</v>
      </c>
    </row>
    <row r="3317" spans="1:16">
      <c r="A3317" t="s">
        <v>3512</v>
      </c>
      <c r="B3317" t="s">
        <v>169</v>
      </c>
      <c r="C3317" s="2">
        <v>46023</v>
      </c>
      <c r="D3317" s="3">
        <v>0.28072916666666659</v>
      </c>
      <c r="E3317" t="s">
        <v>261</v>
      </c>
      <c r="F3317">
        <v>2000</v>
      </c>
      <c r="G3317" t="s">
        <v>189</v>
      </c>
      <c r="I3317">
        <f t="shared" si="357"/>
        <v>1</v>
      </c>
      <c r="J3317" t="str">
        <f t="shared" si="358"/>
        <v>OK</v>
      </c>
      <c r="K3317" t="str">
        <f t="shared" si="359"/>
        <v>Successful</v>
      </c>
      <c r="L3317" t="str">
        <f t="shared" si="360"/>
        <v>Cash Deposit</v>
      </c>
      <c r="M3317" t="str">
        <f t="shared" si="361"/>
        <v>OK</v>
      </c>
      <c r="N3317" t="str">
        <f t="shared" si="362"/>
        <v>OK</v>
      </c>
      <c r="O3317" t="str">
        <f>_xlfn.XLOOKUP(B3317,'01_Raw_ATMs'!A:A,'01_Raw_ATMs'!A:A,"Not Found")</f>
        <v>ATM089</v>
      </c>
      <c r="P3317" t="str">
        <f t="shared" si="363"/>
        <v>Valid</v>
      </c>
    </row>
    <row r="3318" spans="1:16">
      <c r="A3318" t="s">
        <v>3513</v>
      </c>
      <c r="B3318" t="s">
        <v>156</v>
      </c>
      <c r="C3318" s="2">
        <v>46013</v>
      </c>
      <c r="D3318" s="3">
        <v>0.26555555555555549</v>
      </c>
      <c r="E3318" t="s">
        <v>33</v>
      </c>
      <c r="F3318">
        <v>2500</v>
      </c>
      <c r="G3318" t="s">
        <v>189</v>
      </c>
      <c r="I3318">
        <f t="shared" si="357"/>
        <v>1</v>
      </c>
      <c r="J3318" t="str">
        <f t="shared" si="358"/>
        <v>OK</v>
      </c>
      <c r="K3318" t="str">
        <f t="shared" si="359"/>
        <v>Successful</v>
      </c>
      <c r="L3318" t="str">
        <f t="shared" si="360"/>
        <v>Withdrawal</v>
      </c>
      <c r="M3318" t="str">
        <f t="shared" si="361"/>
        <v>OK</v>
      </c>
      <c r="N3318" t="str">
        <f t="shared" si="362"/>
        <v>OK</v>
      </c>
      <c r="O3318" t="str">
        <f>_xlfn.XLOOKUP(B3318,'01_Raw_ATMs'!A:A,'01_Raw_ATMs'!A:A,"Not Found")</f>
        <v>ATM076</v>
      </c>
      <c r="P3318" t="str">
        <f t="shared" si="363"/>
        <v>Valid</v>
      </c>
    </row>
    <row r="3319" spans="1:16">
      <c r="A3319" t="s">
        <v>3514</v>
      </c>
      <c r="B3319" t="s">
        <v>85</v>
      </c>
      <c r="C3319" s="2">
        <v>46020</v>
      </c>
      <c r="D3319" s="3">
        <v>0.6821990740740741</v>
      </c>
      <c r="E3319" t="s">
        <v>33</v>
      </c>
      <c r="F3319">
        <v>1000</v>
      </c>
      <c r="G3319" t="s">
        <v>189</v>
      </c>
      <c r="I3319">
        <f t="shared" si="357"/>
        <v>1</v>
      </c>
      <c r="J3319" t="str">
        <f t="shared" si="358"/>
        <v>OK</v>
      </c>
      <c r="K3319" t="str">
        <f t="shared" si="359"/>
        <v>Successful</v>
      </c>
      <c r="L3319" t="str">
        <f t="shared" si="360"/>
        <v>Withdrawal</v>
      </c>
      <c r="M3319" t="str">
        <f t="shared" si="361"/>
        <v>OK</v>
      </c>
      <c r="N3319" t="str">
        <f t="shared" si="362"/>
        <v>OK</v>
      </c>
      <c r="O3319" t="str">
        <f>_xlfn.XLOOKUP(B3319,'01_Raw_ATMs'!A:A,'01_Raw_ATMs'!A:A,"Not Found")</f>
        <v>ATM010</v>
      </c>
      <c r="P3319" t="str">
        <f t="shared" si="363"/>
        <v>Valid</v>
      </c>
    </row>
    <row r="3320" spans="1:16">
      <c r="A3320" t="s">
        <v>3515</v>
      </c>
      <c r="B3320" t="s">
        <v>90</v>
      </c>
      <c r="C3320" s="2">
        <v>45986</v>
      </c>
      <c r="D3320" s="3">
        <v>0.85296296296296292</v>
      </c>
      <c r="E3320" t="s">
        <v>33</v>
      </c>
      <c r="F3320">
        <v>8000</v>
      </c>
      <c r="G3320" t="s">
        <v>189</v>
      </c>
      <c r="I3320">
        <f t="shared" si="357"/>
        <v>1</v>
      </c>
      <c r="J3320" t="str">
        <f t="shared" si="358"/>
        <v>OK</v>
      </c>
      <c r="K3320" t="str">
        <f t="shared" si="359"/>
        <v>Successful</v>
      </c>
      <c r="L3320" t="str">
        <f t="shared" si="360"/>
        <v>Withdrawal</v>
      </c>
      <c r="M3320" t="str">
        <f t="shared" si="361"/>
        <v>OK</v>
      </c>
      <c r="N3320" t="str">
        <f t="shared" si="362"/>
        <v>OK</v>
      </c>
      <c r="O3320" t="str">
        <f>_xlfn.XLOOKUP(B3320,'01_Raw_ATMs'!A:A,'01_Raw_ATMs'!A:A,"Not Found")</f>
        <v>ATM013</v>
      </c>
      <c r="P3320" t="str">
        <f t="shared" si="363"/>
        <v>Valid</v>
      </c>
    </row>
    <row r="3321" spans="1:16">
      <c r="A3321" t="s">
        <v>3516</v>
      </c>
      <c r="B3321" t="s">
        <v>127</v>
      </c>
      <c r="C3321" s="2">
        <v>45912</v>
      </c>
      <c r="D3321" s="3">
        <v>0.71386574074074072</v>
      </c>
      <c r="E3321" t="s">
        <v>33</v>
      </c>
      <c r="F3321">
        <v>10000</v>
      </c>
      <c r="G3321" t="s">
        <v>189</v>
      </c>
      <c r="I3321">
        <f t="shared" si="357"/>
        <v>1</v>
      </c>
      <c r="J3321" t="str">
        <f t="shared" si="358"/>
        <v>OK</v>
      </c>
      <c r="K3321" t="str">
        <f t="shared" si="359"/>
        <v>Successful</v>
      </c>
      <c r="L3321" t="str">
        <f t="shared" si="360"/>
        <v>Withdrawal</v>
      </c>
      <c r="M3321" t="str">
        <f t="shared" si="361"/>
        <v>OK</v>
      </c>
      <c r="N3321" t="str">
        <f t="shared" si="362"/>
        <v>OK</v>
      </c>
      <c r="O3321" t="str">
        <f>_xlfn.XLOOKUP(B3321,'01_Raw_ATMs'!A:A,'01_Raw_ATMs'!A:A,"Not Found")</f>
        <v>ATM047</v>
      </c>
      <c r="P3321" t="str">
        <f t="shared" si="363"/>
        <v>Valid</v>
      </c>
    </row>
    <row r="3322" spans="1:16">
      <c r="A3322" t="s">
        <v>3517</v>
      </c>
      <c r="B3322" t="s">
        <v>141</v>
      </c>
      <c r="C3322" s="2">
        <v>45660</v>
      </c>
      <c r="D3322" s="3">
        <v>0.1670949074074074</v>
      </c>
      <c r="E3322" t="s">
        <v>33</v>
      </c>
      <c r="F3322">
        <v>500</v>
      </c>
      <c r="G3322" t="s">
        <v>189</v>
      </c>
      <c r="I3322">
        <f t="shared" si="357"/>
        <v>1</v>
      </c>
      <c r="J3322" t="str">
        <f t="shared" si="358"/>
        <v>OK</v>
      </c>
      <c r="K3322" t="str">
        <f t="shared" si="359"/>
        <v>Successful</v>
      </c>
      <c r="L3322" t="str">
        <f t="shared" si="360"/>
        <v>Withdrawal</v>
      </c>
      <c r="M3322" t="str">
        <f t="shared" si="361"/>
        <v>OK</v>
      </c>
      <c r="N3322" t="str">
        <f t="shared" si="362"/>
        <v>OK</v>
      </c>
      <c r="O3322" t="str">
        <f>_xlfn.XLOOKUP(B3322,'01_Raw_ATMs'!A:A,'01_Raw_ATMs'!A:A,"Not Found")</f>
        <v>ATM061</v>
      </c>
      <c r="P3322" t="str">
        <f t="shared" si="363"/>
        <v>Valid</v>
      </c>
    </row>
    <row r="3323" spans="1:16">
      <c r="A3323" t="s">
        <v>3518</v>
      </c>
      <c r="B3323" t="s">
        <v>121</v>
      </c>
      <c r="C3323" s="2">
        <v>45977</v>
      </c>
      <c r="D3323" s="3">
        <v>0.30348379629629629</v>
      </c>
      <c r="E3323" t="s">
        <v>261</v>
      </c>
      <c r="F3323">
        <v>2000</v>
      </c>
      <c r="G3323" t="s">
        <v>189</v>
      </c>
      <c r="I3323">
        <f t="shared" si="357"/>
        <v>1</v>
      </c>
      <c r="J3323" t="str">
        <f t="shared" si="358"/>
        <v>OK</v>
      </c>
      <c r="K3323" t="str">
        <f t="shared" si="359"/>
        <v>Successful</v>
      </c>
      <c r="L3323" t="str">
        <f t="shared" si="360"/>
        <v>Cash Deposit</v>
      </c>
      <c r="M3323" t="str">
        <f t="shared" si="361"/>
        <v>OK</v>
      </c>
      <c r="N3323" t="str">
        <f t="shared" si="362"/>
        <v>OK</v>
      </c>
      <c r="O3323" t="str">
        <f>_xlfn.XLOOKUP(B3323,'01_Raw_ATMs'!A:A,'01_Raw_ATMs'!A:A,"Not Found")</f>
        <v>ATM041</v>
      </c>
      <c r="P3323" t="str">
        <f t="shared" si="363"/>
        <v>Valid</v>
      </c>
    </row>
    <row r="3324" spans="1:16">
      <c r="A3324" t="s">
        <v>3519</v>
      </c>
      <c r="B3324" t="s">
        <v>172</v>
      </c>
      <c r="C3324" s="2">
        <v>45811</v>
      </c>
      <c r="D3324" s="3">
        <v>0.36914351851851851</v>
      </c>
      <c r="E3324" t="s">
        <v>33</v>
      </c>
      <c r="F3324">
        <v>2000</v>
      </c>
      <c r="G3324" t="s">
        <v>189</v>
      </c>
      <c r="I3324">
        <f t="shared" si="357"/>
        <v>1</v>
      </c>
      <c r="J3324" t="str">
        <f t="shared" si="358"/>
        <v>OK</v>
      </c>
      <c r="K3324" t="str">
        <f t="shared" si="359"/>
        <v>Successful</v>
      </c>
      <c r="L3324" t="str">
        <f t="shared" si="360"/>
        <v>Withdrawal</v>
      </c>
      <c r="M3324" t="str">
        <f t="shared" si="361"/>
        <v>OK</v>
      </c>
      <c r="N3324" t="str">
        <f t="shared" si="362"/>
        <v>OK</v>
      </c>
      <c r="O3324" t="str">
        <f>_xlfn.XLOOKUP(B3324,'01_Raw_ATMs'!A:A,'01_Raw_ATMs'!A:A,"Not Found")</f>
        <v>ATM092</v>
      </c>
      <c r="P3324" t="str">
        <f t="shared" si="363"/>
        <v>Valid</v>
      </c>
    </row>
    <row r="3325" spans="1:16">
      <c r="A3325" t="s">
        <v>3520</v>
      </c>
      <c r="B3325" t="s">
        <v>131</v>
      </c>
      <c r="C3325" s="2">
        <v>45822</v>
      </c>
      <c r="D3325" s="3">
        <v>0.82483796296296297</v>
      </c>
      <c r="E3325" t="s">
        <v>33</v>
      </c>
      <c r="F3325">
        <v>6000</v>
      </c>
      <c r="G3325" t="s">
        <v>189</v>
      </c>
      <c r="I3325">
        <f t="shared" si="357"/>
        <v>1</v>
      </c>
      <c r="J3325" t="str">
        <f t="shared" si="358"/>
        <v>OK</v>
      </c>
      <c r="K3325" t="str">
        <f t="shared" si="359"/>
        <v>Successful</v>
      </c>
      <c r="L3325" t="str">
        <f t="shared" si="360"/>
        <v>Withdrawal</v>
      </c>
      <c r="M3325" t="str">
        <f t="shared" si="361"/>
        <v>OK</v>
      </c>
      <c r="N3325" t="str">
        <f t="shared" si="362"/>
        <v>OK</v>
      </c>
      <c r="O3325" t="str">
        <f>_xlfn.XLOOKUP(B3325,'01_Raw_ATMs'!A:A,'01_Raw_ATMs'!A:A,"Not Found")</f>
        <v>ATM051</v>
      </c>
      <c r="P3325" t="str">
        <f t="shared" si="363"/>
        <v>Valid</v>
      </c>
    </row>
    <row r="3326" spans="1:16">
      <c r="A3326" t="s">
        <v>3521</v>
      </c>
      <c r="B3326" t="s">
        <v>150</v>
      </c>
      <c r="C3326" s="2">
        <v>46066</v>
      </c>
      <c r="D3326" s="3">
        <v>0.76226851851851851</v>
      </c>
      <c r="E3326" t="s">
        <v>261</v>
      </c>
      <c r="F3326">
        <v>20000</v>
      </c>
      <c r="G3326" t="s">
        <v>189</v>
      </c>
      <c r="I3326">
        <f t="shared" si="357"/>
        <v>1</v>
      </c>
      <c r="J3326" t="str">
        <f t="shared" si="358"/>
        <v>OK</v>
      </c>
      <c r="K3326" t="str">
        <f t="shared" si="359"/>
        <v>Successful</v>
      </c>
      <c r="L3326" t="str">
        <f t="shared" si="360"/>
        <v>Cash Deposit</v>
      </c>
      <c r="M3326" t="str">
        <f t="shared" si="361"/>
        <v>OK</v>
      </c>
      <c r="N3326" t="str">
        <f t="shared" si="362"/>
        <v>OK</v>
      </c>
      <c r="O3326" t="str">
        <f>_xlfn.XLOOKUP(B3326,'01_Raw_ATMs'!A:A,'01_Raw_ATMs'!A:A,"Not Found")</f>
        <v>ATM070</v>
      </c>
      <c r="P3326" t="str">
        <f t="shared" si="363"/>
        <v>Valid</v>
      </c>
    </row>
    <row r="3327" spans="1:16">
      <c r="A3327" t="s">
        <v>3522</v>
      </c>
      <c r="B3327" t="s">
        <v>137</v>
      </c>
      <c r="C3327" s="2">
        <v>45670</v>
      </c>
      <c r="D3327" s="3">
        <v>0.34733796296296299</v>
      </c>
      <c r="E3327" t="s">
        <v>33</v>
      </c>
      <c r="F3327">
        <v>3000</v>
      </c>
      <c r="G3327" t="s">
        <v>189</v>
      </c>
      <c r="I3327">
        <f t="shared" si="357"/>
        <v>1</v>
      </c>
      <c r="J3327" t="str">
        <f t="shared" si="358"/>
        <v>OK</v>
      </c>
      <c r="K3327" t="str">
        <f t="shared" si="359"/>
        <v>Successful</v>
      </c>
      <c r="L3327" t="str">
        <f t="shared" si="360"/>
        <v>Withdrawal</v>
      </c>
      <c r="M3327" t="str">
        <f t="shared" si="361"/>
        <v>OK</v>
      </c>
      <c r="N3327" t="str">
        <f t="shared" si="362"/>
        <v>OK</v>
      </c>
      <c r="O3327" t="str">
        <f>_xlfn.XLOOKUP(B3327,'01_Raw_ATMs'!A:A,'01_Raw_ATMs'!A:A,"Not Found")</f>
        <v>ATM057</v>
      </c>
      <c r="P3327" t="str">
        <f t="shared" si="363"/>
        <v>Valid</v>
      </c>
    </row>
    <row r="3328" spans="1:16">
      <c r="A3328" t="s">
        <v>3523</v>
      </c>
      <c r="B3328" t="s">
        <v>129</v>
      </c>
      <c r="C3328" s="2">
        <v>45947</v>
      </c>
      <c r="D3328" s="3">
        <v>0.78168981481481481</v>
      </c>
      <c r="E3328" t="s">
        <v>33</v>
      </c>
      <c r="F3328">
        <v>2000</v>
      </c>
      <c r="G3328" t="s">
        <v>189</v>
      </c>
      <c r="I3328">
        <f t="shared" si="357"/>
        <v>1</v>
      </c>
      <c r="J3328" t="str">
        <f t="shared" si="358"/>
        <v>OK</v>
      </c>
      <c r="K3328" t="str">
        <f t="shared" si="359"/>
        <v>Successful</v>
      </c>
      <c r="L3328" t="str">
        <f t="shared" si="360"/>
        <v>Withdrawal</v>
      </c>
      <c r="M3328" t="str">
        <f t="shared" si="361"/>
        <v>OK</v>
      </c>
      <c r="N3328" t="str">
        <f t="shared" si="362"/>
        <v>OK</v>
      </c>
      <c r="O3328" t="str">
        <f>_xlfn.XLOOKUP(B3328,'01_Raw_ATMs'!A:A,'01_Raw_ATMs'!A:A,"Not Found")</f>
        <v>ATM049</v>
      </c>
      <c r="P3328" t="str">
        <f t="shared" si="363"/>
        <v>Valid</v>
      </c>
    </row>
    <row r="3329" spans="1:16">
      <c r="A3329" t="s">
        <v>3524</v>
      </c>
      <c r="B3329" t="s">
        <v>124</v>
      </c>
      <c r="C3329" s="2">
        <v>46085</v>
      </c>
      <c r="D3329" s="3">
        <v>0.29443287037037041</v>
      </c>
      <c r="E3329" t="s">
        <v>33</v>
      </c>
      <c r="F3329">
        <v>5000</v>
      </c>
      <c r="G3329" t="s">
        <v>189</v>
      </c>
      <c r="I3329">
        <f t="shared" si="357"/>
        <v>1</v>
      </c>
      <c r="J3329" t="str">
        <f t="shared" si="358"/>
        <v>OK</v>
      </c>
      <c r="K3329" t="str">
        <f t="shared" si="359"/>
        <v>Successful</v>
      </c>
      <c r="L3329" t="str">
        <f t="shared" si="360"/>
        <v>Withdrawal</v>
      </c>
      <c r="M3329" t="str">
        <f t="shared" si="361"/>
        <v>OK</v>
      </c>
      <c r="N3329" t="str">
        <f t="shared" si="362"/>
        <v>OK</v>
      </c>
      <c r="O3329" t="str">
        <f>_xlfn.XLOOKUP(B3329,'01_Raw_ATMs'!A:A,'01_Raw_ATMs'!A:A,"Not Found")</f>
        <v>ATM044</v>
      </c>
      <c r="P3329" t="str">
        <f t="shared" si="363"/>
        <v>Valid</v>
      </c>
    </row>
    <row r="3330" spans="1:16">
      <c r="A3330" t="s">
        <v>3525</v>
      </c>
      <c r="B3330" t="s">
        <v>74</v>
      </c>
      <c r="C3330" s="2">
        <v>46173</v>
      </c>
      <c r="D3330" s="3">
        <v>0.91461805555555553</v>
      </c>
      <c r="E3330" t="s">
        <v>194</v>
      </c>
      <c r="F3330">
        <v>0</v>
      </c>
      <c r="G3330" t="s">
        <v>189</v>
      </c>
      <c r="I3330">
        <f t="shared" si="357"/>
        <v>1</v>
      </c>
      <c r="J3330" t="str">
        <f t="shared" si="358"/>
        <v>OK</v>
      </c>
      <c r="K3330" t="str">
        <f t="shared" si="359"/>
        <v>Successful</v>
      </c>
      <c r="L3330" t="str">
        <f t="shared" si="360"/>
        <v>Balance Inquiry</v>
      </c>
      <c r="M3330" t="str">
        <f t="shared" si="361"/>
        <v>OK</v>
      </c>
      <c r="N3330" t="str">
        <f t="shared" si="362"/>
        <v>OK</v>
      </c>
      <c r="O3330" t="str">
        <f>_xlfn.XLOOKUP(B3330,'01_Raw_ATMs'!A:A,'01_Raw_ATMs'!A:A,"Not Found")</f>
        <v>ATM003</v>
      </c>
      <c r="P3330" t="str">
        <f t="shared" si="363"/>
        <v>Valid</v>
      </c>
    </row>
    <row r="3331" spans="1:16">
      <c r="A3331" t="s">
        <v>3526</v>
      </c>
      <c r="B3331" t="s">
        <v>143</v>
      </c>
      <c r="C3331" s="2">
        <v>45701</v>
      </c>
      <c r="D3331" s="3">
        <v>0.69346064814814812</v>
      </c>
      <c r="E3331" t="s">
        <v>33</v>
      </c>
      <c r="F3331">
        <v>500</v>
      </c>
      <c r="G3331" t="s">
        <v>189</v>
      </c>
      <c r="I3331">
        <f t="shared" ref="I3331:I3394" si="364">COUNTIF($A:$A,A3331)</f>
        <v>1</v>
      </c>
      <c r="J3331" t="str">
        <f t="shared" ref="J3331:J3394" si="365">IF(AND(TRIM(G3331)="Failed",H3331=""),"Problem","OK")</f>
        <v>OK</v>
      </c>
      <c r="K3331" t="str">
        <f t="shared" ref="K3331:K3394" si="366">PROPER(TRIM(G3331))</f>
        <v>Successful</v>
      </c>
      <c r="L3331" t="str">
        <f t="shared" ref="L3331:L3394" si="367">PROPER(TRIM(E3331))</f>
        <v>Withdrawal</v>
      </c>
      <c r="M3331" t="str">
        <f t="shared" ref="M3331:M3394" si="368">IF(OR(E3331="Withdrawal",E3331="Cash Deposit"),IF(F3331&gt;0,"OK","Problem"),IF(F3331=0,"OK","Problem"))</f>
        <v>OK</v>
      </c>
      <c r="N3331" t="str">
        <f t="shared" ref="N3331:N3394" si="369">IF(AND(C3331&gt;=DATE(2025,1,1),C3331&lt;=DATE(2026,6,30)),"OK","Problem")</f>
        <v>OK</v>
      </c>
      <c r="O3331" t="str">
        <f>_xlfn.XLOOKUP(B3331,'01_Raw_ATMs'!A:A,'01_Raw_ATMs'!A:A,"Not Found")</f>
        <v>ATM063</v>
      </c>
      <c r="P3331" t="str">
        <f t="shared" ref="P3331:P3394" si="370">IF(B3331="","Missing ATM_ID","Valid")</f>
        <v>Valid</v>
      </c>
    </row>
    <row r="3332" spans="1:16">
      <c r="A3332" t="s">
        <v>3527</v>
      </c>
      <c r="B3332" t="s">
        <v>79</v>
      </c>
      <c r="C3332" s="2">
        <v>45778</v>
      </c>
      <c r="D3332" s="3">
        <v>0.73547453703703702</v>
      </c>
      <c r="E3332" t="s">
        <v>33</v>
      </c>
      <c r="F3332">
        <v>10000</v>
      </c>
      <c r="G3332" t="s">
        <v>189</v>
      </c>
      <c r="I3332">
        <f t="shared" si="364"/>
        <v>1</v>
      </c>
      <c r="J3332" t="str">
        <f t="shared" si="365"/>
        <v>OK</v>
      </c>
      <c r="K3332" t="str">
        <f t="shared" si="366"/>
        <v>Successful</v>
      </c>
      <c r="L3332" t="str">
        <f t="shared" si="367"/>
        <v>Withdrawal</v>
      </c>
      <c r="M3332" t="str">
        <f t="shared" si="368"/>
        <v>OK</v>
      </c>
      <c r="N3332" t="str">
        <f t="shared" si="369"/>
        <v>OK</v>
      </c>
      <c r="O3332" t="str">
        <f>_xlfn.XLOOKUP(B3332,'01_Raw_ATMs'!A:A,'01_Raw_ATMs'!A:A,"Not Found")</f>
        <v>ATM006</v>
      </c>
      <c r="P3332" t="str">
        <f t="shared" si="370"/>
        <v>Valid</v>
      </c>
    </row>
    <row r="3333" spans="1:16">
      <c r="A3333" t="s">
        <v>3528</v>
      </c>
      <c r="B3333" t="s">
        <v>117</v>
      </c>
      <c r="C3333" s="2">
        <v>45885</v>
      </c>
      <c r="D3333" s="3">
        <v>0.25883101851851847</v>
      </c>
      <c r="E3333" t="s">
        <v>194</v>
      </c>
      <c r="F3333">
        <v>0</v>
      </c>
      <c r="G3333" t="s">
        <v>189</v>
      </c>
      <c r="I3333">
        <f t="shared" si="364"/>
        <v>1</v>
      </c>
      <c r="J3333" t="str">
        <f t="shared" si="365"/>
        <v>OK</v>
      </c>
      <c r="K3333" t="str">
        <f t="shared" si="366"/>
        <v>Successful</v>
      </c>
      <c r="L3333" t="str">
        <f t="shared" si="367"/>
        <v>Balance Inquiry</v>
      </c>
      <c r="M3333" t="str">
        <f t="shared" si="368"/>
        <v>OK</v>
      </c>
      <c r="N3333" t="str">
        <f t="shared" si="369"/>
        <v>OK</v>
      </c>
      <c r="O3333" t="str">
        <f>_xlfn.XLOOKUP(B3333,'01_Raw_ATMs'!A:A,'01_Raw_ATMs'!A:A,"Not Found")</f>
        <v>ATM037</v>
      </c>
      <c r="P3333" t="str">
        <f t="shared" si="370"/>
        <v>Valid</v>
      </c>
    </row>
    <row r="3334" spans="1:16">
      <c r="A3334" t="s">
        <v>3529</v>
      </c>
      <c r="B3334" t="s">
        <v>130</v>
      </c>
      <c r="C3334" s="2">
        <v>46045</v>
      </c>
      <c r="D3334" s="3">
        <v>0.26497685185185182</v>
      </c>
      <c r="E3334" t="s">
        <v>33</v>
      </c>
      <c r="F3334">
        <v>3000</v>
      </c>
      <c r="G3334" t="s">
        <v>189</v>
      </c>
      <c r="I3334">
        <f t="shared" si="364"/>
        <v>1</v>
      </c>
      <c r="J3334" t="str">
        <f t="shared" si="365"/>
        <v>OK</v>
      </c>
      <c r="K3334" t="str">
        <f t="shared" si="366"/>
        <v>Successful</v>
      </c>
      <c r="L3334" t="str">
        <f t="shared" si="367"/>
        <v>Withdrawal</v>
      </c>
      <c r="M3334" t="str">
        <f t="shared" si="368"/>
        <v>OK</v>
      </c>
      <c r="N3334" t="str">
        <f t="shared" si="369"/>
        <v>OK</v>
      </c>
      <c r="O3334" t="str">
        <f>_xlfn.XLOOKUP(B3334,'01_Raw_ATMs'!A:A,'01_Raw_ATMs'!A:A,"Not Found")</f>
        <v>ATM050</v>
      </c>
      <c r="P3334" t="str">
        <f t="shared" si="370"/>
        <v>Valid</v>
      </c>
    </row>
    <row r="3335" spans="1:16">
      <c r="A3335" t="s">
        <v>3530</v>
      </c>
      <c r="B3335" t="s">
        <v>124</v>
      </c>
      <c r="C3335" s="2">
        <v>45824</v>
      </c>
      <c r="D3335" s="3">
        <v>0.80221064814814813</v>
      </c>
      <c r="E3335" t="s">
        <v>33</v>
      </c>
      <c r="F3335">
        <v>1000</v>
      </c>
      <c r="G3335" t="s">
        <v>189</v>
      </c>
      <c r="I3335">
        <f t="shared" si="364"/>
        <v>1</v>
      </c>
      <c r="J3335" t="str">
        <f t="shared" si="365"/>
        <v>OK</v>
      </c>
      <c r="K3335" t="str">
        <f t="shared" si="366"/>
        <v>Successful</v>
      </c>
      <c r="L3335" t="str">
        <f t="shared" si="367"/>
        <v>Withdrawal</v>
      </c>
      <c r="M3335" t="str">
        <f t="shared" si="368"/>
        <v>OK</v>
      </c>
      <c r="N3335" t="str">
        <f t="shared" si="369"/>
        <v>OK</v>
      </c>
      <c r="O3335" t="str">
        <f>_xlfn.XLOOKUP(B3335,'01_Raw_ATMs'!A:A,'01_Raw_ATMs'!A:A,"Not Found")</f>
        <v>ATM044</v>
      </c>
      <c r="P3335" t="str">
        <f t="shared" si="370"/>
        <v>Valid</v>
      </c>
    </row>
    <row r="3336" spans="1:16">
      <c r="A3336" t="s">
        <v>3531</v>
      </c>
      <c r="B3336" t="s">
        <v>132</v>
      </c>
      <c r="C3336" s="2">
        <v>45691</v>
      </c>
      <c r="D3336" s="3">
        <v>0.4790625</v>
      </c>
      <c r="E3336" t="s">
        <v>33</v>
      </c>
      <c r="F3336">
        <v>1500</v>
      </c>
      <c r="G3336" t="s">
        <v>189</v>
      </c>
      <c r="I3336">
        <f t="shared" si="364"/>
        <v>1</v>
      </c>
      <c r="J3336" t="str">
        <f t="shared" si="365"/>
        <v>OK</v>
      </c>
      <c r="K3336" t="str">
        <f t="shared" si="366"/>
        <v>Successful</v>
      </c>
      <c r="L3336" t="str">
        <f t="shared" si="367"/>
        <v>Withdrawal</v>
      </c>
      <c r="M3336" t="str">
        <f t="shared" si="368"/>
        <v>OK</v>
      </c>
      <c r="N3336" t="str">
        <f t="shared" si="369"/>
        <v>OK</v>
      </c>
      <c r="O3336" t="str">
        <f>_xlfn.XLOOKUP(B3336,'01_Raw_ATMs'!A:A,'01_Raw_ATMs'!A:A,"Not Found")</f>
        <v>ATM052</v>
      </c>
      <c r="P3336" t="str">
        <f t="shared" si="370"/>
        <v>Valid</v>
      </c>
    </row>
    <row r="3337" spans="1:16">
      <c r="A3337" t="s">
        <v>3532</v>
      </c>
      <c r="B3337" t="s">
        <v>121</v>
      </c>
      <c r="C3337" s="2">
        <v>45889</v>
      </c>
      <c r="D3337" s="3">
        <v>0.72966435185185186</v>
      </c>
      <c r="E3337" t="s">
        <v>33</v>
      </c>
      <c r="F3337">
        <v>5000</v>
      </c>
      <c r="G3337" t="s">
        <v>214</v>
      </c>
      <c r="H3337" t="s">
        <v>42</v>
      </c>
      <c r="I3337">
        <f t="shared" si="364"/>
        <v>1</v>
      </c>
      <c r="J3337" t="str">
        <f t="shared" si="365"/>
        <v>OK</v>
      </c>
      <c r="K3337" t="str">
        <f t="shared" si="366"/>
        <v>Failed</v>
      </c>
      <c r="L3337" t="str">
        <f t="shared" si="367"/>
        <v>Withdrawal</v>
      </c>
      <c r="M3337" t="str">
        <f t="shared" si="368"/>
        <v>OK</v>
      </c>
      <c r="N3337" t="str">
        <f t="shared" si="369"/>
        <v>OK</v>
      </c>
      <c r="O3337" t="str">
        <f>_xlfn.XLOOKUP(B3337,'01_Raw_ATMs'!A:A,'01_Raw_ATMs'!A:A,"Not Found")</f>
        <v>ATM041</v>
      </c>
      <c r="P3337" t="str">
        <f t="shared" si="370"/>
        <v>Valid</v>
      </c>
    </row>
    <row r="3338" spans="1:16">
      <c r="A3338" t="s">
        <v>3533</v>
      </c>
      <c r="B3338" t="s">
        <v>172</v>
      </c>
      <c r="C3338" s="2">
        <v>45943</v>
      </c>
      <c r="D3338" s="3">
        <v>0.49078703703703702</v>
      </c>
      <c r="E3338" t="s">
        <v>261</v>
      </c>
      <c r="F3338">
        <v>1000</v>
      </c>
      <c r="G3338" t="s">
        <v>189</v>
      </c>
      <c r="I3338">
        <f t="shared" si="364"/>
        <v>1</v>
      </c>
      <c r="J3338" t="str">
        <f t="shared" si="365"/>
        <v>OK</v>
      </c>
      <c r="K3338" t="str">
        <f t="shared" si="366"/>
        <v>Successful</v>
      </c>
      <c r="L3338" t="str">
        <f t="shared" si="367"/>
        <v>Cash Deposit</v>
      </c>
      <c r="M3338" t="str">
        <f t="shared" si="368"/>
        <v>OK</v>
      </c>
      <c r="N3338" t="str">
        <f t="shared" si="369"/>
        <v>OK</v>
      </c>
      <c r="O3338" t="str">
        <f>_xlfn.XLOOKUP(B3338,'01_Raw_ATMs'!A:A,'01_Raw_ATMs'!A:A,"Not Found")</f>
        <v>ATM092</v>
      </c>
      <c r="P3338" t="str">
        <f t="shared" si="370"/>
        <v>Valid</v>
      </c>
    </row>
    <row r="3339" spans="1:16">
      <c r="A3339" t="s">
        <v>3534</v>
      </c>
      <c r="B3339" t="s">
        <v>167</v>
      </c>
      <c r="C3339" s="2">
        <v>45798</v>
      </c>
      <c r="D3339" s="3">
        <v>0.91472222222222221</v>
      </c>
      <c r="E3339" t="s">
        <v>33</v>
      </c>
      <c r="F3339">
        <v>1000</v>
      </c>
      <c r="G3339" t="s">
        <v>189</v>
      </c>
      <c r="I3339">
        <f t="shared" si="364"/>
        <v>1</v>
      </c>
      <c r="J3339" t="str">
        <f t="shared" si="365"/>
        <v>OK</v>
      </c>
      <c r="K3339" t="str">
        <f t="shared" si="366"/>
        <v>Successful</v>
      </c>
      <c r="L3339" t="str">
        <f t="shared" si="367"/>
        <v>Withdrawal</v>
      </c>
      <c r="M3339" t="str">
        <f t="shared" si="368"/>
        <v>OK</v>
      </c>
      <c r="N3339" t="str">
        <f t="shared" si="369"/>
        <v>OK</v>
      </c>
      <c r="O3339" t="str">
        <f>_xlfn.XLOOKUP(B3339,'01_Raw_ATMs'!A:A,'01_Raw_ATMs'!A:A,"Not Found")</f>
        <v>ATM087</v>
      </c>
      <c r="P3339" t="str">
        <f t="shared" si="370"/>
        <v>Valid</v>
      </c>
    </row>
    <row r="3340" spans="1:16">
      <c r="A3340" t="s">
        <v>3535</v>
      </c>
      <c r="B3340" t="s">
        <v>176</v>
      </c>
      <c r="C3340" s="2">
        <v>45733</v>
      </c>
      <c r="D3340" s="3">
        <v>0.81690972222222225</v>
      </c>
      <c r="E3340" t="s">
        <v>194</v>
      </c>
      <c r="F3340">
        <v>0</v>
      </c>
      <c r="G3340" t="s">
        <v>189</v>
      </c>
      <c r="I3340">
        <f t="shared" si="364"/>
        <v>1</v>
      </c>
      <c r="J3340" t="str">
        <f t="shared" si="365"/>
        <v>OK</v>
      </c>
      <c r="K3340" t="str">
        <f t="shared" si="366"/>
        <v>Successful</v>
      </c>
      <c r="L3340" t="str">
        <f t="shared" si="367"/>
        <v>Balance Inquiry</v>
      </c>
      <c r="M3340" t="str">
        <f t="shared" si="368"/>
        <v>OK</v>
      </c>
      <c r="N3340" t="str">
        <f t="shared" si="369"/>
        <v>OK</v>
      </c>
      <c r="O3340" t="str">
        <f>_xlfn.XLOOKUP(B3340,'01_Raw_ATMs'!A:A,'01_Raw_ATMs'!A:A,"Not Found")</f>
        <v>ATM096</v>
      </c>
      <c r="P3340" t="str">
        <f t="shared" si="370"/>
        <v>Valid</v>
      </c>
    </row>
    <row r="3341" spans="1:16">
      <c r="A3341" t="s">
        <v>3536</v>
      </c>
      <c r="B3341" t="s">
        <v>134</v>
      </c>
      <c r="C3341" s="2">
        <v>46155</v>
      </c>
      <c r="D3341" s="3">
        <v>0.80981481481481477</v>
      </c>
      <c r="E3341" t="s">
        <v>211</v>
      </c>
      <c r="F3341">
        <v>0</v>
      </c>
      <c r="G3341" t="s">
        <v>189</v>
      </c>
      <c r="I3341">
        <f t="shared" si="364"/>
        <v>1</v>
      </c>
      <c r="J3341" t="str">
        <f t="shared" si="365"/>
        <v>OK</v>
      </c>
      <c r="K3341" t="str">
        <f t="shared" si="366"/>
        <v>Successful</v>
      </c>
      <c r="L3341" t="str">
        <f t="shared" si="367"/>
        <v>Mini Statement</v>
      </c>
      <c r="M3341" t="str">
        <f t="shared" si="368"/>
        <v>OK</v>
      </c>
      <c r="N3341" t="str">
        <f t="shared" si="369"/>
        <v>OK</v>
      </c>
      <c r="O3341" t="str">
        <f>_xlfn.XLOOKUP(B3341,'01_Raw_ATMs'!A:A,'01_Raw_ATMs'!A:A,"Not Found")</f>
        <v>ATM054</v>
      </c>
      <c r="P3341" t="str">
        <f t="shared" si="370"/>
        <v>Valid</v>
      </c>
    </row>
    <row r="3342" spans="1:16">
      <c r="A3342" t="s">
        <v>3537</v>
      </c>
      <c r="B3342" t="s">
        <v>122</v>
      </c>
      <c r="C3342" s="2">
        <v>46042</v>
      </c>
      <c r="D3342" s="3">
        <v>0.89113425925925926</v>
      </c>
      <c r="E3342" t="s">
        <v>261</v>
      </c>
      <c r="F3342">
        <v>2000</v>
      </c>
      <c r="G3342" t="s">
        <v>189</v>
      </c>
      <c r="I3342">
        <f t="shared" si="364"/>
        <v>1</v>
      </c>
      <c r="J3342" t="str">
        <f t="shared" si="365"/>
        <v>OK</v>
      </c>
      <c r="K3342" t="str">
        <f t="shared" si="366"/>
        <v>Successful</v>
      </c>
      <c r="L3342" t="str">
        <f t="shared" si="367"/>
        <v>Cash Deposit</v>
      </c>
      <c r="M3342" t="str">
        <f t="shared" si="368"/>
        <v>OK</v>
      </c>
      <c r="N3342" t="str">
        <f t="shared" si="369"/>
        <v>OK</v>
      </c>
      <c r="O3342" t="str">
        <f>_xlfn.XLOOKUP(B3342,'01_Raw_ATMs'!A:A,'01_Raw_ATMs'!A:A,"Not Found")</f>
        <v>ATM042</v>
      </c>
      <c r="P3342" t="str">
        <f t="shared" si="370"/>
        <v>Valid</v>
      </c>
    </row>
    <row r="3343" spans="1:16">
      <c r="A3343" t="s">
        <v>3538</v>
      </c>
      <c r="B3343" t="s">
        <v>85</v>
      </c>
      <c r="C3343" s="2">
        <v>45966</v>
      </c>
      <c r="D3343" s="3">
        <v>5.7997685185185187E-2</v>
      </c>
      <c r="E3343" t="s">
        <v>194</v>
      </c>
      <c r="F3343">
        <v>0</v>
      </c>
      <c r="G3343" t="s">
        <v>189</v>
      </c>
      <c r="I3343">
        <f t="shared" si="364"/>
        <v>1</v>
      </c>
      <c r="J3343" t="str">
        <f t="shared" si="365"/>
        <v>OK</v>
      </c>
      <c r="K3343" t="str">
        <f t="shared" si="366"/>
        <v>Successful</v>
      </c>
      <c r="L3343" t="str">
        <f t="shared" si="367"/>
        <v>Balance Inquiry</v>
      </c>
      <c r="M3343" t="str">
        <f t="shared" si="368"/>
        <v>OK</v>
      </c>
      <c r="N3343" t="str">
        <f t="shared" si="369"/>
        <v>OK</v>
      </c>
      <c r="O3343" t="str">
        <f>_xlfn.XLOOKUP(B3343,'01_Raw_ATMs'!A:A,'01_Raw_ATMs'!A:A,"Not Found")</f>
        <v>ATM010</v>
      </c>
      <c r="P3343" t="str">
        <f t="shared" si="370"/>
        <v>Valid</v>
      </c>
    </row>
    <row r="3344" spans="1:16">
      <c r="A3344" t="s">
        <v>3539</v>
      </c>
      <c r="B3344" t="s">
        <v>7</v>
      </c>
      <c r="C3344" s="2">
        <v>45879</v>
      </c>
      <c r="D3344" s="3">
        <v>0.89820601851851856</v>
      </c>
      <c r="E3344" t="s">
        <v>33</v>
      </c>
      <c r="F3344">
        <v>500</v>
      </c>
      <c r="G3344" t="s">
        <v>189</v>
      </c>
      <c r="I3344">
        <f t="shared" si="364"/>
        <v>1</v>
      </c>
      <c r="J3344" t="str">
        <f t="shared" si="365"/>
        <v>OK</v>
      </c>
      <c r="K3344" t="str">
        <f t="shared" si="366"/>
        <v>Successful</v>
      </c>
      <c r="L3344" t="str">
        <f t="shared" si="367"/>
        <v>Withdrawal</v>
      </c>
      <c r="M3344" t="str">
        <f t="shared" si="368"/>
        <v>OK</v>
      </c>
      <c r="N3344" t="str">
        <f t="shared" si="369"/>
        <v>OK</v>
      </c>
      <c r="O3344" t="str">
        <f>_xlfn.XLOOKUP(B3344,'01_Raw_ATMs'!A:A,'01_Raw_ATMs'!A:A,"Not Found")</f>
        <v>ATM001</v>
      </c>
      <c r="P3344" t="str">
        <f t="shared" si="370"/>
        <v>Valid</v>
      </c>
    </row>
    <row r="3345" spans="1:16">
      <c r="A3345" t="s">
        <v>3540</v>
      </c>
      <c r="B3345" t="s">
        <v>79</v>
      </c>
      <c r="C3345" s="2">
        <v>46063</v>
      </c>
      <c r="D3345" s="3">
        <v>0.56103009259259262</v>
      </c>
      <c r="E3345" t="s">
        <v>33</v>
      </c>
      <c r="F3345">
        <v>500</v>
      </c>
      <c r="G3345" t="s">
        <v>189</v>
      </c>
      <c r="I3345">
        <f t="shared" si="364"/>
        <v>1</v>
      </c>
      <c r="J3345" t="str">
        <f t="shared" si="365"/>
        <v>OK</v>
      </c>
      <c r="K3345" t="str">
        <f t="shared" si="366"/>
        <v>Successful</v>
      </c>
      <c r="L3345" t="str">
        <f t="shared" si="367"/>
        <v>Withdrawal</v>
      </c>
      <c r="M3345" t="str">
        <f t="shared" si="368"/>
        <v>OK</v>
      </c>
      <c r="N3345" t="str">
        <f t="shared" si="369"/>
        <v>OK</v>
      </c>
      <c r="O3345" t="str">
        <f>_xlfn.XLOOKUP(B3345,'01_Raw_ATMs'!A:A,'01_Raw_ATMs'!A:A,"Not Found")</f>
        <v>ATM006</v>
      </c>
      <c r="P3345" t="str">
        <f t="shared" si="370"/>
        <v>Valid</v>
      </c>
    </row>
    <row r="3346" spans="1:16">
      <c r="A3346" t="s">
        <v>3541</v>
      </c>
      <c r="B3346" t="s">
        <v>148</v>
      </c>
      <c r="C3346" s="2">
        <v>45747</v>
      </c>
      <c r="D3346" s="3">
        <v>0.72728009259259263</v>
      </c>
      <c r="E3346" t="s">
        <v>194</v>
      </c>
      <c r="F3346">
        <v>0</v>
      </c>
      <c r="G3346" t="s">
        <v>189</v>
      </c>
      <c r="I3346">
        <f t="shared" si="364"/>
        <v>1</v>
      </c>
      <c r="J3346" t="str">
        <f t="shared" si="365"/>
        <v>OK</v>
      </c>
      <c r="K3346" t="str">
        <f t="shared" si="366"/>
        <v>Successful</v>
      </c>
      <c r="L3346" t="str">
        <f t="shared" si="367"/>
        <v>Balance Inquiry</v>
      </c>
      <c r="M3346" t="str">
        <f t="shared" si="368"/>
        <v>OK</v>
      </c>
      <c r="N3346" t="str">
        <f t="shared" si="369"/>
        <v>OK</v>
      </c>
      <c r="O3346" t="str">
        <f>_xlfn.XLOOKUP(B3346,'01_Raw_ATMs'!A:A,'01_Raw_ATMs'!A:A,"Not Found")</f>
        <v>ATM068</v>
      </c>
      <c r="P3346" t="str">
        <f t="shared" si="370"/>
        <v>Valid</v>
      </c>
    </row>
    <row r="3347" spans="1:16">
      <c r="A3347" t="s">
        <v>3542</v>
      </c>
      <c r="B3347" t="s">
        <v>156</v>
      </c>
      <c r="C3347" s="2">
        <v>45781</v>
      </c>
      <c r="D3347" s="3">
        <v>5.1122685185185188E-2</v>
      </c>
      <c r="E3347" t="s">
        <v>33</v>
      </c>
      <c r="F3347">
        <v>1000</v>
      </c>
      <c r="G3347" t="s">
        <v>214</v>
      </c>
      <c r="H3347" t="s">
        <v>1103</v>
      </c>
      <c r="I3347">
        <f t="shared" si="364"/>
        <v>1</v>
      </c>
      <c r="J3347" t="str">
        <f t="shared" si="365"/>
        <v>OK</v>
      </c>
      <c r="K3347" t="str">
        <f t="shared" si="366"/>
        <v>Failed</v>
      </c>
      <c r="L3347" t="str">
        <f t="shared" si="367"/>
        <v>Withdrawal</v>
      </c>
      <c r="M3347" t="str">
        <f t="shared" si="368"/>
        <v>OK</v>
      </c>
      <c r="N3347" t="str">
        <f t="shared" si="369"/>
        <v>OK</v>
      </c>
      <c r="O3347" t="str">
        <f>_xlfn.XLOOKUP(B3347,'01_Raw_ATMs'!A:A,'01_Raw_ATMs'!A:A,"Not Found")</f>
        <v>ATM076</v>
      </c>
      <c r="P3347" t="str">
        <f t="shared" si="370"/>
        <v>Valid</v>
      </c>
    </row>
    <row r="3348" spans="1:16">
      <c r="A3348" t="s">
        <v>3543</v>
      </c>
      <c r="B3348" t="s">
        <v>175</v>
      </c>
      <c r="C3348" s="2">
        <v>45900</v>
      </c>
      <c r="D3348" s="3">
        <v>0.71484953703703702</v>
      </c>
      <c r="E3348" t="s">
        <v>33</v>
      </c>
      <c r="F3348">
        <v>8000</v>
      </c>
      <c r="G3348" t="s">
        <v>189</v>
      </c>
      <c r="I3348">
        <f t="shared" si="364"/>
        <v>1</v>
      </c>
      <c r="J3348" t="str">
        <f t="shared" si="365"/>
        <v>OK</v>
      </c>
      <c r="K3348" t="str">
        <f t="shared" si="366"/>
        <v>Successful</v>
      </c>
      <c r="L3348" t="str">
        <f t="shared" si="367"/>
        <v>Withdrawal</v>
      </c>
      <c r="M3348" t="str">
        <f t="shared" si="368"/>
        <v>OK</v>
      </c>
      <c r="N3348" t="str">
        <f t="shared" si="369"/>
        <v>OK</v>
      </c>
      <c r="O3348" t="str">
        <f>_xlfn.XLOOKUP(B3348,'01_Raw_ATMs'!A:A,'01_Raw_ATMs'!A:A,"Not Found")</f>
        <v>ATM095</v>
      </c>
      <c r="P3348" t="str">
        <f t="shared" si="370"/>
        <v>Valid</v>
      </c>
    </row>
    <row r="3349" spans="1:16">
      <c r="A3349" t="s">
        <v>3544</v>
      </c>
      <c r="B3349" t="s">
        <v>100</v>
      </c>
      <c r="C3349" s="2">
        <v>45862</v>
      </c>
      <c r="D3349" s="3">
        <v>0.81236111111111109</v>
      </c>
      <c r="E3349" t="s">
        <v>33</v>
      </c>
      <c r="F3349">
        <v>5000</v>
      </c>
      <c r="G3349" t="s">
        <v>189</v>
      </c>
      <c r="I3349">
        <f t="shared" si="364"/>
        <v>1</v>
      </c>
      <c r="J3349" t="str">
        <f t="shared" si="365"/>
        <v>OK</v>
      </c>
      <c r="K3349" t="str">
        <f t="shared" si="366"/>
        <v>Successful</v>
      </c>
      <c r="L3349" t="str">
        <f t="shared" si="367"/>
        <v>Withdrawal</v>
      </c>
      <c r="M3349" t="str">
        <f t="shared" si="368"/>
        <v>OK</v>
      </c>
      <c r="N3349" t="str">
        <f t="shared" si="369"/>
        <v>OK</v>
      </c>
      <c r="O3349" t="str">
        <f>_xlfn.XLOOKUP(B3349,'01_Raw_ATMs'!A:A,'01_Raw_ATMs'!A:A,"Not Found")</f>
        <v>ATM021</v>
      </c>
      <c r="P3349" t="str">
        <f t="shared" si="370"/>
        <v>Valid</v>
      </c>
    </row>
    <row r="3350" spans="1:16">
      <c r="A3350" t="s">
        <v>3545</v>
      </c>
      <c r="B3350" t="s">
        <v>127</v>
      </c>
      <c r="C3350" s="2">
        <v>45894</v>
      </c>
      <c r="D3350" s="3">
        <v>0.85880787037037032</v>
      </c>
      <c r="E3350" t="s">
        <v>194</v>
      </c>
      <c r="F3350">
        <v>0</v>
      </c>
      <c r="G3350" t="s">
        <v>214</v>
      </c>
      <c r="H3350" t="s">
        <v>1103</v>
      </c>
      <c r="I3350">
        <f t="shared" si="364"/>
        <v>1</v>
      </c>
      <c r="J3350" t="str">
        <f t="shared" si="365"/>
        <v>OK</v>
      </c>
      <c r="K3350" t="str">
        <f t="shared" si="366"/>
        <v>Failed</v>
      </c>
      <c r="L3350" t="str">
        <f t="shared" si="367"/>
        <v>Balance Inquiry</v>
      </c>
      <c r="M3350" t="str">
        <f t="shared" si="368"/>
        <v>OK</v>
      </c>
      <c r="N3350" t="str">
        <f t="shared" si="369"/>
        <v>OK</v>
      </c>
      <c r="O3350" t="str">
        <f>_xlfn.XLOOKUP(B3350,'01_Raw_ATMs'!A:A,'01_Raw_ATMs'!A:A,"Not Found")</f>
        <v>ATM047</v>
      </c>
      <c r="P3350" t="str">
        <f t="shared" si="370"/>
        <v>Valid</v>
      </c>
    </row>
    <row r="3351" spans="1:16">
      <c r="A3351" t="s">
        <v>3546</v>
      </c>
      <c r="B3351" t="s">
        <v>81</v>
      </c>
      <c r="C3351" s="2">
        <v>46098</v>
      </c>
      <c r="D3351" s="3">
        <v>0.1635300925925926</v>
      </c>
      <c r="E3351" t="s">
        <v>33</v>
      </c>
      <c r="F3351">
        <v>5000</v>
      </c>
      <c r="G3351" t="s">
        <v>189</v>
      </c>
      <c r="I3351">
        <f t="shared" si="364"/>
        <v>1</v>
      </c>
      <c r="J3351" t="str">
        <f t="shared" si="365"/>
        <v>OK</v>
      </c>
      <c r="K3351" t="str">
        <f t="shared" si="366"/>
        <v>Successful</v>
      </c>
      <c r="L3351" t="str">
        <f t="shared" si="367"/>
        <v>Withdrawal</v>
      </c>
      <c r="M3351" t="str">
        <f t="shared" si="368"/>
        <v>OK</v>
      </c>
      <c r="N3351" t="str">
        <f t="shared" si="369"/>
        <v>OK</v>
      </c>
      <c r="O3351" t="str">
        <f>_xlfn.XLOOKUP(B3351,'01_Raw_ATMs'!A:A,'01_Raw_ATMs'!A:A,"Not Found")</f>
        <v>ATM007</v>
      </c>
      <c r="P3351" t="str">
        <f t="shared" si="370"/>
        <v>Valid</v>
      </c>
    </row>
    <row r="3352" spans="1:16">
      <c r="A3352" t="s">
        <v>3547</v>
      </c>
      <c r="B3352" t="s">
        <v>165</v>
      </c>
      <c r="C3352" s="2">
        <v>45987</v>
      </c>
      <c r="D3352" s="3">
        <v>0.4289351851851852</v>
      </c>
      <c r="E3352" t="s">
        <v>33</v>
      </c>
      <c r="F3352">
        <v>1500</v>
      </c>
      <c r="G3352" t="s">
        <v>189</v>
      </c>
      <c r="I3352">
        <f t="shared" si="364"/>
        <v>1</v>
      </c>
      <c r="J3352" t="str">
        <f t="shared" si="365"/>
        <v>OK</v>
      </c>
      <c r="K3352" t="str">
        <f t="shared" si="366"/>
        <v>Successful</v>
      </c>
      <c r="L3352" t="str">
        <f t="shared" si="367"/>
        <v>Withdrawal</v>
      </c>
      <c r="M3352" t="str">
        <f t="shared" si="368"/>
        <v>OK</v>
      </c>
      <c r="N3352" t="str">
        <f t="shared" si="369"/>
        <v>OK</v>
      </c>
      <c r="O3352" t="str">
        <f>_xlfn.XLOOKUP(B3352,'01_Raw_ATMs'!A:A,'01_Raw_ATMs'!A:A,"Not Found")</f>
        <v>ATM085</v>
      </c>
      <c r="P3352" t="str">
        <f t="shared" si="370"/>
        <v>Valid</v>
      </c>
    </row>
    <row r="3353" spans="1:16">
      <c r="A3353" t="s">
        <v>3548</v>
      </c>
      <c r="B3353" t="s">
        <v>117</v>
      </c>
      <c r="C3353" s="2">
        <v>45946</v>
      </c>
      <c r="D3353" s="3">
        <v>0.79121527777777778</v>
      </c>
      <c r="E3353" t="s">
        <v>33</v>
      </c>
      <c r="F3353">
        <v>1000</v>
      </c>
      <c r="G3353" t="s">
        <v>189</v>
      </c>
      <c r="I3353">
        <f t="shared" si="364"/>
        <v>1</v>
      </c>
      <c r="J3353" t="str">
        <f t="shared" si="365"/>
        <v>OK</v>
      </c>
      <c r="K3353" t="str">
        <f t="shared" si="366"/>
        <v>Successful</v>
      </c>
      <c r="L3353" t="str">
        <f t="shared" si="367"/>
        <v>Withdrawal</v>
      </c>
      <c r="M3353" t="str">
        <f t="shared" si="368"/>
        <v>OK</v>
      </c>
      <c r="N3353" t="str">
        <f t="shared" si="369"/>
        <v>OK</v>
      </c>
      <c r="O3353" t="str">
        <f>_xlfn.XLOOKUP(B3353,'01_Raw_ATMs'!A:A,'01_Raw_ATMs'!A:A,"Not Found")</f>
        <v>ATM037</v>
      </c>
      <c r="P3353" t="str">
        <f t="shared" si="370"/>
        <v>Valid</v>
      </c>
    </row>
    <row r="3354" spans="1:16">
      <c r="A3354" t="s">
        <v>3549</v>
      </c>
      <c r="B3354" t="s">
        <v>74</v>
      </c>
      <c r="C3354" s="2">
        <v>45781</v>
      </c>
      <c r="D3354" s="3">
        <v>0.77666666666666662</v>
      </c>
      <c r="E3354" t="s">
        <v>33</v>
      </c>
      <c r="F3354">
        <v>3000</v>
      </c>
      <c r="G3354" t="s">
        <v>189</v>
      </c>
      <c r="I3354">
        <f t="shared" si="364"/>
        <v>1</v>
      </c>
      <c r="J3354" t="str">
        <f t="shared" si="365"/>
        <v>OK</v>
      </c>
      <c r="K3354" t="str">
        <f t="shared" si="366"/>
        <v>Successful</v>
      </c>
      <c r="L3354" t="str">
        <f t="shared" si="367"/>
        <v>Withdrawal</v>
      </c>
      <c r="M3354" t="str">
        <f t="shared" si="368"/>
        <v>OK</v>
      </c>
      <c r="N3354" t="str">
        <f t="shared" si="369"/>
        <v>OK</v>
      </c>
      <c r="O3354" t="str">
        <f>_xlfn.XLOOKUP(B3354,'01_Raw_ATMs'!A:A,'01_Raw_ATMs'!A:A,"Not Found")</f>
        <v>ATM003</v>
      </c>
      <c r="P3354" t="str">
        <f t="shared" si="370"/>
        <v>Valid</v>
      </c>
    </row>
    <row r="3355" spans="1:16">
      <c r="A3355" t="s">
        <v>3550</v>
      </c>
      <c r="B3355" t="s">
        <v>117</v>
      </c>
      <c r="C3355" s="2">
        <v>45947</v>
      </c>
      <c r="D3355" s="3">
        <v>0.80931712962962965</v>
      </c>
      <c r="E3355" t="s">
        <v>33</v>
      </c>
      <c r="F3355">
        <v>1500</v>
      </c>
      <c r="G3355" t="s">
        <v>189</v>
      </c>
      <c r="I3355">
        <f t="shared" si="364"/>
        <v>1</v>
      </c>
      <c r="J3355" t="str">
        <f t="shared" si="365"/>
        <v>OK</v>
      </c>
      <c r="K3355" t="str">
        <f t="shared" si="366"/>
        <v>Successful</v>
      </c>
      <c r="L3355" t="str">
        <f t="shared" si="367"/>
        <v>Withdrawal</v>
      </c>
      <c r="M3355" t="str">
        <f t="shared" si="368"/>
        <v>OK</v>
      </c>
      <c r="N3355" t="str">
        <f t="shared" si="369"/>
        <v>OK</v>
      </c>
      <c r="O3355" t="str">
        <f>_xlfn.XLOOKUP(B3355,'01_Raw_ATMs'!A:A,'01_Raw_ATMs'!A:A,"Not Found")</f>
        <v>ATM037</v>
      </c>
      <c r="P3355" t="str">
        <f t="shared" si="370"/>
        <v>Valid</v>
      </c>
    </row>
    <row r="3356" spans="1:16">
      <c r="A3356" t="s">
        <v>3551</v>
      </c>
      <c r="B3356" t="s">
        <v>168</v>
      </c>
      <c r="C3356" s="2">
        <v>46037</v>
      </c>
      <c r="D3356" s="3">
        <v>0.31364583333333329</v>
      </c>
      <c r="E3356" t="s">
        <v>33</v>
      </c>
      <c r="F3356">
        <v>3000</v>
      </c>
      <c r="G3356" t="s">
        <v>189</v>
      </c>
      <c r="I3356">
        <f t="shared" si="364"/>
        <v>1</v>
      </c>
      <c r="J3356" t="str">
        <f t="shared" si="365"/>
        <v>OK</v>
      </c>
      <c r="K3356" t="str">
        <f t="shared" si="366"/>
        <v>Successful</v>
      </c>
      <c r="L3356" t="str">
        <f t="shared" si="367"/>
        <v>Withdrawal</v>
      </c>
      <c r="M3356" t="str">
        <f t="shared" si="368"/>
        <v>OK</v>
      </c>
      <c r="N3356" t="str">
        <f t="shared" si="369"/>
        <v>OK</v>
      </c>
      <c r="O3356" t="str">
        <f>_xlfn.XLOOKUP(B3356,'01_Raw_ATMs'!A:A,'01_Raw_ATMs'!A:A,"Not Found")</f>
        <v>ATM088</v>
      </c>
      <c r="P3356" t="str">
        <f t="shared" si="370"/>
        <v>Valid</v>
      </c>
    </row>
    <row r="3357" spans="1:16">
      <c r="A3357" t="s">
        <v>3552</v>
      </c>
      <c r="B3357" t="s">
        <v>129</v>
      </c>
      <c r="C3357" s="2">
        <v>45670</v>
      </c>
      <c r="D3357" s="3">
        <v>0.41071759259259261</v>
      </c>
      <c r="E3357" t="s">
        <v>33</v>
      </c>
      <c r="F3357">
        <v>4000</v>
      </c>
      <c r="G3357" t="s">
        <v>189</v>
      </c>
      <c r="I3357">
        <f t="shared" si="364"/>
        <v>1</v>
      </c>
      <c r="J3357" t="str">
        <f t="shared" si="365"/>
        <v>OK</v>
      </c>
      <c r="K3357" t="str">
        <f t="shared" si="366"/>
        <v>Successful</v>
      </c>
      <c r="L3357" t="str">
        <f t="shared" si="367"/>
        <v>Withdrawal</v>
      </c>
      <c r="M3357" t="str">
        <f t="shared" si="368"/>
        <v>OK</v>
      </c>
      <c r="N3357" t="str">
        <f t="shared" si="369"/>
        <v>OK</v>
      </c>
      <c r="O3357" t="str">
        <f>_xlfn.XLOOKUP(B3357,'01_Raw_ATMs'!A:A,'01_Raw_ATMs'!A:A,"Not Found")</f>
        <v>ATM049</v>
      </c>
      <c r="P3357" t="str">
        <f t="shared" si="370"/>
        <v>Valid</v>
      </c>
    </row>
    <row r="3358" spans="1:16">
      <c r="A3358" t="s">
        <v>3553</v>
      </c>
      <c r="B3358" t="s">
        <v>120</v>
      </c>
      <c r="C3358" s="2">
        <v>46091</v>
      </c>
      <c r="D3358" s="3">
        <v>8.3541666666666667E-2</v>
      </c>
      <c r="E3358" t="s">
        <v>33</v>
      </c>
      <c r="F3358">
        <v>10000</v>
      </c>
      <c r="G3358" t="s">
        <v>189</v>
      </c>
      <c r="I3358">
        <f t="shared" si="364"/>
        <v>1</v>
      </c>
      <c r="J3358" t="str">
        <f t="shared" si="365"/>
        <v>OK</v>
      </c>
      <c r="K3358" t="str">
        <f t="shared" si="366"/>
        <v>Successful</v>
      </c>
      <c r="L3358" t="str">
        <f t="shared" si="367"/>
        <v>Withdrawal</v>
      </c>
      <c r="M3358" t="str">
        <f t="shared" si="368"/>
        <v>OK</v>
      </c>
      <c r="N3358" t="str">
        <f t="shared" si="369"/>
        <v>OK</v>
      </c>
      <c r="O3358" t="str">
        <f>_xlfn.XLOOKUP(B3358,'01_Raw_ATMs'!A:A,'01_Raw_ATMs'!A:A,"Not Found")</f>
        <v>ATM040</v>
      </c>
      <c r="P3358" t="str">
        <f t="shared" si="370"/>
        <v>Valid</v>
      </c>
    </row>
    <row r="3359" spans="1:16">
      <c r="A3359" t="s">
        <v>3554</v>
      </c>
      <c r="B3359" t="s">
        <v>134</v>
      </c>
      <c r="C3359" s="2">
        <v>46073</v>
      </c>
      <c r="D3359" s="3">
        <v>5.0254629629629628E-2</v>
      </c>
      <c r="E3359" t="s">
        <v>194</v>
      </c>
      <c r="F3359">
        <v>0</v>
      </c>
      <c r="G3359" t="s">
        <v>189</v>
      </c>
      <c r="I3359">
        <f t="shared" si="364"/>
        <v>1</v>
      </c>
      <c r="J3359" t="str">
        <f t="shared" si="365"/>
        <v>OK</v>
      </c>
      <c r="K3359" t="str">
        <f t="shared" si="366"/>
        <v>Successful</v>
      </c>
      <c r="L3359" t="str">
        <f t="shared" si="367"/>
        <v>Balance Inquiry</v>
      </c>
      <c r="M3359" t="str">
        <f t="shared" si="368"/>
        <v>OK</v>
      </c>
      <c r="N3359" t="str">
        <f t="shared" si="369"/>
        <v>OK</v>
      </c>
      <c r="O3359" t="str">
        <f>_xlfn.XLOOKUP(B3359,'01_Raw_ATMs'!A:A,'01_Raw_ATMs'!A:A,"Not Found")</f>
        <v>ATM054</v>
      </c>
      <c r="P3359" t="str">
        <f t="shared" si="370"/>
        <v>Valid</v>
      </c>
    </row>
    <row r="3360" spans="1:16">
      <c r="A3360" t="s">
        <v>3555</v>
      </c>
      <c r="B3360" t="s">
        <v>145</v>
      </c>
      <c r="C3360" s="2">
        <v>46031</v>
      </c>
      <c r="D3360" s="3">
        <v>9.9444444444444446E-2</v>
      </c>
      <c r="E3360" t="s">
        <v>33</v>
      </c>
      <c r="F3360">
        <v>1000</v>
      </c>
      <c r="G3360" t="s">
        <v>189</v>
      </c>
      <c r="I3360">
        <f t="shared" si="364"/>
        <v>1</v>
      </c>
      <c r="J3360" t="str">
        <f t="shared" si="365"/>
        <v>OK</v>
      </c>
      <c r="K3360" t="str">
        <f t="shared" si="366"/>
        <v>Successful</v>
      </c>
      <c r="L3360" t="str">
        <f t="shared" si="367"/>
        <v>Withdrawal</v>
      </c>
      <c r="M3360" t="str">
        <f t="shared" si="368"/>
        <v>OK</v>
      </c>
      <c r="N3360" t="str">
        <f t="shared" si="369"/>
        <v>OK</v>
      </c>
      <c r="O3360" t="str">
        <f>_xlfn.XLOOKUP(B3360,'01_Raw_ATMs'!A:A,'01_Raw_ATMs'!A:A,"Not Found")</f>
        <v>ATM065</v>
      </c>
      <c r="P3360" t="str">
        <f t="shared" si="370"/>
        <v>Valid</v>
      </c>
    </row>
    <row r="3361" spans="1:16">
      <c r="A3361" t="s">
        <v>3556</v>
      </c>
      <c r="B3361" t="s">
        <v>167</v>
      </c>
      <c r="C3361" s="2">
        <v>45750</v>
      </c>
      <c r="D3361" s="3">
        <v>0.61881944444444448</v>
      </c>
      <c r="E3361" t="s">
        <v>33</v>
      </c>
      <c r="F3361">
        <v>500</v>
      </c>
      <c r="G3361" t="s">
        <v>189</v>
      </c>
      <c r="I3361">
        <f t="shared" si="364"/>
        <v>1</v>
      </c>
      <c r="J3361" t="str">
        <f t="shared" si="365"/>
        <v>OK</v>
      </c>
      <c r="K3361" t="str">
        <f t="shared" si="366"/>
        <v>Successful</v>
      </c>
      <c r="L3361" t="str">
        <f t="shared" si="367"/>
        <v>Withdrawal</v>
      </c>
      <c r="M3361" t="str">
        <f t="shared" si="368"/>
        <v>OK</v>
      </c>
      <c r="N3361" t="str">
        <f t="shared" si="369"/>
        <v>OK</v>
      </c>
      <c r="O3361" t="str">
        <f>_xlfn.XLOOKUP(B3361,'01_Raw_ATMs'!A:A,'01_Raw_ATMs'!A:A,"Not Found")</f>
        <v>ATM087</v>
      </c>
      <c r="P3361" t="str">
        <f t="shared" si="370"/>
        <v>Valid</v>
      </c>
    </row>
    <row r="3362" spans="1:16">
      <c r="A3362" t="s">
        <v>3557</v>
      </c>
      <c r="B3362" t="s">
        <v>137</v>
      </c>
      <c r="C3362" s="2">
        <v>45721</v>
      </c>
      <c r="D3362" s="3">
        <v>0.54949074074074078</v>
      </c>
      <c r="E3362" t="s">
        <v>33</v>
      </c>
      <c r="F3362">
        <v>2000</v>
      </c>
      <c r="G3362" t="s">
        <v>189</v>
      </c>
      <c r="I3362">
        <f t="shared" si="364"/>
        <v>1</v>
      </c>
      <c r="J3362" t="str">
        <f t="shared" si="365"/>
        <v>OK</v>
      </c>
      <c r="K3362" t="str">
        <f t="shared" si="366"/>
        <v>Successful</v>
      </c>
      <c r="L3362" t="str">
        <f t="shared" si="367"/>
        <v>Withdrawal</v>
      </c>
      <c r="M3362" t="str">
        <f t="shared" si="368"/>
        <v>OK</v>
      </c>
      <c r="N3362" t="str">
        <f t="shared" si="369"/>
        <v>OK</v>
      </c>
      <c r="O3362" t="str">
        <f>_xlfn.XLOOKUP(B3362,'01_Raw_ATMs'!A:A,'01_Raw_ATMs'!A:A,"Not Found")</f>
        <v>ATM057</v>
      </c>
      <c r="P3362" t="str">
        <f t="shared" si="370"/>
        <v>Valid</v>
      </c>
    </row>
    <row r="3363" spans="1:16">
      <c r="A3363" t="s">
        <v>3558</v>
      </c>
      <c r="B3363" t="s">
        <v>122</v>
      </c>
      <c r="C3363" s="2">
        <v>45972</v>
      </c>
      <c r="D3363" s="3">
        <v>0.6361458333333333</v>
      </c>
      <c r="E3363" t="s">
        <v>33</v>
      </c>
      <c r="F3363">
        <v>2500</v>
      </c>
      <c r="G3363" t="s">
        <v>189</v>
      </c>
      <c r="I3363">
        <f t="shared" si="364"/>
        <v>1</v>
      </c>
      <c r="J3363" t="str">
        <f t="shared" si="365"/>
        <v>OK</v>
      </c>
      <c r="K3363" t="str">
        <f t="shared" si="366"/>
        <v>Successful</v>
      </c>
      <c r="L3363" t="str">
        <f t="shared" si="367"/>
        <v>Withdrawal</v>
      </c>
      <c r="M3363" t="str">
        <f t="shared" si="368"/>
        <v>OK</v>
      </c>
      <c r="N3363" t="str">
        <f t="shared" si="369"/>
        <v>OK</v>
      </c>
      <c r="O3363" t="str">
        <f>_xlfn.XLOOKUP(B3363,'01_Raw_ATMs'!A:A,'01_Raw_ATMs'!A:A,"Not Found")</f>
        <v>ATM042</v>
      </c>
      <c r="P3363" t="str">
        <f t="shared" si="370"/>
        <v>Valid</v>
      </c>
    </row>
    <row r="3364" spans="1:16">
      <c r="A3364" t="s">
        <v>3559</v>
      </c>
      <c r="B3364" t="s">
        <v>127</v>
      </c>
      <c r="C3364" s="2">
        <v>45876</v>
      </c>
      <c r="D3364" s="3">
        <v>0.28564814814814821</v>
      </c>
      <c r="E3364" t="s">
        <v>33</v>
      </c>
      <c r="F3364">
        <v>5000</v>
      </c>
      <c r="G3364" t="s">
        <v>189</v>
      </c>
      <c r="I3364">
        <f t="shared" si="364"/>
        <v>1</v>
      </c>
      <c r="J3364" t="str">
        <f t="shared" si="365"/>
        <v>OK</v>
      </c>
      <c r="K3364" t="str">
        <f t="shared" si="366"/>
        <v>Successful</v>
      </c>
      <c r="L3364" t="str">
        <f t="shared" si="367"/>
        <v>Withdrawal</v>
      </c>
      <c r="M3364" t="str">
        <f t="shared" si="368"/>
        <v>OK</v>
      </c>
      <c r="N3364" t="str">
        <f t="shared" si="369"/>
        <v>OK</v>
      </c>
      <c r="O3364" t="str">
        <f>_xlfn.XLOOKUP(B3364,'01_Raw_ATMs'!A:A,'01_Raw_ATMs'!A:A,"Not Found")</f>
        <v>ATM047</v>
      </c>
      <c r="P3364" t="str">
        <f t="shared" si="370"/>
        <v>Valid</v>
      </c>
    </row>
    <row r="3365" spans="1:16">
      <c r="A3365" t="s">
        <v>3560</v>
      </c>
      <c r="B3365" t="s">
        <v>121</v>
      </c>
      <c r="C3365" s="2">
        <v>46129</v>
      </c>
      <c r="D3365" s="3">
        <v>0.33318287037037042</v>
      </c>
      <c r="E3365" t="s">
        <v>33</v>
      </c>
      <c r="F3365">
        <v>10000</v>
      </c>
      <c r="G3365" t="s">
        <v>189</v>
      </c>
      <c r="I3365">
        <f t="shared" si="364"/>
        <v>1</v>
      </c>
      <c r="J3365" t="str">
        <f t="shared" si="365"/>
        <v>OK</v>
      </c>
      <c r="K3365" t="str">
        <f t="shared" si="366"/>
        <v>Successful</v>
      </c>
      <c r="L3365" t="str">
        <f t="shared" si="367"/>
        <v>Withdrawal</v>
      </c>
      <c r="M3365" t="str">
        <f t="shared" si="368"/>
        <v>OK</v>
      </c>
      <c r="N3365" t="str">
        <f t="shared" si="369"/>
        <v>OK</v>
      </c>
      <c r="O3365" t="str">
        <f>_xlfn.XLOOKUP(B3365,'01_Raw_ATMs'!A:A,'01_Raw_ATMs'!A:A,"Not Found")</f>
        <v>ATM041</v>
      </c>
      <c r="P3365" t="str">
        <f t="shared" si="370"/>
        <v>Valid</v>
      </c>
    </row>
    <row r="3366" spans="1:16">
      <c r="A3366" t="s">
        <v>3561</v>
      </c>
      <c r="B3366" t="s">
        <v>162</v>
      </c>
      <c r="C3366" s="2">
        <v>46202</v>
      </c>
      <c r="D3366" s="3">
        <v>0.61665509259259255</v>
      </c>
      <c r="E3366" t="s">
        <v>33</v>
      </c>
      <c r="F3366">
        <v>4000</v>
      </c>
      <c r="G3366" t="s">
        <v>189</v>
      </c>
      <c r="I3366">
        <f t="shared" si="364"/>
        <v>1</v>
      </c>
      <c r="J3366" t="str">
        <f t="shared" si="365"/>
        <v>OK</v>
      </c>
      <c r="K3366" t="str">
        <f t="shared" si="366"/>
        <v>Successful</v>
      </c>
      <c r="L3366" t="str">
        <f t="shared" si="367"/>
        <v>Withdrawal</v>
      </c>
      <c r="M3366" t="str">
        <f t="shared" si="368"/>
        <v>OK</v>
      </c>
      <c r="N3366" t="str">
        <f t="shared" si="369"/>
        <v>OK</v>
      </c>
      <c r="O3366" t="str">
        <f>_xlfn.XLOOKUP(B3366,'01_Raw_ATMs'!A:A,'01_Raw_ATMs'!A:A,"Not Found")</f>
        <v>ATM082</v>
      </c>
      <c r="P3366" t="str">
        <f t="shared" si="370"/>
        <v>Valid</v>
      </c>
    </row>
    <row r="3367" spans="1:16">
      <c r="A3367" t="s">
        <v>3562</v>
      </c>
      <c r="B3367" t="s">
        <v>135</v>
      </c>
      <c r="C3367" s="2">
        <v>45996</v>
      </c>
      <c r="D3367" s="3">
        <v>0.54693287037037042</v>
      </c>
      <c r="E3367" t="s">
        <v>33</v>
      </c>
      <c r="F3367">
        <v>3000</v>
      </c>
      <c r="G3367" t="s">
        <v>189</v>
      </c>
      <c r="I3367">
        <f t="shared" si="364"/>
        <v>1</v>
      </c>
      <c r="J3367" t="str">
        <f t="shared" si="365"/>
        <v>OK</v>
      </c>
      <c r="K3367" t="str">
        <f t="shared" si="366"/>
        <v>Successful</v>
      </c>
      <c r="L3367" t="str">
        <f t="shared" si="367"/>
        <v>Withdrawal</v>
      </c>
      <c r="M3367" t="str">
        <f t="shared" si="368"/>
        <v>OK</v>
      </c>
      <c r="N3367" t="str">
        <f t="shared" si="369"/>
        <v>OK</v>
      </c>
      <c r="O3367" t="str">
        <f>_xlfn.XLOOKUP(B3367,'01_Raw_ATMs'!A:A,'01_Raw_ATMs'!A:A,"Not Found")</f>
        <v>ATM055</v>
      </c>
      <c r="P3367" t="str">
        <f t="shared" si="370"/>
        <v>Valid</v>
      </c>
    </row>
    <row r="3368" spans="1:16">
      <c r="A3368" t="s">
        <v>3563</v>
      </c>
      <c r="B3368" t="s">
        <v>144</v>
      </c>
      <c r="C3368" s="2">
        <v>45928</v>
      </c>
      <c r="D3368" s="3">
        <v>0.73297453703703708</v>
      </c>
      <c r="E3368" t="s">
        <v>33</v>
      </c>
      <c r="F3368">
        <v>500</v>
      </c>
      <c r="G3368" t="s">
        <v>189</v>
      </c>
      <c r="I3368">
        <f t="shared" si="364"/>
        <v>1</v>
      </c>
      <c r="J3368" t="str">
        <f t="shared" si="365"/>
        <v>OK</v>
      </c>
      <c r="K3368" t="str">
        <f t="shared" si="366"/>
        <v>Successful</v>
      </c>
      <c r="L3368" t="str">
        <f t="shared" si="367"/>
        <v>Withdrawal</v>
      </c>
      <c r="M3368" t="str">
        <f t="shared" si="368"/>
        <v>OK</v>
      </c>
      <c r="N3368" t="str">
        <f t="shared" si="369"/>
        <v>OK</v>
      </c>
      <c r="O3368" t="str">
        <f>_xlfn.XLOOKUP(B3368,'01_Raw_ATMs'!A:A,'01_Raw_ATMs'!A:A,"Not Found")</f>
        <v>ATM064</v>
      </c>
      <c r="P3368" t="str">
        <f t="shared" si="370"/>
        <v>Valid</v>
      </c>
    </row>
    <row r="3369" spans="1:16">
      <c r="A3369" t="s">
        <v>3564</v>
      </c>
      <c r="B3369" t="s">
        <v>140</v>
      </c>
      <c r="C3369" s="2">
        <v>45708</v>
      </c>
      <c r="D3369" s="3">
        <v>0.80262731481481486</v>
      </c>
      <c r="E3369" t="s">
        <v>33</v>
      </c>
      <c r="F3369">
        <v>5000</v>
      </c>
      <c r="G3369" t="s">
        <v>189</v>
      </c>
      <c r="I3369">
        <f t="shared" si="364"/>
        <v>1</v>
      </c>
      <c r="J3369" t="str">
        <f t="shared" si="365"/>
        <v>OK</v>
      </c>
      <c r="K3369" t="str">
        <f t="shared" si="366"/>
        <v>Successful</v>
      </c>
      <c r="L3369" t="str">
        <f t="shared" si="367"/>
        <v>Withdrawal</v>
      </c>
      <c r="M3369" t="str">
        <f t="shared" si="368"/>
        <v>OK</v>
      </c>
      <c r="N3369" t="str">
        <f t="shared" si="369"/>
        <v>OK</v>
      </c>
      <c r="O3369" t="str">
        <f>_xlfn.XLOOKUP(B3369,'01_Raw_ATMs'!A:A,'01_Raw_ATMs'!A:A,"Not Found")</f>
        <v>ATM060</v>
      </c>
      <c r="P3369" t="str">
        <f t="shared" si="370"/>
        <v>Valid</v>
      </c>
    </row>
    <row r="3370" spans="1:16">
      <c r="A3370" t="s">
        <v>3565</v>
      </c>
      <c r="B3370" t="s">
        <v>89</v>
      </c>
      <c r="C3370" s="2">
        <v>45929</v>
      </c>
      <c r="D3370" s="3">
        <v>0.37559027777777781</v>
      </c>
      <c r="E3370" t="s">
        <v>33</v>
      </c>
      <c r="F3370">
        <v>8000</v>
      </c>
      <c r="G3370" t="s">
        <v>189</v>
      </c>
      <c r="I3370">
        <f t="shared" si="364"/>
        <v>1</v>
      </c>
      <c r="J3370" t="str">
        <f t="shared" si="365"/>
        <v>OK</v>
      </c>
      <c r="K3370" t="str">
        <f t="shared" si="366"/>
        <v>Successful</v>
      </c>
      <c r="L3370" t="str">
        <f t="shared" si="367"/>
        <v>Withdrawal</v>
      </c>
      <c r="M3370" t="str">
        <f t="shared" si="368"/>
        <v>OK</v>
      </c>
      <c r="N3370" t="str">
        <f t="shared" si="369"/>
        <v>OK</v>
      </c>
      <c r="O3370" t="str">
        <f>_xlfn.XLOOKUP(B3370,'01_Raw_ATMs'!A:A,'01_Raw_ATMs'!A:A,"Not Found")</f>
        <v>ATM012</v>
      </c>
      <c r="P3370" t="str">
        <f t="shared" si="370"/>
        <v>Valid</v>
      </c>
    </row>
    <row r="3371" spans="1:16">
      <c r="A3371" t="s">
        <v>3566</v>
      </c>
      <c r="B3371" t="s">
        <v>76</v>
      </c>
      <c r="C3371" s="2">
        <v>46026</v>
      </c>
      <c r="D3371" s="3">
        <v>0.59390046296296295</v>
      </c>
      <c r="E3371" t="s">
        <v>33</v>
      </c>
      <c r="F3371">
        <v>1500</v>
      </c>
      <c r="G3371" t="s">
        <v>189</v>
      </c>
      <c r="I3371">
        <f t="shared" si="364"/>
        <v>1</v>
      </c>
      <c r="J3371" t="str">
        <f t="shared" si="365"/>
        <v>OK</v>
      </c>
      <c r="K3371" t="str">
        <f t="shared" si="366"/>
        <v>Successful</v>
      </c>
      <c r="L3371" t="str">
        <f t="shared" si="367"/>
        <v>Withdrawal</v>
      </c>
      <c r="M3371" t="str">
        <f t="shared" si="368"/>
        <v>OK</v>
      </c>
      <c r="N3371" t="str">
        <f t="shared" si="369"/>
        <v>OK</v>
      </c>
      <c r="O3371" t="str">
        <f>_xlfn.XLOOKUP(B3371,'01_Raw_ATMs'!A:A,'01_Raw_ATMs'!A:A,"Not Found")</f>
        <v>ATM004</v>
      </c>
      <c r="P3371" t="str">
        <f t="shared" si="370"/>
        <v>Valid</v>
      </c>
    </row>
    <row r="3372" spans="1:16">
      <c r="A3372" t="s">
        <v>3567</v>
      </c>
      <c r="B3372" t="s">
        <v>158</v>
      </c>
      <c r="C3372" s="2">
        <v>46148</v>
      </c>
      <c r="D3372" s="3">
        <v>0.4049537037037037</v>
      </c>
      <c r="E3372" t="s">
        <v>33</v>
      </c>
      <c r="F3372">
        <v>4000</v>
      </c>
      <c r="G3372" t="s">
        <v>189</v>
      </c>
      <c r="I3372">
        <f t="shared" si="364"/>
        <v>1</v>
      </c>
      <c r="J3372" t="str">
        <f t="shared" si="365"/>
        <v>OK</v>
      </c>
      <c r="K3372" t="str">
        <f t="shared" si="366"/>
        <v>Successful</v>
      </c>
      <c r="L3372" t="str">
        <f t="shared" si="367"/>
        <v>Withdrawal</v>
      </c>
      <c r="M3372" t="str">
        <f t="shared" si="368"/>
        <v>OK</v>
      </c>
      <c r="N3372" t="str">
        <f t="shared" si="369"/>
        <v>OK</v>
      </c>
      <c r="O3372" t="str">
        <f>_xlfn.XLOOKUP(B3372,'01_Raw_ATMs'!A:A,'01_Raw_ATMs'!A:A,"Not Found")</f>
        <v>ATM078</v>
      </c>
      <c r="P3372" t="str">
        <f t="shared" si="370"/>
        <v>Valid</v>
      </c>
    </row>
    <row r="3373" spans="1:16">
      <c r="A3373" t="s">
        <v>3568</v>
      </c>
      <c r="B3373" t="s">
        <v>79</v>
      </c>
      <c r="C3373" s="2">
        <v>45848</v>
      </c>
      <c r="D3373" s="3">
        <v>0.87370370370370365</v>
      </c>
      <c r="E3373" t="s">
        <v>33</v>
      </c>
      <c r="F3373">
        <v>1500</v>
      </c>
      <c r="G3373" t="s">
        <v>189</v>
      </c>
      <c r="I3373">
        <f t="shared" si="364"/>
        <v>1</v>
      </c>
      <c r="J3373" t="str">
        <f t="shared" si="365"/>
        <v>OK</v>
      </c>
      <c r="K3373" t="str">
        <f t="shared" si="366"/>
        <v>Successful</v>
      </c>
      <c r="L3373" t="str">
        <f t="shared" si="367"/>
        <v>Withdrawal</v>
      </c>
      <c r="M3373" t="str">
        <f t="shared" si="368"/>
        <v>OK</v>
      </c>
      <c r="N3373" t="str">
        <f t="shared" si="369"/>
        <v>OK</v>
      </c>
      <c r="O3373" t="str">
        <f>_xlfn.XLOOKUP(B3373,'01_Raw_ATMs'!A:A,'01_Raw_ATMs'!A:A,"Not Found")</f>
        <v>ATM006</v>
      </c>
      <c r="P3373" t="str">
        <f t="shared" si="370"/>
        <v>Valid</v>
      </c>
    </row>
    <row r="3374" spans="1:16">
      <c r="A3374" t="s">
        <v>3569</v>
      </c>
      <c r="B3374" t="s">
        <v>139</v>
      </c>
      <c r="C3374" s="2">
        <v>46043</v>
      </c>
      <c r="D3374" s="3">
        <v>0.73450231481481476</v>
      </c>
      <c r="E3374" t="s">
        <v>33</v>
      </c>
      <c r="F3374">
        <v>1500</v>
      </c>
      <c r="G3374" t="s">
        <v>189</v>
      </c>
      <c r="I3374">
        <f t="shared" si="364"/>
        <v>1</v>
      </c>
      <c r="J3374" t="str">
        <f t="shared" si="365"/>
        <v>OK</v>
      </c>
      <c r="K3374" t="str">
        <f t="shared" si="366"/>
        <v>Successful</v>
      </c>
      <c r="L3374" t="str">
        <f t="shared" si="367"/>
        <v>Withdrawal</v>
      </c>
      <c r="M3374" t="str">
        <f t="shared" si="368"/>
        <v>OK</v>
      </c>
      <c r="N3374" t="str">
        <f t="shared" si="369"/>
        <v>OK</v>
      </c>
      <c r="O3374" t="str">
        <f>_xlfn.XLOOKUP(B3374,'01_Raw_ATMs'!A:A,'01_Raw_ATMs'!A:A,"Not Found")</f>
        <v>ATM059</v>
      </c>
      <c r="P3374" t="str">
        <f t="shared" si="370"/>
        <v>Valid</v>
      </c>
    </row>
    <row r="3375" spans="1:16">
      <c r="A3375" t="s">
        <v>3570</v>
      </c>
      <c r="B3375" t="s">
        <v>111</v>
      </c>
      <c r="C3375" s="2">
        <v>45821</v>
      </c>
      <c r="D3375" s="3">
        <v>0.39924768518518522</v>
      </c>
      <c r="E3375" t="s">
        <v>33</v>
      </c>
      <c r="F3375">
        <v>1500</v>
      </c>
      <c r="G3375" t="s">
        <v>189</v>
      </c>
      <c r="I3375">
        <f t="shared" si="364"/>
        <v>1</v>
      </c>
      <c r="J3375" t="str">
        <f t="shared" si="365"/>
        <v>OK</v>
      </c>
      <c r="K3375" t="str">
        <f t="shared" si="366"/>
        <v>Successful</v>
      </c>
      <c r="L3375" t="str">
        <f t="shared" si="367"/>
        <v>Withdrawal</v>
      </c>
      <c r="M3375" t="str">
        <f t="shared" si="368"/>
        <v>OK</v>
      </c>
      <c r="N3375" t="str">
        <f t="shared" si="369"/>
        <v>OK</v>
      </c>
      <c r="O3375" t="str">
        <f>_xlfn.XLOOKUP(B3375,'01_Raw_ATMs'!A:A,'01_Raw_ATMs'!A:A,"Not Found")</f>
        <v>ATM031</v>
      </c>
      <c r="P3375" t="str">
        <f t="shared" si="370"/>
        <v>Valid</v>
      </c>
    </row>
    <row r="3376" spans="1:16">
      <c r="A3376" t="s">
        <v>3571</v>
      </c>
      <c r="B3376" t="s">
        <v>111</v>
      </c>
      <c r="C3376" s="2">
        <v>45844</v>
      </c>
      <c r="D3376" s="3">
        <v>8.7685185185185185E-2</v>
      </c>
      <c r="E3376" t="s">
        <v>33</v>
      </c>
      <c r="F3376">
        <v>500</v>
      </c>
      <c r="G3376" t="s">
        <v>189</v>
      </c>
      <c r="I3376">
        <f t="shared" si="364"/>
        <v>1</v>
      </c>
      <c r="J3376" t="str">
        <f t="shared" si="365"/>
        <v>OK</v>
      </c>
      <c r="K3376" t="str">
        <f t="shared" si="366"/>
        <v>Successful</v>
      </c>
      <c r="L3376" t="str">
        <f t="shared" si="367"/>
        <v>Withdrawal</v>
      </c>
      <c r="M3376" t="str">
        <f t="shared" si="368"/>
        <v>OK</v>
      </c>
      <c r="N3376" t="str">
        <f t="shared" si="369"/>
        <v>OK</v>
      </c>
      <c r="O3376" t="str">
        <f>_xlfn.XLOOKUP(B3376,'01_Raw_ATMs'!A:A,'01_Raw_ATMs'!A:A,"Not Found")</f>
        <v>ATM031</v>
      </c>
      <c r="P3376" t="str">
        <f t="shared" si="370"/>
        <v>Valid</v>
      </c>
    </row>
    <row r="3377" spans="1:16">
      <c r="A3377" t="s">
        <v>3572</v>
      </c>
      <c r="B3377" t="s">
        <v>159</v>
      </c>
      <c r="C3377" s="2">
        <v>45851</v>
      </c>
      <c r="D3377" s="3">
        <v>0.41054398148148152</v>
      </c>
      <c r="E3377" t="s">
        <v>33</v>
      </c>
      <c r="F3377">
        <v>2500</v>
      </c>
      <c r="G3377" t="s">
        <v>189</v>
      </c>
      <c r="I3377">
        <f t="shared" si="364"/>
        <v>1</v>
      </c>
      <c r="J3377" t="str">
        <f t="shared" si="365"/>
        <v>OK</v>
      </c>
      <c r="K3377" t="str">
        <f t="shared" si="366"/>
        <v>Successful</v>
      </c>
      <c r="L3377" t="str">
        <f t="shared" si="367"/>
        <v>Withdrawal</v>
      </c>
      <c r="M3377" t="str">
        <f t="shared" si="368"/>
        <v>OK</v>
      </c>
      <c r="N3377" t="str">
        <f t="shared" si="369"/>
        <v>OK</v>
      </c>
      <c r="O3377" t="str">
        <f>_xlfn.XLOOKUP(B3377,'01_Raw_ATMs'!A:A,'01_Raw_ATMs'!A:A,"Not Found")</f>
        <v>ATM079</v>
      </c>
      <c r="P3377" t="str">
        <f t="shared" si="370"/>
        <v>Valid</v>
      </c>
    </row>
    <row r="3378" spans="1:16">
      <c r="A3378" t="s">
        <v>3573</v>
      </c>
      <c r="B3378" t="s">
        <v>119</v>
      </c>
      <c r="C3378" s="2">
        <v>46164</v>
      </c>
      <c r="D3378" s="3">
        <v>0.77681712962962968</v>
      </c>
      <c r="E3378" t="s">
        <v>33</v>
      </c>
      <c r="F3378">
        <v>8000</v>
      </c>
      <c r="G3378" t="s">
        <v>189</v>
      </c>
      <c r="I3378">
        <f t="shared" si="364"/>
        <v>1</v>
      </c>
      <c r="J3378" t="str">
        <f t="shared" si="365"/>
        <v>OK</v>
      </c>
      <c r="K3378" t="str">
        <f t="shared" si="366"/>
        <v>Successful</v>
      </c>
      <c r="L3378" t="str">
        <f t="shared" si="367"/>
        <v>Withdrawal</v>
      </c>
      <c r="M3378" t="str">
        <f t="shared" si="368"/>
        <v>OK</v>
      </c>
      <c r="N3378" t="str">
        <f t="shared" si="369"/>
        <v>OK</v>
      </c>
      <c r="O3378" t="str">
        <f>_xlfn.XLOOKUP(B3378,'01_Raw_ATMs'!A:A,'01_Raw_ATMs'!A:A,"Not Found")</f>
        <v>ATM039</v>
      </c>
      <c r="P3378" t="str">
        <f t="shared" si="370"/>
        <v>Valid</v>
      </c>
    </row>
    <row r="3379" spans="1:16">
      <c r="A3379" t="s">
        <v>3574</v>
      </c>
      <c r="B3379" t="s">
        <v>167</v>
      </c>
      <c r="C3379" s="2">
        <v>46152</v>
      </c>
      <c r="D3379" s="3">
        <v>0.51452546296296298</v>
      </c>
      <c r="E3379" t="s">
        <v>33</v>
      </c>
      <c r="F3379">
        <v>2500</v>
      </c>
      <c r="G3379" t="s">
        <v>189</v>
      </c>
      <c r="I3379">
        <f t="shared" si="364"/>
        <v>1</v>
      </c>
      <c r="J3379" t="str">
        <f t="shared" si="365"/>
        <v>OK</v>
      </c>
      <c r="K3379" t="str">
        <f t="shared" si="366"/>
        <v>Successful</v>
      </c>
      <c r="L3379" t="str">
        <f t="shared" si="367"/>
        <v>Withdrawal</v>
      </c>
      <c r="M3379" t="str">
        <f t="shared" si="368"/>
        <v>OK</v>
      </c>
      <c r="N3379" t="str">
        <f t="shared" si="369"/>
        <v>OK</v>
      </c>
      <c r="O3379" t="str">
        <f>_xlfn.XLOOKUP(B3379,'01_Raw_ATMs'!A:A,'01_Raw_ATMs'!A:A,"Not Found")</f>
        <v>ATM087</v>
      </c>
      <c r="P3379" t="str">
        <f t="shared" si="370"/>
        <v>Valid</v>
      </c>
    </row>
    <row r="3380" spans="1:16">
      <c r="A3380" t="s">
        <v>3575</v>
      </c>
      <c r="B3380" t="s">
        <v>95</v>
      </c>
      <c r="C3380" s="2">
        <v>46056</v>
      </c>
      <c r="D3380" s="3">
        <v>0.24962962962962959</v>
      </c>
      <c r="E3380" t="s">
        <v>33</v>
      </c>
      <c r="F3380">
        <v>8000</v>
      </c>
      <c r="G3380" t="s">
        <v>189</v>
      </c>
      <c r="I3380">
        <f t="shared" si="364"/>
        <v>1</v>
      </c>
      <c r="J3380" t="str">
        <f t="shared" si="365"/>
        <v>OK</v>
      </c>
      <c r="K3380" t="str">
        <f t="shared" si="366"/>
        <v>Successful</v>
      </c>
      <c r="L3380" t="str">
        <f t="shared" si="367"/>
        <v>Withdrawal</v>
      </c>
      <c r="M3380" t="str">
        <f t="shared" si="368"/>
        <v>OK</v>
      </c>
      <c r="N3380" t="str">
        <f t="shared" si="369"/>
        <v>OK</v>
      </c>
      <c r="O3380" t="str">
        <f>_xlfn.XLOOKUP(B3380,'01_Raw_ATMs'!A:A,'01_Raw_ATMs'!A:A,"Not Found")</f>
        <v>ATM017</v>
      </c>
      <c r="P3380" t="str">
        <f t="shared" si="370"/>
        <v>Valid</v>
      </c>
    </row>
    <row r="3381" spans="1:16">
      <c r="A3381" t="s">
        <v>3576</v>
      </c>
      <c r="B3381" t="s">
        <v>160</v>
      </c>
      <c r="C3381" s="2">
        <v>45729</v>
      </c>
      <c r="D3381" s="3">
        <v>0.34313657407407411</v>
      </c>
      <c r="E3381" t="s">
        <v>33</v>
      </c>
      <c r="F3381">
        <v>4000</v>
      </c>
      <c r="G3381" t="s">
        <v>189</v>
      </c>
      <c r="I3381">
        <f t="shared" si="364"/>
        <v>1</v>
      </c>
      <c r="J3381" t="str">
        <f t="shared" si="365"/>
        <v>OK</v>
      </c>
      <c r="K3381" t="str">
        <f t="shared" si="366"/>
        <v>Successful</v>
      </c>
      <c r="L3381" t="str">
        <f t="shared" si="367"/>
        <v>Withdrawal</v>
      </c>
      <c r="M3381" t="str">
        <f t="shared" si="368"/>
        <v>OK</v>
      </c>
      <c r="N3381" t="str">
        <f t="shared" si="369"/>
        <v>OK</v>
      </c>
      <c r="O3381" t="str">
        <f>_xlfn.XLOOKUP(B3381,'01_Raw_ATMs'!A:A,'01_Raw_ATMs'!A:A,"Not Found")</f>
        <v>ATM080</v>
      </c>
      <c r="P3381" t="str">
        <f t="shared" si="370"/>
        <v>Valid</v>
      </c>
    </row>
    <row r="3382" spans="1:16">
      <c r="A3382" t="s">
        <v>3577</v>
      </c>
      <c r="B3382" t="s">
        <v>112</v>
      </c>
      <c r="C3382" s="2">
        <v>45876</v>
      </c>
      <c r="D3382" s="3">
        <v>0.75820601851851854</v>
      </c>
      <c r="E3382" t="s">
        <v>194</v>
      </c>
      <c r="F3382">
        <v>0</v>
      </c>
      <c r="G3382" t="s">
        <v>214</v>
      </c>
      <c r="H3382" t="s">
        <v>1215</v>
      </c>
      <c r="I3382">
        <f t="shared" si="364"/>
        <v>1</v>
      </c>
      <c r="J3382" t="str">
        <f t="shared" si="365"/>
        <v>OK</v>
      </c>
      <c r="K3382" t="str">
        <f t="shared" si="366"/>
        <v>Failed</v>
      </c>
      <c r="L3382" t="str">
        <f t="shared" si="367"/>
        <v>Balance Inquiry</v>
      </c>
      <c r="M3382" t="str">
        <f t="shared" si="368"/>
        <v>OK</v>
      </c>
      <c r="N3382" t="str">
        <f t="shared" si="369"/>
        <v>OK</v>
      </c>
      <c r="O3382" t="str">
        <f>_xlfn.XLOOKUP(B3382,'01_Raw_ATMs'!A:A,'01_Raw_ATMs'!A:A,"Not Found")</f>
        <v>ATM032</v>
      </c>
      <c r="P3382" t="str">
        <f t="shared" si="370"/>
        <v>Valid</v>
      </c>
    </row>
    <row r="3383" spans="1:16">
      <c r="A3383" t="s">
        <v>3578</v>
      </c>
      <c r="B3383" t="s">
        <v>95</v>
      </c>
      <c r="C3383" s="2">
        <v>46162</v>
      </c>
      <c r="D3383" s="3">
        <v>0.64528935185185188</v>
      </c>
      <c r="E3383" t="s">
        <v>33</v>
      </c>
      <c r="F3383">
        <v>1000</v>
      </c>
      <c r="G3383" t="s">
        <v>189</v>
      </c>
      <c r="I3383">
        <f t="shared" si="364"/>
        <v>1</v>
      </c>
      <c r="J3383" t="str">
        <f t="shared" si="365"/>
        <v>OK</v>
      </c>
      <c r="K3383" t="str">
        <f t="shared" si="366"/>
        <v>Successful</v>
      </c>
      <c r="L3383" t="str">
        <f t="shared" si="367"/>
        <v>Withdrawal</v>
      </c>
      <c r="M3383" t="str">
        <f t="shared" si="368"/>
        <v>OK</v>
      </c>
      <c r="N3383" t="str">
        <f t="shared" si="369"/>
        <v>OK</v>
      </c>
      <c r="O3383" t="str">
        <f>_xlfn.XLOOKUP(B3383,'01_Raw_ATMs'!A:A,'01_Raw_ATMs'!A:A,"Not Found")</f>
        <v>ATM017</v>
      </c>
      <c r="P3383" t="str">
        <f t="shared" si="370"/>
        <v>Valid</v>
      </c>
    </row>
    <row r="3384" spans="1:16">
      <c r="A3384" t="s">
        <v>3579</v>
      </c>
      <c r="B3384" t="s">
        <v>173</v>
      </c>
      <c r="C3384" s="2">
        <v>46176</v>
      </c>
      <c r="D3384" s="3">
        <v>0.75167824074074074</v>
      </c>
      <c r="E3384" t="s">
        <v>33</v>
      </c>
      <c r="F3384">
        <v>2500</v>
      </c>
      <c r="G3384" t="s">
        <v>189</v>
      </c>
      <c r="I3384">
        <f t="shared" si="364"/>
        <v>1</v>
      </c>
      <c r="J3384" t="str">
        <f t="shared" si="365"/>
        <v>OK</v>
      </c>
      <c r="K3384" t="str">
        <f t="shared" si="366"/>
        <v>Successful</v>
      </c>
      <c r="L3384" t="str">
        <f t="shared" si="367"/>
        <v>Withdrawal</v>
      </c>
      <c r="M3384" t="str">
        <f t="shared" si="368"/>
        <v>OK</v>
      </c>
      <c r="N3384" t="str">
        <f t="shared" si="369"/>
        <v>OK</v>
      </c>
      <c r="O3384" t="str">
        <f>_xlfn.XLOOKUP(B3384,'01_Raw_ATMs'!A:A,'01_Raw_ATMs'!A:A,"Not Found")</f>
        <v>ATM093</v>
      </c>
      <c r="P3384" t="str">
        <f t="shared" si="370"/>
        <v>Valid</v>
      </c>
    </row>
    <row r="3385" spans="1:16">
      <c r="A3385" t="s">
        <v>3580</v>
      </c>
      <c r="B3385" t="s">
        <v>76</v>
      </c>
      <c r="C3385" s="2">
        <v>46111</v>
      </c>
      <c r="D3385" s="3">
        <v>2.4571759259259258E-2</v>
      </c>
      <c r="E3385" t="s">
        <v>33</v>
      </c>
      <c r="F3385">
        <v>4000</v>
      </c>
      <c r="G3385" t="s">
        <v>189</v>
      </c>
      <c r="I3385">
        <f t="shared" si="364"/>
        <v>1</v>
      </c>
      <c r="J3385" t="str">
        <f t="shared" si="365"/>
        <v>OK</v>
      </c>
      <c r="K3385" t="str">
        <f t="shared" si="366"/>
        <v>Successful</v>
      </c>
      <c r="L3385" t="str">
        <f t="shared" si="367"/>
        <v>Withdrawal</v>
      </c>
      <c r="M3385" t="str">
        <f t="shared" si="368"/>
        <v>OK</v>
      </c>
      <c r="N3385" t="str">
        <f t="shared" si="369"/>
        <v>OK</v>
      </c>
      <c r="O3385" t="str">
        <f>_xlfn.XLOOKUP(B3385,'01_Raw_ATMs'!A:A,'01_Raw_ATMs'!A:A,"Not Found")</f>
        <v>ATM004</v>
      </c>
      <c r="P3385" t="str">
        <f t="shared" si="370"/>
        <v>Valid</v>
      </c>
    </row>
    <row r="3386" spans="1:16">
      <c r="A3386" t="s">
        <v>3581</v>
      </c>
      <c r="B3386" t="s">
        <v>123</v>
      </c>
      <c r="C3386" s="2">
        <v>45978</v>
      </c>
      <c r="D3386" s="3">
        <v>0.35613425925925918</v>
      </c>
      <c r="E3386" t="s">
        <v>33</v>
      </c>
      <c r="F3386">
        <v>10000</v>
      </c>
      <c r="G3386" t="s">
        <v>189</v>
      </c>
      <c r="I3386">
        <f t="shared" si="364"/>
        <v>1</v>
      </c>
      <c r="J3386" t="str">
        <f t="shared" si="365"/>
        <v>OK</v>
      </c>
      <c r="K3386" t="str">
        <f t="shared" si="366"/>
        <v>Successful</v>
      </c>
      <c r="L3386" t="str">
        <f t="shared" si="367"/>
        <v>Withdrawal</v>
      </c>
      <c r="M3386" t="str">
        <f t="shared" si="368"/>
        <v>OK</v>
      </c>
      <c r="N3386" t="str">
        <f t="shared" si="369"/>
        <v>OK</v>
      </c>
      <c r="O3386" t="str">
        <f>_xlfn.XLOOKUP(B3386,'01_Raw_ATMs'!A:A,'01_Raw_ATMs'!A:A,"Not Found")</f>
        <v>ATM043</v>
      </c>
      <c r="P3386" t="str">
        <f t="shared" si="370"/>
        <v>Valid</v>
      </c>
    </row>
    <row r="3387" spans="1:16">
      <c r="A3387" t="s">
        <v>3582</v>
      </c>
      <c r="B3387" t="s">
        <v>174</v>
      </c>
      <c r="C3387" s="2">
        <v>45696</v>
      </c>
      <c r="D3387" s="3">
        <v>0.74357638888888888</v>
      </c>
      <c r="E3387" t="s">
        <v>33</v>
      </c>
      <c r="F3387">
        <v>500</v>
      </c>
      <c r="G3387" t="s">
        <v>189</v>
      </c>
      <c r="I3387">
        <f t="shared" si="364"/>
        <v>1</v>
      </c>
      <c r="J3387" t="str">
        <f t="shared" si="365"/>
        <v>OK</v>
      </c>
      <c r="K3387" t="str">
        <f t="shared" si="366"/>
        <v>Successful</v>
      </c>
      <c r="L3387" t="str">
        <f t="shared" si="367"/>
        <v>Withdrawal</v>
      </c>
      <c r="M3387" t="str">
        <f t="shared" si="368"/>
        <v>OK</v>
      </c>
      <c r="N3387" t="str">
        <f t="shared" si="369"/>
        <v>OK</v>
      </c>
      <c r="O3387" t="str">
        <f>_xlfn.XLOOKUP(B3387,'01_Raw_ATMs'!A:A,'01_Raw_ATMs'!A:A,"Not Found")</f>
        <v>ATM094</v>
      </c>
      <c r="P3387" t="str">
        <f t="shared" si="370"/>
        <v>Valid</v>
      </c>
    </row>
    <row r="3388" spans="1:16">
      <c r="A3388" t="s">
        <v>3583</v>
      </c>
      <c r="B3388" t="s">
        <v>144</v>
      </c>
      <c r="C3388" s="2">
        <v>45934</v>
      </c>
      <c r="D3388" s="3">
        <v>7.0775462962962957E-2</v>
      </c>
      <c r="E3388" t="s">
        <v>33</v>
      </c>
      <c r="F3388">
        <v>3000</v>
      </c>
      <c r="G3388" t="s">
        <v>189</v>
      </c>
      <c r="I3388">
        <f t="shared" si="364"/>
        <v>1</v>
      </c>
      <c r="J3388" t="str">
        <f t="shared" si="365"/>
        <v>OK</v>
      </c>
      <c r="K3388" t="str">
        <f t="shared" si="366"/>
        <v>Successful</v>
      </c>
      <c r="L3388" t="str">
        <f t="shared" si="367"/>
        <v>Withdrawal</v>
      </c>
      <c r="M3388" t="str">
        <f t="shared" si="368"/>
        <v>OK</v>
      </c>
      <c r="N3388" t="str">
        <f t="shared" si="369"/>
        <v>OK</v>
      </c>
      <c r="O3388" t="str">
        <f>_xlfn.XLOOKUP(B3388,'01_Raw_ATMs'!A:A,'01_Raw_ATMs'!A:A,"Not Found")</f>
        <v>ATM064</v>
      </c>
      <c r="P3388" t="str">
        <f t="shared" si="370"/>
        <v>Valid</v>
      </c>
    </row>
    <row r="3389" spans="1:16">
      <c r="A3389" t="s">
        <v>3584</v>
      </c>
      <c r="B3389" t="s">
        <v>135</v>
      </c>
      <c r="C3389" s="2">
        <v>46122</v>
      </c>
      <c r="D3389" s="3">
        <v>0.59972222222222227</v>
      </c>
      <c r="E3389" t="s">
        <v>211</v>
      </c>
      <c r="F3389">
        <v>0</v>
      </c>
      <c r="G3389" t="s">
        <v>189</v>
      </c>
      <c r="I3389">
        <f t="shared" si="364"/>
        <v>1</v>
      </c>
      <c r="J3389" t="str">
        <f t="shared" si="365"/>
        <v>OK</v>
      </c>
      <c r="K3389" t="str">
        <f t="shared" si="366"/>
        <v>Successful</v>
      </c>
      <c r="L3389" t="str">
        <f t="shared" si="367"/>
        <v>Mini Statement</v>
      </c>
      <c r="M3389" t="str">
        <f t="shared" si="368"/>
        <v>OK</v>
      </c>
      <c r="N3389" t="str">
        <f t="shared" si="369"/>
        <v>OK</v>
      </c>
      <c r="O3389" t="str">
        <f>_xlfn.XLOOKUP(B3389,'01_Raw_ATMs'!A:A,'01_Raw_ATMs'!A:A,"Not Found")</f>
        <v>ATM055</v>
      </c>
      <c r="P3389" t="str">
        <f t="shared" si="370"/>
        <v>Valid</v>
      </c>
    </row>
    <row r="3390" spans="1:16">
      <c r="A3390" t="s">
        <v>3585</v>
      </c>
      <c r="B3390" t="s">
        <v>136</v>
      </c>
      <c r="C3390" s="2">
        <v>45821</v>
      </c>
      <c r="D3390" s="3">
        <v>4.3229166666666673E-2</v>
      </c>
      <c r="E3390" t="s">
        <v>33</v>
      </c>
      <c r="F3390">
        <v>2000</v>
      </c>
      <c r="G3390" t="s">
        <v>189</v>
      </c>
      <c r="I3390">
        <f t="shared" si="364"/>
        <v>1</v>
      </c>
      <c r="J3390" t="str">
        <f t="shared" si="365"/>
        <v>OK</v>
      </c>
      <c r="K3390" t="str">
        <f t="shared" si="366"/>
        <v>Successful</v>
      </c>
      <c r="L3390" t="str">
        <f t="shared" si="367"/>
        <v>Withdrawal</v>
      </c>
      <c r="M3390" t="str">
        <f t="shared" si="368"/>
        <v>OK</v>
      </c>
      <c r="N3390" t="str">
        <f t="shared" si="369"/>
        <v>OK</v>
      </c>
      <c r="O3390" t="str">
        <f>_xlfn.XLOOKUP(B3390,'01_Raw_ATMs'!A:A,'01_Raw_ATMs'!A:A,"Not Found")</f>
        <v>ATM056</v>
      </c>
      <c r="P3390" t="str">
        <f t="shared" si="370"/>
        <v>Valid</v>
      </c>
    </row>
    <row r="3391" spans="1:16">
      <c r="A3391" t="s">
        <v>3586</v>
      </c>
      <c r="B3391" t="s">
        <v>165</v>
      </c>
      <c r="C3391" s="2">
        <v>46023</v>
      </c>
      <c r="D3391" s="3">
        <v>0.74364583333333334</v>
      </c>
      <c r="E3391" t="s">
        <v>211</v>
      </c>
      <c r="F3391">
        <v>0</v>
      </c>
      <c r="G3391" t="s">
        <v>189</v>
      </c>
      <c r="I3391">
        <f t="shared" si="364"/>
        <v>1</v>
      </c>
      <c r="J3391" t="str">
        <f t="shared" si="365"/>
        <v>OK</v>
      </c>
      <c r="K3391" t="str">
        <f t="shared" si="366"/>
        <v>Successful</v>
      </c>
      <c r="L3391" t="str">
        <f t="shared" si="367"/>
        <v>Mini Statement</v>
      </c>
      <c r="M3391" t="str">
        <f t="shared" si="368"/>
        <v>OK</v>
      </c>
      <c r="N3391" t="str">
        <f t="shared" si="369"/>
        <v>OK</v>
      </c>
      <c r="O3391" t="str">
        <f>_xlfn.XLOOKUP(B3391,'01_Raw_ATMs'!A:A,'01_Raw_ATMs'!A:A,"Not Found")</f>
        <v>ATM085</v>
      </c>
      <c r="P3391" t="str">
        <f t="shared" si="370"/>
        <v>Valid</v>
      </c>
    </row>
    <row r="3392" spans="1:16">
      <c r="A3392" t="s">
        <v>3587</v>
      </c>
      <c r="B3392" t="s">
        <v>114</v>
      </c>
      <c r="C3392" s="2">
        <v>46079</v>
      </c>
      <c r="D3392" s="3">
        <v>0.76291666666666669</v>
      </c>
      <c r="E3392" t="s">
        <v>33</v>
      </c>
      <c r="F3392">
        <v>3000</v>
      </c>
      <c r="G3392" t="s">
        <v>189</v>
      </c>
      <c r="I3392">
        <f t="shared" si="364"/>
        <v>1</v>
      </c>
      <c r="J3392" t="str">
        <f t="shared" si="365"/>
        <v>OK</v>
      </c>
      <c r="K3392" t="str">
        <f t="shared" si="366"/>
        <v>Successful</v>
      </c>
      <c r="L3392" t="str">
        <f t="shared" si="367"/>
        <v>Withdrawal</v>
      </c>
      <c r="M3392" t="str">
        <f t="shared" si="368"/>
        <v>OK</v>
      </c>
      <c r="N3392" t="str">
        <f t="shared" si="369"/>
        <v>OK</v>
      </c>
      <c r="O3392" t="str">
        <f>_xlfn.XLOOKUP(B3392,'01_Raw_ATMs'!A:A,'01_Raw_ATMs'!A:A,"Not Found")</f>
        <v>ATM034</v>
      </c>
      <c r="P3392" t="str">
        <f t="shared" si="370"/>
        <v>Valid</v>
      </c>
    </row>
    <row r="3393" spans="1:16">
      <c r="A3393" t="s">
        <v>3588</v>
      </c>
      <c r="B3393" t="s">
        <v>163</v>
      </c>
      <c r="C3393" s="2">
        <v>45871</v>
      </c>
      <c r="D3393" s="3">
        <v>0.29112268518518519</v>
      </c>
      <c r="E3393" t="s">
        <v>261</v>
      </c>
      <c r="F3393">
        <v>20000</v>
      </c>
      <c r="G3393" t="s">
        <v>189</v>
      </c>
      <c r="I3393">
        <f t="shared" si="364"/>
        <v>1</v>
      </c>
      <c r="J3393" t="str">
        <f t="shared" si="365"/>
        <v>OK</v>
      </c>
      <c r="K3393" t="str">
        <f t="shared" si="366"/>
        <v>Successful</v>
      </c>
      <c r="L3393" t="str">
        <f t="shared" si="367"/>
        <v>Cash Deposit</v>
      </c>
      <c r="M3393" t="str">
        <f t="shared" si="368"/>
        <v>OK</v>
      </c>
      <c r="N3393" t="str">
        <f t="shared" si="369"/>
        <v>OK</v>
      </c>
      <c r="O3393" t="str">
        <f>_xlfn.XLOOKUP(B3393,'01_Raw_ATMs'!A:A,'01_Raw_ATMs'!A:A,"Not Found")</f>
        <v>ATM083</v>
      </c>
      <c r="P3393" t="str">
        <f t="shared" si="370"/>
        <v>Valid</v>
      </c>
    </row>
    <row r="3394" spans="1:16">
      <c r="A3394" t="s">
        <v>3589</v>
      </c>
      <c r="B3394" t="s">
        <v>167</v>
      </c>
      <c r="C3394" s="2">
        <v>46154</v>
      </c>
      <c r="D3394" s="3">
        <v>0.78719907407407408</v>
      </c>
      <c r="E3394" t="s">
        <v>33</v>
      </c>
      <c r="F3394">
        <v>8000</v>
      </c>
      <c r="G3394" t="s">
        <v>189</v>
      </c>
      <c r="I3394">
        <f t="shared" si="364"/>
        <v>1</v>
      </c>
      <c r="J3394" t="str">
        <f t="shared" si="365"/>
        <v>OK</v>
      </c>
      <c r="K3394" t="str">
        <f t="shared" si="366"/>
        <v>Successful</v>
      </c>
      <c r="L3394" t="str">
        <f t="shared" si="367"/>
        <v>Withdrawal</v>
      </c>
      <c r="M3394" t="str">
        <f t="shared" si="368"/>
        <v>OK</v>
      </c>
      <c r="N3394" t="str">
        <f t="shared" si="369"/>
        <v>OK</v>
      </c>
      <c r="O3394" t="str">
        <f>_xlfn.XLOOKUP(B3394,'01_Raw_ATMs'!A:A,'01_Raw_ATMs'!A:A,"Not Found")</f>
        <v>ATM087</v>
      </c>
      <c r="P3394" t="str">
        <f t="shared" si="370"/>
        <v>Valid</v>
      </c>
    </row>
    <row r="3395" spans="1:16">
      <c r="A3395" t="s">
        <v>3590</v>
      </c>
      <c r="B3395" t="s">
        <v>113</v>
      </c>
      <c r="C3395" s="2">
        <v>46176</v>
      </c>
      <c r="D3395" s="3">
        <v>0.60957175925925922</v>
      </c>
      <c r="E3395" t="s">
        <v>33</v>
      </c>
      <c r="F3395">
        <v>3000</v>
      </c>
      <c r="G3395" t="s">
        <v>189</v>
      </c>
      <c r="I3395">
        <f t="shared" ref="I3395:I3458" si="371">COUNTIF($A:$A,A3395)</f>
        <v>1</v>
      </c>
      <c r="J3395" t="str">
        <f t="shared" ref="J3395:J3458" si="372">IF(AND(TRIM(G3395)="Failed",H3395=""),"Problem","OK")</f>
        <v>OK</v>
      </c>
      <c r="K3395" t="str">
        <f t="shared" ref="K3395:K3458" si="373">PROPER(TRIM(G3395))</f>
        <v>Successful</v>
      </c>
      <c r="L3395" t="str">
        <f t="shared" ref="L3395:L3458" si="374">PROPER(TRIM(E3395))</f>
        <v>Withdrawal</v>
      </c>
      <c r="M3395" t="str">
        <f t="shared" ref="M3395:M3458" si="375">IF(OR(E3395="Withdrawal",E3395="Cash Deposit"),IF(F3395&gt;0,"OK","Problem"),IF(F3395=0,"OK","Problem"))</f>
        <v>OK</v>
      </c>
      <c r="N3395" t="str">
        <f t="shared" ref="N3395:N3458" si="376">IF(AND(C3395&gt;=DATE(2025,1,1),C3395&lt;=DATE(2026,6,30)),"OK","Problem")</f>
        <v>OK</v>
      </c>
      <c r="O3395" t="str">
        <f>_xlfn.XLOOKUP(B3395,'01_Raw_ATMs'!A:A,'01_Raw_ATMs'!A:A,"Not Found")</f>
        <v>ATM033</v>
      </c>
      <c r="P3395" t="str">
        <f t="shared" ref="P3395:P3458" si="377">IF(B3395="","Missing ATM_ID","Valid")</f>
        <v>Valid</v>
      </c>
    </row>
    <row r="3396" spans="1:16">
      <c r="A3396" t="s">
        <v>3591</v>
      </c>
      <c r="B3396" t="s">
        <v>71</v>
      </c>
      <c r="C3396" s="2">
        <v>45946</v>
      </c>
      <c r="D3396" s="3">
        <v>0.7442361111111111</v>
      </c>
      <c r="E3396" t="s">
        <v>33</v>
      </c>
      <c r="F3396">
        <v>4000</v>
      </c>
      <c r="G3396" t="s">
        <v>189</v>
      </c>
      <c r="I3396">
        <f t="shared" si="371"/>
        <v>1</v>
      </c>
      <c r="J3396" t="str">
        <f t="shared" si="372"/>
        <v>OK</v>
      </c>
      <c r="K3396" t="str">
        <f t="shared" si="373"/>
        <v>Successful</v>
      </c>
      <c r="L3396" t="str">
        <f t="shared" si="374"/>
        <v>Withdrawal</v>
      </c>
      <c r="M3396" t="str">
        <f t="shared" si="375"/>
        <v>OK</v>
      </c>
      <c r="N3396" t="str">
        <f t="shared" si="376"/>
        <v>OK</v>
      </c>
      <c r="O3396" t="str">
        <f>_xlfn.XLOOKUP(B3396,'01_Raw_ATMs'!A:A,'01_Raw_ATMs'!A:A,"Not Found")</f>
        <v>ATM002</v>
      </c>
      <c r="P3396" t="str">
        <f t="shared" si="377"/>
        <v>Valid</v>
      </c>
    </row>
    <row r="3397" spans="1:16">
      <c r="A3397" t="s">
        <v>3592</v>
      </c>
      <c r="B3397" t="s">
        <v>136</v>
      </c>
      <c r="C3397" s="2">
        <v>45961</v>
      </c>
      <c r="D3397" s="3">
        <v>0.38109953703703697</v>
      </c>
      <c r="E3397" t="s">
        <v>33</v>
      </c>
      <c r="F3397">
        <v>8000</v>
      </c>
      <c r="G3397" t="s">
        <v>189</v>
      </c>
      <c r="I3397">
        <f t="shared" si="371"/>
        <v>1</v>
      </c>
      <c r="J3397" t="str">
        <f t="shared" si="372"/>
        <v>OK</v>
      </c>
      <c r="K3397" t="str">
        <f t="shared" si="373"/>
        <v>Successful</v>
      </c>
      <c r="L3397" t="str">
        <f t="shared" si="374"/>
        <v>Withdrawal</v>
      </c>
      <c r="M3397" t="str">
        <f t="shared" si="375"/>
        <v>OK</v>
      </c>
      <c r="N3397" t="str">
        <f t="shared" si="376"/>
        <v>OK</v>
      </c>
      <c r="O3397" t="str">
        <f>_xlfn.XLOOKUP(B3397,'01_Raw_ATMs'!A:A,'01_Raw_ATMs'!A:A,"Not Found")</f>
        <v>ATM056</v>
      </c>
      <c r="P3397" t="str">
        <f t="shared" si="377"/>
        <v>Valid</v>
      </c>
    </row>
    <row r="3398" spans="1:16">
      <c r="A3398" t="s">
        <v>3593</v>
      </c>
      <c r="B3398" t="s">
        <v>129</v>
      </c>
      <c r="C3398" s="2">
        <v>45761</v>
      </c>
      <c r="D3398" s="3">
        <v>0.29913194444444452</v>
      </c>
      <c r="E3398" t="s">
        <v>33</v>
      </c>
      <c r="F3398">
        <v>6000</v>
      </c>
      <c r="G3398" t="s">
        <v>189</v>
      </c>
      <c r="I3398">
        <f t="shared" si="371"/>
        <v>1</v>
      </c>
      <c r="J3398" t="str">
        <f t="shared" si="372"/>
        <v>OK</v>
      </c>
      <c r="K3398" t="str">
        <f t="shared" si="373"/>
        <v>Successful</v>
      </c>
      <c r="L3398" t="str">
        <f t="shared" si="374"/>
        <v>Withdrawal</v>
      </c>
      <c r="M3398" t="str">
        <f t="shared" si="375"/>
        <v>OK</v>
      </c>
      <c r="N3398" t="str">
        <f t="shared" si="376"/>
        <v>OK</v>
      </c>
      <c r="O3398" t="str">
        <f>_xlfn.XLOOKUP(B3398,'01_Raw_ATMs'!A:A,'01_Raw_ATMs'!A:A,"Not Found")</f>
        <v>ATM049</v>
      </c>
      <c r="P3398" t="str">
        <f t="shared" si="377"/>
        <v>Valid</v>
      </c>
    </row>
    <row r="3399" spans="1:16">
      <c r="A3399" t="s">
        <v>3594</v>
      </c>
      <c r="B3399" t="s">
        <v>85</v>
      </c>
      <c r="C3399" s="2">
        <v>45764</v>
      </c>
      <c r="D3399" s="3">
        <v>0.51290509259259254</v>
      </c>
      <c r="E3399" t="s">
        <v>211</v>
      </c>
      <c r="F3399">
        <v>0</v>
      </c>
      <c r="G3399" t="s">
        <v>189</v>
      </c>
      <c r="I3399">
        <f t="shared" si="371"/>
        <v>1</v>
      </c>
      <c r="J3399" t="str">
        <f t="shared" si="372"/>
        <v>OK</v>
      </c>
      <c r="K3399" t="str">
        <f t="shared" si="373"/>
        <v>Successful</v>
      </c>
      <c r="L3399" t="str">
        <f t="shared" si="374"/>
        <v>Mini Statement</v>
      </c>
      <c r="M3399" t="str">
        <f t="shared" si="375"/>
        <v>OK</v>
      </c>
      <c r="N3399" t="str">
        <f t="shared" si="376"/>
        <v>OK</v>
      </c>
      <c r="O3399" t="str">
        <f>_xlfn.XLOOKUP(B3399,'01_Raw_ATMs'!A:A,'01_Raw_ATMs'!A:A,"Not Found")</f>
        <v>ATM010</v>
      </c>
      <c r="P3399" t="str">
        <f t="shared" si="377"/>
        <v>Valid</v>
      </c>
    </row>
    <row r="3400" spans="1:16">
      <c r="A3400" t="s">
        <v>3595</v>
      </c>
      <c r="B3400" t="s">
        <v>74</v>
      </c>
      <c r="C3400" s="2">
        <v>45662</v>
      </c>
      <c r="D3400" s="3">
        <v>0.75813657407407409</v>
      </c>
      <c r="E3400" t="s">
        <v>33</v>
      </c>
      <c r="F3400">
        <v>1500</v>
      </c>
      <c r="G3400" t="s">
        <v>189</v>
      </c>
      <c r="I3400">
        <f t="shared" si="371"/>
        <v>1</v>
      </c>
      <c r="J3400" t="str">
        <f t="shared" si="372"/>
        <v>OK</v>
      </c>
      <c r="K3400" t="str">
        <f t="shared" si="373"/>
        <v>Successful</v>
      </c>
      <c r="L3400" t="str">
        <f t="shared" si="374"/>
        <v>Withdrawal</v>
      </c>
      <c r="M3400" t="str">
        <f t="shared" si="375"/>
        <v>OK</v>
      </c>
      <c r="N3400" t="str">
        <f t="shared" si="376"/>
        <v>OK</v>
      </c>
      <c r="O3400" t="str">
        <f>_xlfn.XLOOKUP(B3400,'01_Raw_ATMs'!A:A,'01_Raw_ATMs'!A:A,"Not Found")</f>
        <v>ATM003</v>
      </c>
      <c r="P3400" t="str">
        <f t="shared" si="377"/>
        <v>Valid</v>
      </c>
    </row>
    <row r="3401" spans="1:16">
      <c r="A3401" t="s">
        <v>3596</v>
      </c>
      <c r="B3401" t="s">
        <v>104</v>
      </c>
      <c r="C3401" s="2">
        <v>46201</v>
      </c>
      <c r="D3401" s="3">
        <v>0.76355324074074071</v>
      </c>
      <c r="E3401" t="s">
        <v>33</v>
      </c>
      <c r="F3401">
        <v>10000</v>
      </c>
      <c r="G3401" t="s">
        <v>189</v>
      </c>
      <c r="I3401">
        <f t="shared" si="371"/>
        <v>2</v>
      </c>
      <c r="J3401" t="str">
        <f t="shared" si="372"/>
        <v>OK</v>
      </c>
      <c r="K3401" t="str">
        <f t="shared" si="373"/>
        <v>Successful</v>
      </c>
      <c r="L3401" t="str">
        <f t="shared" si="374"/>
        <v>Withdrawal</v>
      </c>
      <c r="M3401" t="str">
        <f t="shared" si="375"/>
        <v>OK</v>
      </c>
      <c r="N3401" t="str">
        <f t="shared" si="376"/>
        <v>OK</v>
      </c>
      <c r="O3401" t="str">
        <f>_xlfn.XLOOKUP(B3401,'01_Raw_ATMs'!A:A,'01_Raw_ATMs'!A:A,"Not Found")</f>
        <v>ATM025</v>
      </c>
      <c r="P3401" t="str">
        <f t="shared" si="377"/>
        <v>Valid</v>
      </c>
    </row>
    <row r="3402" spans="1:16">
      <c r="A3402" t="s">
        <v>3596</v>
      </c>
      <c r="B3402" t="s">
        <v>131</v>
      </c>
      <c r="C3402" s="2">
        <v>46130</v>
      </c>
      <c r="D3402" s="3">
        <v>0.78091435185185187</v>
      </c>
      <c r="E3402" t="s">
        <v>33</v>
      </c>
      <c r="F3402">
        <v>6000</v>
      </c>
      <c r="G3402" t="s">
        <v>189</v>
      </c>
      <c r="I3402">
        <f t="shared" si="371"/>
        <v>2</v>
      </c>
      <c r="J3402" t="str">
        <f t="shared" si="372"/>
        <v>OK</v>
      </c>
      <c r="K3402" t="str">
        <f t="shared" si="373"/>
        <v>Successful</v>
      </c>
      <c r="L3402" t="str">
        <f t="shared" si="374"/>
        <v>Withdrawal</v>
      </c>
      <c r="M3402" t="str">
        <f t="shared" si="375"/>
        <v>OK</v>
      </c>
      <c r="N3402" t="str">
        <f t="shared" si="376"/>
        <v>OK</v>
      </c>
      <c r="O3402" t="str">
        <f>_xlfn.XLOOKUP(B3402,'01_Raw_ATMs'!A:A,'01_Raw_ATMs'!A:A,"Not Found")</f>
        <v>ATM051</v>
      </c>
      <c r="P3402" t="str">
        <f t="shared" si="377"/>
        <v>Valid</v>
      </c>
    </row>
    <row r="3403" spans="1:16">
      <c r="A3403" t="s">
        <v>3597</v>
      </c>
      <c r="B3403" t="s">
        <v>148</v>
      </c>
      <c r="C3403" s="2">
        <v>45802</v>
      </c>
      <c r="D3403" s="3">
        <v>0.88070601851851849</v>
      </c>
      <c r="E3403" t="s">
        <v>33</v>
      </c>
      <c r="F3403">
        <v>10000</v>
      </c>
      <c r="G3403" t="s">
        <v>189</v>
      </c>
      <c r="I3403">
        <f t="shared" si="371"/>
        <v>1</v>
      </c>
      <c r="J3403" t="str">
        <f t="shared" si="372"/>
        <v>OK</v>
      </c>
      <c r="K3403" t="str">
        <f t="shared" si="373"/>
        <v>Successful</v>
      </c>
      <c r="L3403" t="str">
        <f t="shared" si="374"/>
        <v>Withdrawal</v>
      </c>
      <c r="M3403" t="str">
        <f t="shared" si="375"/>
        <v>OK</v>
      </c>
      <c r="N3403" t="str">
        <f t="shared" si="376"/>
        <v>OK</v>
      </c>
      <c r="O3403" t="str">
        <f>_xlfn.XLOOKUP(B3403,'01_Raw_ATMs'!A:A,'01_Raw_ATMs'!A:A,"Not Found")</f>
        <v>ATM068</v>
      </c>
      <c r="P3403" t="str">
        <f t="shared" si="377"/>
        <v>Valid</v>
      </c>
    </row>
    <row r="3404" spans="1:16">
      <c r="A3404" t="s">
        <v>3598</v>
      </c>
      <c r="B3404" t="s">
        <v>142</v>
      </c>
      <c r="C3404" s="2">
        <v>45717</v>
      </c>
      <c r="D3404" s="3">
        <v>0.52423611111111112</v>
      </c>
      <c r="E3404" t="s">
        <v>33</v>
      </c>
      <c r="F3404">
        <v>4000</v>
      </c>
      <c r="G3404" t="s">
        <v>189</v>
      </c>
      <c r="I3404">
        <f t="shared" si="371"/>
        <v>1</v>
      </c>
      <c r="J3404" t="str">
        <f t="shared" si="372"/>
        <v>OK</v>
      </c>
      <c r="K3404" t="str">
        <f t="shared" si="373"/>
        <v>Successful</v>
      </c>
      <c r="L3404" t="str">
        <f t="shared" si="374"/>
        <v>Withdrawal</v>
      </c>
      <c r="M3404" t="str">
        <f t="shared" si="375"/>
        <v>OK</v>
      </c>
      <c r="N3404" t="str">
        <f t="shared" si="376"/>
        <v>OK</v>
      </c>
      <c r="O3404" t="str">
        <f>_xlfn.XLOOKUP(B3404,'01_Raw_ATMs'!A:A,'01_Raw_ATMs'!A:A,"Not Found")</f>
        <v>ATM062</v>
      </c>
      <c r="P3404" t="str">
        <f t="shared" si="377"/>
        <v>Valid</v>
      </c>
    </row>
    <row r="3405" spans="1:16">
      <c r="A3405" t="s">
        <v>3599</v>
      </c>
      <c r="B3405" t="s">
        <v>130</v>
      </c>
      <c r="C3405" s="2">
        <v>45736</v>
      </c>
      <c r="D3405" s="3">
        <v>0.96717592592592594</v>
      </c>
      <c r="E3405" t="s">
        <v>194</v>
      </c>
      <c r="F3405">
        <v>0</v>
      </c>
      <c r="G3405" t="s">
        <v>189</v>
      </c>
      <c r="I3405">
        <f t="shared" si="371"/>
        <v>1</v>
      </c>
      <c r="J3405" t="str">
        <f t="shared" si="372"/>
        <v>OK</v>
      </c>
      <c r="K3405" t="str">
        <f t="shared" si="373"/>
        <v>Successful</v>
      </c>
      <c r="L3405" t="str">
        <f t="shared" si="374"/>
        <v>Balance Inquiry</v>
      </c>
      <c r="M3405" t="str">
        <f t="shared" si="375"/>
        <v>OK</v>
      </c>
      <c r="N3405" t="str">
        <f t="shared" si="376"/>
        <v>OK</v>
      </c>
      <c r="O3405" t="str">
        <f>_xlfn.XLOOKUP(B3405,'01_Raw_ATMs'!A:A,'01_Raw_ATMs'!A:A,"Not Found")</f>
        <v>ATM050</v>
      </c>
      <c r="P3405" t="str">
        <f t="shared" si="377"/>
        <v>Valid</v>
      </c>
    </row>
    <row r="3406" spans="1:16">
      <c r="A3406" t="s">
        <v>3600</v>
      </c>
      <c r="B3406" t="s">
        <v>128</v>
      </c>
      <c r="C3406" s="2">
        <v>46068</v>
      </c>
      <c r="D3406" s="3">
        <v>0.49138888888888888</v>
      </c>
      <c r="E3406" t="s">
        <v>33</v>
      </c>
      <c r="F3406">
        <v>2500</v>
      </c>
      <c r="G3406" t="s">
        <v>189</v>
      </c>
      <c r="I3406">
        <f t="shared" si="371"/>
        <v>1</v>
      </c>
      <c r="J3406" t="str">
        <f t="shared" si="372"/>
        <v>OK</v>
      </c>
      <c r="K3406" t="str">
        <f t="shared" si="373"/>
        <v>Successful</v>
      </c>
      <c r="L3406" t="str">
        <f t="shared" si="374"/>
        <v>Withdrawal</v>
      </c>
      <c r="M3406" t="str">
        <f t="shared" si="375"/>
        <v>OK</v>
      </c>
      <c r="N3406" t="str">
        <f t="shared" si="376"/>
        <v>OK</v>
      </c>
      <c r="O3406" t="str">
        <f>_xlfn.XLOOKUP(B3406,'01_Raw_ATMs'!A:A,'01_Raw_ATMs'!A:A,"Not Found")</f>
        <v>ATM048</v>
      </c>
      <c r="P3406" t="str">
        <f t="shared" si="377"/>
        <v>Valid</v>
      </c>
    </row>
    <row r="3407" spans="1:16">
      <c r="A3407" t="s">
        <v>3601</v>
      </c>
      <c r="B3407" t="s">
        <v>177</v>
      </c>
      <c r="C3407" s="2">
        <v>45990</v>
      </c>
      <c r="D3407" s="3">
        <v>0.69685185185185183</v>
      </c>
      <c r="E3407" t="s">
        <v>33</v>
      </c>
      <c r="F3407">
        <v>8000</v>
      </c>
      <c r="G3407" t="s">
        <v>189</v>
      </c>
      <c r="I3407">
        <f t="shared" si="371"/>
        <v>1</v>
      </c>
      <c r="J3407" t="str">
        <f t="shared" si="372"/>
        <v>OK</v>
      </c>
      <c r="K3407" t="str">
        <f t="shared" si="373"/>
        <v>Successful</v>
      </c>
      <c r="L3407" t="str">
        <f t="shared" si="374"/>
        <v>Withdrawal</v>
      </c>
      <c r="M3407" t="str">
        <f t="shared" si="375"/>
        <v>OK</v>
      </c>
      <c r="N3407" t="str">
        <f t="shared" si="376"/>
        <v>OK</v>
      </c>
      <c r="O3407" t="str">
        <f>_xlfn.XLOOKUP(B3407,'01_Raw_ATMs'!A:A,'01_Raw_ATMs'!A:A,"Not Found")</f>
        <v>ATM097</v>
      </c>
      <c r="P3407" t="str">
        <f t="shared" si="377"/>
        <v>Valid</v>
      </c>
    </row>
    <row r="3408" spans="1:16">
      <c r="A3408" t="s">
        <v>3602</v>
      </c>
      <c r="B3408" t="s">
        <v>130</v>
      </c>
      <c r="C3408" s="2">
        <v>45855</v>
      </c>
      <c r="D3408" s="3">
        <v>0.85711805555555554</v>
      </c>
      <c r="E3408" t="s">
        <v>261</v>
      </c>
      <c r="F3408">
        <v>15000</v>
      </c>
      <c r="G3408" t="s">
        <v>189</v>
      </c>
      <c r="I3408">
        <f t="shared" si="371"/>
        <v>1</v>
      </c>
      <c r="J3408" t="str">
        <f t="shared" si="372"/>
        <v>OK</v>
      </c>
      <c r="K3408" t="str">
        <f t="shared" si="373"/>
        <v>Successful</v>
      </c>
      <c r="L3408" t="str">
        <f t="shared" si="374"/>
        <v>Cash Deposit</v>
      </c>
      <c r="M3408" t="str">
        <f t="shared" si="375"/>
        <v>OK</v>
      </c>
      <c r="N3408" t="str">
        <f t="shared" si="376"/>
        <v>OK</v>
      </c>
      <c r="O3408" t="str">
        <f>_xlfn.XLOOKUP(B3408,'01_Raw_ATMs'!A:A,'01_Raw_ATMs'!A:A,"Not Found")</f>
        <v>ATM050</v>
      </c>
      <c r="P3408" t="str">
        <f t="shared" si="377"/>
        <v>Valid</v>
      </c>
    </row>
    <row r="3409" spans="1:16">
      <c r="A3409" t="s">
        <v>3603</v>
      </c>
      <c r="B3409" t="s">
        <v>137</v>
      </c>
      <c r="C3409" s="2">
        <v>45815</v>
      </c>
      <c r="D3409" s="3">
        <v>0.36883101851851852</v>
      </c>
      <c r="E3409" t="s">
        <v>33</v>
      </c>
      <c r="F3409">
        <v>6000</v>
      </c>
      <c r="G3409" t="s">
        <v>189</v>
      </c>
      <c r="I3409">
        <f t="shared" si="371"/>
        <v>1</v>
      </c>
      <c r="J3409" t="str">
        <f t="shared" si="372"/>
        <v>OK</v>
      </c>
      <c r="K3409" t="str">
        <f t="shared" si="373"/>
        <v>Successful</v>
      </c>
      <c r="L3409" t="str">
        <f t="shared" si="374"/>
        <v>Withdrawal</v>
      </c>
      <c r="M3409" t="str">
        <f t="shared" si="375"/>
        <v>OK</v>
      </c>
      <c r="N3409" t="str">
        <f t="shared" si="376"/>
        <v>OK</v>
      </c>
      <c r="O3409" t="str">
        <f>_xlfn.XLOOKUP(B3409,'01_Raw_ATMs'!A:A,'01_Raw_ATMs'!A:A,"Not Found")</f>
        <v>ATM057</v>
      </c>
      <c r="P3409" t="str">
        <f t="shared" si="377"/>
        <v>Valid</v>
      </c>
    </row>
    <row r="3410" spans="1:16">
      <c r="A3410" t="s">
        <v>3604</v>
      </c>
      <c r="B3410" t="s">
        <v>98</v>
      </c>
      <c r="C3410" s="2">
        <v>46085</v>
      </c>
      <c r="D3410" s="3">
        <v>0.26745370370370369</v>
      </c>
      <c r="E3410" t="s">
        <v>33</v>
      </c>
      <c r="F3410">
        <v>4000</v>
      </c>
      <c r="G3410" t="s">
        <v>189</v>
      </c>
      <c r="I3410">
        <f t="shared" si="371"/>
        <v>1</v>
      </c>
      <c r="J3410" t="str">
        <f t="shared" si="372"/>
        <v>OK</v>
      </c>
      <c r="K3410" t="str">
        <f t="shared" si="373"/>
        <v>Successful</v>
      </c>
      <c r="L3410" t="str">
        <f t="shared" si="374"/>
        <v>Withdrawal</v>
      </c>
      <c r="M3410" t="str">
        <f t="shared" si="375"/>
        <v>OK</v>
      </c>
      <c r="N3410" t="str">
        <f t="shared" si="376"/>
        <v>OK</v>
      </c>
      <c r="O3410" t="str">
        <f>_xlfn.XLOOKUP(B3410,'01_Raw_ATMs'!A:A,'01_Raw_ATMs'!A:A,"Not Found")</f>
        <v>ATM019</v>
      </c>
      <c r="P3410" t="str">
        <f t="shared" si="377"/>
        <v>Valid</v>
      </c>
    </row>
    <row r="3411" spans="1:16">
      <c r="A3411" t="s">
        <v>3605</v>
      </c>
      <c r="B3411" t="s">
        <v>121</v>
      </c>
      <c r="C3411" s="2">
        <v>46118</v>
      </c>
      <c r="D3411" s="3">
        <v>0.76825231481481482</v>
      </c>
      <c r="E3411" t="s">
        <v>33</v>
      </c>
      <c r="F3411">
        <v>10000</v>
      </c>
      <c r="G3411" t="s">
        <v>189</v>
      </c>
      <c r="I3411">
        <f t="shared" si="371"/>
        <v>1</v>
      </c>
      <c r="J3411" t="str">
        <f t="shared" si="372"/>
        <v>OK</v>
      </c>
      <c r="K3411" t="str">
        <f t="shared" si="373"/>
        <v>Successful</v>
      </c>
      <c r="L3411" t="str">
        <f t="shared" si="374"/>
        <v>Withdrawal</v>
      </c>
      <c r="M3411" t="str">
        <f t="shared" si="375"/>
        <v>OK</v>
      </c>
      <c r="N3411" t="str">
        <f t="shared" si="376"/>
        <v>OK</v>
      </c>
      <c r="O3411" t="str">
        <f>_xlfn.XLOOKUP(B3411,'01_Raw_ATMs'!A:A,'01_Raw_ATMs'!A:A,"Not Found")</f>
        <v>ATM041</v>
      </c>
      <c r="P3411" t="str">
        <f t="shared" si="377"/>
        <v>Valid</v>
      </c>
    </row>
    <row r="3412" spans="1:16">
      <c r="A3412" t="s">
        <v>3606</v>
      </c>
      <c r="B3412" t="s">
        <v>132</v>
      </c>
      <c r="C3412" s="2">
        <v>45988</v>
      </c>
      <c r="D3412" s="3">
        <v>0.53358796296296296</v>
      </c>
      <c r="E3412" t="s">
        <v>211</v>
      </c>
      <c r="F3412">
        <v>0</v>
      </c>
      <c r="G3412" t="s">
        <v>189</v>
      </c>
      <c r="I3412">
        <f t="shared" si="371"/>
        <v>1</v>
      </c>
      <c r="J3412" t="str">
        <f t="shared" si="372"/>
        <v>OK</v>
      </c>
      <c r="K3412" t="str">
        <f t="shared" si="373"/>
        <v>Successful</v>
      </c>
      <c r="L3412" t="str">
        <f t="shared" si="374"/>
        <v>Mini Statement</v>
      </c>
      <c r="M3412" t="str">
        <f t="shared" si="375"/>
        <v>OK</v>
      </c>
      <c r="N3412" t="str">
        <f t="shared" si="376"/>
        <v>OK</v>
      </c>
      <c r="O3412" t="str">
        <f>_xlfn.XLOOKUP(B3412,'01_Raw_ATMs'!A:A,'01_Raw_ATMs'!A:A,"Not Found")</f>
        <v>ATM052</v>
      </c>
      <c r="P3412" t="str">
        <f t="shared" si="377"/>
        <v>Valid</v>
      </c>
    </row>
    <row r="3413" spans="1:16">
      <c r="A3413" t="s">
        <v>3607</v>
      </c>
      <c r="B3413" t="s">
        <v>102</v>
      </c>
      <c r="C3413" s="2">
        <v>45918</v>
      </c>
      <c r="D3413" s="3">
        <v>0.63680555555555551</v>
      </c>
      <c r="E3413" t="s">
        <v>33</v>
      </c>
      <c r="F3413">
        <v>4000</v>
      </c>
      <c r="G3413" t="s">
        <v>189</v>
      </c>
      <c r="I3413">
        <f t="shared" si="371"/>
        <v>1</v>
      </c>
      <c r="J3413" t="str">
        <f t="shared" si="372"/>
        <v>OK</v>
      </c>
      <c r="K3413" t="str">
        <f t="shared" si="373"/>
        <v>Successful</v>
      </c>
      <c r="L3413" t="str">
        <f t="shared" si="374"/>
        <v>Withdrawal</v>
      </c>
      <c r="M3413" t="str">
        <f t="shared" si="375"/>
        <v>OK</v>
      </c>
      <c r="N3413" t="str">
        <f t="shared" si="376"/>
        <v>OK</v>
      </c>
      <c r="O3413" t="str">
        <f>_xlfn.XLOOKUP(B3413,'01_Raw_ATMs'!A:A,'01_Raw_ATMs'!A:A,"Not Found")</f>
        <v>ATM023</v>
      </c>
      <c r="P3413" t="str">
        <f t="shared" si="377"/>
        <v>Valid</v>
      </c>
    </row>
    <row r="3414" spans="1:16">
      <c r="A3414" t="s">
        <v>3608</v>
      </c>
      <c r="B3414" t="s">
        <v>124</v>
      </c>
      <c r="C3414" s="2">
        <v>46191</v>
      </c>
      <c r="D3414" s="3">
        <v>0.81031249999999999</v>
      </c>
      <c r="E3414" t="s">
        <v>33</v>
      </c>
      <c r="F3414">
        <v>1500</v>
      </c>
      <c r="G3414" t="s">
        <v>189</v>
      </c>
      <c r="I3414">
        <f t="shared" si="371"/>
        <v>1</v>
      </c>
      <c r="J3414" t="str">
        <f t="shared" si="372"/>
        <v>OK</v>
      </c>
      <c r="K3414" t="str">
        <f t="shared" si="373"/>
        <v>Successful</v>
      </c>
      <c r="L3414" t="str">
        <f t="shared" si="374"/>
        <v>Withdrawal</v>
      </c>
      <c r="M3414" t="str">
        <f t="shared" si="375"/>
        <v>OK</v>
      </c>
      <c r="N3414" t="str">
        <f t="shared" si="376"/>
        <v>OK</v>
      </c>
      <c r="O3414" t="str">
        <f>_xlfn.XLOOKUP(B3414,'01_Raw_ATMs'!A:A,'01_Raw_ATMs'!A:A,"Not Found")</f>
        <v>ATM044</v>
      </c>
      <c r="P3414" t="str">
        <f t="shared" si="377"/>
        <v>Valid</v>
      </c>
    </row>
    <row r="3415" spans="1:16">
      <c r="A3415" t="s">
        <v>3609</v>
      </c>
      <c r="B3415" t="s">
        <v>83</v>
      </c>
      <c r="C3415" s="2">
        <v>46023</v>
      </c>
      <c r="D3415" s="3">
        <v>0.22525462962962961</v>
      </c>
      <c r="E3415" t="s">
        <v>33</v>
      </c>
      <c r="F3415">
        <v>1000</v>
      </c>
      <c r="G3415" t="s">
        <v>189</v>
      </c>
      <c r="I3415">
        <f t="shared" si="371"/>
        <v>1</v>
      </c>
      <c r="J3415" t="str">
        <f t="shared" si="372"/>
        <v>OK</v>
      </c>
      <c r="K3415" t="str">
        <f t="shared" si="373"/>
        <v>Successful</v>
      </c>
      <c r="L3415" t="str">
        <f t="shared" si="374"/>
        <v>Withdrawal</v>
      </c>
      <c r="M3415" t="str">
        <f t="shared" si="375"/>
        <v>OK</v>
      </c>
      <c r="N3415" t="str">
        <f t="shared" si="376"/>
        <v>OK</v>
      </c>
      <c r="O3415" t="str">
        <f>_xlfn.XLOOKUP(B3415,'01_Raw_ATMs'!A:A,'01_Raw_ATMs'!A:A,"Not Found")</f>
        <v>ATM008</v>
      </c>
      <c r="P3415" t="str">
        <f t="shared" si="377"/>
        <v>Valid</v>
      </c>
    </row>
    <row r="3416" spans="1:16">
      <c r="A3416" t="s">
        <v>3610</v>
      </c>
      <c r="B3416" t="s">
        <v>113</v>
      </c>
      <c r="C3416" s="2">
        <v>45967</v>
      </c>
      <c r="D3416" s="3">
        <v>0.45106481481481481</v>
      </c>
      <c r="E3416" t="s">
        <v>33</v>
      </c>
      <c r="F3416">
        <v>5000</v>
      </c>
      <c r="G3416" t="s">
        <v>189</v>
      </c>
      <c r="I3416">
        <f t="shared" si="371"/>
        <v>1</v>
      </c>
      <c r="J3416" t="str">
        <f t="shared" si="372"/>
        <v>OK</v>
      </c>
      <c r="K3416" t="str">
        <f t="shared" si="373"/>
        <v>Successful</v>
      </c>
      <c r="L3416" t="str">
        <f t="shared" si="374"/>
        <v>Withdrawal</v>
      </c>
      <c r="M3416" t="str">
        <f t="shared" si="375"/>
        <v>OK</v>
      </c>
      <c r="N3416" t="str">
        <f t="shared" si="376"/>
        <v>OK</v>
      </c>
      <c r="O3416" t="str">
        <f>_xlfn.XLOOKUP(B3416,'01_Raw_ATMs'!A:A,'01_Raw_ATMs'!A:A,"Not Found")</f>
        <v>ATM033</v>
      </c>
      <c r="P3416" t="str">
        <f t="shared" si="377"/>
        <v>Valid</v>
      </c>
    </row>
    <row r="3417" spans="1:16">
      <c r="A3417" t="s">
        <v>3611</v>
      </c>
      <c r="B3417" t="s">
        <v>7</v>
      </c>
      <c r="C3417" s="2">
        <v>45805</v>
      </c>
      <c r="D3417" s="3">
        <v>0.82861111111111108</v>
      </c>
      <c r="E3417" t="s">
        <v>33</v>
      </c>
      <c r="F3417">
        <v>4000</v>
      </c>
      <c r="G3417" t="s">
        <v>189</v>
      </c>
      <c r="I3417">
        <f t="shared" si="371"/>
        <v>1</v>
      </c>
      <c r="J3417" t="str">
        <f t="shared" si="372"/>
        <v>OK</v>
      </c>
      <c r="K3417" t="str">
        <f t="shared" si="373"/>
        <v>Successful</v>
      </c>
      <c r="L3417" t="str">
        <f t="shared" si="374"/>
        <v>Withdrawal</v>
      </c>
      <c r="M3417" t="str">
        <f t="shared" si="375"/>
        <v>OK</v>
      </c>
      <c r="N3417" t="str">
        <f t="shared" si="376"/>
        <v>OK</v>
      </c>
      <c r="O3417" t="str">
        <f>_xlfn.XLOOKUP(B3417,'01_Raw_ATMs'!A:A,'01_Raw_ATMs'!A:A,"Not Found")</f>
        <v>ATM001</v>
      </c>
      <c r="P3417" t="str">
        <f t="shared" si="377"/>
        <v>Valid</v>
      </c>
    </row>
    <row r="3418" spans="1:16">
      <c r="A3418" t="s">
        <v>3612</v>
      </c>
      <c r="B3418" t="s">
        <v>135</v>
      </c>
      <c r="C3418" s="2">
        <v>45675</v>
      </c>
      <c r="D3418" s="3">
        <v>0.67700231481481477</v>
      </c>
      <c r="E3418" t="s">
        <v>33</v>
      </c>
      <c r="F3418">
        <v>5000</v>
      </c>
      <c r="G3418" t="s">
        <v>189</v>
      </c>
      <c r="I3418">
        <f t="shared" si="371"/>
        <v>1</v>
      </c>
      <c r="J3418" t="str">
        <f t="shared" si="372"/>
        <v>OK</v>
      </c>
      <c r="K3418" t="str">
        <f t="shared" si="373"/>
        <v>Successful</v>
      </c>
      <c r="L3418" t="str">
        <f t="shared" si="374"/>
        <v>Withdrawal</v>
      </c>
      <c r="M3418" t="str">
        <f t="shared" si="375"/>
        <v>OK</v>
      </c>
      <c r="N3418" t="str">
        <f t="shared" si="376"/>
        <v>OK</v>
      </c>
      <c r="O3418" t="str">
        <f>_xlfn.XLOOKUP(B3418,'01_Raw_ATMs'!A:A,'01_Raw_ATMs'!A:A,"Not Found")</f>
        <v>ATM055</v>
      </c>
      <c r="P3418" t="str">
        <f t="shared" si="377"/>
        <v>Valid</v>
      </c>
    </row>
    <row r="3419" spans="1:16">
      <c r="A3419" t="s">
        <v>3613</v>
      </c>
      <c r="B3419" t="s">
        <v>174</v>
      </c>
      <c r="C3419" s="2">
        <v>45723</v>
      </c>
      <c r="D3419" s="3">
        <v>0.63571759259259264</v>
      </c>
      <c r="E3419" t="s">
        <v>33</v>
      </c>
      <c r="F3419">
        <v>8000</v>
      </c>
      <c r="G3419" t="s">
        <v>189</v>
      </c>
      <c r="I3419">
        <f t="shared" si="371"/>
        <v>1</v>
      </c>
      <c r="J3419" t="str">
        <f t="shared" si="372"/>
        <v>OK</v>
      </c>
      <c r="K3419" t="str">
        <f t="shared" si="373"/>
        <v>Successful</v>
      </c>
      <c r="L3419" t="str">
        <f t="shared" si="374"/>
        <v>Withdrawal</v>
      </c>
      <c r="M3419" t="str">
        <f t="shared" si="375"/>
        <v>OK</v>
      </c>
      <c r="N3419" t="str">
        <f t="shared" si="376"/>
        <v>OK</v>
      </c>
      <c r="O3419" t="str">
        <f>_xlfn.XLOOKUP(B3419,'01_Raw_ATMs'!A:A,'01_Raw_ATMs'!A:A,"Not Found")</f>
        <v>ATM094</v>
      </c>
      <c r="P3419" t="str">
        <f t="shared" si="377"/>
        <v>Valid</v>
      </c>
    </row>
    <row r="3420" spans="1:16">
      <c r="A3420" t="s">
        <v>3614</v>
      </c>
      <c r="B3420" t="s">
        <v>115</v>
      </c>
      <c r="C3420" s="2">
        <v>45815</v>
      </c>
      <c r="D3420" s="3">
        <v>0.89769675925925929</v>
      </c>
      <c r="E3420" t="s">
        <v>33</v>
      </c>
      <c r="F3420">
        <v>1500</v>
      </c>
      <c r="G3420" t="s">
        <v>189</v>
      </c>
      <c r="I3420">
        <f t="shared" si="371"/>
        <v>1</v>
      </c>
      <c r="J3420" t="str">
        <f t="shared" si="372"/>
        <v>OK</v>
      </c>
      <c r="K3420" t="str">
        <f t="shared" si="373"/>
        <v>Successful</v>
      </c>
      <c r="L3420" t="str">
        <f t="shared" si="374"/>
        <v>Withdrawal</v>
      </c>
      <c r="M3420" t="str">
        <f t="shared" si="375"/>
        <v>OK</v>
      </c>
      <c r="N3420" t="str">
        <f t="shared" si="376"/>
        <v>OK</v>
      </c>
      <c r="O3420" t="str">
        <f>_xlfn.XLOOKUP(B3420,'01_Raw_ATMs'!A:A,'01_Raw_ATMs'!A:A,"Not Found")</f>
        <v>ATM035</v>
      </c>
      <c r="P3420" t="str">
        <f t="shared" si="377"/>
        <v>Valid</v>
      </c>
    </row>
    <row r="3421" spans="1:16">
      <c r="A3421" t="s">
        <v>3615</v>
      </c>
      <c r="B3421" t="s">
        <v>169</v>
      </c>
      <c r="C3421" s="2">
        <v>45998</v>
      </c>
      <c r="D3421" s="3">
        <v>0.77406249999999999</v>
      </c>
      <c r="E3421" t="s">
        <v>194</v>
      </c>
      <c r="F3421">
        <v>0</v>
      </c>
      <c r="G3421" t="s">
        <v>189</v>
      </c>
      <c r="I3421">
        <f t="shared" si="371"/>
        <v>1</v>
      </c>
      <c r="J3421" t="str">
        <f t="shared" si="372"/>
        <v>OK</v>
      </c>
      <c r="K3421" t="str">
        <f t="shared" si="373"/>
        <v>Successful</v>
      </c>
      <c r="L3421" t="str">
        <f t="shared" si="374"/>
        <v>Balance Inquiry</v>
      </c>
      <c r="M3421" t="str">
        <f t="shared" si="375"/>
        <v>OK</v>
      </c>
      <c r="N3421" t="str">
        <f t="shared" si="376"/>
        <v>OK</v>
      </c>
      <c r="O3421" t="str">
        <f>_xlfn.XLOOKUP(B3421,'01_Raw_ATMs'!A:A,'01_Raw_ATMs'!A:A,"Not Found")</f>
        <v>ATM089</v>
      </c>
      <c r="P3421" t="str">
        <f t="shared" si="377"/>
        <v>Valid</v>
      </c>
    </row>
    <row r="3422" spans="1:16">
      <c r="A3422" t="s">
        <v>3616</v>
      </c>
      <c r="B3422" t="s">
        <v>158</v>
      </c>
      <c r="C3422" s="2">
        <v>45942</v>
      </c>
      <c r="D3422" s="3">
        <v>0.75922453703703707</v>
      </c>
      <c r="E3422" t="s">
        <v>33</v>
      </c>
      <c r="F3422">
        <v>500</v>
      </c>
      <c r="G3422" t="s">
        <v>189</v>
      </c>
      <c r="I3422">
        <f t="shared" si="371"/>
        <v>1</v>
      </c>
      <c r="J3422" t="str">
        <f t="shared" si="372"/>
        <v>OK</v>
      </c>
      <c r="K3422" t="str">
        <f t="shared" si="373"/>
        <v>Successful</v>
      </c>
      <c r="L3422" t="str">
        <f t="shared" si="374"/>
        <v>Withdrawal</v>
      </c>
      <c r="M3422" t="str">
        <f t="shared" si="375"/>
        <v>OK</v>
      </c>
      <c r="N3422" t="str">
        <f t="shared" si="376"/>
        <v>OK</v>
      </c>
      <c r="O3422" t="str">
        <f>_xlfn.XLOOKUP(B3422,'01_Raw_ATMs'!A:A,'01_Raw_ATMs'!A:A,"Not Found")</f>
        <v>ATM078</v>
      </c>
      <c r="P3422" t="str">
        <f t="shared" si="377"/>
        <v>Valid</v>
      </c>
    </row>
    <row r="3423" spans="1:16">
      <c r="A3423" t="s">
        <v>3617</v>
      </c>
      <c r="B3423" t="s">
        <v>136</v>
      </c>
      <c r="C3423" s="2">
        <v>45725</v>
      </c>
      <c r="D3423" s="3">
        <v>0.81293981481481481</v>
      </c>
      <c r="E3423" t="s">
        <v>33</v>
      </c>
      <c r="F3423">
        <v>8000</v>
      </c>
      <c r="G3423" t="s">
        <v>189</v>
      </c>
      <c r="I3423">
        <f t="shared" si="371"/>
        <v>1</v>
      </c>
      <c r="J3423" t="str">
        <f t="shared" si="372"/>
        <v>OK</v>
      </c>
      <c r="K3423" t="str">
        <f t="shared" si="373"/>
        <v>Successful</v>
      </c>
      <c r="L3423" t="str">
        <f t="shared" si="374"/>
        <v>Withdrawal</v>
      </c>
      <c r="M3423" t="str">
        <f t="shared" si="375"/>
        <v>OK</v>
      </c>
      <c r="N3423" t="str">
        <f t="shared" si="376"/>
        <v>OK</v>
      </c>
      <c r="O3423" t="str">
        <f>_xlfn.XLOOKUP(B3423,'01_Raw_ATMs'!A:A,'01_Raw_ATMs'!A:A,"Not Found")</f>
        <v>ATM056</v>
      </c>
      <c r="P3423" t="str">
        <f t="shared" si="377"/>
        <v>Valid</v>
      </c>
    </row>
    <row r="3424" spans="1:16">
      <c r="A3424" t="s">
        <v>3618</v>
      </c>
      <c r="B3424" t="s">
        <v>96</v>
      </c>
      <c r="C3424" s="2">
        <v>45937</v>
      </c>
      <c r="D3424" s="3">
        <v>0.50665509259259256</v>
      </c>
      <c r="E3424" t="s">
        <v>33</v>
      </c>
      <c r="F3424">
        <v>2000</v>
      </c>
      <c r="G3424" t="s">
        <v>189</v>
      </c>
      <c r="I3424">
        <f t="shared" si="371"/>
        <v>1</v>
      </c>
      <c r="J3424" t="str">
        <f t="shared" si="372"/>
        <v>OK</v>
      </c>
      <c r="K3424" t="str">
        <f t="shared" si="373"/>
        <v>Successful</v>
      </c>
      <c r="L3424" t="str">
        <f t="shared" si="374"/>
        <v>Withdrawal</v>
      </c>
      <c r="M3424" t="str">
        <f t="shared" si="375"/>
        <v>OK</v>
      </c>
      <c r="N3424" t="str">
        <f t="shared" si="376"/>
        <v>OK</v>
      </c>
      <c r="O3424" t="str">
        <f>_xlfn.XLOOKUP(B3424,'01_Raw_ATMs'!A:A,'01_Raw_ATMs'!A:A,"Not Found")</f>
        <v>ATM018</v>
      </c>
      <c r="P3424" t="str">
        <f t="shared" si="377"/>
        <v>Valid</v>
      </c>
    </row>
    <row r="3425" spans="1:16">
      <c r="A3425" t="s">
        <v>3619</v>
      </c>
      <c r="B3425" t="s">
        <v>159</v>
      </c>
      <c r="C3425" s="2">
        <v>45934</v>
      </c>
      <c r="D3425" s="3">
        <v>0.68009259259259258</v>
      </c>
      <c r="E3425" t="s">
        <v>211</v>
      </c>
      <c r="F3425">
        <v>0</v>
      </c>
      <c r="G3425" t="s">
        <v>189</v>
      </c>
      <c r="I3425">
        <f t="shared" si="371"/>
        <v>1</v>
      </c>
      <c r="J3425" t="str">
        <f t="shared" si="372"/>
        <v>OK</v>
      </c>
      <c r="K3425" t="str">
        <f t="shared" si="373"/>
        <v>Successful</v>
      </c>
      <c r="L3425" t="str">
        <f t="shared" si="374"/>
        <v>Mini Statement</v>
      </c>
      <c r="M3425" t="str">
        <f t="shared" si="375"/>
        <v>OK</v>
      </c>
      <c r="N3425" t="str">
        <f t="shared" si="376"/>
        <v>OK</v>
      </c>
      <c r="O3425" t="str">
        <f>_xlfn.XLOOKUP(B3425,'01_Raw_ATMs'!A:A,'01_Raw_ATMs'!A:A,"Not Found")</f>
        <v>ATM079</v>
      </c>
      <c r="P3425" t="str">
        <f t="shared" si="377"/>
        <v>Valid</v>
      </c>
    </row>
    <row r="3426" spans="1:16">
      <c r="A3426" t="s">
        <v>3620</v>
      </c>
      <c r="B3426" t="s">
        <v>126</v>
      </c>
      <c r="C3426" s="2">
        <v>46044</v>
      </c>
      <c r="D3426" s="3">
        <v>0.77174768518518522</v>
      </c>
      <c r="E3426" t="s">
        <v>261</v>
      </c>
      <c r="F3426">
        <v>1000</v>
      </c>
      <c r="G3426" t="s">
        <v>189</v>
      </c>
      <c r="I3426">
        <f t="shared" si="371"/>
        <v>1</v>
      </c>
      <c r="J3426" t="str">
        <f t="shared" si="372"/>
        <v>OK</v>
      </c>
      <c r="K3426" t="str">
        <f t="shared" si="373"/>
        <v>Successful</v>
      </c>
      <c r="L3426" t="str">
        <f t="shared" si="374"/>
        <v>Cash Deposit</v>
      </c>
      <c r="M3426" t="str">
        <f t="shared" si="375"/>
        <v>OK</v>
      </c>
      <c r="N3426" t="str">
        <f t="shared" si="376"/>
        <v>OK</v>
      </c>
      <c r="O3426" t="str">
        <f>_xlfn.XLOOKUP(B3426,'01_Raw_ATMs'!A:A,'01_Raw_ATMs'!A:A,"Not Found")</f>
        <v>ATM046</v>
      </c>
      <c r="P3426" t="str">
        <f t="shared" si="377"/>
        <v>Valid</v>
      </c>
    </row>
    <row r="3427" spans="1:16">
      <c r="A3427" t="s">
        <v>3621</v>
      </c>
      <c r="B3427" t="s">
        <v>144</v>
      </c>
      <c r="C3427" s="2">
        <v>45886</v>
      </c>
      <c r="D3427" s="3">
        <v>0.73820601851851853</v>
      </c>
      <c r="E3427" t="s">
        <v>211</v>
      </c>
      <c r="F3427">
        <v>0</v>
      </c>
      <c r="G3427" t="s">
        <v>189</v>
      </c>
      <c r="I3427">
        <f t="shared" si="371"/>
        <v>1</v>
      </c>
      <c r="J3427" t="str">
        <f t="shared" si="372"/>
        <v>OK</v>
      </c>
      <c r="K3427" t="str">
        <f t="shared" si="373"/>
        <v>Successful</v>
      </c>
      <c r="L3427" t="str">
        <f t="shared" si="374"/>
        <v>Mini Statement</v>
      </c>
      <c r="M3427" t="str">
        <f t="shared" si="375"/>
        <v>OK</v>
      </c>
      <c r="N3427" t="str">
        <f t="shared" si="376"/>
        <v>OK</v>
      </c>
      <c r="O3427" t="str">
        <f>_xlfn.XLOOKUP(B3427,'01_Raw_ATMs'!A:A,'01_Raw_ATMs'!A:A,"Not Found")</f>
        <v>ATM064</v>
      </c>
      <c r="P3427" t="str">
        <f t="shared" si="377"/>
        <v>Valid</v>
      </c>
    </row>
    <row r="3428" spans="1:16">
      <c r="A3428" t="s">
        <v>3622</v>
      </c>
      <c r="B3428" t="s">
        <v>161</v>
      </c>
      <c r="C3428" s="2">
        <v>45704</v>
      </c>
      <c r="D3428" s="3">
        <v>0.31041666666666667</v>
      </c>
      <c r="E3428" t="s">
        <v>33</v>
      </c>
      <c r="F3428">
        <v>8000</v>
      </c>
      <c r="G3428" t="s">
        <v>189</v>
      </c>
      <c r="I3428">
        <f t="shared" si="371"/>
        <v>1</v>
      </c>
      <c r="J3428" t="str">
        <f t="shared" si="372"/>
        <v>OK</v>
      </c>
      <c r="K3428" t="str">
        <f t="shared" si="373"/>
        <v>Successful</v>
      </c>
      <c r="L3428" t="str">
        <f t="shared" si="374"/>
        <v>Withdrawal</v>
      </c>
      <c r="M3428" t="str">
        <f t="shared" si="375"/>
        <v>OK</v>
      </c>
      <c r="N3428" t="str">
        <f t="shared" si="376"/>
        <v>OK</v>
      </c>
      <c r="O3428" t="str">
        <f>_xlfn.XLOOKUP(B3428,'01_Raw_ATMs'!A:A,'01_Raw_ATMs'!A:A,"Not Found")</f>
        <v>ATM081</v>
      </c>
      <c r="P3428" t="str">
        <f t="shared" si="377"/>
        <v>Valid</v>
      </c>
    </row>
    <row r="3429" spans="1:16">
      <c r="A3429" t="s">
        <v>3623</v>
      </c>
      <c r="B3429" t="s">
        <v>98</v>
      </c>
      <c r="C3429" s="2">
        <v>45703</v>
      </c>
      <c r="D3429" s="3">
        <v>0.79539351851851847</v>
      </c>
      <c r="E3429" t="s">
        <v>211</v>
      </c>
      <c r="F3429">
        <v>0</v>
      </c>
      <c r="G3429" t="s">
        <v>189</v>
      </c>
      <c r="I3429">
        <f t="shared" si="371"/>
        <v>1</v>
      </c>
      <c r="J3429" t="str">
        <f t="shared" si="372"/>
        <v>OK</v>
      </c>
      <c r="K3429" t="str">
        <f t="shared" si="373"/>
        <v>Successful</v>
      </c>
      <c r="L3429" t="str">
        <f t="shared" si="374"/>
        <v>Mini Statement</v>
      </c>
      <c r="M3429" t="str">
        <f t="shared" si="375"/>
        <v>OK</v>
      </c>
      <c r="N3429" t="str">
        <f t="shared" si="376"/>
        <v>OK</v>
      </c>
      <c r="O3429" t="str">
        <f>_xlfn.XLOOKUP(B3429,'01_Raw_ATMs'!A:A,'01_Raw_ATMs'!A:A,"Not Found")</f>
        <v>ATM019</v>
      </c>
      <c r="P3429" t="str">
        <f t="shared" si="377"/>
        <v>Valid</v>
      </c>
    </row>
    <row r="3430" spans="1:16">
      <c r="A3430" t="s">
        <v>3624</v>
      </c>
      <c r="B3430" t="s">
        <v>178</v>
      </c>
      <c r="C3430" s="2">
        <v>45801</v>
      </c>
      <c r="D3430" s="3">
        <v>0.51225694444444447</v>
      </c>
      <c r="E3430" t="s">
        <v>194</v>
      </c>
      <c r="F3430">
        <v>0</v>
      </c>
      <c r="G3430" t="s">
        <v>189</v>
      </c>
      <c r="I3430">
        <f t="shared" si="371"/>
        <v>1</v>
      </c>
      <c r="J3430" t="str">
        <f t="shared" si="372"/>
        <v>OK</v>
      </c>
      <c r="K3430" t="str">
        <f t="shared" si="373"/>
        <v>Successful</v>
      </c>
      <c r="L3430" t="str">
        <f t="shared" si="374"/>
        <v>Balance Inquiry</v>
      </c>
      <c r="M3430" t="str">
        <f t="shared" si="375"/>
        <v>OK</v>
      </c>
      <c r="N3430" t="str">
        <f t="shared" si="376"/>
        <v>OK</v>
      </c>
      <c r="O3430" t="str">
        <f>_xlfn.XLOOKUP(B3430,'01_Raw_ATMs'!A:A,'01_Raw_ATMs'!A:A,"Not Found")</f>
        <v>ATM098</v>
      </c>
      <c r="P3430" t="str">
        <f t="shared" si="377"/>
        <v>Valid</v>
      </c>
    </row>
    <row r="3431" spans="1:16">
      <c r="A3431" t="s">
        <v>3625</v>
      </c>
      <c r="B3431" t="s">
        <v>104</v>
      </c>
      <c r="C3431" s="2">
        <v>45977</v>
      </c>
      <c r="D3431" s="3">
        <v>0.34312500000000001</v>
      </c>
      <c r="E3431" t="s">
        <v>33</v>
      </c>
      <c r="F3431">
        <v>5000</v>
      </c>
      <c r="G3431" t="s">
        <v>189</v>
      </c>
      <c r="I3431">
        <f t="shared" si="371"/>
        <v>1</v>
      </c>
      <c r="J3431" t="str">
        <f t="shared" si="372"/>
        <v>OK</v>
      </c>
      <c r="K3431" t="str">
        <f t="shared" si="373"/>
        <v>Successful</v>
      </c>
      <c r="L3431" t="str">
        <f t="shared" si="374"/>
        <v>Withdrawal</v>
      </c>
      <c r="M3431" t="str">
        <f t="shared" si="375"/>
        <v>OK</v>
      </c>
      <c r="N3431" t="str">
        <f t="shared" si="376"/>
        <v>OK</v>
      </c>
      <c r="O3431" t="str">
        <f>_xlfn.XLOOKUP(B3431,'01_Raw_ATMs'!A:A,'01_Raw_ATMs'!A:A,"Not Found")</f>
        <v>ATM025</v>
      </c>
      <c r="P3431" t="str">
        <f t="shared" si="377"/>
        <v>Valid</v>
      </c>
    </row>
    <row r="3432" spans="1:16">
      <c r="A3432" t="s">
        <v>3626</v>
      </c>
      <c r="B3432" t="s">
        <v>141</v>
      </c>
      <c r="C3432" s="2">
        <v>45950</v>
      </c>
      <c r="D3432" s="3">
        <v>0.68707175925925923</v>
      </c>
      <c r="E3432" t="s">
        <v>33</v>
      </c>
      <c r="F3432">
        <v>1000</v>
      </c>
      <c r="G3432" t="s">
        <v>189</v>
      </c>
      <c r="I3432">
        <f t="shared" si="371"/>
        <v>1</v>
      </c>
      <c r="J3432" t="str">
        <f t="shared" si="372"/>
        <v>OK</v>
      </c>
      <c r="K3432" t="str">
        <f t="shared" si="373"/>
        <v>Successful</v>
      </c>
      <c r="L3432" t="str">
        <f t="shared" si="374"/>
        <v>Withdrawal</v>
      </c>
      <c r="M3432" t="str">
        <f t="shared" si="375"/>
        <v>OK</v>
      </c>
      <c r="N3432" t="str">
        <f t="shared" si="376"/>
        <v>OK</v>
      </c>
      <c r="O3432" t="str">
        <f>_xlfn.XLOOKUP(B3432,'01_Raw_ATMs'!A:A,'01_Raw_ATMs'!A:A,"Not Found")</f>
        <v>ATM061</v>
      </c>
      <c r="P3432" t="str">
        <f t="shared" si="377"/>
        <v>Valid</v>
      </c>
    </row>
    <row r="3433" spans="1:16">
      <c r="A3433" t="s">
        <v>3627</v>
      </c>
      <c r="B3433" t="s">
        <v>84</v>
      </c>
      <c r="C3433" s="2">
        <v>46183</v>
      </c>
      <c r="D3433" s="3">
        <v>0.86616898148148147</v>
      </c>
      <c r="E3433" t="s">
        <v>261</v>
      </c>
      <c r="F3433">
        <v>20000</v>
      </c>
      <c r="G3433" t="s">
        <v>189</v>
      </c>
      <c r="I3433">
        <f t="shared" si="371"/>
        <v>1</v>
      </c>
      <c r="J3433" t="str">
        <f t="shared" si="372"/>
        <v>OK</v>
      </c>
      <c r="K3433" t="str">
        <f t="shared" si="373"/>
        <v>Successful</v>
      </c>
      <c r="L3433" t="str">
        <f t="shared" si="374"/>
        <v>Cash Deposit</v>
      </c>
      <c r="M3433" t="str">
        <f t="shared" si="375"/>
        <v>OK</v>
      </c>
      <c r="N3433" t="str">
        <f t="shared" si="376"/>
        <v>OK</v>
      </c>
      <c r="O3433" t="str">
        <f>_xlfn.XLOOKUP(B3433,'01_Raw_ATMs'!A:A,'01_Raw_ATMs'!A:A,"Not Found")</f>
        <v>ATM009</v>
      </c>
      <c r="P3433" t="str">
        <f t="shared" si="377"/>
        <v>Valid</v>
      </c>
    </row>
    <row r="3434" spans="1:16">
      <c r="A3434" t="s">
        <v>3628</v>
      </c>
      <c r="B3434" t="s">
        <v>100</v>
      </c>
      <c r="C3434" s="2">
        <v>45864</v>
      </c>
      <c r="D3434" s="3">
        <v>2.3472222222222221E-2</v>
      </c>
      <c r="E3434" t="s">
        <v>194</v>
      </c>
      <c r="F3434">
        <v>0</v>
      </c>
      <c r="G3434" t="s">
        <v>189</v>
      </c>
      <c r="I3434">
        <f t="shared" si="371"/>
        <v>1</v>
      </c>
      <c r="J3434" t="str">
        <f t="shared" si="372"/>
        <v>OK</v>
      </c>
      <c r="K3434" t="str">
        <f t="shared" si="373"/>
        <v>Successful</v>
      </c>
      <c r="L3434" t="str">
        <f t="shared" si="374"/>
        <v>Balance Inquiry</v>
      </c>
      <c r="M3434" t="str">
        <f t="shared" si="375"/>
        <v>OK</v>
      </c>
      <c r="N3434" t="str">
        <f t="shared" si="376"/>
        <v>OK</v>
      </c>
      <c r="O3434" t="str">
        <f>_xlfn.XLOOKUP(B3434,'01_Raw_ATMs'!A:A,'01_Raw_ATMs'!A:A,"Not Found")</f>
        <v>ATM021</v>
      </c>
      <c r="P3434" t="str">
        <f t="shared" si="377"/>
        <v>Valid</v>
      </c>
    </row>
    <row r="3435" spans="1:16">
      <c r="A3435" t="s">
        <v>3629</v>
      </c>
      <c r="B3435" t="s">
        <v>121</v>
      </c>
      <c r="C3435" s="2">
        <v>46190</v>
      </c>
      <c r="D3435" s="3">
        <v>0.86425925925925928</v>
      </c>
      <c r="E3435" t="s">
        <v>194</v>
      </c>
      <c r="F3435">
        <v>0</v>
      </c>
      <c r="G3435" t="s">
        <v>189</v>
      </c>
      <c r="I3435">
        <f t="shared" si="371"/>
        <v>1</v>
      </c>
      <c r="J3435" t="str">
        <f t="shared" si="372"/>
        <v>OK</v>
      </c>
      <c r="K3435" t="str">
        <f t="shared" si="373"/>
        <v>Successful</v>
      </c>
      <c r="L3435" t="str">
        <f t="shared" si="374"/>
        <v>Balance Inquiry</v>
      </c>
      <c r="M3435" t="str">
        <f t="shared" si="375"/>
        <v>OK</v>
      </c>
      <c r="N3435" t="str">
        <f t="shared" si="376"/>
        <v>OK</v>
      </c>
      <c r="O3435" t="str">
        <f>_xlfn.XLOOKUP(B3435,'01_Raw_ATMs'!A:A,'01_Raw_ATMs'!A:A,"Not Found")</f>
        <v>ATM041</v>
      </c>
      <c r="P3435" t="str">
        <f t="shared" si="377"/>
        <v>Valid</v>
      </c>
    </row>
    <row r="3436" spans="1:16">
      <c r="A3436" t="s">
        <v>3630</v>
      </c>
      <c r="B3436" t="s">
        <v>154</v>
      </c>
      <c r="C3436" s="2">
        <v>46088</v>
      </c>
      <c r="D3436" s="3">
        <v>0.36237268518518517</v>
      </c>
      <c r="E3436" t="s">
        <v>33</v>
      </c>
      <c r="F3436">
        <v>4000</v>
      </c>
      <c r="G3436" t="s">
        <v>189</v>
      </c>
      <c r="I3436">
        <f t="shared" si="371"/>
        <v>1</v>
      </c>
      <c r="J3436" t="str">
        <f t="shared" si="372"/>
        <v>OK</v>
      </c>
      <c r="K3436" t="str">
        <f t="shared" si="373"/>
        <v>Successful</v>
      </c>
      <c r="L3436" t="str">
        <f t="shared" si="374"/>
        <v>Withdrawal</v>
      </c>
      <c r="M3436" t="str">
        <f t="shared" si="375"/>
        <v>OK</v>
      </c>
      <c r="N3436" t="str">
        <f t="shared" si="376"/>
        <v>OK</v>
      </c>
      <c r="O3436" t="str">
        <f>_xlfn.XLOOKUP(B3436,'01_Raw_ATMs'!A:A,'01_Raw_ATMs'!A:A,"Not Found")</f>
        <v>ATM074</v>
      </c>
      <c r="P3436" t="str">
        <f t="shared" si="377"/>
        <v>Valid</v>
      </c>
    </row>
    <row r="3437" spans="1:16">
      <c r="A3437" t="s">
        <v>3631</v>
      </c>
      <c r="B3437" t="s">
        <v>163</v>
      </c>
      <c r="C3437" s="2">
        <v>46027</v>
      </c>
      <c r="D3437" s="3">
        <v>0.76718750000000002</v>
      </c>
      <c r="E3437" t="s">
        <v>33</v>
      </c>
      <c r="F3437">
        <v>2500</v>
      </c>
      <c r="G3437" t="s">
        <v>189</v>
      </c>
      <c r="I3437">
        <f t="shared" si="371"/>
        <v>1</v>
      </c>
      <c r="J3437" t="str">
        <f t="shared" si="372"/>
        <v>OK</v>
      </c>
      <c r="K3437" t="str">
        <f t="shared" si="373"/>
        <v>Successful</v>
      </c>
      <c r="L3437" t="str">
        <f t="shared" si="374"/>
        <v>Withdrawal</v>
      </c>
      <c r="M3437" t="str">
        <f t="shared" si="375"/>
        <v>OK</v>
      </c>
      <c r="N3437" t="str">
        <f t="shared" si="376"/>
        <v>OK</v>
      </c>
      <c r="O3437" t="str">
        <f>_xlfn.XLOOKUP(B3437,'01_Raw_ATMs'!A:A,'01_Raw_ATMs'!A:A,"Not Found")</f>
        <v>ATM083</v>
      </c>
      <c r="P3437" t="str">
        <f t="shared" si="377"/>
        <v>Valid</v>
      </c>
    </row>
    <row r="3438" spans="1:16">
      <c r="A3438" t="s">
        <v>3632</v>
      </c>
      <c r="B3438" t="s">
        <v>134</v>
      </c>
      <c r="C3438" s="2">
        <v>46150</v>
      </c>
      <c r="D3438" s="3">
        <v>0.48140046296296302</v>
      </c>
      <c r="E3438" t="s">
        <v>33</v>
      </c>
      <c r="F3438">
        <v>5000</v>
      </c>
      <c r="G3438" t="s">
        <v>189</v>
      </c>
      <c r="I3438">
        <f t="shared" si="371"/>
        <v>1</v>
      </c>
      <c r="J3438" t="str">
        <f t="shared" si="372"/>
        <v>OK</v>
      </c>
      <c r="K3438" t="str">
        <f t="shared" si="373"/>
        <v>Successful</v>
      </c>
      <c r="L3438" t="str">
        <f t="shared" si="374"/>
        <v>Withdrawal</v>
      </c>
      <c r="M3438" t="str">
        <f t="shared" si="375"/>
        <v>OK</v>
      </c>
      <c r="N3438" t="str">
        <f t="shared" si="376"/>
        <v>OK</v>
      </c>
      <c r="O3438" t="str">
        <f>_xlfn.XLOOKUP(B3438,'01_Raw_ATMs'!A:A,'01_Raw_ATMs'!A:A,"Not Found")</f>
        <v>ATM054</v>
      </c>
      <c r="P3438" t="str">
        <f t="shared" si="377"/>
        <v>Valid</v>
      </c>
    </row>
    <row r="3439" spans="1:16">
      <c r="A3439" t="s">
        <v>3633</v>
      </c>
      <c r="B3439" t="s">
        <v>7</v>
      </c>
      <c r="C3439" s="2">
        <v>46051</v>
      </c>
      <c r="D3439" s="3">
        <v>0.62056712962962968</v>
      </c>
      <c r="E3439" t="s">
        <v>33</v>
      </c>
      <c r="F3439">
        <v>10000</v>
      </c>
      <c r="G3439" t="s">
        <v>189</v>
      </c>
      <c r="I3439">
        <f t="shared" si="371"/>
        <v>1</v>
      </c>
      <c r="J3439" t="str">
        <f t="shared" si="372"/>
        <v>OK</v>
      </c>
      <c r="K3439" t="str">
        <f t="shared" si="373"/>
        <v>Successful</v>
      </c>
      <c r="L3439" t="str">
        <f t="shared" si="374"/>
        <v>Withdrawal</v>
      </c>
      <c r="M3439" t="str">
        <f t="shared" si="375"/>
        <v>OK</v>
      </c>
      <c r="N3439" t="str">
        <f t="shared" si="376"/>
        <v>OK</v>
      </c>
      <c r="O3439" t="str">
        <f>_xlfn.XLOOKUP(B3439,'01_Raw_ATMs'!A:A,'01_Raw_ATMs'!A:A,"Not Found")</f>
        <v>ATM001</v>
      </c>
      <c r="P3439" t="str">
        <f t="shared" si="377"/>
        <v>Valid</v>
      </c>
    </row>
    <row r="3440" spans="1:16">
      <c r="A3440" t="s">
        <v>3634</v>
      </c>
      <c r="B3440" t="s">
        <v>89</v>
      </c>
      <c r="C3440" s="2">
        <v>46038</v>
      </c>
      <c r="D3440" s="3">
        <v>0.2857986111111111</v>
      </c>
      <c r="E3440" t="s">
        <v>211</v>
      </c>
      <c r="F3440">
        <v>0</v>
      </c>
      <c r="G3440" t="s">
        <v>189</v>
      </c>
      <c r="I3440">
        <f t="shared" si="371"/>
        <v>1</v>
      </c>
      <c r="J3440" t="str">
        <f t="shared" si="372"/>
        <v>OK</v>
      </c>
      <c r="K3440" t="str">
        <f t="shared" si="373"/>
        <v>Successful</v>
      </c>
      <c r="L3440" t="str">
        <f t="shared" si="374"/>
        <v>Mini Statement</v>
      </c>
      <c r="M3440" t="str">
        <f t="shared" si="375"/>
        <v>OK</v>
      </c>
      <c r="N3440" t="str">
        <f t="shared" si="376"/>
        <v>OK</v>
      </c>
      <c r="O3440" t="str">
        <f>_xlfn.XLOOKUP(B3440,'01_Raw_ATMs'!A:A,'01_Raw_ATMs'!A:A,"Not Found")</f>
        <v>ATM012</v>
      </c>
      <c r="P3440" t="str">
        <f t="shared" si="377"/>
        <v>Valid</v>
      </c>
    </row>
    <row r="3441" spans="1:16">
      <c r="A3441" t="s">
        <v>3635</v>
      </c>
      <c r="B3441" t="s">
        <v>89</v>
      </c>
      <c r="C3441" s="2">
        <v>46137</v>
      </c>
      <c r="D3441" s="3">
        <v>0.67312499999999997</v>
      </c>
      <c r="E3441" t="s">
        <v>194</v>
      </c>
      <c r="F3441">
        <v>0</v>
      </c>
      <c r="G3441" t="s">
        <v>189</v>
      </c>
      <c r="I3441">
        <f t="shared" si="371"/>
        <v>1</v>
      </c>
      <c r="J3441" t="str">
        <f t="shared" si="372"/>
        <v>OK</v>
      </c>
      <c r="K3441" t="str">
        <f t="shared" si="373"/>
        <v>Successful</v>
      </c>
      <c r="L3441" t="str">
        <f t="shared" si="374"/>
        <v>Balance Inquiry</v>
      </c>
      <c r="M3441" t="str">
        <f t="shared" si="375"/>
        <v>OK</v>
      </c>
      <c r="N3441" t="str">
        <f t="shared" si="376"/>
        <v>OK</v>
      </c>
      <c r="O3441" t="str">
        <f>_xlfn.XLOOKUP(B3441,'01_Raw_ATMs'!A:A,'01_Raw_ATMs'!A:A,"Not Found")</f>
        <v>ATM012</v>
      </c>
      <c r="P3441" t="str">
        <f t="shared" si="377"/>
        <v>Valid</v>
      </c>
    </row>
    <row r="3442" spans="1:16">
      <c r="A3442" t="s">
        <v>3636</v>
      </c>
      <c r="B3442" t="s">
        <v>127</v>
      </c>
      <c r="C3442" s="2">
        <v>46006</v>
      </c>
      <c r="D3442" s="3">
        <v>0.68517361111111108</v>
      </c>
      <c r="E3442" t="s">
        <v>33</v>
      </c>
      <c r="F3442">
        <v>500</v>
      </c>
      <c r="G3442" t="s">
        <v>189</v>
      </c>
      <c r="I3442">
        <f t="shared" si="371"/>
        <v>1</v>
      </c>
      <c r="J3442" t="str">
        <f t="shared" si="372"/>
        <v>OK</v>
      </c>
      <c r="K3442" t="str">
        <f t="shared" si="373"/>
        <v>Successful</v>
      </c>
      <c r="L3442" t="str">
        <f t="shared" si="374"/>
        <v>Withdrawal</v>
      </c>
      <c r="M3442" t="str">
        <f t="shared" si="375"/>
        <v>OK</v>
      </c>
      <c r="N3442" t="str">
        <f t="shared" si="376"/>
        <v>OK</v>
      </c>
      <c r="O3442" t="str">
        <f>_xlfn.XLOOKUP(B3442,'01_Raw_ATMs'!A:A,'01_Raw_ATMs'!A:A,"Not Found")</f>
        <v>ATM047</v>
      </c>
      <c r="P3442" t="str">
        <f t="shared" si="377"/>
        <v>Valid</v>
      </c>
    </row>
    <row r="3443" spans="1:16">
      <c r="A3443" t="s">
        <v>3637</v>
      </c>
      <c r="B3443" t="s">
        <v>99</v>
      </c>
      <c r="C3443" s="2">
        <v>45899</v>
      </c>
      <c r="D3443" s="3">
        <v>0.32371527777777781</v>
      </c>
      <c r="E3443" t="s">
        <v>33</v>
      </c>
      <c r="F3443">
        <v>5000</v>
      </c>
      <c r="G3443" t="s">
        <v>189</v>
      </c>
      <c r="I3443">
        <f t="shared" si="371"/>
        <v>1</v>
      </c>
      <c r="J3443" t="str">
        <f t="shared" si="372"/>
        <v>OK</v>
      </c>
      <c r="K3443" t="str">
        <f t="shared" si="373"/>
        <v>Successful</v>
      </c>
      <c r="L3443" t="str">
        <f t="shared" si="374"/>
        <v>Withdrawal</v>
      </c>
      <c r="M3443" t="str">
        <f t="shared" si="375"/>
        <v>OK</v>
      </c>
      <c r="N3443" t="str">
        <f t="shared" si="376"/>
        <v>OK</v>
      </c>
      <c r="O3443" t="str">
        <f>_xlfn.XLOOKUP(B3443,'01_Raw_ATMs'!A:A,'01_Raw_ATMs'!A:A,"Not Found")</f>
        <v>ATM020</v>
      </c>
      <c r="P3443" t="str">
        <f t="shared" si="377"/>
        <v>Valid</v>
      </c>
    </row>
    <row r="3444" spans="1:16">
      <c r="A3444" t="s">
        <v>3638</v>
      </c>
      <c r="B3444" t="s">
        <v>160</v>
      </c>
      <c r="C3444" s="2">
        <v>46172</v>
      </c>
      <c r="D3444" s="3">
        <v>0.87579861111111112</v>
      </c>
      <c r="E3444" t="s">
        <v>211</v>
      </c>
      <c r="F3444">
        <v>0</v>
      </c>
      <c r="G3444" t="s">
        <v>189</v>
      </c>
      <c r="I3444">
        <f t="shared" si="371"/>
        <v>1</v>
      </c>
      <c r="J3444" t="str">
        <f t="shared" si="372"/>
        <v>OK</v>
      </c>
      <c r="K3444" t="str">
        <f t="shared" si="373"/>
        <v>Successful</v>
      </c>
      <c r="L3444" t="str">
        <f t="shared" si="374"/>
        <v>Mini Statement</v>
      </c>
      <c r="M3444" t="str">
        <f t="shared" si="375"/>
        <v>OK</v>
      </c>
      <c r="N3444" t="str">
        <f t="shared" si="376"/>
        <v>OK</v>
      </c>
      <c r="O3444" t="str">
        <f>_xlfn.XLOOKUP(B3444,'01_Raw_ATMs'!A:A,'01_Raw_ATMs'!A:A,"Not Found")</f>
        <v>ATM080</v>
      </c>
      <c r="P3444" t="str">
        <f t="shared" si="377"/>
        <v>Valid</v>
      </c>
    </row>
    <row r="3445" spans="1:16">
      <c r="A3445" t="s">
        <v>3639</v>
      </c>
      <c r="B3445" t="s">
        <v>167</v>
      </c>
      <c r="C3445" s="2">
        <v>45715</v>
      </c>
      <c r="D3445" s="3">
        <v>0.16168981481481479</v>
      </c>
      <c r="E3445" t="s">
        <v>194</v>
      </c>
      <c r="F3445">
        <v>0</v>
      </c>
      <c r="G3445" t="s">
        <v>189</v>
      </c>
      <c r="I3445">
        <f t="shared" si="371"/>
        <v>1</v>
      </c>
      <c r="J3445" t="str">
        <f t="shared" si="372"/>
        <v>OK</v>
      </c>
      <c r="K3445" t="str">
        <f t="shared" si="373"/>
        <v>Successful</v>
      </c>
      <c r="L3445" t="str">
        <f t="shared" si="374"/>
        <v>Balance Inquiry</v>
      </c>
      <c r="M3445" t="str">
        <f t="shared" si="375"/>
        <v>OK</v>
      </c>
      <c r="N3445" t="str">
        <f t="shared" si="376"/>
        <v>OK</v>
      </c>
      <c r="O3445" t="str">
        <f>_xlfn.XLOOKUP(B3445,'01_Raw_ATMs'!A:A,'01_Raw_ATMs'!A:A,"Not Found")</f>
        <v>ATM087</v>
      </c>
      <c r="P3445" t="str">
        <f t="shared" si="377"/>
        <v>Valid</v>
      </c>
    </row>
    <row r="3446" spans="1:16">
      <c r="A3446" t="s">
        <v>3640</v>
      </c>
      <c r="B3446" t="s">
        <v>115</v>
      </c>
      <c r="C3446" s="2">
        <v>46116</v>
      </c>
      <c r="D3446" s="3">
        <v>0.24762731481481479</v>
      </c>
      <c r="E3446" t="s">
        <v>33</v>
      </c>
      <c r="F3446">
        <v>5000</v>
      </c>
      <c r="G3446" t="s">
        <v>214</v>
      </c>
      <c r="H3446" t="s">
        <v>1080</v>
      </c>
      <c r="I3446">
        <f t="shared" si="371"/>
        <v>1</v>
      </c>
      <c r="J3446" t="str">
        <f t="shared" si="372"/>
        <v>OK</v>
      </c>
      <c r="K3446" t="str">
        <f t="shared" si="373"/>
        <v>Failed</v>
      </c>
      <c r="L3446" t="str">
        <f t="shared" si="374"/>
        <v>Withdrawal</v>
      </c>
      <c r="M3446" t="str">
        <f t="shared" si="375"/>
        <v>OK</v>
      </c>
      <c r="N3446" t="str">
        <f t="shared" si="376"/>
        <v>OK</v>
      </c>
      <c r="O3446" t="str">
        <f>_xlfn.XLOOKUP(B3446,'01_Raw_ATMs'!A:A,'01_Raw_ATMs'!A:A,"Not Found")</f>
        <v>ATM035</v>
      </c>
      <c r="P3446" t="str">
        <f t="shared" si="377"/>
        <v>Valid</v>
      </c>
    </row>
    <row r="3447" spans="1:16">
      <c r="A3447" t="s">
        <v>3641</v>
      </c>
      <c r="B3447" t="s">
        <v>122</v>
      </c>
      <c r="C3447" s="2">
        <v>45923</v>
      </c>
      <c r="D3447" s="3">
        <v>0.24337962962962961</v>
      </c>
      <c r="E3447" t="s">
        <v>33</v>
      </c>
      <c r="F3447">
        <v>3000</v>
      </c>
      <c r="G3447" t="s">
        <v>189</v>
      </c>
      <c r="I3447">
        <f t="shared" si="371"/>
        <v>1</v>
      </c>
      <c r="J3447" t="str">
        <f t="shared" si="372"/>
        <v>OK</v>
      </c>
      <c r="K3447" t="str">
        <f t="shared" si="373"/>
        <v>Successful</v>
      </c>
      <c r="L3447" t="str">
        <f t="shared" si="374"/>
        <v>Withdrawal</v>
      </c>
      <c r="M3447" t="str">
        <f t="shared" si="375"/>
        <v>OK</v>
      </c>
      <c r="N3447" t="str">
        <f t="shared" si="376"/>
        <v>OK</v>
      </c>
      <c r="O3447" t="str">
        <f>_xlfn.XLOOKUP(B3447,'01_Raw_ATMs'!A:A,'01_Raw_ATMs'!A:A,"Not Found")</f>
        <v>ATM042</v>
      </c>
      <c r="P3447" t="str">
        <f t="shared" si="377"/>
        <v>Valid</v>
      </c>
    </row>
    <row r="3448" spans="1:16">
      <c r="A3448" t="s">
        <v>3642</v>
      </c>
      <c r="B3448" t="s">
        <v>156</v>
      </c>
      <c r="C3448" s="2">
        <v>46195</v>
      </c>
      <c r="D3448" s="3">
        <v>0.28675925925925932</v>
      </c>
      <c r="E3448" t="s">
        <v>211</v>
      </c>
      <c r="F3448">
        <v>0</v>
      </c>
      <c r="G3448" t="s">
        <v>189</v>
      </c>
      <c r="I3448">
        <f t="shared" si="371"/>
        <v>1</v>
      </c>
      <c r="J3448" t="str">
        <f t="shared" si="372"/>
        <v>OK</v>
      </c>
      <c r="K3448" t="str">
        <f t="shared" si="373"/>
        <v>Successful</v>
      </c>
      <c r="L3448" t="str">
        <f t="shared" si="374"/>
        <v>Mini Statement</v>
      </c>
      <c r="M3448" t="str">
        <f t="shared" si="375"/>
        <v>OK</v>
      </c>
      <c r="N3448" t="str">
        <f t="shared" si="376"/>
        <v>OK</v>
      </c>
      <c r="O3448" t="str">
        <f>_xlfn.XLOOKUP(B3448,'01_Raw_ATMs'!A:A,'01_Raw_ATMs'!A:A,"Not Found")</f>
        <v>ATM076</v>
      </c>
      <c r="P3448" t="str">
        <f t="shared" si="377"/>
        <v>Valid</v>
      </c>
    </row>
    <row r="3449" spans="1:16">
      <c r="A3449" t="s">
        <v>3643</v>
      </c>
      <c r="B3449" t="s">
        <v>168</v>
      </c>
      <c r="C3449" s="2">
        <v>45698</v>
      </c>
      <c r="D3449" s="3">
        <v>0.8661226851851852</v>
      </c>
      <c r="E3449" t="s">
        <v>33</v>
      </c>
      <c r="F3449">
        <v>1000</v>
      </c>
      <c r="G3449" t="s">
        <v>189</v>
      </c>
      <c r="I3449">
        <f t="shared" si="371"/>
        <v>1</v>
      </c>
      <c r="J3449" t="str">
        <f t="shared" si="372"/>
        <v>OK</v>
      </c>
      <c r="K3449" t="str">
        <f t="shared" si="373"/>
        <v>Successful</v>
      </c>
      <c r="L3449" t="str">
        <f t="shared" si="374"/>
        <v>Withdrawal</v>
      </c>
      <c r="M3449" t="str">
        <f t="shared" si="375"/>
        <v>OK</v>
      </c>
      <c r="N3449" t="str">
        <f t="shared" si="376"/>
        <v>OK</v>
      </c>
      <c r="O3449" t="str">
        <f>_xlfn.XLOOKUP(B3449,'01_Raw_ATMs'!A:A,'01_Raw_ATMs'!A:A,"Not Found")</f>
        <v>ATM088</v>
      </c>
      <c r="P3449" t="str">
        <f t="shared" si="377"/>
        <v>Valid</v>
      </c>
    </row>
    <row r="3450" spans="1:16">
      <c r="A3450" t="s">
        <v>3644</v>
      </c>
      <c r="B3450" t="s">
        <v>84</v>
      </c>
      <c r="C3450" s="2">
        <v>45986</v>
      </c>
      <c r="D3450" s="3">
        <v>0.62748842592592591</v>
      </c>
      <c r="E3450" t="s">
        <v>33</v>
      </c>
      <c r="F3450">
        <v>3000</v>
      </c>
      <c r="G3450" t="s">
        <v>189</v>
      </c>
      <c r="I3450">
        <f t="shared" si="371"/>
        <v>1</v>
      </c>
      <c r="J3450" t="str">
        <f t="shared" si="372"/>
        <v>OK</v>
      </c>
      <c r="K3450" t="str">
        <f t="shared" si="373"/>
        <v>Successful</v>
      </c>
      <c r="L3450" t="str">
        <f t="shared" si="374"/>
        <v>Withdrawal</v>
      </c>
      <c r="M3450" t="str">
        <f t="shared" si="375"/>
        <v>OK</v>
      </c>
      <c r="N3450" t="str">
        <f t="shared" si="376"/>
        <v>OK</v>
      </c>
      <c r="O3450" t="str">
        <f>_xlfn.XLOOKUP(B3450,'01_Raw_ATMs'!A:A,'01_Raw_ATMs'!A:A,"Not Found")</f>
        <v>ATM009</v>
      </c>
      <c r="P3450" t="str">
        <f t="shared" si="377"/>
        <v>Valid</v>
      </c>
    </row>
    <row r="3451" spans="1:16">
      <c r="A3451" t="s">
        <v>3645</v>
      </c>
      <c r="B3451" t="s">
        <v>158</v>
      </c>
      <c r="C3451" s="2">
        <v>46057</v>
      </c>
      <c r="D3451" s="3">
        <v>0.36984953703703699</v>
      </c>
      <c r="E3451" t="s">
        <v>33</v>
      </c>
      <c r="F3451">
        <v>2500</v>
      </c>
      <c r="G3451" t="s">
        <v>189</v>
      </c>
      <c r="I3451">
        <f t="shared" si="371"/>
        <v>1</v>
      </c>
      <c r="J3451" t="str">
        <f t="shared" si="372"/>
        <v>OK</v>
      </c>
      <c r="K3451" t="str">
        <f t="shared" si="373"/>
        <v>Successful</v>
      </c>
      <c r="L3451" t="str">
        <f t="shared" si="374"/>
        <v>Withdrawal</v>
      </c>
      <c r="M3451" t="str">
        <f t="shared" si="375"/>
        <v>OK</v>
      </c>
      <c r="N3451" t="str">
        <f t="shared" si="376"/>
        <v>OK</v>
      </c>
      <c r="O3451" t="str">
        <f>_xlfn.XLOOKUP(B3451,'01_Raw_ATMs'!A:A,'01_Raw_ATMs'!A:A,"Not Found")</f>
        <v>ATM078</v>
      </c>
      <c r="P3451" t="str">
        <f t="shared" si="377"/>
        <v>Valid</v>
      </c>
    </row>
    <row r="3452" spans="1:16">
      <c r="A3452" t="s">
        <v>3646</v>
      </c>
      <c r="B3452" t="s">
        <v>137</v>
      </c>
      <c r="C3452" s="2">
        <v>46078</v>
      </c>
      <c r="D3452" s="3">
        <v>0.37633101851851852</v>
      </c>
      <c r="E3452" t="s">
        <v>33</v>
      </c>
      <c r="F3452">
        <v>500</v>
      </c>
      <c r="G3452" t="s">
        <v>189</v>
      </c>
      <c r="I3452">
        <f t="shared" si="371"/>
        <v>1</v>
      </c>
      <c r="J3452" t="str">
        <f t="shared" si="372"/>
        <v>OK</v>
      </c>
      <c r="K3452" t="str">
        <f t="shared" si="373"/>
        <v>Successful</v>
      </c>
      <c r="L3452" t="str">
        <f t="shared" si="374"/>
        <v>Withdrawal</v>
      </c>
      <c r="M3452" t="str">
        <f t="shared" si="375"/>
        <v>OK</v>
      </c>
      <c r="N3452" t="str">
        <f t="shared" si="376"/>
        <v>OK</v>
      </c>
      <c r="O3452" t="str">
        <f>_xlfn.XLOOKUP(B3452,'01_Raw_ATMs'!A:A,'01_Raw_ATMs'!A:A,"Not Found")</f>
        <v>ATM057</v>
      </c>
      <c r="P3452" t="str">
        <f t="shared" si="377"/>
        <v>Valid</v>
      </c>
    </row>
    <row r="3453" spans="1:16">
      <c r="A3453" t="s">
        <v>3647</v>
      </c>
      <c r="B3453" t="s">
        <v>132</v>
      </c>
      <c r="C3453" s="2">
        <v>45739</v>
      </c>
      <c r="D3453" s="3">
        <v>0.35931712962962958</v>
      </c>
      <c r="E3453" t="s">
        <v>33</v>
      </c>
      <c r="F3453">
        <v>1500</v>
      </c>
      <c r="G3453" t="s">
        <v>189</v>
      </c>
      <c r="I3453">
        <f t="shared" si="371"/>
        <v>1</v>
      </c>
      <c r="J3453" t="str">
        <f t="shared" si="372"/>
        <v>OK</v>
      </c>
      <c r="K3453" t="str">
        <f t="shared" si="373"/>
        <v>Successful</v>
      </c>
      <c r="L3453" t="str">
        <f t="shared" si="374"/>
        <v>Withdrawal</v>
      </c>
      <c r="M3453" t="str">
        <f t="shared" si="375"/>
        <v>OK</v>
      </c>
      <c r="N3453" t="str">
        <f t="shared" si="376"/>
        <v>OK</v>
      </c>
      <c r="O3453" t="str">
        <f>_xlfn.XLOOKUP(B3453,'01_Raw_ATMs'!A:A,'01_Raw_ATMs'!A:A,"Not Found")</f>
        <v>ATM052</v>
      </c>
      <c r="P3453" t="str">
        <f t="shared" si="377"/>
        <v>Valid</v>
      </c>
    </row>
    <row r="3454" spans="1:16">
      <c r="A3454" t="s">
        <v>3648</v>
      </c>
      <c r="B3454" t="s">
        <v>161</v>
      </c>
      <c r="C3454" s="2">
        <v>45686</v>
      </c>
      <c r="D3454" s="3">
        <v>0.72346064814814814</v>
      </c>
      <c r="E3454" t="s">
        <v>33</v>
      </c>
      <c r="F3454">
        <v>6000</v>
      </c>
      <c r="G3454" t="s">
        <v>189</v>
      </c>
      <c r="I3454">
        <f t="shared" si="371"/>
        <v>1</v>
      </c>
      <c r="J3454" t="str">
        <f t="shared" si="372"/>
        <v>OK</v>
      </c>
      <c r="K3454" t="str">
        <f t="shared" si="373"/>
        <v>Successful</v>
      </c>
      <c r="L3454" t="str">
        <f t="shared" si="374"/>
        <v>Withdrawal</v>
      </c>
      <c r="M3454" t="str">
        <f t="shared" si="375"/>
        <v>OK</v>
      </c>
      <c r="N3454" t="str">
        <f t="shared" si="376"/>
        <v>OK</v>
      </c>
      <c r="O3454" t="str">
        <f>_xlfn.XLOOKUP(B3454,'01_Raw_ATMs'!A:A,'01_Raw_ATMs'!A:A,"Not Found")</f>
        <v>ATM081</v>
      </c>
      <c r="P3454" t="str">
        <f t="shared" si="377"/>
        <v>Valid</v>
      </c>
    </row>
    <row r="3455" spans="1:16">
      <c r="A3455" t="s">
        <v>3649</v>
      </c>
      <c r="B3455" t="s">
        <v>153</v>
      </c>
      <c r="C3455" s="2">
        <v>46193</v>
      </c>
      <c r="D3455" s="3">
        <v>0.74630787037037039</v>
      </c>
      <c r="E3455" t="s">
        <v>194</v>
      </c>
      <c r="F3455">
        <v>0</v>
      </c>
      <c r="G3455" t="s">
        <v>189</v>
      </c>
      <c r="I3455">
        <f t="shared" si="371"/>
        <v>1</v>
      </c>
      <c r="J3455" t="str">
        <f t="shared" si="372"/>
        <v>OK</v>
      </c>
      <c r="K3455" t="str">
        <f t="shared" si="373"/>
        <v>Successful</v>
      </c>
      <c r="L3455" t="str">
        <f t="shared" si="374"/>
        <v>Balance Inquiry</v>
      </c>
      <c r="M3455" t="str">
        <f t="shared" si="375"/>
        <v>OK</v>
      </c>
      <c r="N3455" t="str">
        <f t="shared" si="376"/>
        <v>OK</v>
      </c>
      <c r="O3455" t="str">
        <f>_xlfn.XLOOKUP(B3455,'01_Raw_ATMs'!A:A,'01_Raw_ATMs'!A:A,"Not Found")</f>
        <v>ATM073</v>
      </c>
      <c r="P3455" t="str">
        <f t="shared" si="377"/>
        <v>Valid</v>
      </c>
    </row>
    <row r="3456" spans="1:16">
      <c r="A3456" t="s">
        <v>3650</v>
      </c>
      <c r="B3456" t="s">
        <v>179</v>
      </c>
      <c r="C3456" s="2">
        <v>45795</v>
      </c>
      <c r="D3456" s="3">
        <v>0.79283564814814811</v>
      </c>
      <c r="E3456" t="s">
        <v>194</v>
      </c>
      <c r="F3456">
        <v>0</v>
      </c>
      <c r="G3456" t="s">
        <v>189</v>
      </c>
      <c r="I3456">
        <f t="shared" si="371"/>
        <v>1</v>
      </c>
      <c r="J3456" t="str">
        <f t="shared" si="372"/>
        <v>OK</v>
      </c>
      <c r="K3456" t="str">
        <f t="shared" si="373"/>
        <v>Successful</v>
      </c>
      <c r="L3456" t="str">
        <f t="shared" si="374"/>
        <v>Balance Inquiry</v>
      </c>
      <c r="M3456" t="str">
        <f t="shared" si="375"/>
        <v>OK</v>
      </c>
      <c r="N3456" t="str">
        <f t="shared" si="376"/>
        <v>OK</v>
      </c>
      <c r="O3456" t="str">
        <f>_xlfn.XLOOKUP(B3456,'01_Raw_ATMs'!A:A,'01_Raw_ATMs'!A:A,"Not Found")</f>
        <v>ATM099</v>
      </c>
      <c r="P3456" t="str">
        <f t="shared" si="377"/>
        <v>Valid</v>
      </c>
    </row>
    <row r="3457" spans="1:16">
      <c r="A3457" t="s">
        <v>3651</v>
      </c>
      <c r="B3457" t="s">
        <v>132</v>
      </c>
      <c r="C3457" s="2">
        <v>46055</v>
      </c>
      <c r="D3457" s="3">
        <v>0.78793981481481479</v>
      </c>
      <c r="E3457" t="s">
        <v>33</v>
      </c>
      <c r="F3457">
        <v>1000</v>
      </c>
      <c r="G3457" t="s">
        <v>189</v>
      </c>
      <c r="I3457">
        <f t="shared" si="371"/>
        <v>1</v>
      </c>
      <c r="J3457" t="str">
        <f t="shared" si="372"/>
        <v>OK</v>
      </c>
      <c r="K3457" t="str">
        <f t="shared" si="373"/>
        <v>Successful</v>
      </c>
      <c r="L3457" t="str">
        <f t="shared" si="374"/>
        <v>Withdrawal</v>
      </c>
      <c r="M3457" t="str">
        <f t="shared" si="375"/>
        <v>OK</v>
      </c>
      <c r="N3457" t="str">
        <f t="shared" si="376"/>
        <v>OK</v>
      </c>
      <c r="O3457" t="str">
        <f>_xlfn.XLOOKUP(B3457,'01_Raw_ATMs'!A:A,'01_Raw_ATMs'!A:A,"Not Found")</f>
        <v>ATM052</v>
      </c>
      <c r="P3457" t="str">
        <f t="shared" si="377"/>
        <v>Valid</v>
      </c>
    </row>
    <row r="3458" spans="1:16">
      <c r="A3458" t="s">
        <v>3652</v>
      </c>
      <c r="B3458" t="s">
        <v>156</v>
      </c>
      <c r="C3458" s="2">
        <v>45793</v>
      </c>
      <c r="D3458" s="3">
        <v>0.40913194444444451</v>
      </c>
      <c r="E3458" t="s">
        <v>33</v>
      </c>
      <c r="F3458">
        <v>1500</v>
      </c>
      <c r="G3458" t="s">
        <v>189</v>
      </c>
      <c r="I3458">
        <f t="shared" si="371"/>
        <v>1</v>
      </c>
      <c r="J3458" t="str">
        <f t="shared" si="372"/>
        <v>OK</v>
      </c>
      <c r="K3458" t="str">
        <f t="shared" si="373"/>
        <v>Successful</v>
      </c>
      <c r="L3458" t="str">
        <f t="shared" si="374"/>
        <v>Withdrawal</v>
      </c>
      <c r="M3458" t="str">
        <f t="shared" si="375"/>
        <v>OK</v>
      </c>
      <c r="N3458" t="str">
        <f t="shared" si="376"/>
        <v>OK</v>
      </c>
      <c r="O3458" t="str">
        <f>_xlfn.XLOOKUP(B3458,'01_Raw_ATMs'!A:A,'01_Raw_ATMs'!A:A,"Not Found")</f>
        <v>ATM076</v>
      </c>
      <c r="P3458" t="str">
        <f t="shared" si="377"/>
        <v>Valid</v>
      </c>
    </row>
    <row r="3459" spans="1:16">
      <c r="A3459" t="s">
        <v>3653</v>
      </c>
      <c r="B3459" t="s">
        <v>158</v>
      </c>
      <c r="C3459" s="2">
        <v>45894</v>
      </c>
      <c r="D3459" s="3">
        <v>0.41510416666666672</v>
      </c>
      <c r="E3459" t="s">
        <v>33</v>
      </c>
      <c r="F3459">
        <v>4000</v>
      </c>
      <c r="G3459" t="s">
        <v>189</v>
      </c>
      <c r="I3459">
        <f t="shared" ref="I3459:I3522" si="378">COUNTIF($A:$A,A3459)</f>
        <v>1</v>
      </c>
      <c r="J3459" t="str">
        <f t="shared" ref="J3459:J3522" si="379">IF(AND(TRIM(G3459)="Failed",H3459=""),"Problem","OK")</f>
        <v>OK</v>
      </c>
      <c r="K3459" t="str">
        <f t="shared" ref="K3459:K3522" si="380">PROPER(TRIM(G3459))</f>
        <v>Successful</v>
      </c>
      <c r="L3459" t="str">
        <f t="shared" ref="L3459:L3522" si="381">PROPER(TRIM(E3459))</f>
        <v>Withdrawal</v>
      </c>
      <c r="M3459" t="str">
        <f t="shared" ref="M3459:M3522" si="382">IF(OR(E3459="Withdrawal",E3459="Cash Deposit"),IF(F3459&gt;0,"OK","Problem"),IF(F3459=0,"OK","Problem"))</f>
        <v>OK</v>
      </c>
      <c r="N3459" t="str">
        <f t="shared" ref="N3459:N3522" si="383">IF(AND(C3459&gt;=DATE(2025,1,1),C3459&lt;=DATE(2026,6,30)),"OK","Problem")</f>
        <v>OK</v>
      </c>
      <c r="O3459" t="str">
        <f>_xlfn.XLOOKUP(B3459,'01_Raw_ATMs'!A:A,'01_Raw_ATMs'!A:A,"Not Found")</f>
        <v>ATM078</v>
      </c>
      <c r="P3459" t="str">
        <f t="shared" ref="P3459:P3522" si="384">IF(B3459="","Missing ATM_ID","Valid")</f>
        <v>Valid</v>
      </c>
    </row>
    <row r="3460" spans="1:16">
      <c r="A3460" t="s">
        <v>3654</v>
      </c>
      <c r="B3460" t="s">
        <v>158</v>
      </c>
      <c r="C3460" s="2">
        <v>46123</v>
      </c>
      <c r="D3460" s="3">
        <v>0.88593750000000004</v>
      </c>
      <c r="E3460" t="s">
        <v>33</v>
      </c>
      <c r="F3460">
        <v>4000</v>
      </c>
      <c r="G3460" t="s">
        <v>189</v>
      </c>
      <c r="I3460">
        <f t="shared" si="378"/>
        <v>1</v>
      </c>
      <c r="J3460" t="str">
        <f t="shared" si="379"/>
        <v>OK</v>
      </c>
      <c r="K3460" t="str">
        <f t="shared" si="380"/>
        <v>Successful</v>
      </c>
      <c r="L3460" t="str">
        <f t="shared" si="381"/>
        <v>Withdrawal</v>
      </c>
      <c r="M3460" t="str">
        <f t="shared" si="382"/>
        <v>OK</v>
      </c>
      <c r="N3460" t="str">
        <f t="shared" si="383"/>
        <v>OK</v>
      </c>
      <c r="O3460" t="str">
        <f>_xlfn.XLOOKUP(B3460,'01_Raw_ATMs'!A:A,'01_Raw_ATMs'!A:A,"Not Found")</f>
        <v>ATM078</v>
      </c>
      <c r="P3460" t="str">
        <f t="shared" si="384"/>
        <v>Valid</v>
      </c>
    </row>
    <row r="3461" spans="1:16">
      <c r="A3461" t="s">
        <v>3655</v>
      </c>
      <c r="B3461" t="s">
        <v>139</v>
      </c>
      <c r="C3461" s="2">
        <v>46181</v>
      </c>
      <c r="D3461" s="3">
        <v>0.74690972222222218</v>
      </c>
      <c r="E3461" t="s">
        <v>194</v>
      </c>
      <c r="F3461">
        <v>0</v>
      </c>
      <c r="G3461" t="s">
        <v>189</v>
      </c>
      <c r="I3461">
        <f t="shared" si="378"/>
        <v>1</v>
      </c>
      <c r="J3461" t="str">
        <f t="shared" si="379"/>
        <v>OK</v>
      </c>
      <c r="K3461" t="str">
        <f t="shared" si="380"/>
        <v>Successful</v>
      </c>
      <c r="L3461" t="str">
        <f t="shared" si="381"/>
        <v>Balance Inquiry</v>
      </c>
      <c r="M3461" t="str">
        <f t="shared" si="382"/>
        <v>OK</v>
      </c>
      <c r="N3461" t="str">
        <f t="shared" si="383"/>
        <v>OK</v>
      </c>
      <c r="O3461" t="str">
        <f>_xlfn.XLOOKUP(B3461,'01_Raw_ATMs'!A:A,'01_Raw_ATMs'!A:A,"Not Found")</f>
        <v>ATM059</v>
      </c>
      <c r="P3461" t="str">
        <f t="shared" si="384"/>
        <v>Valid</v>
      </c>
    </row>
    <row r="3462" spans="1:16">
      <c r="A3462" t="s">
        <v>3656</v>
      </c>
      <c r="B3462" t="s">
        <v>104</v>
      </c>
      <c r="C3462" s="2">
        <v>46004</v>
      </c>
      <c r="D3462" s="3">
        <v>0.51944444444444449</v>
      </c>
      <c r="E3462" t="s">
        <v>194</v>
      </c>
      <c r="F3462">
        <v>0</v>
      </c>
      <c r="G3462" t="s">
        <v>189</v>
      </c>
      <c r="I3462">
        <f t="shared" si="378"/>
        <v>1</v>
      </c>
      <c r="J3462" t="str">
        <f t="shared" si="379"/>
        <v>OK</v>
      </c>
      <c r="K3462" t="str">
        <f t="shared" si="380"/>
        <v>Successful</v>
      </c>
      <c r="L3462" t="str">
        <f t="shared" si="381"/>
        <v>Balance Inquiry</v>
      </c>
      <c r="M3462" t="str">
        <f t="shared" si="382"/>
        <v>OK</v>
      </c>
      <c r="N3462" t="str">
        <f t="shared" si="383"/>
        <v>OK</v>
      </c>
      <c r="O3462" t="str">
        <f>_xlfn.XLOOKUP(B3462,'01_Raw_ATMs'!A:A,'01_Raw_ATMs'!A:A,"Not Found")</f>
        <v>ATM025</v>
      </c>
      <c r="P3462" t="str">
        <f t="shared" si="384"/>
        <v>Valid</v>
      </c>
    </row>
    <row r="3463" spans="1:16">
      <c r="A3463" t="s">
        <v>3657</v>
      </c>
      <c r="B3463" t="s">
        <v>175</v>
      </c>
      <c r="C3463" s="2">
        <v>45761</v>
      </c>
      <c r="D3463" s="3">
        <v>0.82906250000000004</v>
      </c>
      <c r="E3463" t="s">
        <v>33</v>
      </c>
      <c r="F3463">
        <v>2000</v>
      </c>
      <c r="G3463" t="s">
        <v>189</v>
      </c>
      <c r="I3463">
        <f t="shared" si="378"/>
        <v>1</v>
      </c>
      <c r="J3463" t="str">
        <f t="shared" si="379"/>
        <v>OK</v>
      </c>
      <c r="K3463" t="str">
        <f t="shared" si="380"/>
        <v>Successful</v>
      </c>
      <c r="L3463" t="str">
        <f t="shared" si="381"/>
        <v>Withdrawal</v>
      </c>
      <c r="M3463" t="str">
        <f t="shared" si="382"/>
        <v>OK</v>
      </c>
      <c r="N3463" t="str">
        <f t="shared" si="383"/>
        <v>OK</v>
      </c>
      <c r="O3463" t="str">
        <f>_xlfn.XLOOKUP(B3463,'01_Raw_ATMs'!A:A,'01_Raw_ATMs'!A:A,"Not Found")</f>
        <v>ATM095</v>
      </c>
      <c r="P3463" t="str">
        <f t="shared" si="384"/>
        <v>Valid</v>
      </c>
    </row>
    <row r="3464" spans="1:16">
      <c r="A3464" t="s">
        <v>3658</v>
      </c>
      <c r="B3464" t="s">
        <v>123</v>
      </c>
      <c r="C3464" s="2">
        <v>46006</v>
      </c>
      <c r="D3464" s="3">
        <v>0.73881944444444447</v>
      </c>
      <c r="E3464" t="s">
        <v>194</v>
      </c>
      <c r="F3464">
        <v>0</v>
      </c>
      <c r="G3464" t="s">
        <v>189</v>
      </c>
      <c r="I3464">
        <f t="shared" si="378"/>
        <v>1</v>
      </c>
      <c r="J3464" t="str">
        <f t="shared" si="379"/>
        <v>OK</v>
      </c>
      <c r="K3464" t="str">
        <f t="shared" si="380"/>
        <v>Successful</v>
      </c>
      <c r="L3464" t="str">
        <f t="shared" si="381"/>
        <v>Balance Inquiry</v>
      </c>
      <c r="M3464" t="str">
        <f t="shared" si="382"/>
        <v>OK</v>
      </c>
      <c r="N3464" t="str">
        <f t="shared" si="383"/>
        <v>OK</v>
      </c>
      <c r="O3464" t="str">
        <f>_xlfn.XLOOKUP(B3464,'01_Raw_ATMs'!A:A,'01_Raw_ATMs'!A:A,"Not Found")</f>
        <v>ATM043</v>
      </c>
      <c r="P3464" t="str">
        <f t="shared" si="384"/>
        <v>Valid</v>
      </c>
    </row>
    <row r="3465" spans="1:16">
      <c r="A3465" t="s">
        <v>3659</v>
      </c>
      <c r="B3465" t="s">
        <v>77</v>
      </c>
      <c r="C3465" s="2">
        <v>46024</v>
      </c>
      <c r="D3465" s="3">
        <v>0.29552083333333329</v>
      </c>
      <c r="E3465" t="s">
        <v>33</v>
      </c>
      <c r="F3465">
        <v>8000</v>
      </c>
      <c r="G3465" t="s">
        <v>189</v>
      </c>
      <c r="I3465">
        <f t="shared" si="378"/>
        <v>1</v>
      </c>
      <c r="J3465" t="str">
        <f t="shared" si="379"/>
        <v>OK</v>
      </c>
      <c r="K3465" t="str">
        <f t="shared" si="380"/>
        <v>Successful</v>
      </c>
      <c r="L3465" t="str">
        <f t="shared" si="381"/>
        <v>Withdrawal</v>
      </c>
      <c r="M3465" t="str">
        <f t="shared" si="382"/>
        <v>OK</v>
      </c>
      <c r="N3465" t="str">
        <f t="shared" si="383"/>
        <v>OK</v>
      </c>
      <c r="O3465" t="str">
        <f>_xlfn.XLOOKUP(B3465,'01_Raw_ATMs'!A:A,'01_Raw_ATMs'!A:A,"Not Found")</f>
        <v>ATM005</v>
      </c>
      <c r="P3465" t="str">
        <f t="shared" si="384"/>
        <v>Valid</v>
      </c>
    </row>
    <row r="3466" spans="1:16">
      <c r="A3466" t="s">
        <v>3660</v>
      </c>
      <c r="B3466" t="s">
        <v>175</v>
      </c>
      <c r="C3466" s="2">
        <v>45885</v>
      </c>
      <c r="D3466" s="3">
        <v>0.69851851851851854</v>
      </c>
      <c r="E3466" t="s">
        <v>33</v>
      </c>
      <c r="F3466">
        <v>500</v>
      </c>
      <c r="G3466" t="s">
        <v>189</v>
      </c>
      <c r="I3466">
        <f t="shared" si="378"/>
        <v>1</v>
      </c>
      <c r="J3466" t="str">
        <f t="shared" si="379"/>
        <v>OK</v>
      </c>
      <c r="K3466" t="str">
        <f t="shared" si="380"/>
        <v>Successful</v>
      </c>
      <c r="L3466" t="str">
        <f t="shared" si="381"/>
        <v>Withdrawal</v>
      </c>
      <c r="M3466" t="str">
        <f t="shared" si="382"/>
        <v>OK</v>
      </c>
      <c r="N3466" t="str">
        <f t="shared" si="383"/>
        <v>OK</v>
      </c>
      <c r="O3466" t="str">
        <f>_xlfn.XLOOKUP(B3466,'01_Raw_ATMs'!A:A,'01_Raw_ATMs'!A:A,"Not Found")</f>
        <v>ATM095</v>
      </c>
      <c r="P3466" t="str">
        <f t="shared" si="384"/>
        <v>Valid</v>
      </c>
    </row>
    <row r="3467" spans="1:16">
      <c r="A3467" t="s">
        <v>3661</v>
      </c>
      <c r="B3467" t="s">
        <v>146</v>
      </c>
      <c r="C3467" s="2">
        <v>45872</v>
      </c>
      <c r="D3467" s="3">
        <v>0.25299768518518517</v>
      </c>
      <c r="E3467" t="s">
        <v>33</v>
      </c>
      <c r="F3467">
        <v>5000</v>
      </c>
      <c r="G3467" t="s">
        <v>214</v>
      </c>
      <c r="H3467" t="s">
        <v>1103</v>
      </c>
      <c r="I3467">
        <f t="shared" si="378"/>
        <v>1</v>
      </c>
      <c r="J3467" t="str">
        <f t="shared" si="379"/>
        <v>OK</v>
      </c>
      <c r="K3467" t="str">
        <f t="shared" si="380"/>
        <v>Failed</v>
      </c>
      <c r="L3467" t="str">
        <f t="shared" si="381"/>
        <v>Withdrawal</v>
      </c>
      <c r="M3467" t="str">
        <f t="shared" si="382"/>
        <v>OK</v>
      </c>
      <c r="N3467" t="str">
        <f t="shared" si="383"/>
        <v>OK</v>
      </c>
      <c r="O3467" t="str">
        <f>_xlfn.XLOOKUP(B3467,'01_Raw_ATMs'!A:A,'01_Raw_ATMs'!A:A,"Not Found")</f>
        <v>ATM066</v>
      </c>
      <c r="P3467" t="str">
        <f t="shared" si="384"/>
        <v>Valid</v>
      </c>
    </row>
    <row r="3468" spans="1:16">
      <c r="A3468" t="s">
        <v>3662</v>
      </c>
      <c r="B3468" t="s">
        <v>177</v>
      </c>
      <c r="C3468" s="2">
        <v>45814</v>
      </c>
      <c r="D3468" s="3">
        <v>0.90405092592592595</v>
      </c>
      <c r="E3468" t="s">
        <v>33</v>
      </c>
      <c r="F3468">
        <v>500</v>
      </c>
      <c r="G3468" t="s">
        <v>189</v>
      </c>
      <c r="I3468">
        <f t="shared" si="378"/>
        <v>1</v>
      </c>
      <c r="J3468" t="str">
        <f t="shared" si="379"/>
        <v>OK</v>
      </c>
      <c r="K3468" t="str">
        <f t="shared" si="380"/>
        <v>Successful</v>
      </c>
      <c r="L3468" t="str">
        <f t="shared" si="381"/>
        <v>Withdrawal</v>
      </c>
      <c r="M3468" t="str">
        <f t="shared" si="382"/>
        <v>OK</v>
      </c>
      <c r="N3468" t="str">
        <f t="shared" si="383"/>
        <v>OK</v>
      </c>
      <c r="O3468" t="str">
        <f>_xlfn.XLOOKUP(B3468,'01_Raw_ATMs'!A:A,'01_Raw_ATMs'!A:A,"Not Found")</f>
        <v>ATM097</v>
      </c>
      <c r="P3468" t="str">
        <f t="shared" si="384"/>
        <v>Valid</v>
      </c>
    </row>
    <row r="3469" spans="1:16">
      <c r="A3469" t="s">
        <v>3663</v>
      </c>
      <c r="B3469" t="s">
        <v>149</v>
      </c>
      <c r="C3469" s="2">
        <v>46112</v>
      </c>
      <c r="D3469" s="3">
        <v>0.32</v>
      </c>
      <c r="E3469" t="s">
        <v>33</v>
      </c>
      <c r="F3469">
        <v>6000</v>
      </c>
      <c r="G3469" t="s">
        <v>189</v>
      </c>
      <c r="I3469">
        <f t="shared" si="378"/>
        <v>1</v>
      </c>
      <c r="J3469" t="str">
        <f t="shared" si="379"/>
        <v>OK</v>
      </c>
      <c r="K3469" t="str">
        <f t="shared" si="380"/>
        <v>Successful</v>
      </c>
      <c r="L3469" t="str">
        <f t="shared" si="381"/>
        <v>Withdrawal</v>
      </c>
      <c r="M3469" t="str">
        <f t="shared" si="382"/>
        <v>OK</v>
      </c>
      <c r="N3469" t="str">
        <f t="shared" si="383"/>
        <v>OK</v>
      </c>
      <c r="O3469" t="str">
        <f>_xlfn.XLOOKUP(B3469,'01_Raw_ATMs'!A:A,'01_Raw_ATMs'!A:A,"Not Found")</f>
        <v>ATM069</v>
      </c>
      <c r="P3469" t="str">
        <f t="shared" si="384"/>
        <v>Valid</v>
      </c>
    </row>
    <row r="3470" spans="1:16">
      <c r="A3470" t="s">
        <v>3664</v>
      </c>
      <c r="B3470" t="s">
        <v>176</v>
      </c>
      <c r="C3470" s="2">
        <v>45696</v>
      </c>
      <c r="D3470" s="3">
        <v>0.72842592592592592</v>
      </c>
      <c r="E3470" t="s">
        <v>211</v>
      </c>
      <c r="F3470">
        <v>0</v>
      </c>
      <c r="G3470" t="s">
        <v>189</v>
      </c>
      <c r="I3470">
        <f t="shared" si="378"/>
        <v>1</v>
      </c>
      <c r="J3470" t="str">
        <f t="shared" si="379"/>
        <v>OK</v>
      </c>
      <c r="K3470" t="str">
        <f t="shared" si="380"/>
        <v>Successful</v>
      </c>
      <c r="L3470" t="str">
        <f t="shared" si="381"/>
        <v>Mini Statement</v>
      </c>
      <c r="M3470" t="str">
        <f t="shared" si="382"/>
        <v>OK</v>
      </c>
      <c r="N3470" t="str">
        <f t="shared" si="383"/>
        <v>OK</v>
      </c>
      <c r="O3470" t="str">
        <f>_xlfn.XLOOKUP(B3470,'01_Raw_ATMs'!A:A,'01_Raw_ATMs'!A:A,"Not Found")</f>
        <v>ATM096</v>
      </c>
      <c r="P3470" t="str">
        <f t="shared" si="384"/>
        <v>Valid</v>
      </c>
    </row>
    <row r="3471" spans="1:16">
      <c r="A3471" t="s">
        <v>3665</v>
      </c>
      <c r="B3471" t="s">
        <v>149</v>
      </c>
      <c r="C3471" s="2">
        <v>45712</v>
      </c>
      <c r="D3471" s="3">
        <v>0.83974537037037034</v>
      </c>
      <c r="E3471" t="s">
        <v>33</v>
      </c>
      <c r="F3471">
        <v>2500</v>
      </c>
      <c r="G3471" t="s">
        <v>189</v>
      </c>
      <c r="I3471">
        <f t="shared" si="378"/>
        <v>1</v>
      </c>
      <c r="J3471" t="str">
        <f t="shared" si="379"/>
        <v>OK</v>
      </c>
      <c r="K3471" t="str">
        <f t="shared" si="380"/>
        <v>Successful</v>
      </c>
      <c r="L3471" t="str">
        <f t="shared" si="381"/>
        <v>Withdrawal</v>
      </c>
      <c r="M3471" t="str">
        <f t="shared" si="382"/>
        <v>OK</v>
      </c>
      <c r="N3471" t="str">
        <f t="shared" si="383"/>
        <v>OK</v>
      </c>
      <c r="O3471" t="str">
        <f>_xlfn.XLOOKUP(B3471,'01_Raw_ATMs'!A:A,'01_Raw_ATMs'!A:A,"Not Found")</f>
        <v>ATM069</v>
      </c>
      <c r="P3471" t="str">
        <f t="shared" si="384"/>
        <v>Valid</v>
      </c>
    </row>
    <row r="3472" spans="1:16">
      <c r="A3472" t="s">
        <v>3666</v>
      </c>
      <c r="B3472" t="s">
        <v>161</v>
      </c>
      <c r="C3472" s="2">
        <v>45931</v>
      </c>
      <c r="D3472" s="3">
        <v>0.56409722222222225</v>
      </c>
      <c r="E3472" t="s">
        <v>33</v>
      </c>
      <c r="F3472">
        <v>5000</v>
      </c>
      <c r="G3472" t="s">
        <v>189</v>
      </c>
      <c r="I3472">
        <f t="shared" si="378"/>
        <v>1</v>
      </c>
      <c r="J3472" t="str">
        <f t="shared" si="379"/>
        <v>OK</v>
      </c>
      <c r="K3472" t="str">
        <f t="shared" si="380"/>
        <v>Successful</v>
      </c>
      <c r="L3472" t="str">
        <f t="shared" si="381"/>
        <v>Withdrawal</v>
      </c>
      <c r="M3472" t="str">
        <f t="shared" si="382"/>
        <v>OK</v>
      </c>
      <c r="N3472" t="str">
        <f t="shared" si="383"/>
        <v>OK</v>
      </c>
      <c r="O3472" t="str">
        <f>_xlfn.XLOOKUP(B3472,'01_Raw_ATMs'!A:A,'01_Raw_ATMs'!A:A,"Not Found")</f>
        <v>ATM081</v>
      </c>
      <c r="P3472" t="str">
        <f t="shared" si="384"/>
        <v>Valid</v>
      </c>
    </row>
    <row r="3473" spans="1:16">
      <c r="A3473" t="s">
        <v>3667</v>
      </c>
      <c r="B3473" t="s">
        <v>118</v>
      </c>
      <c r="C3473" s="2">
        <v>45683</v>
      </c>
      <c r="D3473" s="3">
        <v>0.8853240740740741</v>
      </c>
      <c r="E3473" t="s">
        <v>194</v>
      </c>
      <c r="F3473">
        <v>0</v>
      </c>
      <c r="G3473" t="s">
        <v>189</v>
      </c>
      <c r="I3473">
        <f t="shared" si="378"/>
        <v>1</v>
      </c>
      <c r="J3473" t="str">
        <f t="shared" si="379"/>
        <v>OK</v>
      </c>
      <c r="K3473" t="str">
        <f t="shared" si="380"/>
        <v>Successful</v>
      </c>
      <c r="L3473" t="str">
        <f t="shared" si="381"/>
        <v>Balance Inquiry</v>
      </c>
      <c r="M3473" t="str">
        <f t="shared" si="382"/>
        <v>OK</v>
      </c>
      <c r="N3473" t="str">
        <f t="shared" si="383"/>
        <v>OK</v>
      </c>
      <c r="O3473" t="str">
        <f>_xlfn.XLOOKUP(B3473,'01_Raw_ATMs'!A:A,'01_Raw_ATMs'!A:A,"Not Found")</f>
        <v>ATM038</v>
      </c>
      <c r="P3473" t="str">
        <f t="shared" si="384"/>
        <v>Valid</v>
      </c>
    </row>
    <row r="3474" spans="1:16">
      <c r="A3474" t="s">
        <v>3668</v>
      </c>
      <c r="B3474" t="s">
        <v>135</v>
      </c>
      <c r="C3474" s="2">
        <v>45963</v>
      </c>
      <c r="D3474" s="3">
        <v>0.79475694444444445</v>
      </c>
      <c r="E3474" t="s">
        <v>33</v>
      </c>
      <c r="F3474">
        <v>1500</v>
      </c>
      <c r="G3474" t="s">
        <v>189</v>
      </c>
      <c r="I3474">
        <f t="shared" si="378"/>
        <v>1</v>
      </c>
      <c r="J3474" t="str">
        <f t="shared" si="379"/>
        <v>OK</v>
      </c>
      <c r="K3474" t="str">
        <f t="shared" si="380"/>
        <v>Successful</v>
      </c>
      <c r="L3474" t="str">
        <f t="shared" si="381"/>
        <v>Withdrawal</v>
      </c>
      <c r="M3474" t="str">
        <f t="shared" si="382"/>
        <v>OK</v>
      </c>
      <c r="N3474" t="str">
        <f t="shared" si="383"/>
        <v>OK</v>
      </c>
      <c r="O3474" t="str">
        <f>_xlfn.XLOOKUP(B3474,'01_Raw_ATMs'!A:A,'01_Raw_ATMs'!A:A,"Not Found")</f>
        <v>ATM055</v>
      </c>
      <c r="P3474" t="str">
        <f t="shared" si="384"/>
        <v>Valid</v>
      </c>
    </row>
    <row r="3475" spans="1:16">
      <c r="A3475" t="s">
        <v>3669</v>
      </c>
      <c r="B3475" t="s">
        <v>142</v>
      </c>
      <c r="C3475" s="2">
        <v>45881</v>
      </c>
      <c r="D3475" s="3">
        <v>0.81437499999999996</v>
      </c>
      <c r="E3475" t="s">
        <v>33</v>
      </c>
      <c r="F3475">
        <v>1000</v>
      </c>
      <c r="G3475" t="s">
        <v>189</v>
      </c>
      <c r="I3475">
        <f t="shared" si="378"/>
        <v>1</v>
      </c>
      <c r="J3475" t="str">
        <f t="shared" si="379"/>
        <v>OK</v>
      </c>
      <c r="K3475" t="str">
        <f t="shared" si="380"/>
        <v>Successful</v>
      </c>
      <c r="L3475" t="str">
        <f t="shared" si="381"/>
        <v>Withdrawal</v>
      </c>
      <c r="M3475" t="str">
        <f t="shared" si="382"/>
        <v>OK</v>
      </c>
      <c r="N3475" t="str">
        <f t="shared" si="383"/>
        <v>OK</v>
      </c>
      <c r="O3475" t="str">
        <f>_xlfn.XLOOKUP(B3475,'01_Raw_ATMs'!A:A,'01_Raw_ATMs'!A:A,"Not Found")</f>
        <v>ATM062</v>
      </c>
      <c r="P3475" t="str">
        <f t="shared" si="384"/>
        <v>Valid</v>
      </c>
    </row>
    <row r="3476" spans="1:16">
      <c r="A3476" t="s">
        <v>3670</v>
      </c>
      <c r="B3476" t="s">
        <v>144</v>
      </c>
      <c r="C3476" s="2">
        <v>46032</v>
      </c>
      <c r="D3476" s="3">
        <v>0.66539351851851847</v>
      </c>
      <c r="E3476" t="s">
        <v>33</v>
      </c>
      <c r="F3476">
        <v>10000</v>
      </c>
      <c r="G3476" t="s">
        <v>189</v>
      </c>
      <c r="I3476">
        <f t="shared" si="378"/>
        <v>1</v>
      </c>
      <c r="J3476" t="str">
        <f t="shared" si="379"/>
        <v>OK</v>
      </c>
      <c r="K3476" t="str">
        <f t="shared" si="380"/>
        <v>Successful</v>
      </c>
      <c r="L3476" t="str">
        <f t="shared" si="381"/>
        <v>Withdrawal</v>
      </c>
      <c r="M3476" t="str">
        <f t="shared" si="382"/>
        <v>OK</v>
      </c>
      <c r="N3476" t="str">
        <f t="shared" si="383"/>
        <v>OK</v>
      </c>
      <c r="O3476" t="str">
        <f>_xlfn.XLOOKUP(B3476,'01_Raw_ATMs'!A:A,'01_Raw_ATMs'!A:A,"Not Found")</f>
        <v>ATM064</v>
      </c>
      <c r="P3476" t="str">
        <f t="shared" si="384"/>
        <v>Valid</v>
      </c>
    </row>
    <row r="3477" spans="1:16">
      <c r="A3477" t="s">
        <v>3671</v>
      </c>
      <c r="B3477" t="s">
        <v>137</v>
      </c>
      <c r="C3477" s="2">
        <v>45897</v>
      </c>
      <c r="D3477" s="3">
        <v>0.26776620370370369</v>
      </c>
      <c r="E3477" t="s">
        <v>194</v>
      </c>
      <c r="F3477">
        <v>0</v>
      </c>
      <c r="G3477" t="s">
        <v>189</v>
      </c>
      <c r="I3477">
        <f t="shared" si="378"/>
        <v>1</v>
      </c>
      <c r="J3477" t="str">
        <f t="shared" si="379"/>
        <v>OK</v>
      </c>
      <c r="K3477" t="str">
        <f t="shared" si="380"/>
        <v>Successful</v>
      </c>
      <c r="L3477" t="str">
        <f t="shared" si="381"/>
        <v>Balance Inquiry</v>
      </c>
      <c r="M3477" t="str">
        <f t="shared" si="382"/>
        <v>OK</v>
      </c>
      <c r="N3477" t="str">
        <f t="shared" si="383"/>
        <v>OK</v>
      </c>
      <c r="O3477" t="str">
        <f>_xlfn.XLOOKUP(B3477,'01_Raw_ATMs'!A:A,'01_Raw_ATMs'!A:A,"Not Found")</f>
        <v>ATM057</v>
      </c>
      <c r="P3477" t="str">
        <f t="shared" si="384"/>
        <v>Valid</v>
      </c>
    </row>
    <row r="3478" spans="1:16">
      <c r="A3478" t="s">
        <v>3672</v>
      </c>
      <c r="B3478" t="s">
        <v>77</v>
      </c>
      <c r="C3478" s="2">
        <v>45797</v>
      </c>
      <c r="D3478" s="3">
        <v>0.67038194444444443</v>
      </c>
      <c r="E3478" t="s">
        <v>33</v>
      </c>
      <c r="F3478">
        <v>10000</v>
      </c>
      <c r="G3478" t="s">
        <v>189</v>
      </c>
      <c r="I3478">
        <f t="shared" si="378"/>
        <v>1</v>
      </c>
      <c r="J3478" t="str">
        <f t="shared" si="379"/>
        <v>OK</v>
      </c>
      <c r="K3478" t="str">
        <f t="shared" si="380"/>
        <v>Successful</v>
      </c>
      <c r="L3478" t="str">
        <f t="shared" si="381"/>
        <v>Withdrawal</v>
      </c>
      <c r="M3478" t="str">
        <f t="shared" si="382"/>
        <v>OK</v>
      </c>
      <c r="N3478" t="str">
        <f t="shared" si="383"/>
        <v>OK</v>
      </c>
      <c r="O3478" t="str">
        <f>_xlfn.XLOOKUP(B3478,'01_Raw_ATMs'!A:A,'01_Raw_ATMs'!A:A,"Not Found")</f>
        <v>ATM005</v>
      </c>
      <c r="P3478" t="str">
        <f t="shared" si="384"/>
        <v>Valid</v>
      </c>
    </row>
    <row r="3479" spans="1:16">
      <c r="A3479" t="s">
        <v>3673</v>
      </c>
      <c r="B3479" t="s">
        <v>100</v>
      </c>
      <c r="C3479" s="2">
        <v>45890</v>
      </c>
      <c r="D3479" s="3">
        <v>0.38825231481481481</v>
      </c>
      <c r="E3479" t="s">
        <v>33</v>
      </c>
      <c r="F3479">
        <v>3000</v>
      </c>
      <c r="G3479" t="s">
        <v>189</v>
      </c>
      <c r="I3479">
        <f t="shared" si="378"/>
        <v>1</v>
      </c>
      <c r="J3479" t="str">
        <f t="shared" si="379"/>
        <v>OK</v>
      </c>
      <c r="K3479" t="str">
        <f t="shared" si="380"/>
        <v>Successful</v>
      </c>
      <c r="L3479" t="str">
        <f t="shared" si="381"/>
        <v>Withdrawal</v>
      </c>
      <c r="M3479" t="str">
        <f t="shared" si="382"/>
        <v>OK</v>
      </c>
      <c r="N3479" t="str">
        <f t="shared" si="383"/>
        <v>OK</v>
      </c>
      <c r="O3479" t="str">
        <f>_xlfn.XLOOKUP(B3479,'01_Raw_ATMs'!A:A,'01_Raw_ATMs'!A:A,"Not Found")</f>
        <v>ATM021</v>
      </c>
      <c r="P3479" t="str">
        <f t="shared" si="384"/>
        <v>Valid</v>
      </c>
    </row>
    <row r="3480" spans="1:16">
      <c r="A3480" t="s">
        <v>3674</v>
      </c>
      <c r="B3480" t="s">
        <v>125</v>
      </c>
      <c r="C3480" s="2">
        <v>45918</v>
      </c>
      <c r="D3480" s="3">
        <v>0.69267361111111114</v>
      </c>
      <c r="E3480" t="s">
        <v>194</v>
      </c>
      <c r="F3480">
        <v>0</v>
      </c>
      <c r="G3480" t="s">
        <v>189</v>
      </c>
      <c r="I3480">
        <f t="shared" si="378"/>
        <v>1</v>
      </c>
      <c r="J3480" t="str">
        <f t="shared" si="379"/>
        <v>OK</v>
      </c>
      <c r="K3480" t="str">
        <f t="shared" si="380"/>
        <v>Successful</v>
      </c>
      <c r="L3480" t="str">
        <f t="shared" si="381"/>
        <v>Balance Inquiry</v>
      </c>
      <c r="M3480" t="str">
        <f t="shared" si="382"/>
        <v>OK</v>
      </c>
      <c r="N3480" t="str">
        <f t="shared" si="383"/>
        <v>OK</v>
      </c>
      <c r="O3480" t="str">
        <f>_xlfn.XLOOKUP(B3480,'01_Raw_ATMs'!A:A,'01_Raw_ATMs'!A:A,"Not Found")</f>
        <v>ATM045</v>
      </c>
      <c r="P3480" t="str">
        <f t="shared" si="384"/>
        <v>Valid</v>
      </c>
    </row>
    <row r="3481" spans="1:16">
      <c r="A3481" t="s">
        <v>3675</v>
      </c>
      <c r="B3481" t="s">
        <v>140</v>
      </c>
      <c r="C3481" s="2">
        <v>45870</v>
      </c>
      <c r="D3481" s="3">
        <v>0.49333333333333329</v>
      </c>
      <c r="E3481" t="s">
        <v>194</v>
      </c>
      <c r="F3481">
        <v>0</v>
      </c>
      <c r="G3481" t="s">
        <v>189</v>
      </c>
      <c r="I3481">
        <f t="shared" si="378"/>
        <v>1</v>
      </c>
      <c r="J3481" t="str">
        <f t="shared" si="379"/>
        <v>OK</v>
      </c>
      <c r="K3481" t="str">
        <f t="shared" si="380"/>
        <v>Successful</v>
      </c>
      <c r="L3481" t="str">
        <f t="shared" si="381"/>
        <v>Balance Inquiry</v>
      </c>
      <c r="M3481" t="str">
        <f t="shared" si="382"/>
        <v>OK</v>
      </c>
      <c r="N3481" t="str">
        <f t="shared" si="383"/>
        <v>OK</v>
      </c>
      <c r="O3481" t="str">
        <f>_xlfn.XLOOKUP(B3481,'01_Raw_ATMs'!A:A,'01_Raw_ATMs'!A:A,"Not Found")</f>
        <v>ATM060</v>
      </c>
      <c r="P3481" t="str">
        <f t="shared" si="384"/>
        <v>Valid</v>
      </c>
    </row>
    <row r="3482" spans="1:16">
      <c r="A3482" t="s">
        <v>3676</v>
      </c>
      <c r="B3482" t="s">
        <v>130</v>
      </c>
      <c r="C3482" s="2">
        <v>45838</v>
      </c>
      <c r="D3482" s="3">
        <v>0.76582175925925922</v>
      </c>
      <c r="E3482" t="s">
        <v>33</v>
      </c>
      <c r="F3482">
        <v>3000</v>
      </c>
      <c r="G3482" t="s">
        <v>189</v>
      </c>
      <c r="I3482">
        <f t="shared" si="378"/>
        <v>1</v>
      </c>
      <c r="J3482" t="str">
        <f t="shared" si="379"/>
        <v>OK</v>
      </c>
      <c r="K3482" t="str">
        <f t="shared" si="380"/>
        <v>Successful</v>
      </c>
      <c r="L3482" t="str">
        <f t="shared" si="381"/>
        <v>Withdrawal</v>
      </c>
      <c r="M3482" t="str">
        <f t="shared" si="382"/>
        <v>OK</v>
      </c>
      <c r="N3482" t="str">
        <f t="shared" si="383"/>
        <v>OK</v>
      </c>
      <c r="O3482" t="str">
        <f>_xlfn.XLOOKUP(B3482,'01_Raw_ATMs'!A:A,'01_Raw_ATMs'!A:A,"Not Found")</f>
        <v>ATM050</v>
      </c>
      <c r="P3482" t="str">
        <f t="shared" si="384"/>
        <v>Valid</v>
      </c>
    </row>
    <row r="3483" spans="1:16">
      <c r="A3483" t="s">
        <v>3677</v>
      </c>
      <c r="B3483" t="s">
        <v>164</v>
      </c>
      <c r="C3483" s="2">
        <v>45742</v>
      </c>
      <c r="D3483" s="3">
        <v>0.89672453703703703</v>
      </c>
      <c r="E3483" t="s">
        <v>194</v>
      </c>
      <c r="F3483">
        <v>0</v>
      </c>
      <c r="G3483" t="s">
        <v>189</v>
      </c>
      <c r="I3483">
        <f t="shared" si="378"/>
        <v>1</v>
      </c>
      <c r="J3483" t="str">
        <f t="shared" si="379"/>
        <v>OK</v>
      </c>
      <c r="K3483" t="str">
        <f t="shared" si="380"/>
        <v>Successful</v>
      </c>
      <c r="L3483" t="str">
        <f t="shared" si="381"/>
        <v>Balance Inquiry</v>
      </c>
      <c r="M3483" t="str">
        <f t="shared" si="382"/>
        <v>OK</v>
      </c>
      <c r="N3483" t="str">
        <f t="shared" si="383"/>
        <v>OK</v>
      </c>
      <c r="O3483" t="str">
        <f>_xlfn.XLOOKUP(B3483,'01_Raw_ATMs'!A:A,'01_Raw_ATMs'!A:A,"Not Found")</f>
        <v>ATM084</v>
      </c>
      <c r="P3483" t="str">
        <f t="shared" si="384"/>
        <v>Valid</v>
      </c>
    </row>
    <row r="3484" spans="1:16">
      <c r="A3484" t="s">
        <v>3678</v>
      </c>
      <c r="B3484" t="s">
        <v>159</v>
      </c>
      <c r="C3484" s="2">
        <v>45775</v>
      </c>
      <c r="D3484" s="3">
        <v>0.60277777777777775</v>
      </c>
      <c r="E3484" t="s">
        <v>33</v>
      </c>
      <c r="F3484">
        <v>1500</v>
      </c>
      <c r="G3484" t="s">
        <v>189</v>
      </c>
      <c r="I3484">
        <f t="shared" si="378"/>
        <v>1</v>
      </c>
      <c r="J3484" t="str">
        <f t="shared" si="379"/>
        <v>OK</v>
      </c>
      <c r="K3484" t="str">
        <f t="shared" si="380"/>
        <v>Successful</v>
      </c>
      <c r="L3484" t="str">
        <f t="shared" si="381"/>
        <v>Withdrawal</v>
      </c>
      <c r="M3484" t="str">
        <f t="shared" si="382"/>
        <v>OK</v>
      </c>
      <c r="N3484" t="str">
        <f t="shared" si="383"/>
        <v>OK</v>
      </c>
      <c r="O3484" t="str">
        <f>_xlfn.XLOOKUP(B3484,'01_Raw_ATMs'!A:A,'01_Raw_ATMs'!A:A,"Not Found")</f>
        <v>ATM079</v>
      </c>
      <c r="P3484" t="str">
        <f t="shared" si="384"/>
        <v>Valid</v>
      </c>
    </row>
    <row r="3485" spans="1:16">
      <c r="A3485" t="s">
        <v>3679</v>
      </c>
      <c r="B3485" t="s">
        <v>85</v>
      </c>
      <c r="C3485" s="2">
        <v>46183</v>
      </c>
      <c r="D3485" s="3">
        <v>0.76777777777777778</v>
      </c>
      <c r="E3485" t="s">
        <v>33</v>
      </c>
      <c r="F3485">
        <v>10000</v>
      </c>
      <c r="G3485" t="s">
        <v>189</v>
      </c>
      <c r="I3485">
        <f t="shared" si="378"/>
        <v>1</v>
      </c>
      <c r="J3485" t="str">
        <f t="shared" si="379"/>
        <v>OK</v>
      </c>
      <c r="K3485" t="str">
        <f t="shared" si="380"/>
        <v>Successful</v>
      </c>
      <c r="L3485" t="str">
        <f t="shared" si="381"/>
        <v>Withdrawal</v>
      </c>
      <c r="M3485" t="str">
        <f t="shared" si="382"/>
        <v>OK</v>
      </c>
      <c r="N3485" t="str">
        <f t="shared" si="383"/>
        <v>OK</v>
      </c>
      <c r="O3485" t="str">
        <f>_xlfn.XLOOKUP(B3485,'01_Raw_ATMs'!A:A,'01_Raw_ATMs'!A:A,"Not Found")</f>
        <v>ATM010</v>
      </c>
      <c r="P3485" t="str">
        <f t="shared" si="384"/>
        <v>Valid</v>
      </c>
    </row>
    <row r="3486" spans="1:16">
      <c r="A3486" t="s">
        <v>3680</v>
      </c>
      <c r="B3486" t="s">
        <v>117</v>
      </c>
      <c r="C3486" s="2">
        <v>45759</v>
      </c>
      <c r="D3486" s="3">
        <v>0.40855324074074068</v>
      </c>
      <c r="E3486" t="s">
        <v>194</v>
      </c>
      <c r="F3486">
        <v>0</v>
      </c>
      <c r="G3486" t="s">
        <v>189</v>
      </c>
      <c r="I3486">
        <f t="shared" si="378"/>
        <v>1</v>
      </c>
      <c r="J3486" t="str">
        <f t="shared" si="379"/>
        <v>OK</v>
      </c>
      <c r="K3486" t="str">
        <f t="shared" si="380"/>
        <v>Successful</v>
      </c>
      <c r="L3486" t="str">
        <f t="shared" si="381"/>
        <v>Balance Inquiry</v>
      </c>
      <c r="M3486" t="str">
        <f t="shared" si="382"/>
        <v>OK</v>
      </c>
      <c r="N3486" t="str">
        <f t="shared" si="383"/>
        <v>OK</v>
      </c>
      <c r="O3486" t="str">
        <f>_xlfn.XLOOKUP(B3486,'01_Raw_ATMs'!A:A,'01_Raw_ATMs'!A:A,"Not Found")</f>
        <v>ATM037</v>
      </c>
      <c r="P3486" t="str">
        <f t="shared" si="384"/>
        <v>Valid</v>
      </c>
    </row>
    <row r="3487" spans="1:16">
      <c r="A3487" t="s">
        <v>3681</v>
      </c>
      <c r="B3487" t="s">
        <v>130</v>
      </c>
      <c r="C3487" s="2">
        <v>45717</v>
      </c>
      <c r="D3487" s="3">
        <v>0.76171296296296298</v>
      </c>
      <c r="E3487" t="s">
        <v>33</v>
      </c>
      <c r="F3487">
        <v>5000</v>
      </c>
      <c r="G3487" t="s">
        <v>189</v>
      </c>
      <c r="I3487">
        <f t="shared" si="378"/>
        <v>1</v>
      </c>
      <c r="J3487" t="str">
        <f t="shared" si="379"/>
        <v>OK</v>
      </c>
      <c r="K3487" t="str">
        <f t="shared" si="380"/>
        <v>Successful</v>
      </c>
      <c r="L3487" t="str">
        <f t="shared" si="381"/>
        <v>Withdrawal</v>
      </c>
      <c r="M3487" t="str">
        <f t="shared" si="382"/>
        <v>OK</v>
      </c>
      <c r="N3487" t="str">
        <f t="shared" si="383"/>
        <v>OK</v>
      </c>
      <c r="O3487" t="str">
        <f>_xlfn.XLOOKUP(B3487,'01_Raw_ATMs'!A:A,'01_Raw_ATMs'!A:A,"Not Found")</f>
        <v>ATM050</v>
      </c>
      <c r="P3487" t="str">
        <f t="shared" si="384"/>
        <v>Valid</v>
      </c>
    </row>
    <row r="3488" spans="1:16">
      <c r="A3488" t="s">
        <v>3682</v>
      </c>
      <c r="B3488" t="s">
        <v>117</v>
      </c>
      <c r="C3488" s="2">
        <v>45684</v>
      </c>
      <c r="D3488" s="3">
        <v>0.75598379629629631</v>
      </c>
      <c r="E3488" t="s">
        <v>194</v>
      </c>
      <c r="F3488">
        <v>0</v>
      </c>
      <c r="G3488" t="s">
        <v>189</v>
      </c>
      <c r="I3488">
        <f t="shared" si="378"/>
        <v>1</v>
      </c>
      <c r="J3488" t="str">
        <f t="shared" si="379"/>
        <v>OK</v>
      </c>
      <c r="K3488" t="str">
        <f t="shared" si="380"/>
        <v>Successful</v>
      </c>
      <c r="L3488" t="str">
        <f t="shared" si="381"/>
        <v>Balance Inquiry</v>
      </c>
      <c r="M3488" t="str">
        <f t="shared" si="382"/>
        <v>OK</v>
      </c>
      <c r="N3488" t="str">
        <f t="shared" si="383"/>
        <v>OK</v>
      </c>
      <c r="O3488" t="str">
        <f>_xlfn.XLOOKUP(B3488,'01_Raw_ATMs'!A:A,'01_Raw_ATMs'!A:A,"Not Found")</f>
        <v>ATM037</v>
      </c>
      <c r="P3488" t="str">
        <f t="shared" si="384"/>
        <v>Valid</v>
      </c>
    </row>
    <row r="3489" spans="1:16">
      <c r="A3489" t="s">
        <v>3683</v>
      </c>
      <c r="B3489" t="s">
        <v>149</v>
      </c>
      <c r="C3489" s="2">
        <v>46072</v>
      </c>
      <c r="D3489" s="3">
        <v>0.48628472222222219</v>
      </c>
      <c r="E3489" t="s">
        <v>261</v>
      </c>
      <c r="F3489">
        <v>1000</v>
      </c>
      <c r="G3489" t="s">
        <v>189</v>
      </c>
      <c r="I3489">
        <f t="shared" si="378"/>
        <v>1</v>
      </c>
      <c r="J3489" t="str">
        <f t="shared" si="379"/>
        <v>OK</v>
      </c>
      <c r="K3489" t="str">
        <f t="shared" si="380"/>
        <v>Successful</v>
      </c>
      <c r="L3489" t="str">
        <f t="shared" si="381"/>
        <v>Cash Deposit</v>
      </c>
      <c r="M3489" t="str">
        <f t="shared" si="382"/>
        <v>OK</v>
      </c>
      <c r="N3489" t="str">
        <f t="shared" si="383"/>
        <v>OK</v>
      </c>
      <c r="O3489" t="str">
        <f>_xlfn.XLOOKUP(B3489,'01_Raw_ATMs'!A:A,'01_Raw_ATMs'!A:A,"Not Found")</f>
        <v>ATM069</v>
      </c>
      <c r="P3489" t="str">
        <f t="shared" si="384"/>
        <v>Valid</v>
      </c>
    </row>
    <row r="3490" spans="1:16">
      <c r="A3490" t="s">
        <v>3684</v>
      </c>
      <c r="B3490" t="s">
        <v>135</v>
      </c>
      <c r="C3490" s="2">
        <v>46014</v>
      </c>
      <c r="D3490" s="3">
        <v>0.94931712962962966</v>
      </c>
      <c r="E3490" t="s">
        <v>33</v>
      </c>
      <c r="F3490">
        <v>10000</v>
      </c>
      <c r="G3490" t="s">
        <v>189</v>
      </c>
      <c r="I3490">
        <f t="shared" si="378"/>
        <v>1</v>
      </c>
      <c r="J3490" t="str">
        <f t="shared" si="379"/>
        <v>OK</v>
      </c>
      <c r="K3490" t="str">
        <f t="shared" si="380"/>
        <v>Successful</v>
      </c>
      <c r="L3490" t="str">
        <f t="shared" si="381"/>
        <v>Withdrawal</v>
      </c>
      <c r="M3490" t="str">
        <f t="shared" si="382"/>
        <v>OK</v>
      </c>
      <c r="N3490" t="str">
        <f t="shared" si="383"/>
        <v>OK</v>
      </c>
      <c r="O3490" t="str">
        <f>_xlfn.XLOOKUP(B3490,'01_Raw_ATMs'!A:A,'01_Raw_ATMs'!A:A,"Not Found")</f>
        <v>ATM055</v>
      </c>
      <c r="P3490" t="str">
        <f t="shared" si="384"/>
        <v>Valid</v>
      </c>
    </row>
    <row r="3491" spans="1:16">
      <c r="A3491" t="s">
        <v>3685</v>
      </c>
      <c r="B3491" t="s">
        <v>171</v>
      </c>
      <c r="C3491" s="2">
        <v>45849</v>
      </c>
      <c r="D3491" s="3">
        <v>0.3313888888888889</v>
      </c>
      <c r="E3491" t="s">
        <v>33</v>
      </c>
      <c r="F3491">
        <v>5000</v>
      </c>
      <c r="G3491" t="s">
        <v>189</v>
      </c>
      <c r="I3491">
        <f t="shared" si="378"/>
        <v>1</v>
      </c>
      <c r="J3491" t="str">
        <f t="shared" si="379"/>
        <v>OK</v>
      </c>
      <c r="K3491" t="str">
        <f t="shared" si="380"/>
        <v>Successful</v>
      </c>
      <c r="L3491" t="str">
        <f t="shared" si="381"/>
        <v>Withdrawal</v>
      </c>
      <c r="M3491" t="str">
        <f t="shared" si="382"/>
        <v>OK</v>
      </c>
      <c r="N3491" t="str">
        <f t="shared" si="383"/>
        <v>OK</v>
      </c>
      <c r="O3491" t="str">
        <f>_xlfn.XLOOKUP(B3491,'01_Raw_ATMs'!A:A,'01_Raw_ATMs'!A:A,"Not Found")</f>
        <v>ATM091</v>
      </c>
      <c r="P3491" t="str">
        <f t="shared" si="384"/>
        <v>Valid</v>
      </c>
    </row>
    <row r="3492" spans="1:16">
      <c r="A3492" t="s">
        <v>3686</v>
      </c>
      <c r="B3492" t="s">
        <v>157</v>
      </c>
      <c r="C3492" s="2">
        <v>46044</v>
      </c>
      <c r="D3492" s="3">
        <v>0.97670138888888891</v>
      </c>
      <c r="E3492" t="s">
        <v>261</v>
      </c>
      <c r="F3492">
        <v>1000</v>
      </c>
      <c r="G3492" t="s">
        <v>189</v>
      </c>
      <c r="I3492">
        <f t="shared" si="378"/>
        <v>1</v>
      </c>
      <c r="J3492" t="str">
        <f t="shared" si="379"/>
        <v>OK</v>
      </c>
      <c r="K3492" t="str">
        <f t="shared" si="380"/>
        <v>Successful</v>
      </c>
      <c r="L3492" t="str">
        <f t="shared" si="381"/>
        <v>Cash Deposit</v>
      </c>
      <c r="M3492" t="str">
        <f t="shared" si="382"/>
        <v>OK</v>
      </c>
      <c r="N3492" t="str">
        <f t="shared" si="383"/>
        <v>OK</v>
      </c>
      <c r="O3492" t="str">
        <f>_xlfn.XLOOKUP(B3492,'01_Raw_ATMs'!A:A,'01_Raw_ATMs'!A:A,"Not Found")</f>
        <v>ATM077</v>
      </c>
      <c r="P3492" t="str">
        <f t="shared" si="384"/>
        <v>Valid</v>
      </c>
    </row>
    <row r="3493" spans="1:16">
      <c r="A3493" t="s">
        <v>3687</v>
      </c>
      <c r="B3493" t="s">
        <v>121</v>
      </c>
      <c r="C3493" s="2">
        <v>46061</v>
      </c>
      <c r="D3493" s="3">
        <v>0.88693287037037039</v>
      </c>
      <c r="E3493" t="s">
        <v>194</v>
      </c>
      <c r="F3493">
        <v>0</v>
      </c>
      <c r="G3493" t="s">
        <v>189</v>
      </c>
      <c r="I3493">
        <f t="shared" si="378"/>
        <v>1</v>
      </c>
      <c r="J3493" t="str">
        <f t="shared" si="379"/>
        <v>OK</v>
      </c>
      <c r="K3493" t="str">
        <f t="shared" si="380"/>
        <v>Successful</v>
      </c>
      <c r="L3493" t="str">
        <f t="shared" si="381"/>
        <v>Balance Inquiry</v>
      </c>
      <c r="M3493" t="str">
        <f t="shared" si="382"/>
        <v>OK</v>
      </c>
      <c r="N3493" t="str">
        <f t="shared" si="383"/>
        <v>OK</v>
      </c>
      <c r="O3493" t="str">
        <f>_xlfn.XLOOKUP(B3493,'01_Raw_ATMs'!A:A,'01_Raw_ATMs'!A:A,"Not Found")</f>
        <v>ATM041</v>
      </c>
      <c r="P3493" t="str">
        <f t="shared" si="384"/>
        <v>Valid</v>
      </c>
    </row>
    <row r="3494" spans="1:16">
      <c r="A3494" t="s">
        <v>3688</v>
      </c>
      <c r="B3494" t="s">
        <v>96</v>
      </c>
      <c r="C3494" s="2">
        <v>45789</v>
      </c>
      <c r="D3494" s="3">
        <v>0.32238425925925918</v>
      </c>
      <c r="E3494" t="s">
        <v>33</v>
      </c>
      <c r="F3494">
        <v>8000</v>
      </c>
      <c r="G3494" t="s">
        <v>189</v>
      </c>
      <c r="I3494">
        <f t="shared" si="378"/>
        <v>1</v>
      </c>
      <c r="J3494" t="str">
        <f t="shared" si="379"/>
        <v>OK</v>
      </c>
      <c r="K3494" t="str">
        <f t="shared" si="380"/>
        <v>Successful</v>
      </c>
      <c r="L3494" t="str">
        <f t="shared" si="381"/>
        <v>Withdrawal</v>
      </c>
      <c r="M3494" t="str">
        <f t="shared" si="382"/>
        <v>OK</v>
      </c>
      <c r="N3494" t="str">
        <f t="shared" si="383"/>
        <v>OK</v>
      </c>
      <c r="O3494" t="str">
        <f>_xlfn.XLOOKUP(B3494,'01_Raw_ATMs'!A:A,'01_Raw_ATMs'!A:A,"Not Found")</f>
        <v>ATM018</v>
      </c>
      <c r="P3494" t="str">
        <f t="shared" si="384"/>
        <v>Valid</v>
      </c>
    </row>
    <row r="3495" spans="1:16">
      <c r="A3495" t="s">
        <v>3689</v>
      </c>
      <c r="B3495" t="s">
        <v>85</v>
      </c>
      <c r="C3495" s="2">
        <v>45871</v>
      </c>
      <c r="D3495" s="3">
        <v>0.76915509259259263</v>
      </c>
      <c r="E3495" t="s">
        <v>33</v>
      </c>
      <c r="F3495">
        <v>4000</v>
      </c>
      <c r="G3495" t="s">
        <v>189</v>
      </c>
      <c r="I3495">
        <f t="shared" si="378"/>
        <v>1</v>
      </c>
      <c r="J3495" t="str">
        <f t="shared" si="379"/>
        <v>OK</v>
      </c>
      <c r="K3495" t="str">
        <f t="shared" si="380"/>
        <v>Successful</v>
      </c>
      <c r="L3495" t="str">
        <f t="shared" si="381"/>
        <v>Withdrawal</v>
      </c>
      <c r="M3495" t="str">
        <f t="shared" si="382"/>
        <v>OK</v>
      </c>
      <c r="N3495" t="str">
        <f t="shared" si="383"/>
        <v>OK</v>
      </c>
      <c r="O3495" t="str">
        <f>_xlfn.XLOOKUP(B3495,'01_Raw_ATMs'!A:A,'01_Raw_ATMs'!A:A,"Not Found")</f>
        <v>ATM010</v>
      </c>
      <c r="P3495" t="str">
        <f t="shared" si="384"/>
        <v>Valid</v>
      </c>
    </row>
    <row r="3496" spans="1:16">
      <c r="A3496" t="s">
        <v>3690</v>
      </c>
      <c r="B3496" t="s">
        <v>160</v>
      </c>
      <c r="C3496" s="2">
        <v>45674</v>
      </c>
      <c r="D3496" s="3">
        <v>0.28851851851851851</v>
      </c>
      <c r="E3496" t="s">
        <v>33</v>
      </c>
      <c r="F3496">
        <v>3000</v>
      </c>
      <c r="G3496" t="s">
        <v>189</v>
      </c>
      <c r="I3496">
        <f t="shared" si="378"/>
        <v>1</v>
      </c>
      <c r="J3496" t="str">
        <f t="shared" si="379"/>
        <v>OK</v>
      </c>
      <c r="K3496" t="str">
        <f t="shared" si="380"/>
        <v>Successful</v>
      </c>
      <c r="L3496" t="str">
        <f t="shared" si="381"/>
        <v>Withdrawal</v>
      </c>
      <c r="M3496" t="str">
        <f t="shared" si="382"/>
        <v>OK</v>
      </c>
      <c r="N3496" t="str">
        <f t="shared" si="383"/>
        <v>OK</v>
      </c>
      <c r="O3496" t="str">
        <f>_xlfn.XLOOKUP(B3496,'01_Raw_ATMs'!A:A,'01_Raw_ATMs'!A:A,"Not Found")</f>
        <v>ATM080</v>
      </c>
      <c r="P3496" t="str">
        <f t="shared" si="384"/>
        <v>Valid</v>
      </c>
    </row>
    <row r="3497" spans="1:16">
      <c r="A3497" t="s">
        <v>3691</v>
      </c>
      <c r="B3497" t="s">
        <v>119</v>
      </c>
      <c r="C3497" s="2">
        <v>45940</v>
      </c>
      <c r="D3497" s="3">
        <v>0.79672453703703705</v>
      </c>
      <c r="E3497" t="s">
        <v>33</v>
      </c>
      <c r="F3497">
        <v>8000</v>
      </c>
      <c r="G3497" t="s">
        <v>189</v>
      </c>
      <c r="I3497">
        <f t="shared" si="378"/>
        <v>1</v>
      </c>
      <c r="J3497" t="str">
        <f t="shared" si="379"/>
        <v>OK</v>
      </c>
      <c r="K3497" t="str">
        <f t="shared" si="380"/>
        <v>Successful</v>
      </c>
      <c r="L3497" t="str">
        <f t="shared" si="381"/>
        <v>Withdrawal</v>
      </c>
      <c r="M3497" t="str">
        <f t="shared" si="382"/>
        <v>OK</v>
      </c>
      <c r="N3497" t="str">
        <f t="shared" si="383"/>
        <v>OK</v>
      </c>
      <c r="O3497" t="str">
        <f>_xlfn.XLOOKUP(B3497,'01_Raw_ATMs'!A:A,'01_Raw_ATMs'!A:A,"Not Found")</f>
        <v>ATM039</v>
      </c>
      <c r="P3497" t="str">
        <f t="shared" si="384"/>
        <v>Valid</v>
      </c>
    </row>
    <row r="3498" spans="1:16">
      <c r="A3498" t="s">
        <v>3692</v>
      </c>
      <c r="B3498" t="s">
        <v>112</v>
      </c>
      <c r="C3498" s="2">
        <v>46016</v>
      </c>
      <c r="D3498" s="3">
        <v>0.22215277777777781</v>
      </c>
      <c r="E3498" t="s">
        <v>33</v>
      </c>
      <c r="F3498">
        <v>3000</v>
      </c>
      <c r="G3498" t="s">
        <v>189</v>
      </c>
      <c r="I3498">
        <f t="shared" si="378"/>
        <v>1</v>
      </c>
      <c r="J3498" t="str">
        <f t="shared" si="379"/>
        <v>OK</v>
      </c>
      <c r="K3498" t="str">
        <f t="shared" si="380"/>
        <v>Successful</v>
      </c>
      <c r="L3498" t="str">
        <f t="shared" si="381"/>
        <v>Withdrawal</v>
      </c>
      <c r="M3498" t="str">
        <f t="shared" si="382"/>
        <v>OK</v>
      </c>
      <c r="N3498" t="str">
        <f t="shared" si="383"/>
        <v>OK</v>
      </c>
      <c r="O3498" t="str">
        <f>_xlfn.XLOOKUP(B3498,'01_Raw_ATMs'!A:A,'01_Raw_ATMs'!A:A,"Not Found")</f>
        <v>ATM032</v>
      </c>
      <c r="P3498" t="str">
        <f t="shared" si="384"/>
        <v>Valid</v>
      </c>
    </row>
    <row r="3499" spans="1:16">
      <c r="A3499" t="s">
        <v>3693</v>
      </c>
      <c r="B3499" t="s">
        <v>120</v>
      </c>
      <c r="C3499" s="2">
        <v>45801</v>
      </c>
      <c r="D3499" s="3">
        <v>0.85060185185185189</v>
      </c>
      <c r="E3499" t="s">
        <v>33</v>
      </c>
      <c r="F3499">
        <v>6000</v>
      </c>
      <c r="G3499" t="s">
        <v>189</v>
      </c>
      <c r="I3499">
        <f t="shared" si="378"/>
        <v>1</v>
      </c>
      <c r="J3499" t="str">
        <f t="shared" si="379"/>
        <v>OK</v>
      </c>
      <c r="K3499" t="str">
        <f t="shared" si="380"/>
        <v>Successful</v>
      </c>
      <c r="L3499" t="str">
        <f t="shared" si="381"/>
        <v>Withdrawal</v>
      </c>
      <c r="M3499" t="str">
        <f t="shared" si="382"/>
        <v>OK</v>
      </c>
      <c r="N3499" t="str">
        <f t="shared" si="383"/>
        <v>OK</v>
      </c>
      <c r="O3499" t="str">
        <f>_xlfn.XLOOKUP(B3499,'01_Raw_ATMs'!A:A,'01_Raw_ATMs'!A:A,"Not Found")</f>
        <v>ATM040</v>
      </c>
      <c r="P3499" t="str">
        <f t="shared" si="384"/>
        <v>Valid</v>
      </c>
    </row>
    <row r="3500" spans="1:16">
      <c r="A3500" t="s">
        <v>3694</v>
      </c>
      <c r="B3500" t="s">
        <v>143</v>
      </c>
      <c r="C3500" s="2">
        <v>45789</v>
      </c>
      <c r="D3500" s="3">
        <v>0.54486111111111113</v>
      </c>
      <c r="E3500" t="s">
        <v>33</v>
      </c>
      <c r="F3500">
        <v>3000</v>
      </c>
      <c r="G3500" t="s">
        <v>189</v>
      </c>
      <c r="I3500">
        <f t="shared" si="378"/>
        <v>1</v>
      </c>
      <c r="J3500" t="str">
        <f t="shared" si="379"/>
        <v>OK</v>
      </c>
      <c r="K3500" t="str">
        <f t="shared" si="380"/>
        <v>Successful</v>
      </c>
      <c r="L3500" t="str">
        <f t="shared" si="381"/>
        <v>Withdrawal</v>
      </c>
      <c r="M3500" t="str">
        <f t="shared" si="382"/>
        <v>OK</v>
      </c>
      <c r="N3500" t="str">
        <f t="shared" si="383"/>
        <v>OK</v>
      </c>
      <c r="O3500" t="str">
        <f>_xlfn.XLOOKUP(B3500,'01_Raw_ATMs'!A:A,'01_Raw_ATMs'!A:A,"Not Found")</f>
        <v>ATM063</v>
      </c>
      <c r="P3500" t="str">
        <f t="shared" si="384"/>
        <v>Valid</v>
      </c>
    </row>
    <row r="3501" spans="1:16">
      <c r="A3501" t="s">
        <v>3695</v>
      </c>
      <c r="B3501" t="s">
        <v>163</v>
      </c>
      <c r="C3501" s="2">
        <v>46048</v>
      </c>
      <c r="D3501" s="3">
        <v>0.86135416666666664</v>
      </c>
      <c r="E3501" t="s">
        <v>33</v>
      </c>
      <c r="F3501">
        <v>1500</v>
      </c>
      <c r="G3501" t="s">
        <v>189</v>
      </c>
      <c r="I3501">
        <f t="shared" si="378"/>
        <v>1</v>
      </c>
      <c r="J3501" t="str">
        <f t="shared" si="379"/>
        <v>OK</v>
      </c>
      <c r="K3501" t="str">
        <f t="shared" si="380"/>
        <v>Successful</v>
      </c>
      <c r="L3501" t="str">
        <f t="shared" si="381"/>
        <v>Withdrawal</v>
      </c>
      <c r="M3501" t="str">
        <f t="shared" si="382"/>
        <v>OK</v>
      </c>
      <c r="N3501" t="str">
        <f t="shared" si="383"/>
        <v>OK</v>
      </c>
      <c r="O3501" t="str">
        <f>_xlfn.XLOOKUP(B3501,'01_Raw_ATMs'!A:A,'01_Raw_ATMs'!A:A,"Not Found")</f>
        <v>ATM083</v>
      </c>
      <c r="P3501" t="str">
        <f t="shared" si="384"/>
        <v>Valid</v>
      </c>
    </row>
    <row r="3502" spans="1:16">
      <c r="A3502" t="s">
        <v>3696</v>
      </c>
      <c r="B3502" t="s">
        <v>143</v>
      </c>
      <c r="C3502" s="2">
        <v>46107</v>
      </c>
      <c r="D3502" s="3">
        <v>0.58074074074074078</v>
      </c>
      <c r="E3502" t="s">
        <v>194</v>
      </c>
      <c r="F3502">
        <v>0</v>
      </c>
      <c r="G3502" t="s">
        <v>189</v>
      </c>
      <c r="I3502">
        <f t="shared" si="378"/>
        <v>1</v>
      </c>
      <c r="J3502" t="str">
        <f t="shared" si="379"/>
        <v>OK</v>
      </c>
      <c r="K3502" t="str">
        <f t="shared" si="380"/>
        <v>Successful</v>
      </c>
      <c r="L3502" t="str">
        <f t="shared" si="381"/>
        <v>Balance Inquiry</v>
      </c>
      <c r="M3502" t="str">
        <f t="shared" si="382"/>
        <v>OK</v>
      </c>
      <c r="N3502" t="str">
        <f t="shared" si="383"/>
        <v>OK</v>
      </c>
      <c r="O3502" t="str">
        <f>_xlfn.XLOOKUP(B3502,'01_Raw_ATMs'!A:A,'01_Raw_ATMs'!A:A,"Not Found")</f>
        <v>ATM063</v>
      </c>
      <c r="P3502" t="str">
        <f t="shared" si="384"/>
        <v>Valid</v>
      </c>
    </row>
    <row r="3503" spans="1:16">
      <c r="A3503" t="s">
        <v>3697</v>
      </c>
      <c r="B3503" t="s">
        <v>79</v>
      </c>
      <c r="C3503" s="2">
        <v>45684</v>
      </c>
      <c r="D3503" s="3">
        <v>0.4130787037037037</v>
      </c>
      <c r="E3503" t="s">
        <v>211</v>
      </c>
      <c r="F3503">
        <v>0</v>
      </c>
      <c r="G3503" t="s">
        <v>189</v>
      </c>
      <c r="I3503">
        <f t="shared" si="378"/>
        <v>1</v>
      </c>
      <c r="J3503" t="str">
        <f t="shared" si="379"/>
        <v>OK</v>
      </c>
      <c r="K3503" t="str">
        <f t="shared" si="380"/>
        <v>Successful</v>
      </c>
      <c r="L3503" t="str">
        <f t="shared" si="381"/>
        <v>Mini Statement</v>
      </c>
      <c r="M3503" t="str">
        <f t="shared" si="382"/>
        <v>OK</v>
      </c>
      <c r="N3503" t="str">
        <f t="shared" si="383"/>
        <v>OK</v>
      </c>
      <c r="O3503" t="str">
        <f>_xlfn.XLOOKUP(B3503,'01_Raw_ATMs'!A:A,'01_Raw_ATMs'!A:A,"Not Found")</f>
        <v>ATM006</v>
      </c>
      <c r="P3503" t="str">
        <f t="shared" si="384"/>
        <v>Valid</v>
      </c>
    </row>
    <row r="3504" spans="1:16">
      <c r="A3504" t="s">
        <v>3698</v>
      </c>
      <c r="B3504" t="s">
        <v>7</v>
      </c>
      <c r="C3504" s="2">
        <v>45841</v>
      </c>
      <c r="D3504" s="3">
        <v>0.76482638888888888</v>
      </c>
      <c r="E3504" t="s">
        <v>33</v>
      </c>
      <c r="F3504">
        <v>2000</v>
      </c>
      <c r="G3504" t="s">
        <v>189</v>
      </c>
      <c r="I3504">
        <f t="shared" si="378"/>
        <v>1</v>
      </c>
      <c r="J3504" t="str">
        <f t="shared" si="379"/>
        <v>OK</v>
      </c>
      <c r="K3504" t="str">
        <f t="shared" si="380"/>
        <v>Successful</v>
      </c>
      <c r="L3504" t="str">
        <f t="shared" si="381"/>
        <v>Withdrawal</v>
      </c>
      <c r="M3504" t="str">
        <f t="shared" si="382"/>
        <v>OK</v>
      </c>
      <c r="N3504" t="str">
        <f t="shared" si="383"/>
        <v>OK</v>
      </c>
      <c r="O3504" t="str">
        <f>_xlfn.XLOOKUP(B3504,'01_Raw_ATMs'!A:A,'01_Raw_ATMs'!A:A,"Not Found")</f>
        <v>ATM001</v>
      </c>
      <c r="P3504" t="str">
        <f t="shared" si="384"/>
        <v>Valid</v>
      </c>
    </row>
    <row r="3505" spans="1:16">
      <c r="A3505" t="s">
        <v>3699</v>
      </c>
      <c r="B3505" t="s">
        <v>115</v>
      </c>
      <c r="C3505" s="2">
        <v>45953</v>
      </c>
      <c r="D3505" s="3">
        <v>0.88675925925925925</v>
      </c>
      <c r="E3505" t="s">
        <v>33</v>
      </c>
      <c r="F3505">
        <v>5000</v>
      </c>
      <c r="G3505" t="s">
        <v>189</v>
      </c>
      <c r="I3505">
        <f t="shared" si="378"/>
        <v>1</v>
      </c>
      <c r="J3505" t="str">
        <f t="shared" si="379"/>
        <v>OK</v>
      </c>
      <c r="K3505" t="str">
        <f t="shared" si="380"/>
        <v>Successful</v>
      </c>
      <c r="L3505" t="str">
        <f t="shared" si="381"/>
        <v>Withdrawal</v>
      </c>
      <c r="M3505" t="str">
        <f t="shared" si="382"/>
        <v>OK</v>
      </c>
      <c r="N3505" t="str">
        <f t="shared" si="383"/>
        <v>OK</v>
      </c>
      <c r="O3505" t="str">
        <f>_xlfn.XLOOKUP(B3505,'01_Raw_ATMs'!A:A,'01_Raw_ATMs'!A:A,"Not Found")</f>
        <v>ATM035</v>
      </c>
      <c r="P3505" t="str">
        <f t="shared" si="384"/>
        <v>Valid</v>
      </c>
    </row>
    <row r="3506" spans="1:16">
      <c r="A3506" t="s">
        <v>3700</v>
      </c>
      <c r="B3506" t="s">
        <v>149</v>
      </c>
      <c r="C3506" s="2">
        <v>45892</v>
      </c>
      <c r="D3506" s="3">
        <v>0.72187500000000004</v>
      </c>
      <c r="E3506" t="s">
        <v>194</v>
      </c>
      <c r="F3506">
        <v>0</v>
      </c>
      <c r="G3506" t="s">
        <v>214</v>
      </c>
      <c r="H3506" t="s">
        <v>1103</v>
      </c>
      <c r="I3506">
        <f t="shared" si="378"/>
        <v>1</v>
      </c>
      <c r="J3506" t="str">
        <f t="shared" si="379"/>
        <v>OK</v>
      </c>
      <c r="K3506" t="str">
        <f t="shared" si="380"/>
        <v>Failed</v>
      </c>
      <c r="L3506" t="str">
        <f t="shared" si="381"/>
        <v>Balance Inquiry</v>
      </c>
      <c r="M3506" t="str">
        <f t="shared" si="382"/>
        <v>OK</v>
      </c>
      <c r="N3506" t="str">
        <f t="shared" si="383"/>
        <v>OK</v>
      </c>
      <c r="O3506" t="str">
        <f>_xlfn.XLOOKUP(B3506,'01_Raw_ATMs'!A:A,'01_Raw_ATMs'!A:A,"Not Found")</f>
        <v>ATM069</v>
      </c>
      <c r="P3506" t="str">
        <f t="shared" si="384"/>
        <v>Valid</v>
      </c>
    </row>
    <row r="3507" spans="1:16">
      <c r="A3507" t="s">
        <v>3701</v>
      </c>
      <c r="B3507" t="s">
        <v>113</v>
      </c>
      <c r="C3507" s="2">
        <v>46027</v>
      </c>
      <c r="D3507" s="3">
        <v>0.44915509259259262</v>
      </c>
      <c r="E3507" t="s">
        <v>33</v>
      </c>
      <c r="F3507">
        <v>3000</v>
      </c>
      <c r="G3507" t="s">
        <v>189</v>
      </c>
      <c r="I3507">
        <f t="shared" si="378"/>
        <v>1</v>
      </c>
      <c r="J3507" t="str">
        <f t="shared" si="379"/>
        <v>OK</v>
      </c>
      <c r="K3507" t="str">
        <f t="shared" si="380"/>
        <v>Successful</v>
      </c>
      <c r="L3507" t="str">
        <f t="shared" si="381"/>
        <v>Withdrawal</v>
      </c>
      <c r="M3507" t="str">
        <f t="shared" si="382"/>
        <v>OK</v>
      </c>
      <c r="N3507" t="str">
        <f t="shared" si="383"/>
        <v>OK</v>
      </c>
      <c r="O3507" t="str">
        <f>_xlfn.XLOOKUP(B3507,'01_Raw_ATMs'!A:A,'01_Raw_ATMs'!A:A,"Not Found")</f>
        <v>ATM033</v>
      </c>
      <c r="P3507" t="str">
        <f t="shared" si="384"/>
        <v>Valid</v>
      </c>
    </row>
    <row r="3508" spans="1:16">
      <c r="A3508" t="s">
        <v>3702</v>
      </c>
      <c r="B3508" t="s">
        <v>118</v>
      </c>
      <c r="C3508" s="2">
        <v>45860</v>
      </c>
      <c r="D3508" s="3">
        <v>0.29521990740740739</v>
      </c>
      <c r="E3508" t="s">
        <v>33</v>
      </c>
      <c r="F3508">
        <v>8000</v>
      </c>
      <c r="G3508" t="s">
        <v>189</v>
      </c>
      <c r="I3508">
        <f t="shared" si="378"/>
        <v>1</v>
      </c>
      <c r="J3508" t="str">
        <f t="shared" si="379"/>
        <v>OK</v>
      </c>
      <c r="K3508" t="str">
        <f t="shared" si="380"/>
        <v>Successful</v>
      </c>
      <c r="L3508" t="str">
        <f t="shared" si="381"/>
        <v>Withdrawal</v>
      </c>
      <c r="M3508" t="str">
        <f t="shared" si="382"/>
        <v>OK</v>
      </c>
      <c r="N3508" t="str">
        <f t="shared" si="383"/>
        <v>OK</v>
      </c>
      <c r="O3508" t="str">
        <f>_xlfn.XLOOKUP(B3508,'01_Raw_ATMs'!A:A,'01_Raw_ATMs'!A:A,"Not Found")</f>
        <v>ATM038</v>
      </c>
      <c r="P3508" t="str">
        <f t="shared" si="384"/>
        <v>Valid</v>
      </c>
    </row>
    <row r="3509" spans="1:16">
      <c r="A3509" t="s">
        <v>3703</v>
      </c>
      <c r="B3509" t="s">
        <v>147</v>
      </c>
      <c r="C3509" s="2">
        <v>46135</v>
      </c>
      <c r="D3509" s="3">
        <v>0.72237268518518516</v>
      </c>
      <c r="E3509" t="s">
        <v>33</v>
      </c>
      <c r="F3509">
        <v>500</v>
      </c>
      <c r="G3509" t="s">
        <v>189</v>
      </c>
      <c r="I3509">
        <f t="shared" si="378"/>
        <v>1</v>
      </c>
      <c r="J3509" t="str">
        <f t="shared" si="379"/>
        <v>OK</v>
      </c>
      <c r="K3509" t="str">
        <f t="shared" si="380"/>
        <v>Successful</v>
      </c>
      <c r="L3509" t="str">
        <f t="shared" si="381"/>
        <v>Withdrawal</v>
      </c>
      <c r="M3509" t="str">
        <f t="shared" si="382"/>
        <v>OK</v>
      </c>
      <c r="N3509" t="str">
        <f t="shared" si="383"/>
        <v>OK</v>
      </c>
      <c r="O3509" t="str">
        <f>_xlfn.XLOOKUP(B3509,'01_Raw_ATMs'!A:A,'01_Raw_ATMs'!A:A,"Not Found")</f>
        <v>ATM067</v>
      </c>
      <c r="P3509" t="str">
        <f t="shared" si="384"/>
        <v>Valid</v>
      </c>
    </row>
    <row r="3510" spans="1:16">
      <c r="A3510" t="s">
        <v>3704</v>
      </c>
      <c r="B3510" t="s">
        <v>155</v>
      </c>
      <c r="C3510" s="2">
        <v>45987</v>
      </c>
      <c r="D3510" s="3">
        <v>0.47813657407407412</v>
      </c>
      <c r="E3510" t="s">
        <v>33</v>
      </c>
      <c r="F3510">
        <v>4000</v>
      </c>
      <c r="G3510" t="s">
        <v>189</v>
      </c>
      <c r="I3510">
        <f t="shared" si="378"/>
        <v>1</v>
      </c>
      <c r="J3510" t="str">
        <f t="shared" si="379"/>
        <v>OK</v>
      </c>
      <c r="K3510" t="str">
        <f t="shared" si="380"/>
        <v>Successful</v>
      </c>
      <c r="L3510" t="str">
        <f t="shared" si="381"/>
        <v>Withdrawal</v>
      </c>
      <c r="M3510" t="str">
        <f t="shared" si="382"/>
        <v>OK</v>
      </c>
      <c r="N3510" t="str">
        <f t="shared" si="383"/>
        <v>OK</v>
      </c>
      <c r="O3510" t="str">
        <f>_xlfn.XLOOKUP(B3510,'01_Raw_ATMs'!A:A,'01_Raw_ATMs'!A:A,"Not Found")</f>
        <v>ATM075</v>
      </c>
      <c r="P3510" t="str">
        <f t="shared" si="384"/>
        <v>Valid</v>
      </c>
    </row>
    <row r="3511" spans="1:16">
      <c r="A3511" t="s">
        <v>3705</v>
      </c>
      <c r="B3511" t="s">
        <v>104</v>
      </c>
      <c r="C3511" s="2">
        <v>45711</v>
      </c>
      <c r="D3511" s="3">
        <v>0.78568287037037032</v>
      </c>
      <c r="E3511" t="s">
        <v>33</v>
      </c>
      <c r="F3511">
        <v>500</v>
      </c>
      <c r="G3511" t="s">
        <v>189</v>
      </c>
      <c r="I3511">
        <f t="shared" si="378"/>
        <v>1</v>
      </c>
      <c r="J3511" t="str">
        <f t="shared" si="379"/>
        <v>OK</v>
      </c>
      <c r="K3511" t="str">
        <f t="shared" si="380"/>
        <v>Successful</v>
      </c>
      <c r="L3511" t="str">
        <f t="shared" si="381"/>
        <v>Withdrawal</v>
      </c>
      <c r="M3511" t="str">
        <f t="shared" si="382"/>
        <v>OK</v>
      </c>
      <c r="N3511" t="str">
        <f t="shared" si="383"/>
        <v>OK</v>
      </c>
      <c r="O3511" t="str">
        <f>_xlfn.XLOOKUP(B3511,'01_Raw_ATMs'!A:A,'01_Raw_ATMs'!A:A,"Not Found")</f>
        <v>ATM025</v>
      </c>
      <c r="P3511" t="str">
        <f t="shared" si="384"/>
        <v>Valid</v>
      </c>
    </row>
    <row r="3512" spans="1:16">
      <c r="A3512" t="s">
        <v>3706</v>
      </c>
      <c r="B3512" t="s">
        <v>170</v>
      </c>
      <c r="C3512" s="2">
        <v>46149</v>
      </c>
      <c r="D3512" s="3">
        <v>0.92035879629629624</v>
      </c>
      <c r="E3512" t="s">
        <v>33</v>
      </c>
      <c r="F3512">
        <v>1000</v>
      </c>
      <c r="G3512" t="s">
        <v>189</v>
      </c>
      <c r="I3512">
        <f t="shared" si="378"/>
        <v>1</v>
      </c>
      <c r="J3512" t="str">
        <f t="shared" si="379"/>
        <v>OK</v>
      </c>
      <c r="K3512" t="str">
        <f t="shared" si="380"/>
        <v>Successful</v>
      </c>
      <c r="L3512" t="str">
        <f t="shared" si="381"/>
        <v>Withdrawal</v>
      </c>
      <c r="M3512" t="str">
        <f t="shared" si="382"/>
        <v>OK</v>
      </c>
      <c r="N3512" t="str">
        <f t="shared" si="383"/>
        <v>OK</v>
      </c>
      <c r="O3512" t="str">
        <f>_xlfn.XLOOKUP(B3512,'01_Raw_ATMs'!A:A,'01_Raw_ATMs'!A:A,"Not Found")</f>
        <v>ATM090</v>
      </c>
      <c r="P3512" t="str">
        <f t="shared" si="384"/>
        <v>Valid</v>
      </c>
    </row>
    <row r="3513" spans="1:16">
      <c r="A3513" t="s">
        <v>3707</v>
      </c>
      <c r="B3513" t="s">
        <v>84</v>
      </c>
      <c r="C3513" s="2">
        <v>45914</v>
      </c>
      <c r="D3513" s="3">
        <v>0.39622685185185191</v>
      </c>
      <c r="E3513" t="s">
        <v>33</v>
      </c>
      <c r="F3513">
        <v>10000</v>
      </c>
      <c r="G3513" t="s">
        <v>189</v>
      </c>
      <c r="I3513">
        <f t="shared" si="378"/>
        <v>1</v>
      </c>
      <c r="J3513" t="str">
        <f t="shared" si="379"/>
        <v>OK</v>
      </c>
      <c r="K3513" t="str">
        <f t="shared" si="380"/>
        <v>Successful</v>
      </c>
      <c r="L3513" t="str">
        <f t="shared" si="381"/>
        <v>Withdrawal</v>
      </c>
      <c r="M3513" t="str">
        <f t="shared" si="382"/>
        <v>OK</v>
      </c>
      <c r="N3513" t="str">
        <f t="shared" si="383"/>
        <v>OK</v>
      </c>
      <c r="O3513" t="str">
        <f>_xlfn.XLOOKUP(B3513,'01_Raw_ATMs'!A:A,'01_Raw_ATMs'!A:A,"Not Found")</f>
        <v>ATM009</v>
      </c>
      <c r="P3513" t="str">
        <f t="shared" si="384"/>
        <v>Valid</v>
      </c>
    </row>
    <row r="3514" spans="1:16">
      <c r="A3514" t="s">
        <v>3708</v>
      </c>
      <c r="B3514" t="s">
        <v>71</v>
      </c>
      <c r="C3514" s="2">
        <v>46155</v>
      </c>
      <c r="D3514" s="3">
        <v>0.79484953703703709</v>
      </c>
      <c r="E3514" t="s">
        <v>33</v>
      </c>
      <c r="F3514">
        <v>500</v>
      </c>
      <c r="G3514" t="s">
        <v>189</v>
      </c>
      <c r="I3514">
        <f t="shared" si="378"/>
        <v>1</v>
      </c>
      <c r="J3514" t="str">
        <f t="shared" si="379"/>
        <v>OK</v>
      </c>
      <c r="K3514" t="str">
        <f t="shared" si="380"/>
        <v>Successful</v>
      </c>
      <c r="L3514" t="str">
        <f t="shared" si="381"/>
        <v>Withdrawal</v>
      </c>
      <c r="M3514" t="str">
        <f t="shared" si="382"/>
        <v>OK</v>
      </c>
      <c r="N3514" t="str">
        <f t="shared" si="383"/>
        <v>OK</v>
      </c>
      <c r="O3514" t="str">
        <f>_xlfn.XLOOKUP(B3514,'01_Raw_ATMs'!A:A,'01_Raw_ATMs'!A:A,"Not Found")</f>
        <v>ATM002</v>
      </c>
      <c r="P3514" t="str">
        <f t="shared" si="384"/>
        <v>Valid</v>
      </c>
    </row>
    <row r="3515" spans="1:16">
      <c r="A3515" t="s">
        <v>3709</v>
      </c>
      <c r="B3515" t="s">
        <v>132</v>
      </c>
      <c r="C3515" s="2">
        <v>46195</v>
      </c>
      <c r="D3515" s="3">
        <v>0.51328703703703704</v>
      </c>
      <c r="E3515" t="s">
        <v>33</v>
      </c>
      <c r="F3515">
        <v>5000</v>
      </c>
      <c r="G3515" t="s">
        <v>189</v>
      </c>
      <c r="I3515">
        <f t="shared" si="378"/>
        <v>1</v>
      </c>
      <c r="J3515" t="str">
        <f t="shared" si="379"/>
        <v>OK</v>
      </c>
      <c r="K3515" t="str">
        <f t="shared" si="380"/>
        <v>Successful</v>
      </c>
      <c r="L3515" t="str">
        <f t="shared" si="381"/>
        <v>Withdrawal</v>
      </c>
      <c r="M3515" t="str">
        <f t="shared" si="382"/>
        <v>OK</v>
      </c>
      <c r="N3515" t="str">
        <f t="shared" si="383"/>
        <v>OK</v>
      </c>
      <c r="O3515" t="str">
        <f>_xlfn.XLOOKUP(B3515,'01_Raw_ATMs'!A:A,'01_Raw_ATMs'!A:A,"Not Found")</f>
        <v>ATM052</v>
      </c>
      <c r="P3515" t="str">
        <f t="shared" si="384"/>
        <v>Valid</v>
      </c>
    </row>
    <row r="3516" spans="1:16">
      <c r="A3516" t="s">
        <v>3710</v>
      </c>
      <c r="B3516" t="s">
        <v>133</v>
      </c>
      <c r="C3516" s="2">
        <v>45660</v>
      </c>
      <c r="D3516" s="3">
        <v>0.31101851851851853</v>
      </c>
      <c r="E3516" t="s">
        <v>33</v>
      </c>
      <c r="F3516">
        <v>2000</v>
      </c>
      <c r="G3516" t="s">
        <v>189</v>
      </c>
      <c r="I3516">
        <f t="shared" si="378"/>
        <v>1</v>
      </c>
      <c r="J3516" t="str">
        <f t="shared" si="379"/>
        <v>OK</v>
      </c>
      <c r="K3516" t="str">
        <f t="shared" si="380"/>
        <v>Successful</v>
      </c>
      <c r="L3516" t="str">
        <f t="shared" si="381"/>
        <v>Withdrawal</v>
      </c>
      <c r="M3516" t="str">
        <f t="shared" si="382"/>
        <v>OK</v>
      </c>
      <c r="N3516" t="str">
        <f t="shared" si="383"/>
        <v>OK</v>
      </c>
      <c r="O3516" t="str">
        <f>_xlfn.XLOOKUP(B3516,'01_Raw_ATMs'!A:A,'01_Raw_ATMs'!A:A,"Not Found")</f>
        <v>ATM053</v>
      </c>
      <c r="P3516" t="str">
        <f t="shared" si="384"/>
        <v>Valid</v>
      </c>
    </row>
    <row r="3517" spans="1:16">
      <c r="A3517" t="s">
        <v>3711</v>
      </c>
      <c r="B3517" t="s">
        <v>173</v>
      </c>
      <c r="C3517" s="2">
        <v>45731</v>
      </c>
      <c r="D3517" s="3">
        <v>0.55290509259259257</v>
      </c>
      <c r="E3517" t="s">
        <v>33</v>
      </c>
      <c r="F3517">
        <v>2000</v>
      </c>
      <c r="G3517" t="s">
        <v>189</v>
      </c>
      <c r="I3517">
        <f t="shared" si="378"/>
        <v>1</v>
      </c>
      <c r="J3517" t="str">
        <f t="shared" si="379"/>
        <v>OK</v>
      </c>
      <c r="K3517" t="str">
        <f t="shared" si="380"/>
        <v>Successful</v>
      </c>
      <c r="L3517" t="str">
        <f t="shared" si="381"/>
        <v>Withdrawal</v>
      </c>
      <c r="M3517" t="str">
        <f t="shared" si="382"/>
        <v>OK</v>
      </c>
      <c r="N3517" t="str">
        <f t="shared" si="383"/>
        <v>OK</v>
      </c>
      <c r="O3517" t="str">
        <f>_xlfn.XLOOKUP(B3517,'01_Raw_ATMs'!A:A,'01_Raw_ATMs'!A:A,"Not Found")</f>
        <v>ATM093</v>
      </c>
      <c r="P3517" t="str">
        <f t="shared" si="384"/>
        <v>Valid</v>
      </c>
    </row>
    <row r="3518" spans="1:16">
      <c r="A3518" t="s">
        <v>3712</v>
      </c>
      <c r="B3518" t="s">
        <v>77</v>
      </c>
      <c r="C3518" s="2">
        <v>45712</v>
      </c>
      <c r="D3518" s="3">
        <v>0.33554398148148151</v>
      </c>
      <c r="E3518" t="s">
        <v>261</v>
      </c>
      <c r="F3518">
        <v>10000</v>
      </c>
      <c r="G3518" t="s">
        <v>189</v>
      </c>
      <c r="I3518">
        <f t="shared" si="378"/>
        <v>1</v>
      </c>
      <c r="J3518" t="str">
        <f t="shared" si="379"/>
        <v>OK</v>
      </c>
      <c r="K3518" t="str">
        <f t="shared" si="380"/>
        <v>Successful</v>
      </c>
      <c r="L3518" t="str">
        <f t="shared" si="381"/>
        <v>Cash Deposit</v>
      </c>
      <c r="M3518" t="str">
        <f t="shared" si="382"/>
        <v>OK</v>
      </c>
      <c r="N3518" t="str">
        <f t="shared" si="383"/>
        <v>OK</v>
      </c>
      <c r="O3518" t="str">
        <f>_xlfn.XLOOKUP(B3518,'01_Raw_ATMs'!A:A,'01_Raw_ATMs'!A:A,"Not Found")</f>
        <v>ATM005</v>
      </c>
      <c r="P3518" t="str">
        <f t="shared" si="384"/>
        <v>Valid</v>
      </c>
    </row>
    <row r="3519" spans="1:16">
      <c r="A3519" t="s">
        <v>3713</v>
      </c>
      <c r="B3519" t="s">
        <v>163</v>
      </c>
      <c r="C3519" s="2">
        <v>46001</v>
      </c>
      <c r="D3519" s="3">
        <v>0.87619212962962967</v>
      </c>
      <c r="E3519" t="s">
        <v>33</v>
      </c>
      <c r="F3519">
        <v>1500</v>
      </c>
      <c r="G3519" t="s">
        <v>189</v>
      </c>
      <c r="I3519">
        <f t="shared" si="378"/>
        <v>1</v>
      </c>
      <c r="J3519" t="str">
        <f t="shared" si="379"/>
        <v>OK</v>
      </c>
      <c r="K3519" t="str">
        <f t="shared" si="380"/>
        <v>Successful</v>
      </c>
      <c r="L3519" t="str">
        <f t="shared" si="381"/>
        <v>Withdrawal</v>
      </c>
      <c r="M3519" t="str">
        <f t="shared" si="382"/>
        <v>OK</v>
      </c>
      <c r="N3519" t="str">
        <f t="shared" si="383"/>
        <v>OK</v>
      </c>
      <c r="O3519" t="str">
        <f>_xlfn.XLOOKUP(B3519,'01_Raw_ATMs'!A:A,'01_Raw_ATMs'!A:A,"Not Found")</f>
        <v>ATM083</v>
      </c>
      <c r="P3519" t="str">
        <f t="shared" si="384"/>
        <v>Valid</v>
      </c>
    </row>
    <row r="3520" spans="1:16">
      <c r="A3520" t="s">
        <v>3714</v>
      </c>
      <c r="B3520" t="s">
        <v>175</v>
      </c>
      <c r="C3520" s="2">
        <v>45755</v>
      </c>
      <c r="D3520" s="3">
        <v>0.28482638888888889</v>
      </c>
      <c r="E3520" t="s">
        <v>33</v>
      </c>
      <c r="F3520">
        <v>4000</v>
      </c>
      <c r="G3520" t="s">
        <v>189</v>
      </c>
      <c r="I3520">
        <f t="shared" si="378"/>
        <v>1</v>
      </c>
      <c r="J3520" t="str">
        <f t="shared" si="379"/>
        <v>OK</v>
      </c>
      <c r="K3520" t="str">
        <f t="shared" si="380"/>
        <v>Successful</v>
      </c>
      <c r="L3520" t="str">
        <f t="shared" si="381"/>
        <v>Withdrawal</v>
      </c>
      <c r="M3520" t="str">
        <f t="shared" si="382"/>
        <v>OK</v>
      </c>
      <c r="N3520" t="str">
        <f t="shared" si="383"/>
        <v>OK</v>
      </c>
      <c r="O3520" t="str">
        <f>_xlfn.XLOOKUP(B3520,'01_Raw_ATMs'!A:A,'01_Raw_ATMs'!A:A,"Not Found")</f>
        <v>ATM095</v>
      </c>
      <c r="P3520" t="str">
        <f t="shared" si="384"/>
        <v>Valid</v>
      </c>
    </row>
    <row r="3521" spans="1:16">
      <c r="A3521" t="s">
        <v>3715</v>
      </c>
      <c r="B3521" t="s">
        <v>91</v>
      </c>
      <c r="C3521" s="2">
        <v>45980</v>
      </c>
      <c r="D3521" s="3">
        <v>0.26443287037037039</v>
      </c>
      <c r="E3521" t="s">
        <v>33</v>
      </c>
      <c r="F3521">
        <v>1500</v>
      </c>
      <c r="G3521" t="s">
        <v>189</v>
      </c>
      <c r="I3521">
        <f t="shared" si="378"/>
        <v>1</v>
      </c>
      <c r="J3521" t="str">
        <f t="shared" si="379"/>
        <v>OK</v>
      </c>
      <c r="K3521" t="str">
        <f t="shared" si="380"/>
        <v>Successful</v>
      </c>
      <c r="L3521" t="str">
        <f t="shared" si="381"/>
        <v>Withdrawal</v>
      </c>
      <c r="M3521" t="str">
        <f t="shared" si="382"/>
        <v>OK</v>
      </c>
      <c r="N3521" t="str">
        <f t="shared" si="383"/>
        <v>OK</v>
      </c>
      <c r="O3521" t="str">
        <f>_xlfn.XLOOKUP(B3521,'01_Raw_ATMs'!A:A,'01_Raw_ATMs'!A:A,"Not Found")</f>
        <v>ATM014</v>
      </c>
      <c r="P3521" t="str">
        <f t="shared" si="384"/>
        <v>Valid</v>
      </c>
    </row>
    <row r="3522" spans="1:16">
      <c r="A3522" t="s">
        <v>3716</v>
      </c>
      <c r="B3522" t="s">
        <v>132</v>
      </c>
      <c r="C3522" s="2">
        <v>46092</v>
      </c>
      <c r="D3522" s="3">
        <v>0.8429861111111111</v>
      </c>
      <c r="E3522" t="s">
        <v>194</v>
      </c>
      <c r="F3522">
        <v>0</v>
      </c>
      <c r="G3522" t="s">
        <v>189</v>
      </c>
      <c r="I3522">
        <f t="shared" si="378"/>
        <v>1</v>
      </c>
      <c r="J3522" t="str">
        <f t="shared" si="379"/>
        <v>OK</v>
      </c>
      <c r="K3522" t="str">
        <f t="shared" si="380"/>
        <v>Successful</v>
      </c>
      <c r="L3522" t="str">
        <f t="shared" si="381"/>
        <v>Balance Inquiry</v>
      </c>
      <c r="M3522" t="str">
        <f t="shared" si="382"/>
        <v>OK</v>
      </c>
      <c r="N3522" t="str">
        <f t="shared" si="383"/>
        <v>OK</v>
      </c>
      <c r="O3522" t="str">
        <f>_xlfn.XLOOKUP(B3522,'01_Raw_ATMs'!A:A,'01_Raw_ATMs'!A:A,"Not Found")</f>
        <v>ATM052</v>
      </c>
      <c r="P3522" t="str">
        <f t="shared" si="384"/>
        <v>Valid</v>
      </c>
    </row>
    <row r="3523" spans="1:16">
      <c r="A3523" t="s">
        <v>3717</v>
      </c>
      <c r="B3523" t="s">
        <v>96</v>
      </c>
      <c r="C3523" s="2">
        <v>45797</v>
      </c>
      <c r="D3523" s="3">
        <v>0.41828703703703701</v>
      </c>
      <c r="E3523" t="s">
        <v>33</v>
      </c>
      <c r="F3523">
        <v>8000</v>
      </c>
      <c r="G3523" t="s">
        <v>189</v>
      </c>
      <c r="I3523">
        <f t="shared" ref="I3523:I3586" si="385">COUNTIF($A:$A,A3523)</f>
        <v>1</v>
      </c>
      <c r="J3523" t="str">
        <f t="shared" ref="J3523:J3586" si="386">IF(AND(TRIM(G3523)="Failed",H3523=""),"Problem","OK")</f>
        <v>OK</v>
      </c>
      <c r="K3523" t="str">
        <f t="shared" ref="K3523:K3586" si="387">PROPER(TRIM(G3523))</f>
        <v>Successful</v>
      </c>
      <c r="L3523" t="str">
        <f t="shared" ref="L3523:L3586" si="388">PROPER(TRIM(E3523))</f>
        <v>Withdrawal</v>
      </c>
      <c r="M3523" t="str">
        <f t="shared" ref="M3523:M3586" si="389">IF(OR(E3523="Withdrawal",E3523="Cash Deposit"),IF(F3523&gt;0,"OK","Problem"),IF(F3523=0,"OK","Problem"))</f>
        <v>OK</v>
      </c>
      <c r="N3523" t="str">
        <f t="shared" ref="N3523:N3586" si="390">IF(AND(C3523&gt;=DATE(2025,1,1),C3523&lt;=DATE(2026,6,30)),"OK","Problem")</f>
        <v>OK</v>
      </c>
      <c r="O3523" t="str">
        <f>_xlfn.XLOOKUP(B3523,'01_Raw_ATMs'!A:A,'01_Raw_ATMs'!A:A,"Not Found")</f>
        <v>ATM018</v>
      </c>
      <c r="P3523" t="str">
        <f t="shared" ref="P3523:P3586" si="391">IF(B3523="","Missing ATM_ID","Valid")</f>
        <v>Valid</v>
      </c>
    </row>
    <row r="3524" spans="1:16">
      <c r="A3524" t="s">
        <v>3718</v>
      </c>
      <c r="B3524" t="s">
        <v>166</v>
      </c>
      <c r="C3524" s="2">
        <v>45838</v>
      </c>
      <c r="D3524" s="3">
        <v>0.18342592592592591</v>
      </c>
      <c r="E3524" t="s">
        <v>33</v>
      </c>
      <c r="F3524">
        <v>1000</v>
      </c>
      <c r="G3524" t="s">
        <v>214</v>
      </c>
      <c r="H3524" t="s">
        <v>1080</v>
      </c>
      <c r="I3524">
        <f t="shared" si="385"/>
        <v>1</v>
      </c>
      <c r="J3524" t="str">
        <f t="shared" si="386"/>
        <v>OK</v>
      </c>
      <c r="K3524" t="str">
        <f t="shared" si="387"/>
        <v>Failed</v>
      </c>
      <c r="L3524" t="str">
        <f t="shared" si="388"/>
        <v>Withdrawal</v>
      </c>
      <c r="M3524" t="str">
        <f t="shared" si="389"/>
        <v>OK</v>
      </c>
      <c r="N3524" t="str">
        <f t="shared" si="390"/>
        <v>OK</v>
      </c>
      <c r="O3524" t="str">
        <f>_xlfn.XLOOKUP(B3524,'01_Raw_ATMs'!A:A,'01_Raw_ATMs'!A:A,"Not Found")</f>
        <v>ATM086</v>
      </c>
      <c r="P3524" t="str">
        <f t="shared" si="391"/>
        <v>Valid</v>
      </c>
    </row>
    <row r="3525" spans="1:16">
      <c r="A3525" t="s">
        <v>3719</v>
      </c>
      <c r="B3525" t="s">
        <v>177</v>
      </c>
      <c r="C3525" s="2">
        <v>45705</v>
      </c>
      <c r="D3525" s="3">
        <v>0.83875</v>
      </c>
      <c r="E3525" t="s">
        <v>33</v>
      </c>
      <c r="F3525">
        <v>6000</v>
      </c>
      <c r="G3525" t="s">
        <v>189</v>
      </c>
      <c r="I3525">
        <f t="shared" si="385"/>
        <v>1</v>
      </c>
      <c r="J3525" t="str">
        <f t="shared" si="386"/>
        <v>OK</v>
      </c>
      <c r="K3525" t="str">
        <f t="shared" si="387"/>
        <v>Successful</v>
      </c>
      <c r="L3525" t="str">
        <f t="shared" si="388"/>
        <v>Withdrawal</v>
      </c>
      <c r="M3525" t="str">
        <f t="shared" si="389"/>
        <v>OK</v>
      </c>
      <c r="N3525" t="str">
        <f t="shared" si="390"/>
        <v>OK</v>
      </c>
      <c r="O3525" t="str">
        <f>_xlfn.XLOOKUP(B3525,'01_Raw_ATMs'!A:A,'01_Raw_ATMs'!A:A,"Not Found")</f>
        <v>ATM097</v>
      </c>
      <c r="P3525" t="str">
        <f t="shared" si="391"/>
        <v>Valid</v>
      </c>
    </row>
    <row r="3526" spans="1:16">
      <c r="A3526" t="s">
        <v>3720</v>
      </c>
      <c r="B3526" t="s">
        <v>109</v>
      </c>
      <c r="C3526" s="2">
        <v>45761</v>
      </c>
      <c r="D3526" s="3">
        <v>0.36193287037037042</v>
      </c>
      <c r="E3526" t="s">
        <v>33</v>
      </c>
      <c r="F3526">
        <v>6000</v>
      </c>
      <c r="G3526" t="s">
        <v>189</v>
      </c>
      <c r="I3526">
        <f t="shared" si="385"/>
        <v>1</v>
      </c>
      <c r="J3526" t="str">
        <f t="shared" si="386"/>
        <v>OK</v>
      </c>
      <c r="K3526" t="str">
        <f t="shared" si="387"/>
        <v>Successful</v>
      </c>
      <c r="L3526" t="str">
        <f t="shared" si="388"/>
        <v>Withdrawal</v>
      </c>
      <c r="M3526" t="str">
        <f t="shared" si="389"/>
        <v>OK</v>
      </c>
      <c r="N3526" t="str">
        <f t="shared" si="390"/>
        <v>OK</v>
      </c>
      <c r="O3526" t="str">
        <f>_xlfn.XLOOKUP(B3526,'01_Raw_ATMs'!A:A,'01_Raw_ATMs'!A:A,"Not Found")</f>
        <v>ATM029</v>
      </c>
      <c r="P3526" t="str">
        <f t="shared" si="391"/>
        <v>Valid</v>
      </c>
    </row>
    <row r="3527" spans="1:16">
      <c r="A3527" t="s">
        <v>3721</v>
      </c>
      <c r="B3527" t="s">
        <v>92</v>
      </c>
      <c r="C3527" s="2">
        <v>45877</v>
      </c>
      <c r="D3527" s="3">
        <v>0.36571759259259262</v>
      </c>
      <c r="E3527" t="s">
        <v>33</v>
      </c>
      <c r="F3527">
        <v>4000</v>
      </c>
      <c r="G3527" t="s">
        <v>189</v>
      </c>
      <c r="I3527">
        <f t="shared" si="385"/>
        <v>1</v>
      </c>
      <c r="J3527" t="str">
        <f t="shared" si="386"/>
        <v>OK</v>
      </c>
      <c r="K3527" t="str">
        <f t="shared" si="387"/>
        <v>Successful</v>
      </c>
      <c r="L3527" t="str">
        <f t="shared" si="388"/>
        <v>Withdrawal</v>
      </c>
      <c r="M3527" t="str">
        <f t="shared" si="389"/>
        <v>OK</v>
      </c>
      <c r="N3527" t="str">
        <f t="shared" si="390"/>
        <v>OK</v>
      </c>
      <c r="O3527" t="str">
        <f>_xlfn.XLOOKUP(B3527,'01_Raw_ATMs'!A:A,'01_Raw_ATMs'!A:A,"Not Found")</f>
        <v>ATM015</v>
      </c>
      <c r="P3527" t="str">
        <f t="shared" si="391"/>
        <v>Valid</v>
      </c>
    </row>
    <row r="3528" spans="1:16">
      <c r="A3528" t="s">
        <v>3722</v>
      </c>
      <c r="B3528" t="s">
        <v>123</v>
      </c>
      <c r="C3528" s="2">
        <v>45787</v>
      </c>
      <c r="D3528" s="3">
        <v>0.38300925925925933</v>
      </c>
      <c r="E3528" t="s">
        <v>33</v>
      </c>
      <c r="F3528">
        <v>2500</v>
      </c>
      <c r="G3528" t="s">
        <v>189</v>
      </c>
      <c r="I3528">
        <f t="shared" si="385"/>
        <v>1</v>
      </c>
      <c r="J3528" t="str">
        <f t="shared" si="386"/>
        <v>OK</v>
      </c>
      <c r="K3528" t="str">
        <f t="shared" si="387"/>
        <v>Successful</v>
      </c>
      <c r="L3528" t="str">
        <f t="shared" si="388"/>
        <v>Withdrawal</v>
      </c>
      <c r="M3528" t="str">
        <f t="shared" si="389"/>
        <v>OK</v>
      </c>
      <c r="N3528" t="str">
        <f t="shared" si="390"/>
        <v>OK</v>
      </c>
      <c r="O3528" t="str">
        <f>_xlfn.XLOOKUP(B3528,'01_Raw_ATMs'!A:A,'01_Raw_ATMs'!A:A,"Not Found")</f>
        <v>ATM043</v>
      </c>
      <c r="P3528" t="str">
        <f t="shared" si="391"/>
        <v>Valid</v>
      </c>
    </row>
    <row r="3529" spans="1:16">
      <c r="A3529" t="s">
        <v>3723</v>
      </c>
      <c r="B3529" t="s">
        <v>135</v>
      </c>
      <c r="C3529" s="2">
        <v>45663</v>
      </c>
      <c r="D3529" s="3">
        <v>0.35939814814814808</v>
      </c>
      <c r="E3529" t="s">
        <v>33</v>
      </c>
      <c r="F3529">
        <v>2000</v>
      </c>
      <c r="G3529" t="s">
        <v>189</v>
      </c>
      <c r="I3529">
        <f t="shared" si="385"/>
        <v>1</v>
      </c>
      <c r="J3529" t="str">
        <f t="shared" si="386"/>
        <v>OK</v>
      </c>
      <c r="K3529" t="str">
        <f t="shared" si="387"/>
        <v>Successful</v>
      </c>
      <c r="L3529" t="str">
        <f t="shared" si="388"/>
        <v>Withdrawal</v>
      </c>
      <c r="M3529" t="str">
        <f t="shared" si="389"/>
        <v>OK</v>
      </c>
      <c r="N3529" t="str">
        <f t="shared" si="390"/>
        <v>OK</v>
      </c>
      <c r="O3529" t="str">
        <f>_xlfn.XLOOKUP(B3529,'01_Raw_ATMs'!A:A,'01_Raw_ATMs'!A:A,"Not Found")</f>
        <v>ATM055</v>
      </c>
      <c r="P3529" t="str">
        <f t="shared" si="391"/>
        <v>Valid</v>
      </c>
    </row>
    <row r="3530" spans="1:16">
      <c r="A3530" t="s">
        <v>3724</v>
      </c>
      <c r="B3530" t="s">
        <v>176</v>
      </c>
      <c r="C3530" s="2">
        <v>45713</v>
      </c>
      <c r="D3530" s="3">
        <v>0.7759490740740741</v>
      </c>
      <c r="E3530" t="s">
        <v>33</v>
      </c>
      <c r="F3530">
        <v>5000</v>
      </c>
      <c r="G3530" t="s">
        <v>189</v>
      </c>
      <c r="I3530">
        <f t="shared" si="385"/>
        <v>1</v>
      </c>
      <c r="J3530" t="str">
        <f t="shared" si="386"/>
        <v>OK</v>
      </c>
      <c r="K3530" t="str">
        <f t="shared" si="387"/>
        <v>Successful</v>
      </c>
      <c r="L3530" t="str">
        <f t="shared" si="388"/>
        <v>Withdrawal</v>
      </c>
      <c r="M3530" t="str">
        <f t="shared" si="389"/>
        <v>OK</v>
      </c>
      <c r="N3530" t="str">
        <f t="shared" si="390"/>
        <v>OK</v>
      </c>
      <c r="O3530" t="str">
        <f>_xlfn.XLOOKUP(B3530,'01_Raw_ATMs'!A:A,'01_Raw_ATMs'!A:A,"Not Found")</f>
        <v>ATM096</v>
      </c>
      <c r="P3530" t="str">
        <f t="shared" si="391"/>
        <v>Valid</v>
      </c>
    </row>
    <row r="3531" spans="1:16">
      <c r="A3531" t="s">
        <v>3725</v>
      </c>
      <c r="B3531" t="s">
        <v>141</v>
      </c>
      <c r="C3531" s="2">
        <v>45906</v>
      </c>
      <c r="D3531" s="3">
        <v>0.44207175925925918</v>
      </c>
      <c r="E3531" t="s">
        <v>33</v>
      </c>
      <c r="F3531">
        <v>3000</v>
      </c>
      <c r="G3531" t="s">
        <v>189</v>
      </c>
      <c r="I3531">
        <f t="shared" si="385"/>
        <v>1</v>
      </c>
      <c r="J3531" t="str">
        <f t="shared" si="386"/>
        <v>OK</v>
      </c>
      <c r="K3531" t="str">
        <f t="shared" si="387"/>
        <v>Successful</v>
      </c>
      <c r="L3531" t="str">
        <f t="shared" si="388"/>
        <v>Withdrawal</v>
      </c>
      <c r="M3531" t="str">
        <f t="shared" si="389"/>
        <v>OK</v>
      </c>
      <c r="N3531" t="str">
        <f t="shared" si="390"/>
        <v>OK</v>
      </c>
      <c r="O3531" t="str">
        <f>_xlfn.XLOOKUP(B3531,'01_Raw_ATMs'!A:A,'01_Raw_ATMs'!A:A,"Not Found")</f>
        <v>ATM061</v>
      </c>
      <c r="P3531" t="str">
        <f t="shared" si="391"/>
        <v>Valid</v>
      </c>
    </row>
    <row r="3532" spans="1:16">
      <c r="A3532" t="s">
        <v>3726</v>
      </c>
      <c r="B3532" t="s">
        <v>141</v>
      </c>
      <c r="C3532" s="2">
        <v>45895</v>
      </c>
      <c r="D3532" s="3">
        <v>0.57903935185185185</v>
      </c>
      <c r="E3532" t="s">
        <v>33</v>
      </c>
      <c r="F3532">
        <v>1500</v>
      </c>
      <c r="G3532" t="s">
        <v>214</v>
      </c>
      <c r="H3532" t="s">
        <v>1094</v>
      </c>
      <c r="I3532">
        <f t="shared" si="385"/>
        <v>1</v>
      </c>
      <c r="J3532" t="str">
        <f t="shared" si="386"/>
        <v>OK</v>
      </c>
      <c r="K3532" t="str">
        <f t="shared" si="387"/>
        <v>Failed</v>
      </c>
      <c r="L3532" t="str">
        <f t="shared" si="388"/>
        <v>Withdrawal</v>
      </c>
      <c r="M3532" t="str">
        <f t="shared" si="389"/>
        <v>OK</v>
      </c>
      <c r="N3532" t="str">
        <f t="shared" si="390"/>
        <v>OK</v>
      </c>
      <c r="O3532" t="str">
        <f>_xlfn.XLOOKUP(B3532,'01_Raw_ATMs'!A:A,'01_Raw_ATMs'!A:A,"Not Found")</f>
        <v>ATM061</v>
      </c>
      <c r="P3532" t="str">
        <f t="shared" si="391"/>
        <v>Valid</v>
      </c>
    </row>
    <row r="3533" spans="1:16">
      <c r="A3533" t="s">
        <v>3727</v>
      </c>
      <c r="B3533" t="s">
        <v>128</v>
      </c>
      <c r="C3533" s="2">
        <v>45998</v>
      </c>
      <c r="D3533" s="3">
        <v>0.66964120370370372</v>
      </c>
      <c r="E3533" t="s">
        <v>33</v>
      </c>
      <c r="F3533">
        <v>4000</v>
      </c>
      <c r="G3533" t="s">
        <v>214</v>
      </c>
      <c r="H3533" t="s">
        <v>42</v>
      </c>
      <c r="I3533">
        <f t="shared" si="385"/>
        <v>1</v>
      </c>
      <c r="J3533" t="str">
        <f t="shared" si="386"/>
        <v>OK</v>
      </c>
      <c r="K3533" t="str">
        <f t="shared" si="387"/>
        <v>Failed</v>
      </c>
      <c r="L3533" t="str">
        <f t="shared" si="388"/>
        <v>Withdrawal</v>
      </c>
      <c r="M3533" t="str">
        <f t="shared" si="389"/>
        <v>OK</v>
      </c>
      <c r="N3533" t="str">
        <f t="shared" si="390"/>
        <v>OK</v>
      </c>
      <c r="O3533" t="str">
        <f>_xlfn.XLOOKUP(B3533,'01_Raw_ATMs'!A:A,'01_Raw_ATMs'!A:A,"Not Found")</f>
        <v>ATM048</v>
      </c>
      <c r="P3533" t="str">
        <f t="shared" si="391"/>
        <v>Valid</v>
      </c>
    </row>
    <row r="3534" spans="1:16">
      <c r="A3534" t="s">
        <v>3728</v>
      </c>
      <c r="B3534" t="s">
        <v>112</v>
      </c>
      <c r="C3534" s="2">
        <v>46181</v>
      </c>
      <c r="D3534" s="3">
        <v>0.24891203703703699</v>
      </c>
      <c r="E3534" t="s">
        <v>33</v>
      </c>
      <c r="F3534">
        <v>1000</v>
      </c>
      <c r="G3534" t="s">
        <v>189</v>
      </c>
      <c r="I3534">
        <f t="shared" si="385"/>
        <v>1</v>
      </c>
      <c r="J3534" t="str">
        <f t="shared" si="386"/>
        <v>OK</v>
      </c>
      <c r="K3534" t="str">
        <f t="shared" si="387"/>
        <v>Successful</v>
      </c>
      <c r="L3534" t="str">
        <f t="shared" si="388"/>
        <v>Withdrawal</v>
      </c>
      <c r="M3534" t="str">
        <f t="shared" si="389"/>
        <v>OK</v>
      </c>
      <c r="N3534" t="str">
        <f t="shared" si="390"/>
        <v>OK</v>
      </c>
      <c r="O3534" t="str">
        <f>_xlfn.XLOOKUP(B3534,'01_Raw_ATMs'!A:A,'01_Raw_ATMs'!A:A,"Not Found")</f>
        <v>ATM032</v>
      </c>
      <c r="P3534" t="str">
        <f t="shared" si="391"/>
        <v>Valid</v>
      </c>
    </row>
    <row r="3535" spans="1:16">
      <c r="A3535" t="s">
        <v>3729</v>
      </c>
      <c r="B3535" t="s">
        <v>128</v>
      </c>
      <c r="C3535" s="2">
        <v>45882</v>
      </c>
      <c r="D3535" s="3">
        <v>0.45459490740740738</v>
      </c>
      <c r="E3535" t="s">
        <v>33</v>
      </c>
      <c r="F3535">
        <v>1500</v>
      </c>
      <c r="G3535" t="s">
        <v>189</v>
      </c>
      <c r="I3535">
        <f t="shared" si="385"/>
        <v>1</v>
      </c>
      <c r="J3535" t="str">
        <f t="shared" si="386"/>
        <v>OK</v>
      </c>
      <c r="K3535" t="str">
        <f t="shared" si="387"/>
        <v>Successful</v>
      </c>
      <c r="L3535" t="str">
        <f t="shared" si="388"/>
        <v>Withdrawal</v>
      </c>
      <c r="M3535" t="str">
        <f t="shared" si="389"/>
        <v>OK</v>
      </c>
      <c r="N3535" t="str">
        <f t="shared" si="390"/>
        <v>OK</v>
      </c>
      <c r="O3535" t="str">
        <f>_xlfn.XLOOKUP(B3535,'01_Raw_ATMs'!A:A,'01_Raw_ATMs'!A:A,"Not Found")</f>
        <v>ATM048</v>
      </c>
      <c r="P3535" t="str">
        <f t="shared" si="391"/>
        <v>Valid</v>
      </c>
    </row>
    <row r="3536" spans="1:16">
      <c r="A3536" t="s">
        <v>3730</v>
      </c>
      <c r="B3536" t="s">
        <v>137</v>
      </c>
      <c r="C3536" s="2">
        <v>45935</v>
      </c>
      <c r="D3536" s="3">
        <v>0.8926736111111111</v>
      </c>
      <c r="E3536" t="s">
        <v>33</v>
      </c>
      <c r="F3536">
        <v>10000</v>
      </c>
      <c r="G3536" t="s">
        <v>189</v>
      </c>
      <c r="I3536">
        <f t="shared" si="385"/>
        <v>1</v>
      </c>
      <c r="J3536" t="str">
        <f t="shared" si="386"/>
        <v>OK</v>
      </c>
      <c r="K3536" t="str">
        <f t="shared" si="387"/>
        <v>Successful</v>
      </c>
      <c r="L3536" t="str">
        <f t="shared" si="388"/>
        <v>Withdrawal</v>
      </c>
      <c r="M3536" t="str">
        <f t="shared" si="389"/>
        <v>OK</v>
      </c>
      <c r="N3536" t="str">
        <f t="shared" si="390"/>
        <v>OK</v>
      </c>
      <c r="O3536" t="str">
        <f>_xlfn.XLOOKUP(B3536,'01_Raw_ATMs'!A:A,'01_Raw_ATMs'!A:A,"Not Found")</f>
        <v>ATM057</v>
      </c>
      <c r="P3536" t="str">
        <f t="shared" si="391"/>
        <v>Valid</v>
      </c>
    </row>
    <row r="3537" spans="1:16">
      <c r="A3537" t="s">
        <v>3731</v>
      </c>
      <c r="B3537" t="s">
        <v>107</v>
      </c>
      <c r="C3537" s="2">
        <v>46075</v>
      </c>
      <c r="D3537" s="3">
        <v>0.3200925925925926</v>
      </c>
      <c r="E3537" t="s">
        <v>194</v>
      </c>
      <c r="F3537">
        <v>0</v>
      </c>
      <c r="G3537" t="s">
        <v>189</v>
      </c>
      <c r="I3537">
        <f t="shared" si="385"/>
        <v>1</v>
      </c>
      <c r="J3537" t="str">
        <f t="shared" si="386"/>
        <v>OK</v>
      </c>
      <c r="K3537" t="str">
        <f t="shared" si="387"/>
        <v>Successful</v>
      </c>
      <c r="L3537" t="str">
        <f t="shared" si="388"/>
        <v>Balance Inquiry</v>
      </c>
      <c r="M3537" t="str">
        <f t="shared" si="389"/>
        <v>OK</v>
      </c>
      <c r="N3537" t="str">
        <f t="shared" si="390"/>
        <v>OK</v>
      </c>
      <c r="O3537" t="str">
        <f>_xlfn.XLOOKUP(B3537,'01_Raw_ATMs'!A:A,'01_Raw_ATMs'!A:A,"Not Found")</f>
        <v>ATM027</v>
      </c>
      <c r="P3537" t="str">
        <f t="shared" si="391"/>
        <v>Valid</v>
      </c>
    </row>
    <row r="3538" spans="1:16">
      <c r="A3538" t="s">
        <v>3732</v>
      </c>
      <c r="B3538" t="s">
        <v>124</v>
      </c>
      <c r="C3538" s="2">
        <v>45913</v>
      </c>
      <c r="D3538" s="3">
        <v>0.34231481481481479</v>
      </c>
      <c r="E3538" t="s">
        <v>211</v>
      </c>
      <c r="F3538">
        <v>0</v>
      </c>
      <c r="G3538" t="s">
        <v>189</v>
      </c>
      <c r="I3538">
        <f t="shared" si="385"/>
        <v>1</v>
      </c>
      <c r="J3538" t="str">
        <f t="shared" si="386"/>
        <v>OK</v>
      </c>
      <c r="K3538" t="str">
        <f t="shared" si="387"/>
        <v>Successful</v>
      </c>
      <c r="L3538" t="str">
        <f t="shared" si="388"/>
        <v>Mini Statement</v>
      </c>
      <c r="M3538" t="str">
        <f t="shared" si="389"/>
        <v>OK</v>
      </c>
      <c r="N3538" t="str">
        <f t="shared" si="390"/>
        <v>OK</v>
      </c>
      <c r="O3538" t="str">
        <f>_xlfn.XLOOKUP(B3538,'01_Raw_ATMs'!A:A,'01_Raw_ATMs'!A:A,"Not Found")</f>
        <v>ATM044</v>
      </c>
      <c r="P3538" t="str">
        <f t="shared" si="391"/>
        <v>Valid</v>
      </c>
    </row>
    <row r="3539" spans="1:16">
      <c r="A3539" t="s">
        <v>3733</v>
      </c>
      <c r="B3539" t="s">
        <v>130</v>
      </c>
      <c r="C3539" s="2">
        <v>46163</v>
      </c>
      <c r="D3539" s="3">
        <v>0.88146990740740738</v>
      </c>
      <c r="E3539" t="s">
        <v>33</v>
      </c>
      <c r="F3539">
        <v>5000</v>
      </c>
      <c r="G3539" t="s">
        <v>189</v>
      </c>
      <c r="I3539">
        <f t="shared" si="385"/>
        <v>1</v>
      </c>
      <c r="J3539" t="str">
        <f t="shared" si="386"/>
        <v>OK</v>
      </c>
      <c r="K3539" t="str">
        <f t="shared" si="387"/>
        <v>Successful</v>
      </c>
      <c r="L3539" t="str">
        <f t="shared" si="388"/>
        <v>Withdrawal</v>
      </c>
      <c r="M3539" t="str">
        <f t="shared" si="389"/>
        <v>OK</v>
      </c>
      <c r="N3539" t="str">
        <f t="shared" si="390"/>
        <v>OK</v>
      </c>
      <c r="O3539" t="str">
        <f>_xlfn.XLOOKUP(B3539,'01_Raw_ATMs'!A:A,'01_Raw_ATMs'!A:A,"Not Found")</f>
        <v>ATM050</v>
      </c>
      <c r="P3539" t="str">
        <f t="shared" si="391"/>
        <v>Valid</v>
      </c>
    </row>
    <row r="3540" spans="1:16">
      <c r="A3540" t="s">
        <v>3734</v>
      </c>
      <c r="B3540" t="s">
        <v>163</v>
      </c>
      <c r="C3540" s="2">
        <v>46126</v>
      </c>
      <c r="D3540" s="3">
        <v>0.86457175925925922</v>
      </c>
      <c r="E3540" t="s">
        <v>33</v>
      </c>
      <c r="F3540">
        <v>2000</v>
      </c>
      <c r="G3540" t="s">
        <v>189</v>
      </c>
      <c r="I3540">
        <f t="shared" si="385"/>
        <v>1</v>
      </c>
      <c r="J3540" t="str">
        <f t="shared" si="386"/>
        <v>OK</v>
      </c>
      <c r="K3540" t="str">
        <f t="shared" si="387"/>
        <v>Successful</v>
      </c>
      <c r="L3540" t="str">
        <f t="shared" si="388"/>
        <v>Withdrawal</v>
      </c>
      <c r="M3540" t="str">
        <f t="shared" si="389"/>
        <v>OK</v>
      </c>
      <c r="N3540" t="str">
        <f t="shared" si="390"/>
        <v>OK</v>
      </c>
      <c r="O3540" t="str">
        <f>_xlfn.XLOOKUP(B3540,'01_Raw_ATMs'!A:A,'01_Raw_ATMs'!A:A,"Not Found")</f>
        <v>ATM083</v>
      </c>
      <c r="P3540" t="str">
        <f t="shared" si="391"/>
        <v>Valid</v>
      </c>
    </row>
    <row r="3541" spans="1:16">
      <c r="A3541" t="s">
        <v>3735</v>
      </c>
      <c r="B3541" t="s">
        <v>151</v>
      </c>
      <c r="C3541" s="2">
        <v>45887</v>
      </c>
      <c r="D3541" s="3">
        <v>0.50951388888888893</v>
      </c>
      <c r="E3541" t="s">
        <v>33</v>
      </c>
      <c r="F3541">
        <v>6000</v>
      </c>
      <c r="G3541" t="s">
        <v>189</v>
      </c>
      <c r="I3541">
        <f t="shared" si="385"/>
        <v>1</v>
      </c>
      <c r="J3541" t="str">
        <f t="shared" si="386"/>
        <v>OK</v>
      </c>
      <c r="K3541" t="str">
        <f t="shared" si="387"/>
        <v>Successful</v>
      </c>
      <c r="L3541" t="str">
        <f t="shared" si="388"/>
        <v>Withdrawal</v>
      </c>
      <c r="M3541" t="str">
        <f t="shared" si="389"/>
        <v>OK</v>
      </c>
      <c r="N3541" t="str">
        <f t="shared" si="390"/>
        <v>OK</v>
      </c>
      <c r="O3541" t="str">
        <f>_xlfn.XLOOKUP(B3541,'01_Raw_ATMs'!A:A,'01_Raw_ATMs'!A:A,"Not Found")</f>
        <v>ATM071</v>
      </c>
      <c r="P3541" t="str">
        <f t="shared" si="391"/>
        <v>Valid</v>
      </c>
    </row>
    <row r="3542" spans="1:16">
      <c r="A3542" t="s">
        <v>3736</v>
      </c>
      <c r="B3542" t="s">
        <v>176</v>
      </c>
      <c r="C3542" s="2">
        <v>46097</v>
      </c>
      <c r="D3542" s="3">
        <v>0.40001157407407412</v>
      </c>
      <c r="E3542" t="s">
        <v>33</v>
      </c>
      <c r="F3542">
        <v>1000</v>
      </c>
      <c r="G3542" t="s">
        <v>189</v>
      </c>
      <c r="I3542">
        <f t="shared" si="385"/>
        <v>1</v>
      </c>
      <c r="J3542" t="str">
        <f t="shared" si="386"/>
        <v>OK</v>
      </c>
      <c r="K3542" t="str">
        <f t="shared" si="387"/>
        <v>Successful</v>
      </c>
      <c r="L3542" t="str">
        <f t="shared" si="388"/>
        <v>Withdrawal</v>
      </c>
      <c r="M3542" t="str">
        <f t="shared" si="389"/>
        <v>OK</v>
      </c>
      <c r="N3542" t="str">
        <f t="shared" si="390"/>
        <v>OK</v>
      </c>
      <c r="O3542" t="str">
        <f>_xlfn.XLOOKUP(B3542,'01_Raw_ATMs'!A:A,'01_Raw_ATMs'!A:A,"Not Found")</f>
        <v>ATM096</v>
      </c>
      <c r="P3542" t="str">
        <f t="shared" si="391"/>
        <v>Valid</v>
      </c>
    </row>
    <row r="3543" spans="1:16">
      <c r="A3543" t="s">
        <v>3737</v>
      </c>
      <c r="B3543" t="s">
        <v>149</v>
      </c>
      <c r="C3543" s="2">
        <v>45808</v>
      </c>
      <c r="D3543" s="3">
        <v>0.4795949074074074</v>
      </c>
      <c r="E3543" t="s">
        <v>33</v>
      </c>
      <c r="F3543">
        <v>8000</v>
      </c>
      <c r="G3543" t="s">
        <v>189</v>
      </c>
      <c r="I3543">
        <f t="shared" si="385"/>
        <v>1</v>
      </c>
      <c r="J3543" t="str">
        <f t="shared" si="386"/>
        <v>OK</v>
      </c>
      <c r="K3543" t="str">
        <f t="shared" si="387"/>
        <v>Successful</v>
      </c>
      <c r="L3543" t="str">
        <f t="shared" si="388"/>
        <v>Withdrawal</v>
      </c>
      <c r="M3543" t="str">
        <f t="shared" si="389"/>
        <v>OK</v>
      </c>
      <c r="N3543" t="str">
        <f t="shared" si="390"/>
        <v>OK</v>
      </c>
      <c r="O3543" t="str">
        <f>_xlfn.XLOOKUP(B3543,'01_Raw_ATMs'!A:A,'01_Raw_ATMs'!A:A,"Not Found")</f>
        <v>ATM069</v>
      </c>
      <c r="P3543" t="str">
        <f t="shared" si="391"/>
        <v>Valid</v>
      </c>
    </row>
    <row r="3544" spans="1:16">
      <c r="A3544" t="s">
        <v>3738</v>
      </c>
      <c r="B3544" t="s">
        <v>178</v>
      </c>
      <c r="C3544" s="2">
        <v>45737</v>
      </c>
      <c r="D3544" s="3">
        <v>0.59924768518518523</v>
      </c>
      <c r="E3544" t="s">
        <v>33</v>
      </c>
      <c r="F3544">
        <v>6000</v>
      </c>
      <c r="G3544" t="s">
        <v>189</v>
      </c>
      <c r="I3544">
        <f t="shared" si="385"/>
        <v>1</v>
      </c>
      <c r="J3544" t="str">
        <f t="shared" si="386"/>
        <v>OK</v>
      </c>
      <c r="K3544" t="str">
        <f t="shared" si="387"/>
        <v>Successful</v>
      </c>
      <c r="L3544" t="str">
        <f t="shared" si="388"/>
        <v>Withdrawal</v>
      </c>
      <c r="M3544" t="str">
        <f t="shared" si="389"/>
        <v>OK</v>
      </c>
      <c r="N3544" t="str">
        <f t="shared" si="390"/>
        <v>OK</v>
      </c>
      <c r="O3544" t="str">
        <f>_xlfn.XLOOKUP(B3544,'01_Raw_ATMs'!A:A,'01_Raw_ATMs'!A:A,"Not Found")</f>
        <v>ATM098</v>
      </c>
      <c r="P3544" t="str">
        <f t="shared" si="391"/>
        <v>Valid</v>
      </c>
    </row>
    <row r="3545" spans="1:16">
      <c r="A3545" t="s">
        <v>3739</v>
      </c>
      <c r="B3545" t="s">
        <v>131</v>
      </c>
      <c r="C3545" s="2">
        <v>46185</v>
      </c>
      <c r="D3545" s="3">
        <v>0.73922453703703705</v>
      </c>
      <c r="E3545" t="s">
        <v>33</v>
      </c>
      <c r="F3545">
        <v>2000</v>
      </c>
      <c r="G3545" t="s">
        <v>189</v>
      </c>
      <c r="I3545">
        <f t="shared" si="385"/>
        <v>1</v>
      </c>
      <c r="J3545" t="str">
        <f t="shared" si="386"/>
        <v>OK</v>
      </c>
      <c r="K3545" t="str">
        <f t="shared" si="387"/>
        <v>Successful</v>
      </c>
      <c r="L3545" t="str">
        <f t="shared" si="388"/>
        <v>Withdrawal</v>
      </c>
      <c r="M3545" t="str">
        <f t="shared" si="389"/>
        <v>OK</v>
      </c>
      <c r="N3545" t="str">
        <f t="shared" si="390"/>
        <v>OK</v>
      </c>
      <c r="O3545" t="str">
        <f>_xlfn.XLOOKUP(B3545,'01_Raw_ATMs'!A:A,'01_Raw_ATMs'!A:A,"Not Found")</f>
        <v>ATM051</v>
      </c>
      <c r="P3545" t="str">
        <f t="shared" si="391"/>
        <v>Valid</v>
      </c>
    </row>
    <row r="3546" spans="1:16">
      <c r="A3546" t="s">
        <v>3740</v>
      </c>
      <c r="B3546" t="s">
        <v>107</v>
      </c>
      <c r="C3546" s="2">
        <v>46143</v>
      </c>
      <c r="D3546" s="3">
        <v>0.29409722222222218</v>
      </c>
      <c r="E3546" t="s">
        <v>33</v>
      </c>
      <c r="F3546">
        <v>500</v>
      </c>
      <c r="G3546" t="s">
        <v>214</v>
      </c>
      <c r="H3546" t="s">
        <v>42</v>
      </c>
      <c r="I3546">
        <f t="shared" si="385"/>
        <v>1</v>
      </c>
      <c r="J3546" t="str">
        <f t="shared" si="386"/>
        <v>OK</v>
      </c>
      <c r="K3546" t="str">
        <f t="shared" si="387"/>
        <v>Failed</v>
      </c>
      <c r="L3546" t="str">
        <f t="shared" si="388"/>
        <v>Withdrawal</v>
      </c>
      <c r="M3546" t="str">
        <f t="shared" si="389"/>
        <v>OK</v>
      </c>
      <c r="N3546" t="str">
        <f t="shared" si="390"/>
        <v>OK</v>
      </c>
      <c r="O3546" t="str">
        <f>_xlfn.XLOOKUP(B3546,'01_Raw_ATMs'!A:A,'01_Raw_ATMs'!A:A,"Not Found")</f>
        <v>ATM027</v>
      </c>
      <c r="P3546" t="str">
        <f t="shared" si="391"/>
        <v>Valid</v>
      </c>
    </row>
    <row r="3547" spans="1:16">
      <c r="A3547" t="s">
        <v>3741</v>
      </c>
      <c r="B3547" t="s">
        <v>149</v>
      </c>
      <c r="C3547" s="2">
        <v>46091</v>
      </c>
      <c r="D3547" s="3">
        <v>0.81663194444444442</v>
      </c>
      <c r="E3547" t="s">
        <v>33</v>
      </c>
      <c r="F3547">
        <v>6000</v>
      </c>
      <c r="G3547" t="s">
        <v>189</v>
      </c>
      <c r="I3547">
        <f t="shared" si="385"/>
        <v>1</v>
      </c>
      <c r="J3547" t="str">
        <f t="shared" si="386"/>
        <v>OK</v>
      </c>
      <c r="K3547" t="str">
        <f t="shared" si="387"/>
        <v>Successful</v>
      </c>
      <c r="L3547" t="str">
        <f t="shared" si="388"/>
        <v>Withdrawal</v>
      </c>
      <c r="M3547" t="str">
        <f t="shared" si="389"/>
        <v>OK</v>
      </c>
      <c r="N3547" t="str">
        <f t="shared" si="390"/>
        <v>OK</v>
      </c>
      <c r="O3547" t="str">
        <f>_xlfn.XLOOKUP(B3547,'01_Raw_ATMs'!A:A,'01_Raw_ATMs'!A:A,"Not Found")</f>
        <v>ATM069</v>
      </c>
      <c r="P3547" t="str">
        <f t="shared" si="391"/>
        <v>Valid</v>
      </c>
    </row>
    <row r="3548" spans="1:16">
      <c r="A3548" t="s">
        <v>3742</v>
      </c>
      <c r="B3548" t="s">
        <v>130</v>
      </c>
      <c r="C3548" s="2">
        <v>45939</v>
      </c>
      <c r="D3548" s="3">
        <v>0.713287037037037</v>
      </c>
      <c r="E3548" t="s">
        <v>261</v>
      </c>
      <c r="F3548">
        <v>5000</v>
      </c>
      <c r="G3548" t="s">
        <v>189</v>
      </c>
      <c r="I3548">
        <f t="shared" si="385"/>
        <v>1</v>
      </c>
      <c r="J3548" t="str">
        <f t="shared" si="386"/>
        <v>OK</v>
      </c>
      <c r="K3548" t="str">
        <f t="shared" si="387"/>
        <v>Successful</v>
      </c>
      <c r="L3548" t="str">
        <f t="shared" si="388"/>
        <v>Cash Deposit</v>
      </c>
      <c r="M3548" t="str">
        <f t="shared" si="389"/>
        <v>OK</v>
      </c>
      <c r="N3548" t="str">
        <f t="shared" si="390"/>
        <v>OK</v>
      </c>
      <c r="O3548" t="str">
        <f>_xlfn.XLOOKUP(B3548,'01_Raw_ATMs'!A:A,'01_Raw_ATMs'!A:A,"Not Found")</f>
        <v>ATM050</v>
      </c>
      <c r="P3548" t="str">
        <f t="shared" si="391"/>
        <v>Valid</v>
      </c>
    </row>
    <row r="3549" spans="1:16">
      <c r="A3549" t="s">
        <v>3743</v>
      </c>
      <c r="B3549" t="s">
        <v>106</v>
      </c>
      <c r="C3549" s="2">
        <v>45962</v>
      </c>
      <c r="D3549" s="3">
        <v>0.81140046296296298</v>
      </c>
      <c r="E3549" t="s">
        <v>33</v>
      </c>
      <c r="F3549">
        <v>10000</v>
      </c>
      <c r="G3549" t="s">
        <v>189</v>
      </c>
      <c r="I3549">
        <f t="shared" si="385"/>
        <v>1</v>
      </c>
      <c r="J3549" t="str">
        <f t="shared" si="386"/>
        <v>OK</v>
      </c>
      <c r="K3549" t="str">
        <f t="shared" si="387"/>
        <v>Successful</v>
      </c>
      <c r="L3549" t="str">
        <f t="shared" si="388"/>
        <v>Withdrawal</v>
      </c>
      <c r="M3549" t="str">
        <f t="shared" si="389"/>
        <v>OK</v>
      </c>
      <c r="N3549" t="str">
        <f t="shared" si="390"/>
        <v>OK</v>
      </c>
      <c r="O3549" t="str">
        <f>_xlfn.XLOOKUP(B3549,'01_Raw_ATMs'!A:A,'01_Raw_ATMs'!A:A,"Not Found")</f>
        <v>ATM026</v>
      </c>
      <c r="P3549" t="str">
        <f t="shared" si="391"/>
        <v>Valid</v>
      </c>
    </row>
    <row r="3550" spans="1:16">
      <c r="A3550" t="s">
        <v>3744</v>
      </c>
      <c r="B3550" t="s">
        <v>98</v>
      </c>
      <c r="C3550" s="2">
        <v>45826</v>
      </c>
      <c r="D3550" s="3">
        <v>0.57243055555555555</v>
      </c>
      <c r="E3550" t="s">
        <v>33</v>
      </c>
      <c r="F3550">
        <v>4000</v>
      </c>
      <c r="G3550" t="s">
        <v>189</v>
      </c>
      <c r="I3550">
        <f t="shared" si="385"/>
        <v>1</v>
      </c>
      <c r="J3550" t="str">
        <f t="shared" si="386"/>
        <v>OK</v>
      </c>
      <c r="K3550" t="str">
        <f t="shared" si="387"/>
        <v>Successful</v>
      </c>
      <c r="L3550" t="str">
        <f t="shared" si="388"/>
        <v>Withdrawal</v>
      </c>
      <c r="M3550" t="str">
        <f t="shared" si="389"/>
        <v>OK</v>
      </c>
      <c r="N3550" t="str">
        <f t="shared" si="390"/>
        <v>OK</v>
      </c>
      <c r="O3550" t="str">
        <f>_xlfn.XLOOKUP(B3550,'01_Raw_ATMs'!A:A,'01_Raw_ATMs'!A:A,"Not Found")</f>
        <v>ATM019</v>
      </c>
      <c r="P3550" t="str">
        <f t="shared" si="391"/>
        <v>Valid</v>
      </c>
    </row>
    <row r="3551" spans="1:16">
      <c r="A3551" t="s">
        <v>3745</v>
      </c>
      <c r="B3551" t="s">
        <v>104</v>
      </c>
      <c r="C3551" s="2">
        <v>45769</v>
      </c>
      <c r="D3551" s="3">
        <v>0.65832175925925929</v>
      </c>
      <c r="E3551" t="s">
        <v>33</v>
      </c>
      <c r="F3551">
        <v>8000</v>
      </c>
      <c r="G3551" t="s">
        <v>189</v>
      </c>
      <c r="I3551">
        <f t="shared" si="385"/>
        <v>1</v>
      </c>
      <c r="J3551" t="str">
        <f t="shared" si="386"/>
        <v>OK</v>
      </c>
      <c r="K3551" t="str">
        <f t="shared" si="387"/>
        <v>Successful</v>
      </c>
      <c r="L3551" t="str">
        <f t="shared" si="388"/>
        <v>Withdrawal</v>
      </c>
      <c r="M3551" t="str">
        <f t="shared" si="389"/>
        <v>OK</v>
      </c>
      <c r="N3551" t="str">
        <f t="shared" si="390"/>
        <v>OK</v>
      </c>
      <c r="O3551" t="str">
        <f>_xlfn.XLOOKUP(B3551,'01_Raw_ATMs'!A:A,'01_Raw_ATMs'!A:A,"Not Found")</f>
        <v>ATM025</v>
      </c>
      <c r="P3551" t="str">
        <f t="shared" si="391"/>
        <v>Valid</v>
      </c>
    </row>
    <row r="3552" spans="1:16">
      <c r="A3552" t="s">
        <v>3746</v>
      </c>
      <c r="B3552" t="s">
        <v>119</v>
      </c>
      <c r="C3552" s="2">
        <v>45669</v>
      </c>
      <c r="D3552" s="3">
        <v>0.41152777777777783</v>
      </c>
      <c r="E3552" t="s">
        <v>33</v>
      </c>
      <c r="F3552">
        <v>10000</v>
      </c>
      <c r="G3552" t="s">
        <v>189</v>
      </c>
      <c r="I3552">
        <f t="shared" si="385"/>
        <v>1</v>
      </c>
      <c r="J3552" t="str">
        <f t="shared" si="386"/>
        <v>OK</v>
      </c>
      <c r="K3552" t="str">
        <f t="shared" si="387"/>
        <v>Successful</v>
      </c>
      <c r="L3552" t="str">
        <f t="shared" si="388"/>
        <v>Withdrawal</v>
      </c>
      <c r="M3552" t="str">
        <f t="shared" si="389"/>
        <v>OK</v>
      </c>
      <c r="N3552" t="str">
        <f t="shared" si="390"/>
        <v>OK</v>
      </c>
      <c r="O3552" t="str">
        <f>_xlfn.XLOOKUP(B3552,'01_Raw_ATMs'!A:A,'01_Raw_ATMs'!A:A,"Not Found")</f>
        <v>ATM039</v>
      </c>
      <c r="P3552" t="str">
        <f t="shared" si="391"/>
        <v>Valid</v>
      </c>
    </row>
    <row r="3553" spans="1:16">
      <c r="A3553" t="s">
        <v>3747</v>
      </c>
      <c r="B3553" t="s">
        <v>166</v>
      </c>
      <c r="C3553" s="2">
        <v>45770</v>
      </c>
      <c r="D3553" s="3">
        <v>0.35189814814814813</v>
      </c>
      <c r="E3553" t="s">
        <v>211</v>
      </c>
      <c r="F3553">
        <v>0</v>
      </c>
      <c r="G3553" t="s">
        <v>189</v>
      </c>
      <c r="I3553">
        <f t="shared" si="385"/>
        <v>1</v>
      </c>
      <c r="J3553" t="str">
        <f t="shared" si="386"/>
        <v>OK</v>
      </c>
      <c r="K3553" t="str">
        <f t="shared" si="387"/>
        <v>Successful</v>
      </c>
      <c r="L3553" t="str">
        <f t="shared" si="388"/>
        <v>Mini Statement</v>
      </c>
      <c r="M3553" t="str">
        <f t="shared" si="389"/>
        <v>OK</v>
      </c>
      <c r="N3553" t="str">
        <f t="shared" si="390"/>
        <v>OK</v>
      </c>
      <c r="O3553" t="str">
        <f>_xlfn.XLOOKUP(B3553,'01_Raw_ATMs'!A:A,'01_Raw_ATMs'!A:A,"Not Found")</f>
        <v>ATM086</v>
      </c>
      <c r="P3553" t="str">
        <f t="shared" si="391"/>
        <v>Valid</v>
      </c>
    </row>
    <row r="3554" spans="1:16">
      <c r="A3554" t="s">
        <v>3748</v>
      </c>
      <c r="B3554" t="s">
        <v>153</v>
      </c>
      <c r="C3554" s="2">
        <v>46129</v>
      </c>
      <c r="D3554" s="3">
        <v>0.26837962962962958</v>
      </c>
      <c r="E3554" t="s">
        <v>261</v>
      </c>
      <c r="F3554">
        <v>1000</v>
      </c>
      <c r="G3554" t="s">
        <v>189</v>
      </c>
      <c r="I3554">
        <f t="shared" si="385"/>
        <v>1</v>
      </c>
      <c r="J3554" t="str">
        <f t="shared" si="386"/>
        <v>OK</v>
      </c>
      <c r="K3554" t="str">
        <f t="shared" si="387"/>
        <v>Successful</v>
      </c>
      <c r="L3554" t="str">
        <f t="shared" si="388"/>
        <v>Cash Deposit</v>
      </c>
      <c r="M3554" t="str">
        <f t="shared" si="389"/>
        <v>OK</v>
      </c>
      <c r="N3554" t="str">
        <f t="shared" si="390"/>
        <v>OK</v>
      </c>
      <c r="O3554" t="str">
        <f>_xlfn.XLOOKUP(B3554,'01_Raw_ATMs'!A:A,'01_Raw_ATMs'!A:A,"Not Found")</f>
        <v>ATM073</v>
      </c>
      <c r="P3554" t="str">
        <f t="shared" si="391"/>
        <v>Valid</v>
      </c>
    </row>
    <row r="3555" spans="1:16">
      <c r="A3555" t="s">
        <v>3749</v>
      </c>
      <c r="B3555" t="s">
        <v>151</v>
      </c>
      <c r="C3555" s="2">
        <v>45887</v>
      </c>
      <c r="D3555" s="3">
        <v>0.38516203703703711</v>
      </c>
      <c r="E3555" t="s">
        <v>33</v>
      </c>
      <c r="F3555">
        <v>1000</v>
      </c>
      <c r="G3555" t="s">
        <v>214</v>
      </c>
      <c r="H3555" t="s">
        <v>1103</v>
      </c>
      <c r="I3555">
        <f t="shared" si="385"/>
        <v>1</v>
      </c>
      <c r="J3555" t="str">
        <f t="shared" si="386"/>
        <v>OK</v>
      </c>
      <c r="K3555" t="str">
        <f t="shared" si="387"/>
        <v>Failed</v>
      </c>
      <c r="L3555" t="str">
        <f t="shared" si="388"/>
        <v>Withdrawal</v>
      </c>
      <c r="M3555" t="str">
        <f t="shared" si="389"/>
        <v>OK</v>
      </c>
      <c r="N3555" t="str">
        <f t="shared" si="390"/>
        <v>OK</v>
      </c>
      <c r="O3555" t="str">
        <f>_xlfn.XLOOKUP(B3555,'01_Raw_ATMs'!A:A,'01_Raw_ATMs'!A:A,"Not Found")</f>
        <v>ATM071</v>
      </c>
      <c r="P3555" t="str">
        <f t="shared" si="391"/>
        <v>Valid</v>
      </c>
    </row>
    <row r="3556" spans="1:16">
      <c r="A3556" t="s">
        <v>3750</v>
      </c>
      <c r="B3556" t="s">
        <v>101</v>
      </c>
      <c r="C3556" s="2">
        <v>46016</v>
      </c>
      <c r="D3556" s="3">
        <v>0.81667824074074069</v>
      </c>
      <c r="E3556" t="s">
        <v>33</v>
      </c>
      <c r="F3556">
        <v>2000</v>
      </c>
      <c r="G3556" t="s">
        <v>189</v>
      </c>
      <c r="I3556">
        <f t="shared" si="385"/>
        <v>1</v>
      </c>
      <c r="J3556" t="str">
        <f t="shared" si="386"/>
        <v>OK</v>
      </c>
      <c r="K3556" t="str">
        <f t="shared" si="387"/>
        <v>Successful</v>
      </c>
      <c r="L3556" t="str">
        <f t="shared" si="388"/>
        <v>Withdrawal</v>
      </c>
      <c r="M3556" t="str">
        <f t="shared" si="389"/>
        <v>OK</v>
      </c>
      <c r="N3556" t="str">
        <f t="shared" si="390"/>
        <v>OK</v>
      </c>
      <c r="O3556" t="str">
        <f>_xlfn.XLOOKUP(B3556,'01_Raw_ATMs'!A:A,'01_Raw_ATMs'!A:A,"Not Found")</f>
        <v>ATM022</v>
      </c>
      <c r="P3556" t="str">
        <f t="shared" si="391"/>
        <v>Valid</v>
      </c>
    </row>
    <row r="3557" spans="1:16">
      <c r="A3557" t="s">
        <v>3751</v>
      </c>
      <c r="B3557" t="s">
        <v>115</v>
      </c>
      <c r="C3557" s="2">
        <v>45692</v>
      </c>
      <c r="D3557" s="3">
        <v>0.79527777777777775</v>
      </c>
      <c r="E3557" t="s">
        <v>33</v>
      </c>
      <c r="F3557">
        <v>2500</v>
      </c>
      <c r="G3557" t="s">
        <v>214</v>
      </c>
      <c r="H3557" t="s">
        <v>1215</v>
      </c>
      <c r="I3557">
        <f t="shared" si="385"/>
        <v>1</v>
      </c>
      <c r="J3557" t="str">
        <f t="shared" si="386"/>
        <v>OK</v>
      </c>
      <c r="K3557" t="str">
        <f t="shared" si="387"/>
        <v>Failed</v>
      </c>
      <c r="L3557" t="str">
        <f t="shared" si="388"/>
        <v>Withdrawal</v>
      </c>
      <c r="M3557" t="str">
        <f t="shared" si="389"/>
        <v>OK</v>
      </c>
      <c r="N3557" t="str">
        <f t="shared" si="390"/>
        <v>OK</v>
      </c>
      <c r="O3557" t="str">
        <f>_xlfn.XLOOKUP(B3557,'01_Raw_ATMs'!A:A,'01_Raw_ATMs'!A:A,"Not Found")</f>
        <v>ATM035</v>
      </c>
      <c r="P3557" t="str">
        <f t="shared" si="391"/>
        <v>Valid</v>
      </c>
    </row>
    <row r="3558" spans="1:16">
      <c r="A3558" t="s">
        <v>3752</v>
      </c>
      <c r="B3558" t="s">
        <v>141</v>
      </c>
      <c r="C3558" s="2">
        <v>46087</v>
      </c>
      <c r="D3558" s="3">
        <v>0.82142361111111106</v>
      </c>
      <c r="E3558" t="s">
        <v>33</v>
      </c>
      <c r="F3558">
        <v>10000</v>
      </c>
      <c r="G3558" t="s">
        <v>189</v>
      </c>
      <c r="I3558">
        <f t="shared" si="385"/>
        <v>1</v>
      </c>
      <c r="J3558" t="str">
        <f t="shared" si="386"/>
        <v>OK</v>
      </c>
      <c r="K3558" t="str">
        <f t="shared" si="387"/>
        <v>Successful</v>
      </c>
      <c r="L3558" t="str">
        <f t="shared" si="388"/>
        <v>Withdrawal</v>
      </c>
      <c r="M3558" t="str">
        <f t="shared" si="389"/>
        <v>OK</v>
      </c>
      <c r="N3558" t="str">
        <f t="shared" si="390"/>
        <v>OK</v>
      </c>
      <c r="O3558" t="str">
        <f>_xlfn.XLOOKUP(B3558,'01_Raw_ATMs'!A:A,'01_Raw_ATMs'!A:A,"Not Found")</f>
        <v>ATM061</v>
      </c>
      <c r="P3558" t="str">
        <f t="shared" si="391"/>
        <v>Valid</v>
      </c>
    </row>
    <row r="3559" spans="1:16">
      <c r="A3559" t="s">
        <v>3753</v>
      </c>
      <c r="B3559" t="s">
        <v>90</v>
      </c>
      <c r="C3559" s="2">
        <v>45946</v>
      </c>
      <c r="D3559" s="3">
        <v>0.19206018518518519</v>
      </c>
      <c r="E3559" t="s">
        <v>194</v>
      </c>
      <c r="F3559">
        <v>0</v>
      </c>
      <c r="G3559" t="s">
        <v>189</v>
      </c>
      <c r="I3559">
        <f t="shared" si="385"/>
        <v>1</v>
      </c>
      <c r="J3559" t="str">
        <f t="shared" si="386"/>
        <v>OK</v>
      </c>
      <c r="K3559" t="str">
        <f t="shared" si="387"/>
        <v>Successful</v>
      </c>
      <c r="L3559" t="str">
        <f t="shared" si="388"/>
        <v>Balance Inquiry</v>
      </c>
      <c r="M3559" t="str">
        <f t="shared" si="389"/>
        <v>OK</v>
      </c>
      <c r="N3559" t="str">
        <f t="shared" si="390"/>
        <v>OK</v>
      </c>
      <c r="O3559" t="str">
        <f>_xlfn.XLOOKUP(B3559,'01_Raw_ATMs'!A:A,'01_Raw_ATMs'!A:A,"Not Found")</f>
        <v>ATM013</v>
      </c>
      <c r="P3559" t="str">
        <f t="shared" si="391"/>
        <v>Valid</v>
      </c>
    </row>
    <row r="3560" spans="1:16">
      <c r="A3560" t="s">
        <v>3754</v>
      </c>
      <c r="B3560" t="s">
        <v>174</v>
      </c>
      <c r="C3560" s="2">
        <v>45721</v>
      </c>
      <c r="D3560" s="3">
        <v>0.9551736111111111</v>
      </c>
      <c r="E3560" t="s">
        <v>33</v>
      </c>
      <c r="F3560">
        <v>2000</v>
      </c>
      <c r="G3560" t="s">
        <v>189</v>
      </c>
      <c r="I3560">
        <f t="shared" si="385"/>
        <v>1</v>
      </c>
      <c r="J3560" t="str">
        <f t="shared" si="386"/>
        <v>OK</v>
      </c>
      <c r="K3560" t="str">
        <f t="shared" si="387"/>
        <v>Successful</v>
      </c>
      <c r="L3560" t="str">
        <f t="shared" si="388"/>
        <v>Withdrawal</v>
      </c>
      <c r="M3560" t="str">
        <f t="shared" si="389"/>
        <v>OK</v>
      </c>
      <c r="N3560" t="str">
        <f t="shared" si="390"/>
        <v>OK</v>
      </c>
      <c r="O3560" t="str">
        <f>_xlfn.XLOOKUP(B3560,'01_Raw_ATMs'!A:A,'01_Raw_ATMs'!A:A,"Not Found")</f>
        <v>ATM094</v>
      </c>
      <c r="P3560" t="str">
        <f t="shared" si="391"/>
        <v>Valid</v>
      </c>
    </row>
    <row r="3561" spans="1:16">
      <c r="A3561" t="s">
        <v>3755</v>
      </c>
      <c r="B3561" t="s">
        <v>113</v>
      </c>
      <c r="C3561" s="2">
        <v>45751</v>
      </c>
      <c r="D3561" s="3">
        <v>0.25020833333333331</v>
      </c>
      <c r="E3561" t="s">
        <v>33</v>
      </c>
      <c r="F3561">
        <v>8000</v>
      </c>
      <c r="G3561" t="s">
        <v>189</v>
      </c>
      <c r="I3561">
        <f t="shared" si="385"/>
        <v>1</v>
      </c>
      <c r="J3561" t="str">
        <f t="shared" si="386"/>
        <v>OK</v>
      </c>
      <c r="K3561" t="str">
        <f t="shared" si="387"/>
        <v>Successful</v>
      </c>
      <c r="L3561" t="str">
        <f t="shared" si="388"/>
        <v>Withdrawal</v>
      </c>
      <c r="M3561" t="str">
        <f t="shared" si="389"/>
        <v>OK</v>
      </c>
      <c r="N3561" t="str">
        <f t="shared" si="390"/>
        <v>OK</v>
      </c>
      <c r="O3561" t="str">
        <f>_xlfn.XLOOKUP(B3561,'01_Raw_ATMs'!A:A,'01_Raw_ATMs'!A:A,"Not Found")</f>
        <v>ATM033</v>
      </c>
      <c r="P3561" t="str">
        <f t="shared" si="391"/>
        <v>Valid</v>
      </c>
    </row>
    <row r="3562" spans="1:16">
      <c r="A3562" t="s">
        <v>3756</v>
      </c>
      <c r="B3562" t="s">
        <v>87</v>
      </c>
      <c r="C3562" s="2">
        <v>45683</v>
      </c>
      <c r="D3562" s="3">
        <v>0.18033564814814809</v>
      </c>
      <c r="E3562" t="s">
        <v>211</v>
      </c>
      <c r="F3562">
        <v>0</v>
      </c>
      <c r="G3562" t="s">
        <v>189</v>
      </c>
      <c r="I3562">
        <f t="shared" si="385"/>
        <v>1</v>
      </c>
      <c r="J3562" t="str">
        <f t="shared" si="386"/>
        <v>OK</v>
      </c>
      <c r="K3562" t="str">
        <f t="shared" si="387"/>
        <v>Successful</v>
      </c>
      <c r="L3562" t="str">
        <f t="shared" si="388"/>
        <v>Mini Statement</v>
      </c>
      <c r="M3562" t="str">
        <f t="shared" si="389"/>
        <v>OK</v>
      </c>
      <c r="N3562" t="str">
        <f t="shared" si="390"/>
        <v>OK</v>
      </c>
      <c r="O3562" t="str">
        <f>_xlfn.XLOOKUP(B3562,'01_Raw_ATMs'!A:A,'01_Raw_ATMs'!A:A,"Not Found")</f>
        <v>ATM011</v>
      </c>
      <c r="P3562" t="str">
        <f t="shared" si="391"/>
        <v>Valid</v>
      </c>
    </row>
    <row r="3563" spans="1:16">
      <c r="A3563" t="s">
        <v>3757</v>
      </c>
      <c r="B3563" t="s">
        <v>77</v>
      </c>
      <c r="C3563" s="2">
        <v>45812</v>
      </c>
      <c r="D3563" s="3">
        <v>0.70412037037037034</v>
      </c>
      <c r="E3563" t="s">
        <v>33</v>
      </c>
      <c r="F3563">
        <v>4000</v>
      </c>
      <c r="G3563" t="s">
        <v>189</v>
      </c>
      <c r="I3563">
        <f t="shared" si="385"/>
        <v>1</v>
      </c>
      <c r="J3563" t="str">
        <f t="shared" si="386"/>
        <v>OK</v>
      </c>
      <c r="K3563" t="str">
        <f t="shared" si="387"/>
        <v>Successful</v>
      </c>
      <c r="L3563" t="str">
        <f t="shared" si="388"/>
        <v>Withdrawal</v>
      </c>
      <c r="M3563" t="str">
        <f t="shared" si="389"/>
        <v>OK</v>
      </c>
      <c r="N3563" t="str">
        <f t="shared" si="390"/>
        <v>OK</v>
      </c>
      <c r="O3563" t="str">
        <f>_xlfn.XLOOKUP(B3563,'01_Raw_ATMs'!A:A,'01_Raw_ATMs'!A:A,"Not Found")</f>
        <v>ATM005</v>
      </c>
      <c r="P3563" t="str">
        <f t="shared" si="391"/>
        <v>Valid</v>
      </c>
    </row>
    <row r="3564" spans="1:16">
      <c r="A3564" t="s">
        <v>3758</v>
      </c>
      <c r="B3564" t="s">
        <v>132</v>
      </c>
      <c r="C3564" s="2">
        <v>45691</v>
      </c>
      <c r="D3564" s="3">
        <v>0.75342592592592594</v>
      </c>
      <c r="E3564" t="s">
        <v>33</v>
      </c>
      <c r="F3564">
        <v>500</v>
      </c>
      <c r="G3564" t="s">
        <v>189</v>
      </c>
      <c r="I3564">
        <f t="shared" si="385"/>
        <v>1</v>
      </c>
      <c r="J3564" t="str">
        <f t="shared" si="386"/>
        <v>OK</v>
      </c>
      <c r="K3564" t="str">
        <f t="shared" si="387"/>
        <v>Successful</v>
      </c>
      <c r="L3564" t="str">
        <f t="shared" si="388"/>
        <v>Withdrawal</v>
      </c>
      <c r="M3564" t="str">
        <f t="shared" si="389"/>
        <v>OK</v>
      </c>
      <c r="N3564" t="str">
        <f t="shared" si="390"/>
        <v>OK</v>
      </c>
      <c r="O3564" t="str">
        <f>_xlfn.XLOOKUP(B3564,'01_Raw_ATMs'!A:A,'01_Raw_ATMs'!A:A,"Not Found")</f>
        <v>ATM052</v>
      </c>
      <c r="P3564" t="str">
        <f t="shared" si="391"/>
        <v>Valid</v>
      </c>
    </row>
    <row r="3565" spans="1:16">
      <c r="A3565" t="s">
        <v>3759</v>
      </c>
      <c r="B3565" t="s">
        <v>98</v>
      </c>
      <c r="C3565" s="2">
        <v>45782</v>
      </c>
      <c r="D3565" s="3">
        <v>0.95083333333333331</v>
      </c>
      <c r="E3565" t="s">
        <v>33</v>
      </c>
      <c r="F3565">
        <v>3000</v>
      </c>
      <c r="G3565" t="s">
        <v>189</v>
      </c>
      <c r="I3565">
        <f t="shared" si="385"/>
        <v>1</v>
      </c>
      <c r="J3565" t="str">
        <f t="shared" si="386"/>
        <v>OK</v>
      </c>
      <c r="K3565" t="str">
        <f t="shared" si="387"/>
        <v>Successful</v>
      </c>
      <c r="L3565" t="str">
        <f t="shared" si="388"/>
        <v>Withdrawal</v>
      </c>
      <c r="M3565" t="str">
        <f t="shared" si="389"/>
        <v>OK</v>
      </c>
      <c r="N3565" t="str">
        <f t="shared" si="390"/>
        <v>OK</v>
      </c>
      <c r="O3565" t="str">
        <f>_xlfn.XLOOKUP(B3565,'01_Raw_ATMs'!A:A,'01_Raw_ATMs'!A:A,"Not Found")</f>
        <v>ATM019</v>
      </c>
      <c r="P3565" t="str">
        <f t="shared" si="391"/>
        <v>Valid</v>
      </c>
    </row>
    <row r="3566" spans="1:16">
      <c r="A3566" t="s">
        <v>3760</v>
      </c>
      <c r="B3566" t="s">
        <v>114</v>
      </c>
      <c r="C3566" s="2">
        <v>45817</v>
      </c>
      <c r="D3566" s="3">
        <v>0.96759259259259256</v>
      </c>
      <c r="E3566" t="s">
        <v>33</v>
      </c>
      <c r="F3566">
        <v>4000</v>
      </c>
      <c r="G3566" t="s">
        <v>189</v>
      </c>
      <c r="I3566">
        <f t="shared" si="385"/>
        <v>1</v>
      </c>
      <c r="J3566" t="str">
        <f t="shared" si="386"/>
        <v>OK</v>
      </c>
      <c r="K3566" t="str">
        <f t="shared" si="387"/>
        <v>Successful</v>
      </c>
      <c r="L3566" t="str">
        <f t="shared" si="388"/>
        <v>Withdrawal</v>
      </c>
      <c r="M3566" t="str">
        <f t="shared" si="389"/>
        <v>OK</v>
      </c>
      <c r="N3566" t="str">
        <f t="shared" si="390"/>
        <v>OK</v>
      </c>
      <c r="O3566" t="str">
        <f>_xlfn.XLOOKUP(B3566,'01_Raw_ATMs'!A:A,'01_Raw_ATMs'!A:A,"Not Found")</f>
        <v>ATM034</v>
      </c>
      <c r="P3566" t="str">
        <f t="shared" si="391"/>
        <v>Valid</v>
      </c>
    </row>
    <row r="3567" spans="1:16">
      <c r="A3567" t="s">
        <v>3761</v>
      </c>
      <c r="B3567" t="s">
        <v>142</v>
      </c>
      <c r="C3567" s="2">
        <v>45756</v>
      </c>
      <c r="D3567" s="3">
        <v>0.66640046296296296</v>
      </c>
      <c r="E3567" t="s">
        <v>33</v>
      </c>
      <c r="F3567">
        <v>6000</v>
      </c>
      <c r="G3567" t="s">
        <v>189</v>
      </c>
      <c r="I3567">
        <f t="shared" si="385"/>
        <v>1</v>
      </c>
      <c r="J3567" t="str">
        <f t="shared" si="386"/>
        <v>OK</v>
      </c>
      <c r="K3567" t="str">
        <f t="shared" si="387"/>
        <v>Successful</v>
      </c>
      <c r="L3567" t="str">
        <f t="shared" si="388"/>
        <v>Withdrawal</v>
      </c>
      <c r="M3567" t="str">
        <f t="shared" si="389"/>
        <v>OK</v>
      </c>
      <c r="N3567" t="str">
        <f t="shared" si="390"/>
        <v>OK</v>
      </c>
      <c r="O3567" t="str">
        <f>_xlfn.XLOOKUP(B3567,'01_Raw_ATMs'!A:A,'01_Raw_ATMs'!A:A,"Not Found")</f>
        <v>ATM062</v>
      </c>
      <c r="P3567" t="str">
        <f t="shared" si="391"/>
        <v>Valid</v>
      </c>
    </row>
    <row r="3568" spans="1:16">
      <c r="A3568" t="s">
        <v>3762</v>
      </c>
      <c r="B3568" t="s">
        <v>87</v>
      </c>
      <c r="C3568" s="2">
        <v>45989</v>
      </c>
      <c r="D3568" s="3">
        <v>0.79645833333333338</v>
      </c>
      <c r="E3568" t="s">
        <v>33</v>
      </c>
      <c r="F3568">
        <v>1000</v>
      </c>
      <c r="G3568" t="s">
        <v>189</v>
      </c>
      <c r="I3568">
        <f t="shared" si="385"/>
        <v>1</v>
      </c>
      <c r="J3568" t="str">
        <f t="shared" si="386"/>
        <v>OK</v>
      </c>
      <c r="K3568" t="str">
        <f t="shared" si="387"/>
        <v>Successful</v>
      </c>
      <c r="L3568" t="str">
        <f t="shared" si="388"/>
        <v>Withdrawal</v>
      </c>
      <c r="M3568" t="str">
        <f t="shared" si="389"/>
        <v>OK</v>
      </c>
      <c r="N3568" t="str">
        <f t="shared" si="390"/>
        <v>OK</v>
      </c>
      <c r="O3568" t="str">
        <f>_xlfn.XLOOKUP(B3568,'01_Raw_ATMs'!A:A,'01_Raw_ATMs'!A:A,"Not Found")</f>
        <v>ATM011</v>
      </c>
      <c r="P3568" t="str">
        <f t="shared" si="391"/>
        <v>Valid</v>
      </c>
    </row>
    <row r="3569" spans="1:16">
      <c r="A3569" t="s">
        <v>3763</v>
      </c>
      <c r="B3569" t="s">
        <v>92</v>
      </c>
      <c r="C3569" s="2">
        <v>45866</v>
      </c>
      <c r="D3569" s="3">
        <v>0.86857638888888888</v>
      </c>
      <c r="E3569" t="s">
        <v>33</v>
      </c>
      <c r="F3569">
        <v>10000</v>
      </c>
      <c r="G3569" t="s">
        <v>189</v>
      </c>
      <c r="I3569">
        <f t="shared" si="385"/>
        <v>1</v>
      </c>
      <c r="J3569" t="str">
        <f t="shared" si="386"/>
        <v>OK</v>
      </c>
      <c r="K3569" t="str">
        <f t="shared" si="387"/>
        <v>Successful</v>
      </c>
      <c r="L3569" t="str">
        <f t="shared" si="388"/>
        <v>Withdrawal</v>
      </c>
      <c r="M3569" t="str">
        <f t="shared" si="389"/>
        <v>OK</v>
      </c>
      <c r="N3569" t="str">
        <f t="shared" si="390"/>
        <v>OK</v>
      </c>
      <c r="O3569" t="str">
        <f>_xlfn.XLOOKUP(B3569,'01_Raw_ATMs'!A:A,'01_Raw_ATMs'!A:A,"Not Found")</f>
        <v>ATM015</v>
      </c>
      <c r="P3569" t="str">
        <f t="shared" si="391"/>
        <v>Valid</v>
      </c>
    </row>
    <row r="3570" spans="1:16">
      <c r="A3570" t="s">
        <v>3764</v>
      </c>
      <c r="B3570" t="s">
        <v>74</v>
      </c>
      <c r="C3570" s="2">
        <v>45796</v>
      </c>
      <c r="D3570" s="3">
        <v>0.47895833333333332</v>
      </c>
      <c r="E3570" t="s">
        <v>211</v>
      </c>
      <c r="F3570">
        <v>0</v>
      </c>
      <c r="G3570" t="s">
        <v>189</v>
      </c>
      <c r="I3570">
        <f t="shared" si="385"/>
        <v>1</v>
      </c>
      <c r="J3570" t="str">
        <f t="shared" si="386"/>
        <v>OK</v>
      </c>
      <c r="K3570" t="str">
        <f t="shared" si="387"/>
        <v>Successful</v>
      </c>
      <c r="L3570" t="str">
        <f t="shared" si="388"/>
        <v>Mini Statement</v>
      </c>
      <c r="M3570" t="str">
        <f t="shared" si="389"/>
        <v>OK</v>
      </c>
      <c r="N3570" t="str">
        <f t="shared" si="390"/>
        <v>OK</v>
      </c>
      <c r="O3570" t="str">
        <f>_xlfn.XLOOKUP(B3570,'01_Raw_ATMs'!A:A,'01_Raw_ATMs'!A:A,"Not Found")</f>
        <v>ATM003</v>
      </c>
      <c r="P3570" t="str">
        <f t="shared" si="391"/>
        <v>Valid</v>
      </c>
    </row>
    <row r="3571" spans="1:16">
      <c r="A3571" t="s">
        <v>3765</v>
      </c>
      <c r="B3571" t="s">
        <v>147</v>
      </c>
      <c r="C3571" s="2">
        <v>45748</v>
      </c>
      <c r="D3571" s="3">
        <v>0.46328703703703711</v>
      </c>
      <c r="E3571" t="s">
        <v>194</v>
      </c>
      <c r="F3571">
        <v>0</v>
      </c>
      <c r="G3571" t="s">
        <v>189</v>
      </c>
      <c r="I3571">
        <f t="shared" si="385"/>
        <v>1</v>
      </c>
      <c r="J3571" t="str">
        <f t="shared" si="386"/>
        <v>OK</v>
      </c>
      <c r="K3571" t="str">
        <f t="shared" si="387"/>
        <v>Successful</v>
      </c>
      <c r="L3571" t="str">
        <f t="shared" si="388"/>
        <v>Balance Inquiry</v>
      </c>
      <c r="M3571" t="str">
        <f t="shared" si="389"/>
        <v>OK</v>
      </c>
      <c r="N3571" t="str">
        <f t="shared" si="390"/>
        <v>OK</v>
      </c>
      <c r="O3571" t="str">
        <f>_xlfn.XLOOKUP(B3571,'01_Raw_ATMs'!A:A,'01_Raw_ATMs'!A:A,"Not Found")</f>
        <v>ATM067</v>
      </c>
      <c r="P3571" t="str">
        <f t="shared" si="391"/>
        <v>Valid</v>
      </c>
    </row>
    <row r="3572" spans="1:16">
      <c r="A3572" t="s">
        <v>3766</v>
      </c>
      <c r="B3572" t="s">
        <v>161</v>
      </c>
      <c r="C3572" s="2">
        <v>45964</v>
      </c>
      <c r="D3572" s="3">
        <v>0.54063657407407406</v>
      </c>
      <c r="E3572" t="s">
        <v>211</v>
      </c>
      <c r="F3572">
        <v>0</v>
      </c>
      <c r="G3572" t="s">
        <v>189</v>
      </c>
      <c r="I3572">
        <f t="shared" si="385"/>
        <v>1</v>
      </c>
      <c r="J3572" t="str">
        <f t="shared" si="386"/>
        <v>OK</v>
      </c>
      <c r="K3572" t="str">
        <f t="shared" si="387"/>
        <v>Successful</v>
      </c>
      <c r="L3572" t="str">
        <f t="shared" si="388"/>
        <v>Mini Statement</v>
      </c>
      <c r="M3572" t="str">
        <f t="shared" si="389"/>
        <v>OK</v>
      </c>
      <c r="N3572" t="str">
        <f t="shared" si="390"/>
        <v>OK</v>
      </c>
      <c r="O3572" t="str">
        <f>_xlfn.XLOOKUP(B3572,'01_Raw_ATMs'!A:A,'01_Raw_ATMs'!A:A,"Not Found")</f>
        <v>ATM081</v>
      </c>
      <c r="P3572" t="str">
        <f t="shared" si="391"/>
        <v>Valid</v>
      </c>
    </row>
    <row r="3573" spans="1:16">
      <c r="A3573" t="s">
        <v>3767</v>
      </c>
      <c r="B3573" t="s">
        <v>158</v>
      </c>
      <c r="C3573" s="2">
        <v>45876</v>
      </c>
      <c r="D3573" s="3">
        <v>0.93812499999999999</v>
      </c>
      <c r="E3573" t="s">
        <v>33</v>
      </c>
      <c r="F3573">
        <v>5000</v>
      </c>
      <c r="G3573" t="s">
        <v>189</v>
      </c>
      <c r="I3573">
        <f t="shared" si="385"/>
        <v>1</v>
      </c>
      <c r="J3573" t="str">
        <f t="shared" si="386"/>
        <v>OK</v>
      </c>
      <c r="K3573" t="str">
        <f t="shared" si="387"/>
        <v>Successful</v>
      </c>
      <c r="L3573" t="str">
        <f t="shared" si="388"/>
        <v>Withdrawal</v>
      </c>
      <c r="M3573" t="str">
        <f t="shared" si="389"/>
        <v>OK</v>
      </c>
      <c r="N3573" t="str">
        <f t="shared" si="390"/>
        <v>OK</v>
      </c>
      <c r="O3573" t="str">
        <f>_xlfn.XLOOKUP(B3573,'01_Raw_ATMs'!A:A,'01_Raw_ATMs'!A:A,"Not Found")</f>
        <v>ATM078</v>
      </c>
      <c r="P3573" t="str">
        <f t="shared" si="391"/>
        <v>Valid</v>
      </c>
    </row>
    <row r="3574" spans="1:16">
      <c r="A3574" t="s">
        <v>3768</v>
      </c>
      <c r="B3574" t="s">
        <v>135</v>
      </c>
      <c r="C3574" s="2">
        <v>45850</v>
      </c>
      <c r="D3574" s="3">
        <v>0.71915509259259258</v>
      </c>
      <c r="E3574" t="s">
        <v>194</v>
      </c>
      <c r="F3574">
        <v>0</v>
      </c>
      <c r="G3574" t="s">
        <v>189</v>
      </c>
      <c r="I3574">
        <f t="shared" si="385"/>
        <v>1</v>
      </c>
      <c r="J3574" t="str">
        <f t="shared" si="386"/>
        <v>OK</v>
      </c>
      <c r="K3574" t="str">
        <f t="shared" si="387"/>
        <v>Successful</v>
      </c>
      <c r="L3574" t="str">
        <f t="shared" si="388"/>
        <v>Balance Inquiry</v>
      </c>
      <c r="M3574" t="str">
        <f t="shared" si="389"/>
        <v>OK</v>
      </c>
      <c r="N3574" t="str">
        <f t="shared" si="390"/>
        <v>OK</v>
      </c>
      <c r="O3574" t="str">
        <f>_xlfn.XLOOKUP(B3574,'01_Raw_ATMs'!A:A,'01_Raw_ATMs'!A:A,"Not Found")</f>
        <v>ATM055</v>
      </c>
      <c r="P3574" t="str">
        <f t="shared" si="391"/>
        <v>Valid</v>
      </c>
    </row>
    <row r="3575" spans="1:16">
      <c r="A3575" t="s">
        <v>3769</v>
      </c>
      <c r="B3575" t="s">
        <v>162</v>
      </c>
      <c r="C3575" s="2">
        <v>46169</v>
      </c>
      <c r="D3575" s="3">
        <v>0.46368055555555548</v>
      </c>
      <c r="E3575" t="s">
        <v>261</v>
      </c>
      <c r="F3575">
        <v>1000</v>
      </c>
      <c r="G3575" t="s">
        <v>189</v>
      </c>
      <c r="I3575">
        <f t="shared" si="385"/>
        <v>1</v>
      </c>
      <c r="J3575" t="str">
        <f t="shared" si="386"/>
        <v>OK</v>
      </c>
      <c r="K3575" t="str">
        <f t="shared" si="387"/>
        <v>Successful</v>
      </c>
      <c r="L3575" t="str">
        <f t="shared" si="388"/>
        <v>Cash Deposit</v>
      </c>
      <c r="M3575" t="str">
        <f t="shared" si="389"/>
        <v>OK</v>
      </c>
      <c r="N3575" t="str">
        <f t="shared" si="390"/>
        <v>OK</v>
      </c>
      <c r="O3575" t="str">
        <f>_xlfn.XLOOKUP(B3575,'01_Raw_ATMs'!A:A,'01_Raw_ATMs'!A:A,"Not Found")</f>
        <v>ATM082</v>
      </c>
      <c r="P3575" t="str">
        <f t="shared" si="391"/>
        <v>Valid</v>
      </c>
    </row>
    <row r="3576" spans="1:16">
      <c r="A3576" t="s">
        <v>3770</v>
      </c>
      <c r="B3576" t="s">
        <v>117</v>
      </c>
      <c r="C3576" s="2">
        <v>45831</v>
      </c>
      <c r="D3576" s="3">
        <v>0.42299768518518521</v>
      </c>
      <c r="E3576" t="s">
        <v>33</v>
      </c>
      <c r="F3576">
        <v>500</v>
      </c>
      <c r="G3576" t="s">
        <v>189</v>
      </c>
      <c r="I3576">
        <f t="shared" si="385"/>
        <v>1</v>
      </c>
      <c r="J3576" t="str">
        <f t="shared" si="386"/>
        <v>OK</v>
      </c>
      <c r="K3576" t="str">
        <f t="shared" si="387"/>
        <v>Successful</v>
      </c>
      <c r="L3576" t="str">
        <f t="shared" si="388"/>
        <v>Withdrawal</v>
      </c>
      <c r="M3576" t="str">
        <f t="shared" si="389"/>
        <v>OK</v>
      </c>
      <c r="N3576" t="str">
        <f t="shared" si="390"/>
        <v>OK</v>
      </c>
      <c r="O3576" t="str">
        <f>_xlfn.XLOOKUP(B3576,'01_Raw_ATMs'!A:A,'01_Raw_ATMs'!A:A,"Not Found")</f>
        <v>ATM037</v>
      </c>
      <c r="P3576" t="str">
        <f t="shared" si="391"/>
        <v>Valid</v>
      </c>
    </row>
    <row r="3577" spans="1:16">
      <c r="A3577" t="s">
        <v>3771</v>
      </c>
      <c r="B3577" t="s">
        <v>111</v>
      </c>
      <c r="C3577" s="2">
        <v>45742</v>
      </c>
      <c r="D3577" s="3">
        <v>0.88427083333333334</v>
      </c>
      <c r="E3577" t="s">
        <v>33</v>
      </c>
      <c r="F3577">
        <v>8000</v>
      </c>
      <c r="G3577" t="s">
        <v>189</v>
      </c>
      <c r="I3577">
        <f t="shared" si="385"/>
        <v>1</v>
      </c>
      <c r="J3577" t="str">
        <f t="shared" si="386"/>
        <v>OK</v>
      </c>
      <c r="K3577" t="str">
        <f t="shared" si="387"/>
        <v>Successful</v>
      </c>
      <c r="L3577" t="str">
        <f t="shared" si="388"/>
        <v>Withdrawal</v>
      </c>
      <c r="M3577" t="str">
        <f t="shared" si="389"/>
        <v>OK</v>
      </c>
      <c r="N3577" t="str">
        <f t="shared" si="390"/>
        <v>OK</v>
      </c>
      <c r="O3577" t="str">
        <f>_xlfn.XLOOKUP(B3577,'01_Raw_ATMs'!A:A,'01_Raw_ATMs'!A:A,"Not Found")</f>
        <v>ATM031</v>
      </c>
      <c r="P3577" t="str">
        <f t="shared" si="391"/>
        <v>Valid</v>
      </c>
    </row>
    <row r="3578" spans="1:16">
      <c r="A3578" t="s">
        <v>3772</v>
      </c>
      <c r="B3578" t="s">
        <v>165</v>
      </c>
      <c r="C3578" s="2">
        <v>45847</v>
      </c>
      <c r="D3578" s="3">
        <v>0.56012731481481481</v>
      </c>
      <c r="E3578" t="s">
        <v>33</v>
      </c>
      <c r="F3578">
        <v>3000</v>
      </c>
      <c r="G3578" t="s">
        <v>189</v>
      </c>
      <c r="I3578">
        <f t="shared" si="385"/>
        <v>1</v>
      </c>
      <c r="J3578" t="str">
        <f t="shared" si="386"/>
        <v>OK</v>
      </c>
      <c r="K3578" t="str">
        <f t="shared" si="387"/>
        <v>Successful</v>
      </c>
      <c r="L3578" t="str">
        <f t="shared" si="388"/>
        <v>Withdrawal</v>
      </c>
      <c r="M3578" t="str">
        <f t="shared" si="389"/>
        <v>OK</v>
      </c>
      <c r="N3578" t="str">
        <f t="shared" si="390"/>
        <v>OK</v>
      </c>
      <c r="O3578" t="str">
        <f>_xlfn.XLOOKUP(B3578,'01_Raw_ATMs'!A:A,'01_Raw_ATMs'!A:A,"Not Found")</f>
        <v>ATM085</v>
      </c>
      <c r="P3578" t="str">
        <f t="shared" si="391"/>
        <v>Valid</v>
      </c>
    </row>
    <row r="3579" spans="1:16">
      <c r="A3579" t="s">
        <v>3773</v>
      </c>
      <c r="B3579" t="s">
        <v>122</v>
      </c>
      <c r="C3579" s="2">
        <v>45837</v>
      </c>
      <c r="D3579" s="3">
        <v>0.81373842592592593</v>
      </c>
      <c r="E3579" t="s">
        <v>33</v>
      </c>
      <c r="F3579">
        <v>1000</v>
      </c>
      <c r="G3579" t="s">
        <v>189</v>
      </c>
      <c r="I3579">
        <f t="shared" si="385"/>
        <v>1</v>
      </c>
      <c r="J3579" t="str">
        <f t="shared" si="386"/>
        <v>OK</v>
      </c>
      <c r="K3579" t="str">
        <f t="shared" si="387"/>
        <v>Successful</v>
      </c>
      <c r="L3579" t="str">
        <f t="shared" si="388"/>
        <v>Withdrawal</v>
      </c>
      <c r="M3579" t="str">
        <f t="shared" si="389"/>
        <v>OK</v>
      </c>
      <c r="N3579" t="str">
        <f t="shared" si="390"/>
        <v>OK</v>
      </c>
      <c r="O3579" t="str">
        <f>_xlfn.XLOOKUP(B3579,'01_Raw_ATMs'!A:A,'01_Raw_ATMs'!A:A,"Not Found")</f>
        <v>ATM042</v>
      </c>
      <c r="P3579" t="str">
        <f t="shared" si="391"/>
        <v>Valid</v>
      </c>
    </row>
    <row r="3580" spans="1:16">
      <c r="A3580" t="s">
        <v>3774</v>
      </c>
      <c r="B3580" t="s">
        <v>162</v>
      </c>
      <c r="C3580" s="2">
        <v>46030</v>
      </c>
      <c r="D3580" s="3">
        <v>0.49086805555555563</v>
      </c>
      <c r="E3580" t="s">
        <v>33</v>
      </c>
      <c r="F3580">
        <v>5000</v>
      </c>
      <c r="G3580" t="s">
        <v>189</v>
      </c>
      <c r="I3580">
        <f t="shared" si="385"/>
        <v>1</v>
      </c>
      <c r="J3580" t="str">
        <f t="shared" si="386"/>
        <v>OK</v>
      </c>
      <c r="K3580" t="str">
        <f t="shared" si="387"/>
        <v>Successful</v>
      </c>
      <c r="L3580" t="str">
        <f t="shared" si="388"/>
        <v>Withdrawal</v>
      </c>
      <c r="M3580" t="str">
        <f t="shared" si="389"/>
        <v>OK</v>
      </c>
      <c r="N3580" t="str">
        <f t="shared" si="390"/>
        <v>OK</v>
      </c>
      <c r="O3580" t="str">
        <f>_xlfn.XLOOKUP(B3580,'01_Raw_ATMs'!A:A,'01_Raw_ATMs'!A:A,"Not Found")</f>
        <v>ATM082</v>
      </c>
      <c r="P3580" t="str">
        <f t="shared" si="391"/>
        <v>Valid</v>
      </c>
    </row>
    <row r="3581" spans="1:16">
      <c r="A3581" t="s">
        <v>3775</v>
      </c>
      <c r="B3581" t="s">
        <v>157</v>
      </c>
      <c r="C3581" s="2">
        <v>45940</v>
      </c>
      <c r="D3581" s="3">
        <v>0.70761574074074074</v>
      </c>
      <c r="E3581" t="s">
        <v>33</v>
      </c>
      <c r="F3581">
        <v>4000</v>
      </c>
      <c r="G3581" t="s">
        <v>189</v>
      </c>
      <c r="I3581">
        <f t="shared" si="385"/>
        <v>1</v>
      </c>
      <c r="J3581" t="str">
        <f t="shared" si="386"/>
        <v>OK</v>
      </c>
      <c r="K3581" t="str">
        <f t="shared" si="387"/>
        <v>Successful</v>
      </c>
      <c r="L3581" t="str">
        <f t="shared" si="388"/>
        <v>Withdrawal</v>
      </c>
      <c r="M3581" t="str">
        <f t="shared" si="389"/>
        <v>OK</v>
      </c>
      <c r="N3581" t="str">
        <f t="shared" si="390"/>
        <v>OK</v>
      </c>
      <c r="O3581" t="str">
        <f>_xlfn.XLOOKUP(B3581,'01_Raw_ATMs'!A:A,'01_Raw_ATMs'!A:A,"Not Found")</f>
        <v>ATM077</v>
      </c>
      <c r="P3581" t="str">
        <f t="shared" si="391"/>
        <v>Valid</v>
      </c>
    </row>
    <row r="3582" spans="1:16">
      <c r="A3582" t="s">
        <v>3776</v>
      </c>
      <c r="B3582" t="s">
        <v>145</v>
      </c>
      <c r="C3582" s="2">
        <v>45884</v>
      </c>
      <c r="D3582" s="3">
        <v>0.95929398148148148</v>
      </c>
      <c r="E3582" t="s">
        <v>33</v>
      </c>
      <c r="F3582">
        <v>10000</v>
      </c>
      <c r="G3582" t="s">
        <v>189</v>
      </c>
      <c r="I3582">
        <f t="shared" si="385"/>
        <v>1</v>
      </c>
      <c r="J3582" t="str">
        <f t="shared" si="386"/>
        <v>OK</v>
      </c>
      <c r="K3582" t="str">
        <f t="shared" si="387"/>
        <v>Successful</v>
      </c>
      <c r="L3582" t="str">
        <f t="shared" si="388"/>
        <v>Withdrawal</v>
      </c>
      <c r="M3582" t="str">
        <f t="shared" si="389"/>
        <v>OK</v>
      </c>
      <c r="N3582" t="str">
        <f t="shared" si="390"/>
        <v>OK</v>
      </c>
      <c r="O3582" t="str">
        <f>_xlfn.XLOOKUP(B3582,'01_Raw_ATMs'!A:A,'01_Raw_ATMs'!A:A,"Not Found")</f>
        <v>ATM065</v>
      </c>
      <c r="P3582" t="str">
        <f t="shared" si="391"/>
        <v>Valid</v>
      </c>
    </row>
    <row r="3583" spans="1:16">
      <c r="A3583" t="s">
        <v>3777</v>
      </c>
      <c r="B3583" t="s">
        <v>124</v>
      </c>
      <c r="C3583" s="2">
        <v>46101</v>
      </c>
      <c r="D3583" s="3">
        <v>0.65483796296296293</v>
      </c>
      <c r="E3583" t="s">
        <v>33</v>
      </c>
      <c r="F3583">
        <v>3000</v>
      </c>
      <c r="G3583" t="s">
        <v>189</v>
      </c>
      <c r="I3583">
        <f t="shared" si="385"/>
        <v>1</v>
      </c>
      <c r="J3583" t="str">
        <f t="shared" si="386"/>
        <v>OK</v>
      </c>
      <c r="K3583" t="str">
        <f t="shared" si="387"/>
        <v>Successful</v>
      </c>
      <c r="L3583" t="str">
        <f t="shared" si="388"/>
        <v>Withdrawal</v>
      </c>
      <c r="M3583" t="str">
        <f t="shared" si="389"/>
        <v>OK</v>
      </c>
      <c r="N3583" t="str">
        <f t="shared" si="390"/>
        <v>OK</v>
      </c>
      <c r="O3583" t="str">
        <f>_xlfn.XLOOKUP(B3583,'01_Raw_ATMs'!A:A,'01_Raw_ATMs'!A:A,"Not Found")</f>
        <v>ATM044</v>
      </c>
      <c r="P3583" t="str">
        <f t="shared" si="391"/>
        <v>Valid</v>
      </c>
    </row>
    <row r="3584" spans="1:16">
      <c r="A3584" t="s">
        <v>3778</v>
      </c>
      <c r="B3584" t="s">
        <v>145</v>
      </c>
      <c r="C3584" s="2">
        <v>45961</v>
      </c>
      <c r="D3584" s="3">
        <v>0.87096064814814811</v>
      </c>
      <c r="E3584" t="s">
        <v>33</v>
      </c>
      <c r="F3584">
        <v>1000</v>
      </c>
      <c r="G3584" t="s">
        <v>189</v>
      </c>
      <c r="I3584">
        <f t="shared" si="385"/>
        <v>1</v>
      </c>
      <c r="J3584" t="str">
        <f t="shared" si="386"/>
        <v>OK</v>
      </c>
      <c r="K3584" t="str">
        <f t="shared" si="387"/>
        <v>Successful</v>
      </c>
      <c r="L3584" t="str">
        <f t="shared" si="388"/>
        <v>Withdrawal</v>
      </c>
      <c r="M3584" t="str">
        <f t="shared" si="389"/>
        <v>OK</v>
      </c>
      <c r="N3584" t="str">
        <f t="shared" si="390"/>
        <v>OK</v>
      </c>
      <c r="O3584" t="str">
        <f>_xlfn.XLOOKUP(B3584,'01_Raw_ATMs'!A:A,'01_Raw_ATMs'!A:A,"Not Found")</f>
        <v>ATM065</v>
      </c>
      <c r="P3584" t="str">
        <f t="shared" si="391"/>
        <v>Valid</v>
      </c>
    </row>
    <row r="3585" spans="1:16">
      <c r="A3585" t="s">
        <v>3779</v>
      </c>
      <c r="B3585" t="s">
        <v>130</v>
      </c>
      <c r="C3585" s="2">
        <v>46071</v>
      </c>
      <c r="D3585" s="3">
        <v>0.32040509259259259</v>
      </c>
      <c r="E3585" t="s">
        <v>33</v>
      </c>
      <c r="F3585">
        <v>500</v>
      </c>
      <c r="G3585" t="s">
        <v>189</v>
      </c>
      <c r="I3585">
        <f t="shared" si="385"/>
        <v>1</v>
      </c>
      <c r="J3585" t="str">
        <f t="shared" si="386"/>
        <v>OK</v>
      </c>
      <c r="K3585" t="str">
        <f t="shared" si="387"/>
        <v>Successful</v>
      </c>
      <c r="L3585" t="str">
        <f t="shared" si="388"/>
        <v>Withdrawal</v>
      </c>
      <c r="M3585" t="str">
        <f t="shared" si="389"/>
        <v>OK</v>
      </c>
      <c r="N3585" t="str">
        <f t="shared" si="390"/>
        <v>OK</v>
      </c>
      <c r="O3585" t="str">
        <f>_xlfn.XLOOKUP(B3585,'01_Raw_ATMs'!A:A,'01_Raw_ATMs'!A:A,"Not Found")</f>
        <v>ATM050</v>
      </c>
      <c r="P3585" t="str">
        <f t="shared" si="391"/>
        <v>Valid</v>
      </c>
    </row>
    <row r="3586" spans="1:16">
      <c r="A3586" t="s">
        <v>3780</v>
      </c>
      <c r="B3586" t="s">
        <v>71</v>
      </c>
      <c r="C3586" s="2">
        <v>46145</v>
      </c>
      <c r="D3586" s="3">
        <v>8.4780092592592587E-2</v>
      </c>
      <c r="E3586" t="s">
        <v>33</v>
      </c>
      <c r="F3586">
        <v>10000</v>
      </c>
      <c r="G3586" t="s">
        <v>189</v>
      </c>
      <c r="I3586">
        <f t="shared" si="385"/>
        <v>1</v>
      </c>
      <c r="J3586" t="str">
        <f t="shared" si="386"/>
        <v>OK</v>
      </c>
      <c r="K3586" t="str">
        <f t="shared" si="387"/>
        <v>Successful</v>
      </c>
      <c r="L3586" t="str">
        <f t="shared" si="388"/>
        <v>Withdrawal</v>
      </c>
      <c r="M3586" t="str">
        <f t="shared" si="389"/>
        <v>OK</v>
      </c>
      <c r="N3586" t="str">
        <f t="shared" si="390"/>
        <v>OK</v>
      </c>
      <c r="O3586" t="str">
        <f>_xlfn.XLOOKUP(B3586,'01_Raw_ATMs'!A:A,'01_Raw_ATMs'!A:A,"Not Found")</f>
        <v>ATM002</v>
      </c>
      <c r="P3586" t="str">
        <f t="shared" si="391"/>
        <v>Valid</v>
      </c>
    </row>
    <row r="3587" spans="1:16">
      <c r="A3587" t="s">
        <v>3781</v>
      </c>
      <c r="B3587" t="s">
        <v>92</v>
      </c>
      <c r="C3587" s="2">
        <v>45885</v>
      </c>
      <c r="D3587" s="3">
        <v>3.6388888888888887E-2</v>
      </c>
      <c r="E3587" t="s">
        <v>33</v>
      </c>
      <c r="F3587">
        <v>4000</v>
      </c>
      <c r="G3587" t="s">
        <v>189</v>
      </c>
      <c r="I3587">
        <f t="shared" ref="I3587:I3650" si="392">COUNTIF($A:$A,A3587)</f>
        <v>1</v>
      </c>
      <c r="J3587" t="str">
        <f t="shared" ref="J3587:J3650" si="393">IF(AND(TRIM(G3587)="Failed",H3587=""),"Problem","OK")</f>
        <v>OK</v>
      </c>
      <c r="K3587" t="str">
        <f t="shared" ref="K3587:K3650" si="394">PROPER(TRIM(G3587))</f>
        <v>Successful</v>
      </c>
      <c r="L3587" t="str">
        <f t="shared" ref="L3587:L3650" si="395">PROPER(TRIM(E3587))</f>
        <v>Withdrawal</v>
      </c>
      <c r="M3587" t="str">
        <f t="shared" ref="M3587:M3650" si="396">IF(OR(E3587="Withdrawal",E3587="Cash Deposit"),IF(F3587&gt;0,"OK","Problem"),IF(F3587=0,"OK","Problem"))</f>
        <v>OK</v>
      </c>
      <c r="N3587" t="str">
        <f t="shared" ref="N3587:N3650" si="397">IF(AND(C3587&gt;=DATE(2025,1,1),C3587&lt;=DATE(2026,6,30)),"OK","Problem")</f>
        <v>OK</v>
      </c>
      <c r="O3587" t="str">
        <f>_xlfn.XLOOKUP(B3587,'01_Raw_ATMs'!A:A,'01_Raw_ATMs'!A:A,"Not Found")</f>
        <v>ATM015</v>
      </c>
      <c r="P3587" t="str">
        <f t="shared" ref="P3587:P3650" si="398">IF(B3587="","Missing ATM_ID","Valid")</f>
        <v>Valid</v>
      </c>
    </row>
    <row r="3588" spans="1:16">
      <c r="A3588" t="s">
        <v>3782</v>
      </c>
      <c r="B3588" t="s">
        <v>114</v>
      </c>
      <c r="C3588" s="2">
        <v>45699</v>
      </c>
      <c r="D3588" s="3">
        <v>0.81421296296296297</v>
      </c>
      <c r="E3588" t="s">
        <v>194</v>
      </c>
      <c r="F3588">
        <v>0</v>
      </c>
      <c r="G3588" t="s">
        <v>189</v>
      </c>
      <c r="I3588">
        <f t="shared" si="392"/>
        <v>1</v>
      </c>
      <c r="J3588" t="str">
        <f t="shared" si="393"/>
        <v>OK</v>
      </c>
      <c r="K3588" t="str">
        <f t="shared" si="394"/>
        <v>Successful</v>
      </c>
      <c r="L3588" t="str">
        <f t="shared" si="395"/>
        <v>Balance Inquiry</v>
      </c>
      <c r="M3588" t="str">
        <f t="shared" si="396"/>
        <v>OK</v>
      </c>
      <c r="N3588" t="str">
        <f t="shared" si="397"/>
        <v>OK</v>
      </c>
      <c r="O3588" t="str">
        <f>_xlfn.XLOOKUP(B3588,'01_Raw_ATMs'!A:A,'01_Raw_ATMs'!A:A,"Not Found")</f>
        <v>ATM034</v>
      </c>
      <c r="P3588" t="str">
        <f t="shared" si="398"/>
        <v>Valid</v>
      </c>
    </row>
    <row r="3589" spans="1:16">
      <c r="A3589" t="s">
        <v>3783</v>
      </c>
      <c r="B3589" t="s">
        <v>7</v>
      </c>
      <c r="C3589" s="2">
        <v>45661</v>
      </c>
      <c r="D3589" s="3">
        <v>0.95307870370370373</v>
      </c>
      <c r="E3589" t="s">
        <v>33</v>
      </c>
      <c r="F3589">
        <v>8000</v>
      </c>
      <c r="G3589" t="s">
        <v>189</v>
      </c>
      <c r="I3589">
        <f t="shared" si="392"/>
        <v>1</v>
      </c>
      <c r="J3589" t="str">
        <f t="shared" si="393"/>
        <v>OK</v>
      </c>
      <c r="K3589" t="str">
        <f t="shared" si="394"/>
        <v>Successful</v>
      </c>
      <c r="L3589" t="str">
        <f t="shared" si="395"/>
        <v>Withdrawal</v>
      </c>
      <c r="M3589" t="str">
        <f t="shared" si="396"/>
        <v>OK</v>
      </c>
      <c r="N3589" t="str">
        <f t="shared" si="397"/>
        <v>OK</v>
      </c>
      <c r="O3589" t="str">
        <f>_xlfn.XLOOKUP(B3589,'01_Raw_ATMs'!A:A,'01_Raw_ATMs'!A:A,"Not Found")</f>
        <v>ATM001</v>
      </c>
      <c r="P3589" t="str">
        <f t="shared" si="398"/>
        <v>Valid</v>
      </c>
    </row>
    <row r="3590" spans="1:16">
      <c r="A3590" t="s">
        <v>3784</v>
      </c>
      <c r="B3590" t="s">
        <v>115</v>
      </c>
      <c r="C3590" s="2">
        <v>45760</v>
      </c>
      <c r="D3590" s="3">
        <v>0.64871527777777782</v>
      </c>
      <c r="E3590" t="s">
        <v>33</v>
      </c>
      <c r="F3590">
        <v>4000</v>
      </c>
      <c r="G3590" t="s">
        <v>189</v>
      </c>
      <c r="I3590">
        <f t="shared" si="392"/>
        <v>1</v>
      </c>
      <c r="J3590" t="str">
        <f t="shared" si="393"/>
        <v>OK</v>
      </c>
      <c r="K3590" t="str">
        <f t="shared" si="394"/>
        <v>Successful</v>
      </c>
      <c r="L3590" t="str">
        <f t="shared" si="395"/>
        <v>Withdrawal</v>
      </c>
      <c r="M3590" t="str">
        <f t="shared" si="396"/>
        <v>OK</v>
      </c>
      <c r="N3590" t="str">
        <f t="shared" si="397"/>
        <v>OK</v>
      </c>
      <c r="O3590" t="str">
        <f>_xlfn.XLOOKUP(B3590,'01_Raw_ATMs'!A:A,'01_Raw_ATMs'!A:A,"Not Found")</f>
        <v>ATM035</v>
      </c>
      <c r="P3590" t="str">
        <f t="shared" si="398"/>
        <v>Valid</v>
      </c>
    </row>
    <row r="3591" spans="1:16">
      <c r="A3591" t="s">
        <v>3785</v>
      </c>
      <c r="B3591" t="s">
        <v>145</v>
      </c>
      <c r="C3591" s="2">
        <v>45771</v>
      </c>
      <c r="D3591" s="3">
        <v>0.33043981481481483</v>
      </c>
      <c r="E3591" t="s">
        <v>33</v>
      </c>
      <c r="F3591">
        <v>1500</v>
      </c>
      <c r="G3591" t="s">
        <v>189</v>
      </c>
      <c r="I3591">
        <f t="shared" si="392"/>
        <v>1</v>
      </c>
      <c r="J3591" t="str">
        <f t="shared" si="393"/>
        <v>OK</v>
      </c>
      <c r="K3591" t="str">
        <f t="shared" si="394"/>
        <v>Successful</v>
      </c>
      <c r="L3591" t="str">
        <f t="shared" si="395"/>
        <v>Withdrawal</v>
      </c>
      <c r="M3591" t="str">
        <f t="shared" si="396"/>
        <v>OK</v>
      </c>
      <c r="N3591" t="str">
        <f t="shared" si="397"/>
        <v>OK</v>
      </c>
      <c r="O3591" t="str">
        <f>_xlfn.XLOOKUP(B3591,'01_Raw_ATMs'!A:A,'01_Raw_ATMs'!A:A,"Not Found")</f>
        <v>ATM065</v>
      </c>
      <c r="P3591" t="str">
        <f t="shared" si="398"/>
        <v>Valid</v>
      </c>
    </row>
    <row r="3592" spans="1:16">
      <c r="A3592" t="s">
        <v>3786</v>
      </c>
      <c r="B3592" t="s">
        <v>151</v>
      </c>
      <c r="C3592" s="2">
        <v>45809</v>
      </c>
      <c r="D3592" s="3">
        <v>0.35774305555555558</v>
      </c>
      <c r="E3592" t="s">
        <v>33</v>
      </c>
      <c r="F3592">
        <v>6000</v>
      </c>
      <c r="G3592" t="s">
        <v>189</v>
      </c>
      <c r="I3592">
        <f t="shared" si="392"/>
        <v>1</v>
      </c>
      <c r="J3592" t="str">
        <f t="shared" si="393"/>
        <v>OK</v>
      </c>
      <c r="K3592" t="str">
        <f t="shared" si="394"/>
        <v>Successful</v>
      </c>
      <c r="L3592" t="str">
        <f t="shared" si="395"/>
        <v>Withdrawal</v>
      </c>
      <c r="M3592" t="str">
        <f t="shared" si="396"/>
        <v>OK</v>
      </c>
      <c r="N3592" t="str">
        <f t="shared" si="397"/>
        <v>OK</v>
      </c>
      <c r="O3592" t="str">
        <f>_xlfn.XLOOKUP(B3592,'01_Raw_ATMs'!A:A,'01_Raw_ATMs'!A:A,"Not Found")</f>
        <v>ATM071</v>
      </c>
      <c r="P3592" t="str">
        <f t="shared" si="398"/>
        <v>Valid</v>
      </c>
    </row>
    <row r="3593" spans="1:16">
      <c r="A3593" t="s">
        <v>3787</v>
      </c>
      <c r="B3593" t="s">
        <v>122</v>
      </c>
      <c r="C3593" s="2">
        <v>45817</v>
      </c>
      <c r="D3593" s="3">
        <v>0.68238425925925927</v>
      </c>
      <c r="E3593" t="s">
        <v>33</v>
      </c>
      <c r="F3593">
        <v>2500</v>
      </c>
      <c r="G3593" t="s">
        <v>189</v>
      </c>
      <c r="I3593">
        <f t="shared" si="392"/>
        <v>1</v>
      </c>
      <c r="J3593" t="str">
        <f t="shared" si="393"/>
        <v>OK</v>
      </c>
      <c r="K3593" t="str">
        <f t="shared" si="394"/>
        <v>Successful</v>
      </c>
      <c r="L3593" t="str">
        <f t="shared" si="395"/>
        <v>Withdrawal</v>
      </c>
      <c r="M3593" t="str">
        <f t="shared" si="396"/>
        <v>OK</v>
      </c>
      <c r="N3593" t="str">
        <f t="shared" si="397"/>
        <v>OK</v>
      </c>
      <c r="O3593" t="str">
        <f>_xlfn.XLOOKUP(B3593,'01_Raw_ATMs'!A:A,'01_Raw_ATMs'!A:A,"Not Found")</f>
        <v>ATM042</v>
      </c>
      <c r="P3593" t="str">
        <f t="shared" si="398"/>
        <v>Valid</v>
      </c>
    </row>
    <row r="3594" spans="1:16">
      <c r="A3594" t="s">
        <v>3788</v>
      </c>
      <c r="B3594" t="s">
        <v>115</v>
      </c>
      <c r="C3594" s="2">
        <v>45752</v>
      </c>
      <c r="D3594" s="3">
        <v>0.15873842592592591</v>
      </c>
      <c r="E3594" t="s">
        <v>33</v>
      </c>
      <c r="F3594">
        <v>8000</v>
      </c>
      <c r="G3594" t="s">
        <v>189</v>
      </c>
      <c r="I3594">
        <f t="shared" si="392"/>
        <v>1</v>
      </c>
      <c r="J3594" t="str">
        <f t="shared" si="393"/>
        <v>OK</v>
      </c>
      <c r="K3594" t="str">
        <f t="shared" si="394"/>
        <v>Successful</v>
      </c>
      <c r="L3594" t="str">
        <f t="shared" si="395"/>
        <v>Withdrawal</v>
      </c>
      <c r="M3594" t="str">
        <f t="shared" si="396"/>
        <v>OK</v>
      </c>
      <c r="N3594" t="str">
        <f t="shared" si="397"/>
        <v>OK</v>
      </c>
      <c r="O3594" t="str">
        <f>_xlfn.XLOOKUP(B3594,'01_Raw_ATMs'!A:A,'01_Raw_ATMs'!A:A,"Not Found")</f>
        <v>ATM035</v>
      </c>
      <c r="P3594" t="str">
        <f t="shared" si="398"/>
        <v>Valid</v>
      </c>
    </row>
    <row r="3595" spans="1:16">
      <c r="A3595" t="s">
        <v>3789</v>
      </c>
      <c r="B3595" t="s">
        <v>110</v>
      </c>
      <c r="C3595" s="2">
        <v>46039</v>
      </c>
      <c r="D3595" s="3">
        <v>0.83802083333333333</v>
      </c>
      <c r="E3595" t="s">
        <v>33</v>
      </c>
      <c r="F3595">
        <v>2000</v>
      </c>
      <c r="G3595" t="s">
        <v>189</v>
      </c>
      <c r="I3595">
        <f t="shared" si="392"/>
        <v>1</v>
      </c>
      <c r="J3595" t="str">
        <f t="shared" si="393"/>
        <v>OK</v>
      </c>
      <c r="K3595" t="str">
        <f t="shared" si="394"/>
        <v>Successful</v>
      </c>
      <c r="L3595" t="str">
        <f t="shared" si="395"/>
        <v>Withdrawal</v>
      </c>
      <c r="M3595" t="str">
        <f t="shared" si="396"/>
        <v>OK</v>
      </c>
      <c r="N3595" t="str">
        <f t="shared" si="397"/>
        <v>OK</v>
      </c>
      <c r="O3595" t="str">
        <f>_xlfn.XLOOKUP(B3595,'01_Raw_ATMs'!A:A,'01_Raw_ATMs'!A:A,"Not Found")</f>
        <v>ATM030</v>
      </c>
      <c r="P3595" t="str">
        <f t="shared" si="398"/>
        <v>Valid</v>
      </c>
    </row>
    <row r="3596" spans="1:16">
      <c r="A3596" t="s">
        <v>3790</v>
      </c>
      <c r="B3596" t="s">
        <v>76</v>
      </c>
      <c r="C3596" s="2">
        <v>45979</v>
      </c>
      <c r="D3596" s="3">
        <v>0.36768518518518523</v>
      </c>
      <c r="E3596" t="s">
        <v>211</v>
      </c>
      <c r="F3596">
        <v>0</v>
      </c>
      <c r="G3596" t="s">
        <v>189</v>
      </c>
      <c r="I3596">
        <f t="shared" si="392"/>
        <v>1</v>
      </c>
      <c r="J3596" t="str">
        <f t="shared" si="393"/>
        <v>OK</v>
      </c>
      <c r="K3596" t="str">
        <f t="shared" si="394"/>
        <v>Successful</v>
      </c>
      <c r="L3596" t="str">
        <f t="shared" si="395"/>
        <v>Mini Statement</v>
      </c>
      <c r="M3596" t="str">
        <f t="shared" si="396"/>
        <v>OK</v>
      </c>
      <c r="N3596" t="str">
        <f t="shared" si="397"/>
        <v>OK</v>
      </c>
      <c r="O3596" t="str">
        <f>_xlfn.XLOOKUP(B3596,'01_Raw_ATMs'!A:A,'01_Raw_ATMs'!A:A,"Not Found")</f>
        <v>ATM004</v>
      </c>
      <c r="P3596" t="str">
        <f t="shared" si="398"/>
        <v>Valid</v>
      </c>
    </row>
    <row r="3597" spans="1:16">
      <c r="A3597" t="s">
        <v>3791</v>
      </c>
      <c r="B3597" t="s">
        <v>163</v>
      </c>
      <c r="C3597" s="2">
        <v>46201</v>
      </c>
      <c r="D3597" s="3">
        <v>0.74990740740740736</v>
      </c>
      <c r="E3597" t="s">
        <v>33</v>
      </c>
      <c r="F3597">
        <v>4000</v>
      </c>
      <c r="G3597" t="s">
        <v>189</v>
      </c>
      <c r="I3597">
        <f t="shared" si="392"/>
        <v>1</v>
      </c>
      <c r="J3597" t="str">
        <f t="shared" si="393"/>
        <v>OK</v>
      </c>
      <c r="K3597" t="str">
        <f t="shared" si="394"/>
        <v>Successful</v>
      </c>
      <c r="L3597" t="str">
        <f t="shared" si="395"/>
        <v>Withdrawal</v>
      </c>
      <c r="M3597" t="str">
        <f t="shared" si="396"/>
        <v>OK</v>
      </c>
      <c r="N3597" t="str">
        <f t="shared" si="397"/>
        <v>OK</v>
      </c>
      <c r="O3597" t="str">
        <f>_xlfn.XLOOKUP(B3597,'01_Raw_ATMs'!A:A,'01_Raw_ATMs'!A:A,"Not Found")</f>
        <v>ATM083</v>
      </c>
      <c r="P3597" t="str">
        <f t="shared" si="398"/>
        <v>Valid</v>
      </c>
    </row>
    <row r="3598" spans="1:16">
      <c r="A3598" t="s">
        <v>3792</v>
      </c>
      <c r="B3598" t="s">
        <v>162</v>
      </c>
      <c r="C3598" s="2">
        <v>46026</v>
      </c>
      <c r="D3598" s="3">
        <v>0.9409953703703704</v>
      </c>
      <c r="E3598" t="s">
        <v>33</v>
      </c>
      <c r="F3598">
        <v>5000</v>
      </c>
      <c r="G3598" t="s">
        <v>189</v>
      </c>
      <c r="I3598">
        <f t="shared" si="392"/>
        <v>1</v>
      </c>
      <c r="J3598" t="str">
        <f t="shared" si="393"/>
        <v>OK</v>
      </c>
      <c r="K3598" t="str">
        <f t="shared" si="394"/>
        <v>Successful</v>
      </c>
      <c r="L3598" t="str">
        <f t="shared" si="395"/>
        <v>Withdrawal</v>
      </c>
      <c r="M3598" t="str">
        <f t="shared" si="396"/>
        <v>OK</v>
      </c>
      <c r="N3598" t="str">
        <f t="shared" si="397"/>
        <v>OK</v>
      </c>
      <c r="O3598" t="str">
        <f>_xlfn.XLOOKUP(B3598,'01_Raw_ATMs'!A:A,'01_Raw_ATMs'!A:A,"Not Found")</f>
        <v>ATM082</v>
      </c>
      <c r="P3598" t="str">
        <f t="shared" si="398"/>
        <v>Valid</v>
      </c>
    </row>
    <row r="3599" spans="1:16">
      <c r="A3599" t="s">
        <v>3793</v>
      </c>
      <c r="B3599" t="s">
        <v>76</v>
      </c>
      <c r="C3599" s="2">
        <v>45788</v>
      </c>
      <c r="D3599" s="3">
        <v>0.87631944444444443</v>
      </c>
      <c r="E3599" t="s">
        <v>33</v>
      </c>
      <c r="F3599">
        <v>2500</v>
      </c>
      <c r="G3599" t="s">
        <v>189</v>
      </c>
      <c r="I3599">
        <f t="shared" si="392"/>
        <v>1</v>
      </c>
      <c r="J3599" t="str">
        <f t="shared" si="393"/>
        <v>OK</v>
      </c>
      <c r="K3599" t="str">
        <f t="shared" si="394"/>
        <v>Successful</v>
      </c>
      <c r="L3599" t="str">
        <f t="shared" si="395"/>
        <v>Withdrawal</v>
      </c>
      <c r="M3599" t="str">
        <f t="shared" si="396"/>
        <v>OK</v>
      </c>
      <c r="N3599" t="str">
        <f t="shared" si="397"/>
        <v>OK</v>
      </c>
      <c r="O3599" t="str">
        <f>_xlfn.XLOOKUP(B3599,'01_Raw_ATMs'!A:A,'01_Raw_ATMs'!A:A,"Not Found")</f>
        <v>ATM004</v>
      </c>
      <c r="P3599" t="str">
        <f t="shared" si="398"/>
        <v>Valid</v>
      </c>
    </row>
    <row r="3600" spans="1:16">
      <c r="A3600" t="s">
        <v>3794</v>
      </c>
      <c r="B3600" t="s">
        <v>117</v>
      </c>
      <c r="C3600" s="2">
        <v>45995</v>
      </c>
      <c r="D3600" s="3">
        <v>0.37822916666666673</v>
      </c>
      <c r="E3600" t="s">
        <v>33</v>
      </c>
      <c r="F3600">
        <v>1500</v>
      </c>
      <c r="G3600" t="s">
        <v>189</v>
      </c>
      <c r="I3600">
        <f t="shared" si="392"/>
        <v>1</v>
      </c>
      <c r="J3600" t="str">
        <f t="shared" si="393"/>
        <v>OK</v>
      </c>
      <c r="K3600" t="str">
        <f t="shared" si="394"/>
        <v>Successful</v>
      </c>
      <c r="L3600" t="str">
        <f t="shared" si="395"/>
        <v>Withdrawal</v>
      </c>
      <c r="M3600" t="str">
        <f t="shared" si="396"/>
        <v>OK</v>
      </c>
      <c r="N3600" t="str">
        <f t="shared" si="397"/>
        <v>OK</v>
      </c>
      <c r="O3600" t="str">
        <f>_xlfn.XLOOKUP(B3600,'01_Raw_ATMs'!A:A,'01_Raw_ATMs'!A:A,"Not Found")</f>
        <v>ATM037</v>
      </c>
      <c r="P3600" t="str">
        <f t="shared" si="398"/>
        <v>Valid</v>
      </c>
    </row>
    <row r="3601" spans="1:16">
      <c r="A3601" t="s">
        <v>3795</v>
      </c>
      <c r="B3601" t="s">
        <v>146</v>
      </c>
      <c r="C3601" s="2">
        <v>45755</v>
      </c>
      <c r="D3601" s="3">
        <v>0.88631944444444444</v>
      </c>
      <c r="E3601" t="s">
        <v>33</v>
      </c>
      <c r="F3601">
        <v>4000</v>
      </c>
      <c r="G3601" t="s">
        <v>189</v>
      </c>
      <c r="I3601">
        <f t="shared" si="392"/>
        <v>1</v>
      </c>
      <c r="J3601" t="str">
        <f t="shared" si="393"/>
        <v>OK</v>
      </c>
      <c r="K3601" t="str">
        <f t="shared" si="394"/>
        <v>Successful</v>
      </c>
      <c r="L3601" t="str">
        <f t="shared" si="395"/>
        <v>Withdrawal</v>
      </c>
      <c r="M3601" t="str">
        <f t="shared" si="396"/>
        <v>OK</v>
      </c>
      <c r="N3601" t="str">
        <f t="shared" si="397"/>
        <v>OK</v>
      </c>
      <c r="O3601" t="str">
        <f>_xlfn.XLOOKUP(B3601,'01_Raw_ATMs'!A:A,'01_Raw_ATMs'!A:A,"Not Found")</f>
        <v>ATM066</v>
      </c>
      <c r="P3601" t="str">
        <f t="shared" si="398"/>
        <v>Valid</v>
      </c>
    </row>
    <row r="3602" spans="1:16">
      <c r="A3602" t="s">
        <v>3796</v>
      </c>
      <c r="B3602" t="s">
        <v>117</v>
      </c>
      <c r="C3602" s="2">
        <v>45789</v>
      </c>
      <c r="D3602" s="3">
        <v>0.67436342592592591</v>
      </c>
      <c r="E3602" t="s">
        <v>33</v>
      </c>
      <c r="F3602">
        <v>10000</v>
      </c>
      <c r="G3602" t="s">
        <v>189</v>
      </c>
      <c r="I3602">
        <f t="shared" si="392"/>
        <v>1</v>
      </c>
      <c r="J3602" t="str">
        <f t="shared" si="393"/>
        <v>OK</v>
      </c>
      <c r="K3602" t="str">
        <f t="shared" si="394"/>
        <v>Successful</v>
      </c>
      <c r="L3602" t="str">
        <f t="shared" si="395"/>
        <v>Withdrawal</v>
      </c>
      <c r="M3602" t="str">
        <f t="shared" si="396"/>
        <v>OK</v>
      </c>
      <c r="N3602" t="str">
        <f t="shared" si="397"/>
        <v>OK</v>
      </c>
      <c r="O3602" t="str">
        <f>_xlfn.XLOOKUP(B3602,'01_Raw_ATMs'!A:A,'01_Raw_ATMs'!A:A,"Not Found")</f>
        <v>ATM037</v>
      </c>
      <c r="P3602" t="str">
        <f t="shared" si="398"/>
        <v>Valid</v>
      </c>
    </row>
    <row r="3603" spans="1:16">
      <c r="A3603" t="s">
        <v>3797</v>
      </c>
      <c r="B3603" t="s">
        <v>159</v>
      </c>
      <c r="C3603" s="2">
        <v>45886</v>
      </c>
      <c r="D3603" s="3">
        <v>9.3611111111111117E-2</v>
      </c>
      <c r="E3603" t="s">
        <v>33</v>
      </c>
      <c r="F3603">
        <v>6000</v>
      </c>
      <c r="G3603" t="s">
        <v>189</v>
      </c>
      <c r="I3603">
        <f t="shared" si="392"/>
        <v>1</v>
      </c>
      <c r="J3603" t="str">
        <f t="shared" si="393"/>
        <v>OK</v>
      </c>
      <c r="K3603" t="str">
        <f t="shared" si="394"/>
        <v>Successful</v>
      </c>
      <c r="L3603" t="str">
        <f t="shared" si="395"/>
        <v>Withdrawal</v>
      </c>
      <c r="M3603" t="str">
        <f t="shared" si="396"/>
        <v>OK</v>
      </c>
      <c r="N3603" t="str">
        <f t="shared" si="397"/>
        <v>OK</v>
      </c>
      <c r="O3603" t="str">
        <f>_xlfn.XLOOKUP(B3603,'01_Raw_ATMs'!A:A,'01_Raw_ATMs'!A:A,"Not Found")</f>
        <v>ATM079</v>
      </c>
      <c r="P3603" t="str">
        <f t="shared" si="398"/>
        <v>Valid</v>
      </c>
    </row>
    <row r="3604" spans="1:16">
      <c r="A3604" t="s">
        <v>3798</v>
      </c>
      <c r="B3604" t="s">
        <v>76</v>
      </c>
      <c r="C3604" s="2">
        <v>45890</v>
      </c>
      <c r="D3604" s="3">
        <v>0.65126157407407403</v>
      </c>
      <c r="E3604" t="s">
        <v>33</v>
      </c>
      <c r="F3604">
        <v>1500</v>
      </c>
      <c r="G3604" t="s">
        <v>189</v>
      </c>
      <c r="I3604">
        <f t="shared" si="392"/>
        <v>1</v>
      </c>
      <c r="J3604" t="str">
        <f t="shared" si="393"/>
        <v>OK</v>
      </c>
      <c r="K3604" t="str">
        <f t="shared" si="394"/>
        <v>Successful</v>
      </c>
      <c r="L3604" t="str">
        <f t="shared" si="395"/>
        <v>Withdrawal</v>
      </c>
      <c r="M3604" t="str">
        <f t="shared" si="396"/>
        <v>OK</v>
      </c>
      <c r="N3604" t="str">
        <f t="shared" si="397"/>
        <v>OK</v>
      </c>
      <c r="O3604" t="str">
        <f>_xlfn.XLOOKUP(B3604,'01_Raw_ATMs'!A:A,'01_Raw_ATMs'!A:A,"Not Found")</f>
        <v>ATM004</v>
      </c>
      <c r="P3604" t="str">
        <f t="shared" si="398"/>
        <v>Valid</v>
      </c>
    </row>
    <row r="3605" spans="1:16">
      <c r="A3605" t="s">
        <v>3799</v>
      </c>
      <c r="B3605" t="s">
        <v>165</v>
      </c>
      <c r="C3605" s="2">
        <v>46113</v>
      </c>
      <c r="D3605" s="3">
        <v>0.45760416666666659</v>
      </c>
      <c r="E3605" t="s">
        <v>33</v>
      </c>
      <c r="F3605">
        <v>4000</v>
      </c>
      <c r="G3605" t="s">
        <v>189</v>
      </c>
      <c r="I3605">
        <f t="shared" si="392"/>
        <v>1</v>
      </c>
      <c r="J3605" t="str">
        <f t="shared" si="393"/>
        <v>OK</v>
      </c>
      <c r="K3605" t="str">
        <f t="shared" si="394"/>
        <v>Successful</v>
      </c>
      <c r="L3605" t="str">
        <f t="shared" si="395"/>
        <v>Withdrawal</v>
      </c>
      <c r="M3605" t="str">
        <f t="shared" si="396"/>
        <v>OK</v>
      </c>
      <c r="N3605" t="str">
        <f t="shared" si="397"/>
        <v>OK</v>
      </c>
      <c r="O3605" t="str">
        <f>_xlfn.XLOOKUP(B3605,'01_Raw_ATMs'!A:A,'01_Raw_ATMs'!A:A,"Not Found")</f>
        <v>ATM085</v>
      </c>
      <c r="P3605" t="str">
        <f t="shared" si="398"/>
        <v>Valid</v>
      </c>
    </row>
    <row r="3606" spans="1:16">
      <c r="A3606" t="s">
        <v>3800</v>
      </c>
      <c r="B3606" t="s">
        <v>71</v>
      </c>
      <c r="C3606" s="2">
        <v>45984</v>
      </c>
      <c r="D3606" s="3">
        <v>0.81620370370370365</v>
      </c>
      <c r="E3606" t="s">
        <v>261</v>
      </c>
      <c r="F3606">
        <v>10000</v>
      </c>
      <c r="G3606" t="s">
        <v>189</v>
      </c>
      <c r="I3606">
        <f t="shared" si="392"/>
        <v>1</v>
      </c>
      <c r="J3606" t="str">
        <f t="shared" si="393"/>
        <v>OK</v>
      </c>
      <c r="K3606" t="str">
        <f t="shared" si="394"/>
        <v>Successful</v>
      </c>
      <c r="L3606" t="str">
        <f t="shared" si="395"/>
        <v>Cash Deposit</v>
      </c>
      <c r="M3606" t="str">
        <f t="shared" si="396"/>
        <v>OK</v>
      </c>
      <c r="N3606" t="str">
        <f t="shared" si="397"/>
        <v>OK</v>
      </c>
      <c r="O3606" t="str">
        <f>_xlfn.XLOOKUP(B3606,'01_Raw_ATMs'!A:A,'01_Raw_ATMs'!A:A,"Not Found")</f>
        <v>ATM002</v>
      </c>
      <c r="P3606" t="str">
        <f t="shared" si="398"/>
        <v>Valid</v>
      </c>
    </row>
    <row r="3607" spans="1:16">
      <c r="A3607" t="s">
        <v>3801</v>
      </c>
      <c r="B3607" t="s">
        <v>156</v>
      </c>
      <c r="C3607" s="2">
        <v>45971</v>
      </c>
      <c r="D3607" s="3">
        <v>0.75108796296296299</v>
      </c>
      <c r="E3607" t="s">
        <v>194</v>
      </c>
      <c r="F3607">
        <v>0</v>
      </c>
      <c r="G3607" t="s">
        <v>189</v>
      </c>
      <c r="I3607">
        <f t="shared" si="392"/>
        <v>1</v>
      </c>
      <c r="J3607" t="str">
        <f t="shared" si="393"/>
        <v>OK</v>
      </c>
      <c r="K3607" t="str">
        <f t="shared" si="394"/>
        <v>Successful</v>
      </c>
      <c r="L3607" t="str">
        <f t="shared" si="395"/>
        <v>Balance Inquiry</v>
      </c>
      <c r="M3607" t="str">
        <f t="shared" si="396"/>
        <v>OK</v>
      </c>
      <c r="N3607" t="str">
        <f t="shared" si="397"/>
        <v>OK</v>
      </c>
      <c r="O3607" t="str">
        <f>_xlfn.XLOOKUP(B3607,'01_Raw_ATMs'!A:A,'01_Raw_ATMs'!A:A,"Not Found")</f>
        <v>ATM076</v>
      </c>
      <c r="P3607" t="str">
        <f t="shared" si="398"/>
        <v>Valid</v>
      </c>
    </row>
    <row r="3608" spans="1:16">
      <c r="A3608" t="s">
        <v>3802</v>
      </c>
      <c r="B3608" t="s">
        <v>175</v>
      </c>
      <c r="C3608" s="2">
        <v>45658</v>
      </c>
      <c r="D3608" s="3">
        <v>0.81836805555555558</v>
      </c>
      <c r="E3608" t="s">
        <v>33</v>
      </c>
      <c r="F3608">
        <v>500</v>
      </c>
      <c r="G3608" t="s">
        <v>189</v>
      </c>
      <c r="I3608">
        <f t="shared" si="392"/>
        <v>1</v>
      </c>
      <c r="J3608" t="str">
        <f t="shared" si="393"/>
        <v>OK</v>
      </c>
      <c r="K3608" t="str">
        <f t="shared" si="394"/>
        <v>Successful</v>
      </c>
      <c r="L3608" t="str">
        <f t="shared" si="395"/>
        <v>Withdrawal</v>
      </c>
      <c r="M3608" t="str">
        <f t="shared" si="396"/>
        <v>OK</v>
      </c>
      <c r="N3608" t="str">
        <f t="shared" si="397"/>
        <v>OK</v>
      </c>
      <c r="O3608" t="str">
        <f>_xlfn.XLOOKUP(B3608,'01_Raw_ATMs'!A:A,'01_Raw_ATMs'!A:A,"Not Found")</f>
        <v>ATM095</v>
      </c>
      <c r="P3608" t="str">
        <f t="shared" si="398"/>
        <v>Valid</v>
      </c>
    </row>
    <row r="3609" spans="1:16">
      <c r="A3609" t="s">
        <v>3803</v>
      </c>
      <c r="B3609" t="s">
        <v>126</v>
      </c>
      <c r="C3609" s="2">
        <v>45814</v>
      </c>
      <c r="D3609" s="3">
        <v>0.70247685185185182</v>
      </c>
      <c r="E3609" t="s">
        <v>33</v>
      </c>
      <c r="F3609">
        <v>4000</v>
      </c>
      <c r="G3609" t="s">
        <v>189</v>
      </c>
      <c r="I3609">
        <f t="shared" si="392"/>
        <v>1</v>
      </c>
      <c r="J3609" t="str">
        <f t="shared" si="393"/>
        <v>OK</v>
      </c>
      <c r="K3609" t="str">
        <f t="shared" si="394"/>
        <v>Successful</v>
      </c>
      <c r="L3609" t="str">
        <f t="shared" si="395"/>
        <v>Withdrawal</v>
      </c>
      <c r="M3609" t="str">
        <f t="shared" si="396"/>
        <v>OK</v>
      </c>
      <c r="N3609" t="str">
        <f t="shared" si="397"/>
        <v>OK</v>
      </c>
      <c r="O3609" t="str">
        <f>_xlfn.XLOOKUP(B3609,'01_Raw_ATMs'!A:A,'01_Raw_ATMs'!A:A,"Not Found")</f>
        <v>ATM046</v>
      </c>
      <c r="P3609" t="str">
        <f t="shared" si="398"/>
        <v>Valid</v>
      </c>
    </row>
    <row r="3610" spans="1:16">
      <c r="A3610" t="s">
        <v>3804</v>
      </c>
      <c r="B3610" t="s">
        <v>81</v>
      </c>
      <c r="C3610" s="2">
        <v>46055</v>
      </c>
      <c r="D3610" s="3">
        <v>0.52031249999999996</v>
      </c>
      <c r="E3610" t="s">
        <v>33</v>
      </c>
      <c r="F3610">
        <v>2500</v>
      </c>
      <c r="G3610" t="s">
        <v>189</v>
      </c>
      <c r="I3610">
        <f t="shared" si="392"/>
        <v>1</v>
      </c>
      <c r="J3610" t="str">
        <f t="shared" si="393"/>
        <v>OK</v>
      </c>
      <c r="K3610" t="str">
        <f t="shared" si="394"/>
        <v>Successful</v>
      </c>
      <c r="L3610" t="str">
        <f t="shared" si="395"/>
        <v>Withdrawal</v>
      </c>
      <c r="M3610" t="str">
        <f t="shared" si="396"/>
        <v>OK</v>
      </c>
      <c r="N3610" t="str">
        <f t="shared" si="397"/>
        <v>OK</v>
      </c>
      <c r="O3610" t="str">
        <f>_xlfn.XLOOKUP(B3610,'01_Raw_ATMs'!A:A,'01_Raw_ATMs'!A:A,"Not Found")</f>
        <v>ATM007</v>
      </c>
      <c r="P3610" t="str">
        <f t="shared" si="398"/>
        <v>Valid</v>
      </c>
    </row>
    <row r="3611" spans="1:16">
      <c r="A3611" t="s">
        <v>3805</v>
      </c>
      <c r="B3611" t="s">
        <v>79</v>
      </c>
      <c r="C3611" s="2">
        <v>45742</v>
      </c>
      <c r="D3611" s="3">
        <v>0.58990740740740744</v>
      </c>
      <c r="E3611" t="s">
        <v>33</v>
      </c>
      <c r="F3611">
        <v>2000</v>
      </c>
      <c r="G3611" t="s">
        <v>189</v>
      </c>
      <c r="I3611">
        <f t="shared" si="392"/>
        <v>1</v>
      </c>
      <c r="J3611" t="str">
        <f t="shared" si="393"/>
        <v>OK</v>
      </c>
      <c r="K3611" t="str">
        <f t="shared" si="394"/>
        <v>Successful</v>
      </c>
      <c r="L3611" t="str">
        <f t="shared" si="395"/>
        <v>Withdrawal</v>
      </c>
      <c r="M3611" t="str">
        <f t="shared" si="396"/>
        <v>OK</v>
      </c>
      <c r="N3611" t="str">
        <f t="shared" si="397"/>
        <v>OK</v>
      </c>
      <c r="O3611" t="str">
        <f>_xlfn.XLOOKUP(B3611,'01_Raw_ATMs'!A:A,'01_Raw_ATMs'!A:A,"Not Found")</f>
        <v>ATM006</v>
      </c>
      <c r="P3611" t="str">
        <f t="shared" si="398"/>
        <v>Valid</v>
      </c>
    </row>
    <row r="3612" spans="1:16">
      <c r="A3612" t="s">
        <v>3806</v>
      </c>
      <c r="B3612" t="s">
        <v>152</v>
      </c>
      <c r="C3612" s="2">
        <v>45728</v>
      </c>
      <c r="D3612" s="3">
        <v>0.49832175925925931</v>
      </c>
      <c r="E3612" t="s">
        <v>33</v>
      </c>
      <c r="F3612">
        <v>3000</v>
      </c>
      <c r="G3612" t="s">
        <v>189</v>
      </c>
      <c r="I3612">
        <f t="shared" si="392"/>
        <v>1</v>
      </c>
      <c r="J3612" t="str">
        <f t="shared" si="393"/>
        <v>OK</v>
      </c>
      <c r="K3612" t="str">
        <f t="shared" si="394"/>
        <v>Successful</v>
      </c>
      <c r="L3612" t="str">
        <f t="shared" si="395"/>
        <v>Withdrawal</v>
      </c>
      <c r="M3612" t="str">
        <f t="shared" si="396"/>
        <v>OK</v>
      </c>
      <c r="N3612" t="str">
        <f t="shared" si="397"/>
        <v>OK</v>
      </c>
      <c r="O3612" t="str">
        <f>_xlfn.XLOOKUP(B3612,'01_Raw_ATMs'!A:A,'01_Raw_ATMs'!A:A,"Not Found")</f>
        <v>ATM072</v>
      </c>
      <c r="P3612" t="str">
        <f t="shared" si="398"/>
        <v>Valid</v>
      </c>
    </row>
    <row r="3613" spans="1:16">
      <c r="A3613" t="s">
        <v>3807</v>
      </c>
      <c r="B3613" t="s">
        <v>74</v>
      </c>
      <c r="C3613" s="2">
        <v>46182</v>
      </c>
      <c r="D3613" s="3">
        <v>0.47969907407407408</v>
      </c>
      <c r="E3613" t="s">
        <v>33</v>
      </c>
      <c r="F3613">
        <v>8000</v>
      </c>
      <c r="G3613" t="s">
        <v>189</v>
      </c>
      <c r="I3613">
        <f t="shared" si="392"/>
        <v>1</v>
      </c>
      <c r="J3613" t="str">
        <f t="shared" si="393"/>
        <v>OK</v>
      </c>
      <c r="K3613" t="str">
        <f t="shared" si="394"/>
        <v>Successful</v>
      </c>
      <c r="L3613" t="str">
        <f t="shared" si="395"/>
        <v>Withdrawal</v>
      </c>
      <c r="M3613" t="str">
        <f t="shared" si="396"/>
        <v>OK</v>
      </c>
      <c r="N3613" t="str">
        <f t="shared" si="397"/>
        <v>OK</v>
      </c>
      <c r="O3613" t="str">
        <f>_xlfn.XLOOKUP(B3613,'01_Raw_ATMs'!A:A,'01_Raw_ATMs'!A:A,"Not Found")</f>
        <v>ATM003</v>
      </c>
      <c r="P3613" t="str">
        <f t="shared" si="398"/>
        <v>Valid</v>
      </c>
    </row>
    <row r="3614" spans="1:16">
      <c r="A3614" t="s">
        <v>3808</v>
      </c>
      <c r="B3614" t="s">
        <v>159</v>
      </c>
      <c r="C3614" s="2">
        <v>46065</v>
      </c>
      <c r="D3614" s="3">
        <v>0.47186342592592601</v>
      </c>
      <c r="E3614" t="s">
        <v>194</v>
      </c>
      <c r="F3614">
        <v>0</v>
      </c>
      <c r="G3614" t="s">
        <v>189</v>
      </c>
      <c r="I3614">
        <f t="shared" si="392"/>
        <v>1</v>
      </c>
      <c r="J3614" t="str">
        <f t="shared" si="393"/>
        <v>OK</v>
      </c>
      <c r="K3614" t="str">
        <f t="shared" si="394"/>
        <v>Successful</v>
      </c>
      <c r="L3614" t="str">
        <f t="shared" si="395"/>
        <v>Balance Inquiry</v>
      </c>
      <c r="M3614" t="str">
        <f t="shared" si="396"/>
        <v>OK</v>
      </c>
      <c r="N3614" t="str">
        <f t="shared" si="397"/>
        <v>OK</v>
      </c>
      <c r="O3614" t="str">
        <f>_xlfn.XLOOKUP(B3614,'01_Raw_ATMs'!A:A,'01_Raw_ATMs'!A:A,"Not Found")</f>
        <v>ATM079</v>
      </c>
      <c r="P3614" t="str">
        <f t="shared" si="398"/>
        <v>Valid</v>
      </c>
    </row>
    <row r="3615" spans="1:16">
      <c r="A3615" t="s">
        <v>3809</v>
      </c>
      <c r="B3615" t="s">
        <v>103</v>
      </c>
      <c r="C3615" s="2">
        <v>45988</v>
      </c>
      <c r="D3615" s="3">
        <v>0.82708333333333328</v>
      </c>
      <c r="E3615" t="s">
        <v>33</v>
      </c>
      <c r="F3615">
        <v>10000</v>
      </c>
      <c r="G3615" t="s">
        <v>189</v>
      </c>
      <c r="I3615">
        <f t="shared" si="392"/>
        <v>1</v>
      </c>
      <c r="J3615" t="str">
        <f t="shared" si="393"/>
        <v>OK</v>
      </c>
      <c r="K3615" t="str">
        <f t="shared" si="394"/>
        <v>Successful</v>
      </c>
      <c r="L3615" t="str">
        <f t="shared" si="395"/>
        <v>Withdrawal</v>
      </c>
      <c r="M3615" t="str">
        <f t="shared" si="396"/>
        <v>OK</v>
      </c>
      <c r="N3615" t="str">
        <f t="shared" si="397"/>
        <v>OK</v>
      </c>
      <c r="O3615" t="str">
        <f>_xlfn.XLOOKUP(B3615,'01_Raw_ATMs'!A:A,'01_Raw_ATMs'!A:A,"Not Found")</f>
        <v>ATM024</v>
      </c>
      <c r="P3615" t="str">
        <f t="shared" si="398"/>
        <v>Valid</v>
      </c>
    </row>
    <row r="3616" spans="1:16">
      <c r="A3616" t="s">
        <v>3810</v>
      </c>
      <c r="B3616" t="s">
        <v>176</v>
      </c>
      <c r="C3616" s="2">
        <v>45802</v>
      </c>
      <c r="D3616" s="3">
        <v>0.84112268518518518</v>
      </c>
      <c r="E3616" t="s">
        <v>33</v>
      </c>
      <c r="F3616">
        <v>500</v>
      </c>
      <c r="G3616" t="s">
        <v>189</v>
      </c>
      <c r="I3616">
        <f t="shared" si="392"/>
        <v>1</v>
      </c>
      <c r="J3616" t="str">
        <f t="shared" si="393"/>
        <v>OK</v>
      </c>
      <c r="K3616" t="str">
        <f t="shared" si="394"/>
        <v>Successful</v>
      </c>
      <c r="L3616" t="str">
        <f t="shared" si="395"/>
        <v>Withdrawal</v>
      </c>
      <c r="M3616" t="str">
        <f t="shared" si="396"/>
        <v>OK</v>
      </c>
      <c r="N3616" t="str">
        <f t="shared" si="397"/>
        <v>OK</v>
      </c>
      <c r="O3616" t="str">
        <f>_xlfn.XLOOKUP(B3616,'01_Raw_ATMs'!A:A,'01_Raw_ATMs'!A:A,"Not Found")</f>
        <v>ATM096</v>
      </c>
      <c r="P3616" t="str">
        <f t="shared" si="398"/>
        <v>Valid</v>
      </c>
    </row>
    <row r="3617" spans="1:16">
      <c r="A3617" t="s">
        <v>3811</v>
      </c>
      <c r="B3617" t="s">
        <v>116</v>
      </c>
      <c r="C3617" s="2">
        <v>45739</v>
      </c>
      <c r="D3617" s="3">
        <v>0.63077546296296294</v>
      </c>
      <c r="E3617" t="s">
        <v>33</v>
      </c>
      <c r="F3617">
        <v>3000</v>
      </c>
      <c r="G3617" t="s">
        <v>189</v>
      </c>
      <c r="I3617">
        <f t="shared" si="392"/>
        <v>1</v>
      </c>
      <c r="J3617" t="str">
        <f t="shared" si="393"/>
        <v>OK</v>
      </c>
      <c r="K3617" t="str">
        <f t="shared" si="394"/>
        <v>Successful</v>
      </c>
      <c r="L3617" t="str">
        <f t="shared" si="395"/>
        <v>Withdrawal</v>
      </c>
      <c r="M3617" t="str">
        <f t="shared" si="396"/>
        <v>OK</v>
      </c>
      <c r="N3617" t="str">
        <f t="shared" si="397"/>
        <v>OK</v>
      </c>
      <c r="O3617" t="str">
        <f>_xlfn.XLOOKUP(B3617,'01_Raw_ATMs'!A:A,'01_Raw_ATMs'!A:A,"Not Found")</f>
        <v>ATM036</v>
      </c>
      <c r="P3617" t="str">
        <f t="shared" si="398"/>
        <v>Valid</v>
      </c>
    </row>
    <row r="3618" spans="1:16">
      <c r="A3618" t="s">
        <v>3812</v>
      </c>
      <c r="B3618" t="s">
        <v>131</v>
      </c>
      <c r="C3618" s="2">
        <v>45768</v>
      </c>
      <c r="D3618" s="3">
        <v>0.51481481481481484</v>
      </c>
      <c r="E3618" t="s">
        <v>33</v>
      </c>
      <c r="F3618">
        <v>8000</v>
      </c>
      <c r="G3618" t="s">
        <v>189</v>
      </c>
      <c r="I3618">
        <f t="shared" si="392"/>
        <v>1</v>
      </c>
      <c r="J3618" t="str">
        <f t="shared" si="393"/>
        <v>OK</v>
      </c>
      <c r="K3618" t="str">
        <f t="shared" si="394"/>
        <v>Successful</v>
      </c>
      <c r="L3618" t="str">
        <f t="shared" si="395"/>
        <v>Withdrawal</v>
      </c>
      <c r="M3618" t="str">
        <f t="shared" si="396"/>
        <v>OK</v>
      </c>
      <c r="N3618" t="str">
        <f t="shared" si="397"/>
        <v>OK</v>
      </c>
      <c r="O3618" t="str">
        <f>_xlfn.XLOOKUP(B3618,'01_Raw_ATMs'!A:A,'01_Raw_ATMs'!A:A,"Not Found")</f>
        <v>ATM051</v>
      </c>
      <c r="P3618" t="str">
        <f t="shared" si="398"/>
        <v>Valid</v>
      </c>
    </row>
    <row r="3619" spans="1:16">
      <c r="A3619" t="s">
        <v>3813</v>
      </c>
      <c r="B3619" t="s">
        <v>130</v>
      </c>
      <c r="C3619" s="2">
        <v>45836</v>
      </c>
      <c r="D3619" s="3">
        <v>0.81725694444444441</v>
      </c>
      <c r="E3619" t="s">
        <v>33</v>
      </c>
      <c r="F3619">
        <v>1500</v>
      </c>
      <c r="G3619" t="s">
        <v>189</v>
      </c>
      <c r="I3619">
        <f t="shared" si="392"/>
        <v>1</v>
      </c>
      <c r="J3619" t="str">
        <f t="shared" si="393"/>
        <v>OK</v>
      </c>
      <c r="K3619" t="str">
        <f t="shared" si="394"/>
        <v>Successful</v>
      </c>
      <c r="L3619" t="str">
        <f t="shared" si="395"/>
        <v>Withdrawal</v>
      </c>
      <c r="M3619" t="str">
        <f t="shared" si="396"/>
        <v>OK</v>
      </c>
      <c r="N3619" t="str">
        <f t="shared" si="397"/>
        <v>OK</v>
      </c>
      <c r="O3619" t="str">
        <f>_xlfn.XLOOKUP(B3619,'01_Raw_ATMs'!A:A,'01_Raw_ATMs'!A:A,"Not Found")</f>
        <v>ATM050</v>
      </c>
      <c r="P3619" t="str">
        <f t="shared" si="398"/>
        <v>Valid</v>
      </c>
    </row>
    <row r="3620" spans="1:16">
      <c r="A3620" t="s">
        <v>3814</v>
      </c>
      <c r="B3620" t="s">
        <v>128</v>
      </c>
      <c r="C3620" s="2">
        <v>46121</v>
      </c>
      <c r="D3620" s="3">
        <v>0.24181712962962959</v>
      </c>
      <c r="E3620" t="s">
        <v>33</v>
      </c>
      <c r="F3620">
        <v>1500</v>
      </c>
      <c r="G3620" t="s">
        <v>189</v>
      </c>
      <c r="I3620">
        <f t="shared" si="392"/>
        <v>1</v>
      </c>
      <c r="J3620" t="str">
        <f t="shared" si="393"/>
        <v>OK</v>
      </c>
      <c r="K3620" t="str">
        <f t="shared" si="394"/>
        <v>Successful</v>
      </c>
      <c r="L3620" t="str">
        <f t="shared" si="395"/>
        <v>Withdrawal</v>
      </c>
      <c r="M3620" t="str">
        <f t="shared" si="396"/>
        <v>OK</v>
      </c>
      <c r="N3620" t="str">
        <f t="shared" si="397"/>
        <v>OK</v>
      </c>
      <c r="O3620" t="str">
        <f>_xlfn.XLOOKUP(B3620,'01_Raw_ATMs'!A:A,'01_Raw_ATMs'!A:A,"Not Found")</f>
        <v>ATM048</v>
      </c>
      <c r="P3620" t="str">
        <f t="shared" si="398"/>
        <v>Valid</v>
      </c>
    </row>
    <row r="3621" spans="1:16">
      <c r="A3621" t="s">
        <v>3815</v>
      </c>
      <c r="B3621" t="s">
        <v>124</v>
      </c>
      <c r="C3621" s="2">
        <v>45956</v>
      </c>
      <c r="D3621" s="3">
        <v>0.58280092592592592</v>
      </c>
      <c r="E3621" t="s">
        <v>194</v>
      </c>
      <c r="F3621">
        <v>0</v>
      </c>
      <c r="G3621" t="s">
        <v>189</v>
      </c>
      <c r="I3621">
        <f t="shared" si="392"/>
        <v>1</v>
      </c>
      <c r="J3621" t="str">
        <f t="shared" si="393"/>
        <v>OK</v>
      </c>
      <c r="K3621" t="str">
        <f t="shared" si="394"/>
        <v>Successful</v>
      </c>
      <c r="L3621" t="str">
        <f t="shared" si="395"/>
        <v>Balance Inquiry</v>
      </c>
      <c r="M3621" t="str">
        <f t="shared" si="396"/>
        <v>OK</v>
      </c>
      <c r="N3621" t="str">
        <f t="shared" si="397"/>
        <v>OK</v>
      </c>
      <c r="O3621" t="str">
        <f>_xlfn.XLOOKUP(B3621,'01_Raw_ATMs'!A:A,'01_Raw_ATMs'!A:A,"Not Found")</f>
        <v>ATM044</v>
      </c>
      <c r="P3621" t="str">
        <f t="shared" si="398"/>
        <v>Valid</v>
      </c>
    </row>
    <row r="3622" spans="1:16">
      <c r="A3622" t="s">
        <v>3816</v>
      </c>
      <c r="B3622" t="s">
        <v>149</v>
      </c>
      <c r="C3622" s="2">
        <v>45800</v>
      </c>
      <c r="D3622" s="3">
        <v>0.67641203703703701</v>
      </c>
      <c r="E3622" t="s">
        <v>33</v>
      </c>
      <c r="F3622">
        <v>1500</v>
      </c>
      <c r="G3622" t="s">
        <v>189</v>
      </c>
      <c r="I3622">
        <f t="shared" si="392"/>
        <v>1</v>
      </c>
      <c r="J3622" t="str">
        <f t="shared" si="393"/>
        <v>OK</v>
      </c>
      <c r="K3622" t="str">
        <f t="shared" si="394"/>
        <v>Successful</v>
      </c>
      <c r="L3622" t="str">
        <f t="shared" si="395"/>
        <v>Withdrawal</v>
      </c>
      <c r="M3622" t="str">
        <f t="shared" si="396"/>
        <v>OK</v>
      </c>
      <c r="N3622" t="str">
        <f t="shared" si="397"/>
        <v>OK</v>
      </c>
      <c r="O3622" t="str">
        <f>_xlfn.XLOOKUP(B3622,'01_Raw_ATMs'!A:A,'01_Raw_ATMs'!A:A,"Not Found")</f>
        <v>ATM069</v>
      </c>
      <c r="P3622" t="str">
        <f t="shared" si="398"/>
        <v>Valid</v>
      </c>
    </row>
    <row r="3623" spans="1:16">
      <c r="A3623" t="s">
        <v>3817</v>
      </c>
      <c r="B3623" t="s">
        <v>131</v>
      </c>
      <c r="C3623" s="2">
        <v>45846</v>
      </c>
      <c r="D3623" s="3">
        <v>0.90600694444444441</v>
      </c>
      <c r="E3623" t="s">
        <v>33</v>
      </c>
      <c r="F3623">
        <v>5000</v>
      </c>
      <c r="G3623" t="s">
        <v>189</v>
      </c>
      <c r="I3623">
        <f t="shared" si="392"/>
        <v>1</v>
      </c>
      <c r="J3623" t="str">
        <f t="shared" si="393"/>
        <v>OK</v>
      </c>
      <c r="K3623" t="str">
        <f t="shared" si="394"/>
        <v>Successful</v>
      </c>
      <c r="L3623" t="str">
        <f t="shared" si="395"/>
        <v>Withdrawal</v>
      </c>
      <c r="M3623" t="str">
        <f t="shared" si="396"/>
        <v>OK</v>
      </c>
      <c r="N3623" t="str">
        <f t="shared" si="397"/>
        <v>OK</v>
      </c>
      <c r="O3623" t="str">
        <f>_xlfn.XLOOKUP(B3623,'01_Raw_ATMs'!A:A,'01_Raw_ATMs'!A:A,"Not Found")</f>
        <v>ATM051</v>
      </c>
      <c r="P3623" t="str">
        <f t="shared" si="398"/>
        <v>Valid</v>
      </c>
    </row>
    <row r="3624" spans="1:16">
      <c r="A3624" t="s">
        <v>3818</v>
      </c>
      <c r="B3624" t="s">
        <v>143</v>
      </c>
      <c r="C3624" s="2">
        <v>45960</v>
      </c>
      <c r="D3624" s="3">
        <v>0.94314814814814818</v>
      </c>
      <c r="E3624" t="s">
        <v>194</v>
      </c>
      <c r="F3624">
        <v>0</v>
      </c>
      <c r="G3624" t="s">
        <v>189</v>
      </c>
      <c r="I3624">
        <f t="shared" si="392"/>
        <v>1</v>
      </c>
      <c r="J3624" t="str">
        <f t="shared" si="393"/>
        <v>OK</v>
      </c>
      <c r="K3624" t="str">
        <f t="shared" si="394"/>
        <v>Successful</v>
      </c>
      <c r="L3624" t="str">
        <f t="shared" si="395"/>
        <v>Balance Inquiry</v>
      </c>
      <c r="M3624" t="str">
        <f t="shared" si="396"/>
        <v>OK</v>
      </c>
      <c r="N3624" t="str">
        <f t="shared" si="397"/>
        <v>OK</v>
      </c>
      <c r="O3624" t="str">
        <f>_xlfn.XLOOKUP(B3624,'01_Raw_ATMs'!A:A,'01_Raw_ATMs'!A:A,"Not Found")</f>
        <v>ATM063</v>
      </c>
      <c r="P3624" t="str">
        <f t="shared" si="398"/>
        <v>Valid</v>
      </c>
    </row>
    <row r="3625" spans="1:16">
      <c r="A3625" t="s">
        <v>3819</v>
      </c>
      <c r="B3625" t="s">
        <v>89</v>
      </c>
      <c r="C3625" s="2">
        <v>46075</v>
      </c>
      <c r="D3625" s="3">
        <v>0.66653935185185187</v>
      </c>
      <c r="E3625" t="s">
        <v>33</v>
      </c>
      <c r="F3625">
        <v>1000</v>
      </c>
      <c r="G3625" t="s">
        <v>189</v>
      </c>
      <c r="I3625">
        <f t="shared" si="392"/>
        <v>1</v>
      </c>
      <c r="J3625" t="str">
        <f t="shared" si="393"/>
        <v>OK</v>
      </c>
      <c r="K3625" t="str">
        <f t="shared" si="394"/>
        <v>Successful</v>
      </c>
      <c r="L3625" t="str">
        <f t="shared" si="395"/>
        <v>Withdrawal</v>
      </c>
      <c r="M3625" t="str">
        <f t="shared" si="396"/>
        <v>OK</v>
      </c>
      <c r="N3625" t="str">
        <f t="shared" si="397"/>
        <v>OK</v>
      </c>
      <c r="O3625" t="str">
        <f>_xlfn.XLOOKUP(B3625,'01_Raw_ATMs'!A:A,'01_Raw_ATMs'!A:A,"Not Found")</f>
        <v>ATM012</v>
      </c>
      <c r="P3625" t="str">
        <f t="shared" si="398"/>
        <v>Valid</v>
      </c>
    </row>
    <row r="3626" spans="1:16">
      <c r="A3626" t="s">
        <v>3820</v>
      </c>
      <c r="B3626" t="s">
        <v>111</v>
      </c>
      <c r="C3626" s="2">
        <v>45838</v>
      </c>
      <c r="D3626" s="3">
        <v>0.85043981481481479</v>
      </c>
      <c r="E3626" t="s">
        <v>33</v>
      </c>
      <c r="F3626">
        <v>500</v>
      </c>
      <c r="G3626" t="s">
        <v>189</v>
      </c>
      <c r="I3626">
        <f t="shared" si="392"/>
        <v>1</v>
      </c>
      <c r="J3626" t="str">
        <f t="shared" si="393"/>
        <v>OK</v>
      </c>
      <c r="K3626" t="str">
        <f t="shared" si="394"/>
        <v>Successful</v>
      </c>
      <c r="L3626" t="str">
        <f t="shared" si="395"/>
        <v>Withdrawal</v>
      </c>
      <c r="M3626" t="str">
        <f t="shared" si="396"/>
        <v>OK</v>
      </c>
      <c r="N3626" t="str">
        <f t="shared" si="397"/>
        <v>OK</v>
      </c>
      <c r="O3626" t="str">
        <f>_xlfn.XLOOKUP(B3626,'01_Raw_ATMs'!A:A,'01_Raw_ATMs'!A:A,"Not Found")</f>
        <v>ATM031</v>
      </c>
      <c r="P3626" t="str">
        <f t="shared" si="398"/>
        <v>Valid</v>
      </c>
    </row>
    <row r="3627" spans="1:16">
      <c r="A3627" t="s">
        <v>3821</v>
      </c>
      <c r="B3627" t="s">
        <v>95</v>
      </c>
      <c r="C3627" s="2">
        <v>46021</v>
      </c>
      <c r="D3627" s="3">
        <v>0.75910879629629635</v>
      </c>
      <c r="E3627" t="s">
        <v>194</v>
      </c>
      <c r="F3627">
        <v>0</v>
      </c>
      <c r="G3627" t="s">
        <v>189</v>
      </c>
      <c r="I3627">
        <f t="shared" si="392"/>
        <v>1</v>
      </c>
      <c r="J3627" t="str">
        <f t="shared" si="393"/>
        <v>OK</v>
      </c>
      <c r="K3627" t="str">
        <f t="shared" si="394"/>
        <v>Successful</v>
      </c>
      <c r="L3627" t="str">
        <f t="shared" si="395"/>
        <v>Balance Inquiry</v>
      </c>
      <c r="M3627" t="str">
        <f t="shared" si="396"/>
        <v>OK</v>
      </c>
      <c r="N3627" t="str">
        <f t="shared" si="397"/>
        <v>OK</v>
      </c>
      <c r="O3627" t="str">
        <f>_xlfn.XLOOKUP(B3627,'01_Raw_ATMs'!A:A,'01_Raw_ATMs'!A:A,"Not Found")</f>
        <v>ATM017</v>
      </c>
      <c r="P3627" t="str">
        <f t="shared" si="398"/>
        <v>Valid</v>
      </c>
    </row>
    <row r="3628" spans="1:16">
      <c r="A3628" t="s">
        <v>3822</v>
      </c>
      <c r="B3628" t="s">
        <v>145</v>
      </c>
      <c r="C3628" s="2">
        <v>45704</v>
      </c>
      <c r="D3628" s="3">
        <v>0.49296296296296288</v>
      </c>
      <c r="E3628" t="s">
        <v>33</v>
      </c>
      <c r="F3628">
        <v>1500</v>
      </c>
      <c r="G3628" t="s">
        <v>189</v>
      </c>
      <c r="I3628">
        <f t="shared" si="392"/>
        <v>1</v>
      </c>
      <c r="J3628" t="str">
        <f t="shared" si="393"/>
        <v>OK</v>
      </c>
      <c r="K3628" t="str">
        <f t="shared" si="394"/>
        <v>Successful</v>
      </c>
      <c r="L3628" t="str">
        <f t="shared" si="395"/>
        <v>Withdrawal</v>
      </c>
      <c r="M3628" t="str">
        <f t="shared" si="396"/>
        <v>OK</v>
      </c>
      <c r="N3628" t="str">
        <f t="shared" si="397"/>
        <v>OK</v>
      </c>
      <c r="O3628" t="str">
        <f>_xlfn.XLOOKUP(B3628,'01_Raw_ATMs'!A:A,'01_Raw_ATMs'!A:A,"Not Found")</f>
        <v>ATM065</v>
      </c>
      <c r="P3628" t="str">
        <f t="shared" si="398"/>
        <v>Valid</v>
      </c>
    </row>
    <row r="3629" spans="1:16">
      <c r="A3629" t="s">
        <v>3823</v>
      </c>
      <c r="B3629" t="s">
        <v>134</v>
      </c>
      <c r="C3629" s="2">
        <v>45755</v>
      </c>
      <c r="D3629" s="3">
        <v>0.75215277777777778</v>
      </c>
      <c r="E3629" t="s">
        <v>33</v>
      </c>
      <c r="F3629">
        <v>10000</v>
      </c>
      <c r="G3629" t="s">
        <v>189</v>
      </c>
      <c r="I3629">
        <f t="shared" si="392"/>
        <v>1</v>
      </c>
      <c r="J3629" t="str">
        <f t="shared" si="393"/>
        <v>OK</v>
      </c>
      <c r="K3629" t="str">
        <f t="shared" si="394"/>
        <v>Successful</v>
      </c>
      <c r="L3629" t="str">
        <f t="shared" si="395"/>
        <v>Withdrawal</v>
      </c>
      <c r="M3629" t="str">
        <f t="shared" si="396"/>
        <v>OK</v>
      </c>
      <c r="N3629" t="str">
        <f t="shared" si="397"/>
        <v>OK</v>
      </c>
      <c r="O3629" t="str">
        <f>_xlfn.XLOOKUP(B3629,'01_Raw_ATMs'!A:A,'01_Raw_ATMs'!A:A,"Not Found")</f>
        <v>ATM054</v>
      </c>
      <c r="P3629" t="str">
        <f t="shared" si="398"/>
        <v>Valid</v>
      </c>
    </row>
    <row r="3630" spans="1:16">
      <c r="A3630" t="s">
        <v>3824</v>
      </c>
      <c r="B3630" t="s">
        <v>128</v>
      </c>
      <c r="C3630" s="2">
        <v>45889</v>
      </c>
      <c r="D3630" s="3">
        <v>0.64658564814814812</v>
      </c>
      <c r="E3630" t="s">
        <v>33</v>
      </c>
      <c r="F3630">
        <v>500</v>
      </c>
      <c r="G3630" t="s">
        <v>189</v>
      </c>
      <c r="I3630">
        <f t="shared" si="392"/>
        <v>1</v>
      </c>
      <c r="J3630" t="str">
        <f t="shared" si="393"/>
        <v>OK</v>
      </c>
      <c r="K3630" t="str">
        <f t="shared" si="394"/>
        <v>Successful</v>
      </c>
      <c r="L3630" t="str">
        <f t="shared" si="395"/>
        <v>Withdrawal</v>
      </c>
      <c r="M3630" t="str">
        <f t="shared" si="396"/>
        <v>OK</v>
      </c>
      <c r="N3630" t="str">
        <f t="shared" si="397"/>
        <v>OK</v>
      </c>
      <c r="O3630" t="str">
        <f>_xlfn.XLOOKUP(B3630,'01_Raw_ATMs'!A:A,'01_Raw_ATMs'!A:A,"Not Found")</f>
        <v>ATM048</v>
      </c>
      <c r="P3630" t="str">
        <f t="shared" si="398"/>
        <v>Valid</v>
      </c>
    </row>
    <row r="3631" spans="1:16">
      <c r="A3631" t="s">
        <v>3825</v>
      </c>
      <c r="B3631" t="s">
        <v>74</v>
      </c>
      <c r="C3631" s="2">
        <v>45846</v>
      </c>
      <c r="D3631" s="3">
        <v>0.77871527777777783</v>
      </c>
      <c r="E3631" t="s">
        <v>33</v>
      </c>
      <c r="F3631">
        <v>4000</v>
      </c>
      <c r="G3631" t="s">
        <v>189</v>
      </c>
      <c r="I3631">
        <f t="shared" si="392"/>
        <v>1</v>
      </c>
      <c r="J3631" t="str">
        <f t="shared" si="393"/>
        <v>OK</v>
      </c>
      <c r="K3631" t="str">
        <f t="shared" si="394"/>
        <v>Successful</v>
      </c>
      <c r="L3631" t="str">
        <f t="shared" si="395"/>
        <v>Withdrawal</v>
      </c>
      <c r="M3631" t="str">
        <f t="shared" si="396"/>
        <v>OK</v>
      </c>
      <c r="N3631" t="str">
        <f t="shared" si="397"/>
        <v>OK</v>
      </c>
      <c r="O3631" t="str">
        <f>_xlfn.XLOOKUP(B3631,'01_Raw_ATMs'!A:A,'01_Raw_ATMs'!A:A,"Not Found")</f>
        <v>ATM003</v>
      </c>
      <c r="P3631" t="str">
        <f t="shared" si="398"/>
        <v>Valid</v>
      </c>
    </row>
    <row r="3632" spans="1:16">
      <c r="A3632" t="s">
        <v>3826</v>
      </c>
      <c r="B3632" t="s">
        <v>124</v>
      </c>
      <c r="C3632" s="2">
        <v>46043</v>
      </c>
      <c r="D3632" s="3">
        <v>0.78005787037037033</v>
      </c>
      <c r="E3632" t="s">
        <v>33</v>
      </c>
      <c r="F3632">
        <v>1000</v>
      </c>
      <c r="G3632" t="s">
        <v>189</v>
      </c>
      <c r="I3632">
        <f t="shared" si="392"/>
        <v>1</v>
      </c>
      <c r="J3632" t="str">
        <f t="shared" si="393"/>
        <v>OK</v>
      </c>
      <c r="K3632" t="str">
        <f t="shared" si="394"/>
        <v>Successful</v>
      </c>
      <c r="L3632" t="str">
        <f t="shared" si="395"/>
        <v>Withdrawal</v>
      </c>
      <c r="M3632" t="str">
        <f t="shared" si="396"/>
        <v>OK</v>
      </c>
      <c r="N3632" t="str">
        <f t="shared" si="397"/>
        <v>OK</v>
      </c>
      <c r="O3632" t="str">
        <f>_xlfn.XLOOKUP(B3632,'01_Raw_ATMs'!A:A,'01_Raw_ATMs'!A:A,"Not Found")</f>
        <v>ATM044</v>
      </c>
      <c r="P3632" t="str">
        <f t="shared" si="398"/>
        <v>Valid</v>
      </c>
    </row>
    <row r="3633" spans="1:16">
      <c r="A3633" t="s">
        <v>3827</v>
      </c>
      <c r="B3633" t="s">
        <v>128</v>
      </c>
      <c r="C3633" s="2">
        <v>46020</v>
      </c>
      <c r="D3633" s="3">
        <v>0.92986111111111114</v>
      </c>
      <c r="E3633" t="s">
        <v>194</v>
      </c>
      <c r="F3633">
        <v>0</v>
      </c>
      <c r="G3633" t="s">
        <v>189</v>
      </c>
      <c r="I3633">
        <f t="shared" si="392"/>
        <v>1</v>
      </c>
      <c r="J3633" t="str">
        <f t="shared" si="393"/>
        <v>OK</v>
      </c>
      <c r="K3633" t="str">
        <f t="shared" si="394"/>
        <v>Successful</v>
      </c>
      <c r="L3633" t="str">
        <f t="shared" si="395"/>
        <v>Balance Inquiry</v>
      </c>
      <c r="M3633" t="str">
        <f t="shared" si="396"/>
        <v>OK</v>
      </c>
      <c r="N3633" t="str">
        <f t="shared" si="397"/>
        <v>OK</v>
      </c>
      <c r="O3633" t="str">
        <f>_xlfn.XLOOKUP(B3633,'01_Raw_ATMs'!A:A,'01_Raw_ATMs'!A:A,"Not Found")</f>
        <v>ATM048</v>
      </c>
      <c r="P3633" t="str">
        <f t="shared" si="398"/>
        <v>Valid</v>
      </c>
    </row>
    <row r="3634" spans="1:16">
      <c r="A3634" t="s">
        <v>3828</v>
      </c>
      <c r="B3634" t="s">
        <v>160</v>
      </c>
      <c r="C3634" s="2">
        <v>45804</v>
      </c>
      <c r="D3634" s="3">
        <v>0.38807870370370368</v>
      </c>
      <c r="E3634" t="s">
        <v>194</v>
      </c>
      <c r="F3634">
        <v>0</v>
      </c>
      <c r="G3634" t="s">
        <v>189</v>
      </c>
      <c r="I3634">
        <f t="shared" si="392"/>
        <v>1</v>
      </c>
      <c r="J3634" t="str">
        <f t="shared" si="393"/>
        <v>OK</v>
      </c>
      <c r="K3634" t="str">
        <f t="shared" si="394"/>
        <v>Successful</v>
      </c>
      <c r="L3634" t="str">
        <f t="shared" si="395"/>
        <v>Balance Inquiry</v>
      </c>
      <c r="M3634" t="str">
        <f t="shared" si="396"/>
        <v>OK</v>
      </c>
      <c r="N3634" t="str">
        <f t="shared" si="397"/>
        <v>OK</v>
      </c>
      <c r="O3634" t="str">
        <f>_xlfn.XLOOKUP(B3634,'01_Raw_ATMs'!A:A,'01_Raw_ATMs'!A:A,"Not Found")</f>
        <v>ATM080</v>
      </c>
      <c r="P3634" t="str">
        <f t="shared" si="398"/>
        <v>Valid</v>
      </c>
    </row>
    <row r="3635" spans="1:16">
      <c r="A3635" t="s">
        <v>3829</v>
      </c>
      <c r="B3635" t="s">
        <v>108</v>
      </c>
      <c r="C3635" s="2">
        <v>45797</v>
      </c>
      <c r="D3635" s="3">
        <v>0.75375000000000003</v>
      </c>
      <c r="E3635" t="s">
        <v>33</v>
      </c>
      <c r="F3635">
        <v>5000</v>
      </c>
      <c r="G3635" t="s">
        <v>189</v>
      </c>
      <c r="I3635">
        <f t="shared" si="392"/>
        <v>1</v>
      </c>
      <c r="J3635" t="str">
        <f t="shared" si="393"/>
        <v>OK</v>
      </c>
      <c r="K3635" t="str">
        <f t="shared" si="394"/>
        <v>Successful</v>
      </c>
      <c r="L3635" t="str">
        <f t="shared" si="395"/>
        <v>Withdrawal</v>
      </c>
      <c r="M3635" t="str">
        <f t="shared" si="396"/>
        <v>OK</v>
      </c>
      <c r="N3635" t="str">
        <f t="shared" si="397"/>
        <v>OK</v>
      </c>
      <c r="O3635" t="str">
        <f>_xlfn.XLOOKUP(B3635,'01_Raw_ATMs'!A:A,'01_Raw_ATMs'!A:A,"Not Found")</f>
        <v>ATM028</v>
      </c>
      <c r="P3635" t="str">
        <f t="shared" si="398"/>
        <v>Valid</v>
      </c>
    </row>
    <row r="3636" spans="1:16">
      <c r="A3636" t="s">
        <v>3830</v>
      </c>
      <c r="B3636" t="s">
        <v>149</v>
      </c>
      <c r="C3636" s="2">
        <v>45735</v>
      </c>
      <c r="D3636" s="3">
        <v>0.47520833333333329</v>
      </c>
      <c r="E3636" t="s">
        <v>33</v>
      </c>
      <c r="F3636">
        <v>2500</v>
      </c>
      <c r="G3636" t="s">
        <v>189</v>
      </c>
      <c r="I3636">
        <f t="shared" si="392"/>
        <v>1</v>
      </c>
      <c r="J3636" t="str">
        <f t="shared" si="393"/>
        <v>OK</v>
      </c>
      <c r="K3636" t="str">
        <f t="shared" si="394"/>
        <v>Successful</v>
      </c>
      <c r="L3636" t="str">
        <f t="shared" si="395"/>
        <v>Withdrawal</v>
      </c>
      <c r="M3636" t="str">
        <f t="shared" si="396"/>
        <v>OK</v>
      </c>
      <c r="N3636" t="str">
        <f t="shared" si="397"/>
        <v>OK</v>
      </c>
      <c r="O3636" t="str">
        <f>_xlfn.XLOOKUP(B3636,'01_Raw_ATMs'!A:A,'01_Raw_ATMs'!A:A,"Not Found")</f>
        <v>ATM069</v>
      </c>
      <c r="P3636" t="str">
        <f t="shared" si="398"/>
        <v>Valid</v>
      </c>
    </row>
    <row r="3637" spans="1:16">
      <c r="A3637" t="s">
        <v>3831</v>
      </c>
      <c r="B3637" t="s">
        <v>137</v>
      </c>
      <c r="C3637" s="2">
        <v>45671</v>
      </c>
      <c r="D3637" s="3">
        <v>0.79697916666666668</v>
      </c>
      <c r="E3637" t="s">
        <v>33</v>
      </c>
      <c r="F3637">
        <v>3000</v>
      </c>
      <c r="G3637" t="s">
        <v>189</v>
      </c>
      <c r="I3637">
        <f t="shared" si="392"/>
        <v>1</v>
      </c>
      <c r="J3637" t="str">
        <f t="shared" si="393"/>
        <v>OK</v>
      </c>
      <c r="K3637" t="str">
        <f t="shared" si="394"/>
        <v>Successful</v>
      </c>
      <c r="L3637" t="str">
        <f t="shared" si="395"/>
        <v>Withdrawal</v>
      </c>
      <c r="M3637" t="str">
        <f t="shared" si="396"/>
        <v>OK</v>
      </c>
      <c r="N3637" t="str">
        <f t="shared" si="397"/>
        <v>OK</v>
      </c>
      <c r="O3637" t="str">
        <f>_xlfn.XLOOKUP(B3637,'01_Raw_ATMs'!A:A,'01_Raw_ATMs'!A:A,"Not Found")</f>
        <v>ATM057</v>
      </c>
      <c r="P3637" t="str">
        <f t="shared" si="398"/>
        <v>Valid</v>
      </c>
    </row>
    <row r="3638" spans="1:16">
      <c r="A3638" t="s">
        <v>3832</v>
      </c>
      <c r="B3638" t="s">
        <v>159</v>
      </c>
      <c r="C3638" s="2">
        <v>45764</v>
      </c>
      <c r="D3638" s="3">
        <v>0.90449074074074076</v>
      </c>
      <c r="E3638" t="s">
        <v>261</v>
      </c>
      <c r="F3638">
        <v>10000</v>
      </c>
      <c r="G3638" t="s">
        <v>214</v>
      </c>
      <c r="H3638" t="s">
        <v>1094</v>
      </c>
      <c r="I3638">
        <f t="shared" si="392"/>
        <v>1</v>
      </c>
      <c r="J3638" t="str">
        <f t="shared" si="393"/>
        <v>OK</v>
      </c>
      <c r="K3638" t="str">
        <f t="shared" si="394"/>
        <v>Failed</v>
      </c>
      <c r="L3638" t="str">
        <f t="shared" si="395"/>
        <v>Cash Deposit</v>
      </c>
      <c r="M3638" t="str">
        <f t="shared" si="396"/>
        <v>OK</v>
      </c>
      <c r="N3638" t="str">
        <f t="shared" si="397"/>
        <v>OK</v>
      </c>
      <c r="O3638" t="str">
        <f>_xlfn.XLOOKUP(B3638,'01_Raw_ATMs'!A:A,'01_Raw_ATMs'!A:A,"Not Found")</f>
        <v>ATM079</v>
      </c>
      <c r="P3638" t="str">
        <f t="shared" si="398"/>
        <v>Valid</v>
      </c>
    </row>
    <row r="3639" spans="1:16">
      <c r="A3639" t="s">
        <v>3833</v>
      </c>
      <c r="B3639" t="s">
        <v>124</v>
      </c>
      <c r="C3639" s="2">
        <v>45717</v>
      </c>
      <c r="D3639" s="3">
        <v>0.52951388888888884</v>
      </c>
      <c r="E3639" t="s">
        <v>33</v>
      </c>
      <c r="F3639">
        <v>4000</v>
      </c>
      <c r="G3639" t="s">
        <v>189</v>
      </c>
      <c r="I3639">
        <f t="shared" si="392"/>
        <v>1</v>
      </c>
      <c r="J3639" t="str">
        <f t="shared" si="393"/>
        <v>OK</v>
      </c>
      <c r="K3639" t="str">
        <f t="shared" si="394"/>
        <v>Successful</v>
      </c>
      <c r="L3639" t="str">
        <f t="shared" si="395"/>
        <v>Withdrawal</v>
      </c>
      <c r="M3639" t="str">
        <f t="shared" si="396"/>
        <v>OK</v>
      </c>
      <c r="N3639" t="str">
        <f t="shared" si="397"/>
        <v>OK</v>
      </c>
      <c r="O3639" t="str">
        <f>_xlfn.XLOOKUP(B3639,'01_Raw_ATMs'!A:A,'01_Raw_ATMs'!A:A,"Not Found")</f>
        <v>ATM044</v>
      </c>
      <c r="P3639" t="str">
        <f t="shared" si="398"/>
        <v>Valid</v>
      </c>
    </row>
    <row r="3640" spans="1:16">
      <c r="A3640" t="s">
        <v>3834</v>
      </c>
      <c r="B3640" t="s">
        <v>76</v>
      </c>
      <c r="C3640" s="2">
        <v>45821</v>
      </c>
      <c r="D3640" s="3">
        <v>0.70328703703703699</v>
      </c>
      <c r="E3640" t="s">
        <v>33</v>
      </c>
      <c r="F3640">
        <v>5000</v>
      </c>
      <c r="G3640" t="s">
        <v>189</v>
      </c>
      <c r="I3640">
        <f t="shared" si="392"/>
        <v>1</v>
      </c>
      <c r="J3640" t="str">
        <f t="shared" si="393"/>
        <v>OK</v>
      </c>
      <c r="K3640" t="str">
        <f t="shared" si="394"/>
        <v>Successful</v>
      </c>
      <c r="L3640" t="str">
        <f t="shared" si="395"/>
        <v>Withdrawal</v>
      </c>
      <c r="M3640" t="str">
        <f t="shared" si="396"/>
        <v>OK</v>
      </c>
      <c r="N3640" t="str">
        <f t="shared" si="397"/>
        <v>OK</v>
      </c>
      <c r="O3640" t="str">
        <f>_xlfn.XLOOKUP(B3640,'01_Raw_ATMs'!A:A,'01_Raw_ATMs'!A:A,"Not Found")</f>
        <v>ATM004</v>
      </c>
      <c r="P3640" t="str">
        <f t="shared" si="398"/>
        <v>Valid</v>
      </c>
    </row>
    <row r="3641" spans="1:16">
      <c r="A3641" t="s">
        <v>3835</v>
      </c>
      <c r="B3641" t="s">
        <v>133</v>
      </c>
      <c r="C3641" s="2">
        <v>45733</v>
      </c>
      <c r="D3641" s="3">
        <v>0.81878472222222221</v>
      </c>
      <c r="E3641" t="s">
        <v>33</v>
      </c>
      <c r="F3641">
        <v>2000</v>
      </c>
      <c r="G3641" t="s">
        <v>189</v>
      </c>
      <c r="I3641">
        <f t="shared" si="392"/>
        <v>1</v>
      </c>
      <c r="J3641" t="str">
        <f t="shared" si="393"/>
        <v>OK</v>
      </c>
      <c r="K3641" t="str">
        <f t="shared" si="394"/>
        <v>Successful</v>
      </c>
      <c r="L3641" t="str">
        <f t="shared" si="395"/>
        <v>Withdrawal</v>
      </c>
      <c r="M3641" t="str">
        <f t="shared" si="396"/>
        <v>OK</v>
      </c>
      <c r="N3641" t="str">
        <f t="shared" si="397"/>
        <v>OK</v>
      </c>
      <c r="O3641" t="str">
        <f>_xlfn.XLOOKUP(B3641,'01_Raw_ATMs'!A:A,'01_Raw_ATMs'!A:A,"Not Found")</f>
        <v>ATM053</v>
      </c>
      <c r="P3641" t="str">
        <f t="shared" si="398"/>
        <v>Valid</v>
      </c>
    </row>
    <row r="3642" spans="1:16">
      <c r="A3642" t="s">
        <v>3836</v>
      </c>
      <c r="B3642" t="s">
        <v>92</v>
      </c>
      <c r="C3642" s="2">
        <v>46058</v>
      </c>
      <c r="D3642" s="3">
        <v>0.6498032407407407</v>
      </c>
      <c r="E3642" t="s">
        <v>211</v>
      </c>
      <c r="F3642">
        <v>0</v>
      </c>
      <c r="G3642" t="s">
        <v>189</v>
      </c>
      <c r="I3642">
        <f t="shared" si="392"/>
        <v>1</v>
      </c>
      <c r="J3642" t="str">
        <f t="shared" si="393"/>
        <v>OK</v>
      </c>
      <c r="K3642" t="str">
        <f t="shared" si="394"/>
        <v>Successful</v>
      </c>
      <c r="L3642" t="str">
        <f t="shared" si="395"/>
        <v>Mini Statement</v>
      </c>
      <c r="M3642" t="str">
        <f t="shared" si="396"/>
        <v>OK</v>
      </c>
      <c r="N3642" t="str">
        <f t="shared" si="397"/>
        <v>OK</v>
      </c>
      <c r="O3642" t="str">
        <f>_xlfn.XLOOKUP(B3642,'01_Raw_ATMs'!A:A,'01_Raw_ATMs'!A:A,"Not Found")</f>
        <v>ATM015</v>
      </c>
      <c r="P3642" t="str">
        <f t="shared" si="398"/>
        <v>Valid</v>
      </c>
    </row>
    <row r="3643" spans="1:16">
      <c r="A3643" t="s">
        <v>3837</v>
      </c>
      <c r="B3643" t="s">
        <v>161</v>
      </c>
      <c r="C3643" s="2">
        <v>46147</v>
      </c>
      <c r="D3643" s="3">
        <v>0.71760416666666671</v>
      </c>
      <c r="E3643" t="s">
        <v>33</v>
      </c>
      <c r="F3643">
        <v>1500</v>
      </c>
      <c r="G3643" t="s">
        <v>189</v>
      </c>
      <c r="I3643">
        <f t="shared" si="392"/>
        <v>1</v>
      </c>
      <c r="J3643" t="str">
        <f t="shared" si="393"/>
        <v>OK</v>
      </c>
      <c r="K3643" t="str">
        <f t="shared" si="394"/>
        <v>Successful</v>
      </c>
      <c r="L3643" t="str">
        <f t="shared" si="395"/>
        <v>Withdrawal</v>
      </c>
      <c r="M3643" t="str">
        <f t="shared" si="396"/>
        <v>OK</v>
      </c>
      <c r="N3643" t="str">
        <f t="shared" si="397"/>
        <v>OK</v>
      </c>
      <c r="O3643" t="str">
        <f>_xlfn.XLOOKUP(B3643,'01_Raw_ATMs'!A:A,'01_Raw_ATMs'!A:A,"Not Found")</f>
        <v>ATM081</v>
      </c>
      <c r="P3643" t="str">
        <f t="shared" si="398"/>
        <v>Valid</v>
      </c>
    </row>
    <row r="3644" spans="1:16">
      <c r="A3644" t="s">
        <v>3838</v>
      </c>
      <c r="B3644" t="s">
        <v>143</v>
      </c>
      <c r="C3644" s="2">
        <v>45784</v>
      </c>
      <c r="D3644" s="3">
        <v>0.69246527777777778</v>
      </c>
      <c r="E3644" t="s">
        <v>33</v>
      </c>
      <c r="F3644">
        <v>1500</v>
      </c>
      <c r="G3644" t="s">
        <v>189</v>
      </c>
      <c r="I3644">
        <f t="shared" si="392"/>
        <v>1</v>
      </c>
      <c r="J3644" t="str">
        <f t="shared" si="393"/>
        <v>OK</v>
      </c>
      <c r="K3644" t="str">
        <f t="shared" si="394"/>
        <v>Successful</v>
      </c>
      <c r="L3644" t="str">
        <f t="shared" si="395"/>
        <v>Withdrawal</v>
      </c>
      <c r="M3644" t="str">
        <f t="shared" si="396"/>
        <v>OK</v>
      </c>
      <c r="N3644" t="str">
        <f t="shared" si="397"/>
        <v>OK</v>
      </c>
      <c r="O3644" t="str">
        <f>_xlfn.XLOOKUP(B3644,'01_Raw_ATMs'!A:A,'01_Raw_ATMs'!A:A,"Not Found")</f>
        <v>ATM063</v>
      </c>
      <c r="P3644" t="str">
        <f t="shared" si="398"/>
        <v>Valid</v>
      </c>
    </row>
    <row r="3645" spans="1:16">
      <c r="A3645" t="s">
        <v>3839</v>
      </c>
      <c r="B3645" t="s">
        <v>162</v>
      </c>
      <c r="C3645" s="2">
        <v>46187</v>
      </c>
      <c r="D3645" s="3">
        <v>0.77884259259259259</v>
      </c>
      <c r="E3645" t="s">
        <v>33</v>
      </c>
      <c r="F3645">
        <v>2000</v>
      </c>
      <c r="G3645" t="s">
        <v>189</v>
      </c>
      <c r="I3645">
        <f t="shared" si="392"/>
        <v>1</v>
      </c>
      <c r="J3645" t="str">
        <f t="shared" si="393"/>
        <v>OK</v>
      </c>
      <c r="K3645" t="str">
        <f t="shared" si="394"/>
        <v>Successful</v>
      </c>
      <c r="L3645" t="str">
        <f t="shared" si="395"/>
        <v>Withdrawal</v>
      </c>
      <c r="M3645" t="str">
        <f t="shared" si="396"/>
        <v>OK</v>
      </c>
      <c r="N3645" t="str">
        <f t="shared" si="397"/>
        <v>OK</v>
      </c>
      <c r="O3645" t="str">
        <f>_xlfn.XLOOKUP(B3645,'01_Raw_ATMs'!A:A,'01_Raw_ATMs'!A:A,"Not Found")</f>
        <v>ATM082</v>
      </c>
      <c r="P3645" t="str">
        <f t="shared" si="398"/>
        <v>Valid</v>
      </c>
    </row>
    <row r="3646" spans="1:16">
      <c r="A3646" t="s">
        <v>3840</v>
      </c>
      <c r="B3646" t="s">
        <v>87</v>
      </c>
      <c r="C3646" s="2">
        <v>45743</v>
      </c>
      <c r="D3646" s="3">
        <v>0.46502314814814821</v>
      </c>
      <c r="E3646" t="s">
        <v>33</v>
      </c>
      <c r="F3646">
        <v>500</v>
      </c>
      <c r="G3646" t="s">
        <v>189</v>
      </c>
      <c r="I3646">
        <f t="shared" si="392"/>
        <v>1</v>
      </c>
      <c r="J3646" t="str">
        <f t="shared" si="393"/>
        <v>OK</v>
      </c>
      <c r="K3646" t="str">
        <f t="shared" si="394"/>
        <v>Successful</v>
      </c>
      <c r="L3646" t="str">
        <f t="shared" si="395"/>
        <v>Withdrawal</v>
      </c>
      <c r="M3646" t="str">
        <f t="shared" si="396"/>
        <v>OK</v>
      </c>
      <c r="N3646" t="str">
        <f t="shared" si="397"/>
        <v>OK</v>
      </c>
      <c r="O3646" t="str">
        <f>_xlfn.XLOOKUP(B3646,'01_Raw_ATMs'!A:A,'01_Raw_ATMs'!A:A,"Not Found")</f>
        <v>ATM011</v>
      </c>
      <c r="P3646" t="str">
        <f t="shared" si="398"/>
        <v>Valid</v>
      </c>
    </row>
    <row r="3647" spans="1:16">
      <c r="A3647" t="s">
        <v>3841</v>
      </c>
      <c r="B3647" t="s">
        <v>176</v>
      </c>
      <c r="C3647" s="2">
        <v>45908</v>
      </c>
      <c r="D3647" s="3">
        <v>0.64015046296296296</v>
      </c>
      <c r="E3647" t="s">
        <v>211</v>
      </c>
      <c r="F3647">
        <v>0</v>
      </c>
      <c r="G3647" t="s">
        <v>189</v>
      </c>
      <c r="I3647">
        <f t="shared" si="392"/>
        <v>1</v>
      </c>
      <c r="J3647" t="str">
        <f t="shared" si="393"/>
        <v>OK</v>
      </c>
      <c r="K3647" t="str">
        <f t="shared" si="394"/>
        <v>Successful</v>
      </c>
      <c r="L3647" t="str">
        <f t="shared" si="395"/>
        <v>Mini Statement</v>
      </c>
      <c r="M3647" t="str">
        <f t="shared" si="396"/>
        <v>OK</v>
      </c>
      <c r="N3647" t="str">
        <f t="shared" si="397"/>
        <v>OK</v>
      </c>
      <c r="O3647" t="str">
        <f>_xlfn.XLOOKUP(B3647,'01_Raw_ATMs'!A:A,'01_Raw_ATMs'!A:A,"Not Found")</f>
        <v>ATM096</v>
      </c>
      <c r="P3647" t="str">
        <f t="shared" si="398"/>
        <v>Valid</v>
      </c>
    </row>
    <row r="3648" spans="1:16">
      <c r="A3648" t="s">
        <v>3842</v>
      </c>
      <c r="B3648" t="s">
        <v>149</v>
      </c>
      <c r="C3648" s="2">
        <v>45810</v>
      </c>
      <c r="D3648" s="3">
        <v>0.86439814814814819</v>
      </c>
      <c r="E3648" t="s">
        <v>33</v>
      </c>
      <c r="F3648">
        <v>1500</v>
      </c>
      <c r="G3648" t="s">
        <v>189</v>
      </c>
      <c r="I3648">
        <f t="shared" si="392"/>
        <v>1</v>
      </c>
      <c r="J3648" t="str">
        <f t="shared" si="393"/>
        <v>OK</v>
      </c>
      <c r="K3648" t="str">
        <f t="shared" si="394"/>
        <v>Successful</v>
      </c>
      <c r="L3648" t="str">
        <f t="shared" si="395"/>
        <v>Withdrawal</v>
      </c>
      <c r="M3648" t="str">
        <f t="shared" si="396"/>
        <v>OK</v>
      </c>
      <c r="N3648" t="str">
        <f t="shared" si="397"/>
        <v>OK</v>
      </c>
      <c r="O3648" t="str">
        <f>_xlfn.XLOOKUP(B3648,'01_Raw_ATMs'!A:A,'01_Raw_ATMs'!A:A,"Not Found")</f>
        <v>ATM069</v>
      </c>
      <c r="P3648" t="str">
        <f t="shared" si="398"/>
        <v>Valid</v>
      </c>
    </row>
    <row r="3649" spans="1:16">
      <c r="A3649" t="s">
        <v>3843</v>
      </c>
      <c r="B3649" t="s">
        <v>125</v>
      </c>
      <c r="C3649" s="2">
        <v>46172</v>
      </c>
      <c r="D3649" s="3">
        <v>0.85045138888888894</v>
      </c>
      <c r="E3649" t="s">
        <v>33</v>
      </c>
      <c r="F3649">
        <v>5000</v>
      </c>
      <c r="G3649" t="s">
        <v>189</v>
      </c>
      <c r="I3649">
        <f t="shared" si="392"/>
        <v>1</v>
      </c>
      <c r="J3649" t="str">
        <f t="shared" si="393"/>
        <v>OK</v>
      </c>
      <c r="K3649" t="str">
        <f t="shared" si="394"/>
        <v>Successful</v>
      </c>
      <c r="L3649" t="str">
        <f t="shared" si="395"/>
        <v>Withdrawal</v>
      </c>
      <c r="M3649" t="str">
        <f t="shared" si="396"/>
        <v>OK</v>
      </c>
      <c r="N3649" t="str">
        <f t="shared" si="397"/>
        <v>OK</v>
      </c>
      <c r="O3649" t="str">
        <f>_xlfn.XLOOKUP(B3649,'01_Raw_ATMs'!A:A,'01_Raw_ATMs'!A:A,"Not Found")</f>
        <v>ATM045</v>
      </c>
      <c r="P3649" t="str">
        <f t="shared" si="398"/>
        <v>Valid</v>
      </c>
    </row>
    <row r="3650" spans="1:16">
      <c r="A3650" t="s">
        <v>3844</v>
      </c>
      <c r="B3650" t="s">
        <v>149</v>
      </c>
      <c r="C3650" s="2">
        <v>45922</v>
      </c>
      <c r="D3650" s="3">
        <v>0.27957175925925931</v>
      </c>
      <c r="E3650" t="s">
        <v>33</v>
      </c>
      <c r="F3650">
        <v>10000</v>
      </c>
      <c r="G3650" t="s">
        <v>189</v>
      </c>
      <c r="I3650">
        <f t="shared" si="392"/>
        <v>1</v>
      </c>
      <c r="J3650" t="str">
        <f t="shared" si="393"/>
        <v>OK</v>
      </c>
      <c r="K3650" t="str">
        <f t="shared" si="394"/>
        <v>Successful</v>
      </c>
      <c r="L3650" t="str">
        <f t="shared" si="395"/>
        <v>Withdrawal</v>
      </c>
      <c r="M3650" t="str">
        <f t="shared" si="396"/>
        <v>OK</v>
      </c>
      <c r="N3650" t="str">
        <f t="shared" si="397"/>
        <v>OK</v>
      </c>
      <c r="O3650" t="str">
        <f>_xlfn.XLOOKUP(B3650,'01_Raw_ATMs'!A:A,'01_Raw_ATMs'!A:A,"Not Found")</f>
        <v>ATM069</v>
      </c>
      <c r="P3650" t="str">
        <f t="shared" si="398"/>
        <v>Valid</v>
      </c>
    </row>
    <row r="3651" spans="1:16">
      <c r="A3651" t="s">
        <v>3845</v>
      </c>
      <c r="B3651" t="s">
        <v>124</v>
      </c>
      <c r="C3651" s="2">
        <v>45731</v>
      </c>
      <c r="D3651" s="3">
        <v>0.84857638888888887</v>
      </c>
      <c r="E3651" t="s">
        <v>33</v>
      </c>
      <c r="F3651">
        <v>6000</v>
      </c>
      <c r="G3651" t="s">
        <v>189</v>
      </c>
      <c r="I3651">
        <f t="shared" ref="I3651:I3714" si="399">COUNTIF($A:$A,A3651)</f>
        <v>1</v>
      </c>
      <c r="J3651" t="str">
        <f t="shared" ref="J3651:J3714" si="400">IF(AND(TRIM(G3651)="Failed",H3651=""),"Problem","OK")</f>
        <v>OK</v>
      </c>
      <c r="K3651" t="str">
        <f t="shared" ref="K3651:K3714" si="401">PROPER(TRIM(G3651))</f>
        <v>Successful</v>
      </c>
      <c r="L3651" t="str">
        <f t="shared" ref="L3651:L3714" si="402">PROPER(TRIM(E3651))</f>
        <v>Withdrawal</v>
      </c>
      <c r="M3651" t="str">
        <f t="shared" ref="M3651:M3714" si="403">IF(OR(E3651="Withdrawal",E3651="Cash Deposit"),IF(F3651&gt;0,"OK","Problem"),IF(F3651=0,"OK","Problem"))</f>
        <v>OK</v>
      </c>
      <c r="N3651" t="str">
        <f t="shared" ref="N3651:N3714" si="404">IF(AND(C3651&gt;=DATE(2025,1,1),C3651&lt;=DATE(2026,6,30)),"OK","Problem")</f>
        <v>OK</v>
      </c>
      <c r="O3651" t="str">
        <f>_xlfn.XLOOKUP(B3651,'01_Raw_ATMs'!A:A,'01_Raw_ATMs'!A:A,"Not Found")</f>
        <v>ATM044</v>
      </c>
      <c r="P3651" t="str">
        <f t="shared" ref="P3651:P3714" si="405">IF(B3651="","Missing ATM_ID","Valid")</f>
        <v>Valid</v>
      </c>
    </row>
    <row r="3652" spans="1:16">
      <c r="A3652" t="s">
        <v>3846</v>
      </c>
      <c r="B3652" t="s">
        <v>90</v>
      </c>
      <c r="C3652" s="2">
        <v>45758</v>
      </c>
      <c r="D3652" s="3">
        <v>0.82146990740740744</v>
      </c>
      <c r="E3652" t="s">
        <v>33</v>
      </c>
      <c r="F3652">
        <v>4000</v>
      </c>
      <c r="G3652" t="s">
        <v>189</v>
      </c>
      <c r="I3652">
        <f t="shared" si="399"/>
        <v>1</v>
      </c>
      <c r="J3652" t="str">
        <f t="shared" si="400"/>
        <v>OK</v>
      </c>
      <c r="K3652" t="str">
        <f t="shared" si="401"/>
        <v>Successful</v>
      </c>
      <c r="L3652" t="str">
        <f t="shared" si="402"/>
        <v>Withdrawal</v>
      </c>
      <c r="M3652" t="str">
        <f t="shared" si="403"/>
        <v>OK</v>
      </c>
      <c r="N3652" t="str">
        <f t="shared" si="404"/>
        <v>OK</v>
      </c>
      <c r="O3652" t="str">
        <f>_xlfn.XLOOKUP(B3652,'01_Raw_ATMs'!A:A,'01_Raw_ATMs'!A:A,"Not Found")</f>
        <v>ATM013</v>
      </c>
      <c r="P3652" t="str">
        <f t="shared" si="405"/>
        <v>Valid</v>
      </c>
    </row>
    <row r="3653" spans="1:16">
      <c r="A3653" t="s">
        <v>3847</v>
      </c>
      <c r="B3653" t="s">
        <v>100</v>
      </c>
      <c r="C3653" s="2">
        <v>46096</v>
      </c>
      <c r="D3653" s="3">
        <v>0.54961805555555554</v>
      </c>
      <c r="E3653" t="s">
        <v>33</v>
      </c>
      <c r="F3653">
        <v>2000</v>
      </c>
      <c r="G3653" t="s">
        <v>189</v>
      </c>
      <c r="I3653">
        <f t="shared" si="399"/>
        <v>1</v>
      </c>
      <c r="J3653" t="str">
        <f t="shared" si="400"/>
        <v>OK</v>
      </c>
      <c r="K3653" t="str">
        <f t="shared" si="401"/>
        <v>Successful</v>
      </c>
      <c r="L3653" t="str">
        <f t="shared" si="402"/>
        <v>Withdrawal</v>
      </c>
      <c r="M3653" t="str">
        <f t="shared" si="403"/>
        <v>OK</v>
      </c>
      <c r="N3653" t="str">
        <f t="shared" si="404"/>
        <v>OK</v>
      </c>
      <c r="O3653" t="str">
        <f>_xlfn.XLOOKUP(B3653,'01_Raw_ATMs'!A:A,'01_Raw_ATMs'!A:A,"Not Found")</f>
        <v>ATM021</v>
      </c>
      <c r="P3653" t="str">
        <f t="shared" si="405"/>
        <v>Valid</v>
      </c>
    </row>
    <row r="3654" spans="1:16">
      <c r="A3654" t="s">
        <v>3848</v>
      </c>
      <c r="B3654" t="s">
        <v>128</v>
      </c>
      <c r="C3654" s="2">
        <v>45723</v>
      </c>
      <c r="D3654" s="3">
        <v>0.81332175925925931</v>
      </c>
      <c r="E3654" t="s">
        <v>261</v>
      </c>
      <c r="F3654">
        <v>5000</v>
      </c>
      <c r="G3654" t="s">
        <v>214</v>
      </c>
      <c r="H3654" t="s">
        <v>1215</v>
      </c>
      <c r="I3654">
        <f t="shared" si="399"/>
        <v>1</v>
      </c>
      <c r="J3654" t="str">
        <f t="shared" si="400"/>
        <v>OK</v>
      </c>
      <c r="K3654" t="str">
        <f t="shared" si="401"/>
        <v>Failed</v>
      </c>
      <c r="L3654" t="str">
        <f t="shared" si="402"/>
        <v>Cash Deposit</v>
      </c>
      <c r="M3654" t="str">
        <f t="shared" si="403"/>
        <v>OK</v>
      </c>
      <c r="N3654" t="str">
        <f t="shared" si="404"/>
        <v>OK</v>
      </c>
      <c r="O3654" t="str">
        <f>_xlfn.XLOOKUP(B3654,'01_Raw_ATMs'!A:A,'01_Raw_ATMs'!A:A,"Not Found")</f>
        <v>ATM048</v>
      </c>
      <c r="P3654" t="str">
        <f t="shared" si="405"/>
        <v>Valid</v>
      </c>
    </row>
    <row r="3655" spans="1:16">
      <c r="A3655" t="s">
        <v>3849</v>
      </c>
      <c r="B3655" t="s">
        <v>112</v>
      </c>
      <c r="C3655" s="2">
        <v>46158</v>
      </c>
      <c r="D3655" s="3">
        <v>0.93313657407407402</v>
      </c>
      <c r="E3655" t="s">
        <v>33</v>
      </c>
      <c r="F3655">
        <v>4000</v>
      </c>
      <c r="G3655" t="s">
        <v>189</v>
      </c>
      <c r="I3655">
        <f t="shared" si="399"/>
        <v>1</v>
      </c>
      <c r="J3655" t="str">
        <f t="shared" si="400"/>
        <v>OK</v>
      </c>
      <c r="K3655" t="str">
        <f t="shared" si="401"/>
        <v>Successful</v>
      </c>
      <c r="L3655" t="str">
        <f t="shared" si="402"/>
        <v>Withdrawal</v>
      </c>
      <c r="M3655" t="str">
        <f t="shared" si="403"/>
        <v>OK</v>
      </c>
      <c r="N3655" t="str">
        <f t="shared" si="404"/>
        <v>OK</v>
      </c>
      <c r="O3655" t="str">
        <f>_xlfn.XLOOKUP(B3655,'01_Raw_ATMs'!A:A,'01_Raw_ATMs'!A:A,"Not Found")</f>
        <v>ATM032</v>
      </c>
      <c r="P3655" t="str">
        <f t="shared" si="405"/>
        <v>Valid</v>
      </c>
    </row>
    <row r="3656" spans="1:16">
      <c r="A3656" t="s">
        <v>3850</v>
      </c>
      <c r="B3656" t="s">
        <v>133</v>
      </c>
      <c r="C3656" s="2">
        <v>45924</v>
      </c>
      <c r="D3656" s="3">
        <v>0.68909722222222225</v>
      </c>
      <c r="E3656" t="s">
        <v>33</v>
      </c>
      <c r="F3656">
        <v>1500</v>
      </c>
      <c r="G3656" t="s">
        <v>189</v>
      </c>
      <c r="I3656">
        <f t="shared" si="399"/>
        <v>1</v>
      </c>
      <c r="J3656" t="str">
        <f t="shared" si="400"/>
        <v>OK</v>
      </c>
      <c r="K3656" t="str">
        <f t="shared" si="401"/>
        <v>Successful</v>
      </c>
      <c r="L3656" t="str">
        <f t="shared" si="402"/>
        <v>Withdrawal</v>
      </c>
      <c r="M3656" t="str">
        <f t="shared" si="403"/>
        <v>OK</v>
      </c>
      <c r="N3656" t="str">
        <f t="shared" si="404"/>
        <v>OK</v>
      </c>
      <c r="O3656" t="str">
        <f>_xlfn.XLOOKUP(B3656,'01_Raw_ATMs'!A:A,'01_Raw_ATMs'!A:A,"Not Found")</f>
        <v>ATM053</v>
      </c>
      <c r="P3656" t="str">
        <f t="shared" si="405"/>
        <v>Valid</v>
      </c>
    </row>
    <row r="3657" spans="1:16">
      <c r="A3657" t="s">
        <v>3851</v>
      </c>
      <c r="B3657" t="s">
        <v>154</v>
      </c>
      <c r="C3657" s="2">
        <v>45952</v>
      </c>
      <c r="D3657" s="3">
        <v>0.78688657407407403</v>
      </c>
      <c r="E3657" t="s">
        <v>33</v>
      </c>
      <c r="F3657">
        <v>4000</v>
      </c>
      <c r="G3657" t="s">
        <v>189</v>
      </c>
      <c r="I3657">
        <f t="shared" si="399"/>
        <v>1</v>
      </c>
      <c r="J3657" t="str">
        <f t="shared" si="400"/>
        <v>OK</v>
      </c>
      <c r="K3657" t="str">
        <f t="shared" si="401"/>
        <v>Successful</v>
      </c>
      <c r="L3657" t="str">
        <f t="shared" si="402"/>
        <v>Withdrawal</v>
      </c>
      <c r="M3657" t="str">
        <f t="shared" si="403"/>
        <v>OK</v>
      </c>
      <c r="N3657" t="str">
        <f t="shared" si="404"/>
        <v>OK</v>
      </c>
      <c r="O3657" t="str">
        <f>_xlfn.XLOOKUP(B3657,'01_Raw_ATMs'!A:A,'01_Raw_ATMs'!A:A,"Not Found")</f>
        <v>ATM074</v>
      </c>
      <c r="P3657" t="str">
        <f t="shared" si="405"/>
        <v>Valid</v>
      </c>
    </row>
    <row r="3658" spans="1:16">
      <c r="A3658" t="s">
        <v>3852</v>
      </c>
      <c r="B3658" t="s">
        <v>121</v>
      </c>
      <c r="C3658" s="2">
        <v>45663</v>
      </c>
      <c r="D3658" s="3">
        <v>0.94245370370370374</v>
      </c>
      <c r="E3658" t="s">
        <v>261</v>
      </c>
      <c r="F3658">
        <v>10000</v>
      </c>
      <c r="G3658" t="s">
        <v>189</v>
      </c>
      <c r="I3658">
        <f t="shared" si="399"/>
        <v>1</v>
      </c>
      <c r="J3658" t="str">
        <f t="shared" si="400"/>
        <v>OK</v>
      </c>
      <c r="K3658" t="str">
        <f t="shared" si="401"/>
        <v>Successful</v>
      </c>
      <c r="L3658" t="str">
        <f t="shared" si="402"/>
        <v>Cash Deposit</v>
      </c>
      <c r="M3658" t="str">
        <f t="shared" si="403"/>
        <v>OK</v>
      </c>
      <c r="N3658" t="str">
        <f t="shared" si="404"/>
        <v>OK</v>
      </c>
      <c r="O3658" t="str">
        <f>_xlfn.XLOOKUP(B3658,'01_Raw_ATMs'!A:A,'01_Raw_ATMs'!A:A,"Not Found")</f>
        <v>ATM041</v>
      </c>
      <c r="P3658" t="str">
        <f t="shared" si="405"/>
        <v>Valid</v>
      </c>
    </row>
    <row r="3659" spans="1:16">
      <c r="A3659" t="s">
        <v>3853</v>
      </c>
      <c r="B3659" t="s">
        <v>149</v>
      </c>
      <c r="C3659" s="2">
        <v>45999</v>
      </c>
      <c r="D3659" s="3">
        <v>0.84018518518518515</v>
      </c>
      <c r="E3659" t="s">
        <v>33</v>
      </c>
      <c r="F3659">
        <v>4000</v>
      </c>
      <c r="G3659" t="s">
        <v>189</v>
      </c>
      <c r="I3659">
        <f t="shared" si="399"/>
        <v>1</v>
      </c>
      <c r="J3659" t="str">
        <f t="shared" si="400"/>
        <v>OK</v>
      </c>
      <c r="K3659" t="str">
        <f t="shared" si="401"/>
        <v>Successful</v>
      </c>
      <c r="L3659" t="str">
        <f t="shared" si="402"/>
        <v>Withdrawal</v>
      </c>
      <c r="M3659" t="str">
        <f t="shared" si="403"/>
        <v>OK</v>
      </c>
      <c r="N3659" t="str">
        <f t="shared" si="404"/>
        <v>OK</v>
      </c>
      <c r="O3659" t="str">
        <f>_xlfn.XLOOKUP(B3659,'01_Raw_ATMs'!A:A,'01_Raw_ATMs'!A:A,"Not Found")</f>
        <v>ATM069</v>
      </c>
      <c r="P3659" t="str">
        <f t="shared" si="405"/>
        <v>Valid</v>
      </c>
    </row>
    <row r="3660" spans="1:16">
      <c r="A3660" t="s">
        <v>3854</v>
      </c>
      <c r="B3660" t="s">
        <v>177</v>
      </c>
      <c r="C3660" s="2">
        <v>46116</v>
      </c>
      <c r="D3660" s="3">
        <v>0.86494212962962957</v>
      </c>
      <c r="E3660" t="s">
        <v>33</v>
      </c>
      <c r="F3660">
        <v>2000</v>
      </c>
      <c r="G3660" t="s">
        <v>189</v>
      </c>
      <c r="I3660">
        <f t="shared" si="399"/>
        <v>1</v>
      </c>
      <c r="J3660" t="str">
        <f t="shared" si="400"/>
        <v>OK</v>
      </c>
      <c r="K3660" t="str">
        <f t="shared" si="401"/>
        <v>Successful</v>
      </c>
      <c r="L3660" t="str">
        <f t="shared" si="402"/>
        <v>Withdrawal</v>
      </c>
      <c r="M3660" t="str">
        <f t="shared" si="403"/>
        <v>OK</v>
      </c>
      <c r="N3660" t="str">
        <f t="shared" si="404"/>
        <v>OK</v>
      </c>
      <c r="O3660" t="str">
        <f>_xlfn.XLOOKUP(B3660,'01_Raw_ATMs'!A:A,'01_Raw_ATMs'!A:A,"Not Found")</f>
        <v>ATM097</v>
      </c>
      <c r="P3660" t="str">
        <f t="shared" si="405"/>
        <v>Valid</v>
      </c>
    </row>
    <row r="3661" spans="1:16">
      <c r="A3661" t="s">
        <v>3855</v>
      </c>
      <c r="B3661" t="s">
        <v>170</v>
      </c>
      <c r="C3661" s="2">
        <v>45680</v>
      </c>
      <c r="D3661" s="3">
        <v>0.7345949074074074</v>
      </c>
      <c r="E3661" t="s">
        <v>33</v>
      </c>
      <c r="F3661">
        <v>10000</v>
      </c>
      <c r="G3661" t="s">
        <v>189</v>
      </c>
      <c r="I3661">
        <f t="shared" si="399"/>
        <v>1</v>
      </c>
      <c r="J3661" t="str">
        <f t="shared" si="400"/>
        <v>OK</v>
      </c>
      <c r="K3661" t="str">
        <f t="shared" si="401"/>
        <v>Successful</v>
      </c>
      <c r="L3661" t="str">
        <f t="shared" si="402"/>
        <v>Withdrawal</v>
      </c>
      <c r="M3661" t="str">
        <f t="shared" si="403"/>
        <v>OK</v>
      </c>
      <c r="N3661" t="str">
        <f t="shared" si="404"/>
        <v>OK</v>
      </c>
      <c r="O3661" t="str">
        <f>_xlfn.XLOOKUP(B3661,'01_Raw_ATMs'!A:A,'01_Raw_ATMs'!A:A,"Not Found")</f>
        <v>ATM090</v>
      </c>
      <c r="P3661" t="str">
        <f t="shared" si="405"/>
        <v>Valid</v>
      </c>
    </row>
    <row r="3662" spans="1:16">
      <c r="A3662" t="s">
        <v>3856</v>
      </c>
      <c r="B3662" t="s">
        <v>96</v>
      </c>
      <c r="C3662" s="2">
        <v>45732</v>
      </c>
      <c r="D3662" s="3">
        <v>0.29674768518518518</v>
      </c>
      <c r="E3662" t="s">
        <v>33</v>
      </c>
      <c r="F3662">
        <v>10000</v>
      </c>
      <c r="G3662" t="s">
        <v>189</v>
      </c>
      <c r="I3662">
        <f t="shared" si="399"/>
        <v>1</v>
      </c>
      <c r="J3662" t="str">
        <f t="shared" si="400"/>
        <v>OK</v>
      </c>
      <c r="K3662" t="str">
        <f t="shared" si="401"/>
        <v>Successful</v>
      </c>
      <c r="L3662" t="str">
        <f t="shared" si="402"/>
        <v>Withdrawal</v>
      </c>
      <c r="M3662" t="str">
        <f t="shared" si="403"/>
        <v>OK</v>
      </c>
      <c r="N3662" t="str">
        <f t="shared" si="404"/>
        <v>OK</v>
      </c>
      <c r="O3662" t="str">
        <f>_xlfn.XLOOKUP(B3662,'01_Raw_ATMs'!A:A,'01_Raw_ATMs'!A:A,"Not Found")</f>
        <v>ATM018</v>
      </c>
      <c r="P3662" t="str">
        <f t="shared" si="405"/>
        <v>Valid</v>
      </c>
    </row>
    <row r="3663" spans="1:16">
      <c r="A3663" t="s">
        <v>3857</v>
      </c>
      <c r="B3663" t="s">
        <v>7</v>
      </c>
      <c r="C3663" s="2">
        <v>45848</v>
      </c>
      <c r="D3663" s="3">
        <v>0.30020833333333341</v>
      </c>
      <c r="E3663" t="s">
        <v>211</v>
      </c>
      <c r="F3663">
        <v>0</v>
      </c>
      <c r="G3663" t="s">
        <v>189</v>
      </c>
      <c r="I3663">
        <f t="shared" si="399"/>
        <v>1</v>
      </c>
      <c r="J3663" t="str">
        <f t="shared" si="400"/>
        <v>OK</v>
      </c>
      <c r="K3663" t="str">
        <f t="shared" si="401"/>
        <v>Successful</v>
      </c>
      <c r="L3663" t="str">
        <f t="shared" si="402"/>
        <v>Mini Statement</v>
      </c>
      <c r="M3663" t="str">
        <f t="shared" si="403"/>
        <v>OK</v>
      </c>
      <c r="N3663" t="str">
        <f t="shared" si="404"/>
        <v>OK</v>
      </c>
      <c r="O3663" t="str">
        <f>_xlfn.XLOOKUP(B3663,'01_Raw_ATMs'!A:A,'01_Raw_ATMs'!A:A,"Not Found")</f>
        <v>ATM001</v>
      </c>
      <c r="P3663" t="str">
        <f t="shared" si="405"/>
        <v>Valid</v>
      </c>
    </row>
    <row r="3664" spans="1:16">
      <c r="A3664" t="s">
        <v>3858</v>
      </c>
      <c r="B3664" t="s">
        <v>169</v>
      </c>
      <c r="C3664" s="2">
        <v>45664</v>
      </c>
      <c r="D3664" s="3">
        <v>0.47396990740740741</v>
      </c>
      <c r="E3664" t="s">
        <v>194</v>
      </c>
      <c r="F3664">
        <v>0</v>
      </c>
      <c r="G3664" t="s">
        <v>189</v>
      </c>
      <c r="I3664">
        <f t="shared" si="399"/>
        <v>1</v>
      </c>
      <c r="J3664" t="str">
        <f t="shared" si="400"/>
        <v>OK</v>
      </c>
      <c r="K3664" t="str">
        <f t="shared" si="401"/>
        <v>Successful</v>
      </c>
      <c r="L3664" t="str">
        <f t="shared" si="402"/>
        <v>Balance Inquiry</v>
      </c>
      <c r="M3664" t="str">
        <f t="shared" si="403"/>
        <v>OK</v>
      </c>
      <c r="N3664" t="str">
        <f t="shared" si="404"/>
        <v>OK</v>
      </c>
      <c r="O3664" t="str">
        <f>_xlfn.XLOOKUP(B3664,'01_Raw_ATMs'!A:A,'01_Raw_ATMs'!A:A,"Not Found")</f>
        <v>ATM089</v>
      </c>
      <c r="P3664" t="str">
        <f t="shared" si="405"/>
        <v>Valid</v>
      </c>
    </row>
    <row r="3665" spans="1:16">
      <c r="A3665" t="s">
        <v>3859</v>
      </c>
      <c r="B3665" t="s">
        <v>96</v>
      </c>
      <c r="C3665" s="2">
        <v>46040</v>
      </c>
      <c r="D3665" s="3">
        <v>0.31479166666666669</v>
      </c>
      <c r="E3665" t="s">
        <v>33</v>
      </c>
      <c r="F3665">
        <v>500</v>
      </c>
      <c r="G3665" t="s">
        <v>189</v>
      </c>
      <c r="I3665">
        <f t="shared" si="399"/>
        <v>1</v>
      </c>
      <c r="J3665" t="str">
        <f t="shared" si="400"/>
        <v>OK</v>
      </c>
      <c r="K3665" t="str">
        <f t="shared" si="401"/>
        <v>Successful</v>
      </c>
      <c r="L3665" t="str">
        <f t="shared" si="402"/>
        <v>Withdrawal</v>
      </c>
      <c r="M3665" t="str">
        <f t="shared" si="403"/>
        <v>OK</v>
      </c>
      <c r="N3665" t="str">
        <f t="shared" si="404"/>
        <v>OK</v>
      </c>
      <c r="O3665" t="str">
        <f>_xlfn.XLOOKUP(B3665,'01_Raw_ATMs'!A:A,'01_Raw_ATMs'!A:A,"Not Found")</f>
        <v>ATM018</v>
      </c>
      <c r="P3665" t="str">
        <f t="shared" si="405"/>
        <v>Valid</v>
      </c>
    </row>
    <row r="3666" spans="1:16">
      <c r="A3666" t="s">
        <v>3860</v>
      </c>
      <c r="B3666" t="s">
        <v>107</v>
      </c>
      <c r="C3666" s="2">
        <v>45893</v>
      </c>
      <c r="D3666" s="3">
        <v>0.7313425925925926</v>
      </c>
      <c r="E3666" t="s">
        <v>33</v>
      </c>
      <c r="F3666">
        <v>5000</v>
      </c>
      <c r="G3666" t="s">
        <v>189</v>
      </c>
      <c r="I3666">
        <f t="shared" si="399"/>
        <v>1</v>
      </c>
      <c r="J3666" t="str">
        <f t="shared" si="400"/>
        <v>OK</v>
      </c>
      <c r="K3666" t="str">
        <f t="shared" si="401"/>
        <v>Successful</v>
      </c>
      <c r="L3666" t="str">
        <f t="shared" si="402"/>
        <v>Withdrawal</v>
      </c>
      <c r="M3666" t="str">
        <f t="shared" si="403"/>
        <v>OK</v>
      </c>
      <c r="N3666" t="str">
        <f t="shared" si="404"/>
        <v>OK</v>
      </c>
      <c r="O3666" t="str">
        <f>_xlfn.XLOOKUP(B3666,'01_Raw_ATMs'!A:A,'01_Raw_ATMs'!A:A,"Not Found")</f>
        <v>ATM027</v>
      </c>
      <c r="P3666" t="str">
        <f t="shared" si="405"/>
        <v>Valid</v>
      </c>
    </row>
    <row r="3667" spans="1:16">
      <c r="A3667" t="s">
        <v>3861</v>
      </c>
      <c r="B3667" t="s">
        <v>98</v>
      </c>
      <c r="C3667" s="2">
        <v>45906</v>
      </c>
      <c r="D3667" s="3">
        <v>0.36233796296296289</v>
      </c>
      <c r="E3667" t="s">
        <v>211</v>
      </c>
      <c r="F3667">
        <v>0</v>
      </c>
      <c r="G3667" t="s">
        <v>189</v>
      </c>
      <c r="I3667">
        <f t="shared" si="399"/>
        <v>1</v>
      </c>
      <c r="J3667" t="str">
        <f t="shared" si="400"/>
        <v>OK</v>
      </c>
      <c r="K3667" t="str">
        <f t="shared" si="401"/>
        <v>Successful</v>
      </c>
      <c r="L3667" t="str">
        <f t="shared" si="402"/>
        <v>Mini Statement</v>
      </c>
      <c r="M3667" t="str">
        <f t="shared" si="403"/>
        <v>OK</v>
      </c>
      <c r="N3667" t="str">
        <f t="shared" si="404"/>
        <v>OK</v>
      </c>
      <c r="O3667" t="str">
        <f>_xlfn.XLOOKUP(B3667,'01_Raw_ATMs'!A:A,'01_Raw_ATMs'!A:A,"Not Found")</f>
        <v>ATM019</v>
      </c>
      <c r="P3667" t="str">
        <f t="shared" si="405"/>
        <v>Valid</v>
      </c>
    </row>
    <row r="3668" spans="1:16">
      <c r="A3668" t="s">
        <v>3862</v>
      </c>
      <c r="B3668" t="s">
        <v>153</v>
      </c>
      <c r="C3668" s="2">
        <v>45934</v>
      </c>
      <c r="D3668" s="3">
        <v>0.5319328703703704</v>
      </c>
      <c r="E3668" t="s">
        <v>33</v>
      </c>
      <c r="F3668">
        <v>4000</v>
      </c>
      <c r="G3668" t="s">
        <v>189</v>
      </c>
      <c r="I3668">
        <f t="shared" si="399"/>
        <v>1</v>
      </c>
      <c r="J3668" t="str">
        <f t="shared" si="400"/>
        <v>OK</v>
      </c>
      <c r="K3668" t="str">
        <f t="shared" si="401"/>
        <v>Successful</v>
      </c>
      <c r="L3668" t="str">
        <f t="shared" si="402"/>
        <v>Withdrawal</v>
      </c>
      <c r="M3668" t="str">
        <f t="shared" si="403"/>
        <v>OK</v>
      </c>
      <c r="N3668" t="str">
        <f t="shared" si="404"/>
        <v>OK</v>
      </c>
      <c r="O3668" t="str">
        <f>_xlfn.XLOOKUP(B3668,'01_Raw_ATMs'!A:A,'01_Raw_ATMs'!A:A,"Not Found")</f>
        <v>ATM073</v>
      </c>
      <c r="P3668" t="str">
        <f t="shared" si="405"/>
        <v>Valid</v>
      </c>
    </row>
    <row r="3669" spans="1:16">
      <c r="A3669" t="s">
        <v>3863</v>
      </c>
      <c r="B3669" t="s">
        <v>137</v>
      </c>
      <c r="C3669" s="2">
        <v>45670</v>
      </c>
      <c r="D3669" s="3">
        <v>0.56018518518518523</v>
      </c>
      <c r="E3669" t="s">
        <v>33</v>
      </c>
      <c r="F3669">
        <v>1500</v>
      </c>
      <c r="G3669" t="s">
        <v>189</v>
      </c>
      <c r="I3669">
        <f t="shared" si="399"/>
        <v>1</v>
      </c>
      <c r="J3669" t="str">
        <f t="shared" si="400"/>
        <v>OK</v>
      </c>
      <c r="K3669" t="str">
        <f t="shared" si="401"/>
        <v>Successful</v>
      </c>
      <c r="L3669" t="str">
        <f t="shared" si="402"/>
        <v>Withdrawal</v>
      </c>
      <c r="M3669" t="str">
        <f t="shared" si="403"/>
        <v>OK</v>
      </c>
      <c r="N3669" t="str">
        <f t="shared" si="404"/>
        <v>OK</v>
      </c>
      <c r="O3669" t="str">
        <f>_xlfn.XLOOKUP(B3669,'01_Raw_ATMs'!A:A,'01_Raw_ATMs'!A:A,"Not Found")</f>
        <v>ATM057</v>
      </c>
      <c r="P3669" t="str">
        <f t="shared" si="405"/>
        <v>Valid</v>
      </c>
    </row>
    <row r="3670" spans="1:16">
      <c r="A3670" t="s">
        <v>3864</v>
      </c>
      <c r="B3670" t="s">
        <v>147</v>
      </c>
      <c r="C3670" s="2">
        <v>46094</v>
      </c>
      <c r="D3670" s="3">
        <v>0.33824074074074068</v>
      </c>
      <c r="E3670" t="s">
        <v>261</v>
      </c>
      <c r="F3670">
        <v>2000</v>
      </c>
      <c r="G3670" t="s">
        <v>189</v>
      </c>
      <c r="I3670">
        <f t="shared" si="399"/>
        <v>1</v>
      </c>
      <c r="J3670" t="str">
        <f t="shared" si="400"/>
        <v>OK</v>
      </c>
      <c r="K3670" t="str">
        <f t="shared" si="401"/>
        <v>Successful</v>
      </c>
      <c r="L3670" t="str">
        <f t="shared" si="402"/>
        <v>Cash Deposit</v>
      </c>
      <c r="M3670" t="str">
        <f t="shared" si="403"/>
        <v>OK</v>
      </c>
      <c r="N3670" t="str">
        <f t="shared" si="404"/>
        <v>OK</v>
      </c>
      <c r="O3670" t="str">
        <f>_xlfn.XLOOKUP(B3670,'01_Raw_ATMs'!A:A,'01_Raw_ATMs'!A:A,"Not Found")</f>
        <v>ATM067</v>
      </c>
      <c r="P3670" t="str">
        <f t="shared" si="405"/>
        <v>Valid</v>
      </c>
    </row>
    <row r="3671" spans="1:16">
      <c r="A3671" t="s">
        <v>3865</v>
      </c>
      <c r="B3671" t="s">
        <v>81</v>
      </c>
      <c r="C3671" s="2">
        <v>46188</v>
      </c>
      <c r="D3671" s="3">
        <v>0.49880787037037039</v>
      </c>
      <c r="E3671" t="s">
        <v>33</v>
      </c>
      <c r="F3671">
        <v>2500</v>
      </c>
      <c r="G3671" t="s">
        <v>189</v>
      </c>
      <c r="I3671">
        <f t="shared" si="399"/>
        <v>1</v>
      </c>
      <c r="J3671" t="str">
        <f t="shared" si="400"/>
        <v>OK</v>
      </c>
      <c r="K3671" t="str">
        <f t="shared" si="401"/>
        <v>Successful</v>
      </c>
      <c r="L3671" t="str">
        <f t="shared" si="402"/>
        <v>Withdrawal</v>
      </c>
      <c r="M3671" t="str">
        <f t="shared" si="403"/>
        <v>OK</v>
      </c>
      <c r="N3671" t="str">
        <f t="shared" si="404"/>
        <v>OK</v>
      </c>
      <c r="O3671" t="str">
        <f>_xlfn.XLOOKUP(B3671,'01_Raw_ATMs'!A:A,'01_Raw_ATMs'!A:A,"Not Found")</f>
        <v>ATM007</v>
      </c>
      <c r="P3671" t="str">
        <f t="shared" si="405"/>
        <v>Valid</v>
      </c>
    </row>
    <row r="3672" spans="1:16">
      <c r="A3672" t="s">
        <v>3866</v>
      </c>
      <c r="B3672" t="s">
        <v>150</v>
      </c>
      <c r="C3672" s="2">
        <v>45866</v>
      </c>
      <c r="D3672" s="3">
        <v>0.40848379629629628</v>
      </c>
      <c r="E3672" t="s">
        <v>33</v>
      </c>
      <c r="F3672">
        <v>5000</v>
      </c>
      <c r="G3672" t="s">
        <v>189</v>
      </c>
      <c r="I3672">
        <f t="shared" si="399"/>
        <v>1</v>
      </c>
      <c r="J3672" t="str">
        <f t="shared" si="400"/>
        <v>OK</v>
      </c>
      <c r="K3672" t="str">
        <f t="shared" si="401"/>
        <v>Successful</v>
      </c>
      <c r="L3672" t="str">
        <f t="shared" si="402"/>
        <v>Withdrawal</v>
      </c>
      <c r="M3672" t="str">
        <f t="shared" si="403"/>
        <v>OK</v>
      </c>
      <c r="N3672" t="str">
        <f t="shared" si="404"/>
        <v>OK</v>
      </c>
      <c r="O3672" t="str">
        <f>_xlfn.XLOOKUP(B3672,'01_Raw_ATMs'!A:A,'01_Raw_ATMs'!A:A,"Not Found")</f>
        <v>ATM070</v>
      </c>
      <c r="P3672" t="str">
        <f t="shared" si="405"/>
        <v>Valid</v>
      </c>
    </row>
    <row r="3673" spans="1:16">
      <c r="A3673" t="s">
        <v>3867</v>
      </c>
      <c r="B3673" t="s">
        <v>129</v>
      </c>
      <c r="C3673" s="2">
        <v>45681</v>
      </c>
      <c r="D3673" s="3">
        <v>0.93900462962962961</v>
      </c>
      <c r="E3673" t="s">
        <v>211</v>
      </c>
      <c r="F3673">
        <v>0</v>
      </c>
      <c r="G3673" t="s">
        <v>189</v>
      </c>
      <c r="I3673">
        <f t="shared" si="399"/>
        <v>1</v>
      </c>
      <c r="J3673" t="str">
        <f t="shared" si="400"/>
        <v>OK</v>
      </c>
      <c r="K3673" t="str">
        <f t="shared" si="401"/>
        <v>Successful</v>
      </c>
      <c r="L3673" t="str">
        <f t="shared" si="402"/>
        <v>Mini Statement</v>
      </c>
      <c r="M3673" t="str">
        <f t="shared" si="403"/>
        <v>OK</v>
      </c>
      <c r="N3673" t="str">
        <f t="shared" si="404"/>
        <v>OK</v>
      </c>
      <c r="O3673" t="str">
        <f>_xlfn.XLOOKUP(B3673,'01_Raw_ATMs'!A:A,'01_Raw_ATMs'!A:A,"Not Found")</f>
        <v>ATM049</v>
      </c>
      <c r="P3673" t="str">
        <f t="shared" si="405"/>
        <v>Valid</v>
      </c>
    </row>
    <row r="3674" spans="1:16">
      <c r="A3674" t="s">
        <v>3868</v>
      </c>
      <c r="B3674" t="s">
        <v>158</v>
      </c>
      <c r="C3674" s="2">
        <v>46073</v>
      </c>
      <c r="D3674" s="3">
        <v>0.69976851851851851</v>
      </c>
      <c r="E3674" t="s">
        <v>33</v>
      </c>
      <c r="F3674">
        <v>2000</v>
      </c>
      <c r="G3674" t="s">
        <v>189</v>
      </c>
      <c r="I3674">
        <f t="shared" si="399"/>
        <v>1</v>
      </c>
      <c r="J3674" t="str">
        <f t="shared" si="400"/>
        <v>OK</v>
      </c>
      <c r="K3674" t="str">
        <f t="shared" si="401"/>
        <v>Successful</v>
      </c>
      <c r="L3674" t="str">
        <f t="shared" si="402"/>
        <v>Withdrawal</v>
      </c>
      <c r="M3674" t="str">
        <f t="shared" si="403"/>
        <v>OK</v>
      </c>
      <c r="N3674" t="str">
        <f t="shared" si="404"/>
        <v>OK</v>
      </c>
      <c r="O3674" t="str">
        <f>_xlfn.XLOOKUP(B3674,'01_Raw_ATMs'!A:A,'01_Raw_ATMs'!A:A,"Not Found")</f>
        <v>ATM078</v>
      </c>
      <c r="P3674" t="str">
        <f t="shared" si="405"/>
        <v>Valid</v>
      </c>
    </row>
    <row r="3675" spans="1:16">
      <c r="A3675" t="s">
        <v>3869</v>
      </c>
      <c r="B3675" t="s">
        <v>123</v>
      </c>
      <c r="C3675" s="2">
        <v>45917</v>
      </c>
      <c r="D3675" s="3">
        <v>0.72149305555555554</v>
      </c>
      <c r="E3675" t="s">
        <v>33</v>
      </c>
      <c r="F3675">
        <v>8000</v>
      </c>
      <c r="G3675" t="s">
        <v>189</v>
      </c>
      <c r="I3675">
        <f t="shared" si="399"/>
        <v>1</v>
      </c>
      <c r="J3675" t="str">
        <f t="shared" si="400"/>
        <v>OK</v>
      </c>
      <c r="K3675" t="str">
        <f t="shared" si="401"/>
        <v>Successful</v>
      </c>
      <c r="L3675" t="str">
        <f t="shared" si="402"/>
        <v>Withdrawal</v>
      </c>
      <c r="M3675" t="str">
        <f t="shared" si="403"/>
        <v>OK</v>
      </c>
      <c r="N3675" t="str">
        <f t="shared" si="404"/>
        <v>OK</v>
      </c>
      <c r="O3675" t="str">
        <f>_xlfn.XLOOKUP(B3675,'01_Raw_ATMs'!A:A,'01_Raw_ATMs'!A:A,"Not Found")</f>
        <v>ATM043</v>
      </c>
      <c r="P3675" t="str">
        <f t="shared" si="405"/>
        <v>Valid</v>
      </c>
    </row>
    <row r="3676" spans="1:16">
      <c r="A3676" t="s">
        <v>3870</v>
      </c>
      <c r="B3676" t="s">
        <v>152</v>
      </c>
      <c r="C3676" s="2">
        <v>46037</v>
      </c>
      <c r="D3676" s="3">
        <v>0.88722222222222225</v>
      </c>
      <c r="E3676" t="s">
        <v>33</v>
      </c>
      <c r="F3676">
        <v>500</v>
      </c>
      <c r="G3676" t="s">
        <v>189</v>
      </c>
      <c r="I3676">
        <f t="shared" si="399"/>
        <v>1</v>
      </c>
      <c r="J3676" t="str">
        <f t="shared" si="400"/>
        <v>OK</v>
      </c>
      <c r="K3676" t="str">
        <f t="shared" si="401"/>
        <v>Successful</v>
      </c>
      <c r="L3676" t="str">
        <f t="shared" si="402"/>
        <v>Withdrawal</v>
      </c>
      <c r="M3676" t="str">
        <f t="shared" si="403"/>
        <v>OK</v>
      </c>
      <c r="N3676" t="str">
        <f t="shared" si="404"/>
        <v>OK</v>
      </c>
      <c r="O3676" t="str">
        <f>_xlfn.XLOOKUP(B3676,'01_Raw_ATMs'!A:A,'01_Raw_ATMs'!A:A,"Not Found")</f>
        <v>ATM072</v>
      </c>
      <c r="P3676" t="str">
        <f t="shared" si="405"/>
        <v>Valid</v>
      </c>
    </row>
    <row r="3677" spans="1:16">
      <c r="A3677" t="s">
        <v>3871</v>
      </c>
      <c r="B3677" t="s">
        <v>104</v>
      </c>
      <c r="C3677" s="2">
        <v>45807</v>
      </c>
      <c r="D3677" s="3">
        <v>0.43319444444444438</v>
      </c>
      <c r="E3677" t="s">
        <v>211</v>
      </c>
      <c r="F3677">
        <v>0</v>
      </c>
      <c r="G3677" t="s">
        <v>189</v>
      </c>
      <c r="I3677">
        <f t="shared" si="399"/>
        <v>1</v>
      </c>
      <c r="J3677" t="str">
        <f t="shared" si="400"/>
        <v>OK</v>
      </c>
      <c r="K3677" t="str">
        <f t="shared" si="401"/>
        <v>Successful</v>
      </c>
      <c r="L3677" t="str">
        <f t="shared" si="402"/>
        <v>Mini Statement</v>
      </c>
      <c r="M3677" t="str">
        <f t="shared" si="403"/>
        <v>OK</v>
      </c>
      <c r="N3677" t="str">
        <f t="shared" si="404"/>
        <v>OK</v>
      </c>
      <c r="O3677" t="str">
        <f>_xlfn.XLOOKUP(B3677,'01_Raw_ATMs'!A:A,'01_Raw_ATMs'!A:A,"Not Found")</f>
        <v>ATM025</v>
      </c>
      <c r="P3677" t="str">
        <f t="shared" si="405"/>
        <v>Valid</v>
      </c>
    </row>
    <row r="3678" spans="1:16">
      <c r="A3678" t="s">
        <v>3872</v>
      </c>
      <c r="B3678" t="s">
        <v>108</v>
      </c>
      <c r="C3678" s="2">
        <v>46041</v>
      </c>
      <c r="D3678" s="3">
        <v>0.19578703703703701</v>
      </c>
      <c r="E3678" t="s">
        <v>211</v>
      </c>
      <c r="F3678">
        <v>0</v>
      </c>
      <c r="G3678" t="s">
        <v>189</v>
      </c>
      <c r="I3678">
        <f t="shared" si="399"/>
        <v>1</v>
      </c>
      <c r="J3678" t="str">
        <f t="shared" si="400"/>
        <v>OK</v>
      </c>
      <c r="K3678" t="str">
        <f t="shared" si="401"/>
        <v>Successful</v>
      </c>
      <c r="L3678" t="str">
        <f t="shared" si="402"/>
        <v>Mini Statement</v>
      </c>
      <c r="M3678" t="str">
        <f t="shared" si="403"/>
        <v>OK</v>
      </c>
      <c r="N3678" t="str">
        <f t="shared" si="404"/>
        <v>OK</v>
      </c>
      <c r="O3678" t="str">
        <f>_xlfn.XLOOKUP(B3678,'01_Raw_ATMs'!A:A,'01_Raw_ATMs'!A:A,"Not Found")</f>
        <v>ATM028</v>
      </c>
      <c r="P3678" t="str">
        <f t="shared" si="405"/>
        <v>Valid</v>
      </c>
    </row>
    <row r="3679" spans="1:16">
      <c r="A3679" t="s">
        <v>3873</v>
      </c>
      <c r="B3679" t="s">
        <v>123</v>
      </c>
      <c r="C3679" s="2">
        <v>45956</v>
      </c>
      <c r="D3679" s="3">
        <v>0.56275462962962963</v>
      </c>
      <c r="E3679" t="s">
        <v>194</v>
      </c>
      <c r="F3679">
        <v>0</v>
      </c>
      <c r="G3679" t="s">
        <v>189</v>
      </c>
      <c r="I3679">
        <f t="shared" si="399"/>
        <v>1</v>
      </c>
      <c r="J3679" t="str">
        <f t="shared" si="400"/>
        <v>OK</v>
      </c>
      <c r="K3679" t="str">
        <f t="shared" si="401"/>
        <v>Successful</v>
      </c>
      <c r="L3679" t="str">
        <f t="shared" si="402"/>
        <v>Balance Inquiry</v>
      </c>
      <c r="M3679" t="str">
        <f t="shared" si="403"/>
        <v>OK</v>
      </c>
      <c r="N3679" t="str">
        <f t="shared" si="404"/>
        <v>OK</v>
      </c>
      <c r="O3679" t="str">
        <f>_xlfn.XLOOKUP(B3679,'01_Raw_ATMs'!A:A,'01_Raw_ATMs'!A:A,"Not Found")</f>
        <v>ATM043</v>
      </c>
      <c r="P3679" t="str">
        <f t="shared" si="405"/>
        <v>Valid</v>
      </c>
    </row>
    <row r="3680" spans="1:16">
      <c r="A3680" t="s">
        <v>3874</v>
      </c>
      <c r="B3680" t="s">
        <v>169</v>
      </c>
      <c r="C3680" s="2">
        <v>45719</v>
      </c>
      <c r="D3680" s="3">
        <v>0.66890046296296302</v>
      </c>
      <c r="E3680" t="s">
        <v>261</v>
      </c>
      <c r="F3680">
        <v>20000</v>
      </c>
      <c r="G3680" t="s">
        <v>189</v>
      </c>
      <c r="I3680">
        <f t="shared" si="399"/>
        <v>1</v>
      </c>
      <c r="J3680" t="str">
        <f t="shared" si="400"/>
        <v>OK</v>
      </c>
      <c r="K3680" t="str">
        <f t="shared" si="401"/>
        <v>Successful</v>
      </c>
      <c r="L3680" t="str">
        <f t="shared" si="402"/>
        <v>Cash Deposit</v>
      </c>
      <c r="M3680" t="str">
        <f t="shared" si="403"/>
        <v>OK</v>
      </c>
      <c r="N3680" t="str">
        <f t="shared" si="404"/>
        <v>OK</v>
      </c>
      <c r="O3680" t="str">
        <f>_xlfn.XLOOKUP(B3680,'01_Raw_ATMs'!A:A,'01_Raw_ATMs'!A:A,"Not Found")</f>
        <v>ATM089</v>
      </c>
      <c r="P3680" t="str">
        <f t="shared" si="405"/>
        <v>Valid</v>
      </c>
    </row>
    <row r="3681" spans="1:16">
      <c r="A3681" t="s">
        <v>3875</v>
      </c>
      <c r="B3681" t="s">
        <v>162</v>
      </c>
      <c r="C3681" s="2">
        <v>45694</v>
      </c>
      <c r="D3681" s="3">
        <v>0.48615740740740743</v>
      </c>
      <c r="E3681" t="s">
        <v>33</v>
      </c>
      <c r="F3681">
        <v>500</v>
      </c>
      <c r="G3681" t="s">
        <v>189</v>
      </c>
      <c r="I3681">
        <f t="shared" si="399"/>
        <v>1</v>
      </c>
      <c r="J3681" t="str">
        <f t="shared" si="400"/>
        <v>OK</v>
      </c>
      <c r="K3681" t="str">
        <f t="shared" si="401"/>
        <v>Successful</v>
      </c>
      <c r="L3681" t="str">
        <f t="shared" si="402"/>
        <v>Withdrawal</v>
      </c>
      <c r="M3681" t="str">
        <f t="shared" si="403"/>
        <v>OK</v>
      </c>
      <c r="N3681" t="str">
        <f t="shared" si="404"/>
        <v>OK</v>
      </c>
      <c r="O3681" t="str">
        <f>_xlfn.XLOOKUP(B3681,'01_Raw_ATMs'!A:A,'01_Raw_ATMs'!A:A,"Not Found")</f>
        <v>ATM082</v>
      </c>
      <c r="P3681" t="str">
        <f t="shared" si="405"/>
        <v>Valid</v>
      </c>
    </row>
    <row r="3682" spans="1:16">
      <c r="A3682" t="s">
        <v>3876</v>
      </c>
      <c r="B3682" t="s">
        <v>84</v>
      </c>
      <c r="C3682" s="2">
        <v>46014</v>
      </c>
      <c r="D3682" s="3">
        <v>0.62328703703703703</v>
      </c>
      <c r="E3682" t="s">
        <v>33</v>
      </c>
      <c r="F3682">
        <v>10000</v>
      </c>
      <c r="G3682" t="s">
        <v>189</v>
      </c>
      <c r="I3682">
        <f t="shared" si="399"/>
        <v>1</v>
      </c>
      <c r="J3682" t="str">
        <f t="shared" si="400"/>
        <v>OK</v>
      </c>
      <c r="K3682" t="str">
        <f t="shared" si="401"/>
        <v>Successful</v>
      </c>
      <c r="L3682" t="str">
        <f t="shared" si="402"/>
        <v>Withdrawal</v>
      </c>
      <c r="M3682" t="str">
        <f t="shared" si="403"/>
        <v>OK</v>
      </c>
      <c r="N3682" t="str">
        <f t="shared" si="404"/>
        <v>OK</v>
      </c>
      <c r="O3682" t="str">
        <f>_xlfn.XLOOKUP(B3682,'01_Raw_ATMs'!A:A,'01_Raw_ATMs'!A:A,"Not Found")</f>
        <v>ATM009</v>
      </c>
      <c r="P3682" t="str">
        <f t="shared" si="405"/>
        <v>Valid</v>
      </c>
    </row>
    <row r="3683" spans="1:16">
      <c r="A3683" t="s">
        <v>3877</v>
      </c>
      <c r="B3683" t="s">
        <v>123</v>
      </c>
      <c r="C3683" s="2">
        <v>45853</v>
      </c>
      <c r="D3683" s="3">
        <v>0.69520833333333332</v>
      </c>
      <c r="E3683" t="s">
        <v>33</v>
      </c>
      <c r="F3683">
        <v>10000</v>
      </c>
      <c r="G3683" t="s">
        <v>189</v>
      </c>
      <c r="I3683">
        <f t="shared" si="399"/>
        <v>1</v>
      </c>
      <c r="J3683" t="str">
        <f t="shared" si="400"/>
        <v>OK</v>
      </c>
      <c r="K3683" t="str">
        <f t="shared" si="401"/>
        <v>Successful</v>
      </c>
      <c r="L3683" t="str">
        <f t="shared" si="402"/>
        <v>Withdrawal</v>
      </c>
      <c r="M3683" t="str">
        <f t="shared" si="403"/>
        <v>OK</v>
      </c>
      <c r="N3683" t="str">
        <f t="shared" si="404"/>
        <v>OK</v>
      </c>
      <c r="O3683" t="str">
        <f>_xlfn.XLOOKUP(B3683,'01_Raw_ATMs'!A:A,'01_Raw_ATMs'!A:A,"Not Found")</f>
        <v>ATM043</v>
      </c>
      <c r="P3683" t="str">
        <f t="shared" si="405"/>
        <v>Valid</v>
      </c>
    </row>
    <row r="3684" spans="1:16">
      <c r="A3684" t="s">
        <v>3878</v>
      </c>
      <c r="B3684" t="s">
        <v>120</v>
      </c>
      <c r="C3684" s="2">
        <v>46127</v>
      </c>
      <c r="D3684" s="3">
        <v>0.52225694444444448</v>
      </c>
      <c r="E3684" t="s">
        <v>33</v>
      </c>
      <c r="F3684">
        <v>8000</v>
      </c>
      <c r="G3684" t="s">
        <v>189</v>
      </c>
      <c r="I3684">
        <f t="shared" si="399"/>
        <v>1</v>
      </c>
      <c r="J3684" t="str">
        <f t="shared" si="400"/>
        <v>OK</v>
      </c>
      <c r="K3684" t="str">
        <f t="shared" si="401"/>
        <v>Successful</v>
      </c>
      <c r="L3684" t="str">
        <f t="shared" si="402"/>
        <v>Withdrawal</v>
      </c>
      <c r="M3684" t="str">
        <f t="shared" si="403"/>
        <v>OK</v>
      </c>
      <c r="N3684" t="str">
        <f t="shared" si="404"/>
        <v>OK</v>
      </c>
      <c r="O3684" t="str">
        <f>_xlfn.XLOOKUP(B3684,'01_Raw_ATMs'!A:A,'01_Raw_ATMs'!A:A,"Not Found")</f>
        <v>ATM040</v>
      </c>
      <c r="P3684" t="str">
        <f t="shared" si="405"/>
        <v>Valid</v>
      </c>
    </row>
    <row r="3685" spans="1:16">
      <c r="A3685" t="s">
        <v>3879</v>
      </c>
      <c r="B3685" t="s">
        <v>91</v>
      </c>
      <c r="C3685" s="2">
        <v>46070</v>
      </c>
      <c r="D3685" s="3">
        <v>0.68083333333333329</v>
      </c>
      <c r="E3685" t="s">
        <v>33</v>
      </c>
      <c r="F3685">
        <v>1000</v>
      </c>
      <c r="G3685" t="s">
        <v>189</v>
      </c>
      <c r="I3685">
        <f t="shared" si="399"/>
        <v>1</v>
      </c>
      <c r="J3685" t="str">
        <f t="shared" si="400"/>
        <v>OK</v>
      </c>
      <c r="K3685" t="str">
        <f t="shared" si="401"/>
        <v>Successful</v>
      </c>
      <c r="L3685" t="str">
        <f t="shared" si="402"/>
        <v>Withdrawal</v>
      </c>
      <c r="M3685" t="str">
        <f t="shared" si="403"/>
        <v>OK</v>
      </c>
      <c r="N3685" t="str">
        <f t="shared" si="404"/>
        <v>OK</v>
      </c>
      <c r="O3685" t="str">
        <f>_xlfn.XLOOKUP(B3685,'01_Raw_ATMs'!A:A,'01_Raw_ATMs'!A:A,"Not Found")</f>
        <v>ATM014</v>
      </c>
      <c r="P3685" t="str">
        <f t="shared" si="405"/>
        <v>Valid</v>
      </c>
    </row>
    <row r="3686" spans="1:16">
      <c r="A3686" t="s">
        <v>3880</v>
      </c>
      <c r="B3686" t="s">
        <v>138</v>
      </c>
      <c r="C3686" s="2">
        <v>45926</v>
      </c>
      <c r="D3686" s="3">
        <v>0.166412037037037</v>
      </c>
      <c r="E3686" t="s">
        <v>33</v>
      </c>
      <c r="F3686">
        <v>5000</v>
      </c>
      <c r="G3686" t="s">
        <v>189</v>
      </c>
      <c r="I3686">
        <f t="shared" si="399"/>
        <v>1</v>
      </c>
      <c r="J3686" t="str">
        <f t="shared" si="400"/>
        <v>OK</v>
      </c>
      <c r="K3686" t="str">
        <f t="shared" si="401"/>
        <v>Successful</v>
      </c>
      <c r="L3686" t="str">
        <f t="shared" si="402"/>
        <v>Withdrawal</v>
      </c>
      <c r="M3686" t="str">
        <f t="shared" si="403"/>
        <v>OK</v>
      </c>
      <c r="N3686" t="str">
        <f t="shared" si="404"/>
        <v>OK</v>
      </c>
      <c r="O3686" t="str">
        <f>_xlfn.XLOOKUP(B3686,'01_Raw_ATMs'!A:A,'01_Raw_ATMs'!A:A,"Not Found")</f>
        <v>ATM058</v>
      </c>
      <c r="P3686" t="str">
        <f t="shared" si="405"/>
        <v>Valid</v>
      </c>
    </row>
    <row r="3687" spans="1:16">
      <c r="A3687" t="s">
        <v>3881</v>
      </c>
      <c r="B3687" t="s">
        <v>165</v>
      </c>
      <c r="C3687" s="2">
        <v>45763</v>
      </c>
      <c r="D3687" s="3">
        <v>0.61010416666666667</v>
      </c>
      <c r="E3687" t="s">
        <v>33</v>
      </c>
      <c r="F3687">
        <v>10000</v>
      </c>
      <c r="G3687" t="s">
        <v>189</v>
      </c>
      <c r="I3687">
        <f t="shared" si="399"/>
        <v>1</v>
      </c>
      <c r="J3687" t="str">
        <f t="shared" si="400"/>
        <v>OK</v>
      </c>
      <c r="K3687" t="str">
        <f t="shared" si="401"/>
        <v>Successful</v>
      </c>
      <c r="L3687" t="str">
        <f t="shared" si="402"/>
        <v>Withdrawal</v>
      </c>
      <c r="M3687" t="str">
        <f t="shared" si="403"/>
        <v>OK</v>
      </c>
      <c r="N3687" t="str">
        <f t="shared" si="404"/>
        <v>OK</v>
      </c>
      <c r="O3687" t="str">
        <f>_xlfn.XLOOKUP(B3687,'01_Raw_ATMs'!A:A,'01_Raw_ATMs'!A:A,"Not Found")</f>
        <v>ATM085</v>
      </c>
      <c r="P3687" t="str">
        <f t="shared" si="405"/>
        <v>Valid</v>
      </c>
    </row>
    <row r="3688" spans="1:16">
      <c r="A3688" t="s">
        <v>3882</v>
      </c>
      <c r="B3688" t="s">
        <v>142</v>
      </c>
      <c r="C3688" s="2">
        <v>45763</v>
      </c>
      <c r="D3688" s="3">
        <v>0.58776620370370369</v>
      </c>
      <c r="E3688" t="s">
        <v>33</v>
      </c>
      <c r="F3688">
        <v>4000</v>
      </c>
      <c r="G3688" t="s">
        <v>189</v>
      </c>
      <c r="I3688">
        <f t="shared" si="399"/>
        <v>1</v>
      </c>
      <c r="J3688" t="str">
        <f t="shared" si="400"/>
        <v>OK</v>
      </c>
      <c r="K3688" t="str">
        <f t="shared" si="401"/>
        <v>Successful</v>
      </c>
      <c r="L3688" t="str">
        <f t="shared" si="402"/>
        <v>Withdrawal</v>
      </c>
      <c r="M3688" t="str">
        <f t="shared" si="403"/>
        <v>OK</v>
      </c>
      <c r="N3688" t="str">
        <f t="shared" si="404"/>
        <v>OK</v>
      </c>
      <c r="O3688" t="str">
        <f>_xlfn.XLOOKUP(B3688,'01_Raw_ATMs'!A:A,'01_Raw_ATMs'!A:A,"Not Found")</f>
        <v>ATM062</v>
      </c>
      <c r="P3688" t="str">
        <f t="shared" si="405"/>
        <v>Valid</v>
      </c>
    </row>
    <row r="3689" spans="1:16">
      <c r="A3689" t="s">
        <v>3883</v>
      </c>
      <c r="B3689" t="s">
        <v>147</v>
      </c>
      <c r="C3689" s="2">
        <v>46090</v>
      </c>
      <c r="D3689" s="3">
        <v>0.31708333333333327</v>
      </c>
      <c r="E3689" t="s">
        <v>33</v>
      </c>
      <c r="F3689">
        <v>4000</v>
      </c>
      <c r="G3689" t="s">
        <v>189</v>
      </c>
      <c r="I3689">
        <f t="shared" si="399"/>
        <v>1</v>
      </c>
      <c r="J3689" t="str">
        <f t="shared" si="400"/>
        <v>OK</v>
      </c>
      <c r="K3689" t="str">
        <f t="shared" si="401"/>
        <v>Successful</v>
      </c>
      <c r="L3689" t="str">
        <f t="shared" si="402"/>
        <v>Withdrawal</v>
      </c>
      <c r="M3689" t="str">
        <f t="shared" si="403"/>
        <v>OK</v>
      </c>
      <c r="N3689" t="str">
        <f t="shared" si="404"/>
        <v>OK</v>
      </c>
      <c r="O3689" t="str">
        <f>_xlfn.XLOOKUP(B3689,'01_Raw_ATMs'!A:A,'01_Raw_ATMs'!A:A,"Not Found")</f>
        <v>ATM067</v>
      </c>
      <c r="P3689" t="str">
        <f t="shared" si="405"/>
        <v>Valid</v>
      </c>
    </row>
    <row r="3690" spans="1:16">
      <c r="A3690" t="s">
        <v>3884</v>
      </c>
      <c r="B3690" t="s">
        <v>155</v>
      </c>
      <c r="C3690" s="2">
        <v>46191</v>
      </c>
      <c r="D3690" s="3">
        <v>0.3417824074074074</v>
      </c>
      <c r="E3690" t="s">
        <v>33</v>
      </c>
      <c r="F3690">
        <v>5000</v>
      </c>
      <c r="G3690" t="s">
        <v>189</v>
      </c>
      <c r="I3690">
        <f t="shared" si="399"/>
        <v>1</v>
      </c>
      <c r="J3690" t="str">
        <f t="shared" si="400"/>
        <v>OK</v>
      </c>
      <c r="K3690" t="str">
        <f t="shared" si="401"/>
        <v>Successful</v>
      </c>
      <c r="L3690" t="str">
        <f t="shared" si="402"/>
        <v>Withdrawal</v>
      </c>
      <c r="M3690" t="str">
        <f t="shared" si="403"/>
        <v>OK</v>
      </c>
      <c r="N3690" t="str">
        <f t="shared" si="404"/>
        <v>OK</v>
      </c>
      <c r="O3690" t="str">
        <f>_xlfn.XLOOKUP(B3690,'01_Raw_ATMs'!A:A,'01_Raw_ATMs'!A:A,"Not Found")</f>
        <v>ATM075</v>
      </c>
      <c r="P3690" t="str">
        <f t="shared" si="405"/>
        <v>Valid</v>
      </c>
    </row>
    <row r="3691" spans="1:16">
      <c r="A3691" t="s">
        <v>3885</v>
      </c>
      <c r="B3691" t="s">
        <v>173</v>
      </c>
      <c r="C3691" s="2">
        <v>45986</v>
      </c>
      <c r="D3691" s="3">
        <v>0.84831018518518519</v>
      </c>
      <c r="E3691" t="s">
        <v>33</v>
      </c>
      <c r="F3691">
        <v>2000</v>
      </c>
      <c r="G3691" t="s">
        <v>189</v>
      </c>
      <c r="I3691">
        <f t="shared" si="399"/>
        <v>1</v>
      </c>
      <c r="J3691" t="str">
        <f t="shared" si="400"/>
        <v>OK</v>
      </c>
      <c r="K3691" t="str">
        <f t="shared" si="401"/>
        <v>Successful</v>
      </c>
      <c r="L3691" t="str">
        <f t="shared" si="402"/>
        <v>Withdrawal</v>
      </c>
      <c r="M3691" t="str">
        <f t="shared" si="403"/>
        <v>OK</v>
      </c>
      <c r="N3691" t="str">
        <f t="shared" si="404"/>
        <v>OK</v>
      </c>
      <c r="O3691" t="str">
        <f>_xlfn.XLOOKUP(B3691,'01_Raw_ATMs'!A:A,'01_Raw_ATMs'!A:A,"Not Found")</f>
        <v>ATM093</v>
      </c>
      <c r="P3691" t="str">
        <f t="shared" si="405"/>
        <v>Valid</v>
      </c>
    </row>
    <row r="3692" spans="1:16">
      <c r="A3692" t="s">
        <v>3886</v>
      </c>
      <c r="B3692" t="s">
        <v>163</v>
      </c>
      <c r="C3692" s="2">
        <v>45726</v>
      </c>
      <c r="D3692" s="3">
        <v>0.72731481481481486</v>
      </c>
      <c r="E3692" t="s">
        <v>33</v>
      </c>
      <c r="F3692">
        <v>1500</v>
      </c>
      <c r="G3692" t="s">
        <v>189</v>
      </c>
      <c r="I3692">
        <f t="shared" si="399"/>
        <v>1</v>
      </c>
      <c r="J3692" t="str">
        <f t="shared" si="400"/>
        <v>OK</v>
      </c>
      <c r="K3692" t="str">
        <f t="shared" si="401"/>
        <v>Successful</v>
      </c>
      <c r="L3692" t="str">
        <f t="shared" si="402"/>
        <v>Withdrawal</v>
      </c>
      <c r="M3692" t="str">
        <f t="shared" si="403"/>
        <v>OK</v>
      </c>
      <c r="N3692" t="str">
        <f t="shared" si="404"/>
        <v>OK</v>
      </c>
      <c r="O3692" t="str">
        <f>_xlfn.XLOOKUP(B3692,'01_Raw_ATMs'!A:A,'01_Raw_ATMs'!A:A,"Not Found")</f>
        <v>ATM083</v>
      </c>
      <c r="P3692" t="str">
        <f t="shared" si="405"/>
        <v>Valid</v>
      </c>
    </row>
    <row r="3693" spans="1:16">
      <c r="A3693" t="s">
        <v>3887</v>
      </c>
      <c r="B3693" t="s">
        <v>112</v>
      </c>
      <c r="C3693" s="2">
        <v>46031</v>
      </c>
      <c r="D3693" s="3">
        <v>0.92751157407407403</v>
      </c>
      <c r="E3693" t="s">
        <v>33</v>
      </c>
      <c r="F3693">
        <v>6000</v>
      </c>
      <c r="G3693" t="s">
        <v>189</v>
      </c>
      <c r="I3693">
        <f t="shared" si="399"/>
        <v>1</v>
      </c>
      <c r="J3693" t="str">
        <f t="shared" si="400"/>
        <v>OK</v>
      </c>
      <c r="K3693" t="str">
        <f t="shared" si="401"/>
        <v>Successful</v>
      </c>
      <c r="L3693" t="str">
        <f t="shared" si="402"/>
        <v>Withdrawal</v>
      </c>
      <c r="M3693" t="str">
        <f t="shared" si="403"/>
        <v>OK</v>
      </c>
      <c r="N3693" t="str">
        <f t="shared" si="404"/>
        <v>OK</v>
      </c>
      <c r="O3693" t="str">
        <f>_xlfn.XLOOKUP(B3693,'01_Raw_ATMs'!A:A,'01_Raw_ATMs'!A:A,"Not Found")</f>
        <v>ATM032</v>
      </c>
      <c r="P3693" t="str">
        <f t="shared" si="405"/>
        <v>Valid</v>
      </c>
    </row>
    <row r="3694" spans="1:16">
      <c r="A3694" t="s">
        <v>3888</v>
      </c>
      <c r="B3694" t="s">
        <v>100</v>
      </c>
      <c r="C3694" s="2">
        <v>46055</v>
      </c>
      <c r="D3694" s="3">
        <v>0.5896527777777778</v>
      </c>
      <c r="E3694" t="s">
        <v>33</v>
      </c>
      <c r="F3694">
        <v>5000</v>
      </c>
      <c r="G3694" t="s">
        <v>189</v>
      </c>
      <c r="I3694">
        <f t="shared" si="399"/>
        <v>1</v>
      </c>
      <c r="J3694" t="str">
        <f t="shared" si="400"/>
        <v>OK</v>
      </c>
      <c r="K3694" t="str">
        <f t="shared" si="401"/>
        <v>Successful</v>
      </c>
      <c r="L3694" t="str">
        <f t="shared" si="402"/>
        <v>Withdrawal</v>
      </c>
      <c r="M3694" t="str">
        <f t="shared" si="403"/>
        <v>OK</v>
      </c>
      <c r="N3694" t="str">
        <f t="shared" si="404"/>
        <v>OK</v>
      </c>
      <c r="O3694" t="str">
        <f>_xlfn.XLOOKUP(B3694,'01_Raw_ATMs'!A:A,'01_Raw_ATMs'!A:A,"Not Found")</f>
        <v>ATM021</v>
      </c>
      <c r="P3694" t="str">
        <f t="shared" si="405"/>
        <v>Valid</v>
      </c>
    </row>
    <row r="3695" spans="1:16">
      <c r="A3695" t="s">
        <v>3889</v>
      </c>
      <c r="B3695" t="s">
        <v>79</v>
      </c>
      <c r="C3695" s="2">
        <v>45726</v>
      </c>
      <c r="D3695" s="3">
        <v>0.77421296296296294</v>
      </c>
      <c r="E3695" t="s">
        <v>33</v>
      </c>
      <c r="F3695">
        <v>4000</v>
      </c>
      <c r="G3695" t="s">
        <v>189</v>
      </c>
      <c r="I3695">
        <f t="shared" si="399"/>
        <v>1</v>
      </c>
      <c r="J3695" t="str">
        <f t="shared" si="400"/>
        <v>OK</v>
      </c>
      <c r="K3695" t="str">
        <f t="shared" si="401"/>
        <v>Successful</v>
      </c>
      <c r="L3695" t="str">
        <f t="shared" si="402"/>
        <v>Withdrawal</v>
      </c>
      <c r="M3695" t="str">
        <f t="shared" si="403"/>
        <v>OK</v>
      </c>
      <c r="N3695" t="str">
        <f t="shared" si="404"/>
        <v>OK</v>
      </c>
      <c r="O3695" t="str">
        <f>_xlfn.XLOOKUP(B3695,'01_Raw_ATMs'!A:A,'01_Raw_ATMs'!A:A,"Not Found")</f>
        <v>ATM006</v>
      </c>
      <c r="P3695" t="str">
        <f t="shared" si="405"/>
        <v>Valid</v>
      </c>
    </row>
    <row r="3696" spans="1:16">
      <c r="A3696" t="s">
        <v>3890</v>
      </c>
      <c r="B3696" t="s">
        <v>143</v>
      </c>
      <c r="C3696" s="2">
        <v>45871</v>
      </c>
      <c r="D3696" s="3">
        <v>3.8761574074074073E-2</v>
      </c>
      <c r="E3696" t="s">
        <v>33</v>
      </c>
      <c r="F3696">
        <v>1500</v>
      </c>
      <c r="G3696" t="s">
        <v>189</v>
      </c>
      <c r="I3696">
        <f t="shared" si="399"/>
        <v>1</v>
      </c>
      <c r="J3696" t="str">
        <f t="shared" si="400"/>
        <v>OK</v>
      </c>
      <c r="K3696" t="str">
        <f t="shared" si="401"/>
        <v>Successful</v>
      </c>
      <c r="L3696" t="str">
        <f t="shared" si="402"/>
        <v>Withdrawal</v>
      </c>
      <c r="M3696" t="str">
        <f t="shared" si="403"/>
        <v>OK</v>
      </c>
      <c r="N3696" t="str">
        <f t="shared" si="404"/>
        <v>OK</v>
      </c>
      <c r="O3696" t="str">
        <f>_xlfn.XLOOKUP(B3696,'01_Raw_ATMs'!A:A,'01_Raw_ATMs'!A:A,"Not Found")</f>
        <v>ATM063</v>
      </c>
      <c r="P3696" t="str">
        <f t="shared" si="405"/>
        <v>Valid</v>
      </c>
    </row>
    <row r="3697" spans="1:16">
      <c r="A3697" t="s">
        <v>3891</v>
      </c>
      <c r="B3697" t="s">
        <v>124</v>
      </c>
      <c r="C3697" s="2">
        <v>45867</v>
      </c>
      <c r="D3697" s="3">
        <v>0.36978009259259259</v>
      </c>
      <c r="E3697" t="s">
        <v>33</v>
      </c>
      <c r="F3697">
        <v>4000</v>
      </c>
      <c r="G3697" t="s">
        <v>189</v>
      </c>
      <c r="I3697">
        <f t="shared" si="399"/>
        <v>1</v>
      </c>
      <c r="J3697" t="str">
        <f t="shared" si="400"/>
        <v>OK</v>
      </c>
      <c r="K3697" t="str">
        <f t="shared" si="401"/>
        <v>Successful</v>
      </c>
      <c r="L3697" t="str">
        <f t="shared" si="402"/>
        <v>Withdrawal</v>
      </c>
      <c r="M3697" t="str">
        <f t="shared" si="403"/>
        <v>OK</v>
      </c>
      <c r="N3697" t="str">
        <f t="shared" si="404"/>
        <v>OK</v>
      </c>
      <c r="O3697" t="str">
        <f>_xlfn.XLOOKUP(B3697,'01_Raw_ATMs'!A:A,'01_Raw_ATMs'!A:A,"Not Found")</f>
        <v>ATM044</v>
      </c>
      <c r="P3697" t="str">
        <f t="shared" si="405"/>
        <v>Valid</v>
      </c>
    </row>
    <row r="3698" spans="1:16">
      <c r="A3698" t="s">
        <v>3892</v>
      </c>
      <c r="B3698" t="s">
        <v>152</v>
      </c>
      <c r="C3698" s="2">
        <v>45885</v>
      </c>
      <c r="D3698" s="3">
        <v>0.4199074074074074</v>
      </c>
      <c r="E3698" t="s">
        <v>33</v>
      </c>
      <c r="F3698">
        <v>500</v>
      </c>
      <c r="G3698" t="s">
        <v>189</v>
      </c>
      <c r="I3698">
        <f t="shared" si="399"/>
        <v>1</v>
      </c>
      <c r="J3698" t="str">
        <f t="shared" si="400"/>
        <v>OK</v>
      </c>
      <c r="K3698" t="str">
        <f t="shared" si="401"/>
        <v>Successful</v>
      </c>
      <c r="L3698" t="str">
        <f t="shared" si="402"/>
        <v>Withdrawal</v>
      </c>
      <c r="M3698" t="str">
        <f t="shared" si="403"/>
        <v>OK</v>
      </c>
      <c r="N3698" t="str">
        <f t="shared" si="404"/>
        <v>OK</v>
      </c>
      <c r="O3698" t="str">
        <f>_xlfn.XLOOKUP(B3698,'01_Raw_ATMs'!A:A,'01_Raw_ATMs'!A:A,"Not Found")</f>
        <v>ATM072</v>
      </c>
      <c r="P3698" t="str">
        <f t="shared" si="405"/>
        <v>Valid</v>
      </c>
    </row>
    <row r="3699" spans="1:16">
      <c r="A3699" t="s">
        <v>3893</v>
      </c>
      <c r="B3699" t="s">
        <v>95</v>
      </c>
      <c r="C3699" s="2">
        <v>46188</v>
      </c>
      <c r="D3699" s="3">
        <v>0.55517361111111108</v>
      </c>
      <c r="E3699" t="s">
        <v>33</v>
      </c>
      <c r="F3699">
        <v>2000</v>
      </c>
      <c r="G3699" t="s">
        <v>189</v>
      </c>
      <c r="I3699">
        <f t="shared" si="399"/>
        <v>1</v>
      </c>
      <c r="J3699" t="str">
        <f t="shared" si="400"/>
        <v>OK</v>
      </c>
      <c r="K3699" t="str">
        <f t="shared" si="401"/>
        <v>Successful</v>
      </c>
      <c r="L3699" t="str">
        <f t="shared" si="402"/>
        <v>Withdrawal</v>
      </c>
      <c r="M3699" t="str">
        <f t="shared" si="403"/>
        <v>OK</v>
      </c>
      <c r="N3699" t="str">
        <f t="shared" si="404"/>
        <v>OK</v>
      </c>
      <c r="O3699" t="str">
        <f>_xlfn.XLOOKUP(B3699,'01_Raw_ATMs'!A:A,'01_Raw_ATMs'!A:A,"Not Found")</f>
        <v>ATM017</v>
      </c>
      <c r="P3699" t="str">
        <f t="shared" si="405"/>
        <v>Valid</v>
      </c>
    </row>
    <row r="3700" spans="1:16">
      <c r="A3700" t="s">
        <v>3894</v>
      </c>
      <c r="B3700" t="s">
        <v>150</v>
      </c>
      <c r="C3700" s="2">
        <v>46136</v>
      </c>
      <c r="D3700" s="3">
        <v>0.83194444444444449</v>
      </c>
      <c r="E3700" t="s">
        <v>33</v>
      </c>
      <c r="F3700">
        <v>8000</v>
      </c>
      <c r="G3700" t="s">
        <v>189</v>
      </c>
      <c r="I3700">
        <f t="shared" si="399"/>
        <v>1</v>
      </c>
      <c r="J3700" t="str">
        <f t="shared" si="400"/>
        <v>OK</v>
      </c>
      <c r="K3700" t="str">
        <f t="shared" si="401"/>
        <v>Successful</v>
      </c>
      <c r="L3700" t="str">
        <f t="shared" si="402"/>
        <v>Withdrawal</v>
      </c>
      <c r="M3700" t="str">
        <f t="shared" si="403"/>
        <v>OK</v>
      </c>
      <c r="N3700" t="str">
        <f t="shared" si="404"/>
        <v>OK</v>
      </c>
      <c r="O3700" t="str">
        <f>_xlfn.XLOOKUP(B3700,'01_Raw_ATMs'!A:A,'01_Raw_ATMs'!A:A,"Not Found")</f>
        <v>ATM070</v>
      </c>
      <c r="P3700" t="str">
        <f t="shared" si="405"/>
        <v>Valid</v>
      </c>
    </row>
    <row r="3701" spans="1:16">
      <c r="A3701" t="s">
        <v>3895</v>
      </c>
      <c r="B3701" t="s">
        <v>95</v>
      </c>
      <c r="C3701" s="2">
        <v>45666</v>
      </c>
      <c r="D3701" s="3">
        <v>0.74228009259259264</v>
      </c>
      <c r="E3701" t="s">
        <v>33</v>
      </c>
      <c r="F3701">
        <v>1500</v>
      </c>
      <c r="G3701" t="s">
        <v>214</v>
      </c>
      <c r="H3701" t="s">
        <v>1094</v>
      </c>
      <c r="I3701">
        <f t="shared" si="399"/>
        <v>1</v>
      </c>
      <c r="J3701" t="str">
        <f t="shared" si="400"/>
        <v>OK</v>
      </c>
      <c r="K3701" t="str">
        <f t="shared" si="401"/>
        <v>Failed</v>
      </c>
      <c r="L3701" t="str">
        <f t="shared" si="402"/>
        <v>Withdrawal</v>
      </c>
      <c r="M3701" t="str">
        <f t="shared" si="403"/>
        <v>OK</v>
      </c>
      <c r="N3701" t="str">
        <f t="shared" si="404"/>
        <v>OK</v>
      </c>
      <c r="O3701" t="str">
        <f>_xlfn.XLOOKUP(B3701,'01_Raw_ATMs'!A:A,'01_Raw_ATMs'!A:A,"Not Found")</f>
        <v>ATM017</v>
      </c>
      <c r="P3701" t="str">
        <f t="shared" si="405"/>
        <v>Valid</v>
      </c>
    </row>
    <row r="3702" spans="1:16">
      <c r="A3702" t="s">
        <v>3896</v>
      </c>
      <c r="B3702" t="s">
        <v>141</v>
      </c>
      <c r="C3702" s="2">
        <v>46124</v>
      </c>
      <c r="D3702" s="3">
        <v>0.90841435185185182</v>
      </c>
      <c r="E3702" t="s">
        <v>33</v>
      </c>
      <c r="F3702">
        <v>6000</v>
      </c>
      <c r="G3702" t="s">
        <v>189</v>
      </c>
      <c r="I3702">
        <f t="shared" si="399"/>
        <v>1</v>
      </c>
      <c r="J3702" t="str">
        <f t="shared" si="400"/>
        <v>OK</v>
      </c>
      <c r="K3702" t="str">
        <f t="shared" si="401"/>
        <v>Successful</v>
      </c>
      <c r="L3702" t="str">
        <f t="shared" si="402"/>
        <v>Withdrawal</v>
      </c>
      <c r="M3702" t="str">
        <f t="shared" si="403"/>
        <v>OK</v>
      </c>
      <c r="N3702" t="str">
        <f t="shared" si="404"/>
        <v>OK</v>
      </c>
      <c r="O3702" t="str">
        <f>_xlfn.XLOOKUP(B3702,'01_Raw_ATMs'!A:A,'01_Raw_ATMs'!A:A,"Not Found")</f>
        <v>ATM061</v>
      </c>
      <c r="P3702" t="str">
        <f t="shared" si="405"/>
        <v>Valid</v>
      </c>
    </row>
    <row r="3703" spans="1:16">
      <c r="A3703" t="s">
        <v>3897</v>
      </c>
      <c r="B3703" t="s">
        <v>121</v>
      </c>
      <c r="C3703" s="2">
        <v>45789</v>
      </c>
      <c r="D3703" s="3">
        <v>0.77130787037037041</v>
      </c>
      <c r="E3703" t="s">
        <v>33</v>
      </c>
      <c r="F3703">
        <v>4000</v>
      </c>
      <c r="G3703" t="s">
        <v>189</v>
      </c>
      <c r="I3703">
        <f t="shared" si="399"/>
        <v>1</v>
      </c>
      <c r="J3703" t="str">
        <f t="shared" si="400"/>
        <v>OK</v>
      </c>
      <c r="K3703" t="str">
        <f t="shared" si="401"/>
        <v>Successful</v>
      </c>
      <c r="L3703" t="str">
        <f t="shared" si="402"/>
        <v>Withdrawal</v>
      </c>
      <c r="M3703" t="str">
        <f t="shared" si="403"/>
        <v>OK</v>
      </c>
      <c r="N3703" t="str">
        <f t="shared" si="404"/>
        <v>OK</v>
      </c>
      <c r="O3703" t="str">
        <f>_xlfn.XLOOKUP(B3703,'01_Raw_ATMs'!A:A,'01_Raw_ATMs'!A:A,"Not Found")</f>
        <v>ATM041</v>
      </c>
      <c r="P3703" t="str">
        <f t="shared" si="405"/>
        <v>Valid</v>
      </c>
    </row>
    <row r="3704" spans="1:16">
      <c r="A3704" t="s">
        <v>3898</v>
      </c>
      <c r="B3704" t="s">
        <v>180</v>
      </c>
      <c r="C3704" s="2">
        <v>45720</v>
      </c>
      <c r="D3704" s="3">
        <v>4.0335648148148148E-2</v>
      </c>
      <c r="E3704" t="s">
        <v>33</v>
      </c>
      <c r="F3704">
        <v>500</v>
      </c>
      <c r="G3704" t="s">
        <v>189</v>
      </c>
      <c r="I3704">
        <f t="shared" si="399"/>
        <v>1</v>
      </c>
      <c r="J3704" t="str">
        <f t="shared" si="400"/>
        <v>OK</v>
      </c>
      <c r="K3704" t="str">
        <f t="shared" si="401"/>
        <v>Successful</v>
      </c>
      <c r="L3704" t="str">
        <f t="shared" si="402"/>
        <v>Withdrawal</v>
      </c>
      <c r="M3704" t="str">
        <f t="shared" si="403"/>
        <v>OK</v>
      </c>
      <c r="N3704" t="str">
        <f t="shared" si="404"/>
        <v>OK</v>
      </c>
      <c r="O3704" t="str">
        <f>_xlfn.XLOOKUP(B3704,'01_Raw_ATMs'!A:A,'01_Raw_ATMs'!A:A,"Not Found")</f>
        <v>ATM100</v>
      </c>
      <c r="P3704" t="str">
        <f t="shared" si="405"/>
        <v>Valid</v>
      </c>
    </row>
    <row r="3705" spans="1:16">
      <c r="A3705" t="s">
        <v>3899</v>
      </c>
      <c r="B3705" t="s">
        <v>172</v>
      </c>
      <c r="C3705" s="2">
        <v>45943</v>
      </c>
      <c r="D3705" s="3">
        <v>0.30466435185185192</v>
      </c>
      <c r="E3705" t="s">
        <v>33</v>
      </c>
      <c r="F3705">
        <v>2000</v>
      </c>
      <c r="G3705" t="s">
        <v>189</v>
      </c>
      <c r="I3705">
        <f t="shared" si="399"/>
        <v>1</v>
      </c>
      <c r="J3705" t="str">
        <f t="shared" si="400"/>
        <v>OK</v>
      </c>
      <c r="K3705" t="str">
        <f t="shared" si="401"/>
        <v>Successful</v>
      </c>
      <c r="L3705" t="str">
        <f t="shared" si="402"/>
        <v>Withdrawal</v>
      </c>
      <c r="M3705" t="str">
        <f t="shared" si="403"/>
        <v>OK</v>
      </c>
      <c r="N3705" t="str">
        <f t="shared" si="404"/>
        <v>OK</v>
      </c>
      <c r="O3705" t="str">
        <f>_xlfn.XLOOKUP(B3705,'01_Raw_ATMs'!A:A,'01_Raw_ATMs'!A:A,"Not Found")</f>
        <v>ATM092</v>
      </c>
      <c r="P3705" t="str">
        <f t="shared" si="405"/>
        <v>Valid</v>
      </c>
    </row>
    <row r="3706" spans="1:16">
      <c r="A3706" t="s">
        <v>3900</v>
      </c>
      <c r="B3706" t="s">
        <v>81</v>
      </c>
      <c r="C3706" s="2">
        <v>46015</v>
      </c>
      <c r="D3706" s="3">
        <v>0.77145833333333336</v>
      </c>
      <c r="E3706" t="s">
        <v>194</v>
      </c>
      <c r="F3706">
        <v>0</v>
      </c>
      <c r="G3706" t="s">
        <v>189</v>
      </c>
      <c r="I3706">
        <f t="shared" si="399"/>
        <v>1</v>
      </c>
      <c r="J3706" t="str">
        <f t="shared" si="400"/>
        <v>OK</v>
      </c>
      <c r="K3706" t="str">
        <f t="shared" si="401"/>
        <v>Successful</v>
      </c>
      <c r="L3706" t="str">
        <f t="shared" si="402"/>
        <v>Balance Inquiry</v>
      </c>
      <c r="M3706" t="str">
        <f t="shared" si="403"/>
        <v>OK</v>
      </c>
      <c r="N3706" t="str">
        <f t="shared" si="404"/>
        <v>OK</v>
      </c>
      <c r="O3706" t="str">
        <f>_xlfn.XLOOKUP(B3706,'01_Raw_ATMs'!A:A,'01_Raw_ATMs'!A:A,"Not Found")</f>
        <v>ATM007</v>
      </c>
      <c r="P3706" t="str">
        <f t="shared" si="405"/>
        <v>Valid</v>
      </c>
    </row>
    <row r="3707" spans="1:16">
      <c r="A3707" t="s">
        <v>3901</v>
      </c>
      <c r="B3707" t="s">
        <v>141</v>
      </c>
      <c r="C3707" s="2">
        <v>45754</v>
      </c>
      <c r="D3707" s="3">
        <v>0.82915509259259257</v>
      </c>
      <c r="E3707" t="s">
        <v>194</v>
      </c>
      <c r="F3707">
        <v>0</v>
      </c>
      <c r="G3707" t="s">
        <v>189</v>
      </c>
      <c r="I3707">
        <f t="shared" si="399"/>
        <v>1</v>
      </c>
      <c r="J3707" t="str">
        <f t="shared" si="400"/>
        <v>OK</v>
      </c>
      <c r="K3707" t="str">
        <f t="shared" si="401"/>
        <v>Successful</v>
      </c>
      <c r="L3707" t="str">
        <f t="shared" si="402"/>
        <v>Balance Inquiry</v>
      </c>
      <c r="M3707" t="str">
        <f t="shared" si="403"/>
        <v>OK</v>
      </c>
      <c r="N3707" t="str">
        <f t="shared" si="404"/>
        <v>OK</v>
      </c>
      <c r="O3707" t="str">
        <f>_xlfn.XLOOKUP(B3707,'01_Raw_ATMs'!A:A,'01_Raw_ATMs'!A:A,"Not Found")</f>
        <v>ATM061</v>
      </c>
      <c r="P3707" t="str">
        <f t="shared" si="405"/>
        <v>Valid</v>
      </c>
    </row>
    <row r="3708" spans="1:16">
      <c r="A3708" t="s">
        <v>3902</v>
      </c>
      <c r="B3708" t="s">
        <v>93</v>
      </c>
      <c r="C3708" s="2">
        <v>46144</v>
      </c>
      <c r="D3708" s="3">
        <v>0.30815972222222221</v>
      </c>
      <c r="E3708" t="s">
        <v>33</v>
      </c>
      <c r="F3708">
        <v>3000</v>
      </c>
      <c r="G3708" t="s">
        <v>189</v>
      </c>
      <c r="I3708">
        <f t="shared" si="399"/>
        <v>1</v>
      </c>
      <c r="J3708" t="str">
        <f t="shared" si="400"/>
        <v>OK</v>
      </c>
      <c r="K3708" t="str">
        <f t="shared" si="401"/>
        <v>Successful</v>
      </c>
      <c r="L3708" t="str">
        <f t="shared" si="402"/>
        <v>Withdrawal</v>
      </c>
      <c r="M3708" t="str">
        <f t="shared" si="403"/>
        <v>OK</v>
      </c>
      <c r="N3708" t="str">
        <f t="shared" si="404"/>
        <v>OK</v>
      </c>
      <c r="O3708" t="str">
        <f>_xlfn.XLOOKUP(B3708,'01_Raw_ATMs'!A:A,'01_Raw_ATMs'!A:A,"Not Found")</f>
        <v>ATM016</v>
      </c>
      <c r="P3708" t="str">
        <f t="shared" si="405"/>
        <v>Valid</v>
      </c>
    </row>
    <row r="3709" spans="1:16">
      <c r="A3709" t="s">
        <v>3903</v>
      </c>
      <c r="B3709" t="s">
        <v>132</v>
      </c>
      <c r="C3709" s="2">
        <v>46124</v>
      </c>
      <c r="D3709" s="3">
        <v>0.58516203703703706</v>
      </c>
      <c r="E3709" t="s">
        <v>33</v>
      </c>
      <c r="F3709">
        <v>10000</v>
      </c>
      <c r="G3709" t="s">
        <v>189</v>
      </c>
      <c r="I3709">
        <f t="shared" si="399"/>
        <v>1</v>
      </c>
      <c r="J3709" t="str">
        <f t="shared" si="400"/>
        <v>OK</v>
      </c>
      <c r="K3709" t="str">
        <f t="shared" si="401"/>
        <v>Successful</v>
      </c>
      <c r="L3709" t="str">
        <f t="shared" si="402"/>
        <v>Withdrawal</v>
      </c>
      <c r="M3709" t="str">
        <f t="shared" si="403"/>
        <v>OK</v>
      </c>
      <c r="N3709" t="str">
        <f t="shared" si="404"/>
        <v>OK</v>
      </c>
      <c r="O3709" t="str">
        <f>_xlfn.XLOOKUP(B3709,'01_Raw_ATMs'!A:A,'01_Raw_ATMs'!A:A,"Not Found")</f>
        <v>ATM052</v>
      </c>
      <c r="P3709" t="str">
        <f t="shared" si="405"/>
        <v>Valid</v>
      </c>
    </row>
    <row r="3710" spans="1:16">
      <c r="A3710" t="s">
        <v>3904</v>
      </c>
      <c r="B3710" t="s">
        <v>111</v>
      </c>
      <c r="C3710" s="2">
        <v>45857</v>
      </c>
      <c r="D3710" s="3">
        <v>0.47015046296296298</v>
      </c>
      <c r="E3710" t="s">
        <v>33</v>
      </c>
      <c r="F3710">
        <v>3000</v>
      </c>
      <c r="G3710" t="s">
        <v>189</v>
      </c>
      <c r="I3710">
        <f t="shared" si="399"/>
        <v>1</v>
      </c>
      <c r="J3710" t="str">
        <f t="shared" si="400"/>
        <v>OK</v>
      </c>
      <c r="K3710" t="str">
        <f t="shared" si="401"/>
        <v>Successful</v>
      </c>
      <c r="L3710" t="str">
        <f t="shared" si="402"/>
        <v>Withdrawal</v>
      </c>
      <c r="M3710" t="str">
        <f t="shared" si="403"/>
        <v>OK</v>
      </c>
      <c r="N3710" t="str">
        <f t="shared" si="404"/>
        <v>OK</v>
      </c>
      <c r="O3710" t="str">
        <f>_xlfn.XLOOKUP(B3710,'01_Raw_ATMs'!A:A,'01_Raw_ATMs'!A:A,"Not Found")</f>
        <v>ATM031</v>
      </c>
      <c r="P3710" t="str">
        <f t="shared" si="405"/>
        <v>Valid</v>
      </c>
    </row>
    <row r="3711" spans="1:16">
      <c r="A3711" t="s">
        <v>3905</v>
      </c>
      <c r="B3711" t="s">
        <v>117</v>
      </c>
      <c r="C3711" s="2">
        <v>45799</v>
      </c>
      <c r="D3711" s="3">
        <v>0.9754976851851852</v>
      </c>
      <c r="E3711" t="s">
        <v>33</v>
      </c>
      <c r="F3711">
        <v>2000</v>
      </c>
      <c r="G3711" t="s">
        <v>189</v>
      </c>
      <c r="I3711">
        <f t="shared" si="399"/>
        <v>1</v>
      </c>
      <c r="J3711" t="str">
        <f t="shared" si="400"/>
        <v>OK</v>
      </c>
      <c r="K3711" t="str">
        <f t="shared" si="401"/>
        <v>Successful</v>
      </c>
      <c r="L3711" t="str">
        <f t="shared" si="402"/>
        <v>Withdrawal</v>
      </c>
      <c r="M3711" t="str">
        <f t="shared" si="403"/>
        <v>OK</v>
      </c>
      <c r="N3711" t="str">
        <f t="shared" si="404"/>
        <v>OK</v>
      </c>
      <c r="O3711" t="str">
        <f>_xlfn.XLOOKUP(B3711,'01_Raw_ATMs'!A:A,'01_Raw_ATMs'!A:A,"Not Found")</f>
        <v>ATM037</v>
      </c>
      <c r="P3711" t="str">
        <f t="shared" si="405"/>
        <v>Valid</v>
      </c>
    </row>
    <row r="3712" spans="1:16">
      <c r="A3712" t="s">
        <v>3906</v>
      </c>
      <c r="B3712" t="s">
        <v>160</v>
      </c>
      <c r="C3712" s="2">
        <v>45863</v>
      </c>
      <c r="D3712" s="3">
        <v>0.92439814814814814</v>
      </c>
      <c r="E3712" t="s">
        <v>194</v>
      </c>
      <c r="F3712">
        <v>0</v>
      </c>
      <c r="G3712" t="s">
        <v>189</v>
      </c>
      <c r="I3712">
        <f t="shared" si="399"/>
        <v>1</v>
      </c>
      <c r="J3712" t="str">
        <f t="shared" si="400"/>
        <v>OK</v>
      </c>
      <c r="K3712" t="str">
        <f t="shared" si="401"/>
        <v>Successful</v>
      </c>
      <c r="L3712" t="str">
        <f t="shared" si="402"/>
        <v>Balance Inquiry</v>
      </c>
      <c r="M3712" t="str">
        <f t="shared" si="403"/>
        <v>OK</v>
      </c>
      <c r="N3712" t="str">
        <f t="shared" si="404"/>
        <v>OK</v>
      </c>
      <c r="O3712" t="str">
        <f>_xlfn.XLOOKUP(B3712,'01_Raw_ATMs'!A:A,'01_Raw_ATMs'!A:A,"Not Found")</f>
        <v>ATM080</v>
      </c>
      <c r="P3712" t="str">
        <f t="shared" si="405"/>
        <v>Valid</v>
      </c>
    </row>
    <row r="3713" spans="1:16">
      <c r="A3713" t="s">
        <v>3907</v>
      </c>
      <c r="B3713" t="s">
        <v>178</v>
      </c>
      <c r="C3713" s="2">
        <v>45922</v>
      </c>
      <c r="D3713" s="3">
        <v>0.40260416666666671</v>
      </c>
      <c r="E3713" t="s">
        <v>33</v>
      </c>
      <c r="F3713">
        <v>500</v>
      </c>
      <c r="G3713" t="s">
        <v>189</v>
      </c>
      <c r="I3713">
        <f t="shared" si="399"/>
        <v>1</v>
      </c>
      <c r="J3713" t="str">
        <f t="shared" si="400"/>
        <v>OK</v>
      </c>
      <c r="K3713" t="str">
        <f t="shared" si="401"/>
        <v>Successful</v>
      </c>
      <c r="L3713" t="str">
        <f t="shared" si="402"/>
        <v>Withdrawal</v>
      </c>
      <c r="M3713" t="str">
        <f t="shared" si="403"/>
        <v>OK</v>
      </c>
      <c r="N3713" t="str">
        <f t="shared" si="404"/>
        <v>OK</v>
      </c>
      <c r="O3713" t="str">
        <f>_xlfn.XLOOKUP(B3713,'01_Raw_ATMs'!A:A,'01_Raw_ATMs'!A:A,"Not Found")</f>
        <v>ATM098</v>
      </c>
      <c r="P3713" t="str">
        <f t="shared" si="405"/>
        <v>Valid</v>
      </c>
    </row>
    <row r="3714" spans="1:16">
      <c r="A3714" t="s">
        <v>3908</v>
      </c>
      <c r="B3714" t="s">
        <v>117</v>
      </c>
      <c r="C3714" s="2">
        <v>46147</v>
      </c>
      <c r="D3714" s="3">
        <v>0.76809027777777783</v>
      </c>
      <c r="E3714" t="s">
        <v>194</v>
      </c>
      <c r="F3714">
        <v>0</v>
      </c>
      <c r="G3714" t="s">
        <v>189</v>
      </c>
      <c r="I3714">
        <f t="shared" si="399"/>
        <v>1</v>
      </c>
      <c r="J3714" t="str">
        <f t="shared" si="400"/>
        <v>OK</v>
      </c>
      <c r="K3714" t="str">
        <f t="shared" si="401"/>
        <v>Successful</v>
      </c>
      <c r="L3714" t="str">
        <f t="shared" si="402"/>
        <v>Balance Inquiry</v>
      </c>
      <c r="M3714" t="str">
        <f t="shared" si="403"/>
        <v>OK</v>
      </c>
      <c r="N3714" t="str">
        <f t="shared" si="404"/>
        <v>OK</v>
      </c>
      <c r="O3714" t="str">
        <f>_xlfn.XLOOKUP(B3714,'01_Raw_ATMs'!A:A,'01_Raw_ATMs'!A:A,"Not Found")</f>
        <v>ATM037</v>
      </c>
      <c r="P3714" t="str">
        <f t="shared" si="405"/>
        <v>Valid</v>
      </c>
    </row>
    <row r="3715" spans="1:16">
      <c r="A3715" t="s">
        <v>3909</v>
      </c>
      <c r="B3715" t="s">
        <v>162</v>
      </c>
      <c r="C3715" s="2">
        <v>45775</v>
      </c>
      <c r="D3715" s="3">
        <v>0.26460648148148153</v>
      </c>
      <c r="E3715" t="s">
        <v>194</v>
      </c>
      <c r="F3715">
        <v>0</v>
      </c>
      <c r="G3715" t="s">
        <v>189</v>
      </c>
      <c r="I3715">
        <f t="shared" ref="I3715:I3778" si="406">COUNTIF($A:$A,A3715)</f>
        <v>1</v>
      </c>
      <c r="J3715" t="str">
        <f t="shared" ref="J3715:J3778" si="407">IF(AND(TRIM(G3715)="Failed",H3715=""),"Problem","OK")</f>
        <v>OK</v>
      </c>
      <c r="K3715" t="str">
        <f t="shared" ref="K3715:K3778" si="408">PROPER(TRIM(G3715))</f>
        <v>Successful</v>
      </c>
      <c r="L3715" t="str">
        <f t="shared" ref="L3715:L3778" si="409">PROPER(TRIM(E3715))</f>
        <v>Balance Inquiry</v>
      </c>
      <c r="M3715" t="str">
        <f t="shared" ref="M3715:M3778" si="410">IF(OR(E3715="Withdrawal",E3715="Cash Deposit"),IF(F3715&gt;0,"OK","Problem"),IF(F3715=0,"OK","Problem"))</f>
        <v>OK</v>
      </c>
      <c r="N3715" t="str">
        <f t="shared" ref="N3715:N3778" si="411">IF(AND(C3715&gt;=DATE(2025,1,1),C3715&lt;=DATE(2026,6,30)),"OK","Problem")</f>
        <v>OK</v>
      </c>
      <c r="O3715" t="str">
        <f>_xlfn.XLOOKUP(B3715,'01_Raw_ATMs'!A:A,'01_Raw_ATMs'!A:A,"Not Found")</f>
        <v>ATM082</v>
      </c>
      <c r="P3715" t="str">
        <f t="shared" ref="P3715:P3778" si="412">IF(B3715="","Missing ATM_ID","Valid")</f>
        <v>Valid</v>
      </c>
    </row>
    <row r="3716" spans="1:16">
      <c r="A3716" t="s">
        <v>3910</v>
      </c>
      <c r="B3716" t="s">
        <v>84</v>
      </c>
      <c r="C3716" s="2">
        <v>46064</v>
      </c>
      <c r="D3716" s="3">
        <v>0.79038194444444443</v>
      </c>
      <c r="E3716" t="s">
        <v>33</v>
      </c>
      <c r="F3716">
        <v>500</v>
      </c>
      <c r="G3716" t="s">
        <v>189</v>
      </c>
      <c r="I3716">
        <f t="shared" si="406"/>
        <v>1</v>
      </c>
      <c r="J3716" t="str">
        <f t="shared" si="407"/>
        <v>OK</v>
      </c>
      <c r="K3716" t="str">
        <f t="shared" si="408"/>
        <v>Successful</v>
      </c>
      <c r="L3716" t="str">
        <f t="shared" si="409"/>
        <v>Withdrawal</v>
      </c>
      <c r="M3716" t="str">
        <f t="shared" si="410"/>
        <v>OK</v>
      </c>
      <c r="N3716" t="str">
        <f t="shared" si="411"/>
        <v>OK</v>
      </c>
      <c r="O3716" t="str">
        <f>_xlfn.XLOOKUP(B3716,'01_Raw_ATMs'!A:A,'01_Raw_ATMs'!A:A,"Not Found")</f>
        <v>ATM009</v>
      </c>
      <c r="P3716" t="str">
        <f t="shared" si="412"/>
        <v>Valid</v>
      </c>
    </row>
    <row r="3717" spans="1:16">
      <c r="A3717" t="s">
        <v>3911</v>
      </c>
      <c r="B3717" t="s">
        <v>96</v>
      </c>
      <c r="C3717" s="2">
        <v>46068</v>
      </c>
      <c r="D3717" s="3">
        <v>0.52552083333333333</v>
      </c>
      <c r="E3717" t="s">
        <v>33</v>
      </c>
      <c r="F3717">
        <v>2500</v>
      </c>
      <c r="G3717" t="s">
        <v>189</v>
      </c>
      <c r="I3717">
        <f t="shared" si="406"/>
        <v>1</v>
      </c>
      <c r="J3717" t="str">
        <f t="shared" si="407"/>
        <v>OK</v>
      </c>
      <c r="K3717" t="str">
        <f t="shared" si="408"/>
        <v>Successful</v>
      </c>
      <c r="L3717" t="str">
        <f t="shared" si="409"/>
        <v>Withdrawal</v>
      </c>
      <c r="M3717" t="str">
        <f t="shared" si="410"/>
        <v>OK</v>
      </c>
      <c r="N3717" t="str">
        <f t="shared" si="411"/>
        <v>OK</v>
      </c>
      <c r="O3717" t="str">
        <f>_xlfn.XLOOKUP(B3717,'01_Raw_ATMs'!A:A,'01_Raw_ATMs'!A:A,"Not Found")</f>
        <v>ATM018</v>
      </c>
      <c r="P3717" t="str">
        <f t="shared" si="412"/>
        <v>Valid</v>
      </c>
    </row>
    <row r="3718" spans="1:16">
      <c r="A3718" t="s">
        <v>3912</v>
      </c>
      <c r="B3718" t="s">
        <v>124</v>
      </c>
      <c r="C3718" s="2">
        <v>46124</v>
      </c>
      <c r="D3718" s="3">
        <v>0.8742361111111111</v>
      </c>
      <c r="E3718" t="s">
        <v>33</v>
      </c>
      <c r="F3718">
        <v>3000</v>
      </c>
      <c r="G3718" t="s">
        <v>189</v>
      </c>
      <c r="I3718">
        <f t="shared" si="406"/>
        <v>1</v>
      </c>
      <c r="J3718" t="str">
        <f t="shared" si="407"/>
        <v>OK</v>
      </c>
      <c r="K3718" t="str">
        <f t="shared" si="408"/>
        <v>Successful</v>
      </c>
      <c r="L3718" t="str">
        <f t="shared" si="409"/>
        <v>Withdrawal</v>
      </c>
      <c r="M3718" t="str">
        <f t="shared" si="410"/>
        <v>OK</v>
      </c>
      <c r="N3718" t="str">
        <f t="shared" si="411"/>
        <v>OK</v>
      </c>
      <c r="O3718" t="str">
        <f>_xlfn.XLOOKUP(B3718,'01_Raw_ATMs'!A:A,'01_Raw_ATMs'!A:A,"Not Found")</f>
        <v>ATM044</v>
      </c>
      <c r="P3718" t="str">
        <f t="shared" si="412"/>
        <v>Valid</v>
      </c>
    </row>
    <row r="3719" spans="1:16">
      <c r="A3719" t="s">
        <v>3913</v>
      </c>
      <c r="B3719" t="s">
        <v>145</v>
      </c>
      <c r="C3719" s="2">
        <v>45869</v>
      </c>
      <c r="D3719" s="3">
        <v>0.58130787037037035</v>
      </c>
      <c r="E3719" t="s">
        <v>33</v>
      </c>
      <c r="F3719">
        <v>1000</v>
      </c>
      <c r="G3719" t="s">
        <v>189</v>
      </c>
      <c r="I3719">
        <f t="shared" si="406"/>
        <v>1</v>
      </c>
      <c r="J3719" t="str">
        <f t="shared" si="407"/>
        <v>OK</v>
      </c>
      <c r="K3719" t="str">
        <f t="shared" si="408"/>
        <v>Successful</v>
      </c>
      <c r="L3719" t="str">
        <f t="shared" si="409"/>
        <v>Withdrawal</v>
      </c>
      <c r="M3719" t="str">
        <f t="shared" si="410"/>
        <v>OK</v>
      </c>
      <c r="N3719" t="str">
        <f t="shared" si="411"/>
        <v>OK</v>
      </c>
      <c r="O3719" t="str">
        <f>_xlfn.XLOOKUP(B3719,'01_Raw_ATMs'!A:A,'01_Raw_ATMs'!A:A,"Not Found")</f>
        <v>ATM065</v>
      </c>
      <c r="P3719" t="str">
        <f t="shared" si="412"/>
        <v>Valid</v>
      </c>
    </row>
    <row r="3720" spans="1:16">
      <c r="A3720" t="s">
        <v>3914</v>
      </c>
      <c r="B3720" t="s">
        <v>132</v>
      </c>
      <c r="C3720" s="2">
        <v>46141</v>
      </c>
      <c r="D3720" s="3">
        <v>0.74462962962962964</v>
      </c>
      <c r="E3720" t="s">
        <v>33</v>
      </c>
      <c r="F3720">
        <v>6000</v>
      </c>
      <c r="G3720" t="s">
        <v>189</v>
      </c>
      <c r="I3720">
        <f t="shared" si="406"/>
        <v>1</v>
      </c>
      <c r="J3720" t="str">
        <f t="shared" si="407"/>
        <v>OK</v>
      </c>
      <c r="K3720" t="str">
        <f t="shared" si="408"/>
        <v>Successful</v>
      </c>
      <c r="L3720" t="str">
        <f t="shared" si="409"/>
        <v>Withdrawal</v>
      </c>
      <c r="M3720" t="str">
        <f t="shared" si="410"/>
        <v>OK</v>
      </c>
      <c r="N3720" t="str">
        <f t="shared" si="411"/>
        <v>OK</v>
      </c>
      <c r="O3720" t="str">
        <f>_xlfn.XLOOKUP(B3720,'01_Raw_ATMs'!A:A,'01_Raw_ATMs'!A:A,"Not Found")</f>
        <v>ATM052</v>
      </c>
      <c r="P3720" t="str">
        <f t="shared" si="412"/>
        <v>Valid</v>
      </c>
    </row>
    <row r="3721" spans="1:16">
      <c r="A3721" t="s">
        <v>3915</v>
      </c>
      <c r="B3721" t="s">
        <v>162</v>
      </c>
      <c r="C3721" s="2">
        <v>46054</v>
      </c>
      <c r="D3721" s="3">
        <v>0.86380787037037032</v>
      </c>
      <c r="E3721" t="s">
        <v>33</v>
      </c>
      <c r="F3721">
        <v>1500</v>
      </c>
      <c r="G3721" t="s">
        <v>189</v>
      </c>
      <c r="I3721">
        <f t="shared" si="406"/>
        <v>1</v>
      </c>
      <c r="J3721" t="str">
        <f t="shared" si="407"/>
        <v>OK</v>
      </c>
      <c r="K3721" t="str">
        <f t="shared" si="408"/>
        <v>Successful</v>
      </c>
      <c r="L3721" t="str">
        <f t="shared" si="409"/>
        <v>Withdrawal</v>
      </c>
      <c r="M3721" t="str">
        <f t="shared" si="410"/>
        <v>OK</v>
      </c>
      <c r="N3721" t="str">
        <f t="shared" si="411"/>
        <v>OK</v>
      </c>
      <c r="O3721" t="str">
        <f>_xlfn.XLOOKUP(B3721,'01_Raw_ATMs'!A:A,'01_Raw_ATMs'!A:A,"Not Found")</f>
        <v>ATM082</v>
      </c>
      <c r="P3721" t="str">
        <f t="shared" si="412"/>
        <v>Valid</v>
      </c>
    </row>
    <row r="3722" spans="1:16">
      <c r="A3722" t="s">
        <v>3916</v>
      </c>
      <c r="B3722" t="s">
        <v>107</v>
      </c>
      <c r="C3722" s="2">
        <v>45751</v>
      </c>
      <c r="D3722" s="3">
        <v>0.89703703703703708</v>
      </c>
      <c r="E3722" t="s">
        <v>33</v>
      </c>
      <c r="F3722">
        <v>10000</v>
      </c>
      <c r="G3722" t="s">
        <v>189</v>
      </c>
      <c r="I3722">
        <f t="shared" si="406"/>
        <v>1</v>
      </c>
      <c r="J3722" t="str">
        <f t="shared" si="407"/>
        <v>OK</v>
      </c>
      <c r="K3722" t="str">
        <f t="shared" si="408"/>
        <v>Successful</v>
      </c>
      <c r="L3722" t="str">
        <f t="shared" si="409"/>
        <v>Withdrawal</v>
      </c>
      <c r="M3722" t="str">
        <f t="shared" si="410"/>
        <v>OK</v>
      </c>
      <c r="N3722" t="str">
        <f t="shared" si="411"/>
        <v>OK</v>
      </c>
      <c r="O3722" t="str">
        <f>_xlfn.XLOOKUP(B3722,'01_Raw_ATMs'!A:A,'01_Raw_ATMs'!A:A,"Not Found")</f>
        <v>ATM027</v>
      </c>
      <c r="P3722" t="str">
        <f t="shared" si="412"/>
        <v>Valid</v>
      </c>
    </row>
    <row r="3723" spans="1:16">
      <c r="A3723" t="s">
        <v>3917</v>
      </c>
      <c r="B3723" t="s">
        <v>127</v>
      </c>
      <c r="C3723" s="2">
        <v>45807</v>
      </c>
      <c r="D3723" s="3">
        <v>0.79813657407407412</v>
      </c>
      <c r="E3723" t="s">
        <v>33</v>
      </c>
      <c r="F3723">
        <v>3000</v>
      </c>
      <c r="G3723" t="s">
        <v>189</v>
      </c>
      <c r="I3723">
        <f t="shared" si="406"/>
        <v>1</v>
      </c>
      <c r="J3723" t="str">
        <f t="shared" si="407"/>
        <v>OK</v>
      </c>
      <c r="K3723" t="str">
        <f t="shared" si="408"/>
        <v>Successful</v>
      </c>
      <c r="L3723" t="str">
        <f t="shared" si="409"/>
        <v>Withdrawal</v>
      </c>
      <c r="M3723" t="str">
        <f t="shared" si="410"/>
        <v>OK</v>
      </c>
      <c r="N3723" t="str">
        <f t="shared" si="411"/>
        <v>OK</v>
      </c>
      <c r="O3723" t="str">
        <f>_xlfn.XLOOKUP(B3723,'01_Raw_ATMs'!A:A,'01_Raw_ATMs'!A:A,"Not Found")</f>
        <v>ATM047</v>
      </c>
      <c r="P3723" t="str">
        <f t="shared" si="412"/>
        <v>Valid</v>
      </c>
    </row>
    <row r="3724" spans="1:16">
      <c r="A3724" t="s">
        <v>3918</v>
      </c>
      <c r="B3724" t="s">
        <v>156</v>
      </c>
      <c r="C3724" s="2">
        <v>45828</v>
      </c>
      <c r="D3724" s="3">
        <v>0.98034722222222226</v>
      </c>
      <c r="E3724" t="s">
        <v>33</v>
      </c>
      <c r="F3724">
        <v>500</v>
      </c>
      <c r="G3724" t="s">
        <v>189</v>
      </c>
      <c r="I3724">
        <f t="shared" si="406"/>
        <v>1</v>
      </c>
      <c r="J3724" t="str">
        <f t="shared" si="407"/>
        <v>OK</v>
      </c>
      <c r="K3724" t="str">
        <f t="shared" si="408"/>
        <v>Successful</v>
      </c>
      <c r="L3724" t="str">
        <f t="shared" si="409"/>
        <v>Withdrawal</v>
      </c>
      <c r="M3724" t="str">
        <f t="shared" si="410"/>
        <v>OK</v>
      </c>
      <c r="N3724" t="str">
        <f t="shared" si="411"/>
        <v>OK</v>
      </c>
      <c r="O3724" t="str">
        <f>_xlfn.XLOOKUP(B3724,'01_Raw_ATMs'!A:A,'01_Raw_ATMs'!A:A,"Not Found")</f>
        <v>ATM076</v>
      </c>
      <c r="P3724" t="str">
        <f t="shared" si="412"/>
        <v>Valid</v>
      </c>
    </row>
    <row r="3725" spans="1:16">
      <c r="A3725" t="s">
        <v>3919</v>
      </c>
      <c r="B3725" t="s">
        <v>77</v>
      </c>
      <c r="C3725" s="2">
        <v>45802</v>
      </c>
      <c r="D3725" s="3">
        <v>5.9513888888888887E-2</v>
      </c>
      <c r="E3725" t="s">
        <v>33</v>
      </c>
      <c r="F3725">
        <v>2500</v>
      </c>
      <c r="G3725" t="s">
        <v>189</v>
      </c>
      <c r="I3725">
        <f t="shared" si="406"/>
        <v>1</v>
      </c>
      <c r="J3725" t="str">
        <f t="shared" si="407"/>
        <v>OK</v>
      </c>
      <c r="K3725" t="str">
        <f t="shared" si="408"/>
        <v>Successful</v>
      </c>
      <c r="L3725" t="str">
        <f t="shared" si="409"/>
        <v>Withdrawal</v>
      </c>
      <c r="M3725" t="str">
        <f t="shared" si="410"/>
        <v>OK</v>
      </c>
      <c r="N3725" t="str">
        <f t="shared" si="411"/>
        <v>OK</v>
      </c>
      <c r="O3725" t="str">
        <f>_xlfn.XLOOKUP(B3725,'01_Raw_ATMs'!A:A,'01_Raw_ATMs'!A:A,"Not Found")</f>
        <v>ATM005</v>
      </c>
      <c r="P3725" t="str">
        <f t="shared" si="412"/>
        <v>Valid</v>
      </c>
    </row>
    <row r="3726" spans="1:16">
      <c r="A3726" t="s">
        <v>3920</v>
      </c>
      <c r="B3726" t="s">
        <v>129</v>
      </c>
      <c r="C3726" s="2">
        <v>45675</v>
      </c>
      <c r="D3726" s="3">
        <v>0.5257060185185185</v>
      </c>
      <c r="E3726" t="s">
        <v>33</v>
      </c>
      <c r="F3726">
        <v>3000</v>
      </c>
      <c r="G3726" t="s">
        <v>189</v>
      </c>
      <c r="I3726">
        <f t="shared" si="406"/>
        <v>1</v>
      </c>
      <c r="J3726" t="str">
        <f t="shared" si="407"/>
        <v>OK</v>
      </c>
      <c r="K3726" t="str">
        <f t="shared" si="408"/>
        <v>Successful</v>
      </c>
      <c r="L3726" t="str">
        <f t="shared" si="409"/>
        <v>Withdrawal</v>
      </c>
      <c r="M3726" t="str">
        <f t="shared" si="410"/>
        <v>OK</v>
      </c>
      <c r="N3726" t="str">
        <f t="shared" si="411"/>
        <v>OK</v>
      </c>
      <c r="O3726" t="str">
        <f>_xlfn.XLOOKUP(B3726,'01_Raw_ATMs'!A:A,'01_Raw_ATMs'!A:A,"Not Found")</f>
        <v>ATM049</v>
      </c>
      <c r="P3726" t="str">
        <f t="shared" si="412"/>
        <v>Valid</v>
      </c>
    </row>
    <row r="3727" spans="1:16">
      <c r="A3727" t="s">
        <v>3921</v>
      </c>
      <c r="B3727" t="s">
        <v>98</v>
      </c>
      <c r="C3727" s="2">
        <v>46165</v>
      </c>
      <c r="D3727" s="3">
        <v>0.85116898148148146</v>
      </c>
      <c r="E3727" t="s">
        <v>33</v>
      </c>
      <c r="F3727">
        <v>500</v>
      </c>
      <c r="G3727" t="s">
        <v>189</v>
      </c>
      <c r="I3727">
        <f t="shared" si="406"/>
        <v>1</v>
      </c>
      <c r="J3727" t="str">
        <f t="shared" si="407"/>
        <v>OK</v>
      </c>
      <c r="K3727" t="str">
        <f t="shared" si="408"/>
        <v>Successful</v>
      </c>
      <c r="L3727" t="str">
        <f t="shared" si="409"/>
        <v>Withdrawal</v>
      </c>
      <c r="M3727" t="str">
        <f t="shared" si="410"/>
        <v>OK</v>
      </c>
      <c r="N3727" t="str">
        <f t="shared" si="411"/>
        <v>OK</v>
      </c>
      <c r="O3727" t="str">
        <f>_xlfn.XLOOKUP(B3727,'01_Raw_ATMs'!A:A,'01_Raw_ATMs'!A:A,"Not Found")</f>
        <v>ATM019</v>
      </c>
      <c r="P3727" t="str">
        <f t="shared" si="412"/>
        <v>Valid</v>
      </c>
    </row>
    <row r="3728" spans="1:16">
      <c r="A3728" t="s">
        <v>3922</v>
      </c>
      <c r="B3728" t="s">
        <v>170</v>
      </c>
      <c r="C3728" s="2">
        <v>45860</v>
      </c>
      <c r="D3728" s="3">
        <v>0.97288194444444442</v>
      </c>
      <c r="E3728" t="s">
        <v>33</v>
      </c>
      <c r="F3728">
        <v>10000</v>
      </c>
      <c r="G3728" t="s">
        <v>189</v>
      </c>
      <c r="I3728">
        <f t="shared" si="406"/>
        <v>1</v>
      </c>
      <c r="J3728" t="str">
        <f t="shared" si="407"/>
        <v>OK</v>
      </c>
      <c r="K3728" t="str">
        <f t="shared" si="408"/>
        <v>Successful</v>
      </c>
      <c r="L3728" t="str">
        <f t="shared" si="409"/>
        <v>Withdrawal</v>
      </c>
      <c r="M3728" t="str">
        <f t="shared" si="410"/>
        <v>OK</v>
      </c>
      <c r="N3728" t="str">
        <f t="shared" si="411"/>
        <v>OK</v>
      </c>
      <c r="O3728" t="str">
        <f>_xlfn.XLOOKUP(B3728,'01_Raw_ATMs'!A:A,'01_Raw_ATMs'!A:A,"Not Found")</f>
        <v>ATM090</v>
      </c>
      <c r="P3728" t="str">
        <f t="shared" si="412"/>
        <v>Valid</v>
      </c>
    </row>
    <row r="3729" spans="1:16">
      <c r="A3729" t="s">
        <v>3923</v>
      </c>
      <c r="B3729" t="s">
        <v>129</v>
      </c>
      <c r="C3729" s="2">
        <v>45863</v>
      </c>
      <c r="D3729" s="3">
        <v>0.7958101851851852</v>
      </c>
      <c r="E3729" t="s">
        <v>33</v>
      </c>
      <c r="F3729">
        <v>500</v>
      </c>
      <c r="G3729" t="s">
        <v>189</v>
      </c>
      <c r="I3729">
        <f t="shared" si="406"/>
        <v>1</v>
      </c>
      <c r="J3729" t="str">
        <f t="shared" si="407"/>
        <v>OK</v>
      </c>
      <c r="K3729" t="str">
        <f t="shared" si="408"/>
        <v>Successful</v>
      </c>
      <c r="L3729" t="str">
        <f t="shared" si="409"/>
        <v>Withdrawal</v>
      </c>
      <c r="M3729" t="str">
        <f t="shared" si="410"/>
        <v>OK</v>
      </c>
      <c r="N3729" t="str">
        <f t="shared" si="411"/>
        <v>OK</v>
      </c>
      <c r="O3729" t="str">
        <f>_xlfn.XLOOKUP(B3729,'01_Raw_ATMs'!A:A,'01_Raw_ATMs'!A:A,"Not Found")</f>
        <v>ATM049</v>
      </c>
      <c r="P3729" t="str">
        <f t="shared" si="412"/>
        <v>Valid</v>
      </c>
    </row>
    <row r="3730" spans="1:16">
      <c r="A3730" t="s">
        <v>3924</v>
      </c>
      <c r="B3730" t="s">
        <v>148</v>
      </c>
      <c r="C3730" s="2">
        <v>45898</v>
      </c>
      <c r="D3730" s="3">
        <v>0.22815972222222219</v>
      </c>
      <c r="E3730" t="s">
        <v>33</v>
      </c>
      <c r="F3730">
        <v>500</v>
      </c>
      <c r="G3730" t="s">
        <v>189</v>
      </c>
      <c r="I3730">
        <f t="shared" si="406"/>
        <v>1</v>
      </c>
      <c r="J3730" t="str">
        <f t="shared" si="407"/>
        <v>OK</v>
      </c>
      <c r="K3730" t="str">
        <f t="shared" si="408"/>
        <v>Successful</v>
      </c>
      <c r="L3730" t="str">
        <f t="shared" si="409"/>
        <v>Withdrawal</v>
      </c>
      <c r="M3730" t="str">
        <f t="shared" si="410"/>
        <v>OK</v>
      </c>
      <c r="N3730" t="str">
        <f t="shared" si="411"/>
        <v>OK</v>
      </c>
      <c r="O3730" t="str">
        <f>_xlfn.XLOOKUP(B3730,'01_Raw_ATMs'!A:A,'01_Raw_ATMs'!A:A,"Not Found")</f>
        <v>ATM068</v>
      </c>
      <c r="P3730" t="str">
        <f t="shared" si="412"/>
        <v>Valid</v>
      </c>
    </row>
    <row r="3731" spans="1:16">
      <c r="A3731" t="s">
        <v>3925</v>
      </c>
      <c r="B3731" t="s">
        <v>120</v>
      </c>
      <c r="C3731" s="2">
        <v>46202</v>
      </c>
      <c r="D3731" s="3">
        <v>0.9246875</v>
      </c>
      <c r="E3731" t="s">
        <v>33</v>
      </c>
      <c r="F3731">
        <v>2000</v>
      </c>
      <c r="G3731" t="s">
        <v>189</v>
      </c>
      <c r="I3731">
        <f t="shared" si="406"/>
        <v>1</v>
      </c>
      <c r="J3731" t="str">
        <f t="shared" si="407"/>
        <v>OK</v>
      </c>
      <c r="K3731" t="str">
        <f t="shared" si="408"/>
        <v>Successful</v>
      </c>
      <c r="L3731" t="str">
        <f t="shared" si="409"/>
        <v>Withdrawal</v>
      </c>
      <c r="M3731" t="str">
        <f t="shared" si="410"/>
        <v>OK</v>
      </c>
      <c r="N3731" t="str">
        <f t="shared" si="411"/>
        <v>OK</v>
      </c>
      <c r="O3731" t="str">
        <f>_xlfn.XLOOKUP(B3731,'01_Raw_ATMs'!A:A,'01_Raw_ATMs'!A:A,"Not Found")</f>
        <v>ATM040</v>
      </c>
      <c r="P3731" t="str">
        <f t="shared" si="412"/>
        <v>Valid</v>
      </c>
    </row>
    <row r="3732" spans="1:16">
      <c r="A3732" t="s">
        <v>3926</v>
      </c>
      <c r="B3732" t="s">
        <v>116</v>
      </c>
      <c r="C3732" s="2">
        <v>45724</v>
      </c>
      <c r="D3732" s="3">
        <v>0.53932870370370367</v>
      </c>
      <c r="E3732" t="s">
        <v>194</v>
      </c>
      <c r="F3732">
        <v>0</v>
      </c>
      <c r="G3732" t="s">
        <v>189</v>
      </c>
      <c r="I3732">
        <f t="shared" si="406"/>
        <v>1</v>
      </c>
      <c r="J3732" t="str">
        <f t="shared" si="407"/>
        <v>OK</v>
      </c>
      <c r="K3732" t="str">
        <f t="shared" si="408"/>
        <v>Successful</v>
      </c>
      <c r="L3732" t="str">
        <f t="shared" si="409"/>
        <v>Balance Inquiry</v>
      </c>
      <c r="M3732" t="str">
        <f t="shared" si="410"/>
        <v>OK</v>
      </c>
      <c r="N3732" t="str">
        <f t="shared" si="411"/>
        <v>OK</v>
      </c>
      <c r="O3732" t="str">
        <f>_xlfn.XLOOKUP(B3732,'01_Raw_ATMs'!A:A,'01_Raw_ATMs'!A:A,"Not Found")</f>
        <v>ATM036</v>
      </c>
      <c r="P3732" t="str">
        <f t="shared" si="412"/>
        <v>Valid</v>
      </c>
    </row>
    <row r="3733" spans="1:16">
      <c r="A3733" t="s">
        <v>3927</v>
      </c>
      <c r="B3733" t="s">
        <v>81</v>
      </c>
      <c r="C3733" s="2">
        <v>45893</v>
      </c>
      <c r="D3733" s="3">
        <v>0.17829861111111109</v>
      </c>
      <c r="E3733" t="s">
        <v>33</v>
      </c>
      <c r="F3733">
        <v>5000</v>
      </c>
      <c r="G3733" t="s">
        <v>189</v>
      </c>
      <c r="I3733">
        <f t="shared" si="406"/>
        <v>1</v>
      </c>
      <c r="J3733" t="str">
        <f t="shared" si="407"/>
        <v>OK</v>
      </c>
      <c r="K3733" t="str">
        <f t="shared" si="408"/>
        <v>Successful</v>
      </c>
      <c r="L3733" t="str">
        <f t="shared" si="409"/>
        <v>Withdrawal</v>
      </c>
      <c r="M3733" t="str">
        <f t="shared" si="410"/>
        <v>OK</v>
      </c>
      <c r="N3733" t="str">
        <f t="shared" si="411"/>
        <v>OK</v>
      </c>
      <c r="O3733" t="str">
        <f>_xlfn.XLOOKUP(B3733,'01_Raw_ATMs'!A:A,'01_Raw_ATMs'!A:A,"Not Found")</f>
        <v>ATM007</v>
      </c>
      <c r="P3733" t="str">
        <f t="shared" si="412"/>
        <v>Valid</v>
      </c>
    </row>
    <row r="3734" spans="1:16">
      <c r="A3734" t="s">
        <v>3928</v>
      </c>
      <c r="B3734" t="s">
        <v>89</v>
      </c>
      <c r="C3734" s="2">
        <v>45906</v>
      </c>
      <c r="D3734" s="3">
        <v>0.80914351851851851</v>
      </c>
      <c r="E3734" t="s">
        <v>33</v>
      </c>
      <c r="F3734">
        <v>10000</v>
      </c>
      <c r="G3734" t="s">
        <v>189</v>
      </c>
      <c r="I3734">
        <f t="shared" si="406"/>
        <v>1</v>
      </c>
      <c r="J3734" t="str">
        <f t="shared" si="407"/>
        <v>OK</v>
      </c>
      <c r="K3734" t="str">
        <f t="shared" si="408"/>
        <v>Successful</v>
      </c>
      <c r="L3734" t="str">
        <f t="shared" si="409"/>
        <v>Withdrawal</v>
      </c>
      <c r="M3734" t="str">
        <f t="shared" si="410"/>
        <v>OK</v>
      </c>
      <c r="N3734" t="str">
        <f t="shared" si="411"/>
        <v>OK</v>
      </c>
      <c r="O3734" t="str">
        <f>_xlfn.XLOOKUP(B3734,'01_Raw_ATMs'!A:A,'01_Raw_ATMs'!A:A,"Not Found")</f>
        <v>ATM012</v>
      </c>
      <c r="P3734" t="str">
        <f t="shared" si="412"/>
        <v>Valid</v>
      </c>
    </row>
    <row r="3735" spans="1:16">
      <c r="A3735" t="s">
        <v>3929</v>
      </c>
      <c r="B3735" t="s">
        <v>87</v>
      </c>
      <c r="C3735" s="2">
        <v>45801</v>
      </c>
      <c r="D3735" s="3">
        <v>0.98865740740740737</v>
      </c>
      <c r="E3735" t="s">
        <v>33</v>
      </c>
      <c r="F3735">
        <v>1000</v>
      </c>
      <c r="G3735" t="s">
        <v>189</v>
      </c>
      <c r="I3735">
        <f t="shared" si="406"/>
        <v>1</v>
      </c>
      <c r="J3735" t="str">
        <f t="shared" si="407"/>
        <v>OK</v>
      </c>
      <c r="K3735" t="str">
        <f t="shared" si="408"/>
        <v>Successful</v>
      </c>
      <c r="L3735" t="str">
        <f t="shared" si="409"/>
        <v>Withdrawal</v>
      </c>
      <c r="M3735" t="str">
        <f t="shared" si="410"/>
        <v>OK</v>
      </c>
      <c r="N3735" t="str">
        <f t="shared" si="411"/>
        <v>OK</v>
      </c>
      <c r="O3735" t="str">
        <f>_xlfn.XLOOKUP(B3735,'01_Raw_ATMs'!A:A,'01_Raw_ATMs'!A:A,"Not Found")</f>
        <v>ATM011</v>
      </c>
      <c r="P3735" t="str">
        <f t="shared" si="412"/>
        <v>Valid</v>
      </c>
    </row>
    <row r="3736" spans="1:16">
      <c r="A3736" t="s">
        <v>3930</v>
      </c>
      <c r="B3736" t="s">
        <v>178</v>
      </c>
      <c r="C3736" s="2">
        <v>45968</v>
      </c>
      <c r="D3736" s="3">
        <v>0.83175925925925931</v>
      </c>
      <c r="E3736" t="s">
        <v>261</v>
      </c>
      <c r="F3736">
        <v>10000</v>
      </c>
      <c r="G3736" t="s">
        <v>189</v>
      </c>
      <c r="I3736">
        <f t="shared" si="406"/>
        <v>1</v>
      </c>
      <c r="J3736" t="str">
        <f t="shared" si="407"/>
        <v>OK</v>
      </c>
      <c r="K3736" t="str">
        <f t="shared" si="408"/>
        <v>Successful</v>
      </c>
      <c r="L3736" t="str">
        <f t="shared" si="409"/>
        <v>Cash Deposit</v>
      </c>
      <c r="M3736" t="str">
        <f t="shared" si="410"/>
        <v>OK</v>
      </c>
      <c r="N3736" t="str">
        <f t="shared" si="411"/>
        <v>OK</v>
      </c>
      <c r="O3736" t="str">
        <f>_xlfn.XLOOKUP(B3736,'01_Raw_ATMs'!A:A,'01_Raw_ATMs'!A:A,"Not Found")</f>
        <v>ATM098</v>
      </c>
      <c r="P3736" t="str">
        <f t="shared" si="412"/>
        <v>Valid</v>
      </c>
    </row>
    <row r="3737" spans="1:16">
      <c r="A3737" t="s">
        <v>3931</v>
      </c>
      <c r="B3737" t="s">
        <v>125</v>
      </c>
      <c r="C3737" s="2">
        <v>45883</v>
      </c>
      <c r="D3737" s="3">
        <v>0.24577546296296299</v>
      </c>
      <c r="E3737" t="s">
        <v>261</v>
      </c>
      <c r="F3737">
        <v>1000</v>
      </c>
      <c r="G3737" t="s">
        <v>214</v>
      </c>
      <c r="H3737" t="s">
        <v>1080</v>
      </c>
      <c r="I3737">
        <f t="shared" si="406"/>
        <v>1</v>
      </c>
      <c r="J3737" t="str">
        <f t="shared" si="407"/>
        <v>OK</v>
      </c>
      <c r="K3737" t="str">
        <f t="shared" si="408"/>
        <v>Failed</v>
      </c>
      <c r="L3737" t="str">
        <f t="shared" si="409"/>
        <v>Cash Deposit</v>
      </c>
      <c r="M3737" t="str">
        <f t="shared" si="410"/>
        <v>OK</v>
      </c>
      <c r="N3737" t="str">
        <f t="shared" si="411"/>
        <v>OK</v>
      </c>
      <c r="O3737" t="str">
        <f>_xlfn.XLOOKUP(B3737,'01_Raw_ATMs'!A:A,'01_Raw_ATMs'!A:A,"Not Found")</f>
        <v>ATM045</v>
      </c>
      <c r="P3737" t="str">
        <f t="shared" si="412"/>
        <v>Valid</v>
      </c>
    </row>
    <row r="3738" spans="1:16">
      <c r="A3738" t="s">
        <v>3932</v>
      </c>
      <c r="B3738" t="s">
        <v>108</v>
      </c>
      <c r="C3738" s="2">
        <v>45908</v>
      </c>
      <c r="D3738" s="3">
        <v>2.7395833333333331E-2</v>
      </c>
      <c r="E3738" t="s">
        <v>33</v>
      </c>
      <c r="F3738">
        <v>2000</v>
      </c>
      <c r="G3738" t="s">
        <v>189</v>
      </c>
      <c r="I3738">
        <f t="shared" si="406"/>
        <v>1</v>
      </c>
      <c r="J3738" t="str">
        <f t="shared" si="407"/>
        <v>OK</v>
      </c>
      <c r="K3738" t="str">
        <f t="shared" si="408"/>
        <v>Successful</v>
      </c>
      <c r="L3738" t="str">
        <f t="shared" si="409"/>
        <v>Withdrawal</v>
      </c>
      <c r="M3738" t="str">
        <f t="shared" si="410"/>
        <v>OK</v>
      </c>
      <c r="N3738" t="str">
        <f t="shared" si="411"/>
        <v>OK</v>
      </c>
      <c r="O3738" t="str">
        <f>_xlfn.XLOOKUP(B3738,'01_Raw_ATMs'!A:A,'01_Raw_ATMs'!A:A,"Not Found")</f>
        <v>ATM028</v>
      </c>
      <c r="P3738" t="str">
        <f t="shared" si="412"/>
        <v>Valid</v>
      </c>
    </row>
    <row r="3739" spans="1:16">
      <c r="A3739" t="s">
        <v>3933</v>
      </c>
      <c r="B3739" t="s">
        <v>160</v>
      </c>
      <c r="C3739" s="2">
        <v>46173</v>
      </c>
      <c r="D3739" s="3">
        <v>0.46395833333333331</v>
      </c>
      <c r="E3739" t="s">
        <v>33</v>
      </c>
      <c r="F3739">
        <v>1000</v>
      </c>
      <c r="G3739" t="s">
        <v>189</v>
      </c>
      <c r="I3739">
        <f t="shared" si="406"/>
        <v>1</v>
      </c>
      <c r="J3739" t="str">
        <f t="shared" si="407"/>
        <v>OK</v>
      </c>
      <c r="K3739" t="str">
        <f t="shared" si="408"/>
        <v>Successful</v>
      </c>
      <c r="L3739" t="str">
        <f t="shared" si="409"/>
        <v>Withdrawal</v>
      </c>
      <c r="M3739" t="str">
        <f t="shared" si="410"/>
        <v>OK</v>
      </c>
      <c r="N3739" t="str">
        <f t="shared" si="411"/>
        <v>OK</v>
      </c>
      <c r="O3739" t="str">
        <f>_xlfn.XLOOKUP(B3739,'01_Raw_ATMs'!A:A,'01_Raw_ATMs'!A:A,"Not Found")</f>
        <v>ATM080</v>
      </c>
      <c r="P3739" t="str">
        <f t="shared" si="412"/>
        <v>Valid</v>
      </c>
    </row>
    <row r="3740" spans="1:16">
      <c r="A3740" t="s">
        <v>3934</v>
      </c>
      <c r="B3740" t="s">
        <v>96</v>
      </c>
      <c r="C3740" s="2">
        <v>46090</v>
      </c>
      <c r="D3740" s="3">
        <v>0.72946759259259264</v>
      </c>
      <c r="E3740" t="s">
        <v>194</v>
      </c>
      <c r="F3740">
        <v>0</v>
      </c>
      <c r="G3740" t="s">
        <v>189</v>
      </c>
      <c r="I3740">
        <f t="shared" si="406"/>
        <v>1</v>
      </c>
      <c r="J3740" t="str">
        <f t="shared" si="407"/>
        <v>OK</v>
      </c>
      <c r="K3740" t="str">
        <f t="shared" si="408"/>
        <v>Successful</v>
      </c>
      <c r="L3740" t="str">
        <f t="shared" si="409"/>
        <v>Balance Inquiry</v>
      </c>
      <c r="M3740" t="str">
        <f t="shared" si="410"/>
        <v>OK</v>
      </c>
      <c r="N3740" t="str">
        <f t="shared" si="411"/>
        <v>OK</v>
      </c>
      <c r="O3740" t="str">
        <f>_xlfn.XLOOKUP(B3740,'01_Raw_ATMs'!A:A,'01_Raw_ATMs'!A:A,"Not Found")</f>
        <v>ATM018</v>
      </c>
      <c r="P3740" t="str">
        <f t="shared" si="412"/>
        <v>Valid</v>
      </c>
    </row>
    <row r="3741" spans="1:16">
      <c r="A3741" t="s">
        <v>3935</v>
      </c>
      <c r="B3741" t="s">
        <v>76</v>
      </c>
      <c r="C3741" s="2">
        <v>45764</v>
      </c>
      <c r="D3741" s="3">
        <v>0.60517361111111112</v>
      </c>
      <c r="E3741" t="s">
        <v>33</v>
      </c>
      <c r="F3741">
        <v>1000</v>
      </c>
      <c r="G3741" t="s">
        <v>189</v>
      </c>
      <c r="I3741">
        <f t="shared" si="406"/>
        <v>1</v>
      </c>
      <c r="J3741" t="str">
        <f t="shared" si="407"/>
        <v>OK</v>
      </c>
      <c r="K3741" t="str">
        <f t="shared" si="408"/>
        <v>Successful</v>
      </c>
      <c r="L3741" t="str">
        <f t="shared" si="409"/>
        <v>Withdrawal</v>
      </c>
      <c r="M3741" t="str">
        <f t="shared" si="410"/>
        <v>OK</v>
      </c>
      <c r="N3741" t="str">
        <f t="shared" si="411"/>
        <v>OK</v>
      </c>
      <c r="O3741" t="str">
        <f>_xlfn.XLOOKUP(B3741,'01_Raw_ATMs'!A:A,'01_Raw_ATMs'!A:A,"Not Found")</f>
        <v>ATM004</v>
      </c>
      <c r="P3741" t="str">
        <f t="shared" si="412"/>
        <v>Valid</v>
      </c>
    </row>
    <row r="3742" spans="1:16">
      <c r="A3742" t="s">
        <v>3936</v>
      </c>
      <c r="B3742" t="s">
        <v>142</v>
      </c>
      <c r="C3742" s="2">
        <v>46065</v>
      </c>
      <c r="D3742" s="3">
        <v>0.83937499999999998</v>
      </c>
      <c r="E3742" t="s">
        <v>33</v>
      </c>
      <c r="F3742">
        <v>2000</v>
      </c>
      <c r="G3742" t="s">
        <v>189</v>
      </c>
      <c r="I3742">
        <f t="shared" si="406"/>
        <v>1</v>
      </c>
      <c r="J3742" t="str">
        <f t="shared" si="407"/>
        <v>OK</v>
      </c>
      <c r="K3742" t="str">
        <f t="shared" si="408"/>
        <v>Successful</v>
      </c>
      <c r="L3742" t="str">
        <f t="shared" si="409"/>
        <v>Withdrawal</v>
      </c>
      <c r="M3742" t="str">
        <f t="shared" si="410"/>
        <v>OK</v>
      </c>
      <c r="N3742" t="str">
        <f t="shared" si="411"/>
        <v>OK</v>
      </c>
      <c r="O3742" t="str">
        <f>_xlfn.XLOOKUP(B3742,'01_Raw_ATMs'!A:A,'01_Raw_ATMs'!A:A,"Not Found")</f>
        <v>ATM062</v>
      </c>
      <c r="P3742" t="str">
        <f t="shared" si="412"/>
        <v>Valid</v>
      </c>
    </row>
    <row r="3743" spans="1:16">
      <c r="A3743" t="s">
        <v>3937</v>
      </c>
      <c r="B3743" t="s">
        <v>111</v>
      </c>
      <c r="C3743" s="2">
        <v>46100</v>
      </c>
      <c r="D3743" s="3">
        <v>0.70673611111111112</v>
      </c>
      <c r="E3743" t="s">
        <v>33</v>
      </c>
      <c r="F3743">
        <v>500</v>
      </c>
      <c r="G3743" t="s">
        <v>189</v>
      </c>
      <c r="I3743">
        <f t="shared" si="406"/>
        <v>1</v>
      </c>
      <c r="J3743" t="str">
        <f t="shared" si="407"/>
        <v>OK</v>
      </c>
      <c r="K3743" t="str">
        <f t="shared" si="408"/>
        <v>Successful</v>
      </c>
      <c r="L3743" t="str">
        <f t="shared" si="409"/>
        <v>Withdrawal</v>
      </c>
      <c r="M3743" t="str">
        <f t="shared" si="410"/>
        <v>OK</v>
      </c>
      <c r="N3743" t="str">
        <f t="shared" si="411"/>
        <v>OK</v>
      </c>
      <c r="O3743" t="str">
        <f>_xlfn.XLOOKUP(B3743,'01_Raw_ATMs'!A:A,'01_Raw_ATMs'!A:A,"Not Found")</f>
        <v>ATM031</v>
      </c>
      <c r="P3743" t="str">
        <f t="shared" si="412"/>
        <v>Valid</v>
      </c>
    </row>
    <row r="3744" spans="1:16">
      <c r="A3744" t="s">
        <v>3938</v>
      </c>
      <c r="B3744" t="s">
        <v>164</v>
      </c>
      <c r="C3744" s="2">
        <v>46064</v>
      </c>
      <c r="D3744" s="3">
        <v>0.86851851851851847</v>
      </c>
      <c r="E3744" t="s">
        <v>33</v>
      </c>
      <c r="F3744">
        <v>4000</v>
      </c>
      <c r="G3744" t="s">
        <v>189</v>
      </c>
      <c r="I3744">
        <f t="shared" si="406"/>
        <v>1</v>
      </c>
      <c r="J3744" t="str">
        <f t="shared" si="407"/>
        <v>OK</v>
      </c>
      <c r="K3744" t="str">
        <f t="shared" si="408"/>
        <v>Successful</v>
      </c>
      <c r="L3744" t="str">
        <f t="shared" si="409"/>
        <v>Withdrawal</v>
      </c>
      <c r="M3744" t="str">
        <f t="shared" si="410"/>
        <v>OK</v>
      </c>
      <c r="N3744" t="str">
        <f t="shared" si="411"/>
        <v>OK</v>
      </c>
      <c r="O3744" t="str">
        <f>_xlfn.XLOOKUP(B3744,'01_Raw_ATMs'!A:A,'01_Raw_ATMs'!A:A,"Not Found")</f>
        <v>ATM084</v>
      </c>
      <c r="P3744" t="str">
        <f t="shared" si="412"/>
        <v>Valid</v>
      </c>
    </row>
    <row r="3745" spans="1:16">
      <c r="A3745" t="s">
        <v>3939</v>
      </c>
      <c r="B3745" t="s">
        <v>100</v>
      </c>
      <c r="C3745" s="2">
        <v>45846</v>
      </c>
      <c r="D3745" s="3">
        <v>0.60240740740740739</v>
      </c>
      <c r="E3745" t="s">
        <v>33</v>
      </c>
      <c r="F3745">
        <v>6000</v>
      </c>
      <c r="G3745" t="s">
        <v>189</v>
      </c>
      <c r="I3745">
        <f t="shared" si="406"/>
        <v>1</v>
      </c>
      <c r="J3745" t="str">
        <f t="shared" si="407"/>
        <v>OK</v>
      </c>
      <c r="K3745" t="str">
        <f t="shared" si="408"/>
        <v>Successful</v>
      </c>
      <c r="L3745" t="str">
        <f t="shared" si="409"/>
        <v>Withdrawal</v>
      </c>
      <c r="M3745" t="str">
        <f t="shared" si="410"/>
        <v>OK</v>
      </c>
      <c r="N3745" t="str">
        <f t="shared" si="411"/>
        <v>OK</v>
      </c>
      <c r="O3745" t="str">
        <f>_xlfn.XLOOKUP(B3745,'01_Raw_ATMs'!A:A,'01_Raw_ATMs'!A:A,"Not Found")</f>
        <v>ATM021</v>
      </c>
      <c r="P3745" t="str">
        <f t="shared" si="412"/>
        <v>Valid</v>
      </c>
    </row>
    <row r="3746" spans="1:16">
      <c r="A3746" t="s">
        <v>3940</v>
      </c>
      <c r="B3746" t="s">
        <v>170</v>
      </c>
      <c r="C3746" s="2">
        <v>45857</v>
      </c>
      <c r="D3746" s="3">
        <v>0.64241898148148147</v>
      </c>
      <c r="E3746" t="s">
        <v>211</v>
      </c>
      <c r="F3746">
        <v>0</v>
      </c>
      <c r="G3746" t="s">
        <v>214</v>
      </c>
      <c r="H3746" t="s">
        <v>42</v>
      </c>
      <c r="I3746">
        <f t="shared" si="406"/>
        <v>1</v>
      </c>
      <c r="J3746" t="str">
        <f t="shared" si="407"/>
        <v>OK</v>
      </c>
      <c r="K3746" t="str">
        <f t="shared" si="408"/>
        <v>Failed</v>
      </c>
      <c r="L3746" t="str">
        <f t="shared" si="409"/>
        <v>Mini Statement</v>
      </c>
      <c r="M3746" t="str">
        <f t="shared" si="410"/>
        <v>OK</v>
      </c>
      <c r="N3746" t="str">
        <f t="shared" si="411"/>
        <v>OK</v>
      </c>
      <c r="O3746" t="str">
        <f>_xlfn.XLOOKUP(B3746,'01_Raw_ATMs'!A:A,'01_Raw_ATMs'!A:A,"Not Found")</f>
        <v>ATM090</v>
      </c>
      <c r="P3746" t="str">
        <f t="shared" si="412"/>
        <v>Valid</v>
      </c>
    </row>
    <row r="3747" spans="1:16">
      <c r="A3747" t="s">
        <v>3941</v>
      </c>
      <c r="B3747" t="s">
        <v>101</v>
      </c>
      <c r="C3747" s="2">
        <v>45849</v>
      </c>
      <c r="D3747" s="3">
        <v>0.69557870370370367</v>
      </c>
      <c r="E3747" t="s">
        <v>33</v>
      </c>
      <c r="F3747">
        <v>6000</v>
      </c>
      <c r="G3747" t="s">
        <v>214</v>
      </c>
      <c r="H3747" t="s">
        <v>1103</v>
      </c>
      <c r="I3747">
        <f t="shared" si="406"/>
        <v>1</v>
      </c>
      <c r="J3747" t="str">
        <f t="shared" si="407"/>
        <v>OK</v>
      </c>
      <c r="K3747" t="str">
        <f t="shared" si="408"/>
        <v>Failed</v>
      </c>
      <c r="L3747" t="str">
        <f t="shared" si="409"/>
        <v>Withdrawal</v>
      </c>
      <c r="M3747" t="str">
        <f t="shared" si="410"/>
        <v>OK</v>
      </c>
      <c r="N3747" t="str">
        <f t="shared" si="411"/>
        <v>OK</v>
      </c>
      <c r="O3747" t="str">
        <f>_xlfn.XLOOKUP(B3747,'01_Raw_ATMs'!A:A,'01_Raw_ATMs'!A:A,"Not Found")</f>
        <v>ATM022</v>
      </c>
      <c r="P3747" t="str">
        <f t="shared" si="412"/>
        <v>Valid</v>
      </c>
    </row>
    <row r="3748" spans="1:16">
      <c r="A3748" t="s">
        <v>3942</v>
      </c>
      <c r="B3748" t="s">
        <v>140</v>
      </c>
      <c r="C3748" s="2">
        <v>45956</v>
      </c>
      <c r="D3748" s="3">
        <v>0.71934027777777776</v>
      </c>
      <c r="E3748" t="s">
        <v>33</v>
      </c>
      <c r="F3748">
        <v>6000</v>
      </c>
      <c r="G3748" t="s">
        <v>189</v>
      </c>
      <c r="I3748">
        <f t="shared" si="406"/>
        <v>1</v>
      </c>
      <c r="J3748" t="str">
        <f t="shared" si="407"/>
        <v>OK</v>
      </c>
      <c r="K3748" t="str">
        <f t="shared" si="408"/>
        <v>Successful</v>
      </c>
      <c r="L3748" t="str">
        <f t="shared" si="409"/>
        <v>Withdrawal</v>
      </c>
      <c r="M3748" t="str">
        <f t="shared" si="410"/>
        <v>OK</v>
      </c>
      <c r="N3748" t="str">
        <f t="shared" si="411"/>
        <v>OK</v>
      </c>
      <c r="O3748" t="str">
        <f>_xlfn.XLOOKUP(B3748,'01_Raw_ATMs'!A:A,'01_Raw_ATMs'!A:A,"Not Found")</f>
        <v>ATM060</v>
      </c>
      <c r="P3748" t="str">
        <f t="shared" si="412"/>
        <v>Valid</v>
      </c>
    </row>
    <row r="3749" spans="1:16">
      <c r="A3749" t="s">
        <v>3943</v>
      </c>
      <c r="B3749" t="s">
        <v>122</v>
      </c>
      <c r="C3749" s="2">
        <v>46007</v>
      </c>
      <c r="D3749" s="3">
        <v>0.72950231481481487</v>
      </c>
      <c r="E3749" t="s">
        <v>33</v>
      </c>
      <c r="F3749">
        <v>3000</v>
      </c>
      <c r="G3749" t="s">
        <v>214</v>
      </c>
      <c r="H3749" t="s">
        <v>1094</v>
      </c>
      <c r="I3749">
        <f t="shared" si="406"/>
        <v>1</v>
      </c>
      <c r="J3749" t="str">
        <f t="shared" si="407"/>
        <v>OK</v>
      </c>
      <c r="K3749" t="str">
        <f t="shared" si="408"/>
        <v>Failed</v>
      </c>
      <c r="L3749" t="str">
        <f t="shared" si="409"/>
        <v>Withdrawal</v>
      </c>
      <c r="M3749" t="str">
        <f t="shared" si="410"/>
        <v>OK</v>
      </c>
      <c r="N3749" t="str">
        <f t="shared" si="411"/>
        <v>OK</v>
      </c>
      <c r="O3749" t="str">
        <f>_xlfn.XLOOKUP(B3749,'01_Raw_ATMs'!A:A,'01_Raw_ATMs'!A:A,"Not Found")</f>
        <v>ATM042</v>
      </c>
      <c r="P3749" t="str">
        <f t="shared" si="412"/>
        <v>Valid</v>
      </c>
    </row>
    <row r="3750" spans="1:16">
      <c r="A3750" t="s">
        <v>3944</v>
      </c>
      <c r="B3750" t="s">
        <v>129</v>
      </c>
      <c r="C3750" s="2">
        <v>45961</v>
      </c>
      <c r="D3750" s="3">
        <v>0.1202777777777778</v>
      </c>
      <c r="E3750" t="s">
        <v>211</v>
      </c>
      <c r="F3750">
        <v>0</v>
      </c>
      <c r="G3750" t="s">
        <v>189</v>
      </c>
      <c r="I3750">
        <f t="shared" si="406"/>
        <v>1</v>
      </c>
      <c r="J3750" t="str">
        <f t="shared" si="407"/>
        <v>OK</v>
      </c>
      <c r="K3750" t="str">
        <f t="shared" si="408"/>
        <v>Successful</v>
      </c>
      <c r="L3750" t="str">
        <f t="shared" si="409"/>
        <v>Mini Statement</v>
      </c>
      <c r="M3750" t="str">
        <f t="shared" si="410"/>
        <v>OK</v>
      </c>
      <c r="N3750" t="str">
        <f t="shared" si="411"/>
        <v>OK</v>
      </c>
      <c r="O3750" t="str">
        <f>_xlfn.XLOOKUP(B3750,'01_Raw_ATMs'!A:A,'01_Raw_ATMs'!A:A,"Not Found")</f>
        <v>ATM049</v>
      </c>
      <c r="P3750" t="str">
        <f t="shared" si="412"/>
        <v>Valid</v>
      </c>
    </row>
    <row r="3751" spans="1:16">
      <c r="A3751" t="s">
        <v>3945</v>
      </c>
      <c r="B3751" t="s">
        <v>175</v>
      </c>
      <c r="C3751" s="2">
        <v>46202</v>
      </c>
      <c r="D3751" s="3">
        <v>8.4710648148148146E-2</v>
      </c>
      <c r="E3751" t="s">
        <v>33</v>
      </c>
      <c r="F3751">
        <v>2500</v>
      </c>
      <c r="G3751" t="s">
        <v>189</v>
      </c>
      <c r="I3751">
        <f t="shared" si="406"/>
        <v>1</v>
      </c>
      <c r="J3751" t="str">
        <f t="shared" si="407"/>
        <v>OK</v>
      </c>
      <c r="K3751" t="str">
        <f t="shared" si="408"/>
        <v>Successful</v>
      </c>
      <c r="L3751" t="str">
        <f t="shared" si="409"/>
        <v>Withdrawal</v>
      </c>
      <c r="M3751" t="str">
        <f t="shared" si="410"/>
        <v>OK</v>
      </c>
      <c r="N3751" t="str">
        <f t="shared" si="411"/>
        <v>OK</v>
      </c>
      <c r="O3751" t="str">
        <f>_xlfn.XLOOKUP(B3751,'01_Raw_ATMs'!A:A,'01_Raw_ATMs'!A:A,"Not Found")</f>
        <v>ATM095</v>
      </c>
      <c r="P3751" t="str">
        <f t="shared" si="412"/>
        <v>Valid</v>
      </c>
    </row>
    <row r="3752" spans="1:16">
      <c r="A3752" t="s">
        <v>3946</v>
      </c>
      <c r="B3752" t="s">
        <v>137</v>
      </c>
      <c r="C3752" s="2">
        <v>45769</v>
      </c>
      <c r="D3752" s="3">
        <v>0.86763888888888885</v>
      </c>
      <c r="E3752" t="s">
        <v>33</v>
      </c>
      <c r="F3752">
        <v>6000</v>
      </c>
      <c r="G3752" t="s">
        <v>189</v>
      </c>
      <c r="I3752">
        <f t="shared" si="406"/>
        <v>1</v>
      </c>
      <c r="J3752" t="str">
        <f t="shared" si="407"/>
        <v>OK</v>
      </c>
      <c r="K3752" t="str">
        <f t="shared" si="408"/>
        <v>Successful</v>
      </c>
      <c r="L3752" t="str">
        <f t="shared" si="409"/>
        <v>Withdrawal</v>
      </c>
      <c r="M3752" t="str">
        <f t="shared" si="410"/>
        <v>OK</v>
      </c>
      <c r="N3752" t="str">
        <f t="shared" si="411"/>
        <v>OK</v>
      </c>
      <c r="O3752" t="str">
        <f>_xlfn.XLOOKUP(B3752,'01_Raw_ATMs'!A:A,'01_Raw_ATMs'!A:A,"Not Found")</f>
        <v>ATM057</v>
      </c>
      <c r="P3752" t="str">
        <f t="shared" si="412"/>
        <v>Valid</v>
      </c>
    </row>
    <row r="3753" spans="1:16">
      <c r="A3753" t="s">
        <v>3947</v>
      </c>
      <c r="B3753" t="s">
        <v>154</v>
      </c>
      <c r="C3753" s="2">
        <v>45729</v>
      </c>
      <c r="D3753" s="3">
        <v>0.92265046296296294</v>
      </c>
      <c r="E3753" t="s">
        <v>261</v>
      </c>
      <c r="F3753">
        <v>5000</v>
      </c>
      <c r="G3753" t="s">
        <v>189</v>
      </c>
      <c r="I3753">
        <f t="shared" si="406"/>
        <v>1</v>
      </c>
      <c r="J3753" t="str">
        <f t="shared" si="407"/>
        <v>OK</v>
      </c>
      <c r="K3753" t="str">
        <f t="shared" si="408"/>
        <v>Successful</v>
      </c>
      <c r="L3753" t="str">
        <f t="shared" si="409"/>
        <v>Cash Deposit</v>
      </c>
      <c r="M3753" t="str">
        <f t="shared" si="410"/>
        <v>OK</v>
      </c>
      <c r="N3753" t="str">
        <f t="shared" si="411"/>
        <v>OK</v>
      </c>
      <c r="O3753" t="str">
        <f>_xlfn.XLOOKUP(B3753,'01_Raw_ATMs'!A:A,'01_Raw_ATMs'!A:A,"Not Found")</f>
        <v>ATM074</v>
      </c>
      <c r="P3753" t="str">
        <f t="shared" si="412"/>
        <v>Valid</v>
      </c>
    </row>
    <row r="3754" spans="1:16">
      <c r="A3754" t="s">
        <v>3948</v>
      </c>
      <c r="B3754" t="s">
        <v>125</v>
      </c>
      <c r="C3754" s="2">
        <v>45753</v>
      </c>
      <c r="D3754" s="3">
        <v>0.68616898148148153</v>
      </c>
      <c r="E3754" t="s">
        <v>33</v>
      </c>
      <c r="F3754">
        <v>2500</v>
      </c>
      <c r="G3754" t="s">
        <v>189</v>
      </c>
      <c r="I3754">
        <f t="shared" si="406"/>
        <v>1</v>
      </c>
      <c r="J3754" t="str">
        <f t="shared" si="407"/>
        <v>OK</v>
      </c>
      <c r="K3754" t="str">
        <f t="shared" si="408"/>
        <v>Successful</v>
      </c>
      <c r="L3754" t="str">
        <f t="shared" si="409"/>
        <v>Withdrawal</v>
      </c>
      <c r="M3754" t="str">
        <f t="shared" si="410"/>
        <v>OK</v>
      </c>
      <c r="N3754" t="str">
        <f t="shared" si="411"/>
        <v>OK</v>
      </c>
      <c r="O3754" t="str">
        <f>_xlfn.XLOOKUP(B3754,'01_Raw_ATMs'!A:A,'01_Raw_ATMs'!A:A,"Not Found")</f>
        <v>ATM045</v>
      </c>
      <c r="P3754" t="str">
        <f t="shared" si="412"/>
        <v>Valid</v>
      </c>
    </row>
    <row r="3755" spans="1:16">
      <c r="A3755" t="s">
        <v>3949</v>
      </c>
      <c r="B3755" t="s">
        <v>79</v>
      </c>
      <c r="C3755" s="2">
        <v>45715</v>
      </c>
      <c r="D3755" s="3">
        <v>0.84987268518518522</v>
      </c>
      <c r="E3755" t="s">
        <v>33</v>
      </c>
      <c r="F3755">
        <v>8000</v>
      </c>
      <c r="G3755" t="s">
        <v>189</v>
      </c>
      <c r="I3755">
        <f t="shared" si="406"/>
        <v>1</v>
      </c>
      <c r="J3755" t="str">
        <f t="shared" si="407"/>
        <v>OK</v>
      </c>
      <c r="K3755" t="str">
        <f t="shared" si="408"/>
        <v>Successful</v>
      </c>
      <c r="L3755" t="str">
        <f t="shared" si="409"/>
        <v>Withdrawal</v>
      </c>
      <c r="M3755" t="str">
        <f t="shared" si="410"/>
        <v>OK</v>
      </c>
      <c r="N3755" t="str">
        <f t="shared" si="411"/>
        <v>OK</v>
      </c>
      <c r="O3755" t="str">
        <f>_xlfn.XLOOKUP(B3755,'01_Raw_ATMs'!A:A,'01_Raw_ATMs'!A:A,"Not Found")</f>
        <v>ATM006</v>
      </c>
      <c r="P3755" t="str">
        <f t="shared" si="412"/>
        <v>Valid</v>
      </c>
    </row>
    <row r="3756" spans="1:16">
      <c r="A3756" t="s">
        <v>3950</v>
      </c>
      <c r="B3756" t="s">
        <v>115</v>
      </c>
      <c r="C3756" s="2">
        <v>45843</v>
      </c>
      <c r="D3756" s="3">
        <v>0.6865162037037037</v>
      </c>
      <c r="E3756" t="s">
        <v>194</v>
      </c>
      <c r="F3756">
        <v>0</v>
      </c>
      <c r="G3756" t="s">
        <v>189</v>
      </c>
      <c r="I3756">
        <f t="shared" si="406"/>
        <v>1</v>
      </c>
      <c r="J3756" t="str">
        <f t="shared" si="407"/>
        <v>OK</v>
      </c>
      <c r="K3756" t="str">
        <f t="shared" si="408"/>
        <v>Successful</v>
      </c>
      <c r="L3756" t="str">
        <f t="shared" si="409"/>
        <v>Balance Inquiry</v>
      </c>
      <c r="M3756" t="str">
        <f t="shared" si="410"/>
        <v>OK</v>
      </c>
      <c r="N3756" t="str">
        <f t="shared" si="411"/>
        <v>OK</v>
      </c>
      <c r="O3756" t="str">
        <f>_xlfn.XLOOKUP(B3756,'01_Raw_ATMs'!A:A,'01_Raw_ATMs'!A:A,"Not Found")</f>
        <v>ATM035</v>
      </c>
      <c r="P3756" t="str">
        <f t="shared" si="412"/>
        <v>Valid</v>
      </c>
    </row>
    <row r="3757" spans="1:16">
      <c r="A3757" t="s">
        <v>3951</v>
      </c>
      <c r="B3757" t="s">
        <v>162</v>
      </c>
      <c r="C3757" s="2">
        <v>46132</v>
      </c>
      <c r="D3757" s="3">
        <v>0.98627314814814815</v>
      </c>
      <c r="E3757" t="s">
        <v>33</v>
      </c>
      <c r="F3757">
        <v>1500</v>
      </c>
      <c r="G3757" t="s">
        <v>189</v>
      </c>
      <c r="I3757">
        <f t="shared" si="406"/>
        <v>1</v>
      </c>
      <c r="J3757" t="str">
        <f t="shared" si="407"/>
        <v>OK</v>
      </c>
      <c r="K3757" t="str">
        <f t="shared" si="408"/>
        <v>Successful</v>
      </c>
      <c r="L3757" t="str">
        <f t="shared" si="409"/>
        <v>Withdrawal</v>
      </c>
      <c r="M3757" t="str">
        <f t="shared" si="410"/>
        <v>OK</v>
      </c>
      <c r="N3757" t="str">
        <f t="shared" si="411"/>
        <v>OK</v>
      </c>
      <c r="O3757" t="str">
        <f>_xlfn.XLOOKUP(B3757,'01_Raw_ATMs'!A:A,'01_Raw_ATMs'!A:A,"Not Found")</f>
        <v>ATM082</v>
      </c>
      <c r="P3757" t="str">
        <f t="shared" si="412"/>
        <v>Valid</v>
      </c>
    </row>
    <row r="3758" spans="1:16">
      <c r="A3758" t="s">
        <v>3952</v>
      </c>
      <c r="B3758" t="s">
        <v>74</v>
      </c>
      <c r="C3758" s="2">
        <v>45784</v>
      </c>
      <c r="D3758" s="3">
        <v>0.28899305555555549</v>
      </c>
      <c r="E3758" t="s">
        <v>33</v>
      </c>
      <c r="F3758">
        <v>500</v>
      </c>
      <c r="G3758" t="s">
        <v>189</v>
      </c>
      <c r="I3758">
        <f t="shared" si="406"/>
        <v>1</v>
      </c>
      <c r="J3758" t="str">
        <f t="shared" si="407"/>
        <v>OK</v>
      </c>
      <c r="K3758" t="str">
        <f t="shared" si="408"/>
        <v>Successful</v>
      </c>
      <c r="L3758" t="str">
        <f t="shared" si="409"/>
        <v>Withdrawal</v>
      </c>
      <c r="M3758" t="str">
        <f t="shared" si="410"/>
        <v>OK</v>
      </c>
      <c r="N3758" t="str">
        <f t="shared" si="411"/>
        <v>OK</v>
      </c>
      <c r="O3758" t="str">
        <f>_xlfn.XLOOKUP(B3758,'01_Raw_ATMs'!A:A,'01_Raw_ATMs'!A:A,"Not Found")</f>
        <v>ATM003</v>
      </c>
      <c r="P3758" t="str">
        <f t="shared" si="412"/>
        <v>Valid</v>
      </c>
    </row>
    <row r="3759" spans="1:16">
      <c r="A3759" t="s">
        <v>3953</v>
      </c>
      <c r="B3759" t="s">
        <v>145</v>
      </c>
      <c r="C3759" s="2">
        <v>46058</v>
      </c>
      <c r="D3759" s="3">
        <v>0.79341435185185183</v>
      </c>
      <c r="E3759" t="s">
        <v>33</v>
      </c>
      <c r="F3759">
        <v>8000</v>
      </c>
      <c r="G3759" t="s">
        <v>189</v>
      </c>
      <c r="I3759">
        <f t="shared" si="406"/>
        <v>1</v>
      </c>
      <c r="J3759" t="str">
        <f t="shared" si="407"/>
        <v>OK</v>
      </c>
      <c r="K3759" t="str">
        <f t="shared" si="408"/>
        <v>Successful</v>
      </c>
      <c r="L3759" t="str">
        <f t="shared" si="409"/>
        <v>Withdrawal</v>
      </c>
      <c r="M3759" t="str">
        <f t="shared" si="410"/>
        <v>OK</v>
      </c>
      <c r="N3759" t="str">
        <f t="shared" si="411"/>
        <v>OK</v>
      </c>
      <c r="O3759" t="str">
        <f>_xlfn.XLOOKUP(B3759,'01_Raw_ATMs'!A:A,'01_Raw_ATMs'!A:A,"Not Found")</f>
        <v>ATM065</v>
      </c>
      <c r="P3759" t="str">
        <f t="shared" si="412"/>
        <v>Valid</v>
      </c>
    </row>
    <row r="3760" spans="1:16">
      <c r="A3760" t="s">
        <v>3954</v>
      </c>
      <c r="B3760" t="s">
        <v>74</v>
      </c>
      <c r="C3760" s="2">
        <v>46069</v>
      </c>
      <c r="D3760" s="3">
        <v>0.77664351851851854</v>
      </c>
      <c r="E3760" t="s">
        <v>33</v>
      </c>
      <c r="F3760">
        <v>1500</v>
      </c>
      <c r="G3760" t="s">
        <v>189</v>
      </c>
      <c r="I3760">
        <f t="shared" si="406"/>
        <v>1</v>
      </c>
      <c r="J3760" t="str">
        <f t="shared" si="407"/>
        <v>OK</v>
      </c>
      <c r="K3760" t="str">
        <f t="shared" si="408"/>
        <v>Successful</v>
      </c>
      <c r="L3760" t="str">
        <f t="shared" si="409"/>
        <v>Withdrawal</v>
      </c>
      <c r="M3760" t="str">
        <f t="shared" si="410"/>
        <v>OK</v>
      </c>
      <c r="N3760" t="str">
        <f t="shared" si="411"/>
        <v>OK</v>
      </c>
      <c r="O3760" t="str">
        <f>_xlfn.XLOOKUP(B3760,'01_Raw_ATMs'!A:A,'01_Raw_ATMs'!A:A,"Not Found")</f>
        <v>ATM003</v>
      </c>
      <c r="P3760" t="str">
        <f t="shared" si="412"/>
        <v>Valid</v>
      </c>
    </row>
    <row r="3761" spans="1:16">
      <c r="A3761" t="s">
        <v>3955</v>
      </c>
      <c r="B3761" t="s">
        <v>104</v>
      </c>
      <c r="C3761" s="2">
        <v>46075</v>
      </c>
      <c r="D3761" s="3">
        <v>0.74452546296296296</v>
      </c>
      <c r="E3761" t="s">
        <v>33</v>
      </c>
      <c r="F3761">
        <v>500</v>
      </c>
      <c r="G3761" t="s">
        <v>189</v>
      </c>
      <c r="I3761">
        <f t="shared" si="406"/>
        <v>1</v>
      </c>
      <c r="J3761" t="str">
        <f t="shared" si="407"/>
        <v>OK</v>
      </c>
      <c r="K3761" t="str">
        <f t="shared" si="408"/>
        <v>Successful</v>
      </c>
      <c r="L3761" t="str">
        <f t="shared" si="409"/>
        <v>Withdrawal</v>
      </c>
      <c r="M3761" t="str">
        <f t="shared" si="410"/>
        <v>OK</v>
      </c>
      <c r="N3761" t="str">
        <f t="shared" si="411"/>
        <v>OK</v>
      </c>
      <c r="O3761" t="str">
        <f>_xlfn.XLOOKUP(B3761,'01_Raw_ATMs'!A:A,'01_Raw_ATMs'!A:A,"Not Found")</f>
        <v>ATM025</v>
      </c>
      <c r="P3761" t="str">
        <f t="shared" si="412"/>
        <v>Valid</v>
      </c>
    </row>
    <row r="3762" spans="1:16">
      <c r="A3762" t="s">
        <v>3956</v>
      </c>
      <c r="B3762" t="s">
        <v>79</v>
      </c>
      <c r="C3762" s="2">
        <v>45671</v>
      </c>
      <c r="D3762" s="3">
        <v>0.81365740740740744</v>
      </c>
      <c r="E3762" t="s">
        <v>33</v>
      </c>
      <c r="F3762">
        <v>1500</v>
      </c>
      <c r="G3762" t="s">
        <v>189</v>
      </c>
      <c r="I3762">
        <f t="shared" si="406"/>
        <v>1</v>
      </c>
      <c r="J3762" t="str">
        <f t="shared" si="407"/>
        <v>OK</v>
      </c>
      <c r="K3762" t="str">
        <f t="shared" si="408"/>
        <v>Successful</v>
      </c>
      <c r="L3762" t="str">
        <f t="shared" si="409"/>
        <v>Withdrawal</v>
      </c>
      <c r="M3762" t="str">
        <f t="shared" si="410"/>
        <v>OK</v>
      </c>
      <c r="N3762" t="str">
        <f t="shared" si="411"/>
        <v>OK</v>
      </c>
      <c r="O3762" t="str">
        <f>_xlfn.XLOOKUP(B3762,'01_Raw_ATMs'!A:A,'01_Raw_ATMs'!A:A,"Not Found")</f>
        <v>ATM006</v>
      </c>
      <c r="P3762" t="str">
        <f t="shared" si="412"/>
        <v>Valid</v>
      </c>
    </row>
    <row r="3763" spans="1:16">
      <c r="A3763" t="s">
        <v>3957</v>
      </c>
      <c r="B3763" t="s">
        <v>102</v>
      </c>
      <c r="C3763" s="2">
        <v>46052</v>
      </c>
      <c r="D3763" s="3">
        <v>0.72717592592592595</v>
      </c>
      <c r="E3763" t="s">
        <v>33</v>
      </c>
      <c r="F3763">
        <v>8000</v>
      </c>
      <c r="G3763" t="s">
        <v>189</v>
      </c>
      <c r="I3763">
        <f t="shared" si="406"/>
        <v>1</v>
      </c>
      <c r="J3763" t="str">
        <f t="shared" si="407"/>
        <v>OK</v>
      </c>
      <c r="K3763" t="str">
        <f t="shared" si="408"/>
        <v>Successful</v>
      </c>
      <c r="L3763" t="str">
        <f t="shared" si="409"/>
        <v>Withdrawal</v>
      </c>
      <c r="M3763" t="str">
        <f t="shared" si="410"/>
        <v>OK</v>
      </c>
      <c r="N3763" t="str">
        <f t="shared" si="411"/>
        <v>OK</v>
      </c>
      <c r="O3763" t="str">
        <f>_xlfn.XLOOKUP(B3763,'01_Raw_ATMs'!A:A,'01_Raw_ATMs'!A:A,"Not Found")</f>
        <v>ATM023</v>
      </c>
      <c r="P3763" t="str">
        <f t="shared" si="412"/>
        <v>Valid</v>
      </c>
    </row>
    <row r="3764" spans="1:16">
      <c r="A3764" t="s">
        <v>3958</v>
      </c>
      <c r="B3764" t="s">
        <v>111</v>
      </c>
      <c r="C3764" s="2">
        <v>46138</v>
      </c>
      <c r="D3764" s="3">
        <v>0.90810185185185188</v>
      </c>
      <c r="E3764" t="s">
        <v>33</v>
      </c>
      <c r="F3764">
        <v>500</v>
      </c>
      <c r="G3764" t="s">
        <v>189</v>
      </c>
      <c r="I3764">
        <f t="shared" si="406"/>
        <v>1</v>
      </c>
      <c r="J3764" t="str">
        <f t="shared" si="407"/>
        <v>OK</v>
      </c>
      <c r="K3764" t="str">
        <f t="shared" si="408"/>
        <v>Successful</v>
      </c>
      <c r="L3764" t="str">
        <f t="shared" si="409"/>
        <v>Withdrawal</v>
      </c>
      <c r="M3764" t="str">
        <f t="shared" si="410"/>
        <v>OK</v>
      </c>
      <c r="N3764" t="str">
        <f t="shared" si="411"/>
        <v>OK</v>
      </c>
      <c r="O3764" t="str">
        <f>_xlfn.XLOOKUP(B3764,'01_Raw_ATMs'!A:A,'01_Raw_ATMs'!A:A,"Not Found")</f>
        <v>ATM031</v>
      </c>
      <c r="P3764" t="str">
        <f t="shared" si="412"/>
        <v>Valid</v>
      </c>
    </row>
    <row r="3765" spans="1:16">
      <c r="A3765" t="s">
        <v>3959</v>
      </c>
      <c r="B3765" t="s">
        <v>122</v>
      </c>
      <c r="C3765" s="2">
        <v>46164</v>
      </c>
      <c r="D3765" s="3">
        <v>0.86394675925925923</v>
      </c>
      <c r="E3765" t="s">
        <v>194</v>
      </c>
      <c r="F3765">
        <v>0</v>
      </c>
      <c r="G3765" t="s">
        <v>189</v>
      </c>
      <c r="I3765">
        <f t="shared" si="406"/>
        <v>1</v>
      </c>
      <c r="J3765" t="str">
        <f t="shared" si="407"/>
        <v>OK</v>
      </c>
      <c r="K3765" t="str">
        <f t="shared" si="408"/>
        <v>Successful</v>
      </c>
      <c r="L3765" t="str">
        <f t="shared" si="409"/>
        <v>Balance Inquiry</v>
      </c>
      <c r="M3765" t="str">
        <f t="shared" si="410"/>
        <v>OK</v>
      </c>
      <c r="N3765" t="str">
        <f t="shared" si="411"/>
        <v>OK</v>
      </c>
      <c r="O3765" t="str">
        <f>_xlfn.XLOOKUP(B3765,'01_Raw_ATMs'!A:A,'01_Raw_ATMs'!A:A,"Not Found")</f>
        <v>ATM042</v>
      </c>
      <c r="P3765" t="str">
        <f t="shared" si="412"/>
        <v>Valid</v>
      </c>
    </row>
    <row r="3766" spans="1:16">
      <c r="A3766" t="s">
        <v>3960</v>
      </c>
      <c r="B3766" t="s">
        <v>120</v>
      </c>
      <c r="C3766" s="2">
        <v>46058</v>
      </c>
      <c r="D3766" s="3">
        <v>0.90165509259259258</v>
      </c>
      <c r="E3766" t="s">
        <v>211</v>
      </c>
      <c r="F3766">
        <v>0</v>
      </c>
      <c r="G3766" t="s">
        <v>189</v>
      </c>
      <c r="I3766">
        <f t="shared" si="406"/>
        <v>1</v>
      </c>
      <c r="J3766" t="str">
        <f t="shared" si="407"/>
        <v>OK</v>
      </c>
      <c r="K3766" t="str">
        <f t="shared" si="408"/>
        <v>Successful</v>
      </c>
      <c r="L3766" t="str">
        <f t="shared" si="409"/>
        <v>Mini Statement</v>
      </c>
      <c r="M3766" t="str">
        <f t="shared" si="410"/>
        <v>OK</v>
      </c>
      <c r="N3766" t="str">
        <f t="shared" si="411"/>
        <v>OK</v>
      </c>
      <c r="O3766" t="str">
        <f>_xlfn.XLOOKUP(B3766,'01_Raw_ATMs'!A:A,'01_Raw_ATMs'!A:A,"Not Found")</f>
        <v>ATM040</v>
      </c>
      <c r="P3766" t="str">
        <f t="shared" si="412"/>
        <v>Valid</v>
      </c>
    </row>
    <row r="3767" spans="1:16">
      <c r="A3767" t="s">
        <v>3961</v>
      </c>
      <c r="B3767" t="s">
        <v>144</v>
      </c>
      <c r="C3767" s="2">
        <v>45919</v>
      </c>
      <c r="D3767" s="3">
        <v>0.18372685185185189</v>
      </c>
      <c r="E3767" t="s">
        <v>211</v>
      </c>
      <c r="F3767">
        <v>0</v>
      </c>
      <c r="G3767" t="s">
        <v>189</v>
      </c>
      <c r="I3767">
        <f t="shared" si="406"/>
        <v>1</v>
      </c>
      <c r="J3767" t="str">
        <f t="shared" si="407"/>
        <v>OK</v>
      </c>
      <c r="K3767" t="str">
        <f t="shared" si="408"/>
        <v>Successful</v>
      </c>
      <c r="L3767" t="str">
        <f t="shared" si="409"/>
        <v>Mini Statement</v>
      </c>
      <c r="M3767" t="str">
        <f t="shared" si="410"/>
        <v>OK</v>
      </c>
      <c r="N3767" t="str">
        <f t="shared" si="411"/>
        <v>OK</v>
      </c>
      <c r="O3767" t="str">
        <f>_xlfn.XLOOKUP(B3767,'01_Raw_ATMs'!A:A,'01_Raw_ATMs'!A:A,"Not Found")</f>
        <v>ATM064</v>
      </c>
      <c r="P3767" t="str">
        <f t="shared" si="412"/>
        <v>Valid</v>
      </c>
    </row>
    <row r="3768" spans="1:16">
      <c r="A3768" t="s">
        <v>3962</v>
      </c>
      <c r="B3768" t="s">
        <v>127</v>
      </c>
      <c r="C3768" s="2">
        <v>45969</v>
      </c>
      <c r="D3768" s="3">
        <v>0.43280092592592601</v>
      </c>
      <c r="E3768" t="s">
        <v>33</v>
      </c>
      <c r="F3768">
        <v>1000</v>
      </c>
      <c r="G3768" t="s">
        <v>189</v>
      </c>
      <c r="I3768">
        <f t="shared" si="406"/>
        <v>1</v>
      </c>
      <c r="J3768" t="str">
        <f t="shared" si="407"/>
        <v>OK</v>
      </c>
      <c r="K3768" t="str">
        <f t="shared" si="408"/>
        <v>Successful</v>
      </c>
      <c r="L3768" t="str">
        <f t="shared" si="409"/>
        <v>Withdrawal</v>
      </c>
      <c r="M3768" t="str">
        <f t="shared" si="410"/>
        <v>OK</v>
      </c>
      <c r="N3768" t="str">
        <f t="shared" si="411"/>
        <v>OK</v>
      </c>
      <c r="O3768" t="str">
        <f>_xlfn.XLOOKUP(B3768,'01_Raw_ATMs'!A:A,'01_Raw_ATMs'!A:A,"Not Found")</f>
        <v>ATM047</v>
      </c>
      <c r="P3768" t="str">
        <f t="shared" si="412"/>
        <v>Valid</v>
      </c>
    </row>
    <row r="3769" spans="1:16">
      <c r="A3769" t="s">
        <v>3963</v>
      </c>
      <c r="B3769" t="s">
        <v>164</v>
      </c>
      <c r="C3769" s="2">
        <v>46097</v>
      </c>
      <c r="D3769" s="3">
        <v>0.85743055555555558</v>
      </c>
      <c r="E3769" t="s">
        <v>194</v>
      </c>
      <c r="F3769">
        <v>0</v>
      </c>
      <c r="G3769" t="s">
        <v>189</v>
      </c>
      <c r="I3769">
        <f t="shared" si="406"/>
        <v>1</v>
      </c>
      <c r="J3769" t="str">
        <f t="shared" si="407"/>
        <v>OK</v>
      </c>
      <c r="K3769" t="str">
        <f t="shared" si="408"/>
        <v>Successful</v>
      </c>
      <c r="L3769" t="str">
        <f t="shared" si="409"/>
        <v>Balance Inquiry</v>
      </c>
      <c r="M3769" t="str">
        <f t="shared" si="410"/>
        <v>OK</v>
      </c>
      <c r="N3769" t="str">
        <f t="shared" si="411"/>
        <v>OK</v>
      </c>
      <c r="O3769" t="str">
        <f>_xlfn.XLOOKUP(B3769,'01_Raw_ATMs'!A:A,'01_Raw_ATMs'!A:A,"Not Found")</f>
        <v>ATM084</v>
      </c>
      <c r="P3769" t="str">
        <f t="shared" si="412"/>
        <v>Valid</v>
      </c>
    </row>
    <row r="3770" spans="1:16">
      <c r="A3770" t="s">
        <v>3964</v>
      </c>
      <c r="B3770" t="s">
        <v>146</v>
      </c>
      <c r="C3770" s="2">
        <v>45861</v>
      </c>
      <c r="D3770" s="3">
        <v>0.78839120370370375</v>
      </c>
      <c r="E3770" t="s">
        <v>33</v>
      </c>
      <c r="F3770">
        <v>2500</v>
      </c>
      <c r="G3770" t="s">
        <v>189</v>
      </c>
      <c r="I3770">
        <f t="shared" si="406"/>
        <v>1</v>
      </c>
      <c r="J3770" t="str">
        <f t="shared" si="407"/>
        <v>OK</v>
      </c>
      <c r="K3770" t="str">
        <f t="shared" si="408"/>
        <v>Successful</v>
      </c>
      <c r="L3770" t="str">
        <f t="shared" si="409"/>
        <v>Withdrawal</v>
      </c>
      <c r="M3770" t="str">
        <f t="shared" si="410"/>
        <v>OK</v>
      </c>
      <c r="N3770" t="str">
        <f t="shared" si="411"/>
        <v>OK</v>
      </c>
      <c r="O3770" t="str">
        <f>_xlfn.XLOOKUP(B3770,'01_Raw_ATMs'!A:A,'01_Raw_ATMs'!A:A,"Not Found")</f>
        <v>ATM066</v>
      </c>
      <c r="P3770" t="str">
        <f t="shared" si="412"/>
        <v>Valid</v>
      </c>
    </row>
    <row r="3771" spans="1:16">
      <c r="A3771" t="s">
        <v>3965</v>
      </c>
      <c r="B3771" t="s">
        <v>110</v>
      </c>
      <c r="C3771" s="2">
        <v>46019</v>
      </c>
      <c r="D3771" s="3">
        <v>0.7275462962962963</v>
      </c>
      <c r="E3771" t="s">
        <v>33</v>
      </c>
      <c r="F3771">
        <v>4000</v>
      </c>
      <c r="G3771" t="s">
        <v>189</v>
      </c>
      <c r="I3771">
        <f t="shared" si="406"/>
        <v>1</v>
      </c>
      <c r="J3771" t="str">
        <f t="shared" si="407"/>
        <v>OK</v>
      </c>
      <c r="K3771" t="str">
        <f t="shared" si="408"/>
        <v>Successful</v>
      </c>
      <c r="L3771" t="str">
        <f t="shared" si="409"/>
        <v>Withdrawal</v>
      </c>
      <c r="M3771" t="str">
        <f t="shared" si="410"/>
        <v>OK</v>
      </c>
      <c r="N3771" t="str">
        <f t="shared" si="411"/>
        <v>OK</v>
      </c>
      <c r="O3771" t="str">
        <f>_xlfn.XLOOKUP(B3771,'01_Raw_ATMs'!A:A,'01_Raw_ATMs'!A:A,"Not Found")</f>
        <v>ATM030</v>
      </c>
      <c r="P3771" t="str">
        <f t="shared" si="412"/>
        <v>Valid</v>
      </c>
    </row>
    <row r="3772" spans="1:16">
      <c r="A3772" t="s">
        <v>3966</v>
      </c>
      <c r="B3772" t="s">
        <v>108</v>
      </c>
      <c r="C3772" s="2">
        <v>46102</v>
      </c>
      <c r="D3772" s="3">
        <v>0.99535879629629631</v>
      </c>
      <c r="E3772" t="s">
        <v>33</v>
      </c>
      <c r="F3772">
        <v>2000</v>
      </c>
      <c r="G3772" t="s">
        <v>189</v>
      </c>
      <c r="I3772">
        <f t="shared" si="406"/>
        <v>1</v>
      </c>
      <c r="J3772" t="str">
        <f t="shared" si="407"/>
        <v>OK</v>
      </c>
      <c r="K3772" t="str">
        <f t="shared" si="408"/>
        <v>Successful</v>
      </c>
      <c r="L3772" t="str">
        <f t="shared" si="409"/>
        <v>Withdrawal</v>
      </c>
      <c r="M3772" t="str">
        <f t="shared" si="410"/>
        <v>OK</v>
      </c>
      <c r="N3772" t="str">
        <f t="shared" si="411"/>
        <v>OK</v>
      </c>
      <c r="O3772" t="str">
        <f>_xlfn.XLOOKUP(B3772,'01_Raw_ATMs'!A:A,'01_Raw_ATMs'!A:A,"Not Found")</f>
        <v>ATM028</v>
      </c>
      <c r="P3772" t="str">
        <f t="shared" si="412"/>
        <v>Valid</v>
      </c>
    </row>
    <row r="3773" spans="1:16">
      <c r="A3773" t="s">
        <v>3967</v>
      </c>
      <c r="B3773" t="s">
        <v>165</v>
      </c>
      <c r="C3773" s="2">
        <v>46129</v>
      </c>
      <c r="D3773" s="3">
        <v>0.64826388888888886</v>
      </c>
      <c r="E3773" t="s">
        <v>33</v>
      </c>
      <c r="F3773">
        <v>6000</v>
      </c>
      <c r="G3773" t="s">
        <v>189</v>
      </c>
      <c r="I3773">
        <f t="shared" si="406"/>
        <v>1</v>
      </c>
      <c r="J3773" t="str">
        <f t="shared" si="407"/>
        <v>OK</v>
      </c>
      <c r="K3773" t="str">
        <f t="shared" si="408"/>
        <v>Successful</v>
      </c>
      <c r="L3773" t="str">
        <f t="shared" si="409"/>
        <v>Withdrawal</v>
      </c>
      <c r="M3773" t="str">
        <f t="shared" si="410"/>
        <v>OK</v>
      </c>
      <c r="N3773" t="str">
        <f t="shared" si="411"/>
        <v>OK</v>
      </c>
      <c r="O3773" t="str">
        <f>_xlfn.XLOOKUP(B3773,'01_Raw_ATMs'!A:A,'01_Raw_ATMs'!A:A,"Not Found")</f>
        <v>ATM085</v>
      </c>
      <c r="P3773" t="str">
        <f t="shared" si="412"/>
        <v>Valid</v>
      </c>
    </row>
    <row r="3774" spans="1:16">
      <c r="A3774" t="s">
        <v>3968</v>
      </c>
      <c r="B3774" t="s">
        <v>118</v>
      </c>
      <c r="C3774" s="2">
        <v>45907</v>
      </c>
      <c r="D3774" s="3">
        <v>0.37269675925925932</v>
      </c>
      <c r="E3774" t="s">
        <v>33</v>
      </c>
      <c r="F3774">
        <v>8000</v>
      </c>
      <c r="G3774" t="s">
        <v>189</v>
      </c>
      <c r="I3774">
        <f t="shared" si="406"/>
        <v>1</v>
      </c>
      <c r="J3774" t="str">
        <f t="shared" si="407"/>
        <v>OK</v>
      </c>
      <c r="K3774" t="str">
        <f t="shared" si="408"/>
        <v>Successful</v>
      </c>
      <c r="L3774" t="str">
        <f t="shared" si="409"/>
        <v>Withdrawal</v>
      </c>
      <c r="M3774" t="str">
        <f t="shared" si="410"/>
        <v>OK</v>
      </c>
      <c r="N3774" t="str">
        <f t="shared" si="411"/>
        <v>OK</v>
      </c>
      <c r="O3774" t="str">
        <f>_xlfn.XLOOKUP(B3774,'01_Raw_ATMs'!A:A,'01_Raw_ATMs'!A:A,"Not Found")</f>
        <v>ATM038</v>
      </c>
      <c r="P3774" t="str">
        <f t="shared" si="412"/>
        <v>Valid</v>
      </c>
    </row>
    <row r="3775" spans="1:16">
      <c r="A3775" t="s">
        <v>3969</v>
      </c>
      <c r="B3775" t="s">
        <v>165</v>
      </c>
      <c r="C3775" s="2">
        <v>45915</v>
      </c>
      <c r="D3775" s="3">
        <v>0.49706018518518519</v>
      </c>
      <c r="E3775" t="s">
        <v>33</v>
      </c>
      <c r="F3775">
        <v>8000</v>
      </c>
      <c r="G3775" t="s">
        <v>189</v>
      </c>
      <c r="I3775">
        <f t="shared" si="406"/>
        <v>1</v>
      </c>
      <c r="J3775" t="str">
        <f t="shared" si="407"/>
        <v>OK</v>
      </c>
      <c r="K3775" t="str">
        <f t="shared" si="408"/>
        <v>Successful</v>
      </c>
      <c r="L3775" t="str">
        <f t="shared" si="409"/>
        <v>Withdrawal</v>
      </c>
      <c r="M3775" t="str">
        <f t="shared" si="410"/>
        <v>OK</v>
      </c>
      <c r="N3775" t="str">
        <f t="shared" si="411"/>
        <v>OK</v>
      </c>
      <c r="O3775" t="str">
        <f>_xlfn.XLOOKUP(B3775,'01_Raw_ATMs'!A:A,'01_Raw_ATMs'!A:A,"Not Found")</f>
        <v>ATM085</v>
      </c>
      <c r="P3775" t="str">
        <f t="shared" si="412"/>
        <v>Valid</v>
      </c>
    </row>
    <row r="3776" spans="1:16">
      <c r="A3776" t="s">
        <v>3970</v>
      </c>
      <c r="B3776" t="s">
        <v>149</v>
      </c>
      <c r="C3776" s="2">
        <v>45690</v>
      </c>
      <c r="D3776" s="3">
        <v>0.57553240740740741</v>
      </c>
      <c r="E3776" t="s">
        <v>194</v>
      </c>
      <c r="F3776">
        <v>0</v>
      </c>
      <c r="G3776" t="s">
        <v>189</v>
      </c>
      <c r="I3776">
        <f t="shared" si="406"/>
        <v>1</v>
      </c>
      <c r="J3776" t="str">
        <f t="shared" si="407"/>
        <v>OK</v>
      </c>
      <c r="K3776" t="str">
        <f t="shared" si="408"/>
        <v>Successful</v>
      </c>
      <c r="L3776" t="str">
        <f t="shared" si="409"/>
        <v>Balance Inquiry</v>
      </c>
      <c r="M3776" t="str">
        <f t="shared" si="410"/>
        <v>OK</v>
      </c>
      <c r="N3776" t="str">
        <f t="shared" si="411"/>
        <v>OK</v>
      </c>
      <c r="O3776" t="str">
        <f>_xlfn.XLOOKUP(B3776,'01_Raw_ATMs'!A:A,'01_Raw_ATMs'!A:A,"Not Found")</f>
        <v>ATM069</v>
      </c>
      <c r="P3776" t="str">
        <f t="shared" si="412"/>
        <v>Valid</v>
      </c>
    </row>
    <row r="3777" spans="1:16">
      <c r="A3777" t="s">
        <v>3971</v>
      </c>
      <c r="B3777" t="s">
        <v>83</v>
      </c>
      <c r="C3777" s="2">
        <v>46027</v>
      </c>
      <c r="D3777" s="3">
        <v>0.96016203703703706</v>
      </c>
      <c r="E3777" t="s">
        <v>33</v>
      </c>
      <c r="F3777">
        <v>2500</v>
      </c>
      <c r="G3777" t="s">
        <v>189</v>
      </c>
      <c r="I3777">
        <f t="shared" si="406"/>
        <v>1</v>
      </c>
      <c r="J3777" t="str">
        <f t="shared" si="407"/>
        <v>OK</v>
      </c>
      <c r="K3777" t="str">
        <f t="shared" si="408"/>
        <v>Successful</v>
      </c>
      <c r="L3777" t="str">
        <f t="shared" si="409"/>
        <v>Withdrawal</v>
      </c>
      <c r="M3777" t="str">
        <f t="shared" si="410"/>
        <v>OK</v>
      </c>
      <c r="N3777" t="str">
        <f t="shared" si="411"/>
        <v>OK</v>
      </c>
      <c r="O3777" t="str">
        <f>_xlfn.XLOOKUP(B3777,'01_Raw_ATMs'!A:A,'01_Raw_ATMs'!A:A,"Not Found")</f>
        <v>ATM008</v>
      </c>
      <c r="P3777" t="str">
        <f t="shared" si="412"/>
        <v>Valid</v>
      </c>
    </row>
    <row r="3778" spans="1:16">
      <c r="A3778" t="s">
        <v>3972</v>
      </c>
      <c r="B3778" t="s">
        <v>101</v>
      </c>
      <c r="C3778" s="2">
        <v>45666</v>
      </c>
      <c r="D3778" s="3">
        <v>0.17519675925925929</v>
      </c>
      <c r="E3778" t="s">
        <v>33</v>
      </c>
      <c r="F3778">
        <v>8000</v>
      </c>
      <c r="G3778" t="s">
        <v>189</v>
      </c>
      <c r="I3778">
        <f t="shared" si="406"/>
        <v>1</v>
      </c>
      <c r="J3778" t="str">
        <f t="shared" si="407"/>
        <v>OK</v>
      </c>
      <c r="K3778" t="str">
        <f t="shared" si="408"/>
        <v>Successful</v>
      </c>
      <c r="L3778" t="str">
        <f t="shared" si="409"/>
        <v>Withdrawal</v>
      </c>
      <c r="M3778" t="str">
        <f t="shared" si="410"/>
        <v>OK</v>
      </c>
      <c r="N3778" t="str">
        <f t="shared" si="411"/>
        <v>OK</v>
      </c>
      <c r="O3778" t="str">
        <f>_xlfn.XLOOKUP(B3778,'01_Raw_ATMs'!A:A,'01_Raw_ATMs'!A:A,"Not Found")</f>
        <v>ATM022</v>
      </c>
      <c r="P3778" t="str">
        <f t="shared" si="412"/>
        <v>Valid</v>
      </c>
    </row>
    <row r="3779" spans="1:16">
      <c r="A3779" t="s">
        <v>3973</v>
      </c>
      <c r="B3779" t="s">
        <v>153</v>
      </c>
      <c r="C3779" s="2">
        <v>45704</v>
      </c>
      <c r="D3779" s="3">
        <v>0.76960648148148147</v>
      </c>
      <c r="E3779" t="s">
        <v>211</v>
      </c>
      <c r="F3779">
        <v>0</v>
      </c>
      <c r="G3779" t="s">
        <v>189</v>
      </c>
      <c r="I3779">
        <f t="shared" ref="I3779:I3842" si="413">COUNTIF($A:$A,A3779)</f>
        <v>1</v>
      </c>
      <c r="J3779" t="str">
        <f t="shared" ref="J3779:J3842" si="414">IF(AND(TRIM(G3779)="Failed",H3779=""),"Problem","OK")</f>
        <v>OK</v>
      </c>
      <c r="K3779" t="str">
        <f t="shared" ref="K3779:K3842" si="415">PROPER(TRIM(G3779))</f>
        <v>Successful</v>
      </c>
      <c r="L3779" t="str">
        <f t="shared" ref="L3779:L3842" si="416">PROPER(TRIM(E3779))</f>
        <v>Mini Statement</v>
      </c>
      <c r="M3779" t="str">
        <f t="shared" ref="M3779:M3842" si="417">IF(OR(E3779="Withdrawal",E3779="Cash Deposit"),IF(F3779&gt;0,"OK","Problem"),IF(F3779=0,"OK","Problem"))</f>
        <v>OK</v>
      </c>
      <c r="N3779" t="str">
        <f t="shared" ref="N3779:N3842" si="418">IF(AND(C3779&gt;=DATE(2025,1,1),C3779&lt;=DATE(2026,6,30)),"OK","Problem")</f>
        <v>OK</v>
      </c>
      <c r="O3779" t="str">
        <f>_xlfn.XLOOKUP(B3779,'01_Raw_ATMs'!A:A,'01_Raw_ATMs'!A:A,"Not Found")</f>
        <v>ATM073</v>
      </c>
      <c r="P3779" t="str">
        <f t="shared" ref="P3779:P3842" si="419">IF(B3779="","Missing ATM_ID","Valid")</f>
        <v>Valid</v>
      </c>
    </row>
    <row r="3780" spans="1:16">
      <c r="A3780" t="s">
        <v>3974</v>
      </c>
      <c r="B3780" t="s">
        <v>98</v>
      </c>
      <c r="C3780" s="2">
        <v>45980</v>
      </c>
      <c r="D3780" s="3">
        <v>0.45207175925925919</v>
      </c>
      <c r="E3780" t="s">
        <v>33</v>
      </c>
      <c r="F3780">
        <v>10000</v>
      </c>
      <c r="G3780" t="s">
        <v>214</v>
      </c>
      <c r="H3780" t="s">
        <v>1103</v>
      </c>
      <c r="I3780">
        <f t="shared" si="413"/>
        <v>1</v>
      </c>
      <c r="J3780" t="str">
        <f t="shared" si="414"/>
        <v>OK</v>
      </c>
      <c r="K3780" t="str">
        <f t="shared" si="415"/>
        <v>Failed</v>
      </c>
      <c r="L3780" t="str">
        <f t="shared" si="416"/>
        <v>Withdrawal</v>
      </c>
      <c r="M3780" t="str">
        <f t="shared" si="417"/>
        <v>OK</v>
      </c>
      <c r="N3780" t="str">
        <f t="shared" si="418"/>
        <v>OK</v>
      </c>
      <c r="O3780" t="str">
        <f>_xlfn.XLOOKUP(B3780,'01_Raw_ATMs'!A:A,'01_Raw_ATMs'!A:A,"Not Found")</f>
        <v>ATM019</v>
      </c>
      <c r="P3780" t="str">
        <f t="shared" si="419"/>
        <v>Valid</v>
      </c>
    </row>
    <row r="3781" spans="1:16">
      <c r="A3781" t="s">
        <v>3975</v>
      </c>
      <c r="B3781" t="s">
        <v>111</v>
      </c>
      <c r="C3781" s="2">
        <v>45687</v>
      </c>
      <c r="D3781" s="3">
        <v>0.21413194444444439</v>
      </c>
      <c r="E3781" t="s">
        <v>33</v>
      </c>
      <c r="F3781">
        <v>3000</v>
      </c>
      <c r="G3781" t="s">
        <v>189</v>
      </c>
      <c r="I3781">
        <f t="shared" si="413"/>
        <v>1</v>
      </c>
      <c r="J3781" t="str">
        <f t="shared" si="414"/>
        <v>OK</v>
      </c>
      <c r="K3781" t="str">
        <f t="shared" si="415"/>
        <v>Successful</v>
      </c>
      <c r="L3781" t="str">
        <f t="shared" si="416"/>
        <v>Withdrawal</v>
      </c>
      <c r="M3781" t="str">
        <f t="shared" si="417"/>
        <v>OK</v>
      </c>
      <c r="N3781" t="str">
        <f t="shared" si="418"/>
        <v>OK</v>
      </c>
      <c r="O3781" t="str">
        <f>_xlfn.XLOOKUP(B3781,'01_Raw_ATMs'!A:A,'01_Raw_ATMs'!A:A,"Not Found")</f>
        <v>ATM031</v>
      </c>
      <c r="P3781" t="str">
        <f t="shared" si="419"/>
        <v>Valid</v>
      </c>
    </row>
    <row r="3782" spans="1:16">
      <c r="A3782" t="s">
        <v>3976</v>
      </c>
      <c r="B3782" t="s">
        <v>77</v>
      </c>
      <c r="C3782" s="2">
        <v>45793</v>
      </c>
      <c r="D3782" s="3">
        <v>0.77777777777777779</v>
      </c>
      <c r="E3782" t="s">
        <v>33</v>
      </c>
      <c r="F3782">
        <v>3000</v>
      </c>
      <c r="G3782" t="s">
        <v>189</v>
      </c>
      <c r="I3782">
        <f t="shared" si="413"/>
        <v>1</v>
      </c>
      <c r="J3782" t="str">
        <f t="shared" si="414"/>
        <v>OK</v>
      </c>
      <c r="K3782" t="str">
        <f t="shared" si="415"/>
        <v>Successful</v>
      </c>
      <c r="L3782" t="str">
        <f t="shared" si="416"/>
        <v>Withdrawal</v>
      </c>
      <c r="M3782" t="str">
        <f t="shared" si="417"/>
        <v>OK</v>
      </c>
      <c r="N3782" t="str">
        <f t="shared" si="418"/>
        <v>OK</v>
      </c>
      <c r="O3782" t="str">
        <f>_xlfn.XLOOKUP(B3782,'01_Raw_ATMs'!A:A,'01_Raw_ATMs'!A:A,"Not Found")</f>
        <v>ATM005</v>
      </c>
      <c r="P3782" t="str">
        <f t="shared" si="419"/>
        <v>Valid</v>
      </c>
    </row>
    <row r="3783" spans="1:16">
      <c r="A3783" t="s">
        <v>3977</v>
      </c>
      <c r="B3783" t="s">
        <v>103</v>
      </c>
      <c r="C3783" s="2">
        <v>45754</v>
      </c>
      <c r="D3783" s="3">
        <v>0.4730787037037037</v>
      </c>
      <c r="E3783" t="s">
        <v>211</v>
      </c>
      <c r="F3783">
        <v>0</v>
      </c>
      <c r="G3783" t="s">
        <v>189</v>
      </c>
      <c r="I3783">
        <f t="shared" si="413"/>
        <v>1</v>
      </c>
      <c r="J3783" t="str">
        <f t="shared" si="414"/>
        <v>OK</v>
      </c>
      <c r="K3783" t="str">
        <f t="shared" si="415"/>
        <v>Successful</v>
      </c>
      <c r="L3783" t="str">
        <f t="shared" si="416"/>
        <v>Mini Statement</v>
      </c>
      <c r="M3783" t="str">
        <f t="shared" si="417"/>
        <v>OK</v>
      </c>
      <c r="N3783" t="str">
        <f t="shared" si="418"/>
        <v>OK</v>
      </c>
      <c r="O3783" t="str">
        <f>_xlfn.XLOOKUP(B3783,'01_Raw_ATMs'!A:A,'01_Raw_ATMs'!A:A,"Not Found")</f>
        <v>ATM024</v>
      </c>
      <c r="P3783" t="str">
        <f t="shared" si="419"/>
        <v>Valid</v>
      </c>
    </row>
    <row r="3784" spans="1:16">
      <c r="A3784" t="s">
        <v>3978</v>
      </c>
      <c r="B3784" t="s">
        <v>140</v>
      </c>
      <c r="C3784" s="2">
        <v>45929</v>
      </c>
      <c r="D3784" s="3">
        <v>0.82202546296296297</v>
      </c>
      <c r="E3784" t="s">
        <v>33</v>
      </c>
      <c r="F3784">
        <v>2000</v>
      </c>
      <c r="G3784" t="s">
        <v>189</v>
      </c>
      <c r="I3784">
        <f t="shared" si="413"/>
        <v>1</v>
      </c>
      <c r="J3784" t="str">
        <f t="shared" si="414"/>
        <v>OK</v>
      </c>
      <c r="K3784" t="str">
        <f t="shared" si="415"/>
        <v>Successful</v>
      </c>
      <c r="L3784" t="str">
        <f t="shared" si="416"/>
        <v>Withdrawal</v>
      </c>
      <c r="M3784" t="str">
        <f t="shared" si="417"/>
        <v>OK</v>
      </c>
      <c r="N3784" t="str">
        <f t="shared" si="418"/>
        <v>OK</v>
      </c>
      <c r="O3784" t="str">
        <f>_xlfn.XLOOKUP(B3784,'01_Raw_ATMs'!A:A,'01_Raw_ATMs'!A:A,"Not Found")</f>
        <v>ATM060</v>
      </c>
      <c r="P3784" t="str">
        <f t="shared" si="419"/>
        <v>Valid</v>
      </c>
    </row>
    <row r="3785" spans="1:16">
      <c r="A3785" t="s">
        <v>3979</v>
      </c>
      <c r="B3785" t="s">
        <v>160</v>
      </c>
      <c r="C3785" s="2">
        <v>45996</v>
      </c>
      <c r="D3785" s="3">
        <v>0.36928240740740742</v>
      </c>
      <c r="E3785" t="s">
        <v>194</v>
      </c>
      <c r="F3785">
        <v>0</v>
      </c>
      <c r="G3785" t="s">
        <v>189</v>
      </c>
      <c r="I3785">
        <f t="shared" si="413"/>
        <v>1</v>
      </c>
      <c r="J3785" t="str">
        <f t="shared" si="414"/>
        <v>OK</v>
      </c>
      <c r="K3785" t="str">
        <f t="shared" si="415"/>
        <v>Successful</v>
      </c>
      <c r="L3785" t="str">
        <f t="shared" si="416"/>
        <v>Balance Inquiry</v>
      </c>
      <c r="M3785" t="str">
        <f t="shared" si="417"/>
        <v>OK</v>
      </c>
      <c r="N3785" t="str">
        <f t="shared" si="418"/>
        <v>OK</v>
      </c>
      <c r="O3785" t="str">
        <f>_xlfn.XLOOKUP(B3785,'01_Raw_ATMs'!A:A,'01_Raw_ATMs'!A:A,"Not Found")</f>
        <v>ATM080</v>
      </c>
      <c r="P3785" t="str">
        <f t="shared" si="419"/>
        <v>Valid</v>
      </c>
    </row>
    <row r="3786" spans="1:16">
      <c r="A3786" t="s">
        <v>3980</v>
      </c>
      <c r="B3786" t="s">
        <v>98</v>
      </c>
      <c r="C3786" s="2">
        <v>45902</v>
      </c>
      <c r="D3786" s="3">
        <v>0.77501157407407406</v>
      </c>
      <c r="E3786" t="s">
        <v>33</v>
      </c>
      <c r="F3786">
        <v>1500</v>
      </c>
      <c r="G3786" t="s">
        <v>189</v>
      </c>
      <c r="I3786">
        <f t="shared" si="413"/>
        <v>1</v>
      </c>
      <c r="J3786" t="str">
        <f t="shared" si="414"/>
        <v>OK</v>
      </c>
      <c r="K3786" t="str">
        <f t="shared" si="415"/>
        <v>Successful</v>
      </c>
      <c r="L3786" t="str">
        <f t="shared" si="416"/>
        <v>Withdrawal</v>
      </c>
      <c r="M3786" t="str">
        <f t="shared" si="417"/>
        <v>OK</v>
      </c>
      <c r="N3786" t="str">
        <f t="shared" si="418"/>
        <v>OK</v>
      </c>
      <c r="O3786" t="str">
        <f>_xlfn.XLOOKUP(B3786,'01_Raw_ATMs'!A:A,'01_Raw_ATMs'!A:A,"Not Found")</f>
        <v>ATM019</v>
      </c>
      <c r="P3786" t="str">
        <f t="shared" si="419"/>
        <v>Valid</v>
      </c>
    </row>
    <row r="3787" spans="1:16">
      <c r="A3787" t="s">
        <v>3981</v>
      </c>
      <c r="B3787" t="s">
        <v>103</v>
      </c>
      <c r="C3787" s="2">
        <v>46129</v>
      </c>
      <c r="D3787" s="3">
        <v>0.7983217592592593</v>
      </c>
      <c r="E3787" t="s">
        <v>33</v>
      </c>
      <c r="F3787">
        <v>10000</v>
      </c>
      <c r="G3787" t="s">
        <v>189</v>
      </c>
      <c r="I3787">
        <f t="shared" si="413"/>
        <v>1</v>
      </c>
      <c r="J3787" t="str">
        <f t="shared" si="414"/>
        <v>OK</v>
      </c>
      <c r="K3787" t="str">
        <f t="shared" si="415"/>
        <v>Successful</v>
      </c>
      <c r="L3787" t="str">
        <f t="shared" si="416"/>
        <v>Withdrawal</v>
      </c>
      <c r="M3787" t="str">
        <f t="shared" si="417"/>
        <v>OK</v>
      </c>
      <c r="N3787" t="str">
        <f t="shared" si="418"/>
        <v>OK</v>
      </c>
      <c r="O3787" t="str">
        <f>_xlfn.XLOOKUP(B3787,'01_Raw_ATMs'!A:A,'01_Raw_ATMs'!A:A,"Not Found")</f>
        <v>ATM024</v>
      </c>
      <c r="P3787" t="str">
        <f t="shared" si="419"/>
        <v>Valid</v>
      </c>
    </row>
    <row r="3788" spans="1:16">
      <c r="A3788" t="s">
        <v>3982</v>
      </c>
      <c r="B3788" t="s">
        <v>103</v>
      </c>
      <c r="C3788" s="2">
        <v>46010</v>
      </c>
      <c r="D3788" s="3">
        <v>0.29413194444444452</v>
      </c>
      <c r="E3788" t="s">
        <v>33</v>
      </c>
      <c r="F3788">
        <v>2000</v>
      </c>
      <c r="G3788" t="s">
        <v>189</v>
      </c>
      <c r="I3788">
        <f t="shared" si="413"/>
        <v>1</v>
      </c>
      <c r="J3788" t="str">
        <f t="shared" si="414"/>
        <v>OK</v>
      </c>
      <c r="K3788" t="str">
        <f t="shared" si="415"/>
        <v>Successful</v>
      </c>
      <c r="L3788" t="str">
        <f t="shared" si="416"/>
        <v>Withdrawal</v>
      </c>
      <c r="M3788" t="str">
        <f t="shared" si="417"/>
        <v>OK</v>
      </c>
      <c r="N3788" t="str">
        <f t="shared" si="418"/>
        <v>OK</v>
      </c>
      <c r="O3788" t="str">
        <f>_xlfn.XLOOKUP(B3788,'01_Raw_ATMs'!A:A,'01_Raw_ATMs'!A:A,"Not Found")</f>
        <v>ATM024</v>
      </c>
      <c r="P3788" t="str">
        <f t="shared" si="419"/>
        <v>Valid</v>
      </c>
    </row>
    <row r="3789" spans="1:16">
      <c r="A3789" t="s">
        <v>3983</v>
      </c>
      <c r="B3789" t="s">
        <v>151</v>
      </c>
      <c r="C3789" s="2">
        <v>46016</v>
      </c>
      <c r="D3789" s="3">
        <v>0.5146412037037037</v>
      </c>
      <c r="E3789" t="s">
        <v>33</v>
      </c>
      <c r="F3789">
        <v>4000</v>
      </c>
      <c r="G3789" t="s">
        <v>214</v>
      </c>
      <c r="H3789" t="s">
        <v>1080</v>
      </c>
      <c r="I3789">
        <f t="shared" si="413"/>
        <v>1</v>
      </c>
      <c r="J3789" t="str">
        <f t="shared" si="414"/>
        <v>OK</v>
      </c>
      <c r="K3789" t="str">
        <f t="shared" si="415"/>
        <v>Failed</v>
      </c>
      <c r="L3789" t="str">
        <f t="shared" si="416"/>
        <v>Withdrawal</v>
      </c>
      <c r="M3789" t="str">
        <f t="shared" si="417"/>
        <v>OK</v>
      </c>
      <c r="N3789" t="str">
        <f t="shared" si="418"/>
        <v>OK</v>
      </c>
      <c r="O3789" t="str">
        <f>_xlfn.XLOOKUP(B3789,'01_Raw_ATMs'!A:A,'01_Raw_ATMs'!A:A,"Not Found")</f>
        <v>ATM071</v>
      </c>
      <c r="P3789" t="str">
        <f t="shared" si="419"/>
        <v>Valid</v>
      </c>
    </row>
    <row r="3790" spans="1:16">
      <c r="A3790" t="s">
        <v>3984</v>
      </c>
      <c r="B3790" t="s">
        <v>161</v>
      </c>
      <c r="C3790" s="2">
        <v>45740</v>
      </c>
      <c r="D3790" s="3">
        <v>0.72229166666666667</v>
      </c>
      <c r="E3790" t="s">
        <v>33</v>
      </c>
      <c r="F3790">
        <v>10000</v>
      </c>
      <c r="G3790" t="s">
        <v>189</v>
      </c>
      <c r="I3790">
        <f t="shared" si="413"/>
        <v>1</v>
      </c>
      <c r="J3790" t="str">
        <f t="shared" si="414"/>
        <v>OK</v>
      </c>
      <c r="K3790" t="str">
        <f t="shared" si="415"/>
        <v>Successful</v>
      </c>
      <c r="L3790" t="str">
        <f t="shared" si="416"/>
        <v>Withdrawal</v>
      </c>
      <c r="M3790" t="str">
        <f t="shared" si="417"/>
        <v>OK</v>
      </c>
      <c r="N3790" t="str">
        <f t="shared" si="418"/>
        <v>OK</v>
      </c>
      <c r="O3790" t="str">
        <f>_xlfn.XLOOKUP(B3790,'01_Raw_ATMs'!A:A,'01_Raw_ATMs'!A:A,"Not Found")</f>
        <v>ATM081</v>
      </c>
      <c r="P3790" t="str">
        <f t="shared" si="419"/>
        <v>Valid</v>
      </c>
    </row>
    <row r="3791" spans="1:16">
      <c r="A3791" t="s">
        <v>3985</v>
      </c>
      <c r="B3791" t="s">
        <v>119</v>
      </c>
      <c r="C3791" s="2">
        <v>46010</v>
      </c>
      <c r="D3791" s="3">
        <v>0.80611111111111111</v>
      </c>
      <c r="E3791" t="s">
        <v>33</v>
      </c>
      <c r="F3791">
        <v>5000</v>
      </c>
      <c r="G3791" t="s">
        <v>189</v>
      </c>
      <c r="I3791">
        <f t="shared" si="413"/>
        <v>1</v>
      </c>
      <c r="J3791" t="str">
        <f t="shared" si="414"/>
        <v>OK</v>
      </c>
      <c r="K3791" t="str">
        <f t="shared" si="415"/>
        <v>Successful</v>
      </c>
      <c r="L3791" t="str">
        <f t="shared" si="416"/>
        <v>Withdrawal</v>
      </c>
      <c r="M3791" t="str">
        <f t="shared" si="417"/>
        <v>OK</v>
      </c>
      <c r="N3791" t="str">
        <f t="shared" si="418"/>
        <v>OK</v>
      </c>
      <c r="O3791" t="str">
        <f>_xlfn.XLOOKUP(B3791,'01_Raw_ATMs'!A:A,'01_Raw_ATMs'!A:A,"Not Found")</f>
        <v>ATM039</v>
      </c>
      <c r="P3791" t="str">
        <f t="shared" si="419"/>
        <v>Valid</v>
      </c>
    </row>
    <row r="3792" spans="1:16">
      <c r="A3792" t="s">
        <v>3986</v>
      </c>
      <c r="B3792" t="s">
        <v>178</v>
      </c>
      <c r="C3792" s="2">
        <v>46085</v>
      </c>
      <c r="D3792" s="3">
        <v>0.29969907407407409</v>
      </c>
      <c r="E3792" t="s">
        <v>194</v>
      </c>
      <c r="F3792">
        <v>0</v>
      </c>
      <c r="G3792" t="s">
        <v>189</v>
      </c>
      <c r="I3792">
        <f t="shared" si="413"/>
        <v>1</v>
      </c>
      <c r="J3792" t="str">
        <f t="shared" si="414"/>
        <v>OK</v>
      </c>
      <c r="K3792" t="str">
        <f t="shared" si="415"/>
        <v>Successful</v>
      </c>
      <c r="L3792" t="str">
        <f t="shared" si="416"/>
        <v>Balance Inquiry</v>
      </c>
      <c r="M3792" t="str">
        <f t="shared" si="417"/>
        <v>OK</v>
      </c>
      <c r="N3792" t="str">
        <f t="shared" si="418"/>
        <v>OK</v>
      </c>
      <c r="O3792" t="str">
        <f>_xlfn.XLOOKUP(B3792,'01_Raw_ATMs'!A:A,'01_Raw_ATMs'!A:A,"Not Found")</f>
        <v>ATM098</v>
      </c>
      <c r="P3792" t="str">
        <f t="shared" si="419"/>
        <v>Valid</v>
      </c>
    </row>
    <row r="3793" spans="1:16">
      <c r="A3793" t="s">
        <v>3987</v>
      </c>
      <c r="B3793" t="s">
        <v>106</v>
      </c>
      <c r="C3793" s="2">
        <v>45911</v>
      </c>
      <c r="D3793" s="3">
        <v>0.64173611111111106</v>
      </c>
      <c r="E3793" t="s">
        <v>261</v>
      </c>
      <c r="F3793">
        <v>2000</v>
      </c>
      <c r="G3793" t="s">
        <v>189</v>
      </c>
      <c r="I3793">
        <f t="shared" si="413"/>
        <v>1</v>
      </c>
      <c r="J3793" t="str">
        <f t="shared" si="414"/>
        <v>OK</v>
      </c>
      <c r="K3793" t="str">
        <f t="shared" si="415"/>
        <v>Successful</v>
      </c>
      <c r="L3793" t="str">
        <f t="shared" si="416"/>
        <v>Cash Deposit</v>
      </c>
      <c r="M3793" t="str">
        <f t="shared" si="417"/>
        <v>OK</v>
      </c>
      <c r="N3793" t="str">
        <f t="shared" si="418"/>
        <v>OK</v>
      </c>
      <c r="O3793" t="str">
        <f>_xlfn.XLOOKUP(B3793,'01_Raw_ATMs'!A:A,'01_Raw_ATMs'!A:A,"Not Found")</f>
        <v>ATM026</v>
      </c>
      <c r="P3793" t="str">
        <f t="shared" si="419"/>
        <v>Valid</v>
      </c>
    </row>
    <row r="3794" spans="1:16">
      <c r="A3794" t="s">
        <v>3988</v>
      </c>
      <c r="B3794" t="s">
        <v>166</v>
      </c>
      <c r="C3794" s="2">
        <v>45983</v>
      </c>
      <c r="D3794" s="3">
        <v>0.80795138888888884</v>
      </c>
      <c r="E3794" t="s">
        <v>33</v>
      </c>
      <c r="F3794">
        <v>1500</v>
      </c>
      <c r="G3794" t="s">
        <v>189</v>
      </c>
      <c r="I3794">
        <f t="shared" si="413"/>
        <v>1</v>
      </c>
      <c r="J3794" t="str">
        <f t="shared" si="414"/>
        <v>OK</v>
      </c>
      <c r="K3794" t="str">
        <f t="shared" si="415"/>
        <v>Successful</v>
      </c>
      <c r="L3794" t="str">
        <f t="shared" si="416"/>
        <v>Withdrawal</v>
      </c>
      <c r="M3794" t="str">
        <f t="shared" si="417"/>
        <v>OK</v>
      </c>
      <c r="N3794" t="str">
        <f t="shared" si="418"/>
        <v>OK</v>
      </c>
      <c r="O3794" t="str">
        <f>_xlfn.XLOOKUP(B3794,'01_Raw_ATMs'!A:A,'01_Raw_ATMs'!A:A,"Not Found")</f>
        <v>ATM086</v>
      </c>
      <c r="P3794" t="str">
        <f t="shared" si="419"/>
        <v>Valid</v>
      </c>
    </row>
    <row r="3795" spans="1:16">
      <c r="A3795" t="s">
        <v>3989</v>
      </c>
      <c r="B3795" t="s">
        <v>113</v>
      </c>
      <c r="C3795" s="2">
        <v>45761</v>
      </c>
      <c r="D3795" s="3">
        <v>0.3520949074074074</v>
      </c>
      <c r="E3795" t="s">
        <v>33</v>
      </c>
      <c r="F3795">
        <v>6000</v>
      </c>
      <c r="G3795" t="s">
        <v>189</v>
      </c>
      <c r="I3795">
        <f t="shared" si="413"/>
        <v>1</v>
      </c>
      <c r="J3795" t="str">
        <f t="shared" si="414"/>
        <v>OK</v>
      </c>
      <c r="K3795" t="str">
        <f t="shared" si="415"/>
        <v>Successful</v>
      </c>
      <c r="L3795" t="str">
        <f t="shared" si="416"/>
        <v>Withdrawal</v>
      </c>
      <c r="M3795" t="str">
        <f t="shared" si="417"/>
        <v>OK</v>
      </c>
      <c r="N3795" t="str">
        <f t="shared" si="418"/>
        <v>OK</v>
      </c>
      <c r="O3795" t="str">
        <f>_xlfn.XLOOKUP(B3795,'01_Raw_ATMs'!A:A,'01_Raw_ATMs'!A:A,"Not Found")</f>
        <v>ATM033</v>
      </c>
      <c r="P3795" t="str">
        <f t="shared" si="419"/>
        <v>Valid</v>
      </c>
    </row>
    <row r="3796" spans="1:16">
      <c r="A3796" t="s">
        <v>3990</v>
      </c>
      <c r="B3796" t="s">
        <v>164</v>
      </c>
      <c r="C3796" s="2">
        <v>46110</v>
      </c>
      <c r="D3796" s="3">
        <v>0.5420949074074074</v>
      </c>
      <c r="E3796" t="s">
        <v>33</v>
      </c>
      <c r="F3796">
        <v>500</v>
      </c>
      <c r="G3796" t="s">
        <v>189</v>
      </c>
      <c r="I3796">
        <f t="shared" si="413"/>
        <v>1</v>
      </c>
      <c r="J3796" t="str">
        <f t="shared" si="414"/>
        <v>OK</v>
      </c>
      <c r="K3796" t="str">
        <f t="shared" si="415"/>
        <v>Successful</v>
      </c>
      <c r="L3796" t="str">
        <f t="shared" si="416"/>
        <v>Withdrawal</v>
      </c>
      <c r="M3796" t="str">
        <f t="shared" si="417"/>
        <v>OK</v>
      </c>
      <c r="N3796" t="str">
        <f t="shared" si="418"/>
        <v>OK</v>
      </c>
      <c r="O3796" t="str">
        <f>_xlfn.XLOOKUP(B3796,'01_Raw_ATMs'!A:A,'01_Raw_ATMs'!A:A,"Not Found")</f>
        <v>ATM084</v>
      </c>
      <c r="P3796" t="str">
        <f t="shared" si="419"/>
        <v>Valid</v>
      </c>
    </row>
    <row r="3797" spans="1:16">
      <c r="A3797" t="s">
        <v>3991</v>
      </c>
      <c r="B3797" t="s">
        <v>110</v>
      </c>
      <c r="C3797" s="2">
        <v>45743</v>
      </c>
      <c r="D3797" s="3">
        <v>0.72725694444444444</v>
      </c>
      <c r="E3797" t="s">
        <v>33</v>
      </c>
      <c r="F3797">
        <v>2000</v>
      </c>
      <c r="G3797" t="s">
        <v>189</v>
      </c>
      <c r="I3797">
        <f t="shared" si="413"/>
        <v>1</v>
      </c>
      <c r="J3797" t="str">
        <f t="shared" si="414"/>
        <v>OK</v>
      </c>
      <c r="K3797" t="str">
        <f t="shared" si="415"/>
        <v>Successful</v>
      </c>
      <c r="L3797" t="str">
        <f t="shared" si="416"/>
        <v>Withdrawal</v>
      </c>
      <c r="M3797" t="str">
        <f t="shared" si="417"/>
        <v>OK</v>
      </c>
      <c r="N3797" t="str">
        <f t="shared" si="418"/>
        <v>OK</v>
      </c>
      <c r="O3797" t="str">
        <f>_xlfn.XLOOKUP(B3797,'01_Raw_ATMs'!A:A,'01_Raw_ATMs'!A:A,"Not Found")</f>
        <v>ATM030</v>
      </c>
      <c r="P3797" t="str">
        <f t="shared" si="419"/>
        <v>Valid</v>
      </c>
    </row>
    <row r="3798" spans="1:16">
      <c r="A3798" t="s">
        <v>3992</v>
      </c>
      <c r="B3798" t="s">
        <v>157</v>
      </c>
      <c r="C3798" s="2">
        <v>46002</v>
      </c>
      <c r="D3798" s="3">
        <v>0.93596064814814817</v>
      </c>
      <c r="E3798" t="s">
        <v>33</v>
      </c>
      <c r="F3798">
        <v>500</v>
      </c>
      <c r="G3798" t="s">
        <v>189</v>
      </c>
      <c r="I3798">
        <f t="shared" si="413"/>
        <v>1</v>
      </c>
      <c r="J3798" t="str">
        <f t="shared" si="414"/>
        <v>OK</v>
      </c>
      <c r="K3798" t="str">
        <f t="shared" si="415"/>
        <v>Successful</v>
      </c>
      <c r="L3798" t="str">
        <f t="shared" si="416"/>
        <v>Withdrawal</v>
      </c>
      <c r="M3798" t="str">
        <f t="shared" si="417"/>
        <v>OK</v>
      </c>
      <c r="N3798" t="str">
        <f t="shared" si="418"/>
        <v>OK</v>
      </c>
      <c r="O3798" t="str">
        <f>_xlfn.XLOOKUP(B3798,'01_Raw_ATMs'!A:A,'01_Raw_ATMs'!A:A,"Not Found")</f>
        <v>ATM077</v>
      </c>
      <c r="P3798" t="str">
        <f t="shared" si="419"/>
        <v>Valid</v>
      </c>
    </row>
    <row r="3799" spans="1:16">
      <c r="A3799" t="s">
        <v>3993</v>
      </c>
      <c r="B3799" t="s">
        <v>77</v>
      </c>
      <c r="C3799" s="2">
        <v>45995</v>
      </c>
      <c r="D3799" s="3">
        <v>0.78653935185185186</v>
      </c>
      <c r="E3799" t="s">
        <v>33</v>
      </c>
      <c r="F3799">
        <v>1500</v>
      </c>
      <c r="G3799" t="s">
        <v>189</v>
      </c>
      <c r="I3799">
        <f t="shared" si="413"/>
        <v>1</v>
      </c>
      <c r="J3799" t="str">
        <f t="shared" si="414"/>
        <v>OK</v>
      </c>
      <c r="K3799" t="str">
        <f t="shared" si="415"/>
        <v>Successful</v>
      </c>
      <c r="L3799" t="str">
        <f t="shared" si="416"/>
        <v>Withdrawal</v>
      </c>
      <c r="M3799" t="str">
        <f t="shared" si="417"/>
        <v>OK</v>
      </c>
      <c r="N3799" t="str">
        <f t="shared" si="418"/>
        <v>OK</v>
      </c>
      <c r="O3799" t="str">
        <f>_xlfn.XLOOKUP(B3799,'01_Raw_ATMs'!A:A,'01_Raw_ATMs'!A:A,"Not Found")</f>
        <v>ATM005</v>
      </c>
      <c r="P3799" t="str">
        <f t="shared" si="419"/>
        <v>Valid</v>
      </c>
    </row>
    <row r="3800" spans="1:16">
      <c r="A3800" t="s">
        <v>3994</v>
      </c>
      <c r="B3800" t="s">
        <v>171</v>
      </c>
      <c r="C3800" s="2">
        <v>46086</v>
      </c>
      <c r="D3800" s="3">
        <v>0.61378472222222225</v>
      </c>
      <c r="E3800" t="s">
        <v>33</v>
      </c>
      <c r="F3800">
        <v>1500</v>
      </c>
      <c r="G3800" t="s">
        <v>214</v>
      </c>
      <c r="H3800" t="s">
        <v>1215</v>
      </c>
      <c r="I3800">
        <f t="shared" si="413"/>
        <v>1</v>
      </c>
      <c r="J3800" t="str">
        <f t="shared" si="414"/>
        <v>OK</v>
      </c>
      <c r="K3800" t="str">
        <f t="shared" si="415"/>
        <v>Failed</v>
      </c>
      <c r="L3800" t="str">
        <f t="shared" si="416"/>
        <v>Withdrawal</v>
      </c>
      <c r="M3800" t="str">
        <f t="shared" si="417"/>
        <v>OK</v>
      </c>
      <c r="N3800" t="str">
        <f t="shared" si="418"/>
        <v>OK</v>
      </c>
      <c r="O3800" t="str">
        <f>_xlfn.XLOOKUP(B3800,'01_Raw_ATMs'!A:A,'01_Raw_ATMs'!A:A,"Not Found")</f>
        <v>ATM091</v>
      </c>
      <c r="P3800" t="str">
        <f t="shared" si="419"/>
        <v>Valid</v>
      </c>
    </row>
    <row r="3801" spans="1:16">
      <c r="A3801" t="s">
        <v>3995</v>
      </c>
      <c r="B3801" t="s">
        <v>116</v>
      </c>
      <c r="C3801" s="2">
        <v>45892</v>
      </c>
      <c r="D3801" s="3">
        <v>0.81525462962962958</v>
      </c>
      <c r="E3801" t="s">
        <v>33</v>
      </c>
      <c r="F3801">
        <v>500</v>
      </c>
      <c r="G3801" t="s">
        <v>189</v>
      </c>
      <c r="I3801">
        <f t="shared" si="413"/>
        <v>1</v>
      </c>
      <c r="J3801" t="str">
        <f t="shared" si="414"/>
        <v>OK</v>
      </c>
      <c r="K3801" t="str">
        <f t="shared" si="415"/>
        <v>Successful</v>
      </c>
      <c r="L3801" t="str">
        <f t="shared" si="416"/>
        <v>Withdrawal</v>
      </c>
      <c r="M3801" t="str">
        <f t="shared" si="417"/>
        <v>OK</v>
      </c>
      <c r="N3801" t="str">
        <f t="shared" si="418"/>
        <v>OK</v>
      </c>
      <c r="O3801" t="str">
        <f>_xlfn.XLOOKUP(B3801,'01_Raw_ATMs'!A:A,'01_Raw_ATMs'!A:A,"Not Found")</f>
        <v>ATM036</v>
      </c>
      <c r="P3801" t="str">
        <f t="shared" si="419"/>
        <v>Valid</v>
      </c>
    </row>
    <row r="3802" spans="1:16">
      <c r="A3802" t="s">
        <v>3996</v>
      </c>
      <c r="B3802" t="s">
        <v>125</v>
      </c>
      <c r="C3802" s="2">
        <v>45750</v>
      </c>
      <c r="D3802" s="3">
        <v>0.77857638888888892</v>
      </c>
      <c r="E3802" t="s">
        <v>33</v>
      </c>
      <c r="F3802">
        <v>3000</v>
      </c>
      <c r="G3802" t="s">
        <v>189</v>
      </c>
      <c r="I3802">
        <f t="shared" si="413"/>
        <v>1</v>
      </c>
      <c r="J3802" t="str">
        <f t="shared" si="414"/>
        <v>OK</v>
      </c>
      <c r="K3802" t="str">
        <f t="shared" si="415"/>
        <v>Successful</v>
      </c>
      <c r="L3802" t="str">
        <f t="shared" si="416"/>
        <v>Withdrawal</v>
      </c>
      <c r="M3802" t="str">
        <f t="shared" si="417"/>
        <v>OK</v>
      </c>
      <c r="N3802" t="str">
        <f t="shared" si="418"/>
        <v>OK</v>
      </c>
      <c r="O3802" t="str">
        <f>_xlfn.XLOOKUP(B3802,'01_Raw_ATMs'!A:A,'01_Raw_ATMs'!A:A,"Not Found")</f>
        <v>ATM045</v>
      </c>
      <c r="P3802" t="str">
        <f t="shared" si="419"/>
        <v>Valid</v>
      </c>
    </row>
    <row r="3803" spans="1:16">
      <c r="A3803" t="s">
        <v>3997</v>
      </c>
      <c r="B3803" t="s">
        <v>112</v>
      </c>
      <c r="C3803" s="2">
        <v>46068</v>
      </c>
      <c r="D3803" s="3">
        <v>0.46034722222222219</v>
      </c>
      <c r="E3803" t="s">
        <v>33</v>
      </c>
      <c r="F3803">
        <v>6000</v>
      </c>
      <c r="G3803" t="s">
        <v>189</v>
      </c>
      <c r="I3803">
        <f t="shared" si="413"/>
        <v>1</v>
      </c>
      <c r="J3803" t="str">
        <f t="shared" si="414"/>
        <v>OK</v>
      </c>
      <c r="K3803" t="str">
        <f t="shared" si="415"/>
        <v>Successful</v>
      </c>
      <c r="L3803" t="str">
        <f t="shared" si="416"/>
        <v>Withdrawal</v>
      </c>
      <c r="M3803" t="str">
        <f t="shared" si="417"/>
        <v>OK</v>
      </c>
      <c r="N3803" t="str">
        <f t="shared" si="418"/>
        <v>OK</v>
      </c>
      <c r="O3803" t="str">
        <f>_xlfn.XLOOKUP(B3803,'01_Raw_ATMs'!A:A,'01_Raw_ATMs'!A:A,"Not Found")</f>
        <v>ATM032</v>
      </c>
      <c r="P3803" t="str">
        <f t="shared" si="419"/>
        <v>Valid</v>
      </c>
    </row>
    <row r="3804" spans="1:16">
      <c r="A3804" t="s">
        <v>3998</v>
      </c>
      <c r="B3804" t="s">
        <v>173</v>
      </c>
      <c r="C3804" s="2">
        <v>45901</v>
      </c>
      <c r="D3804" s="3">
        <v>0.26120370370370372</v>
      </c>
      <c r="E3804" t="s">
        <v>33</v>
      </c>
      <c r="F3804">
        <v>3000</v>
      </c>
      <c r="G3804" t="s">
        <v>189</v>
      </c>
      <c r="I3804">
        <f t="shared" si="413"/>
        <v>1</v>
      </c>
      <c r="J3804" t="str">
        <f t="shared" si="414"/>
        <v>OK</v>
      </c>
      <c r="K3804" t="str">
        <f t="shared" si="415"/>
        <v>Successful</v>
      </c>
      <c r="L3804" t="str">
        <f t="shared" si="416"/>
        <v>Withdrawal</v>
      </c>
      <c r="M3804" t="str">
        <f t="shared" si="417"/>
        <v>OK</v>
      </c>
      <c r="N3804" t="str">
        <f t="shared" si="418"/>
        <v>OK</v>
      </c>
      <c r="O3804" t="str">
        <f>_xlfn.XLOOKUP(B3804,'01_Raw_ATMs'!A:A,'01_Raw_ATMs'!A:A,"Not Found")</f>
        <v>ATM093</v>
      </c>
      <c r="P3804" t="str">
        <f t="shared" si="419"/>
        <v>Valid</v>
      </c>
    </row>
    <row r="3805" spans="1:16">
      <c r="A3805" t="s">
        <v>3999</v>
      </c>
      <c r="B3805" t="s">
        <v>140</v>
      </c>
      <c r="C3805" s="2">
        <v>45847</v>
      </c>
      <c r="D3805" s="3">
        <v>0.71119212962962963</v>
      </c>
      <c r="E3805" t="s">
        <v>33</v>
      </c>
      <c r="F3805">
        <v>2500</v>
      </c>
      <c r="G3805" t="s">
        <v>189</v>
      </c>
      <c r="I3805">
        <f t="shared" si="413"/>
        <v>1</v>
      </c>
      <c r="J3805" t="str">
        <f t="shared" si="414"/>
        <v>OK</v>
      </c>
      <c r="K3805" t="str">
        <f t="shared" si="415"/>
        <v>Successful</v>
      </c>
      <c r="L3805" t="str">
        <f t="shared" si="416"/>
        <v>Withdrawal</v>
      </c>
      <c r="M3805" t="str">
        <f t="shared" si="417"/>
        <v>OK</v>
      </c>
      <c r="N3805" t="str">
        <f t="shared" si="418"/>
        <v>OK</v>
      </c>
      <c r="O3805" t="str">
        <f>_xlfn.XLOOKUP(B3805,'01_Raw_ATMs'!A:A,'01_Raw_ATMs'!A:A,"Not Found")</f>
        <v>ATM060</v>
      </c>
      <c r="P3805" t="str">
        <f t="shared" si="419"/>
        <v>Valid</v>
      </c>
    </row>
    <row r="3806" spans="1:16">
      <c r="A3806" t="s">
        <v>4000</v>
      </c>
      <c r="B3806" t="s">
        <v>176</v>
      </c>
      <c r="C3806" s="2">
        <v>45950</v>
      </c>
      <c r="D3806" s="3">
        <v>0.71732638888888889</v>
      </c>
      <c r="E3806" t="s">
        <v>33</v>
      </c>
      <c r="F3806">
        <v>2000</v>
      </c>
      <c r="G3806" t="s">
        <v>189</v>
      </c>
      <c r="I3806">
        <f t="shared" si="413"/>
        <v>1</v>
      </c>
      <c r="J3806" t="str">
        <f t="shared" si="414"/>
        <v>OK</v>
      </c>
      <c r="K3806" t="str">
        <f t="shared" si="415"/>
        <v>Successful</v>
      </c>
      <c r="L3806" t="str">
        <f t="shared" si="416"/>
        <v>Withdrawal</v>
      </c>
      <c r="M3806" t="str">
        <f t="shared" si="417"/>
        <v>OK</v>
      </c>
      <c r="N3806" t="str">
        <f t="shared" si="418"/>
        <v>OK</v>
      </c>
      <c r="O3806" t="str">
        <f>_xlfn.XLOOKUP(B3806,'01_Raw_ATMs'!A:A,'01_Raw_ATMs'!A:A,"Not Found")</f>
        <v>ATM096</v>
      </c>
      <c r="P3806" t="str">
        <f t="shared" si="419"/>
        <v>Valid</v>
      </c>
    </row>
    <row r="3807" spans="1:16">
      <c r="A3807" t="s">
        <v>4001</v>
      </c>
      <c r="B3807" t="s">
        <v>112</v>
      </c>
      <c r="C3807" s="2">
        <v>46104</v>
      </c>
      <c r="D3807" s="3">
        <v>0.84946759259259264</v>
      </c>
      <c r="E3807" t="s">
        <v>211</v>
      </c>
      <c r="F3807">
        <v>0</v>
      </c>
      <c r="G3807" t="s">
        <v>189</v>
      </c>
      <c r="I3807">
        <f t="shared" si="413"/>
        <v>1</v>
      </c>
      <c r="J3807" t="str">
        <f t="shared" si="414"/>
        <v>OK</v>
      </c>
      <c r="K3807" t="str">
        <f t="shared" si="415"/>
        <v>Successful</v>
      </c>
      <c r="L3807" t="str">
        <f t="shared" si="416"/>
        <v>Mini Statement</v>
      </c>
      <c r="M3807" t="str">
        <f t="shared" si="417"/>
        <v>OK</v>
      </c>
      <c r="N3807" t="str">
        <f t="shared" si="418"/>
        <v>OK</v>
      </c>
      <c r="O3807" t="str">
        <f>_xlfn.XLOOKUP(B3807,'01_Raw_ATMs'!A:A,'01_Raw_ATMs'!A:A,"Not Found")</f>
        <v>ATM032</v>
      </c>
      <c r="P3807" t="str">
        <f t="shared" si="419"/>
        <v>Valid</v>
      </c>
    </row>
    <row r="3808" spans="1:16">
      <c r="A3808" t="s">
        <v>4002</v>
      </c>
      <c r="B3808" t="s">
        <v>77</v>
      </c>
      <c r="C3808" s="2">
        <v>45818</v>
      </c>
      <c r="D3808" s="3">
        <v>0.77604166666666663</v>
      </c>
      <c r="E3808" t="s">
        <v>33</v>
      </c>
      <c r="F3808">
        <v>10000</v>
      </c>
      <c r="G3808" t="s">
        <v>189</v>
      </c>
      <c r="I3808">
        <f t="shared" si="413"/>
        <v>1</v>
      </c>
      <c r="J3808" t="str">
        <f t="shared" si="414"/>
        <v>OK</v>
      </c>
      <c r="K3808" t="str">
        <f t="shared" si="415"/>
        <v>Successful</v>
      </c>
      <c r="L3808" t="str">
        <f t="shared" si="416"/>
        <v>Withdrawal</v>
      </c>
      <c r="M3808" t="str">
        <f t="shared" si="417"/>
        <v>OK</v>
      </c>
      <c r="N3808" t="str">
        <f t="shared" si="418"/>
        <v>OK</v>
      </c>
      <c r="O3808" t="str">
        <f>_xlfn.XLOOKUP(B3808,'01_Raw_ATMs'!A:A,'01_Raw_ATMs'!A:A,"Not Found")</f>
        <v>ATM005</v>
      </c>
      <c r="P3808" t="str">
        <f t="shared" si="419"/>
        <v>Valid</v>
      </c>
    </row>
    <row r="3809" spans="1:16">
      <c r="A3809" t="s">
        <v>4003</v>
      </c>
      <c r="B3809" t="s">
        <v>122</v>
      </c>
      <c r="C3809" s="2">
        <v>45674</v>
      </c>
      <c r="D3809" s="3">
        <v>0.61362268518518515</v>
      </c>
      <c r="E3809" t="s">
        <v>33</v>
      </c>
      <c r="F3809">
        <v>10000</v>
      </c>
      <c r="G3809" t="s">
        <v>189</v>
      </c>
      <c r="I3809">
        <f t="shared" si="413"/>
        <v>1</v>
      </c>
      <c r="J3809" t="str">
        <f t="shared" si="414"/>
        <v>OK</v>
      </c>
      <c r="K3809" t="str">
        <f t="shared" si="415"/>
        <v>Successful</v>
      </c>
      <c r="L3809" t="str">
        <f t="shared" si="416"/>
        <v>Withdrawal</v>
      </c>
      <c r="M3809" t="str">
        <f t="shared" si="417"/>
        <v>OK</v>
      </c>
      <c r="N3809" t="str">
        <f t="shared" si="418"/>
        <v>OK</v>
      </c>
      <c r="O3809" t="str">
        <f>_xlfn.XLOOKUP(B3809,'01_Raw_ATMs'!A:A,'01_Raw_ATMs'!A:A,"Not Found")</f>
        <v>ATM042</v>
      </c>
      <c r="P3809" t="str">
        <f t="shared" si="419"/>
        <v>Valid</v>
      </c>
    </row>
    <row r="3810" spans="1:16">
      <c r="A3810" t="s">
        <v>4004</v>
      </c>
      <c r="B3810" t="s">
        <v>158</v>
      </c>
      <c r="C3810" s="2">
        <v>45787</v>
      </c>
      <c r="D3810" s="3">
        <v>0.57663194444444443</v>
      </c>
      <c r="E3810" t="s">
        <v>194</v>
      </c>
      <c r="F3810">
        <v>0</v>
      </c>
      <c r="G3810" t="s">
        <v>189</v>
      </c>
      <c r="I3810">
        <f t="shared" si="413"/>
        <v>1</v>
      </c>
      <c r="J3810" t="str">
        <f t="shared" si="414"/>
        <v>OK</v>
      </c>
      <c r="K3810" t="str">
        <f t="shared" si="415"/>
        <v>Successful</v>
      </c>
      <c r="L3810" t="str">
        <f t="shared" si="416"/>
        <v>Balance Inquiry</v>
      </c>
      <c r="M3810" t="str">
        <f t="shared" si="417"/>
        <v>OK</v>
      </c>
      <c r="N3810" t="str">
        <f t="shared" si="418"/>
        <v>OK</v>
      </c>
      <c r="O3810" t="str">
        <f>_xlfn.XLOOKUP(B3810,'01_Raw_ATMs'!A:A,'01_Raw_ATMs'!A:A,"Not Found")</f>
        <v>ATM078</v>
      </c>
      <c r="P3810" t="str">
        <f t="shared" si="419"/>
        <v>Valid</v>
      </c>
    </row>
    <row r="3811" spans="1:16">
      <c r="A3811" t="s">
        <v>4005</v>
      </c>
      <c r="B3811" t="s">
        <v>108</v>
      </c>
      <c r="C3811" s="2">
        <v>45823</v>
      </c>
      <c r="D3811" s="3">
        <v>0.70378472222222221</v>
      </c>
      <c r="E3811" t="s">
        <v>33</v>
      </c>
      <c r="F3811">
        <v>8000</v>
      </c>
      <c r="G3811" t="s">
        <v>189</v>
      </c>
      <c r="I3811">
        <f t="shared" si="413"/>
        <v>1</v>
      </c>
      <c r="J3811" t="str">
        <f t="shared" si="414"/>
        <v>OK</v>
      </c>
      <c r="K3811" t="str">
        <f t="shared" si="415"/>
        <v>Successful</v>
      </c>
      <c r="L3811" t="str">
        <f t="shared" si="416"/>
        <v>Withdrawal</v>
      </c>
      <c r="M3811" t="str">
        <f t="shared" si="417"/>
        <v>OK</v>
      </c>
      <c r="N3811" t="str">
        <f t="shared" si="418"/>
        <v>OK</v>
      </c>
      <c r="O3811" t="str">
        <f>_xlfn.XLOOKUP(B3811,'01_Raw_ATMs'!A:A,'01_Raw_ATMs'!A:A,"Not Found")</f>
        <v>ATM028</v>
      </c>
      <c r="P3811" t="str">
        <f t="shared" si="419"/>
        <v>Valid</v>
      </c>
    </row>
    <row r="3812" spans="1:16">
      <c r="A3812" t="s">
        <v>4006</v>
      </c>
      <c r="B3812" t="s">
        <v>81</v>
      </c>
      <c r="C3812" s="2">
        <v>46173</v>
      </c>
      <c r="D3812" s="3">
        <v>0.66156250000000005</v>
      </c>
      <c r="E3812" t="s">
        <v>33</v>
      </c>
      <c r="F3812">
        <v>1000</v>
      </c>
      <c r="G3812" t="s">
        <v>189</v>
      </c>
      <c r="I3812">
        <f t="shared" si="413"/>
        <v>1</v>
      </c>
      <c r="J3812" t="str">
        <f t="shared" si="414"/>
        <v>OK</v>
      </c>
      <c r="K3812" t="str">
        <f t="shared" si="415"/>
        <v>Successful</v>
      </c>
      <c r="L3812" t="str">
        <f t="shared" si="416"/>
        <v>Withdrawal</v>
      </c>
      <c r="M3812" t="str">
        <f t="shared" si="417"/>
        <v>OK</v>
      </c>
      <c r="N3812" t="str">
        <f t="shared" si="418"/>
        <v>OK</v>
      </c>
      <c r="O3812" t="str">
        <f>_xlfn.XLOOKUP(B3812,'01_Raw_ATMs'!A:A,'01_Raw_ATMs'!A:A,"Not Found")</f>
        <v>ATM007</v>
      </c>
      <c r="P3812" t="str">
        <f t="shared" si="419"/>
        <v>Valid</v>
      </c>
    </row>
    <row r="3813" spans="1:16">
      <c r="A3813" t="s">
        <v>4007</v>
      </c>
      <c r="B3813" t="s">
        <v>112</v>
      </c>
      <c r="C3813" s="2">
        <v>46064</v>
      </c>
      <c r="D3813" s="3">
        <v>0.67002314814814812</v>
      </c>
      <c r="E3813" t="s">
        <v>33</v>
      </c>
      <c r="F3813">
        <v>2000</v>
      </c>
      <c r="G3813" t="s">
        <v>189</v>
      </c>
      <c r="I3813">
        <f t="shared" si="413"/>
        <v>1</v>
      </c>
      <c r="J3813" t="str">
        <f t="shared" si="414"/>
        <v>OK</v>
      </c>
      <c r="K3813" t="str">
        <f t="shared" si="415"/>
        <v>Successful</v>
      </c>
      <c r="L3813" t="str">
        <f t="shared" si="416"/>
        <v>Withdrawal</v>
      </c>
      <c r="M3813" t="str">
        <f t="shared" si="417"/>
        <v>OK</v>
      </c>
      <c r="N3813" t="str">
        <f t="shared" si="418"/>
        <v>OK</v>
      </c>
      <c r="O3813" t="str">
        <f>_xlfn.XLOOKUP(B3813,'01_Raw_ATMs'!A:A,'01_Raw_ATMs'!A:A,"Not Found")</f>
        <v>ATM032</v>
      </c>
      <c r="P3813" t="str">
        <f t="shared" si="419"/>
        <v>Valid</v>
      </c>
    </row>
    <row r="3814" spans="1:16">
      <c r="A3814" t="s">
        <v>4008</v>
      </c>
      <c r="B3814" t="s">
        <v>136</v>
      </c>
      <c r="C3814" s="2">
        <v>46153</v>
      </c>
      <c r="D3814" s="3">
        <v>0.29261574074074082</v>
      </c>
      <c r="E3814" t="s">
        <v>33</v>
      </c>
      <c r="F3814">
        <v>6000</v>
      </c>
      <c r="G3814" t="s">
        <v>189</v>
      </c>
      <c r="I3814">
        <f t="shared" si="413"/>
        <v>1</v>
      </c>
      <c r="J3814" t="str">
        <f t="shared" si="414"/>
        <v>OK</v>
      </c>
      <c r="K3814" t="str">
        <f t="shared" si="415"/>
        <v>Successful</v>
      </c>
      <c r="L3814" t="str">
        <f t="shared" si="416"/>
        <v>Withdrawal</v>
      </c>
      <c r="M3814" t="str">
        <f t="shared" si="417"/>
        <v>OK</v>
      </c>
      <c r="N3814" t="str">
        <f t="shared" si="418"/>
        <v>OK</v>
      </c>
      <c r="O3814" t="str">
        <f>_xlfn.XLOOKUP(B3814,'01_Raw_ATMs'!A:A,'01_Raw_ATMs'!A:A,"Not Found")</f>
        <v>ATM056</v>
      </c>
      <c r="P3814" t="str">
        <f t="shared" si="419"/>
        <v>Valid</v>
      </c>
    </row>
    <row r="3815" spans="1:16">
      <c r="A3815" t="s">
        <v>4009</v>
      </c>
      <c r="B3815" t="s">
        <v>143</v>
      </c>
      <c r="C3815" s="2">
        <v>45659</v>
      </c>
      <c r="D3815" s="3">
        <v>0.63775462962962959</v>
      </c>
      <c r="E3815" t="s">
        <v>194</v>
      </c>
      <c r="F3815">
        <v>0</v>
      </c>
      <c r="G3815" t="s">
        <v>189</v>
      </c>
      <c r="I3815">
        <f t="shared" si="413"/>
        <v>1</v>
      </c>
      <c r="J3815" t="str">
        <f t="shared" si="414"/>
        <v>OK</v>
      </c>
      <c r="K3815" t="str">
        <f t="shared" si="415"/>
        <v>Successful</v>
      </c>
      <c r="L3815" t="str">
        <f t="shared" si="416"/>
        <v>Balance Inquiry</v>
      </c>
      <c r="M3815" t="str">
        <f t="shared" si="417"/>
        <v>OK</v>
      </c>
      <c r="N3815" t="str">
        <f t="shared" si="418"/>
        <v>OK</v>
      </c>
      <c r="O3815" t="str">
        <f>_xlfn.XLOOKUP(B3815,'01_Raw_ATMs'!A:A,'01_Raw_ATMs'!A:A,"Not Found")</f>
        <v>ATM063</v>
      </c>
      <c r="P3815" t="str">
        <f t="shared" si="419"/>
        <v>Valid</v>
      </c>
    </row>
    <row r="3816" spans="1:16">
      <c r="A3816" t="s">
        <v>4010</v>
      </c>
      <c r="B3816" t="s">
        <v>174</v>
      </c>
      <c r="C3816" s="2">
        <v>45740</v>
      </c>
      <c r="D3816" s="3">
        <v>0.55003472222222227</v>
      </c>
      <c r="E3816" t="s">
        <v>33</v>
      </c>
      <c r="F3816">
        <v>3000</v>
      </c>
      <c r="G3816" t="s">
        <v>189</v>
      </c>
      <c r="I3816">
        <f t="shared" si="413"/>
        <v>1</v>
      </c>
      <c r="J3816" t="str">
        <f t="shared" si="414"/>
        <v>OK</v>
      </c>
      <c r="K3816" t="str">
        <f t="shared" si="415"/>
        <v>Successful</v>
      </c>
      <c r="L3816" t="str">
        <f t="shared" si="416"/>
        <v>Withdrawal</v>
      </c>
      <c r="M3816" t="str">
        <f t="shared" si="417"/>
        <v>OK</v>
      </c>
      <c r="N3816" t="str">
        <f t="shared" si="418"/>
        <v>OK</v>
      </c>
      <c r="O3816" t="str">
        <f>_xlfn.XLOOKUP(B3816,'01_Raw_ATMs'!A:A,'01_Raw_ATMs'!A:A,"Not Found")</f>
        <v>ATM094</v>
      </c>
      <c r="P3816" t="str">
        <f t="shared" si="419"/>
        <v>Valid</v>
      </c>
    </row>
    <row r="3817" spans="1:16">
      <c r="A3817" t="s">
        <v>4011</v>
      </c>
      <c r="B3817" t="s">
        <v>102</v>
      </c>
      <c r="C3817" s="2">
        <v>45664</v>
      </c>
      <c r="D3817" s="3">
        <v>0.32041666666666668</v>
      </c>
      <c r="E3817" t="s">
        <v>194</v>
      </c>
      <c r="F3817">
        <v>0</v>
      </c>
      <c r="G3817" t="s">
        <v>189</v>
      </c>
      <c r="I3817">
        <f t="shared" si="413"/>
        <v>1</v>
      </c>
      <c r="J3817" t="str">
        <f t="shared" si="414"/>
        <v>OK</v>
      </c>
      <c r="K3817" t="str">
        <f t="shared" si="415"/>
        <v>Successful</v>
      </c>
      <c r="L3817" t="str">
        <f t="shared" si="416"/>
        <v>Balance Inquiry</v>
      </c>
      <c r="M3817" t="str">
        <f t="shared" si="417"/>
        <v>OK</v>
      </c>
      <c r="N3817" t="str">
        <f t="shared" si="418"/>
        <v>OK</v>
      </c>
      <c r="O3817" t="str">
        <f>_xlfn.XLOOKUP(B3817,'01_Raw_ATMs'!A:A,'01_Raw_ATMs'!A:A,"Not Found")</f>
        <v>ATM023</v>
      </c>
      <c r="P3817" t="str">
        <f t="shared" si="419"/>
        <v>Valid</v>
      </c>
    </row>
    <row r="3818" spans="1:16">
      <c r="A3818" t="s">
        <v>4012</v>
      </c>
      <c r="B3818" t="s">
        <v>152</v>
      </c>
      <c r="C3818" s="2">
        <v>46164</v>
      </c>
      <c r="D3818" s="3">
        <v>0.66870370370370369</v>
      </c>
      <c r="E3818" t="s">
        <v>33</v>
      </c>
      <c r="F3818">
        <v>2500</v>
      </c>
      <c r="G3818" t="s">
        <v>189</v>
      </c>
      <c r="I3818">
        <f t="shared" si="413"/>
        <v>1</v>
      </c>
      <c r="J3818" t="str">
        <f t="shared" si="414"/>
        <v>OK</v>
      </c>
      <c r="K3818" t="str">
        <f t="shared" si="415"/>
        <v>Successful</v>
      </c>
      <c r="L3818" t="str">
        <f t="shared" si="416"/>
        <v>Withdrawal</v>
      </c>
      <c r="M3818" t="str">
        <f t="shared" si="417"/>
        <v>OK</v>
      </c>
      <c r="N3818" t="str">
        <f t="shared" si="418"/>
        <v>OK</v>
      </c>
      <c r="O3818" t="str">
        <f>_xlfn.XLOOKUP(B3818,'01_Raw_ATMs'!A:A,'01_Raw_ATMs'!A:A,"Not Found")</f>
        <v>ATM072</v>
      </c>
      <c r="P3818" t="str">
        <f t="shared" si="419"/>
        <v>Valid</v>
      </c>
    </row>
    <row r="3819" spans="1:16">
      <c r="A3819" t="s">
        <v>4013</v>
      </c>
      <c r="B3819" t="s">
        <v>83</v>
      </c>
      <c r="C3819" s="2">
        <v>45832</v>
      </c>
      <c r="D3819" s="3">
        <v>0.73084490740740737</v>
      </c>
      <c r="E3819" t="s">
        <v>33</v>
      </c>
      <c r="F3819">
        <v>4000</v>
      </c>
      <c r="G3819" t="s">
        <v>189</v>
      </c>
      <c r="I3819">
        <f t="shared" si="413"/>
        <v>1</v>
      </c>
      <c r="J3819" t="str">
        <f t="shared" si="414"/>
        <v>OK</v>
      </c>
      <c r="K3819" t="str">
        <f t="shared" si="415"/>
        <v>Successful</v>
      </c>
      <c r="L3819" t="str">
        <f t="shared" si="416"/>
        <v>Withdrawal</v>
      </c>
      <c r="M3819" t="str">
        <f t="shared" si="417"/>
        <v>OK</v>
      </c>
      <c r="N3819" t="str">
        <f t="shared" si="418"/>
        <v>OK</v>
      </c>
      <c r="O3819" t="str">
        <f>_xlfn.XLOOKUP(B3819,'01_Raw_ATMs'!A:A,'01_Raw_ATMs'!A:A,"Not Found")</f>
        <v>ATM008</v>
      </c>
      <c r="P3819" t="str">
        <f t="shared" si="419"/>
        <v>Valid</v>
      </c>
    </row>
    <row r="3820" spans="1:16">
      <c r="A3820" t="s">
        <v>4014</v>
      </c>
      <c r="B3820" t="s">
        <v>164</v>
      </c>
      <c r="C3820" s="2">
        <v>45706</v>
      </c>
      <c r="D3820" s="3">
        <v>0.44362268518518522</v>
      </c>
      <c r="E3820" t="s">
        <v>33</v>
      </c>
      <c r="F3820">
        <v>2000</v>
      </c>
      <c r="G3820" t="s">
        <v>189</v>
      </c>
      <c r="I3820">
        <f t="shared" si="413"/>
        <v>1</v>
      </c>
      <c r="J3820" t="str">
        <f t="shared" si="414"/>
        <v>OK</v>
      </c>
      <c r="K3820" t="str">
        <f t="shared" si="415"/>
        <v>Successful</v>
      </c>
      <c r="L3820" t="str">
        <f t="shared" si="416"/>
        <v>Withdrawal</v>
      </c>
      <c r="M3820" t="str">
        <f t="shared" si="417"/>
        <v>OK</v>
      </c>
      <c r="N3820" t="str">
        <f t="shared" si="418"/>
        <v>OK</v>
      </c>
      <c r="O3820" t="str">
        <f>_xlfn.XLOOKUP(B3820,'01_Raw_ATMs'!A:A,'01_Raw_ATMs'!A:A,"Not Found")</f>
        <v>ATM084</v>
      </c>
      <c r="P3820" t="str">
        <f t="shared" si="419"/>
        <v>Valid</v>
      </c>
    </row>
    <row r="3821" spans="1:16">
      <c r="A3821" t="s">
        <v>4015</v>
      </c>
      <c r="B3821" t="s">
        <v>168</v>
      </c>
      <c r="C3821" s="2">
        <v>46128</v>
      </c>
      <c r="D3821" s="3">
        <v>0.7636574074074074</v>
      </c>
      <c r="E3821" t="s">
        <v>33</v>
      </c>
      <c r="F3821">
        <v>1500</v>
      </c>
      <c r="G3821" t="s">
        <v>189</v>
      </c>
      <c r="I3821">
        <f t="shared" si="413"/>
        <v>1</v>
      </c>
      <c r="J3821" t="str">
        <f t="shared" si="414"/>
        <v>OK</v>
      </c>
      <c r="K3821" t="str">
        <f t="shared" si="415"/>
        <v>Successful</v>
      </c>
      <c r="L3821" t="str">
        <f t="shared" si="416"/>
        <v>Withdrawal</v>
      </c>
      <c r="M3821" t="str">
        <f t="shared" si="417"/>
        <v>OK</v>
      </c>
      <c r="N3821" t="str">
        <f t="shared" si="418"/>
        <v>OK</v>
      </c>
      <c r="O3821" t="str">
        <f>_xlfn.XLOOKUP(B3821,'01_Raw_ATMs'!A:A,'01_Raw_ATMs'!A:A,"Not Found")</f>
        <v>ATM088</v>
      </c>
      <c r="P3821" t="str">
        <f t="shared" si="419"/>
        <v>Valid</v>
      </c>
    </row>
    <row r="3822" spans="1:16">
      <c r="A3822" t="s">
        <v>4016</v>
      </c>
      <c r="B3822" t="s">
        <v>135</v>
      </c>
      <c r="C3822" s="2">
        <v>46175</v>
      </c>
      <c r="D3822" s="3">
        <v>0.25342592592592589</v>
      </c>
      <c r="E3822" t="s">
        <v>33</v>
      </c>
      <c r="F3822">
        <v>6000</v>
      </c>
      <c r="G3822" t="s">
        <v>189</v>
      </c>
      <c r="I3822">
        <f t="shared" si="413"/>
        <v>1</v>
      </c>
      <c r="J3822" t="str">
        <f t="shared" si="414"/>
        <v>OK</v>
      </c>
      <c r="K3822" t="str">
        <f t="shared" si="415"/>
        <v>Successful</v>
      </c>
      <c r="L3822" t="str">
        <f t="shared" si="416"/>
        <v>Withdrawal</v>
      </c>
      <c r="M3822" t="str">
        <f t="shared" si="417"/>
        <v>OK</v>
      </c>
      <c r="N3822" t="str">
        <f t="shared" si="418"/>
        <v>OK</v>
      </c>
      <c r="O3822" t="str">
        <f>_xlfn.XLOOKUP(B3822,'01_Raw_ATMs'!A:A,'01_Raw_ATMs'!A:A,"Not Found")</f>
        <v>ATM055</v>
      </c>
      <c r="P3822" t="str">
        <f t="shared" si="419"/>
        <v>Valid</v>
      </c>
    </row>
    <row r="3823" spans="1:16">
      <c r="A3823" t="s">
        <v>4017</v>
      </c>
      <c r="B3823" t="s">
        <v>138</v>
      </c>
      <c r="C3823" s="2">
        <v>45834</v>
      </c>
      <c r="D3823" s="3">
        <v>0.24708333333333329</v>
      </c>
      <c r="E3823" t="s">
        <v>33</v>
      </c>
      <c r="F3823">
        <v>2000</v>
      </c>
      <c r="G3823" t="s">
        <v>189</v>
      </c>
      <c r="I3823">
        <f t="shared" si="413"/>
        <v>1</v>
      </c>
      <c r="J3823" t="str">
        <f t="shared" si="414"/>
        <v>OK</v>
      </c>
      <c r="K3823" t="str">
        <f t="shared" si="415"/>
        <v>Successful</v>
      </c>
      <c r="L3823" t="str">
        <f t="shared" si="416"/>
        <v>Withdrawal</v>
      </c>
      <c r="M3823" t="str">
        <f t="shared" si="417"/>
        <v>OK</v>
      </c>
      <c r="N3823" t="str">
        <f t="shared" si="418"/>
        <v>OK</v>
      </c>
      <c r="O3823" t="str">
        <f>_xlfn.XLOOKUP(B3823,'01_Raw_ATMs'!A:A,'01_Raw_ATMs'!A:A,"Not Found")</f>
        <v>ATM058</v>
      </c>
      <c r="P3823" t="str">
        <f t="shared" si="419"/>
        <v>Valid</v>
      </c>
    </row>
    <row r="3824" spans="1:16">
      <c r="A3824" t="s">
        <v>4018</v>
      </c>
      <c r="B3824" t="s">
        <v>129</v>
      </c>
      <c r="C3824" s="2">
        <v>45719</v>
      </c>
      <c r="D3824" s="3">
        <v>0.26331018518518517</v>
      </c>
      <c r="E3824" t="s">
        <v>33</v>
      </c>
      <c r="F3824">
        <v>1000</v>
      </c>
      <c r="G3824" t="s">
        <v>189</v>
      </c>
      <c r="I3824">
        <f t="shared" si="413"/>
        <v>1</v>
      </c>
      <c r="J3824" t="str">
        <f t="shared" si="414"/>
        <v>OK</v>
      </c>
      <c r="K3824" t="str">
        <f t="shared" si="415"/>
        <v>Successful</v>
      </c>
      <c r="L3824" t="str">
        <f t="shared" si="416"/>
        <v>Withdrawal</v>
      </c>
      <c r="M3824" t="str">
        <f t="shared" si="417"/>
        <v>OK</v>
      </c>
      <c r="N3824" t="str">
        <f t="shared" si="418"/>
        <v>OK</v>
      </c>
      <c r="O3824" t="str">
        <f>_xlfn.XLOOKUP(B3824,'01_Raw_ATMs'!A:A,'01_Raw_ATMs'!A:A,"Not Found")</f>
        <v>ATM049</v>
      </c>
      <c r="P3824" t="str">
        <f t="shared" si="419"/>
        <v>Valid</v>
      </c>
    </row>
    <row r="3825" spans="1:16">
      <c r="A3825" t="s">
        <v>4019</v>
      </c>
      <c r="B3825" t="s">
        <v>165</v>
      </c>
      <c r="C3825" s="2">
        <v>45831</v>
      </c>
      <c r="D3825" s="3">
        <v>0.55221064814814813</v>
      </c>
      <c r="E3825" t="s">
        <v>33</v>
      </c>
      <c r="F3825">
        <v>6000</v>
      </c>
      <c r="G3825" t="s">
        <v>189</v>
      </c>
      <c r="I3825">
        <f t="shared" si="413"/>
        <v>1</v>
      </c>
      <c r="J3825" t="str">
        <f t="shared" si="414"/>
        <v>OK</v>
      </c>
      <c r="K3825" t="str">
        <f t="shared" si="415"/>
        <v>Successful</v>
      </c>
      <c r="L3825" t="str">
        <f t="shared" si="416"/>
        <v>Withdrawal</v>
      </c>
      <c r="M3825" t="str">
        <f t="shared" si="417"/>
        <v>OK</v>
      </c>
      <c r="N3825" t="str">
        <f t="shared" si="418"/>
        <v>OK</v>
      </c>
      <c r="O3825" t="str">
        <f>_xlfn.XLOOKUP(B3825,'01_Raw_ATMs'!A:A,'01_Raw_ATMs'!A:A,"Not Found")</f>
        <v>ATM085</v>
      </c>
      <c r="P3825" t="str">
        <f t="shared" si="419"/>
        <v>Valid</v>
      </c>
    </row>
    <row r="3826" spans="1:16">
      <c r="A3826" t="s">
        <v>4020</v>
      </c>
      <c r="B3826" t="s">
        <v>168</v>
      </c>
      <c r="C3826" s="2">
        <v>45736</v>
      </c>
      <c r="D3826" s="3">
        <v>0.8634722222222222</v>
      </c>
      <c r="E3826" t="s">
        <v>33</v>
      </c>
      <c r="F3826">
        <v>10000</v>
      </c>
      <c r="G3826" t="s">
        <v>189</v>
      </c>
      <c r="I3826">
        <f t="shared" si="413"/>
        <v>1</v>
      </c>
      <c r="J3826" t="str">
        <f t="shared" si="414"/>
        <v>OK</v>
      </c>
      <c r="K3826" t="str">
        <f t="shared" si="415"/>
        <v>Successful</v>
      </c>
      <c r="L3826" t="str">
        <f t="shared" si="416"/>
        <v>Withdrawal</v>
      </c>
      <c r="M3826" t="str">
        <f t="shared" si="417"/>
        <v>OK</v>
      </c>
      <c r="N3826" t="str">
        <f t="shared" si="418"/>
        <v>OK</v>
      </c>
      <c r="O3826" t="str">
        <f>_xlfn.XLOOKUP(B3826,'01_Raw_ATMs'!A:A,'01_Raw_ATMs'!A:A,"Not Found")</f>
        <v>ATM088</v>
      </c>
      <c r="P3826" t="str">
        <f t="shared" si="419"/>
        <v>Valid</v>
      </c>
    </row>
    <row r="3827" spans="1:16">
      <c r="A3827" t="s">
        <v>4021</v>
      </c>
      <c r="B3827" t="s">
        <v>134</v>
      </c>
      <c r="C3827" s="2">
        <v>45667</v>
      </c>
      <c r="D3827" s="3">
        <v>0.40049768518518519</v>
      </c>
      <c r="E3827" t="s">
        <v>33</v>
      </c>
      <c r="F3827">
        <v>1000</v>
      </c>
      <c r="G3827" t="s">
        <v>189</v>
      </c>
      <c r="I3827">
        <f t="shared" si="413"/>
        <v>1</v>
      </c>
      <c r="J3827" t="str">
        <f t="shared" si="414"/>
        <v>OK</v>
      </c>
      <c r="K3827" t="str">
        <f t="shared" si="415"/>
        <v>Successful</v>
      </c>
      <c r="L3827" t="str">
        <f t="shared" si="416"/>
        <v>Withdrawal</v>
      </c>
      <c r="M3827" t="str">
        <f t="shared" si="417"/>
        <v>OK</v>
      </c>
      <c r="N3827" t="str">
        <f t="shared" si="418"/>
        <v>OK</v>
      </c>
      <c r="O3827" t="str">
        <f>_xlfn.XLOOKUP(B3827,'01_Raw_ATMs'!A:A,'01_Raw_ATMs'!A:A,"Not Found")</f>
        <v>ATM054</v>
      </c>
      <c r="P3827" t="str">
        <f t="shared" si="419"/>
        <v>Valid</v>
      </c>
    </row>
    <row r="3828" spans="1:16">
      <c r="A3828" t="s">
        <v>4022</v>
      </c>
      <c r="B3828" t="s">
        <v>170</v>
      </c>
      <c r="C3828" s="2">
        <v>46148</v>
      </c>
      <c r="D3828" s="3">
        <v>0.99124999999999996</v>
      </c>
      <c r="E3828" t="s">
        <v>33</v>
      </c>
      <c r="F3828">
        <v>5000</v>
      </c>
      <c r="G3828" t="s">
        <v>189</v>
      </c>
      <c r="I3828">
        <f t="shared" si="413"/>
        <v>1</v>
      </c>
      <c r="J3828" t="str">
        <f t="shared" si="414"/>
        <v>OK</v>
      </c>
      <c r="K3828" t="str">
        <f t="shared" si="415"/>
        <v>Successful</v>
      </c>
      <c r="L3828" t="str">
        <f t="shared" si="416"/>
        <v>Withdrawal</v>
      </c>
      <c r="M3828" t="str">
        <f t="shared" si="417"/>
        <v>OK</v>
      </c>
      <c r="N3828" t="str">
        <f t="shared" si="418"/>
        <v>OK</v>
      </c>
      <c r="O3828" t="str">
        <f>_xlfn.XLOOKUP(B3828,'01_Raw_ATMs'!A:A,'01_Raw_ATMs'!A:A,"Not Found")</f>
        <v>ATM090</v>
      </c>
      <c r="P3828" t="str">
        <f t="shared" si="419"/>
        <v>Valid</v>
      </c>
    </row>
    <row r="3829" spans="1:16">
      <c r="A3829" t="s">
        <v>4023</v>
      </c>
      <c r="B3829" t="s">
        <v>156</v>
      </c>
      <c r="C3829" s="2">
        <v>45971</v>
      </c>
      <c r="D3829" s="3">
        <v>0.72743055555555558</v>
      </c>
      <c r="E3829" t="s">
        <v>33</v>
      </c>
      <c r="F3829">
        <v>500</v>
      </c>
      <c r="G3829" t="s">
        <v>189</v>
      </c>
      <c r="I3829">
        <f t="shared" si="413"/>
        <v>1</v>
      </c>
      <c r="J3829" t="str">
        <f t="shared" si="414"/>
        <v>OK</v>
      </c>
      <c r="K3829" t="str">
        <f t="shared" si="415"/>
        <v>Successful</v>
      </c>
      <c r="L3829" t="str">
        <f t="shared" si="416"/>
        <v>Withdrawal</v>
      </c>
      <c r="M3829" t="str">
        <f t="shared" si="417"/>
        <v>OK</v>
      </c>
      <c r="N3829" t="str">
        <f t="shared" si="418"/>
        <v>OK</v>
      </c>
      <c r="O3829" t="str">
        <f>_xlfn.XLOOKUP(B3829,'01_Raw_ATMs'!A:A,'01_Raw_ATMs'!A:A,"Not Found")</f>
        <v>ATM076</v>
      </c>
      <c r="P3829" t="str">
        <f t="shared" si="419"/>
        <v>Valid</v>
      </c>
    </row>
    <row r="3830" spans="1:16">
      <c r="A3830" t="s">
        <v>4024</v>
      </c>
      <c r="B3830" t="s">
        <v>95</v>
      </c>
      <c r="C3830" s="2">
        <v>45740</v>
      </c>
      <c r="D3830" s="3">
        <v>0.44798611111111108</v>
      </c>
      <c r="E3830" t="s">
        <v>194</v>
      </c>
      <c r="F3830">
        <v>0</v>
      </c>
      <c r="G3830" t="s">
        <v>214</v>
      </c>
      <c r="H3830" t="s">
        <v>1103</v>
      </c>
      <c r="I3830">
        <f t="shared" si="413"/>
        <v>1</v>
      </c>
      <c r="J3830" t="str">
        <f t="shared" si="414"/>
        <v>OK</v>
      </c>
      <c r="K3830" t="str">
        <f t="shared" si="415"/>
        <v>Failed</v>
      </c>
      <c r="L3830" t="str">
        <f t="shared" si="416"/>
        <v>Balance Inquiry</v>
      </c>
      <c r="M3830" t="str">
        <f t="shared" si="417"/>
        <v>OK</v>
      </c>
      <c r="N3830" t="str">
        <f t="shared" si="418"/>
        <v>OK</v>
      </c>
      <c r="O3830" t="str">
        <f>_xlfn.XLOOKUP(B3830,'01_Raw_ATMs'!A:A,'01_Raw_ATMs'!A:A,"Not Found")</f>
        <v>ATM017</v>
      </c>
      <c r="P3830" t="str">
        <f t="shared" si="419"/>
        <v>Valid</v>
      </c>
    </row>
    <row r="3831" spans="1:16">
      <c r="A3831" t="s">
        <v>4025</v>
      </c>
      <c r="B3831" t="s">
        <v>139</v>
      </c>
      <c r="C3831" s="2">
        <v>45774</v>
      </c>
      <c r="D3831" s="3">
        <v>0.59554398148148147</v>
      </c>
      <c r="E3831" t="s">
        <v>33</v>
      </c>
      <c r="F3831">
        <v>500</v>
      </c>
      <c r="G3831" t="s">
        <v>189</v>
      </c>
      <c r="I3831">
        <f t="shared" si="413"/>
        <v>1</v>
      </c>
      <c r="J3831" t="str">
        <f t="shared" si="414"/>
        <v>OK</v>
      </c>
      <c r="K3831" t="str">
        <f t="shared" si="415"/>
        <v>Successful</v>
      </c>
      <c r="L3831" t="str">
        <f t="shared" si="416"/>
        <v>Withdrawal</v>
      </c>
      <c r="M3831" t="str">
        <f t="shared" si="417"/>
        <v>OK</v>
      </c>
      <c r="N3831" t="str">
        <f t="shared" si="418"/>
        <v>OK</v>
      </c>
      <c r="O3831" t="str">
        <f>_xlfn.XLOOKUP(B3831,'01_Raw_ATMs'!A:A,'01_Raw_ATMs'!A:A,"Not Found")</f>
        <v>ATM059</v>
      </c>
      <c r="P3831" t="str">
        <f t="shared" si="419"/>
        <v>Valid</v>
      </c>
    </row>
    <row r="3832" spans="1:16">
      <c r="A3832" t="s">
        <v>4026</v>
      </c>
      <c r="B3832" t="s">
        <v>166</v>
      </c>
      <c r="C3832" s="2">
        <v>46203</v>
      </c>
      <c r="D3832" s="3">
        <v>0.80562500000000004</v>
      </c>
      <c r="E3832" t="s">
        <v>33</v>
      </c>
      <c r="F3832">
        <v>5000</v>
      </c>
      <c r="G3832" t="s">
        <v>189</v>
      </c>
      <c r="I3832">
        <f t="shared" si="413"/>
        <v>1</v>
      </c>
      <c r="J3832" t="str">
        <f t="shared" si="414"/>
        <v>OK</v>
      </c>
      <c r="K3832" t="str">
        <f t="shared" si="415"/>
        <v>Successful</v>
      </c>
      <c r="L3832" t="str">
        <f t="shared" si="416"/>
        <v>Withdrawal</v>
      </c>
      <c r="M3832" t="str">
        <f t="shared" si="417"/>
        <v>OK</v>
      </c>
      <c r="N3832" t="str">
        <f t="shared" si="418"/>
        <v>OK</v>
      </c>
      <c r="O3832" t="str">
        <f>_xlfn.XLOOKUP(B3832,'01_Raw_ATMs'!A:A,'01_Raw_ATMs'!A:A,"Not Found")</f>
        <v>ATM086</v>
      </c>
      <c r="P3832" t="str">
        <f t="shared" si="419"/>
        <v>Valid</v>
      </c>
    </row>
    <row r="3833" spans="1:16">
      <c r="A3833" t="s">
        <v>4027</v>
      </c>
      <c r="B3833" t="s">
        <v>128</v>
      </c>
      <c r="C3833" s="2">
        <v>45740</v>
      </c>
      <c r="D3833" s="3">
        <v>0.83112268518518517</v>
      </c>
      <c r="E3833" t="s">
        <v>33</v>
      </c>
      <c r="F3833">
        <v>1000</v>
      </c>
      <c r="G3833" t="s">
        <v>189</v>
      </c>
      <c r="I3833">
        <f t="shared" si="413"/>
        <v>1</v>
      </c>
      <c r="J3833" t="str">
        <f t="shared" si="414"/>
        <v>OK</v>
      </c>
      <c r="K3833" t="str">
        <f t="shared" si="415"/>
        <v>Successful</v>
      </c>
      <c r="L3833" t="str">
        <f t="shared" si="416"/>
        <v>Withdrawal</v>
      </c>
      <c r="M3833" t="str">
        <f t="shared" si="417"/>
        <v>OK</v>
      </c>
      <c r="N3833" t="str">
        <f t="shared" si="418"/>
        <v>OK</v>
      </c>
      <c r="O3833" t="str">
        <f>_xlfn.XLOOKUP(B3833,'01_Raw_ATMs'!A:A,'01_Raw_ATMs'!A:A,"Not Found")</f>
        <v>ATM048</v>
      </c>
      <c r="P3833" t="str">
        <f t="shared" si="419"/>
        <v>Valid</v>
      </c>
    </row>
    <row r="3834" spans="1:16">
      <c r="A3834" t="s">
        <v>4028</v>
      </c>
      <c r="B3834" t="s">
        <v>163</v>
      </c>
      <c r="C3834" s="2">
        <v>45969</v>
      </c>
      <c r="D3834" s="3">
        <v>0.5829050925925926</v>
      </c>
      <c r="E3834" t="s">
        <v>33</v>
      </c>
      <c r="F3834">
        <v>5000</v>
      </c>
      <c r="G3834" t="s">
        <v>189</v>
      </c>
      <c r="I3834">
        <f t="shared" si="413"/>
        <v>1</v>
      </c>
      <c r="J3834" t="str">
        <f t="shared" si="414"/>
        <v>OK</v>
      </c>
      <c r="K3834" t="str">
        <f t="shared" si="415"/>
        <v>Successful</v>
      </c>
      <c r="L3834" t="str">
        <f t="shared" si="416"/>
        <v>Withdrawal</v>
      </c>
      <c r="M3834" t="str">
        <f t="shared" si="417"/>
        <v>OK</v>
      </c>
      <c r="N3834" t="str">
        <f t="shared" si="418"/>
        <v>OK</v>
      </c>
      <c r="O3834" t="str">
        <f>_xlfn.XLOOKUP(B3834,'01_Raw_ATMs'!A:A,'01_Raw_ATMs'!A:A,"Not Found")</f>
        <v>ATM083</v>
      </c>
      <c r="P3834" t="str">
        <f t="shared" si="419"/>
        <v>Valid</v>
      </c>
    </row>
    <row r="3835" spans="1:16">
      <c r="A3835" t="s">
        <v>4029</v>
      </c>
      <c r="B3835" t="s">
        <v>131</v>
      </c>
      <c r="C3835" s="2">
        <v>46010</v>
      </c>
      <c r="D3835" s="3">
        <v>0.53619212962962959</v>
      </c>
      <c r="E3835" t="s">
        <v>33</v>
      </c>
      <c r="F3835">
        <v>5000</v>
      </c>
      <c r="G3835" t="s">
        <v>189</v>
      </c>
      <c r="I3835">
        <f t="shared" si="413"/>
        <v>1</v>
      </c>
      <c r="J3835" t="str">
        <f t="shared" si="414"/>
        <v>OK</v>
      </c>
      <c r="K3835" t="str">
        <f t="shared" si="415"/>
        <v>Successful</v>
      </c>
      <c r="L3835" t="str">
        <f t="shared" si="416"/>
        <v>Withdrawal</v>
      </c>
      <c r="M3835" t="str">
        <f t="shared" si="417"/>
        <v>OK</v>
      </c>
      <c r="N3835" t="str">
        <f t="shared" si="418"/>
        <v>OK</v>
      </c>
      <c r="O3835" t="str">
        <f>_xlfn.XLOOKUP(B3835,'01_Raw_ATMs'!A:A,'01_Raw_ATMs'!A:A,"Not Found")</f>
        <v>ATM051</v>
      </c>
      <c r="P3835" t="str">
        <f t="shared" si="419"/>
        <v>Valid</v>
      </c>
    </row>
    <row r="3836" spans="1:16">
      <c r="A3836" t="s">
        <v>4030</v>
      </c>
      <c r="B3836" t="s">
        <v>87</v>
      </c>
      <c r="C3836" s="2">
        <v>45899</v>
      </c>
      <c r="D3836" s="3">
        <v>0.61577546296296293</v>
      </c>
      <c r="E3836" t="s">
        <v>194</v>
      </c>
      <c r="F3836">
        <v>0</v>
      </c>
      <c r="G3836" t="s">
        <v>189</v>
      </c>
      <c r="I3836">
        <f t="shared" si="413"/>
        <v>1</v>
      </c>
      <c r="J3836" t="str">
        <f t="shared" si="414"/>
        <v>OK</v>
      </c>
      <c r="K3836" t="str">
        <f t="shared" si="415"/>
        <v>Successful</v>
      </c>
      <c r="L3836" t="str">
        <f t="shared" si="416"/>
        <v>Balance Inquiry</v>
      </c>
      <c r="M3836" t="str">
        <f t="shared" si="417"/>
        <v>OK</v>
      </c>
      <c r="N3836" t="str">
        <f t="shared" si="418"/>
        <v>OK</v>
      </c>
      <c r="O3836" t="str">
        <f>_xlfn.XLOOKUP(B3836,'01_Raw_ATMs'!A:A,'01_Raw_ATMs'!A:A,"Not Found")</f>
        <v>ATM011</v>
      </c>
      <c r="P3836" t="str">
        <f t="shared" si="419"/>
        <v>Valid</v>
      </c>
    </row>
    <row r="3837" spans="1:16">
      <c r="A3837" t="s">
        <v>4031</v>
      </c>
      <c r="B3837" t="s">
        <v>167</v>
      </c>
      <c r="C3837" s="2">
        <v>46171</v>
      </c>
      <c r="D3837" s="3">
        <v>0.70010416666666664</v>
      </c>
      <c r="E3837" t="s">
        <v>194</v>
      </c>
      <c r="F3837">
        <v>0</v>
      </c>
      <c r="G3837" t="s">
        <v>189</v>
      </c>
      <c r="I3837">
        <f t="shared" si="413"/>
        <v>1</v>
      </c>
      <c r="J3837" t="str">
        <f t="shared" si="414"/>
        <v>OK</v>
      </c>
      <c r="K3837" t="str">
        <f t="shared" si="415"/>
        <v>Successful</v>
      </c>
      <c r="L3837" t="str">
        <f t="shared" si="416"/>
        <v>Balance Inquiry</v>
      </c>
      <c r="M3837" t="str">
        <f t="shared" si="417"/>
        <v>OK</v>
      </c>
      <c r="N3837" t="str">
        <f t="shared" si="418"/>
        <v>OK</v>
      </c>
      <c r="O3837" t="str">
        <f>_xlfn.XLOOKUP(B3837,'01_Raw_ATMs'!A:A,'01_Raw_ATMs'!A:A,"Not Found")</f>
        <v>ATM087</v>
      </c>
      <c r="P3837" t="str">
        <f t="shared" si="419"/>
        <v>Valid</v>
      </c>
    </row>
    <row r="3838" spans="1:16">
      <c r="A3838" t="s">
        <v>4032</v>
      </c>
      <c r="B3838" t="s">
        <v>126</v>
      </c>
      <c r="C3838" s="2">
        <v>46068</v>
      </c>
      <c r="D3838" s="3">
        <v>0.28292824074074069</v>
      </c>
      <c r="E3838" t="s">
        <v>194</v>
      </c>
      <c r="F3838">
        <v>0</v>
      </c>
      <c r="G3838" t="s">
        <v>189</v>
      </c>
      <c r="I3838">
        <f t="shared" si="413"/>
        <v>1</v>
      </c>
      <c r="J3838" t="str">
        <f t="shared" si="414"/>
        <v>OK</v>
      </c>
      <c r="K3838" t="str">
        <f t="shared" si="415"/>
        <v>Successful</v>
      </c>
      <c r="L3838" t="str">
        <f t="shared" si="416"/>
        <v>Balance Inquiry</v>
      </c>
      <c r="M3838" t="str">
        <f t="shared" si="417"/>
        <v>OK</v>
      </c>
      <c r="N3838" t="str">
        <f t="shared" si="418"/>
        <v>OK</v>
      </c>
      <c r="O3838" t="str">
        <f>_xlfn.XLOOKUP(B3838,'01_Raw_ATMs'!A:A,'01_Raw_ATMs'!A:A,"Not Found")</f>
        <v>ATM046</v>
      </c>
      <c r="P3838" t="str">
        <f t="shared" si="419"/>
        <v>Valid</v>
      </c>
    </row>
    <row r="3839" spans="1:16">
      <c r="A3839" t="s">
        <v>4033</v>
      </c>
      <c r="B3839" t="s">
        <v>180</v>
      </c>
      <c r="C3839" s="2">
        <v>46109</v>
      </c>
      <c r="D3839" s="3">
        <v>0.66762731481481485</v>
      </c>
      <c r="E3839" t="s">
        <v>33</v>
      </c>
      <c r="F3839">
        <v>2000</v>
      </c>
      <c r="G3839" t="s">
        <v>189</v>
      </c>
      <c r="I3839">
        <f t="shared" si="413"/>
        <v>1</v>
      </c>
      <c r="J3839" t="str">
        <f t="shared" si="414"/>
        <v>OK</v>
      </c>
      <c r="K3839" t="str">
        <f t="shared" si="415"/>
        <v>Successful</v>
      </c>
      <c r="L3839" t="str">
        <f t="shared" si="416"/>
        <v>Withdrawal</v>
      </c>
      <c r="M3839" t="str">
        <f t="shared" si="417"/>
        <v>OK</v>
      </c>
      <c r="N3839" t="str">
        <f t="shared" si="418"/>
        <v>OK</v>
      </c>
      <c r="O3839" t="str">
        <f>_xlfn.XLOOKUP(B3839,'01_Raw_ATMs'!A:A,'01_Raw_ATMs'!A:A,"Not Found")</f>
        <v>ATM100</v>
      </c>
      <c r="P3839" t="str">
        <f t="shared" si="419"/>
        <v>Valid</v>
      </c>
    </row>
    <row r="3840" spans="1:16">
      <c r="A3840" t="s">
        <v>4034</v>
      </c>
      <c r="B3840" t="s">
        <v>106</v>
      </c>
      <c r="C3840" s="2">
        <v>46195</v>
      </c>
      <c r="D3840" s="3">
        <v>0.63810185185185186</v>
      </c>
      <c r="E3840" t="s">
        <v>261</v>
      </c>
      <c r="F3840">
        <v>2000</v>
      </c>
      <c r="G3840" t="s">
        <v>189</v>
      </c>
      <c r="I3840">
        <f t="shared" si="413"/>
        <v>1</v>
      </c>
      <c r="J3840" t="str">
        <f t="shared" si="414"/>
        <v>OK</v>
      </c>
      <c r="K3840" t="str">
        <f t="shared" si="415"/>
        <v>Successful</v>
      </c>
      <c r="L3840" t="str">
        <f t="shared" si="416"/>
        <v>Cash Deposit</v>
      </c>
      <c r="M3840" t="str">
        <f t="shared" si="417"/>
        <v>OK</v>
      </c>
      <c r="N3840" t="str">
        <f t="shared" si="418"/>
        <v>OK</v>
      </c>
      <c r="O3840" t="str">
        <f>_xlfn.XLOOKUP(B3840,'01_Raw_ATMs'!A:A,'01_Raw_ATMs'!A:A,"Not Found")</f>
        <v>ATM026</v>
      </c>
      <c r="P3840" t="str">
        <f t="shared" si="419"/>
        <v>Valid</v>
      </c>
    </row>
    <row r="3841" spans="1:16">
      <c r="A3841" t="s">
        <v>4035</v>
      </c>
      <c r="B3841" t="s">
        <v>108</v>
      </c>
      <c r="C3841" s="2">
        <v>45953</v>
      </c>
      <c r="D3841" s="3">
        <v>0.75299768518518517</v>
      </c>
      <c r="E3841" t="s">
        <v>33</v>
      </c>
      <c r="F3841">
        <v>4000</v>
      </c>
      <c r="G3841" t="s">
        <v>189</v>
      </c>
      <c r="I3841">
        <f t="shared" si="413"/>
        <v>1</v>
      </c>
      <c r="J3841" t="str">
        <f t="shared" si="414"/>
        <v>OK</v>
      </c>
      <c r="K3841" t="str">
        <f t="shared" si="415"/>
        <v>Successful</v>
      </c>
      <c r="L3841" t="str">
        <f t="shared" si="416"/>
        <v>Withdrawal</v>
      </c>
      <c r="M3841" t="str">
        <f t="shared" si="417"/>
        <v>OK</v>
      </c>
      <c r="N3841" t="str">
        <f t="shared" si="418"/>
        <v>OK</v>
      </c>
      <c r="O3841" t="str">
        <f>_xlfn.XLOOKUP(B3841,'01_Raw_ATMs'!A:A,'01_Raw_ATMs'!A:A,"Not Found")</f>
        <v>ATM028</v>
      </c>
      <c r="P3841" t="str">
        <f t="shared" si="419"/>
        <v>Valid</v>
      </c>
    </row>
    <row r="3842" spans="1:16">
      <c r="A3842" t="s">
        <v>4036</v>
      </c>
      <c r="B3842" t="s">
        <v>102</v>
      </c>
      <c r="C3842" s="2">
        <v>46164</v>
      </c>
      <c r="D3842" s="3">
        <v>0.61542824074074076</v>
      </c>
      <c r="E3842" t="s">
        <v>33</v>
      </c>
      <c r="F3842">
        <v>10000</v>
      </c>
      <c r="G3842" t="s">
        <v>189</v>
      </c>
      <c r="I3842">
        <f t="shared" si="413"/>
        <v>1</v>
      </c>
      <c r="J3842" t="str">
        <f t="shared" si="414"/>
        <v>OK</v>
      </c>
      <c r="K3842" t="str">
        <f t="shared" si="415"/>
        <v>Successful</v>
      </c>
      <c r="L3842" t="str">
        <f t="shared" si="416"/>
        <v>Withdrawal</v>
      </c>
      <c r="M3842" t="str">
        <f t="shared" si="417"/>
        <v>OK</v>
      </c>
      <c r="N3842" t="str">
        <f t="shared" si="418"/>
        <v>OK</v>
      </c>
      <c r="O3842" t="str">
        <f>_xlfn.XLOOKUP(B3842,'01_Raw_ATMs'!A:A,'01_Raw_ATMs'!A:A,"Not Found")</f>
        <v>ATM023</v>
      </c>
      <c r="P3842" t="str">
        <f t="shared" si="419"/>
        <v>Valid</v>
      </c>
    </row>
    <row r="3843" spans="1:16">
      <c r="A3843" t="s">
        <v>4037</v>
      </c>
      <c r="B3843" t="s">
        <v>139</v>
      </c>
      <c r="C3843" s="2">
        <v>46084</v>
      </c>
      <c r="D3843" s="3">
        <v>0.82174768518518515</v>
      </c>
      <c r="E3843" t="s">
        <v>33</v>
      </c>
      <c r="F3843">
        <v>10000</v>
      </c>
      <c r="G3843" t="s">
        <v>189</v>
      </c>
      <c r="I3843">
        <f t="shared" ref="I3843:I3906" si="420">COUNTIF($A:$A,A3843)</f>
        <v>1</v>
      </c>
      <c r="J3843" t="str">
        <f t="shared" ref="J3843:J3906" si="421">IF(AND(TRIM(G3843)="Failed",H3843=""),"Problem","OK")</f>
        <v>OK</v>
      </c>
      <c r="K3843" t="str">
        <f t="shared" ref="K3843:K3906" si="422">PROPER(TRIM(G3843))</f>
        <v>Successful</v>
      </c>
      <c r="L3843" t="str">
        <f t="shared" ref="L3843:L3906" si="423">PROPER(TRIM(E3843))</f>
        <v>Withdrawal</v>
      </c>
      <c r="M3843" t="str">
        <f t="shared" ref="M3843:M3906" si="424">IF(OR(E3843="Withdrawal",E3843="Cash Deposit"),IF(F3843&gt;0,"OK","Problem"),IF(F3843=0,"OK","Problem"))</f>
        <v>OK</v>
      </c>
      <c r="N3843" t="str">
        <f t="shared" ref="N3843:N3906" si="425">IF(AND(C3843&gt;=DATE(2025,1,1),C3843&lt;=DATE(2026,6,30)),"OK","Problem")</f>
        <v>OK</v>
      </c>
      <c r="O3843" t="str">
        <f>_xlfn.XLOOKUP(B3843,'01_Raw_ATMs'!A:A,'01_Raw_ATMs'!A:A,"Not Found")</f>
        <v>ATM059</v>
      </c>
      <c r="P3843" t="str">
        <f t="shared" ref="P3843:P3906" si="426">IF(B3843="","Missing ATM_ID","Valid")</f>
        <v>Valid</v>
      </c>
    </row>
    <row r="3844" spans="1:16">
      <c r="A3844" t="s">
        <v>4038</v>
      </c>
      <c r="B3844" t="s">
        <v>103</v>
      </c>
      <c r="C3844" s="2">
        <v>45960</v>
      </c>
      <c r="D3844" s="3">
        <v>0.67196759259259264</v>
      </c>
      <c r="E3844" t="s">
        <v>33</v>
      </c>
      <c r="F3844">
        <v>6000</v>
      </c>
      <c r="G3844" t="s">
        <v>189</v>
      </c>
      <c r="I3844">
        <f t="shared" si="420"/>
        <v>1</v>
      </c>
      <c r="J3844" t="str">
        <f t="shared" si="421"/>
        <v>OK</v>
      </c>
      <c r="K3844" t="str">
        <f t="shared" si="422"/>
        <v>Successful</v>
      </c>
      <c r="L3844" t="str">
        <f t="shared" si="423"/>
        <v>Withdrawal</v>
      </c>
      <c r="M3844" t="str">
        <f t="shared" si="424"/>
        <v>OK</v>
      </c>
      <c r="N3844" t="str">
        <f t="shared" si="425"/>
        <v>OK</v>
      </c>
      <c r="O3844" t="str">
        <f>_xlfn.XLOOKUP(B3844,'01_Raw_ATMs'!A:A,'01_Raw_ATMs'!A:A,"Not Found")</f>
        <v>ATM024</v>
      </c>
      <c r="P3844" t="str">
        <f t="shared" si="426"/>
        <v>Valid</v>
      </c>
    </row>
    <row r="3845" spans="1:16">
      <c r="A3845" t="s">
        <v>4039</v>
      </c>
      <c r="B3845" t="s">
        <v>107</v>
      </c>
      <c r="C3845" s="2">
        <v>46083</v>
      </c>
      <c r="D3845" s="3">
        <v>0.41797453703703702</v>
      </c>
      <c r="E3845" t="s">
        <v>33</v>
      </c>
      <c r="F3845">
        <v>3000</v>
      </c>
      <c r="G3845" t="s">
        <v>189</v>
      </c>
      <c r="I3845">
        <f t="shared" si="420"/>
        <v>1</v>
      </c>
      <c r="J3845" t="str">
        <f t="shared" si="421"/>
        <v>OK</v>
      </c>
      <c r="K3845" t="str">
        <f t="shared" si="422"/>
        <v>Successful</v>
      </c>
      <c r="L3845" t="str">
        <f t="shared" si="423"/>
        <v>Withdrawal</v>
      </c>
      <c r="M3845" t="str">
        <f t="shared" si="424"/>
        <v>OK</v>
      </c>
      <c r="N3845" t="str">
        <f t="shared" si="425"/>
        <v>OK</v>
      </c>
      <c r="O3845" t="str">
        <f>_xlfn.XLOOKUP(B3845,'01_Raw_ATMs'!A:A,'01_Raw_ATMs'!A:A,"Not Found")</f>
        <v>ATM027</v>
      </c>
      <c r="P3845" t="str">
        <f t="shared" si="426"/>
        <v>Valid</v>
      </c>
    </row>
    <row r="3846" spans="1:16">
      <c r="A3846" t="s">
        <v>4040</v>
      </c>
      <c r="B3846" t="s">
        <v>153</v>
      </c>
      <c r="C3846" s="2">
        <v>46054</v>
      </c>
      <c r="D3846" s="3">
        <v>0.74826388888888884</v>
      </c>
      <c r="E3846" t="s">
        <v>211</v>
      </c>
      <c r="F3846">
        <v>0</v>
      </c>
      <c r="G3846" t="s">
        <v>189</v>
      </c>
      <c r="I3846">
        <f t="shared" si="420"/>
        <v>1</v>
      </c>
      <c r="J3846" t="str">
        <f t="shared" si="421"/>
        <v>OK</v>
      </c>
      <c r="K3846" t="str">
        <f t="shared" si="422"/>
        <v>Successful</v>
      </c>
      <c r="L3846" t="str">
        <f t="shared" si="423"/>
        <v>Mini Statement</v>
      </c>
      <c r="M3846" t="str">
        <f t="shared" si="424"/>
        <v>OK</v>
      </c>
      <c r="N3846" t="str">
        <f t="shared" si="425"/>
        <v>OK</v>
      </c>
      <c r="O3846" t="str">
        <f>_xlfn.XLOOKUP(B3846,'01_Raw_ATMs'!A:A,'01_Raw_ATMs'!A:A,"Not Found")</f>
        <v>ATM073</v>
      </c>
      <c r="P3846" t="str">
        <f t="shared" si="426"/>
        <v>Valid</v>
      </c>
    </row>
    <row r="3847" spans="1:16">
      <c r="A3847" t="s">
        <v>4041</v>
      </c>
      <c r="B3847" t="s">
        <v>151</v>
      </c>
      <c r="C3847" s="2">
        <v>45894</v>
      </c>
      <c r="D3847" s="3">
        <v>1.2199074074074071E-2</v>
      </c>
      <c r="E3847" t="s">
        <v>33</v>
      </c>
      <c r="F3847">
        <v>10000</v>
      </c>
      <c r="G3847" t="s">
        <v>189</v>
      </c>
      <c r="I3847">
        <f t="shared" si="420"/>
        <v>1</v>
      </c>
      <c r="J3847" t="str">
        <f t="shared" si="421"/>
        <v>OK</v>
      </c>
      <c r="K3847" t="str">
        <f t="shared" si="422"/>
        <v>Successful</v>
      </c>
      <c r="L3847" t="str">
        <f t="shared" si="423"/>
        <v>Withdrawal</v>
      </c>
      <c r="M3847" t="str">
        <f t="shared" si="424"/>
        <v>OK</v>
      </c>
      <c r="N3847" t="str">
        <f t="shared" si="425"/>
        <v>OK</v>
      </c>
      <c r="O3847" t="str">
        <f>_xlfn.XLOOKUP(B3847,'01_Raw_ATMs'!A:A,'01_Raw_ATMs'!A:A,"Not Found")</f>
        <v>ATM071</v>
      </c>
      <c r="P3847" t="str">
        <f t="shared" si="426"/>
        <v>Valid</v>
      </c>
    </row>
    <row r="3848" spans="1:16">
      <c r="A3848" t="s">
        <v>4042</v>
      </c>
      <c r="B3848" t="s">
        <v>163</v>
      </c>
      <c r="C3848" s="2">
        <v>45891</v>
      </c>
      <c r="D3848" s="3">
        <v>0.59356481481481482</v>
      </c>
      <c r="E3848" t="s">
        <v>194</v>
      </c>
      <c r="F3848">
        <v>0</v>
      </c>
      <c r="G3848" t="s">
        <v>189</v>
      </c>
      <c r="I3848">
        <f t="shared" si="420"/>
        <v>1</v>
      </c>
      <c r="J3848" t="str">
        <f t="shared" si="421"/>
        <v>OK</v>
      </c>
      <c r="K3848" t="str">
        <f t="shared" si="422"/>
        <v>Successful</v>
      </c>
      <c r="L3848" t="str">
        <f t="shared" si="423"/>
        <v>Balance Inquiry</v>
      </c>
      <c r="M3848" t="str">
        <f t="shared" si="424"/>
        <v>OK</v>
      </c>
      <c r="N3848" t="str">
        <f t="shared" si="425"/>
        <v>OK</v>
      </c>
      <c r="O3848" t="str">
        <f>_xlfn.XLOOKUP(B3848,'01_Raw_ATMs'!A:A,'01_Raw_ATMs'!A:A,"Not Found")</f>
        <v>ATM083</v>
      </c>
      <c r="P3848" t="str">
        <f t="shared" si="426"/>
        <v>Valid</v>
      </c>
    </row>
    <row r="3849" spans="1:16">
      <c r="A3849" t="s">
        <v>4043</v>
      </c>
      <c r="B3849" t="s">
        <v>154</v>
      </c>
      <c r="C3849" s="2">
        <v>45843</v>
      </c>
      <c r="D3849" s="3">
        <v>0.75681712962962966</v>
      </c>
      <c r="E3849" t="s">
        <v>261</v>
      </c>
      <c r="F3849">
        <v>15000</v>
      </c>
      <c r="G3849" t="s">
        <v>189</v>
      </c>
      <c r="I3849">
        <f t="shared" si="420"/>
        <v>1</v>
      </c>
      <c r="J3849" t="str">
        <f t="shared" si="421"/>
        <v>OK</v>
      </c>
      <c r="K3849" t="str">
        <f t="shared" si="422"/>
        <v>Successful</v>
      </c>
      <c r="L3849" t="str">
        <f t="shared" si="423"/>
        <v>Cash Deposit</v>
      </c>
      <c r="M3849" t="str">
        <f t="shared" si="424"/>
        <v>OK</v>
      </c>
      <c r="N3849" t="str">
        <f t="shared" si="425"/>
        <v>OK</v>
      </c>
      <c r="O3849" t="str">
        <f>_xlfn.XLOOKUP(B3849,'01_Raw_ATMs'!A:A,'01_Raw_ATMs'!A:A,"Not Found")</f>
        <v>ATM074</v>
      </c>
      <c r="P3849" t="str">
        <f t="shared" si="426"/>
        <v>Valid</v>
      </c>
    </row>
    <row r="3850" spans="1:16">
      <c r="A3850" t="s">
        <v>4044</v>
      </c>
      <c r="B3850" t="s">
        <v>163</v>
      </c>
      <c r="C3850" s="2">
        <v>45829</v>
      </c>
      <c r="D3850" s="3">
        <v>0.62736111111111115</v>
      </c>
      <c r="E3850" t="s">
        <v>33</v>
      </c>
      <c r="F3850">
        <v>2000</v>
      </c>
      <c r="G3850" t="s">
        <v>189</v>
      </c>
      <c r="I3850">
        <f t="shared" si="420"/>
        <v>1</v>
      </c>
      <c r="J3850" t="str">
        <f t="shared" si="421"/>
        <v>OK</v>
      </c>
      <c r="K3850" t="str">
        <f t="shared" si="422"/>
        <v>Successful</v>
      </c>
      <c r="L3850" t="str">
        <f t="shared" si="423"/>
        <v>Withdrawal</v>
      </c>
      <c r="M3850" t="str">
        <f t="shared" si="424"/>
        <v>OK</v>
      </c>
      <c r="N3850" t="str">
        <f t="shared" si="425"/>
        <v>OK</v>
      </c>
      <c r="O3850" t="str">
        <f>_xlfn.XLOOKUP(B3850,'01_Raw_ATMs'!A:A,'01_Raw_ATMs'!A:A,"Not Found")</f>
        <v>ATM083</v>
      </c>
      <c r="P3850" t="str">
        <f t="shared" si="426"/>
        <v>Valid</v>
      </c>
    </row>
    <row r="3851" spans="1:16">
      <c r="A3851" t="s">
        <v>4045</v>
      </c>
      <c r="B3851" t="s">
        <v>79</v>
      </c>
      <c r="C3851" s="2">
        <v>45928</v>
      </c>
      <c r="D3851" s="3">
        <v>0.19998842592592589</v>
      </c>
      <c r="E3851" t="s">
        <v>33</v>
      </c>
      <c r="F3851">
        <v>8000</v>
      </c>
      <c r="G3851" t="s">
        <v>189</v>
      </c>
      <c r="I3851">
        <f t="shared" si="420"/>
        <v>1</v>
      </c>
      <c r="J3851" t="str">
        <f t="shared" si="421"/>
        <v>OK</v>
      </c>
      <c r="K3851" t="str">
        <f t="shared" si="422"/>
        <v>Successful</v>
      </c>
      <c r="L3851" t="str">
        <f t="shared" si="423"/>
        <v>Withdrawal</v>
      </c>
      <c r="M3851" t="str">
        <f t="shared" si="424"/>
        <v>OK</v>
      </c>
      <c r="N3851" t="str">
        <f t="shared" si="425"/>
        <v>OK</v>
      </c>
      <c r="O3851" t="str">
        <f>_xlfn.XLOOKUP(B3851,'01_Raw_ATMs'!A:A,'01_Raw_ATMs'!A:A,"Not Found")</f>
        <v>ATM006</v>
      </c>
      <c r="P3851" t="str">
        <f t="shared" si="426"/>
        <v>Valid</v>
      </c>
    </row>
    <row r="3852" spans="1:16">
      <c r="A3852" t="s">
        <v>4046</v>
      </c>
      <c r="B3852" t="s">
        <v>150</v>
      </c>
      <c r="C3852" s="2">
        <v>46120</v>
      </c>
      <c r="D3852" s="3">
        <v>0.35567129629629629</v>
      </c>
      <c r="E3852" t="s">
        <v>33</v>
      </c>
      <c r="F3852">
        <v>1000</v>
      </c>
      <c r="G3852" t="s">
        <v>189</v>
      </c>
      <c r="I3852">
        <f t="shared" si="420"/>
        <v>1</v>
      </c>
      <c r="J3852" t="str">
        <f t="shared" si="421"/>
        <v>OK</v>
      </c>
      <c r="K3852" t="str">
        <f t="shared" si="422"/>
        <v>Successful</v>
      </c>
      <c r="L3852" t="str">
        <f t="shared" si="423"/>
        <v>Withdrawal</v>
      </c>
      <c r="M3852" t="str">
        <f t="shared" si="424"/>
        <v>OK</v>
      </c>
      <c r="N3852" t="str">
        <f t="shared" si="425"/>
        <v>OK</v>
      </c>
      <c r="O3852" t="str">
        <f>_xlfn.XLOOKUP(B3852,'01_Raw_ATMs'!A:A,'01_Raw_ATMs'!A:A,"Not Found")</f>
        <v>ATM070</v>
      </c>
      <c r="P3852" t="str">
        <f t="shared" si="426"/>
        <v>Valid</v>
      </c>
    </row>
    <row r="3853" spans="1:16">
      <c r="A3853" t="s">
        <v>4047</v>
      </c>
      <c r="B3853" t="s">
        <v>74</v>
      </c>
      <c r="C3853" s="2">
        <v>45747</v>
      </c>
      <c r="D3853" s="3">
        <v>0.68662037037037038</v>
      </c>
      <c r="E3853" t="s">
        <v>33</v>
      </c>
      <c r="F3853">
        <v>4000</v>
      </c>
      <c r="G3853" t="s">
        <v>189</v>
      </c>
      <c r="I3853">
        <f t="shared" si="420"/>
        <v>1</v>
      </c>
      <c r="J3853" t="str">
        <f t="shared" si="421"/>
        <v>OK</v>
      </c>
      <c r="K3853" t="str">
        <f t="shared" si="422"/>
        <v>Successful</v>
      </c>
      <c r="L3853" t="str">
        <f t="shared" si="423"/>
        <v>Withdrawal</v>
      </c>
      <c r="M3853" t="str">
        <f t="shared" si="424"/>
        <v>OK</v>
      </c>
      <c r="N3853" t="str">
        <f t="shared" si="425"/>
        <v>OK</v>
      </c>
      <c r="O3853" t="str">
        <f>_xlfn.XLOOKUP(B3853,'01_Raw_ATMs'!A:A,'01_Raw_ATMs'!A:A,"Not Found")</f>
        <v>ATM003</v>
      </c>
      <c r="P3853" t="str">
        <f t="shared" si="426"/>
        <v>Valid</v>
      </c>
    </row>
    <row r="3854" spans="1:16">
      <c r="A3854" t="s">
        <v>4048</v>
      </c>
      <c r="B3854" t="s">
        <v>142</v>
      </c>
      <c r="C3854" s="2">
        <v>46000</v>
      </c>
      <c r="D3854" s="3">
        <v>0.77336805555555554</v>
      </c>
      <c r="E3854" t="s">
        <v>194</v>
      </c>
      <c r="F3854">
        <v>0</v>
      </c>
      <c r="G3854" t="s">
        <v>189</v>
      </c>
      <c r="I3854">
        <f t="shared" si="420"/>
        <v>1</v>
      </c>
      <c r="J3854" t="str">
        <f t="shared" si="421"/>
        <v>OK</v>
      </c>
      <c r="K3854" t="str">
        <f t="shared" si="422"/>
        <v>Successful</v>
      </c>
      <c r="L3854" t="str">
        <f t="shared" si="423"/>
        <v>Balance Inquiry</v>
      </c>
      <c r="M3854" t="str">
        <f t="shared" si="424"/>
        <v>OK</v>
      </c>
      <c r="N3854" t="str">
        <f t="shared" si="425"/>
        <v>OK</v>
      </c>
      <c r="O3854" t="str">
        <f>_xlfn.XLOOKUP(B3854,'01_Raw_ATMs'!A:A,'01_Raw_ATMs'!A:A,"Not Found")</f>
        <v>ATM062</v>
      </c>
      <c r="P3854" t="str">
        <f t="shared" si="426"/>
        <v>Valid</v>
      </c>
    </row>
    <row r="3855" spans="1:16">
      <c r="A3855" t="s">
        <v>4049</v>
      </c>
      <c r="B3855" t="s">
        <v>147</v>
      </c>
      <c r="C3855" s="2">
        <v>45916</v>
      </c>
      <c r="D3855" s="3">
        <v>0.81315972222222221</v>
      </c>
      <c r="E3855" t="s">
        <v>33</v>
      </c>
      <c r="F3855">
        <v>8000</v>
      </c>
      <c r="G3855" t="s">
        <v>189</v>
      </c>
      <c r="I3855">
        <f t="shared" si="420"/>
        <v>1</v>
      </c>
      <c r="J3855" t="str">
        <f t="shared" si="421"/>
        <v>OK</v>
      </c>
      <c r="K3855" t="str">
        <f t="shared" si="422"/>
        <v>Successful</v>
      </c>
      <c r="L3855" t="str">
        <f t="shared" si="423"/>
        <v>Withdrawal</v>
      </c>
      <c r="M3855" t="str">
        <f t="shared" si="424"/>
        <v>OK</v>
      </c>
      <c r="N3855" t="str">
        <f t="shared" si="425"/>
        <v>OK</v>
      </c>
      <c r="O3855" t="str">
        <f>_xlfn.XLOOKUP(B3855,'01_Raw_ATMs'!A:A,'01_Raw_ATMs'!A:A,"Not Found")</f>
        <v>ATM067</v>
      </c>
      <c r="P3855" t="str">
        <f t="shared" si="426"/>
        <v>Valid</v>
      </c>
    </row>
    <row r="3856" spans="1:16">
      <c r="A3856" t="s">
        <v>4050</v>
      </c>
      <c r="B3856" t="s">
        <v>157</v>
      </c>
      <c r="C3856" s="2">
        <v>45716</v>
      </c>
      <c r="D3856" s="3">
        <v>0.54160879629629632</v>
      </c>
      <c r="E3856" t="s">
        <v>33</v>
      </c>
      <c r="F3856">
        <v>5000</v>
      </c>
      <c r="G3856" t="s">
        <v>189</v>
      </c>
      <c r="I3856">
        <f t="shared" si="420"/>
        <v>1</v>
      </c>
      <c r="J3856" t="str">
        <f t="shared" si="421"/>
        <v>OK</v>
      </c>
      <c r="K3856" t="str">
        <f t="shared" si="422"/>
        <v>Successful</v>
      </c>
      <c r="L3856" t="str">
        <f t="shared" si="423"/>
        <v>Withdrawal</v>
      </c>
      <c r="M3856" t="str">
        <f t="shared" si="424"/>
        <v>OK</v>
      </c>
      <c r="N3856" t="str">
        <f t="shared" si="425"/>
        <v>OK</v>
      </c>
      <c r="O3856" t="str">
        <f>_xlfn.XLOOKUP(B3856,'01_Raw_ATMs'!A:A,'01_Raw_ATMs'!A:A,"Not Found")</f>
        <v>ATM077</v>
      </c>
      <c r="P3856" t="str">
        <f t="shared" si="426"/>
        <v>Valid</v>
      </c>
    </row>
    <row r="3857" spans="1:16">
      <c r="A3857" t="s">
        <v>4051</v>
      </c>
      <c r="B3857" t="s">
        <v>116</v>
      </c>
      <c r="C3857" s="2">
        <v>46077</v>
      </c>
      <c r="D3857" s="3">
        <v>0.80997685185185186</v>
      </c>
      <c r="E3857" t="s">
        <v>33</v>
      </c>
      <c r="F3857">
        <v>1000</v>
      </c>
      <c r="G3857" t="s">
        <v>189</v>
      </c>
      <c r="I3857">
        <f t="shared" si="420"/>
        <v>1</v>
      </c>
      <c r="J3857" t="str">
        <f t="shared" si="421"/>
        <v>OK</v>
      </c>
      <c r="K3857" t="str">
        <f t="shared" si="422"/>
        <v>Successful</v>
      </c>
      <c r="L3857" t="str">
        <f t="shared" si="423"/>
        <v>Withdrawal</v>
      </c>
      <c r="M3857" t="str">
        <f t="shared" si="424"/>
        <v>OK</v>
      </c>
      <c r="N3857" t="str">
        <f t="shared" si="425"/>
        <v>OK</v>
      </c>
      <c r="O3857" t="str">
        <f>_xlfn.XLOOKUP(B3857,'01_Raw_ATMs'!A:A,'01_Raw_ATMs'!A:A,"Not Found")</f>
        <v>ATM036</v>
      </c>
      <c r="P3857" t="str">
        <f t="shared" si="426"/>
        <v>Valid</v>
      </c>
    </row>
    <row r="3858" spans="1:16">
      <c r="A3858" t="s">
        <v>4052</v>
      </c>
      <c r="B3858" t="s">
        <v>149</v>
      </c>
      <c r="C3858" s="2">
        <v>45762</v>
      </c>
      <c r="D3858" s="3">
        <v>0.99791666666666667</v>
      </c>
      <c r="E3858" t="s">
        <v>33</v>
      </c>
      <c r="F3858">
        <v>5000</v>
      </c>
      <c r="G3858" t="s">
        <v>189</v>
      </c>
      <c r="I3858">
        <f t="shared" si="420"/>
        <v>1</v>
      </c>
      <c r="J3858" t="str">
        <f t="shared" si="421"/>
        <v>OK</v>
      </c>
      <c r="K3858" t="str">
        <f t="shared" si="422"/>
        <v>Successful</v>
      </c>
      <c r="L3858" t="str">
        <f t="shared" si="423"/>
        <v>Withdrawal</v>
      </c>
      <c r="M3858" t="str">
        <f t="shared" si="424"/>
        <v>OK</v>
      </c>
      <c r="N3858" t="str">
        <f t="shared" si="425"/>
        <v>OK</v>
      </c>
      <c r="O3858" t="str">
        <f>_xlfn.XLOOKUP(B3858,'01_Raw_ATMs'!A:A,'01_Raw_ATMs'!A:A,"Not Found")</f>
        <v>ATM069</v>
      </c>
      <c r="P3858" t="str">
        <f t="shared" si="426"/>
        <v>Valid</v>
      </c>
    </row>
    <row r="3859" spans="1:16">
      <c r="A3859" t="s">
        <v>4053</v>
      </c>
      <c r="B3859" t="s">
        <v>168</v>
      </c>
      <c r="C3859" s="2">
        <v>45978</v>
      </c>
      <c r="D3859" s="3">
        <v>0.59381944444444446</v>
      </c>
      <c r="E3859" t="s">
        <v>261</v>
      </c>
      <c r="F3859">
        <v>2000</v>
      </c>
      <c r="G3859" t="s">
        <v>189</v>
      </c>
      <c r="I3859">
        <f t="shared" si="420"/>
        <v>1</v>
      </c>
      <c r="J3859" t="str">
        <f t="shared" si="421"/>
        <v>OK</v>
      </c>
      <c r="K3859" t="str">
        <f t="shared" si="422"/>
        <v>Successful</v>
      </c>
      <c r="L3859" t="str">
        <f t="shared" si="423"/>
        <v>Cash Deposit</v>
      </c>
      <c r="M3859" t="str">
        <f t="shared" si="424"/>
        <v>OK</v>
      </c>
      <c r="N3859" t="str">
        <f t="shared" si="425"/>
        <v>OK</v>
      </c>
      <c r="O3859" t="str">
        <f>_xlfn.XLOOKUP(B3859,'01_Raw_ATMs'!A:A,'01_Raw_ATMs'!A:A,"Not Found")</f>
        <v>ATM088</v>
      </c>
      <c r="P3859" t="str">
        <f t="shared" si="426"/>
        <v>Valid</v>
      </c>
    </row>
    <row r="3860" spans="1:16">
      <c r="A3860" t="s">
        <v>4054</v>
      </c>
      <c r="B3860" t="s">
        <v>101</v>
      </c>
      <c r="C3860" s="2">
        <v>46130</v>
      </c>
      <c r="D3860" s="3">
        <v>0.97491898148148148</v>
      </c>
      <c r="E3860" t="s">
        <v>33</v>
      </c>
      <c r="F3860">
        <v>1500</v>
      </c>
      <c r="G3860" t="s">
        <v>189</v>
      </c>
      <c r="I3860">
        <f t="shared" si="420"/>
        <v>1</v>
      </c>
      <c r="J3860" t="str">
        <f t="shared" si="421"/>
        <v>OK</v>
      </c>
      <c r="K3860" t="str">
        <f t="shared" si="422"/>
        <v>Successful</v>
      </c>
      <c r="L3860" t="str">
        <f t="shared" si="423"/>
        <v>Withdrawal</v>
      </c>
      <c r="M3860" t="str">
        <f t="shared" si="424"/>
        <v>OK</v>
      </c>
      <c r="N3860" t="str">
        <f t="shared" si="425"/>
        <v>OK</v>
      </c>
      <c r="O3860" t="str">
        <f>_xlfn.XLOOKUP(B3860,'01_Raw_ATMs'!A:A,'01_Raw_ATMs'!A:A,"Not Found")</f>
        <v>ATM022</v>
      </c>
      <c r="P3860" t="str">
        <f t="shared" si="426"/>
        <v>Valid</v>
      </c>
    </row>
    <row r="3861" spans="1:16">
      <c r="A3861" t="s">
        <v>4055</v>
      </c>
      <c r="B3861" t="s">
        <v>177</v>
      </c>
      <c r="C3861" s="2">
        <v>46082</v>
      </c>
      <c r="D3861" s="3">
        <v>0.27660879629629631</v>
      </c>
      <c r="E3861" t="s">
        <v>33</v>
      </c>
      <c r="F3861">
        <v>2000</v>
      </c>
      <c r="G3861" t="s">
        <v>189</v>
      </c>
      <c r="I3861">
        <f t="shared" si="420"/>
        <v>1</v>
      </c>
      <c r="J3861" t="str">
        <f t="shared" si="421"/>
        <v>OK</v>
      </c>
      <c r="K3861" t="str">
        <f t="shared" si="422"/>
        <v>Successful</v>
      </c>
      <c r="L3861" t="str">
        <f t="shared" si="423"/>
        <v>Withdrawal</v>
      </c>
      <c r="M3861" t="str">
        <f t="shared" si="424"/>
        <v>OK</v>
      </c>
      <c r="N3861" t="str">
        <f t="shared" si="425"/>
        <v>OK</v>
      </c>
      <c r="O3861" t="str">
        <f>_xlfn.XLOOKUP(B3861,'01_Raw_ATMs'!A:A,'01_Raw_ATMs'!A:A,"Not Found")</f>
        <v>ATM097</v>
      </c>
      <c r="P3861" t="str">
        <f t="shared" si="426"/>
        <v>Valid</v>
      </c>
    </row>
    <row r="3862" spans="1:16">
      <c r="A3862" t="s">
        <v>4056</v>
      </c>
      <c r="B3862" t="s">
        <v>152</v>
      </c>
      <c r="C3862" s="2">
        <v>46177</v>
      </c>
      <c r="D3862" s="3">
        <v>0.23394675925925931</v>
      </c>
      <c r="E3862" t="s">
        <v>211</v>
      </c>
      <c r="F3862">
        <v>0</v>
      </c>
      <c r="G3862" t="s">
        <v>189</v>
      </c>
      <c r="I3862">
        <f t="shared" si="420"/>
        <v>1</v>
      </c>
      <c r="J3862" t="str">
        <f t="shared" si="421"/>
        <v>OK</v>
      </c>
      <c r="K3862" t="str">
        <f t="shared" si="422"/>
        <v>Successful</v>
      </c>
      <c r="L3862" t="str">
        <f t="shared" si="423"/>
        <v>Mini Statement</v>
      </c>
      <c r="M3862" t="str">
        <f t="shared" si="424"/>
        <v>OK</v>
      </c>
      <c r="N3862" t="str">
        <f t="shared" si="425"/>
        <v>OK</v>
      </c>
      <c r="O3862" t="str">
        <f>_xlfn.XLOOKUP(B3862,'01_Raw_ATMs'!A:A,'01_Raw_ATMs'!A:A,"Not Found")</f>
        <v>ATM072</v>
      </c>
      <c r="P3862" t="str">
        <f t="shared" si="426"/>
        <v>Valid</v>
      </c>
    </row>
    <row r="3863" spans="1:16">
      <c r="A3863" t="s">
        <v>4057</v>
      </c>
      <c r="B3863" t="s">
        <v>169</v>
      </c>
      <c r="C3863" s="2">
        <v>45712</v>
      </c>
      <c r="D3863" s="3">
        <v>0.54912037037037043</v>
      </c>
      <c r="E3863" t="s">
        <v>33</v>
      </c>
      <c r="F3863">
        <v>2000</v>
      </c>
      <c r="G3863" t="s">
        <v>189</v>
      </c>
      <c r="I3863">
        <f t="shared" si="420"/>
        <v>1</v>
      </c>
      <c r="J3863" t="str">
        <f t="shared" si="421"/>
        <v>OK</v>
      </c>
      <c r="K3863" t="str">
        <f t="shared" si="422"/>
        <v>Successful</v>
      </c>
      <c r="L3863" t="str">
        <f t="shared" si="423"/>
        <v>Withdrawal</v>
      </c>
      <c r="M3863" t="str">
        <f t="shared" si="424"/>
        <v>OK</v>
      </c>
      <c r="N3863" t="str">
        <f t="shared" si="425"/>
        <v>OK</v>
      </c>
      <c r="O3863" t="str">
        <f>_xlfn.XLOOKUP(B3863,'01_Raw_ATMs'!A:A,'01_Raw_ATMs'!A:A,"Not Found")</f>
        <v>ATM089</v>
      </c>
      <c r="P3863" t="str">
        <f t="shared" si="426"/>
        <v>Valid</v>
      </c>
    </row>
    <row r="3864" spans="1:16">
      <c r="A3864" t="s">
        <v>4058</v>
      </c>
      <c r="B3864" t="s">
        <v>71</v>
      </c>
      <c r="C3864" s="2">
        <v>46169</v>
      </c>
      <c r="D3864" s="3">
        <v>0.27178240740740739</v>
      </c>
      <c r="E3864" t="s">
        <v>33</v>
      </c>
      <c r="F3864">
        <v>10000</v>
      </c>
      <c r="G3864" t="s">
        <v>189</v>
      </c>
      <c r="I3864">
        <f t="shared" si="420"/>
        <v>1</v>
      </c>
      <c r="J3864" t="str">
        <f t="shared" si="421"/>
        <v>OK</v>
      </c>
      <c r="K3864" t="str">
        <f t="shared" si="422"/>
        <v>Successful</v>
      </c>
      <c r="L3864" t="str">
        <f t="shared" si="423"/>
        <v>Withdrawal</v>
      </c>
      <c r="M3864" t="str">
        <f t="shared" si="424"/>
        <v>OK</v>
      </c>
      <c r="N3864" t="str">
        <f t="shared" si="425"/>
        <v>OK</v>
      </c>
      <c r="O3864" t="str">
        <f>_xlfn.XLOOKUP(B3864,'01_Raw_ATMs'!A:A,'01_Raw_ATMs'!A:A,"Not Found")</f>
        <v>ATM002</v>
      </c>
      <c r="P3864" t="str">
        <f t="shared" si="426"/>
        <v>Valid</v>
      </c>
    </row>
    <row r="3865" spans="1:16">
      <c r="A3865" t="s">
        <v>4059</v>
      </c>
      <c r="B3865" t="s">
        <v>92</v>
      </c>
      <c r="C3865" s="2">
        <v>46056</v>
      </c>
      <c r="D3865" s="3">
        <v>0.40569444444444452</v>
      </c>
      <c r="E3865" t="s">
        <v>33</v>
      </c>
      <c r="F3865">
        <v>1000</v>
      </c>
      <c r="G3865" t="s">
        <v>189</v>
      </c>
      <c r="I3865">
        <f t="shared" si="420"/>
        <v>1</v>
      </c>
      <c r="J3865" t="str">
        <f t="shared" si="421"/>
        <v>OK</v>
      </c>
      <c r="K3865" t="str">
        <f t="shared" si="422"/>
        <v>Successful</v>
      </c>
      <c r="L3865" t="str">
        <f t="shared" si="423"/>
        <v>Withdrawal</v>
      </c>
      <c r="M3865" t="str">
        <f t="shared" si="424"/>
        <v>OK</v>
      </c>
      <c r="N3865" t="str">
        <f t="shared" si="425"/>
        <v>OK</v>
      </c>
      <c r="O3865" t="str">
        <f>_xlfn.XLOOKUP(B3865,'01_Raw_ATMs'!A:A,'01_Raw_ATMs'!A:A,"Not Found")</f>
        <v>ATM015</v>
      </c>
      <c r="P3865" t="str">
        <f t="shared" si="426"/>
        <v>Valid</v>
      </c>
    </row>
    <row r="3866" spans="1:16">
      <c r="A3866" t="s">
        <v>4060</v>
      </c>
      <c r="B3866" t="s">
        <v>111</v>
      </c>
      <c r="C3866" s="2">
        <v>45736</v>
      </c>
      <c r="D3866" s="3">
        <v>0.66357638888888892</v>
      </c>
      <c r="E3866" t="s">
        <v>33</v>
      </c>
      <c r="F3866">
        <v>8000</v>
      </c>
      <c r="G3866" t="s">
        <v>189</v>
      </c>
      <c r="I3866">
        <f t="shared" si="420"/>
        <v>1</v>
      </c>
      <c r="J3866" t="str">
        <f t="shared" si="421"/>
        <v>OK</v>
      </c>
      <c r="K3866" t="str">
        <f t="shared" si="422"/>
        <v>Successful</v>
      </c>
      <c r="L3866" t="str">
        <f t="shared" si="423"/>
        <v>Withdrawal</v>
      </c>
      <c r="M3866" t="str">
        <f t="shared" si="424"/>
        <v>OK</v>
      </c>
      <c r="N3866" t="str">
        <f t="shared" si="425"/>
        <v>OK</v>
      </c>
      <c r="O3866" t="str">
        <f>_xlfn.XLOOKUP(B3866,'01_Raw_ATMs'!A:A,'01_Raw_ATMs'!A:A,"Not Found")</f>
        <v>ATM031</v>
      </c>
      <c r="P3866" t="str">
        <f t="shared" si="426"/>
        <v>Valid</v>
      </c>
    </row>
    <row r="3867" spans="1:16">
      <c r="A3867" t="s">
        <v>4061</v>
      </c>
      <c r="B3867" t="s">
        <v>79</v>
      </c>
      <c r="C3867" s="2">
        <v>45975</v>
      </c>
      <c r="D3867" s="3">
        <v>0.78684027777777776</v>
      </c>
      <c r="E3867" t="s">
        <v>33</v>
      </c>
      <c r="F3867">
        <v>10000</v>
      </c>
      <c r="G3867" t="s">
        <v>189</v>
      </c>
      <c r="I3867">
        <f t="shared" si="420"/>
        <v>1</v>
      </c>
      <c r="J3867" t="str">
        <f t="shared" si="421"/>
        <v>OK</v>
      </c>
      <c r="K3867" t="str">
        <f t="shared" si="422"/>
        <v>Successful</v>
      </c>
      <c r="L3867" t="str">
        <f t="shared" si="423"/>
        <v>Withdrawal</v>
      </c>
      <c r="M3867" t="str">
        <f t="shared" si="424"/>
        <v>OK</v>
      </c>
      <c r="N3867" t="str">
        <f t="shared" si="425"/>
        <v>OK</v>
      </c>
      <c r="O3867" t="str">
        <f>_xlfn.XLOOKUP(B3867,'01_Raw_ATMs'!A:A,'01_Raw_ATMs'!A:A,"Not Found")</f>
        <v>ATM006</v>
      </c>
      <c r="P3867" t="str">
        <f t="shared" si="426"/>
        <v>Valid</v>
      </c>
    </row>
    <row r="3868" spans="1:16">
      <c r="A3868" t="s">
        <v>4062</v>
      </c>
      <c r="B3868" t="s">
        <v>126</v>
      </c>
      <c r="C3868" s="2">
        <v>45960</v>
      </c>
      <c r="D3868" s="3">
        <v>0.57593749999999999</v>
      </c>
      <c r="E3868" t="s">
        <v>33</v>
      </c>
      <c r="F3868">
        <v>3000</v>
      </c>
      <c r="G3868" t="s">
        <v>189</v>
      </c>
      <c r="I3868">
        <f t="shared" si="420"/>
        <v>1</v>
      </c>
      <c r="J3868" t="str">
        <f t="shared" si="421"/>
        <v>OK</v>
      </c>
      <c r="K3868" t="str">
        <f t="shared" si="422"/>
        <v>Successful</v>
      </c>
      <c r="L3868" t="str">
        <f t="shared" si="423"/>
        <v>Withdrawal</v>
      </c>
      <c r="M3868" t="str">
        <f t="shared" si="424"/>
        <v>OK</v>
      </c>
      <c r="N3868" t="str">
        <f t="shared" si="425"/>
        <v>OK</v>
      </c>
      <c r="O3868" t="str">
        <f>_xlfn.XLOOKUP(B3868,'01_Raw_ATMs'!A:A,'01_Raw_ATMs'!A:A,"Not Found")</f>
        <v>ATM046</v>
      </c>
      <c r="P3868" t="str">
        <f t="shared" si="426"/>
        <v>Valid</v>
      </c>
    </row>
    <row r="3869" spans="1:16">
      <c r="A3869" t="s">
        <v>4063</v>
      </c>
      <c r="B3869" t="s">
        <v>111</v>
      </c>
      <c r="C3869" s="2">
        <v>45784</v>
      </c>
      <c r="D3869" s="3">
        <v>0.37103009259259262</v>
      </c>
      <c r="E3869" t="s">
        <v>261</v>
      </c>
      <c r="F3869">
        <v>2000</v>
      </c>
      <c r="G3869" t="s">
        <v>189</v>
      </c>
      <c r="I3869">
        <f t="shared" si="420"/>
        <v>1</v>
      </c>
      <c r="J3869" t="str">
        <f t="shared" si="421"/>
        <v>OK</v>
      </c>
      <c r="K3869" t="str">
        <f t="shared" si="422"/>
        <v>Successful</v>
      </c>
      <c r="L3869" t="str">
        <f t="shared" si="423"/>
        <v>Cash Deposit</v>
      </c>
      <c r="M3869" t="str">
        <f t="shared" si="424"/>
        <v>OK</v>
      </c>
      <c r="N3869" t="str">
        <f t="shared" si="425"/>
        <v>OK</v>
      </c>
      <c r="O3869" t="str">
        <f>_xlfn.XLOOKUP(B3869,'01_Raw_ATMs'!A:A,'01_Raw_ATMs'!A:A,"Not Found")</f>
        <v>ATM031</v>
      </c>
      <c r="P3869" t="str">
        <f t="shared" si="426"/>
        <v>Valid</v>
      </c>
    </row>
    <row r="3870" spans="1:16">
      <c r="A3870" t="s">
        <v>4064</v>
      </c>
      <c r="B3870" t="s">
        <v>99</v>
      </c>
      <c r="C3870" s="2">
        <v>45806</v>
      </c>
      <c r="D3870" s="3">
        <v>0.90968749999999998</v>
      </c>
      <c r="E3870" t="s">
        <v>33</v>
      </c>
      <c r="F3870">
        <v>5000</v>
      </c>
      <c r="G3870" t="s">
        <v>189</v>
      </c>
      <c r="I3870">
        <f t="shared" si="420"/>
        <v>1</v>
      </c>
      <c r="J3870" t="str">
        <f t="shared" si="421"/>
        <v>OK</v>
      </c>
      <c r="K3870" t="str">
        <f t="shared" si="422"/>
        <v>Successful</v>
      </c>
      <c r="L3870" t="str">
        <f t="shared" si="423"/>
        <v>Withdrawal</v>
      </c>
      <c r="M3870" t="str">
        <f t="shared" si="424"/>
        <v>OK</v>
      </c>
      <c r="N3870" t="str">
        <f t="shared" si="425"/>
        <v>OK</v>
      </c>
      <c r="O3870" t="str">
        <f>_xlfn.XLOOKUP(B3870,'01_Raw_ATMs'!A:A,'01_Raw_ATMs'!A:A,"Not Found")</f>
        <v>ATM020</v>
      </c>
      <c r="P3870" t="str">
        <f t="shared" si="426"/>
        <v>Valid</v>
      </c>
    </row>
    <row r="3871" spans="1:16">
      <c r="A3871" t="s">
        <v>4065</v>
      </c>
      <c r="B3871" t="s">
        <v>84</v>
      </c>
      <c r="C3871" s="2">
        <v>45846</v>
      </c>
      <c r="D3871" s="3">
        <v>0.53953703703703704</v>
      </c>
      <c r="E3871" t="s">
        <v>33</v>
      </c>
      <c r="F3871">
        <v>2500</v>
      </c>
      <c r="G3871" t="s">
        <v>189</v>
      </c>
      <c r="I3871">
        <f t="shared" si="420"/>
        <v>1</v>
      </c>
      <c r="J3871" t="str">
        <f t="shared" si="421"/>
        <v>OK</v>
      </c>
      <c r="K3871" t="str">
        <f t="shared" si="422"/>
        <v>Successful</v>
      </c>
      <c r="L3871" t="str">
        <f t="shared" si="423"/>
        <v>Withdrawal</v>
      </c>
      <c r="M3871" t="str">
        <f t="shared" si="424"/>
        <v>OK</v>
      </c>
      <c r="N3871" t="str">
        <f t="shared" si="425"/>
        <v>OK</v>
      </c>
      <c r="O3871" t="str">
        <f>_xlfn.XLOOKUP(B3871,'01_Raw_ATMs'!A:A,'01_Raw_ATMs'!A:A,"Not Found")</f>
        <v>ATM009</v>
      </c>
      <c r="P3871" t="str">
        <f t="shared" si="426"/>
        <v>Valid</v>
      </c>
    </row>
    <row r="3872" spans="1:16">
      <c r="A3872" t="s">
        <v>4066</v>
      </c>
      <c r="B3872" t="s">
        <v>134</v>
      </c>
      <c r="C3872" s="2">
        <v>45841</v>
      </c>
      <c r="D3872" s="3">
        <v>0.87976851851851856</v>
      </c>
      <c r="E3872" t="s">
        <v>33</v>
      </c>
      <c r="F3872">
        <v>1500</v>
      </c>
      <c r="G3872" t="s">
        <v>189</v>
      </c>
      <c r="I3872">
        <f t="shared" si="420"/>
        <v>1</v>
      </c>
      <c r="J3872" t="str">
        <f t="shared" si="421"/>
        <v>OK</v>
      </c>
      <c r="K3872" t="str">
        <f t="shared" si="422"/>
        <v>Successful</v>
      </c>
      <c r="L3872" t="str">
        <f t="shared" si="423"/>
        <v>Withdrawal</v>
      </c>
      <c r="M3872" t="str">
        <f t="shared" si="424"/>
        <v>OK</v>
      </c>
      <c r="N3872" t="str">
        <f t="shared" si="425"/>
        <v>OK</v>
      </c>
      <c r="O3872" t="str">
        <f>_xlfn.XLOOKUP(B3872,'01_Raw_ATMs'!A:A,'01_Raw_ATMs'!A:A,"Not Found")</f>
        <v>ATM054</v>
      </c>
      <c r="P3872" t="str">
        <f t="shared" si="426"/>
        <v>Valid</v>
      </c>
    </row>
    <row r="3873" spans="1:16">
      <c r="A3873" t="s">
        <v>4067</v>
      </c>
      <c r="B3873" t="s">
        <v>132</v>
      </c>
      <c r="C3873" s="2">
        <v>45696</v>
      </c>
      <c r="D3873" s="3">
        <v>0.31556712962962957</v>
      </c>
      <c r="E3873" t="s">
        <v>33</v>
      </c>
      <c r="F3873">
        <v>8000</v>
      </c>
      <c r="G3873" t="s">
        <v>189</v>
      </c>
      <c r="I3873">
        <f t="shared" si="420"/>
        <v>1</v>
      </c>
      <c r="J3873" t="str">
        <f t="shared" si="421"/>
        <v>OK</v>
      </c>
      <c r="K3873" t="str">
        <f t="shared" si="422"/>
        <v>Successful</v>
      </c>
      <c r="L3873" t="str">
        <f t="shared" si="423"/>
        <v>Withdrawal</v>
      </c>
      <c r="M3873" t="str">
        <f t="shared" si="424"/>
        <v>OK</v>
      </c>
      <c r="N3873" t="str">
        <f t="shared" si="425"/>
        <v>OK</v>
      </c>
      <c r="O3873" t="str">
        <f>_xlfn.XLOOKUP(B3873,'01_Raw_ATMs'!A:A,'01_Raw_ATMs'!A:A,"Not Found")</f>
        <v>ATM052</v>
      </c>
      <c r="P3873" t="str">
        <f t="shared" si="426"/>
        <v>Valid</v>
      </c>
    </row>
    <row r="3874" spans="1:16">
      <c r="A3874" t="s">
        <v>4068</v>
      </c>
      <c r="B3874" t="s">
        <v>114</v>
      </c>
      <c r="C3874" s="2">
        <v>45758</v>
      </c>
      <c r="D3874" s="3">
        <v>0.82417824074074075</v>
      </c>
      <c r="E3874" t="s">
        <v>33</v>
      </c>
      <c r="F3874">
        <v>3000</v>
      </c>
      <c r="G3874" t="s">
        <v>189</v>
      </c>
      <c r="I3874">
        <f t="shared" si="420"/>
        <v>1</v>
      </c>
      <c r="J3874" t="str">
        <f t="shared" si="421"/>
        <v>OK</v>
      </c>
      <c r="K3874" t="str">
        <f t="shared" si="422"/>
        <v>Successful</v>
      </c>
      <c r="L3874" t="str">
        <f t="shared" si="423"/>
        <v>Withdrawal</v>
      </c>
      <c r="M3874" t="str">
        <f t="shared" si="424"/>
        <v>OK</v>
      </c>
      <c r="N3874" t="str">
        <f t="shared" si="425"/>
        <v>OK</v>
      </c>
      <c r="O3874" t="str">
        <f>_xlfn.XLOOKUP(B3874,'01_Raw_ATMs'!A:A,'01_Raw_ATMs'!A:A,"Not Found")</f>
        <v>ATM034</v>
      </c>
      <c r="P3874" t="str">
        <f t="shared" si="426"/>
        <v>Valid</v>
      </c>
    </row>
    <row r="3875" spans="1:16">
      <c r="A3875" t="s">
        <v>4069</v>
      </c>
      <c r="B3875" t="s">
        <v>121</v>
      </c>
      <c r="C3875" s="2">
        <v>46056</v>
      </c>
      <c r="D3875" s="3">
        <v>0.37752314814814808</v>
      </c>
      <c r="E3875" t="s">
        <v>33</v>
      </c>
      <c r="F3875">
        <v>5000</v>
      </c>
      <c r="G3875" t="s">
        <v>189</v>
      </c>
      <c r="I3875">
        <f t="shared" si="420"/>
        <v>1</v>
      </c>
      <c r="J3875" t="str">
        <f t="shared" si="421"/>
        <v>OK</v>
      </c>
      <c r="K3875" t="str">
        <f t="shared" si="422"/>
        <v>Successful</v>
      </c>
      <c r="L3875" t="str">
        <f t="shared" si="423"/>
        <v>Withdrawal</v>
      </c>
      <c r="M3875" t="str">
        <f t="shared" si="424"/>
        <v>OK</v>
      </c>
      <c r="N3875" t="str">
        <f t="shared" si="425"/>
        <v>OK</v>
      </c>
      <c r="O3875" t="str">
        <f>_xlfn.XLOOKUP(B3875,'01_Raw_ATMs'!A:A,'01_Raw_ATMs'!A:A,"Not Found")</f>
        <v>ATM041</v>
      </c>
      <c r="P3875" t="str">
        <f t="shared" si="426"/>
        <v>Valid</v>
      </c>
    </row>
    <row r="3876" spans="1:16">
      <c r="A3876" t="s">
        <v>4070</v>
      </c>
      <c r="B3876" t="s">
        <v>147</v>
      </c>
      <c r="C3876" s="2">
        <v>46003</v>
      </c>
      <c r="D3876" s="3">
        <v>0.81877314814814817</v>
      </c>
      <c r="E3876" t="s">
        <v>33</v>
      </c>
      <c r="F3876">
        <v>4000</v>
      </c>
      <c r="G3876" t="s">
        <v>189</v>
      </c>
      <c r="I3876">
        <f t="shared" si="420"/>
        <v>1</v>
      </c>
      <c r="J3876" t="str">
        <f t="shared" si="421"/>
        <v>OK</v>
      </c>
      <c r="K3876" t="str">
        <f t="shared" si="422"/>
        <v>Successful</v>
      </c>
      <c r="L3876" t="str">
        <f t="shared" si="423"/>
        <v>Withdrawal</v>
      </c>
      <c r="M3876" t="str">
        <f t="shared" si="424"/>
        <v>OK</v>
      </c>
      <c r="N3876" t="str">
        <f t="shared" si="425"/>
        <v>OK</v>
      </c>
      <c r="O3876" t="str">
        <f>_xlfn.XLOOKUP(B3876,'01_Raw_ATMs'!A:A,'01_Raw_ATMs'!A:A,"Not Found")</f>
        <v>ATM067</v>
      </c>
      <c r="P3876" t="str">
        <f t="shared" si="426"/>
        <v>Valid</v>
      </c>
    </row>
    <row r="3877" spans="1:16">
      <c r="A3877" t="s">
        <v>4071</v>
      </c>
      <c r="B3877" t="s">
        <v>120</v>
      </c>
      <c r="C3877" s="2">
        <v>46029</v>
      </c>
      <c r="D3877" s="3">
        <v>0.85942129629629627</v>
      </c>
      <c r="E3877" t="s">
        <v>33</v>
      </c>
      <c r="F3877">
        <v>10000</v>
      </c>
      <c r="G3877" t="s">
        <v>189</v>
      </c>
      <c r="I3877">
        <f t="shared" si="420"/>
        <v>1</v>
      </c>
      <c r="J3877" t="str">
        <f t="shared" si="421"/>
        <v>OK</v>
      </c>
      <c r="K3877" t="str">
        <f t="shared" si="422"/>
        <v>Successful</v>
      </c>
      <c r="L3877" t="str">
        <f t="shared" si="423"/>
        <v>Withdrawal</v>
      </c>
      <c r="M3877" t="str">
        <f t="shared" si="424"/>
        <v>OK</v>
      </c>
      <c r="N3877" t="str">
        <f t="shared" si="425"/>
        <v>OK</v>
      </c>
      <c r="O3877" t="str">
        <f>_xlfn.XLOOKUP(B3877,'01_Raw_ATMs'!A:A,'01_Raw_ATMs'!A:A,"Not Found")</f>
        <v>ATM040</v>
      </c>
      <c r="P3877" t="str">
        <f t="shared" si="426"/>
        <v>Valid</v>
      </c>
    </row>
    <row r="3878" spans="1:16">
      <c r="A3878" t="s">
        <v>4072</v>
      </c>
      <c r="B3878" t="s">
        <v>174</v>
      </c>
      <c r="C3878" s="2">
        <v>45690</v>
      </c>
      <c r="D3878" s="3">
        <v>0.69975694444444447</v>
      </c>
      <c r="E3878" t="s">
        <v>33</v>
      </c>
      <c r="F3878">
        <v>1500</v>
      </c>
      <c r="G3878" t="s">
        <v>189</v>
      </c>
      <c r="I3878">
        <f t="shared" si="420"/>
        <v>1</v>
      </c>
      <c r="J3878" t="str">
        <f t="shared" si="421"/>
        <v>OK</v>
      </c>
      <c r="K3878" t="str">
        <f t="shared" si="422"/>
        <v>Successful</v>
      </c>
      <c r="L3878" t="str">
        <f t="shared" si="423"/>
        <v>Withdrawal</v>
      </c>
      <c r="M3878" t="str">
        <f t="shared" si="424"/>
        <v>OK</v>
      </c>
      <c r="N3878" t="str">
        <f t="shared" si="425"/>
        <v>OK</v>
      </c>
      <c r="O3878" t="str">
        <f>_xlfn.XLOOKUP(B3878,'01_Raw_ATMs'!A:A,'01_Raw_ATMs'!A:A,"Not Found")</f>
        <v>ATM094</v>
      </c>
      <c r="P3878" t="str">
        <f t="shared" si="426"/>
        <v>Valid</v>
      </c>
    </row>
    <row r="3879" spans="1:16">
      <c r="A3879" t="s">
        <v>4073</v>
      </c>
      <c r="B3879" t="s">
        <v>139</v>
      </c>
      <c r="C3879" s="2">
        <v>46153</v>
      </c>
      <c r="D3879" s="3">
        <v>0.74805555555555558</v>
      </c>
      <c r="E3879" t="s">
        <v>33</v>
      </c>
      <c r="F3879">
        <v>1000</v>
      </c>
      <c r="G3879" t="s">
        <v>189</v>
      </c>
      <c r="I3879">
        <f t="shared" si="420"/>
        <v>1</v>
      </c>
      <c r="J3879" t="str">
        <f t="shared" si="421"/>
        <v>OK</v>
      </c>
      <c r="K3879" t="str">
        <f t="shared" si="422"/>
        <v>Successful</v>
      </c>
      <c r="L3879" t="str">
        <f t="shared" si="423"/>
        <v>Withdrawal</v>
      </c>
      <c r="M3879" t="str">
        <f t="shared" si="424"/>
        <v>OK</v>
      </c>
      <c r="N3879" t="str">
        <f t="shared" si="425"/>
        <v>OK</v>
      </c>
      <c r="O3879" t="str">
        <f>_xlfn.XLOOKUP(B3879,'01_Raw_ATMs'!A:A,'01_Raw_ATMs'!A:A,"Not Found")</f>
        <v>ATM059</v>
      </c>
      <c r="P3879" t="str">
        <f t="shared" si="426"/>
        <v>Valid</v>
      </c>
    </row>
    <row r="3880" spans="1:16">
      <c r="A3880" t="s">
        <v>4074</v>
      </c>
      <c r="B3880" t="s">
        <v>146</v>
      </c>
      <c r="C3880" s="2">
        <v>45723</v>
      </c>
      <c r="D3880" s="3">
        <v>0.21751157407407409</v>
      </c>
      <c r="E3880" t="s">
        <v>261</v>
      </c>
      <c r="F3880">
        <v>10000</v>
      </c>
      <c r="G3880" t="s">
        <v>189</v>
      </c>
      <c r="I3880">
        <f t="shared" si="420"/>
        <v>1</v>
      </c>
      <c r="J3880" t="str">
        <f t="shared" si="421"/>
        <v>OK</v>
      </c>
      <c r="K3880" t="str">
        <f t="shared" si="422"/>
        <v>Successful</v>
      </c>
      <c r="L3880" t="str">
        <f t="shared" si="423"/>
        <v>Cash Deposit</v>
      </c>
      <c r="M3880" t="str">
        <f t="shared" si="424"/>
        <v>OK</v>
      </c>
      <c r="N3880" t="str">
        <f t="shared" si="425"/>
        <v>OK</v>
      </c>
      <c r="O3880" t="str">
        <f>_xlfn.XLOOKUP(B3880,'01_Raw_ATMs'!A:A,'01_Raw_ATMs'!A:A,"Not Found")</f>
        <v>ATM066</v>
      </c>
      <c r="P3880" t="str">
        <f t="shared" si="426"/>
        <v>Valid</v>
      </c>
    </row>
    <row r="3881" spans="1:16">
      <c r="A3881" t="s">
        <v>4075</v>
      </c>
      <c r="B3881" t="s">
        <v>135</v>
      </c>
      <c r="C3881" s="2">
        <v>46121</v>
      </c>
      <c r="D3881" s="3">
        <v>0.1139814814814815</v>
      </c>
      <c r="E3881" t="s">
        <v>33</v>
      </c>
      <c r="F3881">
        <v>10000</v>
      </c>
      <c r="G3881" t="s">
        <v>189</v>
      </c>
      <c r="I3881">
        <f t="shared" si="420"/>
        <v>1</v>
      </c>
      <c r="J3881" t="str">
        <f t="shared" si="421"/>
        <v>OK</v>
      </c>
      <c r="K3881" t="str">
        <f t="shared" si="422"/>
        <v>Successful</v>
      </c>
      <c r="L3881" t="str">
        <f t="shared" si="423"/>
        <v>Withdrawal</v>
      </c>
      <c r="M3881" t="str">
        <f t="shared" si="424"/>
        <v>OK</v>
      </c>
      <c r="N3881" t="str">
        <f t="shared" si="425"/>
        <v>OK</v>
      </c>
      <c r="O3881" t="str">
        <f>_xlfn.XLOOKUP(B3881,'01_Raw_ATMs'!A:A,'01_Raw_ATMs'!A:A,"Not Found")</f>
        <v>ATM055</v>
      </c>
      <c r="P3881" t="str">
        <f t="shared" si="426"/>
        <v>Valid</v>
      </c>
    </row>
    <row r="3882" spans="1:16">
      <c r="A3882" t="s">
        <v>4076</v>
      </c>
      <c r="B3882" t="s">
        <v>118</v>
      </c>
      <c r="C3882" s="2">
        <v>45669</v>
      </c>
      <c r="D3882" s="3">
        <v>0.75785879629629627</v>
      </c>
      <c r="E3882" t="s">
        <v>33</v>
      </c>
      <c r="F3882">
        <v>1500</v>
      </c>
      <c r="G3882" t="s">
        <v>189</v>
      </c>
      <c r="I3882">
        <f t="shared" si="420"/>
        <v>1</v>
      </c>
      <c r="J3882" t="str">
        <f t="shared" si="421"/>
        <v>OK</v>
      </c>
      <c r="K3882" t="str">
        <f t="shared" si="422"/>
        <v>Successful</v>
      </c>
      <c r="L3882" t="str">
        <f t="shared" si="423"/>
        <v>Withdrawal</v>
      </c>
      <c r="M3882" t="str">
        <f t="shared" si="424"/>
        <v>OK</v>
      </c>
      <c r="N3882" t="str">
        <f t="shared" si="425"/>
        <v>OK</v>
      </c>
      <c r="O3882" t="str">
        <f>_xlfn.XLOOKUP(B3882,'01_Raw_ATMs'!A:A,'01_Raw_ATMs'!A:A,"Not Found")</f>
        <v>ATM038</v>
      </c>
      <c r="P3882" t="str">
        <f t="shared" si="426"/>
        <v>Valid</v>
      </c>
    </row>
    <row r="3883" spans="1:16">
      <c r="A3883" t="s">
        <v>4077</v>
      </c>
      <c r="B3883" t="s">
        <v>175</v>
      </c>
      <c r="C3883" s="2">
        <v>45934</v>
      </c>
      <c r="D3883" s="3">
        <v>0.2774652777777778</v>
      </c>
      <c r="E3883" t="s">
        <v>211</v>
      </c>
      <c r="F3883">
        <v>0</v>
      </c>
      <c r="G3883" t="s">
        <v>189</v>
      </c>
      <c r="I3883">
        <f t="shared" si="420"/>
        <v>1</v>
      </c>
      <c r="J3883" t="str">
        <f t="shared" si="421"/>
        <v>OK</v>
      </c>
      <c r="K3883" t="str">
        <f t="shared" si="422"/>
        <v>Successful</v>
      </c>
      <c r="L3883" t="str">
        <f t="shared" si="423"/>
        <v>Mini Statement</v>
      </c>
      <c r="M3883" t="str">
        <f t="shared" si="424"/>
        <v>OK</v>
      </c>
      <c r="N3883" t="str">
        <f t="shared" si="425"/>
        <v>OK</v>
      </c>
      <c r="O3883" t="str">
        <f>_xlfn.XLOOKUP(B3883,'01_Raw_ATMs'!A:A,'01_Raw_ATMs'!A:A,"Not Found")</f>
        <v>ATM095</v>
      </c>
      <c r="P3883" t="str">
        <f t="shared" si="426"/>
        <v>Valid</v>
      </c>
    </row>
    <row r="3884" spans="1:16">
      <c r="A3884" t="s">
        <v>4078</v>
      </c>
      <c r="B3884" t="s">
        <v>110</v>
      </c>
      <c r="C3884" s="2">
        <v>45720</v>
      </c>
      <c r="D3884" s="3">
        <v>0.62378472222222225</v>
      </c>
      <c r="E3884" t="s">
        <v>33</v>
      </c>
      <c r="F3884">
        <v>2000</v>
      </c>
      <c r="G3884" t="s">
        <v>189</v>
      </c>
      <c r="I3884">
        <f t="shared" si="420"/>
        <v>1</v>
      </c>
      <c r="J3884" t="str">
        <f t="shared" si="421"/>
        <v>OK</v>
      </c>
      <c r="K3884" t="str">
        <f t="shared" si="422"/>
        <v>Successful</v>
      </c>
      <c r="L3884" t="str">
        <f t="shared" si="423"/>
        <v>Withdrawal</v>
      </c>
      <c r="M3884" t="str">
        <f t="shared" si="424"/>
        <v>OK</v>
      </c>
      <c r="N3884" t="str">
        <f t="shared" si="425"/>
        <v>OK</v>
      </c>
      <c r="O3884" t="str">
        <f>_xlfn.XLOOKUP(B3884,'01_Raw_ATMs'!A:A,'01_Raw_ATMs'!A:A,"Not Found")</f>
        <v>ATM030</v>
      </c>
      <c r="P3884" t="str">
        <f t="shared" si="426"/>
        <v>Valid</v>
      </c>
    </row>
    <row r="3885" spans="1:16">
      <c r="A3885" t="s">
        <v>4079</v>
      </c>
      <c r="B3885" t="s">
        <v>120</v>
      </c>
      <c r="C3885" s="2">
        <v>45672</v>
      </c>
      <c r="D3885" s="3">
        <v>0.27368055555555548</v>
      </c>
      <c r="E3885" t="s">
        <v>33</v>
      </c>
      <c r="F3885">
        <v>2500</v>
      </c>
      <c r="G3885" t="s">
        <v>189</v>
      </c>
      <c r="I3885">
        <f t="shared" si="420"/>
        <v>1</v>
      </c>
      <c r="J3885" t="str">
        <f t="shared" si="421"/>
        <v>OK</v>
      </c>
      <c r="K3885" t="str">
        <f t="shared" si="422"/>
        <v>Successful</v>
      </c>
      <c r="L3885" t="str">
        <f t="shared" si="423"/>
        <v>Withdrawal</v>
      </c>
      <c r="M3885" t="str">
        <f t="shared" si="424"/>
        <v>OK</v>
      </c>
      <c r="N3885" t="str">
        <f t="shared" si="425"/>
        <v>OK</v>
      </c>
      <c r="O3885" t="str">
        <f>_xlfn.XLOOKUP(B3885,'01_Raw_ATMs'!A:A,'01_Raw_ATMs'!A:A,"Not Found")</f>
        <v>ATM040</v>
      </c>
      <c r="P3885" t="str">
        <f t="shared" si="426"/>
        <v>Valid</v>
      </c>
    </row>
    <row r="3886" spans="1:16">
      <c r="A3886" t="s">
        <v>4080</v>
      </c>
      <c r="B3886" t="s">
        <v>101</v>
      </c>
      <c r="C3886" s="2">
        <v>45961</v>
      </c>
      <c r="D3886" s="3">
        <v>0.81660879629629635</v>
      </c>
      <c r="E3886" t="s">
        <v>194</v>
      </c>
      <c r="F3886">
        <v>0</v>
      </c>
      <c r="G3886" t="s">
        <v>189</v>
      </c>
      <c r="I3886">
        <f t="shared" si="420"/>
        <v>1</v>
      </c>
      <c r="J3886" t="str">
        <f t="shared" si="421"/>
        <v>OK</v>
      </c>
      <c r="K3886" t="str">
        <f t="shared" si="422"/>
        <v>Successful</v>
      </c>
      <c r="L3886" t="str">
        <f t="shared" si="423"/>
        <v>Balance Inquiry</v>
      </c>
      <c r="M3886" t="str">
        <f t="shared" si="424"/>
        <v>OK</v>
      </c>
      <c r="N3886" t="str">
        <f t="shared" si="425"/>
        <v>OK</v>
      </c>
      <c r="O3886" t="str">
        <f>_xlfn.XLOOKUP(B3886,'01_Raw_ATMs'!A:A,'01_Raw_ATMs'!A:A,"Not Found")</f>
        <v>ATM022</v>
      </c>
      <c r="P3886" t="str">
        <f t="shared" si="426"/>
        <v>Valid</v>
      </c>
    </row>
    <row r="3887" spans="1:16">
      <c r="A3887" t="s">
        <v>4081</v>
      </c>
      <c r="B3887" t="s">
        <v>166</v>
      </c>
      <c r="C3887" s="2">
        <v>45689</v>
      </c>
      <c r="D3887" s="3">
        <v>0.34531250000000002</v>
      </c>
      <c r="E3887" t="s">
        <v>194</v>
      </c>
      <c r="F3887">
        <v>0</v>
      </c>
      <c r="G3887" t="s">
        <v>189</v>
      </c>
      <c r="I3887">
        <f t="shared" si="420"/>
        <v>1</v>
      </c>
      <c r="J3887" t="str">
        <f t="shared" si="421"/>
        <v>OK</v>
      </c>
      <c r="K3887" t="str">
        <f t="shared" si="422"/>
        <v>Successful</v>
      </c>
      <c r="L3887" t="str">
        <f t="shared" si="423"/>
        <v>Balance Inquiry</v>
      </c>
      <c r="M3887" t="str">
        <f t="shared" si="424"/>
        <v>OK</v>
      </c>
      <c r="N3887" t="str">
        <f t="shared" si="425"/>
        <v>OK</v>
      </c>
      <c r="O3887" t="str">
        <f>_xlfn.XLOOKUP(B3887,'01_Raw_ATMs'!A:A,'01_Raw_ATMs'!A:A,"Not Found")</f>
        <v>ATM086</v>
      </c>
      <c r="P3887" t="str">
        <f t="shared" si="426"/>
        <v>Valid</v>
      </c>
    </row>
    <row r="3888" spans="1:16">
      <c r="A3888" t="s">
        <v>4082</v>
      </c>
      <c r="B3888" t="s">
        <v>7</v>
      </c>
      <c r="C3888" s="2">
        <v>45973</v>
      </c>
      <c r="D3888" s="3">
        <v>0.59912037037037036</v>
      </c>
      <c r="E3888" t="s">
        <v>211</v>
      </c>
      <c r="F3888">
        <v>0</v>
      </c>
      <c r="G3888" t="s">
        <v>189</v>
      </c>
      <c r="I3888">
        <f t="shared" si="420"/>
        <v>1</v>
      </c>
      <c r="J3888" t="str">
        <f t="shared" si="421"/>
        <v>OK</v>
      </c>
      <c r="K3888" t="str">
        <f t="shared" si="422"/>
        <v>Successful</v>
      </c>
      <c r="L3888" t="str">
        <f t="shared" si="423"/>
        <v>Mini Statement</v>
      </c>
      <c r="M3888" t="str">
        <f t="shared" si="424"/>
        <v>OK</v>
      </c>
      <c r="N3888" t="str">
        <f t="shared" si="425"/>
        <v>OK</v>
      </c>
      <c r="O3888" t="str">
        <f>_xlfn.XLOOKUP(B3888,'01_Raw_ATMs'!A:A,'01_Raw_ATMs'!A:A,"Not Found")</f>
        <v>ATM001</v>
      </c>
      <c r="P3888" t="str">
        <f t="shared" si="426"/>
        <v>Valid</v>
      </c>
    </row>
    <row r="3889" spans="1:16">
      <c r="A3889" t="s">
        <v>4083</v>
      </c>
      <c r="B3889" t="s">
        <v>166</v>
      </c>
      <c r="C3889" s="2">
        <v>46185</v>
      </c>
      <c r="D3889" s="3">
        <v>0.58635416666666662</v>
      </c>
      <c r="E3889" t="s">
        <v>33</v>
      </c>
      <c r="F3889">
        <v>2500</v>
      </c>
      <c r="G3889" t="s">
        <v>189</v>
      </c>
      <c r="I3889">
        <f t="shared" si="420"/>
        <v>1</v>
      </c>
      <c r="J3889" t="str">
        <f t="shared" si="421"/>
        <v>OK</v>
      </c>
      <c r="K3889" t="str">
        <f t="shared" si="422"/>
        <v>Successful</v>
      </c>
      <c r="L3889" t="str">
        <f t="shared" si="423"/>
        <v>Withdrawal</v>
      </c>
      <c r="M3889" t="str">
        <f t="shared" si="424"/>
        <v>OK</v>
      </c>
      <c r="N3889" t="str">
        <f t="shared" si="425"/>
        <v>OK</v>
      </c>
      <c r="O3889" t="str">
        <f>_xlfn.XLOOKUP(B3889,'01_Raw_ATMs'!A:A,'01_Raw_ATMs'!A:A,"Not Found")</f>
        <v>ATM086</v>
      </c>
      <c r="P3889" t="str">
        <f t="shared" si="426"/>
        <v>Valid</v>
      </c>
    </row>
    <row r="3890" spans="1:16">
      <c r="A3890" t="s">
        <v>4084</v>
      </c>
      <c r="B3890" t="s">
        <v>154</v>
      </c>
      <c r="C3890" s="2">
        <v>45949</v>
      </c>
      <c r="D3890" s="3">
        <v>0.27178240740740739</v>
      </c>
      <c r="E3890" t="s">
        <v>33</v>
      </c>
      <c r="F3890">
        <v>6000</v>
      </c>
      <c r="G3890" t="s">
        <v>189</v>
      </c>
      <c r="I3890">
        <f t="shared" si="420"/>
        <v>1</v>
      </c>
      <c r="J3890" t="str">
        <f t="shared" si="421"/>
        <v>OK</v>
      </c>
      <c r="K3890" t="str">
        <f t="shared" si="422"/>
        <v>Successful</v>
      </c>
      <c r="L3890" t="str">
        <f t="shared" si="423"/>
        <v>Withdrawal</v>
      </c>
      <c r="M3890" t="str">
        <f t="shared" si="424"/>
        <v>OK</v>
      </c>
      <c r="N3890" t="str">
        <f t="shared" si="425"/>
        <v>OK</v>
      </c>
      <c r="O3890" t="str">
        <f>_xlfn.XLOOKUP(B3890,'01_Raw_ATMs'!A:A,'01_Raw_ATMs'!A:A,"Not Found")</f>
        <v>ATM074</v>
      </c>
      <c r="P3890" t="str">
        <f t="shared" si="426"/>
        <v>Valid</v>
      </c>
    </row>
    <row r="3891" spans="1:16">
      <c r="A3891" t="s">
        <v>4085</v>
      </c>
      <c r="B3891" t="s">
        <v>84</v>
      </c>
      <c r="C3891" s="2">
        <v>45855</v>
      </c>
      <c r="D3891" s="3">
        <v>0.63910879629629624</v>
      </c>
      <c r="E3891" t="s">
        <v>194</v>
      </c>
      <c r="F3891">
        <v>0</v>
      </c>
      <c r="G3891" t="s">
        <v>189</v>
      </c>
      <c r="I3891">
        <f t="shared" si="420"/>
        <v>1</v>
      </c>
      <c r="J3891" t="str">
        <f t="shared" si="421"/>
        <v>OK</v>
      </c>
      <c r="K3891" t="str">
        <f t="shared" si="422"/>
        <v>Successful</v>
      </c>
      <c r="L3891" t="str">
        <f t="shared" si="423"/>
        <v>Balance Inquiry</v>
      </c>
      <c r="M3891" t="str">
        <f t="shared" si="424"/>
        <v>OK</v>
      </c>
      <c r="N3891" t="str">
        <f t="shared" si="425"/>
        <v>OK</v>
      </c>
      <c r="O3891" t="str">
        <f>_xlfn.XLOOKUP(B3891,'01_Raw_ATMs'!A:A,'01_Raw_ATMs'!A:A,"Not Found")</f>
        <v>ATM009</v>
      </c>
      <c r="P3891" t="str">
        <f t="shared" si="426"/>
        <v>Valid</v>
      </c>
    </row>
    <row r="3892" spans="1:16">
      <c r="A3892" t="s">
        <v>4086</v>
      </c>
      <c r="B3892" t="s">
        <v>122</v>
      </c>
      <c r="C3892" s="2">
        <v>45753</v>
      </c>
      <c r="D3892" s="3">
        <v>0.77711805555555558</v>
      </c>
      <c r="E3892" t="s">
        <v>33</v>
      </c>
      <c r="F3892">
        <v>1500</v>
      </c>
      <c r="G3892" t="s">
        <v>189</v>
      </c>
      <c r="I3892">
        <f t="shared" si="420"/>
        <v>1</v>
      </c>
      <c r="J3892" t="str">
        <f t="shared" si="421"/>
        <v>OK</v>
      </c>
      <c r="K3892" t="str">
        <f t="shared" si="422"/>
        <v>Successful</v>
      </c>
      <c r="L3892" t="str">
        <f t="shared" si="423"/>
        <v>Withdrawal</v>
      </c>
      <c r="M3892" t="str">
        <f t="shared" si="424"/>
        <v>OK</v>
      </c>
      <c r="N3892" t="str">
        <f t="shared" si="425"/>
        <v>OK</v>
      </c>
      <c r="O3892" t="str">
        <f>_xlfn.XLOOKUP(B3892,'01_Raw_ATMs'!A:A,'01_Raw_ATMs'!A:A,"Not Found")</f>
        <v>ATM042</v>
      </c>
      <c r="P3892" t="str">
        <f t="shared" si="426"/>
        <v>Valid</v>
      </c>
    </row>
    <row r="3893" spans="1:16">
      <c r="A3893" t="s">
        <v>4087</v>
      </c>
      <c r="B3893" t="s">
        <v>85</v>
      </c>
      <c r="C3893" s="2">
        <v>45730</v>
      </c>
      <c r="D3893" s="3">
        <v>9.1898148148148145E-2</v>
      </c>
      <c r="E3893" t="s">
        <v>33</v>
      </c>
      <c r="F3893">
        <v>8000</v>
      </c>
      <c r="G3893" t="s">
        <v>189</v>
      </c>
      <c r="I3893">
        <f t="shared" si="420"/>
        <v>1</v>
      </c>
      <c r="J3893" t="str">
        <f t="shared" si="421"/>
        <v>OK</v>
      </c>
      <c r="K3893" t="str">
        <f t="shared" si="422"/>
        <v>Successful</v>
      </c>
      <c r="L3893" t="str">
        <f t="shared" si="423"/>
        <v>Withdrawal</v>
      </c>
      <c r="M3893" t="str">
        <f t="shared" si="424"/>
        <v>OK</v>
      </c>
      <c r="N3893" t="str">
        <f t="shared" si="425"/>
        <v>OK</v>
      </c>
      <c r="O3893" t="str">
        <f>_xlfn.XLOOKUP(B3893,'01_Raw_ATMs'!A:A,'01_Raw_ATMs'!A:A,"Not Found")</f>
        <v>ATM010</v>
      </c>
      <c r="P3893" t="str">
        <f t="shared" si="426"/>
        <v>Valid</v>
      </c>
    </row>
    <row r="3894" spans="1:16">
      <c r="A3894" t="s">
        <v>4088</v>
      </c>
      <c r="B3894" t="s">
        <v>176</v>
      </c>
      <c r="C3894" s="2">
        <v>45837</v>
      </c>
      <c r="D3894" s="3">
        <v>0.1328125</v>
      </c>
      <c r="E3894" t="s">
        <v>33</v>
      </c>
      <c r="F3894">
        <v>4000</v>
      </c>
      <c r="G3894" t="s">
        <v>189</v>
      </c>
      <c r="I3894">
        <f t="shared" si="420"/>
        <v>1</v>
      </c>
      <c r="J3894" t="str">
        <f t="shared" si="421"/>
        <v>OK</v>
      </c>
      <c r="K3894" t="str">
        <f t="shared" si="422"/>
        <v>Successful</v>
      </c>
      <c r="L3894" t="str">
        <f t="shared" si="423"/>
        <v>Withdrawal</v>
      </c>
      <c r="M3894" t="str">
        <f t="shared" si="424"/>
        <v>OK</v>
      </c>
      <c r="N3894" t="str">
        <f t="shared" si="425"/>
        <v>OK</v>
      </c>
      <c r="O3894" t="str">
        <f>_xlfn.XLOOKUP(B3894,'01_Raw_ATMs'!A:A,'01_Raw_ATMs'!A:A,"Not Found")</f>
        <v>ATM096</v>
      </c>
      <c r="P3894" t="str">
        <f t="shared" si="426"/>
        <v>Valid</v>
      </c>
    </row>
    <row r="3895" spans="1:16">
      <c r="A3895" t="s">
        <v>4089</v>
      </c>
      <c r="B3895" t="s">
        <v>165</v>
      </c>
      <c r="C3895" s="2">
        <v>46091</v>
      </c>
      <c r="D3895" s="3">
        <v>0.74247685185185186</v>
      </c>
      <c r="E3895" t="s">
        <v>33</v>
      </c>
      <c r="F3895">
        <v>2000</v>
      </c>
      <c r="G3895" t="s">
        <v>189</v>
      </c>
      <c r="I3895">
        <f t="shared" si="420"/>
        <v>1</v>
      </c>
      <c r="J3895" t="str">
        <f t="shared" si="421"/>
        <v>OK</v>
      </c>
      <c r="K3895" t="str">
        <f t="shared" si="422"/>
        <v>Successful</v>
      </c>
      <c r="L3895" t="str">
        <f t="shared" si="423"/>
        <v>Withdrawal</v>
      </c>
      <c r="M3895" t="str">
        <f t="shared" si="424"/>
        <v>OK</v>
      </c>
      <c r="N3895" t="str">
        <f t="shared" si="425"/>
        <v>OK</v>
      </c>
      <c r="O3895" t="str">
        <f>_xlfn.XLOOKUP(B3895,'01_Raw_ATMs'!A:A,'01_Raw_ATMs'!A:A,"Not Found")</f>
        <v>ATM085</v>
      </c>
      <c r="P3895" t="str">
        <f t="shared" si="426"/>
        <v>Valid</v>
      </c>
    </row>
    <row r="3896" spans="1:16">
      <c r="A3896" t="s">
        <v>4090</v>
      </c>
      <c r="B3896" t="s">
        <v>130</v>
      </c>
      <c r="C3896" s="2">
        <v>45753</v>
      </c>
      <c r="D3896" s="3">
        <v>0.67075231481481479</v>
      </c>
      <c r="E3896" t="s">
        <v>33</v>
      </c>
      <c r="F3896">
        <v>6000</v>
      </c>
      <c r="G3896" t="s">
        <v>189</v>
      </c>
      <c r="I3896">
        <f t="shared" si="420"/>
        <v>1</v>
      </c>
      <c r="J3896" t="str">
        <f t="shared" si="421"/>
        <v>OK</v>
      </c>
      <c r="K3896" t="str">
        <f t="shared" si="422"/>
        <v>Successful</v>
      </c>
      <c r="L3896" t="str">
        <f t="shared" si="423"/>
        <v>Withdrawal</v>
      </c>
      <c r="M3896" t="str">
        <f t="shared" si="424"/>
        <v>OK</v>
      </c>
      <c r="N3896" t="str">
        <f t="shared" si="425"/>
        <v>OK</v>
      </c>
      <c r="O3896" t="str">
        <f>_xlfn.XLOOKUP(B3896,'01_Raw_ATMs'!A:A,'01_Raw_ATMs'!A:A,"Not Found")</f>
        <v>ATM050</v>
      </c>
      <c r="P3896" t="str">
        <f t="shared" si="426"/>
        <v>Valid</v>
      </c>
    </row>
    <row r="3897" spans="1:16">
      <c r="A3897" t="s">
        <v>4091</v>
      </c>
      <c r="B3897" t="s">
        <v>104</v>
      </c>
      <c r="C3897" s="2">
        <v>45674</v>
      </c>
      <c r="D3897" s="3">
        <v>0.82655092592592594</v>
      </c>
      <c r="E3897" t="s">
        <v>194</v>
      </c>
      <c r="F3897">
        <v>0</v>
      </c>
      <c r="G3897" t="s">
        <v>189</v>
      </c>
      <c r="I3897">
        <f t="shared" si="420"/>
        <v>1</v>
      </c>
      <c r="J3897" t="str">
        <f t="shared" si="421"/>
        <v>OK</v>
      </c>
      <c r="K3897" t="str">
        <f t="shared" si="422"/>
        <v>Successful</v>
      </c>
      <c r="L3897" t="str">
        <f t="shared" si="423"/>
        <v>Balance Inquiry</v>
      </c>
      <c r="M3897" t="str">
        <f t="shared" si="424"/>
        <v>OK</v>
      </c>
      <c r="N3897" t="str">
        <f t="shared" si="425"/>
        <v>OK</v>
      </c>
      <c r="O3897" t="str">
        <f>_xlfn.XLOOKUP(B3897,'01_Raw_ATMs'!A:A,'01_Raw_ATMs'!A:A,"Not Found")</f>
        <v>ATM025</v>
      </c>
      <c r="P3897" t="str">
        <f t="shared" si="426"/>
        <v>Valid</v>
      </c>
    </row>
    <row r="3898" spans="1:16">
      <c r="A3898" t="s">
        <v>4092</v>
      </c>
      <c r="B3898" t="s">
        <v>116</v>
      </c>
      <c r="C3898" s="2">
        <v>45810</v>
      </c>
      <c r="D3898" s="3">
        <v>0.47531250000000003</v>
      </c>
      <c r="E3898" t="s">
        <v>33</v>
      </c>
      <c r="F3898">
        <v>6000</v>
      </c>
      <c r="G3898" t="s">
        <v>189</v>
      </c>
      <c r="I3898">
        <f t="shared" si="420"/>
        <v>1</v>
      </c>
      <c r="J3898" t="str">
        <f t="shared" si="421"/>
        <v>OK</v>
      </c>
      <c r="K3898" t="str">
        <f t="shared" si="422"/>
        <v>Successful</v>
      </c>
      <c r="L3898" t="str">
        <f t="shared" si="423"/>
        <v>Withdrawal</v>
      </c>
      <c r="M3898" t="str">
        <f t="shared" si="424"/>
        <v>OK</v>
      </c>
      <c r="N3898" t="str">
        <f t="shared" si="425"/>
        <v>OK</v>
      </c>
      <c r="O3898" t="str">
        <f>_xlfn.XLOOKUP(B3898,'01_Raw_ATMs'!A:A,'01_Raw_ATMs'!A:A,"Not Found")</f>
        <v>ATM036</v>
      </c>
      <c r="P3898" t="str">
        <f t="shared" si="426"/>
        <v>Valid</v>
      </c>
    </row>
    <row r="3899" spans="1:16">
      <c r="A3899" t="s">
        <v>4093</v>
      </c>
      <c r="B3899" t="s">
        <v>115</v>
      </c>
      <c r="C3899" s="2">
        <v>46077</v>
      </c>
      <c r="D3899" s="3">
        <v>0.36896990740740743</v>
      </c>
      <c r="E3899" t="s">
        <v>33</v>
      </c>
      <c r="F3899">
        <v>6000</v>
      </c>
      <c r="G3899" t="s">
        <v>189</v>
      </c>
      <c r="I3899">
        <f t="shared" si="420"/>
        <v>1</v>
      </c>
      <c r="J3899" t="str">
        <f t="shared" si="421"/>
        <v>OK</v>
      </c>
      <c r="K3899" t="str">
        <f t="shared" si="422"/>
        <v>Successful</v>
      </c>
      <c r="L3899" t="str">
        <f t="shared" si="423"/>
        <v>Withdrawal</v>
      </c>
      <c r="M3899" t="str">
        <f t="shared" si="424"/>
        <v>OK</v>
      </c>
      <c r="N3899" t="str">
        <f t="shared" si="425"/>
        <v>OK</v>
      </c>
      <c r="O3899" t="str">
        <f>_xlfn.XLOOKUP(B3899,'01_Raw_ATMs'!A:A,'01_Raw_ATMs'!A:A,"Not Found")</f>
        <v>ATM035</v>
      </c>
      <c r="P3899" t="str">
        <f t="shared" si="426"/>
        <v>Valid</v>
      </c>
    </row>
    <row r="3900" spans="1:16">
      <c r="A3900" t="s">
        <v>4094</v>
      </c>
      <c r="B3900" t="s">
        <v>111</v>
      </c>
      <c r="C3900" s="2">
        <v>45921</v>
      </c>
      <c r="D3900" s="3">
        <v>0.39104166666666668</v>
      </c>
      <c r="E3900" t="s">
        <v>211</v>
      </c>
      <c r="F3900">
        <v>0</v>
      </c>
      <c r="G3900" t="s">
        <v>189</v>
      </c>
      <c r="I3900">
        <f t="shared" si="420"/>
        <v>1</v>
      </c>
      <c r="J3900" t="str">
        <f t="shared" si="421"/>
        <v>OK</v>
      </c>
      <c r="K3900" t="str">
        <f t="shared" si="422"/>
        <v>Successful</v>
      </c>
      <c r="L3900" t="str">
        <f t="shared" si="423"/>
        <v>Mini Statement</v>
      </c>
      <c r="M3900" t="str">
        <f t="shared" si="424"/>
        <v>OK</v>
      </c>
      <c r="N3900" t="str">
        <f t="shared" si="425"/>
        <v>OK</v>
      </c>
      <c r="O3900" t="str">
        <f>_xlfn.XLOOKUP(B3900,'01_Raw_ATMs'!A:A,'01_Raw_ATMs'!A:A,"Not Found")</f>
        <v>ATM031</v>
      </c>
      <c r="P3900" t="str">
        <f t="shared" si="426"/>
        <v>Valid</v>
      </c>
    </row>
    <row r="3901" spans="1:16">
      <c r="A3901" t="s">
        <v>4095</v>
      </c>
      <c r="B3901" t="s">
        <v>129</v>
      </c>
      <c r="C3901" s="2">
        <v>46104</v>
      </c>
      <c r="D3901" s="3">
        <v>0.8449768518518519</v>
      </c>
      <c r="E3901" t="s">
        <v>33</v>
      </c>
      <c r="F3901">
        <v>4000</v>
      </c>
      <c r="G3901" t="s">
        <v>189</v>
      </c>
      <c r="I3901">
        <f t="shared" si="420"/>
        <v>1</v>
      </c>
      <c r="J3901" t="str">
        <f t="shared" si="421"/>
        <v>OK</v>
      </c>
      <c r="K3901" t="str">
        <f t="shared" si="422"/>
        <v>Successful</v>
      </c>
      <c r="L3901" t="str">
        <f t="shared" si="423"/>
        <v>Withdrawal</v>
      </c>
      <c r="M3901" t="str">
        <f t="shared" si="424"/>
        <v>OK</v>
      </c>
      <c r="N3901" t="str">
        <f t="shared" si="425"/>
        <v>OK</v>
      </c>
      <c r="O3901" t="str">
        <f>_xlfn.XLOOKUP(B3901,'01_Raw_ATMs'!A:A,'01_Raw_ATMs'!A:A,"Not Found")</f>
        <v>ATM049</v>
      </c>
      <c r="P3901" t="str">
        <f t="shared" si="426"/>
        <v>Valid</v>
      </c>
    </row>
    <row r="3902" spans="1:16">
      <c r="A3902" t="s">
        <v>4096</v>
      </c>
      <c r="B3902" t="s">
        <v>127</v>
      </c>
      <c r="C3902" s="2">
        <v>45952</v>
      </c>
      <c r="D3902" s="3">
        <v>0.3442824074074074</v>
      </c>
      <c r="E3902" t="s">
        <v>33</v>
      </c>
      <c r="F3902">
        <v>4000</v>
      </c>
      <c r="G3902" t="s">
        <v>214</v>
      </c>
      <c r="H3902" t="s">
        <v>1215</v>
      </c>
      <c r="I3902">
        <f t="shared" si="420"/>
        <v>1</v>
      </c>
      <c r="J3902" t="str">
        <f t="shared" si="421"/>
        <v>OK</v>
      </c>
      <c r="K3902" t="str">
        <f t="shared" si="422"/>
        <v>Failed</v>
      </c>
      <c r="L3902" t="str">
        <f t="shared" si="423"/>
        <v>Withdrawal</v>
      </c>
      <c r="M3902" t="str">
        <f t="shared" si="424"/>
        <v>OK</v>
      </c>
      <c r="N3902" t="str">
        <f t="shared" si="425"/>
        <v>OK</v>
      </c>
      <c r="O3902" t="str">
        <f>_xlfn.XLOOKUP(B3902,'01_Raw_ATMs'!A:A,'01_Raw_ATMs'!A:A,"Not Found")</f>
        <v>ATM047</v>
      </c>
      <c r="P3902" t="str">
        <f t="shared" si="426"/>
        <v>Valid</v>
      </c>
    </row>
    <row r="3903" spans="1:16">
      <c r="A3903" t="s">
        <v>4097</v>
      </c>
      <c r="B3903" t="s">
        <v>151</v>
      </c>
      <c r="C3903" s="2">
        <v>45995</v>
      </c>
      <c r="D3903" s="3">
        <v>0.5196412037037037</v>
      </c>
      <c r="E3903" t="s">
        <v>33</v>
      </c>
      <c r="F3903">
        <v>500</v>
      </c>
      <c r="G3903" t="s">
        <v>189</v>
      </c>
      <c r="I3903">
        <f t="shared" si="420"/>
        <v>1</v>
      </c>
      <c r="J3903" t="str">
        <f t="shared" si="421"/>
        <v>OK</v>
      </c>
      <c r="K3903" t="str">
        <f t="shared" si="422"/>
        <v>Successful</v>
      </c>
      <c r="L3903" t="str">
        <f t="shared" si="423"/>
        <v>Withdrawal</v>
      </c>
      <c r="M3903" t="str">
        <f t="shared" si="424"/>
        <v>OK</v>
      </c>
      <c r="N3903" t="str">
        <f t="shared" si="425"/>
        <v>OK</v>
      </c>
      <c r="O3903" t="str">
        <f>_xlfn.XLOOKUP(B3903,'01_Raw_ATMs'!A:A,'01_Raw_ATMs'!A:A,"Not Found")</f>
        <v>ATM071</v>
      </c>
      <c r="P3903" t="str">
        <f t="shared" si="426"/>
        <v>Valid</v>
      </c>
    </row>
    <row r="3904" spans="1:16">
      <c r="A3904" t="s">
        <v>4098</v>
      </c>
      <c r="B3904" t="s">
        <v>125</v>
      </c>
      <c r="C3904" s="2">
        <v>45825</v>
      </c>
      <c r="D3904" s="3">
        <v>0.9545717592592593</v>
      </c>
      <c r="E3904" t="s">
        <v>33</v>
      </c>
      <c r="F3904">
        <v>6000</v>
      </c>
      <c r="G3904" t="s">
        <v>189</v>
      </c>
      <c r="I3904">
        <f t="shared" si="420"/>
        <v>1</v>
      </c>
      <c r="J3904" t="str">
        <f t="shared" si="421"/>
        <v>OK</v>
      </c>
      <c r="K3904" t="str">
        <f t="shared" si="422"/>
        <v>Successful</v>
      </c>
      <c r="L3904" t="str">
        <f t="shared" si="423"/>
        <v>Withdrawal</v>
      </c>
      <c r="M3904" t="str">
        <f t="shared" si="424"/>
        <v>OK</v>
      </c>
      <c r="N3904" t="str">
        <f t="shared" si="425"/>
        <v>OK</v>
      </c>
      <c r="O3904" t="str">
        <f>_xlfn.XLOOKUP(B3904,'01_Raw_ATMs'!A:A,'01_Raw_ATMs'!A:A,"Not Found")</f>
        <v>ATM045</v>
      </c>
      <c r="P3904" t="str">
        <f t="shared" si="426"/>
        <v>Valid</v>
      </c>
    </row>
    <row r="3905" spans="1:16">
      <c r="A3905" t="s">
        <v>4099</v>
      </c>
      <c r="B3905" t="s">
        <v>128</v>
      </c>
      <c r="C3905" s="2">
        <v>45936</v>
      </c>
      <c r="D3905" s="3">
        <v>0.87395833333333328</v>
      </c>
      <c r="E3905" t="s">
        <v>194</v>
      </c>
      <c r="F3905">
        <v>0</v>
      </c>
      <c r="G3905" t="s">
        <v>189</v>
      </c>
      <c r="I3905">
        <f t="shared" si="420"/>
        <v>1</v>
      </c>
      <c r="J3905" t="str">
        <f t="shared" si="421"/>
        <v>OK</v>
      </c>
      <c r="K3905" t="str">
        <f t="shared" si="422"/>
        <v>Successful</v>
      </c>
      <c r="L3905" t="str">
        <f t="shared" si="423"/>
        <v>Balance Inquiry</v>
      </c>
      <c r="M3905" t="str">
        <f t="shared" si="424"/>
        <v>OK</v>
      </c>
      <c r="N3905" t="str">
        <f t="shared" si="425"/>
        <v>OK</v>
      </c>
      <c r="O3905" t="str">
        <f>_xlfn.XLOOKUP(B3905,'01_Raw_ATMs'!A:A,'01_Raw_ATMs'!A:A,"Not Found")</f>
        <v>ATM048</v>
      </c>
      <c r="P3905" t="str">
        <f t="shared" si="426"/>
        <v>Valid</v>
      </c>
    </row>
    <row r="3906" spans="1:16">
      <c r="A3906" t="s">
        <v>4100</v>
      </c>
      <c r="B3906" t="s">
        <v>112</v>
      </c>
      <c r="C3906" s="2">
        <v>46095</v>
      </c>
      <c r="D3906" s="3">
        <v>0.81869212962962967</v>
      </c>
      <c r="E3906" t="s">
        <v>261</v>
      </c>
      <c r="F3906">
        <v>5000</v>
      </c>
      <c r="G3906" t="s">
        <v>189</v>
      </c>
      <c r="I3906">
        <f t="shared" si="420"/>
        <v>1</v>
      </c>
      <c r="J3906" t="str">
        <f t="shared" si="421"/>
        <v>OK</v>
      </c>
      <c r="K3906" t="str">
        <f t="shared" si="422"/>
        <v>Successful</v>
      </c>
      <c r="L3906" t="str">
        <f t="shared" si="423"/>
        <v>Cash Deposit</v>
      </c>
      <c r="M3906" t="str">
        <f t="shared" si="424"/>
        <v>OK</v>
      </c>
      <c r="N3906" t="str">
        <f t="shared" si="425"/>
        <v>OK</v>
      </c>
      <c r="O3906" t="str">
        <f>_xlfn.XLOOKUP(B3906,'01_Raw_ATMs'!A:A,'01_Raw_ATMs'!A:A,"Not Found")</f>
        <v>ATM032</v>
      </c>
      <c r="P3906" t="str">
        <f t="shared" si="426"/>
        <v>Valid</v>
      </c>
    </row>
    <row r="3907" spans="1:16">
      <c r="A3907" t="s">
        <v>4101</v>
      </c>
      <c r="B3907" t="s">
        <v>122</v>
      </c>
      <c r="C3907" s="2">
        <v>45756</v>
      </c>
      <c r="D3907" s="3">
        <v>0.85445601851851849</v>
      </c>
      <c r="E3907" t="s">
        <v>33</v>
      </c>
      <c r="F3907">
        <v>2500</v>
      </c>
      <c r="G3907" t="s">
        <v>189</v>
      </c>
      <c r="I3907">
        <f t="shared" ref="I3907:I3970" si="427">COUNTIF($A:$A,A3907)</f>
        <v>1</v>
      </c>
      <c r="J3907" t="str">
        <f t="shared" ref="J3907:J3970" si="428">IF(AND(TRIM(G3907)="Failed",H3907=""),"Problem","OK")</f>
        <v>OK</v>
      </c>
      <c r="K3907" t="str">
        <f t="shared" ref="K3907:K3970" si="429">PROPER(TRIM(G3907))</f>
        <v>Successful</v>
      </c>
      <c r="L3907" t="str">
        <f t="shared" ref="L3907:L3970" si="430">PROPER(TRIM(E3907))</f>
        <v>Withdrawal</v>
      </c>
      <c r="M3907" t="str">
        <f t="shared" ref="M3907:M3970" si="431">IF(OR(E3907="Withdrawal",E3907="Cash Deposit"),IF(F3907&gt;0,"OK","Problem"),IF(F3907=0,"OK","Problem"))</f>
        <v>OK</v>
      </c>
      <c r="N3907" t="str">
        <f t="shared" ref="N3907:N3970" si="432">IF(AND(C3907&gt;=DATE(2025,1,1),C3907&lt;=DATE(2026,6,30)),"OK","Problem")</f>
        <v>OK</v>
      </c>
      <c r="O3907" t="str">
        <f>_xlfn.XLOOKUP(B3907,'01_Raw_ATMs'!A:A,'01_Raw_ATMs'!A:A,"Not Found")</f>
        <v>ATM042</v>
      </c>
      <c r="P3907" t="str">
        <f t="shared" ref="P3907:P3970" si="433">IF(B3907="","Missing ATM_ID","Valid")</f>
        <v>Valid</v>
      </c>
    </row>
    <row r="3908" spans="1:16">
      <c r="A3908" t="s">
        <v>4102</v>
      </c>
      <c r="B3908" t="s">
        <v>151</v>
      </c>
      <c r="C3908" s="2">
        <v>46193</v>
      </c>
      <c r="D3908" s="3">
        <v>0.33527777777777779</v>
      </c>
      <c r="E3908" t="s">
        <v>33</v>
      </c>
      <c r="F3908">
        <v>8000</v>
      </c>
      <c r="G3908" t="s">
        <v>189</v>
      </c>
      <c r="I3908">
        <f t="shared" si="427"/>
        <v>1</v>
      </c>
      <c r="J3908" t="str">
        <f t="shared" si="428"/>
        <v>OK</v>
      </c>
      <c r="K3908" t="str">
        <f t="shared" si="429"/>
        <v>Successful</v>
      </c>
      <c r="L3908" t="str">
        <f t="shared" si="430"/>
        <v>Withdrawal</v>
      </c>
      <c r="M3908" t="str">
        <f t="shared" si="431"/>
        <v>OK</v>
      </c>
      <c r="N3908" t="str">
        <f t="shared" si="432"/>
        <v>OK</v>
      </c>
      <c r="O3908" t="str">
        <f>_xlfn.XLOOKUP(B3908,'01_Raw_ATMs'!A:A,'01_Raw_ATMs'!A:A,"Not Found")</f>
        <v>ATM071</v>
      </c>
      <c r="P3908" t="str">
        <f t="shared" si="433"/>
        <v>Valid</v>
      </c>
    </row>
    <row r="3909" spans="1:16">
      <c r="A3909" t="s">
        <v>4103</v>
      </c>
      <c r="B3909" t="s">
        <v>96</v>
      </c>
      <c r="C3909" s="2">
        <v>46178</v>
      </c>
      <c r="D3909" s="3">
        <v>0.92637731481481478</v>
      </c>
      <c r="E3909" t="s">
        <v>33</v>
      </c>
      <c r="F3909">
        <v>2500</v>
      </c>
      <c r="G3909" t="s">
        <v>189</v>
      </c>
      <c r="I3909">
        <f t="shared" si="427"/>
        <v>1</v>
      </c>
      <c r="J3909" t="str">
        <f t="shared" si="428"/>
        <v>OK</v>
      </c>
      <c r="K3909" t="str">
        <f t="shared" si="429"/>
        <v>Successful</v>
      </c>
      <c r="L3909" t="str">
        <f t="shared" si="430"/>
        <v>Withdrawal</v>
      </c>
      <c r="M3909" t="str">
        <f t="shared" si="431"/>
        <v>OK</v>
      </c>
      <c r="N3909" t="str">
        <f t="shared" si="432"/>
        <v>OK</v>
      </c>
      <c r="O3909" t="str">
        <f>_xlfn.XLOOKUP(B3909,'01_Raw_ATMs'!A:A,'01_Raw_ATMs'!A:A,"Not Found")</f>
        <v>ATM018</v>
      </c>
      <c r="P3909" t="str">
        <f t="shared" si="433"/>
        <v>Valid</v>
      </c>
    </row>
    <row r="3910" spans="1:16">
      <c r="A3910" t="s">
        <v>4104</v>
      </c>
      <c r="B3910" t="s">
        <v>159</v>
      </c>
      <c r="C3910" s="2">
        <v>46069</v>
      </c>
      <c r="D3910" s="3">
        <v>0.77322916666666663</v>
      </c>
      <c r="E3910" t="s">
        <v>33</v>
      </c>
      <c r="F3910">
        <v>8000</v>
      </c>
      <c r="G3910" t="s">
        <v>189</v>
      </c>
      <c r="I3910">
        <f t="shared" si="427"/>
        <v>1</v>
      </c>
      <c r="J3910" t="str">
        <f t="shared" si="428"/>
        <v>OK</v>
      </c>
      <c r="K3910" t="str">
        <f t="shared" si="429"/>
        <v>Successful</v>
      </c>
      <c r="L3910" t="str">
        <f t="shared" si="430"/>
        <v>Withdrawal</v>
      </c>
      <c r="M3910" t="str">
        <f t="shared" si="431"/>
        <v>OK</v>
      </c>
      <c r="N3910" t="str">
        <f t="shared" si="432"/>
        <v>OK</v>
      </c>
      <c r="O3910" t="str">
        <f>_xlfn.XLOOKUP(B3910,'01_Raw_ATMs'!A:A,'01_Raw_ATMs'!A:A,"Not Found")</f>
        <v>ATM079</v>
      </c>
      <c r="P3910" t="str">
        <f t="shared" si="433"/>
        <v>Valid</v>
      </c>
    </row>
    <row r="3911" spans="1:16">
      <c r="A3911" t="s">
        <v>4105</v>
      </c>
      <c r="B3911" t="s">
        <v>155</v>
      </c>
      <c r="C3911" s="2">
        <v>45922</v>
      </c>
      <c r="D3911" s="3">
        <v>0.64356481481481487</v>
      </c>
      <c r="E3911" t="s">
        <v>33</v>
      </c>
      <c r="F3911">
        <v>10000</v>
      </c>
      <c r="G3911" t="s">
        <v>189</v>
      </c>
      <c r="I3911">
        <f t="shared" si="427"/>
        <v>1</v>
      </c>
      <c r="J3911" t="str">
        <f t="shared" si="428"/>
        <v>OK</v>
      </c>
      <c r="K3911" t="str">
        <f t="shared" si="429"/>
        <v>Successful</v>
      </c>
      <c r="L3911" t="str">
        <f t="shared" si="430"/>
        <v>Withdrawal</v>
      </c>
      <c r="M3911" t="str">
        <f t="shared" si="431"/>
        <v>OK</v>
      </c>
      <c r="N3911" t="str">
        <f t="shared" si="432"/>
        <v>OK</v>
      </c>
      <c r="O3911" t="str">
        <f>_xlfn.XLOOKUP(B3911,'01_Raw_ATMs'!A:A,'01_Raw_ATMs'!A:A,"Not Found")</f>
        <v>ATM075</v>
      </c>
      <c r="P3911" t="str">
        <f t="shared" si="433"/>
        <v>Valid</v>
      </c>
    </row>
    <row r="3912" spans="1:16">
      <c r="A3912" t="s">
        <v>4106</v>
      </c>
      <c r="B3912" t="s">
        <v>136</v>
      </c>
      <c r="C3912" s="2">
        <v>45710</v>
      </c>
      <c r="D3912" s="3">
        <v>0.26156249999999998</v>
      </c>
      <c r="E3912" t="s">
        <v>33</v>
      </c>
      <c r="F3912">
        <v>1000</v>
      </c>
      <c r="G3912" t="s">
        <v>189</v>
      </c>
      <c r="I3912">
        <f t="shared" si="427"/>
        <v>1</v>
      </c>
      <c r="J3912" t="str">
        <f t="shared" si="428"/>
        <v>OK</v>
      </c>
      <c r="K3912" t="str">
        <f t="shared" si="429"/>
        <v>Successful</v>
      </c>
      <c r="L3912" t="str">
        <f t="shared" si="430"/>
        <v>Withdrawal</v>
      </c>
      <c r="M3912" t="str">
        <f t="shared" si="431"/>
        <v>OK</v>
      </c>
      <c r="N3912" t="str">
        <f t="shared" si="432"/>
        <v>OK</v>
      </c>
      <c r="O3912" t="str">
        <f>_xlfn.XLOOKUP(B3912,'01_Raw_ATMs'!A:A,'01_Raw_ATMs'!A:A,"Not Found")</f>
        <v>ATM056</v>
      </c>
      <c r="P3912" t="str">
        <f t="shared" si="433"/>
        <v>Valid</v>
      </c>
    </row>
    <row r="3913" spans="1:16">
      <c r="A3913" t="s">
        <v>4107</v>
      </c>
      <c r="B3913" t="s">
        <v>178</v>
      </c>
      <c r="C3913" s="2">
        <v>45878</v>
      </c>
      <c r="D3913" s="3">
        <v>0.80335648148148153</v>
      </c>
      <c r="E3913" t="s">
        <v>261</v>
      </c>
      <c r="F3913">
        <v>20000</v>
      </c>
      <c r="G3913" t="s">
        <v>189</v>
      </c>
      <c r="I3913">
        <f t="shared" si="427"/>
        <v>1</v>
      </c>
      <c r="J3913" t="str">
        <f t="shared" si="428"/>
        <v>OK</v>
      </c>
      <c r="K3913" t="str">
        <f t="shared" si="429"/>
        <v>Successful</v>
      </c>
      <c r="L3913" t="str">
        <f t="shared" si="430"/>
        <v>Cash Deposit</v>
      </c>
      <c r="M3913" t="str">
        <f t="shared" si="431"/>
        <v>OK</v>
      </c>
      <c r="N3913" t="str">
        <f t="shared" si="432"/>
        <v>OK</v>
      </c>
      <c r="O3913" t="str">
        <f>_xlfn.XLOOKUP(B3913,'01_Raw_ATMs'!A:A,'01_Raw_ATMs'!A:A,"Not Found")</f>
        <v>ATM098</v>
      </c>
      <c r="P3913" t="str">
        <f t="shared" si="433"/>
        <v>Valid</v>
      </c>
    </row>
    <row r="3914" spans="1:16">
      <c r="A3914" t="s">
        <v>4108</v>
      </c>
      <c r="B3914" t="s">
        <v>138</v>
      </c>
      <c r="C3914" s="2">
        <v>45763</v>
      </c>
      <c r="D3914" s="3">
        <v>0.52144675925925921</v>
      </c>
      <c r="E3914" t="s">
        <v>33</v>
      </c>
      <c r="F3914">
        <v>4000</v>
      </c>
      <c r="G3914" t="s">
        <v>189</v>
      </c>
      <c r="I3914">
        <f t="shared" si="427"/>
        <v>1</v>
      </c>
      <c r="J3914" t="str">
        <f t="shared" si="428"/>
        <v>OK</v>
      </c>
      <c r="K3914" t="str">
        <f t="shared" si="429"/>
        <v>Successful</v>
      </c>
      <c r="L3914" t="str">
        <f t="shared" si="430"/>
        <v>Withdrawal</v>
      </c>
      <c r="M3914" t="str">
        <f t="shared" si="431"/>
        <v>OK</v>
      </c>
      <c r="N3914" t="str">
        <f t="shared" si="432"/>
        <v>OK</v>
      </c>
      <c r="O3914" t="str">
        <f>_xlfn.XLOOKUP(B3914,'01_Raw_ATMs'!A:A,'01_Raw_ATMs'!A:A,"Not Found")</f>
        <v>ATM058</v>
      </c>
      <c r="P3914" t="str">
        <f t="shared" si="433"/>
        <v>Valid</v>
      </c>
    </row>
    <row r="3915" spans="1:16">
      <c r="A3915" t="s">
        <v>4109</v>
      </c>
      <c r="B3915" t="s">
        <v>7</v>
      </c>
      <c r="C3915" s="2">
        <v>46004</v>
      </c>
      <c r="D3915" s="3">
        <v>0.2823148148148148</v>
      </c>
      <c r="E3915" t="s">
        <v>33</v>
      </c>
      <c r="F3915">
        <v>500</v>
      </c>
      <c r="G3915" t="s">
        <v>189</v>
      </c>
      <c r="I3915">
        <f t="shared" si="427"/>
        <v>1</v>
      </c>
      <c r="J3915" t="str">
        <f t="shared" si="428"/>
        <v>OK</v>
      </c>
      <c r="K3915" t="str">
        <f t="shared" si="429"/>
        <v>Successful</v>
      </c>
      <c r="L3915" t="str">
        <f t="shared" si="430"/>
        <v>Withdrawal</v>
      </c>
      <c r="M3915" t="str">
        <f t="shared" si="431"/>
        <v>OK</v>
      </c>
      <c r="N3915" t="str">
        <f t="shared" si="432"/>
        <v>OK</v>
      </c>
      <c r="O3915" t="str">
        <f>_xlfn.XLOOKUP(B3915,'01_Raw_ATMs'!A:A,'01_Raw_ATMs'!A:A,"Not Found")</f>
        <v>ATM001</v>
      </c>
      <c r="P3915" t="str">
        <f t="shared" si="433"/>
        <v>Valid</v>
      </c>
    </row>
    <row r="3916" spans="1:16">
      <c r="A3916" t="s">
        <v>4110</v>
      </c>
      <c r="B3916" t="s">
        <v>130</v>
      </c>
      <c r="C3916" s="2">
        <v>46161</v>
      </c>
      <c r="D3916" s="3">
        <v>0.7615277777777778</v>
      </c>
      <c r="E3916" t="s">
        <v>211</v>
      </c>
      <c r="F3916">
        <v>0</v>
      </c>
      <c r="G3916" t="s">
        <v>189</v>
      </c>
      <c r="I3916">
        <f t="shared" si="427"/>
        <v>1</v>
      </c>
      <c r="J3916" t="str">
        <f t="shared" si="428"/>
        <v>OK</v>
      </c>
      <c r="K3916" t="str">
        <f t="shared" si="429"/>
        <v>Successful</v>
      </c>
      <c r="L3916" t="str">
        <f t="shared" si="430"/>
        <v>Mini Statement</v>
      </c>
      <c r="M3916" t="str">
        <f t="shared" si="431"/>
        <v>OK</v>
      </c>
      <c r="N3916" t="str">
        <f t="shared" si="432"/>
        <v>OK</v>
      </c>
      <c r="O3916" t="str">
        <f>_xlfn.XLOOKUP(B3916,'01_Raw_ATMs'!A:A,'01_Raw_ATMs'!A:A,"Not Found")</f>
        <v>ATM050</v>
      </c>
      <c r="P3916" t="str">
        <f t="shared" si="433"/>
        <v>Valid</v>
      </c>
    </row>
    <row r="3917" spans="1:16">
      <c r="A3917" t="s">
        <v>4111</v>
      </c>
      <c r="B3917" t="s">
        <v>107</v>
      </c>
      <c r="C3917" s="2">
        <v>45948</v>
      </c>
      <c r="D3917" s="3">
        <v>0.76642361111111112</v>
      </c>
      <c r="E3917" t="s">
        <v>211</v>
      </c>
      <c r="F3917">
        <v>0</v>
      </c>
      <c r="G3917" t="s">
        <v>214</v>
      </c>
      <c r="H3917" t="s">
        <v>1080</v>
      </c>
      <c r="I3917">
        <f t="shared" si="427"/>
        <v>1</v>
      </c>
      <c r="J3917" t="str">
        <f t="shared" si="428"/>
        <v>OK</v>
      </c>
      <c r="K3917" t="str">
        <f t="shared" si="429"/>
        <v>Failed</v>
      </c>
      <c r="L3917" t="str">
        <f t="shared" si="430"/>
        <v>Mini Statement</v>
      </c>
      <c r="M3917" t="str">
        <f t="shared" si="431"/>
        <v>OK</v>
      </c>
      <c r="N3917" t="str">
        <f t="shared" si="432"/>
        <v>OK</v>
      </c>
      <c r="O3917" t="str">
        <f>_xlfn.XLOOKUP(B3917,'01_Raw_ATMs'!A:A,'01_Raw_ATMs'!A:A,"Not Found")</f>
        <v>ATM027</v>
      </c>
      <c r="P3917" t="str">
        <f t="shared" si="433"/>
        <v>Valid</v>
      </c>
    </row>
    <row r="3918" spans="1:16">
      <c r="A3918" t="s">
        <v>4112</v>
      </c>
      <c r="B3918" t="s">
        <v>147</v>
      </c>
      <c r="C3918" s="2">
        <v>45993</v>
      </c>
      <c r="D3918" s="3">
        <v>8.2835648148148144E-2</v>
      </c>
      <c r="E3918" t="s">
        <v>33</v>
      </c>
      <c r="F3918">
        <v>500</v>
      </c>
      <c r="G3918" t="s">
        <v>189</v>
      </c>
      <c r="I3918">
        <f t="shared" si="427"/>
        <v>1</v>
      </c>
      <c r="J3918" t="str">
        <f t="shared" si="428"/>
        <v>OK</v>
      </c>
      <c r="K3918" t="str">
        <f t="shared" si="429"/>
        <v>Successful</v>
      </c>
      <c r="L3918" t="str">
        <f t="shared" si="430"/>
        <v>Withdrawal</v>
      </c>
      <c r="M3918" t="str">
        <f t="shared" si="431"/>
        <v>OK</v>
      </c>
      <c r="N3918" t="str">
        <f t="shared" si="432"/>
        <v>OK</v>
      </c>
      <c r="O3918" t="str">
        <f>_xlfn.XLOOKUP(B3918,'01_Raw_ATMs'!A:A,'01_Raw_ATMs'!A:A,"Not Found")</f>
        <v>ATM067</v>
      </c>
      <c r="P3918" t="str">
        <f t="shared" si="433"/>
        <v>Valid</v>
      </c>
    </row>
    <row r="3919" spans="1:16">
      <c r="A3919" t="s">
        <v>4113</v>
      </c>
      <c r="B3919" t="s">
        <v>133</v>
      </c>
      <c r="C3919" s="2">
        <v>46076</v>
      </c>
      <c r="D3919" s="3">
        <v>0.858912037037037</v>
      </c>
      <c r="E3919" t="s">
        <v>211</v>
      </c>
      <c r="F3919">
        <v>0</v>
      </c>
      <c r="G3919" t="s">
        <v>189</v>
      </c>
      <c r="I3919">
        <f t="shared" si="427"/>
        <v>1</v>
      </c>
      <c r="J3919" t="str">
        <f t="shared" si="428"/>
        <v>OK</v>
      </c>
      <c r="K3919" t="str">
        <f t="shared" si="429"/>
        <v>Successful</v>
      </c>
      <c r="L3919" t="str">
        <f t="shared" si="430"/>
        <v>Mini Statement</v>
      </c>
      <c r="M3919" t="str">
        <f t="shared" si="431"/>
        <v>OK</v>
      </c>
      <c r="N3919" t="str">
        <f t="shared" si="432"/>
        <v>OK</v>
      </c>
      <c r="O3919" t="str">
        <f>_xlfn.XLOOKUP(B3919,'01_Raw_ATMs'!A:A,'01_Raw_ATMs'!A:A,"Not Found")</f>
        <v>ATM053</v>
      </c>
      <c r="P3919" t="str">
        <f t="shared" si="433"/>
        <v>Valid</v>
      </c>
    </row>
    <row r="3920" spans="1:16">
      <c r="A3920" t="s">
        <v>4114</v>
      </c>
      <c r="B3920" t="s">
        <v>120</v>
      </c>
      <c r="C3920" s="2">
        <v>45704</v>
      </c>
      <c r="D3920" s="3">
        <v>0.32346064814814812</v>
      </c>
      <c r="E3920" t="s">
        <v>211</v>
      </c>
      <c r="F3920">
        <v>0</v>
      </c>
      <c r="G3920" t="s">
        <v>189</v>
      </c>
      <c r="I3920">
        <f t="shared" si="427"/>
        <v>1</v>
      </c>
      <c r="J3920" t="str">
        <f t="shared" si="428"/>
        <v>OK</v>
      </c>
      <c r="K3920" t="str">
        <f t="shared" si="429"/>
        <v>Successful</v>
      </c>
      <c r="L3920" t="str">
        <f t="shared" si="430"/>
        <v>Mini Statement</v>
      </c>
      <c r="M3920" t="str">
        <f t="shared" si="431"/>
        <v>OK</v>
      </c>
      <c r="N3920" t="str">
        <f t="shared" si="432"/>
        <v>OK</v>
      </c>
      <c r="O3920" t="str">
        <f>_xlfn.XLOOKUP(B3920,'01_Raw_ATMs'!A:A,'01_Raw_ATMs'!A:A,"Not Found")</f>
        <v>ATM040</v>
      </c>
      <c r="P3920" t="str">
        <f t="shared" si="433"/>
        <v>Valid</v>
      </c>
    </row>
    <row r="3921" spans="1:16">
      <c r="A3921" t="s">
        <v>4115</v>
      </c>
      <c r="B3921" t="s">
        <v>152</v>
      </c>
      <c r="C3921" s="2">
        <v>46103</v>
      </c>
      <c r="D3921" s="3">
        <v>0.24564814814814809</v>
      </c>
      <c r="E3921" t="s">
        <v>33</v>
      </c>
      <c r="F3921">
        <v>1500</v>
      </c>
      <c r="G3921" t="s">
        <v>189</v>
      </c>
      <c r="I3921">
        <f t="shared" si="427"/>
        <v>1</v>
      </c>
      <c r="J3921" t="str">
        <f t="shared" si="428"/>
        <v>OK</v>
      </c>
      <c r="K3921" t="str">
        <f t="shared" si="429"/>
        <v>Successful</v>
      </c>
      <c r="L3921" t="str">
        <f t="shared" si="430"/>
        <v>Withdrawal</v>
      </c>
      <c r="M3921" t="str">
        <f t="shared" si="431"/>
        <v>OK</v>
      </c>
      <c r="N3921" t="str">
        <f t="shared" si="432"/>
        <v>OK</v>
      </c>
      <c r="O3921" t="str">
        <f>_xlfn.XLOOKUP(B3921,'01_Raw_ATMs'!A:A,'01_Raw_ATMs'!A:A,"Not Found")</f>
        <v>ATM072</v>
      </c>
      <c r="P3921" t="str">
        <f t="shared" si="433"/>
        <v>Valid</v>
      </c>
    </row>
    <row r="3922" spans="1:16">
      <c r="A3922" t="s">
        <v>4116</v>
      </c>
      <c r="B3922" t="s">
        <v>138</v>
      </c>
      <c r="C3922" s="2">
        <v>45785</v>
      </c>
      <c r="D3922" s="3">
        <v>0.46034722222222219</v>
      </c>
      <c r="E3922" t="s">
        <v>33</v>
      </c>
      <c r="F3922">
        <v>500</v>
      </c>
      <c r="G3922" t="s">
        <v>214</v>
      </c>
      <c r="H3922" t="s">
        <v>1215</v>
      </c>
      <c r="I3922">
        <f t="shared" si="427"/>
        <v>1</v>
      </c>
      <c r="J3922" t="str">
        <f t="shared" si="428"/>
        <v>OK</v>
      </c>
      <c r="K3922" t="str">
        <f t="shared" si="429"/>
        <v>Failed</v>
      </c>
      <c r="L3922" t="str">
        <f t="shared" si="430"/>
        <v>Withdrawal</v>
      </c>
      <c r="M3922" t="str">
        <f t="shared" si="431"/>
        <v>OK</v>
      </c>
      <c r="N3922" t="str">
        <f t="shared" si="432"/>
        <v>OK</v>
      </c>
      <c r="O3922" t="str">
        <f>_xlfn.XLOOKUP(B3922,'01_Raw_ATMs'!A:A,'01_Raw_ATMs'!A:A,"Not Found")</f>
        <v>ATM058</v>
      </c>
      <c r="P3922" t="str">
        <f t="shared" si="433"/>
        <v>Valid</v>
      </c>
    </row>
    <row r="3923" spans="1:16">
      <c r="A3923" t="s">
        <v>4117</v>
      </c>
      <c r="B3923" t="s">
        <v>149</v>
      </c>
      <c r="C3923" s="2">
        <v>45989</v>
      </c>
      <c r="D3923" s="3">
        <v>0.85517361111111112</v>
      </c>
      <c r="E3923" t="s">
        <v>194</v>
      </c>
      <c r="F3923">
        <v>0</v>
      </c>
      <c r="G3923" t="s">
        <v>189</v>
      </c>
      <c r="I3923">
        <f t="shared" si="427"/>
        <v>1</v>
      </c>
      <c r="J3923" t="str">
        <f t="shared" si="428"/>
        <v>OK</v>
      </c>
      <c r="K3923" t="str">
        <f t="shared" si="429"/>
        <v>Successful</v>
      </c>
      <c r="L3923" t="str">
        <f t="shared" si="430"/>
        <v>Balance Inquiry</v>
      </c>
      <c r="M3923" t="str">
        <f t="shared" si="431"/>
        <v>OK</v>
      </c>
      <c r="N3923" t="str">
        <f t="shared" si="432"/>
        <v>OK</v>
      </c>
      <c r="O3923" t="str">
        <f>_xlfn.XLOOKUP(B3923,'01_Raw_ATMs'!A:A,'01_Raw_ATMs'!A:A,"Not Found")</f>
        <v>ATM069</v>
      </c>
      <c r="P3923" t="str">
        <f t="shared" si="433"/>
        <v>Valid</v>
      </c>
    </row>
    <row r="3924" spans="1:16">
      <c r="A3924" t="s">
        <v>4118</v>
      </c>
      <c r="B3924" t="s">
        <v>119</v>
      </c>
      <c r="C3924" s="2">
        <v>46184</v>
      </c>
      <c r="D3924" s="3">
        <v>0.96157407407407403</v>
      </c>
      <c r="E3924" t="s">
        <v>33</v>
      </c>
      <c r="F3924">
        <v>2000</v>
      </c>
      <c r="G3924" t="s">
        <v>189</v>
      </c>
      <c r="I3924">
        <f t="shared" si="427"/>
        <v>1</v>
      </c>
      <c r="J3924" t="str">
        <f t="shared" si="428"/>
        <v>OK</v>
      </c>
      <c r="K3924" t="str">
        <f t="shared" si="429"/>
        <v>Successful</v>
      </c>
      <c r="L3924" t="str">
        <f t="shared" si="430"/>
        <v>Withdrawal</v>
      </c>
      <c r="M3924" t="str">
        <f t="shared" si="431"/>
        <v>OK</v>
      </c>
      <c r="N3924" t="str">
        <f t="shared" si="432"/>
        <v>OK</v>
      </c>
      <c r="O3924" t="str">
        <f>_xlfn.XLOOKUP(B3924,'01_Raw_ATMs'!A:A,'01_Raw_ATMs'!A:A,"Not Found")</f>
        <v>ATM039</v>
      </c>
      <c r="P3924" t="str">
        <f t="shared" si="433"/>
        <v>Valid</v>
      </c>
    </row>
    <row r="3925" spans="1:16">
      <c r="A3925" t="s">
        <v>4119</v>
      </c>
      <c r="B3925" t="s">
        <v>117</v>
      </c>
      <c r="C3925" s="2">
        <v>45908</v>
      </c>
      <c r="D3925" s="3">
        <v>0.81035879629629626</v>
      </c>
      <c r="E3925" t="s">
        <v>33</v>
      </c>
      <c r="F3925">
        <v>500</v>
      </c>
      <c r="G3925" t="s">
        <v>189</v>
      </c>
      <c r="I3925">
        <f t="shared" si="427"/>
        <v>1</v>
      </c>
      <c r="J3925" t="str">
        <f t="shared" si="428"/>
        <v>OK</v>
      </c>
      <c r="K3925" t="str">
        <f t="shared" si="429"/>
        <v>Successful</v>
      </c>
      <c r="L3925" t="str">
        <f t="shared" si="430"/>
        <v>Withdrawal</v>
      </c>
      <c r="M3925" t="str">
        <f t="shared" si="431"/>
        <v>OK</v>
      </c>
      <c r="N3925" t="str">
        <f t="shared" si="432"/>
        <v>OK</v>
      </c>
      <c r="O3925" t="str">
        <f>_xlfn.XLOOKUP(B3925,'01_Raw_ATMs'!A:A,'01_Raw_ATMs'!A:A,"Not Found")</f>
        <v>ATM037</v>
      </c>
      <c r="P3925" t="str">
        <f t="shared" si="433"/>
        <v>Valid</v>
      </c>
    </row>
    <row r="3926" spans="1:16">
      <c r="A3926" t="s">
        <v>4120</v>
      </c>
      <c r="B3926" t="s">
        <v>106</v>
      </c>
      <c r="C3926" s="2">
        <v>45988</v>
      </c>
      <c r="D3926" s="3">
        <v>0.67640046296296297</v>
      </c>
      <c r="E3926" t="s">
        <v>194</v>
      </c>
      <c r="F3926">
        <v>0</v>
      </c>
      <c r="G3926" t="s">
        <v>189</v>
      </c>
      <c r="I3926">
        <f t="shared" si="427"/>
        <v>1</v>
      </c>
      <c r="J3926" t="str">
        <f t="shared" si="428"/>
        <v>OK</v>
      </c>
      <c r="K3926" t="str">
        <f t="shared" si="429"/>
        <v>Successful</v>
      </c>
      <c r="L3926" t="str">
        <f t="shared" si="430"/>
        <v>Balance Inquiry</v>
      </c>
      <c r="M3926" t="str">
        <f t="shared" si="431"/>
        <v>OK</v>
      </c>
      <c r="N3926" t="str">
        <f t="shared" si="432"/>
        <v>OK</v>
      </c>
      <c r="O3926" t="str">
        <f>_xlfn.XLOOKUP(B3926,'01_Raw_ATMs'!A:A,'01_Raw_ATMs'!A:A,"Not Found")</f>
        <v>ATM026</v>
      </c>
      <c r="P3926" t="str">
        <f t="shared" si="433"/>
        <v>Valid</v>
      </c>
    </row>
    <row r="3927" spans="1:16">
      <c r="A3927" t="s">
        <v>4121</v>
      </c>
      <c r="B3927" t="s">
        <v>179</v>
      </c>
      <c r="C3927" s="2">
        <v>45739</v>
      </c>
      <c r="D3927" s="3">
        <v>0.83990740740740744</v>
      </c>
      <c r="E3927" t="s">
        <v>33</v>
      </c>
      <c r="F3927">
        <v>4000</v>
      </c>
      <c r="G3927" t="s">
        <v>189</v>
      </c>
      <c r="I3927">
        <f t="shared" si="427"/>
        <v>1</v>
      </c>
      <c r="J3927" t="str">
        <f t="shared" si="428"/>
        <v>OK</v>
      </c>
      <c r="K3927" t="str">
        <f t="shared" si="429"/>
        <v>Successful</v>
      </c>
      <c r="L3927" t="str">
        <f t="shared" si="430"/>
        <v>Withdrawal</v>
      </c>
      <c r="M3927" t="str">
        <f t="shared" si="431"/>
        <v>OK</v>
      </c>
      <c r="N3927" t="str">
        <f t="shared" si="432"/>
        <v>OK</v>
      </c>
      <c r="O3927" t="str">
        <f>_xlfn.XLOOKUP(B3927,'01_Raw_ATMs'!A:A,'01_Raw_ATMs'!A:A,"Not Found")</f>
        <v>ATM099</v>
      </c>
      <c r="P3927" t="str">
        <f t="shared" si="433"/>
        <v>Valid</v>
      </c>
    </row>
    <row r="3928" spans="1:16">
      <c r="A3928" t="s">
        <v>4122</v>
      </c>
      <c r="B3928" t="s">
        <v>87</v>
      </c>
      <c r="C3928" s="2">
        <v>45871</v>
      </c>
      <c r="D3928" s="3">
        <v>1.297453703703704E-2</v>
      </c>
      <c r="E3928" t="s">
        <v>211</v>
      </c>
      <c r="F3928">
        <v>0</v>
      </c>
      <c r="G3928" t="s">
        <v>189</v>
      </c>
      <c r="I3928">
        <f t="shared" si="427"/>
        <v>1</v>
      </c>
      <c r="J3928" t="str">
        <f t="shared" si="428"/>
        <v>OK</v>
      </c>
      <c r="K3928" t="str">
        <f t="shared" si="429"/>
        <v>Successful</v>
      </c>
      <c r="L3928" t="str">
        <f t="shared" si="430"/>
        <v>Mini Statement</v>
      </c>
      <c r="M3928" t="str">
        <f t="shared" si="431"/>
        <v>OK</v>
      </c>
      <c r="N3928" t="str">
        <f t="shared" si="432"/>
        <v>OK</v>
      </c>
      <c r="O3928" t="str">
        <f>_xlfn.XLOOKUP(B3928,'01_Raw_ATMs'!A:A,'01_Raw_ATMs'!A:A,"Not Found")</f>
        <v>ATM011</v>
      </c>
      <c r="P3928" t="str">
        <f t="shared" si="433"/>
        <v>Valid</v>
      </c>
    </row>
    <row r="3929" spans="1:16">
      <c r="A3929" t="s">
        <v>4123</v>
      </c>
      <c r="B3929" t="s">
        <v>98</v>
      </c>
      <c r="C3929" s="2">
        <v>46159</v>
      </c>
      <c r="D3929" s="3">
        <v>0.64819444444444441</v>
      </c>
      <c r="E3929" t="s">
        <v>194</v>
      </c>
      <c r="F3929">
        <v>0</v>
      </c>
      <c r="G3929" t="s">
        <v>189</v>
      </c>
      <c r="I3929">
        <f t="shared" si="427"/>
        <v>1</v>
      </c>
      <c r="J3929" t="str">
        <f t="shared" si="428"/>
        <v>OK</v>
      </c>
      <c r="K3929" t="str">
        <f t="shared" si="429"/>
        <v>Successful</v>
      </c>
      <c r="L3929" t="str">
        <f t="shared" si="430"/>
        <v>Balance Inquiry</v>
      </c>
      <c r="M3929" t="str">
        <f t="shared" si="431"/>
        <v>OK</v>
      </c>
      <c r="N3929" t="str">
        <f t="shared" si="432"/>
        <v>OK</v>
      </c>
      <c r="O3929" t="str">
        <f>_xlfn.XLOOKUP(B3929,'01_Raw_ATMs'!A:A,'01_Raw_ATMs'!A:A,"Not Found")</f>
        <v>ATM019</v>
      </c>
      <c r="P3929" t="str">
        <f t="shared" si="433"/>
        <v>Valid</v>
      </c>
    </row>
    <row r="3930" spans="1:16">
      <c r="A3930" t="s">
        <v>4124</v>
      </c>
      <c r="B3930" t="s">
        <v>108</v>
      </c>
      <c r="C3930" s="2">
        <v>46054</v>
      </c>
      <c r="D3930" s="3">
        <v>0.50628472222222221</v>
      </c>
      <c r="E3930" t="s">
        <v>211</v>
      </c>
      <c r="F3930">
        <v>0</v>
      </c>
      <c r="G3930" t="s">
        <v>189</v>
      </c>
      <c r="I3930">
        <f t="shared" si="427"/>
        <v>1</v>
      </c>
      <c r="J3930" t="str">
        <f t="shared" si="428"/>
        <v>OK</v>
      </c>
      <c r="K3930" t="str">
        <f t="shared" si="429"/>
        <v>Successful</v>
      </c>
      <c r="L3930" t="str">
        <f t="shared" si="430"/>
        <v>Mini Statement</v>
      </c>
      <c r="M3930" t="str">
        <f t="shared" si="431"/>
        <v>OK</v>
      </c>
      <c r="N3930" t="str">
        <f t="shared" si="432"/>
        <v>OK</v>
      </c>
      <c r="O3930" t="str">
        <f>_xlfn.XLOOKUP(B3930,'01_Raw_ATMs'!A:A,'01_Raw_ATMs'!A:A,"Not Found")</f>
        <v>ATM028</v>
      </c>
      <c r="P3930" t="str">
        <f t="shared" si="433"/>
        <v>Valid</v>
      </c>
    </row>
    <row r="3931" spans="1:16">
      <c r="A3931" t="s">
        <v>4125</v>
      </c>
      <c r="B3931" t="s">
        <v>108</v>
      </c>
      <c r="C3931" s="2">
        <v>45917</v>
      </c>
      <c r="D3931" s="3">
        <v>0.47098379629629628</v>
      </c>
      <c r="E3931" t="s">
        <v>33</v>
      </c>
      <c r="F3931">
        <v>2500</v>
      </c>
      <c r="G3931" t="s">
        <v>189</v>
      </c>
      <c r="I3931">
        <f t="shared" si="427"/>
        <v>1</v>
      </c>
      <c r="J3931" t="str">
        <f t="shared" si="428"/>
        <v>OK</v>
      </c>
      <c r="K3931" t="str">
        <f t="shared" si="429"/>
        <v>Successful</v>
      </c>
      <c r="L3931" t="str">
        <f t="shared" si="430"/>
        <v>Withdrawal</v>
      </c>
      <c r="M3931" t="str">
        <f t="shared" si="431"/>
        <v>OK</v>
      </c>
      <c r="N3931" t="str">
        <f t="shared" si="432"/>
        <v>OK</v>
      </c>
      <c r="O3931" t="str">
        <f>_xlfn.XLOOKUP(B3931,'01_Raw_ATMs'!A:A,'01_Raw_ATMs'!A:A,"Not Found")</f>
        <v>ATM028</v>
      </c>
      <c r="P3931" t="str">
        <f t="shared" si="433"/>
        <v>Valid</v>
      </c>
    </row>
    <row r="3932" spans="1:16">
      <c r="A3932" t="s">
        <v>4126</v>
      </c>
      <c r="B3932" t="s">
        <v>180</v>
      </c>
      <c r="C3932" s="2">
        <v>46044</v>
      </c>
      <c r="D3932" s="3">
        <v>0.78142361111111114</v>
      </c>
      <c r="E3932" t="s">
        <v>33</v>
      </c>
      <c r="F3932">
        <v>6000</v>
      </c>
      <c r="G3932" t="s">
        <v>189</v>
      </c>
      <c r="I3932">
        <f t="shared" si="427"/>
        <v>1</v>
      </c>
      <c r="J3932" t="str">
        <f t="shared" si="428"/>
        <v>OK</v>
      </c>
      <c r="K3932" t="str">
        <f t="shared" si="429"/>
        <v>Successful</v>
      </c>
      <c r="L3932" t="str">
        <f t="shared" si="430"/>
        <v>Withdrawal</v>
      </c>
      <c r="M3932" t="str">
        <f t="shared" si="431"/>
        <v>OK</v>
      </c>
      <c r="N3932" t="str">
        <f t="shared" si="432"/>
        <v>OK</v>
      </c>
      <c r="O3932" t="str">
        <f>_xlfn.XLOOKUP(B3932,'01_Raw_ATMs'!A:A,'01_Raw_ATMs'!A:A,"Not Found")</f>
        <v>ATM100</v>
      </c>
      <c r="P3932" t="str">
        <f t="shared" si="433"/>
        <v>Valid</v>
      </c>
    </row>
    <row r="3933" spans="1:16">
      <c r="A3933" t="s">
        <v>4127</v>
      </c>
      <c r="B3933" t="s">
        <v>99</v>
      </c>
      <c r="C3933" s="2">
        <v>45858</v>
      </c>
      <c r="D3933" s="3">
        <v>0.39494212962962971</v>
      </c>
      <c r="E3933" t="s">
        <v>33</v>
      </c>
      <c r="F3933">
        <v>5000</v>
      </c>
      <c r="G3933" t="s">
        <v>189</v>
      </c>
      <c r="I3933">
        <f t="shared" si="427"/>
        <v>1</v>
      </c>
      <c r="J3933" t="str">
        <f t="shared" si="428"/>
        <v>OK</v>
      </c>
      <c r="K3933" t="str">
        <f t="shared" si="429"/>
        <v>Successful</v>
      </c>
      <c r="L3933" t="str">
        <f t="shared" si="430"/>
        <v>Withdrawal</v>
      </c>
      <c r="M3933" t="str">
        <f t="shared" si="431"/>
        <v>OK</v>
      </c>
      <c r="N3933" t="str">
        <f t="shared" si="432"/>
        <v>OK</v>
      </c>
      <c r="O3933" t="str">
        <f>_xlfn.XLOOKUP(B3933,'01_Raw_ATMs'!A:A,'01_Raw_ATMs'!A:A,"Not Found")</f>
        <v>ATM020</v>
      </c>
      <c r="P3933" t="str">
        <f t="shared" si="433"/>
        <v>Valid</v>
      </c>
    </row>
    <row r="3934" spans="1:16">
      <c r="A3934" t="s">
        <v>4128</v>
      </c>
      <c r="B3934" t="s">
        <v>176</v>
      </c>
      <c r="C3934" s="2">
        <v>45706</v>
      </c>
      <c r="D3934" s="3">
        <v>0.63533564814814814</v>
      </c>
      <c r="E3934" t="s">
        <v>33</v>
      </c>
      <c r="F3934">
        <v>5000</v>
      </c>
      <c r="G3934" t="s">
        <v>189</v>
      </c>
      <c r="I3934">
        <f t="shared" si="427"/>
        <v>1</v>
      </c>
      <c r="J3934" t="str">
        <f t="shared" si="428"/>
        <v>OK</v>
      </c>
      <c r="K3934" t="str">
        <f t="shared" si="429"/>
        <v>Successful</v>
      </c>
      <c r="L3934" t="str">
        <f t="shared" si="430"/>
        <v>Withdrawal</v>
      </c>
      <c r="M3934" t="str">
        <f t="shared" si="431"/>
        <v>OK</v>
      </c>
      <c r="N3934" t="str">
        <f t="shared" si="432"/>
        <v>OK</v>
      </c>
      <c r="O3934" t="str">
        <f>_xlfn.XLOOKUP(B3934,'01_Raw_ATMs'!A:A,'01_Raw_ATMs'!A:A,"Not Found")</f>
        <v>ATM096</v>
      </c>
      <c r="P3934" t="str">
        <f t="shared" si="433"/>
        <v>Valid</v>
      </c>
    </row>
    <row r="3935" spans="1:16">
      <c r="A3935" t="s">
        <v>4129</v>
      </c>
      <c r="B3935" t="s">
        <v>126</v>
      </c>
      <c r="C3935" s="2">
        <v>46130</v>
      </c>
      <c r="D3935" s="3">
        <v>0.64387731481481481</v>
      </c>
      <c r="E3935" t="s">
        <v>33</v>
      </c>
      <c r="F3935">
        <v>1500</v>
      </c>
      <c r="G3935" t="s">
        <v>189</v>
      </c>
      <c r="I3935">
        <f t="shared" si="427"/>
        <v>1</v>
      </c>
      <c r="J3935" t="str">
        <f t="shared" si="428"/>
        <v>OK</v>
      </c>
      <c r="K3935" t="str">
        <f t="shared" si="429"/>
        <v>Successful</v>
      </c>
      <c r="L3935" t="str">
        <f t="shared" si="430"/>
        <v>Withdrawal</v>
      </c>
      <c r="M3935" t="str">
        <f t="shared" si="431"/>
        <v>OK</v>
      </c>
      <c r="N3935" t="str">
        <f t="shared" si="432"/>
        <v>OK</v>
      </c>
      <c r="O3935" t="str">
        <f>_xlfn.XLOOKUP(B3935,'01_Raw_ATMs'!A:A,'01_Raw_ATMs'!A:A,"Not Found")</f>
        <v>ATM046</v>
      </c>
      <c r="P3935" t="str">
        <f t="shared" si="433"/>
        <v>Valid</v>
      </c>
    </row>
    <row r="3936" spans="1:16">
      <c r="A3936" t="s">
        <v>4130</v>
      </c>
      <c r="B3936" t="s">
        <v>131</v>
      </c>
      <c r="C3936" s="2">
        <v>46113</v>
      </c>
      <c r="D3936" s="3">
        <v>0.69724537037037038</v>
      </c>
      <c r="E3936" t="s">
        <v>33</v>
      </c>
      <c r="F3936">
        <v>6000</v>
      </c>
      <c r="G3936" t="s">
        <v>189</v>
      </c>
      <c r="I3936">
        <f t="shared" si="427"/>
        <v>1</v>
      </c>
      <c r="J3936" t="str">
        <f t="shared" si="428"/>
        <v>OK</v>
      </c>
      <c r="K3936" t="str">
        <f t="shared" si="429"/>
        <v>Successful</v>
      </c>
      <c r="L3936" t="str">
        <f t="shared" si="430"/>
        <v>Withdrawal</v>
      </c>
      <c r="M3936" t="str">
        <f t="shared" si="431"/>
        <v>OK</v>
      </c>
      <c r="N3936" t="str">
        <f t="shared" si="432"/>
        <v>OK</v>
      </c>
      <c r="O3936" t="str">
        <f>_xlfn.XLOOKUP(B3936,'01_Raw_ATMs'!A:A,'01_Raw_ATMs'!A:A,"Not Found")</f>
        <v>ATM051</v>
      </c>
      <c r="P3936" t="str">
        <f t="shared" si="433"/>
        <v>Valid</v>
      </c>
    </row>
    <row r="3937" spans="1:16">
      <c r="A3937" t="s">
        <v>4131</v>
      </c>
      <c r="B3937" t="s">
        <v>158</v>
      </c>
      <c r="C3937" s="2">
        <v>46158</v>
      </c>
      <c r="D3937" s="3">
        <v>0.80335648148148153</v>
      </c>
      <c r="E3937" t="s">
        <v>33</v>
      </c>
      <c r="F3937">
        <v>3000</v>
      </c>
      <c r="G3937" t="s">
        <v>189</v>
      </c>
      <c r="I3937">
        <f t="shared" si="427"/>
        <v>1</v>
      </c>
      <c r="J3937" t="str">
        <f t="shared" si="428"/>
        <v>OK</v>
      </c>
      <c r="K3937" t="str">
        <f t="shared" si="429"/>
        <v>Successful</v>
      </c>
      <c r="L3937" t="str">
        <f t="shared" si="430"/>
        <v>Withdrawal</v>
      </c>
      <c r="M3937" t="str">
        <f t="shared" si="431"/>
        <v>OK</v>
      </c>
      <c r="N3937" t="str">
        <f t="shared" si="432"/>
        <v>OK</v>
      </c>
      <c r="O3937" t="str">
        <f>_xlfn.XLOOKUP(B3937,'01_Raw_ATMs'!A:A,'01_Raw_ATMs'!A:A,"Not Found")</f>
        <v>ATM078</v>
      </c>
      <c r="P3937" t="str">
        <f t="shared" si="433"/>
        <v>Valid</v>
      </c>
    </row>
    <row r="3938" spans="1:16">
      <c r="A3938" t="s">
        <v>4132</v>
      </c>
      <c r="B3938" t="s">
        <v>168</v>
      </c>
      <c r="C3938" s="2">
        <v>45951</v>
      </c>
      <c r="D3938" s="3">
        <v>0.72144675925925927</v>
      </c>
      <c r="E3938" t="s">
        <v>33</v>
      </c>
      <c r="F3938">
        <v>3000</v>
      </c>
      <c r="G3938" t="s">
        <v>189</v>
      </c>
      <c r="I3938">
        <f t="shared" si="427"/>
        <v>1</v>
      </c>
      <c r="J3938" t="str">
        <f t="shared" si="428"/>
        <v>OK</v>
      </c>
      <c r="K3938" t="str">
        <f t="shared" si="429"/>
        <v>Successful</v>
      </c>
      <c r="L3938" t="str">
        <f t="shared" si="430"/>
        <v>Withdrawal</v>
      </c>
      <c r="M3938" t="str">
        <f t="shared" si="431"/>
        <v>OK</v>
      </c>
      <c r="N3938" t="str">
        <f t="shared" si="432"/>
        <v>OK</v>
      </c>
      <c r="O3938" t="str">
        <f>_xlfn.XLOOKUP(B3938,'01_Raw_ATMs'!A:A,'01_Raw_ATMs'!A:A,"Not Found")</f>
        <v>ATM088</v>
      </c>
      <c r="P3938" t="str">
        <f t="shared" si="433"/>
        <v>Valid</v>
      </c>
    </row>
    <row r="3939" spans="1:16">
      <c r="A3939" t="s">
        <v>4133</v>
      </c>
      <c r="B3939" t="s">
        <v>126</v>
      </c>
      <c r="C3939" s="2">
        <v>45852</v>
      </c>
      <c r="D3939" s="3">
        <v>0.64571759259259254</v>
      </c>
      <c r="E3939" t="s">
        <v>33</v>
      </c>
      <c r="F3939">
        <v>500</v>
      </c>
      <c r="G3939" t="s">
        <v>214</v>
      </c>
      <c r="H3939" t="s">
        <v>1215</v>
      </c>
      <c r="I3939">
        <f t="shared" si="427"/>
        <v>1</v>
      </c>
      <c r="J3939" t="str">
        <f t="shared" si="428"/>
        <v>OK</v>
      </c>
      <c r="K3939" t="str">
        <f t="shared" si="429"/>
        <v>Failed</v>
      </c>
      <c r="L3939" t="str">
        <f t="shared" si="430"/>
        <v>Withdrawal</v>
      </c>
      <c r="M3939" t="str">
        <f t="shared" si="431"/>
        <v>OK</v>
      </c>
      <c r="N3939" t="str">
        <f t="shared" si="432"/>
        <v>OK</v>
      </c>
      <c r="O3939" t="str">
        <f>_xlfn.XLOOKUP(B3939,'01_Raw_ATMs'!A:A,'01_Raw_ATMs'!A:A,"Not Found")</f>
        <v>ATM046</v>
      </c>
      <c r="P3939" t="str">
        <f t="shared" si="433"/>
        <v>Valid</v>
      </c>
    </row>
    <row r="3940" spans="1:16">
      <c r="A3940" t="s">
        <v>4134</v>
      </c>
      <c r="B3940" t="s">
        <v>141</v>
      </c>
      <c r="C3940" s="2">
        <v>46056</v>
      </c>
      <c r="D3940" s="3">
        <v>0.64965277777777775</v>
      </c>
      <c r="E3940" t="s">
        <v>33</v>
      </c>
      <c r="F3940">
        <v>2500</v>
      </c>
      <c r="G3940" t="s">
        <v>189</v>
      </c>
      <c r="I3940">
        <f t="shared" si="427"/>
        <v>1</v>
      </c>
      <c r="J3940" t="str">
        <f t="shared" si="428"/>
        <v>OK</v>
      </c>
      <c r="K3940" t="str">
        <f t="shared" si="429"/>
        <v>Successful</v>
      </c>
      <c r="L3940" t="str">
        <f t="shared" si="430"/>
        <v>Withdrawal</v>
      </c>
      <c r="M3940" t="str">
        <f t="shared" si="431"/>
        <v>OK</v>
      </c>
      <c r="N3940" t="str">
        <f t="shared" si="432"/>
        <v>OK</v>
      </c>
      <c r="O3940" t="str">
        <f>_xlfn.XLOOKUP(B3940,'01_Raw_ATMs'!A:A,'01_Raw_ATMs'!A:A,"Not Found")</f>
        <v>ATM061</v>
      </c>
      <c r="P3940" t="str">
        <f t="shared" si="433"/>
        <v>Valid</v>
      </c>
    </row>
    <row r="3941" spans="1:16">
      <c r="A3941" t="s">
        <v>4135</v>
      </c>
      <c r="B3941" t="s">
        <v>74</v>
      </c>
      <c r="C3941" s="2">
        <v>46149</v>
      </c>
      <c r="D3941" s="3">
        <v>0.59866898148148151</v>
      </c>
      <c r="E3941" t="s">
        <v>33</v>
      </c>
      <c r="F3941">
        <v>5000</v>
      </c>
      <c r="G3941" t="s">
        <v>189</v>
      </c>
      <c r="I3941">
        <f t="shared" si="427"/>
        <v>1</v>
      </c>
      <c r="J3941" t="str">
        <f t="shared" si="428"/>
        <v>OK</v>
      </c>
      <c r="K3941" t="str">
        <f t="shared" si="429"/>
        <v>Successful</v>
      </c>
      <c r="L3941" t="str">
        <f t="shared" si="430"/>
        <v>Withdrawal</v>
      </c>
      <c r="M3941" t="str">
        <f t="shared" si="431"/>
        <v>OK</v>
      </c>
      <c r="N3941" t="str">
        <f t="shared" si="432"/>
        <v>OK</v>
      </c>
      <c r="O3941" t="str">
        <f>_xlfn.XLOOKUP(B3941,'01_Raw_ATMs'!A:A,'01_Raw_ATMs'!A:A,"Not Found")</f>
        <v>ATM003</v>
      </c>
      <c r="P3941" t="str">
        <f t="shared" si="433"/>
        <v>Valid</v>
      </c>
    </row>
    <row r="3942" spans="1:16">
      <c r="A3942" t="s">
        <v>4136</v>
      </c>
      <c r="B3942" t="s">
        <v>119</v>
      </c>
      <c r="C3942" s="2">
        <v>45748</v>
      </c>
      <c r="D3942" s="3">
        <v>0.28368055555555549</v>
      </c>
      <c r="E3942" t="s">
        <v>194</v>
      </c>
      <c r="F3942">
        <v>0</v>
      </c>
      <c r="G3942" t="s">
        <v>189</v>
      </c>
      <c r="I3942">
        <f t="shared" si="427"/>
        <v>1</v>
      </c>
      <c r="J3942" t="str">
        <f t="shared" si="428"/>
        <v>OK</v>
      </c>
      <c r="K3942" t="str">
        <f t="shared" si="429"/>
        <v>Successful</v>
      </c>
      <c r="L3942" t="str">
        <f t="shared" si="430"/>
        <v>Balance Inquiry</v>
      </c>
      <c r="M3942" t="str">
        <f t="shared" si="431"/>
        <v>OK</v>
      </c>
      <c r="N3942" t="str">
        <f t="shared" si="432"/>
        <v>OK</v>
      </c>
      <c r="O3942" t="str">
        <f>_xlfn.XLOOKUP(B3942,'01_Raw_ATMs'!A:A,'01_Raw_ATMs'!A:A,"Not Found")</f>
        <v>ATM039</v>
      </c>
      <c r="P3942" t="str">
        <f t="shared" si="433"/>
        <v>Valid</v>
      </c>
    </row>
    <row r="3943" spans="1:16">
      <c r="A3943" t="s">
        <v>4137</v>
      </c>
      <c r="B3943" t="s">
        <v>107</v>
      </c>
      <c r="C3943" s="2">
        <v>45718</v>
      </c>
      <c r="D3943" s="3">
        <v>0.71099537037037042</v>
      </c>
      <c r="E3943" t="s">
        <v>33</v>
      </c>
      <c r="F3943">
        <v>500</v>
      </c>
      <c r="G3943" t="s">
        <v>189</v>
      </c>
      <c r="I3943">
        <f t="shared" si="427"/>
        <v>1</v>
      </c>
      <c r="J3943" t="str">
        <f t="shared" si="428"/>
        <v>OK</v>
      </c>
      <c r="K3943" t="str">
        <f t="shared" si="429"/>
        <v>Successful</v>
      </c>
      <c r="L3943" t="str">
        <f t="shared" si="430"/>
        <v>Withdrawal</v>
      </c>
      <c r="M3943" t="str">
        <f t="shared" si="431"/>
        <v>OK</v>
      </c>
      <c r="N3943" t="str">
        <f t="shared" si="432"/>
        <v>OK</v>
      </c>
      <c r="O3943" t="str">
        <f>_xlfn.XLOOKUP(B3943,'01_Raw_ATMs'!A:A,'01_Raw_ATMs'!A:A,"Not Found")</f>
        <v>ATM027</v>
      </c>
      <c r="P3943" t="str">
        <f t="shared" si="433"/>
        <v>Valid</v>
      </c>
    </row>
    <row r="3944" spans="1:16">
      <c r="A3944" t="s">
        <v>4138</v>
      </c>
      <c r="B3944" t="s">
        <v>116</v>
      </c>
      <c r="C3944" s="2">
        <v>45692</v>
      </c>
      <c r="D3944" s="3">
        <v>0.80792824074074077</v>
      </c>
      <c r="E3944" t="s">
        <v>33</v>
      </c>
      <c r="F3944">
        <v>6000</v>
      </c>
      <c r="G3944" t="s">
        <v>189</v>
      </c>
      <c r="I3944">
        <f t="shared" si="427"/>
        <v>1</v>
      </c>
      <c r="J3944" t="str">
        <f t="shared" si="428"/>
        <v>OK</v>
      </c>
      <c r="K3944" t="str">
        <f t="shared" si="429"/>
        <v>Successful</v>
      </c>
      <c r="L3944" t="str">
        <f t="shared" si="430"/>
        <v>Withdrawal</v>
      </c>
      <c r="M3944" t="str">
        <f t="shared" si="431"/>
        <v>OK</v>
      </c>
      <c r="N3944" t="str">
        <f t="shared" si="432"/>
        <v>OK</v>
      </c>
      <c r="O3944" t="str">
        <f>_xlfn.XLOOKUP(B3944,'01_Raw_ATMs'!A:A,'01_Raw_ATMs'!A:A,"Not Found")</f>
        <v>ATM036</v>
      </c>
      <c r="P3944" t="str">
        <f t="shared" si="433"/>
        <v>Valid</v>
      </c>
    </row>
    <row r="3945" spans="1:16">
      <c r="A3945" t="s">
        <v>4139</v>
      </c>
      <c r="B3945" t="s">
        <v>176</v>
      </c>
      <c r="C3945" s="2">
        <v>45955</v>
      </c>
      <c r="D3945" s="3">
        <v>0.76475694444444442</v>
      </c>
      <c r="E3945" t="s">
        <v>33</v>
      </c>
      <c r="F3945">
        <v>3000</v>
      </c>
      <c r="G3945" t="s">
        <v>189</v>
      </c>
      <c r="I3945">
        <f t="shared" si="427"/>
        <v>1</v>
      </c>
      <c r="J3945" t="str">
        <f t="shared" si="428"/>
        <v>OK</v>
      </c>
      <c r="K3945" t="str">
        <f t="shared" si="429"/>
        <v>Successful</v>
      </c>
      <c r="L3945" t="str">
        <f t="shared" si="430"/>
        <v>Withdrawal</v>
      </c>
      <c r="M3945" t="str">
        <f t="shared" si="431"/>
        <v>OK</v>
      </c>
      <c r="N3945" t="str">
        <f t="shared" si="432"/>
        <v>OK</v>
      </c>
      <c r="O3945" t="str">
        <f>_xlfn.XLOOKUP(B3945,'01_Raw_ATMs'!A:A,'01_Raw_ATMs'!A:A,"Not Found")</f>
        <v>ATM096</v>
      </c>
      <c r="P3945" t="str">
        <f t="shared" si="433"/>
        <v>Valid</v>
      </c>
    </row>
    <row r="3946" spans="1:16">
      <c r="A3946" t="s">
        <v>4140</v>
      </c>
      <c r="B3946" t="s">
        <v>135</v>
      </c>
      <c r="C3946" s="2">
        <v>46032</v>
      </c>
      <c r="D3946" s="3">
        <v>0.38331018518518523</v>
      </c>
      <c r="E3946" t="s">
        <v>33</v>
      </c>
      <c r="F3946">
        <v>10000</v>
      </c>
      <c r="G3946" t="s">
        <v>189</v>
      </c>
      <c r="I3946">
        <f t="shared" si="427"/>
        <v>1</v>
      </c>
      <c r="J3946" t="str">
        <f t="shared" si="428"/>
        <v>OK</v>
      </c>
      <c r="K3946" t="str">
        <f t="shared" si="429"/>
        <v>Successful</v>
      </c>
      <c r="L3946" t="str">
        <f t="shared" si="430"/>
        <v>Withdrawal</v>
      </c>
      <c r="M3946" t="str">
        <f t="shared" si="431"/>
        <v>OK</v>
      </c>
      <c r="N3946" t="str">
        <f t="shared" si="432"/>
        <v>OK</v>
      </c>
      <c r="O3946" t="str">
        <f>_xlfn.XLOOKUP(B3946,'01_Raw_ATMs'!A:A,'01_Raw_ATMs'!A:A,"Not Found")</f>
        <v>ATM055</v>
      </c>
      <c r="P3946" t="str">
        <f t="shared" si="433"/>
        <v>Valid</v>
      </c>
    </row>
    <row r="3947" spans="1:16">
      <c r="A3947" t="s">
        <v>4141</v>
      </c>
      <c r="B3947" t="s">
        <v>133</v>
      </c>
      <c r="C3947" s="2">
        <v>46098</v>
      </c>
      <c r="D3947" s="3">
        <v>0.98660879629629628</v>
      </c>
      <c r="E3947" t="s">
        <v>211</v>
      </c>
      <c r="F3947">
        <v>0</v>
      </c>
      <c r="G3947" t="s">
        <v>189</v>
      </c>
      <c r="I3947">
        <f t="shared" si="427"/>
        <v>1</v>
      </c>
      <c r="J3947" t="str">
        <f t="shared" si="428"/>
        <v>OK</v>
      </c>
      <c r="K3947" t="str">
        <f t="shared" si="429"/>
        <v>Successful</v>
      </c>
      <c r="L3947" t="str">
        <f t="shared" si="430"/>
        <v>Mini Statement</v>
      </c>
      <c r="M3947" t="str">
        <f t="shared" si="431"/>
        <v>OK</v>
      </c>
      <c r="N3947" t="str">
        <f t="shared" si="432"/>
        <v>OK</v>
      </c>
      <c r="O3947" t="str">
        <f>_xlfn.XLOOKUP(B3947,'01_Raw_ATMs'!A:A,'01_Raw_ATMs'!A:A,"Not Found")</f>
        <v>ATM053</v>
      </c>
      <c r="P3947" t="str">
        <f t="shared" si="433"/>
        <v>Valid</v>
      </c>
    </row>
    <row r="3948" spans="1:16">
      <c r="A3948" t="s">
        <v>4142</v>
      </c>
      <c r="B3948" t="s">
        <v>71</v>
      </c>
      <c r="C3948" s="2">
        <v>45695</v>
      </c>
      <c r="D3948" s="3">
        <v>0.41798611111111111</v>
      </c>
      <c r="E3948" t="s">
        <v>261</v>
      </c>
      <c r="F3948">
        <v>20000</v>
      </c>
      <c r="G3948" t="s">
        <v>189</v>
      </c>
      <c r="I3948">
        <f t="shared" si="427"/>
        <v>1</v>
      </c>
      <c r="J3948" t="str">
        <f t="shared" si="428"/>
        <v>OK</v>
      </c>
      <c r="K3948" t="str">
        <f t="shared" si="429"/>
        <v>Successful</v>
      </c>
      <c r="L3948" t="str">
        <f t="shared" si="430"/>
        <v>Cash Deposit</v>
      </c>
      <c r="M3948" t="str">
        <f t="shared" si="431"/>
        <v>OK</v>
      </c>
      <c r="N3948" t="str">
        <f t="shared" si="432"/>
        <v>OK</v>
      </c>
      <c r="O3948" t="str">
        <f>_xlfn.XLOOKUP(B3948,'01_Raw_ATMs'!A:A,'01_Raw_ATMs'!A:A,"Not Found")</f>
        <v>ATM002</v>
      </c>
      <c r="P3948" t="str">
        <f t="shared" si="433"/>
        <v>Valid</v>
      </c>
    </row>
    <row r="3949" spans="1:16">
      <c r="A3949" t="s">
        <v>4143</v>
      </c>
      <c r="B3949" t="s">
        <v>83</v>
      </c>
      <c r="C3949" s="2">
        <v>45909</v>
      </c>
      <c r="D3949" s="3">
        <v>0.81791666666666663</v>
      </c>
      <c r="E3949" t="s">
        <v>33</v>
      </c>
      <c r="F3949">
        <v>4000</v>
      </c>
      <c r="G3949" t="s">
        <v>189</v>
      </c>
      <c r="I3949">
        <f t="shared" si="427"/>
        <v>1</v>
      </c>
      <c r="J3949" t="str">
        <f t="shared" si="428"/>
        <v>OK</v>
      </c>
      <c r="K3949" t="str">
        <f t="shared" si="429"/>
        <v>Successful</v>
      </c>
      <c r="L3949" t="str">
        <f t="shared" si="430"/>
        <v>Withdrawal</v>
      </c>
      <c r="M3949" t="str">
        <f t="shared" si="431"/>
        <v>OK</v>
      </c>
      <c r="N3949" t="str">
        <f t="shared" si="432"/>
        <v>OK</v>
      </c>
      <c r="O3949" t="str">
        <f>_xlfn.XLOOKUP(B3949,'01_Raw_ATMs'!A:A,'01_Raw_ATMs'!A:A,"Not Found")</f>
        <v>ATM008</v>
      </c>
      <c r="P3949" t="str">
        <f t="shared" si="433"/>
        <v>Valid</v>
      </c>
    </row>
    <row r="3950" spans="1:16">
      <c r="A3950" t="s">
        <v>4144</v>
      </c>
      <c r="B3950" t="s">
        <v>157</v>
      </c>
      <c r="C3950" s="2">
        <v>46171</v>
      </c>
      <c r="D3950" s="3">
        <v>0.69959490740740737</v>
      </c>
      <c r="E3950" t="s">
        <v>194</v>
      </c>
      <c r="F3950">
        <v>0</v>
      </c>
      <c r="G3950" t="s">
        <v>214</v>
      </c>
      <c r="H3950" t="s">
        <v>1103</v>
      </c>
      <c r="I3950">
        <f t="shared" si="427"/>
        <v>1</v>
      </c>
      <c r="J3950" t="str">
        <f t="shared" si="428"/>
        <v>OK</v>
      </c>
      <c r="K3950" t="str">
        <f t="shared" si="429"/>
        <v>Failed</v>
      </c>
      <c r="L3950" t="str">
        <f t="shared" si="430"/>
        <v>Balance Inquiry</v>
      </c>
      <c r="M3950" t="str">
        <f t="shared" si="431"/>
        <v>OK</v>
      </c>
      <c r="N3950" t="str">
        <f t="shared" si="432"/>
        <v>OK</v>
      </c>
      <c r="O3950" t="str">
        <f>_xlfn.XLOOKUP(B3950,'01_Raw_ATMs'!A:A,'01_Raw_ATMs'!A:A,"Not Found")</f>
        <v>ATM077</v>
      </c>
      <c r="P3950" t="str">
        <f t="shared" si="433"/>
        <v>Valid</v>
      </c>
    </row>
    <row r="3951" spans="1:16">
      <c r="A3951" t="s">
        <v>4145</v>
      </c>
      <c r="B3951" t="s">
        <v>151</v>
      </c>
      <c r="C3951" s="2">
        <v>45762</v>
      </c>
      <c r="D3951" s="3">
        <v>0.7642592592592593</v>
      </c>
      <c r="E3951" t="s">
        <v>33</v>
      </c>
      <c r="F3951">
        <v>5000</v>
      </c>
      <c r="G3951" t="s">
        <v>189</v>
      </c>
      <c r="I3951">
        <f t="shared" si="427"/>
        <v>1</v>
      </c>
      <c r="J3951" t="str">
        <f t="shared" si="428"/>
        <v>OK</v>
      </c>
      <c r="K3951" t="str">
        <f t="shared" si="429"/>
        <v>Successful</v>
      </c>
      <c r="L3951" t="str">
        <f t="shared" si="430"/>
        <v>Withdrawal</v>
      </c>
      <c r="M3951" t="str">
        <f t="shared" si="431"/>
        <v>OK</v>
      </c>
      <c r="N3951" t="str">
        <f t="shared" si="432"/>
        <v>OK</v>
      </c>
      <c r="O3951" t="str">
        <f>_xlfn.XLOOKUP(B3951,'01_Raw_ATMs'!A:A,'01_Raw_ATMs'!A:A,"Not Found")</f>
        <v>ATM071</v>
      </c>
      <c r="P3951" t="str">
        <f t="shared" si="433"/>
        <v>Valid</v>
      </c>
    </row>
    <row r="3952" spans="1:16">
      <c r="A3952" t="s">
        <v>4146</v>
      </c>
      <c r="B3952" t="s">
        <v>116</v>
      </c>
      <c r="C3952" s="2">
        <v>46069</v>
      </c>
      <c r="D3952" s="3">
        <v>0.59706018518518522</v>
      </c>
      <c r="E3952" t="s">
        <v>33</v>
      </c>
      <c r="F3952">
        <v>5000</v>
      </c>
      <c r="G3952" t="s">
        <v>189</v>
      </c>
      <c r="I3952">
        <f t="shared" si="427"/>
        <v>1</v>
      </c>
      <c r="J3952" t="str">
        <f t="shared" si="428"/>
        <v>OK</v>
      </c>
      <c r="K3952" t="str">
        <f t="shared" si="429"/>
        <v>Successful</v>
      </c>
      <c r="L3952" t="str">
        <f t="shared" si="430"/>
        <v>Withdrawal</v>
      </c>
      <c r="M3952" t="str">
        <f t="shared" si="431"/>
        <v>OK</v>
      </c>
      <c r="N3952" t="str">
        <f t="shared" si="432"/>
        <v>OK</v>
      </c>
      <c r="O3952" t="str">
        <f>_xlfn.XLOOKUP(B3952,'01_Raw_ATMs'!A:A,'01_Raw_ATMs'!A:A,"Not Found")</f>
        <v>ATM036</v>
      </c>
      <c r="P3952" t="str">
        <f t="shared" si="433"/>
        <v>Valid</v>
      </c>
    </row>
    <row r="3953" spans="1:16">
      <c r="A3953" t="s">
        <v>4147</v>
      </c>
      <c r="B3953" t="s">
        <v>89</v>
      </c>
      <c r="C3953" s="2">
        <v>46180</v>
      </c>
      <c r="D3953" s="3">
        <v>0.7371064814814815</v>
      </c>
      <c r="E3953" t="s">
        <v>33</v>
      </c>
      <c r="F3953">
        <v>10000</v>
      </c>
      <c r="G3953" t="s">
        <v>189</v>
      </c>
      <c r="I3953">
        <f t="shared" si="427"/>
        <v>1</v>
      </c>
      <c r="J3953" t="str">
        <f t="shared" si="428"/>
        <v>OK</v>
      </c>
      <c r="K3953" t="str">
        <f t="shared" si="429"/>
        <v>Successful</v>
      </c>
      <c r="L3953" t="str">
        <f t="shared" si="430"/>
        <v>Withdrawal</v>
      </c>
      <c r="M3953" t="str">
        <f t="shared" si="431"/>
        <v>OK</v>
      </c>
      <c r="N3953" t="str">
        <f t="shared" si="432"/>
        <v>OK</v>
      </c>
      <c r="O3953" t="str">
        <f>_xlfn.XLOOKUP(B3953,'01_Raw_ATMs'!A:A,'01_Raw_ATMs'!A:A,"Not Found")</f>
        <v>ATM012</v>
      </c>
      <c r="P3953" t="str">
        <f t="shared" si="433"/>
        <v>Valid</v>
      </c>
    </row>
    <row r="3954" spans="1:16">
      <c r="A3954" t="s">
        <v>4148</v>
      </c>
      <c r="B3954" t="s">
        <v>173</v>
      </c>
      <c r="C3954" s="2">
        <v>46130</v>
      </c>
      <c r="D3954" s="3">
        <v>0.76834490740740746</v>
      </c>
      <c r="E3954" t="s">
        <v>33</v>
      </c>
      <c r="F3954">
        <v>4000</v>
      </c>
      <c r="G3954" t="s">
        <v>189</v>
      </c>
      <c r="I3954">
        <f t="shared" si="427"/>
        <v>1</v>
      </c>
      <c r="J3954" t="str">
        <f t="shared" si="428"/>
        <v>OK</v>
      </c>
      <c r="K3954" t="str">
        <f t="shared" si="429"/>
        <v>Successful</v>
      </c>
      <c r="L3954" t="str">
        <f t="shared" si="430"/>
        <v>Withdrawal</v>
      </c>
      <c r="M3954" t="str">
        <f t="shared" si="431"/>
        <v>OK</v>
      </c>
      <c r="N3954" t="str">
        <f t="shared" si="432"/>
        <v>OK</v>
      </c>
      <c r="O3954" t="str">
        <f>_xlfn.XLOOKUP(B3954,'01_Raw_ATMs'!A:A,'01_Raw_ATMs'!A:A,"Not Found")</f>
        <v>ATM093</v>
      </c>
      <c r="P3954" t="str">
        <f t="shared" si="433"/>
        <v>Valid</v>
      </c>
    </row>
    <row r="3955" spans="1:16">
      <c r="A3955" t="s">
        <v>4149</v>
      </c>
      <c r="B3955" t="s">
        <v>98</v>
      </c>
      <c r="C3955" s="2">
        <v>45674</v>
      </c>
      <c r="D3955" s="3">
        <v>0.78134259259259264</v>
      </c>
      <c r="E3955" t="s">
        <v>33</v>
      </c>
      <c r="F3955">
        <v>3000</v>
      </c>
      <c r="G3955" t="s">
        <v>214</v>
      </c>
      <c r="H3955" t="s">
        <v>1080</v>
      </c>
      <c r="I3955">
        <f t="shared" si="427"/>
        <v>1</v>
      </c>
      <c r="J3955" t="str">
        <f t="shared" si="428"/>
        <v>OK</v>
      </c>
      <c r="K3955" t="str">
        <f t="shared" si="429"/>
        <v>Failed</v>
      </c>
      <c r="L3955" t="str">
        <f t="shared" si="430"/>
        <v>Withdrawal</v>
      </c>
      <c r="M3955" t="str">
        <f t="shared" si="431"/>
        <v>OK</v>
      </c>
      <c r="N3955" t="str">
        <f t="shared" si="432"/>
        <v>OK</v>
      </c>
      <c r="O3955" t="str">
        <f>_xlfn.XLOOKUP(B3955,'01_Raw_ATMs'!A:A,'01_Raw_ATMs'!A:A,"Not Found")</f>
        <v>ATM019</v>
      </c>
      <c r="P3955" t="str">
        <f t="shared" si="433"/>
        <v>Valid</v>
      </c>
    </row>
    <row r="3956" spans="1:16">
      <c r="A3956" t="s">
        <v>4150</v>
      </c>
      <c r="B3956" t="s">
        <v>128</v>
      </c>
      <c r="C3956" s="2">
        <v>45675</v>
      </c>
      <c r="D3956" s="3">
        <v>0.69379629629629624</v>
      </c>
      <c r="E3956" t="s">
        <v>33</v>
      </c>
      <c r="F3956">
        <v>1500</v>
      </c>
      <c r="G3956" t="s">
        <v>189</v>
      </c>
      <c r="I3956">
        <f t="shared" si="427"/>
        <v>1</v>
      </c>
      <c r="J3956" t="str">
        <f t="shared" si="428"/>
        <v>OK</v>
      </c>
      <c r="K3956" t="str">
        <f t="shared" si="429"/>
        <v>Successful</v>
      </c>
      <c r="L3956" t="str">
        <f t="shared" si="430"/>
        <v>Withdrawal</v>
      </c>
      <c r="M3956" t="str">
        <f t="shared" si="431"/>
        <v>OK</v>
      </c>
      <c r="N3956" t="str">
        <f t="shared" si="432"/>
        <v>OK</v>
      </c>
      <c r="O3956" t="str">
        <f>_xlfn.XLOOKUP(B3956,'01_Raw_ATMs'!A:A,'01_Raw_ATMs'!A:A,"Not Found")</f>
        <v>ATM048</v>
      </c>
      <c r="P3956" t="str">
        <f t="shared" si="433"/>
        <v>Valid</v>
      </c>
    </row>
    <row r="3957" spans="1:16">
      <c r="A3957" t="s">
        <v>4151</v>
      </c>
      <c r="B3957" t="s">
        <v>169</v>
      </c>
      <c r="C3957" s="2">
        <v>45895</v>
      </c>
      <c r="D3957" s="3">
        <v>8.0555555555555554E-3</v>
      </c>
      <c r="E3957" t="s">
        <v>33</v>
      </c>
      <c r="F3957">
        <v>5000</v>
      </c>
      <c r="G3957" t="s">
        <v>189</v>
      </c>
      <c r="I3957">
        <f t="shared" si="427"/>
        <v>1</v>
      </c>
      <c r="J3957" t="str">
        <f t="shared" si="428"/>
        <v>OK</v>
      </c>
      <c r="K3957" t="str">
        <f t="shared" si="429"/>
        <v>Successful</v>
      </c>
      <c r="L3957" t="str">
        <f t="shared" si="430"/>
        <v>Withdrawal</v>
      </c>
      <c r="M3957" t="str">
        <f t="shared" si="431"/>
        <v>OK</v>
      </c>
      <c r="N3957" t="str">
        <f t="shared" si="432"/>
        <v>OK</v>
      </c>
      <c r="O3957" t="str">
        <f>_xlfn.XLOOKUP(B3957,'01_Raw_ATMs'!A:A,'01_Raw_ATMs'!A:A,"Not Found")</f>
        <v>ATM089</v>
      </c>
      <c r="P3957" t="str">
        <f t="shared" si="433"/>
        <v>Valid</v>
      </c>
    </row>
    <row r="3958" spans="1:16">
      <c r="A3958" t="s">
        <v>4152</v>
      </c>
      <c r="B3958" t="s">
        <v>117</v>
      </c>
      <c r="C3958" s="2">
        <v>45675</v>
      </c>
      <c r="D3958" s="3">
        <v>0.53715277777777781</v>
      </c>
      <c r="E3958" t="s">
        <v>33</v>
      </c>
      <c r="F3958">
        <v>8000</v>
      </c>
      <c r="G3958" t="s">
        <v>189</v>
      </c>
      <c r="I3958">
        <f t="shared" si="427"/>
        <v>1</v>
      </c>
      <c r="J3958" t="str">
        <f t="shared" si="428"/>
        <v>OK</v>
      </c>
      <c r="K3958" t="str">
        <f t="shared" si="429"/>
        <v>Successful</v>
      </c>
      <c r="L3958" t="str">
        <f t="shared" si="430"/>
        <v>Withdrawal</v>
      </c>
      <c r="M3958" t="str">
        <f t="shared" si="431"/>
        <v>OK</v>
      </c>
      <c r="N3958" t="str">
        <f t="shared" si="432"/>
        <v>OK</v>
      </c>
      <c r="O3958" t="str">
        <f>_xlfn.XLOOKUP(B3958,'01_Raw_ATMs'!A:A,'01_Raw_ATMs'!A:A,"Not Found")</f>
        <v>ATM037</v>
      </c>
      <c r="P3958" t="str">
        <f t="shared" si="433"/>
        <v>Valid</v>
      </c>
    </row>
    <row r="3959" spans="1:16">
      <c r="A3959" t="s">
        <v>4153</v>
      </c>
      <c r="B3959" t="s">
        <v>102</v>
      </c>
      <c r="C3959" s="2">
        <v>45817</v>
      </c>
      <c r="D3959" s="3">
        <v>0.2106712962962963</v>
      </c>
      <c r="E3959" t="s">
        <v>33</v>
      </c>
      <c r="F3959">
        <v>1000</v>
      </c>
      <c r="G3959" t="s">
        <v>189</v>
      </c>
      <c r="I3959">
        <f t="shared" si="427"/>
        <v>1</v>
      </c>
      <c r="J3959" t="str">
        <f t="shared" si="428"/>
        <v>OK</v>
      </c>
      <c r="K3959" t="str">
        <f t="shared" si="429"/>
        <v>Successful</v>
      </c>
      <c r="L3959" t="str">
        <f t="shared" si="430"/>
        <v>Withdrawal</v>
      </c>
      <c r="M3959" t="str">
        <f t="shared" si="431"/>
        <v>OK</v>
      </c>
      <c r="N3959" t="str">
        <f t="shared" si="432"/>
        <v>OK</v>
      </c>
      <c r="O3959" t="str">
        <f>_xlfn.XLOOKUP(B3959,'01_Raw_ATMs'!A:A,'01_Raw_ATMs'!A:A,"Not Found")</f>
        <v>ATM023</v>
      </c>
      <c r="P3959" t="str">
        <f t="shared" si="433"/>
        <v>Valid</v>
      </c>
    </row>
    <row r="3960" spans="1:16">
      <c r="A3960" t="s">
        <v>4154</v>
      </c>
      <c r="B3960" t="s">
        <v>129</v>
      </c>
      <c r="C3960" s="2">
        <v>45691</v>
      </c>
      <c r="D3960" s="3">
        <v>0.47185185185185191</v>
      </c>
      <c r="E3960" t="s">
        <v>211</v>
      </c>
      <c r="F3960">
        <v>0</v>
      </c>
      <c r="G3960" t="s">
        <v>189</v>
      </c>
      <c r="I3960">
        <f t="shared" si="427"/>
        <v>1</v>
      </c>
      <c r="J3960" t="str">
        <f t="shared" si="428"/>
        <v>OK</v>
      </c>
      <c r="K3960" t="str">
        <f t="shared" si="429"/>
        <v>Successful</v>
      </c>
      <c r="L3960" t="str">
        <f t="shared" si="430"/>
        <v>Mini Statement</v>
      </c>
      <c r="M3960" t="str">
        <f t="shared" si="431"/>
        <v>OK</v>
      </c>
      <c r="N3960" t="str">
        <f t="shared" si="432"/>
        <v>OK</v>
      </c>
      <c r="O3960" t="str">
        <f>_xlfn.XLOOKUP(B3960,'01_Raw_ATMs'!A:A,'01_Raw_ATMs'!A:A,"Not Found")</f>
        <v>ATM049</v>
      </c>
      <c r="P3960" t="str">
        <f t="shared" si="433"/>
        <v>Valid</v>
      </c>
    </row>
    <row r="3961" spans="1:16">
      <c r="A3961" t="s">
        <v>4155</v>
      </c>
      <c r="B3961" t="s">
        <v>156</v>
      </c>
      <c r="C3961" s="2">
        <v>45750</v>
      </c>
      <c r="D3961" s="3">
        <v>0.44915509259259262</v>
      </c>
      <c r="E3961" t="s">
        <v>33</v>
      </c>
      <c r="F3961">
        <v>1500</v>
      </c>
      <c r="G3961" t="s">
        <v>189</v>
      </c>
      <c r="I3961">
        <f t="shared" si="427"/>
        <v>1</v>
      </c>
      <c r="J3961" t="str">
        <f t="shared" si="428"/>
        <v>OK</v>
      </c>
      <c r="K3961" t="str">
        <f t="shared" si="429"/>
        <v>Successful</v>
      </c>
      <c r="L3961" t="str">
        <f t="shared" si="430"/>
        <v>Withdrawal</v>
      </c>
      <c r="M3961" t="str">
        <f t="shared" si="431"/>
        <v>OK</v>
      </c>
      <c r="N3961" t="str">
        <f t="shared" si="432"/>
        <v>OK</v>
      </c>
      <c r="O3961" t="str">
        <f>_xlfn.XLOOKUP(B3961,'01_Raw_ATMs'!A:A,'01_Raw_ATMs'!A:A,"Not Found")</f>
        <v>ATM076</v>
      </c>
      <c r="P3961" t="str">
        <f t="shared" si="433"/>
        <v>Valid</v>
      </c>
    </row>
    <row r="3962" spans="1:16">
      <c r="A3962" t="s">
        <v>4156</v>
      </c>
      <c r="B3962" t="s">
        <v>119</v>
      </c>
      <c r="C3962" s="2">
        <v>45967</v>
      </c>
      <c r="D3962" s="3">
        <v>0.79180555555555554</v>
      </c>
      <c r="E3962" t="s">
        <v>33</v>
      </c>
      <c r="F3962">
        <v>2500</v>
      </c>
      <c r="G3962" t="s">
        <v>189</v>
      </c>
      <c r="I3962">
        <f t="shared" si="427"/>
        <v>1</v>
      </c>
      <c r="J3962" t="str">
        <f t="shared" si="428"/>
        <v>OK</v>
      </c>
      <c r="K3962" t="str">
        <f t="shared" si="429"/>
        <v>Successful</v>
      </c>
      <c r="L3962" t="str">
        <f t="shared" si="430"/>
        <v>Withdrawal</v>
      </c>
      <c r="M3962" t="str">
        <f t="shared" si="431"/>
        <v>OK</v>
      </c>
      <c r="N3962" t="str">
        <f t="shared" si="432"/>
        <v>OK</v>
      </c>
      <c r="O3962" t="str">
        <f>_xlfn.XLOOKUP(B3962,'01_Raw_ATMs'!A:A,'01_Raw_ATMs'!A:A,"Not Found")</f>
        <v>ATM039</v>
      </c>
      <c r="P3962" t="str">
        <f t="shared" si="433"/>
        <v>Valid</v>
      </c>
    </row>
    <row r="3963" spans="1:16">
      <c r="A3963" t="s">
        <v>4157</v>
      </c>
      <c r="B3963" t="s">
        <v>74</v>
      </c>
      <c r="C3963" s="2">
        <v>45828</v>
      </c>
      <c r="D3963" s="3">
        <v>0.88530092592592591</v>
      </c>
      <c r="E3963" t="s">
        <v>33</v>
      </c>
      <c r="F3963">
        <v>10000</v>
      </c>
      <c r="G3963" t="s">
        <v>189</v>
      </c>
      <c r="I3963">
        <f t="shared" si="427"/>
        <v>1</v>
      </c>
      <c r="J3963" t="str">
        <f t="shared" si="428"/>
        <v>OK</v>
      </c>
      <c r="K3963" t="str">
        <f t="shared" si="429"/>
        <v>Successful</v>
      </c>
      <c r="L3963" t="str">
        <f t="shared" si="430"/>
        <v>Withdrawal</v>
      </c>
      <c r="M3963" t="str">
        <f t="shared" si="431"/>
        <v>OK</v>
      </c>
      <c r="N3963" t="str">
        <f t="shared" si="432"/>
        <v>OK</v>
      </c>
      <c r="O3963" t="str">
        <f>_xlfn.XLOOKUP(B3963,'01_Raw_ATMs'!A:A,'01_Raw_ATMs'!A:A,"Not Found")</f>
        <v>ATM003</v>
      </c>
      <c r="P3963" t="str">
        <f t="shared" si="433"/>
        <v>Valid</v>
      </c>
    </row>
    <row r="3964" spans="1:16">
      <c r="A3964" t="s">
        <v>4158</v>
      </c>
      <c r="B3964" t="s">
        <v>126</v>
      </c>
      <c r="C3964" s="2">
        <v>45742</v>
      </c>
      <c r="D3964" s="3">
        <v>0.69980324074074074</v>
      </c>
      <c r="E3964" t="s">
        <v>33</v>
      </c>
      <c r="F3964">
        <v>4000</v>
      </c>
      <c r="G3964" t="s">
        <v>189</v>
      </c>
      <c r="I3964">
        <f t="shared" si="427"/>
        <v>1</v>
      </c>
      <c r="J3964" t="str">
        <f t="shared" si="428"/>
        <v>OK</v>
      </c>
      <c r="K3964" t="str">
        <f t="shared" si="429"/>
        <v>Successful</v>
      </c>
      <c r="L3964" t="str">
        <f t="shared" si="430"/>
        <v>Withdrawal</v>
      </c>
      <c r="M3964" t="str">
        <f t="shared" si="431"/>
        <v>OK</v>
      </c>
      <c r="N3964" t="str">
        <f t="shared" si="432"/>
        <v>OK</v>
      </c>
      <c r="O3964" t="str">
        <f>_xlfn.XLOOKUP(B3964,'01_Raw_ATMs'!A:A,'01_Raw_ATMs'!A:A,"Not Found")</f>
        <v>ATM046</v>
      </c>
      <c r="P3964" t="str">
        <f t="shared" si="433"/>
        <v>Valid</v>
      </c>
    </row>
    <row r="3965" spans="1:16">
      <c r="A3965" t="s">
        <v>4159</v>
      </c>
      <c r="B3965" t="s">
        <v>144</v>
      </c>
      <c r="C3965" s="2">
        <v>46148</v>
      </c>
      <c r="D3965" s="3">
        <v>0.46741898148148148</v>
      </c>
      <c r="E3965" t="s">
        <v>261</v>
      </c>
      <c r="F3965">
        <v>5000</v>
      </c>
      <c r="G3965" t="s">
        <v>189</v>
      </c>
      <c r="I3965">
        <f t="shared" si="427"/>
        <v>1</v>
      </c>
      <c r="J3965" t="str">
        <f t="shared" si="428"/>
        <v>OK</v>
      </c>
      <c r="K3965" t="str">
        <f t="shared" si="429"/>
        <v>Successful</v>
      </c>
      <c r="L3965" t="str">
        <f t="shared" si="430"/>
        <v>Cash Deposit</v>
      </c>
      <c r="M3965" t="str">
        <f t="shared" si="431"/>
        <v>OK</v>
      </c>
      <c r="N3965" t="str">
        <f t="shared" si="432"/>
        <v>OK</v>
      </c>
      <c r="O3965" t="str">
        <f>_xlfn.XLOOKUP(B3965,'01_Raw_ATMs'!A:A,'01_Raw_ATMs'!A:A,"Not Found")</f>
        <v>ATM064</v>
      </c>
      <c r="P3965" t="str">
        <f t="shared" si="433"/>
        <v>Valid</v>
      </c>
    </row>
    <row r="3966" spans="1:16">
      <c r="A3966" t="s">
        <v>4160</v>
      </c>
      <c r="B3966" t="s">
        <v>167</v>
      </c>
      <c r="C3966" s="2">
        <v>45850</v>
      </c>
      <c r="D3966" s="3">
        <v>1.5648148148148151E-2</v>
      </c>
      <c r="E3966" t="s">
        <v>33</v>
      </c>
      <c r="F3966">
        <v>2500</v>
      </c>
      <c r="G3966" t="s">
        <v>189</v>
      </c>
      <c r="I3966">
        <f t="shared" si="427"/>
        <v>1</v>
      </c>
      <c r="J3966" t="str">
        <f t="shared" si="428"/>
        <v>OK</v>
      </c>
      <c r="K3966" t="str">
        <f t="shared" si="429"/>
        <v>Successful</v>
      </c>
      <c r="L3966" t="str">
        <f t="shared" si="430"/>
        <v>Withdrawal</v>
      </c>
      <c r="M3966" t="str">
        <f t="shared" si="431"/>
        <v>OK</v>
      </c>
      <c r="N3966" t="str">
        <f t="shared" si="432"/>
        <v>OK</v>
      </c>
      <c r="O3966" t="str">
        <f>_xlfn.XLOOKUP(B3966,'01_Raw_ATMs'!A:A,'01_Raw_ATMs'!A:A,"Not Found")</f>
        <v>ATM087</v>
      </c>
      <c r="P3966" t="str">
        <f t="shared" si="433"/>
        <v>Valid</v>
      </c>
    </row>
    <row r="3967" spans="1:16">
      <c r="A3967" t="s">
        <v>4161</v>
      </c>
      <c r="B3967" t="s">
        <v>134</v>
      </c>
      <c r="C3967" s="2">
        <v>45983</v>
      </c>
      <c r="D3967" s="3">
        <v>0.67039351851851847</v>
      </c>
      <c r="E3967" t="s">
        <v>33</v>
      </c>
      <c r="F3967">
        <v>8000</v>
      </c>
      <c r="G3967" t="s">
        <v>189</v>
      </c>
      <c r="I3967">
        <f t="shared" si="427"/>
        <v>1</v>
      </c>
      <c r="J3967" t="str">
        <f t="shared" si="428"/>
        <v>OK</v>
      </c>
      <c r="K3967" t="str">
        <f t="shared" si="429"/>
        <v>Successful</v>
      </c>
      <c r="L3967" t="str">
        <f t="shared" si="430"/>
        <v>Withdrawal</v>
      </c>
      <c r="M3967" t="str">
        <f t="shared" si="431"/>
        <v>OK</v>
      </c>
      <c r="N3967" t="str">
        <f t="shared" si="432"/>
        <v>OK</v>
      </c>
      <c r="O3967" t="str">
        <f>_xlfn.XLOOKUP(B3967,'01_Raw_ATMs'!A:A,'01_Raw_ATMs'!A:A,"Not Found")</f>
        <v>ATM054</v>
      </c>
      <c r="P3967" t="str">
        <f t="shared" si="433"/>
        <v>Valid</v>
      </c>
    </row>
    <row r="3968" spans="1:16">
      <c r="A3968" t="s">
        <v>4162</v>
      </c>
      <c r="B3968" t="s">
        <v>180</v>
      </c>
      <c r="C3968" s="2">
        <v>46031</v>
      </c>
      <c r="D3968" s="3">
        <v>0.73896990740740742</v>
      </c>
      <c r="E3968" t="s">
        <v>33</v>
      </c>
      <c r="F3968">
        <v>8000</v>
      </c>
      <c r="G3968" t="s">
        <v>189</v>
      </c>
      <c r="I3968">
        <f t="shared" si="427"/>
        <v>1</v>
      </c>
      <c r="J3968" t="str">
        <f t="shared" si="428"/>
        <v>OK</v>
      </c>
      <c r="K3968" t="str">
        <f t="shared" si="429"/>
        <v>Successful</v>
      </c>
      <c r="L3968" t="str">
        <f t="shared" si="430"/>
        <v>Withdrawal</v>
      </c>
      <c r="M3968" t="str">
        <f t="shared" si="431"/>
        <v>OK</v>
      </c>
      <c r="N3968" t="str">
        <f t="shared" si="432"/>
        <v>OK</v>
      </c>
      <c r="O3968" t="str">
        <f>_xlfn.XLOOKUP(B3968,'01_Raw_ATMs'!A:A,'01_Raw_ATMs'!A:A,"Not Found")</f>
        <v>ATM100</v>
      </c>
      <c r="P3968" t="str">
        <f t="shared" si="433"/>
        <v>Valid</v>
      </c>
    </row>
    <row r="3969" spans="1:16">
      <c r="A3969" t="s">
        <v>4163</v>
      </c>
      <c r="B3969" t="s">
        <v>160</v>
      </c>
      <c r="C3969" s="2">
        <v>45717</v>
      </c>
      <c r="D3969" s="3">
        <v>0.81480324074074073</v>
      </c>
      <c r="E3969" t="s">
        <v>33</v>
      </c>
      <c r="F3969">
        <v>10000</v>
      </c>
      <c r="G3969" t="s">
        <v>189</v>
      </c>
      <c r="I3969">
        <f t="shared" si="427"/>
        <v>1</v>
      </c>
      <c r="J3969" t="str">
        <f t="shared" si="428"/>
        <v>OK</v>
      </c>
      <c r="K3969" t="str">
        <f t="shared" si="429"/>
        <v>Successful</v>
      </c>
      <c r="L3969" t="str">
        <f t="shared" si="430"/>
        <v>Withdrawal</v>
      </c>
      <c r="M3969" t="str">
        <f t="shared" si="431"/>
        <v>OK</v>
      </c>
      <c r="N3969" t="str">
        <f t="shared" si="432"/>
        <v>OK</v>
      </c>
      <c r="O3969" t="str">
        <f>_xlfn.XLOOKUP(B3969,'01_Raw_ATMs'!A:A,'01_Raw_ATMs'!A:A,"Not Found")</f>
        <v>ATM080</v>
      </c>
      <c r="P3969" t="str">
        <f t="shared" si="433"/>
        <v>Valid</v>
      </c>
    </row>
    <row r="3970" spans="1:16">
      <c r="A3970" t="s">
        <v>4164</v>
      </c>
      <c r="B3970" t="s">
        <v>85</v>
      </c>
      <c r="C3970" s="2">
        <v>45832</v>
      </c>
      <c r="D3970" s="3">
        <v>0.94125000000000003</v>
      </c>
      <c r="E3970" t="s">
        <v>33</v>
      </c>
      <c r="F3970">
        <v>6000</v>
      </c>
      <c r="G3970" t="s">
        <v>189</v>
      </c>
      <c r="I3970">
        <f t="shared" si="427"/>
        <v>1</v>
      </c>
      <c r="J3970" t="str">
        <f t="shared" si="428"/>
        <v>OK</v>
      </c>
      <c r="K3970" t="str">
        <f t="shared" si="429"/>
        <v>Successful</v>
      </c>
      <c r="L3970" t="str">
        <f t="shared" si="430"/>
        <v>Withdrawal</v>
      </c>
      <c r="M3970" t="str">
        <f t="shared" si="431"/>
        <v>OK</v>
      </c>
      <c r="N3970" t="str">
        <f t="shared" si="432"/>
        <v>OK</v>
      </c>
      <c r="O3970" t="str">
        <f>_xlfn.XLOOKUP(B3970,'01_Raw_ATMs'!A:A,'01_Raw_ATMs'!A:A,"Not Found")</f>
        <v>ATM010</v>
      </c>
      <c r="P3970" t="str">
        <f t="shared" si="433"/>
        <v>Valid</v>
      </c>
    </row>
    <row r="3971" spans="1:16">
      <c r="A3971" t="s">
        <v>4165</v>
      </c>
      <c r="B3971" t="s">
        <v>92</v>
      </c>
      <c r="C3971" s="2">
        <v>46043</v>
      </c>
      <c r="D3971" s="3">
        <v>0.65878472222222217</v>
      </c>
      <c r="E3971" t="s">
        <v>33</v>
      </c>
      <c r="F3971">
        <v>6000</v>
      </c>
      <c r="G3971" t="s">
        <v>189</v>
      </c>
      <c r="I3971">
        <f t="shared" ref="I3971:I4034" si="434">COUNTIF($A:$A,A3971)</f>
        <v>1</v>
      </c>
      <c r="J3971" t="str">
        <f t="shared" ref="J3971:J4034" si="435">IF(AND(TRIM(G3971)="Failed",H3971=""),"Problem","OK")</f>
        <v>OK</v>
      </c>
      <c r="K3971" t="str">
        <f t="shared" ref="K3971:K4034" si="436">PROPER(TRIM(G3971))</f>
        <v>Successful</v>
      </c>
      <c r="L3971" t="str">
        <f t="shared" ref="L3971:L4034" si="437">PROPER(TRIM(E3971))</f>
        <v>Withdrawal</v>
      </c>
      <c r="M3971" t="str">
        <f t="shared" ref="M3971:M4034" si="438">IF(OR(E3971="Withdrawal",E3971="Cash Deposit"),IF(F3971&gt;0,"OK","Problem"),IF(F3971=0,"OK","Problem"))</f>
        <v>OK</v>
      </c>
      <c r="N3971" t="str">
        <f t="shared" ref="N3971:N4034" si="439">IF(AND(C3971&gt;=DATE(2025,1,1),C3971&lt;=DATE(2026,6,30)),"OK","Problem")</f>
        <v>OK</v>
      </c>
      <c r="O3971" t="str">
        <f>_xlfn.XLOOKUP(B3971,'01_Raw_ATMs'!A:A,'01_Raw_ATMs'!A:A,"Not Found")</f>
        <v>ATM015</v>
      </c>
      <c r="P3971" t="str">
        <f t="shared" ref="P3971:P4034" si="440">IF(B3971="","Missing ATM_ID","Valid")</f>
        <v>Valid</v>
      </c>
    </row>
    <row r="3972" spans="1:16">
      <c r="A3972" t="s">
        <v>4166</v>
      </c>
      <c r="B3972" t="s">
        <v>90</v>
      </c>
      <c r="C3972" s="2">
        <v>45883</v>
      </c>
      <c r="D3972" s="3">
        <v>0.49208333333333332</v>
      </c>
      <c r="E3972" t="s">
        <v>33</v>
      </c>
      <c r="F3972">
        <v>500</v>
      </c>
      <c r="G3972" t="s">
        <v>189</v>
      </c>
      <c r="I3972">
        <f t="shared" si="434"/>
        <v>1</v>
      </c>
      <c r="J3972" t="str">
        <f t="shared" si="435"/>
        <v>OK</v>
      </c>
      <c r="K3972" t="str">
        <f t="shared" si="436"/>
        <v>Successful</v>
      </c>
      <c r="L3972" t="str">
        <f t="shared" si="437"/>
        <v>Withdrawal</v>
      </c>
      <c r="M3972" t="str">
        <f t="shared" si="438"/>
        <v>OK</v>
      </c>
      <c r="N3972" t="str">
        <f t="shared" si="439"/>
        <v>OK</v>
      </c>
      <c r="O3972" t="str">
        <f>_xlfn.XLOOKUP(B3972,'01_Raw_ATMs'!A:A,'01_Raw_ATMs'!A:A,"Not Found")</f>
        <v>ATM013</v>
      </c>
      <c r="P3972" t="str">
        <f t="shared" si="440"/>
        <v>Valid</v>
      </c>
    </row>
    <row r="3973" spans="1:16">
      <c r="A3973" t="s">
        <v>4167</v>
      </c>
      <c r="B3973" t="s">
        <v>106</v>
      </c>
      <c r="C3973" s="2">
        <v>46203</v>
      </c>
      <c r="D3973" s="3">
        <v>0.2200810185185185</v>
      </c>
      <c r="E3973" t="s">
        <v>33</v>
      </c>
      <c r="F3973">
        <v>2500</v>
      </c>
      <c r="G3973" t="s">
        <v>189</v>
      </c>
      <c r="I3973">
        <f t="shared" si="434"/>
        <v>1</v>
      </c>
      <c r="J3973" t="str">
        <f t="shared" si="435"/>
        <v>OK</v>
      </c>
      <c r="K3973" t="str">
        <f t="shared" si="436"/>
        <v>Successful</v>
      </c>
      <c r="L3973" t="str">
        <f t="shared" si="437"/>
        <v>Withdrawal</v>
      </c>
      <c r="M3973" t="str">
        <f t="shared" si="438"/>
        <v>OK</v>
      </c>
      <c r="N3973" t="str">
        <f t="shared" si="439"/>
        <v>OK</v>
      </c>
      <c r="O3973" t="str">
        <f>_xlfn.XLOOKUP(B3973,'01_Raw_ATMs'!A:A,'01_Raw_ATMs'!A:A,"Not Found")</f>
        <v>ATM026</v>
      </c>
      <c r="P3973" t="str">
        <f t="shared" si="440"/>
        <v>Valid</v>
      </c>
    </row>
    <row r="3974" spans="1:16">
      <c r="A3974" t="s">
        <v>4168</v>
      </c>
      <c r="B3974" t="s">
        <v>158</v>
      </c>
      <c r="C3974" s="2">
        <v>45835</v>
      </c>
      <c r="D3974" s="3">
        <v>0.46534722222222219</v>
      </c>
      <c r="E3974" t="s">
        <v>33</v>
      </c>
      <c r="F3974">
        <v>3000</v>
      </c>
      <c r="G3974" t="s">
        <v>189</v>
      </c>
      <c r="I3974">
        <f t="shared" si="434"/>
        <v>1</v>
      </c>
      <c r="J3974" t="str">
        <f t="shared" si="435"/>
        <v>OK</v>
      </c>
      <c r="K3974" t="str">
        <f t="shared" si="436"/>
        <v>Successful</v>
      </c>
      <c r="L3974" t="str">
        <f t="shared" si="437"/>
        <v>Withdrawal</v>
      </c>
      <c r="M3974" t="str">
        <f t="shared" si="438"/>
        <v>OK</v>
      </c>
      <c r="N3974" t="str">
        <f t="shared" si="439"/>
        <v>OK</v>
      </c>
      <c r="O3974" t="str">
        <f>_xlfn.XLOOKUP(B3974,'01_Raw_ATMs'!A:A,'01_Raw_ATMs'!A:A,"Not Found")</f>
        <v>ATM078</v>
      </c>
      <c r="P3974" t="str">
        <f t="shared" si="440"/>
        <v>Valid</v>
      </c>
    </row>
    <row r="3975" spans="1:16">
      <c r="A3975" t="s">
        <v>4169</v>
      </c>
      <c r="B3975" t="s">
        <v>176</v>
      </c>
      <c r="C3975" s="2">
        <v>45905</v>
      </c>
      <c r="D3975" s="3">
        <v>0.95420138888888884</v>
      </c>
      <c r="E3975" t="s">
        <v>194</v>
      </c>
      <c r="F3975">
        <v>0</v>
      </c>
      <c r="G3975" t="s">
        <v>189</v>
      </c>
      <c r="I3975">
        <f t="shared" si="434"/>
        <v>1</v>
      </c>
      <c r="J3975" t="str">
        <f t="shared" si="435"/>
        <v>OK</v>
      </c>
      <c r="K3975" t="str">
        <f t="shared" si="436"/>
        <v>Successful</v>
      </c>
      <c r="L3975" t="str">
        <f t="shared" si="437"/>
        <v>Balance Inquiry</v>
      </c>
      <c r="M3975" t="str">
        <f t="shared" si="438"/>
        <v>OK</v>
      </c>
      <c r="N3975" t="str">
        <f t="shared" si="439"/>
        <v>OK</v>
      </c>
      <c r="O3975" t="str">
        <f>_xlfn.XLOOKUP(B3975,'01_Raw_ATMs'!A:A,'01_Raw_ATMs'!A:A,"Not Found")</f>
        <v>ATM096</v>
      </c>
      <c r="P3975" t="str">
        <f t="shared" si="440"/>
        <v>Valid</v>
      </c>
    </row>
    <row r="3976" spans="1:16">
      <c r="A3976" t="s">
        <v>4170</v>
      </c>
      <c r="B3976" t="s">
        <v>91</v>
      </c>
      <c r="C3976" s="2">
        <v>45835</v>
      </c>
      <c r="D3976" s="3">
        <v>0.22232638888888889</v>
      </c>
      <c r="E3976" t="s">
        <v>33</v>
      </c>
      <c r="F3976">
        <v>2000</v>
      </c>
      <c r="G3976" t="s">
        <v>189</v>
      </c>
      <c r="I3976">
        <f t="shared" si="434"/>
        <v>1</v>
      </c>
      <c r="J3976" t="str">
        <f t="shared" si="435"/>
        <v>OK</v>
      </c>
      <c r="K3976" t="str">
        <f t="shared" si="436"/>
        <v>Successful</v>
      </c>
      <c r="L3976" t="str">
        <f t="shared" si="437"/>
        <v>Withdrawal</v>
      </c>
      <c r="M3976" t="str">
        <f t="shared" si="438"/>
        <v>OK</v>
      </c>
      <c r="N3976" t="str">
        <f t="shared" si="439"/>
        <v>OK</v>
      </c>
      <c r="O3976" t="str">
        <f>_xlfn.XLOOKUP(B3976,'01_Raw_ATMs'!A:A,'01_Raw_ATMs'!A:A,"Not Found")</f>
        <v>ATM014</v>
      </c>
      <c r="P3976" t="str">
        <f t="shared" si="440"/>
        <v>Valid</v>
      </c>
    </row>
    <row r="3977" spans="1:16">
      <c r="A3977" t="s">
        <v>4171</v>
      </c>
      <c r="B3977" t="s">
        <v>89</v>
      </c>
      <c r="C3977" s="2">
        <v>45960</v>
      </c>
      <c r="D3977" s="3">
        <v>0.75361111111111112</v>
      </c>
      <c r="E3977" t="s">
        <v>33</v>
      </c>
      <c r="F3977">
        <v>3000</v>
      </c>
      <c r="G3977" t="s">
        <v>189</v>
      </c>
      <c r="I3977">
        <f t="shared" si="434"/>
        <v>1</v>
      </c>
      <c r="J3977" t="str">
        <f t="shared" si="435"/>
        <v>OK</v>
      </c>
      <c r="K3977" t="str">
        <f t="shared" si="436"/>
        <v>Successful</v>
      </c>
      <c r="L3977" t="str">
        <f t="shared" si="437"/>
        <v>Withdrawal</v>
      </c>
      <c r="M3977" t="str">
        <f t="shared" si="438"/>
        <v>OK</v>
      </c>
      <c r="N3977" t="str">
        <f t="shared" si="439"/>
        <v>OK</v>
      </c>
      <c r="O3977" t="str">
        <f>_xlfn.XLOOKUP(B3977,'01_Raw_ATMs'!A:A,'01_Raw_ATMs'!A:A,"Not Found")</f>
        <v>ATM012</v>
      </c>
      <c r="P3977" t="str">
        <f t="shared" si="440"/>
        <v>Valid</v>
      </c>
    </row>
    <row r="3978" spans="1:16">
      <c r="A3978" t="s">
        <v>4172</v>
      </c>
      <c r="B3978" t="s">
        <v>126</v>
      </c>
      <c r="C3978" s="2">
        <v>46029</v>
      </c>
      <c r="D3978" s="3">
        <v>0.33546296296296302</v>
      </c>
      <c r="E3978" t="s">
        <v>33</v>
      </c>
      <c r="F3978">
        <v>500</v>
      </c>
      <c r="G3978" t="s">
        <v>189</v>
      </c>
      <c r="I3978">
        <f t="shared" si="434"/>
        <v>1</v>
      </c>
      <c r="J3978" t="str">
        <f t="shared" si="435"/>
        <v>OK</v>
      </c>
      <c r="K3978" t="str">
        <f t="shared" si="436"/>
        <v>Successful</v>
      </c>
      <c r="L3978" t="str">
        <f t="shared" si="437"/>
        <v>Withdrawal</v>
      </c>
      <c r="M3978" t="str">
        <f t="shared" si="438"/>
        <v>OK</v>
      </c>
      <c r="N3978" t="str">
        <f t="shared" si="439"/>
        <v>OK</v>
      </c>
      <c r="O3978" t="str">
        <f>_xlfn.XLOOKUP(B3978,'01_Raw_ATMs'!A:A,'01_Raw_ATMs'!A:A,"Not Found")</f>
        <v>ATM046</v>
      </c>
      <c r="P3978" t="str">
        <f t="shared" si="440"/>
        <v>Valid</v>
      </c>
    </row>
    <row r="3979" spans="1:16">
      <c r="A3979" t="s">
        <v>4173</v>
      </c>
      <c r="B3979" t="s">
        <v>120</v>
      </c>
      <c r="C3979" s="2">
        <v>45961</v>
      </c>
      <c r="D3979" s="3">
        <v>1.983796296296296E-2</v>
      </c>
      <c r="E3979" t="s">
        <v>33</v>
      </c>
      <c r="F3979">
        <v>1000</v>
      </c>
      <c r="G3979" t="s">
        <v>189</v>
      </c>
      <c r="I3979">
        <f t="shared" si="434"/>
        <v>1</v>
      </c>
      <c r="J3979" t="str">
        <f t="shared" si="435"/>
        <v>OK</v>
      </c>
      <c r="K3979" t="str">
        <f t="shared" si="436"/>
        <v>Successful</v>
      </c>
      <c r="L3979" t="str">
        <f t="shared" si="437"/>
        <v>Withdrawal</v>
      </c>
      <c r="M3979" t="str">
        <f t="shared" si="438"/>
        <v>OK</v>
      </c>
      <c r="N3979" t="str">
        <f t="shared" si="439"/>
        <v>OK</v>
      </c>
      <c r="O3979" t="str">
        <f>_xlfn.XLOOKUP(B3979,'01_Raw_ATMs'!A:A,'01_Raw_ATMs'!A:A,"Not Found")</f>
        <v>ATM040</v>
      </c>
      <c r="P3979" t="str">
        <f t="shared" si="440"/>
        <v>Valid</v>
      </c>
    </row>
    <row r="3980" spans="1:16">
      <c r="A3980" t="s">
        <v>4174</v>
      </c>
      <c r="B3980" t="s">
        <v>159</v>
      </c>
      <c r="C3980" s="2">
        <v>46075</v>
      </c>
      <c r="D3980" s="3">
        <v>0.56619212962962961</v>
      </c>
      <c r="E3980" t="s">
        <v>33</v>
      </c>
      <c r="F3980">
        <v>3000</v>
      </c>
      <c r="G3980" t="s">
        <v>189</v>
      </c>
      <c r="I3980">
        <f t="shared" si="434"/>
        <v>1</v>
      </c>
      <c r="J3980" t="str">
        <f t="shared" si="435"/>
        <v>OK</v>
      </c>
      <c r="K3980" t="str">
        <f t="shared" si="436"/>
        <v>Successful</v>
      </c>
      <c r="L3980" t="str">
        <f t="shared" si="437"/>
        <v>Withdrawal</v>
      </c>
      <c r="M3980" t="str">
        <f t="shared" si="438"/>
        <v>OK</v>
      </c>
      <c r="N3980" t="str">
        <f t="shared" si="439"/>
        <v>OK</v>
      </c>
      <c r="O3980" t="str">
        <f>_xlfn.XLOOKUP(B3980,'01_Raw_ATMs'!A:A,'01_Raw_ATMs'!A:A,"Not Found")</f>
        <v>ATM079</v>
      </c>
      <c r="P3980" t="str">
        <f t="shared" si="440"/>
        <v>Valid</v>
      </c>
    </row>
    <row r="3981" spans="1:16">
      <c r="A3981" t="s">
        <v>4175</v>
      </c>
      <c r="B3981" t="s">
        <v>133</v>
      </c>
      <c r="C3981" s="2">
        <v>46100</v>
      </c>
      <c r="D3981" s="3">
        <v>0.41063657407407411</v>
      </c>
      <c r="E3981" t="s">
        <v>33</v>
      </c>
      <c r="F3981">
        <v>2500</v>
      </c>
      <c r="G3981" t="s">
        <v>189</v>
      </c>
      <c r="I3981">
        <f t="shared" si="434"/>
        <v>1</v>
      </c>
      <c r="J3981" t="str">
        <f t="shared" si="435"/>
        <v>OK</v>
      </c>
      <c r="K3981" t="str">
        <f t="shared" si="436"/>
        <v>Successful</v>
      </c>
      <c r="L3981" t="str">
        <f t="shared" si="437"/>
        <v>Withdrawal</v>
      </c>
      <c r="M3981" t="str">
        <f t="shared" si="438"/>
        <v>OK</v>
      </c>
      <c r="N3981" t="str">
        <f t="shared" si="439"/>
        <v>OK</v>
      </c>
      <c r="O3981" t="str">
        <f>_xlfn.XLOOKUP(B3981,'01_Raw_ATMs'!A:A,'01_Raw_ATMs'!A:A,"Not Found")</f>
        <v>ATM053</v>
      </c>
      <c r="P3981" t="str">
        <f t="shared" si="440"/>
        <v>Valid</v>
      </c>
    </row>
    <row r="3982" spans="1:16">
      <c r="A3982" t="s">
        <v>4176</v>
      </c>
      <c r="B3982" t="s">
        <v>152</v>
      </c>
      <c r="C3982" s="2">
        <v>45846</v>
      </c>
      <c r="D3982" s="3">
        <v>0.71260416666666671</v>
      </c>
      <c r="E3982" t="s">
        <v>33</v>
      </c>
      <c r="F3982">
        <v>8000</v>
      </c>
      <c r="G3982" t="s">
        <v>189</v>
      </c>
      <c r="I3982">
        <f t="shared" si="434"/>
        <v>1</v>
      </c>
      <c r="J3982" t="str">
        <f t="shared" si="435"/>
        <v>OK</v>
      </c>
      <c r="K3982" t="str">
        <f t="shared" si="436"/>
        <v>Successful</v>
      </c>
      <c r="L3982" t="str">
        <f t="shared" si="437"/>
        <v>Withdrawal</v>
      </c>
      <c r="M3982" t="str">
        <f t="shared" si="438"/>
        <v>OK</v>
      </c>
      <c r="N3982" t="str">
        <f t="shared" si="439"/>
        <v>OK</v>
      </c>
      <c r="O3982" t="str">
        <f>_xlfn.XLOOKUP(B3982,'01_Raw_ATMs'!A:A,'01_Raw_ATMs'!A:A,"Not Found")</f>
        <v>ATM072</v>
      </c>
      <c r="P3982" t="str">
        <f t="shared" si="440"/>
        <v>Valid</v>
      </c>
    </row>
    <row r="3983" spans="1:16">
      <c r="A3983" t="s">
        <v>4177</v>
      </c>
      <c r="B3983" t="s">
        <v>157</v>
      </c>
      <c r="C3983" s="2">
        <v>45931</v>
      </c>
      <c r="D3983" s="3">
        <v>0.50238425925925922</v>
      </c>
      <c r="E3983" t="s">
        <v>33</v>
      </c>
      <c r="F3983">
        <v>1000</v>
      </c>
      <c r="G3983" t="s">
        <v>189</v>
      </c>
      <c r="I3983">
        <f t="shared" si="434"/>
        <v>1</v>
      </c>
      <c r="J3983" t="str">
        <f t="shared" si="435"/>
        <v>OK</v>
      </c>
      <c r="K3983" t="str">
        <f t="shared" si="436"/>
        <v>Successful</v>
      </c>
      <c r="L3983" t="str">
        <f t="shared" si="437"/>
        <v>Withdrawal</v>
      </c>
      <c r="M3983" t="str">
        <f t="shared" si="438"/>
        <v>OK</v>
      </c>
      <c r="N3983" t="str">
        <f t="shared" si="439"/>
        <v>OK</v>
      </c>
      <c r="O3983" t="str">
        <f>_xlfn.XLOOKUP(B3983,'01_Raw_ATMs'!A:A,'01_Raw_ATMs'!A:A,"Not Found")</f>
        <v>ATM077</v>
      </c>
      <c r="P3983" t="str">
        <f t="shared" si="440"/>
        <v>Valid</v>
      </c>
    </row>
    <row r="3984" spans="1:16">
      <c r="A3984" t="s">
        <v>4178</v>
      </c>
      <c r="B3984" t="s">
        <v>174</v>
      </c>
      <c r="C3984" s="2">
        <v>45763</v>
      </c>
      <c r="D3984" s="3">
        <v>8.8171296296296303E-2</v>
      </c>
      <c r="E3984" t="s">
        <v>33</v>
      </c>
      <c r="F3984">
        <v>4000</v>
      </c>
      <c r="G3984" t="s">
        <v>214</v>
      </c>
      <c r="H3984" t="s">
        <v>1094</v>
      </c>
      <c r="I3984">
        <f t="shared" si="434"/>
        <v>1</v>
      </c>
      <c r="J3984" t="str">
        <f t="shared" si="435"/>
        <v>OK</v>
      </c>
      <c r="K3984" t="str">
        <f t="shared" si="436"/>
        <v>Failed</v>
      </c>
      <c r="L3984" t="str">
        <f t="shared" si="437"/>
        <v>Withdrawal</v>
      </c>
      <c r="M3984" t="str">
        <f t="shared" si="438"/>
        <v>OK</v>
      </c>
      <c r="N3984" t="str">
        <f t="shared" si="439"/>
        <v>OK</v>
      </c>
      <c r="O3984" t="str">
        <f>_xlfn.XLOOKUP(B3984,'01_Raw_ATMs'!A:A,'01_Raw_ATMs'!A:A,"Not Found")</f>
        <v>ATM094</v>
      </c>
      <c r="P3984" t="str">
        <f t="shared" si="440"/>
        <v>Valid</v>
      </c>
    </row>
    <row r="3985" spans="1:16">
      <c r="A3985" t="s">
        <v>4179</v>
      </c>
      <c r="B3985" t="s">
        <v>169</v>
      </c>
      <c r="C3985" s="2">
        <v>45753</v>
      </c>
      <c r="D3985" s="3">
        <v>8.1805555555555562E-2</v>
      </c>
      <c r="E3985" t="s">
        <v>211</v>
      </c>
      <c r="F3985">
        <v>0</v>
      </c>
      <c r="G3985" t="s">
        <v>189</v>
      </c>
      <c r="I3985">
        <f t="shared" si="434"/>
        <v>1</v>
      </c>
      <c r="J3985" t="str">
        <f t="shared" si="435"/>
        <v>OK</v>
      </c>
      <c r="K3985" t="str">
        <f t="shared" si="436"/>
        <v>Successful</v>
      </c>
      <c r="L3985" t="str">
        <f t="shared" si="437"/>
        <v>Mini Statement</v>
      </c>
      <c r="M3985" t="str">
        <f t="shared" si="438"/>
        <v>OK</v>
      </c>
      <c r="N3985" t="str">
        <f t="shared" si="439"/>
        <v>OK</v>
      </c>
      <c r="O3985" t="str">
        <f>_xlfn.XLOOKUP(B3985,'01_Raw_ATMs'!A:A,'01_Raw_ATMs'!A:A,"Not Found")</f>
        <v>ATM089</v>
      </c>
      <c r="P3985" t="str">
        <f t="shared" si="440"/>
        <v>Valid</v>
      </c>
    </row>
    <row r="3986" spans="1:16">
      <c r="A3986" t="s">
        <v>4180</v>
      </c>
      <c r="B3986" t="s">
        <v>174</v>
      </c>
      <c r="C3986" s="2">
        <v>46197</v>
      </c>
      <c r="D3986" s="3">
        <v>0.71576388888888887</v>
      </c>
      <c r="E3986" t="s">
        <v>33</v>
      </c>
      <c r="F3986">
        <v>1000</v>
      </c>
      <c r="G3986" t="s">
        <v>189</v>
      </c>
      <c r="I3986">
        <f t="shared" si="434"/>
        <v>1</v>
      </c>
      <c r="J3986" t="str">
        <f t="shared" si="435"/>
        <v>OK</v>
      </c>
      <c r="K3986" t="str">
        <f t="shared" si="436"/>
        <v>Successful</v>
      </c>
      <c r="L3986" t="str">
        <f t="shared" si="437"/>
        <v>Withdrawal</v>
      </c>
      <c r="M3986" t="str">
        <f t="shared" si="438"/>
        <v>OK</v>
      </c>
      <c r="N3986" t="str">
        <f t="shared" si="439"/>
        <v>OK</v>
      </c>
      <c r="O3986" t="str">
        <f>_xlfn.XLOOKUP(B3986,'01_Raw_ATMs'!A:A,'01_Raw_ATMs'!A:A,"Not Found")</f>
        <v>ATM094</v>
      </c>
      <c r="P3986" t="str">
        <f t="shared" si="440"/>
        <v>Valid</v>
      </c>
    </row>
    <row r="3987" spans="1:16">
      <c r="A3987" t="s">
        <v>4181</v>
      </c>
      <c r="B3987" t="s">
        <v>98</v>
      </c>
      <c r="C3987" s="2">
        <v>46085</v>
      </c>
      <c r="D3987" s="3">
        <v>0.83273148148148146</v>
      </c>
      <c r="E3987" t="s">
        <v>33</v>
      </c>
      <c r="F3987">
        <v>1000</v>
      </c>
      <c r="G3987" t="s">
        <v>189</v>
      </c>
      <c r="I3987">
        <f t="shared" si="434"/>
        <v>1</v>
      </c>
      <c r="J3987" t="str">
        <f t="shared" si="435"/>
        <v>OK</v>
      </c>
      <c r="K3987" t="str">
        <f t="shared" si="436"/>
        <v>Successful</v>
      </c>
      <c r="L3987" t="str">
        <f t="shared" si="437"/>
        <v>Withdrawal</v>
      </c>
      <c r="M3987" t="str">
        <f t="shared" si="438"/>
        <v>OK</v>
      </c>
      <c r="N3987" t="str">
        <f t="shared" si="439"/>
        <v>OK</v>
      </c>
      <c r="O3987" t="str">
        <f>_xlfn.XLOOKUP(B3987,'01_Raw_ATMs'!A:A,'01_Raw_ATMs'!A:A,"Not Found")</f>
        <v>ATM019</v>
      </c>
      <c r="P3987" t="str">
        <f t="shared" si="440"/>
        <v>Valid</v>
      </c>
    </row>
    <row r="3988" spans="1:16">
      <c r="A3988" t="s">
        <v>4182</v>
      </c>
      <c r="B3988" t="s">
        <v>144</v>
      </c>
      <c r="C3988" s="2">
        <v>46022</v>
      </c>
      <c r="D3988" s="3">
        <v>0.89247685185185188</v>
      </c>
      <c r="E3988" t="s">
        <v>33</v>
      </c>
      <c r="F3988">
        <v>4000</v>
      </c>
      <c r="G3988" t="s">
        <v>189</v>
      </c>
      <c r="I3988">
        <f t="shared" si="434"/>
        <v>1</v>
      </c>
      <c r="J3988" t="str">
        <f t="shared" si="435"/>
        <v>OK</v>
      </c>
      <c r="K3988" t="str">
        <f t="shared" si="436"/>
        <v>Successful</v>
      </c>
      <c r="L3988" t="str">
        <f t="shared" si="437"/>
        <v>Withdrawal</v>
      </c>
      <c r="M3988" t="str">
        <f t="shared" si="438"/>
        <v>OK</v>
      </c>
      <c r="N3988" t="str">
        <f t="shared" si="439"/>
        <v>OK</v>
      </c>
      <c r="O3988" t="str">
        <f>_xlfn.XLOOKUP(B3988,'01_Raw_ATMs'!A:A,'01_Raw_ATMs'!A:A,"Not Found")</f>
        <v>ATM064</v>
      </c>
      <c r="P3988" t="str">
        <f t="shared" si="440"/>
        <v>Valid</v>
      </c>
    </row>
    <row r="3989" spans="1:16">
      <c r="A3989" t="s">
        <v>4183</v>
      </c>
      <c r="B3989" t="s">
        <v>153</v>
      </c>
      <c r="C3989" s="2">
        <v>46048</v>
      </c>
      <c r="D3989" s="3">
        <v>0.91774305555555558</v>
      </c>
      <c r="E3989" t="s">
        <v>33</v>
      </c>
      <c r="F3989">
        <v>2500</v>
      </c>
      <c r="G3989" t="s">
        <v>189</v>
      </c>
      <c r="I3989">
        <f t="shared" si="434"/>
        <v>1</v>
      </c>
      <c r="J3989" t="str">
        <f t="shared" si="435"/>
        <v>OK</v>
      </c>
      <c r="K3989" t="str">
        <f t="shared" si="436"/>
        <v>Successful</v>
      </c>
      <c r="L3989" t="str">
        <f t="shared" si="437"/>
        <v>Withdrawal</v>
      </c>
      <c r="M3989" t="str">
        <f t="shared" si="438"/>
        <v>OK</v>
      </c>
      <c r="N3989" t="str">
        <f t="shared" si="439"/>
        <v>OK</v>
      </c>
      <c r="O3989" t="str">
        <f>_xlfn.XLOOKUP(B3989,'01_Raw_ATMs'!A:A,'01_Raw_ATMs'!A:A,"Not Found")</f>
        <v>ATM073</v>
      </c>
      <c r="P3989" t="str">
        <f t="shared" si="440"/>
        <v>Valid</v>
      </c>
    </row>
    <row r="3990" spans="1:16">
      <c r="A3990" t="s">
        <v>4184</v>
      </c>
      <c r="B3990" t="s">
        <v>171</v>
      </c>
      <c r="C3990" s="2">
        <v>45746</v>
      </c>
      <c r="D3990" s="3">
        <v>0.75025462962962963</v>
      </c>
      <c r="E3990" t="s">
        <v>33</v>
      </c>
      <c r="F3990">
        <v>1500</v>
      </c>
      <c r="G3990" t="s">
        <v>189</v>
      </c>
      <c r="I3990">
        <f t="shared" si="434"/>
        <v>1</v>
      </c>
      <c r="J3990" t="str">
        <f t="shared" si="435"/>
        <v>OK</v>
      </c>
      <c r="K3990" t="str">
        <f t="shared" si="436"/>
        <v>Successful</v>
      </c>
      <c r="L3990" t="str">
        <f t="shared" si="437"/>
        <v>Withdrawal</v>
      </c>
      <c r="M3990" t="str">
        <f t="shared" si="438"/>
        <v>OK</v>
      </c>
      <c r="N3990" t="str">
        <f t="shared" si="439"/>
        <v>OK</v>
      </c>
      <c r="O3990" t="str">
        <f>_xlfn.XLOOKUP(B3990,'01_Raw_ATMs'!A:A,'01_Raw_ATMs'!A:A,"Not Found")</f>
        <v>ATM091</v>
      </c>
      <c r="P3990" t="str">
        <f t="shared" si="440"/>
        <v>Valid</v>
      </c>
    </row>
    <row r="3991" spans="1:16">
      <c r="A3991" t="s">
        <v>4185</v>
      </c>
      <c r="B3991" t="s">
        <v>162</v>
      </c>
      <c r="C3991" s="2">
        <v>46018</v>
      </c>
      <c r="D3991" s="3">
        <v>0.65842592592592597</v>
      </c>
      <c r="E3991" t="s">
        <v>33</v>
      </c>
      <c r="F3991">
        <v>5000</v>
      </c>
      <c r="G3991" t="s">
        <v>189</v>
      </c>
      <c r="I3991">
        <f t="shared" si="434"/>
        <v>1</v>
      </c>
      <c r="J3991" t="str">
        <f t="shared" si="435"/>
        <v>OK</v>
      </c>
      <c r="K3991" t="str">
        <f t="shared" si="436"/>
        <v>Successful</v>
      </c>
      <c r="L3991" t="str">
        <f t="shared" si="437"/>
        <v>Withdrawal</v>
      </c>
      <c r="M3991" t="str">
        <f t="shared" si="438"/>
        <v>OK</v>
      </c>
      <c r="N3991" t="str">
        <f t="shared" si="439"/>
        <v>OK</v>
      </c>
      <c r="O3991" t="str">
        <f>_xlfn.XLOOKUP(B3991,'01_Raw_ATMs'!A:A,'01_Raw_ATMs'!A:A,"Not Found")</f>
        <v>ATM082</v>
      </c>
      <c r="P3991" t="str">
        <f t="shared" si="440"/>
        <v>Valid</v>
      </c>
    </row>
    <row r="3992" spans="1:16">
      <c r="A3992" t="s">
        <v>4186</v>
      </c>
      <c r="B3992" t="s">
        <v>106</v>
      </c>
      <c r="C3992" s="2">
        <v>45819</v>
      </c>
      <c r="D3992" s="3">
        <v>0.29353009259259261</v>
      </c>
      <c r="E3992" t="s">
        <v>33</v>
      </c>
      <c r="F3992">
        <v>2500</v>
      </c>
      <c r="G3992" t="s">
        <v>189</v>
      </c>
      <c r="I3992">
        <f t="shared" si="434"/>
        <v>1</v>
      </c>
      <c r="J3992" t="str">
        <f t="shared" si="435"/>
        <v>OK</v>
      </c>
      <c r="K3992" t="str">
        <f t="shared" si="436"/>
        <v>Successful</v>
      </c>
      <c r="L3992" t="str">
        <f t="shared" si="437"/>
        <v>Withdrawal</v>
      </c>
      <c r="M3992" t="str">
        <f t="shared" si="438"/>
        <v>OK</v>
      </c>
      <c r="N3992" t="str">
        <f t="shared" si="439"/>
        <v>OK</v>
      </c>
      <c r="O3992" t="str">
        <f>_xlfn.XLOOKUP(B3992,'01_Raw_ATMs'!A:A,'01_Raw_ATMs'!A:A,"Not Found")</f>
        <v>ATM026</v>
      </c>
      <c r="P3992" t="str">
        <f t="shared" si="440"/>
        <v>Valid</v>
      </c>
    </row>
    <row r="3993" spans="1:16">
      <c r="A3993" t="s">
        <v>4187</v>
      </c>
      <c r="B3993" t="s">
        <v>159</v>
      </c>
      <c r="C3993" s="2">
        <v>46163</v>
      </c>
      <c r="D3993" s="3">
        <v>0.76170138888888894</v>
      </c>
      <c r="E3993" t="s">
        <v>33</v>
      </c>
      <c r="F3993">
        <v>5000</v>
      </c>
      <c r="G3993" t="s">
        <v>189</v>
      </c>
      <c r="I3993">
        <f t="shared" si="434"/>
        <v>1</v>
      </c>
      <c r="J3993" t="str">
        <f t="shared" si="435"/>
        <v>OK</v>
      </c>
      <c r="K3993" t="str">
        <f t="shared" si="436"/>
        <v>Successful</v>
      </c>
      <c r="L3993" t="str">
        <f t="shared" si="437"/>
        <v>Withdrawal</v>
      </c>
      <c r="M3993" t="str">
        <f t="shared" si="438"/>
        <v>OK</v>
      </c>
      <c r="N3993" t="str">
        <f t="shared" si="439"/>
        <v>OK</v>
      </c>
      <c r="O3993" t="str">
        <f>_xlfn.XLOOKUP(B3993,'01_Raw_ATMs'!A:A,'01_Raw_ATMs'!A:A,"Not Found")</f>
        <v>ATM079</v>
      </c>
      <c r="P3993" t="str">
        <f t="shared" si="440"/>
        <v>Valid</v>
      </c>
    </row>
    <row r="3994" spans="1:16">
      <c r="A3994" t="s">
        <v>4188</v>
      </c>
      <c r="B3994" t="s">
        <v>98</v>
      </c>
      <c r="C3994" s="2">
        <v>46016</v>
      </c>
      <c r="D3994" s="3">
        <v>0.26471064814814821</v>
      </c>
      <c r="E3994" t="s">
        <v>211</v>
      </c>
      <c r="F3994">
        <v>0</v>
      </c>
      <c r="G3994" t="s">
        <v>189</v>
      </c>
      <c r="I3994">
        <f t="shared" si="434"/>
        <v>1</v>
      </c>
      <c r="J3994" t="str">
        <f t="shared" si="435"/>
        <v>OK</v>
      </c>
      <c r="K3994" t="str">
        <f t="shared" si="436"/>
        <v>Successful</v>
      </c>
      <c r="L3994" t="str">
        <f t="shared" si="437"/>
        <v>Mini Statement</v>
      </c>
      <c r="M3994" t="str">
        <f t="shared" si="438"/>
        <v>OK</v>
      </c>
      <c r="N3994" t="str">
        <f t="shared" si="439"/>
        <v>OK</v>
      </c>
      <c r="O3994" t="str">
        <f>_xlfn.XLOOKUP(B3994,'01_Raw_ATMs'!A:A,'01_Raw_ATMs'!A:A,"Not Found")</f>
        <v>ATM019</v>
      </c>
      <c r="P3994" t="str">
        <f t="shared" si="440"/>
        <v>Valid</v>
      </c>
    </row>
    <row r="3995" spans="1:16">
      <c r="A3995" t="s">
        <v>4189</v>
      </c>
      <c r="B3995" t="s">
        <v>123</v>
      </c>
      <c r="C3995" s="2">
        <v>46182</v>
      </c>
      <c r="D3995" s="3">
        <v>0.86922453703703706</v>
      </c>
      <c r="E3995" t="s">
        <v>33</v>
      </c>
      <c r="F3995">
        <v>1500</v>
      </c>
      <c r="G3995" t="s">
        <v>189</v>
      </c>
      <c r="I3995">
        <f t="shared" si="434"/>
        <v>1</v>
      </c>
      <c r="J3995" t="str">
        <f t="shared" si="435"/>
        <v>OK</v>
      </c>
      <c r="K3995" t="str">
        <f t="shared" si="436"/>
        <v>Successful</v>
      </c>
      <c r="L3995" t="str">
        <f t="shared" si="437"/>
        <v>Withdrawal</v>
      </c>
      <c r="M3995" t="str">
        <f t="shared" si="438"/>
        <v>OK</v>
      </c>
      <c r="N3995" t="str">
        <f t="shared" si="439"/>
        <v>OK</v>
      </c>
      <c r="O3995" t="str">
        <f>_xlfn.XLOOKUP(B3995,'01_Raw_ATMs'!A:A,'01_Raw_ATMs'!A:A,"Not Found")</f>
        <v>ATM043</v>
      </c>
      <c r="P3995" t="str">
        <f t="shared" si="440"/>
        <v>Valid</v>
      </c>
    </row>
    <row r="3996" spans="1:16">
      <c r="A3996" t="s">
        <v>4190</v>
      </c>
      <c r="B3996" t="s">
        <v>147</v>
      </c>
      <c r="C3996" s="2">
        <v>46067</v>
      </c>
      <c r="D3996" s="3">
        <v>5.8356481481481481E-2</v>
      </c>
      <c r="E3996" t="s">
        <v>33</v>
      </c>
      <c r="F3996">
        <v>500</v>
      </c>
      <c r="G3996" t="s">
        <v>189</v>
      </c>
      <c r="I3996">
        <f t="shared" si="434"/>
        <v>1</v>
      </c>
      <c r="J3996" t="str">
        <f t="shared" si="435"/>
        <v>OK</v>
      </c>
      <c r="K3996" t="str">
        <f t="shared" si="436"/>
        <v>Successful</v>
      </c>
      <c r="L3996" t="str">
        <f t="shared" si="437"/>
        <v>Withdrawal</v>
      </c>
      <c r="M3996" t="str">
        <f t="shared" si="438"/>
        <v>OK</v>
      </c>
      <c r="N3996" t="str">
        <f t="shared" si="439"/>
        <v>OK</v>
      </c>
      <c r="O3996" t="str">
        <f>_xlfn.XLOOKUP(B3996,'01_Raw_ATMs'!A:A,'01_Raw_ATMs'!A:A,"Not Found")</f>
        <v>ATM067</v>
      </c>
      <c r="P3996" t="str">
        <f t="shared" si="440"/>
        <v>Valid</v>
      </c>
    </row>
    <row r="3997" spans="1:16">
      <c r="A3997" t="s">
        <v>4191</v>
      </c>
      <c r="B3997" t="s">
        <v>103</v>
      </c>
      <c r="C3997" s="2">
        <v>45926</v>
      </c>
      <c r="D3997" s="3">
        <v>7.6643518518518514E-2</v>
      </c>
      <c r="E3997" t="s">
        <v>194</v>
      </c>
      <c r="F3997">
        <v>0</v>
      </c>
      <c r="G3997" t="s">
        <v>189</v>
      </c>
      <c r="I3997">
        <f t="shared" si="434"/>
        <v>1</v>
      </c>
      <c r="J3997" t="str">
        <f t="shared" si="435"/>
        <v>OK</v>
      </c>
      <c r="K3997" t="str">
        <f t="shared" si="436"/>
        <v>Successful</v>
      </c>
      <c r="L3997" t="str">
        <f t="shared" si="437"/>
        <v>Balance Inquiry</v>
      </c>
      <c r="M3997" t="str">
        <f t="shared" si="438"/>
        <v>OK</v>
      </c>
      <c r="N3997" t="str">
        <f t="shared" si="439"/>
        <v>OK</v>
      </c>
      <c r="O3997" t="str">
        <f>_xlfn.XLOOKUP(B3997,'01_Raw_ATMs'!A:A,'01_Raw_ATMs'!A:A,"Not Found")</f>
        <v>ATM024</v>
      </c>
      <c r="P3997" t="str">
        <f t="shared" si="440"/>
        <v>Valid</v>
      </c>
    </row>
    <row r="3998" spans="1:16">
      <c r="A3998" t="s">
        <v>4192</v>
      </c>
      <c r="B3998" t="s">
        <v>114</v>
      </c>
      <c r="C3998" s="2">
        <v>46119</v>
      </c>
      <c r="D3998" s="3">
        <v>0.93453703703703705</v>
      </c>
      <c r="E3998" t="s">
        <v>261</v>
      </c>
      <c r="F3998">
        <v>5000</v>
      </c>
      <c r="G3998" t="s">
        <v>189</v>
      </c>
      <c r="I3998">
        <f t="shared" si="434"/>
        <v>1</v>
      </c>
      <c r="J3998" t="str">
        <f t="shared" si="435"/>
        <v>OK</v>
      </c>
      <c r="K3998" t="str">
        <f t="shared" si="436"/>
        <v>Successful</v>
      </c>
      <c r="L3998" t="str">
        <f t="shared" si="437"/>
        <v>Cash Deposit</v>
      </c>
      <c r="M3998" t="str">
        <f t="shared" si="438"/>
        <v>OK</v>
      </c>
      <c r="N3998" t="str">
        <f t="shared" si="439"/>
        <v>OK</v>
      </c>
      <c r="O3998" t="str">
        <f>_xlfn.XLOOKUP(B3998,'01_Raw_ATMs'!A:A,'01_Raw_ATMs'!A:A,"Not Found")</f>
        <v>ATM034</v>
      </c>
      <c r="P3998" t="str">
        <f t="shared" si="440"/>
        <v>Valid</v>
      </c>
    </row>
    <row r="3999" spans="1:16">
      <c r="A3999" t="s">
        <v>4193</v>
      </c>
      <c r="B3999" t="s">
        <v>155</v>
      </c>
      <c r="C3999" s="2">
        <v>45681</v>
      </c>
      <c r="D3999" s="3">
        <v>0.42060185185185178</v>
      </c>
      <c r="E3999" t="s">
        <v>33</v>
      </c>
      <c r="F3999">
        <v>8000</v>
      </c>
      <c r="G3999" t="s">
        <v>189</v>
      </c>
      <c r="I3999">
        <f t="shared" si="434"/>
        <v>1</v>
      </c>
      <c r="J3999" t="str">
        <f t="shared" si="435"/>
        <v>OK</v>
      </c>
      <c r="K3999" t="str">
        <f t="shared" si="436"/>
        <v>Successful</v>
      </c>
      <c r="L3999" t="str">
        <f t="shared" si="437"/>
        <v>Withdrawal</v>
      </c>
      <c r="M3999" t="str">
        <f t="shared" si="438"/>
        <v>OK</v>
      </c>
      <c r="N3999" t="str">
        <f t="shared" si="439"/>
        <v>OK</v>
      </c>
      <c r="O3999" t="str">
        <f>_xlfn.XLOOKUP(B3999,'01_Raw_ATMs'!A:A,'01_Raw_ATMs'!A:A,"Not Found")</f>
        <v>ATM075</v>
      </c>
      <c r="P3999" t="str">
        <f t="shared" si="440"/>
        <v>Valid</v>
      </c>
    </row>
    <row r="4000" spans="1:16">
      <c r="A4000" t="s">
        <v>4194</v>
      </c>
      <c r="B4000" t="s">
        <v>136</v>
      </c>
      <c r="C4000" s="2">
        <v>46059</v>
      </c>
      <c r="D4000" s="3">
        <v>0.92792824074074076</v>
      </c>
      <c r="E4000" t="s">
        <v>33</v>
      </c>
      <c r="F4000">
        <v>4000</v>
      </c>
      <c r="G4000" t="s">
        <v>189</v>
      </c>
      <c r="I4000">
        <f t="shared" si="434"/>
        <v>1</v>
      </c>
      <c r="J4000" t="str">
        <f t="shared" si="435"/>
        <v>OK</v>
      </c>
      <c r="K4000" t="str">
        <f t="shared" si="436"/>
        <v>Successful</v>
      </c>
      <c r="L4000" t="str">
        <f t="shared" si="437"/>
        <v>Withdrawal</v>
      </c>
      <c r="M4000" t="str">
        <f t="shared" si="438"/>
        <v>OK</v>
      </c>
      <c r="N4000" t="str">
        <f t="shared" si="439"/>
        <v>OK</v>
      </c>
      <c r="O4000" t="str">
        <f>_xlfn.XLOOKUP(B4000,'01_Raw_ATMs'!A:A,'01_Raw_ATMs'!A:A,"Not Found")</f>
        <v>ATM056</v>
      </c>
      <c r="P4000" t="str">
        <f t="shared" si="440"/>
        <v>Valid</v>
      </c>
    </row>
    <row r="4001" spans="1:16">
      <c r="A4001" t="s">
        <v>4195</v>
      </c>
      <c r="B4001" t="s">
        <v>126</v>
      </c>
      <c r="C4001" s="2">
        <v>46099</v>
      </c>
      <c r="D4001" s="3">
        <v>0.80175925925925928</v>
      </c>
      <c r="E4001" t="s">
        <v>33</v>
      </c>
      <c r="F4001">
        <v>6000</v>
      </c>
      <c r="G4001" t="s">
        <v>189</v>
      </c>
      <c r="I4001">
        <f t="shared" si="434"/>
        <v>1</v>
      </c>
      <c r="J4001" t="str">
        <f t="shared" si="435"/>
        <v>OK</v>
      </c>
      <c r="K4001" t="str">
        <f t="shared" si="436"/>
        <v>Successful</v>
      </c>
      <c r="L4001" t="str">
        <f t="shared" si="437"/>
        <v>Withdrawal</v>
      </c>
      <c r="M4001" t="str">
        <f t="shared" si="438"/>
        <v>OK</v>
      </c>
      <c r="N4001" t="str">
        <f t="shared" si="439"/>
        <v>OK</v>
      </c>
      <c r="O4001" t="str">
        <f>_xlfn.XLOOKUP(B4001,'01_Raw_ATMs'!A:A,'01_Raw_ATMs'!A:A,"Not Found")</f>
        <v>ATM046</v>
      </c>
      <c r="P4001" t="str">
        <f t="shared" si="440"/>
        <v>Valid</v>
      </c>
    </row>
    <row r="4002" spans="1:16">
      <c r="A4002" t="s">
        <v>4196</v>
      </c>
      <c r="B4002" t="s">
        <v>146</v>
      </c>
      <c r="C4002" s="2">
        <v>46111</v>
      </c>
      <c r="D4002" s="3">
        <v>0.76692129629629635</v>
      </c>
      <c r="E4002" t="s">
        <v>33</v>
      </c>
      <c r="F4002">
        <v>8000</v>
      </c>
      <c r="G4002" t="s">
        <v>189</v>
      </c>
      <c r="I4002">
        <f t="shared" si="434"/>
        <v>1</v>
      </c>
      <c r="J4002" t="str">
        <f t="shared" si="435"/>
        <v>OK</v>
      </c>
      <c r="K4002" t="str">
        <f t="shared" si="436"/>
        <v>Successful</v>
      </c>
      <c r="L4002" t="str">
        <f t="shared" si="437"/>
        <v>Withdrawal</v>
      </c>
      <c r="M4002" t="str">
        <f t="shared" si="438"/>
        <v>OK</v>
      </c>
      <c r="N4002" t="str">
        <f t="shared" si="439"/>
        <v>OK</v>
      </c>
      <c r="O4002" t="str">
        <f>_xlfn.XLOOKUP(B4002,'01_Raw_ATMs'!A:A,'01_Raw_ATMs'!A:A,"Not Found")</f>
        <v>ATM066</v>
      </c>
      <c r="P4002" t="str">
        <f t="shared" si="440"/>
        <v>Valid</v>
      </c>
    </row>
    <row r="4003" spans="1:16">
      <c r="A4003" t="s">
        <v>4197</v>
      </c>
      <c r="B4003" t="s">
        <v>111</v>
      </c>
      <c r="C4003" s="2">
        <v>45733</v>
      </c>
      <c r="D4003" s="3">
        <v>0.4042013888888889</v>
      </c>
      <c r="E4003" t="s">
        <v>33</v>
      </c>
      <c r="F4003">
        <v>1500</v>
      </c>
      <c r="G4003" t="s">
        <v>189</v>
      </c>
      <c r="I4003">
        <f t="shared" si="434"/>
        <v>1</v>
      </c>
      <c r="J4003" t="str">
        <f t="shared" si="435"/>
        <v>OK</v>
      </c>
      <c r="K4003" t="str">
        <f t="shared" si="436"/>
        <v>Successful</v>
      </c>
      <c r="L4003" t="str">
        <f t="shared" si="437"/>
        <v>Withdrawal</v>
      </c>
      <c r="M4003" t="str">
        <f t="shared" si="438"/>
        <v>OK</v>
      </c>
      <c r="N4003" t="str">
        <f t="shared" si="439"/>
        <v>OK</v>
      </c>
      <c r="O4003" t="str">
        <f>_xlfn.XLOOKUP(B4003,'01_Raw_ATMs'!A:A,'01_Raw_ATMs'!A:A,"Not Found")</f>
        <v>ATM031</v>
      </c>
      <c r="P4003" t="str">
        <f t="shared" si="440"/>
        <v>Valid</v>
      </c>
    </row>
    <row r="4004" spans="1:16">
      <c r="A4004" t="s">
        <v>4198</v>
      </c>
      <c r="B4004" t="s">
        <v>96</v>
      </c>
      <c r="C4004" s="2">
        <v>45681</v>
      </c>
      <c r="D4004" s="3">
        <v>0.83809027777777778</v>
      </c>
      <c r="E4004" t="s">
        <v>194</v>
      </c>
      <c r="F4004">
        <v>0</v>
      </c>
      <c r="G4004" t="s">
        <v>189</v>
      </c>
      <c r="I4004">
        <f t="shared" si="434"/>
        <v>1</v>
      </c>
      <c r="J4004" t="str">
        <f t="shared" si="435"/>
        <v>OK</v>
      </c>
      <c r="K4004" t="str">
        <f t="shared" si="436"/>
        <v>Successful</v>
      </c>
      <c r="L4004" t="str">
        <f t="shared" si="437"/>
        <v>Balance Inquiry</v>
      </c>
      <c r="M4004" t="str">
        <f t="shared" si="438"/>
        <v>OK</v>
      </c>
      <c r="N4004" t="str">
        <f t="shared" si="439"/>
        <v>OK</v>
      </c>
      <c r="O4004" t="str">
        <f>_xlfn.XLOOKUP(B4004,'01_Raw_ATMs'!A:A,'01_Raw_ATMs'!A:A,"Not Found")</f>
        <v>ATM018</v>
      </c>
      <c r="P4004" t="str">
        <f t="shared" si="440"/>
        <v>Valid</v>
      </c>
    </row>
    <row r="4005" spans="1:16">
      <c r="A4005" t="s">
        <v>4199</v>
      </c>
      <c r="B4005" t="s">
        <v>129</v>
      </c>
      <c r="C4005" s="2">
        <v>45667</v>
      </c>
      <c r="D4005" s="3">
        <v>0.89644675925925921</v>
      </c>
      <c r="E4005" t="s">
        <v>33</v>
      </c>
      <c r="F4005">
        <v>10000</v>
      </c>
      <c r="G4005" t="s">
        <v>189</v>
      </c>
      <c r="I4005">
        <f t="shared" si="434"/>
        <v>1</v>
      </c>
      <c r="J4005" t="str">
        <f t="shared" si="435"/>
        <v>OK</v>
      </c>
      <c r="K4005" t="str">
        <f t="shared" si="436"/>
        <v>Successful</v>
      </c>
      <c r="L4005" t="str">
        <f t="shared" si="437"/>
        <v>Withdrawal</v>
      </c>
      <c r="M4005" t="str">
        <f t="shared" si="438"/>
        <v>OK</v>
      </c>
      <c r="N4005" t="str">
        <f t="shared" si="439"/>
        <v>OK</v>
      </c>
      <c r="O4005" t="str">
        <f>_xlfn.XLOOKUP(B4005,'01_Raw_ATMs'!A:A,'01_Raw_ATMs'!A:A,"Not Found")</f>
        <v>ATM049</v>
      </c>
      <c r="P4005" t="str">
        <f t="shared" si="440"/>
        <v>Valid</v>
      </c>
    </row>
    <row r="4006" spans="1:16">
      <c r="A4006" t="s">
        <v>4200</v>
      </c>
      <c r="B4006" t="s">
        <v>87</v>
      </c>
      <c r="C4006" s="2">
        <v>45673</v>
      </c>
      <c r="D4006" s="3">
        <v>0.37584490740740739</v>
      </c>
      <c r="E4006" t="s">
        <v>33</v>
      </c>
      <c r="F4006">
        <v>2500</v>
      </c>
      <c r="G4006" t="s">
        <v>189</v>
      </c>
      <c r="I4006">
        <f t="shared" si="434"/>
        <v>1</v>
      </c>
      <c r="J4006" t="str">
        <f t="shared" si="435"/>
        <v>OK</v>
      </c>
      <c r="K4006" t="str">
        <f t="shared" si="436"/>
        <v>Successful</v>
      </c>
      <c r="L4006" t="str">
        <f t="shared" si="437"/>
        <v>Withdrawal</v>
      </c>
      <c r="M4006" t="str">
        <f t="shared" si="438"/>
        <v>OK</v>
      </c>
      <c r="N4006" t="str">
        <f t="shared" si="439"/>
        <v>OK</v>
      </c>
      <c r="O4006" t="str">
        <f>_xlfn.XLOOKUP(B4006,'01_Raw_ATMs'!A:A,'01_Raw_ATMs'!A:A,"Not Found")</f>
        <v>ATM011</v>
      </c>
      <c r="P4006" t="str">
        <f t="shared" si="440"/>
        <v>Valid</v>
      </c>
    </row>
    <row r="4007" spans="1:16">
      <c r="A4007" t="s">
        <v>4201</v>
      </c>
      <c r="B4007" t="s">
        <v>147</v>
      </c>
      <c r="C4007" s="2">
        <v>45988</v>
      </c>
      <c r="D4007" s="3">
        <v>0.7744212962962963</v>
      </c>
      <c r="E4007" t="s">
        <v>261</v>
      </c>
      <c r="F4007">
        <v>15000</v>
      </c>
      <c r="G4007" t="s">
        <v>189</v>
      </c>
      <c r="I4007">
        <f t="shared" si="434"/>
        <v>1</v>
      </c>
      <c r="J4007" t="str">
        <f t="shared" si="435"/>
        <v>OK</v>
      </c>
      <c r="K4007" t="str">
        <f t="shared" si="436"/>
        <v>Successful</v>
      </c>
      <c r="L4007" t="str">
        <f t="shared" si="437"/>
        <v>Cash Deposit</v>
      </c>
      <c r="M4007" t="str">
        <f t="shared" si="438"/>
        <v>OK</v>
      </c>
      <c r="N4007" t="str">
        <f t="shared" si="439"/>
        <v>OK</v>
      </c>
      <c r="O4007" t="str">
        <f>_xlfn.XLOOKUP(B4007,'01_Raw_ATMs'!A:A,'01_Raw_ATMs'!A:A,"Not Found")</f>
        <v>ATM067</v>
      </c>
      <c r="P4007" t="str">
        <f t="shared" si="440"/>
        <v>Valid</v>
      </c>
    </row>
    <row r="4008" spans="1:16">
      <c r="A4008" t="s">
        <v>4202</v>
      </c>
      <c r="B4008" t="s">
        <v>85</v>
      </c>
      <c r="C4008" s="2">
        <v>45782</v>
      </c>
      <c r="D4008" s="3">
        <v>0.45250000000000001</v>
      </c>
      <c r="E4008" t="s">
        <v>194</v>
      </c>
      <c r="F4008">
        <v>0</v>
      </c>
      <c r="G4008" t="s">
        <v>214</v>
      </c>
      <c r="H4008" t="s">
        <v>1215</v>
      </c>
      <c r="I4008">
        <f t="shared" si="434"/>
        <v>1</v>
      </c>
      <c r="J4008" t="str">
        <f t="shared" si="435"/>
        <v>OK</v>
      </c>
      <c r="K4008" t="str">
        <f t="shared" si="436"/>
        <v>Failed</v>
      </c>
      <c r="L4008" t="str">
        <f t="shared" si="437"/>
        <v>Balance Inquiry</v>
      </c>
      <c r="M4008" t="str">
        <f t="shared" si="438"/>
        <v>OK</v>
      </c>
      <c r="N4008" t="str">
        <f t="shared" si="439"/>
        <v>OK</v>
      </c>
      <c r="O4008" t="str">
        <f>_xlfn.XLOOKUP(B4008,'01_Raw_ATMs'!A:A,'01_Raw_ATMs'!A:A,"Not Found")</f>
        <v>ATM010</v>
      </c>
      <c r="P4008" t="str">
        <f t="shared" si="440"/>
        <v>Valid</v>
      </c>
    </row>
    <row r="4009" spans="1:16">
      <c r="A4009" t="s">
        <v>4203</v>
      </c>
      <c r="B4009" t="s">
        <v>120</v>
      </c>
      <c r="C4009" s="2">
        <v>46109</v>
      </c>
      <c r="D4009" s="3">
        <v>0.30251157407407409</v>
      </c>
      <c r="E4009" t="s">
        <v>33</v>
      </c>
      <c r="F4009">
        <v>1000</v>
      </c>
      <c r="G4009" t="s">
        <v>214</v>
      </c>
      <c r="H4009" t="s">
        <v>1094</v>
      </c>
      <c r="I4009">
        <f t="shared" si="434"/>
        <v>1</v>
      </c>
      <c r="J4009" t="str">
        <f t="shared" si="435"/>
        <v>OK</v>
      </c>
      <c r="K4009" t="str">
        <f t="shared" si="436"/>
        <v>Failed</v>
      </c>
      <c r="L4009" t="str">
        <f t="shared" si="437"/>
        <v>Withdrawal</v>
      </c>
      <c r="M4009" t="str">
        <f t="shared" si="438"/>
        <v>OK</v>
      </c>
      <c r="N4009" t="str">
        <f t="shared" si="439"/>
        <v>OK</v>
      </c>
      <c r="O4009" t="str">
        <f>_xlfn.XLOOKUP(B4009,'01_Raw_ATMs'!A:A,'01_Raw_ATMs'!A:A,"Not Found")</f>
        <v>ATM040</v>
      </c>
      <c r="P4009" t="str">
        <f t="shared" si="440"/>
        <v>Valid</v>
      </c>
    </row>
    <row r="4010" spans="1:16">
      <c r="A4010" t="s">
        <v>4204</v>
      </c>
      <c r="B4010" t="s">
        <v>141</v>
      </c>
      <c r="C4010" s="2">
        <v>45878</v>
      </c>
      <c r="D4010" s="3">
        <v>0.74486111111111108</v>
      </c>
      <c r="E4010" t="s">
        <v>33</v>
      </c>
      <c r="F4010">
        <v>2000</v>
      </c>
      <c r="G4010" t="s">
        <v>189</v>
      </c>
      <c r="I4010">
        <f t="shared" si="434"/>
        <v>1</v>
      </c>
      <c r="J4010" t="str">
        <f t="shared" si="435"/>
        <v>OK</v>
      </c>
      <c r="K4010" t="str">
        <f t="shared" si="436"/>
        <v>Successful</v>
      </c>
      <c r="L4010" t="str">
        <f t="shared" si="437"/>
        <v>Withdrawal</v>
      </c>
      <c r="M4010" t="str">
        <f t="shared" si="438"/>
        <v>OK</v>
      </c>
      <c r="N4010" t="str">
        <f t="shared" si="439"/>
        <v>OK</v>
      </c>
      <c r="O4010" t="str">
        <f>_xlfn.XLOOKUP(B4010,'01_Raw_ATMs'!A:A,'01_Raw_ATMs'!A:A,"Not Found")</f>
        <v>ATM061</v>
      </c>
      <c r="P4010" t="str">
        <f t="shared" si="440"/>
        <v>Valid</v>
      </c>
    </row>
    <row r="4011" spans="1:16">
      <c r="A4011" t="s">
        <v>4205</v>
      </c>
      <c r="B4011" t="s">
        <v>174</v>
      </c>
      <c r="C4011" s="2">
        <v>46061</v>
      </c>
      <c r="D4011" s="3">
        <v>0.66082175925925923</v>
      </c>
      <c r="E4011" t="s">
        <v>33</v>
      </c>
      <c r="F4011">
        <v>6000</v>
      </c>
      <c r="G4011" t="s">
        <v>189</v>
      </c>
      <c r="I4011">
        <f t="shared" si="434"/>
        <v>1</v>
      </c>
      <c r="J4011" t="str">
        <f t="shared" si="435"/>
        <v>OK</v>
      </c>
      <c r="K4011" t="str">
        <f t="shared" si="436"/>
        <v>Successful</v>
      </c>
      <c r="L4011" t="str">
        <f t="shared" si="437"/>
        <v>Withdrawal</v>
      </c>
      <c r="M4011" t="str">
        <f t="shared" si="438"/>
        <v>OK</v>
      </c>
      <c r="N4011" t="str">
        <f t="shared" si="439"/>
        <v>OK</v>
      </c>
      <c r="O4011" t="str">
        <f>_xlfn.XLOOKUP(B4011,'01_Raw_ATMs'!A:A,'01_Raw_ATMs'!A:A,"Not Found")</f>
        <v>ATM094</v>
      </c>
      <c r="P4011" t="str">
        <f t="shared" si="440"/>
        <v>Valid</v>
      </c>
    </row>
    <row r="4012" spans="1:16">
      <c r="A4012" t="s">
        <v>4206</v>
      </c>
      <c r="B4012" t="s">
        <v>132</v>
      </c>
      <c r="C4012" s="2">
        <v>46199</v>
      </c>
      <c r="D4012" s="3">
        <v>0.76866898148148144</v>
      </c>
      <c r="E4012" t="s">
        <v>194</v>
      </c>
      <c r="F4012">
        <v>0</v>
      </c>
      <c r="G4012" t="s">
        <v>189</v>
      </c>
      <c r="I4012">
        <f t="shared" si="434"/>
        <v>1</v>
      </c>
      <c r="J4012" t="str">
        <f t="shared" si="435"/>
        <v>OK</v>
      </c>
      <c r="K4012" t="str">
        <f t="shared" si="436"/>
        <v>Successful</v>
      </c>
      <c r="L4012" t="str">
        <f t="shared" si="437"/>
        <v>Balance Inquiry</v>
      </c>
      <c r="M4012" t="str">
        <f t="shared" si="438"/>
        <v>OK</v>
      </c>
      <c r="N4012" t="str">
        <f t="shared" si="439"/>
        <v>OK</v>
      </c>
      <c r="O4012" t="str">
        <f>_xlfn.XLOOKUP(B4012,'01_Raw_ATMs'!A:A,'01_Raw_ATMs'!A:A,"Not Found")</f>
        <v>ATM052</v>
      </c>
      <c r="P4012" t="str">
        <f t="shared" si="440"/>
        <v>Valid</v>
      </c>
    </row>
    <row r="4013" spans="1:16">
      <c r="A4013" t="s">
        <v>4207</v>
      </c>
      <c r="B4013" t="s">
        <v>165</v>
      </c>
      <c r="C4013" s="2">
        <v>45810</v>
      </c>
      <c r="D4013" s="3">
        <v>0.71554398148148146</v>
      </c>
      <c r="E4013" t="s">
        <v>194</v>
      </c>
      <c r="F4013">
        <v>0</v>
      </c>
      <c r="G4013" t="s">
        <v>189</v>
      </c>
      <c r="I4013">
        <f t="shared" si="434"/>
        <v>1</v>
      </c>
      <c r="J4013" t="str">
        <f t="shared" si="435"/>
        <v>OK</v>
      </c>
      <c r="K4013" t="str">
        <f t="shared" si="436"/>
        <v>Successful</v>
      </c>
      <c r="L4013" t="str">
        <f t="shared" si="437"/>
        <v>Balance Inquiry</v>
      </c>
      <c r="M4013" t="str">
        <f t="shared" si="438"/>
        <v>OK</v>
      </c>
      <c r="N4013" t="str">
        <f t="shared" si="439"/>
        <v>OK</v>
      </c>
      <c r="O4013" t="str">
        <f>_xlfn.XLOOKUP(B4013,'01_Raw_ATMs'!A:A,'01_Raw_ATMs'!A:A,"Not Found")</f>
        <v>ATM085</v>
      </c>
      <c r="P4013" t="str">
        <f t="shared" si="440"/>
        <v>Valid</v>
      </c>
    </row>
    <row r="4014" spans="1:16">
      <c r="A4014" t="s">
        <v>4208</v>
      </c>
      <c r="B4014" t="s">
        <v>149</v>
      </c>
      <c r="C4014" s="2">
        <v>45848</v>
      </c>
      <c r="D4014" s="3">
        <v>0.84065972222222218</v>
      </c>
      <c r="E4014" t="s">
        <v>211</v>
      </c>
      <c r="F4014">
        <v>0</v>
      </c>
      <c r="G4014" t="s">
        <v>189</v>
      </c>
      <c r="I4014">
        <f t="shared" si="434"/>
        <v>1</v>
      </c>
      <c r="J4014" t="str">
        <f t="shared" si="435"/>
        <v>OK</v>
      </c>
      <c r="K4014" t="str">
        <f t="shared" si="436"/>
        <v>Successful</v>
      </c>
      <c r="L4014" t="str">
        <f t="shared" si="437"/>
        <v>Mini Statement</v>
      </c>
      <c r="M4014" t="str">
        <f t="shared" si="438"/>
        <v>OK</v>
      </c>
      <c r="N4014" t="str">
        <f t="shared" si="439"/>
        <v>OK</v>
      </c>
      <c r="O4014" t="str">
        <f>_xlfn.XLOOKUP(B4014,'01_Raw_ATMs'!A:A,'01_Raw_ATMs'!A:A,"Not Found")</f>
        <v>ATM069</v>
      </c>
      <c r="P4014" t="str">
        <f t="shared" si="440"/>
        <v>Valid</v>
      </c>
    </row>
    <row r="4015" spans="1:16">
      <c r="A4015" t="s">
        <v>4209</v>
      </c>
      <c r="B4015" t="s">
        <v>7</v>
      </c>
      <c r="C4015" s="2">
        <v>45771</v>
      </c>
      <c r="D4015" s="3">
        <v>0.67309027777777775</v>
      </c>
      <c r="E4015" t="s">
        <v>33</v>
      </c>
      <c r="F4015">
        <v>500</v>
      </c>
      <c r="G4015" t="s">
        <v>189</v>
      </c>
      <c r="I4015">
        <f t="shared" si="434"/>
        <v>1</v>
      </c>
      <c r="J4015" t="str">
        <f t="shared" si="435"/>
        <v>OK</v>
      </c>
      <c r="K4015" t="str">
        <f t="shared" si="436"/>
        <v>Successful</v>
      </c>
      <c r="L4015" t="str">
        <f t="shared" si="437"/>
        <v>Withdrawal</v>
      </c>
      <c r="M4015" t="str">
        <f t="shared" si="438"/>
        <v>OK</v>
      </c>
      <c r="N4015" t="str">
        <f t="shared" si="439"/>
        <v>OK</v>
      </c>
      <c r="O4015" t="str">
        <f>_xlfn.XLOOKUP(B4015,'01_Raw_ATMs'!A:A,'01_Raw_ATMs'!A:A,"Not Found")</f>
        <v>ATM001</v>
      </c>
      <c r="P4015" t="str">
        <f t="shared" si="440"/>
        <v>Valid</v>
      </c>
    </row>
    <row r="4016" spans="1:16">
      <c r="A4016" t="s">
        <v>4210</v>
      </c>
      <c r="B4016" t="s">
        <v>146</v>
      </c>
      <c r="C4016" s="2">
        <v>46184</v>
      </c>
      <c r="D4016" s="3">
        <v>0.52414351851851848</v>
      </c>
      <c r="E4016" t="s">
        <v>33</v>
      </c>
      <c r="F4016">
        <v>4000</v>
      </c>
      <c r="G4016" t="s">
        <v>189</v>
      </c>
      <c r="I4016">
        <f t="shared" si="434"/>
        <v>1</v>
      </c>
      <c r="J4016" t="str">
        <f t="shared" si="435"/>
        <v>OK</v>
      </c>
      <c r="K4016" t="str">
        <f t="shared" si="436"/>
        <v>Successful</v>
      </c>
      <c r="L4016" t="str">
        <f t="shared" si="437"/>
        <v>Withdrawal</v>
      </c>
      <c r="M4016" t="str">
        <f t="shared" si="438"/>
        <v>OK</v>
      </c>
      <c r="N4016" t="str">
        <f t="shared" si="439"/>
        <v>OK</v>
      </c>
      <c r="O4016" t="str">
        <f>_xlfn.XLOOKUP(B4016,'01_Raw_ATMs'!A:A,'01_Raw_ATMs'!A:A,"Not Found")</f>
        <v>ATM066</v>
      </c>
      <c r="P4016" t="str">
        <f t="shared" si="440"/>
        <v>Valid</v>
      </c>
    </row>
    <row r="4017" spans="1:16">
      <c r="A4017" t="s">
        <v>4211</v>
      </c>
      <c r="B4017" t="s">
        <v>133</v>
      </c>
      <c r="C4017" s="2">
        <v>46165</v>
      </c>
      <c r="D4017" s="3">
        <v>0.69403935185185184</v>
      </c>
      <c r="E4017" t="s">
        <v>33</v>
      </c>
      <c r="F4017">
        <v>6000</v>
      </c>
      <c r="G4017" t="s">
        <v>189</v>
      </c>
      <c r="I4017">
        <f t="shared" si="434"/>
        <v>1</v>
      </c>
      <c r="J4017" t="str">
        <f t="shared" si="435"/>
        <v>OK</v>
      </c>
      <c r="K4017" t="str">
        <f t="shared" si="436"/>
        <v>Successful</v>
      </c>
      <c r="L4017" t="str">
        <f t="shared" si="437"/>
        <v>Withdrawal</v>
      </c>
      <c r="M4017" t="str">
        <f t="shared" si="438"/>
        <v>OK</v>
      </c>
      <c r="N4017" t="str">
        <f t="shared" si="439"/>
        <v>OK</v>
      </c>
      <c r="O4017" t="str">
        <f>_xlfn.XLOOKUP(B4017,'01_Raw_ATMs'!A:A,'01_Raw_ATMs'!A:A,"Not Found")</f>
        <v>ATM053</v>
      </c>
      <c r="P4017" t="str">
        <f t="shared" si="440"/>
        <v>Valid</v>
      </c>
    </row>
    <row r="4018" spans="1:16">
      <c r="A4018" t="s">
        <v>4212</v>
      </c>
      <c r="B4018" t="s">
        <v>115</v>
      </c>
      <c r="C4018" s="2">
        <v>45945</v>
      </c>
      <c r="D4018" s="3">
        <v>0.74555555555555553</v>
      </c>
      <c r="E4018" t="s">
        <v>33</v>
      </c>
      <c r="F4018">
        <v>1500</v>
      </c>
      <c r="G4018" t="s">
        <v>189</v>
      </c>
      <c r="I4018">
        <f t="shared" si="434"/>
        <v>1</v>
      </c>
      <c r="J4018" t="str">
        <f t="shared" si="435"/>
        <v>OK</v>
      </c>
      <c r="K4018" t="str">
        <f t="shared" si="436"/>
        <v>Successful</v>
      </c>
      <c r="L4018" t="str">
        <f t="shared" si="437"/>
        <v>Withdrawal</v>
      </c>
      <c r="M4018" t="str">
        <f t="shared" si="438"/>
        <v>OK</v>
      </c>
      <c r="N4018" t="str">
        <f t="shared" si="439"/>
        <v>OK</v>
      </c>
      <c r="O4018" t="str">
        <f>_xlfn.XLOOKUP(B4018,'01_Raw_ATMs'!A:A,'01_Raw_ATMs'!A:A,"Not Found")</f>
        <v>ATM035</v>
      </c>
      <c r="P4018" t="str">
        <f t="shared" si="440"/>
        <v>Valid</v>
      </c>
    </row>
    <row r="4019" spans="1:16">
      <c r="A4019" t="s">
        <v>4213</v>
      </c>
      <c r="B4019" t="s">
        <v>126</v>
      </c>
      <c r="C4019" s="2">
        <v>45863</v>
      </c>
      <c r="D4019" s="3">
        <v>0.27106481481481481</v>
      </c>
      <c r="E4019" t="s">
        <v>211</v>
      </c>
      <c r="F4019">
        <v>0</v>
      </c>
      <c r="G4019" t="s">
        <v>189</v>
      </c>
      <c r="I4019">
        <f t="shared" si="434"/>
        <v>1</v>
      </c>
      <c r="J4019" t="str">
        <f t="shared" si="435"/>
        <v>OK</v>
      </c>
      <c r="K4019" t="str">
        <f t="shared" si="436"/>
        <v>Successful</v>
      </c>
      <c r="L4019" t="str">
        <f t="shared" si="437"/>
        <v>Mini Statement</v>
      </c>
      <c r="M4019" t="str">
        <f t="shared" si="438"/>
        <v>OK</v>
      </c>
      <c r="N4019" t="str">
        <f t="shared" si="439"/>
        <v>OK</v>
      </c>
      <c r="O4019" t="str">
        <f>_xlfn.XLOOKUP(B4019,'01_Raw_ATMs'!A:A,'01_Raw_ATMs'!A:A,"Not Found")</f>
        <v>ATM046</v>
      </c>
      <c r="P4019" t="str">
        <f t="shared" si="440"/>
        <v>Valid</v>
      </c>
    </row>
    <row r="4020" spans="1:16">
      <c r="A4020" t="s">
        <v>4214</v>
      </c>
      <c r="B4020" t="s">
        <v>171</v>
      </c>
      <c r="C4020" s="2">
        <v>45995</v>
      </c>
      <c r="D4020" s="3">
        <v>0.71596064814814819</v>
      </c>
      <c r="E4020" t="s">
        <v>33</v>
      </c>
      <c r="F4020">
        <v>8000</v>
      </c>
      <c r="G4020" t="s">
        <v>189</v>
      </c>
      <c r="I4020">
        <f t="shared" si="434"/>
        <v>1</v>
      </c>
      <c r="J4020" t="str">
        <f t="shared" si="435"/>
        <v>OK</v>
      </c>
      <c r="K4020" t="str">
        <f t="shared" si="436"/>
        <v>Successful</v>
      </c>
      <c r="L4020" t="str">
        <f t="shared" si="437"/>
        <v>Withdrawal</v>
      </c>
      <c r="M4020" t="str">
        <f t="shared" si="438"/>
        <v>OK</v>
      </c>
      <c r="N4020" t="str">
        <f t="shared" si="439"/>
        <v>OK</v>
      </c>
      <c r="O4020" t="str">
        <f>_xlfn.XLOOKUP(B4020,'01_Raw_ATMs'!A:A,'01_Raw_ATMs'!A:A,"Not Found")</f>
        <v>ATM091</v>
      </c>
      <c r="P4020" t="str">
        <f t="shared" si="440"/>
        <v>Valid</v>
      </c>
    </row>
    <row r="4021" spans="1:16">
      <c r="A4021" t="s">
        <v>4215</v>
      </c>
      <c r="B4021" t="s">
        <v>149</v>
      </c>
      <c r="C4021" s="2">
        <v>46126</v>
      </c>
      <c r="D4021" s="3">
        <v>0.92063657407407407</v>
      </c>
      <c r="E4021" t="s">
        <v>33</v>
      </c>
      <c r="F4021">
        <v>10000</v>
      </c>
      <c r="G4021" t="s">
        <v>189</v>
      </c>
      <c r="I4021">
        <f t="shared" si="434"/>
        <v>1</v>
      </c>
      <c r="J4021" t="str">
        <f t="shared" si="435"/>
        <v>OK</v>
      </c>
      <c r="K4021" t="str">
        <f t="shared" si="436"/>
        <v>Successful</v>
      </c>
      <c r="L4021" t="str">
        <f t="shared" si="437"/>
        <v>Withdrawal</v>
      </c>
      <c r="M4021" t="str">
        <f t="shared" si="438"/>
        <v>OK</v>
      </c>
      <c r="N4021" t="str">
        <f t="shared" si="439"/>
        <v>OK</v>
      </c>
      <c r="O4021" t="str">
        <f>_xlfn.XLOOKUP(B4021,'01_Raw_ATMs'!A:A,'01_Raw_ATMs'!A:A,"Not Found")</f>
        <v>ATM069</v>
      </c>
      <c r="P4021" t="str">
        <f t="shared" si="440"/>
        <v>Valid</v>
      </c>
    </row>
    <row r="4022" spans="1:16">
      <c r="A4022" t="s">
        <v>4216</v>
      </c>
      <c r="B4022" t="s">
        <v>148</v>
      </c>
      <c r="C4022" s="2">
        <v>46053</v>
      </c>
      <c r="D4022" s="3">
        <v>0.79108796296296291</v>
      </c>
      <c r="E4022" t="s">
        <v>33</v>
      </c>
      <c r="F4022">
        <v>3000</v>
      </c>
      <c r="G4022" t="s">
        <v>189</v>
      </c>
      <c r="I4022">
        <f t="shared" si="434"/>
        <v>1</v>
      </c>
      <c r="J4022" t="str">
        <f t="shared" si="435"/>
        <v>OK</v>
      </c>
      <c r="K4022" t="str">
        <f t="shared" si="436"/>
        <v>Successful</v>
      </c>
      <c r="L4022" t="str">
        <f t="shared" si="437"/>
        <v>Withdrawal</v>
      </c>
      <c r="M4022" t="str">
        <f t="shared" si="438"/>
        <v>OK</v>
      </c>
      <c r="N4022" t="str">
        <f t="shared" si="439"/>
        <v>OK</v>
      </c>
      <c r="O4022" t="str">
        <f>_xlfn.XLOOKUP(B4022,'01_Raw_ATMs'!A:A,'01_Raw_ATMs'!A:A,"Not Found")</f>
        <v>ATM068</v>
      </c>
      <c r="P4022" t="str">
        <f t="shared" si="440"/>
        <v>Valid</v>
      </c>
    </row>
    <row r="4023" spans="1:16">
      <c r="A4023" t="s">
        <v>4217</v>
      </c>
      <c r="B4023" t="s">
        <v>176</v>
      </c>
      <c r="C4023" s="2">
        <v>45778</v>
      </c>
      <c r="D4023" s="3">
        <v>0.81910879629629629</v>
      </c>
      <c r="E4023" t="s">
        <v>33</v>
      </c>
      <c r="F4023">
        <v>3000</v>
      </c>
      <c r="G4023" t="s">
        <v>189</v>
      </c>
      <c r="I4023">
        <f t="shared" si="434"/>
        <v>1</v>
      </c>
      <c r="J4023" t="str">
        <f t="shared" si="435"/>
        <v>OK</v>
      </c>
      <c r="K4023" t="str">
        <f t="shared" si="436"/>
        <v>Successful</v>
      </c>
      <c r="L4023" t="str">
        <f t="shared" si="437"/>
        <v>Withdrawal</v>
      </c>
      <c r="M4023" t="str">
        <f t="shared" si="438"/>
        <v>OK</v>
      </c>
      <c r="N4023" t="str">
        <f t="shared" si="439"/>
        <v>OK</v>
      </c>
      <c r="O4023" t="str">
        <f>_xlfn.XLOOKUP(B4023,'01_Raw_ATMs'!A:A,'01_Raw_ATMs'!A:A,"Not Found")</f>
        <v>ATM096</v>
      </c>
      <c r="P4023" t="str">
        <f t="shared" si="440"/>
        <v>Valid</v>
      </c>
    </row>
    <row r="4024" spans="1:16">
      <c r="A4024" t="s">
        <v>4218</v>
      </c>
      <c r="B4024" t="s">
        <v>159</v>
      </c>
      <c r="C4024" s="2">
        <v>46074</v>
      </c>
      <c r="D4024" s="3">
        <v>0.55560185185185185</v>
      </c>
      <c r="E4024" t="s">
        <v>194</v>
      </c>
      <c r="F4024">
        <v>0</v>
      </c>
      <c r="G4024" t="s">
        <v>189</v>
      </c>
      <c r="I4024">
        <f t="shared" si="434"/>
        <v>1</v>
      </c>
      <c r="J4024" t="str">
        <f t="shared" si="435"/>
        <v>OK</v>
      </c>
      <c r="K4024" t="str">
        <f t="shared" si="436"/>
        <v>Successful</v>
      </c>
      <c r="L4024" t="str">
        <f t="shared" si="437"/>
        <v>Balance Inquiry</v>
      </c>
      <c r="M4024" t="str">
        <f t="shared" si="438"/>
        <v>OK</v>
      </c>
      <c r="N4024" t="str">
        <f t="shared" si="439"/>
        <v>OK</v>
      </c>
      <c r="O4024" t="str">
        <f>_xlfn.XLOOKUP(B4024,'01_Raw_ATMs'!A:A,'01_Raw_ATMs'!A:A,"Not Found")</f>
        <v>ATM079</v>
      </c>
      <c r="P4024" t="str">
        <f t="shared" si="440"/>
        <v>Valid</v>
      </c>
    </row>
    <row r="4025" spans="1:16">
      <c r="A4025" t="s">
        <v>4219</v>
      </c>
      <c r="B4025" t="s">
        <v>136</v>
      </c>
      <c r="C4025" s="2">
        <v>45976</v>
      </c>
      <c r="D4025" s="3">
        <v>0.86070601851851847</v>
      </c>
      <c r="E4025" t="s">
        <v>33</v>
      </c>
      <c r="F4025">
        <v>8000</v>
      </c>
      <c r="G4025" t="s">
        <v>189</v>
      </c>
      <c r="I4025">
        <f t="shared" si="434"/>
        <v>1</v>
      </c>
      <c r="J4025" t="str">
        <f t="shared" si="435"/>
        <v>OK</v>
      </c>
      <c r="K4025" t="str">
        <f t="shared" si="436"/>
        <v>Successful</v>
      </c>
      <c r="L4025" t="str">
        <f t="shared" si="437"/>
        <v>Withdrawal</v>
      </c>
      <c r="M4025" t="str">
        <f t="shared" si="438"/>
        <v>OK</v>
      </c>
      <c r="N4025" t="str">
        <f t="shared" si="439"/>
        <v>OK</v>
      </c>
      <c r="O4025" t="str">
        <f>_xlfn.XLOOKUP(B4025,'01_Raw_ATMs'!A:A,'01_Raw_ATMs'!A:A,"Not Found")</f>
        <v>ATM056</v>
      </c>
      <c r="P4025" t="str">
        <f t="shared" si="440"/>
        <v>Valid</v>
      </c>
    </row>
    <row r="4026" spans="1:16">
      <c r="A4026" t="s">
        <v>4220</v>
      </c>
      <c r="B4026" t="s">
        <v>173</v>
      </c>
      <c r="C4026" s="2">
        <v>45666</v>
      </c>
      <c r="D4026" s="3">
        <v>0.87749999999999995</v>
      </c>
      <c r="E4026" t="s">
        <v>261</v>
      </c>
      <c r="F4026">
        <v>5000</v>
      </c>
      <c r="G4026" t="s">
        <v>189</v>
      </c>
      <c r="I4026">
        <f t="shared" si="434"/>
        <v>1</v>
      </c>
      <c r="J4026" t="str">
        <f t="shared" si="435"/>
        <v>OK</v>
      </c>
      <c r="K4026" t="str">
        <f t="shared" si="436"/>
        <v>Successful</v>
      </c>
      <c r="L4026" t="str">
        <f t="shared" si="437"/>
        <v>Cash Deposit</v>
      </c>
      <c r="M4026" t="str">
        <f t="shared" si="438"/>
        <v>OK</v>
      </c>
      <c r="N4026" t="str">
        <f t="shared" si="439"/>
        <v>OK</v>
      </c>
      <c r="O4026" t="str">
        <f>_xlfn.XLOOKUP(B4026,'01_Raw_ATMs'!A:A,'01_Raw_ATMs'!A:A,"Not Found")</f>
        <v>ATM093</v>
      </c>
      <c r="P4026" t="str">
        <f t="shared" si="440"/>
        <v>Valid</v>
      </c>
    </row>
    <row r="4027" spans="1:16">
      <c r="A4027" t="s">
        <v>4221</v>
      </c>
      <c r="B4027" t="s">
        <v>103</v>
      </c>
      <c r="C4027" s="2">
        <v>45720</v>
      </c>
      <c r="D4027" s="3">
        <v>0.80960648148148151</v>
      </c>
      <c r="E4027" t="s">
        <v>33</v>
      </c>
      <c r="F4027">
        <v>500</v>
      </c>
      <c r="G4027" t="s">
        <v>189</v>
      </c>
      <c r="I4027">
        <f t="shared" si="434"/>
        <v>1</v>
      </c>
      <c r="J4027" t="str">
        <f t="shared" si="435"/>
        <v>OK</v>
      </c>
      <c r="K4027" t="str">
        <f t="shared" si="436"/>
        <v>Successful</v>
      </c>
      <c r="L4027" t="str">
        <f t="shared" si="437"/>
        <v>Withdrawal</v>
      </c>
      <c r="M4027" t="str">
        <f t="shared" si="438"/>
        <v>OK</v>
      </c>
      <c r="N4027" t="str">
        <f t="shared" si="439"/>
        <v>OK</v>
      </c>
      <c r="O4027" t="str">
        <f>_xlfn.XLOOKUP(B4027,'01_Raw_ATMs'!A:A,'01_Raw_ATMs'!A:A,"Not Found")</f>
        <v>ATM024</v>
      </c>
      <c r="P4027" t="str">
        <f t="shared" si="440"/>
        <v>Valid</v>
      </c>
    </row>
    <row r="4028" spans="1:16">
      <c r="A4028" t="s">
        <v>4222</v>
      </c>
      <c r="B4028" t="s">
        <v>175</v>
      </c>
      <c r="C4028" s="2">
        <v>45993</v>
      </c>
      <c r="D4028" s="3">
        <v>0.73726851851851849</v>
      </c>
      <c r="E4028" t="s">
        <v>33</v>
      </c>
      <c r="F4028">
        <v>2500</v>
      </c>
      <c r="G4028" t="s">
        <v>189</v>
      </c>
      <c r="I4028">
        <f t="shared" si="434"/>
        <v>1</v>
      </c>
      <c r="J4028" t="str">
        <f t="shared" si="435"/>
        <v>OK</v>
      </c>
      <c r="K4028" t="str">
        <f t="shared" si="436"/>
        <v>Successful</v>
      </c>
      <c r="L4028" t="str">
        <f t="shared" si="437"/>
        <v>Withdrawal</v>
      </c>
      <c r="M4028" t="str">
        <f t="shared" si="438"/>
        <v>OK</v>
      </c>
      <c r="N4028" t="str">
        <f t="shared" si="439"/>
        <v>OK</v>
      </c>
      <c r="O4028" t="str">
        <f>_xlfn.XLOOKUP(B4028,'01_Raw_ATMs'!A:A,'01_Raw_ATMs'!A:A,"Not Found")</f>
        <v>ATM095</v>
      </c>
      <c r="P4028" t="str">
        <f t="shared" si="440"/>
        <v>Valid</v>
      </c>
    </row>
    <row r="4029" spans="1:16">
      <c r="A4029" t="s">
        <v>4223</v>
      </c>
      <c r="B4029" t="s">
        <v>148</v>
      </c>
      <c r="C4029" s="2">
        <v>45945</v>
      </c>
      <c r="D4029" s="3">
        <v>0.82693287037037033</v>
      </c>
      <c r="E4029" t="s">
        <v>33</v>
      </c>
      <c r="F4029">
        <v>10000</v>
      </c>
      <c r="G4029" t="s">
        <v>189</v>
      </c>
      <c r="I4029">
        <f t="shared" si="434"/>
        <v>1</v>
      </c>
      <c r="J4029" t="str">
        <f t="shared" si="435"/>
        <v>OK</v>
      </c>
      <c r="K4029" t="str">
        <f t="shared" si="436"/>
        <v>Successful</v>
      </c>
      <c r="L4029" t="str">
        <f t="shared" si="437"/>
        <v>Withdrawal</v>
      </c>
      <c r="M4029" t="str">
        <f t="shared" si="438"/>
        <v>OK</v>
      </c>
      <c r="N4029" t="str">
        <f t="shared" si="439"/>
        <v>OK</v>
      </c>
      <c r="O4029" t="str">
        <f>_xlfn.XLOOKUP(B4029,'01_Raw_ATMs'!A:A,'01_Raw_ATMs'!A:A,"Not Found")</f>
        <v>ATM068</v>
      </c>
      <c r="P4029" t="str">
        <f t="shared" si="440"/>
        <v>Valid</v>
      </c>
    </row>
    <row r="4030" spans="1:16">
      <c r="A4030" t="s">
        <v>4224</v>
      </c>
      <c r="B4030" t="s">
        <v>142</v>
      </c>
      <c r="C4030" s="2">
        <v>46048</v>
      </c>
      <c r="D4030" s="3">
        <v>0.58583333333333332</v>
      </c>
      <c r="E4030" t="s">
        <v>33</v>
      </c>
      <c r="F4030">
        <v>2500</v>
      </c>
      <c r="G4030" t="s">
        <v>189</v>
      </c>
      <c r="I4030">
        <f t="shared" si="434"/>
        <v>1</v>
      </c>
      <c r="J4030" t="str">
        <f t="shared" si="435"/>
        <v>OK</v>
      </c>
      <c r="K4030" t="str">
        <f t="shared" si="436"/>
        <v>Successful</v>
      </c>
      <c r="L4030" t="str">
        <f t="shared" si="437"/>
        <v>Withdrawal</v>
      </c>
      <c r="M4030" t="str">
        <f t="shared" si="438"/>
        <v>OK</v>
      </c>
      <c r="N4030" t="str">
        <f t="shared" si="439"/>
        <v>OK</v>
      </c>
      <c r="O4030" t="str">
        <f>_xlfn.XLOOKUP(B4030,'01_Raw_ATMs'!A:A,'01_Raw_ATMs'!A:A,"Not Found")</f>
        <v>ATM062</v>
      </c>
      <c r="P4030" t="str">
        <f t="shared" si="440"/>
        <v>Valid</v>
      </c>
    </row>
    <row r="4031" spans="1:16">
      <c r="A4031" t="s">
        <v>4225</v>
      </c>
      <c r="B4031" t="s">
        <v>169</v>
      </c>
      <c r="C4031" s="2">
        <v>45708</v>
      </c>
      <c r="D4031" s="3">
        <v>0.95254629629629628</v>
      </c>
      <c r="E4031" t="s">
        <v>211</v>
      </c>
      <c r="F4031">
        <v>0</v>
      </c>
      <c r="G4031" t="s">
        <v>214</v>
      </c>
      <c r="H4031" t="s">
        <v>42</v>
      </c>
      <c r="I4031">
        <f t="shared" si="434"/>
        <v>1</v>
      </c>
      <c r="J4031" t="str">
        <f t="shared" si="435"/>
        <v>OK</v>
      </c>
      <c r="K4031" t="str">
        <f t="shared" si="436"/>
        <v>Failed</v>
      </c>
      <c r="L4031" t="str">
        <f t="shared" si="437"/>
        <v>Mini Statement</v>
      </c>
      <c r="M4031" t="str">
        <f t="shared" si="438"/>
        <v>OK</v>
      </c>
      <c r="N4031" t="str">
        <f t="shared" si="439"/>
        <v>OK</v>
      </c>
      <c r="O4031" t="str">
        <f>_xlfn.XLOOKUP(B4031,'01_Raw_ATMs'!A:A,'01_Raw_ATMs'!A:A,"Not Found")</f>
        <v>ATM089</v>
      </c>
      <c r="P4031" t="str">
        <f t="shared" si="440"/>
        <v>Valid</v>
      </c>
    </row>
    <row r="4032" spans="1:16">
      <c r="A4032" t="s">
        <v>4226</v>
      </c>
      <c r="B4032" t="s">
        <v>71</v>
      </c>
      <c r="C4032" s="2">
        <v>45866</v>
      </c>
      <c r="D4032" s="3">
        <v>0.34693287037037029</v>
      </c>
      <c r="E4032" t="s">
        <v>33</v>
      </c>
      <c r="F4032">
        <v>3000</v>
      </c>
      <c r="G4032" t="s">
        <v>189</v>
      </c>
      <c r="I4032">
        <f t="shared" si="434"/>
        <v>1</v>
      </c>
      <c r="J4032" t="str">
        <f t="shared" si="435"/>
        <v>OK</v>
      </c>
      <c r="K4032" t="str">
        <f t="shared" si="436"/>
        <v>Successful</v>
      </c>
      <c r="L4032" t="str">
        <f t="shared" si="437"/>
        <v>Withdrawal</v>
      </c>
      <c r="M4032" t="str">
        <f t="shared" si="438"/>
        <v>OK</v>
      </c>
      <c r="N4032" t="str">
        <f t="shared" si="439"/>
        <v>OK</v>
      </c>
      <c r="O4032" t="str">
        <f>_xlfn.XLOOKUP(B4032,'01_Raw_ATMs'!A:A,'01_Raw_ATMs'!A:A,"Not Found")</f>
        <v>ATM002</v>
      </c>
      <c r="P4032" t="str">
        <f t="shared" si="440"/>
        <v>Valid</v>
      </c>
    </row>
    <row r="4033" spans="1:16">
      <c r="A4033" t="s">
        <v>4227</v>
      </c>
      <c r="B4033" t="s">
        <v>137</v>
      </c>
      <c r="C4033" s="2">
        <v>45905</v>
      </c>
      <c r="D4033" s="3">
        <v>0.5809375</v>
      </c>
      <c r="E4033" t="s">
        <v>33</v>
      </c>
      <c r="F4033">
        <v>5000</v>
      </c>
      <c r="G4033" t="s">
        <v>189</v>
      </c>
      <c r="I4033">
        <f t="shared" si="434"/>
        <v>1</v>
      </c>
      <c r="J4033" t="str">
        <f t="shared" si="435"/>
        <v>OK</v>
      </c>
      <c r="K4033" t="str">
        <f t="shared" si="436"/>
        <v>Successful</v>
      </c>
      <c r="L4033" t="str">
        <f t="shared" si="437"/>
        <v>Withdrawal</v>
      </c>
      <c r="M4033" t="str">
        <f t="shared" si="438"/>
        <v>OK</v>
      </c>
      <c r="N4033" t="str">
        <f t="shared" si="439"/>
        <v>OK</v>
      </c>
      <c r="O4033" t="str">
        <f>_xlfn.XLOOKUP(B4033,'01_Raw_ATMs'!A:A,'01_Raw_ATMs'!A:A,"Not Found")</f>
        <v>ATM057</v>
      </c>
      <c r="P4033" t="str">
        <f t="shared" si="440"/>
        <v>Valid</v>
      </c>
    </row>
    <row r="4034" spans="1:16">
      <c r="A4034" t="s">
        <v>4228</v>
      </c>
      <c r="B4034" t="s">
        <v>125</v>
      </c>
      <c r="C4034" s="2">
        <v>45992</v>
      </c>
      <c r="D4034" s="3">
        <v>0.43537037037037041</v>
      </c>
      <c r="E4034" t="s">
        <v>33</v>
      </c>
      <c r="F4034">
        <v>2000</v>
      </c>
      <c r="G4034" t="s">
        <v>189</v>
      </c>
      <c r="I4034">
        <f t="shared" si="434"/>
        <v>1</v>
      </c>
      <c r="J4034" t="str">
        <f t="shared" si="435"/>
        <v>OK</v>
      </c>
      <c r="K4034" t="str">
        <f t="shared" si="436"/>
        <v>Successful</v>
      </c>
      <c r="L4034" t="str">
        <f t="shared" si="437"/>
        <v>Withdrawal</v>
      </c>
      <c r="M4034" t="str">
        <f t="shared" si="438"/>
        <v>OK</v>
      </c>
      <c r="N4034" t="str">
        <f t="shared" si="439"/>
        <v>OK</v>
      </c>
      <c r="O4034" t="str">
        <f>_xlfn.XLOOKUP(B4034,'01_Raw_ATMs'!A:A,'01_Raw_ATMs'!A:A,"Not Found")</f>
        <v>ATM045</v>
      </c>
      <c r="P4034" t="str">
        <f t="shared" si="440"/>
        <v>Valid</v>
      </c>
    </row>
    <row r="4035" spans="1:16">
      <c r="A4035" t="s">
        <v>4229</v>
      </c>
      <c r="B4035" t="s">
        <v>131</v>
      </c>
      <c r="C4035" s="2">
        <v>45699</v>
      </c>
      <c r="D4035" s="3">
        <v>0.72744212962962962</v>
      </c>
      <c r="E4035" t="s">
        <v>194</v>
      </c>
      <c r="F4035">
        <v>0</v>
      </c>
      <c r="G4035" t="s">
        <v>189</v>
      </c>
      <c r="I4035">
        <f t="shared" ref="I4035:I4098" si="441">COUNTIF($A:$A,A4035)</f>
        <v>1</v>
      </c>
      <c r="J4035" t="str">
        <f t="shared" ref="J4035:J4098" si="442">IF(AND(TRIM(G4035)="Failed",H4035=""),"Problem","OK")</f>
        <v>OK</v>
      </c>
      <c r="K4035" t="str">
        <f t="shared" ref="K4035:K4098" si="443">PROPER(TRIM(G4035))</f>
        <v>Successful</v>
      </c>
      <c r="L4035" t="str">
        <f t="shared" ref="L4035:L4098" si="444">PROPER(TRIM(E4035))</f>
        <v>Balance Inquiry</v>
      </c>
      <c r="M4035" t="str">
        <f t="shared" ref="M4035:M4098" si="445">IF(OR(E4035="Withdrawal",E4035="Cash Deposit"),IF(F4035&gt;0,"OK","Problem"),IF(F4035=0,"OK","Problem"))</f>
        <v>OK</v>
      </c>
      <c r="N4035" t="str">
        <f t="shared" ref="N4035:N4098" si="446">IF(AND(C4035&gt;=DATE(2025,1,1),C4035&lt;=DATE(2026,6,30)),"OK","Problem")</f>
        <v>OK</v>
      </c>
      <c r="O4035" t="str">
        <f>_xlfn.XLOOKUP(B4035,'01_Raw_ATMs'!A:A,'01_Raw_ATMs'!A:A,"Not Found")</f>
        <v>ATM051</v>
      </c>
      <c r="P4035" t="str">
        <f t="shared" ref="P4035:P4098" si="447">IF(B4035="","Missing ATM_ID","Valid")</f>
        <v>Valid</v>
      </c>
    </row>
    <row r="4036" spans="1:16">
      <c r="A4036" t="s">
        <v>4230</v>
      </c>
      <c r="B4036" t="s">
        <v>132</v>
      </c>
      <c r="C4036" s="2">
        <v>45799</v>
      </c>
      <c r="D4036" s="3">
        <v>0.66921296296296295</v>
      </c>
      <c r="E4036" t="s">
        <v>33</v>
      </c>
      <c r="F4036">
        <v>2000</v>
      </c>
      <c r="G4036" t="s">
        <v>189</v>
      </c>
      <c r="I4036">
        <f t="shared" si="441"/>
        <v>1</v>
      </c>
      <c r="J4036" t="str">
        <f t="shared" si="442"/>
        <v>OK</v>
      </c>
      <c r="K4036" t="str">
        <f t="shared" si="443"/>
        <v>Successful</v>
      </c>
      <c r="L4036" t="str">
        <f t="shared" si="444"/>
        <v>Withdrawal</v>
      </c>
      <c r="M4036" t="str">
        <f t="shared" si="445"/>
        <v>OK</v>
      </c>
      <c r="N4036" t="str">
        <f t="shared" si="446"/>
        <v>OK</v>
      </c>
      <c r="O4036" t="str">
        <f>_xlfn.XLOOKUP(B4036,'01_Raw_ATMs'!A:A,'01_Raw_ATMs'!A:A,"Not Found")</f>
        <v>ATM052</v>
      </c>
      <c r="P4036" t="str">
        <f t="shared" si="447"/>
        <v>Valid</v>
      </c>
    </row>
    <row r="4037" spans="1:16">
      <c r="A4037" t="s">
        <v>4231</v>
      </c>
      <c r="B4037" t="s">
        <v>170</v>
      </c>
      <c r="C4037" s="2">
        <v>45964</v>
      </c>
      <c r="D4037" s="3">
        <v>0.71118055555555559</v>
      </c>
      <c r="E4037" t="s">
        <v>33</v>
      </c>
      <c r="F4037">
        <v>1500</v>
      </c>
      <c r="G4037" t="s">
        <v>189</v>
      </c>
      <c r="I4037">
        <f t="shared" si="441"/>
        <v>1</v>
      </c>
      <c r="J4037" t="str">
        <f t="shared" si="442"/>
        <v>OK</v>
      </c>
      <c r="K4037" t="str">
        <f t="shared" si="443"/>
        <v>Successful</v>
      </c>
      <c r="L4037" t="str">
        <f t="shared" si="444"/>
        <v>Withdrawal</v>
      </c>
      <c r="M4037" t="str">
        <f t="shared" si="445"/>
        <v>OK</v>
      </c>
      <c r="N4037" t="str">
        <f t="shared" si="446"/>
        <v>OK</v>
      </c>
      <c r="O4037" t="str">
        <f>_xlfn.XLOOKUP(B4037,'01_Raw_ATMs'!A:A,'01_Raw_ATMs'!A:A,"Not Found")</f>
        <v>ATM090</v>
      </c>
      <c r="P4037" t="str">
        <f t="shared" si="447"/>
        <v>Valid</v>
      </c>
    </row>
    <row r="4038" spans="1:16">
      <c r="A4038" t="s">
        <v>4232</v>
      </c>
      <c r="B4038" t="s">
        <v>125</v>
      </c>
      <c r="C4038" s="2">
        <v>46076</v>
      </c>
      <c r="D4038" s="3">
        <v>0.65346064814814819</v>
      </c>
      <c r="E4038" t="s">
        <v>33</v>
      </c>
      <c r="F4038">
        <v>6000</v>
      </c>
      <c r="G4038" t="s">
        <v>189</v>
      </c>
      <c r="I4038">
        <f t="shared" si="441"/>
        <v>1</v>
      </c>
      <c r="J4038" t="str">
        <f t="shared" si="442"/>
        <v>OK</v>
      </c>
      <c r="K4038" t="str">
        <f t="shared" si="443"/>
        <v>Successful</v>
      </c>
      <c r="L4038" t="str">
        <f t="shared" si="444"/>
        <v>Withdrawal</v>
      </c>
      <c r="M4038" t="str">
        <f t="shared" si="445"/>
        <v>OK</v>
      </c>
      <c r="N4038" t="str">
        <f t="shared" si="446"/>
        <v>OK</v>
      </c>
      <c r="O4038" t="str">
        <f>_xlfn.XLOOKUP(B4038,'01_Raw_ATMs'!A:A,'01_Raw_ATMs'!A:A,"Not Found")</f>
        <v>ATM045</v>
      </c>
      <c r="P4038" t="str">
        <f t="shared" si="447"/>
        <v>Valid</v>
      </c>
    </row>
    <row r="4039" spans="1:16">
      <c r="A4039" t="s">
        <v>4233</v>
      </c>
      <c r="B4039" t="s">
        <v>79</v>
      </c>
      <c r="C4039" s="2">
        <v>45832</v>
      </c>
      <c r="D4039" s="3">
        <v>0.99787037037037041</v>
      </c>
      <c r="E4039" t="s">
        <v>211</v>
      </c>
      <c r="F4039">
        <v>0</v>
      </c>
      <c r="G4039" t="s">
        <v>214</v>
      </c>
      <c r="H4039" t="s">
        <v>1215</v>
      </c>
      <c r="I4039">
        <f t="shared" si="441"/>
        <v>1</v>
      </c>
      <c r="J4039" t="str">
        <f t="shared" si="442"/>
        <v>OK</v>
      </c>
      <c r="K4039" t="str">
        <f t="shared" si="443"/>
        <v>Failed</v>
      </c>
      <c r="L4039" t="str">
        <f t="shared" si="444"/>
        <v>Mini Statement</v>
      </c>
      <c r="M4039" t="str">
        <f t="shared" si="445"/>
        <v>OK</v>
      </c>
      <c r="N4039" t="str">
        <f t="shared" si="446"/>
        <v>OK</v>
      </c>
      <c r="O4039" t="str">
        <f>_xlfn.XLOOKUP(B4039,'01_Raw_ATMs'!A:A,'01_Raw_ATMs'!A:A,"Not Found")</f>
        <v>ATM006</v>
      </c>
      <c r="P4039" t="str">
        <f t="shared" si="447"/>
        <v>Valid</v>
      </c>
    </row>
    <row r="4040" spans="1:16">
      <c r="A4040" t="s">
        <v>4234</v>
      </c>
      <c r="B4040" t="s">
        <v>152</v>
      </c>
      <c r="C4040" s="2">
        <v>45909</v>
      </c>
      <c r="D4040" s="3">
        <v>0.86355324074074069</v>
      </c>
      <c r="E4040" t="s">
        <v>33</v>
      </c>
      <c r="F4040">
        <v>3000</v>
      </c>
      <c r="G4040" t="s">
        <v>189</v>
      </c>
      <c r="I4040">
        <f t="shared" si="441"/>
        <v>1</v>
      </c>
      <c r="J4040" t="str">
        <f t="shared" si="442"/>
        <v>OK</v>
      </c>
      <c r="K4040" t="str">
        <f t="shared" si="443"/>
        <v>Successful</v>
      </c>
      <c r="L4040" t="str">
        <f t="shared" si="444"/>
        <v>Withdrawal</v>
      </c>
      <c r="M4040" t="str">
        <f t="shared" si="445"/>
        <v>OK</v>
      </c>
      <c r="N4040" t="str">
        <f t="shared" si="446"/>
        <v>OK</v>
      </c>
      <c r="O4040" t="str">
        <f>_xlfn.XLOOKUP(B4040,'01_Raw_ATMs'!A:A,'01_Raw_ATMs'!A:A,"Not Found")</f>
        <v>ATM072</v>
      </c>
      <c r="P4040" t="str">
        <f t="shared" si="447"/>
        <v>Valid</v>
      </c>
    </row>
    <row r="4041" spans="1:16">
      <c r="A4041" t="s">
        <v>4235</v>
      </c>
      <c r="B4041" t="s">
        <v>89</v>
      </c>
      <c r="C4041" s="2">
        <v>45820</v>
      </c>
      <c r="D4041" s="3">
        <v>0.55990740740740741</v>
      </c>
      <c r="E4041" t="s">
        <v>33</v>
      </c>
      <c r="F4041">
        <v>8000</v>
      </c>
      <c r="G4041" t="s">
        <v>189</v>
      </c>
      <c r="I4041">
        <f t="shared" si="441"/>
        <v>1</v>
      </c>
      <c r="J4041" t="str">
        <f t="shared" si="442"/>
        <v>OK</v>
      </c>
      <c r="K4041" t="str">
        <f t="shared" si="443"/>
        <v>Successful</v>
      </c>
      <c r="L4041" t="str">
        <f t="shared" si="444"/>
        <v>Withdrawal</v>
      </c>
      <c r="M4041" t="str">
        <f t="shared" si="445"/>
        <v>OK</v>
      </c>
      <c r="N4041" t="str">
        <f t="shared" si="446"/>
        <v>OK</v>
      </c>
      <c r="O4041" t="str">
        <f>_xlfn.XLOOKUP(B4041,'01_Raw_ATMs'!A:A,'01_Raw_ATMs'!A:A,"Not Found")</f>
        <v>ATM012</v>
      </c>
      <c r="P4041" t="str">
        <f t="shared" si="447"/>
        <v>Valid</v>
      </c>
    </row>
    <row r="4042" spans="1:16">
      <c r="A4042" t="s">
        <v>4236</v>
      </c>
      <c r="B4042" t="s">
        <v>142</v>
      </c>
      <c r="C4042" s="2">
        <v>46182</v>
      </c>
      <c r="D4042" s="3">
        <v>0.44959490740740737</v>
      </c>
      <c r="E4042" t="s">
        <v>33</v>
      </c>
      <c r="F4042">
        <v>6000</v>
      </c>
      <c r="G4042" t="s">
        <v>189</v>
      </c>
      <c r="I4042">
        <f t="shared" si="441"/>
        <v>1</v>
      </c>
      <c r="J4042" t="str">
        <f t="shared" si="442"/>
        <v>OK</v>
      </c>
      <c r="K4042" t="str">
        <f t="shared" si="443"/>
        <v>Successful</v>
      </c>
      <c r="L4042" t="str">
        <f t="shared" si="444"/>
        <v>Withdrawal</v>
      </c>
      <c r="M4042" t="str">
        <f t="shared" si="445"/>
        <v>OK</v>
      </c>
      <c r="N4042" t="str">
        <f t="shared" si="446"/>
        <v>OK</v>
      </c>
      <c r="O4042" t="str">
        <f>_xlfn.XLOOKUP(B4042,'01_Raw_ATMs'!A:A,'01_Raw_ATMs'!A:A,"Not Found")</f>
        <v>ATM062</v>
      </c>
      <c r="P4042" t="str">
        <f t="shared" si="447"/>
        <v>Valid</v>
      </c>
    </row>
    <row r="4043" spans="1:16">
      <c r="A4043" t="s">
        <v>4237</v>
      </c>
      <c r="B4043" t="s">
        <v>74</v>
      </c>
      <c r="C4043" s="2">
        <v>46150</v>
      </c>
      <c r="D4043" s="3">
        <v>0.79562500000000003</v>
      </c>
      <c r="E4043" t="s">
        <v>194</v>
      </c>
      <c r="F4043">
        <v>0</v>
      </c>
      <c r="G4043" t="s">
        <v>189</v>
      </c>
      <c r="I4043">
        <f t="shared" si="441"/>
        <v>1</v>
      </c>
      <c r="J4043" t="str">
        <f t="shared" si="442"/>
        <v>OK</v>
      </c>
      <c r="K4043" t="str">
        <f t="shared" si="443"/>
        <v>Successful</v>
      </c>
      <c r="L4043" t="str">
        <f t="shared" si="444"/>
        <v>Balance Inquiry</v>
      </c>
      <c r="M4043" t="str">
        <f t="shared" si="445"/>
        <v>OK</v>
      </c>
      <c r="N4043" t="str">
        <f t="shared" si="446"/>
        <v>OK</v>
      </c>
      <c r="O4043" t="str">
        <f>_xlfn.XLOOKUP(B4043,'01_Raw_ATMs'!A:A,'01_Raw_ATMs'!A:A,"Not Found")</f>
        <v>ATM003</v>
      </c>
      <c r="P4043" t="str">
        <f t="shared" si="447"/>
        <v>Valid</v>
      </c>
    </row>
    <row r="4044" spans="1:16">
      <c r="A4044" t="s">
        <v>4238</v>
      </c>
      <c r="B4044" t="s">
        <v>153</v>
      </c>
      <c r="C4044" s="2">
        <v>45760</v>
      </c>
      <c r="D4044" s="3">
        <v>0.71144675925925926</v>
      </c>
      <c r="E4044" t="s">
        <v>33</v>
      </c>
      <c r="F4044">
        <v>3000</v>
      </c>
      <c r="G4044" t="s">
        <v>189</v>
      </c>
      <c r="I4044">
        <f t="shared" si="441"/>
        <v>1</v>
      </c>
      <c r="J4044" t="str">
        <f t="shared" si="442"/>
        <v>OK</v>
      </c>
      <c r="K4044" t="str">
        <f t="shared" si="443"/>
        <v>Successful</v>
      </c>
      <c r="L4044" t="str">
        <f t="shared" si="444"/>
        <v>Withdrawal</v>
      </c>
      <c r="M4044" t="str">
        <f t="shared" si="445"/>
        <v>OK</v>
      </c>
      <c r="N4044" t="str">
        <f t="shared" si="446"/>
        <v>OK</v>
      </c>
      <c r="O4044" t="str">
        <f>_xlfn.XLOOKUP(B4044,'01_Raw_ATMs'!A:A,'01_Raw_ATMs'!A:A,"Not Found")</f>
        <v>ATM073</v>
      </c>
      <c r="P4044" t="str">
        <f t="shared" si="447"/>
        <v>Valid</v>
      </c>
    </row>
    <row r="4045" spans="1:16">
      <c r="A4045" t="s">
        <v>4239</v>
      </c>
      <c r="B4045" t="s">
        <v>154</v>
      </c>
      <c r="C4045" s="2">
        <v>45941</v>
      </c>
      <c r="D4045" s="3">
        <v>0.49327546296296299</v>
      </c>
      <c r="E4045" t="s">
        <v>33</v>
      </c>
      <c r="F4045">
        <v>1500</v>
      </c>
      <c r="G4045" t="s">
        <v>189</v>
      </c>
      <c r="I4045">
        <f t="shared" si="441"/>
        <v>1</v>
      </c>
      <c r="J4045" t="str">
        <f t="shared" si="442"/>
        <v>OK</v>
      </c>
      <c r="K4045" t="str">
        <f t="shared" si="443"/>
        <v>Successful</v>
      </c>
      <c r="L4045" t="str">
        <f t="shared" si="444"/>
        <v>Withdrawal</v>
      </c>
      <c r="M4045" t="str">
        <f t="shared" si="445"/>
        <v>OK</v>
      </c>
      <c r="N4045" t="str">
        <f t="shared" si="446"/>
        <v>OK</v>
      </c>
      <c r="O4045" t="str">
        <f>_xlfn.XLOOKUP(B4045,'01_Raw_ATMs'!A:A,'01_Raw_ATMs'!A:A,"Not Found")</f>
        <v>ATM074</v>
      </c>
      <c r="P4045" t="str">
        <f t="shared" si="447"/>
        <v>Valid</v>
      </c>
    </row>
    <row r="4046" spans="1:16">
      <c r="A4046" t="s">
        <v>4240</v>
      </c>
      <c r="B4046" t="s">
        <v>167</v>
      </c>
      <c r="C4046" s="2">
        <v>45760</v>
      </c>
      <c r="D4046" s="3">
        <v>0.59559027777777773</v>
      </c>
      <c r="E4046" t="s">
        <v>33</v>
      </c>
      <c r="F4046">
        <v>6000</v>
      </c>
      <c r="G4046" t="s">
        <v>189</v>
      </c>
      <c r="I4046">
        <f t="shared" si="441"/>
        <v>1</v>
      </c>
      <c r="J4046" t="str">
        <f t="shared" si="442"/>
        <v>OK</v>
      </c>
      <c r="K4046" t="str">
        <f t="shared" si="443"/>
        <v>Successful</v>
      </c>
      <c r="L4046" t="str">
        <f t="shared" si="444"/>
        <v>Withdrawal</v>
      </c>
      <c r="M4046" t="str">
        <f t="shared" si="445"/>
        <v>OK</v>
      </c>
      <c r="N4046" t="str">
        <f t="shared" si="446"/>
        <v>OK</v>
      </c>
      <c r="O4046" t="str">
        <f>_xlfn.XLOOKUP(B4046,'01_Raw_ATMs'!A:A,'01_Raw_ATMs'!A:A,"Not Found")</f>
        <v>ATM087</v>
      </c>
      <c r="P4046" t="str">
        <f t="shared" si="447"/>
        <v>Valid</v>
      </c>
    </row>
    <row r="4047" spans="1:16">
      <c r="A4047" t="s">
        <v>4241</v>
      </c>
      <c r="B4047" t="s">
        <v>178</v>
      </c>
      <c r="C4047" s="2">
        <v>45908</v>
      </c>
      <c r="D4047" s="3">
        <v>0.69538194444444446</v>
      </c>
      <c r="E4047" t="s">
        <v>33</v>
      </c>
      <c r="F4047">
        <v>5000</v>
      </c>
      <c r="G4047" t="s">
        <v>189</v>
      </c>
      <c r="I4047">
        <f t="shared" si="441"/>
        <v>1</v>
      </c>
      <c r="J4047" t="str">
        <f t="shared" si="442"/>
        <v>OK</v>
      </c>
      <c r="K4047" t="str">
        <f t="shared" si="443"/>
        <v>Successful</v>
      </c>
      <c r="L4047" t="str">
        <f t="shared" si="444"/>
        <v>Withdrawal</v>
      </c>
      <c r="M4047" t="str">
        <f t="shared" si="445"/>
        <v>OK</v>
      </c>
      <c r="N4047" t="str">
        <f t="shared" si="446"/>
        <v>OK</v>
      </c>
      <c r="O4047" t="str">
        <f>_xlfn.XLOOKUP(B4047,'01_Raw_ATMs'!A:A,'01_Raw_ATMs'!A:A,"Not Found")</f>
        <v>ATM098</v>
      </c>
      <c r="P4047" t="str">
        <f t="shared" si="447"/>
        <v>Valid</v>
      </c>
    </row>
    <row r="4048" spans="1:16">
      <c r="A4048" t="s">
        <v>4242</v>
      </c>
      <c r="B4048" t="s">
        <v>137</v>
      </c>
      <c r="C4048" s="2">
        <v>46102</v>
      </c>
      <c r="D4048" s="3">
        <v>0.53425925925925921</v>
      </c>
      <c r="E4048" t="s">
        <v>33</v>
      </c>
      <c r="F4048">
        <v>500</v>
      </c>
      <c r="G4048" t="s">
        <v>189</v>
      </c>
      <c r="I4048">
        <f t="shared" si="441"/>
        <v>1</v>
      </c>
      <c r="J4048" t="str">
        <f t="shared" si="442"/>
        <v>OK</v>
      </c>
      <c r="K4048" t="str">
        <f t="shared" si="443"/>
        <v>Successful</v>
      </c>
      <c r="L4048" t="str">
        <f t="shared" si="444"/>
        <v>Withdrawal</v>
      </c>
      <c r="M4048" t="str">
        <f t="shared" si="445"/>
        <v>OK</v>
      </c>
      <c r="N4048" t="str">
        <f t="shared" si="446"/>
        <v>OK</v>
      </c>
      <c r="O4048" t="str">
        <f>_xlfn.XLOOKUP(B4048,'01_Raw_ATMs'!A:A,'01_Raw_ATMs'!A:A,"Not Found")</f>
        <v>ATM057</v>
      </c>
      <c r="P4048" t="str">
        <f t="shared" si="447"/>
        <v>Valid</v>
      </c>
    </row>
    <row r="4049" spans="1:16">
      <c r="A4049" t="s">
        <v>4243</v>
      </c>
      <c r="B4049" t="s">
        <v>127</v>
      </c>
      <c r="C4049" s="2">
        <v>45991</v>
      </c>
      <c r="D4049" s="3">
        <v>0.48560185185185178</v>
      </c>
      <c r="E4049" t="s">
        <v>33</v>
      </c>
      <c r="F4049">
        <v>2000</v>
      </c>
      <c r="G4049" t="s">
        <v>189</v>
      </c>
      <c r="I4049">
        <f t="shared" si="441"/>
        <v>1</v>
      </c>
      <c r="J4049" t="str">
        <f t="shared" si="442"/>
        <v>OK</v>
      </c>
      <c r="K4049" t="str">
        <f t="shared" si="443"/>
        <v>Successful</v>
      </c>
      <c r="L4049" t="str">
        <f t="shared" si="444"/>
        <v>Withdrawal</v>
      </c>
      <c r="M4049" t="str">
        <f t="shared" si="445"/>
        <v>OK</v>
      </c>
      <c r="N4049" t="str">
        <f t="shared" si="446"/>
        <v>OK</v>
      </c>
      <c r="O4049" t="str">
        <f>_xlfn.XLOOKUP(B4049,'01_Raw_ATMs'!A:A,'01_Raw_ATMs'!A:A,"Not Found")</f>
        <v>ATM047</v>
      </c>
      <c r="P4049" t="str">
        <f t="shared" si="447"/>
        <v>Valid</v>
      </c>
    </row>
    <row r="4050" spans="1:16">
      <c r="A4050" t="s">
        <v>4244</v>
      </c>
      <c r="B4050" t="s">
        <v>120</v>
      </c>
      <c r="C4050" s="2">
        <v>45885</v>
      </c>
      <c r="D4050" s="3">
        <v>0.97747685185185185</v>
      </c>
      <c r="E4050" t="s">
        <v>33</v>
      </c>
      <c r="F4050">
        <v>5000</v>
      </c>
      <c r="G4050" t="s">
        <v>189</v>
      </c>
      <c r="I4050">
        <f t="shared" si="441"/>
        <v>1</v>
      </c>
      <c r="J4050" t="str">
        <f t="shared" si="442"/>
        <v>OK</v>
      </c>
      <c r="K4050" t="str">
        <f t="shared" si="443"/>
        <v>Successful</v>
      </c>
      <c r="L4050" t="str">
        <f t="shared" si="444"/>
        <v>Withdrawal</v>
      </c>
      <c r="M4050" t="str">
        <f t="shared" si="445"/>
        <v>OK</v>
      </c>
      <c r="N4050" t="str">
        <f t="shared" si="446"/>
        <v>OK</v>
      </c>
      <c r="O4050" t="str">
        <f>_xlfn.XLOOKUP(B4050,'01_Raw_ATMs'!A:A,'01_Raw_ATMs'!A:A,"Not Found")</f>
        <v>ATM040</v>
      </c>
      <c r="P4050" t="str">
        <f t="shared" si="447"/>
        <v>Valid</v>
      </c>
    </row>
    <row r="4051" spans="1:16">
      <c r="A4051" t="s">
        <v>4245</v>
      </c>
      <c r="B4051" t="s">
        <v>133</v>
      </c>
      <c r="C4051" s="2">
        <v>45836</v>
      </c>
      <c r="D4051" s="3">
        <v>0.94861111111111107</v>
      </c>
      <c r="E4051" t="s">
        <v>194</v>
      </c>
      <c r="F4051">
        <v>0</v>
      </c>
      <c r="G4051" t="s">
        <v>189</v>
      </c>
      <c r="I4051">
        <f t="shared" si="441"/>
        <v>1</v>
      </c>
      <c r="J4051" t="str">
        <f t="shared" si="442"/>
        <v>OK</v>
      </c>
      <c r="K4051" t="str">
        <f t="shared" si="443"/>
        <v>Successful</v>
      </c>
      <c r="L4051" t="str">
        <f t="shared" si="444"/>
        <v>Balance Inquiry</v>
      </c>
      <c r="M4051" t="str">
        <f t="shared" si="445"/>
        <v>OK</v>
      </c>
      <c r="N4051" t="str">
        <f t="shared" si="446"/>
        <v>OK</v>
      </c>
      <c r="O4051" t="str">
        <f>_xlfn.XLOOKUP(B4051,'01_Raw_ATMs'!A:A,'01_Raw_ATMs'!A:A,"Not Found")</f>
        <v>ATM053</v>
      </c>
      <c r="P4051" t="str">
        <f t="shared" si="447"/>
        <v>Valid</v>
      </c>
    </row>
    <row r="4052" spans="1:16">
      <c r="A4052" t="s">
        <v>4246</v>
      </c>
      <c r="B4052" t="s">
        <v>159</v>
      </c>
      <c r="C4052" s="2">
        <v>45713</v>
      </c>
      <c r="D4052" s="3">
        <v>0.6557291666666667</v>
      </c>
      <c r="E4052" t="s">
        <v>33</v>
      </c>
      <c r="F4052">
        <v>1000</v>
      </c>
      <c r="G4052" t="s">
        <v>189</v>
      </c>
      <c r="I4052">
        <f t="shared" si="441"/>
        <v>1</v>
      </c>
      <c r="J4052" t="str">
        <f t="shared" si="442"/>
        <v>OK</v>
      </c>
      <c r="K4052" t="str">
        <f t="shared" si="443"/>
        <v>Successful</v>
      </c>
      <c r="L4052" t="str">
        <f t="shared" si="444"/>
        <v>Withdrawal</v>
      </c>
      <c r="M4052" t="str">
        <f t="shared" si="445"/>
        <v>OK</v>
      </c>
      <c r="N4052" t="str">
        <f t="shared" si="446"/>
        <v>OK</v>
      </c>
      <c r="O4052" t="str">
        <f>_xlfn.XLOOKUP(B4052,'01_Raw_ATMs'!A:A,'01_Raw_ATMs'!A:A,"Not Found")</f>
        <v>ATM079</v>
      </c>
      <c r="P4052" t="str">
        <f t="shared" si="447"/>
        <v>Valid</v>
      </c>
    </row>
    <row r="4053" spans="1:16">
      <c r="A4053" t="s">
        <v>4247</v>
      </c>
      <c r="B4053" t="s">
        <v>127</v>
      </c>
      <c r="C4053" s="2">
        <v>46132</v>
      </c>
      <c r="D4053" s="3">
        <v>0.6275694444444444</v>
      </c>
      <c r="E4053" t="s">
        <v>33</v>
      </c>
      <c r="F4053">
        <v>1000</v>
      </c>
      <c r="G4053" t="s">
        <v>214</v>
      </c>
      <c r="H4053" t="s">
        <v>42</v>
      </c>
      <c r="I4053">
        <f t="shared" si="441"/>
        <v>1</v>
      </c>
      <c r="J4053" t="str">
        <f t="shared" si="442"/>
        <v>OK</v>
      </c>
      <c r="K4053" t="str">
        <f t="shared" si="443"/>
        <v>Failed</v>
      </c>
      <c r="L4053" t="str">
        <f t="shared" si="444"/>
        <v>Withdrawal</v>
      </c>
      <c r="M4053" t="str">
        <f t="shared" si="445"/>
        <v>OK</v>
      </c>
      <c r="N4053" t="str">
        <f t="shared" si="446"/>
        <v>OK</v>
      </c>
      <c r="O4053" t="str">
        <f>_xlfn.XLOOKUP(B4053,'01_Raw_ATMs'!A:A,'01_Raw_ATMs'!A:A,"Not Found")</f>
        <v>ATM047</v>
      </c>
      <c r="P4053" t="str">
        <f t="shared" si="447"/>
        <v>Valid</v>
      </c>
    </row>
    <row r="4054" spans="1:16">
      <c r="A4054" t="s">
        <v>4248</v>
      </c>
      <c r="B4054" t="s">
        <v>140</v>
      </c>
      <c r="C4054" s="2">
        <v>46123</v>
      </c>
      <c r="D4054" s="3">
        <v>0.86756944444444439</v>
      </c>
      <c r="E4054" t="s">
        <v>33</v>
      </c>
      <c r="F4054">
        <v>2500</v>
      </c>
      <c r="G4054" t="s">
        <v>189</v>
      </c>
      <c r="I4054">
        <f t="shared" si="441"/>
        <v>1</v>
      </c>
      <c r="J4054" t="str">
        <f t="shared" si="442"/>
        <v>OK</v>
      </c>
      <c r="K4054" t="str">
        <f t="shared" si="443"/>
        <v>Successful</v>
      </c>
      <c r="L4054" t="str">
        <f t="shared" si="444"/>
        <v>Withdrawal</v>
      </c>
      <c r="M4054" t="str">
        <f t="shared" si="445"/>
        <v>OK</v>
      </c>
      <c r="N4054" t="str">
        <f t="shared" si="446"/>
        <v>OK</v>
      </c>
      <c r="O4054" t="str">
        <f>_xlfn.XLOOKUP(B4054,'01_Raw_ATMs'!A:A,'01_Raw_ATMs'!A:A,"Not Found")</f>
        <v>ATM060</v>
      </c>
      <c r="P4054" t="str">
        <f t="shared" si="447"/>
        <v>Valid</v>
      </c>
    </row>
    <row r="4055" spans="1:16">
      <c r="A4055" t="s">
        <v>4249</v>
      </c>
      <c r="B4055" t="s">
        <v>85</v>
      </c>
      <c r="C4055" s="2">
        <v>45926</v>
      </c>
      <c r="D4055" s="3">
        <v>0.7709259259259259</v>
      </c>
      <c r="E4055" t="s">
        <v>33</v>
      </c>
      <c r="F4055">
        <v>3000</v>
      </c>
      <c r="G4055" t="s">
        <v>189</v>
      </c>
      <c r="I4055">
        <f t="shared" si="441"/>
        <v>1</v>
      </c>
      <c r="J4055" t="str">
        <f t="shared" si="442"/>
        <v>OK</v>
      </c>
      <c r="K4055" t="str">
        <f t="shared" si="443"/>
        <v>Successful</v>
      </c>
      <c r="L4055" t="str">
        <f t="shared" si="444"/>
        <v>Withdrawal</v>
      </c>
      <c r="M4055" t="str">
        <f t="shared" si="445"/>
        <v>OK</v>
      </c>
      <c r="N4055" t="str">
        <f t="shared" si="446"/>
        <v>OK</v>
      </c>
      <c r="O4055" t="str">
        <f>_xlfn.XLOOKUP(B4055,'01_Raw_ATMs'!A:A,'01_Raw_ATMs'!A:A,"Not Found")</f>
        <v>ATM010</v>
      </c>
      <c r="P4055" t="str">
        <f t="shared" si="447"/>
        <v>Valid</v>
      </c>
    </row>
    <row r="4056" spans="1:16">
      <c r="A4056" t="s">
        <v>4250</v>
      </c>
      <c r="B4056" t="s">
        <v>145</v>
      </c>
      <c r="C4056" s="2">
        <v>46002</v>
      </c>
      <c r="D4056" s="3">
        <v>0.58766203703703701</v>
      </c>
      <c r="E4056" t="s">
        <v>33</v>
      </c>
      <c r="F4056">
        <v>10000</v>
      </c>
      <c r="G4056" t="s">
        <v>214</v>
      </c>
      <c r="H4056" t="s">
        <v>1094</v>
      </c>
      <c r="I4056">
        <f t="shared" si="441"/>
        <v>1</v>
      </c>
      <c r="J4056" t="str">
        <f t="shared" si="442"/>
        <v>OK</v>
      </c>
      <c r="K4056" t="str">
        <f t="shared" si="443"/>
        <v>Failed</v>
      </c>
      <c r="L4056" t="str">
        <f t="shared" si="444"/>
        <v>Withdrawal</v>
      </c>
      <c r="M4056" t="str">
        <f t="shared" si="445"/>
        <v>OK</v>
      </c>
      <c r="N4056" t="str">
        <f t="shared" si="446"/>
        <v>OK</v>
      </c>
      <c r="O4056" t="str">
        <f>_xlfn.XLOOKUP(B4056,'01_Raw_ATMs'!A:A,'01_Raw_ATMs'!A:A,"Not Found")</f>
        <v>ATM065</v>
      </c>
      <c r="P4056" t="str">
        <f t="shared" si="447"/>
        <v>Valid</v>
      </c>
    </row>
    <row r="4057" spans="1:16">
      <c r="A4057" t="s">
        <v>4251</v>
      </c>
      <c r="B4057" t="s">
        <v>120</v>
      </c>
      <c r="C4057" s="2">
        <v>45755</v>
      </c>
      <c r="D4057" s="3">
        <v>0.5568981481481482</v>
      </c>
      <c r="E4057" t="s">
        <v>33</v>
      </c>
      <c r="F4057">
        <v>5000</v>
      </c>
      <c r="G4057" t="s">
        <v>189</v>
      </c>
      <c r="I4057">
        <f t="shared" si="441"/>
        <v>1</v>
      </c>
      <c r="J4057" t="str">
        <f t="shared" si="442"/>
        <v>OK</v>
      </c>
      <c r="K4057" t="str">
        <f t="shared" si="443"/>
        <v>Successful</v>
      </c>
      <c r="L4057" t="str">
        <f t="shared" si="444"/>
        <v>Withdrawal</v>
      </c>
      <c r="M4057" t="str">
        <f t="shared" si="445"/>
        <v>OK</v>
      </c>
      <c r="N4057" t="str">
        <f t="shared" si="446"/>
        <v>OK</v>
      </c>
      <c r="O4057" t="str">
        <f>_xlfn.XLOOKUP(B4057,'01_Raw_ATMs'!A:A,'01_Raw_ATMs'!A:A,"Not Found")</f>
        <v>ATM040</v>
      </c>
      <c r="P4057" t="str">
        <f t="shared" si="447"/>
        <v>Valid</v>
      </c>
    </row>
    <row r="4058" spans="1:16">
      <c r="A4058" t="s">
        <v>4252</v>
      </c>
      <c r="B4058" t="s">
        <v>166</v>
      </c>
      <c r="C4058" s="2">
        <v>45979</v>
      </c>
      <c r="D4058" s="3">
        <v>0.37163194444444442</v>
      </c>
      <c r="E4058" t="s">
        <v>33</v>
      </c>
      <c r="F4058">
        <v>3000</v>
      </c>
      <c r="G4058" t="s">
        <v>189</v>
      </c>
      <c r="I4058">
        <f t="shared" si="441"/>
        <v>1</v>
      </c>
      <c r="J4058" t="str">
        <f t="shared" si="442"/>
        <v>OK</v>
      </c>
      <c r="K4058" t="str">
        <f t="shared" si="443"/>
        <v>Successful</v>
      </c>
      <c r="L4058" t="str">
        <f t="shared" si="444"/>
        <v>Withdrawal</v>
      </c>
      <c r="M4058" t="str">
        <f t="shared" si="445"/>
        <v>OK</v>
      </c>
      <c r="N4058" t="str">
        <f t="shared" si="446"/>
        <v>OK</v>
      </c>
      <c r="O4058" t="str">
        <f>_xlfn.XLOOKUP(B4058,'01_Raw_ATMs'!A:A,'01_Raw_ATMs'!A:A,"Not Found")</f>
        <v>ATM086</v>
      </c>
      <c r="P4058" t="str">
        <f t="shared" si="447"/>
        <v>Valid</v>
      </c>
    </row>
    <row r="4059" spans="1:16">
      <c r="A4059" t="s">
        <v>4253</v>
      </c>
      <c r="B4059" t="s">
        <v>74</v>
      </c>
      <c r="C4059" s="2">
        <v>46010</v>
      </c>
      <c r="D4059" s="3">
        <v>0.65160879629629631</v>
      </c>
      <c r="E4059" t="s">
        <v>194</v>
      </c>
      <c r="F4059">
        <v>0</v>
      </c>
      <c r="G4059" t="s">
        <v>189</v>
      </c>
      <c r="I4059">
        <f t="shared" si="441"/>
        <v>1</v>
      </c>
      <c r="J4059" t="str">
        <f t="shared" si="442"/>
        <v>OK</v>
      </c>
      <c r="K4059" t="str">
        <f t="shared" si="443"/>
        <v>Successful</v>
      </c>
      <c r="L4059" t="str">
        <f t="shared" si="444"/>
        <v>Balance Inquiry</v>
      </c>
      <c r="M4059" t="str">
        <f t="shared" si="445"/>
        <v>OK</v>
      </c>
      <c r="N4059" t="str">
        <f t="shared" si="446"/>
        <v>OK</v>
      </c>
      <c r="O4059" t="str">
        <f>_xlfn.XLOOKUP(B4059,'01_Raw_ATMs'!A:A,'01_Raw_ATMs'!A:A,"Not Found")</f>
        <v>ATM003</v>
      </c>
      <c r="P4059" t="str">
        <f t="shared" si="447"/>
        <v>Valid</v>
      </c>
    </row>
    <row r="4060" spans="1:16">
      <c r="A4060" t="s">
        <v>4254</v>
      </c>
      <c r="B4060" t="s">
        <v>145</v>
      </c>
      <c r="C4060" s="2">
        <v>45758</v>
      </c>
      <c r="D4060" s="3">
        <v>0.72571759259259261</v>
      </c>
      <c r="E4060" t="s">
        <v>33</v>
      </c>
      <c r="F4060">
        <v>6000</v>
      </c>
      <c r="G4060" t="s">
        <v>189</v>
      </c>
      <c r="I4060">
        <f t="shared" si="441"/>
        <v>1</v>
      </c>
      <c r="J4060" t="str">
        <f t="shared" si="442"/>
        <v>OK</v>
      </c>
      <c r="K4060" t="str">
        <f t="shared" si="443"/>
        <v>Successful</v>
      </c>
      <c r="L4060" t="str">
        <f t="shared" si="444"/>
        <v>Withdrawal</v>
      </c>
      <c r="M4060" t="str">
        <f t="shared" si="445"/>
        <v>OK</v>
      </c>
      <c r="N4060" t="str">
        <f t="shared" si="446"/>
        <v>OK</v>
      </c>
      <c r="O4060" t="str">
        <f>_xlfn.XLOOKUP(B4060,'01_Raw_ATMs'!A:A,'01_Raw_ATMs'!A:A,"Not Found")</f>
        <v>ATM065</v>
      </c>
      <c r="P4060" t="str">
        <f t="shared" si="447"/>
        <v>Valid</v>
      </c>
    </row>
    <row r="4061" spans="1:16">
      <c r="A4061" t="s">
        <v>4255</v>
      </c>
      <c r="B4061" t="s">
        <v>114</v>
      </c>
      <c r="C4061" s="2">
        <v>45778</v>
      </c>
      <c r="D4061" s="3">
        <v>0.80983796296296295</v>
      </c>
      <c r="E4061" t="s">
        <v>33</v>
      </c>
      <c r="F4061">
        <v>10000</v>
      </c>
      <c r="G4061" t="s">
        <v>189</v>
      </c>
      <c r="I4061">
        <f t="shared" si="441"/>
        <v>1</v>
      </c>
      <c r="J4061" t="str">
        <f t="shared" si="442"/>
        <v>OK</v>
      </c>
      <c r="K4061" t="str">
        <f t="shared" si="443"/>
        <v>Successful</v>
      </c>
      <c r="L4061" t="str">
        <f t="shared" si="444"/>
        <v>Withdrawal</v>
      </c>
      <c r="M4061" t="str">
        <f t="shared" si="445"/>
        <v>OK</v>
      </c>
      <c r="N4061" t="str">
        <f t="shared" si="446"/>
        <v>OK</v>
      </c>
      <c r="O4061" t="str">
        <f>_xlfn.XLOOKUP(B4061,'01_Raw_ATMs'!A:A,'01_Raw_ATMs'!A:A,"Not Found")</f>
        <v>ATM034</v>
      </c>
      <c r="P4061" t="str">
        <f t="shared" si="447"/>
        <v>Valid</v>
      </c>
    </row>
    <row r="4062" spans="1:16">
      <c r="A4062" t="s">
        <v>4256</v>
      </c>
      <c r="B4062" t="s">
        <v>162</v>
      </c>
      <c r="C4062" s="2">
        <v>45967</v>
      </c>
      <c r="D4062" s="3">
        <v>0.63820601851851855</v>
      </c>
      <c r="E4062" t="s">
        <v>33</v>
      </c>
      <c r="F4062">
        <v>2500</v>
      </c>
      <c r="G4062" t="s">
        <v>189</v>
      </c>
      <c r="I4062">
        <f t="shared" si="441"/>
        <v>1</v>
      </c>
      <c r="J4062" t="str">
        <f t="shared" si="442"/>
        <v>OK</v>
      </c>
      <c r="K4062" t="str">
        <f t="shared" si="443"/>
        <v>Successful</v>
      </c>
      <c r="L4062" t="str">
        <f t="shared" si="444"/>
        <v>Withdrawal</v>
      </c>
      <c r="M4062" t="str">
        <f t="shared" si="445"/>
        <v>OK</v>
      </c>
      <c r="N4062" t="str">
        <f t="shared" si="446"/>
        <v>OK</v>
      </c>
      <c r="O4062" t="str">
        <f>_xlfn.XLOOKUP(B4062,'01_Raw_ATMs'!A:A,'01_Raw_ATMs'!A:A,"Not Found")</f>
        <v>ATM082</v>
      </c>
      <c r="P4062" t="str">
        <f t="shared" si="447"/>
        <v>Valid</v>
      </c>
    </row>
    <row r="4063" spans="1:16">
      <c r="A4063" t="s">
        <v>4257</v>
      </c>
      <c r="B4063" t="s">
        <v>156</v>
      </c>
      <c r="C4063" s="2">
        <v>46113</v>
      </c>
      <c r="D4063" s="3">
        <v>0.7126851851851852</v>
      </c>
      <c r="E4063" t="s">
        <v>194</v>
      </c>
      <c r="F4063">
        <v>0</v>
      </c>
      <c r="G4063" t="s">
        <v>189</v>
      </c>
      <c r="I4063">
        <f t="shared" si="441"/>
        <v>1</v>
      </c>
      <c r="J4063" t="str">
        <f t="shared" si="442"/>
        <v>OK</v>
      </c>
      <c r="K4063" t="str">
        <f t="shared" si="443"/>
        <v>Successful</v>
      </c>
      <c r="L4063" t="str">
        <f t="shared" si="444"/>
        <v>Balance Inquiry</v>
      </c>
      <c r="M4063" t="str">
        <f t="shared" si="445"/>
        <v>OK</v>
      </c>
      <c r="N4063" t="str">
        <f t="shared" si="446"/>
        <v>OK</v>
      </c>
      <c r="O4063" t="str">
        <f>_xlfn.XLOOKUP(B4063,'01_Raw_ATMs'!A:A,'01_Raw_ATMs'!A:A,"Not Found")</f>
        <v>ATM076</v>
      </c>
      <c r="P4063" t="str">
        <f t="shared" si="447"/>
        <v>Valid</v>
      </c>
    </row>
    <row r="4064" spans="1:16">
      <c r="A4064" t="s">
        <v>4258</v>
      </c>
      <c r="B4064" t="s">
        <v>156</v>
      </c>
      <c r="C4064" s="2">
        <v>46158</v>
      </c>
      <c r="D4064" s="3">
        <v>0.78601851851851856</v>
      </c>
      <c r="E4064" t="s">
        <v>33</v>
      </c>
      <c r="F4064">
        <v>2500</v>
      </c>
      <c r="G4064" t="s">
        <v>189</v>
      </c>
      <c r="I4064">
        <f t="shared" si="441"/>
        <v>1</v>
      </c>
      <c r="J4064" t="str">
        <f t="shared" si="442"/>
        <v>OK</v>
      </c>
      <c r="K4064" t="str">
        <f t="shared" si="443"/>
        <v>Successful</v>
      </c>
      <c r="L4064" t="str">
        <f t="shared" si="444"/>
        <v>Withdrawal</v>
      </c>
      <c r="M4064" t="str">
        <f t="shared" si="445"/>
        <v>OK</v>
      </c>
      <c r="N4064" t="str">
        <f t="shared" si="446"/>
        <v>OK</v>
      </c>
      <c r="O4064" t="str">
        <f>_xlfn.XLOOKUP(B4064,'01_Raw_ATMs'!A:A,'01_Raw_ATMs'!A:A,"Not Found")</f>
        <v>ATM076</v>
      </c>
      <c r="P4064" t="str">
        <f t="shared" si="447"/>
        <v>Valid</v>
      </c>
    </row>
    <row r="4065" spans="1:16">
      <c r="A4065" t="s">
        <v>4259</v>
      </c>
      <c r="B4065" t="s">
        <v>125</v>
      </c>
      <c r="C4065" s="2">
        <v>45985</v>
      </c>
      <c r="D4065" s="3">
        <v>0.71010416666666665</v>
      </c>
      <c r="E4065" t="s">
        <v>33</v>
      </c>
      <c r="F4065">
        <v>5000</v>
      </c>
      <c r="G4065" t="s">
        <v>189</v>
      </c>
      <c r="I4065">
        <f t="shared" si="441"/>
        <v>1</v>
      </c>
      <c r="J4065" t="str">
        <f t="shared" si="442"/>
        <v>OK</v>
      </c>
      <c r="K4065" t="str">
        <f t="shared" si="443"/>
        <v>Successful</v>
      </c>
      <c r="L4065" t="str">
        <f t="shared" si="444"/>
        <v>Withdrawal</v>
      </c>
      <c r="M4065" t="str">
        <f t="shared" si="445"/>
        <v>OK</v>
      </c>
      <c r="N4065" t="str">
        <f t="shared" si="446"/>
        <v>OK</v>
      </c>
      <c r="O4065" t="str">
        <f>_xlfn.XLOOKUP(B4065,'01_Raw_ATMs'!A:A,'01_Raw_ATMs'!A:A,"Not Found")</f>
        <v>ATM045</v>
      </c>
      <c r="P4065" t="str">
        <f t="shared" si="447"/>
        <v>Valid</v>
      </c>
    </row>
    <row r="4066" spans="1:16">
      <c r="A4066" t="s">
        <v>4260</v>
      </c>
      <c r="B4066" t="s">
        <v>128</v>
      </c>
      <c r="C4066" s="2">
        <v>46070</v>
      </c>
      <c r="D4066" s="3">
        <v>0.14515046296296299</v>
      </c>
      <c r="E4066" t="s">
        <v>33</v>
      </c>
      <c r="F4066">
        <v>4000</v>
      </c>
      <c r="G4066" t="s">
        <v>189</v>
      </c>
      <c r="I4066">
        <f t="shared" si="441"/>
        <v>1</v>
      </c>
      <c r="J4066" t="str">
        <f t="shared" si="442"/>
        <v>OK</v>
      </c>
      <c r="K4066" t="str">
        <f t="shared" si="443"/>
        <v>Successful</v>
      </c>
      <c r="L4066" t="str">
        <f t="shared" si="444"/>
        <v>Withdrawal</v>
      </c>
      <c r="M4066" t="str">
        <f t="shared" si="445"/>
        <v>OK</v>
      </c>
      <c r="N4066" t="str">
        <f t="shared" si="446"/>
        <v>OK</v>
      </c>
      <c r="O4066" t="str">
        <f>_xlfn.XLOOKUP(B4066,'01_Raw_ATMs'!A:A,'01_Raw_ATMs'!A:A,"Not Found")</f>
        <v>ATM048</v>
      </c>
      <c r="P4066" t="str">
        <f t="shared" si="447"/>
        <v>Valid</v>
      </c>
    </row>
    <row r="4067" spans="1:16">
      <c r="A4067" t="s">
        <v>4261</v>
      </c>
      <c r="B4067" t="s">
        <v>85</v>
      </c>
      <c r="C4067" s="2">
        <v>46129</v>
      </c>
      <c r="D4067" s="3">
        <v>0.52987268518518515</v>
      </c>
      <c r="E4067" t="s">
        <v>33</v>
      </c>
      <c r="F4067">
        <v>500</v>
      </c>
      <c r="G4067" t="s">
        <v>189</v>
      </c>
      <c r="I4067">
        <f t="shared" si="441"/>
        <v>1</v>
      </c>
      <c r="J4067" t="str">
        <f t="shared" si="442"/>
        <v>OK</v>
      </c>
      <c r="K4067" t="str">
        <f t="shared" si="443"/>
        <v>Successful</v>
      </c>
      <c r="L4067" t="str">
        <f t="shared" si="444"/>
        <v>Withdrawal</v>
      </c>
      <c r="M4067" t="str">
        <f t="shared" si="445"/>
        <v>OK</v>
      </c>
      <c r="N4067" t="str">
        <f t="shared" si="446"/>
        <v>OK</v>
      </c>
      <c r="O4067" t="str">
        <f>_xlfn.XLOOKUP(B4067,'01_Raw_ATMs'!A:A,'01_Raw_ATMs'!A:A,"Not Found")</f>
        <v>ATM010</v>
      </c>
      <c r="P4067" t="str">
        <f t="shared" si="447"/>
        <v>Valid</v>
      </c>
    </row>
    <row r="4068" spans="1:16">
      <c r="A4068" t="s">
        <v>4262</v>
      </c>
      <c r="B4068" t="s">
        <v>137</v>
      </c>
      <c r="C4068" s="2">
        <v>45694</v>
      </c>
      <c r="D4068" s="3">
        <v>0.89555555555555555</v>
      </c>
      <c r="E4068" t="s">
        <v>194</v>
      </c>
      <c r="F4068">
        <v>0</v>
      </c>
      <c r="G4068" t="s">
        <v>189</v>
      </c>
      <c r="I4068">
        <f t="shared" si="441"/>
        <v>1</v>
      </c>
      <c r="J4068" t="str">
        <f t="shared" si="442"/>
        <v>OK</v>
      </c>
      <c r="K4068" t="str">
        <f t="shared" si="443"/>
        <v>Successful</v>
      </c>
      <c r="L4068" t="str">
        <f t="shared" si="444"/>
        <v>Balance Inquiry</v>
      </c>
      <c r="M4068" t="str">
        <f t="shared" si="445"/>
        <v>OK</v>
      </c>
      <c r="N4068" t="str">
        <f t="shared" si="446"/>
        <v>OK</v>
      </c>
      <c r="O4068" t="str">
        <f>_xlfn.XLOOKUP(B4068,'01_Raw_ATMs'!A:A,'01_Raw_ATMs'!A:A,"Not Found")</f>
        <v>ATM057</v>
      </c>
      <c r="P4068" t="str">
        <f t="shared" si="447"/>
        <v>Valid</v>
      </c>
    </row>
    <row r="4069" spans="1:16">
      <c r="A4069" t="s">
        <v>4263</v>
      </c>
      <c r="B4069" t="s">
        <v>77</v>
      </c>
      <c r="C4069" s="2">
        <v>46158</v>
      </c>
      <c r="D4069" s="3">
        <v>0.697662037037037</v>
      </c>
      <c r="E4069" t="s">
        <v>33</v>
      </c>
      <c r="F4069">
        <v>6000</v>
      </c>
      <c r="G4069" t="s">
        <v>189</v>
      </c>
      <c r="I4069">
        <f t="shared" si="441"/>
        <v>1</v>
      </c>
      <c r="J4069" t="str">
        <f t="shared" si="442"/>
        <v>OK</v>
      </c>
      <c r="K4069" t="str">
        <f t="shared" si="443"/>
        <v>Successful</v>
      </c>
      <c r="L4069" t="str">
        <f t="shared" si="444"/>
        <v>Withdrawal</v>
      </c>
      <c r="M4069" t="str">
        <f t="shared" si="445"/>
        <v>OK</v>
      </c>
      <c r="N4069" t="str">
        <f t="shared" si="446"/>
        <v>OK</v>
      </c>
      <c r="O4069" t="str">
        <f>_xlfn.XLOOKUP(B4069,'01_Raw_ATMs'!A:A,'01_Raw_ATMs'!A:A,"Not Found")</f>
        <v>ATM005</v>
      </c>
      <c r="P4069" t="str">
        <f t="shared" si="447"/>
        <v>Valid</v>
      </c>
    </row>
    <row r="4070" spans="1:16">
      <c r="A4070" t="s">
        <v>4264</v>
      </c>
      <c r="B4070" t="s">
        <v>168</v>
      </c>
      <c r="C4070" s="2">
        <v>45758</v>
      </c>
      <c r="D4070" s="3">
        <v>0.61468750000000005</v>
      </c>
      <c r="E4070" t="s">
        <v>33</v>
      </c>
      <c r="F4070">
        <v>3000</v>
      </c>
      <c r="G4070" t="s">
        <v>189</v>
      </c>
      <c r="I4070">
        <f t="shared" si="441"/>
        <v>1</v>
      </c>
      <c r="J4070" t="str">
        <f t="shared" si="442"/>
        <v>OK</v>
      </c>
      <c r="K4070" t="str">
        <f t="shared" si="443"/>
        <v>Successful</v>
      </c>
      <c r="L4070" t="str">
        <f t="shared" si="444"/>
        <v>Withdrawal</v>
      </c>
      <c r="M4070" t="str">
        <f t="shared" si="445"/>
        <v>OK</v>
      </c>
      <c r="N4070" t="str">
        <f t="shared" si="446"/>
        <v>OK</v>
      </c>
      <c r="O4070" t="str">
        <f>_xlfn.XLOOKUP(B4070,'01_Raw_ATMs'!A:A,'01_Raw_ATMs'!A:A,"Not Found")</f>
        <v>ATM088</v>
      </c>
      <c r="P4070" t="str">
        <f t="shared" si="447"/>
        <v>Valid</v>
      </c>
    </row>
    <row r="4071" spans="1:16">
      <c r="A4071" t="s">
        <v>4265</v>
      </c>
      <c r="B4071" t="s">
        <v>180</v>
      </c>
      <c r="C4071" s="2">
        <v>45900</v>
      </c>
      <c r="D4071" s="3">
        <v>0.78460648148148149</v>
      </c>
      <c r="E4071" t="s">
        <v>211</v>
      </c>
      <c r="F4071">
        <v>0</v>
      </c>
      <c r="G4071" t="s">
        <v>189</v>
      </c>
      <c r="I4071">
        <f t="shared" si="441"/>
        <v>1</v>
      </c>
      <c r="J4071" t="str">
        <f t="shared" si="442"/>
        <v>OK</v>
      </c>
      <c r="K4071" t="str">
        <f t="shared" si="443"/>
        <v>Successful</v>
      </c>
      <c r="L4071" t="str">
        <f t="shared" si="444"/>
        <v>Mini Statement</v>
      </c>
      <c r="M4071" t="str">
        <f t="shared" si="445"/>
        <v>OK</v>
      </c>
      <c r="N4071" t="str">
        <f t="shared" si="446"/>
        <v>OK</v>
      </c>
      <c r="O4071" t="str">
        <f>_xlfn.XLOOKUP(B4071,'01_Raw_ATMs'!A:A,'01_Raw_ATMs'!A:A,"Not Found")</f>
        <v>ATM100</v>
      </c>
      <c r="P4071" t="str">
        <f t="shared" si="447"/>
        <v>Valid</v>
      </c>
    </row>
    <row r="4072" spans="1:16">
      <c r="A4072" t="s">
        <v>4266</v>
      </c>
      <c r="B4072" t="s">
        <v>132</v>
      </c>
      <c r="C4072" s="2">
        <v>45913</v>
      </c>
      <c r="D4072" s="3">
        <v>0.50891203703703702</v>
      </c>
      <c r="E4072" t="s">
        <v>33</v>
      </c>
      <c r="F4072">
        <v>2000</v>
      </c>
      <c r="G4072" t="s">
        <v>189</v>
      </c>
      <c r="I4072">
        <f t="shared" si="441"/>
        <v>1</v>
      </c>
      <c r="J4072" t="str">
        <f t="shared" si="442"/>
        <v>OK</v>
      </c>
      <c r="K4072" t="str">
        <f t="shared" si="443"/>
        <v>Successful</v>
      </c>
      <c r="L4072" t="str">
        <f t="shared" si="444"/>
        <v>Withdrawal</v>
      </c>
      <c r="M4072" t="str">
        <f t="shared" si="445"/>
        <v>OK</v>
      </c>
      <c r="N4072" t="str">
        <f t="shared" si="446"/>
        <v>OK</v>
      </c>
      <c r="O4072" t="str">
        <f>_xlfn.XLOOKUP(B4072,'01_Raw_ATMs'!A:A,'01_Raw_ATMs'!A:A,"Not Found")</f>
        <v>ATM052</v>
      </c>
      <c r="P4072" t="str">
        <f t="shared" si="447"/>
        <v>Valid</v>
      </c>
    </row>
    <row r="4073" spans="1:16">
      <c r="A4073" t="s">
        <v>4267</v>
      </c>
      <c r="B4073" t="s">
        <v>167</v>
      </c>
      <c r="C4073" s="2">
        <v>46022</v>
      </c>
      <c r="D4073" s="3">
        <v>0.77668981481481481</v>
      </c>
      <c r="E4073" t="s">
        <v>33</v>
      </c>
      <c r="F4073">
        <v>500</v>
      </c>
      <c r="G4073" t="s">
        <v>189</v>
      </c>
      <c r="I4073">
        <f t="shared" si="441"/>
        <v>1</v>
      </c>
      <c r="J4073" t="str">
        <f t="shared" si="442"/>
        <v>OK</v>
      </c>
      <c r="K4073" t="str">
        <f t="shared" si="443"/>
        <v>Successful</v>
      </c>
      <c r="L4073" t="str">
        <f t="shared" si="444"/>
        <v>Withdrawal</v>
      </c>
      <c r="M4073" t="str">
        <f t="shared" si="445"/>
        <v>OK</v>
      </c>
      <c r="N4073" t="str">
        <f t="shared" si="446"/>
        <v>OK</v>
      </c>
      <c r="O4073" t="str">
        <f>_xlfn.XLOOKUP(B4073,'01_Raw_ATMs'!A:A,'01_Raw_ATMs'!A:A,"Not Found")</f>
        <v>ATM087</v>
      </c>
      <c r="P4073" t="str">
        <f t="shared" si="447"/>
        <v>Valid</v>
      </c>
    </row>
    <row r="4074" spans="1:16">
      <c r="A4074" t="s">
        <v>4268</v>
      </c>
      <c r="B4074" t="s">
        <v>96</v>
      </c>
      <c r="C4074" s="2">
        <v>45877</v>
      </c>
      <c r="D4074" s="3">
        <v>0.42028935185185179</v>
      </c>
      <c r="E4074" t="s">
        <v>33</v>
      </c>
      <c r="F4074">
        <v>3000</v>
      </c>
      <c r="G4074" t="s">
        <v>189</v>
      </c>
      <c r="I4074">
        <f t="shared" si="441"/>
        <v>1</v>
      </c>
      <c r="J4074" t="str">
        <f t="shared" si="442"/>
        <v>OK</v>
      </c>
      <c r="K4074" t="str">
        <f t="shared" si="443"/>
        <v>Successful</v>
      </c>
      <c r="L4074" t="str">
        <f t="shared" si="444"/>
        <v>Withdrawal</v>
      </c>
      <c r="M4074" t="str">
        <f t="shared" si="445"/>
        <v>OK</v>
      </c>
      <c r="N4074" t="str">
        <f t="shared" si="446"/>
        <v>OK</v>
      </c>
      <c r="O4074" t="str">
        <f>_xlfn.XLOOKUP(B4074,'01_Raw_ATMs'!A:A,'01_Raw_ATMs'!A:A,"Not Found")</f>
        <v>ATM018</v>
      </c>
      <c r="P4074" t="str">
        <f t="shared" si="447"/>
        <v>Valid</v>
      </c>
    </row>
    <row r="4075" spans="1:16">
      <c r="A4075" t="s">
        <v>4269</v>
      </c>
      <c r="B4075" t="s">
        <v>177</v>
      </c>
      <c r="C4075" s="2">
        <v>45856</v>
      </c>
      <c r="D4075" s="3">
        <v>0.71130787037037035</v>
      </c>
      <c r="E4075" t="s">
        <v>33</v>
      </c>
      <c r="F4075">
        <v>8000</v>
      </c>
      <c r="G4075" t="s">
        <v>189</v>
      </c>
      <c r="I4075">
        <f t="shared" si="441"/>
        <v>1</v>
      </c>
      <c r="J4075" t="str">
        <f t="shared" si="442"/>
        <v>OK</v>
      </c>
      <c r="K4075" t="str">
        <f t="shared" si="443"/>
        <v>Successful</v>
      </c>
      <c r="L4075" t="str">
        <f t="shared" si="444"/>
        <v>Withdrawal</v>
      </c>
      <c r="M4075" t="str">
        <f t="shared" si="445"/>
        <v>OK</v>
      </c>
      <c r="N4075" t="str">
        <f t="shared" si="446"/>
        <v>OK</v>
      </c>
      <c r="O4075" t="str">
        <f>_xlfn.XLOOKUP(B4075,'01_Raw_ATMs'!A:A,'01_Raw_ATMs'!A:A,"Not Found")</f>
        <v>ATM097</v>
      </c>
      <c r="P4075" t="str">
        <f t="shared" si="447"/>
        <v>Valid</v>
      </c>
    </row>
    <row r="4076" spans="1:16">
      <c r="A4076" t="s">
        <v>4270</v>
      </c>
      <c r="B4076" t="s">
        <v>120</v>
      </c>
      <c r="C4076" s="2">
        <v>45826</v>
      </c>
      <c r="D4076" s="3">
        <v>0.63864583333333336</v>
      </c>
      <c r="E4076" t="s">
        <v>33</v>
      </c>
      <c r="F4076">
        <v>4000</v>
      </c>
      <c r="G4076" t="s">
        <v>189</v>
      </c>
      <c r="I4076">
        <f t="shared" si="441"/>
        <v>1</v>
      </c>
      <c r="J4076" t="str">
        <f t="shared" si="442"/>
        <v>OK</v>
      </c>
      <c r="K4076" t="str">
        <f t="shared" si="443"/>
        <v>Successful</v>
      </c>
      <c r="L4076" t="str">
        <f t="shared" si="444"/>
        <v>Withdrawal</v>
      </c>
      <c r="M4076" t="str">
        <f t="shared" si="445"/>
        <v>OK</v>
      </c>
      <c r="N4076" t="str">
        <f t="shared" si="446"/>
        <v>OK</v>
      </c>
      <c r="O4076" t="str">
        <f>_xlfn.XLOOKUP(B4076,'01_Raw_ATMs'!A:A,'01_Raw_ATMs'!A:A,"Not Found")</f>
        <v>ATM040</v>
      </c>
      <c r="P4076" t="str">
        <f t="shared" si="447"/>
        <v>Valid</v>
      </c>
    </row>
    <row r="4077" spans="1:16">
      <c r="A4077" t="s">
        <v>4271</v>
      </c>
      <c r="B4077" t="s">
        <v>109</v>
      </c>
      <c r="C4077" s="2">
        <v>45979</v>
      </c>
      <c r="D4077" s="3">
        <v>0.65956018518518522</v>
      </c>
      <c r="E4077" t="s">
        <v>33</v>
      </c>
      <c r="F4077">
        <v>5000</v>
      </c>
      <c r="G4077" t="s">
        <v>189</v>
      </c>
      <c r="I4077">
        <f t="shared" si="441"/>
        <v>1</v>
      </c>
      <c r="J4077" t="str">
        <f t="shared" si="442"/>
        <v>OK</v>
      </c>
      <c r="K4077" t="str">
        <f t="shared" si="443"/>
        <v>Successful</v>
      </c>
      <c r="L4077" t="str">
        <f t="shared" si="444"/>
        <v>Withdrawal</v>
      </c>
      <c r="M4077" t="str">
        <f t="shared" si="445"/>
        <v>OK</v>
      </c>
      <c r="N4077" t="str">
        <f t="shared" si="446"/>
        <v>OK</v>
      </c>
      <c r="O4077" t="str">
        <f>_xlfn.XLOOKUP(B4077,'01_Raw_ATMs'!A:A,'01_Raw_ATMs'!A:A,"Not Found")</f>
        <v>ATM029</v>
      </c>
      <c r="P4077" t="str">
        <f t="shared" si="447"/>
        <v>Valid</v>
      </c>
    </row>
    <row r="4078" spans="1:16">
      <c r="A4078" t="s">
        <v>4272</v>
      </c>
      <c r="B4078" t="s">
        <v>84</v>
      </c>
      <c r="C4078" s="2">
        <v>45932</v>
      </c>
      <c r="D4078" s="3">
        <v>0.66749999999999998</v>
      </c>
      <c r="E4078" t="s">
        <v>33</v>
      </c>
      <c r="F4078">
        <v>10000</v>
      </c>
      <c r="G4078" t="s">
        <v>189</v>
      </c>
      <c r="I4078">
        <f t="shared" si="441"/>
        <v>1</v>
      </c>
      <c r="J4078" t="str">
        <f t="shared" si="442"/>
        <v>OK</v>
      </c>
      <c r="K4078" t="str">
        <f t="shared" si="443"/>
        <v>Successful</v>
      </c>
      <c r="L4078" t="str">
        <f t="shared" si="444"/>
        <v>Withdrawal</v>
      </c>
      <c r="M4078" t="str">
        <f t="shared" si="445"/>
        <v>OK</v>
      </c>
      <c r="N4078" t="str">
        <f t="shared" si="446"/>
        <v>OK</v>
      </c>
      <c r="O4078" t="str">
        <f>_xlfn.XLOOKUP(B4078,'01_Raw_ATMs'!A:A,'01_Raw_ATMs'!A:A,"Not Found")</f>
        <v>ATM009</v>
      </c>
      <c r="P4078" t="str">
        <f t="shared" si="447"/>
        <v>Valid</v>
      </c>
    </row>
    <row r="4079" spans="1:16">
      <c r="A4079" t="s">
        <v>4273</v>
      </c>
      <c r="B4079" t="s">
        <v>81</v>
      </c>
      <c r="C4079" s="2">
        <v>46125</v>
      </c>
      <c r="D4079" s="3">
        <v>0.76031249999999995</v>
      </c>
      <c r="E4079" t="s">
        <v>33</v>
      </c>
      <c r="F4079">
        <v>10000</v>
      </c>
      <c r="G4079" t="s">
        <v>189</v>
      </c>
      <c r="I4079">
        <f t="shared" si="441"/>
        <v>1</v>
      </c>
      <c r="J4079" t="str">
        <f t="shared" si="442"/>
        <v>OK</v>
      </c>
      <c r="K4079" t="str">
        <f t="shared" si="443"/>
        <v>Successful</v>
      </c>
      <c r="L4079" t="str">
        <f t="shared" si="444"/>
        <v>Withdrawal</v>
      </c>
      <c r="M4079" t="str">
        <f t="shared" si="445"/>
        <v>OK</v>
      </c>
      <c r="N4079" t="str">
        <f t="shared" si="446"/>
        <v>OK</v>
      </c>
      <c r="O4079" t="str">
        <f>_xlfn.XLOOKUP(B4079,'01_Raw_ATMs'!A:A,'01_Raw_ATMs'!A:A,"Not Found")</f>
        <v>ATM007</v>
      </c>
      <c r="P4079" t="str">
        <f t="shared" si="447"/>
        <v>Valid</v>
      </c>
    </row>
    <row r="4080" spans="1:16">
      <c r="A4080" t="s">
        <v>4274</v>
      </c>
      <c r="B4080" t="s">
        <v>127</v>
      </c>
      <c r="C4080" s="2">
        <v>45815</v>
      </c>
      <c r="D4080" s="3">
        <v>0.54273148148148154</v>
      </c>
      <c r="E4080" t="s">
        <v>33</v>
      </c>
      <c r="F4080">
        <v>3000</v>
      </c>
      <c r="G4080" t="s">
        <v>189</v>
      </c>
      <c r="I4080">
        <f t="shared" si="441"/>
        <v>1</v>
      </c>
      <c r="J4080" t="str">
        <f t="shared" si="442"/>
        <v>OK</v>
      </c>
      <c r="K4080" t="str">
        <f t="shared" si="443"/>
        <v>Successful</v>
      </c>
      <c r="L4080" t="str">
        <f t="shared" si="444"/>
        <v>Withdrawal</v>
      </c>
      <c r="M4080" t="str">
        <f t="shared" si="445"/>
        <v>OK</v>
      </c>
      <c r="N4080" t="str">
        <f t="shared" si="446"/>
        <v>OK</v>
      </c>
      <c r="O4080" t="str">
        <f>_xlfn.XLOOKUP(B4080,'01_Raw_ATMs'!A:A,'01_Raw_ATMs'!A:A,"Not Found")</f>
        <v>ATM047</v>
      </c>
      <c r="P4080" t="str">
        <f t="shared" si="447"/>
        <v>Valid</v>
      </c>
    </row>
    <row r="4081" spans="1:16">
      <c r="A4081" t="s">
        <v>4275</v>
      </c>
      <c r="B4081" t="s">
        <v>166</v>
      </c>
      <c r="C4081" s="2">
        <v>46083</v>
      </c>
      <c r="D4081" s="3">
        <v>0.40729166666666672</v>
      </c>
      <c r="E4081" t="s">
        <v>194</v>
      </c>
      <c r="F4081">
        <v>0</v>
      </c>
      <c r="G4081" t="s">
        <v>214</v>
      </c>
      <c r="H4081" t="s">
        <v>1103</v>
      </c>
      <c r="I4081">
        <f t="shared" si="441"/>
        <v>1</v>
      </c>
      <c r="J4081" t="str">
        <f t="shared" si="442"/>
        <v>OK</v>
      </c>
      <c r="K4081" t="str">
        <f t="shared" si="443"/>
        <v>Failed</v>
      </c>
      <c r="L4081" t="str">
        <f t="shared" si="444"/>
        <v>Balance Inquiry</v>
      </c>
      <c r="M4081" t="str">
        <f t="shared" si="445"/>
        <v>OK</v>
      </c>
      <c r="N4081" t="str">
        <f t="shared" si="446"/>
        <v>OK</v>
      </c>
      <c r="O4081" t="str">
        <f>_xlfn.XLOOKUP(B4081,'01_Raw_ATMs'!A:A,'01_Raw_ATMs'!A:A,"Not Found")</f>
        <v>ATM086</v>
      </c>
      <c r="P4081" t="str">
        <f t="shared" si="447"/>
        <v>Valid</v>
      </c>
    </row>
    <row r="4082" spans="1:16">
      <c r="A4082" t="s">
        <v>4276</v>
      </c>
      <c r="B4082" t="s">
        <v>98</v>
      </c>
      <c r="C4082" s="2">
        <v>46176</v>
      </c>
      <c r="D4082" s="3">
        <v>0.85652777777777778</v>
      </c>
      <c r="E4082" t="s">
        <v>33</v>
      </c>
      <c r="F4082">
        <v>8000</v>
      </c>
      <c r="G4082" t="s">
        <v>189</v>
      </c>
      <c r="I4082">
        <f t="shared" si="441"/>
        <v>1</v>
      </c>
      <c r="J4082" t="str">
        <f t="shared" si="442"/>
        <v>OK</v>
      </c>
      <c r="K4082" t="str">
        <f t="shared" si="443"/>
        <v>Successful</v>
      </c>
      <c r="L4082" t="str">
        <f t="shared" si="444"/>
        <v>Withdrawal</v>
      </c>
      <c r="M4082" t="str">
        <f t="shared" si="445"/>
        <v>OK</v>
      </c>
      <c r="N4082" t="str">
        <f t="shared" si="446"/>
        <v>OK</v>
      </c>
      <c r="O4082" t="str">
        <f>_xlfn.XLOOKUP(B4082,'01_Raw_ATMs'!A:A,'01_Raw_ATMs'!A:A,"Not Found")</f>
        <v>ATM019</v>
      </c>
      <c r="P4082" t="str">
        <f t="shared" si="447"/>
        <v>Valid</v>
      </c>
    </row>
    <row r="4083" spans="1:16">
      <c r="A4083" t="s">
        <v>4277</v>
      </c>
      <c r="B4083" t="s">
        <v>95</v>
      </c>
      <c r="C4083" s="2">
        <v>45789</v>
      </c>
      <c r="D4083" s="3">
        <v>0.95197916666666671</v>
      </c>
      <c r="E4083" t="s">
        <v>33</v>
      </c>
      <c r="F4083">
        <v>2500</v>
      </c>
      <c r="G4083" t="s">
        <v>189</v>
      </c>
      <c r="I4083">
        <f t="shared" si="441"/>
        <v>1</v>
      </c>
      <c r="J4083" t="str">
        <f t="shared" si="442"/>
        <v>OK</v>
      </c>
      <c r="K4083" t="str">
        <f t="shared" si="443"/>
        <v>Successful</v>
      </c>
      <c r="L4083" t="str">
        <f t="shared" si="444"/>
        <v>Withdrawal</v>
      </c>
      <c r="M4083" t="str">
        <f t="shared" si="445"/>
        <v>OK</v>
      </c>
      <c r="N4083" t="str">
        <f t="shared" si="446"/>
        <v>OK</v>
      </c>
      <c r="O4083" t="str">
        <f>_xlfn.XLOOKUP(B4083,'01_Raw_ATMs'!A:A,'01_Raw_ATMs'!A:A,"Not Found")</f>
        <v>ATM017</v>
      </c>
      <c r="P4083" t="str">
        <f t="shared" si="447"/>
        <v>Valid</v>
      </c>
    </row>
    <row r="4084" spans="1:16">
      <c r="A4084" t="s">
        <v>4278</v>
      </c>
      <c r="B4084" t="s">
        <v>101</v>
      </c>
      <c r="C4084" s="2">
        <v>45988</v>
      </c>
      <c r="D4084" s="3">
        <v>0.86902777777777773</v>
      </c>
      <c r="E4084" t="s">
        <v>33</v>
      </c>
      <c r="F4084">
        <v>1000</v>
      </c>
      <c r="G4084" t="s">
        <v>189</v>
      </c>
      <c r="I4084">
        <f t="shared" si="441"/>
        <v>1</v>
      </c>
      <c r="J4084" t="str">
        <f t="shared" si="442"/>
        <v>OK</v>
      </c>
      <c r="K4084" t="str">
        <f t="shared" si="443"/>
        <v>Successful</v>
      </c>
      <c r="L4084" t="str">
        <f t="shared" si="444"/>
        <v>Withdrawal</v>
      </c>
      <c r="M4084" t="str">
        <f t="shared" si="445"/>
        <v>OK</v>
      </c>
      <c r="N4084" t="str">
        <f t="shared" si="446"/>
        <v>OK</v>
      </c>
      <c r="O4084" t="str">
        <f>_xlfn.XLOOKUP(B4084,'01_Raw_ATMs'!A:A,'01_Raw_ATMs'!A:A,"Not Found")</f>
        <v>ATM022</v>
      </c>
      <c r="P4084" t="str">
        <f t="shared" si="447"/>
        <v>Valid</v>
      </c>
    </row>
    <row r="4085" spans="1:16">
      <c r="A4085" t="s">
        <v>4279</v>
      </c>
      <c r="B4085" t="s">
        <v>163</v>
      </c>
      <c r="C4085" s="2">
        <v>45808</v>
      </c>
      <c r="D4085" s="3">
        <v>0.86920138888888887</v>
      </c>
      <c r="E4085" t="s">
        <v>211</v>
      </c>
      <c r="F4085">
        <v>0</v>
      </c>
      <c r="G4085" t="s">
        <v>189</v>
      </c>
      <c r="I4085">
        <f t="shared" si="441"/>
        <v>1</v>
      </c>
      <c r="J4085" t="str">
        <f t="shared" si="442"/>
        <v>OK</v>
      </c>
      <c r="K4085" t="str">
        <f t="shared" si="443"/>
        <v>Successful</v>
      </c>
      <c r="L4085" t="str">
        <f t="shared" si="444"/>
        <v>Mini Statement</v>
      </c>
      <c r="M4085" t="str">
        <f t="shared" si="445"/>
        <v>OK</v>
      </c>
      <c r="N4085" t="str">
        <f t="shared" si="446"/>
        <v>OK</v>
      </c>
      <c r="O4085" t="str">
        <f>_xlfn.XLOOKUP(B4085,'01_Raw_ATMs'!A:A,'01_Raw_ATMs'!A:A,"Not Found")</f>
        <v>ATM083</v>
      </c>
      <c r="P4085" t="str">
        <f t="shared" si="447"/>
        <v>Valid</v>
      </c>
    </row>
    <row r="4086" spans="1:16">
      <c r="A4086" t="s">
        <v>4280</v>
      </c>
      <c r="B4086" t="s">
        <v>178</v>
      </c>
      <c r="C4086" s="2">
        <v>45984</v>
      </c>
      <c r="D4086" s="3">
        <v>0.63657407407407407</v>
      </c>
      <c r="E4086" t="s">
        <v>33</v>
      </c>
      <c r="F4086">
        <v>4000</v>
      </c>
      <c r="G4086" t="s">
        <v>189</v>
      </c>
      <c r="I4086">
        <f t="shared" si="441"/>
        <v>1</v>
      </c>
      <c r="J4086" t="str">
        <f t="shared" si="442"/>
        <v>OK</v>
      </c>
      <c r="K4086" t="str">
        <f t="shared" si="443"/>
        <v>Successful</v>
      </c>
      <c r="L4086" t="str">
        <f t="shared" si="444"/>
        <v>Withdrawal</v>
      </c>
      <c r="M4086" t="str">
        <f t="shared" si="445"/>
        <v>OK</v>
      </c>
      <c r="N4086" t="str">
        <f t="shared" si="446"/>
        <v>OK</v>
      </c>
      <c r="O4086" t="str">
        <f>_xlfn.XLOOKUP(B4086,'01_Raw_ATMs'!A:A,'01_Raw_ATMs'!A:A,"Not Found")</f>
        <v>ATM098</v>
      </c>
      <c r="P4086" t="str">
        <f t="shared" si="447"/>
        <v>Valid</v>
      </c>
    </row>
    <row r="4087" spans="1:16">
      <c r="A4087" t="s">
        <v>4281</v>
      </c>
      <c r="B4087" t="s">
        <v>170</v>
      </c>
      <c r="C4087" s="2">
        <v>45877</v>
      </c>
      <c r="D4087" s="3">
        <v>0.36379629629629628</v>
      </c>
      <c r="E4087" t="s">
        <v>33</v>
      </c>
      <c r="F4087">
        <v>2500</v>
      </c>
      <c r="G4087" t="s">
        <v>189</v>
      </c>
      <c r="I4087">
        <f t="shared" si="441"/>
        <v>1</v>
      </c>
      <c r="J4087" t="str">
        <f t="shared" si="442"/>
        <v>OK</v>
      </c>
      <c r="K4087" t="str">
        <f t="shared" si="443"/>
        <v>Successful</v>
      </c>
      <c r="L4087" t="str">
        <f t="shared" si="444"/>
        <v>Withdrawal</v>
      </c>
      <c r="M4087" t="str">
        <f t="shared" si="445"/>
        <v>OK</v>
      </c>
      <c r="N4087" t="str">
        <f t="shared" si="446"/>
        <v>OK</v>
      </c>
      <c r="O4087" t="str">
        <f>_xlfn.XLOOKUP(B4087,'01_Raw_ATMs'!A:A,'01_Raw_ATMs'!A:A,"Not Found")</f>
        <v>ATM090</v>
      </c>
      <c r="P4087" t="str">
        <f t="shared" si="447"/>
        <v>Valid</v>
      </c>
    </row>
    <row r="4088" spans="1:16">
      <c r="A4088" t="s">
        <v>4282</v>
      </c>
      <c r="B4088" t="s">
        <v>92</v>
      </c>
      <c r="C4088" s="2">
        <v>46191</v>
      </c>
      <c r="D4088" s="3">
        <v>0.28453703703703698</v>
      </c>
      <c r="E4088" t="s">
        <v>33</v>
      </c>
      <c r="F4088">
        <v>3000</v>
      </c>
      <c r="G4088" t="s">
        <v>189</v>
      </c>
      <c r="I4088">
        <f t="shared" si="441"/>
        <v>1</v>
      </c>
      <c r="J4088" t="str">
        <f t="shared" si="442"/>
        <v>OK</v>
      </c>
      <c r="K4088" t="str">
        <f t="shared" si="443"/>
        <v>Successful</v>
      </c>
      <c r="L4088" t="str">
        <f t="shared" si="444"/>
        <v>Withdrawal</v>
      </c>
      <c r="M4088" t="str">
        <f t="shared" si="445"/>
        <v>OK</v>
      </c>
      <c r="N4088" t="str">
        <f t="shared" si="446"/>
        <v>OK</v>
      </c>
      <c r="O4088" t="str">
        <f>_xlfn.XLOOKUP(B4088,'01_Raw_ATMs'!A:A,'01_Raw_ATMs'!A:A,"Not Found")</f>
        <v>ATM015</v>
      </c>
      <c r="P4088" t="str">
        <f t="shared" si="447"/>
        <v>Valid</v>
      </c>
    </row>
    <row r="4089" spans="1:16">
      <c r="A4089" t="s">
        <v>4283</v>
      </c>
      <c r="B4089" t="s">
        <v>129</v>
      </c>
      <c r="C4089" s="2">
        <v>46118</v>
      </c>
      <c r="D4089" s="3">
        <v>0.33452546296296298</v>
      </c>
      <c r="E4089" t="s">
        <v>33</v>
      </c>
      <c r="F4089">
        <v>500</v>
      </c>
      <c r="G4089" t="s">
        <v>189</v>
      </c>
      <c r="I4089">
        <f t="shared" si="441"/>
        <v>1</v>
      </c>
      <c r="J4089" t="str">
        <f t="shared" si="442"/>
        <v>OK</v>
      </c>
      <c r="K4089" t="str">
        <f t="shared" si="443"/>
        <v>Successful</v>
      </c>
      <c r="L4089" t="str">
        <f t="shared" si="444"/>
        <v>Withdrawal</v>
      </c>
      <c r="M4089" t="str">
        <f t="shared" si="445"/>
        <v>OK</v>
      </c>
      <c r="N4089" t="str">
        <f t="shared" si="446"/>
        <v>OK</v>
      </c>
      <c r="O4089" t="str">
        <f>_xlfn.XLOOKUP(B4089,'01_Raw_ATMs'!A:A,'01_Raw_ATMs'!A:A,"Not Found")</f>
        <v>ATM049</v>
      </c>
      <c r="P4089" t="str">
        <f t="shared" si="447"/>
        <v>Valid</v>
      </c>
    </row>
    <row r="4090" spans="1:16">
      <c r="A4090" t="s">
        <v>4284</v>
      </c>
      <c r="B4090" t="s">
        <v>163</v>
      </c>
      <c r="C4090" s="2">
        <v>45760</v>
      </c>
      <c r="D4090" s="3">
        <v>0.75935185185185183</v>
      </c>
      <c r="E4090" t="s">
        <v>194</v>
      </c>
      <c r="F4090">
        <v>0</v>
      </c>
      <c r="G4090" t="s">
        <v>189</v>
      </c>
      <c r="I4090">
        <f t="shared" si="441"/>
        <v>1</v>
      </c>
      <c r="J4090" t="str">
        <f t="shared" si="442"/>
        <v>OK</v>
      </c>
      <c r="K4090" t="str">
        <f t="shared" si="443"/>
        <v>Successful</v>
      </c>
      <c r="L4090" t="str">
        <f t="shared" si="444"/>
        <v>Balance Inquiry</v>
      </c>
      <c r="M4090" t="str">
        <f t="shared" si="445"/>
        <v>OK</v>
      </c>
      <c r="N4090" t="str">
        <f t="shared" si="446"/>
        <v>OK</v>
      </c>
      <c r="O4090" t="str">
        <f>_xlfn.XLOOKUP(B4090,'01_Raw_ATMs'!A:A,'01_Raw_ATMs'!A:A,"Not Found")</f>
        <v>ATM083</v>
      </c>
      <c r="P4090" t="str">
        <f t="shared" si="447"/>
        <v>Valid</v>
      </c>
    </row>
    <row r="4091" spans="1:16">
      <c r="A4091" t="s">
        <v>4285</v>
      </c>
      <c r="B4091" t="s">
        <v>146</v>
      </c>
      <c r="C4091" s="2">
        <v>45966</v>
      </c>
      <c r="D4091" s="3">
        <v>0.81584490740740745</v>
      </c>
      <c r="E4091" t="s">
        <v>211</v>
      </c>
      <c r="F4091">
        <v>0</v>
      </c>
      <c r="G4091" t="s">
        <v>189</v>
      </c>
      <c r="I4091">
        <f t="shared" si="441"/>
        <v>1</v>
      </c>
      <c r="J4091" t="str">
        <f t="shared" si="442"/>
        <v>OK</v>
      </c>
      <c r="K4091" t="str">
        <f t="shared" si="443"/>
        <v>Successful</v>
      </c>
      <c r="L4091" t="str">
        <f t="shared" si="444"/>
        <v>Mini Statement</v>
      </c>
      <c r="M4091" t="str">
        <f t="shared" si="445"/>
        <v>OK</v>
      </c>
      <c r="N4091" t="str">
        <f t="shared" si="446"/>
        <v>OK</v>
      </c>
      <c r="O4091" t="str">
        <f>_xlfn.XLOOKUP(B4091,'01_Raw_ATMs'!A:A,'01_Raw_ATMs'!A:A,"Not Found")</f>
        <v>ATM066</v>
      </c>
      <c r="P4091" t="str">
        <f t="shared" si="447"/>
        <v>Valid</v>
      </c>
    </row>
    <row r="4092" spans="1:16">
      <c r="A4092" t="s">
        <v>4286</v>
      </c>
      <c r="B4092" t="s">
        <v>87</v>
      </c>
      <c r="C4092" s="2">
        <v>45924</v>
      </c>
      <c r="D4092" s="3">
        <v>0.547337962962963</v>
      </c>
      <c r="E4092" t="s">
        <v>33</v>
      </c>
      <c r="F4092">
        <v>1000</v>
      </c>
      <c r="G4092" t="s">
        <v>189</v>
      </c>
      <c r="I4092">
        <f t="shared" si="441"/>
        <v>1</v>
      </c>
      <c r="J4092" t="str">
        <f t="shared" si="442"/>
        <v>OK</v>
      </c>
      <c r="K4092" t="str">
        <f t="shared" si="443"/>
        <v>Successful</v>
      </c>
      <c r="L4092" t="str">
        <f t="shared" si="444"/>
        <v>Withdrawal</v>
      </c>
      <c r="M4092" t="str">
        <f t="shared" si="445"/>
        <v>OK</v>
      </c>
      <c r="N4092" t="str">
        <f t="shared" si="446"/>
        <v>OK</v>
      </c>
      <c r="O4092" t="str">
        <f>_xlfn.XLOOKUP(B4092,'01_Raw_ATMs'!A:A,'01_Raw_ATMs'!A:A,"Not Found")</f>
        <v>ATM011</v>
      </c>
      <c r="P4092" t="str">
        <f t="shared" si="447"/>
        <v>Valid</v>
      </c>
    </row>
    <row r="4093" spans="1:16">
      <c r="A4093" t="s">
        <v>4287</v>
      </c>
      <c r="B4093" t="s">
        <v>147</v>
      </c>
      <c r="C4093" s="2">
        <v>45907</v>
      </c>
      <c r="D4093" s="3">
        <v>0.34741898148148148</v>
      </c>
      <c r="E4093" t="s">
        <v>261</v>
      </c>
      <c r="F4093">
        <v>1000</v>
      </c>
      <c r="G4093" t="s">
        <v>189</v>
      </c>
      <c r="I4093">
        <f t="shared" si="441"/>
        <v>1</v>
      </c>
      <c r="J4093" t="str">
        <f t="shared" si="442"/>
        <v>OK</v>
      </c>
      <c r="K4093" t="str">
        <f t="shared" si="443"/>
        <v>Successful</v>
      </c>
      <c r="L4093" t="str">
        <f t="shared" si="444"/>
        <v>Cash Deposit</v>
      </c>
      <c r="M4093" t="str">
        <f t="shared" si="445"/>
        <v>OK</v>
      </c>
      <c r="N4093" t="str">
        <f t="shared" si="446"/>
        <v>OK</v>
      </c>
      <c r="O4093" t="str">
        <f>_xlfn.XLOOKUP(B4093,'01_Raw_ATMs'!A:A,'01_Raw_ATMs'!A:A,"Not Found")</f>
        <v>ATM067</v>
      </c>
      <c r="P4093" t="str">
        <f t="shared" si="447"/>
        <v>Valid</v>
      </c>
    </row>
    <row r="4094" spans="1:16">
      <c r="A4094" t="s">
        <v>4288</v>
      </c>
      <c r="B4094" t="s">
        <v>137</v>
      </c>
      <c r="C4094" s="2">
        <v>45831</v>
      </c>
      <c r="D4094" s="3">
        <v>0.7072222222222222</v>
      </c>
      <c r="E4094" t="s">
        <v>33</v>
      </c>
      <c r="F4094">
        <v>500</v>
      </c>
      <c r="G4094" t="s">
        <v>189</v>
      </c>
      <c r="I4094">
        <f t="shared" si="441"/>
        <v>1</v>
      </c>
      <c r="J4094" t="str">
        <f t="shared" si="442"/>
        <v>OK</v>
      </c>
      <c r="K4094" t="str">
        <f t="shared" si="443"/>
        <v>Successful</v>
      </c>
      <c r="L4094" t="str">
        <f t="shared" si="444"/>
        <v>Withdrawal</v>
      </c>
      <c r="M4094" t="str">
        <f t="shared" si="445"/>
        <v>OK</v>
      </c>
      <c r="N4094" t="str">
        <f t="shared" si="446"/>
        <v>OK</v>
      </c>
      <c r="O4094" t="str">
        <f>_xlfn.XLOOKUP(B4094,'01_Raw_ATMs'!A:A,'01_Raw_ATMs'!A:A,"Not Found")</f>
        <v>ATM057</v>
      </c>
      <c r="P4094" t="str">
        <f t="shared" si="447"/>
        <v>Valid</v>
      </c>
    </row>
    <row r="4095" spans="1:16">
      <c r="A4095" t="s">
        <v>4289</v>
      </c>
      <c r="B4095" t="s">
        <v>180</v>
      </c>
      <c r="C4095" s="2">
        <v>46062</v>
      </c>
      <c r="D4095" s="3">
        <v>0.89581018518518518</v>
      </c>
      <c r="E4095" t="s">
        <v>33</v>
      </c>
      <c r="F4095">
        <v>8000</v>
      </c>
      <c r="G4095" t="s">
        <v>189</v>
      </c>
      <c r="I4095">
        <f t="shared" si="441"/>
        <v>1</v>
      </c>
      <c r="J4095" t="str">
        <f t="shared" si="442"/>
        <v>OK</v>
      </c>
      <c r="K4095" t="str">
        <f t="shared" si="443"/>
        <v>Successful</v>
      </c>
      <c r="L4095" t="str">
        <f t="shared" si="444"/>
        <v>Withdrawal</v>
      </c>
      <c r="M4095" t="str">
        <f t="shared" si="445"/>
        <v>OK</v>
      </c>
      <c r="N4095" t="str">
        <f t="shared" si="446"/>
        <v>OK</v>
      </c>
      <c r="O4095" t="str">
        <f>_xlfn.XLOOKUP(B4095,'01_Raw_ATMs'!A:A,'01_Raw_ATMs'!A:A,"Not Found")</f>
        <v>ATM100</v>
      </c>
      <c r="P4095" t="str">
        <f t="shared" si="447"/>
        <v>Valid</v>
      </c>
    </row>
    <row r="4096" spans="1:16">
      <c r="A4096" t="s">
        <v>4290</v>
      </c>
      <c r="B4096" t="s">
        <v>134</v>
      </c>
      <c r="C4096" s="2">
        <v>46152</v>
      </c>
      <c r="D4096" s="3">
        <v>0.60711805555555554</v>
      </c>
      <c r="E4096" t="s">
        <v>194</v>
      </c>
      <c r="F4096">
        <v>0</v>
      </c>
      <c r="G4096" t="s">
        <v>189</v>
      </c>
      <c r="I4096">
        <f t="shared" si="441"/>
        <v>1</v>
      </c>
      <c r="J4096" t="str">
        <f t="shared" si="442"/>
        <v>OK</v>
      </c>
      <c r="K4096" t="str">
        <f t="shared" si="443"/>
        <v>Successful</v>
      </c>
      <c r="L4096" t="str">
        <f t="shared" si="444"/>
        <v>Balance Inquiry</v>
      </c>
      <c r="M4096" t="str">
        <f t="shared" si="445"/>
        <v>OK</v>
      </c>
      <c r="N4096" t="str">
        <f t="shared" si="446"/>
        <v>OK</v>
      </c>
      <c r="O4096" t="str">
        <f>_xlfn.XLOOKUP(B4096,'01_Raw_ATMs'!A:A,'01_Raw_ATMs'!A:A,"Not Found")</f>
        <v>ATM054</v>
      </c>
      <c r="P4096" t="str">
        <f t="shared" si="447"/>
        <v>Valid</v>
      </c>
    </row>
    <row r="4097" spans="1:16">
      <c r="A4097" t="s">
        <v>4291</v>
      </c>
      <c r="B4097" t="s">
        <v>175</v>
      </c>
      <c r="C4097" s="2">
        <v>46040</v>
      </c>
      <c r="D4097" s="3">
        <v>1.8530092592592591E-2</v>
      </c>
      <c r="E4097" t="s">
        <v>33</v>
      </c>
      <c r="F4097">
        <v>1000</v>
      </c>
      <c r="G4097" t="s">
        <v>189</v>
      </c>
      <c r="I4097">
        <f t="shared" si="441"/>
        <v>1</v>
      </c>
      <c r="J4097" t="str">
        <f t="shared" si="442"/>
        <v>OK</v>
      </c>
      <c r="K4097" t="str">
        <f t="shared" si="443"/>
        <v>Successful</v>
      </c>
      <c r="L4097" t="str">
        <f t="shared" si="444"/>
        <v>Withdrawal</v>
      </c>
      <c r="M4097" t="str">
        <f t="shared" si="445"/>
        <v>OK</v>
      </c>
      <c r="N4097" t="str">
        <f t="shared" si="446"/>
        <v>OK</v>
      </c>
      <c r="O4097" t="str">
        <f>_xlfn.XLOOKUP(B4097,'01_Raw_ATMs'!A:A,'01_Raw_ATMs'!A:A,"Not Found")</f>
        <v>ATM095</v>
      </c>
      <c r="P4097" t="str">
        <f t="shared" si="447"/>
        <v>Valid</v>
      </c>
    </row>
    <row r="4098" spans="1:16">
      <c r="A4098" t="s">
        <v>4292</v>
      </c>
      <c r="B4098" t="s">
        <v>103</v>
      </c>
      <c r="C4098" s="2">
        <v>45754</v>
      </c>
      <c r="D4098" s="3">
        <v>0.66826388888888888</v>
      </c>
      <c r="E4098" t="s">
        <v>33</v>
      </c>
      <c r="F4098">
        <v>6000</v>
      </c>
      <c r="G4098" t="s">
        <v>189</v>
      </c>
      <c r="I4098">
        <f t="shared" si="441"/>
        <v>1</v>
      </c>
      <c r="J4098" t="str">
        <f t="shared" si="442"/>
        <v>OK</v>
      </c>
      <c r="K4098" t="str">
        <f t="shared" si="443"/>
        <v>Successful</v>
      </c>
      <c r="L4098" t="str">
        <f t="shared" si="444"/>
        <v>Withdrawal</v>
      </c>
      <c r="M4098" t="str">
        <f t="shared" si="445"/>
        <v>OK</v>
      </c>
      <c r="N4098" t="str">
        <f t="shared" si="446"/>
        <v>OK</v>
      </c>
      <c r="O4098" t="str">
        <f>_xlfn.XLOOKUP(B4098,'01_Raw_ATMs'!A:A,'01_Raw_ATMs'!A:A,"Not Found")</f>
        <v>ATM024</v>
      </c>
      <c r="P4098" t="str">
        <f t="shared" si="447"/>
        <v>Valid</v>
      </c>
    </row>
    <row r="4099" spans="1:16">
      <c r="A4099" t="s">
        <v>4293</v>
      </c>
      <c r="B4099" t="s">
        <v>81</v>
      </c>
      <c r="C4099" s="2">
        <v>45964</v>
      </c>
      <c r="D4099" s="3">
        <v>0.26726851851851852</v>
      </c>
      <c r="E4099" t="s">
        <v>33</v>
      </c>
      <c r="F4099">
        <v>500</v>
      </c>
      <c r="G4099" t="s">
        <v>189</v>
      </c>
      <c r="I4099">
        <f t="shared" ref="I4099:I4162" si="448">COUNTIF($A:$A,A4099)</f>
        <v>1</v>
      </c>
      <c r="J4099" t="str">
        <f t="shared" ref="J4099:J4162" si="449">IF(AND(TRIM(G4099)="Failed",H4099=""),"Problem","OK")</f>
        <v>OK</v>
      </c>
      <c r="K4099" t="str">
        <f t="shared" ref="K4099:K4162" si="450">PROPER(TRIM(G4099))</f>
        <v>Successful</v>
      </c>
      <c r="L4099" t="str">
        <f t="shared" ref="L4099:L4162" si="451">PROPER(TRIM(E4099))</f>
        <v>Withdrawal</v>
      </c>
      <c r="M4099" t="str">
        <f t="shared" ref="M4099:M4162" si="452">IF(OR(E4099="Withdrawal",E4099="Cash Deposit"),IF(F4099&gt;0,"OK","Problem"),IF(F4099=0,"OK","Problem"))</f>
        <v>OK</v>
      </c>
      <c r="N4099" t="str">
        <f t="shared" ref="N4099:N4162" si="453">IF(AND(C4099&gt;=DATE(2025,1,1),C4099&lt;=DATE(2026,6,30)),"OK","Problem")</f>
        <v>OK</v>
      </c>
      <c r="O4099" t="str">
        <f>_xlfn.XLOOKUP(B4099,'01_Raw_ATMs'!A:A,'01_Raw_ATMs'!A:A,"Not Found")</f>
        <v>ATM007</v>
      </c>
      <c r="P4099" t="str">
        <f t="shared" ref="P4099:P4162" si="454">IF(B4099="","Missing ATM_ID","Valid")</f>
        <v>Valid</v>
      </c>
    </row>
    <row r="4100" spans="1:16">
      <c r="A4100" t="s">
        <v>4294</v>
      </c>
      <c r="B4100" t="s">
        <v>166</v>
      </c>
      <c r="C4100" s="2">
        <v>45823</v>
      </c>
      <c r="D4100" s="3">
        <v>0.55533564814814818</v>
      </c>
      <c r="E4100" t="s">
        <v>33</v>
      </c>
      <c r="F4100">
        <v>4000</v>
      </c>
      <c r="G4100" t="s">
        <v>189</v>
      </c>
      <c r="I4100">
        <f t="shared" si="448"/>
        <v>1</v>
      </c>
      <c r="J4100" t="str">
        <f t="shared" si="449"/>
        <v>OK</v>
      </c>
      <c r="K4100" t="str">
        <f t="shared" si="450"/>
        <v>Successful</v>
      </c>
      <c r="L4100" t="str">
        <f t="shared" si="451"/>
        <v>Withdrawal</v>
      </c>
      <c r="M4100" t="str">
        <f t="shared" si="452"/>
        <v>OK</v>
      </c>
      <c r="N4100" t="str">
        <f t="shared" si="453"/>
        <v>OK</v>
      </c>
      <c r="O4100" t="str">
        <f>_xlfn.XLOOKUP(B4100,'01_Raw_ATMs'!A:A,'01_Raw_ATMs'!A:A,"Not Found")</f>
        <v>ATM086</v>
      </c>
      <c r="P4100" t="str">
        <f t="shared" si="454"/>
        <v>Valid</v>
      </c>
    </row>
    <row r="4101" spans="1:16">
      <c r="A4101" t="s">
        <v>4295</v>
      </c>
      <c r="B4101" t="s">
        <v>135</v>
      </c>
      <c r="C4101" s="2">
        <v>46136</v>
      </c>
      <c r="D4101" s="3">
        <v>0.48447916666666668</v>
      </c>
      <c r="E4101" t="s">
        <v>33</v>
      </c>
      <c r="F4101">
        <v>500</v>
      </c>
      <c r="G4101" t="s">
        <v>189</v>
      </c>
      <c r="I4101">
        <f t="shared" si="448"/>
        <v>1</v>
      </c>
      <c r="J4101" t="str">
        <f t="shared" si="449"/>
        <v>OK</v>
      </c>
      <c r="K4101" t="str">
        <f t="shared" si="450"/>
        <v>Successful</v>
      </c>
      <c r="L4101" t="str">
        <f t="shared" si="451"/>
        <v>Withdrawal</v>
      </c>
      <c r="M4101" t="str">
        <f t="shared" si="452"/>
        <v>OK</v>
      </c>
      <c r="N4101" t="str">
        <f t="shared" si="453"/>
        <v>OK</v>
      </c>
      <c r="O4101" t="str">
        <f>_xlfn.XLOOKUP(B4101,'01_Raw_ATMs'!A:A,'01_Raw_ATMs'!A:A,"Not Found")</f>
        <v>ATM055</v>
      </c>
      <c r="P4101" t="str">
        <f t="shared" si="454"/>
        <v>Valid</v>
      </c>
    </row>
    <row r="4102" spans="1:16">
      <c r="A4102" t="s">
        <v>4296</v>
      </c>
      <c r="B4102" t="s">
        <v>168</v>
      </c>
      <c r="C4102" s="2">
        <v>45894</v>
      </c>
      <c r="D4102" s="3">
        <v>0.70930555555555552</v>
      </c>
      <c r="E4102" t="s">
        <v>194</v>
      </c>
      <c r="F4102">
        <v>0</v>
      </c>
      <c r="G4102" t="s">
        <v>189</v>
      </c>
      <c r="I4102">
        <f t="shared" si="448"/>
        <v>1</v>
      </c>
      <c r="J4102" t="str">
        <f t="shared" si="449"/>
        <v>OK</v>
      </c>
      <c r="K4102" t="str">
        <f t="shared" si="450"/>
        <v>Successful</v>
      </c>
      <c r="L4102" t="str">
        <f t="shared" si="451"/>
        <v>Balance Inquiry</v>
      </c>
      <c r="M4102" t="str">
        <f t="shared" si="452"/>
        <v>OK</v>
      </c>
      <c r="N4102" t="str">
        <f t="shared" si="453"/>
        <v>OK</v>
      </c>
      <c r="O4102" t="str">
        <f>_xlfn.XLOOKUP(B4102,'01_Raw_ATMs'!A:A,'01_Raw_ATMs'!A:A,"Not Found")</f>
        <v>ATM088</v>
      </c>
      <c r="P4102" t="str">
        <f t="shared" si="454"/>
        <v>Valid</v>
      </c>
    </row>
    <row r="4103" spans="1:16">
      <c r="A4103" t="s">
        <v>4297</v>
      </c>
      <c r="B4103" t="s">
        <v>153</v>
      </c>
      <c r="C4103" s="2">
        <v>45691</v>
      </c>
      <c r="D4103" s="3">
        <v>0.94913194444444449</v>
      </c>
      <c r="E4103" t="s">
        <v>194</v>
      </c>
      <c r="F4103">
        <v>0</v>
      </c>
      <c r="G4103" t="s">
        <v>189</v>
      </c>
      <c r="I4103">
        <f t="shared" si="448"/>
        <v>1</v>
      </c>
      <c r="J4103" t="str">
        <f t="shared" si="449"/>
        <v>OK</v>
      </c>
      <c r="K4103" t="str">
        <f t="shared" si="450"/>
        <v>Successful</v>
      </c>
      <c r="L4103" t="str">
        <f t="shared" si="451"/>
        <v>Balance Inquiry</v>
      </c>
      <c r="M4103" t="str">
        <f t="shared" si="452"/>
        <v>OK</v>
      </c>
      <c r="N4103" t="str">
        <f t="shared" si="453"/>
        <v>OK</v>
      </c>
      <c r="O4103" t="str">
        <f>_xlfn.XLOOKUP(B4103,'01_Raw_ATMs'!A:A,'01_Raw_ATMs'!A:A,"Not Found")</f>
        <v>ATM073</v>
      </c>
      <c r="P4103" t="str">
        <f t="shared" si="454"/>
        <v>Valid</v>
      </c>
    </row>
    <row r="4104" spans="1:16">
      <c r="A4104" t="s">
        <v>4298</v>
      </c>
      <c r="B4104" t="s">
        <v>110</v>
      </c>
      <c r="C4104" s="2">
        <v>45963</v>
      </c>
      <c r="D4104" s="3">
        <v>0.32826388888888891</v>
      </c>
      <c r="E4104" t="s">
        <v>261</v>
      </c>
      <c r="F4104">
        <v>20000</v>
      </c>
      <c r="G4104" t="s">
        <v>214</v>
      </c>
      <c r="H4104" t="s">
        <v>1094</v>
      </c>
      <c r="I4104">
        <f t="shared" si="448"/>
        <v>1</v>
      </c>
      <c r="J4104" t="str">
        <f t="shared" si="449"/>
        <v>OK</v>
      </c>
      <c r="K4104" t="str">
        <f t="shared" si="450"/>
        <v>Failed</v>
      </c>
      <c r="L4104" t="str">
        <f t="shared" si="451"/>
        <v>Cash Deposit</v>
      </c>
      <c r="M4104" t="str">
        <f t="shared" si="452"/>
        <v>OK</v>
      </c>
      <c r="N4104" t="str">
        <f t="shared" si="453"/>
        <v>OK</v>
      </c>
      <c r="O4104" t="str">
        <f>_xlfn.XLOOKUP(B4104,'01_Raw_ATMs'!A:A,'01_Raw_ATMs'!A:A,"Not Found")</f>
        <v>ATM030</v>
      </c>
      <c r="P4104" t="str">
        <f t="shared" si="454"/>
        <v>Valid</v>
      </c>
    </row>
    <row r="4105" spans="1:16">
      <c r="A4105" t="s">
        <v>4299</v>
      </c>
      <c r="B4105" t="s">
        <v>168</v>
      </c>
      <c r="C4105" s="2">
        <v>45712</v>
      </c>
      <c r="D4105" s="3">
        <v>0.29498842592592589</v>
      </c>
      <c r="E4105" t="s">
        <v>211</v>
      </c>
      <c r="F4105">
        <v>0</v>
      </c>
      <c r="G4105" t="s">
        <v>189</v>
      </c>
      <c r="I4105">
        <f t="shared" si="448"/>
        <v>1</v>
      </c>
      <c r="J4105" t="str">
        <f t="shared" si="449"/>
        <v>OK</v>
      </c>
      <c r="K4105" t="str">
        <f t="shared" si="450"/>
        <v>Successful</v>
      </c>
      <c r="L4105" t="str">
        <f t="shared" si="451"/>
        <v>Mini Statement</v>
      </c>
      <c r="M4105" t="str">
        <f t="shared" si="452"/>
        <v>OK</v>
      </c>
      <c r="N4105" t="str">
        <f t="shared" si="453"/>
        <v>OK</v>
      </c>
      <c r="O4105" t="str">
        <f>_xlfn.XLOOKUP(B4105,'01_Raw_ATMs'!A:A,'01_Raw_ATMs'!A:A,"Not Found")</f>
        <v>ATM088</v>
      </c>
      <c r="P4105" t="str">
        <f t="shared" si="454"/>
        <v>Valid</v>
      </c>
    </row>
    <row r="4106" spans="1:16">
      <c r="A4106" t="s">
        <v>4300</v>
      </c>
      <c r="B4106" t="s">
        <v>90</v>
      </c>
      <c r="C4106" s="2">
        <v>45850</v>
      </c>
      <c r="D4106" s="3">
        <v>0.56538194444444445</v>
      </c>
      <c r="E4106" t="s">
        <v>33</v>
      </c>
      <c r="F4106">
        <v>5000</v>
      </c>
      <c r="G4106" t="s">
        <v>214</v>
      </c>
      <c r="H4106" t="s">
        <v>1094</v>
      </c>
      <c r="I4106">
        <f t="shared" si="448"/>
        <v>1</v>
      </c>
      <c r="J4106" t="str">
        <f t="shared" si="449"/>
        <v>OK</v>
      </c>
      <c r="K4106" t="str">
        <f t="shared" si="450"/>
        <v>Failed</v>
      </c>
      <c r="L4106" t="str">
        <f t="shared" si="451"/>
        <v>Withdrawal</v>
      </c>
      <c r="M4106" t="str">
        <f t="shared" si="452"/>
        <v>OK</v>
      </c>
      <c r="N4106" t="str">
        <f t="shared" si="453"/>
        <v>OK</v>
      </c>
      <c r="O4106" t="str">
        <f>_xlfn.XLOOKUP(B4106,'01_Raw_ATMs'!A:A,'01_Raw_ATMs'!A:A,"Not Found")</f>
        <v>ATM013</v>
      </c>
      <c r="P4106" t="str">
        <f t="shared" si="454"/>
        <v>Valid</v>
      </c>
    </row>
    <row r="4107" spans="1:16">
      <c r="A4107" t="s">
        <v>4301</v>
      </c>
      <c r="B4107" t="s">
        <v>116</v>
      </c>
      <c r="C4107" s="2">
        <v>45837</v>
      </c>
      <c r="D4107" s="3">
        <v>0.30693287037037043</v>
      </c>
      <c r="E4107" t="s">
        <v>33</v>
      </c>
      <c r="F4107">
        <v>8000</v>
      </c>
      <c r="G4107" t="s">
        <v>189</v>
      </c>
      <c r="I4107">
        <f t="shared" si="448"/>
        <v>1</v>
      </c>
      <c r="J4107" t="str">
        <f t="shared" si="449"/>
        <v>OK</v>
      </c>
      <c r="K4107" t="str">
        <f t="shared" si="450"/>
        <v>Successful</v>
      </c>
      <c r="L4107" t="str">
        <f t="shared" si="451"/>
        <v>Withdrawal</v>
      </c>
      <c r="M4107" t="str">
        <f t="shared" si="452"/>
        <v>OK</v>
      </c>
      <c r="N4107" t="str">
        <f t="shared" si="453"/>
        <v>OK</v>
      </c>
      <c r="O4107" t="str">
        <f>_xlfn.XLOOKUP(B4107,'01_Raw_ATMs'!A:A,'01_Raw_ATMs'!A:A,"Not Found")</f>
        <v>ATM036</v>
      </c>
      <c r="P4107" t="str">
        <f t="shared" si="454"/>
        <v>Valid</v>
      </c>
    </row>
    <row r="4108" spans="1:16">
      <c r="A4108" t="s">
        <v>4302</v>
      </c>
      <c r="B4108" t="s">
        <v>131</v>
      </c>
      <c r="C4108" s="2">
        <v>45799</v>
      </c>
      <c r="D4108" s="3">
        <v>0.80636574074074074</v>
      </c>
      <c r="E4108" t="s">
        <v>33</v>
      </c>
      <c r="F4108">
        <v>500</v>
      </c>
      <c r="G4108" t="s">
        <v>189</v>
      </c>
      <c r="I4108">
        <f t="shared" si="448"/>
        <v>1</v>
      </c>
      <c r="J4108" t="str">
        <f t="shared" si="449"/>
        <v>OK</v>
      </c>
      <c r="K4108" t="str">
        <f t="shared" si="450"/>
        <v>Successful</v>
      </c>
      <c r="L4108" t="str">
        <f t="shared" si="451"/>
        <v>Withdrawal</v>
      </c>
      <c r="M4108" t="str">
        <f t="shared" si="452"/>
        <v>OK</v>
      </c>
      <c r="N4108" t="str">
        <f t="shared" si="453"/>
        <v>OK</v>
      </c>
      <c r="O4108" t="str">
        <f>_xlfn.XLOOKUP(B4108,'01_Raw_ATMs'!A:A,'01_Raw_ATMs'!A:A,"Not Found")</f>
        <v>ATM051</v>
      </c>
      <c r="P4108" t="str">
        <f t="shared" si="454"/>
        <v>Valid</v>
      </c>
    </row>
    <row r="4109" spans="1:16">
      <c r="A4109" t="s">
        <v>4303</v>
      </c>
      <c r="B4109" t="s">
        <v>92</v>
      </c>
      <c r="C4109" s="2">
        <v>46091</v>
      </c>
      <c r="D4109" s="3">
        <v>0.74986111111111109</v>
      </c>
      <c r="E4109" t="s">
        <v>33</v>
      </c>
      <c r="F4109">
        <v>6000</v>
      </c>
      <c r="G4109" t="s">
        <v>189</v>
      </c>
      <c r="I4109">
        <f t="shared" si="448"/>
        <v>1</v>
      </c>
      <c r="J4109" t="str">
        <f t="shared" si="449"/>
        <v>OK</v>
      </c>
      <c r="K4109" t="str">
        <f t="shared" si="450"/>
        <v>Successful</v>
      </c>
      <c r="L4109" t="str">
        <f t="shared" si="451"/>
        <v>Withdrawal</v>
      </c>
      <c r="M4109" t="str">
        <f t="shared" si="452"/>
        <v>OK</v>
      </c>
      <c r="N4109" t="str">
        <f t="shared" si="453"/>
        <v>OK</v>
      </c>
      <c r="O4109" t="str">
        <f>_xlfn.XLOOKUP(B4109,'01_Raw_ATMs'!A:A,'01_Raw_ATMs'!A:A,"Not Found")</f>
        <v>ATM015</v>
      </c>
      <c r="P4109" t="str">
        <f t="shared" si="454"/>
        <v>Valid</v>
      </c>
    </row>
    <row r="4110" spans="1:16">
      <c r="A4110" t="s">
        <v>4304</v>
      </c>
      <c r="B4110" t="s">
        <v>116</v>
      </c>
      <c r="C4110" s="2">
        <v>46184</v>
      </c>
      <c r="D4110" s="3">
        <v>3.8807870370370368E-2</v>
      </c>
      <c r="E4110" t="s">
        <v>211</v>
      </c>
      <c r="F4110">
        <v>0</v>
      </c>
      <c r="G4110" t="s">
        <v>189</v>
      </c>
      <c r="I4110">
        <f t="shared" si="448"/>
        <v>1</v>
      </c>
      <c r="J4110" t="str">
        <f t="shared" si="449"/>
        <v>OK</v>
      </c>
      <c r="K4110" t="str">
        <f t="shared" si="450"/>
        <v>Successful</v>
      </c>
      <c r="L4110" t="str">
        <f t="shared" si="451"/>
        <v>Mini Statement</v>
      </c>
      <c r="M4110" t="str">
        <f t="shared" si="452"/>
        <v>OK</v>
      </c>
      <c r="N4110" t="str">
        <f t="shared" si="453"/>
        <v>OK</v>
      </c>
      <c r="O4110" t="str">
        <f>_xlfn.XLOOKUP(B4110,'01_Raw_ATMs'!A:A,'01_Raw_ATMs'!A:A,"Not Found")</f>
        <v>ATM036</v>
      </c>
      <c r="P4110" t="str">
        <f t="shared" si="454"/>
        <v>Valid</v>
      </c>
    </row>
    <row r="4111" spans="1:16">
      <c r="A4111" t="s">
        <v>4305</v>
      </c>
      <c r="B4111" t="s">
        <v>179</v>
      </c>
      <c r="C4111" s="2">
        <v>46034</v>
      </c>
      <c r="D4111" s="3">
        <v>0.70037037037037042</v>
      </c>
      <c r="E4111" t="s">
        <v>194</v>
      </c>
      <c r="F4111">
        <v>0</v>
      </c>
      <c r="G4111" t="s">
        <v>189</v>
      </c>
      <c r="I4111">
        <f t="shared" si="448"/>
        <v>1</v>
      </c>
      <c r="J4111" t="str">
        <f t="shared" si="449"/>
        <v>OK</v>
      </c>
      <c r="K4111" t="str">
        <f t="shared" si="450"/>
        <v>Successful</v>
      </c>
      <c r="L4111" t="str">
        <f t="shared" si="451"/>
        <v>Balance Inquiry</v>
      </c>
      <c r="M4111" t="str">
        <f t="shared" si="452"/>
        <v>OK</v>
      </c>
      <c r="N4111" t="str">
        <f t="shared" si="453"/>
        <v>OK</v>
      </c>
      <c r="O4111" t="str">
        <f>_xlfn.XLOOKUP(B4111,'01_Raw_ATMs'!A:A,'01_Raw_ATMs'!A:A,"Not Found")</f>
        <v>ATM099</v>
      </c>
      <c r="P4111" t="str">
        <f t="shared" si="454"/>
        <v>Valid</v>
      </c>
    </row>
    <row r="4112" spans="1:16">
      <c r="A4112" t="s">
        <v>4306</v>
      </c>
      <c r="B4112" t="s">
        <v>160</v>
      </c>
      <c r="C4112" s="2">
        <v>45742</v>
      </c>
      <c r="D4112" s="3">
        <v>1.6296296296296291E-2</v>
      </c>
      <c r="E4112" t="s">
        <v>33</v>
      </c>
      <c r="F4112">
        <v>3000</v>
      </c>
      <c r="G4112" t="s">
        <v>189</v>
      </c>
      <c r="I4112">
        <f t="shared" si="448"/>
        <v>1</v>
      </c>
      <c r="J4112" t="str">
        <f t="shared" si="449"/>
        <v>OK</v>
      </c>
      <c r="K4112" t="str">
        <f t="shared" si="450"/>
        <v>Successful</v>
      </c>
      <c r="L4112" t="str">
        <f t="shared" si="451"/>
        <v>Withdrawal</v>
      </c>
      <c r="M4112" t="str">
        <f t="shared" si="452"/>
        <v>OK</v>
      </c>
      <c r="N4112" t="str">
        <f t="shared" si="453"/>
        <v>OK</v>
      </c>
      <c r="O4112" t="str">
        <f>_xlfn.XLOOKUP(B4112,'01_Raw_ATMs'!A:A,'01_Raw_ATMs'!A:A,"Not Found")</f>
        <v>ATM080</v>
      </c>
      <c r="P4112" t="str">
        <f t="shared" si="454"/>
        <v>Valid</v>
      </c>
    </row>
    <row r="4113" spans="1:16">
      <c r="A4113" t="s">
        <v>4307</v>
      </c>
      <c r="B4113" t="s">
        <v>142</v>
      </c>
      <c r="C4113" s="2">
        <v>45976</v>
      </c>
      <c r="D4113" s="3">
        <v>0.51138888888888889</v>
      </c>
      <c r="E4113" t="s">
        <v>33</v>
      </c>
      <c r="F4113">
        <v>3000</v>
      </c>
      <c r="G4113" t="s">
        <v>189</v>
      </c>
      <c r="I4113">
        <f t="shared" si="448"/>
        <v>1</v>
      </c>
      <c r="J4113" t="str">
        <f t="shared" si="449"/>
        <v>OK</v>
      </c>
      <c r="K4113" t="str">
        <f t="shared" si="450"/>
        <v>Successful</v>
      </c>
      <c r="L4113" t="str">
        <f t="shared" si="451"/>
        <v>Withdrawal</v>
      </c>
      <c r="M4113" t="str">
        <f t="shared" si="452"/>
        <v>OK</v>
      </c>
      <c r="N4113" t="str">
        <f t="shared" si="453"/>
        <v>OK</v>
      </c>
      <c r="O4113" t="str">
        <f>_xlfn.XLOOKUP(B4113,'01_Raw_ATMs'!A:A,'01_Raw_ATMs'!A:A,"Not Found")</f>
        <v>ATM062</v>
      </c>
      <c r="P4113" t="str">
        <f t="shared" si="454"/>
        <v>Valid</v>
      </c>
    </row>
    <row r="4114" spans="1:16">
      <c r="A4114" t="s">
        <v>4308</v>
      </c>
      <c r="B4114" t="s">
        <v>100</v>
      </c>
      <c r="C4114" s="2">
        <v>45741</v>
      </c>
      <c r="D4114" s="3">
        <v>0.49920138888888888</v>
      </c>
      <c r="E4114" t="s">
        <v>194</v>
      </c>
      <c r="F4114">
        <v>0</v>
      </c>
      <c r="G4114" t="s">
        <v>189</v>
      </c>
      <c r="I4114">
        <f t="shared" si="448"/>
        <v>1</v>
      </c>
      <c r="J4114" t="str">
        <f t="shared" si="449"/>
        <v>OK</v>
      </c>
      <c r="K4114" t="str">
        <f t="shared" si="450"/>
        <v>Successful</v>
      </c>
      <c r="L4114" t="str">
        <f t="shared" si="451"/>
        <v>Balance Inquiry</v>
      </c>
      <c r="M4114" t="str">
        <f t="shared" si="452"/>
        <v>OK</v>
      </c>
      <c r="N4114" t="str">
        <f t="shared" si="453"/>
        <v>OK</v>
      </c>
      <c r="O4114" t="str">
        <f>_xlfn.XLOOKUP(B4114,'01_Raw_ATMs'!A:A,'01_Raw_ATMs'!A:A,"Not Found")</f>
        <v>ATM021</v>
      </c>
      <c r="P4114" t="str">
        <f t="shared" si="454"/>
        <v>Valid</v>
      </c>
    </row>
    <row r="4115" spans="1:16">
      <c r="A4115" t="s">
        <v>4309</v>
      </c>
      <c r="B4115" t="s">
        <v>150</v>
      </c>
      <c r="C4115" s="2">
        <v>45908</v>
      </c>
      <c r="D4115" s="3">
        <v>0.35857638888888888</v>
      </c>
      <c r="E4115" t="s">
        <v>33</v>
      </c>
      <c r="F4115">
        <v>10000</v>
      </c>
      <c r="G4115" t="s">
        <v>189</v>
      </c>
      <c r="I4115">
        <f t="shared" si="448"/>
        <v>1</v>
      </c>
      <c r="J4115" t="str">
        <f t="shared" si="449"/>
        <v>OK</v>
      </c>
      <c r="K4115" t="str">
        <f t="shared" si="450"/>
        <v>Successful</v>
      </c>
      <c r="L4115" t="str">
        <f t="shared" si="451"/>
        <v>Withdrawal</v>
      </c>
      <c r="M4115" t="str">
        <f t="shared" si="452"/>
        <v>OK</v>
      </c>
      <c r="N4115" t="str">
        <f t="shared" si="453"/>
        <v>OK</v>
      </c>
      <c r="O4115" t="str">
        <f>_xlfn.XLOOKUP(B4115,'01_Raw_ATMs'!A:A,'01_Raw_ATMs'!A:A,"Not Found")</f>
        <v>ATM070</v>
      </c>
      <c r="P4115" t="str">
        <f t="shared" si="454"/>
        <v>Valid</v>
      </c>
    </row>
    <row r="4116" spans="1:16">
      <c r="A4116" t="s">
        <v>4310</v>
      </c>
      <c r="B4116" t="s">
        <v>142</v>
      </c>
      <c r="C4116" s="2">
        <v>45670</v>
      </c>
      <c r="D4116" s="3">
        <v>0.89017361111111115</v>
      </c>
      <c r="E4116" t="s">
        <v>194</v>
      </c>
      <c r="F4116">
        <v>0</v>
      </c>
      <c r="G4116" t="s">
        <v>189</v>
      </c>
      <c r="I4116">
        <f t="shared" si="448"/>
        <v>1</v>
      </c>
      <c r="J4116" t="str">
        <f t="shared" si="449"/>
        <v>OK</v>
      </c>
      <c r="K4116" t="str">
        <f t="shared" si="450"/>
        <v>Successful</v>
      </c>
      <c r="L4116" t="str">
        <f t="shared" si="451"/>
        <v>Balance Inquiry</v>
      </c>
      <c r="M4116" t="str">
        <f t="shared" si="452"/>
        <v>OK</v>
      </c>
      <c r="N4116" t="str">
        <f t="shared" si="453"/>
        <v>OK</v>
      </c>
      <c r="O4116" t="str">
        <f>_xlfn.XLOOKUP(B4116,'01_Raw_ATMs'!A:A,'01_Raw_ATMs'!A:A,"Not Found")</f>
        <v>ATM062</v>
      </c>
      <c r="P4116" t="str">
        <f t="shared" si="454"/>
        <v>Valid</v>
      </c>
    </row>
    <row r="4117" spans="1:16">
      <c r="A4117" t="s">
        <v>4311</v>
      </c>
      <c r="B4117" t="s">
        <v>90</v>
      </c>
      <c r="C4117" s="2">
        <v>46162</v>
      </c>
      <c r="D4117" s="3">
        <v>0.8790972222222222</v>
      </c>
      <c r="E4117" t="s">
        <v>33</v>
      </c>
      <c r="F4117">
        <v>500</v>
      </c>
      <c r="G4117" t="s">
        <v>189</v>
      </c>
      <c r="I4117">
        <f t="shared" si="448"/>
        <v>1</v>
      </c>
      <c r="J4117" t="str">
        <f t="shared" si="449"/>
        <v>OK</v>
      </c>
      <c r="K4117" t="str">
        <f t="shared" si="450"/>
        <v>Successful</v>
      </c>
      <c r="L4117" t="str">
        <f t="shared" si="451"/>
        <v>Withdrawal</v>
      </c>
      <c r="M4117" t="str">
        <f t="shared" si="452"/>
        <v>OK</v>
      </c>
      <c r="N4117" t="str">
        <f t="shared" si="453"/>
        <v>OK</v>
      </c>
      <c r="O4117" t="str">
        <f>_xlfn.XLOOKUP(B4117,'01_Raw_ATMs'!A:A,'01_Raw_ATMs'!A:A,"Not Found")</f>
        <v>ATM013</v>
      </c>
      <c r="P4117" t="str">
        <f t="shared" si="454"/>
        <v>Valid</v>
      </c>
    </row>
    <row r="4118" spans="1:16">
      <c r="A4118" t="s">
        <v>4312</v>
      </c>
      <c r="B4118" t="s">
        <v>125</v>
      </c>
      <c r="C4118" s="2">
        <v>46078</v>
      </c>
      <c r="D4118" s="3">
        <v>0.70697916666666671</v>
      </c>
      <c r="E4118" t="s">
        <v>211</v>
      </c>
      <c r="F4118">
        <v>0</v>
      </c>
      <c r="G4118" t="s">
        <v>189</v>
      </c>
      <c r="I4118">
        <f t="shared" si="448"/>
        <v>1</v>
      </c>
      <c r="J4118" t="str">
        <f t="shared" si="449"/>
        <v>OK</v>
      </c>
      <c r="K4118" t="str">
        <f t="shared" si="450"/>
        <v>Successful</v>
      </c>
      <c r="L4118" t="str">
        <f t="shared" si="451"/>
        <v>Mini Statement</v>
      </c>
      <c r="M4118" t="str">
        <f t="shared" si="452"/>
        <v>OK</v>
      </c>
      <c r="N4118" t="str">
        <f t="shared" si="453"/>
        <v>OK</v>
      </c>
      <c r="O4118" t="str">
        <f>_xlfn.XLOOKUP(B4118,'01_Raw_ATMs'!A:A,'01_Raw_ATMs'!A:A,"Not Found")</f>
        <v>ATM045</v>
      </c>
      <c r="P4118" t="str">
        <f t="shared" si="454"/>
        <v>Valid</v>
      </c>
    </row>
    <row r="4119" spans="1:16">
      <c r="A4119" t="s">
        <v>4313</v>
      </c>
      <c r="B4119" t="s">
        <v>95</v>
      </c>
      <c r="C4119" s="2">
        <v>45917</v>
      </c>
      <c r="D4119" s="3">
        <v>0.90583333333333338</v>
      </c>
      <c r="E4119" t="s">
        <v>33</v>
      </c>
      <c r="F4119">
        <v>1000</v>
      </c>
      <c r="G4119" t="s">
        <v>214</v>
      </c>
      <c r="H4119" t="s">
        <v>42</v>
      </c>
      <c r="I4119">
        <f t="shared" si="448"/>
        <v>1</v>
      </c>
      <c r="J4119" t="str">
        <f t="shared" si="449"/>
        <v>OK</v>
      </c>
      <c r="K4119" t="str">
        <f t="shared" si="450"/>
        <v>Failed</v>
      </c>
      <c r="L4119" t="str">
        <f t="shared" si="451"/>
        <v>Withdrawal</v>
      </c>
      <c r="M4119" t="str">
        <f t="shared" si="452"/>
        <v>OK</v>
      </c>
      <c r="N4119" t="str">
        <f t="shared" si="453"/>
        <v>OK</v>
      </c>
      <c r="O4119" t="str">
        <f>_xlfn.XLOOKUP(B4119,'01_Raw_ATMs'!A:A,'01_Raw_ATMs'!A:A,"Not Found")</f>
        <v>ATM017</v>
      </c>
      <c r="P4119" t="str">
        <f t="shared" si="454"/>
        <v>Valid</v>
      </c>
    </row>
    <row r="4120" spans="1:16">
      <c r="A4120" t="s">
        <v>4314</v>
      </c>
      <c r="B4120" t="s">
        <v>150</v>
      </c>
      <c r="C4120" s="2">
        <v>45895</v>
      </c>
      <c r="D4120" s="3">
        <v>0.819849537037037</v>
      </c>
      <c r="E4120" t="s">
        <v>33</v>
      </c>
      <c r="F4120">
        <v>2000</v>
      </c>
      <c r="G4120" t="s">
        <v>189</v>
      </c>
      <c r="I4120">
        <f t="shared" si="448"/>
        <v>1</v>
      </c>
      <c r="J4120" t="str">
        <f t="shared" si="449"/>
        <v>OK</v>
      </c>
      <c r="K4120" t="str">
        <f t="shared" si="450"/>
        <v>Successful</v>
      </c>
      <c r="L4120" t="str">
        <f t="shared" si="451"/>
        <v>Withdrawal</v>
      </c>
      <c r="M4120" t="str">
        <f t="shared" si="452"/>
        <v>OK</v>
      </c>
      <c r="N4120" t="str">
        <f t="shared" si="453"/>
        <v>OK</v>
      </c>
      <c r="O4120" t="str">
        <f>_xlfn.XLOOKUP(B4120,'01_Raw_ATMs'!A:A,'01_Raw_ATMs'!A:A,"Not Found")</f>
        <v>ATM070</v>
      </c>
      <c r="P4120" t="str">
        <f t="shared" si="454"/>
        <v>Valid</v>
      </c>
    </row>
    <row r="4121" spans="1:16">
      <c r="A4121" t="s">
        <v>4315</v>
      </c>
      <c r="B4121" t="s">
        <v>130</v>
      </c>
      <c r="C4121" s="2">
        <v>45923</v>
      </c>
      <c r="D4121" s="3">
        <v>0.31630787037037039</v>
      </c>
      <c r="E4121" t="s">
        <v>194</v>
      </c>
      <c r="F4121">
        <v>0</v>
      </c>
      <c r="G4121" t="s">
        <v>189</v>
      </c>
      <c r="I4121">
        <f t="shared" si="448"/>
        <v>1</v>
      </c>
      <c r="J4121" t="str">
        <f t="shared" si="449"/>
        <v>OK</v>
      </c>
      <c r="K4121" t="str">
        <f t="shared" si="450"/>
        <v>Successful</v>
      </c>
      <c r="L4121" t="str">
        <f t="shared" si="451"/>
        <v>Balance Inquiry</v>
      </c>
      <c r="M4121" t="str">
        <f t="shared" si="452"/>
        <v>OK</v>
      </c>
      <c r="N4121" t="str">
        <f t="shared" si="453"/>
        <v>OK</v>
      </c>
      <c r="O4121" t="str">
        <f>_xlfn.XLOOKUP(B4121,'01_Raw_ATMs'!A:A,'01_Raw_ATMs'!A:A,"Not Found")</f>
        <v>ATM050</v>
      </c>
      <c r="P4121" t="str">
        <f t="shared" si="454"/>
        <v>Valid</v>
      </c>
    </row>
    <row r="4122" spans="1:16">
      <c r="A4122" t="s">
        <v>4316</v>
      </c>
      <c r="B4122" t="s">
        <v>140</v>
      </c>
      <c r="C4122" s="2">
        <v>46104</v>
      </c>
      <c r="D4122" s="3">
        <v>0.83361111111111108</v>
      </c>
      <c r="E4122" t="s">
        <v>33</v>
      </c>
      <c r="F4122">
        <v>2500</v>
      </c>
      <c r="G4122" t="s">
        <v>189</v>
      </c>
      <c r="I4122">
        <f t="shared" si="448"/>
        <v>1</v>
      </c>
      <c r="J4122" t="str">
        <f t="shared" si="449"/>
        <v>OK</v>
      </c>
      <c r="K4122" t="str">
        <f t="shared" si="450"/>
        <v>Successful</v>
      </c>
      <c r="L4122" t="str">
        <f t="shared" si="451"/>
        <v>Withdrawal</v>
      </c>
      <c r="M4122" t="str">
        <f t="shared" si="452"/>
        <v>OK</v>
      </c>
      <c r="N4122" t="str">
        <f t="shared" si="453"/>
        <v>OK</v>
      </c>
      <c r="O4122" t="str">
        <f>_xlfn.XLOOKUP(B4122,'01_Raw_ATMs'!A:A,'01_Raw_ATMs'!A:A,"Not Found")</f>
        <v>ATM060</v>
      </c>
      <c r="P4122" t="str">
        <f t="shared" si="454"/>
        <v>Valid</v>
      </c>
    </row>
    <row r="4123" spans="1:16">
      <c r="A4123" t="s">
        <v>4317</v>
      </c>
      <c r="B4123" t="s">
        <v>164</v>
      </c>
      <c r="C4123" s="2">
        <v>46123</v>
      </c>
      <c r="D4123" s="3">
        <v>0.77978009259259262</v>
      </c>
      <c r="E4123" t="s">
        <v>33</v>
      </c>
      <c r="F4123">
        <v>1000</v>
      </c>
      <c r="G4123" t="s">
        <v>189</v>
      </c>
      <c r="I4123">
        <f t="shared" si="448"/>
        <v>1</v>
      </c>
      <c r="J4123" t="str">
        <f t="shared" si="449"/>
        <v>OK</v>
      </c>
      <c r="K4123" t="str">
        <f t="shared" si="450"/>
        <v>Successful</v>
      </c>
      <c r="L4123" t="str">
        <f t="shared" si="451"/>
        <v>Withdrawal</v>
      </c>
      <c r="M4123" t="str">
        <f t="shared" si="452"/>
        <v>OK</v>
      </c>
      <c r="N4123" t="str">
        <f t="shared" si="453"/>
        <v>OK</v>
      </c>
      <c r="O4123" t="str">
        <f>_xlfn.XLOOKUP(B4123,'01_Raw_ATMs'!A:A,'01_Raw_ATMs'!A:A,"Not Found")</f>
        <v>ATM084</v>
      </c>
      <c r="P4123" t="str">
        <f t="shared" si="454"/>
        <v>Valid</v>
      </c>
    </row>
    <row r="4124" spans="1:16">
      <c r="A4124" t="s">
        <v>4318</v>
      </c>
      <c r="B4124" t="s">
        <v>141</v>
      </c>
      <c r="C4124" s="2">
        <v>45900</v>
      </c>
      <c r="D4124" s="3">
        <v>0.17651620370370369</v>
      </c>
      <c r="E4124" t="s">
        <v>33</v>
      </c>
      <c r="F4124">
        <v>4000</v>
      </c>
      <c r="G4124" t="s">
        <v>189</v>
      </c>
      <c r="I4124">
        <f t="shared" si="448"/>
        <v>1</v>
      </c>
      <c r="J4124" t="str">
        <f t="shared" si="449"/>
        <v>OK</v>
      </c>
      <c r="K4124" t="str">
        <f t="shared" si="450"/>
        <v>Successful</v>
      </c>
      <c r="L4124" t="str">
        <f t="shared" si="451"/>
        <v>Withdrawal</v>
      </c>
      <c r="M4124" t="str">
        <f t="shared" si="452"/>
        <v>OK</v>
      </c>
      <c r="N4124" t="str">
        <f t="shared" si="453"/>
        <v>OK</v>
      </c>
      <c r="O4124" t="str">
        <f>_xlfn.XLOOKUP(B4124,'01_Raw_ATMs'!A:A,'01_Raw_ATMs'!A:A,"Not Found")</f>
        <v>ATM061</v>
      </c>
      <c r="P4124" t="str">
        <f t="shared" si="454"/>
        <v>Valid</v>
      </c>
    </row>
    <row r="4125" spans="1:16">
      <c r="A4125" t="s">
        <v>4319</v>
      </c>
      <c r="B4125" t="s">
        <v>173</v>
      </c>
      <c r="C4125" s="2">
        <v>46120</v>
      </c>
      <c r="D4125" s="3">
        <v>0.53369212962962964</v>
      </c>
      <c r="E4125" t="s">
        <v>211</v>
      </c>
      <c r="F4125">
        <v>0</v>
      </c>
      <c r="G4125" t="s">
        <v>189</v>
      </c>
      <c r="I4125">
        <f t="shared" si="448"/>
        <v>1</v>
      </c>
      <c r="J4125" t="str">
        <f t="shared" si="449"/>
        <v>OK</v>
      </c>
      <c r="K4125" t="str">
        <f t="shared" si="450"/>
        <v>Successful</v>
      </c>
      <c r="L4125" t="str">
        <f t="shared" si="451"/>
        <v>Mini Statement</v>
      </c>
      <c r="M4125" t="str">
        <f t="shared" si="452"/>
        <v>OK</v>
      </c>
      <c r="N4125" t="str">
        <f t="shared" si="453"/>
        <v>OK</v>
      </c>
      <c r="O4125" t="str">
        <f>_xlfn.XLOOKUP(B4125,'01_Raw_ATMs'!A:A,'01_Raw_ATMs'!A:A,"Not Found")</f>
        <v>ATM093</v>
      </c>
      <c r="P4125" t="str">
        <f t="shared" si="454"/>
        <v>Valid</v>
      </c>
    </row>
    <row r="4126" spans="1:16">
      <c r="A4126" t="s">
        <v>4320</v>
      </c>
      <c r="B4126" t="s">
        <v>124</v>
      </c>
      <c r="C4126" s="2">
        <v>45777</v>
      </c>
      <c r="D4126" s="3">
        <v>0.80525462962962968</v>
      </c>
      <c r="E4126" t="s">
        <v>33</v>
      </c>
      <c r="F4126">
        <v>6000</v>
      </c>
      <c r="G4126" t="s">
        <v>189</v>
      </c>
      <c r="I4126">
        <f t="shared" si="448"/>
        <v>1</v>
      </c>
      <c r="J4126" t="str">
        <f t="shared" si="449"/>
        <v>OK</v>
      </c>
      <c r="K4126" t="str">
        <f t="shared" si="450"/>
        <v>Successful</v>
      </c>
      <c r="L4126" t="str">
        <f t="shared" si="451"/>
        <v>Withdrawal</v>
      </c>
      <c r="M4126" t="str">
        <f t="shared" si="452"/>
        <v>OK</v>
      </c>
      <c r="N4126" t="str">
        <f t="shared" si="453"/>
        <v>OK</v>
      </c>
      <c r="O4126" t="str">
        <f>_xlfn.XLOOKUP(B4126,'01_Raw_ATMs'!A:A,'01_Raw_ATMs'!A:A,"Not Found")</f>
        <v>ATM044</v>
      </c>
      <c r="P4126" t="str">
        <f t="shared" si="454"/>
        <v>Valid</v>
      </c>
    </row>
    <row r="4127" spans="1:16">
      <c r="A4127" t="s">
        <v>4321</v>
      </c>
      <c r="B4127" t="s">
        <v>156</v>
      </c>
      <c r="C4127" s="2">
        <v>45968</v>
      </c>
      <c r="D4127" s="3">
        <v>0.76997685185185183</v>
      </c>
      <c r="E4127" t="s">
        <v>194</v>
      </c>
      <c r="F4127">
        <v>0</v>
      </c>
      <c r="G4127" t="s">
        <v>189</v>
      </c>
      <c r="I4127">
        <f t="shared" si="448"/>
        <v>1</v>
      </c>
      <c r="J4127" t="str">
        <f t="shared" si="449"/>
        <v>OK</v>
      </c>
      <c r="K4127" t="str">
        <f t="shared" si="450"/>
        <v>Successful</v>
      </c>
      <c r="L4127" t="str">
        <f t="shared" si="451"/>
        <v>Balance Inquiry</v>
      </c>
      <c r="M4127" t="str">
        <f t="shared" si="452"/>
        <v>OK</v>
      </c>
      <c r="N4127" t="str">
        <f t="shared" si="453"/>
        <v>OK</v>
      </c>
      <c r="O4127" t="str">
        <f>_xlfn.XLOOKUP(B4127,'01_Raw_ATMs'!A:A,'01_Raw_ATMs'!A:A,"Not Found")</f>
        <v>ATM076</v>
      </c>
      <c r="P4127" t="str">
        <f t="shared" si="454"/>
        <v>Valid</v>
      </c>
    </row>
    <row r="4128" spans="1:16">
      <c r="A4128" t="s">
        <v>4322</v>
      </c>
      <c r="B4128" t="s">
        <v>150</v>
      </c>
      <c r="C4128" s="2">
        <v>45752</v>
      </c>
      <c r="D4128" s="3">
        <v>0.97501157407407413</v>
      </c>
      <c r="E4128" t="s">
        <v>194</v>
      </c>
      <c r="F4128">
        <v>0</v>
      </c>
      <c r="G4128" t="s">
        <v>189</v>
      </c>
      <c r="I4128">
        <f t="shared" si="448"/>
        <v>1</v>
      </c>
      <c r="J4128" t="str">
        <f t="shared" si="449"/>
        <v>OK</v>
      </c>
      <c r="K4128" t="str">
        <f t="shared" si="450"/>
        <v>Successful</v>
      </c>
      <c r="L4128" t="str">
        <f t="shared" si="451"/>
        <v>Balance Inquiry</v>
      </c>
      <c r="M4128" t="str">
        <f t="shared" si="452"/>
        <v>OK</v>
      </c>
      <c r="N4128" t="str">
        <f t="shared" si="453"/>
        <v>OK</v>
      </c>
      <c r="O4128" t="str">
        <f>_xlfn.XLOOKUP(B4128,'01_Raw_ATMs'!A:A,'01_Raw_ATMs'!A:A,"Not Found")</f>
        <v>ATM070</v>
      </c>
      <c r="P4128" t="str">
        <f t="shared" si="454"/>
        <v>Valid</v>
      </c>
    </row>
    <row r="4129" spans="1:16">
      <c r="A4129" t="s">
        <v>4323</v>
      </c>
      <c r="B4129" t="s">
        <v>100</v>
      </c>
      <c r="C4129" s="2">
        <v>46153</v>
      </c>
      <c r="D4129" s="3">
        <v>0.19362268518518519</v>
      </c>
      <c r="E4129" t="s">
        <v>194</v>
      </c>
      <c r="F4129">
        <v>0</v>
      </c>
      <c r="G4129" t="s">
        <v>189</v>
      </c>
      <c r="I4129">
        <f t="shared" si="448"/>
        <v>1</v>
      </c>
      <c r="J4129" t="str">
        <f t="shared" si="449"/>
        <v>OK</v>
      </c>
      <c r="K4129" t="str">
        <f t="shared" si="450"/>
        <v>Successful</v>
      </c>
      <c r="L4129" t="str">
        <f t="shared" si="451"/>
        <v>Balance Inquiry</v>
      </c>
      <c r="M4129" t="str">
        <f t="shared" si="452"/>
        <v>OK</v>
      </c>
      <c r="N4129" t="str">
        <f t="shared" si="453"/>
        <v>OK</v>
      </c>
      <c r="O4129" t="str">
        <f>_xlfn.XLOOKUP(B4129,'01_Raw_ATMs'!A:A,'01_Raw_ATMs'!A:A,"Not Found")</f>
        <v>ATM021</v>
      </c>
      <c r="P4129" t="str">
        <f t="shared" si="454"/>
        <v>Valid</v>
      </c>
    </row>
    <row r="4130" spans="1:16">
      <c r="A4130" t="s">
        <v>4324</v>
      </c>
      <c r="B4130" t="s">
        <v>127</v>
      </c>
      <c r="C4130" s="2">
        <v>45964</v>
      </c>
      <c r="D4130" s="3">
        <v>0.81033564814814818</v>
      </c>
      <c r="E4130" t="s">
        <v>33</v>
      </c>
      <c r="F4130">
        <v>1000</v>
      </c>
      <c r="G4130" t="s">
        <v>189</v>
      </c>
      <c r="I4130">
        <f t="shared" si="448"/>
        <v>1</v>
      </c>
      <c r="J4130" t="str">
        <f t="shared" si="449"/>
        <v>OK</v>
      </c>
      <c r="K4130" t="str">
        <f t="shared" si="450"/>
        <v>Successful</v>
      </c>
      <c r="L4130" t="str">
        <f t="shared" si="451"/>
        <v>Withdrawal</v>
      </c>
      <c r="M4130" t="str">
        <f t="shared" si="452"/>
        <v>OK</v>
      </c>
      <c r="N4130" t="str">
        <f t="shared" si="453"/>
        <v>OK</v>
      </c>
      <c r="O4130" t="str">
        <f>_xlfn.XLOOKUP(B4130,'01_Raw_ATMs'!A:A,'01_Raw_ATMs'!A:A,"Not Found")</f>
        <v>ATM047</v>
      </c>
      <c r="P4130" t="str">
        <f t="shared" si="454"/>
        <v>Valid</v>
      </c>
    </row>
    <row r="4131" spans="1:16">
      <c r="A4131" t="s">
        <v>4325</v>
      </c>
      <c r="B4131" t="s">
        <v>154</v>
      </c>
      <c r="C4131" s="2">
        <v>46142</v>
      </c>
      <c r="D4131" s="3">
        <v>0.58087962962962958</v>
      </c>
      <c r="E4131" t="s">
        <v>33</v>
      </c>
      <c r="F4131">
        <v>10000</v>
      </c>
      <c r="G4131" t="s">
        <v>189</v>
      </c>
      <c r="I4131">
        <f t="shared" si="448"/>
        <v>1</v>
      </c>
      <c r="J4131" t="str">
        <f t="shared" si="449"/>
        <v>OK</v>
      </c>
      <c r="K4131" t="str">
        <f t="shared" si="450"/>
        <v>Successful</v>
      </c>
      <c r="L4131" t="str">
        <f t="shared" si="451"/>
        <v>Withdrawal</v>
      </c>
      <c r="M4131" t="str">
        <f t="shared" si="452"/>
        <v>OK</v>
      </c>
      <c r="N4131" t="str">
        <f t="shared" si="453"/>
        <v>OK</v>
      </c>
      <c r="O4131" t="str">
        <f>_xlfn.XLOOKUP(B4131,'01_Raw_ATMs'!A:A,'01_Raw_ATMs'!A:A,"Not Found")</f>
        <v>ATM074</v>
      </c>
      <c r="P4131" t="str">
        <f t="shared" si="454"/>
        <v>Valid</v>
      </c>
    </row>
    <row r="4132" spans="1:16">
      <c r="A4132" t="s">
        <v>4326</v>
      </c>
      <c r="B4132" t="s">
        <v>134</v>
      </c>
      <c r="C4132" s="2">
        <v>46007</v>
      </c>
      <c r="D4132" s="3">
        <v>0.64763888888888888</v>
      </c>
      <c r="E4132" t="s">
        <v>194</v>
      </c>
      <c r="F4132">
        <v>0</v>
      </c>
      <c r="G4132" t="s">
        <v>189</v>
      </c>
      <c r="I4132">
        <f t="shared" si="448"/>
        <v>1</v>
      </c>
      <c r="J4132" t="str">
        <f t="shared" si="449"/>
        <v>OK</v>
      </c>
      <c r="K4132" t="str">
        <f t="shared" si="450"/>
        <v>Successful</v>
      </c>
      <c r="L4132" t="str">
        <f t="shared" si="451"/>
        <v>Balance Inquiry</v>
      </c>
      <c r="M4132" t="str">
        <f t="shared" si="452"/>
        <v>OK</v>
      </c>
      <c r="N4132" t="str">
        <f t="shared" si="453"/>
        <v>OK</v>
      </c>
      <c r="O4132" t="str">
        <f>_xlfn.XLOOKUP(B4132,'01_Raw_ATMs'!A:A,'01_Raw_ATMs'!A:A,"Not Found")</f>
        <v>ATM054</v>
      </c>
      <c r="P4132" t="str">
        <f t="shared" si="454"/>
        <v>Valid</v>
      </c>
    </row>
    <row r="4133" spans="1:16">
      <c r="A4133" t="s">
        <v>4327</v>
      </c>
      <c r="B4133" t="s">
        <v>130</v>
      </c>
      <c r="C4133" s="2">
        <v>45873</v>
      </c>
      <c r="D4133" s="3">
        <v>0.47311342592592592</v>
      </c>
      <c r="E4133" t="s">
        <v>211</v>
      </c>
      <c r="F4133">
        <v>0</v>
      </c>
      <c r="G4133" t="s">
        <v>189</v>
      </c>
      <c r="I4133">
        <f t="shared" si="448"/>
        <v>1</v>
      </c>
      <c r="J4133" t="str">
        <f t="shared" si="449"/>
        <v>OK</v>
      </c>
      <c r="K4133" t="str">
        <f t="shared" si="450"/>
        <v>Successful</v>
      </c>
      <c r="L4133" t="str">
        <f t="shared" si="451"/>
        <v>Mini Statement</v>
      </c>
      <c r="M4133" t="str">
        <f t="shared" si="452"/>
        <v>OK</v>
      </c>
      <c r="N4133" t="str">
        <f t="shared" si="453"/>
        <v>OK</v>
      </c>
      <c r="O4133" t="str">
        <f>_xlfn.XLOOKUP(B4133,'01_Raw_ATMs'!A:A,'01_Raw_ATMs'!A:A,"Not Found")</f>
        <v>ATM050</v>
      </c>
      <c r="P4133" t="str">
        <f t="shared" si="454"/>
        <v>Valid</v>
      </c>
    </row>
    <row r="4134" spans="1:16">
      <c r="A4134" t="s">
        <v>4328</v>
      </c>
      <c r="B4134" t="s">
        <v>178</v>
      </c>
      <c r="C4134" s="2">
        <v>45866</v>
      </c>
      <c r="D4134" s="3">
        <v>0.73509259259259263</v>
      </c>
      <c r="E4134" t="s">
        <v>33</v>
      </c>
      <c r="F4134">
        <v>10000</v>
      </c>
      <c r="G4134" t="s">
        <v>189</v>
      </c>
      <c r="I4134">
        <f t="shared" si="448"/>
        <v>1</v>
      </c>
      <c r="J4134" t="str">
        <f t="shared" si="449"/>
        <v>OK</v>
      </c>
      <c r="K4134" t="str">
        <f t="shared" si="450"/>
        <v>Successful</v>
      </c>
      <c r="L4134" t="str">
        <f t="shared" si="451"/>
        <v>Withdrawal</v>
      </c>
      <c r="M4134" t="str">
        <f t="shared" si="452"/>
        <v>OK</v>
      </c>
      <c r="N4134" t="str">
        <f t="shared" si="453"/>
        <v>OK</v>
      </c>
      <c r="O4134" t="str">
        <f>_xlfn.XLOOKUP(B4134,'01_Raw_ATMs'!A:A,'01_Raw_ATMs'!A:A,"Not Found")</f>
        <v>ATM098</v>
      </c>
      <c r="P4134" t="str">
        <f t="shared" si="454"/>
        <v>Valid</v>
      </c>
    </row>
    <row r="4135" spans="1:16">
      <c r="A4135" t="s">
        <v>4329</v>
      </c>
      <c r="B4135" t="s">
        <v>125</v>
      </c>
      <c r="C4135" s="2">
        <v>46084</v>
      </c>
      <c r="D4135" s="3">
        <v>6.0694444444444447E-2</v>
      </c>
      <c r="E4135" t="s">
        <v>194</v>
      </c>
      <c r="F4135">
        <v>0</v>
      </c>
      <c r="G4135" t="s">
        <v>189</v>
      </c>
      <c r="I4135">
        <f t="shared" si="448"/>
        <v>1</v>
      </c>
      <c r="J4135" t="str">
        <f t="shared" si="449"/>
        <v>OK</v>
      </c>
      <c r="K4135" t="str">
        <f t="shared" si="450"/>
        <v>Successful</v>
      </c>
      <c r="L4135" t="str">
        <f t="shared" si="451"/>
        <v>Balance Inquiry</v>
      </c>
      <c r="M4135" t="str">
        <f t="shared" si="452"/>
        <v>OK</v>
      </c>
      <c r="N4135" t="str">
        <f t="shared" si="453"/>
        <v>OK</v>
      </c>
      <c r="O4135" t="str">
        <f>_xlfn.XLOOKUP(B4135,'01_Raw_ATMs'!A:A,'01_Raw_ATMs'!A:A,"Not Found")</f>
        <v>ATM045</v>
      </c>
      <c r="P4135" t="str">
        <f t="shared" si="454"/>
        <v>Valid</v>
      </c>
    </row>
    <row r="4136" spans="1:16">
      <c r="A4136" t="s">
        <v>4330</v>
      </c>
      <c r="B4136" t="s">
        <v>103</v>
      </c>
      <c r="C4136" s="2">
        <v>46075</v>
      </c>
      <c r="D4136" s="3">
        <v>0.2313425925925926</v>
      </c>
      <c r="E4136" t="s">
        <v>211</v>
      </c>
      <c r="F4136">
        <v>0</v>
      </c>
      <c r="G4136" t="s">
        <v>189</v>
      </c>
      <c r="I4136">
        <f t="shared" si="448"/>
        <v>1</v>
      </c>
      <c r="J4136" t="str">
        <f t="shared" si="449"/>
        <v>OK</v>
      </c>
      <c r="K4136" t="str">
        <f t="shared" si="450"/>
        <v>Successful</v>
      </c>
      <c r="L4136" t="str">
        <f t="shared" si="451"/>
        <v>Mini Statement</v>
      </c>
      <c r="M4136" t="str">
        <f t="shared" si="452"/>
        <v>OK</v>
      </c>
      <c r="N4136" t="str">
        <f t="shared" si="453"/>
        <v>OK</v>
      </c>
      <c r="O4136" t="str">
        <f>_xlfn.XLOOKUP(B4136,'01_Raw_ATMs'!A:A,'01_Raw_ATMs'!A:A,"Not Found")</f>
        <v>ATM024</v>
      </c>
      <c r="P4136" t="str">
        <f t="shared" si="454"/>
        <v>Valid</v>
      </c>
    </row>
    <row r="4137" spans="1:16">
      <c r="A4137" t="s">
        <v>4331</v>
      </c>
      <c r="B4137" t="s">
        <v>141</v>
      </c>
      <c r="C4137" s="2">
        <v>45692</v>
      </c>
      <c r="D4137" s="3">
        <v>0.74685185185185188</v>
      </c>
      <c r="E4137" t="s">
        <v>211</v>
      </c>
      <c r="F4137">
        <v>0</v>
      </c>
      <c r="G4137" t="s">
        <v>189</v>
      </c>
      <c r="I4137">
        <f t="shared" si="448"/>
        <v>1</v>
      </c>
      <c r="J4137" t="str">
        <f t="shared" si="449"/>
        <v>OK</v>
      </c>
      <c r="K4137" t="str">
        <f t="shared" si="450"/>
        <v>Successful</v>
      </c>
      <c r="L4137" t="str">
        <f t="shared" si="451"/>
        <v>Mini Statement</v>
      </c>
      <c r="M4137" t="str">
        <f t="shared" si="452"/>
        <v>OK</v>
      </c>
      <c r="N4137" t="str">
        <f t="shared" si="453"/>
        <v>OK</v>
      </c>
      <c r="O4137" t="str">
        <f>_xlfn.XLOOKUP(B4137,'01_Raw_ATMs'!A:A,'01_Raw_ATMs'!A:A,"Not Found")</f>
        <v>ATM061</v>
      </c>
      <c r="P4137" t="str">
        <f t="shared" si="454"/>
        <v>Valid</v>
      </c>
    </row>
    <row r="4138" spans="1:16">
      <c r="A4138" t="s">
        <v>4332</v>
      </c>
      <c r="B4138" t="s">
        <v>137</v>
      </c>
      <c r="C4138" s="2">
        <v>46041</v>
      </c>
      <c r="D4138" s="3">
        <v>0.65880787037037036</v>
      </c>
      <c r="E4138" t="s">
        <v>33</v>
      </c>
      <c r="F4138">
        <v>8000</v>
      </c>
      <c r="G4138" t="s">
        <v>189</v>
      </c>
      <c r="I4138">
        <f t="shared" si="448"/>
        <v>1</v>
      </c>
      <c r="J4138" t="str">
        <f t="shared" si="449"/>
        <v>OK</v>
      </c>
      <c r="K4138" t="str">
        <f t="shared" si="450"/>
        <v>Successful</v>
      </c>
      <c r="L4138" t="str">
        <f t="shared" si="451"/>
        <v>Withdrawal</v>
      </c>
      <c r="M4138" t="str">
        <f t="shared" si="452"/>
        <v>OK</v>
      </c>
      <c r="N4138" t="str">
        <f t="shared" si="453"/>
        <v>OK</v>
      </c>
      <c r="O4138" t="str">
        <f>_xlfn.XLOOKUP(B4138,'01_Raw_ATMs'!A:A,'01_Raw_ATMs'!A:A,"Not Found")</f>
        <v>ATM057</v>
      </c>
      <c r="P4138" t="str">
        <f t="shared" si="454"/>
        <v>Valid</v>
      </c>
    </row>
    <row r="4139" spans="1:16">
      <c r="A4139" t="s">
        <v>4333</v>
      </c>
      <c r="B4139" t="s">
        <v>133</v>
      </c>
      <c r="C4139" s="2">
        <v>45805</v>
      </c>
      <c r="D4139" s="3">
        <v>0.56353009259259257</v>
      </c>
      <c r="E4139" t="s">
        <v>33</v>
      </c>
      <c r="F4139">
        <v>5000</v>
      </c>
      <c r="G4139" t="s">
        <v>189</v>
      </c>
      <c r="I4139">
        <f t="shared" si="448"/>
        <v>1</v>
      </c>
      <c r="J4139" t="str">
        <f t="shared" si="449"/>
        <v>OK</v>
      </c>
      <c r="K4139" t="str">
        <f t="shared" si="450"/>
        <v>Successful</v>
      </c>
      <c r="L4139" t="str">
        <f t="shared" si="451"/>
        <v>Withdrawal</v>
      </c>
      <c r="M4139" t="str">
        <f t="shared" si="452"/>
        <v>OK</v>
      </c>
      <c r="N4139" t="str">
        <f t="shared" si="453"/>
        <v>OK</v>
      </c>
      <c r="O4139" t="str">
        <f>_xlfn.XLOOKUP(B4139,'01_Raw_ATMs'!A:A,'01_Raw_ATMs'!A:A,"Not Found")</f>
        <v>ATM053</v>
      </c>
      <c r="P4139" t="str">
        <f t="shared" si="454"/>
        <v>Valid</v>
      </c>
    </row>
    <row r="4140" spans="1:16">
      <c r="A4140" t="s">
        <v>4334</v>
      </c>
      <c r="B4140" t="s">
        <v>87</v>
      </c>
      <c r="C4140" s="2">
        <v>45714</v>
      </c>
      <c r="D4140" s="3">
        <v>0.95017361111111109</v>
      </c>
      <c r="E4140" t="s">
        <v>261</v>
      </c>
      <c r="F4140">
        <v>1000</v>
      </c>
      <c r="G4140" t="s">
        <v>189</v>
      </c>
      <c r="I4140">
        <f t="shared" si="448"/>
        <v>1</v>
      </c>
      <c r="J4140" t="str">
        <f t="shared" si="449"/>
        <v>OK</v>
      </c>
      <c r="K4140" t="str">
        <f t="shared" si="450"/>
        <v>Successful</v>
      </c>
      <c r="L4140" t="str">
        <f t="shared" si="451"/>
        <v>Cash Deposit</v>
      </c>
      <c r="M4140" t="str">
        <f t="shared" si="452"/>
        <v>OK</v>
      </c>
      <c r="N4140" t="str">
        <f t="shared" si="453"/>
        <v>OK</v>
      </c>
      <c r="O4140" t="str">
        <f>_xlfn.XLOOKUP(B4140,'01_Raw_ATMs'!A:A,'01_Raw_ATMs'!A:A,"Not Found")</f>
        <v>ATM011</v>
      </c>
      <c r="P4140" t="str">
        <f t="shared" si="454"/>
        <v>Valid</v>
      </c>
    </row>
    <row r="4141" spans="1:16">
      <c r="A4141" t="s">
        <v>4335</v>
      </c>
      <c r="B4141" t="s">
        <v>157</v>
      </c>
      <c r="C4141" s="2">
        <v>46087</v>
      </c>
      <c r="D4141" s="3">
        <v>0.36307870370370371</v>
      </c>
      <c r="E4141" t="s">
        <v>33</v>
      </c>
      <c r="F4141">
        <v>6000</v>
      </c>
      <c r="G4141" t="s">
        <v>214</v>
      </c>
      <c r="H4141" t="s">
        <v>1215</v>
      </c>
      <c r="I4141">
        <f t="shared" si="448"/>
        <v>1</v>
      </c>
      <c r="J4141" t="str">
        <f t="shared" si="449"/>
        <v>OK</v>
      </c>
      <c r="K4141" t="str">
        <f t="shared" si="450"/>
        <v>Failed</v>
      </c>
      <c r="L4141" t="str">
        <f t="shared" si="451"/>
        <v>Withdrawal</v>
      </c>
      <c r="M4141" t="str">
        <f t="shared" si="452"/>
        <v>OK</v>
      </c>
      <c r="N4141" t="str">
        <f t="shared" si="453"/>
        <v>OK</v>
      </c>
      <c r="O4141" t="str">
        <f>_xlfn.XLOOKUP(B4141,'01_Raw_ATMs'!A:A,'01_Raw_ATMs'!A:A,"Not Found")</f>
        <v>ATM077</v>
      </c>
      <c r="P4141" t="str">
        <f t="shared" si="454"/>
        <v>Valid</v>
      </c>
    </row>
    <row r="4142" spans="1:16">
      <c r="A4142" t="s">
        <v>4336</v>
      </c>
      <c r="B4142" t="s">
        <v>117</v>
      </c>
      <c r="C4142" s="2">
        <v>45864</v>
      </c>
      <c r="D4142" s="3">
        <v>0.34216435185185179</v>
      </c>
      <c r="E4142" t="s">
        <v>211</v>
      </c>
      <c r="F4142">
        <v>0</v>
      </c>
      <c r="G4142" t="s">
        <v>189</v>
      </c>
      <c r="I4142">
        <f t="shared" si="448"/>
        <v>1</v>
      </c>
      <c r="J4142" t="str">
        <f t="shared" si="449"/>
        <v>OK</v>
      </c>
      <c r="K4142" t="str">
        <f t="shared" si="450"/>
        <v>Successful</v>
      </c>
      <c r="L4142" t="str">
        <f t="shared" si="451"/>
        <v>Mini Statement</v>
      </c>
      <c r="M4142" t="str">
        <f t="shared" si="452"/>
        <v>OK</v>
      </c>
      <c r="N4142" t="str">
        <f t="shared" si="453"/>
        <v>OK</v>
      </c>
      <c r="O4142" t="str">
        <f>_xlfn.XLOOKUP(B4142,'01_Raw_ATMs'!A:A,'01_Raw_ATMs'!A:A,"Not Found")</f>
        <v>ATM037</v>
      </c>
      <c r="P4142" t="str">
        <f t="shared" si="454"/>
        <v>Valid</v>
      </c>
    </row>
    <row r="4143" spans="1:16">
      <c r="A4143" t="s">
        <v>4337</v>
      </c>
      <c r="B4143" t="s">
        <v>98</v>
      </c>
      <c r="C4143" s="2">
        <v>45878</v>
      </c>
      <c r="D4143" s="3">
        <v>0.74946759259259255</v>
      </c>
      <c r="E4143" t="s">
        <v>33</v>
      </c>
      <c r="F4143">
        <v>4000</v>
      </c>
      <c r="G4143" t="s">
        <v>189</v>
      </c>
      <c r="I4143">
        <f t="shared" si="448"/>
        <v>1</v>
      </c>
      <c r="J4143" t="str">
        <f t="shared" si="449"/>
        <v>OK</v>
      </c>
      <c r="K4143" t="str">
        <f t="shared" si="450"/>
        <v>Successful</v>
      </c>
      <c r="L4143" t="str">
        <f t="shared" si="451"/>
        <v>Withdrawal</v>
      </c>
      <c r="M4143" t="str">
        <f t="shared" si="452"/>
        <v>OK</v>
      </c>
      <c r="N4143" t="str">
        <f t="shared" si="453"/>
        <v>OK</v>
      </c>
      <c r="O4143" t="str">
        <f>_xlfn.XLOOKUP(B4143,'01_Raw_ATMs'!A:A,'01_Raw_ATMs'!A:A,"Not Found")</f>
        <v>ATM019</v>
      </c>
      <c r="P4143" t="str">
        <f t="shared" si="454"/>
        <v>Valid</v>
      </c>
    </row>
    <row r="4144" spans="1:16">
      <c r="A4144" t="s">
        <v>4338</v>
      </c>
      <c r="B4144" t="s">
        <v>132</v>
      </c>
      <c r="C4144" s="2">
        <v>45686</v>
      </c>
      <c r="D4144" s="3">
        <v>0.80874999999999997</v>
      </c>
      <c r="E4144" t="s">
        <v>261</v>
      </c>
      <c r="F4144">
        <v>5000</v>
      </c>
      <c r="G4144" t="s">
        <v>189</v>
      </c>
      <c r="I4144">
        <f t="shared" si="448"/>
        <v>1</v>
      </c>
      <c r="J4144" t="str">
        <f t="shared" si="449"/>
        <v>OK</v>
      </c>
      <c r="K4144" t="str">
        <f t="shared" si="450"/>
        <v>Successful</v>
      </c>
      <c r="L4144" t="str">
        <f t="shared" si="451"/>
        <v>Cash Deposit</v>
      </c>
      <c r="M4144" t="str">
        <f t="shared" si="452"/>
        <v>OK</v>
      </c>
      <c r="N4144" t="str">
        <f t="shared" si="453"/>
        <v>OK</v>
      </c>
      <c r="O4144" t="str">
        <f>_xlfn.XLOOKUP(B4144,'01_Raw_ATMs'!A:A,'01_Raw_ATMs'!A:A,"Not Found")</f>
        <v>ATM052</v>
      </c>
      <c r="P4144" t="str">
        <f t="shared" si="454"/>
        <v>Valid</v>
      </c>
    </row>
    <row r="4145" spans="1:16">
      <c r="A4145" t="s">
        <v>4339</v>
      </c>
      <c r="B4145" t="s">
        <v>168</v>
      </c>
      <c r="C4145" s="2">
        <v>45660</v>
      </c>
      <c r="D4145" s="3">
        <v>0.59908564814814813</v>
      </c>
      <c r="E4145" t="s">
        <v>33</v>
      </c>
      <c r="F4145">
        <v>3000</v>
      </c>
      <c r="G4145" t="s">
        <v>189</v>
      </c>
      <c r="I4145">
        <f t="shared" si="448"/>
        <v>1</v>
      </c>
      <c r="J4145" t="str">
        <f t="shared" si="449"/>
        <v>OK</v>
      </c>
      <c r="K4145" t="str">
        <f t="shared" si="450"/>
        <v>Successful</v>
      </c>
      <c r="L4145" t="str">
        <f t="shared" si="451"/>
        <v>Withdrawal</v>
      </c>
      <c r="M4145" t="str">
        <f t="shared" si="452"/>
        <v>OK</v>
      </c>
      <c r="N4145" t="str">
        <f t="shared" si="453"/>
        <v>OK</v>
      </c>
      <c r="O4145" t="str">
        <f>_xlfn.XLOOKUP(B4145,'01_Raw_ATMs'!A:A,'01_Raw_ATMs'!A:A,"Not Found")</f>
        <v>ATM088</v>
      </c>
      <c r="P4145" t="str">
        <f t="shared" si="454"/>
        <v>Valid</v>
      </c>
    </row>
    <row r="4146" spans="1:16">
      <c r="A4146" t="s">
        <v>4340</v>
      </c>
      <c r="B4146" t="s">
        <v>131</v>
      </c>
      <c r="C4146" s="2">
        <v>45988</v>
      </c>
      <c r="D4146" s="3">
        <v>0.81827546296296294</v>
      </c>
      <c r="E4146" t="s">
        <v>33</v>
      </c>
      <c r="F4146">
        <v>6000</v>
      </c>
      <c r="G4146" t="s">
        <v>189</v>
      </c>
      <c r="I4146">
        <f t="shared" si="448"/>
        <v>1</v>
      </c>
      <c r="J4146" t="str">
        <f t="shared" si="449"/>
        <v>OK</v>
      </c>
      <c r="K4146" t="str">
        <f t="shared" si="450"/>
        <v>Successful</v>
      </c>
      <c r="L4146" t="str">
        <f t="shared" si="451"/>
        <v>Withdrawal</v>
      </c>
      <c r="M4146" t="str">
        <f t="shared" si="452"/>
        <v>OK</v>
      </c>
      <c r="N4146" t="str">
        <f t="shared" si="453"/>
        <v>OK</v>
      </c>
      <c r="O4146" t="str">
        <f>_xlfn.XLOOKUP(B4146,'01_Raw_ATMs'!A:A,'01_Raw_ATMs'!A:A,"Not Found")</f>
        <v>ATM051</v>
      </c>
      <c r="P4146" t="str">
        <f t="shared" si="454"/>
        <v>Valid</v>
      </c>
    </row>
    <row r="4147" spans="1:16">
      <c r="A4147" t="s">
        <v>4341</v>
      </c>
      <c r="B4147" t="s">
        <v>142</v>
      </c>
      <c r="C4147" s="2">
        <v>45707</v>
      </c>
      <c r="D4147" s="3">
        <v>0.14230324074074069</v>
      </c>
      <c r="E4147" t="s">
        <v>211</v>
      </c>
      <c r="F4147">
        <v>0</v>
      </c>
      <c r="G4147" t="s">
        <v>189</v>
      </c>
      <c r="I4147">
        <f t="shared" si="448"/>
        <v>1</v>
      </c>
      <c r="J4147" t="str">
        <f t="shared" si="449"/>
        <v>OK</v>
      </c>
      <c r="K4147" t="str">
        <f t="shared" si="450"/>
        <v>Successful</v>
      </c>
      <c r="L4147" t="str">
        <f t="shared" si="451"/>
        <v>Mini Statement</v>
      </c>
      <c r="M4147" t="str">
        <f t="shared" si="452"/>
        <v>OK</v>
      </c>
      <c r="N4147" t="str">
        <f t="shared" si="453"/>
        <v>OK</v>
      </c>
      <c r="O4147" t="str">
        <f>_xlfn.XLOOKUP(B4147,'01_Raw_ATMs'!A:A,'01_Raw_ATMs'!A:A,"Not Found")</f>
        <v>ATM062</v>
      </c>
      <c r="P4147" t="str">
        <f t="shared" si="454"/>
        <v>Valid</v>
      </c>
    </row>
    <row r="4148" spans="1:16">
      <c r="A4148" t="s">
        <v>4342</v>
      </c>
      <c r="B4148" t="s">
        <v>152</v>
      </c>
      <c r="C4148" s="2">
        <v>46002</v>
      </c>
      <c r="D4148" s="3">
        <v>0.47973379629629631</v>
      </c>
      <c r="E4148" t="s">
        <v>211</v>
      </c>
      <c r="F4148">
        <v>0</v>
      </c>
      <c r="G4148" t="s">
        <v>189</v>
      </c>
      <c r="I4148">
        <f t="shared" si="448"/>
        <v>1</v>
      </c>
      <c r="J4148" t="str">
        <f t="shared" si="449"/>
        <v>OK</v>
      </c>
      <c r="K4148" t="str">
        <f t="shared" si="450"/>
        <v>Successful</v>
      </c>
      <c r="L4148" t="str">
        <f t="shared" si="451"/>
        <v>Mini Statement</v>
      </c>
      <c r="M4148" t="str">
        <f t="shared" si="452"/>
        <v>OK</v>
      </c>
      <c r="N4148" t="str">
        <f t="shared" si="453"/>
        <v>OK</v>
      </c>
      <c r="O4148" t="str">
        <f>_xlfn.XLOOKUP(B4148,'01_Raw_ATMs'!A:A,'01_Raw_ATMs'!A:A,"Not Found")</f>
        <v>ATM072</v>
      </c>
      <c r="P4148" t="str">
        <f t="shared" si="454"/>
        <v>Valid</v>
      </c>
    </row>
    <row r="4149" spans="1:16">
      <c r="A4149" t="s">
        <v>4343</v>
      </c>
      <c r="B4149" t="s">
        <v>92</v>
      </c>
      <c r="C4149" s="2">
        <v>46190</v>
      </c>
      <c r="D4149" s="3">
        <v>0.80289351851851853</v>
      </c>
      <c r="E4149" t="s">
        <v>33</v>
      </c>
      <c r="F4149">
        <v>2500</v>
      </c>
      <c r="G4149" t="s">
        <v>189</v>
      </c>
      <c r="I4149">
        <f t="shared" si="448"/>
        <v>1</v>
      </c>
      <c r="J4149" t="str">
        <f t="shared" si="449"/>
        <v>OK</v>
      </c>
      <c r="K4149" t="str">
        <f t="shared" si="450"/>
        <v>Successful</v>
      </c>
      <c r="L4149" t="str">
        <f t="shared" si="451"/>
        <v>Withdrawal</v>
      </c>
      <c r="M4149" t="str">
        <f t="shared" si="452"/>
        <v>OK</v>
      </c>
      <c r="N4149" t="str">
        <f t="shared" si="453"/>
        <v>OK</v>
      </c>
      <c r="O4149" t="str">
        <f>_xlfn.XLOOKUP(B4149,'01_Raw_ATMs'!A:A,'01_Raw_ATMs'!A:A,"Not Found")</f>
        <v>ATM015</v>
      </c>
      <c r="P4149" t="str">
        <f t="shared" si="454"/>
        <v>Valid</v>
      </c>
    </row>
    <row r="4150" spans="1:16">
      <c r="A4150" t="s">
        <v>4344</v>
      </c>
      <c r="B4150" t="s">
        <v>148</v>
      </c>
      <c r="C4150" s="2">
        <v>45664</v>
      </c>
      <c r="D4150" s="3">
        <v>0.51974537037037039</v>
      </c>
      <c r="E4150" t="s">
        <v>194</v>
      </c>
      <c r="F4150">
        <v>0</v>
      </c>
      <c r="G4150" t="s">
        <v>189</v>
      </c>
      <c r="I4150">
        <f t="shared" si="448"/>
        <v>1</v>
      </c>
      <c r="J4150" t="str">
        <f t="shared" si="449"/>
        <v>OK</v>
      </c>
      <c r="K4150" t="str">
        <f t="shared" si="450"/>
        <v>Successful</v>
      </c>
      <c r="L4150" t="str">
        <f t="shared" si="451"/>
        <v>Balance Inquiry</v>
      </c>
      <c r="M4150" t="str">
        <f t="shared" si="452"/>
        <v>OK</v>
      </c>
      <c r="N4150" t="str">
        <f t="shared" si="453"/>
        <v>OK</v>
      </c>
      <c r="O4150" t="str">
        <f>_xlfn.XLOOKUP(B4150,'01_Raw_ATMs'!A:A,'01_Raw_ATMs'!A:A,"Not Found")</f>
        <v>ATM068</v>
      </c>
      <c r="P4150" t="str">
        <f t="shared" si="454"/>
        <v>Valid</v>
      </c>
    </row>
    <row r="4151" spans="1:16">
      <c r="A4151" t="s">
        <v>4345</v>
      </c>
      <c r="B4151" t="s">
        <v>95</v>
      </c>
      <c r="C4151" s="2">
        <v>46031</v>
      </c>
      <c r="D4151" s="3">
        <v>0.50104166666666672</v>
      </c>
      <c r="E4151" t="s">
        <v>33</v>
      </c>
      <c r="F4151">
        <v>4000</v>
      </c>
      <c r="G4151" t="s">
        <v>189</v>
      </c>
      <c r="I4151">
        <f t="shared" si="448"/>
        <v>1</v>
      </c>
      <c r="J4151" t="str">
        <f t="shared" si="449"/>
        <v>OK</v>
      </c>
      <c r="K4151" t="str">
        <f t="shared" si="450"/>
        <v>Successful</v>
      </c>
      <c r="L4151" t="str">
        <f t="shared" si="451"/>
        <v>Withdrawal</v>
      </c>
      <c r="M4151" t="str">
        <f t="shared" si="452"/>
        <v>OK</v>
      </c>
      <c r="N4151" t="str">
        <f t="shared" si="453"/>
        <v>OK</v>
      </c>
      <c r="O4151" t="str">
        <f>_xlfn.XLOOKUP(B4151,'01_Raw_ATMs'!A:A,'01_Raw_ATMs'!A:A,"Not Found")</f>
        <v>ATM017</v>
      </c>
      <c r="P4151" t="str">
        <f t="shared" si="454"/>
        <v>Valid</v>
      </c>
    </row>
    <row r="4152" spans="1:16">
      <c r="A4152" t="s">
        <v>4346</v>
      </c>
      <c r="B4152" t="s">
        <v>162</v>
      </c>
      <c r="C4152" s="2">
        <v>46115</v>
      </c>
      <c r="D4152" s="3">
        <v>0.6678587962962963</v>
      </c>
      <c r="E4152" t="s">
        <v>33</v>
      </c>
      <c r="F4152">
        <v>2000</v>
      </c>
      <c r="G4152" t="s">
        <v>189</v>
      </c>
      <c r="I4152">
        <f t="shared" si="448"/>
        <v>1</v>
      </c>
      <c r="J4152" t="str">
        <f t="shared" si="449"/>
        <v>OK</v>
      </c>
      <c r="K4152" t="str">
        <f t="shared" si="450"/>
        <v>Successful</v>
      </c>
      <c r="L4152" t="str">
        <f t="shared" si="451"/>
        <v>Withdrawal</v>
      </c>
      <c r="M4152" t="str">
        <f t="shared" si="452"/>
        <v>OK</v>
      </c>
      <c r="N4152" t="str">
        <f t="shared" si="453"/>
        <v>OK</v>
      </c>
      <c r="O4152" t="str">
        <f>_xlfn.XLOOKUP(B4152,'01_Raw_ATMs'!A:A,'01_Raw_ATMs'!A:A,"Not Found")</f>
        <v>ATM082</v>
      </c>
      <c r="P4152" t="str">
        <f t="shared" si="454"/>
        <v>Valid</v>
      </c>
    </row>
    <row r="4153" spans="1:16">
      <c r="A4153" t="s">
        <v>4347</v>
      </c>
      <c r="B4153" t="s">
        <v>95</v>
      </c>
      <c r="C4153" s="2">
        <v>45830</v>
      </c>
      <c r="D4153" s="3">
        <v>0.33060185185185192</v>
      </c>
      <c r="E4153" t="s">
        <v>211</v>
      </c>
      <c r="F4153">
        <v>0</v>
      </c>
      <c r="G4153" t="s">
        <v>189</v>
      </c>
      <c r="I4153">
        <f t="shared" si="448"/>
        <v>1</v>
      </c>
      <c r="J4153" t="str">
        <f t="shared" si="449"/>
        <v>OK</v>
      </c>
      <c r="K4153" t="str">
        <f t="shared" si="450"/>
        <v>Successful</v>
      </c>
      <c r="L4153" t="str">
        <f t="shared" si="451"/>
        <v>Mini Statement</v>
      </c>
      <c r="M4153" t="str">
        <f t="shared" si="452"/>
        <v>OK</v>
      </c>
      <c r="N4153" t="str">
        <f t="shared" si="453"/>
        <v>OK</v>
      </c>
      <c r="O4153" t="str">
        <f>_xlfn.XLOOKUP(B4153,'01_Raw_ATMs'!A:A,'01_Raw_ATMs'!A:A,"Not Found")</f>
        <v>ATM017</v>
      </c>
      <c r="P4153" t="str">
        <f t="shared" si="454"/>
        <v>Valid</v>
      </c>
    </row>
    <row r="4154" spans="1:16">
      <c r="A4154" t="s">
        <v>4348</v>
      </c>
      <c r="B4154" t="s">
        <v>89</v>
      </c>
      <c r="C4154" s="2">
        <v>45991</v>
      </c>
      <c r="D4154" s="3">
        <v>0.68540509259259264</v>
      </c>
      <c r="E4154" t="s">
        <v>33</v>
      </c>
      <c r="F4154">
        <v>8000</v>
      </c>
      <c r="G4154" t="s">
        <v>189</v>
      </c>
      <c r="I4154">
        <f t="shared" si="448"/>
        <v>1</v>
      </c>
      <c r="J4154" t="str">
        <f t="shared" si="449"/>
        <v>OK</v>
      </c>
      <c r="K4154" t="str">
        <f t="shared" si="450"/>
        <v>Successful</v>
      </c>
      <c r="L4154" t="str">
        <f t="shared" si="451"/>
        <v>Withdrawal</v>
      </c>
      <c r="M4154" t="str">
        <f t="shared" si="452"/>
        <v>OK</v>
      </c>
      <c r="N4154" t="str">
        <f t="shared" si="453"/>
        <v>OK</v>
      </c>
      <c r="O4154" t="str">
        <f>_xlfn.XLOOKUP(B4154,'01_Raw_ATMs'!A:A,'01_Raw_ATMs'!A:A,"Not Found")</f>
        <v>ATM012</v>
      </c>
      <c r="P4154" t="str">
        <f t="shared" si="454"/>
        <v>Valid</v>
      </c>
    </row>
    <row r="4155" spans="1:16">
      <c r="A4155" t="s">
        <v>4349</v>
      </c>
      <c r="B4155" t="s">
        <v>165</v>
      </c>
      <c r="C4155" s="2">
        <v>45792</v>
      </c>
      <c r="D4155" s="3">
        <v>0.68791666666666662</v>
      </c>
      <c r="E4155" t="s">
        <v>33</v>
      </c>
      <c r="F4155">
        <v>5000</v>
      </c>
      <c r="G4155" t="s">
        <v>189</v>
      </c>
      <c r="I4155">
        <f t="shared" si="448"/>
        <v>1</v>
      </c>
      <c r="J4155" t="str">
        <f t="shared" si="449"/>
        <v>OK</v>
      </c>
      <c r="K4155" t="str">
        <f t="shared" si="450"/>
        <v>Successful</v>
      </c>
      <c r="L4155" t="str">
        <f t="shared" si="451"/>
        <v>Withdrawal</v>
      </c>
      <c r="M4155" t="str">
        <f t="shared" si="452"/>
        <v>OK</v>
      </c>
      <c r="N4155" t="str">
        <f t="shared" si="453"/>
        <v>OK</v>
      </c>
      <c r="O4155" t="str">
        <f>_xlfn.XLOOKUP(B4155,'01_Raw_ATMs'!A:A,'01_Raw_ATMs'!A:A,"Not Found")</f>
        <v>ATM085</v>
      </c>
      <c r="P4155" t="str">
        <f t="shared" si="454"/>
        <v>Valid</v>
      </c>
    </row>
    <row r="4156" spans="1:16">
      <c r="A4156" t="s">
        <v>4350</v>
      </c>
      <c r="B4156" t="s">
        <v>147</v>
      </c>
      <c r="C4156" s="2">
        <v>46166</v>
      </c>
      <c r="D4156" s="3">
        <v>0.36925925925925918</v>
      </c>
      <c r="E4156" t="s">
        <v>33</v>
      </c>
      <c r="F4156">
        <v>1500</v>
      </c>
      <c r="G4156" t="s">
        <v>189</v>
      </c>
      <c r="I4156">
        <f t="shared" si="448"/>
        <v>1</v>
      </c>
      <c r="J4156" t="str">
        <f t="shared" si="449"/>
        <v>OK</v>
      </c>
      <c r="K4156" t="str">
        <f t="shared" si="450"/>
        <v>Successful</v>
      </c>
      <c r="L4156" t="str">
        <f t="shared" si="451"/>
        <v>Withdrawal</v>
      </c>
      <c r="M4156" t="str">
        <f t="shared" si="452"/>
        <v>OK</v>
      </c>
      <c r="N4156" t="str">
        <f t="shared" si="453"/>
        <v>OK</v>
      </c>
      <c r="O4156" t="str">
        <f>_xlfn.XLOOKUP(B4156,'01_Raw_ATMs'!A:A,'01_Raw_ATMs'!A:A,"Not Found")</f>
        <v>ATM067</v>
      </c>
      <c r="P4156" t="str">
        <f t="shared" si="454"/>
        <v>Valid</v>
      </c>
    </row>
    <row r="4157" spans="1:16">
      <c r="A4157" t="s">
        <v>4351</v>
      </c>
      <c r="B4157" t="s">
        <v>153</v>
      </c>
      <c r="C4157" s="2">
        <v>46028</v>
      </c>
      <c r="D4157" s="3">
        <v>0.79972222222222222</v>
      </c>
      <c r="E4157" t="s">
        <v>194</v>
      </c>
      <c r="F4157">
        <v>0</v>
      </c>
      <c r="G4157" t="s">
        <v>189</v>
      </c>
      <c r="I4157">
        <f t="shared" si="448"/>
        <v>1</v>
      </c>
      <c r="J4157" t="str">
        <f t="shared" si="449"/>
        <v>OK</v>
      </c>
      <c r="K4157" t="str">
        <f t="shared" si="450"/>
        <v>Successful</v>
      </c>
      <c r="L4157" t="str">
        <f t="shared" si="451"/>
        <v>Balance Inquiry</v>
      </c>
      <c r="M4157" t="str">
        <f t="shared" si="452"/>
        <v>OK</v>
      </c>
      <c r="N4157" t="str">
        <f t="shared" si="453"/>
        <v>OK</v>
      </c>
      <c r="O4157" t="str">
        <f>_xlfn.XLOOKUP(B4157,'01_Raw_ATMs'!A:A,'01_Raw_ATMs'!A:A,"Not Found")</f>
        <v>ATM073</v>
      </c>
      <c r="P4157" t="str">
        <f t="shared" si="454"/>
        <v>Valid</v>
      </c>
    </row>
    <row r="4158" spans="1:16">
      <c r="A4158" t="s">
        <v>4352</v>
      </c>
      <c r="B4158" t="s">
        <v>166</v>
      </c>
      <c r="C4158" s="2">
        <v>46059</v>
      </c>
      <c r="D4158" s="3">
        <v>0.46350694444444451</v>
      </c>
      <c r="E4158" t="s">
        <v>33</v>
      </c>
      <c r="F4158">
        <v>2000</v>
      </c>
      <c r="G4158" t="s">
        <v>189</v>
      </c>
      <c r="I4158">
        <f t="shared" si="448"/>
        <v>1</v>
      </c>
      <c r="J4158" t="str">
        <f t="shared" si="449"/>
        <v>OK</v>
      </c>
      <c r="K4158" t="str">
        <f t="shared" si="450"/>
        <v>Successful</v>
      </c>
      <c r="L4158" t="str">
        <f t="shared" si="451"/>
        <v>Withdrawal</v>
      </c>
      <c r="M4158" t="str">
        <f t="shared" si="452"/>
        <v>OK</v>
      </c>
      <c r="N4158" t="str">
        <f t="shared" si="453"/>
        <v>OK</v>
      </c>
      <c r="O4158" t="str">
        <f>_xlfn.XLOOKUP(B4158,'01_Raw_ATMs'!A:A,'01_Raw_ATMs'!A:A,"Not Found")</f>
        <v>ATM086</v>
      </c>
      <c r="P4158" t="str">
        <f t="shared" si="454"/>
        <v>Valid</v>
      </c>
    </row>
    <row r="4159" spans="1:16">
      <c r="A4159" t="s">
        <v>4353</v>
      </c>
      <c r="B4159" t="s">
        <v>150</v>
      </c>
      <c r="C4159" s="2">
        <v>46176</v>
      </c>
      <c r="D4159" s="3">
        <v>1.157407407407407E-5</v>
      </c>
      <c r="E4159" t="s">
        <v>33</v>
      </c>
      <c r="F4159">
        <v>500</v>
      </c>
      <c r="G4159" t="s">
        <v>189</v>
      </c>
      <c r="I4159">
        <f t="shared" si="448"/>
        <v>1</v>
      </c>
      <c r="J4159" t="str">
        <f t="shared" si="449"/>
        <v>OK</v>
      </c>
      <c r="K4159" t="str">
        <f t="shared" si="450"/>
        <v>Successful</v>
      </c>
      <c r="L4159" t="str">
        <f t="shared" si="451"/>
        <v>Withdrawal</v>
      </c>
      <c r="M4159" t="str">
        <f t="shared" si="452"/>
        <v>OK</v>
      </c>
      <c r="N4159" t="str">
        <f t="shared" si="453"/>
        <v>OK</v>
      </c>
      <c r="O4159" t="str">
        <f>_xlfn.XLOOKUP(B4159,'01_Raw_ATMs'!A:A,'01_Raw_ATMs'!A:A,"Not Found")</f>
        <v>ATM070</v>
      </c>
      <c r="P4159" t="str">
        <f t="shared" si="454"/>
        <v>Valid</v>
      </c>
    </row>
    <row r="4160" spans="1:16">
      <c r="A4160" t="s">
        <v>4354</v>
      </c>
      <c r="B4160" t="s">
        <v>143</v>
      </c>
      <c r="C4160" s="2">
        <v>45977</v>
      </c>
      <c r="D4160" s="3">
        <v>0.50357638888888889</v>
      </c>
      <c r="E4160" t="s">
        <v>211</v>
      </c>
      <c r="F4160">
        <v>0</v>
      </c>
      <c r="G4160" t="s">
        <v>189</v>
      </c>
      <c r="I4160">
        <f t="shared" si="448"/>
        <v>1</v>
      </c>
      <c r="J4160" t="str">
        <f t="shared" si="449"/>
        <v>OK</v>
      </c>
      <c r="K4160" t="str">
        <f t="shared" si="450"/>
        <v>Successful</v>
      </c>
      <c r="L4160" t="str">
        <f t="shared" si="451"/>
        <v>Mini Statement</v>
      </c>
      <c r="M4160" t="str">
        <f t="shared" si="452"/>
        <v>OK</v>
      </c>
      <c r="N4160" t="str">
        <f t="shared" si="453"/>
        <v>OK</v>
      </c>
      <c r="O4160" t="str">
        <f>_xlfn.XLOOKUP(B4160,'01_Raw_ATMs'!A:A,'01_Raw_ATMs'!A:A,"Not Found")</f>
        <v>ATM063</v>
      </c>
      <c r="P4160" t="str">
        <f t="shared" si="454"/>
        <v>Valid</v>
      </c>
    </row>
    <row r="4161" spans="1:16">
      <c r="A4161" t="s">
        <v>4355</v>
      </c>
      <c r="B4161" t="s">
        <v>100</v>
      </c>
      <c r="C4161" s="2">
        <v>45661</v>
      </c>
      <c r="D4161" s="3">
        <v>0.28924768518518518</v>
      </c>
      <c r="E4161" t="s">
        <v>33</v>
      </c>
      <c r="F4161">
        <v>3000</v>
      </c>
      <c r="G4161" t="s">
        <v>214</v>
      </c>
      <c r="H4161" t="s">
        <v>1103</v>
      </c>
      <c r="I4161">
        <f t="shared" si="448"/>
        <v>1</v>
      </c>
      <c r="J4161" t="str">
        <f t="shared" si="449"/>
        <v>OK</v>
      </c>
      <c r="K4161" t="str">
        <f t="shared" si="450"/>
        <v>Failed</v>
      </c>
      <c r="L4161" t="str">
        <f t="shared" si="451"/>
        <v>Withdrawal</v>
      </c>
      <c r="M4161" t="str">
        <f t="shared" si="452"/>
        <v>OK</v>
      </c>
      <c r="N4161" t="str">
        <f t="shared" si="453"/>
        <v>OK</v>
      </c>
      <c r="O4161" t="str">
        <f>_xlfn.XLOOKUP(B4161,'01_Raw_ATMs'!A:A,'01_Raw_ATMs'!A:A,"Not Found")</f>
        <v>ATM021</v>
      </c>
      <c r="P4161" t="str">
        <f t="shared" si="454"/>
        <v>Valid</v>
      </c>
    </row>
    <row r="4162" spans="1:16">
      <c r="A4162" t="s">
        <v>4356</v>
      </c>
      <c r="B4162" t="s">
        <v>131</v>
      </c>
      <c r="C4162" s="2">
        <v>45940</v>
      </c>
      <c r="D4162" s="3">
        <v>0.69384259259259262</v>
      </c>
      <c r="E4162" t="s">
        <v>33</v>
      </c>
      <c r="F4162">
        <v>1000</v>
      </c>
      <c r="G4162" t="s">
        <v>189</v>
      </c>
      <c r="I4162">
        <f t="shared" si="448"/>
        <v>1</v>
      </c>
      <c r="J4162" t="str">
        <f t="shared" si="449"/>
        <v>OK</v>
      </c>
      <c r="K4162" t="str">
        <f t="shared" si="450"/>
        <v>Successful</v>
      </c>
      <c r="L4162" t="str">
        <f t="shared" si="451"/>
        <v>Withdrawal</v>
      </c>
      <c r="M4162" t="str">
        <f t="shared" si="452"/>
        <v>OK</v>
      </c>
      <c r="N4162" t="str">
        <f t="shared" si="453"/>
        <v>OK</v>
      </c>
      <c r="O4162" t="str">
        <f>_xlfn.XLOOKUP(B4162,'01_Raw_ATMs'!A:A,'01_Raw_ATMs'!A:A,"Not Found")</f>
        <v>ATM051</v>
      </c>
      <c r="P4162" t="str">
        <f t="shared" si="454"/>
        <v>Valid</v>
      </c>
    </row>
    <row r="4163" spans="1:16">
      <c r="A4163" t="s">
        <v>4357</v>
      </c>
      <c r="B4163" t="s">
        <v>115</v>
      </c>
      <c r="C4163" s="2">
        <v>46073</v>
      </c>
      <c r="D4163" s="3">
        <v>0.62186342592592592</v>
      </c>
      <c r="E4163" t="s">
        <v>33</v>
      </c>
      <c r="F4163">
        <v>500</v>
      </c>
      <c r="G4163" t="s">
        <v>189</v>
      </c>
      <c r="I4163">
        <f t="shared" ref="I4163:I4226" si="455">COUNTIF($A:$A,A4163)</f>
        <v>1</v>
      </c>
      <c r="J4163" t="str">
        <f t="shared" ref="J4163:J4226" si="456">IF(AND(TRIM(G4163)="Failed",H4163=""),"Problem","OK")</f>
        <v>OK</v>
      </c>
      <c r="K4163" t="str">
        <f t="shared" ref="K4163:K4226" si="457">PROPER(TRIM(G4163))</f>
        <v>Successful</v>
      </c>
      <c r="L4163" t="str">
        <f t="shared" ref="L4163:L4226" si="458">PROPER(TRIM(E4163))</f>
        <v>Withdrawal</v>
      </c>
      <c r="M4163" t="str">
        <f t="shared" ref="M4163:M4226" si="459">IF(OR(E4163="Withdrawal",E4163="Cash Deposit"),IF(F4163&gt;0,"OK","Problem"),IF(F4163=0,"OK","Problem"))</f>
        <v>OK</v>
      </c>
      <c r="N4163" t="str">
        <f t="shared" ref="N4163:N4226" si="460">IF(AND(C4163&gt;=DATE(2025,1,1),C4163&lt;=DATE(2026,6,30)),"OK","Problem")</f>
        <v>OK</v>
      </c>
      <c r="O4163" t="str">
        <f>_xlfn.XLOOKUP(B4163,'01_Raw_ATMs'!A:A,'01_Raw_ATMs'!A:A,"Not Found")</f>
        <v>ATM035</v>
      </c>
      <c r="P4163" t="str">
        <f t="shared" ref="P4163:P4226" si="461">IF(B4163="","Missing ATM_ID","Valid")</f>
        <v>Valid</v>
      </c>
    </row>
    <row r="4164" spans="1:16">
      <c r="A4164" t="s">
        <v>4358</v>
      </c>
      <c r="B4164" t="s">
        <v>126</v>
      </c>
      <c r="C4164" s="2">
        <v>45833</v>
      </c>
      <c r="D4164" s="3">
        <v>0.61361111111111111</v>
      </c>
      <c r="E4164" t="s">
        <v>33</v>
      </c>
      <c r="F4164">
        <v>2500</v>
      </c>
      <c r="G4164" t="s">
        <v>189</v>
      </c>
      <c r="I4164">
        <f t="shared" si="455"/>
        <v>1</v>
      </c>
      <c r="J4164" t="str">
        <f t="shared" si="456"/>
        <v>OK</v>
      </c>
      <c r="K4164" t="str">
        <f t="shared" si="457"/>
        <v>Successful</v>
      </c>
      <c r="L4164" t="str">
        <f t="shared" si="458"/>
        <v>Withdrawal</v>
      </c>
      <c r="M4164" t="str">
        <f t="shared" si="459"/>
        <v>OK</v>
      </c>
      <c r="N4164" t="str">
        <f t="shared" si="460"/>
        <v>OK</v>
      </c>
      <c r="O4164" t="str">
        <f>_xlfn.XLOOKUP(B4164,'01_Raw_ATMs'!A:A,'01_Raw_ATMs'!A:A,"Not Found")</f>
        <v>ATM046</v>
      </c>
      <c r="P4164" t="str">
        <f t="shared" si="461"/>
        <v>Valid</v>
      </c>
    </row>
    <row r="4165" spans="1:16">
      <c r="A4165" t="s">
        <v>4359</v>
      </c>
      <c r="B4165" t="s">
        <v>81</v>
      </c>
      <c r="C4165" s="2">
        <v>45893</v>
      </c>
      <c r="D4165" s="3">
        <v>0.85072916666666665</v>
      </c>
      <c r="E4165" t="s">
        <v>33</v>
      </c>
      <c r="F4165">
        <v>3000</v>
      </c>
      <c r="G4165" t="s">
        <v>189</v>
      </c>
      <c r="I4165">
        <f t="shared" si="455"/>
        <v>1</v>
      </c>
      <c r="J4165" t="str">
        <f t="shared" si="456"/>
        <v>OK</v>
      </c>
      <c r="K4165" t="str">
        <f t="shared" si="457"/>
        <v>Successful</v>
      </c>
      <c r="L4165" t="str">
        <f t="shared" si="458"/>
        <v>Withdrawal</v>
      </c>
      <c r="M4165" t="str">
        <f t="shared" si="459"/>
        <v>OK</v>
      </c>
      <c r="N4165" t="str">
        <f t="shared" si="460"/>
        <v>OK</v>
      </c>
      <c r="O4165" t="str">
        <f>_xlfn.XLOOKUP(B4165,'01_Raw_ATMs'!A:A,'01_Raw_ATMs'!A:A,"Not Found")</f>
        <v>ATM007</v>
      </c>
      <c r="P4165" t="str">
        <f t="shared" si="461"/>
        <v>Valid</v>
      </c>
    </row>
    <row r="4166" spans="1:16">
      <c r="A4166" t="s">
        <v>4360</v>
      </c>
      <c r="B4166" t="s">
        <v>150</v>
      </c>
      <c r="C4166" s="2">
        <v>45851</v>
      </c>
      <c r="D4166" s="3">
        <v>0.35859953703703712</v>
      </c>
      <c r="E4166" t="s">
        <v>33</v>
      </c>
      <c r="F4166">
        <v>5000</v>
      </c>
      <c r="G4166" t="s">
        <v>189</v>
      </c>
      <c r="I4166">
        <f t="shared" si="455"/>
        <v>1</v>
      </c>
      <c r="J4166" t="str">
        <f t="shared" si="456"/>
        <v>OK</v>
      </c>
      <c r="K4166" t="str">
        <f t="shared" si="457"/>
        <v>Successful</v>
      </c>
      <c r="L4166" t="str">
        <f t="shared" si="458"/>
        <v>Withdrawal</v>
      </c>
      <c r="M4166" t="str">
        <f t="shared" si="459"/>
        <v>OK</v>
      </c>
      <c r="N4166" t="str">
        <f t="shared" si="460"/>
        <v>OK</v>
      </c>
      <c r="O4166" t="str">
        <f>_xlfn.XLOOKUP(B4166,'01_Raw_ATMs'!A:A,'01_Raw_ATMs'!A:A,"Not Found")</f>
        <v>ATM070</v>
      </c>
      <c r="P4166" t="str">
        <f t="shared" si="461"/>
        <v>Valid</v>
      </c>
    </row>
    <row r="4167" spans="1:16">
      <c r="A4167" t="s">
        <v>4361</v>
      </c>
      <c r="B4167" t="s">
        <v>111</v>
      </c>
      <c r="C4167" s="2">
        <v>45879</v>
      </c>
      <c r="D4167" s="3">
        <v>0.61505787037037041</v>
      </c>
      <c r="E4167" t="s">
        <v>33</v>
      </c>
      <c r="F4167">
        <v>500</v>
      </c>
      <c r="G4167" t="s">
        <v>189</v>
      </c>
      <c r="I4167">
        <f t="shared" si="455"/>
        <v>1</v>
      </c>
      <c r="J4167" t="str">
        <f t="shared" si="456"/>
        <v>OK</v>
      </c>
      <c r="K4167" t="str">
        <f t="shared" si="457"/>
        <v>Successful</v>
      </c>
      <c r="L4167" t="str">
        <f t="shared" si="458"/>
        <v>Withdrawal</v>
      </c>
      <c r="M4167" t="str">
        <f t="shared" si="459"/>
        <v>OK</v>
      </c>
      <c r="N4167" t="str">
        <f t="shared" si="460"/>
        <v>OK</v>
      </c>
      <c r="O4167" t="str">
        <f>_xlfn.XLOOKUP(B4167,'01_Raw_ATMs'!A:A,'01_Raw_ATMs'!A:A,"Not Found")</f>
        <v>ATM031</v>
      </c>
      <c r="P4167" t="str">
        <f t="shared" si="461"/>
        <v>Valid</v>
      </c>
    </row>
    <row r="4168" spans="1:16">
      <c r="A4168" t="s">
        <v>4362</v>
      </c>
      <c r="B4168" t="s">
        <v>114</v>
      </c>
      <c r="C4168" s="2">
        <v>46001</v>
      </c>
      <c r="D4168" s="3">
        <v>0.65149305555555559</v>
      </c>
      <c r="E4168" t="s">
        <v>33</v>
      </c>
      <c r="F4168">
        <v>4000</v>
      </c>
      <c r="G4168" t="s">
        <v>189</v>
      </c>
      <c r="I4168">
        <f t="shared" si="455"/>
        <v>1</v>
      </c>
      <c r="J4168" t="str">
        <f t="shared" si="456"/>
        <v>OK</v>
      </c>
      <c r="K4168" t="str">
        <f t="shared" si="457"/>
        <v>Successful</v>
      </c>
      <c r="L4168" t="str">
        <f t="shared" si="458"/>
        <v>Withdrawal</v>
      </c>
      <c r="M4168" t="str">
        <f t="shared" si="459"/>
        <v>OK</v>
      </c>
      <c r="N4168" t="str">
        <f t="shared" si="460"/>
        <v>OK</v>
      </c>
      <c r="O4168" t="str">
        <f>_xlfn.XLOOKUP(B4168,'01_Raw_ATMs'!A:A,'01_Raw_ATMs'!A:A,"Not Found")</f>
        <v>ATM034</v>
      </c>
      <c r="P4168" t="str">
        <f t="shared" si="461"/>
        <v>Valid</v>
      </c>
    </row>
    <row r="4169" spans="1:16">
      <c r="A4169" t="s">
        <v>4363</v>
      </c>
      <c r="B4169" t="s">
        <v>115</v>
      </c>
      <c r="C4169" s="2">
        <v>46202</v>
      </c>
      <c r="D4169" s="3">
        <v>0.53131944444444446</v>
      </c>
      <c r="E4169" t="s">
        <v>33</v>
      </c>
      <c r="F4169">
        <v>5000</v>
      </c>
      <c r="G4169" t="s">
        <v>189</v>
      </c>
      <c r="I4169">
        <f t="shared" si="455"/>
        <v>1</v>
      </c>
      <c r="J4169" t="str">
        <f t="shared" si="456"/>
        <v>OK</v>
      </c>
      <c r="K4169" t="str">
        <f t="shared" si="457"/>
        <v>Successful</v>
      </c>
      <c r="L4169" t="str">
        <f t="shared" si="458"/>
        <v>Withdrawal</v>
      </c>
      <c r="M4169" t="str">
        <f t="shared" si="459"/>
        <v>OK</v>
      </c>
      <c r="N4169" t="str">
        <f t="shared" si="460"/>
        <v>OK</v>
      </c>
      <c r="O4169" t="str">
        <f>_xlfn.XLOOKUP(B4169,'01_Raw_ATMs'!A:A,'01_Raw_ATMs'!A:A,"Not Found")</f>
        <v>ATM035</v>
      </c>
      <c r="P4169" t="str">
        <f t="shared" si="461"/>
        <v>Valid</v>
      </c>
    </row>
    <row r="4170" spans="1:16">
      <c r="A4170" t="s">
        <v>4364</v>
      </c>
      <c r="B4170" t="s">
        <v>127</v>
      </c>
      <c r="C4170" s="2">
        <v>45703</v>
      </c>
      <c r="D4170" s="3">
        <v>0.77531249999999996</v>
      </c>
      <c r="E4170" t="s">
        <v>33</v>
      </c>
      <c r="F4170">
        <v>5000</v>
      </c>
      <c r="G4170" t="s">
        <v>189</v>
      </c>
      <c r="I4170">
        <f t="shared" si="455"/>
        <v>1</v>
      </c>
      <c r="J4170" t="str">
        <f t="shared" si="456"/>
        <v>OK</v>
      </c>
      <c r="K4170" t="str">
        <f t="shared" si="457"/>
        <v>Successful</v>
      </c>
      <c r="L4170" t="str">
        <f t="shared" si="458"/>
        <v>Withdrawal</v>
      </c>
      <c r="M4170" t="str">
        <f t="shared" si="459"/>
        <v>OK</v>
      </c>
      <c r="N4170" t="str">
        <f t="shared" si="460"/>
        <v>OK</v>
      </c>
      <c r="O4170" t="str">
        <f>_xlfn.XLOOKUP(B4170,'01_Raw_ATMs'!A:A,'01_Raw_ATMs'!A:A,"Not Found")</f>
        <v>ATM047</v>
      </c>
      <c r="P4170" t="str">
        <f t="shared" si="461"/>
        <v>Valid</v>
      </c>
    </row>
    <row r="4171" spans="1:16">
      <c r="A4171" t="s">
        <v>4365</v>
      </c>
      <c r="B4171" t="s">
        <v>76</v>
      </c>
      <c r="C4171" s="2">
        <v>45790</v>
      </c>
      <c r="D4171" s="3">
        <v>0.52509259259259256</v>
      </c>
      <c r="E4171" t="s">
        <v>33</v>
      </c>
      <c r="F4171">
        <v>6000</v>
      </c>
      <c r="G4171" t="s">
        <v>189</v>
      </c>
      <c r="I4171">
        <f t="shared" si="455"/>
        <v>1</v>
      </c>
      <c r="J4171" t="str">
        <f t="shared" si="456"/>
        <v>OK</v>
      </c>
      <c r="K4171" t="str">
        <f t="shared" si="457"/>
        <v>Successful</v>
      </c>
      <c r="L4171" t="str">
        <f t="shared" si="458"/>
        <v>Withdrawal</v>
      </c>
      <c r="M4171" t="str">
        <f t="shared" si="459"/>
        <v>OK</v>
      </c>
      <c r="N4171" t="str">
        <f t="shared" si="460"/>
        <v>OK</v>
      </c>
      <c r="O4171" t="str">
        <f>_xlfn.XLOOKUP(B4171,'01_Raw_ATMs'!A:A,'01_Raw_ATMs'!A:A,"Not Found")</f>
        <v>ATM004</v>
      </c>
      <c r="P4171" t="str">
        <f t="shared" si="461"/>
        <v>Valid</v>
      </c>
    </row>
    <row r="4172" spans="1:16">
      <c r="A4172" t="s">
        <v>4366</v>
      </c>
      <c r="B4172" t="s">
        <v>173</v>
      </c>
      <c r="C4172" s="2">
        <v>46019</v>
      </c>
      <c r="D4172" s="3">
        <v>0.30190972222222218</v>
      </c>
      <c r="E4172" t="s">
        <v>33</v>
      </c>
      <c r="F4172">
        <v>8000</v>
      </c>
      <c r="G4172" t="s">
        <v>189</v>
      </c>
      <c r="I4172">
        <f t="shared" si="455"/>
        <v>1</v>
      </c>
      <c r="J4172" t="str">
        <f t="shared" si="456"/>
        <v>OK</v>
      </c>
      <c r="K4172" t="str">
        <f t="shared" si="457"/>
        <v>Successful</v>
      </c>
      <c r="L4172" t="str">
        <f t="shared" si="458"/>
        <v>Withdrawal</v>
      </c>
      <c r="M4172" t="str">
        <f t="shared" si="459"/>
        <v>OK</v>
      </c>
      <c r="N4172" t="str">
        <f t="shared" si="460"/>
        <v>OK</v>
      </c>
      <c r="O4172" t="str">
        <f>_xlfn.XLOOKUP(B4172,'01_Raw_ATMs'!A:A,'01_Raw_ATMs'!A:A,"Not Found")</f>
        <v>ATM093</v>
      </c>
      <c r="P4172" t="str">
        <f t="shared" si="461"/>
        <v>Valid</v>
      </c>
    </row>
    <row r="4173" spans="1:16">
      <c r="A4173" t="s">
        <v>4367</v>
      </c>
      <c r="B4173" t="s">
        <v>7</v>
      </c>
      <c r="C4173" s="2">
        <v>45933</v>
      </c>
      <c r="D4173" s="3">
        <v>0.74597222222222226</v>
      </c>
      <c r="E4173" t="s">
        <v>194</v>
      </c>
      <c r="F4173">
        <v>0</v>
      </c>
      <c r="G4173" t="s">
        <v>189</v>
      </c>
      <c r="I4173">
        <f t="shared" si="455"/>
        <v>1</v>
      </c>
      <c r="J4173" t="str">
        <f t="shared" si="456"/>
        <v>OK</v>
      </c>
      <c r="K4173" t="str">
        <f t="shared" si="457"/>
        <v>Successful</v>
      </c>
      <c r="L4173" t="str">
        <f t="shared" si="458"/>
        <v>Balance Inquiry</v>
      </c>
      <c r="M4173" t="str">
        <f t="shared" si="459"/>
        <v>OK</v>
      </c>
      <c r="N4173" t="str">
        <f t="shared" si="460"/>
        <v>OK</v>
      </c>
      <c r="O4173" t="str">
        <f>_xlfn.XLOOKUP(B4173,'01_Raw_ATMs'!A:A,'01_Raw_ATMs'!A:A,"Not Found")</f>
        <v>ATM001</v>
      </c>
      <c r="P4173" t="str">
        <f t="shared" si="461"/>
        <v>Valid</v>
      </c>
    </row>
    <row r="4174" spans="1:16">
      <c r="A4174" t="s">
        <v>4368</v>
      </c>
      <c r="B4174" t="s">
        <v>145</v>
      </c>
      <c r="C4174" s="2">
        <v>45823</v>
      </c>
      <c r="D4174" s="3">
        <v>0.7127430555555555</v>
      </c>
      <c r="E4174" t="s">
        <v>33</v>
      </c>
      <c r="F4174">
        <v>10000</v>
      </c>
      <c r="G4174" t="s">
        <v>189</v>
      </c>
      <c r="I4174">
        <f t="shared" si="455"/>
        <v>1</v>
      </c>
      <c r="J4174" t="str">
        <f t="shared" si="456"/>
        <v>OK</v>
      </c>
      <c r="K4174" t="str">
        <f t="shared" si="457"/>
        <v>Successful</v>
      </c>
      <c r="L4174" t="str">
        <f t="shared" si="458"/>
        <v>Withdrawal</v>
      </c>
      <c r="M4174" t="str">
        <f t="shared" si="459"/>
        <v>OK</v>
      </c>
      <c r="N4174" t="str">
        <f t="shared" si="460"/>
        <v>OK</v>
      </c>
      <c r="O4174" t="str">
        <f>_xlfn.XLOOKUP(B4174,'01_Raw_ATMs'!A:A,'01_Raw_ATMs'!A:A,"Not Found")</f>
        <v>ATM065</v>
      </c>
      <c r="P4174" t="str">
        <f t="shared" si="461"/>
        <v>Valid</v>
      </c>
    </row>
    <row r="4175" spans="1:16">
      <c r="A4175" t="s">
        <v>4369</v>
      </c>
      <c r="B4175" t="s">
        <v>122</v>
      </c>
      <c r="C4175" s="2">
        <v>45785</v>
      </c>
      <c r="D4175" s="3">
        <v>0.28695601851851849</v>
      </c>
      <c r="E4175" t="s">
        <v>194</v>
      </c>
      <c r="F4175">
        <v>0</v>
      </c>
      <c r="G4175" t="s">
        <v>189</v>
      </c>
      <c r="I4175">
        <f t="shared" si="455"/>
        <v>1</v>
      </c>
      <c r="J4175" t="str">
        <f t="shared" si="456"/>
        <v>OK</v>
      </c>
      <c r="K4175" t="str">
        <f t="shared" si="457"/>
        <v>Successful</v>
      </c>
      <c r="L4175" t="str">
        <f t="shared" si="458"/>
        <v>Balance Inquiry</v>
      </c>
      <c r="M4175" t="str">
        <f t="shared" si="459"/>
        <v>OK</v>
      </c>
      <c r="N4175" t="str">
        <f t="shared" si="460"/>
        <v>OK</v>
      </c>
      <c r="O4175" t="str">
        <f>_xlfn.XLOOKUP(B4175,'01_Raw_ATMs'!A:A,'01_Raw_ATMs'!A:A,"Not Found")</f>
        <v>ATM042</v>
      </c>
      <c r="P4175" t="str">
        <f t="shared" si="461"/>
        <v>Valid</v>
      </c>
    </row>
    <row r="4176" spans="1:16">
      <c r="A4176" t="s">
        <v>4370</v>
      </c>
      <c r="B4176" t="s">
        <v>87</v>
      </c>
      <c r="C4176" s="2">
        <v>45947</v>
      </c>
      <c r="D4176" s="3">
        <v>0.70968750000000003</v>
      </c>
      <c r="E4176" t="s">
        <v>194</v>
      </c>
      <c r="F4176">
        <v>0</v>
      </c>
      <c r="G4176" t="s">
        <v>189</v>
      </c>
      <c r="I4176">
        <f t="shared" si="455"/>
        <v>1</v>
      </c>
      <c r="J4176" t="str">
        <f t="shared" si="456"/>
        <v>OK</v>
      </c>
      <c r="K4176" t="str">
        <f t="shared" si="457"/>
        <v>Successful</v>
      </c>
      <c r="L4176" t="str">
        <f t="shared" si="458"/>
        <v>Balance Inquiry</v>
      </c>
      <c r="M4176" t="str">
        <f t="shared" si="459"/>
        <v>OK</v>
      </c>
      <c r="N4176" t="str">
        <f t="shared" si="460"/>
        <v>OK</v>
      </c>
      <c r="O4176" t="str">
        <f>_xlfn.XLOOKUP(B4176,'01_Raw_ATMs'!A:A,'01_Raw_ATMs'!A:A,"Not Found")</f>
        <v>ATM011</v>
      </c>
      <c r="P4176" t="str">
        <f t="shared" si="461"/>
        <v>Valid</v>
      </c>
    </row>
    <row r="4177" spans="1:16">
      <c r="A4177" t="s">
        <v>4371</v>
      </c>
      <c r="B4177" t="s">
        <v>139</v>
      </c>
      <c r="C4177" s="2">
        <v>45967</v>
      </c>
      <c r="D4177" s="3">
        <v>0.75543981481481481</v>
      </c>
      <c r="E4177" t="s">
        <v>261</v>
      </c>
      <c r="F4177">
        <v>2000</v>
      </c>
      <c r="G4177" t="s">
        <v>189</v>
      </c>
      <c r="I4177">
        <f t="shared" si="455"/>
        <v>1</v>
      </c>
      <c r="J4177" t="str">
        <f t="shared" si="456"/>
        <v>OK</v>
      </c>
      <c r="K4177" t="str">
        <f t="shared" si="457"/>
        <v>Successful</v>
      </c>
      <c r="L4177" t="str">
        <f t="shared" si="458"/>
        <v>Cash Deposit</v>
      </c>
      <c r="M4177" t="str">
        <f t="shared" si="459"/>
        <v>OK</v>
      </c>
      <c r="N4177" t="str">
        <f t="shared" si="460"/>
        <v>OK</v>
      </c>
      <c r="O4177" t="str">
        <f>_xlfn.XLOOKUP(B4177,'01_Raw_ATMs'!A:A,'01_Raw_ATMs'!A:A,"Not Found")</f>
        <v>ATM059</v>
      </c>
      <c r="P4177" t="str">
        <f t="shared" si="461"/>
        <v>Valid</v>
      </c>
    </row>
    <row r="4178" spans="1:16">
      <c r="A4178" t="s">
        <v>4372</v>
      </c>
      <c r="B4178" t="s">
        <v>140</v>
      </c>
      <c r="C4178" s="2">
        <v>45901</v>
      </c>
      <c r="D4178" s="3">
        <v>0.7155555555555555</v>
      </c>
      <c r="E4178" t="s">
        <v>33</v>
      </c>
      <c r="F4178">
        <v>8000</v>
      </c>
      <c r="G4178" t="s">
        <v>189</v>
      </c>
      <c r="I4178">
        <f t="shared" si="455"/>
        <v>1</v>
      </c>
      <c r="J4178" t="str">
        <f t="shared" si="456"/>
        <v>OK</v>
      </c>
      <c r="K4178" t="str">
        <f t="shared" si="457"/>
        <v>Successful</v>
      </c>
      <c r="L4178" t="str">
        <f t="shared" si="458"/>
        <v>Withdrawal</v>
      </c>
      <c r="M4178" t="str">
        <f t="shared" si="459"/>
        <v>OK</v>
      </c>
      <c r="N4178" t="str">
        <f t="shared" si="460"/>
        <v>OK</v>
      </c>
      <c r="O4178" t="str">
        <f>_xlfn.XLOOKUP(B4178,'01_Raw_ATMs'!A:A,'01_Raw_ATMs'!A:A,"Not Found")</f>
        <v>ATM060</v>
      </c>
      <c r="P4178" t="str">
        <f t="shared" si="461"/>
        <v>Valid</v>
      </c>
    </row>
    <row r="4179" spans="1:16">
      <c r="A4179" t="s">
        <v>4373</v>
      </c>
      <c r="B4179" t="s">
        <v>150</v>
      </c>
      <c r="C4179" s="2">
        <v>45901</v>
      </c>
      <c r="D4179" s="3">
        <v>0.75785879629629627</v>
      </c>
      <c r="E4179" t="s">
        <v>33</v>
      </c>
      <c r="F4179">
        <v>5000</v>
      </c>
      <c r="G4179" t="s">
        <v>189</v>
      </c>
      <c r="I4179">
        <f t="shared" si="455"/>
        <v>1</v>
      </c>
      <c r="J4179" t="str">
        <f t="shared" si="456"/>
        <v>OK</v>
      </c>
      <c r="K4179" t="str">
        <f t="shared" si="457"/>
        <v>Successful</v>
      </c>
      <c r="L4179" t="str">
        <f t="shared" si="458"/>
        <v>Withdrawal</v>
      </c>
      <c r="M4179" t="str">
        <f t="shared" si="459"/>
        <v>OK</v>
      </c>
      <c r="N4179" t="str">
        <f t="shared" si="460"/>
        <v>OK</v>
      </c>
      <c r="O4179" t="str">
        <f>_xlfn.XLOOKUP(B4179,'01_Raw_ATMs'!A:A,'01_Raw_ATMs'!A:A,"Not Found")</f>
        <v>ATM070</v>
      </c>
      <c r="P4179" t="str">
        <f t="shared" si="461"/>
        <v>Valid</v>
      </c>
    </row>
    <row r="4180" spans="1:16">
      <c r="A4180" t="s">
        <v>4374</v>
      </c>
      <c r="B4180" t="s">
        <v>111</v>
      </c>
      <c r="C4180" s="2">
        <v>46102</v>
      </c>
      <c r="D4180" s="3">
        <v>0.77048611111111109</v>
      </c>
      <c r="E4180" t="s">
        <v>33</v>
      </c>
      <c r="F4180">
        <v>2500</v>
      </c>
      <c r="G4180" t="s">
        <v>189</v>
      </c>
      <c r="I4180">
        <f t="shared" si="455"/>
        <v>1</v>
      </c>
      <c r="J4180" t="str">
        <f t="shared" si="456"/>
        <v>OK</v>
      </c>
      <c r="K4180" t="str">
        <f t="shared" si="457"/>
        <v>Successful</v>
      </c>
      <c r="L4180" t="str">
        <f t="shared" si="458"/>
        <v>Withdrawal</v>
      </c>
      <c r="M4180" t="str">
        <f t="shared" si="459"/>
        <v>OK</v>
      </c>
      <c r="N4180" t="str">
        <f t="shared" si="460"/>
        <v>OK</v>
      </c>
      <c r="O4180" t="str">
        <f>_xlfn.XLOOKUP(B4180,'01_Raw_ATMs'!A:A,'01_Raw_ATMs'!A:A,"Not Found")</f>
        <v>ATM031</v>
      </c>
      <c r="P4180" t="str">
        <f t="shared" si="461"/>
        <v>Valid</v>
      </c>
    </row>
    <row r="4181" spans="1:16">
      <c r="A4181" t="s">
        <v>4375</v>
      </c>
      <c r="B4181" t="s">
        <v>162</v>
      </c>
      <c r="C4181" s="2">
        <v>45971</v>
      </c>
      <c r="D4181" s="3">
        <v>0.37246527777777783</v>
      </c>
      <c r="E4181" t="s">
        <v>194</v>
      </c>
      <c r="F4181">
        <v>0</v>
      </c>
      <c r="G4181" t="s">
        <v>189</v>
      </c>
      <c r="I4181">
        <f t="shared" si="455"/>
        <v>1</v>
      </c>
      <c r="J4181" t="str">
        <f t="shared" si="456"/>
        <v>OK</v>
      </c>
      <c r="K4181" t="str">
        <f t="shared" si="457"/>
        <v>Successful</v>
      </c>
      <c r="L4181" t="str">
        <f t="shared" si="458"/>
        <v>Balance Inquiry</v>
      </c>
      <c r="M4181" t="str">
        <f t="shared" si="459"/>
        <v>OK</v>
      </c>
      <c r="N4181" t="str">
        <f t="shared" si="460"/>
        <v>OK</v>
      </c>
      <c r="O4181" t="str">
        <f>_xlfn.XLOOKUP(B4181,'01_Raw_ATMs'!A:A,'01_Raw_ATMs'!A:A,"Not Found")</f>
        <v>ATM082</v>
      </c>
      <c r="P4181" t="str">
        <f t="shared" si="461"/>
        <v>Valid</v>
      </c>
    </row>
    <row r="4182" spans="1:16">
      <c r="A4182" t="s">
        <v>4376</v>
      </c>
      <c r="B4182" t="s">
        <v>140</v>
      </c>
      <c r="C4182" s="2">
        <v>46189</v>
      </c>
      <c r="D4182" s="3">
        <v>0.69369212962962967</v>
      </c>
      <c r="E4182" t="s">
        <v>33</v>
      </c>
      <c r="F4182">
        <v>5000</v>
      </c>
      <c r="G4182" t="s">
        <v>189</v>
      </c>
      <c r="I4182">
        <f t="shared" si="455"/>
        <v>1</v>
      </c>
      <c r="J4182" t="str">
        <f t="shared" si="456"/>
        <v>OK</v>
      </c>
      <c r="K4182" t="str">
        <f t="shared" si="457"/>
        <v>Successful</v>
      </c>
      <c r="L4182" t="str">
        <f t="shared" si="458"/>
        <v>Withdrawal</v>
      </c>
      <c r="M4182" t="str">
        <f t="shared" si="459"/>
        <v>OK</v>
      </c>
      <c r="N4182" t="str">
        <f t="shared" si="460"/>
        <v>OK</v>
      </c>
      <c r="O4182" t="str">
        <f>_xlfn.XLOOKUP(B4182,'01_Raw_ATMs'!A:A,'01_Raw_ATMs'!A:A,"Not Found")</f>
        <v>ATM060</v>
      </c>
      <c r="P4182" t="str">
        <f t="shared" si="461"/>
        <v>Valid</v>
      </c>
    </row>
    <row r="4183" spans="1:16">
      <c r="A4183" t="s">
        <v>4377</v>
      </c>
      <c r="B4183" t="s">
        <v>132</v>
      </c>
      <c r="C4183" s="2">
        <v>45972</v>
      </c>
      <c r="D4183" s="3">
        <v>0.39855324074074072</v>
      </c>
      <c r="E4183" t="s">
        <v>33</v>
      </c>
      <c r="F4183">
        <v>500</v>
      </c>
      <c r="G4183" t="s">
        <v>189</v>
      </c>
      <c r="I4183">
        <f t="shared" si="455"/>
        <v>1</v>
      </c>
      <c r="J4183" t="str">
        <f t="shared" si="456"/>
        <v>OK</v>
      </c>
      <c r="K4183" t="str">
        <f t="shared" si="457"/>
        <v>Successful</v>
      </c>
      <c r="L4183" t="str">
        <f t="shared" si="458"/>
        <v>Withdrawal</v>
      </c>
      <c r="M4183" t="str">
        <f t="shared" si="459"/>
        <v>OK</v>
      </c>
      <c r="N4183" t="str">
        <f t="shared" si="460"/>
        <v>OK</v>
      </c>
      <c r="O4183" t="str">
        <f>_xlfn.XLOOKUP(B4183,'01_Raw_ATMs'!A:A,'01_Raw_ATMs'!A:A,"Not Found")</f>
        <v>ATM052</v>
      </c>
      <c r="P4183" t="str">
        <f t="shared" si="461"/>
        <v>Valid</v>
      </c>
    </row>
    <row r="4184" spans="1:16">
      <c r="A4184" t="s">
        <v>4378</v>
      </c>
      <c r="B4184" t="s">
        <v>159</v>
      </c>
      <c r="C4184" s="2">
        <v>45706</v>
      </c>
      <c r="D4184" s="3">
        <v>0.80158564814814814</v>
      </c>
      <c r="E4184" t="s">
        <v>211</v>
      </c>
      <c r="F4184">
        <v>0</v>
      </c>
      <c r="G4184" t="s">
        <v>189</v>
      </c>
      <c r="I4184">
        <f t="shared" si="455"/>
        <v>1</v>
      </c>
      <c r="J4184" t="str">
        <f t="shared" si="456"/>
        <v>OK</v>
      </c>
      <c r="K4184" t="str">
        <f t="shared" si="457"/>
        <v>Successful</v>
      </c>
      <c r="L4184" t="str">
        <f t="shared" si="458"/>
        <v>Mini Statement</v>
      </c>
      <c r="M4184" t="str">
        <f t="shared" si="459"/>
        <v>OK</v>
      </c>
      <c r="N4184" t="str">
        <f t="shared" si="460"/>
        <v>OK</v>
      </c>
      <c r="O4184" t="str">
        <f>_xlfn.XLOOKUP(B4184,'01_Raw_ATMs'!A:A,'01_Raw_ATMs'!A:A,"Not Found")</f>
        <v>ATM079</v>
      </c>
      <c r="P4184" t="str">
        <f t="shared" si="461"/>
        <v>Valid</v>
      </c>
    </row>
    <row r="4185" spans="1:16">
      <c r="A4185" t="s">
        <v>4379</v>
      </c>
      <c r="B4185" t="s">
        <v>163</v>
      </c>
      <c r="C4185" s="2">
        <v>45961</v>
      </c>
      <c r="D4185" s="3">
        <v>0.31292824074074072</v>
      </c>
      <c r="E4185" t="s">
        <v>211</v>
      </c>
      <c r="F4185">
        <v>0</v>
      </c>
      <c r="G4185" t="s">
        <v>214</v>
      </c>
      <c r="H4185" t="s">
        <v>1103</v>
      </c>
      <c r="I4185">
        <f t="shared" si="455"/>
        <v>1</v>
      </c>
      <c r="J4185" t="str">
        <f t="shared" si="456"/>
        <v>OK</v>
      </c>
      <c r="K4185" t="str">
        <f t="shared" si="457"/>
        <v>Failed</v>
      </c>
      <c r="L4185" t="str">
        <f t="shared" si="458"/>
        <v>Mini Statement</v>
      </c>
      <c r="M4185" t="str">
        <f t="shared" si="459"/>
        <v>OK</v>
      </c>
      <c r="N4185" t="str">
        <f t="shared" si="460"/>
        <v>OK</v>
      </c>
      <c r="O4185" t="str">
        <f>_xlfn.XLOOKUP(B4185,'01_Raw_ATMs'!A:A,'01_Raw_ATMs'!A:A,"Not Found")</f>
        <v>ATM083</v>
      </c>
      <c r="P4185" t="str">
        <f t="shared" si="461"/>
        <v>Valid</v>
      </c>
    </row>
    <row r="4186" spans="1:16">
      <c r="A4186" t="s">
        <v>4380</v>
      </c>
      <c r="B4186" t="s">
        <v>173</v>
      </c>
      <c r="C4186" s="2">
        <v>45709</v>
      </c>
      <c r="D4186" s="3">
        <v>0.66710648148148144</v>
      </c>
      <c r="E4186" t="s">
        <v>33</v>
      </c>
      <c r="F4186">
        <v>3000</v>
      </c>
      <c r="G4186" t="s">
        <v>189</v>
      </c>
      <c r="I4186">
        <f t="shared" si="455"/>
        <v>1</v>
      </c>
      <c r="J4186" t="str">
        <f t="shared" si="456"/>
        <v>OK</v>
      </c>
      <c r="K4186" t="str">
        <f t="shared" si="457"/>
        <v>Successful</v>
      </c>
      <c r="L4186" t="str">
        <f t="shared" si="458"/>
        <v>Withdrawal</v>
      </c>
      <c r="M4186" t="str">
        <f t="shared" si="459"/>
        <v>OK</v>
      </c>
      <c r="N4186" t="str">
        <f t="shared" si="460"/>
        <v>OK</v>
      </c>
      <c r="O4186" t="str">
        <f>_xlfn.XLOOKUP(B4186,'01_Raw_ATMs'!A:A,'01_Raw_ATMs'!A:A,"Not Found")</f>
        <v>ATM093</v>
      </c>
      <c r="P4186" t="str">
        <f t="shared" si="461"/>
        <v>Valid</v>
      </c>
    </row>
    <row r="4187" spans="1:16">
      <c r="A4187" t="s">
        <v>4381</v>
      </c>
      <c r="B4187" t="s">
        <v>142</v>
      </c>
      <c r="C4187" s="2">
        <v>46083</v>
      </c>
      <c r="D4187" s="3">
        <v>0.33067129629629632</v>
      </c>
      <c r="E4187" t="s">
        <v>33</v>
      </c>
      <c r="F4187">
        <v>1500</v>
      </c>
      <c r="G4187" t="s">
        <v>189</v>
      </c>
      <c r="I4187">
        <f t="shared" si="455"/>
        <v>1</v>
      </c>
      <c r="J4187" t="str">
        <f t="shared" si="456"/>
        <v>OK</v>
      </c>
      <c r="K4187" t="str">
        <f t="shared" si="457"/>
        <v>Successful</v>
      </c>
      <c r="L4187" t="str">
        <f t="shared" si="458"/>
        <v>Withdrawal</v>
      </c>
      <c r="M4187" t="str">
        <f t="shared" si="459"/>
        <v>OK</v>
      </c>
      <c r="N4187" t="str">
        <f t="shared" si="460"/>
        <v>OK</v>
      </c>
      <c r="O4187" t="str">
        <f>_xlfn.XLOOKUP(B4187,'01_Raw_ATMs'!A:A,'01_Raw_ATMs'!A:A,"Not Found")</f>
        <v>ATM062</v>
      </c>
      <c r="P4187" t="str">
        <f t="shared" si="461"/>
        <v>Valid</v>
      </c>
    </row>
    <row r="4188" spans="1:16">
      <c r="A4188" t="s">
        <v>4382</v>
      </c>
      <c r="B4188" t="s">
        <v>114</v>
      </c>
      <c r="C4188" s="2">
        <v>45815</v>
      </c>
      <c r="D4188" s="3">
        <v>0.8850231481481482</v>
      </c>
      <c r="E4188" t="s">
        <v>194</v>
      </c>
      <c r="F4188">
        <v>0</v>
      </c>
      <c r="G4188" t="s">
        <v>189</v>
      </c>
      <c r="I4188">
        <f t="shared" si="455"/>
        <v>1</v>
      </c>
      <c r="J4188" t="str">
        <f t="shared" si="456"/>
        <v>OK</v>
      </c>
      <c r="K4188" t="str">
        <f t="shared" si="457"/>
        <v>Successful</v>
      </c>
      <c r="L4188" t="str">
        <f t="shared" si="458"/>
        <v>Balance Inquiry</v>
      </c>
      <c r="M4188" t="str">
        <f t="shared" si="459"/>
        <v>OK</v>
      </c>
      <c r="N4188" t="str">
        <f t="shared" si="460"/>
        <v>OK</v>
      </c>
      <c r="O4188" t="str">
        <f>_xlfn.XLOOKUP(B4188,'01_Raw_ATMs'!A:A,'01_Raw_ATMs'!A:A,"Not Found")</f>
        <v>ATM034</v>
      </c>
      <c r="P4188" t="str">
        <f t="shared" si="461"/>
        <v>Valid</v>
      </c>
    </row>
    <row r="4189" spans="1:16">
      <c r="A4189" t="s">
        <v>4383</v>
      </c>
      <c r="B4189" t="s">
        <v>157</v>
      </c>
      <c r="C4189" s="2">
        <v>45744</v>
      </c>
      <c r="D4189" s="3">
        <v>0.76248842592592592</v>
      </c>
      <c r="E4189" t="s">
        <v>194</v>
      </c>
      <c r="F4189">
        <v>0</v>
      </c>
      <c r="G4189" t="s">
        <v>214</v>
      </c>
      <c r="H4189" t="s">
        <v>1103</v>
      </c>
      <c r="I4189">
        <f t="shared" si="455"/>
        <v>1</v>
      </c>
      <c r="J4189" t="str">
        <f t="shared" si="456"/>
        <v>OK</v>
      </c>
      <c r="K4189" t="str">
        <f t="shared" si="457"/>
        <v>Failed</v>
      </c>
      <c r="L4189" t="str">
        <f t="shared" si="458"/>
        <v>Balance Inquiry</v>
      </c>
      <c r="M4189" t="str">
        <f t="shared" si="459"/>
        <v>OK</v>
      </c>
      <c r="N4189" t="str">
        <f t="shared" si="460"/>
        <v>OK</v>
      </c>
      <c r="O4189" t="str">
        <f>_xlfn.XLOOKUP(B4189,'01_Raw_ATMs'!A:A,'01_Raw_ATMs'!A:A,"Not Found")</f>
        <v>ATM077</v>
      </c>
      <c r="P4189" t="str">
        <f t="shared" si="461"/>
        <v>Valid</v>
      </c>
    </row>
    <row r="4190" spans="1:16">
      <c r="A4190" t="s">
        <v>4384</v>
      </c>
      <c r="B4190" t="s">
        <v>167</v>
      </c>
      <c r="C4190" s="2">
        <v>45998</v>
      </c>
      <c r="D4190" s="3">
        <v>0.30215277777777783</v>
      </c>
      <c r="E4190" t="s">
        <v>211</v>
      </c>
      <c r="F4190">
        <v>0</v>
      </c>
      <c r="G4190" t="s">
        <v>189</v>
      </c>
      <c r="I4190">
        <f t="shared" si="455"/>
        <v>1</v>
      </c>
      <c r="J4190" t="str">
        <f t="shared" si="456"/>
        <v>OK</v>
      </c>
      <c r="K4190" t="str">
        <f t="shared" si="457"/>
        <v>Successful</v>
      </c>
      <c r="L4190" t="str">
        <f t="shared" si="458"/>
        <v>Mini Statement</v>
      </c>
      <c r="M4190" t="str">
        <f t="shared" si="459"/>
        <v>OK</v>
      </c>
      <c r="N4190" t="str">
        <f t="shared" si="460"/>
        <v>OK</v>
      </c>
      <c r="O4190" t="str">
        <f>_xlfn.XLOOKUP(B4190,'01_Raw_ATMs'!A:A,'01_Raw_ATMs'!A:A,"Not Found")</f>
        <v>ATM087</v>
      </c>
      <c r="P4190" t="str">
        <f t="shared" si="461"/>
        <v>Valid</v>
      </c>
    </row>
    <row r="4191" spans="1:16">
      <c r="A4191" t="s">
        <v>4385</v>
      </c>
      <c r="B4191" t="s">
        <v>139</v>
      </c>
      <c r="C4191" s="2">
        <v>45846</v>
      </c>
      <c r="D4191" s="3">
        <v>0.80924768518518519</v>
      </c>
      <c r="E4191" t="s">
        <v>211</v>
      </c>
      <c r="F4191">
        <v>0</v>
      </c>
      <c r="G4191" t="s">
        <v>189</v>
      </c>
      <c r="I4191">
        <f t="shared" si="455"/>
        <v>1</v>
      </c>
      <c r="J4191" t="str">
        <f t="shared" si="456"/>
        <v>OK</v>
      </c>
      <c r="K4191" t="str">
        <f t="shared" si="457"/>
        <v>Successful</v>
      </c>
      <c r="L4191" t="str">
        <f t="shared" si="458"/>
        <v>Mini Statement</v>
      </c>
      <c r="M4191" t="str">
        <f t="shared" si="459"/>
        <v>OK</v>
      </c>
      <c r="N4191" t="str">
        <f t="shared" si="460"/>
        <v>OK</v>
      </c>
      <c r="O4191" t="str">
        <f>_xlfn.XLOOKUP(B4191,'01_Raw_ATMs'!A:A,'01_Raw_ATMs'!A:A,"Not Found")</f>
        <v>ATM059</v>
      </c>
      <c r="P4191" t="str">
        <f t="shared" si="461"/>
        <v>Valid</v>
      </c>
    </row>
    <row r="4192" spans="1:16">
      <c r="A4192" t="s">
        <v>4386</v>
      </c>
      <c r="B4192" t="s">
        <v>123</v>
      </c>
      <c r="C4192" s="2">
        <v>46089</v>
      </c>
      <c r="D4192" s="3">
        <v>0.74305555555555558</v>
      </c>
      <c r="E4192" t="s">
        <v>211</v>
      </c>
      <c r="F4192">
        <v>0</v>
      </c>
      <c r="G4192" t="s">
        <v>189</v>
      </c>
      <c r="I4192">
        <f t="shared" si="455"/>
        <v>1</v>
      </c>
      <c r="J4192" t="str">
        <f t="shared" si="456"/>
        <v>OK</v>
      </c>
      <c r="K4192" t="str">
        <f t="shared" si="457"/>
        <v>Successful</v>
      </c>
      <c r="L4192" t="str">
        <f t="shared" si="458"/>
        <v>Mini Statement</v>
      </c>
      <c r="M4192" t="str">
        <f t="shared" si="459"/>
        <v>OK</v>
      </c>
      <c r="N4192" t="str">
        <f t="shared" si="460"/>
        <v>OK</v>
      </c>
      <c r="O4192" t="str">
        <f>_xlfn.XLOOKUP(B4192,'01_Raw_ATMs'!A:A,'01_Raw_ATMs'!A:A,"Not Found")</f>
        <v>ATM043</v>
      </c>
      <c r="P4192" t="str">
        <f t="shared" si="461"/>
        <v>Valid</v>
      </c>
    </row>
    <row r="4193" spans="1:16">
      <c r="A4193" t="s">
        <v>4387</v>
      </c>
      <c r="B4193" t="s">
        <v>147</v>
      </c>
      <c r="C4193" s="2">
        <v>45930</v>
      </c>
      <c r="D4193" s="3">
        <v>0.31934027777777779</v>
      </c>
      <c r="E4193" t="s">
        <v>33</v>
      </c>
      <c r="F4193">
        <v>3000</v>
      </c>
      <c r="G4193" t="s">
        <v>189</v>
      </c>
      <c r="I4193">
        <f t="shared" si="455"/>
        <v>1</v>
      </c>
      <c r="J4193" t="str">
        <f t="shared" si="456"/>
        <v>OK</v>
      </c>
      <c r="K4193" t="str">
        <f t="shared" si="457"/>
        <v>Successful</v>
      </c>
      <c r="L4193" t="str">
        <f t="shared" si="458"/>
        <v>Withdrawal</v>
      </c>
      <c r="M4193" t="str">
        <f t="shared" si="459"/>
        <v>OK</v>
      </c>
      <c r="N4193" t="str">
        <f t="shared" si="460"/>
        <v>OK</v>
      </c>
      <c r="O4193" t="str">
        <f>_xlfn.XLOOKUP(B4193,'01_Raw_ATMs'!A:A,'01_Raw_ATMs'!A:A,"Not Found")</f>
        <v>ATM067</v>
      </c>
      <c r="P4193" t="str">
        <f t="shared" si="461"/>
        <v>Valid</v>
      </c>
    </row>
    <row r="4194" spans="1:16">
      <c r="A4194" t="s">
        <v>4388</v>
      </c>
      <c r="B4194" t="s">
        <v>175</v>
      </c>
      <c r="C4194" s="2">
        <v>45937</v>
      </c>
      <c r="D4194" s="3">
        <v>0.63831018518518523</v>
      </c>
      <c r="E4194" t="s">
        <v>33</v>
      </c>
      <c r="F4194">
        <v>6000</v>
      </c>
      <c r="G4194" t="s">
        <v>189</v>
      </c>
      <c r="I4194">
        <f t="shared" si="455"/>
        <v>1</v>
      </c>
      <c r="J4194" t="str">
        <f t="shared" si="456"/>
        <v>OK</v>
      </c>
      <c r="K4194" t="str">
        <f t="shared" si="457"/>
        <v>Successful</v>
      </c>
      <c r="L4194" t="str">
        <f t="shared" si="458"/>
        <v>Withdrawal</v>
      </c>
      <c r="M4194" t="str">
        <f t="shared" si="459"/>
        <v>OK</v>
      </c>
      <c r="N4194" t="str">
        <f t="shared" si="460"/>
        <v>OK</v>
      </c>
      <c r="O4194" t="str">
        <f>_xlfn.XLOOKUP(B4194,'01_Raw_ATMs'!A:A,'01_Raw_ATMs'!A:A,"Not Found")</f>
        <v>ATM095</v>
      </c>
      <c r="P4194" t="str">
        <f t="shared" si="461"/>
        <v>Valid</v>
      </c>
    </row>
    <row r="4195" spans="1:16">
      <c r="A4195" t="s">
        <v>4389</v>
      </c>
      <c r="B4195" t="s">
        <v>178</v>
      </c>
      <c r="C4195" s="2">
        <v>45988</v>
      </c>
      <c r="D4195" s="3">
        <v>0.73849537037037039</v>
      </c>
      <c r="E4195" t="s">
        <v>211</v>
      </c>
      <c r="F4195">
        <v>0</v>
      </c>
      <c r="G4195" t="s">
        <v>189</v>
      </c>
      <c r="I4195">
        <f t="shared" si="455"/>
        <v>1</v>
      </c>
      <c r="J4195" t="str">
        <f t="shared" si="456"/>
        <v>OK</v>
      </c>
      <c r="K4195" t="str">
        <f t="shared" si="457"/>
        <v>Successful</v>
      </c>
      <c r="L4195" t="str">
        <f t="shared" si="458"/>
        <v>Mini Statement</v>
      </c>
      <c r="M4195" t="str">
        <f t="shared" si="459"/>
        <v>OK</v>
      </c>
      <c r="N4195" t="str">
        <f t="shared" si="460"/>
        <v>OK</v>
      </c>
      <c r="O4195" t="str">
        <f>_xlfn.XLOOKUP(B4195,'01_Raw_ATMs'!A:A,'01_Raw_ATMs'!A:A,"Not Found")</f>
        <v>ATM098</v>
      </c>
      <c r="P4195" t="str">
        <f t="shared" si="461"/>
        <v>Valid</v>
      </c>
    </row>
    <row r="4196" spans="1:16">
      <c r="A4196" t="s">
        <v>4390</v>
      </c>
      <c r="B4196" t="s">
        <v>142</v>
      </c>
      <c r="C4196" s="2">
        <v>45742</v>
      </c>
      <c r="D4196" s="3">
        <v>0.96938657407407403</v>
      </c>
      <c r="E4196" t="s">
        <v>33</v>
      </c>
      <c r="F4196">
        <v>1500</v>
      </c>
      <c r="G4196" t="s">
        <v>189</v>
      </c>
      <c r="I4196">
        <f t="shared" si="455"/>
        <v>1</v>
      </c>
      <c r="J4196" t="str">
        <f t="shared" si="456"/>
        <v>OK</v>
      </c>
      <c r="K4196" t="str">
        <f t="shared" si="457"/>
        <v>Successful</v>
      </c>
      <c r="L4196" t="str">
        <f t="shared" si="458"/>
        <v>Withdrawal</v>
      </c>
      <c r="M4196" t="str">
        <f t="shared" si="459"/>
        <v>OK</v>
      </c>
      <c r="N4196" t="str">
        <f t="shared" si="460"/>
        <v>OK</v>
      </c>
      <c r="O4196" t="str">
        <f>_xlfn.XLOOKUP(B4196,'01_Raw_ATMs'!A:A,'01_Raw_ATMs'!A:A,"Not Found")</f>
        <v>ATM062</v>
      </c>
      <c r="P4196" t="str">
        <f t="shared" si="461"/>
        <v>Valid</v>
      </c>
    </row>
    <row r="4197" spans="1:16">
      <c r="A4197" t="s">
        <v>4391</v>
      </c>
      <c r="B4197" t="s">
        <v>179</v>
      </c>
      <c r="C4197" s="2">
        <v>45825</v>
      </c>
      <c r="D4197" s="3">
        <v>0.77067129629629627</v>
      </c>
      <c r="E4197" t="s">
        <v>194</v>
      </c>
      <c r="F4197">
        <v>0</v>
      </c>
      <c r="G4197" t="s">
        <v>189</v>
      </c>
      <c r="I4197">
        <f t="shared" si="455"/>
        <v>1</v>
      </c>
      <c r="J4197" t="str">
        <f t="shared" si="456"/>
        <v>OK</v>
      </c>
      <c r="K4197" t="str">
        <f t="shared" si="457"/>
        <v>Successful</v>
      </c>
      <c r="L4197" t="str">
        <f t="shared" si="458"/>
        <v>Balance Inquiry</v>
      </c>
      <c r="M4197" t="str">
        <f t="shared" si="459"/>
        <v>OK</v>
      </c>
      <c r="N4197" t="str">
        <f t="shared" si="460"/>
        <v>OK</v>
      </c>
      <c r="O4197" t="str">
        <f>_xlfn.XLOOKUP(B4197,'01_Raw_ATMs'!A:A,'01_Raw_ATMs'!A:A,"Not Found")</f>
        <v>ATM099</v>
      </c>
      <c r="P4197" t="str">
        <f t="shared" si="461"/>
        <v>Valid</v>
      </c>
    </row>
    <row r="4198" spans="1:16">
      <c r="A4198" t="s">
        <v>4392</v>
      </c>
      <c r="B4198" t="s">
        <v>71</v>
      </c>
      <c r="C4198" s="2">
        <v>45701</v>
      </c>
      <c r="D4198" s="3">
        <v>0.75668981481481479</v>
      </c>
      <c r="E4198" t="s">
        <v>33</v>
      </c>
      <c r="F4198">
        <v>8000</v>
      </c>
      <c r="G4198" t="s">
        <v>189</v>
      </c>
      <c r="I4198">
        <f t="shared" si="455"/>
        <v>1</v>
      </c>
      <c r="J4198" t="str">
        <f t="shared" si="456"/>
        <v>OK</v>
      </c>
      <c r="K4198" t="str">
        <f t="shared" si="457"/>
        <v>Successful</v>
      </c>
      <c r="L4198" t="str">
        <f t="shared" si="458"/>
        <v>Withdrawal</v>
      </c>
      <c r="M4198" t="str">
        <f t="shared" si="459"/>
        <v>OK</v>
      </c>
      <c r="N4198" t="str">
        <f t="shared" si="460"/>
        <v>OK</v>
      </c>
      <c r="O4198" t="str">
        <f>_xlfn.XLOOKUP(B4198,'01_Raw_ATMs'!A:A,'01_Raw_ATMs'!A:A,"Not Found")</f>
        <v>ATM002</v>
      </c>
      <c r="P4198" t="str">
        <f t="shared" si="461"/>
        <v>Valid</v>
      </c>
    </row>
    <row r="4199" spans="1:16">
      <c r="A4199" t="s">
        <v>4393</v>
      </c>
      <c r="B4199" t="s">
        <v>162</v>
      </c>
      <c r="C4199" s="2">
        <v>45714</v>
      </c>
      <c r="D4199" s="3">
        <v>0.62047453703703703</v>
      </c>
      <c r="E4199" t="s">
        <v>33</v>
      </c>
      <c r="F4199">
        <v>10000</v>
      </c>
      <c r="G4199" t="s">
        <v>189</v>
      </c>
      <c r="I4199">
        <f t="shared" si="455"/>
        <v>1</v>
      </c>
      <c r="J4199" t="str">
        <f t="shared" si="456"/>
        <v>OK</v>
      </c>
      <c r="K4199" t="str">
        <f t="shared" si="457"/>
        <v>Successful</v>
      </c>
      <c r="L4199" t="str">
        <f t="shared" si="458"/>
        <v>Withdrawal</v>
      </c>
      <c r="M4199" t="str">
        <f t="shared" si="459"/>
        <v>OK</v>
      </c>
      <c r="N4199" t="str">
        <f t="shared" si="460"/>
        <v>OK</v>
      </c>
      <c r="O4199" t="str">
        <f>_xlfn.XLOOKUP(B4199,'01_Raw_ATMs'!A:A,'01_Raw_ATMs'!A:A,"Not Found")</f>
        <v>ATM082</v>
      </c>
      <c r="P4199" t="str">
        <f t="shared" si="461"/>
        <v>Valid</v>
      </c>
    </row>
    <row r="4200" spans="1:16">
      <c r="A4200" t="s">
        <v>4394</v>
      </c>
      <c r="B4200" t="s">
        <v>98</v>
      </c>
      <c r="C4200" s="2">
        <v>46120</v>
      </c>
      <c r="D4200" s="3">
        <v>0.67769675925925921</v>
      </c>
      <c r="E4200" t="s">
        <v>194</v>
      </c>
      <c r="F4200">
        <v>0</v>
      </c>
      <c r="G4200" t="s">
        <v>189</v>
      </c>
      <c r="I4200">
        <f t="shared" si="455"/>
        <v>1</v>
      </c>
      <c r="J4200" t="str">
        <f t="shared" si="456"/>
        <v>OK</v>
      </c>
      <c r="K4200" t="str">
        <f t="shared" si="457"/>
        <v>Successful</v>
      </c>
      <c r="L4200" t="str">
        <f t="shared" si="458"/>
        <v>Balance Inquiry</v>
      </c>
      <c r="M4200" t="str">
        <f t="shared" si="459"/>
        <v>OK</v>
      </c>
      <c r="N4200" t="str">
        <f t="shared" si="460"/>
        <v>OK</v>
      </c>
      <c r="O4200" t="str">
        <f>_xlfn.XLOOKUP(B4200,'01_Raw_ATMs'!A:A,'01_Raw_ATMs'!A:A,"Not Found")</f>
        <v>ATM019</v>
      </c>
      <c r="P4200" t="str">
        <f t="shared" si="461"/>
        <v>Valid</v>
      </c>
    </row>
    <row r="4201" spans="1:16">
      <c r="A4201" t="s">
        <v>4395</v>
      </c>
      <c r="B4201" t="s">
        <v>114</v>
      </c>
      <c r="C4201" s="2">
        <v>45711</v>
      </c>
      <c r="D4201" s="3">
        <v>0.76262731481481483</v>
      </c>
      <c r="E4201" t="s">
        <v>33</v>
      </c>
      <c r="F4201">
        <v>1000</v>
      </c>
      <c r="G4201" t="s">
        <v>189</v>
      </c>
      <c r="I4201">
        <f t="shared" si="455"/>
        <v>1</v>
      </c>
      <c r="J4201" t="str">
        <f t="shared" si="456"/>
        <v>OK</v>
      </c>
      <c r="K4201" t="str">
        <f t="shared" si="457"/>
        <v>Successful</v>
      </c>
      <c r="L4201" t="str">
        <f t="shared" si="458"/>
        <v>Withdrawal</v>
      </c>
      <c r="M4201" t="str">
        <f t="shared" si="459"/>
        <v>OK</v>
      </c>
      <c r="N4201" t="str">
        <f t="shared" si="460"/>
        <v>OK</v>
      </c>
      <c r="O4201" t="str">
        <f>_xlfn.XLOOKUP(B4201,'01_Raw_ATMs'!A:A,'01_Raw_ATMs'!A:A,"Not Found")</f>
        <v>ATM034</v>
      </c>
      <c r="P4201" t="str">
        <f t="shared" si="461"/>
        <v>Valid</v>
      </c>
    </row>
    <row r="4202" spans="1:16">
      <c r="A4202" t="s">
        <v>4396</v>
      </c>
      <c r="B4202" t="s">
        <v>144</v>
      </c>
      <c r="C4202" s="2">
        <v>45805</v>
      </c>
      <c r="D4202" s="3">
        <v>0.78267361111111111</v>
      </c>
      <c r="E4202" t="s">
        <v>194</v>
      </c>
      <c r="F4202">
        <v>0</v>
      </c>
      <c r="G4202" t="s">
        <v>189</v>
      </c>
      <c r="I4202">
        <f t="shared" si="455"/>
        <v>1</v>
      </c>
      <c r="J4202" t="str">
        <f t="shared" si="456"/>
        <v>OK</v>
      </c>
      <c r="K4202" t="str">
        <f t="shared" si="457"/>
        <v>Successful</v>
      </c>
      <c r="L4202" t="str">
        <f t="shared" si="458"/>
        <v>Balance Inquiry</v>
      </c>
      <c r="M4202" t="str">
        <f t="shared" si="459"/>
        <v>OK</v>
      </c>
      <c r="N4202" t="str">
        <f t="shared" si="460"/>
        <v>OK</v>
      </c>
      <c r="O4202" t="str">
        <f>_xlfn.XLOOKUP(B4202,'01_Raw_ATMs'!A:A,'01_Raw_ATMs'!A:A,"Not Found")</f>
        <v>ATM064</v>
      </c>
      <c r="P4202" t="str">
        <f t="shared" si="461"/>
        <v>Valid</v>
      </c>
    </row>
    <row r="4203" spans="1:16">
      <c r="A4203" t="s">
        <v>4397</v>
      </c>
      <c r="B4203" t="s">
        <v>127</v>
      </c>
      <c r="C4203" s="2">
        <v>45932</v>
      </c>
      <c r="D4203" s="3">
        <v>0.88517361111111115</v>
      </c>
      <c r="E4203" t="s">
        <v>33</v>
      </c>
      <c r="F4203">
        <v>2000</v>
      </c>
      <c r="G4203" t="s">
        <v>189</v>
      </c>
      <c r="I4203">
        <f t="shared" si="455"/>
        <v>1</v>
      </c>
      <c r="J4203" t="str">
        <f t="shared" si="456"/>
        <v>OK</v>
      </c>
      <c r="K4203" t="str">
        <f t="shared" si="457"/>
        <v>Successful</v>
      </c>
      <c r="L4203" t="str">
        <f t="shared" si="458"/>
        <v>Withdrawal</v>
      </c>
      <c r="M4203" t="str">
        <f t="shared" si="459"/>
        <v>OK</v>
      </c>
      <c r="N4203" t="str">
        <f t="shared" si="460"/>
        <v>OK</v>
      </c>
      <c r="O4203" t="str">
        <f>_xlfn.XLOOKUP(B4203,'01_Raw_ATMs'!A:A,'01_Raw_ATMs'!A:A,"Not Found")</f>
        <v>ATM047</v>
      </c>
      <c r="P4203" t="str">
        <f t="shared" si="461"/>
        <v>Valid</v>
      </c>
    </row>
    <row r="4204" spans="1:16">
      <c r="A4204" t="s">
        <v>4398</v>
      </c>
      <c r="B4204" t="s">
        <v>132</v>
      </c>
      <c r="C4204" s="2">
        <v>45677</v>
      </c>
      <c r="D4204" s="3">
        <v>0.45431712962962961</v>
      </c>
      <c r="E4204" t="s">
        <v>194</v>
      </c>
      <c r="F4204">
        <v>0</v>
      </c>
      <c r="G4204" t="s">
        <v>189</v>
      </c>
      <c r="I4204">
        <f t="shared" si="455"/>
        <v>1</v>
      </c>
      <c r="J4204" t="str">
        <f t="shared" si="456"/>
        <v>OK</v>
      </c>
      <c r="K4204" t="str">
        <f t="shared" si="457"/>
        <v>Successful</v>
      </c>
      <c r="L4204" t="str">
        <f t="shared" si="458"/>
        <v>Balance Inquiry</v>
      </c>
      <c r="M4204" t="str">
        <f t="shared" si="459"/>
        <v>OK</v>
      </c>
      <c r="N4204" t="str">
        <f t="shared" si="460"/>
        <v>OK</v>
      </c>
      <c r="O4204" t="str">
        <f>_xlfn.XLOOKUP(B4204,'01_Raw_ATMs'!A:A,'01_Raw_ATMs'!A:A,"Not Found")</f>
        <v>ATM052</v>
      </c>
      <c r="P4204" t="str">
        <f t="shared" si="461"/>
        <v>Valid</v>
      </c>
    </row>
    <row r="4205" spans="1:16">
      <c r="A4205" t="s">
        <v>4399</v>
      </c>
      <c r="B4205" t="s">
        <v>103</v>
      </c>
      <c r="C4205" s="2">
        <v>46013</v>
      </c>
      <c r="D4205" s="3">
        <v>0.35457175925925932</v>
      </c>
      <c r="E4205" t="s">
        <v>33</v>
      </c>
      <c r="F4205">
        <v>3000</v>
      </c>
      <c r="G4205" t="s">
        <v>189</v>
      </c>
      <c r="I4205">
        <f t="shared" si="455"/>
        <v>1</v>
      </c>
      <c r="J4205" t="str">
        <f t="shared" si="456"/>
        <v>OK</v>
      </c>
      <c r="K4205" t="str">
        <f t="shared" si="457"/>
        <v>Successful</v>
      </c>
      <c r="L4205" t="str">
        <f t="shared" si="458"/>
        <v>Withdrawal</v>
      </c>
      <c r="M4205" t="str">
        <f t="shared" si="459"/>
        <v>OK</v>
      </c>
      <c r="N4205" t="str">
        <f t="shared" si="460"/>
        <v>OK</v>
      </c>
      <c r="O4205" t="str">
        <f>_xlfn.XLOOKUP(B4205,'01_Raw_ATMs'!A:A,'01_Raw_ATMs'!A:A,"Not Found")</f>
        <v>ATM024</v>
      </c>
      <c r="P4205" t="str">
        <f t="shared" si="461"/>
        <v>Valid</v>
      </c>
    </row>
    <row r="4206" spans="1:16">
      <c r="A4206" t="s">
        <v>4400</v>
      </c>
      <c r="B4206" t="s">
        <v>112</v>
      </c>
      <c r="C4206" s="2">
        <v>46181</v>
      </c>
      <c r="D4206" s="3">
        <v>0.25989583333333333</v>
      </c>
      <c r="E4206" t="s">
        <v>33</v>
      </c>
      <c r="F4206">
        <v>5000</v>
      </c>
      <c r="G4206" t="s">
        <v>189</v>
      </c>
      <c r="I4206">
        <f t="shared" si="455"/>
        <v>1</v>
      </c>
      <c r="J4206" t="str">
        <f t="shared" si="456"/>
        <v>OK</v>
      </c>
      <c r="K4206" t="str">
        <f t="shared" si="457"/>
        <v>Successful</v>
      </c>
      <c r="L4206" t="str">
        <f t="shared" si="458"/>
        <v>Withdrawal</v>
      </c>
      <c r="M4206" t="str">
        <f t="shared" si="459"/>
        <v>OK</v>
      </c>
      <c r="N4206" t="str">
        <f t="shared" si="460"/>
        <v>OK</v>
      </c>
      <c r="O4206" t="str">
        <f>_xlfn.XLOOKUP(B4206,'01_Raw_ATMs'!A:A,'01_Raw_ATMs'!A:A,"Not Found")</f>
        <v>ATM032</v>
      </c>
      <c r="P4206" t="str">
        <f t="shared" si="461"/>
        <v>Valid</v>
      </c>
    </row>
    <row r="4207" spans="1:16">
      <c r="A4207" t="s">
        <v>4401</v>
      </c>
      <c r="B4207" t="s">
        <v>124</v>
      </c>
      <c r="C4207" s="2">
        <v>45912</v>
      </c>
      <c r="D4207" s="3">
        <v>0.74563657407407402</v>
      </c>
      <c r="E4207" t="s">
        <v>33</v>
      </c>
      <c r="F4207">
        <v>1500</v>
      </c>
      <c r="G4207" t="s">
        <v>214</v>
      </c>
      <c r="H4207" t="s">
        <v>1094</v>
      </c>
      <c r="I4207">
        <f t="shared" si="455"/>
        <v>1</v>
      </c>
      <c r="J4207" t="str">
        <f t="shared" si="456"/>
        <v>OK</v>
      </c>
      <c r="K4207" t="str">
        <f t="shared" si="457"/>
        <v>Failed</v>
      </c>
      <c r="L4207" t="str">
        <f t="shared" si="458"/>
        <v>Withdrawal</v>
      </c>
      <c r="M4207" t="str">
        <f t="shared" si="459"/>
        <v>OK</v>
      </c>
      <c r="N4207" t="str">
        <f t="shared" si="460"/>
        <v>OK</v>
      </c>
      <c r="O4207" t="str">
        <f>_xlfn.XLOOKUP(B4207,'01_Raw_ATMs'!A:A,'01_Raw_ATMs'!A:A,"Not Found")</f>
        <v>ATM044</v>
      </c>
      <c r="P4207" t="str">
        <f t="shared" si="461"/>
        <v>Valid</v>
      </c>
    </row>
    <row r="4208" spans="1:16">
      <c r="A4208" t="s">
        <v>4402</v>
      </c>
      <c r="B4208" t="s">
        <v>120</v>
      </c>
      <c r="C4208" s="2">
        <v>45761</v>
      </c>
      <c r="D4208" s="3">
        <v>0.83979166666666671</v>
      </c>
      <c r="E4208" t="s">
        <v>194</v>
      </c>
      <c r="F4208">
        <v>0</v>
      </c>
      <c r="G4208" t="s">
        <v>189</v>
      </c>
      <c r="I4208">
        <f t="shared" si="455"/>
        <v>1</v>
      </c>
      <c r="J4208" t="str">
        <f t="shared" si="456"/>
        <v>OK</v>
      </c>
      <c r="K4208" t="str">
        <f t="shared" si="457"/>
        <v>Successful</v>
      </c>
      <c r="L4208" t="str">
        <f t="shared" si="458"/>
        <v>Balance Inquiry</v>
      </c>
      <c r="M4208" t="str">
        <f t="shared" si="459"/>
        <v>OK</v>
      </c>
      <c r="N4208" t="str">
        <f t="shared" si="460"/>
        <v>OK</v>
      </c>
      <c r="O4208" t="str">
        <f>_xlfn.XLOOKUP(B4208,'01_Raw_ATMs'!A:A,'01_Raw_ATMs'!A:A,"Not Found")</f>
        <v>ATM040</v>
      </c>
      <c r="P4208" t="str">
        <f t="shared" si="461"/>
        <v>Valid</v>
      </c>
    </row>
    <row r="4209" spans="1:16">
      <c r="A4209" t="s">
        <v>4403</v>
      </c>
      <c r="B4209" t="s">
        <v>74</v>
      </c>
      <c r="C4209" s="2">
        <v>46041</v>
      </c>
      <c r="D4209" s="3">
        <v>0.36978009259259259</v>
      </c>
      <c r="E4209" t="s">
        <v>33</v>
      </c>
      <c r="F4209">
        <v>2000</v>
      </c>
      <c r="G4209" t="s">
        <v>189</v>
      </c>
      <c r="I4209">
        <f t="shared" si="455"/>
        <v>1</v>
      </c>
      <c r="J4209" t="str">
        <f t="shared" si="456"/>
        <v>OK</v>
      </c>
      <c r="K4209" t="str">
        <f t="shared" si="457"/>
        <v>Successful</v>
      </c>
      <c r="L4209" t="str">
        <f t="shared" si="458"/>
        <v>Withdrawal</v>
      </c>
      <c r="M4209" t="str">
        <f t="shared" si="459"/>
        <v>OK</v>
      </c>
      <c r="N4209" t="str">
        <f t="shared" si="460"/>
        <v>OK</v>
      </c>
      <c r="O4209" t="str">
        <f>_xlfn.XLOOKUP(B4209,'01_Raw_ATMs'!A:A,'01_Raw_ATMs'!A:A,"Not Found")</f>
        <v>ATM003</v>
      </c>
      <c r="P4209" t="str">
        <f t="shared" si="461"/>
        <v>Valid</v>
      </c>
    </row>
    <row r="4210" spans="1:16">
      <c r="A4210" t="s">
        <v>4404</v>
      </c>
      <c r="B4210" t="s">
        <v>79</v>
      </c>
      <c r="C4210" s="2">
        <v>45989</v>
      </c>
      <c r="D4210" s="3">
        <v>0.89239583333333339</v>
      </c>
      <c r="E4210" t="s">
        <v>33</v>
      </c>
      <c r="F4210">
        <v>1500</v>
      </c>
      <c r="G4210" t="s">
        <v>189</v>
      </c>
      <c r="I4210">
        <f t="shared" si="455"/>
        <v>1</v>
      </c>
      <c r="J4210" t="str">
        <f t="shared" si="456"/>
        <v>OK</v>
      </c>
      <c r="K4210" t="str">
        <f t="shared" si="457"/>
        <v>Successful</v>
      </c>
      <c r="L4210" t="str">
        <f t="shared" si="458"/>
        <v>Withdrawal</v>
      </c>
      <c r="M4210" t="str">
        <f t="shared" si="459"/>
        <v>OK</v>
      </c>
      <c r="N4210" t="str">
        <f t="shared" si="460"/>
        <v>OK</v>
      </c>
      <c r="O4210" t="str">
        <f>_xlfn.XLOOKUP(B4210,'01_Raw_ATMs'!A:A,'01_Raw_ATMs'!A:A,"Not Found")</f>
        <v>ATM006</v>
      </c>
      <c r="P4210" t="str">
        <f t="shared" si="461"/>
        <v>Valid</v>
      </c>
    </row>
    <row r="4211" spans="1:16">
      <c r="A4211" t="s">
        <v>4405</v>
      </c>
      <c r="B4211" t="s">
        <v>76</v>
      </c>
      <c r="C4211" s="2">
        <v>46157</v>
      </c>
      <c r="D4211" s="3">
        <v>0.7662268518518518</v>
      </c>
      <c r="E4211" t="s">
        <v>33</v>
      </c>
      <c r="F4211">
        <v>5000</v>
      </c>
      <c r="G4211" t="s">
        <v>189</v>
      </c>
      <c r="I4211">
        <f t="shared" si="455"/>
        <v>1</v>
      </c>
      <c r="J4211" t="str">
        <f t="shared" si="456"/>
        <v>OK</v>
      </c>
      <c r="K4211" t="str">
        <f t="shared" si="457"/>
        <v>Successful</v>
      </c>
      <c r="L4211" t="str">
        <f t="shared" si="458"/>
        <v>Withdrawal</v>
      </c>
      <c r="M4211" t="str">
        <f t="shared" si="459"/>
        <v>OK</v>
      </c>
      <c r="N4211" t="str">
        <f t="shared" si="460"/>
        <v>OK</v>
      </c>
      <c r="O4211" t="str">
        <f>_xlfn.XLOOKUP(B4211,'01_Raw_ATMs'!A:A,'01_Raw_ATMs'!A:A,"Not Found")</f>
        <v>ATM004</v>
      </c>
      <c r="P4211" t="str">
        <f t="shared" si="461"/>
        <v>Valid</v>
      </c>
    </row>
    <row r="4212" spans="1:16">
      <c r="A4212" t="s">
        <v>4406</v>
      </c>
      <c r="B4212" t="s">
        <v>156</v>
      </c>
      <c r="C4212" s="2">
        <v>45931</v>
      </c>
      <c r="D4212" s="3">
        <v>0.73892361111111116</v>
      </c>
      <c r="E4212" t="s">
        <v>33</v>
      </c>
      <c r="F4212">
        <v>1500</v>
      </c>
      <c r="G4212" t="s">
        <v>189</v>
      </c>
      <c r="I4212">
        <f t="shared" si="455"/>
        <v>1</v>
      </c>
      <c r="J4212" t="str">
        <f t="shared" si="456"/>
        <v>OK</v>
      </c>
      <c r="K4212" t="str">
        <f t="shared" si="457"/>
        <v>Successful</v>
      </c>
      <c r="L4212" t="str">
        <f t="shared" si="458"/>
        <v>Withdrawal</v>
      </c>
      <c r="M4212" t="str">
        <f t="shared" si="459"/>
        <v>OK</v>
      </c>
      <c r="N4212" t="str">
        <f t="shared" si="460"/>
        <v>OK</v>
      </c>
      <c r="O4212" t="str">
        <f>_xlfn.XLOOKUP(B4212,'01_Raw_ATMs'!A:A,'01_Raw_ATMs'!A:A,"Not Found")</f>
        <v>ATM076</v>
      </c>
      <c r="P4212" t="str">
        <f t="shared" si="461"/>
        <v>Valid</v>
      </c>
    </row>
    <row r="4213" spans="1:16">
      <c r="A4213" t="s">
        <v>4407</v>
      </c>
      <c r="B4213" t="s">
        <v>168</v>
      </c>
      <c r="C4213" s="2">
        <v>45964</v>
      </c>
      <c r="D4213" s="3">
        <v>0.93424768518518519</v>
      </c>
      <c r="E4213" t="s">
        <v>33</v>
      </c>
      <c r="F4213">
        <v>8000</v>
      </c>
      <c r="G4213" t="s">
        <v>189</v>
      </c>
      <c r="I4213">
        <f t="shared" si="455"/>
        <v>1</v>
      </c>
      <c r="J4213" t="str">
        <f t="shared" si="456"/>
        <v>OK</v>
      </c>
      <c r="K4213" t="str">
        <f t="shared" si="457"/>
        <v>Successful</v>
      </c>
      <c r="L4213" t="str">
        <f t="shared" si="458"/>
        <v>Withdrawal</v>
      </c>
      <c r="M4213" t="str">
        <f t="shared" si="459"/>
        <v>OK</v>
      </c>
      <c r="N4213" t="str">
        <f t="shared" si="460"/>
        <v>OK</v>
      </c>
      <c r="O4213" t="str">
        <f>_xlfn.XLOOKUP(B4213,'01_Raw_ATMs'!A:A,'01_Raw_ATMs'!A:A,"Not Found")</f>
        <v>ATM088</v>
      </c>
      <c r="P4213" t="str">
        <f t="shared" si="461"/>
        <v>Valid</v>
      </c>
    </row>
    <row r="4214" spans="1:16">
      <c r="A4214" t="s">
        <v>4408</v>
      </c>
      <c r="B4214" t="s">
        <v>128</v>
      </c>
      <c r="C4214" s="2">
        <v>46039</v>
      </c>
      <c r="D4214" s="3">
        <v>0.83912037037037035</v>
      </c>
      <c r="E4214" t="s">
        <v>33</v>
      </c>
      <c r="F4214">
        <v>500</v>
      </c>
      <c r="G4214" t="s">
        <v>214</v>
      </c>
      <c r="H4214" t="s">
        <v>1080</v>
      </c>
      <c r="I4214">
        <f t="shared" si="455"/>
        <v>1</v>
      </c>
      <c r="J4214" t="str">
        <f t="shared" si="456"/>
        <v>OK</v>
      </c>
      <c r="K4214" t="str">
        <f t="shared" si="457"/>
        <v>Failed</v>
      </c>
      <c r="L4214" t="str">
        <f t="shared" si="458"/>
        <v>Withdrawal</v>
      </c>
      <c r="M4214" t="str">
        <f t="shared" si="459"/>
        <v>OK</v>
      </c>
      <c r="N4214" t="str">
        <f t="shared" si="460"/>
        <v>OK</v>
      </c>
      <c r="O4214" t="str">
        <f>_xlfn.XLOOKUP(B4214,'01_Raw_ATMs'!A:A,'01_Raw_ATMs'!A:A,"Not Found")</f>
        <v>ATM048</v>
      </c>
      <c r="P4214" t="str">
        <f t="shared" si="461"/>
        <v>Valid</v>
      </c>
    </row>
    <row r="4215" spans="1:16">
      <c r="A4215" t="s">
        <v>4409</v>
      </c>
      <c r="B4215" t="s">
        <v>85</v>
      </c>
      <c r="C4215" s="2">
        <v>45751</v>
      </c>
      <c r="D4215" s="3">
        <v>0.86997685185185181</v>
      </c>
      <c r="E4215" t="s">
        <v>261</v>
      </c>
      <c r="F4215">
        <v>5000</v>
      </c>
      <c r="G4215" t="s">
        <v>189</v>
      </c>
      <c r="I4215">
        <f t="shared" si="455"/>
        <v>1</v>
      </c>
      <c r="J4215" t="str">
        <f t="shared" si="456"/>
        <v>OK</v>
      </c>
      <c r="K4215" t="str">
        <f t="shared" si="457"/>
        <v>Successful</v>
      </c>
      <c r="L4215" t="str">
        <f t="shared" si="458"/>
        <v>Cash Deposit</v>
      </c>
      <c r="M4215" t="str">
        <f t="shared" si="459"/>
        <v>OK</v>
      </c>
      <c r="N4215" t="str">
        <f t="shared" si="460"/>
        <v>OK</v>
      </c>
      <c r="O4215" t="str">
        <f>_xlfn.XLOOKUP(B4215,'01_Raw_ATMs'!A:A,'01_Raw_ATMs'!A:A,"Not Found")</f>
        <v>ATM010</v>
      </c>
      <c r="P4215" t="str">
        <f t="shared" si="461"/>
        <v>Valid</v>
      </c>
    </row>
    <row r="4216" spans="1:16">
      <c r="A4216" t="s">
        <v>4410</v>
      </c>
      <c r="B4216" t="s">
        <v>125</v>
      </c>
      <c r="C4216" s="2">
        <v>45886</v>
      </c>
      <c r="D4216" s="3">
        <v>0.76364583333333336</v>
      </c>
      <c r="E4216" t="s">
        <v>261</v>
      </c>
      <c r="F4216">
        <v>1000</v>
      </c>
      <c r="G4216" t="s">
        <v>189</v>
      </c>
      <c r="I4216">
        <f t="shared" si="455"/>
        <v>1</v>
      </c>
      <c r="J4216" t="str">
        <f t="shared" si="456"/>
        <v>OK</v>
      </c>
      <c r="K4216" t="str">
        <f t="shared" si="457"/>
        <v>Successful</v>
      </c>
      <c r="L4216" t="str">
        <f t="shared" si="458"/>
        <v>Cash Deposit</v>
      </c>
      <c r="M4216" t="str">
        <f t="shared" si="459"/>
        <v>OK</v>
      </c>
      <c r="N4216" t="str">
        <f t="shared" si="460"/>
        <v>OK</v>
      </c>
      <c r="O4216" t="str">
        <f>_xlfn.XLOOKUP(B4216,'01_Raw_ATMs'!A:A,'01_Raw_ATMs'!A:A,"Not Found")</f>
        <v>ATM045</v>
      </c>
      <c r="P4216" t="str">
        <f t="shared" si="461"/>
        <v>Valid</v>
      </c>
    </row>
    <row r="4217" spans="1:16">
      <c r="A4217" t="s">
        <v>4411</v>
      </c>
      <c r="B4217" t="s">
        <v>141</v>
      </c>
      <c r="C4217" s="2">
        <v>45770</v>
      </c>
      <c r="D4217" s="3">
        <v>0.5221527777777778</v>
      </c>
      <c r="E4217" t="s">
        <v>194</v>
      </c>
      <c r="F4217">
        <v>0</v>
      </c>
      <c r="G4217" t="s">
        <v>189</v>
      </c>
      <c r="I4217">
        <f t="shared" si="455"/>
        <v>1</v>
      </c>
      <c r="J4217" t="str">
        <f t="shared" si="456"/>
        <v>OK</v>
      </c>
      <c r="K4217" t="str">
        <f t="shared" si="457"/>
        <v>Successful</v>
      </c>
      <c r="L4217" t="str">
        <f t="shared" si="458"/>
        <v>Balance Inquiry</v>
      </c>
      <c r="M4217" t="str">
        <f t="shared" si="459"/>
        <v>OK</v>
      </c>
      <c r="N4217" t="str">
        <f t="shared" si="460"/>
        <v>OK</v>
      </c>
      <c r="O4217" t="str">
        <f>_xlfn.XLOOKUP(B4217,'01_Raw_ATMs'!A:A,'01_Raw_ATMs'!A:A,"Not Found")</f>
        <v>ATM061</v>
      </c>
      <c r="P4217" t="str">
        <f t="shared" si="461"/>
        <v>Valid</v>
      </c>
    </row>
    <row r="4218" spans="1:16">
      <c r="A4218" t="s">
        <v>4412</v>
      </c>
      <c r="B4218" t="s">
        <v>93</v>
      </c>
      <c r="C4218" s="2">
        <v>46059</v>
      </c>
      <c r="D4218" s="3">
        <v>0.59318287037037032</v>
      </c>
      <c r="E4218" t="s">
        <v>261</v>
      </c>
      <c r="F4218">
        <v>20000</v>
      </c>
      <c r="G4218" t="s">
        <v>189</v>
      </c>
      <c r="I4218">
        <f t="shared" si="455"/>
        <v>1</v>
      </c>
      <c r="J4218" t="str">
        <f t="shared" si="456"/>
        <v>OK</v>
      </c>
      <c r="K4218" t="str">
        <f t="shared" si="457"/>
        <v>Successful</v>
      </c>
      <c r="L4218" t="str">
        <f t="shared" si="458"/>
        <v>Cash Deposit</v>
      </c>
      <c r="M4218" t="str">
        <f t="shared" si="459"/>
        <v>OK</v>
      </c>
      <c r="N4218" t="str">
        <f t="shared" si="460"/>
        <v>OK</v>
      </c>
      <c r="O4218" t="str">
        <f>_xlfn.XLOOKUP(B4218,'01_Raw_ATMs'!A:A,'01_Raw_ATMs'!A:A,"Not Found")</f>
        <v>ATM016</v>
      </c>
      <c r="P4218" t="str">
        <f t="shared" si="461"/>
        <v>Valid</v>
      </c>
    </row>
    <row r="4219" spans="1:16">
      <c r="A4219" t="s">
        <v>4413</v>
      </c>
      <c r="B4219" t="s">
        <v>116</v>
      </c>
      <c r="C4219" s="2">
        <v>46077</v>
      </c>
      <c r="D4219" s="3">
        <v>0.41238425925925931</v>
      </c>
      <c r="E4219" t="s">
        <v>33</v>
      </c>
      <c r="F4219">
        <v>4000</v>
      </c>
      <c r="G4219" t="s">
        <v>189</v>
      </c>
      <c r="I4219">
        <f t="shared" si="455"/>
        <v>1</v>
      </c>
      <c r="J4219" t="str">
        <f t="shared" si="456"/>
        <v>OK</v>
      </c>
      <c r="K4219" t="str">
        <f t="shared" si="457"/>
        <v>Successful</v>
      </c>
      <c r="L4219" t="str">
        <f t="shared" si="458"/>
        <v>Withdrawal</v>
      </c>
      <c r="M4219" t="str">
        <f t="shared" si="459"/>
        <v>OK</v>
      </c>
      <c r="N4219" t="str">
        <f t="shared" si="460"/>
        <v>OK</v>
      </c>
      <c r="O4219" t="str">
        <f>_xlfn.XLOOKUP(B4219,'01_Raw_ATMs'!A:A,'01_Raw_ATMs'!A:A,"Not Found")</f>
        <v>ATM036</v>
      </c>
      <c r="P4219" t="str">
        <f t="shared" si="461"/>
        <v>Valid</v>
      </c>
    </row>
    <row r="4220" spans="1:16">
      <c r="A4220" t="s">
        <v>4414</v>
      </c>
      <c r="B4220" t="s">
        <v>85</v>
      </c>
      <c r="C4220" s="2">
        <v>46031</v>
      </c>
      <c r="D4220" s="3">
        <v>0.86489583333333331</v>
      </c>
      <c r="E4220" t="s">
        <v>33</v>
      </c>
      <c r="F4220">
        <v>1500</v>
      </c>
      <c r="G4220" t="s">
        <v>189</v>
      </c>
      <c r="I4220">
        <f t="shared" si="455"/>
        <v>1</v>
      </c>
      <c r="J4220" t="str">
        <f t="shared" si="456"/>
        <v>OK</v>
      </c>
      <c r="K4220" t="str">
        <f t="shared" si="457"/>
        <v>Successful</v>
      </c>
      <c r="L4220" t="str">
        <f t="shared" si="458"/>
        <v>Withdrawal</v>
      </c>
      <c r="M4220" t="str">
        <f t="shared" si="459"/>
        <v>OK</v>
      </c>
      <c r="N4220" t="str">
        <f t="shared" si="460"/>
        <v>OK</v>
      </c>
      <c r="O4220" t="str">
        <f>_xlfn.XLOOKUP(B4220,'01_Raw_ATMs'!A:A,'01_Raw_ATMs'!A:A,"Not Found")</f>
        <v>ATM010</v>
      </c>
      <c r="P4220" t="str">
        <f t="shared" si="461"/>
        <v>Valid</v>
      </c>
    </row>
    <row r="4221" spans="1:16">
      <c r="A4221" t="s">
        <v>4415</v>
      </c>
      <c r="B4221" t="s">
        <v>180</v>
      </c>
      <c r="C4221" s="2">
        <v>45658</v>
      </c>
      <c r="D4221" s="3">
        <v>0.62800925925925921</v>
      </c>
      <c r="E4221" t="s">
        <v>33</v>
      </c>
      <c r="F4221">
        <v>1500</v>
      </c>
      <c r="G4221" t="s">
        <v>189</v>
      </c>
      <c r="I4221">
        <f t="shared" si="455"/>
        <v>1</v>
      </c>
      <c r="J4221" t="str">
        <f t="shared" si="456"/>
        <v>OK</v>
      </c>
      <c r="K4221" t="str">
        <f t="shared" si="457"/>
        <v>Successful</v>
      </c>
      <c r="L4221" t="str">
        <f t="shared" si="458"/>
        <v>Withdrawal</v>
      </c>
      <c r="M4221" t="str">
        <f t="shared" si="459"/>
        <v>OK</v>
      </c>
      <c r="N4221" t="str">
        <f t="shared" si="460"/>
        <v>OK</v>
      </c>
      <c r="O4221" t="str">
        <f>_xlfn.XLOOKUP(B4221,'01_Raw_ATMs'!A:A,'01_Raw_ATMs'!A:A,"Not Found")</f>
        <v>ATM100</v>
      </c>
      <c r="P4221" t="str">
        <f t="shared" si="461"/>
        <v>Valid</v>
      </c>
    </row>
    <row r="4222" spans="1:16">
      <c r="A4222" t="s">
        <v>4416</v>
      </c>
      <c r="B4222" t="s">
        <v>158</v>
      </c>
      <c r="C4222" s="2">
        <v>46052</v>
      </c>
      <c r="D4222" s="3">
        <v>0.68243055555555554</v>
      </c>
      <c r="E4222" t="s">
        <v>33</v>
      </c>
      <c r="F4222">
        <v>8000</v>
      </c>
      <c r="G4222" t="s">
        <v>189</v>
      </c>
      <c r="I4222">
        <f t="shared" si="455"/>
        <v>1</v>
      </c>
      <c r="J4222" t="str">
        <f t="shared" si="456"/>
        <v>OK</v>
      </c>
      <c r="K4222" t="str">
        <f t="shared" si="457"/>
        <v>Successful</v>
      </c>
      <c r="L4222" t="str">
        <f t="shared" si="458"/>
        <v>Withdrawal</v>
      </c>
      <c r="M4222" t="str">
        <f t="shared" si="459"/>
        <v>OK</v>
      </c>
      <c r="N4222" t="str">
        <f t="shared" si="460"/>
        <v>OK</v>
      </c>
      <c r="O4222" t="str">
        <f>_xlfn.XLOOKUP(B4222,'01_Raw_ATMs'!A:A,'01_Raw_ATMs'!A:A,"Not Found")</f>
        <v>ATM078</v>
      </c>
      <c r="P4222" t="str">
        <f t="shared" si="461"/>
        <v>Valid</v>
      </c>
    </row>
    <row r="4223" spans="1:16">
      <c r="A4223" t="s">
        <v>4417</v>
      </c>
      <c r="B4223" t="s">
        <v>85</v>
      </c>
      <c r="C4223" s="2">
        <v>45971</v>
      </c>
      <c r="D4223" s="3">
        <v>0.34287037037037038</v>
      </c>
      <c r="E4223" t="s">
        <v>261</v>
      </c>
      <c r="F4223">
        <v>1000</v>
      </c>
      <c r="G4223" t="s">
        <v>189</v>
      </c>
      <c r="I4223">
        <f t="shared" si="455"/>
        <v>1</v>
      </c>
      <c r="J4223" t="str">
        <f t="shared" si="456"/>
        <v>OK</v>
      </c>
      <c r="K4223" t="str">
        <f t="shared" si="457"/>
        <v>Successful</v>
      </c>
      <c r="L4223" t="str">
        <f t="shared" si="458"/>
        <v>Cash Deposit</v>
      </c>
      <c r="M4223" t="str">
        <f t="shared" si="459"/>
        <v>OK</v>
      </c>
      <c r="N4223" t="str">
        <f t="shared" si="460"/>
        <v>OK</v>
      </c>
      <c r="O4223" t="str">
        <f>_xlfn.XLOOKUP(B4223,'01_Raw_ATMs'!A:A,'01_Raw_ATMs'!A:A,"Not Found")</f>
        <v>ATM010</v>
      </c>
      <c r="P4223" t="str">
        <f t="shared" si="461"/>
        <v>Valid</v>
      </c>
    </row>
    <row r="4224" spans="1:16">
      <c r="A4224" t="s">
        <v>4418</v>
      </c>
      <c r="B4224" t="s">
        <v>145</v>
      </c>
      <c r="C4224" s="2">
        <v>45701</v>
      </c>
      <c r="D4224" s="3">
        <v>0.77571759259259254</v>
      </c>
      <c r="E4224" t="s">
        <v>33</v>
      </c>
      <c r="F4224">
        <v>1000</v>
      </c>
      <c r="G4224" t="s">
        <v>189</v>
      </c>
      <c r="I4224">
        <f t="shared" si="455"/>
        <v>1</v>
      </c>
      <c r="J4224" t="str">
        <f t="shared" si="456"/>
        <v>OK</v>
      </c>
      <c r="K4224" t="str">
        <f t="shared" si="457"/>
        <v>Successful</v>
      </c>
      <c r="L4224" t="str">
        <f t="shared" si="458"/>
        <v>Withdrawal</v>
      </c>
      <c r="M4224" t="str">
        <f t="shared" si="459"/>
        <v>OK</v>
      </c>
      <c r="N4224" t="str">
        <f t="shared" si="460"/>
        <v>OK</v>
      </c>
      <c r="O4224" t="str">
        <f>_xlfn.XLOOKUP(B4224,'01_Raw_ATMs'!A:A,'01_Raw_ATMs'!A:A,"Not Found")</f>
        <v>ATM065</v>
      </c>
      <c r="P4224" t="str">
        <f t="shared" si="461"/>
        <v>Valid</v>
      </c>
    </row>
    <row r="4225" spans="1:16">
      <c r="A4225" t="s">
        <v>4419</v>
      </c>
      <c r="B4225" t="s">
        <v>178</v>
      </c>
      <c r="C4225" s="2">
        <v>46085</v>
      </c>
      <c r="D4225" s="3">
        <v>0.78753472222222221</v>
      </c>
      <c r="E4225" t="s">
        <v>194</v>
      </c>
      <c r="F4225">
        <v>0</v>
      </c>
      <c r="G4225" t="s">
        <v>189</v>
      </c>
      <c r="I4225">
        <f t="shared" si="455"/>
        <v>1</v>
      </c>
      <c r="J4225" t="str">
        <f t="shared" si="456"/>
        <v>OK</v>
      </c>
      <c r="K4225" t="str">
        <f t="shared" si="457"/>
        <v>Successful</v>
      </c>
      <c r="L4225" t="str">
        <f t="shared" si="458"/>
        <v>Balance Inquiry</v>
      </c>
      <c r="M4225" t="str">
        <f t="shared" si="459"/>
        <v>OK</v>
      </c>
      <c r="N4225" t="str">
        <f t="shared" si="460"/>
        <v>OK</v>
      </c>
      <c r="O4225" t="str">
        <f>_xlfn.XLOOKUP(B4225,'01_Raw_ATMs'!A:A,'01_Raw_ATMs'!A:A,"Not Found")</f>
        <v>ATM098</v>
      </c>
      <c r="P4225" t="str">
        <f t="shared" si="461"/>
        <v>Valid</v>
      </c>
    </row>
    <row r="4226" spans="1:16">
      <c r="A4226" t="s">
        <v>4420</v>
      </c>
      <c r="B4226" t="s">
        <v>143</v>
      </c>
      <c r="C4226" s="2">
        <v>46183</v>
      </c>
      <c r="D4226" s="3">
        <v>0.69104166666666667</v>
      </c>
      <c r="E4226" t="s">
        <v>33</v>
      </c>
      <c r="F4226">
        <v>2000</v>
      </c>
      <c r="G4226" t="s">
        <v>189</v>
      </c>
      <c r="I4226">
        <f t="shared" si="455"/>
        <v>1</v>
      </c>
      <c r="J4226" t="str">
        <f t="shared" si="456"/>
        <v>OK</v>
      </c>
      <c r="K4226" t="str">
        <f t="shared" si="457"/>
        <v>Successful</v>
      </c>
      <c r="L4226" t="str">
        <f t="shared" si="458"/>
        <v>Withdrawal</v>
      </c>
      <c r="M4226" t="str">
        <f t="shared" si="459"/>
        <v>OK</v>
      </c>
      <c r="N4226" t="str">
        <f t="shared" si="460"/>
        <v>OK</v>
      </c>
      <c r="O4226" t="str">
        <f>_xlfn.XLOOKUP(B4226,'01_Raw_ATMs'!A:A,'01_Raw_ATMs'!A:A,"Not Found")</f>
        <v>ATM063</v>
      </c>
      <c r="P4226" t="str">
        <f t="shared" si="461"/>
        <v>Valid</v>
      </c>
    </row>
    <row r="4227" spans="1:16">
      <c r="A4227" t="s">
        <v>4421</v>
      </c>
      <c r="B4227" t="s">
        <v>131</v>
      </c>
      <c r="C4227" s="2">
        <v>45775</v>
      </c>
      <c r="D4227" s="3">
        <v>0.55248842592592595</v>
      </c>
      <c r="E4227" t="s">
        <v>33</v>
      </c>
      <c r="F4227">
        <v>4000</v>
      </c>
      <c r="G4227" t="s">
        <v>214</v>
      </c>
      <c r="H4227" t="s">
        <v>1094</v>
      </c>
      <c r="I4227">
        <f t="shared" ref="I4227:I4290" si="462">COUNTIF($A:$A,A4227)</f>
        <v>1</v>
      </c>
      <c r="J4227" t="str">
        <f t="shared" ref="J4227:J4290" si="463">IF(AND(TRIM(G4227)="Failed",H4227=""),"Problem","OK")</f>
        <v>OK</v>
      </c>
      <c r="K4227" t="str">
        <f t="shared" ref="K4227:K4290" si="464">PROPER(TRIM(G4227))</f>
        <v>Failed</v>
      </c>
      <c r="L4227" t="str">
        <f t="shared" ref="L4227:L4290" si="465">PROPER(TRIM(E4227))</f>
        <v>Withdrawal</v>
      </c>
      <c r="M4227" t="str">
        <f t="shared" ref="M4227:M4290" si="466">IF(OR(E4227="Withdrawal",E4227="Cash Deposit"),IF(F4227&gt;0,"OK","Problem"),IF(F4227=0,"OK","Problem"))</f>
        <v>OK</v>
      </c>
      <c r="N4227" t="str">
        <f t="shared" ref="N4227:N4290" si="467">IF(AND(C4227&gt;=DATE(2025,1,1),C4227&lt;=DATE(2026,6,30)),"OK","Problem")</f>
        <v>OK</v>
      </c>
      <c r="O4227" t="str">
        <f>_xlfn.XLOOKUP(B4227,'01_Raw_ATMs'!A:A,'01_Raw_ATMs'!A:A,"Not Found")</f>
        <v>ATM051</v>
      </c>
      <c r="P4227" t="str">
        <f t="shared" ref="P4227:P4290" si="468">IF(B4227="","Missing ATM_ID","Valid")</f>
        <v>Valid</v>
      </c>
    </row>
    <row r="4228" spans="1:16">
      <c r="A4228" t="s">
        <v>4422</v>
      </c>
      <c r="B4228" t="s">
        <v>171</v>
      </c>
      <c r="C4228" s="2">
        <v>46018</v>
      </c>
      <c r="D4228" s="3">
        <v>0.28660879629629632</v>
      </c>
      <c r="E4228" t="s">
        <v>33</v>
      </c>
      <c r="F4228">
        <v>4000</v>
      </c>
      <c r="G4228" t="s">
        <v>189</v>
      </c>
      <c r="I4228">
        <f t="shared" si="462"/>
        <v>1</v>
      </c>
      <c r="J4228" t="str">
        <f t="shared" si="463"/>
        <v>OK</v>
      </c>
      <c r="K4228" t="str">
        <f t="shared" si="464"/>
        <v>Successful</v>
      </c>
      <c r="L4228" t="str">
        <f t="shared" si="465"/>
        <v>Withdrawal</v>
      </c>
      <c r="M4228" t="str">
        <f t="shared" si="466"/>
        <v>OK</v>
      </c>
      <c r="N4228" t="str">
        <f t="shared" si="467"/>
        <v>OK</v>
      </c>
      <c r="O4228" t="str">
        <f>_xlfn.XLOOKUP(B4228,'01_Raw_ATMs'!A:A,'01_Raw_ATMs'!A:A,"Not Found")</f>
        <v>ATM091</v>
      </c>
      <c r="P4228" t="str">
        <f t="shared" si="468"/>
        <v>Valid</v>
      </c>
    </row>
    <row r="4229" spans="1:16">
      <c r="A4229" t="s">
        <v>4423</v>
      </c>
      <c r="B4229" t="s">
        <v>79</v>
      </c>
      <c r="C4229" s="2">
        <v>46016</v>
      </c>
      <c r="D4229" s="3">
        <v>0.7379282407407407</v>
      </c>
      <c r="E4229" t="s">
        <v>33</v>
      </c>
      <c r="F4229">
        <v>4000</v>
      </c>
      <c r="G4229" t="s">
        <v>189</v>
      </c>
      <c r="I4229">
        <f t="shared" si="462"/>
        <v>1</v>
      </c>
      <c r="J4229" t="str">
        <f t="shared" si="463"/>
        <v>OK</v>
      </c>
      <c r="K4229" t="str">
        <f t="shared" si="464"/>
        <v>Successful</v>
      </c>
      <c r="L4229" t="str">
        <f t="shared" si="465"/>
        <v>Withdrawal</v>
      </c>
      <c r="M4229" t="str">
        <f t="shared" si="466"/>
        <v>OK</v>
      </c>
      <c r="N4229" t="str">
        <f t="shared" si="467"/>
        <v>OK</v>
      </c>
      <c r="O4229" t="str">
        <f>_xlfn.XLOOKUP(B4229,'01_Raw_ATMs'!A:A,'01_Raw_ATMs'!A:A,"Not Found")</f>
        <v>ATM006</v>
      </c>
      <c r="P4229" t="str">
        <f t="shared" si="468"/>
        <v>Valid</v>
      </c>
    </row>
    <row r="4230" spans="1:16">
      <c r="A4230" t="s">
        <v>4424</v>
      </c>
      <c r="B4230" t="s">
        <v>149</v>
      </c>
      <c r="C4230" s="2">
        <v>45822</v>
      </c>
      <c r="D4230" s="3">
        <v>0.5496875</v>
      </c>
      <c r="E4230" t="s">
        <v>33</v>
      </c>
      <c r="F4230">
        <v>5000</v>
      </c>
      <c r="G4230" t="s">
        <v>214</v>
      </c>
      <c r="H4230" t="s">
        <v>1094</v>
      </c>
      <c r="I4230">
        <f t="shared" si="462"/>
        <v>1</v>
      </c>
      <c r="J4230" t="str">
        <f t="shared" si="463"/>
        <v>OK</v>
      </c>
      <c r="K4230" t="str">
        <f t="shared" si="464"/>
        <v>Failed</v>
      </c>
      <c r="L4230" t="str">
        <f t="shared" si="465"/>
        <v>Withdrawal</v>
      </c>
      <c r="M4230" t="str">
        <f t="shared" si="466"/>
        <v>OK</v>
      </c>
      <c r="N4230" t="str">
        <f t="shared" si="467"/>
        <v>OK</v>
      </c>
      <c r="O4230" t="str">
        <f>_xlfn.XLOOKUP(B4230,'01_Raw_ATMs'!A:A,'01_Raw_ATMs'!A:A,"Not Found")</f>
        <v>ATM069</v>
      </c>
      <c r="P4230" t="str">
        <f t="shared" si="468"/>
        <v>Valid</v>
      </c>
    </row>
    <row r="4231" spans="1:16">
      <c r="A4231" t="s">
        <v>4425</v>
      </c>
      <c r="B4231" t="s">
        <v>100</v>
      </c>
      <c r="C4231" s="2">
        <v>45659</v>
      </c>
      <c r="D4231" s="3">
        <v>0.77438657407407407</v>
      </c>
      <c r="E4231" t="s">
        <v>33</v>
      </c>
      <c r="F4231">
        <v>2500</v>
      </c>
      <c r="G4231" t="s">
        <v>189</v>
      </c>
      <c r="I4231">
        <f t="shared" si="462"/>
        <v>1</v>
      </c>
      <c r="J4231" t="str">
        <f t="shared" si="463"/>
        <v>OK</v>
      </c>
      <c r="K4231" t="str">
        <f t="shared" si="464"/>
        <v>Successful</v>
      </c>
      <c r="L4231" t="str">
        <f t="shared" si="465"/>
        <v>Withdrawal</v>
      </c>
      <c r="M4231" t="str">
        <f t="shared" si="466"/>
        <v>OK</v>
      </c>
      <c r="N4231" t="str">
        <f t="shared" si="467"/>
        <v>OK</v>
      </c>
      <c r="O4231" t="str">
        <f>_xlfn.XLOOKUP(B4231,'01_Raw_ATMs'!A:A,'01_Raw_ATMs'!A:A,"Not Found")</f>
        <v>ATM021</v>
      </c>
      <c r="P4231" t="str">
        <f t="shared" si="468"/>
        <v>Valid</v>
      </c>
    </row>
    <row r="4232" spans="1:16">
      <c r="A4232" t="s">
        <v>4426</v>
      </c>
      <c r="B4232" t="s">
        <v>161</v>
      </c>
      <c r="C4232" s="2">
        <v>45855</v>
      </c>
      <c r="D4232" s="3">
        <v>0.64057870370370373</v>
      </c>
      <c r="E4232" t="s">
        <v>33</v>
      </c>
      <c r="F4232">
        <v>5000</v>
      </c>
      <c r="G4232" t="s">
        <v>189</v>
      </c>
      <c r="I4232">
        <f t="shared" si="462"/>
        <v>1</v>
      </c>
      <c r="J4232" t="str">
        <f t="shared" si="463"/>
        <v>OK</v>
      </c>
      <c r="K4232" t="str">
        <f t="shared" si="464"/>
        <v>Successful</v>
      </c>
      <c r="L4232" t="str">
        <f t="shared" si="465"/>
        <v>Withdrawal</v>
      </c>
      <c r="M4232" t="str">
        <f t="shared" si="466"/>
        <v>OK</v>
      </c>
      <c r="N4232" t="str">
        <f t="shared" si="467"/>
        <v>OK</v>
      </c>
      <c r="O4232" t="str">
        <f>_xlfn.XLOOKUP(B4232,'01_Raw_ATMs'!A:A,'01_Raw_ATMs'!A:A,"Not Found")</f>
        <v>ATM081</v>
      </c>
      <c r="P4232" t="str">
        <f t="shared" si="468"/>
        <v>Valid</v>
      </c>
    </row>
    <row r="4233" spans="1:16">
      <c r="A4233" t="s">
        <v>4427</v>
      </c>
      <c r="B4233" t="s">
        <v>174</v>
      </c>
      <c r="C4233" s="2">
        <v>45687</v>
      </c>
      <c r="D4233" s="3">
        <v>0.92642361111111116</v>
      </c>
      <c r="E4233" t="s">
        <v>194</v>
      </c>
      <c r="F4233">
        <v>0</v>
      </c>
      <c r="G4233" t="s">
        <v>189</v>
      </c>
      <c r="I4233">
        <f t="shared" si="462"/>
        <v>1</v>
      </c>
      <c r="J4233" t="str">
        <f t="shared" si="463"/>
        <v>OK</v>
      </c>
      <c r="K4233" t="str">
        <f t="shared" si="464"/>
        <v>Successful</v>
      </c>
      <c r="L4233" t="str">
        <f t="shared" si="465"/>
        <v>Balance Inquiry</v>
      </c>
      <c r="M4233" t="str">
        <f t="shared" si="466"/>
        <v>OK</v>
      </c>
      <c r="N4233" t="str">
        <f t="shared" si="467"/>
        <v>OK</v>
      </c>
      <c r="O4233" t="str">
        <f>_xlfn.XLOOKUP(B4233,'01_Raw_ATMs'!A:A,'01_Raw_ATMs'!A:A,"Not Found")</f>
        <v>ATM094</v>
      </c>
      <c r="P4233" t="str">
        <f t="shared" si="468"/>
        <v>Valid</v>
      </c>
    </row>
    <row r="4234" spans="1:16">
      <c r="A4234" t="s">
        <v>4428</v>
      </c>
      <c r="B4234" t="s">
        <v>147</v>
      </c>
      <c r="C4234" s="2">
        <v>46038</v>
      </c>
      <c r="D4234" s="3">
        <v>0.26136574074074082</v>
      </c>
      <c r="E4234" t="s">
        <v>261</v>
      </c>
      <c r="F4234">
        <v>15000</v>
      </c>
      <c r="G4234" t="s">
        <v>189</v>
      </c>
      <c r="I4234">
        <f t="shared" si="462"/>
        <v>1</v>
      </c>
      <c r="J4234" t="str">
        <f t="shared" si="463"/>
        <v>OK</v>
      </c>
      <c r="K4234" t="str">
        <f t="shared" si="464"/>
        <v>Successful</v>
      </c>
      <c r="L4234" t="str">
        <f t="shared" si="465"/>
        <v>Cash Deposit</v>
      </c>
      <c r="M4234" t="str">
        <f t="shared" si="466"/>
        <v>OK</v>
      </c>
      <c r="N4234" t="str">
        <f t="shared" si="467"/>
        <v>OK</v>
      </c>
      <c r="O4234" t="str">
        <f>_xlfn.XLOOKUP(B4234,'01_Raw_ATMs'!A:A,'01_Raw_ATMs'!A:A,"Not Found")</f>
        <v>ATM067</v>
      </c>
      <c r="P4234" t="str">
        <f t="shared" si="468"/>
        <v>Valid</v>
      </c>
    </row>
    <row r="4235" spans="1:16">
      <c r="A4235" t="s">
        <v>4429</v>
      </c>
      <c r="B4235" t="s">
        <v>133</v>
      </c>
      <c r="C4235" s="2">
        <v>46130</v>
      </c>
      <c r="D4235" s="3">
        <v>0.84472222222222226</v>
      </c>
      <c r="E4235" t="s">
        <v>33</v>
      </c>
      <c r="F4235">
        <v>8000</v>
      </c>
      <c r="G4235" t="s">
        <v>189</v>
      </c>
      <c r="I4235">
        <f t="shared" si="462"/>
        <v>1</v>
      </c>
      <c r="J4235" t="str">
        <f t="shared" si="463"/>
        <v>OK</v>
      </c>
      <c r="K4235" t="str">
        <f t="shared" si="464"/>
        <v>Successful</v>
      </c>
      <c r="L4235" t="str">
        <f t="shared" si="465"/>
        <v>Withdrawal</v>
      </c>
      <c r="M4235" t="str">
        <f t="shared" si="466"/>
        <v>OK</v>
      </c>
      <c r="N4235" t="str">
        <f t="shared" si="467"/>
        <v>OK</v>
      </c>
      <c r="O4235" t="str">
        <f>_xlfn.XLOOKUP(B4235,'01_Raw_ATMs'!A:A,'01_Raw_ATMs'!A:A,"Not Found")</f>
        <v>ATM053</v>
      </c>
      <c r="P4235" t="str">
        <f t="shared" si="468"/>
        <v>Valid</v>
      </c>
    </row>
    <row r="4236" spans="1:16">
      <c r="A4236" t="s">
        <v>4430</v>
      </c>
      <c r="B4236" t="s">
        <v>136</v>
      </c>
      <c r="C4236" s="2">
        <v>46046</v>
      </c>
      <c r="D4236" s="3">
        <v>0.69891203703703708</v>
      </c>
      <c r="E4236" t="s">
        <v>33</v>
      </c>
      <c r="F4236">
        <v>1000</v>
      </c>
      <c r="G4236" t="s">
        <v>189</v>
      </c>
      <c r="I4236">
        <f t="shared" si="462"/>
        <v>1</v>
      </c>
      <c r="J4236" t="str">
        <f t="shared" si="463"/>
        <v>OK</v>
      </c>
      <c r="K4236" t="str">
        <f t="shared" si="464"/>
        <v>Successful</v>
      </c>
      <c r="L4236" t="str">
        <f t="shared" si="465"/>
        <v>Withdrawal</v>
      </c>
      <c r="M4236" t="str">
        <f t="shared" si="466"/>
        <v>OK</v>
      </c>
      <c r="N4236" t="str">
        <f t="shared" si="467"/>
        <v>OK</v>
      </c>
      <c r="O4236" t="str">
        <f>_xlfn.XLOOKUP(B4236,'01_Raw_ATMs'!A:A,'01_Raw_ATMs'!A:A,"Not Found")</f>
        <v>ATM056</v>
      </c>
      <c r="P4236" t="str">
        <f t="shared" si="468"/>
        <v>Valid</v>
      </c>
    </row>
    <row r="4237" spans="1:16">
      <c r="A4237" t="s">
        <v>4431</v>
      </c>
      <c r="B4237" t="s">
        <v>124</v>
      </c>
      <c r="C4237" s="2">
        <v>46161</v>
      </c>
      <c r="D4237" s="3">
        <v>0.83711805555555552</v>
      </c>
      <c r="E4237" t="s">
        <v>33</v>
      </c>
      <c r="F4237">
        <v>4000</v>
      </c>
      <c r="G4237" t="s">
        <v>189</v>
      </c>
      <c r="I4237">
        <f t="shared" si="462"/>
        <v>1</v>
      </c>
      <c r="J4237" t="str">
        <f t="shared" si="463"/>
        <v>OK</v>
      </c>
      <c r="K4237" t="str">
        <f t="shared" si="464"/>
        <v>Successful</v>
      </c>
      <c r="L4237" t="str">
        <f t="shared" si="465"/>
        <v>Withdrawal</v>
      </c>
      <c r="M4237" t="str">
        <f t="shared" si="466"/>
        <v>OK</v>
      </c>
      <c r="N4237" t="str">
        <f t="shared" si="467"/>
        <v>OK</v>
      </c>
      <c r="O4237" t="str">
        <f>_xlfn.XLOOKUP(B4237,'01_Raw_ATMs'!A:A,'01_Raw_ATMs'!A:A,"Not Found")</f>
        <v>ATM044</v>
      </c>
      <c r="P4237" t="str">
        <f t="shared" si="468"/>
        <v>Valid</v>
      </c>
    </row>
    <row r="4238" spans="1:16">
      <c r="A4238" t="s">
        <v>4432</v>
      </c>
      <c r="B4238" t="s">
        <v>166</v>
      </c>
      <c r="C4238" s="2">
        <v>46032</v>
      </c>
      <c r="D4238" s="3">
        <v>0.80091435185185189</v>
      </c>
      <c r="E4238" t="s">
        <v>33</v>
      </c>
      <c r="F4238">
        <v>1000</v>
      </c>
      <c r="G4238" t="s">
        <v>189</v>
      </c>
      <c r="I4238">
        <f t="shared" si="462"/>
        <v>1</v>
      </c>
      <c r="J4238" t="str">
        <f t="shared" si="463"/>
        <v>OK</v>
      </c>
      <c r="K4238" t="str">
        <f t="shared" si="464"/>
        <v>Successful</v>
      </c>
      <c r="L4238" t="str">
        <f t="shared" si="465"/>
        <v>Withdrawal</v>
      </c>
      <c r="M4238" t="str">
        <f t="shared" si="466"/>
        <v>OK</v>
      </c>
      <c r="N4238" t="str">
        <f t="shared" si="467"/>
        <v>OK</v>
      </c>
      <c r="O4238" t="str">
        <f>_xlfn.XLOOKUP(B4238,'01_Raw_ATMs'!A:A,'01_Raw_ATMs'!A:A,"Not Found")</f>
        <v>ATM086</v>
      </c>
      <c r="P4238" t="str">
        <f t="shared" si="468"/>
        <v>Valid</v>
      </c>
    </row>
    <row r="4239" spans="1:16">
      <c r="A4239" t="s">
        <v>4433</v>
      </c>
      <c r="B4239" t="s">
        <v>161</v>
      </c>
      <c r="C4239" s="2">
        <v>46107</v>
      </c>
      <c r="D4239" s="3">
        <v>0.41607638888888893</v>
      </c>
      <c r="E4239" t="s">
        <v>33</v>
      </c>
      <c r="F4239">
        <v>500</v>
      </c>
      <c r="G4239" t="s">
        <v>189</v>
      </c>
      <c r="I4239">
        <f t="shared" si="462"/>
        <v>1</v>
      </c>
      <c r="J4239" t="str">
        <f t="shared" si="463"/>
        <v>OK</v>
      </c>
      <c r="K4239" t="str">
        <f t="shared" si="464"/>
        <v>Successful</v>
      </c>
      <c r="L4239" t="str">
        <f t="shared" si="465"/>
        <v>Withdrawal</v>
      </c>
      <c r="M4239" t="str">
        <f t="shared" si="466"/>
        <v>OK</v>
      </c>
      <c r="N4239" t="str">
        <f t="shared" si="467"/>
        <v>OK</v>
      </c>
      <c r="O4239" t="str">
        <f>_xlfn.XLOOKUP(B4239,'01_Raw_ATMs'!A:A,'01_Raw_ATMs'!A:A,"Not Found")</f>
        <v>ATM081</v>
      </c>
      <c r="P4239" t="str">
        <f t="shared" si="468"/>
        <v>Valid</v>
      </c>
    </row>
    <row r="4240" spans="1:16">
      <c r="A4240" t="s">
        <v>4434</v>
      </c>
      <c r="B4240" t="s">
        <v>148</v>
      </c>
      <c r="C4240" s="2">
        <v>46012</v>
      </c>
      <c r="D4240" s="3">
        <v>0.61724537037037042</v>
      </c>
      <c r="E4240" t="s">
        <v>33</v>
      </c>
      <c r="F4240">
        <v>5000</v>
      </c>
      <c r="G4240" t="s">
        <v>189</v>
      </c>
      <c r="I4240">
        <f t="shared" si="462"/>
        <v>1</v>
      </c>
      <c r="J4240" t="str">
        <f t="shared" si="463"/>
        <v>OK</v>
      </c>
      <c r="K4240" t="str">
        <f t="shared" si="464"/>
        <v>Successful</v>
      </c>
      <c r="L4240" t="str">
        <f t="shared" si="465"/>
        <v>Withdrawal</v>
      </c>
      <c r="M4240" t="str">
        <f t="shared" si="466"/>
        <v>OK</v>
      </c>
      <c r="N4240" t="str">
        <f t="shared" si="467"/>
        <v>OK</v>
      </c>
      <c r="O4240" t="str">
        <f>_xlfn.XLOOKUP(B4240,'01_Raw_ATMs'!A:A,'01_Raw_ATMs'!A:A,"Not Found")</f>
        <v>ATM068</v>
      </c>
      <c r="P4240" t="str">
        <f t="shared" si="468"/>
        <v>Valid</v>
      </c>
    </row>
    <row r="4241" spans="1:16">
      <c r="A4241" t="s">
        <v>4435</v>
      </c>
      <c r="B4241" t="s">
        <v>142</v>
      </c>
      <c r="C4241" s="2">
        <v>45905</v>
      </c>
      <c r="D4241" s="3">
        <v>5.0069444444444437E-2</v>
      </c>
      <c r="E4241" t="s">
        <v>33</v>
      </c>
      <c r="F4241">
        <v>6000</v>
      </c>
      <c r="G4241" t="s">
        <v>189</v>
      </c>
      <c r="I4241">
        <f t="shared" si="462"/>
        <v>1</v>
      </c>
      <c r="J4241" t="str">
        <f t="shared" si="463"/>
        <v>OK</v>
      </c>
      <c r="K4241" t="str">
        <f t="shared" si="464"/>
        <v>Successful</v>
      </c>
      <c r="L4241" t="str">
        <f t="shared" si="465"/>
        <v>Withdrawal</v>
      </c>
      <c r="M4241" t="str">
        <f t="shared" si="466"/>
        <v>OK</v>
      </c>
      <c r="N4241" t="str">
        <f t="shared" si="467"/>
        <v>OK</v>
      </c>
      <c r="O4241" t="str">
        <f>_xlfn.XLOOKUP(B4241,'01_Raw_ATMs'!A:A,'01_Raw_ATMs'!A:A,"Not Found")</f>
        <v>ATM062</v>
      </c>
      <c r="P4241" t="str">
        <f t="shared" si="468"/>
        <v>Valid</v>
      </c>
    </row>
    <row r="4242" spans="1:16">
      <c r="A4242" t="s">
        <v>4436</v>
      </c>
      <c r="B4242" t="s">
        <v>156</v>
      </c>
      <c r="C4242" s="2">
        <v>45822</v>
      </c>
      <c r="D4242" s="3">
        <v>0.83776620370370369</v>
      </c>
      <c r="E4242" t="s">
        <v>33</v>
      </c>
      <c r="F4242">
        <v>5000</v>
      </c>
      <c r="G4242" t="s">
        <v>189</v>
      </c>
      <c r="I4242">
        <f t="shared" si="462"/>
        <v>1</v>
      </c>
      <c r="J4242" t="str">
        <f t="shared" si="463"/>
        <v>OK</v>
      </c>
      <c r="K4242" t="str">
        <f t="shared" si="464"/>
        <v>Successful</v>
      </c>
      <c r="L4242" t="str">
        <f t="shared" si="465"/>
        <v>Withdrawal</v>
      </c>
      <c r="M4242" t="str">
        <f t="shared" si="466"/>
        <v>OK</v>
      </c>
      <c r="N4242" t="str">
        <f t="shared" si="467"/>
        <v>OK</v>
      </c>
      <c r="O4242" t="str">
        <f>_xlfn.XLOOKUP(B4242,'01_Raw_ATMs'!A:A,'01_Raw_ATMs'!A:A,"Not Found")</f>
        <v>ATM076</v>
      </c>
      <c r="P4242" t="str">
        <f t="shared" si="468"/>
        <v>Valid</v>
      </c>
    </row>
    <row r="4243" spans="1:16">
      <c r="A4243" t="s">
        <v>4437</v>
      </c>
      <c r="B4243" t="s">
        <v>71</v>
      </c>
      <c r="C4243" s="2">
        <v>45763</v>
      </c>
      <c r="D4243" s="3">
        <v>0.32086805555555548</v>
      </c>
      <c r="E4243" t="s">
        <v>33</v>
      </c>
      <c r="F4243">
        <v>3000</v>
      </c>
      <c r="G4243" t="s">
        <v>214</v>
      </c>
      <c r="H4243" t="s">
        <v>42</v>
      </c>
      <c r="I4243">
        <f t="shared" si="462"/>
        <v>1</v>
      </c>
      <c r="J4243" t="str">
        <f t="shared" si="463"/>
        <v>OK</v>
      </c>
      <c r="K4243" t="str">
        <f t="shared" si="464"/>
        <v>Failed</v>
      </c>
      <c r="L4243" t="str">
        <f t="shared" si="465"/>
        <v>Withdrawal</v>
      </c>
      <c r="M4243" t="str">
        <f t="shared" si="466"/>
        <v>OK</v>
      </c>
      <c r="N4243" t="str">
        <f t="shared" si="467"/>
        <v>OK</v>
      </c>
      <c r="O4243" t="str">
        <f>_xlfn.XLOOKUP(B4243,'01_Raw_ATMs'!A:A,'01_Raw_ATMs'!A:A,"Not Found")</f>
        <v>ATM002</v>
      </c>
      <c r="P4243" t="str">
        <f t="shared" si="468"/>
        <v>Valid</v>
      </c>
    </row>
    <row r="4244" spans="1:16">
      <c r="A4244" t="s">
        <v>4438</v>
      </c>
      <c r="B4244" t="s">
        <v>124</v>
      </c>
      <c r="C4244" s="2">
        <v>45986</v>
      </c>
      <c r="D4244" s="3">
        <v>8.565972222222222E-2</v>
      </c>
      <c r="E4244" t="s">
        <v>33</v>
      </c>
      <c r="F4244">
        <v>500</v>
      </c>
      <c r="G4244" t="s">
        <v>189</v>
      </c>
      <c r="I4244">
        <f t="shared" si="462"/>
        <v>1</v>
      </c>
      <c r="J4244" t="str">
        <f t="shared" si="463"/>
        <v>OK</v>
      </c>
      <c r="K4244" t="str">
        <f t="shared" si="464"/>
        <v>Successful</v>
      </c>
      <c r="L4244" t="str">
        <f t="shared" si="465"/>
        <v>Withdrawal</v>
      </c>
      <c r="M4244" t="str">
        <f t="shared" si="466"/>
        <v>OK</v>
      </c>
      <c r="N4244" t="str">
        <f t="shared" si="467"/>
        <v>OK</v>
      </c>
      <c r="O4244" t="str">
        <f>_xlfn.XLOOKUP(B4244,'01_Raw_ATMs'!A:A,'01_Raw_ATMs'!A:A,"Not Found")</f>
        <v>ATM044</v>
      </c>
      <c r="P4244" t="str">
        <f t="shared" si="468"/>
        <v>Valid</v>
      </c>
    </row>
    <row r="4245" spans="1:16">
      <c r="A4245" t="s">
        <v>4439</v>
      </c>
      <c r="B4245" t="s">
        <v>176</v>
      </c>
      <c r="C4245" s="2">
        <v>45695</v>
      </c>
      <c r="D4245" s="3">
        <v>0.77636574074074072</v>
      </c>
      <c r="E4245" t="s">
        <v>33</v>
      </c>
      <c r="F4245">
        <v>2000</v>
      </c>
      <c r="G4245" t="s">
        <v>189</v>
      </c>
      <c r="I4245">
        <f t="shared" si="462"/>
        <v>1</v>
      </c>
      <c r="J4245" t="str">
        <f t="shared" si="463"/>
        <v>OK</v>
      </c>
      <c r="K4245" t="str">
        <f t="shared" si="464"/>
        <v>Successful</v>
      </c>
      <c r="L4245" t="str">
        <f t="shared" si="465"/>
        <v>Withdrawal</v>
      </c>
      <c r="M4245" t="str">
        <f t="shared" si="466"/>
        <v>OK</v>
      </c>
      <c r="N4245" t="str">
        <f t="shared" si="467"/>
        <v>OK</v>
      </c>
      <c r="O4245" t="str">
        <f>_xlfn.XLOOKUP(B4245,'01_Raw_ATMs'!A:A,'01_Raw_ATMs'!A:A,"Not Found")</f>
        <v>ATM096</v>
      </c>
      <c r="P4245" t="str">
        <f t="shared" si="468"/>
        <v>Valid</v>
      </c>
    </row>
    <row r="4246" spans="1:16">
      <c r="A4246" t="s">
        <v>4440</v>
      </c>
      <c r="B4246" t="s">
        <v>144</v>
      </c>
      <c r="C4246" s="2">
        <v>46069</v>
      </c>
      <c r="D4246" s="3">
        <v>0.71913194444444439</v>
      </c>
      <c r="E4246" t="s">
        <v>33</v>
      </c>
      <c r="F4246">
        <v>1500</v>
      </c>
      <c r="G4246" t="s">
        <v>189</v>
      </c>
      <c r="I4246">
        <f t="shared" si="462"/>
        <v>1</v>
      </c>
      <c r="J4246" t="str">
        <f t="shared" si="463"/>
        <v>OK</v>
      </c>
      <c r="K4246" t="str">
        <f t="shared" si="464"/>
        <v>Successful</v>
      </c>
      <c r="L4246" t="str">
        <f t="shared" si="465"/>
        <v>Withdrawal</v>
      </c>
      <c r="M4246" t="str">
        <f t="shared" si="466"/>
        <v>OK</v>
      </c>
      <c r="N4246" t="str">
        <f t="shared" si="467"/>
        <v>OK</v>
      </c>
      <c r="O4246" t="str">
        <f>_xlfn.XLOOKUP(B4246,'01_Raw_ATMs'!A:A,'01_Raw_ATMs'!A:A,"Not Found")</f>
        <v>ATM064</v>
      </c>
      <c r="P4246" t="str">
        <f t="shared" si="468"/>
        <v>Valid</v>
      </c>
    </row>
    <row r="4247" spans="1:16">
      <c r="A4247" t="s">
        <v>4441</v>
      </c>
      <c r="B4247" t="s">
        <v>90</v>
      </c>
      <c r="C4247" s="2">
        <v>46059</v>
      </c>
      <c r="D4247" s="3">
        <v>0.38392361111111112</v>
      </c>
      <c r="E4247" t="s">
        <v>194</v>
      </c>
      <c r="F4247">
        <v>0</v>
      </c>
      <c r="G4247" t="s">
        <v>189</v>
      </c>
      <c r="I4247">
        <f t="shared" si="462"/>
        <v>1</v>
      </c>
      <c r="J4247" t="str">
        <f t="shared" si="463"/>
        <v>OK</v>
      </c>
      <c r="K4247" t="str">
        <f t="shared" si="464"/>
        <v>Successful</v>
      </c>
      <c r="L4247" t="str">
        <f t="shared" si="465"/>
        <v>Balance Inquiry</v>
      </c>
      <c r="M4247" t="str">
        <f t="shared" si="466"/>
        <v>OK</v>
      </c>
      <c r="N4247" t="str">
        <f t="shared" si="467"/>
        <v>OK</v>
      </c>
      <c r="O4247" t="str">
        <f>_xlfn.XLOOKUP(B4247,'01_Raw_ATMs'!A:A,'01_Raw_ATMs'!A:A,"Not Found")</f>
        <v>ATM013</v>
      </c>
      <c r="P4247" t="str">
        <f t="shared" si="468"/>
        <v>Valid</v>
      </c>
    </row>
    <row r="4248" spans="1:16">
      <c r="A4248" t="s">
        <v>4442</v>
      </c>
      <c r="B4248" t="s">
        <v>148</v>
      </c>
      <c r="C4248" s="2">
        <v>45883</v>
      </c>
      <c r="D4248" s="3">
        <v>0.79376157407407411</v>
      </c>
      <c r="E4248" t="s">
        <v>33</v>
      </c>
      <c r="F4248">
        <v>1000</v>
      </c>
      <c r="G4248" t="s">
        <v>189</v>
      </c>
      <c r="I4248">
        <f t="shared" si="462"/>
        <v>1</v>
      </c>
      <c r="J4248" t="str">
        <f t="shared" si="463"/>
        <v>OK</v>
      </c>
      <c r="K4248" t="str">
        <f t="shared" si="464"/>
        <v>Successful</v>
      </c>
      <c r="L4248" t="str">
        <f t="shared" si="465"/>
        <v>Withdrawal</v>
      </c>
      <c r="M4248" t="str">
        <f t="shared" si="466"/>
        <v>OK</v>
      </c>
      <c r="N4248" t="str">
        <f t="shared" si="467"/>
        <v>OK</v>
      </c>
      <c r="O4248" t="str">
        <f>_xlfn.XLOOKUP(B4248,'01_Raw_ATMs'!A:A,'01_Raw_ATMs'!A:A,"Not Found")</f>
        <v>ATM068</v>
      </c>
      <c r="P4248" t="str">
        <f t="shared" si="468"/>
        <v>Valid</v>
      </c>
    </row>
    <row r="4249" spans="1:16">
      <c r="A4249" t="s">
        <v>4443</v>
      </c>
      <c r="B4249" t="s">
        <v>121</v>
      </c>
      <c r="C4249" s="2">
        <v>45819</v>
      </c>
      <c r="D4249" s="3">
        <v>0.73609953703703701</v>
      </c>
      <c r="E4249" t="s">
        <v>33</v>
      </c>
      <c r="F4249">
        <v>500</v>
      </c>
      <c r="G4249" t="s">
        <v>189</v>
      </c>
      <c r="I4249">
        <f t="shared" si="462"/>
        <v>1</v>
      </c>
      <c r="J4249" t="str">
        <f t="shared" si="463"/>
        <v>OK</v>
      </c>
      <c r="K4249" t="str">
        <f t="shared" si="464"/>
        <v>Successful</v>
      </c>
      <c r="L4249" t="str">
        <f t="shared" si="465"/>
        <v>Withdrawal</v>
      </c>
      <c r="M4249" t="str">
        <f t="shared" si="466"/>
        <v>OK</v>
      </c>
      <c r="N4249" t="str">
        <f t="shared" si="467"/>
        <v>OK</v>
      </c>
      <c r="O4249" t="str">
        <f>_xlfn.XLOOKUP(B4249,'01_Raw_ATMs'!A:A,'01_Raw_ATMs'!A:A,"Not Found")</f>
        <v>ATM041</v>
      </c>
      <c r="P4249" t="str">
        <f t="shared" si="468"/>
        <v>Valid</v>
      </c>
    </row>
    <row r="4250" spans="1:16">
      <c r="A4250" t="s">
        <v>4444</v>
      </c>
      <c r="B4250" t="s">
        <v>172</v>
      </c>
      <c r="C4250" s="2">
        <v>45942</v>
      </c>
      <c r="D4250" s="3">
        <v>0.27541666666666659</v>
      </c>
      <c r="E4250" t="s">
        <v>261</v>
      </c>
      <c r="F4250">
        <v>10000</v>
      </c>
      <c r="G4250" t="s">
        <v>189</v>
      </c>
      <c r="I4250">
        <f t="shared" si="462"/>
        <v>1</v>
      </c>
      <c r="J4250" t="str">
        <f t="shared" si="463"/>
        <v>OK</v>
      </c>
      <c r="K4250" t="str">
        <f t="shared" si="464"/>
        <v>Successful</v>
      </c>
      <c r="L4250" t="str">
        <f t="shared" si="465"/>
        <v>Cash Deposit</v>
      </c>
      <c r="M4250" t="str">
        <f t="shared" si="466"/>
        <v>OK</v>
      </c>
      <c r="N4250" t="str">
        <f t="shared" si="467"/>
        <v>OK</v>
      </c>
      <c r="O4250" t="str">
        <f>_xlfn.XLOOKUP(B4250,'01_Raw_ATMs'!A:A,'01_Raw_ATMs'!A:A,"Not Found")</f>
        <v>ATM092</v>
      </c>
      <c r="P4250" t="str">
        <f t="shared" si="468"/>
        <v>Valid</v>
      </c>
    </row>
    <row r="4251" spans="1:16">
      <c r="A4251" t="s">
        <v>4445</v>
      </c>
      <c r="B4251" t="s">
        <v>115</v>
      </c>
      <c r="C4251" s="2">
        <v>46081</v>
      </c>
      <c r="D4251" s="3">
        <v>0.79828703703703707</v>
      </c>
      <c r="E4251" t="s">
        <v>33</v>
      </c>
      <c r="F4251">
        <v>2000</v>
      </c>
      <c r="G4251" t="s">
        <v>189</v>
      </c>
      <c r="I4251">
        <f t="shared" si="462"/>
        <v>1</v>
      </c>
      <c r="J4251" t="str">
        <f t="shared" si="463"/>
        <v>OK</v>
      </c>
      <c r="K4251" t="str">
        <f t="shared" si="464"/>
        <v>Successful</v>
      </c>
      <c r="L4251" t="str">
        <f t="shared" si="465"/>
        <v>Withdrawal</v>
      </c>
      <c r="M4251" t="str">
        <f t="shared" si="466"/>
        <v>OK</v>
      </c>
      <c r="N4251" t="str">
        <f t="shared" si="467"/>
        <v>OK</v>
      </c>
      <c r="O4251" t="str">
        <f>_xlfn.XLOOKUP(B4251,'01_Raw_ATMs'!A:A,'01_Raw_ATMs'!A:A,"Not Found")</f>
        <v>ATM035</v>
      </c>
      <c r="P4251" t="str">
        <f t="shared" si="468"/>
        <v>Valid</v>
      </c>
    </row>
    <row r="4252" spans="1:16">
      <c r="A4252" t="s">
        <v>4446</v>
      </c>
      <c r="B4252" t="s">
        <v>147</v>
      </c>
      <c r="C4252" s="2">
        <v>46044</v>
      </c>
      <c r="D4252" s="3">
        <v>0.34802083333333328</v>
      </c>
      <c r="E4252" t="s">
        <v>33</v>
      </c>
      <c r="F4252">
        <v>3000</v>
      </c>
      <c r="G4252" t="s">
        <v>189</v>
      </c>
      <c r="I4252">
        <f t="shared" si="462"/>
        <v>1</v>
      </c>
      <c r="J4252" t="str">
        <f t="shared" si="463"/>
        <v>OK</v>
      </c>
      <c r="K4252" t="str">
        <f t="shared" si="464"/>
        <v>Successful</v>
      </c>
      <c r="L4252" t="str">
        <f t="shared" si="465"/>
        <v>Withdrawal</v>
      </c>
      <c r="M4252" t="str">
        <f t="shared" si="466"/>
        <v>OK</v>
      </c>
      <c r="N4252" t="str">
        <f t="shared" si="467"/>
        <v>OK</v>
      </c>
      <c r="O4252" t="str">
        <f>_xlfn.XLOOKUP(B4252,'01_Raw_ATMs'!A:A,'01_Raw_ATMs'!A:A,"Not Found")</f>
        <v>ATM067</v>
      </c>
      <c r="P4252" t="str">
        <f t="shared" si="468"/>
        <v>Valid</v>
      </c>
    </row>
    <row r="4253" spans="1:16">
      <c r="A4253" t="s">
        <v>4447</v>
      </c>
      <c r="B4253" t="s">
        <v>83</v>
      </c>
      <c r="C4253" s="2">
        <v>45662</v>
      </c>
      <c r="D4253" s="3">
        <v>0.34377314814814808</v>
      </c>
      <c r="E4253" t="s">
        <v>33</v>
      </c>
      <c r="F4253">
        <v>2500</v>
      </c>
      <c r="G4253" t="s">
        <v>189</v>
      </c>
      <c r="I4253">
        <f t="shared" si="462"/>
        <v>1</v>
      </c>
      <c r="J4253" t="str">
        <f t="shared" si="463"/>
        <v>OK</v>
      </c>
      <c r="K4253" t="str">
        <f t="shared" si="464"/>
        <v>Successful</v>
      </c>
      <c r="L4253" t="str">
        <f t="shared" si="465"/>
        <v>Withdrawal</v>
      </c>
      <c r="M4253" t="str">
        <f t="shared" si="466"/>
        <v>OK</v>
      </c>
      <c r="N4253" t="str">
        <f t="shared" si="467"/>
        <v>OK</v>
      </c>
      <c r="O4253" t="str">
        <f>_xlfn.XLOOKUP(B4253,'01_Raw_ATMs'!A:A,'01_Raw_ATMs'!A:A,"Not Found")</f>
        <v>ATM008</v>
      </c>
      <c r="P4253" t="str">
        <f t="shared" si="468"/>
        <v>Valid</v>
      </c>
    </row>
    <row r="4254" spans="1:16">
      <c r="A4254" t="s">
        <v>4448</v>
      </c>
      <c r="B4254" t="s">
        <v>129</v>
      </c>
      <c r="C4254" s="2">
        <v>46137</v>
      </c>
      <c r="D4254" s="3">
        <v>0.66256944444444443</v>
      </c>
      <c r="E4254" t="s">
        <v>33</v>
      </c>
      <c r="F4254">
        <v>1000</v>
      </c>
      <c r="G4254" t="s">
        <v>189</v>
      </c>
      <c r="I4254">
        <f t="shared" si="462"/>
        <v>1</v>
      </c>
      <c r="J4254" t="str">
        <f t="shared" si="463"/>
        <v>OK</v>
      </c>
      <c r="K4254" t="str">
        <f t="shared" si="464"/>
        <v>Successful</v>
      </c>
      <c r="L4254" t="str">
        <f t="shared" si="465"/>
        <v>Withdrawal</v>
      </c>
      <c r="M4254" t="str">
        <f t="shared" si="466"/>
        <v>OK</v>
      </c>
      <c r="N4254" t="str">
        <f t="shared" si="467"/>
        <v>OK</v>
      </c>
      <c r="O4254" t="str">
        <f>_xlfn.XLOOKUP(B4254,'01_Raw_ATMs'!A:A,'01_Raw_ATMs'!A:A,"Not Found")</f>
        <v>ATM049</v>
      </c>
      <c r="P4254" t="str">
        <f t="shared" si="468"/>
        <v>Valid</v>
      </c>
    </row>
    <row r="4255" spans="1:16">
      <c r="A4255" t="s">
        <v>4449</v>
      </c>
      <c r="B4255" t="s">
        <v>147</v>
      </c>
      <c r="C4255" s="2">
        <v>45702</v>
      </c>
      <c r="D4255" s="3">
        <v>0.79651620370370368</v>
      </c>
      <c r="E4255" t="s">
        <v>33</v>
      </c>
      <c r="F4255">
        <v>10000</v>
      </c>
      <c r="G4255" t="s">
        <v>189</v>
      </c>
      <c r="I4255">
        <f t="shared" si="462"/>
        <v>1</v>
      </c>
      <c r="J4255" t="str">
        <f t="shared" si="463"/>
        <v>OK</v>
      </c>
      <c r="K4255" t="str">
        <f t="shared" si="464"/>
        <v>Successful</v>
      </c>
      <c r="L4255" t="str">
        <f t="shared" si="465"/>
        <v>Withdrawal</v>
      </c>
      <c r="M4255" t="str">
        <f t="shared" si="466"/>
        <v>OK</v>
      </c>
      <c r="N4255" t="str">
        <f t="shared" si="467"/>
        <v>OK</v>
      </c>
      <c r="O4255" t="str">
        <f>_xlfn.XLOOKUP(B4255,'01_Raw_ATMs'!A:A,'01_Raw_ATMs'!A:A,"Not Found")</f>
        <v>ATM067</v>
      </c>
      <c r="P4255" t="str">
        <f t="shared" si="468"/>
        <v>Valid</v>
      </c>
    </row>
    <row r="4256" spans="1:16">
      <c r="A4256" t="s">
        <v>4450</v>
      </c>
      <c r="B4256" t="s">
        <v>145</v>
      </c>
      <c r="C4256" s="2">
        <v>45670</v>
      </c>
      <c r="D4256" s="3">
        <v>0.51834490740740746</v>
      </c>
      <c r="E4256" t="s">
        <v>33</v>
      </c>
      <c r="F4256">
        <v>6000</v>
      </c>
      <c r="G4256" t="s">
        <v>189</v>
      </c>
      <c r="I4256">
        <f t="shared" si="462"/>
        <v>1</v>
      </c>
      <c r="J4256" t="str">
        <f t="shared" si="463"/>
        <v>OK</v>
      </c>
      <c r="K4256" t="str">
        <f t="shared" si="464"/>
        <v>Successful</v>
      </c>
      <c r="L4256" t="str">
        <f t="shared" si="465"/>
        <v>Withdrawal</v>
      </c>
      <c r="M4256" t="str">
        <f t="shared" si="466"/>
        <v>OK</v>
      </c>
      <c r="N4256" t="str">
        <f t="shared" si="467"/>
        <v>OK</v>
      </c>
      <c r="O4256" t="str">
        <f>_xlfn.XLOOKUP(B4256,'01_Raw_ATMs'!A:A,'01_Raw_ATMs'!A:A,"Not Found")</f>
        <v>ATM065</v>
      </c>
      <c r="P4256" t="str">
        <f t="shared" si="468"/>
        <v>Valid</v>
      </c>
    </row>
    <row r="4257" spans="1:16">
      <c r="A4257" t="s">
        <v>4451</v>
      </c>
      <c r="B4257" t="s">
        <v>103</v>
      </c>
      <c r="C4257" s="2">
        <v>45880</v>
      </c>
      <c r="D4257" s="3">
        <v>0.73024305555555558</v>
      </c>
      <c r="E4257" t="s">
        <v>33</v>
      </c>
      <c r="F4257">
        <v>2500</v>
      </c>
      <c r="G4257" t="s">
        <v>189</v>
      </c>
      <c r="I4257">
        <f t="shared" si="462"/>
        <v>1</v>
      </c>
      <c r="J4257" t="str">
        <f t="shared" si="463"/>
        <v>OK</v>
      </c>
      <c r="K4257" t="str">
        <f t="shared" si="464"/>
        <v>Successful</v>
      </c>
      <c r="L4257" t="str">
        <f t="shared" si="465"/>
        <v>Withdrawal</v>
      </c>
      <c r="M4257" t="str">
        <f t="shared" si="466"/>
        <v>OK</v>
      </c>
      <c r="N4257" t="str">
        <f t="shared" si="467"/>
        <v>OK</v>
      </c>
      <c r="O4257" t="str">
        <f>_xlfn.XLOOKUP(B4257,'01_Raw_ATMs'!A:A,'01_Raw_ATMs'!A:A,"Not Found")</f>
        <v>ATM024</v>
      </c>
      <c r="P4257" t="str">
        <f t="shared" si="468"/>
        <v>Valid</v>
      </c>
    </row>
    <row r="4258" spans="1:16">
      <c r="A4258" t="s">
        <v>4452</v>
      </c>
      <c r="B4258" t="s">
        <v>159</v>
      </c>
      <c r="C4258" s="2">
        <v>45692</v>
      </c>
      <c r="D4258" s="3">
        <v>0.72559027777777774</v>
      </c>
      <c r="E4258" t="s">
        <v>33</v>
      </c>
      <c r="F4258">
        <v>1000</v>
      </c>
      <c r="G4258" t="s">
        <v>189</v>
      </c>
      <c r="I4258">
        <f t="shared" si="462"/>
        <v>1</v>
      </c>
      <c r="J4258" t="str">
        <f t="shared" si="463"/>
        <v>OK</v>
      </c>
      <c r="K4258" t="str">
        <f t="shared" si="464"/>
        <v>Successful</v>
      </c>
      <c r="L4258" t="str">
        <f t="shared" si="465"/>
        <v>Withdrawal</v>
      </c>
      <c r="M4258" t="str">
        <f t="shared" si="466"/>
        <v>OK</v>
      </c>
      <c r="N4258" t="str">
        <f t="shared" si="467"/>
        <v>OK</v>
      </c>
      <c r="O4258" t="str">
        <f>_xlfn.XLOOKUP(B4258,'01_Raw_ATMs'!A:A,'01_Raw_ATMs'!A:A,"Not Found")</f>
        <v>ATM079</v>
      </c>
      <c r="P4258" t="str">
        <f t="shared" si="468"/>
        <v>Valid</v>
      </c>
    </row>
    <row r="4259" spans="1:16">
      <c r="A4259" t="s">
        <v>4453</v>
      </c>
      <c r="B4259" t="s">
        <v>141</v>
      </c>
      <c r="C4259" s="2">
        <v>46058</v>
      </c>
      <c r="D4259" s="3">
        <v>0.74554398148148149</v>
      </c>
      <c r="E4259" t="s">
        <v>194</v>
      </c>
      <c r="F4259">
        <v>0</v>
      </c>
      <c r="G4259" t="s">
        <v>189</v>
      </c>
      <c r="I4259">
        <f t="shared" si="462"/>
        <v>1</v>
      </c>
      <c r="J4259" t="str">
        <f t="shared" si="463"/>
        <v>OK</v>
      </c>
      <c r="K4259" t="str">
        <f t="shared" si="464"/>
        <v>Successful</v>
      </c>
      <c r="L4259" t="str">
        <f t="shared" si="465"/>
        <v>Balance Inquiry</v>
      </c>
      <c r="M4259" t="str">
        <f t="shared" si="466"/>
        <v>OK</v>
      </c>
      <c r="N4259" t="str">
        <f t="shared" si="467"/>
        <v>OK</v>
      </c>
      <c r="O4259" t="str">
        <f>_xlfn.XLOOKUP(B4259,'01_Raw_ATMs'!A:A,'01_Raw_ATMs'!A:A,"Not Found")</f>
        <v>ATM061</v>
      </c>
      <c r="P4259" t="str">
        <f t="shared" si="468"/>
        <v>Valid</v>
      </c>
    </row>
    <row r="4260" spans="1:16">
      <c r="A4260" t="s">
        <v>4454</v>
      </c>
      <c r="B4260" t="s">
        <v>117</v>
      </c>
      <c r="C4260" s="2">
        <v>45968</v>
      </c>
      <c r="D4260" s="3">
        <v>0.4584375</v>
      </c>
      <c r="E4260" t="s">
        <v>33</v>
      </c>
      <c r="F4260">
        <v>2500</v>
      </c>
      <c r="G4260" t="s">
        <v>189</v>
      </c>
      <c r="I4260">
        <f t="shared" si="462"/>
        <v>1</v>
      </c>
      <c r="J4260" t="str">
        <f t="shared" si="463"/>
        <v>OK</v>
      </c>
      <c r="K4260" t="str">
        <f t="shared" si="464"/>
        <v>Successful</v>
      </c>
      <c r="L4260" t="str">
        <f t="shared" si="465"/>
        <v>Withdrawal</v>
      </c>
      <c r="M4260" t="str">
        <f t="shared" si="466"/>
        <v>OK</v>
      </c>
      <c r="N4260" t="str">
        <f t="shared" si="467"/>
        <v>OK</v>
      </c>
      <c r="O4260" t="str">
        <f>_xlfn.XLOOKUP(B4260,'01_Raw_ATMs'!A:A,'01_Raw_ATMs'!A:A,"Not Found")</f>
        <v>ATM037</v>
      </c>
      <c r="P4260" t="str">
        <f t="shared" si="468"/>
        <v>Valid</v>
      </c>
    </row>
    <row r="4261" spans="1:16">
      <c r="A4261" t="s">
        <v>4455</v>
      </c>
      <c r="B4261" t="s">
        <v>99</v>
      </c>
      <c r="C4261" s="2">
        <v>45915</v>
      </c>
      <c r="D4261" s="3">
        <v>0.70376157407407403</v>
      </c>
      <c r="E4261" t="s">
        <v>33</v>
      </c>
      <c r="F4261">
        <v>1000</v>
      </c>
      <c r="G4261" t="s">
        <v>189</v>
      </c>
      <c r="I4261">
        <f t="shared" si="462"/>
        <v>1</v>
      </c>
      <c r="J4261" t="str">
        <f t="shared" si="463"/>
        <v>OK</v>
      </c>
      <c r="K4261" t="str">
        <f t="shared" si="464"/>
        <v>Successful</v>
      </c>
      <c r="L4261" t="str">
        <f t="shared" si="465"/>
        <v>Withdrawal</v>
      </c>
      <c r="M4261" t="str">
        <f t="shared" si="466"/>
        <v>OK</v>
      </c>
      <c r="N4261" t="str">
        <f t="shared" si="467"/>
        <v>OK</v>
      </c>
      <c r="O4261" t="str">
        <f>_xlfn.XLOOKUP(B4261,'01_Raw_ATMs'!A:A,'01_Raw_ATMs'!A:A,"Not Found")</f>
        <v>ATM020</v>
      </c>
      <c r="P4261" t="str">
        <f t="shared" si="468"/>
        <v>Valid</v>
      </c>
    </row>
    <row r="4262" spans="1:16">
      <c r="A4262" t="s">
        <v>4456</v>
      </c>
      <c r="B4262" t="s">
        <v>140</v>
      </c>
      <c r="C4262" s="2">
        <v>45898</v>
      </c>
      <c r="D4262" s="3">
        <v>0.63846064814814818</v>
      </c>
      <c r="E4262" t="s">
        <v>33</v>
      </c>
      <c r="F4262">
        <v>1000</v>
      </c>
      <c r="G4262" t="s">
        <v>189</v>
      </c>
      <c r="I4262">
        <f t="shared" si="462"/>
        <v>1</v>
      </c>
      <c r="J4262" t="str">
        <f t="shared" si="463"/>
        <v>OK</v>
      </c>
      <c r="K4262" t="str">
        <f t="shared" si="464"/>
        <v>Successful</v>
      </c>
      <c r="L4262" t="str">
        <f t="shared" si="465"/>
        <v>Withdrawal</v>
      </c>
      <c r="M4262" t="str">
        <f t="shared" si="466"/>
        <v>OK</v>
      </c>
      <c r="N4262" t="str">
        <f t="shared" si="467"/>
        <v>OK</v>
      </c>
      <c r="O4262" t="str">
        <f>_xlfn.XLOOKUP(B4262,'01_Raw_ATMs'!A:A,'01_Raw_ATMs'!A:A,"Not Found")</f>
        <v>ATM060</v>
      </c>
      <c r="P4262" t="str">
        <f t="shared" si="468"/>
        <v>Valid</v>
      </c>
    </row>
    <row r="4263" spans="1:16">
      <c r="A4263" t="s">
        <v>4457</v>
      </c>
      <c r="B4263" t="s">
        <v>92</v>
      </c>
      <c r="C4263" s="2">
        <v>46203</v>
      </c>
      <c r="D4263" s="3">
        <v>8.9861111111111114E-2</v>
      </c>
      <c r="E4263" t="s">
        <v>33</v>
      </c>
      <c r="F4263">
        <v>10000</v>
      </c>
      <c r="G4263" t="s">
        <v>189</v>
      </c>
      <c r="I4263">
        <f t="shared" si="462"/>
        <v>1</v>
      </c>
      <c r="J4263" t="str">
        <f t="shared" si="463"/>
        <v>OK</v>
      </c>
      <c r="K4263" t="str">
        <f t="shared" si="464"/>
        <v>Successful</v>
      </c>
      <c r="L4263" t="str">
        <f t="shared" si="465"/>
        <v>Withdrawal</v>
      </c>
      <c r="M4263" t="str">
        <f t="shared" si="466"/>
        <v>OK</v>
      </c>
      <c r="N4263" t="str">
        <f t="shared" si="467"/>
        <v>OK</v>
      </c>
      <c r="O4263" t="str">
        <f>_xlfn.XLOOKUP(B4263,'01_Raw_ATMs'!A:A,'01_Raw_ATMs'!A:A,"Not Found")</f>
        <v>ATM015</v>
      </c>
      <c r="P4263" t="str">
        <f t="shared" si="468"/>
        <v>Valid</v>
      </c>
    </row>
    <row r="4264" spans="1:16">
      <c r="A4264" t="s">
        <v>4458</v>
      </c>
      <c r="B4264" t="s">
        <v>93</v>
      </c>
      <c r="C4264" s="2">
        <v>45927</v>
      </c>
      <c r="D4264" s="3">
        <v>0.81861111111111107</v>
      </c>
      <c r="E4264" t="s">
        <v>33</v>
      </c>
      <c r="F4264">
        <v>8000</v>
      </c>
      <c r="G4264" t="s">
        <v>189</v>
      </c>
      <c r="I4264">
        <f t="shared" si="462"/>
        <v>1</v>
      </c>
      <c r="J4264" t="str">
        <f t="shared" si="463"/>
        <v>OK</v>
      </c>
      <c r="K4264" t="str">
        <f t="shared" si="464"/>
        <v>Successful</v>
      </c>
      <c r="L4264" t="str">
        <f t="shared" si="465"/>
        <v>Withdrawal</v>
      </c>
      <c r="M4264" t="str">
        <f t="shared" si="466"/>
        <v>OK</v>
      </c>
      <c r="N4264" t="str">
        <f t="shared" si="467"/>
        <v>OK</v>
      </c>
      <c r="O4264" t="str">
        <f>_xlfn.XLOOKUP(B4264,'01_Raw_ATMs'!A:A,'01_Raw_ATMs'!A:A,"Not Found")</f>
        <v>ATM016</v>
      </c>
      <c r="P4264" t="str">
        <f t="shared" si="468"/>
        <v>Valid</v>
      </c>
    </row>
    <row r="4265" spans="1:16">
      <c r="A4265" t="s">
        <v>4459</v>
      </c>
      <c r="B4265" t="s">
        <v>130</v>
      </c>
      <c r="C4265" s="2">
        <v>45745</v>
      </c>
      <c r="D4265" s="3">
        <v>0.1041550925925926</v>
      </c>
      <c r="E4265" t="s">
        <v>194</v>
      </c>
      <c r="F4265">
        <v>0</v>
      </c>
      <c r="G4265" t="s">
        <v>189</v>
      </c>
      <c r="I4265">
        <f t="shared" si="462"/>
        <v>1</v>
      </c>
      <c r="J4265" t="str">
        <f t="shared" si="463"/>
        <v>OK</v>
      </c>
      <c r="K4265" t="str">
        <f t="shared" si="464"/>
        <v>Successful</v>
      </c>
      <c r="L4265" t="str">
        <f t="shared" si="465"/>
        <v>Balance Inquiry</v>
      </c>
      <c r="M4265" t="str">
        <f t="shared" si="466"/>
        <v>OK</v>
      </c>
      <c r="N4265" t="str">
        <f t="shared" si="467"/>
        <v>OK</v>
      </c>
      <c r="O4265" t="str">
        <f>_xlfn.XLOOKUP(B4265,'01_Raw_ATMs'!A:A,'01_Raw_ATMs'!A:A,"Not Found")</f>
        <v>ATM050</v>
      </c>
      <c r="P4265" t="str">
        <f t="shared" si="468"/>
        <v>Valid</v>
      </c>
    </row>
    <row r="4266" spans="1:16">
      <c r="A4266" t="s">
        <v>4460</v>
      </c>
      <c r="B4266" t="s">
        <v>145</v>
      </c>
      <c r="C4266" s="2">
        <v>45785</v>
      </c>
      <c r="D4266" s="3">
        <v>0.82820601851851849</v>
      </c>
      <c r="E4266" t="s">
        <v>194</v>
      </c>
      <c r="F4266">
        <v>0</v>
      </c>
      <c r="G4266" t="s">
        <v>189</v>
      </c>
      <c r="I4266">
        <f t="shared" si="462"/>
        <v>1</v>
      </c>
      <c r="J4266" t="str">
        <f t="shared" si="463"/>
        <v>OK</v>
      </c>
      <c r="K4266" t="str">
        <f t="shared" si="464"/>
        <v>Successful</v>
      </c>
      <c r="L4266" t="str">
        <f t="shared" si="465"/>
        <v>Balance Inquiry</v>
      </c>
      <c r="M4266" t="str">
        <f t="shared" si="466"/>
        <v>OK</v>
      </c>
      <c r="N4266" t="str">
        <f t="shared" si="467"/>
        <v>OK</v>
      </c>
      <c r="O4266" t="str">
        <f>_xlfn.XLOOKUP(B4266,'01_Raw_ATMs'!A:A,'01_Raw_ATMs'!A:A,"Not Found")</f>
        <v>ATM065</v>
      </c>
      <c r="P4266" t="str">
        <f t="shared" si="468"/>
        <v>Valid</v>
      </c>
    </row>
    <row r="4267" spans="1:16">
      <c r="A4267" t="s">
        <v>4461</v>
      </c>
      <c r="B4267" t="s">
        <v>174</v>
      </c>
      <c r="C4267" s="2">
        <v>45980</v>
      </c>
      <c r="D4267" s="3">
        <v>0.85048611111111116</v>
      </c>
      <c r="E4267" t="s">
        <v>33</v>
      </c>
      <c r="F4267">
        <v>1500</v>
      </c>
      <c r="G4267" t="s">
        <v>189</v>
      </c>
      <c r="I4267">
        <f t="shared" si="462"/>
        <v>1</v>
      </c>
      <c r="J4267" t="str">
        <f t="shared" si="463"/>
        <v>OK</v>
      </c>
      <c r="K4267" t="str">
        <f t="shared" si="464"/>
        <v>Successful</v>
      </c>
      <c r="L4267" t="str">
        <f t="shared" si="465"/>
        <v>Withdrawal</v>
      </c>
      <c r="M4267" t="str">
        <f t="shared" si="466"/>
        <v>OK</v>
      </c>
      <c r="N4267" t="str">
        <f t="shared" si="467"/>
        <v>OK</v>
      </c>
      <c r="O4267" t="str">
        <f>_xlfn.XLOOKUP(B4267,'01_Raw_ATMs'!A:A,'01_Raw_ATMs'!A:A,"Not Found")</f>
        <v>ATM094</v>
      </c>
      <c r="P4267" t="str">
        <f t="shared" si="468"/>
        <v>Valid</v>
      </c>
    </row>
    <row r="4268" spans="1:16">
      <c r="A4268" t="s">
        <v>4462</v>
      </c>
      <c r="B4268" t="s">
        <v>173</v>
      </c>
      <c r="C4268" s="2">
        <v>46155</v>
      </c>
      <c r="D4268" s="3">
        <v>0.60812500000000003</v>
      </c>
      <c r="E4268" t="s">
        <v>194</v>
      </c>
      <c r="F4268">
        <v>0</v>
      </c>
      <c r="G4268" t="s">
        <v>189</v>
      </c>
      <c r="I4268">
        <f t="shared" si="462"/>
        <v>1</v>
      </c>
      <c r="J4268" t="str">
        <f t="shared" si="463"/>
        <v>OK</v>
      </c>
      <c r="K4268" t="str">
        <f t="shared" si="464"/>
        <v>Successful</v>
      </c>
      <c r="L4268" t="str">
        <f t="shared" si="465"/>
        <v>Balance Inquiry</v>
      </c>
      <c r="M4268" t="str">
        <f t="shared" si="466"/>
        <v>OK</v>
      </c>
      <c r="N4268" t="str">
        <f t="shared" si="467"/>
        <v>OK</v>
      </c>
      <c r="O4268" t="str">
        <f>_xlfn.XLOOKUP(B4268,'01_Raw_ATMs'!A:A,'01_Raw_ATMs'!A:A,"Not Found")</f>
        <v>ATM093</v>
      </c>
      <c r="P4268" t="str">
        <f t="shared" si="468"/>
        <v>Valid</v>
      </c>
    </row>
    <row r="4269" spans="1:16">
      <c r="A4269" t="s">
        <v>4463</v>
      </c>
      <c r="B4269" t="s">
        <v>79</v>
      </c>
      <c r="C4269" s="2">
        <v>45883</v>
      </c>
      <c r="D4269" s="3">
        <v>0.42853009259259262</v>
      </c>
      <c r="E4269" t="s">
        <v>33</v>
      </c>
      <c r="F4269">
        <v>1000</v>
      </c>
      <c r="G4269" t="s">
        <v>189</v>
      </c>
      <c r="I4269">
        <f t="shared" si="462"/>
        <v>1</v>
      </c>
      <c r="J4269" t="str">
        <f t="shared" si="463"/>
        <v>OK</v>
      </c>
      <c r="K4269" t="str">
        <f t="shared" si="464"/>
        <v>Successful</v>
      </c>
      <c r="L4269" t="str">
        <f t="shared" si="465"/>
        <v>Withdrawal</v>
      </c>
      <c r="M4269" t="str">
        <f t="shared" si="466"/>
        <v>OK</v>
      </c>
      <c r="N4269" t="str">
        <f t="shared" si="467"/>
        <v>OK</v>
      </c>
      <c r="O4269" t="str">
        <f>_xlfn.XLOOKUP(B4269,'01_Raw_ATMs'!A:A,'01_Raw_ATMs'!A:A,"Not Found")</f>
        <v>ATM006</v>
      </c>
      <c r="P4269" t="str">
        <f t="shared" si="468"/>
        <v>Valid</v>
      </c>
    </row>
    <row r="4270" spans="1:16">
      <c r="A4270" t="s">
        <v>4464</v>
      </c>
      <c r="B4270" t="s">
        <v>92</v>
      </c>
      <c r="C4270" s="2">
        <v>45764</v>
      </c>
      <c r="D4270" s="3">
        <v>0.51525462962962965</v>
      </c>
      <c r="E4270" t="s">
        <v>33</v>
      </c>
      <c r="F4270">
        <v>2000</v>
      </c>
      <c r="G4270" t="s">
        <v>189</v>
      </c>
      <c r="I4270">
        <f t="shared" si="462"/>
        <v>1</v>
      </c>
      <c r="J4270" t="str">
        <f t="shared" si="463"/>
        <v>OK</v>
      </c>
      <c r="K4270" t="str">
        <f t="shared" si="464"/>
        <v>Successful</v>
      </c>
      <c r="L4270" t="str">
        <f t="shared" si="465"/>
        <v>Withdrawal</v>
      </c>
      <c r="M4270" t="str">
        <f t="shared" si="466"/>
        <v>OK</v>
      </c>
      <c r="N4270" t="str">
        <f t="shared" si="467"/>
        <v>OK</v>
      </c>
      <c r="O4270" t="str">
        <f>_xlfn.XLOOKUP(B4270,'01_Raw_ATMs'!A:A,'01_Raw_ATMs'!A:A,"Not Found")</f>
        <v>ATM015</v>
      </c>
      <c r="P4270" t="str">
        <f t="shared" si="468"/>
        <v>Valid</v>
      </c>
    </row>
    <row r="4271" spans="1:16">
      <c r="A4271" t="s">
        <v>4465</v>
      </c>
      <c r="B4271" t="s">
        <v>162</v>
      </c>
      <c r="C4271" s="2">
        <v>45776</v>
      </c>
      <c r="D4271" s="3">
        <v>0.65118055555555554</v>
      </c>
      <c r="E4271" t="s">
        <v>33</v>
      </c>
      <c r="F4271">
        <v>2500</v>
      </c>
      <c r="G4271" t="s">
        <v>189</v>
      </c>
      <c r="I4271">
        <f t="shared" si="462"/>
        <v>1</v>
      </c>
      <c r="J4271" t="str">
        <f t="shared" si="463"/>
        <v>OK</v>
      </c>
      <c r="K4271" t="str">
        <f t="shared" si="464"/>
        <v>Successful</v>
      </c>
      <c r="L4271" t="str">
        <f t="shared" si="465"/>
        <v>Withdrawal</v>
      </c>
      <c r="M4271" t="str">
        <f t="shared" si="466"/>
        <v>OK</v>
      </c>
      <c r="N4271" t="str">
        <f t="shared" si="467"/>
        <v>OK</v>
      </c>
      <c r="O4271" t="str">
        <f>_xlfn.XLOOKUP(B4271,'01_Raw_ATMs'!A:A,'01_Raw_ATMs'!A:A,"Not Found")</f>
        <v>ATM082</v>
      </c>
      <c r="P4271" t="str">
        <f t="shared" si="468"/>
        <v>Valid</v>
      </c>
    </row>
    <row r="4272" spans="1:16">
      <c r="A4272" t="s">
        <v>4466</v>
      </c>
      <c r="B4272" t="s">
        <v>145</v>
      </c>
      <c r="C4272" s="2">
        <v>46027</v>
      </c>
      <c r="D4272" s="3">
        <v>0.60887731481481477</v>
      </c>
      <c r="E4272" t="s">
        <v>33</v>
      </c>
      <c r="F4272">
        <v>500</v>
      </c>
      <c r="G4272" t="s">
        <v>189</v>
      </c>
      <c r="I4272">
        <f t="shared" si="462"/>
        <v>1</v>
      </c>
      <c r="J4272" t="str">
        <f t="shared" si="463"/>
        <v>OK</v>
      </c>
      <c r="K4272" t="str">
        <f t="shared" si="464"/>
        <v>Successful</v>
      </c>
      <c r="L4272" t="str">
        <f t="shared" si="465"/>
        <v>Withdrawal</v>
      </c>
      <c r="M4272" t="str">
        <f t="shared" si="466"/>
        <v>OK</v>
      </c>
      <c r="N4272" t="str">
        <f t="shared" si="467"/>
        <v>OK</v>
      </c>
      <c r="O4272" t="str">
        <f>_xlfn.XLOOKUP(B4272,'01_Raw_ATMs'!A:A,'01_Raw_ATMs'!A:A,"Not Found")</f>
        <v>ATM065</v>
      </c>
      <c r="P4272" t="str">
        <f t="shared" si="468"/>
        <v>Valid</v>
      </c>
    </row>
    <row r="4273" spans="1:16">
      <c r="A4273" t="s">
        <v>4467</v>
      </c>
      <c r="B4273" t="s">
        <v>130</v>
      </c>
      <c r="C4273" s="2">
        <v>46122</v>
      </c>
      <c r="D4273" s="3">
        <v>0.27976851851851853</v>
      </c>
      <c r="E4273" t="s">
        <v>33</v>
      </c>
      <c r="F4273">
        <v>6000</v>
      </c>
      <c r="G4273" t="s">
        <v>189</v>
      </c>
      <c r="I4273">
        <f t="shared" si="462"/>
        <v>1</v>
      </c>
      <c r="J4273" t="str">
        <f t="shared" si="463"/>
        <v>OK</v>
      </c>
      <c r="K4273" t="str">
        <f t="shared" si="464"/>
        <v>Successful</v>
      </c>
      <c r="L4273" t="str">
        <f t="shared" si="465"/>
        <v>Withdrawal</v>
      </c>
      <c r="M4273" t="str">
        <f t="shared" si="466"/>
        <v>OK</v>
      </c>
      <c r="N4273" t="str">
        <f t="shared" si="467"/>
        <v>OK</v>
      </c>
      <c r="O4273" t="str">
        <f>_xlfn.XLOOKUP(B4273,'01_Raw_ATMs'!A:A,'01_Raw_ATMs'!A:A,"Not Found")</f>
        <v>ATM050</v>
      </c>
      <c r="P4273" t="str">
        <f t="shared" si="468"/>
        <v>Valid</v>
      </c>
    </row>
    <row r="4274" spans="1:16">
      <c r="A4274" t="s">
        <v>4468</v>
      </c>
      <c r="B4274" t="s">
        <v>74</v>
      </c>
      <c r="C4274" s="2">
        <v>45860</v>
      </c>
      <c r="D4274" s="3">
        <v>0.28600694444444452</v>
      </c>
      <c r="E4274" t="s">
        <v>33</v>
      </c>
      <c r="F4274">
        <v>4000</v>
      </c>
      <c r="G4274" t="s">
        <v>189</v>
      </c>
      <c r="I4274">
        <f t="shared" si="462"/>
        <v>1</v>
      </c>
      <c r="J4274" t="str">
        <f t="shared" si="463"/>
        <v>OK</v>
      </c>
      <c r="K4274" t="str">
        <f t="shared" si="464"/>
        <v>Successful</v>
      </c>
      <c r="L4274" t="str">
        <f t="shared" si="465"/>
        <v>Withdrawal</v>
      </c>
      <c r="M4274" t="str">
        <f t="shared" si="466"/>
        <v>OK</v>
      </c>
      <c r="N4274" t="str">
        <f t="shared" si="467"/>
        <v>OK</v>
      </c>
      <c r="O4274" t="str">
        <f>_xlfn.XLOOKUP(B4274,'01_Raw_ATMs'!A:A,'01_Raw_ATMs'!A:A,"Not Found")</f>
        <v>ATM003</v>
      </c>
      <c r="P4274" t="str">
        <f t="shared" si="468"/>
        <v>Valid</v>
      </c>
    </row>
    <row r="4275" spans="1:16">
      <c r="A4275" t="s">
        <v>4469</v>
      </c>
      <c r="B4275" t="s">
        <v>141</v>
      </c>
      <c r="C4275" s="2">
        <v>45786</v>
      </c>
      <c r="D4275" s="3">
        <v>0.92325231481481485</v>
      </c>
      <c r="E4275" t="s">
        <v>33</v>
      </c>
      <c r="F4275">
        <v>5000</v>
      </c>
      <c r="G4275" t="s">
        <v>189</v>
      </c>
      <c r="I4275">
        <f t="shared" si="462"/>
        <v>1</v>
      </c>
      <c r="J4275" t="str">
        <f t="shared" si="463"/>
        <v>OK</v>
      </c>
      <c r="K4275" t="str">
        <f t="shared" si="464"/>
        <v>Successful</v>
      </c>
      <c r="L4275" t="str">
        <f t="shared" si="465"/>
        <v>Withdrawal</v>
      </c>
      <c r="M4275" t="str">
        <f t="shared" si="466"/>
        <v>OK</v>
      </c>
      <c r="N4275" t="str">
        <f t="shared" si="467"/>
        <v>OK</v>
      </c>
      <c r="O4275" t="str">
        <f>_xlfn.XLOOKUP(B4275,'01_Raw_ATMs'!A:A,'01_Raw_ATMs'!A:A,"Not Found")</f>
        <v>ATM061</v>
      </c>
      <c r="P4275" t="str">
        <f t="shared" si="468"/>
        <v>Valid</v>
      </c>
    </row>
    <row r="4276" spans="1:16">
      <c r="A4276" t="s">
        <v>4470</v>
      </c>
      <c r="B4276" t="s">
        <v>81</v>
      </c>
      <c r="C4276" s="2">
        <v>46123</v>
      </c>
      <c r="D4276" s="3">
        <v>0.75085648148148143</v>
      </c>
      <c r="E4276" t="s">
        <v>33</v>
      </c>
      <c r="F4276">
        <v>5000</v>
      </c>
      <c r="G4276" t="s">
        <v>189</v>
      </c>
      <c r="I4276">
        <f t="shared" si="462"/>
        <v>1</v>
      </c>
      <c r="J4276" t="str">
        <f t="shared" si="463"/>
        <v>OK</v>
      </c>
      <c r="K4276" t="str">
        <f t="shared" si="464"/>
        <v>Successful</v>
      </c>
      <c r="L4276" t="str">
        <f t="shared" si="465"/>
        <v>Withdrawal</v>
      </c>
      <c r="M4276" t="str">
        <f t="shared" si="466"/>
        <v>OK</v>
      </c>
      <c r="N4276" t="str">
        <f t="shared" si="467"/>
        <v>OK</v>
      </c>
      <c r="O4276" t="str">
        <f>_xlfn.XLOOKUP(B4276,'01_Raw_ATMs'!A:A,'01_Raw_ATMs'!A:A,"Not Found")</f>
        <v>ATM007</v>
      </c>
      <c r="P4276" t="str">
        <f t="shared" si="468"/>
        <v>Valid</v>
      </c>
    </row>
    <row r="4277" spans="1:16">
      <c r="A4277" t="s">
        <v>4471</v>
      </c>
      <c r="B4277" t="s">
        <v>160</v>
      </c>
      <c r="C4277" s="2">
        <v>46195</v>
      </c>
      <c r="D4277" s="3">
        <v>0.65155092592592589</v>
      </c>
      <c r="E4277" t="s">
        <v>33</v>
      </c>
      <c r="F4277">
        <v>1000</v>
      </c>
      <c r="G4277" t="s">
        <v>189</v>
      </c>
      <c r="I4277">
        <f t="shared" si="462"/>
        <v>1</v>
      </c>
      <c r="J4277" t="str">
        <f t="shared" si="463"/>
        <v>OK</v>
      </c>
      <c r="K4277" t="str">
        <f t="shared" si="464"/>
        <v>Successful</v>
      </c>
      <c r="L4277" t="str">
        <f t="shared" si="465"/>
        <v>Withdrawal</v>
      </c>
      <c r="M4277" t="str">
        <f t="shared" si="466"/>
        <v>OK</v>
      </c>
      <c r="N4277" t="str">
        <f t="shared" si="467"/>
        <v>OK</v>
      </c>
      <c r="O4277" t="str">
        <f>_xlfn.XLOOKUP(B4277,'01_Raw_ATMs'!A:A,'01_Raw_ATMs'!A:A,"Not Found")</f>
        <v>ATM080</v>
      </c>
      <c r="P4277" t="str">
        <f t="shared" si="468"/>
        <v>Valid</v>
      </c>
    </row>
    <row r="4278" spans="1:16">
      <c r="A4278" t="s">
        <v>4472</v>
      </c>
      <c r="B4278" t="s">
        <v>131</v>
      </c>
      <c r="C4278" s="2">
        <v>45953</v>
      </c>
      <c r="D4278" s="3">
        <v>0.28657407407407409</v>
      </c>
      <c r="E4278" t="s">
        <v>33</v>
      </c>
      <c r="F4278">
        <v>2500</v>
      </c>
      <c r="G4278" t="s">
        <v>189</v>
      </c>
      <c r="I4278">
        <f t="shared" si="462"/>
        <v>1</v>
      </c>
      <c r="J4278" t="str">
        <f t="shared" si="463"/>
        <v>OK</v>
      </c>
      <c r="K4278" t="str">
        <f t="shared" si="464"/>
        <v>Successful</v>
      </c>
      <c r="L4278" t="str">
        <f t="shared" si="465"/>
        <v>Withdrawal</v>
      </c>
      <c r="M4278" t="str">
        <f t="shared" si="466"/>
        <v>OK</v>
      </c>
      <c r="N4278" t="str">
        <f t="shared" si="467"/>
        <v>OK</v>
      </c>
      <c r="O4278" t="str">
        <f>_xlfn.XLOOKUP(B4278,'01_Raw_ATMs'!A:A,'01_Raw_ATMs'!A:A,"Not Found")</f>
        <v>ATM051</v>
      </c>
      <c r="P4278" t="str">
        <f t="shared" si="468"/>
        <v>Valid</v>
      </c>
    </row>
    <row r="4279" spans="1:16">
      <c r="A4279" t="s">
        <v>4473</v>
      </c>
      <c r="B4279" t="s">
        <v>130</v>
      </c>
      <c r="C4279" s="2">
        <v>45675</v>
      </c>
      <c r="D4279" s="3">
        <v>0.39430555555555558</v>
      </c>
      <c r="E4279" t="s">
        <v>194</v>
      </c>
      <c r="F4279">
        <v>0</v>
      </c>
      <c r="G4279" t="s">
        <v>189</v>
      </c>
      <c r="I4279">
        <f t="shared" si="462"/>
        <v>1</v>
      </c>
      <c r="J4279" t="str">
        <f t="shared" si="463"/>
        <v>OK</v>
      </c>
      <c r="K4279" t="str">
        <f t="shared" si="464"/>
        <v>Successful</v>
      </c>
      <c r="L4279" t="str">
        <f t="shared" si="465"/>
        <v>Balance Inquiry</v>
      </c>
      <c r="M4279" t="str">
        <f t="shared" si="466"/>
        <v>OK</v>
      </c>
      <c r="N4279" t="str">
        <f t="shared" si="467"/>
        <v>OK</v>
      </c>
      <c r="O4279" t="str">
        <f>_xlfn.XLOOKUP(B4279,'01_Raw_ATMs'!A:A,'01_Raw_ATMs'!A:A,"Not Found")</f>
        <v>ATM050</v>
      </c>
      <c r="P4279" t="str">
        <f t="shared" si="468"/>
        <v>Valid</v>
      </c>
    </row>
    <row r="4280" spans="1:16">
      <c r="A4280" t="s">
        <v>4474</v>
      </c>
      <c r="B4280" t="s">
        <v>84</v>
      </c>
      <c r="C4280" s="2">
        <v>45704</v>
      </c>
      <c r="D4280" s="3">
        <v>0.54126157407407405</v>
      </c>
      <c r="E4280" t="s">
        <v>33</v>
      </c>
      <c r="F4280">
        <v>10000</v>
      </c>
      <c r="G4280" t="s">
        <v>189</v>
      </c>
      <c r="I4280">
        <f t="shared" si="462"/>
        <v>1</v>
      </c>
      <c r="J4280" t="str">
        <f t="shared" si="463"/>
        <v>OK</v>
      </c>
      <c r="K4280" t="str">
        <f t="shared" si="464"/>
        <v>Successful</v>
      </c>
      <c r="L4280" t="str">
        <f t="shared" si="465"/>
        <v>Withdrawal</v>
      </c>
      <c r="M4280" t="str">
        <f t="shared" si="466"/>
        <v>OK</v>
      </c>
      <c r="N4280" t="str">
        <f t="shared" si="467"/>
        <v>OK</v>
      </c>
      <c r="O4280" t="str">
        <f>_xlfn.XLOOKUP(B4280,'01_Raw_ATMs'!A:A,'01_Raw_ATMs'!A:A,"Not Found")</f>
        <v>ATM009</v>
      </c>
      <c r="P4280" t="str">
        <f t="shared" si="468"/>
        <v>Valid</v>
      </c>
    </row>
    <row r="4281" spans="1:16">
      <c r="A4281" t="s">
        <v>4475</v>
      </c>
      <c r="B4281" t="s">
        <v>87</v>
      </c>
      <c r="C4281" s="2">
        <v>45685</v>
      </c>
      <c r="D4281" s="3">
        <v>0.98501157407407403</v>
      </c>
      <c r="E4281" t="s">
        <v>33</v>
      </c>
      <c r="F4281">
        <v>2500</v>
      </c>
      <c r="G4281" t="s">
        <v>189</v>
      </c>
      <c r="I4281">
        <f t="shared" si="462"/>
        <v>1</v>
      </c>
      <c r="J4281" t="str">
        <f t="shared" si="463"/>
        <v>OK</v>
      </c>
      <c r="K4281" t="str">
        <f t="shared" si="464"/>
        <v>Successful</v>
      </c>
      <c r="L4281" t="str">
        <f t="shared" si="465"/>
        <v>Withdrawal</v>
      </c>
      <c r="M4281" t="str">
        <f t="shared" si="466"/>
        <v>OK</v>
      </c>
      <c r="N4281" t="str">
        <f t="shared" si="467"/>
        <v>OK</v>
      </c>
      <c r="O4281" t="str">
        <f>_xlfn.XLOOKUP(B4281,'01_Raw_ATMs'!A:A,'01_Raw_ATMs'!A:A,"Not Found")</f>
        <v>ATM011</v>
      </c>
      <c r="P4281" t="str">
        <f t="shared" si="468"/>
        <v>Valid</v>
      </c>
    </row>
    <row r="4282" spans="1:16">
      <c r="A4282" t="s">
        <v>4476</v>
      </c>
      <c r="B4282" t="s">
        <v>90</v>
      </c>
      <c r="C4282" s="2">
        <v>45827</v>
      </c>
      <c r="D4282" s="3">
        <v>0.51738425925925924</v>
      </c>
      <c r="E4282" t="s">
        <v>33</v>
      </c>
      <c r="F4282">
        <v>2500</v>
      </c>
      <c r="G4282" t="s">
        <v>189</v>
      </c>
      <c r="I4282">
        <f t="shared" si="462"/>
        <v>1</v>
      </c>
      <c r="J4282" t="str">
        <f t="shared" si="463"/>
        <v>OK</v>
      </c>
      <c r="K4282" t="str">
        <f t="shared" si="464"/>
        <v>Successful</v>
      </c>
      <c r="L4282" t="str">
        <f t="shared" si="465"/>
        <v>Withdrawal</v>
      </c>
      <c r="M4282" t="str">
        <f t="shared" si="466"/>
        <v>OK</v>
      </c>
      <c r="N4282" t="str">
        <f t="shared" si="467"/>
        <v>OK</v>
      </c>
      <c r="O4282" t="str">
        <f>_xlfn.XLOOKUP(B4282,'01_Raw_ATMs'!A:A,'01_Raw_ATMs'!A:A,"Not Found")</f>
        <v>ATM013</v>
      </c>
      <c r="P4282" t="str">
        <f t="shared" si="468"/>
        <v>Valid</v>
      </c>
    </row>
    <row r="4283" spans="1:16">
      <c r="A4283" t="s">
        <v>4477</v>
      </c>
      <c r="B4283" t="s">
        <v>116</v>
      </c>
      <c r="C4283" s="2">
        <v>46109</v>
      </c>
      <c r="D4283" s="3">
        <v>0.48153935185185193</v>
      </c>
      <c r="E4283" t="s">
        <v>33</v>
      </c>
      <c r="F4283">
        <v>2500</v>
      </c>
      <c r="G4283" t="s">
        <v>189</v>
      </c>
      <c r="I4283">
        <f t="shared" si="462"/>
        <v>1</v>
      </c>
      <c r="J4283" t="str">
        <f t="shared" si="463"/>
        <v>OK</v>
      </c>
      <c r="K4283" t="str">
        <f t="shared" si="464"/>
        <v>Successful</v>
      </c>
      <c r="L4283" t="str">
        <f t="shared" si="465"/>
        <v>Withdrawal</v>
      </c>
      <c r="M4283" t="str">
        <f t="shared" si="466"/>
        <v>OK</v>
      </c>
      <c r="N4283" t="str">
        <f t="shared" si="467"/>
        <v>OK</v>
      </c>
      <c r="O4283" t="str">
        <f>_xlfn.XLOOKUP(B4283,'01_Raw_ATMs'!A:A,'01_Raw_ATMs'!A:A,"Not Found")</f>
        <v>ATM036</v>
      </c>
      <c r="P4283" t="str">
        <f t="shared" si="468"/>
        <v>Valid</v>
      </c>
    </row>
    <row r="4284" spans="1:16">
      <c r="A4284" t="s">
        <v>4478</v>
      </c>
      <c r="B4284" t="s">
        <v>129</v>
      </c>
      <c r="C4284" s="2">
        <v>46189</v>
      </c>
      <c r="D4284" s="3">
        <v>0.73074074074074069</v>
      </c>
      <c r="E4284" t="s">
        <v>33</v>
      </c>
      <c r="F4284">
        <v>5000</v>
      </c>
      <c r="G4284" t="s">
        <v>189</v>
      </c>
      <c r="I4284">
        <f t="shared" si="462"/>
        <v>1</v>
      </c>
      <c r="J4284" t="str">
        <f t="shared" si="463"/>
        <v>OK</v>
      </c>
      <c r="K4284" t="str">
        <f t="shared" si="464"/>
        <v>Successful</v>
      </c>
      <c r="L4284" t="str">
        <f t="shared" si="465"/>
        <v>Withdrawal</v>
      </c>
      <c r="M4284" t="str">
        <f t="shared" si="466"/>
        <v>OK</v>
      </c>
      <c r="N4284" t="str">
        <f t="shared" si="467"/>
        <v>OK</v>
      </c>
      <c r="O4284" t="str">
        <f>_xlfn.XLOOKUP(B4284,'01_Raw_ATMs'!A:A,'01_Raw_ATMs'!A:A,"Not Found")</f>
        <v>ATM049</v>
      </c>
      <c r="P4284" t="str">
        <f t="shared" si="468"/>
        <v>Valid</v>
      </c>
    </row>
    <row r="4285" spans="1:16">
      <c r="A4285" t="s">
        <v>4479</v>
      </c>
      <c r="B4285" t="s">
        <v>164</v>
      </c>
      <c r="C4285" s="2">
        <v>45910</v>
      </c>
      <c r="D4285" s="3">
        <v>0.58751157407407406</v>
      </c>
      <c r="E4285" t="s">
        <v>261</v>
      </c>
      <c r="F4285">
        <v>10000</v>
      </c>
      <c r="G4285" t="s">
        <v>189</v>
      </c>
      <c r="I4285">
        <f t="shared" si="462"/>
        <v>1</v>
      </c>
      <c r="J4285" t="str">
        <f t="shared" si="463"/>
        <v>OK</v>
      </c>
      <c r="K4285" t="str">
        <f t="shared" si="464"/>
        <v>Successful</v>
      </c>
      <c r="L4285" t="str">
        <f t="shared" si="465"/>
        <v>Cash Deposit</v>
      </c>
      <c r="M4285" t="str">
        <f t="shared" si="466"/>
        <v>OK</v>
      </c>
      <c r="N4285" t="str">
        <f t="shared" si="467"/>
        <v>OK</v>
      </c>
      <c r="O4285" t="str">
        <f>_xlfn.XLOOKUP(B4285,'01_Raw_ATMs'!A:A,'01_Raw_ATMs'!A:A,"Not Found")</f>
        <v>ATM084</v>
      </c>
      <c r="P4285" t="str">
        <f t="shared" si="468"/>
        <v>Valid</v>
      </c>
    </row>
    <row r="4286" spans="1:16">
      <c r="A4286" t="s">
        <v>4480</v>
      </c>
      <c r="B4286" t="s">
        <v>7</v>
      </c>
      <c r="C4286" s="2">
        <v>45731</v>
      </c>
      <c r="D4286" s="3">
        <v>0.65896990740740746</v>
      </c>
      <c r="E4286" t="s">
        <v>33</v>
      </c>
      <c r="F4286">
        <v>5000</v>
      </c>
      <c r="G4286" t="s">
        <v>189</v>
      </c>
      <c r="I4286">
        <f t="shared" si="462"/>
        <v>1</v>
      </c>
      <c r="J4286" t="str">
        <f t="shared" si="463"/>
        <v>OK</v>
      </c>
      <c r="K4286" t="str">
        <f t="shared" si="464"/>
        <v>Successful</v>
      </c>
      <c r="L4286" t="str">
        <f t="shared" si="465"/>
        <v>Withdrawal</v>
      </c>
      <c r="M4286" t="str">
        <f t="shared" si="466"/>
        <v>OK</v>
      </c>
      <c r="N4286" t="str">
        <f t="shared" si="467"/>
        <v>OK</v>
      </c>
      <c r="O4286" t="str">
        <f>_xlfn.XLOOKUP(B4286,'01_Raw_ATMs'!A:A,'01_Raw_ATMs'!A:A,"Not Found")</f>
        <v>ATM001</v>
      </c>
      <c r="P4286" t="str">
        <f t="shared" si="468"/>
        <v>Valid</v>
      </c>
    </row>
    <row r="4287" spans="1:16">
      <c r="A4287" t="s">
        <v>4481</v>
      </c>
      <c r="B4287" t="s">
        <v>120</v>
      </c>
      <c r="C4287" s="2">
        <v>45860</v>
      </c>
      <c r="D4287" s="3">
        <v>0.82846064814814813</v>
      </c>
      <c r="E4287" t="s">
        <v>33</v>
      </c>
      <c r="F4287">
        <v>6000</v>
      </c>
      <c r="G4287" t="s">
        <v>189</v>
      </c>
      <c r="I4287">
        <f t="shared" si="462"/>
        <v>1</v>
      </c>
      <c r="J4287" t="str">
        <f t="shared" si="463"/>
        <v>OK</v>
      </c>
      <c r="K4287" t="str">
        <f t="shared" si="464"/>
        <v>Successful</v>
      </c>
      <c r="L4287" t="str">
        <f t="shared" si="465"/>
        <v>Withdrawal</v>
      </c>
      <c r="M4287" t="str">
        <f t="shared" si="466"/>
        <v>OK</v>
      </c>
      <c r="N4287" t="str">
        <f t="shared" si="467"/>
        <v>OK</v>
      </c>
      <c r="O4287" t="str">
        <f>_xlfn.XLOOKUP(B4287,'01_Raw_ATMs'!A:A,'01_Raw_ATMs'!A:A,"Not Found")</f>
        <v>ATM040</v>
      </c>
      <c r="P4287" t="str">
        <f t="shared" si="468"/>
        <v>Valid</v>
      </c>
    </row>
    <row r="4288" spans="1:16">
      <c r="A4288" t="s">
        <v>4482</v>
      </c>
      <c r="B4288" t="s">
        <v>85</v>
      </c>
      <c r="C4288" s="2">
        <v>46110</v>
      </c>
      <c r="D4288" s="3">
        <v>0.28180555555555548</v>
      </c>
      <c r="E4288" t="s">
        <v>33</v>
      </c>
      <c r="F4288">
        <v>500</v>
      </c>
      <c r="G4288" t="s">
        <v>214</v>
      </c>
      <c r="H4288" t="s">
        <v>42</v>
      </c>
      <c r="I4288">
        <f t="shared" si="462"/>
        <v>1</v>
      </c>
      <c r="J4288" t="str">
        <f t="shared" si="463"/>
        <v>OK</v>
      </c>
      <c r="K4288" t="str">
        <f t="shared" si="464"/>
        <v>Failed</v>
      </c>
      <c r="L4288" t="str">
        <f t="shared" si="465"/>
        <v>Withdrawal</v>
      </c>
      <c r="M4288" t="str">
        <f t="shared" si="466"/>
        <v>OK</v>
      </c>
      <c r="N4288" t="str">
        <f t="shared" si="467"/>
        <v>OK</v>
      </c>
      <c r="O4288" t="str">
        <f>_xlfn.XLOOKUP(B4288,'01_Raw_ATMs'!A:A,'01_Raw_ATMs'!A:A,"Not Found")</f>
        <v>ATM010</v>
      </c>
      <c r="P4288" t="str">
        <f t="shared" si="468"/>
        <v>Valid</v>
      </c>
    </row>
    <row r="4289" spans="1:16">
      <c r="A4289" t="s">
        <v>4483</v>
      </c>
      <c r="B4289" t="s">
        <v>159</v>
      </c>
      <c r="C4289" s="2">
        <v>45682</v>
      </c>
      <c r="D4289" s="3">
        <v>0.3370023148148148</v>
      </c>
      <c r="E4289" t="s">
        <v>33</v>
      </c>
      <c r="F4289">
        <v>1000</v>
      </c>
      <c r="G4289" t="s">
        <v>214</v>
      </c>
      <c r="H4289" t="s">
        <v>42</v>
      </c>
      <c r="I4289">
        <f t="shared" si="462"/>
        <v>1</v>
      </c>
      <c r="J4289" t="str">
        <f t="shared" si="463"/>
        <v>OK</v>
      </c>
      <c r="K4289" t="str">
        <f t="shared" si="464"/>
        <v>Failed</v>
      </c>
      <c r="L4289" t="str">
        <f t="shared" si="465"/>
        <v>Withdrawal</v>
      </c>
      <c r="M4289" t="str">
        <f t="shared" si="466"/>
        <v>OK</v>
      </c>
      <c r="N4289" t="str">
        <f t="shared" si="467"/>
        <v>OK</v>
      </c>
      <c r="O4289" t="str">
        <f>_xlfn.XLOOKUP(B4289,'01_Raw_ATMs'!A:A,'01_Raw_ATMs'!A:A,"Not Found")</f>
        <v>ATM079</v>
      </c>
      <c r="P4289" t="str">
        <f t="shared" si="468"/>
        <v>Valid</v>
      </c>
    </row>
    <row r="4290" spans="1:16">
      <c r="A4290" t="s">
        <v>4484</v>
      </c>
      <c r="B4290" t="s">
        <v>123</v>
      </c>
      <c r="C4290" s="2">
        <v>46091</v>
      </c>
      <c r="D4290" s="3">
        <v>0.63488425925925929</v>
      </c>
      <c r="E4290" t="s">
        <v>33</v>
      </c>
      <c r="F4290">
        <v>10000</v>
      </c>
      <c r="G4290" t="s">
        <v>189</v>
      </c>
      <c r="I4290">
        <f t="shared" si="462"/>
        <v>1</v>
      </c>
      <c r="J4290" t="str">
        <f t="shared" si="463"/>
        <v>OK</v>
      </c>
      <c r="K4290" t="str">
        <f t="shared" si="464"/>
        <v>Successful</v>
      </c>
      <c r="L4290" t="str">
        <f t="shared" si="465"/>
        <v>Withdrawal</v>
      </c>
      <c r="M4290" t="str">
        <f t="shared" si="466"/>
        <v>OK</v>
      </c>
      <c r="N4290" t="str">
        <f t="shared" si="467"/>
        <v>OK</v>
      </c>
      <c r="O4290" t="str">
        <f>_xlfn.XLOOKUP(B4290,'01_Raw_ATMs'!A:A,'01_Raw_ATMs'!A:A,"Not Found")</f>
        <v>ATM043</v>
      </c>
      <c r="P4290" t="str">
        <f t="shared" si="468"/>
        <v>Valid</v>
      </c>
    </row>
    <row r="4291" spans="1:16">
      <c r="A4291" t="s">
        <v>4485</v>
      </c>
      <c r="B4291" t="s">
        <v>165</v>
      </c>
      <c r="C4291" s="2">
        <v>46074</v>
      </c>
      <c r="D4291" s="3">
        <v>0.99954861111111115</v>
      </c>
      <c r="E4291" t="s">
        <v>33</v>
      </c>
      <c r="F4291">
        <v>1500</v>
      </c>
      <c r="G4291" t="s">
        <v>189</v>
      </c>
      <c r="I4291">
        <f t="shared" ref="I4291:I4354" si="469">COUNTIF($A:$A,A4291)</f>
        <v>1</v>
      </c>
      <c r="J4291" t="str">
        <f t="shared" ref="J4291:J4354" si="470">IF(AND(TRIM(G4291)="Failed",H4291=""),"Problem","OK")</f>
        <v>OK</v>
      </c>
      <c r="K4291" t="str">
        <f t="shared" ref="K4291:K4354" si="471">PROPER(TRIM(G4291))</f>
        <v>Successful</v>
      </c>
      <c r="L4291" t="str">
        <f t="shared" ref="L4291:L4354" si="472">PROPER(TRIM(E4291))</f>
        <v>Withdrawal</v>
      </c>
      <c r="M4291" t="str">
        <f t="shared" ref="M4291:M4354" si="473">IF(OR(E4291="Withdrawal",E4291="Cash Deposit"),IF(F4291&gt;0,"OK","Problem"),IF(F4291=0,"OK","Problem"))</f>
        <v>OK</v>
      </c>
      <c r="N4291" t="str">
        <f t="shared" ref="N4291:N4354" si="474">IF(AND(C4291&gt;=DATE(2025,1,1),C4291&lt;=DATE(2026,6,30)),"OK","Problem")</f>
        <v>OK</v>
      </c>
      <c r="O4291" t="str">
        <f>_xlfn.XLOOKUP(B4291,'01_Raw_ATMs'!A:A,'01_Raw_ATMs'!A:A,"Not Found")</f>
        <v>ATM085</v>
      </c>
      <c r="P4291" t="str">
        <f t="shared" ref="P4291:P4354" si="475">IF(B4291="","Missing ATM_ID","Valid")</f>
        <v>Valid</v>
      </c>
    </row>
    <row r="4292" spans="1:16">
      <c r="A4292" t="s">
        <v>4486</v>
      </c>
      <c r="B4292" t="s">
        <v>91</v>
      </c>
      <c r="C4292" s="2">
        <v>46149</v>
      </c>
      <c r="D4292" s="3">
        <v>0.79296296296296298</v>
      </c>
      <c r="E4292" t="s">
        <v>33</v>
      </c>
      <c r="F4292">
        <v>2000</v>
      </c>
      <c r="G4292" t="s">
        <v>189</v>
      </c>
      <c r="I4292">
        <f t="shared" si="469"/>
        <v>1</v>
      </c>
      <c r="J4292" t="str">
        <f t="shared" si="470"/>
        <v>OK</v>
      </c>
      <c r="K4292" t="str">
        <f t="shared" si="471"/>
        <v>Successful</v>
      </c>
      <c r="L4292" t="str">
        <f t="shared" si="472"/>
        <v>Withdrawal</v>
      </c>
      <c r="M4292" t="str">
        <f t="shared" si="473"/>
        <v>OK</v>
      </c>
      <c r="N4292" t="str">
        <f t="shared" si="474"/>
        <v>OK</v>
      </c>
      <c r="O4292" t="str">
        <f>_xlfn.XLOOKUP(B4292,'01_Raw_ATMs'!A:A,'01_Raw_ATMs'!A:A,"Not Found")</f>
        <v>ATM014</v>
      </c>
      <c r="P4292" t="str">
        <f t="shared" si="475"/>
        <v>Valid</v>
      </c>
    </row>
    <row r="4293" spans="1:16">
      <c r="A4293" t="s">
        <v>4487</v>
      </c>
      <c r="B4293" t="s">
        <v>7</v>
      </c>
      <c r="C4293" s="2">
        <v>45714</v>
      </c>
      <c r="D4293" s="3">
        <v>0.48947916666666669</v>
      </c>
      <c r="E4293" t="s">
        <v>33</v>
      </c>
      <c r="F4293">
        <v>1500</v>
      </c>
      <c r="G4293" t="s">
        <v>189</v>
      </c>
      <c r="I4293">
        <f t="shared" si="469"/>
        <v>1</v>
      </c>
      <c r="J4293" t="str">
        <f t="shared" si="470"/>
        <v>OK</v>
      </c>
      <c r="K4293" t="str">
        <f t="shared" si="471"/>
        <v>Successful</v>
      </c>
      <c r="L4293" t="str">
        <f t="shared" si="472"/>
        <v>Withdrawal</v>
      </c>
      <c r="M4293" t="str">
        <f t="shared" si="473"/>
        <v>OK</v>
      </c>
      <c r="N4293" t="str">
        <f t="shared" si="474"/>
        <v>OK</v>
      </c>
      <c r="O4293" t="str">
        <f>_xlfn.XLOOKUP(B4293,'01_Raw_ATMs'!A:A,'01_Raw_ATMs'!A:A,"Not Found")</f>
        <v>ATM001</v>
      </c>
      <c r="P4293" t="str">
        <f t="shared" si="475"/>
        <v>Valid</v>
      </c>
    </row>
    <row r="4294" spans="1:16">
      <c r="A4294" t="s">
        <v>4488</v>
      </c>
      <c r="B4294" t="s">
        <v>132</v>
      </c>
      <c r="C4294" s="2">
        <v>46014</v>
      </c>
      <c r="D4294" s="3">
        <v>0.39218750000000002</v>
      </c>
      <c r="E4294" t="s">
        <v>33</v>
      </c>
      <c r="F4294">
        <v>8000</v>
      </c>
      <c r="G4294" t="s">
        <v>189</v>
      </c>
      <c r="I4294">
        <f t="shared" si="469"/>
        <v>1</v>
      </c>
      <c r="J4294" t="str">
        <f t="shared" si="470"/>
        <v>OK</v>
      </c>
      <c r="K4294" t="str">
        <f t="shared" si="471"/>
        <v>Successful</v>
      </c>
      <c r="L4294" t="str">
        <f t="shared" si="472"/>
        <v>Withdrawal</v>
      </c>
      <c r="M4294" t="str">
        <f t="shared" si="473"/>
        <v>OK</v>
      </c>
      <c r="N4294" t="str">
        <f t="shared" si="474"/>
        <v>OK</v>
      </c>
      <c r="O4294" t="str">
        <f>_xlfn.XLOOKUP(B4294,'01_Raw_ATMs'!A:A,'01_Raw_ATMs'!A:A,"Not Found")</f>
        <v>ATM052</v>
      </c>
      <c r="P4294" t="str">
        <f t="shared" si="475"/>
        <v>Valid</v>
      </c>
    </row>
    <row r="4295" spans="1:16">
      <c r="A4295" t="s">
        <v>4489</v>
      </c>
      <c r="B4295" t="s">
        <v>139</v>
      </c>
      <c r="C4295" s="2">
        <v>45899</v>
      </c>
      <c r="D4295" s="3">
        <v>0.27028935185185188</v>
      </c>
      <c r="E4295" t="s">
        <v>261</v>
      </c>
      <c r="F4295">
        <v>5000</v>
      </c>
      <c r="G4295" t="s">
        <v>189</v>
      </c>
      <c r="I4295">
        <f t="shared" si="469"/>
        <v>1</v>
      </c>
      <c r="J4295" t="str">
        <f t="shared" si="470"/>
        <v>OK</v>
      </c>
      <c r="K4295" t="str">
        <f t="shared" si="471"/>
        <v>Successful</v>
      </c>
      <c r="L4295" t="str">
        <f t="shared" si="472"/>
        <v>Cash Deposit</v>
      </c>
      <c r="M4295" t="str">
        <f t="shared" si="473"/>
        <v>OK</v>
      </c>
      <c r="N4295" t="str">
        <f t="shared" si="474"/>
        <v>OK</v>
      </c>
      <c r="O4295" t="str">
        <f>_xlfn.XLOOKUP(B4295,'01_Raw_ATMs'!A:A,'01_Raw_ATMs'!A:A,"Not Found")</f>
        <v>ATM059</v>
      </c>
      <c r="P4295" t="str">
        <f t="shared" si="475"/>
        <v>Valid</v>
      </c>
    </row>
    <row r="4296" spans="1:16">
      <c r="A4296" t="s">
        <v>4490</v>
      </c>
      <c r="B4296" t="s">
        <v>169</v>
      </c>
      <c r="C4296" s="2">
        <v>45816</v>
      </c>
      <c r="D4296" s="3">
        <v>0.4387152777777778</v>
      </c>
      <c r="E4296" t="s">
        <v>194</v>
      </c>
      <c r="F4296">
        <v>0</v>
      </c>
      <c r="G4296" t="s">
        <v>189</v>
      </c>
      <c r="I4296">
        <f t="shared" si="469"/>
        <v>1</v>
      </c>
      <c r="J4296" t="str">
        <f t="shared" si="470"/>
        <v>OK</v>
      </c>
      <c r="K4296" t="str">
        <f t="shared" si="471"/>
        <v>Successful</v>
      </c>
      <c r="L4296" t="str">
        <f t="shared" si="472"/>
        <v>Balance Inquiry</v>
      </c>
      <c r="M4296" t="str">
        <f t="shared" si="473"/>
        <v>OK</v>
      </c>
      <c r="N4296" t="str">
        <f t="shared" si="474"/>
        <v>OK</v>
      </c>
      <c r="O4296" t="str">
        <f>_xlfn.XLOOKUP(B4296,'01_Raw_ATMs'!A:A,'01_Raw_ATMs'!A:A,"Not Found")</f>
        <v>ATM089</v>
      </c>
      <c r="P4296" t="str">
        <f t="shared" si="475"/>
        <v>Valid</v>
      </c>
    </row>
    <row r="4297" spans="1:16">
      <c r="A4297" t="s">
        <v>4491</v>
      </c>
      <c r="B4297" t="s">
        <v>106</v>
      </c>
      <c r="C4297" s="2">
        <v>46015</v>
      </c>
      <c r="D4297" s="3">
        <v>0.85062499999999996</v>
      </c>
      <c r="E4297" t="s">
        <v>33</v>
      </c>
      <c r="F4297">
        <v>10000</v>
      </c>
      <c r="G4297" t="s">
        <v>189</v>
      </c>
      <c r="I4297">
        <f t="shared" si="469"/>
        <v>1</v>
      </c>
      <c r="J4297" t="str">
        <f t="shared" si="470"/>
        <v>OK</v>
      </c>
      <c r="K4297" t="str">
        <f t="shared" si="471"/>
        <v>Successful</v>
      </c>
      <c r="L4297" t="str">
        <f t="shared" si="472"/>
        <v>Withdrawal</v>
      </c>
      <c r="M4297" t="str">
        <f t="shared" si="473"/>
        <v>OK</v>
      </c>
      <c r="N4297" t="str">
        <f t="shared" si="474"/>
        <v>OK</v>
      </c>
      <c r="O4297" t="str">
        <f>_xlfn.XLOOKUP(B4297,'01_Raw_ATMs'!A:A,'01_Raw_ATMs'!A:A,"Not Found")</f>
        <v>ATM026</v>
      </c>
      <c r="P4297" t="str">
        <f t="shared" si="475"/>
        <v>Valid</v>
      </c>
    </row>
    <row r="4298" spans="1:16">
      <c r="A4298" t="s">
        <v>4492</v>
      </c>
      <c r="B4298" t="s">
        <v>160</v>
      </c>
      <c r="C4298" s="2">
        <v>45815</v>
      </c>
      <c r="D4298" s="3">
        <v>0.8630902777777778</v>
      </c>
      <c r="E4298" t="s">
        <v>33</v>
      </c>
      <c r="F4298">
        <v>5000</v>
      </c>
      <c r="G4298" t="s">
        <v>189</v>
      </c>
      <c r="I4298">
        <f t="shared" si="469"/>
        <v>1</v>
      </c>
      <c r="J4298" t="str">
        <f t="shared" si="470"/>
        <v>OK</v>
      </c>
      <c r="K4298" t="str">
        <f t="shared" si="471"/>
        <v>Successful</v>
      </c>
      <c r="L4298" t="str">
        <f t="shared" si="472"/>
        <v>Withdrawal</v>
      </c>
      <c r="M4298" t="str">
        <f t="shared" si="473"/>
        <v>OK</v>
      </c>
      <c r="N4298" t="str">
        <f t="shared" si="474"/>
        <v>OK</v>
      </c>
      <c r="O4298" t="str">
        <f>_xlfn.XLOOKUP(B4298,'01_Raw_ATMs'!A:A,'01_Raw_ATMs'!A:A,"Not Found")</f>
        <v>ATM080</v>
      </c>
      <c r="P4298" t="str">
        <f t="shared" si="475"/>
        <v>Valid</v>
      </c>
    </row>
    <row r="4299" spans="1:16">
      <c r="A4299" t="s">
        <v>4493</v>
      </c>
      <c r="B4299" t="s">
        <v>114</v>
      </c>
      <c r="C4299" s="2">
        <v>45738</v>
      </c>
      <c r="D4299" s="3">
        <v>0.96894675925925922</v>
      </c>
      <c r="E4299" t="s">
        <v>33</v>
      </c>
      <c r="F4299">
        <v>1000</v>
      </c>
      <c r="G4299" t="s">
        <v>189</v>
      </c>
      <c r="I4299">
        <f t="shared" si="469"/>
        <v>1</v>
      </c>
      <c r="J4299" t="str">
        <f t="shared" si="470"/>
        <v>OK</v>
      </c>
      <c r="K4299" t="str">
        <f t="shared" si="471"/>
        <v>Successful</v>
      </c>
      <c r="L4299" t="str">
        <f t="shared" si="472"/>
        <v>Withdrawal</v>
      </c>
      <c r="M4299" t="str">
        <f t="shared" si="473"/>
        <v>OK</v>
      </c>
      <c r="N4299" t="str">
        <f t="shared" si="474"/>
        <v>OK</v>
      </c>
      <c r="O4299" t="str">
        <f>_xlfn.XLOOKUP(B4299,'01_Raw_ATMs'!A:A,'01_Raw_ATMs'!A:A,"Not Found")</f>
        <v>ATM034</v>
      </c>
      <c r="P4299" t="str">
        <f t="shared" si="475"/>
        <v>Valid</v>
      </c>
    </row>
    <row r="4300" spans="1:16">
      <c r="A4300" t="s">
        <v>4494</v>
      </c>
      <c r="B4300" t="s">
        <v>142</v>
      </c>
      <c r="C4300" s="2">
        <v>46057</v>
      </c>
      <c r="D4300" s="3">
        <v>0.58503472222222219</v>
      </c>
      <c r="E4300" t="s">
        <v>33</v>
      </c>
      <c r="F4300">
        <v>3000</v>
      </c>
      <c r="G4300" t="s">
        <v>189</v>
      </c>
      <c r="I4300">
        <f t="shared" si="469"/>
        <v>1</v>
      </c>
      <c r="J4300" t="str">
        <f t="shared" si="470"/>
        <v>OK</v>
      </c>
      <c r="K4300" t="str">
        <f t="shared" si="471"/>
        <v>Successful</v>
      </c>
      <c r="L4300" t="str">
        <f t="shared" si="472"/>
        <v>Withdrawal</v>
      </c>
      <c r="M4300" t="str">
        <f t="shared" si="473"/>
        <v>OK</v>
      </c>
      <c r="N4300" t="str">
        <f t="shared" si="474"/>
        <v>OK</v>
      </c>
      <c r="O4300" t="str">
        <f>_xlfn.XLOOKUP(B4300,'01_Raw_ATMs'!A:A,'01_Raw_ATMs'!A:A,"Not Found")</f>
        <v>ATM062</v>
      </c>
      <c r="P4300" t="str">
        <f t="shared" si="475"/>
        <v>Valid</v>
      </c>
    </row>
    <row r="4301" spans="1:16">
      <c r="A4301" t="s">
        <v>4495</v>
      </c>
      <c r="B4301" t="s">
        <v>90</v>
      </c>
      <c r="C4301" s="2">
        <v>46147</v>
      </c>
      <c r="D4301" s="3">
        <v>0.86967592592592591</v>
      </c>
      <c r="E4301" t="s">
        <v>33</v>
      </c>
      <c r="F4301">
        <v>1500</v>
      </c>
      <c r="G4301" t="s">
        <v>189</v>
      </c>
      <c r="I4301">
        <f t="shared" si="469"/>
        <v>1</v>
      </c>
      <c r="J4301" t="str">
        <f t="shared" si="470"/>
        <v>OK</v>
      </c>
      <c r="K4301" t="str">
        <f t="shared" si="471"/>
        <v>Successful</v>
      </c>
      <c r="L4301" t="str">
        <f t="shared" si="472"/>
        <v>Withdrawal</v>
      </c>
      <c r="M4301" t="str">
        <f t="shared" si="473"/>
        <v>OK</v>
      </c>
      <c r="N4301" t="str">
        <f t="shared" si="474"/>
        <v>OK</v>
      </c>
      <c r="O4301" t="str">
        <f>_xlfn.XLOOKUP(B4301,'01_Raw_ATMs'!A:A,'01_Raw_ATMs'!A:A,"Not Found")</f>
        <v>ATM013</v>
      </c>
      <c r="P4301" t="str">
        <f t="shared" si="475"/>
        <v>Valid</v>
      </c>
    </row>
    <row r="4302" spans="1:16">
      <c r="A4302" t="s">
        <v>4496</v>
      </c>
      <c r="B4302" t="s">
        <v>172</v>
      </c>
      <c r="C4302" s="2">
        <v>45782</v>
      </c>
      <c r="D4302" s="3">
        <v>0.55626157407407406</v>
      </c>
      <c r="E4302" t="s">
        <v>33</v>
      </c>
      <c r="F4302">
        <v>8000</v>
      </c>
      <c r="G4302" t="s">
        <v>189</v>
      </c>
      <c r="I4302">
        <f t="shared" si="469"/>
        <v>1</v>
      </c>
      <c r="J4302" t="str">
        <f t="shared" si="470"/>
        <v>OK</v>
      </c>
      <c r="K4302" t="str">
        <f t="shared" si="471"/>
        <v>Successful</v>
      </c>
      <c r="L4302" t="str">
        <f t="shared" si="472"/>
        <v>Withdrawal</v>
      </c>
      <c r="M4302" t="str">
        <f t="shared" si="473"/>
        <v>OK</v>
      </c>
      <c r="N4302" t="str">
        <f t="shared" si="474"/>
        <v>OK</v>
      </c>
      <c r="O4302" t="str">
        <f>_xlfn.XLOOKUP(B4302,'01_Raw_ATMs'!A:A,'01_Raw_ATMs'!A:A,"Not Found")</f>
        <v>ATM092</v>
      </c>
      <c r="P4302" t="str">
        <f t="shared" si="475"/>
        <v>Valid</v>
      </c>
    </row>
    <row r="4303" spans="1:16">
      <c r="A4303" t="s">
        <v>4497</v>
      </c>
      <c r="B4303" t="s">
        <v>104</v>
      </c>
      <c r="C4303" s="2">
        <v>46037</v>
      </c>
      <c r="D4303" s="3">
        <v>0.76758101851851857</v>
      </c>
      <c r="E4303" t="s">
        <v>33</v>
      </c>
      <c r="F4303">
        <v>8000</v>
      </c>
      <c r="G4303" t="s">
        <v>189</v>
      </c>
      <c r="I4303">
        <f t="shared" si="469"/>
        <v>1</v>
      </c>
      <c r="J4303" t="str">
        <f t="shared" si="470"/>
        <v>OK</v>
      </c>
      <c r="K4303" t="str">
        <f t="shared" si="471"/>
        <v>Successful</v>
      </c>
      <c r="L4303" t="str">
        <f t="shared" si="472"/>
        <v>Withdrawal</v>
      </c>
      <c r="M4303" t="str">
        <f t="shared" si="473"/>
        <v>OK</v>
      </c>
      <c r="N4303" t="str">
        <f t="shared" si="474"/>
        <v>OK</v>
      </c>
      <c r="O4303" t="str">
        <f>_xlfn.XLOOKUP(B4303,'01_Raw_ATMs'!A:A,'01_Raw_ATMs'!A:A,"Not Found")</f>
        <v>ATM025</v>
      </c>
      <c r="P4303" t="str">
        <f t="shared" si="475"/>
        <v>Valid</v>
      </c>
    </row>
    <row r="4304" spans="1:16">
      <c r="A4304" t="s">
        <v>4498</v>
      </c>
      <c r="B4304" t="s">
        <v>157</v>
      </c>
      <c r="C4304" s="2">
        <v>46116</v>
      </c>
      <c r="D4304" s="3">
        <v>5.4652777777777779E-2</v>
      </c>
      <c r="E4304" t="s">
        <v>261</v>
      </c>
      <c r="F4304">
        <v>20000</v>
      </c>
      <c r="G4304" t="s">
        <v>189</v>
      </c>
      <c r="I4304">
        <f t="shared" si="469"/>
        <v>1</v>
      </c>
      <c r="J4304" t="str">
        <f t="shared" si="470"/>
        <v>OK</v>
      </c>
      <c r="K4304" t="str">
        <f t="shared" si="471"/>
        <v>Successful</v>
      </c>
      <c r="L4304" t="str">
        <f t="shared" si="472"/>
        <v>Cash Deposit</v>
      </c>
      <c r="M4304" t="str">
        <f t="shared" si="473"/>
        <v>OK</v>
      </c>
      <c r="N4304" t="str">
        <f t="shared" si="474"/>
        <v>OK</v>
      </c>
      <c r="O4304" t="str">
        <f>_xlfn.XLOOKUP(B4304,'01_Raw_ATMs'!A:A,'01_Raw_ATMs'!A:A,"Not Found")</f>
        <v>ATM077</v>
      </c>
      <c r="P4304" t="str">
        <f t="shared" si="475"/>
        <v>Valid</v>
      </c>
    </row>
    <row r="4305" spans="1:16">
      <c r="A4305" t="s">
        <v>4499</v>
      </c>
      <c r="B4305" t="s">
        <v>143</v>
      </c>
      <c r="C4305" s="2">
        <v>45663</v>
      </c>
      <c r="D4305" s="3">
        <v>0.84349537037037037</v>
      </c>
      <c r="E4305" t="s">
        <v>33</v>
      </c>
      <c r="F4305">
        <v>2500</v>
      </c>
      <c r="G4305" t="s">
        <v>189</v>
      </c>
      <c r="I4305">
        <f t="shared" si="469"/>
        <v>1</v>
      </c>
      <c r="J4305" t="str">
        <f t="shared" si="470"/>
        <v>OK</v>
      </c>
      <c r="K4305" t="str">
        <f t="shared" si="471"/>
        <v>Successful</v>
      </c>
      <c r="L4305" t="str">
        <f t="shared" si="472"/>
        <v>Withdrawal</v>
      </c>
      <c r="M4305" t="str">
        <f t="shared" si="473"/>
        <v>OK</v>
      </c>
      <c r="N4305" t="str">
        <f t="shared" si="474"/>
        <v>OK</v>
      </c>
      <c r="O4305" t="str">
        <f>_xlfn.XLOOKUP(B4305,'01_Raw_ATMs'!A:A,'01_Raw_ATMs'!A:A,"Not Found")</f>
        <v>ATM063</v>
      </c>
      <c r="P4305" t="str">
        <f t="shared" si="475"/>
        <v>Valid</v>
      </c>
    </row>
    <row r="4306" spans="1:16">
      <c r="A4306" t="s">
        <v>4500</v>
      </c>
      <c r="B4306" t="s">
        <v>141</v>
      </c>
      <c r="C4306" s="2">
        <v>45759</v>
      </c>
      <c r="D4306" s="3">
        <v>0.76765046296296291</v>
      </c>
      <c r="E4306" t="s">
        <v>261</v>
      </c>
      <c r="F4306">
        <v>15000</v>
      </c>
      <c r="G4306" t="s">
        <v>214</v>
      </c>
      <c r="H4306" t="s">
        <v>42</v>
      </c>
      <c r="I4306">
        <f t="shared" si="469"/>
        <v>1</v>
      </c>
      <c r="J4306" t="str">
        <f t="shared" si="470"/>
        <v>OK</v>
      </c>
      <c r="K4306" t="str">
        <f t="shared" si="471"/>
        <v>Failed</v>
      </c>
      <c r="L4306" t="str">
        <f t="shared" si="472"/>
        <v>Cash Deposit</v>
      </c>
      <c r="M4306" t="str">
        <f t="shared" si="473"/>
        <v>OK</v>
      </c>
      <c r="N4306" t="str">
        <f t="shared" si="474"/>
        <v>OK</v>
      </c>
      <c r="O4306" t="str">
        <f>_xlfn.XLOOKUP(B4306,'01_Raw_ATMs'!A:A,'01_Raw_ATMs'!A:A,"Not Found")</f>
        <v>ATM061</v>
      </c>
      <c r="P4306" t="str">
        <f t="shared" si="475"/>
        <v>Valid</v>
      </c>
    </row>
    <row r="4307" spans="1:16">
      <c r="A4307" t="s">
        <v>4501</v>
      </c>
      <c r="B4307" t="s">
        <v>122</v>
      </c>
      <c r="C4307" s="2">
        <v>45787</v>
      </c>
      <c r="D4307" s="3">
        <v>0.74630787037037039</v>
      </c>
      <c r="E4307" t="s">
        <v>33</v>
      </c>
      <c r="F4307">
        <v>500</v>
      </c>
      <c r="G4307" t="s">
        <v>189</v>
      </c>
      <c r="I4307">
        <f t="shared" si="469"/>
        <v>1</v>
      </c>
      <c r="J4307" t="str">
        <f t="shared" si="470"/>
        <v>OK</v>
      </c>
      <c r="K4307" t="str">
        <f t="shared" si="471"/>
        <v>Successful</v>
      </c>
      <c r="L4307" t="str">
        <f t="shared" si="472"/>
        <v>Withdrawal</v>
      </c>
      <c r="M4307" t="str">
        <f t="shared" si="473"/>
        <v>OK</v>
      </c>
      <c r="N4307" t="str">
        <f t="shared" si="474"/>
        <v>OK</v>
      </c>
      <c r="O4307" t="str">
        <f>_xlfn.XLOOKUP(B4307,'01_Raw_ATMs'!A:A,'01_Raw_ATMs'!A:A,"Not Found")</f>
        <v>ATM042</v>
      </c>
      <c r="P4307" t="str">
        <f t="shared" si="475"/>
        <v>Valid</v>
      </c>
    </row>
    <row r="4308" spans="1:16">
      <c r="A4308" t="s">
        <v>4502</v>
      </c>
      <c r="B4308" t="s">
        <v>102</v>
      </c>
      <c r="C4308" s="2">
        <v>46056</v>
      </c>
      <c r="D4308" s="3">
        <v>0.9583680555555556</v>
      </c>
      <c r="E4308" t="s">
        <v>33</v>
      </c>
      <c r="F4308">
        <v>1000</v>
      </c>
      <c r="G4308" t="s">
        <v>189</v>
      </c>
      <c r="I4308">
        <f t="shared" si="469"/>
        <v>1</v>
      </c>
      <c r="J4308" t="str">
        <f t="shared" si="470"/>
        <v>OK</v>
      </c>
      <c r="K4308" t="str">
        <f t="shared" si="471"/>
        <v>Successful</v>
      </c>
      <c r="L4308" t="str">
        <f t="shared" si="472"/>
        <v>Withdrawal</v>
      </c>
      <c r="M4308" t="str">
        <f t="shared" si="473"/>
        <v>OK</v>
      </c>
      <c r="N4308" t="str">
        <f t="shared" si="474"/>
        <v>OK</v>
      </c>
      <c r="O4308" t="str">
        <f>_xlfn.XLOOKUP(B4308,'01_Raw_ATMs'!A:A,'01_Raw_ATMs'!A:A,"Not Found")</f>
        <v>ATM023</v>
      </c>
      <c r="P4308" t="str">
        <f t="shared" si="475"/>
        <v>Valid</v>
      </c>
    </row>
    <row r="4309" spans="1:16">
      <c r="A4309" t="s">
        <v>4503</v>
      </c>
      <c r="B4309" t="s">
        <v>176</v>
      </c>
      <c r="C4309" s="2">
        <v>45714</v>
      </c>
      <c r="D4309" s="3">
        <v>0.26420138888888889</v>
      </c>
      <c r="E4309" t="s">
        <v>33</v>
      </c>
      <c r="F4309">
        <v>1000</v>
      </c>
      <c r="G4309" t="s">
        <v>189</v>
      </c>
      <c r="I4309">
        <f t="shared" si="469"/>
        <v>1</v>
      </c>
      <c r="J4309" t="str">
        <f t="shared" si="470"/>
        <v>OK</v>
      </c>
      <c r="K4309" t="str">
        <f t="shared" si="471"/>
        <v>Successful</v>
      </c>
      <c r="L4309" t="str">
        <f t="shared" si="472"/>
        <v>Withdrawal</v>
      </c>
      <c r="M4309" t="str">
        <f t="shared" si="473"/>
        <v>OK</v>
      </c>
      <c r="N4309" t="str">
        <f t="shared" si="474"/>
        <v>OK</v>
      </c>
      <c r="O4309" t="str">
        <f>_xlfn.XLOOKUP(B4309,'01_Raw_ATMs'!A:A,'01_Raw_ATMs'!A:A,"Not Found")</f>
        <v>ATM096</v>
      </c>
      <c r="P4309" t="str">
        <f t="shared" si="475"/>
        <v>Valid</v>
      </c>
    </row>
    <row r="4310" spans="1:16">
      <c r="A4310" t="s">
        <v>4504</v>
      </c>
      <c r="B4310" t="s">
        <v>139</v>
      </c>
      <c r="C4310" s="2">
        <v>45855</v>
      </c>
      <c r="D4310" s="3">
        <v>0.70157407407407413</v>
      </c>
      <c r="E4310" t="s">
        <v>261</v>
      </c>
      <c r="F4310">
        <v>20000</v>
      </c>
      <c r="G4310" t="s">
        <v>189</v>
      </c>
      <c r="I4310">
        <f t="shared" si="469"/>
        <v>1</v>
      </c>
      <c r="J4310" t="str">
        <f t="shared" si="470"/>
        <v>OK</v>
      </c>
      <c r="K4310" t="str">
        <f t="shared" si="471"/>
        <v>Successful</v>
      </c>
      <c r="L4310" t="str">
        <f t="shared" si="472"/>
        <v>Cash Deposit</v>
      </c>
      <c r="M4310" t="str">
        <f t="shared" si="473"/>
        <v>OK</v>
      </c>
      <c r="N4310" t="str">
        <f t="shared" si="474"/>
        <v>OK</v>
      </c>
      <c r="O4310" t="str">
        <f>_xlfn.XLOOKUP(B4310,'01_Raw_ATMs'!A:A,'01_Raw_ATMs'!A:A,"Not Found")</f>
        <v>ATM059</v>
      </c>
      <c r="P4310" t="str">
        <f t="shared" si="475"/>
        <v>Valid</v>
      </c>
    </row>
    <row r="4311" spans="1:16">
      <c r="A4311" t="s">
        <v>4505</v>
      </c>
      <c r="B4311" t="s">
        <v>146</v>
      </c>
      <c r="C4311" s="2">
        <v>45741</v>
      </c>
      <c r="D4311" s="3">
        <v>0.29576388888888888</v>
      </c>
      <c r="E4311" t="s">
        <v>33</v>
      </c>
      <c r="F4311">
        <v>500</v>
      </c>
      <c r="G4311" t="s">
        <v>189</v>
      </c>
      <c r="I4311">
        <f t="shared" si="469"/>
        <v>1</v>
      </c>
      <c r="J4311" t="str">
        <f t="shared" si="470"/>
        <v>OK</v>
      </c>
      <c r="K4311" t="str">
        <f t="shared" si="471"/>
        <v>Successful</v>
      </c>
      <c r="L4311" t="str">
        <f t="shared" si="472"/>
        <v>Withdrawal</v>
      </c>
      <c r="M4311" t="str">
        <f t="shared" si="473"/>
        <v>OK</v>
      </c>
      <c r="N4311" t="str">
        <f t="shared" si="474"/>
        <v>OK</v>
      </c>
      <c r="O4311" t="str">
        <f>_xlfn.XLOOKUP(B4311,'01_Raw_ATMs'!A:A,'01_Raw_ATMs'!A:A,"Not Found")</f>
        <v>ATM066</v>
      </c>
      <c r="P4311" t="str">
        <f t="shared" si="475"/>
        <v>Valid</v>
      </c>
    </row>
    <row r="4312" spans="1:16">
      <c r="A4312" t="s">
        <v>4506</v>
      </c>
      <c r="B4312" t="s">
        <v>152</v>
      </c>
      <c r="C4312" s="2">
        <v>46182</v>
      </c>
      <c r="D4312" s="3">
        <v>0.32513888888888892</v>
      </c>
      <c r="E4312" t="s">
        <v>33</v>
      </c>
      <c r="F4312">
        <v>2500</v>
      </c>
      <c r="G4312" t="s">
        <v>189</v>
      </c>
      <c r="I4312">
        <f t="shared" si="469"/>
        <v>1</v>
      </c>
      <c r="J4312" t="str">
        <f t="shared" si="470"/>
        <v>OK</v>
      </c>
      <c r="K4312" t="str">
        <f t="shared" si="471"/>
        <v>Successful</v>
      </c>
      <c r="L4312" t="str">
        <f t="shared" si="472"/>
        <v>Withdrawal</v>
      </c>
      <c r="M4312" t="str">
        <f t="shared" si="473"/>
        <v>OK</v>
      </c>
      <c r="N4312" t="str">
        <f t="shared" si="474"/>
        <v>OK</v>
      </c>
      <c r="O4312" t="str">
        <f>_xlfn.XLOOKUP(B4312,'01_Raw_ATMs'!A:A,'01_Raw_ATMs'!A:A,"Not Found")</f>
        <v>ATM072</v>
      </c>
      <c r="P4312" t="str">
        <f t="shared" si="475"/>
        <v>Valid</v>
      </c>
    </row>
    <row r="4313" spans="1:16">
      <c r="A4313" t="s">
        <v>4507</v>
      </c>
      <c r="B4313" t="s">
        <v>129</v>
      </c>
      <c r="C4313" s="2">
        <v>45710</v>
      </c>
      <c r="D4313" s="3">
        <v>0.82217592592592592</v>
      </c>
      <c r="E4313" t="s">
        <v>211</v>
      </c>
      <c r="F4313">
        <v>0</v>
      </c>
      <c r="G4313" t="s">
        <v>189</v>
      </c>
      <c r="I4313">
        <f t="shared" si="469"/>
        <v>1</v>
      </c>
      <c r="J4313" t="str">
        <f t="shared" si="470"/>
        <v>OK</v>
      </c>
      <c r="K4313" t="str">
        <f t="shared" si="471"/>
        <v>Successful</v>
      </c>
      <c r="L4313" t="str">
        <f t="shared" si="472"/>
        <v>Mini Statement</v>
      </c>
      <c r="M4313" t="str">
        <f t="shared" si="473"/>
        <v>OK</v>
      </c>
      <c r="N4313" t="str">
        <f t="shared" si="474"/>
        <v>OK</v>
      </c>
      <c r="O4313" t="str">
        <f>_xlfn.XLOOKUP(B4313,'01_Raw_ATMs'!A:A,'01_Raw_ATMs'!A:A,"Not Found")</f>
        <v>ATM049</v>
      </c>
      <c r="P4313" t="str">
        <f t="shared" si="475"/>
        <v>Valid</v>
      </c>
    </row>
    <row r="4314" spans="1:16">
      <c r="A4314" t="s">
        <v>4508</v>
      </c>
      <c r="B4314" t="s">
        <v>132</v>
      </c>
      <c r="C4314" s="2">
        <v>46147</v>
      </c>
      <c r="D4314" s="3">
        <v>0.32221064814814809</v>
      </c>
      <c r="E4314" t="s">
        <v>33</v>
      </c>
      <c r="F4314">
        <v>500</v>
      </c>
      <c r="G4314" t="s">
        <v>189</v>
      </c>
      <c r="I4314">
        <f t="shared" si="469"/>
        <v>1</v>
      </c>
      <c r="J4314" t="str">
        <f t="shared" si="470"/>
        <v>OK</v>
      </c>
      <c r="K4314" t="str">
        <f t="shared" si="471"/>
        <v>Successful</v>
      </c>
      <c r="L4314" t="str">
        <f t="shared" si="472"/>
        <v>Withdrawal</v>
      </c>
      <c r="M4314" t="str">
        <f t="shared" si="473"/>
        <v>OK</v>
      </c>
      <c r="N4314" t="str">
        <f t="shared" si="474"/>
        <v>OK</v>
      </c>
      <c r="O4314" t="str">
        <f>_xlfn.XLOOKUP(B4314,'01_Raw_ATMs'!A:A,'01_Raw_ATMs'!A:A,"Not Found")</f>
        <v>ATM052</v>
      </c>
      <c r="P4314" t="str">
        <f t="shared" si="475"/>
        <v>Valid</v>
      </c>
    </row>
    <row r="4315" spans="1:16">
      <c r="A4315" t="s">
        <v>4509</v>
      </c>
      <c r="B4315" t="s">
        <v>114</v>
      </c>
      <c r="C4315" s="2">
        <v>46199</v>
      </c>
      <c r="D4315" s="3">
        <v>0.32217592592592592</v>
      </c>
      <c r="E4315" t="s">
        <v>211</v>
      </c>
      <c r="F4315">
        <v>0</v>
      </c>
      <c r="G4315" t="s">
        <v>189</v>
      </c>
      <c r="I4315">
        <f t="shared" si="469"/>
        <v>1</v>
      </c>
      <c r="J4315" t="str">
        <f t="shared" si="470"/>
        <v>OK</v>
      </c>
      <c r="K4315" t="str">
        <f t="shared" si="471"/>
        <v>Successful</v>
      </c>
      <c r="L4315" t="str">
        <f t="shared" si="472"/>
        <v>Mini Statement</v>
      </c>
      <c r="M4315" t="str">
        <f t="shared" si="473"/>
        <v>OK</v>
      </c>
      <c r="N4315" t="str">
        <f t="shared" si="474"/>
        <v>OK</v>
      </c>
      <c r="O4315" t="str">
        <f>_xlfn.XLOOKUP(B4315,'01_Raw_ATMs'!A:A,'01_Raw_ATMs'!A:A,"Not Found")</f>
        <v>ATM034</v>
      </c>
      <c r="P4315" t="str">
        <f t="shared" si="475"/>
        <v>Valid</v>
      </c>
    </row>
    <row r="4316" spans="1:16">
      <c r="A4316" t="s">
        <v>4510</v>
      </c>
      <c r="B4316" t="s">
        <v>161</v>
      </c>
      <c r="C4316" s="2">
        <v>45908</v>
      </c>
      <c r="D4316" s="3">
        <v>0.72701388888888885</v>
      </c>
      <c r="E4316" t="s">
        <v>211</v>
      </c>
      <c r="F4316">
        <v>0</v>
      </c>
      <c r="G4316" t="s">
        <v>189</v>
      </c>
      <c r="I4316">
        <f t="shared" si="469"/>
        <v>1</v>
      </c>
      <c r="J4316" t="str">
        <f t="shared" si="470"/>
        <v>OK</v>
      </c>
      <c r="K4316" t="str">
        <f t="shared" si="471"/>
        <v>Successful</v>
      </c>
      <c r="L4316" t="str">
        <f t="shared" si="472"/>
        <v>Mini Statement</v>
      </c>
      <c r="M4316" t="str">
        <f t="shared" si="473"/>
        <v>OK</v>
      </c>
      <c r="N4316" t="str">
        <f t="shared" si="474"/>
        <v>OK</v>
      </c>
      <c r="O4316" t="str">
        <f>_xlfn.XLOOKUP(B4316,'01_Raw_ATMs'!A:A,'01_Raw_ATMs'!A:A,"Not Found")</f>
        <v>ATM081</v>
      </c>
      <c r="P4316" t="str">
        <f t="shared" si="475"/>
        <v>Valid</v>
      </c>
    </row>
    <row r="4317" spans="1:16">
      <c r="A4317" t="s">
        <v>4511</v>
      </c>
      <c r="B4317" t="s">
        <v>121</v>
      </c>
      <c r="C4317" s="2">
        <v>46087</v>
      </c>
      <c r="D4317" s="3">
        <v>0.21398148148148149</v>
      </c>
      <c r="E4317" t="s">
        <v>261</v>
      </c>
      <c r="F4317">
        <v>15000</v>
      </c>
      <c r="G4317" t="s">
        <v>189</v>
      </c>
      <c r="I4317">
        <f t="shared" si="469"/>
        <v>1</v>
      </c>
      <c r="J4317" t="str">
        <f t="shared" si="470"/>
        <v>OK</v>
      </c>
      <c r="K4317" t="str">
        <f t="shared" si="471"/>
        <v>Successful</v>
      </c>
      <c r="L4317" t="str">
        <f t="shared" si="472"/>
        <v>Cash Deposit</v>
      </c>
      <c r="M4317" t="str">
        <f t="shared" si="473"/>
        <v>OK</v>
      </c>
      <c r="N4317" t="str">
        <f t="shared" si="474"/>
        <v>OK</v>
      </c>
      <c r="O4317" t="str">
        <f>_xlfn.XLOOKUP(B4317,'01_Raw_ATMs'!A:A,'01_Raw_ATMs'!A:A,"Not Found")</f>
        <v>ATM041</v>
      </c>
      <c r="P4317" t="str">
        <f t="shared" si="475"/>
        <v>Valid</v>
      </c>
    </row>
    <row r="4318" spans="1:16">
      <c r="A4318" t="s">
        <v>4512</v>
      </c>
      <c r="B4318" t="s">
        <v>96</v>
      </c>
      <c r="C4318" s="2">
        <v>45679</v>
      </c>
      <c r="D4318" s="3">
        <v>0.616724537037037</v>
      </c>
      <c r="E4318" t="s">
        <v>33</v>
      </c>
      <c r="F4318">
        <v>4000</v>
      </c>
      <c r="G4318" t="s">
        <v>189</v>
      </c>
      <c r="I4318">
        <f t="shared" si="469"/>
        <v>1</v>
      </c>
      <c r="J4318" t="str">
        <f t="shared" si="470"/>
        <v>OK</v>
      </c>
      <c r="K4318" t="str">
        <f t="shared" si="471"/>
        <v>Successful</v>
      </c>
      <c r="L4318" t="str">
        <f t="shared" si="472"/>
        <v>Withdrawal</v>
      </c>
      <c r="M4318" t="str">
        <f t="shared" si="473"/>
        <v>OK</v>
      </c>
      <c r="N4318" t="str">
        <f t="shared" si="474"/>
        <v>OK</v>
      </c>
      <c r="O4318" t="str">
        <f>_xlfn.XLOOKUP(B4318,'01_Raw_ATMs'!A:A,'01_Raw_ATMs'!A:A,"Not Found")</f>
        <v>ATM018</v>
      </c>
      <c r="P4318" t="str">
        <f t="shared" si="475"/>
        <v>Valid</v>
      </c>
    </row>
    <row r="4319" spans="1:16">
      <c r="A4319" t="s">
        <v>4513</v>
      </c>
      <c r="B4319" t="s">
        <v>93</v>
      </c>
      <c r="C4319" s="2">
        <v>46150</v>
      </c>
      <c r="D4319" s="3">
        <v>0.56990740740740742</v>
      </c>
      <c r="E4319" t="s">
        <v>33</v>
      </c>
      <c r="F4319">
        <v>2000</v>
      </c>
      <c r="G4319" t="s">
        <v>189</v>
      </c>
      <c r="I4319">
        <f t="shared" si="469"/>
        <v>1</v>
      </c>
      <c r="J4319" t="str">
        <f t="shared" si="470"/>
        <v>OK</v>
      </c>
      <c r="K4319" t="str">
        <f t="shared" si="471"/>
        <v>Successful</v>
      </c>
      <c r="L4319" t="str">
        <f t="shared" si="472"/>
        <v>Withdrawal</v>
      </c>
      <c r="M4319" t="str">
        <f t="shared" si="473"/>
        <v>OK</v>
      </c>
      <c r="N4319" t="str">
        <f t="shared" si="474"/>
        <v>OK</v>
      </c>
      <c r="O4319" t="str">
        <f>_xlfn.XLOOKUP(B4319,'01_Raw_ATMs'!A:A,'01_Raw_ATMs'!A:A,"Not Found")</f>
        <v>ATM016</v>
      </c>
      <c r="P4319" t="str">
        <f t="shared" si="475"/>
        <v>Valid</v>
      </c>
    </row>
    <row r="4320" spans="1:16">
      <c r="A4320" t="s">
        <v>4514</v>
      </c>
      <c r="B4320" t="s">
        <v>99</v>
      </c>
      <c r="C4320" s="2">
        <v>45852</v>
      </c>
      <c r="D4320" s="3">
        <v>0.61674768518518519</v>
      </c>
      <c r="E4320" t="s">
        <v>33</v>
      </c>
      <c r="F4320">
        <v>4000</v>
      </c>
      <c r="G4320" t="s">
        <v>189</v>
      </c>
      <c r="I4320">
        <f t="shared" si="469"/>
        <v>1</v>
      </c>
      <c r="J4320" t="str">
        <f t="shared" si="470"/>
        <v>OK</v>
      </c>
      <c r="K4320" t="str">
        <f t="shared" si="471"/>
        <v>Successful</v>
      </c>
      <c r="L4320" t="str">
        <f t="shared" si="472"/>
        <v>Withdrawal</v>
      </c>
      <c r="M4320" t="str">
        <f t="shared" si="473"/>
        <v>OK</v>
      </c>
      <c r="N4320" t="str">
        <f t="shared" si="474"/>
        <v>OK</v>
      </c>
      <c r="O4320" t="str">
        <f>_xlfn.XLOOKUP(B4320,'01_Raw_ATMs'!A:A,'01_Raw_ATMs'!A:A,"Not Found")</f>
        <v>ATM020</v>
      </c>
      <c r="P4320" t="str">
        <f t="shared" si="475"/>
        <v>Valid</v>
      </c>
    </row>
    <row r="4321" spans="1:16">
      <c r="A4321" t="s">
        <v>4515</v>
      </c>
      <c r="B4321" t="s">
        <v>135</v>
      </c>
      <c r="C4321" s="2">
        <v>46176</v>
      </c>
      <c r="D4321" s="3">
        <v>0.37407407407407411</v>
      </c>
      <c r="E4321" t="s">
        <v>33</v>
      </c>
      <c r="F4321">
        <v>1000</v>
      </c>
      <c r="G4321" t="s">
        <v>189</v>
      </c>
      <c r="I4321">
        <f t="shared" si="469"/>
        <v>1</v>
      </c>
      <c r="J4321" t="str">
        <f t="shared" si="470"/>
        <v>OK</v>
      </c>
      <c r="K4321" t="str">
        <f t="shared" si="471"/>
        <v>Successful</v>
      </c>
      <c r="L4321" t="str">
        <f t="shared" si="472"/>
        <v>Withdrawal</v>
      </c>
      <c r="M4321" t="str">
        <f t="shared" si="473"/>
        <v>OK</v>
      </c>
      <c r="N4321" t="str">
        <f t="shared" si="474"/>
        <v>OK</v>
      </c>
      <c r="O4321" t="str">
        <f>_xlfn.XLOOKUP(B4321,'01_Raw_ATMs'!A:A,'01_Raw_ATMs'!A:A,"Not Found")</f>
        <v>ATM055</v>
      </c>
      <c r="P4321" t="str">
        <f t="shared" si="475"/>
        <v>Valid</v>
      </c>
    </row>
    <row r="4322" spans="1:16">
      <c r="A4322" t="s">
        <v>4516</v>
      </c>
      <c r="B4322" t="s">
        <v>140</v>
      </c>
      <c r="C4322" s="2">
        <v>46102</v>
      </c>
      <c r="D4322" s="3">
        <v>0.45364583333333341</v>
      </c>
      <c r="E4322" t="s">
        <v>33</v>
      </c>
      <c r="F4322">
        <v>8000</v>
      </c>
      <c r="G4322" t="s">
        <v>189</v>
      </c>
      <c r="I4322">
        <f t="shared" si="469"/>
        <v>1</v>
      </c>
      <c r="J4322" t="str">
        <f t="shared" si="470"/>
        <v>OK</v>
      </c>
      <c r="K4322" t="str">
        <f t="shared" si="471"/>
        <v>Successful</v>
      </c>
      <c r="L4322" t="str">
        <f t="shared" si="472"/>
        <v>Withdrawal</v>
      </c>
      <c r="M4322" t="str">
        <f t="shared" si="473"/>
        <v>OK</v>
      </c>
      <c r="N4322" t="str">
        <f t="shared" si="474"/>
        <v>OK</v>
      </c>
      <c r="O4322" t="str">
        <f>_xlfn.XLOOKUP(B4322,'01_Raw_ATMs'!A:A,'01_Raw_ATMs'!A:A,"Not Found")</f>
        <v>ATM060</v>
      </c>
      <c r="P4322" t="str">
        <f t="shared" si="475"/>
        <v>Valid</v>
      </c>
    </row>
    <row r="4323" spans="1:16">
      <c r="A4323" t="s">
        <v>4517</v>
      </c>
      <c r="B4323" t="s">
        <v>172</v>
      </c>
      <c r="C4323" s="2">
        <v>45891</v>
      </c>
      <c r="D4323" s="3">
        <v>0.76467592592592593</v>
      </c>
      <c r="E4323" t="s">
        <v>194</v>
      </c>
      <c r="F4323">
        <v>0</v>
      </c>
      <c r="G4323" t="s">
        <v>189</v>
      </c>
      <c r="I4323">
        <f t="shared" si="469"/>
        <v>1</v>
      </c>
      <c r="J4323" t="str">
        <f t="shared" si="470"/>
        <v>OK</v>
      </c>
      <c r="K4323" t="str">
        <f t="shared" si="471"/>
        <v>Successful</v>
      </c>
      <c r="L4323" t="str">
        <f t="shared" si="472"/>
        <v>Balance Inquiry</v>
      </c>
      <c r="M4323" t="str">
        <f t="shared" si="473"/>
        <v>OK</v>
      </c>
      <c r="N4323" t="str">
        <f t="shared" si="474"/>
        <v>OK</v>
      </c>
      <c r="O4323" t="str">
        <f>_xlfn.XLOOKUP(B4323,'01_Raw_ATMs'!A:A,'01_Raw_ATMs'!A:A,"Not Found")</f>
        <v>ATM092</v>
      </c>
      <c r="P4323" t="str">
        <f t="shared" si="475"/>
        <v>Valid</v>
      </c>
    </row>
    <row r="4324" spans="1:16">
      <c r="A4324" t="s">
        <v>4518</v>
      </c>
      <c r="B4324" t="s">
        <v>162</v>
      </c>
      <c r="C4324" s="2">
        <v>46069</v>
      </c>
      <c r="D4324" s="3">
        <v>0.83201388888888894</v>
      </c>
      <c r="E4324" t="s">
        <v>33</v>
      </c>
      <c r="F4324">
        <v>8000</v>
      </c>
      <c r="G4324" t="s">
        <v>189</v>
      </c>
      <c r="I4324">
        <f t="shared" si="469"/>
        <v>1</v>
      </c>
      <c r="J4324" t="str">
        <f t="shared" si="470"/>
        <v>OK</v>
      </c>
      <c r="K4324" t="str">
        <f t="shared" si="471"/>
        <v>Successful</v>
      </c>
      <c r="L4324" t="str">
        <f t="shared" si="472"/>
        <v>Withdrawal</v>
      </c>
      <c r="M4324" t="str">
        <f t="shared" si="473"/>
        <v>OK</v>
      </c>
      <c r="N4324" t="str">
        <f t="shared" si="474"/>
        <v>OK</v>
      </c>
      <c r="O4324" t="str">
        <f>_xlfn.XLOOKUP(B4324,'01_Raw_ATMs'!A:A,'01_Raw_ATMs'!A:A,"Not Found")</f>
        <v>ATM082</v>
      </c>
      <c r="P4324" t="str">
        <f t="shared" si="475"/>
        <v>Valid</v>
      </c>
    </row>
    <row r="4325" spans="1:16">
      <c r="A4325" t="s">
        <v>4519</v>
      </c>
      <c r="B4325" t="s">
        <v>155</v>
      </c>
      <c r="C4325" s="2">
        <v>45924</v>
      </c>
      <c r="D4325" s="3">
        <v>0.73583333333333334</v>
      </c>
      <c r="E4325" t="s">
        <v>33</v>
      </c>
      <c r="F4325">
        <v>1500</v>
      </c>
      <c r="G4325" t="s">
        <v>189</v>
      </c>
      <c r="I4325">
        <f t="shared" si="469"/>
        <v>1</v>
      </c>
      <c r="J4325" t="str">
        <f t="shared" si="470"/>
        <v>OK</v>
      </c>
      <c r="K4325" t="str">
        <f t="shared" si="471"/>
        <v>Successful</v>
      </c>
      <c r="L4325" t="str">
        <f t="shared" si="472"/>
        <v>Withdrawal</v>
      </c>
      <c r="M4325" t="str">
        <f t="shared" si="473"/>
        <v>OK</v>
      </c>
      <c r="N4325" t="str">
        <f t="shared" si="474"/>
        <v>OK</v>
      </c>
      <c r="O4325" t="str">
        <f>_xlfn.XLOOKUP(B4325,'01_Raw_ATMs'!A:A,'01_Raw_ATMs'!A:A,"Not Found")</f>
        <v>ATM075</v>
      </c>
      <c r="P4325" t="str">
        <f t="shared" si="475"/>
        <v>Valid</v>
      </c>
    </row>
    <row r="4326" spans="1:16">
      <c r="A4326" t="s">
        <v>4520</v>
      </c>
      <c r="B4326" t="s">
        <v>121</v>
      </c>
      <c r="C4326" s="2">
        <v>45847</v>
      </c>
      <c r="D4326" s="3">
        <v>0.89361111111111113</v>
      </c>
      <c r="E4326" t="s">
        <v>33</v>
      </c>
      <c r="F4326">
        <v>2500</v>
      </c>
      <c r="G4326" t="s">
        <v>189</v>
      </c>
      <c r="I4326">
        <f t="shared" si="469"/>
        <v>1</v>
      </c>
      <c r="J4326" t="str">
        <f t="shared" si="470"/>
        <v>OK</v>
      </c>
      <c r="K4326" t="str">
        <f t="shared" si="471"/>
        <v>Successful</v>
      </c>
      <c r="L4326" t="str">
        <f t="shared" si="472"/>
        <v>Withdrawal</v>
      </c>
      <c r="M4326" t="str">
        <f t="shared" si="473"/>
        <v>OK</v>
      </c>
      <c r="N4326" t="str">
        <f t="shared" si="474"/>
        <v>OK</v>
      </c>
      <c r="O4326" t="str">
        <f>_xlfn.XLOOKUP(B4326,'01_Raw_ATMs'!A:A,'01_Raw_ATMs'!A:A,"Not Found")</f>
        <v>ATM041</v>
      </c>
      <c r="P4326" t="str">
        <f t="shared" si="475"/>
        <v>Valid</v>
      </c>
    </row>
    <row r="4327" spans="1:16">
      <c r="A4327" t="s">
        <v>4521</v>
      </c>
      <c r="B4327" t="s">
        <v>116</v>
      </c>
      <c r="C4327" s="2">
        <v>45912</v>
      </c>
      <c r="D4327" s="3">
        <v>0.82476851851851851</v>
      </c>
      <c r="E4327" t="s">
        <v>33</v>
      </c>
      <c r="F4327">
        <v>6000</v>
      </c>
      <c r="G4327" t="s">
        <v>189</v>
      </c>
      <c r="I4327">
        <f t="shared" si="469"/>
        <v>1</v>
      </c>
      <c r="J4327" t="str">
        <f t="shared" si="470"/>
        <v>OK</v>
      </c>
      <c r="K4327" t="str">
        <f t="shared" si="471"/>
        <v>Successful</v>
      </c>
      <c r="L4327" t="str">
        <f t="shared" si="472"/>
        <v>Withdrawal</v>
      </c>
      <c r="M4327" t="str">
        <f t="shared" si="473"/>
        <v>OK</v>
      </c>
      <c r="N4327" t="str">
        <f t="shared" si="474"/>
        <v>OK</v>
      </c>
      <c r="O4327" t="str">
        <f>_xlfn.XLOOKUP(B4327,'01_Raw_ATMs'!A:A,'01_Raw_ATMs'!A:A,"Not Found")</f>
        <v>ATM036</v>
      </c>
      <c r="P4327" t="str">
        <f t="shared" si="475"/>
        <v>Valid</v>
      </c>
    </row>
    <row r="4328" spans="1:16">
      <c r="A4328" t="s">
        <v>4522</v>
      </c>
      <c r="B4328" t="s">
        <v>92</v>
      </c>
      <c r="C4328" s="2">
        <v>45776</v>
      </c>
      <c r="D4328" s="3">
        <v>0.2432175925925926</v>
      </c>
      <c r="E4328" t="s">
        <v>33</v>
      </c>
      <c r="F4328">
        <v>4000</v>
      </c>
      <c r="G4328" t="s">
        <v>189</v>
      </c>
      <c r="I4328">
        <f t="shared" si="469"/>
        <v>1</v>
      </c>
      <c r="J4328" t="str">
        <f t="shared" si="470"/>
        <v>OK</v>
      </c>
      <c r="K4328" t="str">
        <f t="shared" si="471"/>
        <v>Successful</v>
      </c>
      <c r="L4328" t="str">
        <f t="shared" si="472"/>
        <v>Withdrawal</v>
      </c>
      <c r="M4328" t="str">
        <f t="shared" si="473"/>
        <v>OK</v>
      </c>
      <c r="N4328" t="str">
        <f t="shared" si="474"/>
        <v>OK</v>
      </c>
      <c r="O4328" t="str">
        <f>_xlfn.XLOOKUP(B4328,'01_Raw_ATMs'!A:A,'01_Raw_ATMs'!A:A,"Not Found")</f>
        <v>ATM015</v>
      </c>
      <c r="P4328" t="str">
        <f t="shared" si="475"/>
        <v>Valid</v>
      </c>
    </row>
    <row r="4329" spans="1:16">
      <c r="A4329" t="s">
        <v>4523</v>
      </c>
      <c r="B4329" t="s">
        <v>158</v>
      </c>
      <c r="C4329" s="2">
        <v>46190</v>
      </c>
      <c r="D4329" s="3">
        <v>0.1079976851851852</v>
      </c>
      <c r="E4329" t="s">
        <v>33</v>
      </c>
      <c r="F4329">
        <v>3000</v>
      </c>
      <c r="G4329" t="s">
        <v>189</v>
      </c>
      <c r="I4329">
        <f t="shared" si="469"/>
        <v>1</v>
      </c>
      <c r="J4329" t="str">
        <f t="shared" si="470"/>
        <v>OK</v>
      </c>
      <c r="K4329" t="str">
        <f t="shared" si="471"/>
        <v>Successful</v>
      </c>
      <c r="L4329" t="str">
        <f t="shared" si="472"/>
        <v>Withdrawal</v>
      </c>
      <c r="M4329" t="str">
        <f t="shared" si="473"/>
        <v>OK</v>
      </c>
      <c r="N4329" t="str">
        <f t="shared" si="474"/>
        <v>OK</v>
      </c>
      <c r="O4329" t="str">
        <f>_xlfn.XLOOKUP(B4329,'01_Raw_ATMs'!A:A,'01_Raw_ATMs'!A:A,"Not Found")</f>
        <v>ATM078</v>
      </c>
      <c r="P4329" t="str">
        <f t="shared" si="475"/>
        <v>Valid</v>
      </c>
    </row>
    <row r="4330" spans="1:16">
      <c r="A4330" t="s">
        <v>4524</v>
      </c>
      <c r="B4330" t="s">
        <v>125</v>
      </c>
      <c r="C4330" s="2">
        <v>45715</v>
      </c>
      <c r="D4330" s="3">
        <v>0.8322222222222222</v>
      </c>
      <c r="E4330" t="s">
        <v>33</v>
      </c>
      <c r="F4330">
        <v>1500</v>
      </c>
      <c r="G4330" t="s">
        <v>189</v>
      </c>
      <c r="I4330">
        <f t="shared" si="469"/>
        <v>1</v>
      </c>
      <c r="J4330" t="str">
        <f t="shared" si="470"/>
        <v>OK</v>
      </c>
      <c r="K4330" t="str">
        <f t="shared" si="471"/>
        <v>Successful</v>
      </c>
      <c r="L4330" t="str">
        <f t="shared" si="472"/>
        <v>Withdrawal</v>
      </c>
      <c r="M4330" t="str">
        <f t="shared" si="473"/>
        <v>OK</v>
      </c>
      <c r="N4330" t="str">
        <f t="shared" si="474"/>
        <v>OK</v>
      </c>
      <c r="O4330" t="str">
        <f>_xlfn.XLOOKUP(B4330,'01_Raw_ATMs'!A:A,'01_Raw_ATMs'!A:A,"Not Found")</f>
        <v>ATM045</v>
      </c>
      <c r="P4330" t="str">
        <f t="shared" si="475"/>
        <v>Valid</v>
      </c>
    </row>
    <row r="4331" spans="1:16">
      <c r="A4331" t="s">
        <v>4525</v>
      </c>
      <c r="B4331" t="s">
        <v>148</v>
      </c>
      <c r="C4331" s="2">
        <v>46148</v>
      </c>
      <c r="D4331" s="3">
        <v>0.87719907407407405</v>
      </c>
      <c r="E4331" t="s">
        <v>211</v>
      </c>
      <c r="F4331">
        <v>0</v>
      </c>
      <c r="G4331" t="s">
        <v>189</v>
      </c>
      <c r="I4331">
        <f t="shared" si="469"/>
        <v>1</v>
      </c>
      <c r="J4331" t="str">
        <f t="shared" si="470"/>
        <v>OK</v>
      </c>
      <c r="K4331" t="str">
        <f t="shared" si="471"/>
        <v>Successful</v>
      </c>
      <c r="L4331" t="str">
        <f t="shared" si="472"/>
        <v>Mini Statement</v>
      </c>
      <c r="M4331" t="str">
        <f t="shared" si="473"/>
        <v>OK</v>
      </c>
      <c r="N4331" t="str">
        <f t="shared" si="474"/>
        <v>OK</v>
      </c>
      <c r="O4331" t="str">
        <f>_xlfn.XLOOKUP(B4331,'01_Raw_ATMs'!A:A,'01_Raw_ATMs'!A:A,"Not Found")</f>
        <v>ATM068</v>
      </c>
      <c r="P4331" t="str">
        <f t="shared" si="475"/>
        <v>Valid</v>
      </c>
    </row>
    <row r="4332" spans="1:16">
      <c r="A4332" t="s">
        <v>4526</v>
      </c>
      <c r="B4332" t="s">
        <v>169</v>
      </c>
      <c r="C4332" s="2">
        <v>45813</v>
      </c>
      <c r="D4332" s="3">
        <v>7.3807870370370371E-2</v>
      </c>
      <c r="E4332" t="s">
        <v>261</v>
      </c>
      <c r="F4332">
        <v>2000</v>
      </c>
      <c r="G4332" t="s">
        <v>189</v>
      </c>
      <c r="I4332">
        <f t="shared" si="469"/>
        <v>1</v>
      </c>
      <c r="J4332" t="str">
        <f t="shared" si="470"/>
        <v>OK</v>
      </c>
      <c r="K4332" t="str">
        <f t="shared" si="471"/>
        <v>Successful</v>
      </c>
      <c r="L4332" t="str">
        <f t="shared" si="472"/>
        <v>Cash Deposit</v>
      </c>
      <c r="M4332" t="str">
        <f t="shared" si="473"/>
        <v>OK</v>
      </c>
      <c r="N4332" t="str">
        <f t="shared" si="474"/>
        <v>OK</v>
      </c>
      <c r="O4332" t="str">
        <f>_xlfn.XLOOKUP(B4332,'01_Raw_ATMs'!A:A,'01_Raw_ATMs'!A:A,"Not Found")</f>
        <v>ATM089</v>
      </c>
      <c r="P4332" t="str">
        <f t="shared" si="475"/>
        <v>Valid</v>
      </c>
    </row>
    <row r="4333" spans="1:16">
      <c r="A4333" t="s">
        <v>4527</v>
      </c>
      <c r="B4333" t="s">
        <v>92</v>
      </c>
      <c r="C4333" s="2">
        <v>46080</v>
      </c>
      <c r="D4333" s="3">
        <v>0.36556712962962962</v>
      </c>
      <c r="E4333" t="s">
        <v>33</v>
      </c>
      <c r="F4333">
        <v>500</v>
      </c>
      <c r="G4333" t="s">
        <v>189</v>
      </c>
      <c r="I4333">
        <f t="shared" si="469"/>
        <v>1</v>
      </c>
      <c r="J4333" t="str">
        <f t="shared" si="470"/>
        <v>OK</v>
      </c>
      <c r="K4333" t="str">
        <f t="shared" si="471"/>
        <v>Successful</v>
      </c>
      <c r="L4333" t="str">
        <f t="shared" si="472"/>
        <v>Withdrawal</v>
      </c>
      <c r="M4333" t="str">
        <f t="shared" si="473"/>
        <v>OK</v>
      </c>
      <c r="N4333" t="str">
        <f t="shared" si="474"/>
        <v>OK</v>
      </c>
      <c r="O4333" t="str">
        <f>_xlfn.XLOOKUP(B4333,'01_Raw_ATMs'!A:A,'01_Raw_ATMs'!A:A,"Not Found")</f>
        <v>ATM015</v>
      </c>
      <c r="P4333" t="str">
        <f t="shared" si="475"/>
        <v>Valid</v>
      </c>
    </row>
    <row r="4334" spans="1:16">
      <c r="A4334" t="s">
        <v>4528</v>
      </c>
      <c r="B4334" t="s">
        <v>104</v>
      </c>
      <c r="C4334" s="2">
        <v>45989</v>
      </c>
      <c r="D4334" s="3">
        <v>0.66983796296296294</v>
      </c>
      <c r="E4334" t="s">
        <v>194</v>
      </c>
      <c r="F4334">
        <v>0</v>
      </c>
      <c r="G4334" t="s">
        <v>189</v>
      </c>
      <c r="I4334">
        <f t="shared" si="469"/>
        <v>1</v>
      </c>
      <c r="J4334" t="str">
        <f t="shared" si="470"/>
        <v>OK</v>
      </c>
      <c r="K4334" t="str">
        <f t="shared" si="471"/>
        <v>Successful</v>
      </c>
      <c r="L4334" t="str">
        <f t="shared" si="472"/>
        <v>Balance Inquiry</v>
      </c>
      <c r="M4334" t="str">
        <f t="shared" si="473"/>
        <v>OK</v>
      </c>
      <c r="N4334" t="str">
        <f t="shared" si="474"/>
        <v>OK</v>
      </c>
      <c r="O4334" t="str">
        <f>_xlfn.XLOOKUP(B4334,'01_Raw_ATMs'!A:A,'01_Raw_ATMs'!A:A,"Not Found")</f>
        <v>ATM025</v>
      </c>
      <c r="P4334" t="str">
        <f t="shared" si="475"/>
        <v>Valid</v>
      </c>
    </row>
    <row r="4335" spans="1:16">
      <c r="A4335" t="s">
        <v>4529</v>
      </c>
      <c r="B4335" t="s">
        <v>121</v>
      </c>
      <c r="C4335" s="2">
        <v>46010</v>
      </c>
      <c r="D4335" s="3">
        <v>0.77611111111111108</v>
      </c>
      <c r="E4335" t="s">
        <v>261</v>
      </c>
      <c r="F4335">
        <v>10000</v>
      </c>
      <c r="G4335" t="s">
        <v>189</v>
      </c>
      <c r="I4335">
        <f t="shared" si="469"/>
        <v>1</v>
      </c>
      <c r="J4335" t="str">
        <f t="shared" si="470"/>
        <v>OK</v>
      </c>
      <c r="K4335" t="str">
        <f t="shared" si="471"/>
        <v>Successful</v>
      </c>
      <c r="L4335" t="str">
        <f t="shared" si="472"/>
        <v>Cash Deposit</v>
      </c>
      <c r="M4335" t="str">
        <f t="shared" si="473"/>
        <v>OK</v>
      </c>
      <c r="N4335" t="str">
        <f t="shared" si="474"/>
        <v>OK</v>
      </c>
      <c r="O4335" t="str">
        <f>_xlfn.XLOOKUP(B4335,'01_Raw_ATMs'!A:A,'01_Raw_ATMs'!A:A,"Not Found")</f>
        <v>ATM041</v>
      </c>
      <c r="P4335" t="str">
        <f t="shared" si="475"/>
        <v>Valid</v>
      </c>
    </row>
    <row r="4336" spans="1:16">
      <c r="A4336" t="s">
        <v>4530</v>
      </c>
      <c r="B4336" t="s">
        <v>173</v>
      </c>
      <c r="C4336" s="2">
        <v>46124</v>
      </c>
      <c r="D4336" s="3">
        <v>0.95180555555555557</v>
      </c>
      <c r="E4336" t="s">
        <v>33</v>
      </c>
      <c r="F4336">
        <v>3000</v>
      </c>
      <c r="G4336" t="s">
        <v>214</v>
      </c>
      <c r="H4336" t="s">
        <v>1080</v>
      </c>
      <c r="I4336">
        <f t="shared" si="469"/>
        <v>1</v>
      </c>
      <c r="J4336" t="str">
        <f t="shared" si="470"/>
        <v>OK</v>
      </c>
      <c r="K4336" t="str">
        <f t="shared" si="471"/>
        <v>Failed</v>
      </c>
      <c r="L4336" t="str">
        <f t="shared" si="472"/>
        <v>Withdrawal</v>
      </c>
      <c r="M4336" t="str">
        <f t="shared" si="473"/>
        <v>OK</v>
      </c>
      <c r="N4336" t="str">
        <f t="shared" si="474"/>
        <v>OK</v>
      </c>
      <c r="O4336" t="str">
        <f>_xlfn.XLOOKUP(B4336,'01_Raw_ATMs'!A:A,'01_Raw_ATMs'!A:A,"Not Found")</f>
        <v>ATM093</v>
      </c>
      <c r="P4336" t="str">
        <f t="shared" si="475"/>
        <v>Valid</v>
      </c>
    </row>
    <row r="4337" spans="1:16">
      <c r="A4337" t="s">
        <v>4531</v>
      </c>
      <c r="B4337" t="s">
        <v>121</v>
      </c>
      <c r="C4337" s="2">
        <v>46012</v>
      </c>
      <c r="D4337" s="3">
        <v>0.2374074074074074</v>
      </c>
      <c r="E4337" t="s">
        <v>33</v>
      </c>
      <c r="F4337">
        <v>5000</v>
      </c>
      <c r="G4337" t="s">
        <v>189</v>
      </c>
      <c r="I4337">
        <f t="shared" si="469"/>
        <v>1</v>
      </c>
      <c r="J4337" t="str">
        <f t="shared" si="470"/>
        <v>OK</v>
      </c>
      <c r="K4337" t="str">
        <f t="shared" si="471"/>
        <v>Successful</v>
      </c>
      <c r="L4337" t="str">
        <f t="shared" si="472"/>
        <v>Withdrawal</v>
      </c>
      <c r="M4337" t="str">
        <f t="shared" si="473"/>
        <v>OK</v>
      </c>
      <c r="N4337" t="str">
        <f t="shared" si="474"/>
        <v>OK</v>
      </c>
      <c r="O4337" t="str">
        <f>_xlfn.XLOOKUP(B4337,'01_Raw_ATMs'!A:A,'01_Raw_ATMs'!A:A,"Not Found")</f>
        <v>ATM041</v>
      </c>
      <c r="P4337" t="str">
        <f t="shared" si="475"/>
        <v>Valid</v>
      </c>
    </row>
    <row r="4338" spans="1:16">
      <c r="A4338" t="s">
        <v>4532</v>
      </c>
      <c r="B4338" t="s">
        <v>87</v>
      </c>
      <c r="C4338" s="2">
        <v>45733</v>
      </c>
      <c r="D4338" s="3">
        <v>0.23834490740740741</v>
      </c>
      <c r="E4338" t="s">
        <v>261</v>
      </c>
      <c r="F4338">
        <v>10000</v>
      </c>
      <c r="G4338" t="s">
        <v>189</v>
      </c>
      <c r="I4338">
        <f t="shared" si="469"/>
        <v>1</v>
      </c>
      <c r="J4338" t="str">
        <f t="shared" si="470"/>
        <v>OK</v>
      </c>
      <c r="K4338" t="str">
        <f t="shared" si="471"/>
        <v>Successful</v>
      </c>
      <c r="L4338" t="str">
        <f t="shared" si="472"/>
        <v>Cash Deposit</v>
      </c>
      <c r="M4338" t="str">
        <f t="shared" si="473"/>
        <v>OK</v>
      </c>
      <c r="N4338" t="str">
        <f t="shared" si="474"/>
        <v>OK</v>
      </c>
      <c r="O4338" t="str">
        <f>_xlfn.XLOOKUP(B4338,'01_Raw_ATMs'!A:A,'01_Raw_ATMs'!A:A,"Not Found")</f>
        <v>ATM011</v>
      </c>
      <c r="P4338" t="str">
        <f t="shared" si="475"/>
        <v>Valid</v>
      </c>
    </row>
    <row r="4339" spans="1:16">
      <c r="A4339" t="s">
        <v>4533</v>
      </c>
      <c r="B4339" t="s">
        <v>171</v>
      </c>
      <c r="C4339" s="2">
        <v>46198</v>
      </c>
      <c r="D4339" s="3">
        <v>0.59890046296296295</v>
      </c>
      <c r="E4339" t="s">
        <v>261</v>
      </c>
      <c r="F4339">
        <v>10000</v>
      </c>
      <c r="G4339" t="s">
        <v>189</v>
      </c>
      <c r="I4339">
        <f t="shared" si="469"/>
        <v>1</v>
      </c>
      <c r="J4339" t="str">
        <f t="shared" si="470"/>
        <v>OK</v>
      </c>
      <c r="K4339" t="str">
        <f t="shared" si="471"/>
        <v>Successful</v>
      </c>
      <c r="L4339" t="str">
        <f t="shared" si="472"/>
        <v>Cash Deposit</v>
      </c>
      <c r="M4339" t="str">
        <f t="shared" si="473"/>
        <v>OK</v>
      </c>
      <c r="N4339" t="str">
        <f t="shared" si="474"/>
        <v>OK</v>
      </c>
      <c r="O4339" t="str">
        <f>_xlfn.XLOOKUP(B4339,'01_Raw_ATMs'!A:A,'01_Raw_ATMs'!A:A,"Not Found")</f>
        <v>ATM091</v>
      </c>
      <c r="P4339" t="str">
        <f t="shared" si="475"/>
        <v>Valid</v>
      </c>
    </row>
    <row r="4340" spans="1:16">
      <c r="A4340" t="s">
        <v>4534</v>
      </c>
      <c r="B4340" t="s">
        <v>91</v>
      </c>
      <c r="C4340" s="2">
        <v>45763</v>
      </c>
      <c r="D4340" s="3">
        <v>0.35784722222222221</v>
      </c>
      <c r="E4340" t="s">
        <v>194</v>
      </c>
      <c r="F4340">
        <v>0</v>
      </c>
      <c r="G4340" t="s">
        <v>189</v>
      </c>
      <c r="I4340">
        <f t="shared" si="469"/>
        <v>1</v>
      </c>
      <c r="J4340" t="str">
        <f t="shared" si="470"/>
        <v>OK</v>
      </c>
      <c r="K4340" t="str">
        <f t="shared" si="471"/>
        <v>Successful</v>
      </c>
      <c r="L4340" t="str">
        <f t="shared" si="472"/>
        <v>Balance Inquiry</v>
      </c>
      <c r="M4340" t="str">
        <f t="shared" si="473"/>
        <v>OK</v>
      </c>
      <c r="N4340" t="str">
        <f t="shared" si="474"/>
        <v>OK</v>
      </c>
      <c r="O4340" t="str">
        <f>_xlfn.XLOOKUP(B4340,'01_Raw_ATMs'!A:A,'01_Raw_ATMs'!A:A,"Not Found")</f>
        <v>ATM014</v>
      </c>
      <c r="P4340" t="str">
        <f t="shared" si="475"/>
        <v>Valid</v>
      </c>
    </row>
    <row r="4341" spans="1:16">
      <c r="A4341" t="s">
        <v>4535</v>
      </c>
      <c r="B4341" t="s">
        <v>107</v>
      </c>
      <c r="C4341" s="2">
        <v>45689</v>
      </c>
      <c r="D4341" s="3">
        <v>0.81530092592592596</v>
      </c>
      <c r="E4341" t="s">
        <v>33</v>
      </c>
      <c r="F4341">
        <v>2000</v>
      </c>
      <c r="G4341" t="s">
        <v>189</v>
      </c>
      <c r="I4341">
        <f t="shared" si="469"/>
        <v>1</v>
      </c>
      <c r="J4341" t="str">
        <f t="shared" si="470"/>
        <v>OK</v>
      </c>
      <c r="K4341" t="str">
        <f t="shared" si="471"/>
        <v>Successful</v>
      </c>
      <c r="L4341" t="str">
        <f t="shared" si="472"/>
        <v>Withdrawal</v>
      </c>
      <c r="M4341" t="str">
        <f t="shared" si="473"/>
        <v>OK</v>
      </c>
      <c r="N4341" t="str">
        <f t="shared" si="474"/>
        <v>OK</v>
      </c>
      <c r="O4341" t="str">
        <f>_xlfn.XLOOKUP(B4341,'01_Raw_ATMs'!A:A,'01_Raw_ATMs'!A:A,"Not Found")</f>
        <v>ATM027</v>
      </c>
      <c r="P4341" t="str">
        <f t="shared" si="475"/>
        <v>Valid</v>
      </c>
    </row>
    <row r="4342" spans="1:16">
      <c r="A4342" t="s">
        <v>4536</v>
      </c>
      <c r="B4342" t="s">
        <v>146</v>
      </c>
      <c r="C4342" s="2">
        <v>45807</v>
      </c>
      <c r="D4342" s="3">
        <v>0.71574074074074079</v>
      </c>
      <c r="E4342" t="s">
        <v>33</v>
      </c>
      <c r="F4342">
        <v>10000</v>
      </c>
      <c r="G4342" t="s">
        <v>189</v>
      </c>
      <c r="I4342">
        <f t="shared" si="469"/>
        <v>1</v>
      </c>
      <c r="J4342" t="str">
        <f t="shared" si="470"/>
        <v>OK</v>
      </c>
      <c r="K4342" t="str">
        <f t="shared" si="471"/>
        <v>Successful</v>
      </c>
      <c r="L4342" t="str">
        <f t="shared" si="472"/>
        <v>Withdrawal</v>
      </c>
      <c r="M4342" t="str">
        <f t="shared" si="473"/>
        <v>OK</v>
      </c>
      <c r="N4342" t="str">
        <f t="shared" si="474"/>
        <v>OK</v>
      </c>
      <c r="O4342" t="str">
        <f>_xlfn.XLOOKUP(B4342,'01_Raw_ATMs'!A:A,'01_Raw_ATMs'!A:A,"Not Found")</f>
        <v>ATM066</v>
      </c>
      <c r="P4342" t="str">
        <f t="shared" si="475"/>
        <v>Valid</v>
      </c>
    </row>
    <row r="4343" spans="1:16">
      <c r="A4343" t="s">
        <v>4537</v>
      </c>
      <c r="B4343" t="s">
        <v>146</v>
      </c>
      <c r="C4343" s="2">
        <v>46135</v>
      </c>
      <c r="D4343" s="3">
        <v>0.41589120370370369</v>
      </c>
      <c r="E4343" t="s">
        <v>211</v>
      </c>
      <c r="F4343">
        <v>0</v>
      </c>
      <c r="G4343" t="s">
        <v>189</v>
      </c>
      <c r="I4343">
        <f t="shared" si="469"/>
        <v>1</v>
      </c>
      <c r="J4343" t="str">
        <f t="shared" si="470"/>
        <v>OK</v>
      </c>
      <c r="K4343" t="str">
        <f t="shared" si="471"/>
        <v>Successful</v>
      </c>
      <c r="L4343" t="str">
        <f t="shared" si="472"/>
        <v>Mini Statement</v>
      </c>
      <c r="M4343" t="str">
        <f t="shared" si="473"/>
        <v>OK</v>
      </c>
      <c r="N4343" t="str">
        <f t="shared" si="474"/>
        <v>OK</v>
      </c>
      <c r="O4343" t="str">
        <f>_xlfn.XLOOKUP(B4343,'01_Raw_ATMs'!A:A,'01_Raw_ATMs'!A:A,"Not Found")</f>
        <v>ATM066</v>
      </c>
      <c r="P4343" t="str">
        <f t="shared" si="475"/>
        <v>Valid</v>
      </c>
    </row>
    <row r="4344" spans="1:16">
      <c r="A4344" t="s">
        <v>4538</v>
      </c>
      <c r="B4344" t="s">
        <v>79</v>
      </c>
      <c r="C4344" s="2">
        <v>46141</v>
      </c>
      <c r="D4344" s="3">
        <v>0.77329861111111109</v>
      </c>
      <c r="E4344" t="s">
        <v>33</v>
      </c>
      <c r="F4344">
        <v>1500</v>
      </c>
      <c r="G4344" t="s">
        <v>189</v>
      </c>
      <c r="I4344">
        <f t="shared" si="469"/>
        <v>1</v>
      </c>
      <c r="J4344" t="str">
        <f t="shared" si="470"/>
        <v>OK</v>
      </c>
      <c r="K4344" t="str">
        <f t="shared" si="471"/>
        <v>Successful</v>
      </c>
      <c r="L4344" t="str">
        <f t="shared" si="472"/>
        <v>Withdrawal</v>
      </c>
      <c r="M4344" t="str">
        <f t="shared" si="473"/>
        <v>OK</v>
      </c>
      <c r="N4344" t="str">
        <f t="shared" si="474"/>
        <v>OK</v>
      </c>
      <c r="O4344" t="str">
        <f>_xlfn.XLOOKUP(B4344,'01_Raw_ATMs'!A:A,'01_Raw_ATMs'!A:A,"Not Found")</f>
        <v>ATM006</v>
      </c>
      <c r="P4344" t="str">
        <f t="shared" si="475"/>
        <v>Valid</v>
      </c>
    </row>
    <row r="4345" spans="1:16">
      <c r="A4345" t="s">
        <v>4539</v>
      </c>
      <c r="B4345" t="s">
        <v>110</v>
      </c>
      <c r="C4345" s="2">
        <v>46095</v>
      </c>
      <c r="D4345" s="3">
        <v>0.99233796296296295</v>
      </c>
      <c r="E4345" t="s">
        <v>33</v>
      </c>
      <c r="F4345">
        <v>3000</v>
      </c>
      <c r="G4345" t="s">
        <v>189</v>
      </c>
      <c r="I4345">
        <f t="shared" si="469"/>
        <v>1</v>
      </c>
      <c r="J4345" t="str">
        <f t="shared" si="470"/>
        <v>OK</v>
      </c>
      <c r="K4345" t="str">
        <f t="shared" si="471"/>
        <v>Successful</v>
      </c>
      <c r="L4345" t="str">
        <f t="shared" si="472"/>
        <v>Withdrawal</v>
      </c>
      <c r="M4345" t="str">
        <f t="shared" si="473"/>
        <v>OK</v>
      </c>
      <c r="N4345" t="str">
        <f t="shared" si="474"/>
        <v>OK</v>
      </c>
      <c r="O4345" t="str">
        <f>_xlfn.XLOOKUP(B4345,'01_Raw_ATMs'!A:A,'01_Raw_ATMs'!A:A,"Not Found")</f>
        <v>ATM030</v>
      </c>
      <c r="P4345" t="str">
        <f t="shared" si="475"/>
        <v>Valid</v>
      </c>
    </row>
    <row r="4346" spans="1:16">
      <c r="A4346" t="s">
        <v>4540</v>
      </c>
      <c r="B4346" t="s">
        <v>7</v>
      </c>
      <c r="C4346" s="2">
        <v>46141</v>
      </c>
      <c r="D4346" s="3">
        <v>0.29489583333333341</v>
      </c>
      <c r="E4346" t="s">
        <v>33</v>
      </c>
      <c r="F4346">
        <v>500</v>
      </c>
      <c r="G4346" t="s">
        <v>189</v>
      </c>
      <c r="I4346">
        <f t="shared" si="469"/>
        <v>1</v>
      </c>
      <c r="J4346" t="str">
        <f t="shared" si="470"/>
        <v>OK</v>
      </c>
      <c r="K4346" t="str">
        <f t="shared" si="471"/>
        <v>Successful</v>
      </c>
      <c r="L4346" t="str">
        <f t="shared" si="472"/>
        <v>Withdrawal</v>
      </c>
      <c r="M4346" t="str">
        <f t="shared" si="473"/>
        <v>OK</v>
      </c>
      <c r="N4346" t="str">
        <f t="shared" si="474"/>
        <v>OK</v>
      </c>
      <c r="O4346" t="str">
        <f>_xlfn.XLOOKUP(B4346,'01_Raw_ATMs'!A:A,'01_Raw_ATMs'!A:A,"Not Found")</f>
        <v>ATM001</v>
      </c>
      <c r="P4346" t="str">
        <f t="shared" si="475"/>
        <v>Valid</v>
      </c>
    </row>
    <row r="4347" spans="1:16">
      <c r="A4347" t="s">
        <v>4541</v>
      </c>
      <c r="B4347" t="s">
        <v>96</v>
      </c>
      <c r="C4347" s="2">
        <v>46139</v>
      </c>
      <c r="D4347" s="3">
        <v>0.44657407407407412</v>
      </c>
      <c r="E4347" t="s">
        <v>33</v>
      </c>
      <c r="F4347">
        <v>1500</v>
      </c>
      <c r="G4347" t="s">
        <v>189</v>
      </c>
      <c r="I4347">
        <f t="shared" si="469"/>
        <v>1</v>
      </c>
      <c r="J4347" t="str">
        <f t="shared" si="470"/>
        <v>OK</v>
      </c>
      <c r="K4347" t="str">
        <f t="shared" si="471"/>
        <v>Successful</v>
      </c>
      <c r="L4347" t="str">
        <f t="shared" si="472"/>
        <v>Withdrawal</v>
      </c>
      <c r="M4347" t="str">
        <f t="shared" si="473"/>
        <v>OK</v>
      </c>
      <c r="N4347" t="str">
        <f t="shared" si="474"/>
        <v>OK</v>
      </c>
      <c r="O4347" t="str">
        <f>_xlfn.XLOOKUP(B4347,'01_Raw_ATMs'!A:A,'01_Raw_ATMs'!A:A,"Not Found")</f>
        <v>ATM018</v>
      </c>
      <c r="P4347" t="str">
        <f t="shared" si="475"/>
        <v>Valid</v>
      </c>
    </row>
    <row r="4348" spans="1:16">
      <c r="A4348" t="s">
        <v>4542</v>
      </c>
      <c r="B4348" t="s">
        <v>170</v>
      </c>
      <c r="C4348" s="2">
        <v>46098</v>
      </c>
      <c r="D4348" s="3">
        <v>0.80115740740740737</v>
      </c>
      <c r="E4348" t="s">
        <v>33</v>
      </c>
      <c r="F4348">
        <v>1000</v>
      </c>
      <c r="G4348" t="s">
        <v>189</v>
      </c>
      <c r="I4348">
        <f t="shared" si="469"/>
        <v>1</v>
      </c>
      <c r="J4348" t="str">
        <f t="shared" si="470"/>
        <v>OK</v>
      </c>
      <c r="K4348" t="str">
        <f t="shared" si="471"/>
        <v>Successful</v>
      </c>
      <c r="L4348" t="str">
        <f t="shared" si="472"/>
        <v>Withdrawal</v>
      </c>
      <c r="M4348" t="str">
        <f t="shared" si="473"/>
        <v>OK</v>
      </c>
      <c r="N4348" t="str">
        <f t="shared" si="474"/>
        <v>OK</v>
      </c>
      <c r="O4348" t="str">
        <f>_xlfn.XLOOKUP(B4348,'01_Raw_ATMs'!A:A,'01_Raw_ATMs'!A:A,"Not Found")</f>
        <v>ATM090</v>
      </c>
      <c r="P4348" t="str">
        <f t="shared" si="475"/>
        <v>Valid</v>
      </c>
    </row>
    <row r="4349" spans="1:16">
      <c r="A4349" t="s">
        <v>4543</v>
      </c>
      <c r="B4349" t="s">
        <v>174</v>
      </c>
      <c r="C4349" s="2">
        <v>45993</v>
      </c>
      <c r="D4349" s="3">
        <v>0.50396990740740744</v>
      </c>
      <c r="E4349" t="s">
        <v>33</v>
      </c>
      <c r="F4349">
        <v>500</v>
      </c>
      <c r="G4349" t="s">
        <v>214</v>
      </c>
      <c r="H4349" t="s">
        <v>1103</v>
      </c>
      <c r="I4349">
        <f t="shared" si="469"/>
        <v>1</v>
      </c>
      <c r="J4349" t="str">
        <f t="shared" si="470"/>
        <v>OK</v>
      </c>
      <c r="K4349" t="str">
        <f t="shared" si="471"/>
        <v>Failed</v>
      </c>
      <c r="L4349" t="str">
        <f t="shared" si="472"/>
        <v>Withdrawal</v>
      </c>
      <c r="M4349" t="str">
        <f t="shared" si="473"/>
        <v>OK</v>
      </c>
      <c r="N4349" t="str">
        <f t="shared" si="474"/>
        <v>OK</v>
      </c>
      <c r="O4349" t="str">
        <f>_xlfn.XLOOKUP(B4349,'01_Raw_ATMs'!A:A,'01_Raw_ATMs'!A:A,"Not Found")</f>
        <v>ATM094</v>
      </c>
      <c r="P4349" t="str">
        <f t="shared" si="475"/>
        <v>Valid</v>
      </c>
    </row>
    <row r="4350" spans="1:16">
      <c r="A4350" t="s">
        <v>4544</v>
      </c>
      <c r="B4350" t="s">
        <v>77</v>
      </c>
      <c r="C4350" s="2">
        <v>46183</v>
      </c>
      <c r="D4350" s="3">
        <v>0.30537037037037029</v>
      </c>
      <c r="E4350" t="s">
        <v>33</v>
      </c>
      <c r="F4350">
        <v>2500</v>
      </c>
      <c r="G4350" t="s">
        <v>189</v>
      </c>
      <c r="I4350">
        <f t="shared" si="469"/>
        <v>1</v>
      </c>
      <c r="J4350" t="str">
        <f t="shared" si="470"/>
        <v>OK</v>
      </c>
      <c r="K4350" t="str">
        <f t="shared" si="471"/>
        <v>Successful</v>
      </c>
      <c r="L4350" t="str">
        <f t="shared" si="472"/>
        <v>Withdrawal</v>
      </c>
      <c r="M4350" t="str">
        <f t="shared" si="473"/>
        <v>OK</v>
      </c>
      <c r="N4350" t="str">
        <f t="shared" si="474"/>
        <v>OK</v>
      </c>
      <c r="O4350" t="str">
        <f>_xlfn.XLOOKUP(B4350,'01_Raw_ATMs'!A:A,'01_Raw_ATMs'!A:A,"Not Found")</f>
        <v>ATM005</v>
      </c>
      <c r="P4350" t="str">
        <f t="shared" si="475"/>
        <v>Valid</v>
      </c>
    </row>
    <row r="4351" spans="1:16">
      <c r="A4351" t="s">
        <v>4545</v>
      </c>
      <c r="B4351" t="s">
        <v>95</v>
      </c>
      <c r="C4351" s="2">
        <v>46097</v>
      </c>
      <c r="D4351" s="3">
        <v>0.84287037037037038</v>
      </c>
      <c r="E4351" t="s">
        <v>33</v>
      </c>
      <c r="F4351">
        <v>2000</v>
      </c>
      <c r="G4351" t="s">
        <v>189</v>
      </c>
      <c r="I4351">
        <f t="shared" si="469"/>
        <v>1</v>
      </c>
      <c r="J4351" t="str">
        <f t="shared" si="470"/>
        <v>OK</v>
      </c>
      <c r="K4351" t="str">
        <f t="shared" si="471"/>
        <v>Successful</v>
      </c>
      <c r="L4351" t="str">
        <f t="shared" si="472"/>
        <v>Withdrawal</v>
      </c>
      <c r="M4351" t="str">
        <f t="shared" si="473"/>
        <v>OK</v>
      </c>
      <c r="N4351" t="str">
        <f t="shared" si="474"/>
        <v>OK</v>
      </c>
      <c r="O4351" t="str">
        <f>_xlfn.XLOOKUP(B4351,'01_Raw_ATMs'!A:A,'01_Raw_ATMs'!A:A,"Not Found")</f>
        <v>ATM017</v>
      </c>
      <c r="P4351" t="str">
        <f t="shared" si="475"/>
        <v>Valid</v>
      </c>
    </row>
    <row r="4352" spans="1:16">
      <c r="A4352" t="s">
        <v>4546</v>
      </c>
      <c r="B4352" t="s">
        <v>138</v>
      </c>
      <c r="C4352" s="2">
        <v>45795</v>
      </c>
      <c r="D4352" s="3">
        <v>0.30557870370370371</v>
      </c>
      <c r="E4352" t="s">
        <v>33</v>
      </c>
      <c r="F4352">
        <v>10000</v>
      </c>
      <c r="G4352" t="s">
        <v>189</v>
      </c>
      <c r="I4352">
        <f t="shared" si="469"/>
        <v>1</v>
      </c>
      <c r="J4352" t="str">
        <f t="shared" si="470"/>
        <v>OK</v>
      </c>
      <c r="K4352" t="str">
        <f t="shared" si="471"/>
        <v>Successful</v>
      </c>
      <c r="L4352" t="str">
        <f t="shared" si="472"/>
        <v>Withdrawal</v>
      </c>
      <c r="M4352" t="str">
        <f t="shared" si="473"/>
        <v>OK</v>
      </c>
      <c r="N4352" t="str">
        <f t="shared" si="474"/>
        <v>OK</v>
      </c>
      <c r="O4352" t="str">
        <f>_xlfn.XLOOKUP(B4352,'01_Raw_ATMs'!A:A,'01_Raw_ATMs'!A:A,"Not Found")</f>
        <v>ATM058</v>
      </c>
      <c r="P4352" t="str">
        <f t="shared" si="475"/>
        <v>Valid</v>
      </c>
    </row>
    <row r="4353" spans="1:16">
      <c r="A4353" t="s">
        <v>4547</v>
      </c>
      <c r="B4353" t="s">
        <v>7</v>
      </c>
      <c r="C4353" s="2">
        <v>45852</v>
      </c>
      <c r="D4353" s="3">
        <v>0.7799652777777778</v>
      </c>
      <c r="E4353" t="s">
        <v>211</v>
      </c>
      <c r="F4353">
        <v>0</v>
      </c>
      <c r="G4353" t="s">
        <v>189</v>
      </c>
      <c r="I4353">
        <f t="shared" si="469"/>
        <v>1</v>
      </c>
      <c r="J4353" t="str">
        <f t="shared" si="470"/>
        <v>OK</v>
      </c>
      <c r="K4353" t="str">
        <f t="shared" si="471"/>
        <v>Successful</v>
      </c>
      <c r="L4353" t="str">
        <f t="shared" si="472"/>
        <v>Mini Statement</v>
      </c>
      <c r="M4353" t="str">
        <f t="shared" si="473"/>
        <v>OK</v>
      </c>
      <c r="N4353" t="str">
        <f t="shared" si="474"/>
        <v>OK</v>
      </c>
      <c r="O4353" t="str">
        <f>_xlfn.XLOOKUP(B4353,'01_Raw_ATMs'!A:A,'01_Raw_ATMs'!A:A,"Not Found")</f>
        <v>ATM001</v>
      </c>
      <c r="P4353" t="str">
        <f t="shared" si="475"/>
        <v>Valid</v>
      </c>
    </row>
    <row r="4354" spans="1:16">
      <c r="A4354" t="s">
        <v>4548</v>
      </c>
      <c r="B4354" t="s">
        <v>106</v>
      </c>
      <c r="C4354" s="2">
        <v>46125</v>
      </c>
      <c r="D4354" s="3">
        <v>0.50944444444444448</v>
      </c>
      <c r="E4354" t="s">
        <v>33</v>
      </c>
      <c r="F4354">
        <v>4000</v>
      </c>
      <c r="G4354" t="s">
        <v>189</v>
      </c>
      <c r="I4354">
        <f t="shared" si="469"/>
        <v>1</v>
      </c>
      <c r="J4354" t="str">
        <f t="shared" si="470"/>
        <v>OK</v>
      </c>
      <c r="K4354" t="str">
        <f t="shared" si="471"/>
        <v>Successful</v>
      </c>
      <c r="L4354" t="str">
        <f t="shared" si="472"/>
        <v>Withdrawal</v>
      </c>
      <c r="M4354" t="str">
        <f t="shared" si="473"/>
        <v>OK</v>
      </c>
      <c r="N4354" t="str">
        <f t="shared" si="474"/>
        <v>OK</v>
      </c>
      <c r="O4354" t="str">
        <f>_xlfn.XLOOKUP(B4354,'01_Raw_ATMs'!A:A,'01_Raw_ATMs'!A:A,"Not Found")</f>
        <v>ATM026</v>
      </c>
      <c r="P4354" t="str">
        <f t="shared" si="475"/>
        <v>Valid</v>
      </c>
    </row>
    <row r="4355" spans="1:16">
      <c r="A4355" t="s">
        <v>4549</v>
      </c>
      <c r="B4355" t="s">
        <v>98</v>
      </c>
      <c r="C4355" s="2">
        <v>45688</v>
      </c>
      <c r="D4355" s="3">
        <v>0.83883101851851849</v>
      </c>
      <c r="E4355" t="s">
        <v>33</v>
      </c>
      <c r="F4355">
        <v>4000</v>
      </c>
      <c r="G4355" t="s">
        <v>189</v>
      </c>
      <c r="I4355">
        <f t="shared" ref="I4355:I4418" si="476">COUNTIF($A:$A,A4355)</f>
        <v>1</v>
      </c>
      <c r="J4355" t="str">
        <f t="shared" ref="J4355:J4418" si="477">IF(AND(TRIM(G4355)="Failed",H4355=""),"Problem","OK")</f>
        <v>OK</v>
      </c>
      <c r="K4355" t="str">
        <f t="shared" ref="K4355:K4418" si="478">PROPER(TRIM(G4355))</f>
        <v>Successful</v>
      </c>
      <c r="L4355" t="str">
        <f t="shared" ref="L4355:L4418" si="479">PROPER(TRIM(E4355))</f>
        <v>Withdrawal</v>
      </c>
      <c r="M4355" t="str">
        <f t="shared" ref="M4355:M4418" si="480">IF(OR(E4355="Withdrawal",E4355="Cash Deposit"),IF(F4355&gt;0,"OK","Problem"),IF(F4355=0,"OK","Problem"))</f>
        <v>OK</v>
      </c>
      <c r="N4355" t="str">
        <f t="shared" ref="N4355:N4418" si="481">IF(AND(C4355&gt;=DATE(2025,1,1),C4355&lt;=DATE(2026,6,30)),"OK","Problem")</f>
        <v>OK</v>
      </c>
      <c r="O4355" t="str">
        <f>_xlfn.XLOOKUP(B4355,'01_Raw_ATMs'!A:A,'01_Raw_ATMs'!A:A,"Not Found")</f>
        <v>ATM019</v>
      </c>
      <c r="P4355" t="str">
        <f t="shared" ref="P4355:P4418" si="482">IF(B4355="","Missing ATM_ID","Valid")</f>
        <v>Valid</v>
      </c>
    </row>
    <row r="4356" spans="1:16">
      <c r="A4356" t="s">
        <v>4550</v>
      </c>
      <c r="B4356" t="s">
        <v>135</v>
      </c>
      <c r="C4356" s="2">
        <v>46094</v>
      </c>
      <c r="D4356" s="3">
        <v>0.74554398148148149</v>
      </c>
      <c r="E4356" t="s">
        <v>33</v>
      </c>
      <c r="F4356">
        <v>10000</v>
      </c>
      <c r="G4356" t="s">
        <v>189</v>
      </c>
      <c r="I4356">
        <f t="shared" si="476"/>
        <v>1</v>
      </c>
      <c r="J4356" t="str">
        <f t="shared" si="477"/>
        <v>OK</v>
      </c>
      <c r="K4356" t="str">
        <f t="shared" si="478"/>
        <v>Successful</v>
      </c>
      <c r="L4356" t="str">
        <f t="shared" si="479"/>
        <v>Withdrawal</v>
      </c>
      <c r="M4356" t="str">
        <f t="shared" si="480"/>
        <v>OK</v>
      </c>
      <c r="N4356" t="str">
        <f t="shared" si="481"/>
        <v>OK</v>
      </c>
      <c r="O4356" t="str">
        <f>_xlfn.XLOOKUP(B4356,'01_Raw_ATMs'!A:A,'01_Raw_ATMs'!A:A,"Not Found")</f>
        <v>ATM055</v>
      </c>
      <c r="P4356" t="str">
        <f t="shared" si="482"/>
        <v>Valid</v>
      </c>
    </row>
    <row r="4357" spans="1:16">
      <c r="A4357" t="s">
        <v>4551</v>
      </c>
      <c r="B4357" t="s">
        <v>112</v>
      </c>
      <c r="C4357" s="2">
        <v>45869</v>
      </c>
      <c r="D4357" s="3">
        <v>0.84471064814814811</v>
      </c>
      <c r="E4357" t="s">
        <v>33</v>
      </c>
      <c r="F4357">
        <v>2500</v>
      </c>
      <c r="G4357" t="s">
        <v>189</v>
      </c>
      <c r="I4357">
        <f t="shared" si="476"/>
        <v>1</v>
      </c>
      <c r="J4357" t="str">
        <f t="shared" si="477"/>
        <v>OK</v>
      </c>
      <c r="K4357" t="str">
        <f t="shared" si="478"/>
        <v>Successful</v>
      </c>
      <c r="L4357" t="str">
        <f t="shared" si="479"/>
        <v>Withdrawal</v>
      </c>
      <c r="M4357" t="str">
        <f t="shared" si="480"/>
        <v>OK</v>
      </c>
      <c r="N4357" t="str">
        <f t="shared" si="481"/>
        <v>OK</v>
      </c>
      <c r="O4357" t="str">
        <f>_xlfn.XLOOKUP(B4357,'01_Raw_ATMs'!A:A,'01_Raw_ATMs'!A:A,"Not Found")</f>
        <v>ATM032</v>
      </c>
      <c r="P4357" t="str">
        <f t="shared" si="482"/>
        <v>Valid</v>
      </c>
    </row>
    <row r="4358" spans="1:16">
      <c r="A4358" t="s">
        <v>4552</v>
      </c>
      <c r="B4358" t="s">
        <v>74</v>
      </c>
      <c r="C4358" s="2">
        <v>46056</v>
      </c>
      <c r="D4358" s="3">
        <v>0.26754629629629628</v>
      </c>
      <c r="E4358" t="s">
        <v>33</v>
      </c>
      <c r="F4358">
        <v>500</v>
      </c>
      <c r="G4358" t="s">
        <v>189</v>
      </c>
      <c r="I4358">
        <f t="shared" si="476"/>
        <v>1</v>
      </c>
      <c r="J4358" t="str">
        <f t="shared" si="477"/>
        <v>OK</v>
      </c>
      <c r="K4358" t="str">
        <f t="shared" si="478"/>
        <v>Successful</v>
      </c>
      <c r="L4358" t="str">
        <f t="shared" si="479"/>
        <v>Withdrawal</v>
      </c>
      <c r="M4358" t="str">
        <f t="shared" si="480"/>
        <v>OK</v>
      </c>
      <c r="N4358" t="str">
        <f t="shared" si="481"/>
        <v>OK</v>
      </c>
      <c r="O4358" t="str">
        <f>_xlfn.XLOOKUP(B4358,'01_Raw_ATMs'!A:A,'01_Raw_ATMs'!A:A,"Not Found")</f>
        <v>ATM003</v>
      </c>
      <c r="P4358" t="str">
        <f t="shared" si="482"/>
        <v>Valid</v>
      </c>
    </row>
    <row r="4359" spans="1:16">
      <c r="A4359" t="s">
        <v>4553</v>
      </c>
      <c r="B4359" t="s">
        <v>150</v>
      </c>
      <c r="C4359" s="2">
        <v>45952</v>
      </c>
      <c r="D4359" s="3">
        <v>0.49121527777777779</v>
      </c>
      <c r="E4359" t="s">
        <v>33</v>
      </c>
      <c r="F4359">
        <v>1000</v>
      </c>
      <c r="G4359" t="s">
        <v>189</v>
      </c>
      <c r="I4359">
        <f t="shared" si="476"/>
        <v>1</v>
      </c>
      <c r="J4359" t="str">
        <f t="shared" si="477"/>
        <v>OK</v>
      </c>
      <c r="K4359" t="str">
        <f t="shared" si="478"/>
        <v>Successful</v>
      </c>
      <c r="L4359" t="str">
        <f t="shared" si="479"/>
        <v>Withdrawal</v>
      </c>
      <c r="M4359" t="str">
        <f t="shared" si="480"/>
        <v>OK</v>
      </c>
      <c r="N4359" t="str">
        <f t="shared" si="481"/>
        <v>OK</v>
      </c>
      <c r="O4359" t="str">
        <f>_xlfn.XLOOKUP(B4359,'01_Raw_ATMs'!A:A,'01_Raw_ATMs'!A:A,"Not Found")</f>
        <v>ATM070</v>
      </c>
      <c r="P4359" t="str">
        <f t="shared" si="482"/>
        <v>Valid</v>
      </c>
    </row>
    <row r="4360" spans="1:16">
      <c r="A4360" t="s">
        <v>4554</v>
      </c>
      <c r="B4360" t="s">
        <v>164</v>
      </c>
      <c r="C4360" s="2">
        <v>45755</v>
      </c>
      <c r="D4360" s="3">
        <v>0.63829861111111108</v>
      </c>
      <c r="E4360" t="s">
        <v>33</v>
      </c>
      <c r="F4360">
        <v>4000</v>
      </c>
      <c r="G4360" t="s">
        <v>189</v>
      </c>
      <c r="I4360">
        <f t="shared" si="476"/>
        <v>1</v>
      </c>
      <c r="J4360" t="str">
        <f t="shared" si="477"/>
        <v>OK</v>
      </c>
      <c r="K4360" t="str">
        <f t="shared" si="478"/>
        <v>Successful</v>
      </c>
      <c r="L4360" t="str">
        <f t="shared" si="479"/>
        <v>Withdrawal</v>
      </c>
      <c r="M4360" t="str">
        <f t="shared" si="480"/>
        <v>OK</v>
      </c>
      <c r="N4360" t="str">
        <f t="shared" si="481"/>
        <v>OK</v>
      </c>
      <c r="O4360" t="str">
        <f>_xlfn.XLOOKUP(B4360,'01_Raw_ATMs'!A:A,'01_Raw_ATMs'!A:A,"Not Found")</f>
        <v>ATM084</v>
      </c>
      <c r="P4360" t="str">
        <f t="shared" si="482"/>
        <v>Valid</v>
      </c>
    </row>
    <row r="4361" spans="1:16">
      <c r="A4361" t="s">
        <v>4555</v>
      </c>
      <c r="B4361" t="s">
        <v>101</v>
      </c>
      <c r="C4361" s="2">
        <v>46186</v>
      </c>
      <c r="D4361" s="3">
        <v>5.7638888888888887E-3</v>
      </c>
      <c r="E4361" t="s">
        <v>33</v>
      </c>
      <c r="F4361">
        <v>3000</v>
      </c>
      <c r="G4361" t="s">
        <v>189</v>
      </c>
      <c r="I4361">
        <f t="shared" si="476"/>
        <v>1</v>
      </c>
      <c r="J4361" t="str">
        <f t="shared" si="477"/>
        <v>OK</v>
      </c>
      <c r="K4361" t="str">
        <f t="shared" si="478"/>
        <v>Successful</v>
      </c>
      <c r="L4361" t="str">
        <f t="shared" si="479"/>
        <v>Withdrawal</v>
      </c>
      <c r="M4361" t="str">
        <f t="shared" si="480"/>
        <v>OK</v>
      </c>
      <c r="N4361" t="str">
        <f t="shared" si="481"/>
        <v>OK</v>
      </c>
      <c r="O4361" t="str">
        <f>_xlfn.XLOOKUP(B4361,'01_Raw_ATMs'!A:A,'01_Raw_ATMs'!A:A,"Not Found")</f>
        <v>ATM022</v>
      </c>
      <c r="P4361" t="str">
        <f t="shared" si="482"/>
        <v>Valid</v>
      </c>
    </row>
    <row r="4362" spans="1:16">
      <c r="A4362" t="s">
        <v>4556</v>
      </c>
      <c r="B4362" t="s">
        <v>74</v>
      </c>
      <c r="C4362" s="2">
        <v>46075</v>
      </c>
      <c r="D4362" s="3">
        <v>0.73988425925925927</v>
      </c>
      <c r="E4362" t="s">
        <v>33</v>
      </c>
      <c r="F4362">
        <v>2000</v>
      </c>
      <c r="G4362" t="s">
        <v>189</v>
      </c>
      <c r="I4362">
        <f t="shared" si="476"/>
        <v>1</v>
      </c>
      <c r="J4362" t="str">
        <f t="shared" si="477"/>
        <v>OK</v>
      </c>
      <c r="K4362" t="str">
        <f t="shared" si="478"/>
        <v>Successful</v>
      </c>
      <c r="L4362" t="str">
        <f t="shared" si="479"/>
        <v>Withdrawal</v>
      </c>
      <c r="M4362" t="str">
        <f t="shared" si="480"/>
        <v>OK</v>
      </c>
      <c r="N4362" t="str">
        <f t="shared" si="481"/>
        <v>OK</v>
      </c>
      <c r="O4362" t="str">
        <f>_xlfn.XLOOKUP(B4362,'01_Raw_ATMs'!A:A,'01_Raw_ATMs'!A:A,"Not Found")</f>
        <v>ATM003</v>
      </c>
      <c r="P4362" t="str">
        <f t="shared" si="482"/>
        <v>Valid</v>
      </c>
    </row>
    <row r="4363" spans="1:16">
      <c r="A4363" t="s">
        <v>4557</v>
      </c>
      <c r="B4363" t="s">
        <v>100</v>
      </c>
      <c r="C4363" s="2">
        <v>45997</v>
      </c>
      <c r="D4363" s="3">
        <v>0.57239583333333333</v>
      </c>
      <c r="E4363" t="s">
        <v>33</v>
      </c>
      <c r="F4363">
        <v>1500</v>
      </c>
      <c r="G4363" t="s">
        <v>189</v>
      </c>
      <c r="I4363">
        <f t="shared" si="476"/>
        <v>1</v>
      </c>
      <c r="J4363" t="str">
        <f t="shared" si="477"/>
        <v>OK</v>
      </c>
      <c r="K4363" t="str">
        <f t="shared" si="478"/>
        <v>Successful</v>
      </c>
      <c r="L4363" t="str">
        <f t="shared" si="479"/>
        <v>Withdrawal</v>
      </c>
      <c r="M4363" t="str">
        <f t="shared" si="480"/>
        <v>OK</v>
      </c>
      <c r="N4363" t="str">
        <f t="shared" si="481"/>
        <v>OK</v>
      </c>
      <c r="O4363" t="str">
        <f>_xlfn.XLOOKUP(B4363,'01_Raw_ATMs'!A:A,'01_Raw_ATMs'!A:A,"Not Found")</f>
        <v>ATM021</v>
      </c>
      <c r="P4363" t="str">
        <f t="shared" si="482"/>
        <v>Valid</v>
      </c>
    </row>
    <row r="4364" spans="1:16">
      <c r="A4364" t="s">
        <v>4558</v>
      </c>
      <c r="B4364" t="s">
        <v>151</v>
      </c>
      <c r="C4364" s="2">
        <v>45707</v>
      </c>
      <c r="D4364" s="3">
        <v>0.53721064814814812</v>
      </c>
      <c r="E4364" t="s">
        <v>33</v>
      </c>
      <c r="F4364">
        <v>5000</v>
      </c>
      <c r="G4364" t="s">
        <v>189</v>
      </c>
      <c r="I4364">
        <f t="shared" si="476"/>
        <v>1</v>
      </c>
      <c r="J4364" t="str">
        <f t="shared" si="477"/>
        <v>OK</v>
      </c>
      <c r="K4364" t="str">
        <f t="shared" si="478"/>
        <v>Successful</v>
      </c>
      <c r="L4364" t="str">
        <f t="shared" si="479"/>
        <v>Withdrawal</v>
      </c>
      <c r="M4364" t="str">
        <f t="shared" si="480"/>
        <v>OK</v>
      </c>
      <c r="N4364" t="str">
        <f t="shared" si="481"/>
        <v>OK</v>
      </c>
      <c r="O4364" t="str">
        <f>_xlfn.XLOOKUP(B4364,'01_Raw_ATMs'!A:A,'01_Raw_ATMs'!A:A,"Not Found")</f>
        <v>ATM071</v>
      </c>
      <c r="P4364" t="str">
        <f t="shared" si="482"/>
        <v>Valid</v>
      </c>
    </row>
    <row r="4365" spans="1:16">
      <c r="A4365" t="s">
        <v>4559</v>
      </c>
      <c r="B4365" t="s">
        <v>162</v>
      </c>
      <c r="C4365" s="2">
        <v>45969</v>
      </c>
      <c r="D4365" s="3">
        <v>0.41547453703703702</v>
      </c>
      <c r="E4365" t="s">
        <v>194</v>
      </c>
      <c r="F4365">
        <v>0</v>
      </c>
      <c r="G4365" t="s">
        <v>214</v>
      </c>
      <c r="H4365" t="s">
        <v>42</v>
      </c>
      <c r="I4365">
        <f t="shared" si="476"/>
        <v>1</v>
      </c>
      <c r="J4365" t="str">
        <f t="shared" si="477"/>
        <v>OK</v>
      </c>
      <c r="K4365" t="str">
        <f t="shared" si="478"/>
        <v>Failed</v>
      </c>
      <c r="L4365" t="str">
        <f t="shared" si="479"/>
        <v>Balance Inquiry</v>
      </c>
      <c r="M4365" t="str">
        <f t="shared" si="480"/>
        <v>OK</v>
      </c>
      <c r="N4365" t="str">
        <f t="shared" si="481"/>
        <v>OK</v>
      </c>
      <c r="O4365" t="str">
        <f>_xlfn.XLOOKUP(B4365,'01_Raw_ATMs'!A:A,'01_Raw_ATMs'!A:A,"Not Found")</f>
        <v>ATM082</v>
      </c>
      <c r="P4365" t="str">
        <f t="shared" si="482"/>
        <v>Valid</v>
      </c>
    </row>
    <row r="4366" spans="1:16">
      <c r="A4366" t="s">
        <v>4560</v>
      </c>
      <c r="B4366" t="s">
        <v>144</v>
      </c>
      <c r="C4366" s="2">
        <v>46072</v>
      </c>
      <c r="D4366" s="3">
        <v>0.34846064814814809</v>
      </c>
      <c r="E4366" t="s">
        <v>211</v>
      </c>
      <c r="F4366">
        <v>0</v>
      </c>
      <c r="G4366" t="s">
        <v>189</v>
      </c>
      <c r="I4366">
        <f t="shared" si="476"/>
        <v>1</v>
      </c>
      <c r="J4366" t="str">
        <f t="shared" si="477"/>
        <v>OK</v>
      </c>
      <c r="K4366" t="str">
        <f t="shared" si="478"/>
        <v>Successful</v>
      </c>
      <c r="L4366" t="str">
        <f t="shared" si="479"/>
        <v>Mini Statement</v>
      </c>
      <c r="M4366" t="str">
        <f t="shared" si="480"/>
        <v>OK</v>
      </c>
      <c r="N4366" t="str">
        <f t="shared" si="481"/>
        <v>OK</v>
      </c>
      <c r="O4366" t="str">
        <f>_xlfn.XLOOKUP(B4366,'01_Raw_ATMs'!A:A,'01_Raw_ATMs'!A:A,"Not Found")</f>
        <v>ATM064</v>
      </c>
      <c r="P4366" t="str">
        <f t="shared" si="482"/>
        <v>Valid</v>
      </c>
    </row>
    <row r="4367" spans="1:16">
      <c r="A4367" t="s">
        <v>4561</v>
      </c>
      <c r="B4367" t="s">
        <v>127</v>
      </c>
      <c r="C4367" s="2">
        <v>45705</v>
      </c>
      <c r="D4367" s="3">
        <v>0.79521990740740744</v>
      </c>
      <c r="E4367" t="s">
        <v>211</v>
      </c>
      <c r="F4367">
        <v>0</v>
      </c>
      <c r="G4367" t="s">
        <v>189</v>
      </c>
      <c r="I4367">
        <f t="shared" si="476"/>
        <v>1</v>
      </c>
      <c r="J4367" t="str">
        <f t="shared" si="477"/>
        <v>OK</v>
      </c>
      <c r="K4367" t="str">
        <f t="shared" si="478"/>
        <v>Successful</v>
      </c>
      <c r="L4367" t="str">
        <f t="shared" si="479"/>
        <v>Mini Statement</v>
      </c>
      <c r="M4367" t="str">
        <f t="shared" si="480"/>
        <v>OK</v>
      </c>
      <c r="N4367" t="str">
        <f t="shared" si="481"/>
        <v>OK</v>
      </c>
      <c r="O4367" t="str">
        <f>_xlfn.XLOOKUP(B4367,'01_Raw_ATMs'!A:A,'01_Raw_ATMs'!A:A,"Not Found")</f>
        <v>ATM047</v>
      </c>
      <c r="P4367" t="str">
        <f t="shared" si="482"/>
        <v>Valid</v>
      </c>
    </row>
    <row r="4368" spans="1:16">
      <c r="A4368" t="s">
        <v>4562</v>
      </c>
      <c r="B4368" t="s">
        <v>122</v>
      </c>
      <c r="C4368" s="2">
        <v>45985</v>
      </c>
      <c r="D4368" s="3">
        <v>0.68603009259259262</v>
      </c>
      <c r="E4368" t="s">
        <v>33</v>
      </c>
      <c r="F4368">
        <v>5000</v>
      </c>
      <c r="G4368" t="s">
        <v>189</v>
      </c>
      <c r="I4368">
        <f t="shared" si="476"/>
        <v>1</v>
      </c>
      <c r="J4368" t="str">
        <f t="shared" si="477"/>
        <v>OK</v>
      </c>
      <c r="K4368" t="str">
        <f t="shared" si="478"/>
        <v>Successful</v>
      </c>
      <c r="L4368" t="str">
        <f t="shared" si="479"/>
        <v>Withdrawal</v>
      </c>
      <c r="M4368" t="str">
        <f t="shared" si="480"/>
        <v>OK</v>
      </c>
      <c r="N4368" t="str">
        <f t="shared" si="481"/>
        <v>OK</v>
      </c>
      <c r="O4368" t="str">
        <f>_xlfn.XLOOKUP(B4368,'01_Raw_ATMs'!A:A,'01_Raw_ATMs'!A:A,"Not Found")</f>
        <v>ATM042</v>
      </c>
      <c r="P4368" t="str">
        <f t="shared" si="482"/>
        <v>Valid</v>
      </c>
    </row>
    <row r="4369" spans="1:16">
      <c r="A4369" t="s">
        <v>4563</v>
      </c>
      <c r="B4369" t="s">
        <v>151</v>
      </c>
      <c r="C4369" s="2">
        <v>45839</v>
      </c>
      <c r="D4369" s="3">
        <v>0.59311342592592597</v>
      </c>
      <c r="E4369" t="s">
        <v>261</v>
      </c>
      <c r="F4369">
        <v>5000</v>
      </c>
      <c r="G4369" t="s">
        <v>189</v>
      </c>
      <c r="I4369">
        <f t="shared" si="476"/>
        <v>1</v>
      </c>
      <c r="J4369" t="str">
        <f t="shared" si="477"/>
        <v>OK</v>
      </c>
      <c r="K4369" t="str">
        <f t="shared" si="478"/>
        <v>Successful</v>
      </c>
      <c r="L4369" t="str">
        <f t="shared" si="479"/>
        <v>Cash Deposit</v>
      </c>
      <c r="M4369" t="str">
        <f t="shared" si="480"/>
        <v>OK</v>
      </c>
      <c r="N4369" t="str">
        <f t="shared" si="481"/>
        <v>OK</v>
      </c>
      <c r="O4369" t="str">
        <f>_xlfn.XLOOKUP(B4369,'01_Raw_ATMs'!A:A,'01_Raw_ATMs'!A:A,"Not Found")</f>
        <v>ATM071</v>
      </c>
      <c r="P4369" t="str">
        <f t="shared" si="482"/>
        <v>Valid</v>
      </c>
    </row>
    <row r="4370" spans="1:16">
      <c r="A4370" t="s">
        <v>4564</v>
      </c>
      <c r="B4370" t="s">
        <v>74</v>
      </c>
      <c r="C4370" s="2">
        <v>45901</v>
      </c>
      <c r="D4370" s="3">
        <v>8.2199074074074077E-2</v>
      </c>
      <c r="E4370" t="s">
        <v>194</v>
      </c>
      <c r="F4370">
        <v>0</v>
      </c>
      <c r="G4370" t="s">
        <v>189</v>
      </c>
      <c r="I4370">
        <f t="shared" si="476"/>
        <v>1</v>
      </c>
      <c r="J4370" t="str">
        <f t="shared" si="477"/>
        <v>OK</v>
      </c>
      <c r="K4370" t="str">
        <f t="shared" si="478"/>
        <v>Successful</v>
      </c>
      <c r="L4370" t="str">
        <f t="shared" si="479"/>
        <v>Balance Inquiry</v>
      </c>
      <c r="M4370" t="str">
        <f t="shared" si="480"/>
        <v>OK</v>
      </c>
      <c r="N4370" t="str">
        <f t="shared" si="481"/>
        <v>OK</v>
      </c>
      <c r="O4370" t="str">
        <f>_xlfn.XLOOKUP(B4370,'01_Raw_ATMs'!A:A,'01_Raw_ATMs'!A:A,"Not Found")</f>
        <v>ATM003</v>
      </c>
      <c r="P4370" t="str">
        <f t="shared" si="482"/>
        <v>Valid</v>
      </c>
    </row>
    <row r="4371" spans="1:16">
      <c r="A4371" t="s">
        <v>4565</v>
      </c>
      <c r="B4371" t="s">
        <v>145</v>
      </c>
      <c r="C4371" s="2">
        <v>45665</v>
      </c>
      <c r="D4371" s="3">
        <v>0.77604166666666663</v>
      </c>
      <c r="E4371" t="s">
        <v>33</v>
      </c>
      <c r="F4371">
        <v>6000</v>
      </c>
      <c r="G4371" t="s">
        <v>189</v>
      </c>
      <c r="I4371">
        <f t="shared" si="476"/>
        <v>1</v>
      </c>
      <c r="J4371" t="str">
        <f t="shared" si="477"/>
        <v>OK</v>
      </c>
      <c r="K4371" t="str">
        <f t="shared" si="478"/>
        <v>Successful</v>
      </c>
      <c r="L4371" t="str">
        <f t="shared" si="479"/>
        <v>Withdrawal</v>
      </c>
      <c r="M4371" t="str">
        <f t="shared" si="480"/>
        <v>OK</v>
      </c>
      <c r="N4371" t="str">
        <f t="shared" si="481"/>
        <v>OK</v>
      </c>
      <c r="O4371" t="str">
        <f>_xlfn.XLOOKUP(B4371,'01_Raw_ATMs'!A:A,'01_Raw_ATMs'!A:A,"Not Found")</f>
        <v>ATM065</v>
      </c>
      <c r="P4371" t="str">
        <f t="shared" si="482"/>
        <v>Valid</v>
      </c>
    </row>
    <row r="4372" spans="1:16">
      <c r="A4372" t="s">
        <v>4566</v>
      </c>
      <c r="B4372" t="s">
        <v>120</v>
      </c>
      <c r="C4372" s="2">
        <v>45792</v>
      </c>
      <c r="D4372" s="3">
        <v>0.37307870370370372</v>
      </c>
      <c r="E4372" t="s">
        <v>33</v>
      </c>
      <c r="F4372">
        <v>3000</v>
      </c>
      <c r="G4372" t="s">
        <v>214</v>
      </c>
      <c r="H4372" t="s">
        <v>42</v>
      </c>
      <c r="I4372">
        <f t="shared" si="476"/>
        <v>1</v>
      </c>
      <c r="J4372" t="str">
        <f t="shared" si="477"/>
        <v>OK</v>
      </c>
      <c r="K4372" t="str">
        <f t="shared" si="478"/>
        <v>Failed</v>
      </c>
      <c r="L4372" t="str">
        <f t="shared" si="479"/>
        <v>Withdrawal</v>
      </c>
      <c r="M4372" t="str">
        <f t="shared" si="480"/>
        <v>OK</v>
      </c>
      <c r="N4372" t="str">
        <f t="shared" si="481"/>
        <v>OK</v>
      </c>
      <c r="O4372" t="str">
        <f>_xlfn.XLOOKUP(B4372,'01_Raw_ATMs'!A:A,'01_Raw_ATMs'!A:A,"Not Found")</f>
        <v>ATM040</v>
      </c>
      <c r="P4372" t="str">
        <f t="shared" si="482"/>
        <v>Valid</v>
      </c>
    </row>
    <row r="4373" spans="1:16">
      <c r="A4373" t="s">
        <v>4567</v>
      </c>
      <c r="B4373" t="s">
        <v>165</v>
      </c>
      <c r="C4373" s="2">
        <v>46031</v>
      </c>
      <c r="D4373" s="3">
        <v>0.71599537037037042</v>
      </c>
      <c r="E4373" t="s">
        <v>33</v>
      </c>
      <c r="F4373">
        <v>3000</v>
      </c>
      <c r="G4373" t="s">
        <v>189</v>
      </c>
      <c r="I4373">
        <f t="shared" si="476"/>
        <v>1</v>
      </c>
      <c r="J4373" t="str">
        <f t="shared" si="477"/>
        <v>OK</v>
      </c>
      <c r="K4373" t="str">
        <f t="shared" si="478"/>
        <v>Successful</v>
      </c>
      <c r="L4373" t="str">
        <f t="shared" si="479"/>
        <v>Withdrawal</v>
      </c>
      <c r="M4373" t="str">
        <f t="shared" si="480"/>
        <v>OK</v>
      </c>
      <c r="N4373" t="str">
        <f t="shared" si="481"/>
        <v>OK</v>
      </c>
      <c r="O4373" t="str">
        <f>_xlfn.XLOOKUP(B4373,'01_Raw_ATMs'!A:A,'01_Raw_ATMs'!A:A,"Not Found")</f>
        <v>ATM085</v>
      </c>
      <c r="P4373" t="str">
        <f t="shared" si="482"/>
        <v>Valid</v>
      </c>
    </row>
    <row r="4374" spans="1:16">
      <c r="A4374" t="s">
        <v>4568</v>
      </c>
      <c r="B4374" t="s">
        <v>137</v>
      </c>
      <c r="C4374" s="2">
        <v>45986</v>
      </c>
      <c r="D4374" s="3">
        <v>0.65182870370370372</v>
      </c>
      <c r="E4374" t="s">
        <v>261</v>
      </c>
      <c r="F4374">
        <v>1000</v>
      </c>
      <c r="G4374" t="s">
        <v>189</v>
      </c>
      <c r="I4374">
        <f t="shared" si="476"/>
        <v>1</v>
      </c>
      <c r="J4374" t="str">
        <f t="shared" si="477"/>
        <v>OK</v>
      </c>
      <c r="K4374" t="str">
        <f t="shared" si="478"/>
        <v>Successful</v>
      </c>
      <c r="L4374" t="str">
        <f t="shared" si="479"/>
        <v>Cash Deposit</v>
      </c>
      <c r="M4374" t="str">
        <f t="shared" si="480"/>
        <v>OK</v>
      </c>
      <c r="N4374" t="str">
        <f t="shared" si="481"/>
        <v>OK</v>
      </c>
      <c r="O4374" t="str">
        <f>_xlfn.XLOOKUP(B4374,'01_Raw_ATMs'!A:A,'01_Raw_ATMs'!A:A,"Not Found")</f>
        <v>ATM057</v>
      </c>
      <c r="P4374" t="str">
        <f t="shared" si="482"/>
        <v>Valid</v>
      </c>
    </row>
    <row r="4375" spans="1:16">
      <c r="A4375" t="s">
        <v>4569</v>
      </c>
      <c r="B4375" t="s">
        <v>104</v>
      </c>
      <c r="C4375" s="2">
        <v>46117</v>
      </c>
      <c r="D4375" s="3">
        <v>0.9941550925925926</v>
      </c>
      <c r="E4375" t="s">
        <v>33</v>
      </c>
      <c r="F4375">
        <v>2500</v>
      </c>
      <c r="G4375" t="s">
        <v>189</v>
      </c>
      <c r="I4375">
        <f t="shared" si="476"/>
        <v>1</v>
      </c>
      <c r="J4375" t="str">
        <f t="shared" si="477"/>
        <v>OK</v>
      </c>
      <c r="K4375" t="str">
        <f t="shared" si="478"/>
        <v>Successful</v>
      </c>
      <c r="L4375" t="str">
        <f t="shared" si="479"/>
        <v>Withdrawal</v>
      </c>
      <c r="M4375" t="str">
        <f t="shared" si="480"/>
        <v>OK</v>
      </c>
      <c r="N4375" t="str">
        <f t="shared" si="481"/>
        <v>OK</v>
      </c>
      <c r="O4375" t="str">
        <f>_xlfn.XLOOKUP(B4375,'01_Raw_ATMs'!A:A,'01_Raw_ATMs'!A:A,"Not Found")</f>
        <v>ATM025</v>
      </c>
      <c r="P4375" t="str">
        <f t="shared" si="482"/>
        <v>Valid</v>
      </c>
    </row>
    <row r="4376" spans="1:16">
      <c r="A4376" t="s">
        <v>4570</v>
      </c>
      <c r="B4376" t="s">
        <v>140</v>
      </c>
      <c r="C4376" s="2">
        <v>46079</v>
      </c>
      <c r="D4376" s="3">
        <v>0.93674768518518514</v>
      </c>
      <c r="E4376" t="s">
        <v>33</v>
      </c>
      <c r="F4376">
        <v>10000</v>
      </c>
      <c r="G4376" t="s">
        <v>189</v>
      </c>
      <c r="I4376">
        <f t="shared" si="476"/>
        <v>1</v>
      </c>
      <c r="J4376" t="str">
        <f t="shared" si="477"/>
        <v>OK</v>
      </c>
      <c r="K4376" t="str">
        <f t="shared" si="478"/>
        <v>Successful</v>
      </c>
      <c r="L4376" t="str">
        <f t="shared" si="479"/>
        <v>Withdrawal</v>
      </c>
      <c r="M4376" t="str">
        <f t="shared" si="480"/>
        <v>OK</v>
      </c>
      <c r="N4376" t="str">
        <f t="shared" si="481"/>
        <v>OK</v>
      </c>
      <c r="O4376" t="str">
        <f>_xlfn.XLOOKUP(B4376,'01_Raw_ATMs'!A:A,'01_Raw_ATMs'!A:A,"Not Found")</f>
        <v>ATM060</v>
      </c>
      <c r="P4376" t="str">
        <f t="shared" si="482"/>
        <v>Valid</v>
      </c>
    </row>
    <row r="4377" spans="1:16">
      <c r="A4377" t="s">
        <v>4571</v>
      </c>
      <c r="B4377" t="s">
        <v>130</v>
      </c>
      <c r="C4377" s="2">
        <v>45658</v>
      </c>
      <c r="D4377" s="3">
        <v>0.70687500000000003</v>
      </c>
      <c r="E4377" t="s">
        <v>33</v>
      </c>
      <c r="F4377">
        <v>6000</v>
      </c>
      <c r="G4377" t="s">
        <v>189</v>
      </c>
      <c r="I4377">
        <f t="shared" si="476"/>
        <v>1</v>
      </c>
      <c r="J4377" t="str">
        <f t="shared" si="477"/>
        <v>OK</v>
      </c>
      <c r="K4377" t="str">
        <f t="shared" si="478"/>
        <v>Successful</v>
      </c>
      <c r="L4377" t="str">
        <f t="shared" si="479"/>
        <v>Withdrawal</v>
      </c>
      <c r="M4377" t="str">
        <f t="shared" si="480"/>
        <v>OK</v>
      </c>
      <c r="N4377" t="str">
        <f t="shared" si="481"/>
        <v>OK</v>
      </c>
      <c r="O4377" t="str">
        <f>_xlfn.XLOOKUP(B4377,'01_Raw_ATMs'!A:A,'01_Raw_ATMs'!A:A,"Not Found")</f>
        <v>ATM050</v>
      </c>
      <c r="P4377" t="str">
        <f t="shared" si="482"/>
        <v>Valid</v>
      </c>
    </row>
    <row r="4378" spans="1:16">
      <c r="A4378" t="s">
        <v>4572</v>
      </c>
      <c r="B4378" t="s">
        <v>77</v>
      </c>
      <c r="C4378" s="2">
        <v>45769</v>
      </c>
      <c r="D4378" s="3">
        <v>0.86318287037037034</v>
      </c>
      <c r="E4378" t="s">
        <v>261</v>
      </c>
      <c r="F4378">
        <v>2000</v>
      </c>
      <c r="G4378" t="s">
        <v>189</v>
      </c>
      <c r="I4378">
        <f t="shared" si="476"/>
        <v>1</v>
      </c>
      <c r="J4378" t="str">
        <f t="shared" si="477"/>
        <v>OK</v>
      </c>
      <c r="K4378" t="str">
        <f t="shared" si="478"/>
        <v>Successful</v>
      </c>
      <c r="L4378" t="str">
        <f t="shared" si="479"/>
        <v>Cash Deposit</v>
      </c>
      <c r="M4378" t="str">
        <f t="shared" si="480"/>
        <v>OK</v>
      </c>
      <c r="N4378" t="str">
        <f t="shared" si="481"/>
        <v>OK</v>
      </c>
      <c r="O4378" t="str">
        <f>_xlfn.XLOOKUP(B4378,'01_Raw_ATMs'!A:A,'01_Raw_ATMs'!A:A,"Not Found")</f>
        <v>ATM005</v>
      </c>
      <c r="P4378" t="str">
        <f t="shared" si="482"/>
        <v>Valid</v>
      </c>
    </row>
    <row r="4379" spans="1:16">
      <c r="A4379" t="s">
        <v>4573</v>
      </c>
      <c r="B4379" t="s">
        <v>107</v>
      </c>
      <c r="C4379" s="2">
        <v>45864</v>
      </c>
      <c r="D4379" s="3">
        <v>0.56502314814814814</v>
      </c>
      <c r="E4379" t="s">
        <v>194</v>
      </c>
      <c r="F4379">
        <v>0</v>
      </c>
      <c r="G4379" t="s">
        <v>189</v>
      </c>
      <c r="I4379">
        <f t="shared" si="476"/>
        <v>1</v>
      </c>
      <c r="J4379" t="str">
        <f t="shared" si="477"/>
        <v>OK</v>
      </c>
      <c r="K4379" t="str">
        <f t="shared" si="478"/>
        <v>Successful</v>
      </c>
      <c r="L4379" t="str">
        <f t="shared" si="479"/>
        <v>Balance Inquiry</v>
      </c>
      <c r="M4379" t="str">
        <f t="shared" si="480"/>
        <v>OK</v>
      </c>
      <c r="N4379" t="str">
        <f t="shared" si="481"/>
        <v>OK</v>
      </c>
      <c r="O4379" t="str">
        <f>_xlfn.XLOOKUP(B4379,'01_Raw_ATMs'!A:A,'01_Raw_ATMs'!A:A,"Not Found")</f>
        <v>ATM027</v>
      </c>
      <c r="P4379" t="str">
        <f t="shared" si="482"/>
        <v>Valid</v>
      </c>
    </row>
    <row r="4380" spans="1:16">
      <c r="A4380" t="s">
        <v>4574</v>
      </c>
      <c r="B4380" t="s">
        <v>146</v>
      </c>
      <c r="C4380" s="2">
        <v>45858</v>
      </c>
      <c r="D4380" s="3">
        <v>0.43591435185185179</v>
      </c>
      <c r="E4380" t="s">
        <v>194</v>
      </c>
      <c r="F4380">
        <v>0</v>
      </c>
      <c r="G4380" t="s">
        <v>189</v>
      </c>
      <c r="I4380">
        <f t="shared" si="476"/>
        <v>1</v>
      </c>
      <c r="J4380" t="str">
        <f t="shared" si="477"/>
        <v>OK</v>
      </c>
      <c r="K4380" t="str">
        <f t="shared" si="478"/>
        <v>Successful</v>
      </c>
      <c r="L4380" t="str">
        <f t="shared" si="479"/>
        <v>Balance Inquiry</v>
      </c>
      <c r="M4380" t="str">
        <f t="shared" si="480"/>
        <v>OK</v>
      </c>
      <c r="N4380" t="str">
        <f t="shared" si="481"/>
        <v>OK</v>
      </c>
      <c r="O4380" t="str">
        <f>_xlfn.XLOOKUP(B4380,'01_Raw_ATMs'!A:A,'01_Raw_ATMs'!A:A,"Not Found")</f>
        <v>ATM066</v>
      </c>
      <c r="P4380" t="str">
        <f t="shared" si="482"/>
        <v>Valid</v>
      </c>
    </row>
    <row r="4381" spans="1:16">
      <c r="A4381" t="s">
        <v>4575</v>
      </c>
      <c r="B4381" t="s">
        <v>145</v>
      </c>
      <c r="C4381" s="2">
        <v>46186</v>
      </c>
      <c r="D4381" s="3">
        <v>0.7404398148148148</v>
      </c>
      <c r="E4381" t="s">
        <v>33</v>
      </c>
      <c r="F4381">
        <v>5000</v>
      </c>
      <c r="G4381" t="s">
        <v>189</v>
      </c>
      <c r="I4381">
        <f t="shared" si="476"/>
        <v>1</v>
      </c>
      <c r="J4381" t="str">
        <f t="shared" si="477"/>
        <v>OK</v>
      </c>
      <c r="K4381" t="str">
        <f t="shared" si="478"/>
        <v>Successful</v>
      </c>
      <c r="L4381" t="str">
        <f t="shared" si="479"/>
        <v>Withdrawal</v>
      </c>
      <c r="M4381" t="str">
        <f t="shared" si="480"/>
        <v>OK</v>
      </c>
      <c r="N4381" t="str">
        <f t="shared" si="481"/>
        <v>OK</v>
      </c>
      <c r="O4381" t="str">
        <f>_xlfn.XLOOKUP(B4381,'01_Raw_ATMs'!A:A,'01_Raw_ATMs'!A:A,"Not Found")</f>
        <v>ATM065</v>
      </c>
      <c r="P4381" t="str">
        <f t="shared" si="482"/>
        <v>Valid</v>
      </c>
    </row>
    <row r="4382" spans="1:16">
      <c r="A4382" t="s">
        <v>4576</v>
      </c>
      <c r="B4382" t="s">
        <v>91</v>
      </c>
      <c r="C4382" s="2">
        <v>45777</v>
      </c>
      <c r="D4382" s="3">
        <v>0.78255787037037039</v>
      </c>
      <c r="E4382" t="s">
        <v>33</v>
      </c>
      <c r="F4382">
        <v>10000</v>
      </c>
      <c r="G4382" t="s">
        <v>189</v>
      </c>
      <c r="I4382">
        <f t="shared" si="476"/>
        <v>1</v>
      </c>
      <c r="J4382" t="str">
        <f t="shared" si="477"/>
        <v>OK</v>
      </c>
      <c r="K4382" t="str">
        <f t="shared" si="478"/>
        <v>Successful</v>
      </c>
      <c r="L4382" t="str">
        <f t="shared" si="479"/>
        <v>Withdrawal</v>
      </c>
      <c r="M4382" t="str">
        <f t="shared" si="480"/>
        <v>OK</v>
      </c>
      <c r="N4382" t="str">
        <f t="shared" si="481"/>
        <v>OK</v>
      </c>
      <c r="O4382" t="str">
        <f>_xlfn.XLOOKUP(B4382,'01_Raw_ATMs'!A:A,'01_Raw_ATMs'!A:A,"Not Found")</f>
        <v>ATM014</v>
      </c>
      <c r="P4382" t="str">
        <f t="shared" si="482"/>
        <v>Valid</v>
      </c>
    </row>
    <row r="4383" spans="1:16">
      <c r="A4383" t="s">
        <v>4577</v>
      </c>
      <c r="B4383" t="s">
        <v>157</v>
      </c>
      <c r="C4383" s="2">
        <v>45787</v>
      </c>
      <c r="D4383" s="3">
        <v>0.65344907407407404</v>
      </c>
      <c r="E4383" t="s">
        <v>211</v>
      </c>
      <c r="F4383">
        <v>0</v>
      </c>
      <c r="G4383" t="s">
        <v>189</v>
      </c>
      <c r="I4383">
        <f t="shared" si="476"/>
        <v>1</v>
      </c>
      <c r="J4383" t="str">
        <f t="shared" si="477"/>
        <v>OK</v>
      </c>
      <c r="K4383" t="str">
        <f t="shared" si="478"/>
        <v>Successful</v>
      </c>
      <c r="L4383" t="str">
        <f t="shared" si="479"/>
        <v>Mini Statement</v>
      </c>
      <c r="M4383" t="str">
        <f t="shared" si="480"/>
        <v>OK</v>
      </c>
      <c r="N4383" t="str">
        <f t="shared" si="481"/>
        <v>OK</v>
      </c>
      <c r="O4383" t="str">
        <f>_xlfn.XLOOKUP(B4383,'01_Raw_ATMs'!A:A,'01_Raw_ATMs'!A:A,"Not Found")</f>
        <v>ATM077</v>
      </c>
      <c r="P4383" t="str">
        <f t="shared" si="482"/>
        <v>Valid</v>
      </c>
    </row>
    <row r="4384" spans="1:16">
      <c r="A4384" t="s">
        <v>4578</v>
      </c>
      <c r="B4384" t="s">
        <v>81</v>
      </c>
      <c r="C4384" s="2">
        <v>45883</v>
      </c>
      <c r="D4384" s="3">
        <v>0.40521990740740738</v>
      </c>
      <c r="E4384" t="s">
        <v>194</v>
      </c>
      <c r="F4384">
        <v>0</v>
      </c>
      <c r="G4384" t="s">
        <v>189</v>
      </c>
      <c r="I4384">
        <f t="shared" si="476"/>
        <v>1</v>
      </c>
      <c r="J4384" t="str">
        <f t="shared" si="477"/>
        <v>OK</v>
      </c>
      <c r="K4384" t="str">
        <f t="shared" si="478"/>
        <v>Successful</v>
      </c>
      <c r="L4384" t="str">
        <f t="shared" si="479"/>
        <v>Balance Inquiry</v>
      </c>
      <c r="M4384" t="str">
        <f t="shared" si="480"/>
        <v>OK</v>
      </c>
      <c r="N4384" t="str">
        <f t="shared" si="481"/>
        <v>OK</v>
      </c>
      <c r="O4384" t="str">
        <f>_xlfn.XLOOKUP(B4384,'01_Raw_ATMs'!A:A,'01_Raw_ATMs'!A:A,"Not Found")</f>
        <v>ATM007</v>
      </c>
      <c r="P4384" t="str">
        <f t="shared" si="482"/>
        <v>Valid</v>
      </c>
    </row>
    <row r="4385" spans="1:16">
      <c r="A4385" t="s">
        <v>4579</v>
      </c>
      <c r="B4385" t="s">
        <v>167</v>
      </c>
      <c r="C4385" s="2">
        <v>46019</v>
      </c>
      <c r="D4385" s="3">
        <v>0.8399537037037037</v>
      </c>
      <c r="E4385" t="s">
        <v>33</v>
      </c>
      <c r="F4385">
        <v>10000</v>
      </c>
      <c r="G4385" t="s">
        <v>214</v>
      </c>
      <c r="H4385" t="s">
        <v>1080</v>
      </c>
      <c r="I4385">
        <f t="shared" si="476"/>
        <v>1</v>
      </c>
      <c r="J4385" t="str">
        <f t="shared" si="477"/>
        <v>OK</v>
      </c>
      <c r="K4385" t="str">
        <f t="shared" si="478"/>
        <v>Failed</v>
      </c>
      <c r="L4385" t="str">
        <f t="shared" si="479"/>
        <v>Withdrawal</v>
      </c>
      <c r="M4385" t="str">
        <f t="shared" si="480"/>
        <v>OK</v>
      </c>
      <c r="N4385" t="str">
        <f t="shared" si="481"/>
        <v>OK</v>
      </c>
      <c r="O4385" t="str">
        <f>_xlfn.XLOOKUP(B4385,'01_Raw_ATMs'!A:A,'01_Raw_ATMs'!A:A,"Not Found")</f>
        <v>ATM087</v>
      </c>
      <c r="P4385" t="str">
        <f t="shared" si="482"/>
        <v>Valid</v>
      </c>
    </row>
    <row r="4386" spans="1:16">
      <c r="A4386" t="s">
        <v>4580</v>
      </c>
      <c r="B4386" t="s">
        <v>159</v>
      </c>
      <c r="C4386" s="2">
        <v>46182</v>
      </c>
      <c r="D4386" s="3">
        <v>0.57020833333333332</v>
      </c>
      <c r="E4386" t="s">
        <v>33</v>
      </c>
      <c r="F4386">
        <v>2500</v>
      </c>
      <c r="G4386" t="s">
        <v>189</v>
      </c>
      <c r="I4386">
        <f t="shared" si="476"/>
        <v>1</v>
      </c>
      <c r="J4386" t="str">
        <f t="shared" si="477"/>
        <v>OK</v>
      </c>
      <c r="K4386" t="str">
        <f t="shared" si="478"/>
        <v>Successful</v>
      </c>
      <c r="L4386" t="str">
        <f t="shared" si="479"/>
        <v>Withdrawal</v>
      </c>
      <c r="M4386" t="str">
        <f t="shared" si="480"/>
        <v>OK</v>
      </c>
      <c r="N4386" t="str">
        <f t="shared" si="481"/>
        <v>OK</v>
      </c>
      <c r="O4386" t="str">
        <f>_xlfn.XLOOKUP(B4386,'01_Raw_ATMs'!A:A,'01_Raw_ATMs'!A:A,"Not Found")</f>
        <v>ATM079</v>
      </c>
      <c r="P4386" t="str">
        <f t="shared" si="482"/>
        <v>Valid</v>
      </c>
    </row>
    <row r="4387" spans="1:16">
      <c r="A4387" t="s">
        <v>4581</v>
      </c>
      <c r="B4387" t="s">
        <v>154</v>
      </c>
      <c r="C4387" s="2">
        <v>46136</v>
      </c>
      <c r="D4387" s="3">
        <v>0.5521180555555556</v>
      </c>
      <c r="E4387" t="s">
        <v>33</v>
      </c>
      <c r="F4387">
        <v>8000</v>
      </c>
      <c r="G4387" t="s">
        <v>189</v>
      </c>
      <c r="I4387">
        <f t="shared" si="476"/>
        <v>1</v>
      </c>
      <c r="J4387" t="str">
        <f t="shared" si="477"/>
        <v>OK</v>
      </c>
      <c r="K4387" t="str">
        <f t="shared" si="478"/>
        <v>Successful</v>
      </c>
      <c r="L4387" t="str">
        <f t="shared" si="479"/>
        <v>Withdrawal</v>
      </c>
      <c r="M4387" t="str">
        <f t="shared" si="480"/>
        <v>OK</v>
      </c>
      <c r="N4387" t="str">
        <f t="shared" si="481"/>
        <v>OK</v>
      </c>
      <c r="O4387" t="str">
        <f>_xlfn.XLOOKUP(B4387,'01_Raw_ATMs'!A:A,'01_Raw_ATMs'!A:A,"Not Found")</f>
        <v>ATM074</v>
      </c>
      <c r="P4387" t="str">
        <f t="shared" si="482"/>
        <v>Valid</v>
      </c>
    </row>
    <row r="4388" spans="1:16">
      <c r="A4388" t="s">
        <v>4582</v>
      </c>
      <c r="B4388" t="s">
        <v>7</v>
      </c>
      <c r="C4388" s="2">
        <v>46139</v>
      </c>
      <c r="D4388" s="3">
        <v>0.40090277777777777</v>
      </c>
      <c r="E4388" t="s">
        <v>33</v>
      </c>
      <c r="F4388">
        <v>8000</v>
      </c>
      <c r="G4388" t="s">
        <v>189</v>
      </c>
      <c r="I4388">
        <f t="shared" si="476"/>
        <v>1</v>
      </c>
      <c r="J4388" t="str">
        <f t="shared" si="477"/>
        <v>OK</v>
      </c>
      <c r="K4388" t="str">
        <f t="shared" si="478"/>
        <v>Successful</v>
      </c>
      <c r="L4388" t="str">
        <f t="shared" si="479"/>
        <v>Withdrawal</v>
      </c>
      <c r="M4388" t="str">
        <f t="shared" si="480"/>
        <v>OK</v>
      </c>
      <c r="N4388" t="str">
        <f t="shared" si="481"/>
        <v>OK</v>
      </c>
      <c r="O4388" t="str">
        <f>_xlfn.XLOOKUP(B4388,'01_Raw_ATMs'!A:A,'01_Raw_ATMs'!A:A,"Not Found")</f>
        <v>ATM001</v>
      </c>
      <c r="P4388" t="str">
        <f t="shared" si="482"/>
        <v>Valid</v>
      </c>
    </row>
    <row r="4389" spans="1:16">
      <c r="A4389" t="s">
        <v>4583</v>
      </c>
      <c r="B4389" t="s">
        <v>174</v>
      </c>
      <c r="C4389" s="2">
        <v>45962</v>
      </c>
      <c r="D4389" s="3">
        <v>0.80589120370370371</v>
      </c>
      <c r="E4389" t="s">
        <v>33</v>
      </c>
      <c r="F4389">
        <v>10000</v>
      </c>
      <c r="G4389" t="s">
        <v>189</v>
      </c>
      <c r="I4389">
        <f t="shared" si="476"/>
        <v>1</v>
      </c>
      <c r="J4389" t="str">
        <f t="shared" si="477"/>
        <v>OK</v>
      </c>
      <c r="K4389" t="str">
        <f t="shared" si="478"/>
        <v>Successful</v>
      </c>
      <c r="L4389" t="str">
        <f t="shared" si="479"/>
        <v>Withdrawal</v>
      </c>
      <c r="M4389" t="str">
        <f t="shared" si="480"/>
        <v>OK</v>
      </c>
      <c r="N4389" t="str">
        <f t="shared" si="481"/>
        <v>OK</v>
      </c>
      <c r="O4389" t="str">
        <f>_xlfn.XLOOKUP(B4389,'01_Raw_ATMs'!A:A,'01_Raw_ATMs'!A:A,"Not Found")</f>
        <v>ATM094</v>
      </c>
      <c r="P4389" t="str">
        <f t="shared" si="482"/>
        <v>Valid</v>
      </c>
    </row>
    <row r="4390" spans="1:16">
      <c r="A4390" t="s">
        <v>4584</v>
      </c>
      <c r="B4390" t="s">
        <v>120</v>
      </c>
      <c r="C4390" s="2">
        <v>45941</v>
      </c>
      <c r="D4390" s="3">
        <v>0.29337962962962971</v>
      </c>
      <c r="E4390" t="s">
        <v>33</v>
      </c>
      <c r="F4390">
        <v>1500</v>
      </c>
      <c r="G4390" t="s">
        <v>189</v>
      </c>
      <c r="I4390">
        <f t="shared" si="476"/>
        <v>1</v>
      </c>
      <c r="J4390" t="str">
        <f t="shared" si="477"/>
        <v>OK</v>
      </c>
      <c r="K4390" t="str">
        <f t="shared" si="478"/>
        <v>Successful</v>
      </c>
      <c r="L4390" t="str">
        <f t="shared" si="479"/>
        <v>Withdrawal</v>
      </c>
      <c r="M4390" t="str">
        <f t="shared" si="480"/>
        <v>OK</v>
      </c>
      <c r="N4390" t="str">
        <f t="shared" si="481"/>
        <v>OK</v>
      </c>
      <c r="O4390" t="str">
        <f>_xlfn.XLOOKUP(B4390,'01_Raw_ATMs'!A:A,'01_Raw_ATMs'!A:A,"Not Found")</f>
        <v>ATM040</v>
      </c>
      <c r="P4390" t="str">
        <f t="shared" si="482"/>
        <v>Valid</v>
      </c>
    </row>
    <row r="4391" spans="1:16">
      <c r="A4391" t="s">
        <v>4585</v>
      </c>
      <c r="B4391" t="s">
        <v>96</v>
      </c>
      <c r="C4391" s="2">
        <v>46052</v>
      </c>
      <c r="D4391" s="3">
        <v>0.74954861111111115</v>
      </c>
      <c r="E4391" t="s">
        <v>33</v>
      </c>
      <c r="F4391">
        <v>2000</v>
      </c>
      <c r="G4391" t="s">
        <v>189</v>
      </c>
      <c r="I4391">
        <f t="shared" si="476"/>
        <v>1</v>
      </c>
      <c r="J4391" t="str">
        <f t="shared" si="477"/>
        <v>OK</v>
      </c>
      <c r="K4391" t="str">
        <f t="shared" si="478"/>
        <v>Successful</v>
      </c>
      <c r="L4391" t="str">
        <f t="shared" si="479"/>
        <v>Withdrawal</v>
      </c>
      <c r="M4391" t="str">
        <f t="shared" si="480"/>
        <v>OK</v>
      </c>
      <c r="N4391" t="str">
        <f t="shared" si="481"/>
        <v>OK</v>
      </c>
      <c r="O4391" t="str">
        <f>_xlfn.XLOOKUP(B4391,'01_Raw_ATMs'!A:A,'01_Raw_ATMs'!A:A,"Not Found")</f>
        <v>ATM018</v>
      </c>
      <c r="P4391" t="str">
        <f t="shared" si="482"/>
        <v>Valid</v>
      </c>
    </row>
    <row r="4392" spans="1:16">
      <c r="A4392" t="s">
        <v>4586</v>
      </c>
      <c r="B4392" t="s">
        <v>138</v>
      </c>
      <c r="C4392" s="2">
        <v>46021</v>
      </c>
      <c r="D4392" s="3">
        <v>0.96300925925925929</v>
      </c>
      <c r="E4392" t="s">
        <v>33</v>
      </c>
      <c r="F4392">
        <v>2500</v>
      </c>
      <c r="G4392" t="s">
        <v>189</v>
      </c>
      <c r="I4392">
        <f t="shared" si="476"/>
        <v>1</v>
      </c>
      <c r="J4392" t="str">
        <f t="shared" si="477"/>
        <v>OK</v>
      </c>
      <c r="K4392" t="str">
        <f t="shared" si="478"/>
        <v>Successful</v>
      </c>
      <c r="L4392" t="str">
        <f t="shared" si="479"/>
        <v>Withdrawal</v>
      </c>
      <c r="M4392" t="str">
        <f t="shared" si="480"/>
        <v>OK</v>
      </c>
      <c r="N4392" t="str">
        <f t="shared" si="481"/>
        <v>OK</v>
      </c>
      <c r="O4392" t="str">
        <f>_xlfn.XLOOKUP(B4392,'01_Raw_ATMs'!A:A,'01_Raw_ATMs'!A:A,"Not Found")</f>
        <v>ATM058</v>
      </c>
      <c r="P4392" t="str">
        <f t="shared" si="482"/>
        <v>Valid</v>
      </c>
    </row>
    <row r="4393" spans="1:16">
      <c r="A4393" t="s">
        <v>4587</v>
      </c>
      <c r="B4393" t="s">
        <v>155</v>
      </c>
      <c r="C4393" s="2">
        <v>46185</v>
      </c>
      <c r="D4393" s="3">
        <v>0.4024652777777778</v>
      </c>
      <c r="E4393" t="s">
        <v>33</v>
      </c>
      <c r="F4393">
        <v>10000</v>
      </c>
      <c r="G4393" t="s">
        <v>189</v>
      </c>
      <c r="I4393">
        <f t="shared" si="476"/>
        <v>1</v>
      </c>
      <c r="J4393" t="str">
        <f t="shared" si="477"/>
        <v>OK</v>
      </c>
      <c r="K4393" t="str">
        <f t="shared" si="478"/>
        <v>Successful</v>
      </c>
      <c r="L4393" t="str">
        <f t="shared" si="479"/>
        <v>Withdrawal</v>
      </c>
      <c r="M4393" t="str">
        <f t="shared" si="480"/>
        <v>OK</v>
      </c>
      <c r="N4393" t="str">
        <f t="shared" si="481"/>
        <v>OK</v>
      </c>
      <c r="O4393" t="str">
        <f>_xlfn.XLOOKUP(B4393,'01_Raw_ATMs'!A:A,'01_Raw_ATMs'!A:A,"Not Found")</f>
        <v>ATM075</v>
      </c>
      <c r="P4393" t="str">
        <f t="shared" si="482"/>
        <v>Valid</v>
      </c>
    </row>
    <row r="4394" spans="1:16">
      <c r="A4394" t="s">
        <v>4588</v>
      </c>
      <c r="B4394" t="s">
        <v>153</v>
      </c>
      <c r="C4394" s="2">
        <v>45713</v>
      </c>
      <c r="D4394" s="3">
        <v>0.65190972222222221</v>
      </c>
      <c r="E4394" t="s">
        <v>194</v>
      </c>
      <c r="F4394">
        <v>0</v>
      </c>
      <c r="G4394" t="s">
        <v>214</v>
      </c>
      <c r="H4394" t="s">
        <v>42</v>
      </c>
      <c r="I4394">
        <f t="shared" si="476"/>
        <v>1</v>
      </c>
      <c r="J4394" t="str">
        <f t="shared" si="477"/>
        <v>OK</v>
      </c>
      <c r="K4394" t="str">
        <f t="shared" si="478"/>
        <v>Failed</v>
      </c>
      <c r="L4394" t="str">
        <f t="shared" si="479"/>
        <v>Balance Inquiry</v>
      </c>
      <c r="M4394" t="str">
        <f t="shared" si="480"/>
        <v>OK</v>
      </c>
      <c r="N4394" t="str">
        <f t="shared" si="481"/>
        <v>OK</v>
      </c>
      <c r="O4394" t="str">
        <f>_xlfn.XLOOKUP(B4394,'01_Raw_ATMs'!A:A,'01_Raw_ATMs'!A:A,"Not Found")</f>
        <v>ATM073</v>
      </c>
      <c r="P4394" t="str">
        <f t="shared" si="482"/>
        <v>Valid</v>
      </c>
    </row>
    <row r="4395" spans="1:16">
      <c r="A4395" t="s">
        <v>4589</v>
      </c>
      <c r="B4395" t="s">
        <v>145</v>
      </c>
      <c r="C4395" s="2">
        <v>45979</v>
      </c>
      <c r="D4395" s="3">
        <v>0.65849537037037043</v>
      </c>
      <c r="E4395" t="s">
        <v>211</v>
      </c>
      <c r="F4395">
        <v>0</v>
      </c>
      <c r="G4395" t="s">
        <v>189</v>
      </c>
      <c r="I4395">
        <f t="shared" si="476"/>
        <v>1</v>
      </c>
      <c r="J4395" t="str">
        <f t="shared" si="477"/>
        <v>OK</v>
      </c>
      <c r="K4395" t="str">
        <f t="shared" si="478"/>
        <v>Successful</v>
      </c>
      <c r="L4395" t="str">
        <f t="shared" si="479"/>
        <v>Mini Statement</v>
      </c>
      <c r="M4395" t="str">
        <f t="shared" si="480"/>
        <v>OK</v>
      </c>
      <c r="N4395" t="str">
        <f t="shared" si="481"/>
        <v>OK</v>
      </c>
      <c r="O4395" t="str">
        <f>_xlfn.XLOOKUP(B4395,'01_Raw_ATMs'!A:A,'01_Raw_ATMs'!A:A,"Not Found")</f>
        <v>ATM065</v>
      </c>
      <c r="P4395" t="str">
        <f t="shared" si="482"/>
        <v>Valid</v>
      </c>
    </row>
    <row r="4396" spans="1:16">
      <c r="A4396" t="s">
        <v>4590</v>
      </c>
      <c r="B4396" t="s">
        <v>134</v>
      </c>
      <c r="C4396" s="2">
        <v>45731</v>
      </c>
      <c r="D4396" s="3">
        <v>0.56480324074074073</v>
      </c>
      <c r="E4396" t="s">
        <v>261</v>
      </c>
      <c r="F4396">
        <v>2000</v>
      </c>
      <c r="G4396" t="s">
        <v>214</v>
      </c>
      <c r="H4396" t="s">
        <v>1103</v>
      </c>
      <c r="I4396">
        <f t="shared" si="476"/>
        <v>1</v>
      </c>
      <c r="J4396" t="str">
        <f t="shared" si="477"/>
        <v>OK</v>
      </c>
      <c r="K4396" t="str">
        <f t="shared" si="478"/>
        <v>Failed</v>
      </c>
      <c r="L4396" t="str">
        <f t="shared" si="479"/>
        <v>Cash Deposit</v>
      </c>
      <c r="M4396" t="str">
        <f t="shared" si="480"/>
        <v>OK</v>
      </c>
      <c r="N4396" t="str">
        <f t="shared" si="481"/>
        <v>OK</v>
      </c>
      <c r="O4396" t="str">
        <f>_xlfn.XLOOKUP(B4396,'01_Raw_ATMs'!A:A,'01_Raw_ATMs'!A:A,"Not Found")</f>
        <v>ATM054</v>
      </c>
      <c r="P4396" t="str">
        <f t="shared" si="482"/>
        <v>Valid</v>
      </c>
    </row>
    <row r="4397" spans="1:16">
      <c r="A4397" t="s">
        <v>4591</v>
      </c>
      <c r="B4397" t="s">
        <v>143</v>
      </c>
      <c r="C4397" s="2">
        <v>45873</v>
      </c>
      <c r="D4397" s="3">
        <v>0.22825231481481481</v>
      </c>
      <c r="E4397" t="s">
        <v>33</v>
      </c>
      <c r="F4397">
        <v>10000</v>
      </c>
      <c r="G4397" t="s">
        <v>189</v>
      </c>
      <c r="I4397">
        <f t="shared" si="476"/>
        <v>1</v>
      </c>
      <c r="J4397" t="str">
        <f t="shared" si="477"/>
        <v>OK</v>
      </c>
      <c r="K4397" t="str">
        <f t="shared" si="478"/>
        <v>Successful</v>
      </c>
      <c r="L4397" t="str">
        <f t="shared" si="479"/>
        <v>Withdrawal</v>
      </c>
      <c r="M4397" t="str">
        <f t="shared" si="480"/>
        <v>OK</v>
      </c>
      <c r="N4397" t="str">
        <f t="shared" si="481"/>
        <v>OK</v>
      </c>
      <c r="O4397" t="str">
        <f>_xlfn.XLOOKUP(B4397,'01_Raw_ATMs'!A:A,'01_Raw_ATMs'!A:A,"Not Found")</f>
        <v>ATM063</v>
      </c>
      <c r="P4397" t="str">
        <f t="shared" si="482"/>
        <v>Valid</v>
      </c>
    </row>
    <row r="4398" spans="1:16">
      <c r="A4398" t="s">
        <v>4592</v>
      </c>
      <c r="B4398" t="s">
        <v>140</v>
      </c>
      <c r="C4398" s="2">
        <v>46055</v>
      </c>
      <c r="D4398" s="3">
        <v>0.29077546296296303</v>
      </c>
      <c r="E4398" t="s">
        <v>33</v>
      </c>
      <c r="F4398">
        <v>2000</v>
      </c>
      <c r="G4398" t="s">
        <v>189</v>
      </c>
      <c r="I4398">
        <f t="shared" si="476"/>
        <v>1</v>
      </c>
      <c r="J4398" t="str">
        <f t="shared" si="477"/>
        <v>OK</v>
      </c>
      <c r="K4398" t="str">
        <f t="shared" si="478"/>
        <v>Successful</v>
      </c>
      <c r="L4398" t="str">
        <f t="shared" si="479"/>
        <v>Withdrawal</v>
      </c>
      <c r="M4398" t="str">
        <f t="shared" si="480"/>
        <v>OK</v>
      </c>
      <c r="N4398" t="str">
        <f t="shared" si="481"/>
        <v>OK</v>
      </c>
      <c r="O4398" t="str">
        <f>_xlfn.XLOOKUP(B4398,'01_Raw_ATMs'!A:A,'01_Raw_ATMs'!A:A,"Not Found")</f>
        <v>ATM060</v>
      </c>
      <c r="P4398" t="str">
        <f t="shared" si="482"/>
        <v>Valid</v>
      </c>
    </row>
    <row r="4399" spans="1:16">
      <c r="A4399" t="s">
        <v>4593</v>
      </c>
      <c r="B4399" t="s">
        <v>76</v>
      </c>
      <c r="C4399" s="2">
        <v>45660</v>
      </c>
      <c r="D4399" s="3">
        <v>0.64876157407407409</v>
      </c>
      <c r="E4399" t="s">
        <v>33</v>
      </c>
      <c r="F4399">
        <v>1500</v>
      </c>
      <c r="G4399" t="s">
        <v>189</v>
      </c>
      <c r="I4399">
        <f t="shared" si="476"/>
        <v>1</v>
      </c>
      <c r="J4399" t="str">
        <f t="shared" si="477"/>
        <v>OK</v>
      </c>
      <c r="K4399" t="str">
        <f t="shared" si="478"/>
        <v>Successful</v>
      </c>
      <c r="L4399" t="str">
        <f t="shared" si="479"/>
        <v>Withdrawal</v>
      </c>
      <c r="M4399" t="str">
        <f t="shared" si="480"/>
        <v>OK</v>
      </c>
      <c r="N4399" t="str">
        <f t="shared" si="481"/>
        <v>OK</v>
      </c>
      <c r="O4399" t="str">
        <f>_xlfn.XLOOKUP(B4399,'01_Raw_ATMs'!A:A,'01_Raw_ATMs'!A:A,"Not Found")</f>
        <v>ATM004</v>
      </c>
      <c r="P4399" t="str">
        <f t="shared" si="482"/>
        <v>Valid</v>
      </c>
    </row>
    <row r="4400" spans="1:16">
      <c r="A4400" t="s">
        <v>4594</v>
      </c>
      <c r="B4400" t="s">
        <v>106</v>
      </c>
      <c r="C4400" s="2">
        <v>46171</v>
      </c>
      <c r="D4400" s="3">
        <v>0.50017361111111114</v>
      </c>
      <c r="E4400" t="s">
        <v>211</v>
      </c>
      <c r="F4400">
        <v>0</v>
      </c>
      <c r="G4400" t="s">
        <v>189</v>
      </c>
      <c r="I4400">
        <f t="shared" si="476"/>
        <v>1</v>
      </c>
      <c r="J4400" t="str">
        <f t="shared" si="477"/>
        <v>OK</v>
      </c>
      <c r="K4400" t="str">
        <f t="shared" si="478"/>
        <v>Successful</v>
      </c>
      <c r="L4400" t="str">
        <f t="shared" si="479"/>
        <v>Mini Statement</v>
      </c>
      <c r="M4400" t="str">
        <f t="shared" si="480"/>
        <v>OK</v>
      </c>
      <c r="N4400" t="str">
        <f t="shared" si="481"/>
        <v>OK</v>
      </c>
      <c r="O4400" t="str">
        <f>_xlfn.XLOOKUP(B4400,'01_Raw_ATMs'!A:A,'01_Raw_ATMs'!A:A,"Not Found")</f>
        <v>ATM026</v>
      </c>
      <c r="P4400" t="str">
        <f t="shared" si="482"/>
        <v>Valid</v>
      </c>
    </row>
    <row r="4401" spans="1:16">
      <c r="A4401" t="s">
        <v>4595</v>
      </c>
      <c r="B4401" t="s">
        <v>156</v>
      </c>
      <c r="C4401" s="2">
        <v>46006</v>
      </c>
      <c r="D4401" s="3">
        <v>0.3162152777777778</v>
      </c>
      <c r="E4401" t="s">
        <v>33</v>
      </c>
      <c r="F4401">
        <v>500</v>
      </c>
      <c r="G4401" t="s">
        <v>189</v>
      </c>
      <c r="I4401">
        <f t="shared" si="476"/>
        <v>1</v>
      </c>
      <c r="J4401" t="str">
        <f t="shared" si="477"/>
        <v>OK</v>
      </c>
      <c r="K4401" t="str">
        <f t="shared" si="478"/>
        <v>Successful</v>
      </c>
      <c r="L4401" t="str">
        <f t="shared" si="479"/>
        <v>Withdrawal</v>
      </c>
      <c r="M4401" t="str">
        <f t="shared" si="480"/>
        <v>OK</v>
      </c>
      <c r="N4401" t="str">
        <f t="shared" si="481"/>
        <v>OK</v>
      </c>
      <c r="O4401" t="str">
        <f>_xlfn.XLOOKUP(B4401,'01_Raw_ATMs'!A:A,'01_Raw_ATMs'!A:A,"Not Found")</f>
        <v>ATM076</v>
      </c>
      <c r="P4401" t="str">
        <f t="shared" si="482"/>
        <v>Valid</v>
      </c>
    </row>
    <row r="4402" spans="1:16">
      <c r="A4402" t="s">
        <v>4596</v>
      </c>
      <c r="B4402" t="s">
        <v>109</v>
      </c>
      <c r="C4402" s="2">
        <v>45747</v>
      </c>
      <c r="D4402" s="3">
        <v>0.79790509259259257</v>
      </c>
      <c r="E4402" t="s">
        <v>194</v>
      </c>
      <c r="F4402">
        <v>0</v>
      </c>
      <c r="G4402" t="s">
        <v>189</v>
      </c>
      <c r="I4402">
        <f t="shared" si="476"/>
        <v>1</v>
      </c>
      <c r="J4402" t="str">
        <f t="shared" si="477"/>
        <v>OK</v>
      </c>
      <c r="K4402" t="str">
        <f t="shared" si="478"/>
        <v>Successful</v>
      </c>
      <c r="L4402" t="str">
        <f t="shared" si="479"/>
        <v>Balance Inquiry</v>
      </c>
      <c r="M4402" t="str">
        <f t="shared" si="480"/>
        <v>OK</v>
      </c>
      <c r="N4402" t="str">
        <f t="shared" si="481"/>
        <v>OK</v>
      </c>
      <c r="O4402" t="str">
        <f>_xlfn.XLOOKUP(B4402,'01_Raw_ATMs'!A:A,'01_Raw_ATMs'!A:A,"Not Found")</f>
        <v>ATM029</v>
      </c>
      <c r="P4402" t="str">
        <f t="shared" si="482"/>
        <v>Valid</v>
      </c>
    </row>
    <row r="4403" spans="1:16">
      <c r="A4403" t="s">
        <v>4597</v>
      </c>
      <c r="B4403" t="s">
        <v>121</v>
      </c>
      <c r="C4403" s="2">
        <v>45858</v>
      </c>
      <c r="D4403" s="3">
        <v>0.3439814814814815</v>
      </c>
      <c r="E4403" t="s">
        <v>33</v>
      </c>
      <c r="F4403">
        <v>3000</v>
      </c>
      <c r="G4403" t="s">
        <v>189</v>
      </c>
      <c r="I4403">
        <f t="shared" si="476"/>
        <v>1</v>
      </c>
      <c r="J4403" t="str">
        <f t="shared" si="477"/>
        <v>OK</v>
      </c>
      <c r="K4403" t="str">
        <f t="shared" si="478"/>
        <v>Successful</v>
      </c>
      <c r="L4403" t="str">
        <f t="shared" si="479"/>
        <v>Withdrawal</v>
      </c>
      <c r="M4403" t="str">
        <f t="shared" si="480"/>
        <v>OK</v>
      </c>
      <c r="N4403" t="str">
        <f t="shared" si="481"/>
        <v>OK</v>
      </c>
      <c r="O4403" t="str">
        <f>_xlfn.XLOOKUP(B4403,'01_Raw_ATMs'!A:A,'01_Raw_ATMs'!A:A,"Not Found")</f>
        <v>ATM041</v>
      </c>
      <c r="P4403" t="str">
        <f t="shared" si="482"/>
        <v>Valid</v>
      </c>
    </row>
    <row r="4404" spans="1:16">
      <c r="A4404" t="s">
        <v>4598</v>
      </c>
      <c r="B4404" t="s">
        <v>117</v>
      </c>
      <c r="C4404" s="2">
        <v>46119</v>
      </c>
      <c r="D4404" s="3">
        <v>0.36023148148148149</v>
      </c>
      <c r="E4404" t="s">
        <v>33</v>
      </c>
      <c r="F4404">
        <v>1500</v>
      </c>
      <c r="G4404" t="s">
        <v>214</v>
      </c>
      <c r="H4404" t="s">
        <v>1215</v>
      </c>
      <c r="I4404">
        <f t="shared" si="476"/>
        <v>1</v>
      </c>
      <c r="J4404" t="str">
        <f t="shared" si="477"/>
        <v>OK</v>
      </c>
      <c r="K4404" t="str">
        <f t="shared" si="478"/>
        <v>Failed</v>
      </c>
      <c r="L4404" t="str">
        <f t="shared" si="479"/>
        <v>Withdrawal</v>
      </c>
      <c r="M4404" t="str">
        <f t="shared" si="480"/>
        <v>OK</v>
      </c>
      <c r="N4404" t="str">
        <f t="shared" si="481"/>
        <v>OK</v>
      </c>
      <c r="O4404" t="str">
        <f>_xlfn.XLOOKUP(B4404,'01_Raw_ATMs'!A:A,'01_Raw_ATMs'!A:A,"Not Found")</f>
        <v>ATM037</v>
      </c>
      <c r="P4404" t="str">
        <f t="shared" si="482"/>
        <v>Valid</v>
      </c>
    </row>
    <row r="4405" spans="1:16">
      <c r="A4405" t="s">
        <v>4599</v>
      </c>
      <c r="B4405" t="s">
        <v>115</v>
      </c>
      <c r="C4405" s="2">
        <v>46151</v>
      </c>
      <c r="D4405" s="3">
        <v>0.6378125</v>
      </c>
      <c r="E4405" t="s">
        <v>194</v>
      </c>
      <c r="F4405">
        <v>0</v>
      </c>
      <c r="G4405" t="s">
        <v>189</v>
      </c>
      <c r="I4405">
        <f t="shared" si="476"/>
        <v>1</v>
      </c>
      <c r="J4405" t="str">
        <f t="shared" si="477"/>
        <v>OK</v>
      </c>
      <c r="K4405" t="str">
        <f t="shared" si="478"/>
        <v>Successful</v>
      </c>
      <c r="L4405" t="str">
        <f t="shared" si="479"/>
        <v>Balance Inquiry</v>
      </c>
      <c r="M4405" t="str">
        <f t="shared" si="480"/>
        <v>OK</v>
      </c>
      <c r="N4405" t="str">
        <f t="shared" si="481"/>
        <v>OK</v>
      </c>
      <c r="O4405" t="str">
        <f>_xlfn.XLOOKUP(B4405,'01_Raw_ATMs'!A:A,'01_Raw_ATMs'!A:A,"Not Found")</f>
        <v>ATM035</v>
      </c>
      <c r="P4405" t="str">
        <f t="shared" si="482"/>
        <v>Valid</v>
      </c>
    </row>
    <row r="4406" spans="1:16">
      <c r="A4406" t="s">
        <v>4600</v>
      </c>
      <c r="B4406" t="s">
        <v>77</v>
      </c>
      <c r="C4406" s="2">
        <v>45906</v>
      </c>
      <c r="D4406" s="3">
        <v>0.76415509259259262</v>
      </c>
      <c r="E4406" t="s">
        <v>33</v>
      </c>
      <c r="F4406">
        <v>5000</v>
      </c>
      <c r="G4406" t="s">
        <v>214</v>
      </c>
      <c r="H4406" t="s">
        <v>1103</v>
      </c>
      <c r="I4406">
        <f t="shared" si="476"/>
        <v>1</v>
      </c>
      <c r="J4406" t="str">
        <f t="shared" si="477"/>
        <v>OK</v>
      </c>
      <c r="K4406" t="str">
        <f t="shared" si="478"/>
        <v>Failed</v>
      </c>
      <c r="L4406" t="str">
        <f t="shared" si="479"/>
        <v>Withdrawal</v>
      </c>
      <c r="M4406" t="str">
        <f t="shared" si="480"/>
        <v>OK</v>
      </c>
      <c r="N4406" t="str">
        <f t="shared" si="481"/>
        <v>OK</v>
      </c>
      <c r="O4406" t="str">
        <f>_xlfn.XLOOKUP(B4406,'01_Raw_ATMs'!A:A,'01_Raw_ATMs'!A:A,"Not Found")</f>
        <v>ATM005</v>
      </c>
      <c r="P4406" t="str">
        <f t="shared" si="482"/>
        <v>Valid</v>
      </c>
    </row>
    <row r="4407" spans="1:16">
      <c r="A4407" t="s">
        <v>4601</v>
      </c>
      <c r="B4407" t="s">
        <v>99</v>
      </c>
      <c r="C4407" s="2">
        <v>45695</v>
      </c>
      <c r="D4407" s="3">
        <v>0.13020833333333329</v>
      </c>
      <c r="E4407" t="s">
        <v>33</v>
      </c>
      <c r="F4407">
        <v>2000</v>
      </c>
      <c r="G4407" t="s">
        <v>189</v>
      </c>
      <c r="I4407">
        <f t="shared" si="476"/>
        <v>1</v>
      </c>
      <c r="J4407" t="str">
        <f t="shared" si="477"/>
        <v>OK</v>
      </c>
      <c r="K4407" t="str">
        <f t="shared" si="478"/>
        <v>Successful</v>
      </c>
      <c r="L4407" t="str">
        <f t="shared" si="479"/>
        <v>Withdrawal</v>
      </c>
      <c r="M4407" t="str">
        <f t="shared" si="480"/>
        <v>OK</v>
      </c>
      <c r="N4407" t="str">
        <f t="shared" si="481"/>
        <v>OK</v>
      </c>
      <c r="O4407" t="str">
        <f>_xlfn.XLOOKUP(B4407,'01_Raw_ATMs'!A:A,'01_Raw_ATMs'!A:A,"Not Found")</f>
        <v>ATM020</v>
      </c>
      <c r="P4407" t="str">
        <f t="shared" si="482"/>
        <v>Valid</v>
      </c>
    </row>
    <row r="4408" spans="1:16">
      <c r="A4408" t="s">
        <v>4602</v>
      </c>
      <c r="B4408" t="s">
        <v>120</v>
      </c>
      <c r="C4408" s="2">
        <v>45929</v>
      </c>
      <c r="D4408" s="3">
        <v>0.90998842592592588</v>
      </c>
      <c r="E4408" t="s">
        <v>33</v>
      </c>
      <c r="F4408">
        <v>5000</v>
      </c>
      <c r="G4408" t="s">
        <v>189</v>
      </c>
      <c r="I4408">
        <f t="shared" si="476"/>
        <v>1</v>
      </c>
      <c r="J4408" t="str">
        <f t="shared" si="477"/>
        <v>OK</v>
      </c>
      <c r="K4408" t="str">
        <f t="shared" si="478"/>
        <v>Successful</v>
      </c>
      <c r="L4408" t="str">
        <f t="shared" si="479"/>
        <v>Withdrawal</v>
      </c>
      <c r="M4408" t="str">
        <f t="shared" si="480"/>
        <v>OK</v>
      </c>
      <c r="N4408" t="str">
        <f t="shared" si="481"/>
        <v>OK</v>
      </c>
      <c r="O4408" t="str">
        <f>_xlfn.XLOOKUP(B4408,'01_Raw_ATMs'!A:A,'01_Raw_ATMs'!A:A,"Not Found")</f>
        <v>ATM040</v>
      </c>
      <c r="P4408" t="str">
        <f t="shared" si="482"/>
        <v>Valid</v>
      </c>
    </row>
    <row r="4409" spans="1:16">
      <c r="A4409" t="s">
        <v>4603</v>
      </c>
      <c r="B4409" t="s">
        <v>92</v>
      </c>
      <c r="C4409" s="2">
        <v>45821</v>
      </c>
      <c r="D4409" s="3">
        <v>0.31684027777777779</v>
      </c>
      <c r="E4409" t="s">
        <v>211</v>
      </c>
      <c r="F4409">
        <v>0</v>
      </c>
      <c r="G4409" t="s">
        <v>189</v>
      </c>
      <c r="I4409">
        <f t="shared" si="476"/>
        <v>1</v>
      </c>
      <c r="J4409" t="str">
        <f t="shared" si="477"/>
        <v>OK</v>
      </c>
      <c r="K4409" t="str">
        <f t="shared" si="478"/>
        <v>Successful</v>
      </c>
      <c r="L4409" t="str">
        <f t="shared" si="479"/>
        <v>Mini Statement</v>
      </c>
      <c r="M4409" t="str">
        <f t="shared" si="480"/>
        <v>OK</v>
      </c>
      <c r="N4409" t="str">
        <f t="shared" si="481"/>
        <v>OK</v>
      </c>
      <c r="O4409" t="str">
        <f>_xlfn.XLOOKUP(B4409,'01_Raw_ATMs'!A:A,'01_Raw_ATMs'!A:A,"Not Found")</f>
        <v>ATM015</v>
      </c>
      <c r="P4409" t="str">
        <f t="shared" si="482"/>
        <v>Valid</v>
      </c>
    </row>
    <row r="4410" spans="1:16">
      <c r="A4410" t="s">
        <v>4604</v>
      </c>
      <c r="B4410" t="s">
        <v>162</v>
      </c>
      <c r="C4410" s="2">
        <v>45809</v>
      </c>
      <c r="D4410" s="3">
        <v>0.65749999999999997</v>
      </c>
      <c r="E4410" t="s">
        <v>194</v>
      </c>
      <c r="F4410">
        <v>0</v>
      </c>
      <c r="G4410" t="s">
        <v>189</v>
      </c>
      <c r="I4410">
        <f t="shared" si="476"/>
        <v>1</v>
      </c>
      <c r="J4410" t="str">
        <f t="shared" si="477"/>
        <v>OK</v>
      </c>
      <c r="K4410" t="str">
        <f t="shared" si="478"/>
        <v>Successful</v>
      </c>
      <c r="L4410" t="str">
        <f t="shared" si="479"/>
        <v>Balance Inquiry</v>
      </c>
      <c r="M4410" t="str">
        <f t="shared" si="480"/>
        <v>OK</v>
      </c>
      <c r="N4410" t="str">
        <f t="shared" si="481"/>
        <v>OK</v>
      </c>
      <c r="O4410" t="str">
        <f>_xlfn.XLOOKUP(B4410,'01_Raw_ATMs'!A:A,'01_Raw_ATMs'!A:A,"Not Found")</f>
        <v>ATM082</v>
      </c>
      <c r="P4410" t="str">
        <f t="shared" si="482"/>
        <v>Valid</v>
      </c>
    </row>
    <row r="4411" spans="1:16">
      <c r="A4411" t="s">
        <v>4605</v>
      </c>
      <c r="B4411" t="s">
        <v>122</v>
      </c>
      <c r="C4411" s="2">
        <v>45688</v>
      </c>
      <c r="D4411" s="3">
        <v>0.60076388888888888</v>
      </c>
      <c r="E4411" t="s">
        <v>211</v>
      </c>
      <c r="F4411">
        <v>0</v>
      </c>
      <c r="G4411" t="s">
        <v>189</v>
      </c>
      <c r="I4411">
        <f t="shared" si="476"/>
        <v>1</v>
      </c>
      <c r="J4411" t="str">
        <f t="shared" si="477"/>
        <v>OK</v>
      </c>
      <c r="K4411" t="str">
        <f t="shared" si="478"/>
        <v>Successful</v>
      </c>
      <c r="L4411" t="str">
        <f t="shared" si="479"/>
        <v>Mini Statement</v>
      </c>
      <c r="M4411" t="str">
        <f t="shared" si="480"/>
        <v>OK</v>
      </c>
      <c r="N4411" t="str">
        <f t="shared" si="481"/>
        <v>OK</v>
      </c>
      <c r="O4411" t="str">
        <f>_xlfn.XLOOKUP(B4411,'01_Raw_ATMs'!A:A,'01_Raw_ATMs'!A:A,"Not Found")</f>
        <v>ATM042</v>
      </c>
      <c r="P4411" t="str">
        <f t="shared" si="482"/>
        <v>Valid</v>
      </c>
    </row>
    <row r="4412" spans="1:16">
      <c r="A4412" t="s">
        <v>4606</v>
      </c>
      <c r="B4412" t="s">
        <v>99</v>
      </c>
      <c r="C4412" s="2">
        <v>45900</v>
      </c>
      <c r="D4412" s="3">
        <v>0.77778935185185183</v>
      </c>
      <c r="E4412" t="s">
        <v>33</v>
      </c>
      <c r="F4412">
        <v>2500</v>
      </c>
      <c r="G4412" t="s">
        <v>189</v>
      </c>
      <c r="I4412">
        <f t="shared" si="476"/>
        <v>1</v>
      </c>
      <c r="J4412" t="str">
        <f t="shared" si="477"/>
        <v>OK</v>
      </c>
      <c r="K4412" t="str">
        <f t="shared" si="478"/>
        <v>Successful</v>
      </c>
      <c r="L4412" t="str">
        <f t="shared" si="479"/>
        <v>Withdrawal</v>
      </c>
      <c r="M4412" t="str">
        <f t="shared" si="480"/>
        <v>OK</v>
      </c>
      <c r="N4412" t="str">
        <f t="shared" si="481"/>
        <v>OK</v>
      </c>
      <c r="O4412" t="str">
        <f>_xlfn.XLOOKUP(B4412,'01_Raw_ATMs'!A:A,'01_Raw_ATMs'!A:A,"Not Found")</f>
        <v>ATM020</v>
      </c>
      <c r="P4412" t="str">
        <f t="shared" si="482"/>
        <v>Valid</v>
      </c>
    </row>
    <row r="4413" spans="1:16">
      <c r="A4413" t="s">
        <v>4607</v>
      </c>
      <c r="B4413" t="s">
        <v>152</v>
      </c>
      <c r="C4413" s="2">
        <v>46019</v>
      </c>
      <c r="D4413" s="3">
        <v>0.41734953703703698</v>
      </c>
      <c r="E4413" t="s">
        <v>33</v>
      </c>
      <c r="F4413">
        <v>3000</v>
      </c>
      <c r="G4413" t="s">
        <v>189</v>
      </c>
      <c r="I4413">
        <f t="shared" si="476"/>
        <v>1</v>
      </c>
      <c r="J4413" t="str">
        <f t="shared" si="477"/>
        <v>OK</v>
      </c>
      <c r="K4413" t="str">
        <f t="shared" si="478"/>
        <v>Successful</v>
      </c>
      <c r="L4413" t="str">
        <f t="shared" si="479"/>
        <v>Withdrawal</v>
      </c>
      <c r="M4413" t="str">
        <f t="shared" si="480"/>
        <v>OK</v>
      </c>
      <c r="N4413" t="str">
        <f t="shared" si="481"/>
        <v>OK</v>
      </c>
      <c r="O4413" t="str">
        <f>_xlfn.XLOOKUP(B4413,'01_Raw_ATMs'!A:A,'01_Raw_ATMs'!A:A,"Not Found")</f>
        <v>ATM072</v>
      </c>
      <c r="P4413" t="str">
        <f t="shared" si="482"/>
        <v>Valid</v>
      </c>
    </row>
    <row r="4414" spans="1:16">
      <c r="A4414" t="s">
        <v>4608</v>
      </c>
      <c r="B4414" t="s">
        <v>124</v>
      </c>
      <c r="C4414" s="2">
        <v>45998</v>
      </c>
      <c r="D4414" s="3">
        <v>0.18487268518518521</v>
      </c>
      <c r="E4414" t="s">
        <v>33</v>
      </c>
      <c r="F4414">
        <v>4000</v>
      </c>
      <c r="G4414" t="s">
        <v>189</v>
      </c>
      <c r="I4414">
        <f t="shared" si="476"/>
        <v>1</v>
      </c>
      <c r="J4414" t="str">
        <f t="shared" si="477"/>
        <v>OK</v>
      </c>
      <c r="K4414" t="str">
        <f t="shared" si="478"/>
        <v>Successful</v>
      </c>
      <c r="L4414" t="str">
        <f t="shared" si="479"/>
        <v>Withdrawal</v>
      </c>
      <c r="M4414" t="str">
        <f t="shared" si="480"/>
        <v>OK</v>
      </c>
      <c r="N4414" t="str">
        <f t="shared" si="481"/>
        <v>OK</v>
      </c>
      <c r="O4414" t="str">
        <f>_xlfn.XLOOKUP(B4414,'01_Raw_ATMs'!A:A,'01_Raw_ATMs'!A:A,"Not Found")</f>
        <v>ATM044</v>
      </c>
      <c r="P4414" t="str">
        <f t="shared" si="482"/>
        <v>Valid</v>
      </c>
    </row>
    <row r="4415" spans="1:16">
      <c r="A4415" t="s">
        <v>4609</v>
      </c>
      <c r="B4415" t="s">
        <v>144</v>
      </c>
      <c r="C4415" s="2">
        <v>46156</v>
      </c>
      <c r="D4415" s="3">
        <v>0.81864583333333329</v>
      </c>
      <c r="E4415" t="s">
        <v>33</v>
      </c>
      <c r="F4415">
        <v>2000</v>
      </c>
      <c r="G4415" t="s">
        <v>189</v>
      </c>
      <c r="I4415">
        <f t="shared" si="476"/>
        <v>1</v>
      </c>
      <c r="J4415" t="str">
        <f t="shared" si="477"/>
        <v>OK</v>
      </c>
      <c r="K4415" t="str">
        <f t="shared" si="478"/>
        <v>Successful</v>
      </c>
      <c r="L4415" t="str">
        <f t="shared" si="479"/>
        <v>Withdrawal</v>
      </c>
      <c r="M4415" t="str">
        <f t="shared" si="480"/>
        <v>OK</v>
      </c>
      <c r="N4415" t="str">
        <f t="shared" si="481"/>
        <v>OK</v>
      </c>
      <c r="O4415" t="str">
        <f>_xlfn.XLOOKUP(B4415,'01_Raw_ATMs'!A:A,'01_Raw_ATMs'!A:A,"Not Found")</f>
        <v>ATM064</v>
      </c>
      <c r="P4415" t="str">
        <f t="shared" si="482"/>
        <v>Valid</v>
      </c>
    </row>
    <row r="4416" spans="1:16">
      <c r="A4416" t="s">
        <v>4610</v>
      </c>
      <c r="B4416" t="s">
        <v>96</v>
      </c>
      <c r="C4416" s="2">
        <v>46157</v>
      </c>
      <c r="D4416" s="3">
        <v>0.59208333333333329</v>
      </c>
      <c r="E4416" t="s">
        <v>194</v>
      </c>
      <c r="F4416">
        <v>0</v>
      </c>
      <c r="G4416" t="s">
        <v>189</v>
      </c>
      <c r="I4416">
        <f t="shared" si="476"/>
        <v>1</v>
      </c>
      <c r="J4416" t="str">
        <f t="shared" si="477"/>
        <v>OK</v>
      </c>
      <c r="K4416" t="str">
        <f t="shared" si="478"/>
        <v>Successful</v>
      </c>
      <c r="L4416" t="str">
        <f t="shared" si="479"/>
        <v>Balance Inquiry</v>
      </c>
      <c r="M4416" t="str">
        <f t="shared" si="480"/>
        <v>OK</v>
      </c>
      <c r="N4416" t="str">
        <f t="shared" si="481"/>
        <v>OK</v>
      </c>
      <c r="O4416" t="str">
        <f>_xlfn.XLOOKUP(B4416,'01_Raw_ATMs'!A:A,'01_Raw_ATMs'!A:A,"Not Found")</f>
        <v>ATM018</v>
      </c>
      <c r="P4416" t="str">
        <f t="shared" si="482"/>
        <v>Valid</v>
      </c>
    </row>
    <row r="4417" spans="1:16">
      <c r="A4417" t="s">
        <v>4611</v>
      </c>
      <c r="B4417" t="s">
        <v>167</v>
      </c>
      <c r="C4417" s="2">
        <v>46078</v>
      </c>
      <c r="D4417" s="3">
        <v>0.14804398148148151</v>
      </c>
      <c r="E4417" t="s">
        <v>33</v>
      </c>
      <c r="F4417">
        <v>2000</v>
      </c>
      <c r="G4417" t="s">
        <v>189</v>
      </c>
      <c r="I4417">
        <f t="shared" si="476"/>
        <v>1</v>
      </c>
      <c r="J4417" t="str">
        <f t="shared" si="477"/>
        <v>OK</v>
      </c>
      <c r="K4417" t="str">
        <f t="shared" si="478"/>
        <v>Successful</v>
      </c>
      <c r="L4417" t="str">
        <f t="shared" si="479"/>
        <v>Withdrawal</v>
      </c>
      <c r="M4417" t="str">
        <f t="shared" si="480"/>
        <v>OK</v>
      </c>
      <c r="N4417" t="str">
        <f t="shared" si="481"/>
        <v>OK</v>
      </c>
      <c r="O4417" t="str">
        <f>_xlfn.XLOOKUP(B4417,'01_Raw_ATMs'!A:A,'01_Raw_ATMs'!A:A,"Not Found")</f>
        <v>ATM087</v>
      </c>
      <c r="P4417" t="str">
        <f t="shared" si="482"/>
        <v>Valid</v>
      </c>
    </row>
    <row r="4418" spans="1:16">
      <c r="A4418" t="s">
        <v>4612</v>
      </c>
      <c r="B4418" t="s">
        <v>129</v>
      </c>
      <c r="C4418" s="2">
        <v>45803</v>
      </c>
      <c r="D4418" s="3">
        <v>0.93606481481481485</v>
      </c>
      <c r="E4418" t="s">
        <v>211</v>
      </c>
      <c r="F4418">
        <v>0</v>
      </c>
      <c r="G4418" t="s">
        <v>189</v>
      </c>
      <c r="I4418">
        <f t="shared" si="476"/>
        <v>1</v>
      </c>
      <c r="J4418" t="str">
        <f t="shared" si="477"/>
        <v>OK</v>
      </c>
      <c r="K4418" t="str">
        <f t="shared" si="478"/>
        <v>Successful</v>
      </c>
      <c r="L4418" t="str">
        <f t="shared" si="479"/>
        <v>Mini Statement</v>
      </c>
      <c r="M4418" t="str">
        <f t="shared" si="480"/>
        <v>OK</v>
      </c>
      <c r="N4418" t="str">
        <f t="shared" si="481"/>
        <v>OK</v>
      </c>
      <c r="O4418" t="str">
        <f>_xlfn.XLOOKUP(B4418,'01_Raw_ATMs'!A:A,'01_Raw_ATMs'!A:A,"Not Found")</f>
        <v>ATM049</v>
      </c>
      <c r="P4418" t="str">
        <f t="shared" si="482"/>
        <v>Valid</v>
      </c>
    </row>
    <row r="4419" spans="1:16">
      <c r="A4419" t="s">
        <v>4613</v>
      </c>
      <c r="B4419" t="s">
        <v>168</v>
      </c>
      <c r="C4419" s="2">
        <v>45846</v>
      </c>
      <c r="D4419" s="3">
        <v>0.31699074074074068</v>
      </c>
      <c r="E4419" t="s">
        <v>33</v>
      </c>
      <c r="F4419">
        <v>3000</v>
      </c>
      <c r="G4419" t="s">
        <v>189</v>
      </c>
      <c r="I4419">
        <f t="shared" ref="I4419:I4482" si="483">COUNTIF($A:$A,A4419)</f>
        <v>1</v>
      </c>
      <c r="J4419" t="str">
        <f t="shared" ref="J4419:J4482" si="484">IF(AND(TRIM(G4419)="Failed",H4419=""),"Problem","OK")</f>
        <v>OK</v>
      </c>
      <c r="K4419" t="str">
        <f t="shared" ref="K4419:K4482" si="485">PROPER(TRIM(G4419))</f>
        <v>Successful</v>
      </c>
      <c r="L4419" t="str">
        <f t="shared" ref="L4419:L4482" si="486">PROPER(TRIM(E4419))</f>
        <v>Withdrawal</v>
      </c>
      <c r="M4419" t="str">
        <f t="shared" ref="M4419:M4482" si="487">IF(OR(E4419="Withdrawal",E4419="Cash Deposit"),IF(F4419&gt;0,"OK","Problem"),IF(F4419=0,"OK","Problem"))</f>
        <v>OK</v>
      </c>
      <c r="N4419" t="str">
        <f t="shared" ref="N4419:N4482" si="488">IF(AND(C4419&gt;=DATE(2025,1,1),C4419&lt;=DATE(2026,6,30)),"OK","Problem")</f>
        <v>OK</v>
      </c>
      <c r="O4419" t="str">
        <f>_xlfn.XLOOKUP(B4419,'01_Raw_ATMs'!A:A,'01_Raw_ATMs'!A:A,"Not Found")</f>
        <v>ATM088</v>
      </c>
      <c r="P4419" t="str">
        <f t="shared" ref="P4419:P4482" si="489">IF(B4419="","Missing ATM_ID","Valid")</f>
        <v>Valid</v>
      </c>
    </row>
    <row r="4420" spans="1:16">
      <c r="A4420" t="s">
        <v>4614</v>
      </c>
      <c r="B4420" t="s">
        <v>132</v>
      </c>
      <c r="C4420" s="2">
        <v>45764</v>
      </c>
      <c r="D4420" s="3">
        <v>0.65141203703703698</v>
      </c>
      <c r="E4420" t="s">
        <v>33</v>
      </c>
      <c r="F4420">
        <v>5000</v>
      </c>
      <c r="G4420" t="s">
        <v>189</v>
      </c>
      <c r="I4420">
        <f t="shared" si="483"/>
        <v>1</v>
      </c>
      <c r="J4420" t="str">
        <f t="shared" si="484"/>
        <v>OK</v>
      </c>
      <c r="K4420" t="str">
        <f t="shared" si="485"/>
        <v>Successful</v>
      </c>
      <c r="L4420" t="str">
        <f t="shared" si="486"/>
        <v>Withdrawal</v>
      </c>
      <c r="M4420" t="str">
        <f t="shared" si="487"/>
        <v>OK</v>
      </c>
      <c r="N4420" t="str">
        <f t="shared" si="488"/>
        <v>OK</v>
      </c>
      <c r="O4420" t="str">
        <f>_xlfn.XLOOKUP(B4420,'01_Raw_ATMs'!A:A,'01_Raw_ATMs'!A:A,"Not Found")</f>
        <v>ATM052</v>
      </c>
      <c r="P4420" t="str">
        <f t="shared" si="489"/>
        <v>Valid</v>
      </c>
    </row>
    <row r="4421" spans="1:16">
      <c r="A4421" t="s">
        <v>4615</v>
      </c>
      <c r="B4421" t="s">
        <v>173</v>
      </c>
      <c r="C4421" s="2">
        <v>45726</v>
      </c>
      <c r="D4421" s="3">
        <v>0.9465972222222222</v>
      </c>
      <c r="E4421" t="s">
        <v>33</v>
      </c>
      <c r="F4421">
        <v>500</v>
      </c>
      <c r="G4421" t="s">
        <v>189</v>
      </c>
      <c r="I4421">
        <f t="shared" si="483"/>
        <v>1</v>
      </c>
      <c r="J4421" t="str">
        <f t="shared" si="484"/>
        <v>OK</v>
      </c>
      <c r="K4421" t="str">
        <f t="shared" si="485"/>
        <v>Successful</v>
      </c>
      <c r="L4421" t="str">
        <f t="shared" si="486"/>
        <v>Withdrawal</v>
      </c>
      <c r="M4421" t="str">
        <f t="shared" si="487"/>
        <v>OK</v>
      </c>
      <c r="N4421" t="str">
        <f t="shared" si="488"/>
        <v>OK</v>
      </c>
      <c r="O4421" t="str">
        <f>_xlfn.XLOOKUP(B4421,'01_Raw_ATMs'!A:A,'01_Raw_ATMs'!A:A,"Not Found")</f>
        <v>ATM093</v>
      </c>
      <c r="P4421" t="str">
        <f t="shared" si="489"/>
        <v>Valid</v>
      </c>
    </row>
    <row r="4422" spans="1:16">
      <c r="A4422" t="s">
        <v>4616</v>
      </c>
      <c r="B4422" t="s">
        <v>107</v>
      </c>
      <c r="C4422" s="2">
        <v>45916</v>
      </c>
      <c r="D4422" s="3">
        <v>0.46005787037037038</v>
      </c>
      <c r="E4422" t="s">
        <v>33</v>
      </c>
      <c r="F4422">
        <v>5000</v>
      </c>
      <c r="G4422" t="s">
        <v>189</v>
      </c>
      <c r="I4422">
        <f t="shared" si="483"/>
        <v>1</v>
      </c>
      <c r="J4422" t="str">
        <f t="shared" si="484"/>
        <v>OK</v>
      </c>
      <c r="K4422" t="str">
        <f t="shared" si="485"/>
        <v>Successful</v>
      </c>
      <c r="L4422" t="str">
        <f t="shared" si="486"/>
        <v>Withdrawal</v>
      </c>
      <c r="M4422" t="str">
        <f t="shared" si="487"/>
        <v>OK</v>
      </c>
      <c r="N4422" t="str">
        <f t="shared" si="488"/>
        <v>OK</v>
      </c>
      <c r="O4422" t="str">
        <f>_xlfn.XLOOKUP(B4422,'01_Raw_ATMs'!A:A,'01_Raw_ATMs'!A:A,"Not Found")</f>
        <v>ATM027</v>
      </c>
      <c r="P4422" t="str">
        <f t="shared" si="489"/>
        <v>Valid</v>
      </c>
    </row>
    <row r="4423" spans="1:16">
      <c r="A4423" t="s">
        <v>4617</v>
      </c>
      <c r="B4423" t="s">
        <v>92</v>
      </c>
      <c r="C4423" s="2">
        <v>46049</v>
      </c>
      <c r="D4423" s="3">
        <v>0.33651620370370372</v>
      </c>
      <c r="E4423" t="s">
        <v>33</v>
      </c>
      <c r="F4423">
        <v>10000</v>
      </c>
      <c r="G4423" t="s">
        <v>189</v>
      </c>
      <c r="I4423">
        <f t="shared" si="483"/>
        <v>1</v>
      </c>
      <c r="J4423" t="str">
        <f t="shared" si="484"/>
        <v>OK</v>
      </c>
      <c r="K4423" t="str">
        <f t="shared" si="485"/>
        <v>Successful</v>
      </c>
      <c r="L4423" t="str">
        <f t="shared" si="486"/>
        <v>Withdrawal</v>
      </c>
      <c r="M4423" t="str">
        <f t="shared" si="487"/>
        <v>OK</v>
      </c>
      <c r="N4423" t="str">
        <f t="shared" si="488"/>
        <v>OK</v>
      </c>
      <c r="O4423" t="str">
        <f>_xlfn.XLOOKUP(B4423,'01_Raw_ATMs'!A:A,'01_Raw_ATMs'!A:A,"Not Found")</f>
        <v>ATM015</v>
      </c>
      <c r="P4423" t="str">
        <f t="shared" si="489"/>
        <v>Valid</v>
      </c>
    </row>
    <row r="4424" spans="1:16">
      <c r="A4424" t="s">
        <v>4618</v>
      </c>
      <c r="B4424" t="s">
        <v>168</v>
      </c>
      <c r="C4424" s="2">
        <v>45894</v>
      </c>
      <c r="D4424" s="3">
        <v>0.73673611111111115</v>
      </c>
      <c r="E4424" t="s">
        <v>194</v>
      </c>
      <c r="F4424">
        <v>0</v>
      </c>
      <c r="G4424" t="s">
        <v>189</v>
      </c>
      <c r="I4424">
        <f t="shared" si="483"/>
        <v>1</v>
      </c>
      <c r="J4424" t="str">
        <f t="shared" si="484"/>
        <v>OK</v>
      </c>
      <c r="K4424" t="str">
        <f t="shared" si="485"/>
        <v>Successful</v>
      </c>
      <c r="L4424" t="str">
        <f t="shared" si="486"/>
        <v>Balance Inquiry</v>
      </c>
      <c r="M4424" t="str">
        <f t="shared" si="487"/>
        <v>OK</v>
      </c>
      <c r="N4424" t="str">
        <f t="shared" si="488"/>
        <v>OK</v>
      </c>
      <c r="O4424" t="str">
        <f>_xlfn.XLOOKUP(B4424,'01_Raw_ATMs'!A:A,'01_Raw_ATMs'!A:A,"Not Found")</f>
        <v>ATM088</v>
      </c>
      <c r="P4424" t="str">
        <f t="shared" si="489"/>
        <v>Valid</v>
      </c>
    </row>
    <row r="4425" spans="1:16">
      <c r="A4425" t="s">
        <v>4619</v>
      </c>
      <c r="B4425" t="s">
        <v>100</v>
      </c>
      <c r="C4425" s="2">
        <v>46044</v>
      </c>
      <c r="D4425" s="3">
        <v>0.81885416666666666</v>
      </c>
      <c r="E4425" t="s">
        <v>33</v>
      </c>
      <c r="F4425">
        <v>3000</v>
      </c>
      <c r="G4425" t="s">
        <v>189</v>
      </c>
      <c r="I4425">
        <f t="shared" si="483"/>
        <v>1</v>
      </c>
      <c r="J4425" t="str">
        <f t="shared" si="484"/>
        <v>OK</v>
      </c>
      <c r="K4425" t="str">
        <f t="shared" si="485"/>
        <v>Successful</v>
      </c>
      <c r="L4425" t="str">
        <f t="shared" si="486"/>
        <v>Withdrawal</v>
      </c>
      <c r="M4425" t="str">
        <f t="shared" si="487"/>
        <v>OK</v>
      </c>
      <c r="N4425" t="str">
        <f t="shared" si="488"/>
        <v>OK</v>
      </c>
      <c r="O4425" t="str">
        <f>_xlfn.XLOOKUP(B4425,'01_Raw_ATMs'!A:A,'01_Raw_ATMs'!A:A,"Not Found")</f>
        <v>ATM021</v>
      </c>
      <c r="P4425" t="str">
        <f t="shared" si="489"/>
        <v>Valid</v>
      </c>
    </row>
    <row r="4426" spans="1:16">
      <c r="A4426" t="s">
        <v>4620</v>
      </c>
      <c r="B4426" t="s">
        <v>142</v>
      </c>
      <c r="C4426" s="2">
        <v>45745</v>
      </c>
      <c r="D4426" s="3">
        <v>0.37391203703703701</v>
      </c>
      <c r="E4426" t="s">
        <v>33</v>
      </c>
      <c r="F4426">
        <v>500</v>
      </c>
      <c r="G4426" t="s">
        <v>189</v>
      </c>
      <c r="I4426">
        <f t="shared" si="483"/>
        <v>1</v>
      </c>
      <c r="J4426" t="str">
        <f t="shared" si="484"/>
        <v>OK</v>
      </c>
      <c r="K4426" t="str">
        <f t="shared" si="485"/>
        <v>Successful</v>
      </c>
      <c r="L4426" t="str">
        <f t="shared" si="486"/>
        <v>Withdrawal</v>
      </c>
      <c r="M4426" t="str">
        <f t="shared" si="487"/>
        <v>OK</v>
      </c>
      <c r="N4426" t="str">
        <f t="shared" si="488"/>
        <v>OK</v>
      </c>
      <c r="O4426" t="str">
        <f>_xlfn.XLOOKUP(B4426,'01_Raw_ATMs'!A:A,'01_Raw_ATMs'!A:A,"Not Found")</f>
        <v>ATM062</v>
      </c>
      <c r="P4426" t="str">
        <f t="shared" si="489"/>
        <v>Valid</v>
      </c>
    </row>
    <row r="4427" spans="1:16">
      <c r="A4427" t="s">
        <v>4621</v>
      </c>
      <c r="B4427" t="s">
        <v>95</v>
      </c>
      <c r="C4427" s="2">
        <v>45806</v>
      </c>
      <c r="D4427" s="3">
        <v>0.69547453703703699</v>
      </c>
      <c r="E4427" t="s">
        <v>33</v>
      </c>
      <c r="F4427">
        <v>2500</v>
      </c>
      <c r="G4427" t="s">
        <v>189</v>
      </c>
      <c r="I4427">
        <f t="shared" si="483"/>
        <v>1</v>
      </c>
      <c r="J4427" t="str">
        <f t="shared" si="484"/>
        <v>OK</v>
      </c>
      <c r="K4427" t="str">
        <f t="shared" si="485"/>
        <v>Successful</v>
      </c>
      <c r="L4427" t="str">
        <f t="shared" si="486"/>
        <v>Withdrawal</v>
      </c>
      <c r="M4427" t="str">
        <f t="shared" si="487"/>
        <v>OK</v>
      </c>
      <c r="N4427" t="str">
        <f t="shared" si="488"/>
        <v>OK</v>
      </c>
      <c r="O4427" t="str">
        <f>_xlfn.XLOOKUP(B4427,'01_Raw_ATMs'!A:A,'01_Raw_ATMs'!A:A,"Not Found")</f>
        <v>ATM017</v>
      </c>
      <c r="P4427" t="str">
        <f t="shared" si="489"/>
        <v>Valid</v>
      </c>
    </row>
    <row r="4428" spans="1:16">
      <c r="A4428" t="s">
        <v>4622</v>
      </c>
      <c r="B4428" t="s">
        <v>180</v>
      </c>
      <c r="C4428" s="2">
        <v>45713</v>
      </c>
      <c r="D4428" s="3">
        <v>0.52748842592592593</v>
      </c>
      <c r="E4428" t="s">
        <v>33</v>
      </c>
      <c r="F4428">
        <v>6000</v>
      </c>
      <c r="G4428" t="s">
        <v>189</v>
      </c>
      <c r="I4428">
        <f t="shared" si="483"/>
        <v>1</v>
      </c>
      <c r="J4428" t="str">
        <f t="shared" si="484"/>
        <v>OK</v>
      </c>
      <c r="K4428" t="str">
        <f t="shared" si="485"/>
        <v>Successful</v>
      </c>
      <c r="L4428" t="str">
        <f t="shared" si="486"/>
        <v>Withdrawal</v>
      </c>
      <c r="M4428" t="str">
        <f t="shared" si="487"/>
        <v>OK</v>
      </c>
      <c r="N4428" t="str">
        <f t="shared" si="488"/>
        <v>OK</v>
      </c>
      <c r="O4428" t="str">
        <f>_xlfn.XLOOKUP(B4428,'01_Raw_ATMs'!A:A,'01_Raw_ATMs'!A:A,"Not Found")</f>
        <v>ATM100</v>
      </c>
      <c r="P4428" t="str">
        <f t="shared" si="489"/>
        <v>Valid</v>
      </c>
    </row>
    <row r="4429" spans="1:16">
      <c r="A4429" t="s">
        <v>4623</v>
      </c>
      <c r="B4429" t="s">
        <v>137</v>
      </c>
      <c r="C4429" s="2">
        <v>45828</v>
      </c>
      <c r="D4429" s="3">
        <v>0.87440972222222224</v>
      </c>
      <c r="E4429" t="s">
        <v>33</v>
      </c>
      <c r="F4429">
        <v>2000</v>
      </c>
      <c r="G4429" t="s">
        <v>189</v>
      </c>
      <c r="I4429">
        <f t="shared" si="483"/>
        <v>1</v>
      </c>
      <c r="J4429" t="str">
        <f t="shared" si="484"/>
        <v>OK</v>
      </c>
      <c r="K4429" t="str">
        <f t="shared" si="485"/>
        <v>Successful</v>
      </c>
      <c r="L4429" t="str">
        <f t="shared" si="486"/>
        <v>Withdrawal</v>
      </c>
      <c r="M4429" t="str">
        <f t="shared" si="487"/>
        <v>OK</v>
      </c>
      <c r="N4429" t="str">
        <f t="shared" si="488"/>
        <v>OK</v>
      </c>
      <c r="O4429" t="str">
        <f>_xlfn.XLOOKUP(B4429,'01_Raw_ATMs'!A:A,'01_Raw_ATMs'!A:A,"Not Found")</f>
        <v>ATM057</v>
      </c>
      <c r="P4429" t="str">
        <f t="shared" si="489"/>
        <v>Valid</v>
      </c>
    </row>
    <row r="4430" spans="1:16">
      <c r="A4430" t="s">
        <v>4624</v>
      </c>
      <c r="B4430" t="s">
        <v>169</v>
      </c>
      <c r="C4430" s="2">
        <v>46188</v>
      </c>
      <c r="D4430" s="3">
        <v>0.82484953703703701</v>
      </c>
      <c r="E4430" t="s">
        <v>33</v>
      </c>
      <c r="F4430">
        <v>1000</v>
      </c>
      <c r="G4430" t="s">
        <v>214</v>
      </c>
      <c r="H4430" t="s">
        <v>1215</v>
      </c>
      <c r="I4430">
        <f t="shared" si="483"/>
        <v>1</v>
      </c>
      <c r="J4430" t="str">
        <f t="shared" si="484"/>
        <v>OK</v>
      </c>
      <c r="K4430" t="str">
        <f t="shared" si="485"/>
        <v>Failed</v>
      </c>
      <c r="L4430" t="str">
        <f t="shared" si="486"/>
        <v>Withdrawal</v>
      </c>
      <c r="M4430" t="str">
        <f t="shared" si="487"/>
        <v>OK</v>
      </c>
      <c r="N4430" t="str">
        <f t="shared" si="488"/>
        <v>OK</v>
      </c>
      <c r="O4430" t="str">
        <f>_xlfn.XLOOKUP(B4430,'01_Raw_ATMs'!A:A,'01_Raw_ATMs'!A:A,"Not Found")</f>
        <v>ATM089</v>
      </c>
      <c r="P4430" t="str">
        <f t="shared" si="489"/>
        <v>Valid</v>
      </c>
    </row>
    <row r="4431" spans="1:16">
      <c r="A4431" t="s">
        <v>4625</v>
      </c>
      <c r="B4431" t="s">
        <v>134</v>
      </c>
      <c r="C4431" s="2">
        <v>45712</v>
      </c>
      <c r="D4431" s="3">
        <v>0.84474537037037034</v>
      </c>
      <c r="E4431" t="s">
        <v>33</v>
      </c>
      <c r="F4431">
        <v>3000</v>
      </c>
      <c r="G4431" t="s">
        <v>189</v>
      </c>
      <c r="I4431">
        <f t="shared" si="483"/>
        <v>1</v>
      </c>
      <c r="J4431" t="str">
        <f t="shared" si="484"/>
        <v>OK</v>
      </c>
      <c r="K4431" t="str">
        <f t="shared" si="485"/>
        <v>Successful</v>
      </c>
      <c r="L4431" t="str">
        <f t="shared" si="486"/>
        <v>Withdrawal</v>
      </c>
      <c r="M4431" t="str">
        <f t="shared" si="487"/>
        <v>OK</v>
      </c>
      <c r="N4431" t="str">
        <f t="shared" si="488"/>
        <v>OK</v>
      </c>
      <c r="O4431" t="str">
        <f>_xlfn.XLOOKUP(B4431,'01_Raw_ATMs'!A:A,'01_Raw_ATMs'!A:A,"Not Found")</f>
        <v>ATM054</v>
      </c>
      <c r="P4431" t="str">
        <f t="shared" si="489"/>
        <v>Valid</v>
      </c>
    </row>
    <row r="4432" spans="1:16">
      <c r="A4432" t="s">
        <v>4626</v>
      </c>
      <c r="B4432" t="s">
        <v>122</v>
      </c>
      <c r="C4432" s="2">
        <v>45798</v>
      </c>
      <c r="D4432" s="3">
        <v>0.76216435185185183</v>
      </c>
      <c r="E4432" t="s">
        <v>33</v>
      </c>
      <c r="F4432">
        <v>8000</v>
      </c>
      <c r="G4432" t="s">
        <v>189</v>
      </c>
      <c r="I4432">
        <f t="shared" si="483"/>
        <v>1</v>
      </c>
      <c r="J4432" t="str">
        <f t="shared" si="484"/>
        <v>OK</v>
      </c>
      <c r="K4432" t="str">
        <f t="shared" si="485"/>
        <v>Successful</v>
      </c>
      <c r="L4432" t="str">
        <f t="shared" si="486"/>
        <v>Withdrawal</v>
      </c>
      <c r="M4432" t="str">
        <f t="shared" si="487"/>
        <v>OK</v>
      </c>
      <c r="N4432" t="str">
        <f t="shared" si="488"/>
        <v>OK</v>
      </c>
      <c r="O4432" t="str">
        <f>_xlfn.XLOOKUP(B4432,'01_Raw_ATMs'!A:A,'01_Raw_ATMs'!A:A,"Not Found")</f>
        <v>ATM042</v>
      </c>
      <c r="P4432" t="str">
        <f t="shared" si="489"/>
        <v>Valid</v>
      </c>
    </row>
    <row r="4433" spans="1:16">
      <c r="A4433" t="s">
        <v>4627</v>
      </c>
      <c r="B4433" t="s">
        <v>169</v>
      </c>
      <c r="C4433" s="2">
        <v>45677</v>
      </c>
      <c r="D4433" s="3">
        <v>0.74783564814814818</v>
      </c>
      <c r="E4433" t="s">
        <v>261</v>
      </c>
      <c r="F4433">
        <v>10000</v>
      </c>
      <c r="G4433" t="s">
        <v>189</v>
      </c>
      <c r="I4433">
        <f t="shared" si="483"/>
        <v>1</v>
      </c>
      <c r="J4433" t="str">
        <f t="shared" si="484"/>
        <v>OK</v>
      </c>
      <c r="K4433" t="str">
        <f t="shared" si="485"/>
        <v>Successful</v>
      </c>
      <c r="L4433" t="str">
        <f t="shared" si="486"/>
        <v>Cash Deposit</v>
      </c>
      <c r="M4433" t="str">
        <f t="shared" si="487"/>
        <v>OK</v>
      </c>
      <c r="N4433" t="str">
        <f t="shared" si="488"/>
        <v>OK</v>
      </c>
      <c r="O4433" t="str">
        <f>_xlfn.XLOOKUP(B4433,'01_Raw_ATMs'!A:A,'01_Raw_ATMs'!A:A,"Not Found")</f>
        <v>ATM089</v>
      </c>
      <c r="P4433" t="str">
        <f t="shared" si="489"/>
        <v>Valid</v>
      </c>
    </row>
    <row r="4434" spans="1:16">
      <c r="A4434" t="s">
        <v>4628</v>
      </c>
      <c r="B4434" t="s">
        <v>161</v>
      </c>
      <c r="C4434" s="2">
        <v>45921</v>
      </c>
      <c r="D4434" s="3">
        <v>0.88971064814814815</v>
      </c>
      <c r="E4434" t="s">
        <v>33</v>
      </c>
      <c r="F4434">
        <v>2000</v>
      </c>
      <c r="G4434" t="s">
        <v>189</v>
      </c>
      <c r="I4434">
        <f t="shared" si="483"/>
        <v>1</v>
      </c>
      <c r="J4434" t="str">
        <f t="shared" si="484"/>
        <v>OK</v>
      </c>
      <c r="K4434" t="str">
        <f t="shared" si="485"/>
        <v>Successful</v>
      </c>
      <c r="L4434" t="str">
        <f t="shared" si="486"/>
        <v>Withdrawal</v>
      </c>
      <c r="M4434" t="str">
        <f t="shared" si="487"/>
        <v>OK</v>
      </c>
      <c r="N4434" t="str">
        <f t="shared" si="488"/>
        <v>OK</v>
      </c>
      <c r="O4434" t="str">
        <f>_xlfn.XLOOKUP(B4434,'01_Raw_ATMs'!A:A,'01_Raw_ATMs'!A:A,"Not Found")</f>
        <v>ATM081</v>
      </c>
      <c r="P4434" t="str">
        <f t="shared" si="489"/>
        <v>Valid</v>
      </c>
    </row>
    <row r="4435" spans="1:16">
      <c r="A4435" t="s">
        <v>4629</v>
      </c>
      <c r="B4435" t="s">
        <v>140</v>
      </c>
      <c r="C4435" s="2">
        <v>45914</v>
      </c>
      <c r="D4435" s="3">
        <v>0.64996527777777779</v>
      </c>
      <c r="E4435" t="s">
        <v>33</v>
      </c>
      <c r="F4435">
        <v>500</v>
      </c>
      <c r="G4435" t="s">
        <v>189</v>
      </c>
      <c r="I4435">
        <f t="shared" si="483"/>
        <v>1</v>
      </c>
      <c r="J4435" t="str">
        <f t="shared" si="484"/>
        <v>OK</v>
      </c>
      <c r="K4435" t="str">
        <f t="shared" si="485"/>
        <v>Successful</v>
      </c>
      <c r="L4435" t="str">
        <f t="shared" si="486"/>
        <v>Withdrawal</v>
      </c>
      <c r="M4435" t="str">
        <f t="shared" si="487"/>
        <v>OK</v>
      </c>
      <c r="N4435" t="str">
        <f t="shared" si="488"/>
        <v>OK</v>
      </c>
      <c r="O4435" t="str">
        <f>_xlfn.XLOOKUP(B4435,'01_Raw_ATMs'!A:A,'01_Raw_ATMs'!A:A,"Not Found")</f>
        <v>ATM060</v>
      </c>
      <c r="P4435" t="str">
        <f t="shared" si="489"/>
        <v>Valid</v>
      </c>
    </row>
    <row r="4436" spans="1:16">
      <c r="A4436" t="s">
        <v>4630</v>
      </c>
      <c r="B4436" t="s">
        <v>170</v>
      </c>
      <c r="C4436" s="2">
        <v>45937</v>
      </c>
      <c r="D4436" s="3">
        <v>0.60450231481481487</v>
      </c>
      <c r="E4436" t="s">
        <v>33</v>
      </c>
      <c r="F4436">
        <v>500</v>
      </c>
      <c r="G4436" t="s">
        <v>214</v>
      </c>
      <c r="H4436" t="s">
        <v>1103</v>
      </c>
      <c r="I4436">
        <f t="shared" si="483"/>
        <v>1</v>
      </c>
      <c r="J4436" t="str">
        <f t="shared" si="484"/>
        <v>OK</v>
      </c>
      <c r="K4436" t="str">
        <f t="shared" si="485"/>
        <v>Failed</v>
      </c>
      <c r="L4436" t="str">
        <f t="shared" si="486"/>
        <v>Withdrawal</v>
      </c>
      <c r="M4436" t="str">
        <f t="shared" si="487"/>
        <v>OK</v>
      </c>
      <c r="N4436" t="str">
        <f t="shared" si="488"/>
        <v>OK</v>
      </c>
      <c r="O4436" t="str">
        <f>_xlfn.XLOOKUP(B4436,'01_Raw_ATMs'!A:A,'01_Raw_ATMs'!A:A,"Not Found")</f>
        <v>ATM090</v>
      </c>
      <c r="P4436" t="str">
        <f t="shared" si="489"/>
        <v>Valid</v>
      </c>
    </row>
    <row r="4437" spans="1:16">
      <c r="A4437" t="s">
        <v>4631</v>
      </c>
      <c r="B4437" t="s">
        <v>98</v>
      </c>
      <c r="C4437" s="2">
        <v>46184</v>
      </c>
      <c r="D4437" s="3">
        <v>0.68747685185185181</v>
      </c>
      <c r="E4437" t="s">
        <v>33</v>
      </c>
      <c r="F4437">
        <v>2500</v>
      </c>
      <c r="G4437" t="s">
        <v>189</v>
      </c>
      <c r="I4437">
        <f t="shared" si="483"/>
        <v>1</v>
      </c>
      <c r="J4437" t="str">
        <f t="shared" si="484"/>
        <v>OK</v>
      </c>
      <c r="K4437" t="str">
        <f t="shared" si="485"/>
        <v>Successful</v>
      </c>
      <c r="L4437" t="str">
        <f t="shared" si="486"/>
        <v>Withdrawal</v>
      </c>
      <c r="M4437" t="str">
        <f t="shared" si="487"/>
        <v>OK</v>
      </c>
      <c r="N4437" t="str">
        <f t="shared" si="488"/>
        <v>OK</v>
      </c>
      <c r="O4437" t="str">
        <f>_xlfn.XLOOKUP(B4437,'01_Raw_ATMs'!A:A,'01_Raw_ATMs'!A:A,"Not Found")</f>
        <v>ATM019</v>
      </c>
      <c r="P4437" t="str">
        <f t="shared" si="489"/>
        <v>Valid</v>
      </c>
    </row>
    <row r="4438" spans="1:16">
      <c r="A4438" t="s">
        <v>4632</v>
      </c>
      <c r="B4438" t="s">
        <v>147</v>
      </c>
      <c r="C4438" s="2">
        <v>45720</v>
      </c>
      <c r="D4438" s="3">
        <v>0.79759259259259263</v>
      </c>
      <c r="E4438" t="s">
        <v>194</v>
      </c>
      <c r="F4438">
        <v>0</v>
      </c>
      <c r="G4438" t="s">
        <v>189</v>
      </c>
      <c r="I4438">
        <f t="shared" si="483"/>
        <v>1</v>
      </c>
      <c r="J4438" t="str">
        <f t="shared" si="484"/>
        <v>OK</v>
      </c>
      <c r="K4438" t="str">
        <f t="shared" si="485"/>
        <v>Successful</v>
      </c>
      <c r="L4438" t="str">
        <f t="shared" si="486"/>
        <v>Balance Inquiry</v>
      </c>
      <c r="M4438" t="str">
        <f t="shared" si="487"/>
        <v>OK</v>
      </c>
      <c r="N4438" t="str">
        <f t="shared" si="488"/>
        <v>OK</v>
      </c>
      <c r="O4438" t="str">
        <f>_xlfn.XLOOKUP(B4438,'01_Raw_ATMs'!A:A,'01_Raw_ATMs'!A:A,"Not Found")</f>
        <v>ATM067</v>
      </c>
      <c r="P4438" t="str">
        <f t="shared" si="489"/>
        <v>Valid</v>
      </c>
    </row>
    <row r="4439" spans="1:16">
      <c r="A4439" t="s">
        <v>4633</v>
      </c>
      <c r="B4439" t="s">
        <v>132</v>
      </c>
      <c r="C4439" s="2">
        <v>45730</v>
      </c>
      <c r="D4439" s="3">
        <v>0.78361111111111115</v>
      </c>
      <c r="E4439" t="s">
        <v>33</v>
      </c>
      <c r="F4439">
        <v>5000</v>
      </c>
      <c r="G4439" t="s">
        <v>189</v>
      </c>
      <c r="I4439">
        <f t="shared" si="483"/>
        <v>1</v>
      </c>
      <c r="J4439" t="str">
        <f t="shared" si="484"/>
        <v>OK</v>
      </c>
      <c r="K4439" t="str">
        <f t="shared" si="485"/>
        <v>Successful</v>
      </c>
      <c r="L4439" t="str">
        <f t="shared" si="486"/>
        <v>Withdrawal</v>
      </c>
      <c r="M4439" t="str">
        <f t="shared" si="487"/>
        <v>OK</v>
      </c>
      <c r="N4439" t="str">
        <f t="shared" si="488"/>
        <v>OK</v>
      </c>
      <c r="O4439" t="str">
        <f>_xlfn.XLOOKUP(B4439,'01_Raw_ATMs'!A:A,'01_Raw_ATMs'!A:A,"Not Found")</f>
        <v>ATM052</v>
      </c>
      <c r="P4439" t="str">
        <f t="shared" si="489"/>
        <v>Valid</v>
      </c>
    </row>
    <row r="4440" spans="1:16">
      <c r="A4440" t="s">
        <v>4634</v>
      </c>
      <c r="B4440" t="s">
        <v>124</v>
      </c>
      <c r="C4440" s="2">
        <v>45858</v>
      </c>
      <c r="D4440" s="3">
        <v>0.83658564814814818</v>
      </c>
      <c r="E4440" t="s">
        <v>33</v>
      </c>
      <c r="F4440">
        <v>4000</v>
      </c>
      <c r="G4440" t="s">
        <v>189</v>
      </c>
      <c r="I4440">
        <f t="shared" si="483"/>
        <v>1</v>
      </c>
      <c r="J4440" t="str">
        <f t="shared" si="484"/>
        <v>OK</v>
      </c>
      <c r="K4440" t="str">
        <f t="shared" si="485"/>
        <v>Successful</v>
      </c>
      <c r="L4440" t="str">
        <f t="shared" si="486"/>
        <v>Withdrawal</v>
      </c>
      <c r="M4440" t="str">
        <f t="shared" si="487"/>
        <v>OK</v>
      </c>
      <c r="N4440" t="str">
        <f t="shared" si="488"/>
        <v>OK</v>
      </c>
      <c r="O4440" t="str">
        <f>_xlfn.XLOOKUP(B4440,'01_Raw_ATMs'!A:A,'01_Raw_ATMs'!A:A,"Not Found")</f>
        <v>ATM044</v>
      </c>
      <c r="P4440" t="str">
        <f t="shared" si="489"/>
        <v>Valid</v>
      </c>
    </row>
    <row r="4441" spans="1:16">
      <c r="A4441" t="s">
        <v>4635</v>
      </c>
      <c r="B4441" t="s">
        <v>130</v>
      </c>
      <c r="C4441" s="2">
        <v>46065</v>
      </c>
      <c r="D4441" s="3">
        <v>0.66724537037037035</v>
      </c>
      <c r="E4441" t="s">
        <v>33</v>
      </c>
      <c r="F4441">
        <v>10000</v>
      </c>
      <c r="G4441" t="s">
        <v>189</v>
      </c>
      <c r="I4441">
        <f t="shared" si="483"/>
        <v>1</v>
      </c>
      <c r="J4441" t="str">
        <f t="shared" si="484"/>
        <v>OK</v>
      </c>
      <c r="K4441" t="str">
        <f t="shared" si="485"/>
        <v>Successful</v>
      </c>
      <c r="L4441" t="str">
        <f t="shared" si="486"/>
        <v>Withdrawal</v>
      </c>
      <c r="M4441" t="str">
        <f t="shared" si="487"/>
        <v>OK</v>
      </c>
      <c r="N4441" t="str">
        <f t="shared" si="488"/>
        <v>OK</v>
      </c>
      <c r="O4441" t="str">
        <f>_xlfn.XLOOKUP(B4441,'01_Raw_ATMs'!A:A,'01_Raw_ATMs'!A:A,"Not Found")</f>
        <v>ATM050</v>
      </c>
      <c r="P4441" t="str">
        <f t="shared" si="489"/>
        <v>Valid</v>
      </c>
    </row>
    <row r="4442" spans="1:16">
      <c r="A4442" t="s">
        <v>4636</v>
      </c>
      <c r="B4442" t="s">
        <v>120</v>
      </c>
      <c r="C4442" s="2">
        <v>46141</v>
      </c>
      <c r="D4442" s="3">
        <v>0.9422800925925926</v>
      </c>
      <c r="E4442" t="s">
        <v>33</v>
      </c>
      <c r="F4442">
        <v>1000</v>
      </c>
      <c r="G4442" t="s">
        <v>189</v>
      </c>
      <c r="I4442">
        <f t="shared" si="483"/>
        <v>1</v>
      </c>
      <c r="J4442" t="str">
        <f t="shared" si="484"/>
        <v>OK</v>
      </c>
      <c r="K4442" t="str">
        <f t="shared" si="485"/>
        <v>Successful</v>
      </c>
      <c r="L4442" t="str">
        <f t="shared" si="486"/>
        <v>Withdrawal</v>
      </c>
      <c r="M4442" t="str">
        <f t="shared" si="487"/>
        <v>OK</v>
      </c>
      <c r="N4442" t="str">
        <f t="shared" si="488"/>
        <v>OK</v>
      </c>
      <c r="O4442" t="str">
        <f>_xlfn.XLOOKUP(B4442,'01_Raw_ATMs'!A:A,'01_Raw_ATMs'!A:A,"Not Found")</f>
        <v>ATM040</v>
      </c>
      <c r="P4442" t="str">
        <f t="shared" si="489"/>
        <v>Valid</v>
      </c>
    </row>
    <row r="4443" spans="1:16">
      <c r="A4443" t="s">
        <v>4637</v>
      </c>
      <c r="B4443" t="s">
        <v>155</v>
      </c>
      <c r="C4443" s="2">
        <v>46194</v>
      </c>
      <c r="D4443" s="3">
        <v>0.33884259259259258</v>
      </c>
      <c r="E4443" t="s">
        <v>33</v>
      </c>
      <c r="F4443">
        <v>2500</v>
      </c>
      <c r="G4443" t="s">
        <v>189</v>
      </c>
      <c r="I4443">
        <f t="shared" si="483"/>
        <v>1</v>
      </c>
      <c r="J4443" t="str">
        <f t="shared" si="484"/>
        <v>OK</v>
      </c>
      <c r="K4443" t="str">
        <f t="shared" si="485"/>
        <v>Successful</v>
      </c>
      <c r="L4443" t="str">
        <f t="shared" si="486"/>
        <v>Withdrawal</v>
      </c>
      <c r="M4443" t="str">
        <f t="shared" si="487"/>
        <v>OK</v>
      </c>
      <c r="N4443" t="str">
        <f t="shared" si="488"/>
        <v>OK</v>
      </c>
      <c r="O4443" t="str">
        <f>_xlfn.XLOOKUP(B4443,'01_Raw_ATMs'!A:A,'01_Raw_ATMs'!A:A,"Not Found")</f>
        <v>ATM075</v>
      </c>
      <c r="P4443" t="str">
        <f t="shared" si="489"/>
        <v>Valid</v>
      </c>
    </row>
    <row r="4444" spans="1:16">
      <c r="A4444" t="s">
        <v>4638</v>
      </c>
      <c r="B4444" t="s">
        <v>168</v>
      </c>
      <c r="C4444" s="2">
        <v>46027</v>
      </c>
      <c r="D4444" s="3">
        <v>0.39146990740740739</v>
      </c>
      <c r="E4444" t="s">
        <v>33</v>
      </c>
      <c r="F4444">
        <v>1000</v>
      </c>
      <c r="G4444" t="s">
        <v>189</v>
      </c>
      <c r="I4444">
        <f t="shared" si="483"/>
        <v>1</v>
      </c>
      <c r="J4444" t="str">
        <f t="shared" si="484"/>
        <v>OK</v>
      </c>
      <c r="K4444" t="str">
        <f t="shared" si="485"/>
        <v>Successful</v>
      </c>
      <c r="L4444" t="str">
        <f t="shared" si="486"/>
        <v>Withdrawal</v>
      </c>
      <c r="M4444" t="str">
        <f t="shared" si="487"/>
        <v>OK</v>
      </c>
      <c r="N4444" t="str">
        <f t="shared" si="488"/>
        <v>OK</v>
      </c>
      <c r="O4444" t="str">
        <f>_xlfn.XLOOKUP(B4444,'01_Raw_ATMs'!A:A,'01_Raw_ATMs'!A:A,"Not Found")</f>
        <v>ATM088</v>
      </c>
      <c r="P4444" t="str">
        <f t="shared" si="489"/>
        <v>Valid</v>
      </c>
    </row>
    <row r="4445" spans="1:16">
      <c r="A4445" t="s">
        <v>4639</v>
      </c>
      <c r="B4445" t="s">
        <v>74</v>
      </c>
      <c r="C4445" s="2">
        <v>45744</v>
      </c>
      <c r="D4445" s="3">
        <v>0.71225694444444443</v>
      </c>
      <c r="E4445" t="s">
        <v>33</v>
      </c>
      <c r="F4445">
        <v>2500</v>
      </c>
      <c r="G4445" t="s">
        <v>189</v>
      </c>
      <c r="I4445">
        <f t="shared" si="483"/>
        <v>1</v>
      </c>
      <c r="J4445" t="str">
        <f t="shared" si="484"/>
        <v>OK</v>
      </c>
      <c r="K4445" t="str">
        <f t="shared" si="485"/>
        <v>Successful</v>
      </c>
      <c r="L4445" t="str">
        <f t="shared" si="486"/>
        <v>Withdrawal</v>
      </c>
      <c r="M4445" t="str">
        <f t="shared" si="487"/>
        <v>OK</v>
      </c>
      <c r="N4445" t="str">
        <f t="shared" si="488"/>
        <v>OK</v>
      </c>
      <c r="O4445" t="str">
        <f>_xlfn.XLOOKUP(B4445,'01_Raw_ATMs'!A:A,'01_Raw_ATMs'!A:A,"Not Found")</f>
        <v>ATM003</v>
      </c>
      <c r="P4445" t="str">
        <f t="shared" si="489"/>
        <v>Valid</v>
      </c>
    </row>
    <row r="4446" spans="1:16">
      <c r="A4446" t="s">
        <v>4640</v>
      </c>
      <c r="B4446" t="s">
        <v>147</v>
      </c>
      <c r="C4446" s="2">
        <v>46108</v>
      </c>
      <c r="D4446" s="3">
        <v>3.063657407407407E-2</v>
      </c>
      <c r="E4446" t="s">
        <v>33</v>
      </c>
      <c r="F4446">
        <v>6000</v>
      </c>
      <c r="G4446" t="s">
        <v>189</v>
      </c>
      <c r="I4446">
        <f t="shared" si="483"/>
        <v>1</v>
      </c>
      <c r="J4446" t="str">
        <f t="shared" si="484"/>
        <v>OK</v>
      </c>
      <c r="K4446" t="str">
        <f t="shared" si="485"/>
        <v>Successful</v>
      </c>
      <c r="L4446" t="str">
        <f t="shared" si="486"/>
        <v>Withdrawal</v>
      </c>
      <c r="M4446" t="str">
        <f t="shared" si="487"/>
        <v>OK</v>
      </c>
      <c r="N4446" t="str">
        <f t="shared" si="488"/>
        <v>OK</v>
      </c>
      <c r="O4446" t="str">
        <f>_xlfn.XLOOKUP(B4446,'01_Raw_ATMs'!A:A,'01_Raw_ATMs'!A:A,"Not Found")</f>
        <v>ATM067</v>
      </c>
      <c r="P4446" t="str">
        <f t="shared" si="489"/>
        <v>Valid</v>
      </c>
    </row>
    <row r="4447" spans="1:16">
      <c r="A4447" t="s">
        <v>4641</v>
      </c>
      <c r="B4447" t="s">
        <v>168</v>
      </c>
      <c r="C4447" s="2">
        <v>46067</v>
      </c>
      <c r="D4447" s="3">
        <v>0.66465277777777776</v>
      </c>
      <c r="E4447" t="s">
        <v>33</v>
      </c>
      <c r="F4447">
        <v>500</v>
      </c>
      <c r="G4447" t="s">
        <v>189</v>
      </c>
      <c r="I4447">
        <f t="shared" si="483"/>
        <v>1</v>
      </c>
      <c r="J4447" t="str">
        <f t="shared" si="484"/>
        <v>OK</v>
      </c>
      <c r="K4447" t="str">
        <f t="shared" si="485"/>
        <v>Successful</v>
      </c>
      <c r="L4447" t="str">
        <f t="shared" si="486"/>
        <v>Withdrawal</v>
      </c>
      <c r="M4447" t="str">
        <f t="shared" si="487"/>
        <v>OK</v>
      </c>
      <c r="N4447" t="str">
        <f t="shared" si="488"/>
        <v>OK</v>
      </c>
      <c r="O4447" t="str">
        <f>_xlfn.XLOOKUP(B4447,'01_Raw_ATMs'!A:A,'01_Raw_ATMs'!A:A,"Not Found")</f>
        <v>ATM088</v>
      </c>
      <c r="P4447" t="str">
        <f t="shared" si="489"/>
        <v>Valid</v>
      </c>
    </row>
    <row r="4448" spans="1:16">
      <c r="A4448" t="s">
        <v>4642</v>
      </c>
      <c r="B4448" t="s">
        <v>164</v>
      </c>
      <c r="C4448" s="2">
        <v>45763</v>
      </c>
      <c r="D4448" s="3">
        <v>0.7524305555555556</v>
      </c>
      <c r="E4448" t="s">
        <v>194</v>
      </c>
      <c r="F4448">
        <v>0</v>
      </c>
      <c r="G4448" t="s">
        <v>189</v>
      </c>
      <c r="I4448">
        <f t="shared" si="483"/>
        <v>1</v>
      </c>
      <c r="J4448" t="str">
        <f t="shared" si="484"/>
        <v>OK</v>
      </c>
      <c r="K4448" t="str">
        <f t="shared" si="485"/>
        <v>Successful</v>
      </c>
      <c r="L4448" t="str">
        <f t="shared" si="486"/>
        <v>Balance Inquiry</v>
      </c>
      <c r="M4448" t="str">
        <f t="shared" si="487"/>
        <v>OK</v>
      </c>
      <c r="N4448" t="str">
        <f t="shared" si="488"/>
        <v>OK</v>
      </c>
      <c r="O4448" t="str">
        <f>_xlfn.XLOOKUP(B4448,'01_Raw_ATMs'!A:A,'01_Raw_ATMs'!A:A,"Not Found")</f>
        <v>ATM084</v>
      </c>
      <c r="P4448" t="str">
        <f t="shared" si="489"/>
        <v>Valid</v>
      </c>
    </row>
    <row r="4449" spans="1:16">
      <c r="A4449" t="s">
        <v>4643</v>
      </c>
      <c r="B4449" t="s">
        <v>109</v>
      </c>
      <c r="C4449" s="2">
        <v>45888</v>
      </c>
      <c r="D4449" s="3">
        <v>0.60806712962962961</v>
      </c>
      <c r="E4449" t="s">
        <v>33</v>
      </c>
      <c r="F4449">
        <v>5000</v>
      </c>
      <c r="G4449" t="s">
        <v>189</v>
      </c>
      <c r="I4449">
        <f t="shared" si="483"/>
        <v>1</v>
      </c>
      <c r="J4449" t="str">
        <f t="shared" si="484"/>
        <v>OK</v>
      </c>
      <c r="K4449" t="str">
        <f t="shared" si="485"/>
        <v>Successful</v>
      </c>
      <c r="L4449" t="str">
        <f t="shared" si="486"/>
        <v>Withdrawal</v>
      </c>
      <c r="M4449" t="str">
        <f t="shared" si="487"/>
        <v>OK</v>
      </c>
      <c r="N4449" t="str">
        <f t="shared" si="488"/>
        <v>OK</v>
      </c>
      <c r="O4449" t="str">
        <f>_xlfn.XLOOKUP(B4449,'01_Raw_ATMs'!A:A,'01_Raw_ATMs'!A:A,"Not Found")</f>
        <v>ATM029</v>
      </c>
      <c r="P4449" t="str">
        <f t="shared" si="489"/>
        <v>Valid</v>
      </c>
    </row>
    <row r="4450" spans="1:16">
      <c r="A4450" t="s">
        <v>4644</v>
      </c>
      <c r="B4450" t="s">
        <v>138</v>
      </c>
      <c r="C4450" s="2">
        <v>45813</v>
      </c>
      <c r="D4450" s="3">
        <v>0.72113425925925922</v>
      </c>
      <c r="E4450" t="s">
        <v>33</v>
      </c>
      <c r="F4450">
        <v>500</v>
      </c>
      <c r="G4450" t="s">
        <v>189</v>
      </c>
      <c r="I4450">
        <f t="shared" si="483"/>
        <v>1</v>
      </c>
      <c r="J4450" t="str">
        <f t="shared" si="484"/>
        <v>OK</v>
      </c>
      <c r="K4450" t="str">
        <f t="shared" si="485"/>
        <v>Successful</v>
      </c>
      <c r="L4450" t="str">
        <f t="shared" si="486"/>
        <v>Withdrawal</v>
      </c>
      <c r="M4450" t="str">
        <f t="shared" si="487"/>
        <v>OK</v>
      </c>
      <c r="N4450" t="str">
        <f t="shared" si="488"/>
        <v>OK</v>
      </c>
      <c r="O4450" t="str">
        <f>_xlfn.XLOOKUP(B4450,'01_Raw_ATMs'!A:A,'01_Raw_ATMs'!A:A,"Not Found")</f>
        <v>ATM058</v>
      </c>
      <c r="P4450" t="str">
        <f t="shared" si="489"/>
        <v>Valid</v>
      </c>
    </row>
    <row r="4451" spans="1:16">
      <c r="A4451" t="s">
        <v>4645</v>
      </c>
      <c r="B4451" t="s">
        <v>84</v>
      </c>
      <c r="C4451" s="2">
        <v>45751</v>
      </c>
      <c r="D4451" s="3">
        <v>0.16222222222222221</v>
      </c>
      <c r="E4451" t="s">
        <v>211</v>
      </c>
      <c r="F4451">
        <v>0</v>
      </c>
      <c r="G4451" t="s">
        <v>189</v>
      </c>
      <c r="I4451">
        <f t="shared" si="483"/>
        <v>1</v>
      </c>
      <c r="J4451" t="str">
        <f t="shared" si="484"/>
        <v>OK</v>
      </c>
      <c r="K4451" t="str">
        <f t="shared" si="485"/>
        <v>Successful</v>
      </c>
      <c r="L4451" t="str">
        <f t="shared" si="486"/>
        <v>Mini Statement</v>
      </c>
      <c r="M4451" t="str">
        <f t="shared" si="487"/>
        <v>OK</v>
      </c>
      <c r="N4451" t="str">
        <f t="shared" si="488"/>
        <v>OK</v>
      </c>
      <c r="O4451" t="str">
        <f>_xlfn.XLOOKUP(B4451,'01_Raw_ATMs'!A:A,'01_Raw_ATMs'!A:A,"Not Found")</f>
        <v>ATM009</v>
      </c>
      <c r="P4451" t="str">
        <f t="shared" si="489"/>
        <v>Valid</v>
      </c>
    </row>
    <row r="4452" spans="1:16">
      <c r="A4452" t="s">
        <v>4646</v>
      </c>
      <c r="B4452" t="s">
        <v>141</v>
      </c>
      <c r="C4452" s="2">
        <v>45710</v>
      </c>
      <c r="D4452" s="3">
        <v>0.81359953703703702</v>
      </c>
      <c r="E4452" t="s">
        <v>194</v>
      </c>
      <c r="F4452">
        <v>0</v>
      </c>
      <c r="G4452" t="s">
        <v>189</v>
      </c>
      <c r="I4452">
        <f t="shared" si="483"/>
        <v>1</v>
      </c>
      <c r="J4452" t="str">
        <f t="shared" si="484"/>
        <v>OK</v>
      </c>
      <c r="K4452" t="str">
        <f t="shared" si="485"/>
        <v>Successful</v>
      </c>
      <c r="L4452" t="str">
        <f t="shared" si="486"/>
        <v>Balance Inquiry</v>
      </c>
      <c r="M4452" t="str">
        <f t="shared" si="487"/>
        <v>OK</v>
      </c>
      <c r="N4452" t="str">
        <f t="shared" si="488"/>
        <v>OK</v>
      </c>
      <c r="O4452" t="str">
        <f>_xlfn.XLOOKUP(B4452,'01_Raw_ATMs'!A:A,'01_Raw_ATMs'!A:A,"Not Found")</f>
        <v>ATM061</v>
      </c>
      <c r="P4452" t="str">
        <f t="shared" si="489"/>
        <v>Valid</v>
      </c>
    </row>
    <row r="4453" spans="1:16">
      <c r="A4453" t="s">
        <v>4647</v>
      </c>
      <c r="B4453" t="s">
        <v>102</v>
      </c>
      <c r="C4453" s="2">
        <v>45670</v>
      </c>
      <c r="D4453" s="3">
        <v>0.54817129629629635</v>
      </c>
      <c r="E4453" t="s">
        <v>33</v>
      </c>
      <c r="F4453">
        <v>8000</v>
      </c>
      <c r="G4453" t="s">
        <v>189</v>
      </c>
      <c r="I4453">
        <f t="shared" si="483"/>
        <v>1</v>
      </c>
      <c r="J4453" t="str">
        <f t="shared" si="484"/>
        <v>OK</v>
      </c>
      <c r="K4453" t="str">
        <f t="shared" si="485"/>
        <v>Successful</v>
      </c>
      <c r="L4453" t="str">
        <f t="shared" si="486"/>
        <v>Withdrawal</v>
      </c>
      <c r="M4453" t="str">
        <f t="shared" si="487"/>
        <v>OK</v>
      </c>
      <c r="N4453" t="str">
        <f t="shared" si="488"/>
        <v>OK</v>
      </c>
      <c r="O4453" t="str">
        <f>_xlfn.XLOOKUP(B4453,'01_Raw_ATMs'!A:A,'01_Raw_ATMs'!A:A,"Not Found")</f>
        <v>ATM023</v>
      </c>
      <c r="P4453" t="str">
        <f t="shared" si="489"/>
        <v>Valid</v>
      </c>
    </row>
    <row r="4454" spans="1:16">
      <c r="A4454" t="s">
        <v>4648</v>
      </c>
      <c r="B4454" t="s">
        <v>168</v>
      </c>
      <c r="C4454" s="2">
        <v>45893</v>
      </c>
      <c r="D4454" s="3">
        <v>0.77721064814814811</v>
      </c>
      <c r="E4454" t="s">
        <v>33</v>
      </c>
      <c r="F4454">
        <v>500</v>
      </c>
      <c r="G4454" t="s">
        <v>214</v>
      </c>
      <c r="H4454" t="s">
        <v>1215</v>
      </c>
      <c r="I4454">
        <f t="shared" si="483"/>
        <v>1</v>
      </c>
      <c r="J4454" t="str">
        <f t="shared" si="484"/>
        <v>OK</v>
      </c>
      <c r="K4454" t="str">
        <f t="shared" si="485"/>
        <v>Failed</v>
      </c>
      <c r="L4454" t="str">
        <f t="shared" si="486"/>
        <v>Withdrawal</v>
      </c>
      <c r="M4454" t="str">
        <f t="shared" si="487"/>
        <v>OK</v>
      </c>
      <c r="N4454" t="str">
        <f t="shared" si="488"/>
        <v>OK</v>
      </c>
      <c r="O4454" t="str">
        <f>_xlfn.XLOOKUP(B4454,'01_Raw_ATMs'!A:A,'01_Raw_ATMs'!A:A,"Not Found")</f>
        <v>ATM088</v>
      </c>
      <c r="P4454" t="str">
        <f t="shared" si="489"/>
        <v>Valid</v>
      </c>
    </row>
    <row r="4455" spans="1:16">
      <c r="A4455" t="s">
        <v>4649</v>
      </c>
      <c r="B4455" t="s">
        <v>160</v>
      </c>
      <c r="C4455" s="2">
        <v>46139</v>
      </c>
      <c r="D4455" s="3">
        <v>0.5693287037037037</v>
      </c>
      <c r="E4455" t="s">
        <v>33</v>
      </c>
      <c r="F4455">
        <v>2500</v>
      </c>
      <c r="G4455" t="s">
        <v>189</v>
      </c>
      <c r="I4455">
        <f t="shared" si="483"/>
        <v>1</v>
      </c>
      <c r="J4455" t="str">
        <f t="shared" si="484"/>
        <v>OK</v>
      </c>
      <c r="K4455" t="str">
        <f t="shared" si="485"/>
        <v>Successful</v>
      </c>
      <c r="L4455" t="str">
        <f t="shared" si="486"/>
        <v>Withdrawal</v>
      </c>
      <c r="M4455" t="str">
        <f t="shared" si="487"/>
        <v>OK</v>
      </c>
      <c r="N4455" t="str">
        <f t="shared" si="488"/>
        <v>OK</v>
      </c>
      <c r="O4455" t="str">
        <f>_xlfn.XLOOKUP(B4455,'01_Raw_ATMs'!A:A,'01_Raw_ATMs'!A:A,"Not Found")</f>
        <v>ATM080</v>
      </c>
      <c r="P4455" t="str">
        <f t="shared" si="489"/>
        <v>Valid</v>
      </c>
    </row>
    <row r="4456" spans="1:16">
      <c r="A4456" t="s">
        <v>4650</v>
      </c>
      <c r="B4456" t="s">
        <v>167</v>
      </c>
      <c r="C4456" s="2">
        <v>45999</v>
      </c>
      <c r="D4456" s="3">
        <v>0.7469675925925926</v>
      </c>
      <c r="E4456" t="s">
        <v>33</v>
      </c>
      <c r="F4456">
        <v>8000</v>
      </c>
      <c r="G4456" t="s">
        <v>189</v>
      </c>
      <c r="I4456">
        <f t="shared" si="483"/>
        <v>1</v>
      </c>
      <c r="J4456" t="str">
        <f t="shared" si="484"/>
        <v>OK</v>
      </c>
      <c r="K4456" t="str">
        <f t="shared" si="485"/>
        <v>Successful</v>
      </c>
      <c r="L4456" t="str">
        <f t="shared" si="486"/>
        <v>Withdrawal</v>
      </c>
      <c r="M4456" t="str">
        <f t="shared" si="487"/>
        <v>OK</v>
      </c>
      <c r="N4456" t="str">
        <f t="shared" si="488"/>
        <v>OK</v>
      </c>
      <c r="O4456" t="str">
        <f>_xlfn.XLOOKUP(B4456,'01_Raw_ATMs'!A:A,'01_Raw_ATMs'!A:A,"Not Found")</f>
        <v>ATM087</v>
      </c>
      <c r="P4456" t="str">
        <f t="shared" si="489"/>
        <v>Valid</v>
      </c>
    </row>
    <row r="4457" spans="1:16">
      <c r="A4457" t="s">
        <v>4651</v>
      </c>
      <c r="B4457" t="s">
        <v>138</v>
      </c>
      <c r="C4457" s="2">
        <v>45974</v>
      </c>
      <c r="D4457" s="3">
        <v>0.45011574074074068</v>
      </c>
      <c r="E4457" t="s">
        <v>33</v>
      </c>
      <c r="F4457">
        <v>4000</v>
      </c>
      <c r="G4457" t="s">
        <v>189</v>
      </c>
      <c r="I4457">
        <f t="shared" si="483"/>
        <v>1</v>
      </c>
      <c r="J4457" t="str">
        <f t="shared" si="484"/>
        <v>OK</v>
      </c>
      <c r="K4457" t="str">
        <f t="shared" si="485"/>
        <v>Successful</v>
      </c>
      <c r="L4457" t="str">
        <f t="shared" si="486"/>
        <v>Withdrawal</v>
      </c>
      <c r="M4457" t="str">
        <f t="shared" si="487"/>
        <v>OK</v>
      </c>
      <c r="N4457" t="str">
        <f t="shared" si="488"/>
        <v>OK</v>
      </c>
      <c r="O4457" t="str">
        <f>_xlfn.XLOOKUP(B4457,'01_Raw_ATMs'!A:A,'01_Raw_ATMs'!A:A,"Not Found")</f>
        <v>ATM058</v>
      </c>
      <c r="P4457" t="str">
        <f t="shared" si="489"/>
        <v>Valid</v>
      </c>
    </row>
    <row r="4458" spans="1:16">
      <c r="A4458" t="s">
        <v>4652</v>
      </c>
      <c r="B4458" t="s">
        <v>168</v>
      </c>
      <c r="C4458" s="2">
        <v>45922</v>
      </c>
      <c r="D4458" s="3">
        <v>0.75697916666666665</v>
      </c>
      <c r="E4458" t="s">
        <v>33</v>
      </c>
      <c r="F4458">
        <v>4000</v>
      </c>
      <c r="G4458" t="s">
        <v>189</v>
      </c>
      <c r="I4458">
        <f t="shared" si="483"/>
        <v>1</v>
      </c>
      <c r="J4458" t="str">
        <f t="shared" si="484"/>
        <v>OK</v>
      </c>
      <c r="K4458" t="str">
        <f t="shared" si="485"/>
        <v>Successful</v>
      </c>
      <c r="L4458" t="str">
        <f t="shared" si="486"/>
        <v>Withdrawal</v>
      </c>
      <c r="M4458" t="str">
        <f t="shared" si="487"/>
        <v>OK</v>
      </c>
      <c r="N4458" t="str">
        <f t="shared" si="488"/>
        <v>OK</v>
      </c>
      <c r="O4458" t="str">
        <f>_xlfn.XLOOKUP(B4458,'01_Raw_ATMs'!A:A,'01_Raw_ATMs'!A:A,"Not Found")</f>
        <v>ATM088</v>
      </c>
      <c r="P4458" t="str">
        <f t="shared" si="489"/>
        <v>Valid</v>
      </c>
    </row>
    <row r="4459" spans="1:16">
      <c r="A4459" t="s">
        <v>4653</v>
      </c>
      <c r="B4459" t="s">
        <v>125</v>
      </c>
      <c r="C4459" s="2">
        <v>45874</v>
      </c>
      <c r="D4459" s="3">
        <v>0.58530092592592597</v>
      </c>
      <c r="E4459" t="s">
        <v>194</v>
      </c>
      <c r="F4459">
        <v>0</v>
      </c>
      <c r="G4459" t="s">
        <v>189</v>
      </c>
      <c r="I4459">
        <f t="shared" si="483"/>
        <v>1</v>
      </c>
      <c r="J4459" t="str">
        <f t="shared" si="484"/>
        <v>OK</v>
      </c>
      <c r="K4459" t="str">
        <f t="shared" si="485"/>
        <v>Successful</v>
      </c>
      <c r="L4459" t="str">
        <f t="shared" si="486"/>
        <v>Balance Inquiry</v>
      </c>
      <c r="M4459" t="str">
        <f t="shared" si="487"/>
        <v>OK</v>
      </c>
      <c r="N4459" t="str">
        <f t="shared" si="488"/>
        <v>OK</v>
      </c>
      <c r="O4459" t="str">
        <f>_xlfn.XLOOKUP(B4459,'01_Raw_ATMs'!A:A,'01_Raw_ATMs'!A:A,"Not Found")</f>
        <v>ATM045</v>
      </c>
      <c r="P4459" t="str">
        <f t="shared" si="489"/>
        <v>Valid</v>
      </c>
    </row>
    <row r="4460" spans="1:16">
      <c r="A4460" t="s">
        <v>4654</v>
      </c>
      <c r="B4460" t="s">
        <v>89</v>
      </c>
      <c r="C4460" s="2">
        <v>45850</v>
      </c>
      <c r="D4460" s="3">
        <v>0.41653935185185192</v>
      </c>
      <c r="E4460" t="s">
        <v>261</v>
      </c>
      <c r="F4460">
        <v>2000</v>
      </c>
      <c r="G4460" t="s">
        <v>189</v>
      </c>
      <c r="I4460">
        <f t="shared" si="483"/>
        <v>1</v>
      </c>
      <c r="J4460" t="str">
        <f t="shared" si="484"/>
        <v>OK</v>
      </c>
      <c r="K4460" t="str">
        <f t="shared" si="485"/>
        <v>Successful</v>
      </c>
      <c r="L4460" t="str">
        <f t="shared" si="486"/>
        <v>Cash Deposit</v>
      </c>
      <c r="M4460" t="str">
        <f t="shared" si="487"/>
        <v>OK</v>
      </c>
      <c r="N4460" t="str">
        <f t="shared" si="488"/>
        <v>OK</v>
      </c>
      <c r="O4460" t="str">
        <f>_xlfn.XLOOKUP(B4460,'01_Raw_ATMs'!A:A,'01_Raw_ATMs'!A:A,"Not Found")</f>
        <v>ATM012</v>
      </c>
      <c r="P4460" t="str">
        <f t="shared" si="489"/>
        <v>Valid</v>
      </c>
    </row>
    <row r="4461" spans="1:16">
      <c r="A4461" t="s">
        <v>4655</v>
      </c>
      <c r="B4461" t="s">
        <v>135</v>
      </c>
      <c r="C4461" s="2">
        <v>46062</v>
      </c>
      <c r="D4461" s="3">
        <v>0.78460648148148149</v>
      </c>
      <c r="E4461" t="s">
        <v>33</v>
      </c>
      <c r="F4461">
        <v>5000</v>
      </c>
      <c r="G4461" t="s">
        <v>189</v>
      </c>
      <c r="I4461">
        <f t="shared" si="483"/>
        <v>1</v>
      </c>
      <c r="J4461" t="str">
        <f t="shared" si="484"/>
        <v>OK</v>
      </c>
      <c r="K4461" t="str">
        <f t="shared" si="485"/>
        <v>Successful</v>
      </c>
      <c r="L4461" t="str">
        <f t="shared" si="486"/>
        <v>Withdrawal</v>
      </c>
      <c r="M4461" t="str">
        <f t="shared" si="487"/>
        <v>OK</v>
      </c>
      <c r="N4461" t="str">
        <f t="shared" si="488"/>
        <v>OK</v>
      </c>
      <c r="O4461" t="str">
        <f>_xlfn.XLOOKUP(B4461,'01_Raw_ATMs'!A:A,'01_Raw_ATMs'!A:A,"Not Found")</f>
        <v>ATM055</v>
      </c>
      <c r="P4461" t="str">
        <f t="shared" si="489"/>
        <v>Valid</v>
      </c>
    </row>
    <row r="4462" spans="1:16">
      <c r="A4462" t="s">
        <v>4656</v>
      </c>
      <c r="B4462" t="s">
        <v>92</v>
      </c>
      <c r="C4462" s="2">
        <v>46043</v>
      </c>
      <c r="D4462" s="3">
        <v>0.79228009259259258</v>
      </c>
      <c r="E4462" t="s">
        <v>33</v>
      </c>
      <c r="F4462">
        <v>3000</v>
      </c>
      <c r="G4462" t="s">
        <v>189</v>
      </c>
      <c r="I4462">
        <f t="shared" si="483"/>
        <v>1</v>
      </c>
      <c r="J4462" t="str">
        <f t="shared" si="484"/>
        <v>OK</v>
      </c>
      <c r="K4462" t="str">
        <f t="shared" si="485"/>
        <v>Successful</v>
      </c>
      <c r="L4462" t="str">
        <f t="shared" si="486"/>
        <v>Withdrawal</v>
      </c>
      <c r="M4462" t="str">
        <f t="shared" si="487"/>
        <v>OK</v>
      </c>
      <c r="N4462" t="str">
        <f t="shared" si="488"/>
        <v>OK</v>
      </c>
      <c r="O4462" t="str">
        <f>_xlfn.XLOOKUP(B4462,'01_Raw_ATMs'!A:A,'01_Raw_ATMs'!A:A,"Not Found")</f>
        <v>ATM015</v>
      </c>
      <c r="P4462" t="str">
        <f t="shared" si="489"/>
        <v>Valid</v>
      </c>
    </row>
    <row r="4463" spans="1:16">
      <c r="A4463" t="s">
        <v>4657</v>
      </c>
      <c r="B4463" t="s">
        <v>89</v>
      </c>
      <c r="C4463" s="2">
        <v>46126</v>
      </c>
      <c r="D4463" s="3">
        <v>0.48752314814814812</v>
      </c>
      <c r="E4463" t="s">
        <v>194</v>
      </c>
      <c r="F4463">
        <v>0</v>
      </c>
      <c r="G4463" t="s">
        <v>189</v>
      </c>
      <c r="I4463">
        <f t="shared" si="483"/>
        <v>1</v>
      </c>
      <c r="J4463" t="str">
        <f t="shared" si="484"/>
        <v>OK</v>
      </c>
      <c r="K4463" t="str">
        <f t="shared" si="485"/>
        <v>Successful</v>
      </c>
      <c r="L4463" t="str">
        <f t="shared" si="486"/>
        <v>Balance Inquiry</v>
      </c>
      <c r="M4463" t="str">
        <f t="shared" si="487"/>
        <v>OK</v>
      </c>
      <c r="N4463" t="str">
        <f t="shared" si="488"/>
        <v>OK</v>
      </c>
      <c r="O4463" t="str">
        <f>_xlfn.XLOOKUP(B4463,'01_Raw_ATMs'!A:A,'01_Raw_ATMs'!A:A,"Not Found")</f>
        <v>ATM012</v>
      </c>
      <c r="P4463" t="str">
        <f t="shared" si="489"/>
        <v>Valid</v>
      </c>
    </row>
    <row r="4464" spans="1:16">
      <c r="A4464" t="s">
        <v>4658</v>
      </c>
      <c r="B4464" t="s">
        <v>159</v>
      </c>
      <c r="C4464" s="2">
        <v>46058</v>
      </c>
      <c r="D4464" s="3">
        <v>0.67033564814814817</v>
      </c>
      <c r="E4464" t="s">
        <v>33</v>
      </c>
      <c r="F4464">
        <v>8000</v>
      </c>
      <c r="G4464" t="s">
        <v>189</v>
      </c>
      <c r="I4464">
        <f t="shared" si="483"/>
        <v>1</v>
      </c>
      <c r="J4464" t="str">
        <f t="shared" si="484"/>
        <v>OK</v>
      </c>
      <c r="K4464" t="str">
        <f t="shared" si="485"/>
        <v>Successful</v>
      </c>
      <c r="L4464" t="str">
        <f t="shared" si="486"/>
        <v>Withdrawal</v>
      </c>
      <c r="M4464" t="str">
        <f t="shared" si="487"/>
        <v>OK</v>
      </c>
      <c r="N4464" t="str">
        <f t="shared" si="488"/>
        <v>OK</v>
      </c>
      <c r="O4464" t="str">
        <f>_xlfn.XLOOKUP(B4464,'01_Raw_ATMs'!A:A,'01_Raw_ATMs'!A:A,"Not Found")</f>
        <v>ATM079</v>
      </c>
      <c r="P4464" t="str">
        <f t="shared" si="489"/>
        <v>Valid</v>
      </c>
    </row>
    <row r="4465" spans="1:16">
      <c r="A4465" t="s">
        <v>4659</v>
      </c>
      <c r="B4465" t="s">
        <v>83</v>
      </c>
      <c r="C4465" s="2">
        <v>45874</v>
      </c>
      <c r="D4465" s="3">
        <v>0.95232638888888888</v>
      </c>
      <c r="E4465" t="s">
        <v>33</v>
      </c>
      <c r="F4465">
        <v>1500</v>
      </c>
      <c r="G4465" t="s">
        <v>189</v>
      </c>
      <c r="I4465">
        <f t="shared" si="483"/>
        <v>1</v>
      </c>
      <c r="J4465" t="str">
        <f t="shared" si="484"/>
        <v>OK</v>
      </c>
      <c r="K4465" t="str">
        <f t="shared" si="485"/>
        <v>Successful</v>
      </c>
      <c r="L4465" t="str">
        <f t="shared" si="486"/>
        <v>Withdrawal</v>
      </c>
      <c r="M4465" t="str">
        <f t="shared" si="487"/>
        <v>OK</v>
      </c>
      <c r="N4465" t="str">
        <f t="shared" si="488"/>
        <v>OK</v>
      </c>
      <c r="O4465" t="str">
        <f>_xlfn.XLOOKUP(B4465,'01_Raw_ATMs'!A:A,'01_Raw_ATMs'!A:A,"Not Found")</f>
        <v>ATM008</v>
      </c>
      <c r="P4465" t="str">
        <f t="shared" si="489"/>
        <v>Valid</v>
      </c>
    </row>
    <row r="4466" spans="1:16">
      <c r="A4466" t="s">
        <v>4660</v>
      </c>
      <c r="B4466" t="s">
        <v>79</v>
      </c>
      <c r="C4466" s="2">
        <v>46022</v>
      </c>
      <c r="D4466" s="3">
        <v>0.63635416666666667</v>
      </c>
      <c r="E4466" t="s">
        <v>33</v>
      </c>
      <c r="F4466">
        <v>8000</v>
      </c>
      <c r="G4466" t="s">
        <v>189</v>
      </c>
      <c r="I4466">
        <f t="shared" si="483"/>
        <v>1</v>
      </c>
      <c r="J4466" t="str">
        <f t="shared" si="484"/>
        <v>OK</v>
      </c>
      <c r="K4466" t="str">
        <f t="shared" si="485"/>
        <v>Successful</v>
      </c>
      <c r="L4466" t="str">
        <f t="shared" si="486"/>
        <v>Withdrawal</v>
      </c>
      <c r="M4466" t="str">
        <f t="shared" si="487"/>
        <v>OK</v>
      </c>
      <c r="N4466" t="str">
        <f t="shared" si="488"/>
        <v>OK</v>
      </c>
      <c r="O4466" t="str">
        <f>_xlfn.XLOOKUP(B4466,'01_Raw_ATMs'!A:A,'01_Raw_ATMs'!A:A,"Not Found")</f>
        <v>ATM006</v>
      </c>
      <c r="P4466" t="str">
        <f t="shared" si="489"/>
        <v>Valid</v>
      </c>
    </row>
    <row r="4467" spans="1:16">
      <c r="A4467" t="s">
        <v>4661</v>
      </c>
      <c r="B4467" t="s">
        <v>136</v>
      </c>
      <c r="C4467" s="2">
        <v>45872</v>
      </c>
      <c r="D4467" s="3">
        <v>0.34986111111111112</v>
      </c>
      <c r="E4467" t="s">
        <v>33</v>
      </c>
      <c r="F4467">
        <v>1500</v>
      </c>
      <c r="G4467" t="s">
        <v>214</v>
      </c>
      <c r="H4467" t="s">
        <v>1080</v>
      </c>
      <c r="I4467">
        <f t="shared" si="483"/>
        <v>1</v>
      </c>
      <c r="J4467" t="str">
        <f t="shared" si="484"/>
        <v>OK</v>
      </c>
      <c r="K4467" t="str">
        <f t="shared" si="485"/>
        <v>Failed</v>
      </c>
      <c r="L4467" t="str">
        <f t="shared" si="486"/>
        <v>Withdrawal</v>
      </c>
      <c r="M4467" t="str">
        <f t="shared" si="487"/>
        <v>OK</v>
      </c>
      <c r="N4467" t="str">
        <f t="shared" si="488"/>
        <v>OK</v>
      </c>
      <c r="O4467" t="str">
        <f>_xlfn.XLOOKUP(B4467,'01_Raw_ATMs'!A:A,'01_Raw_ATMs'!A:A,"Not Found")</f>
        <v>ATM056</v>
      </c>
      <c r="P4467" t="str">
        <f t="shared" si="489"/>
        <v>Valid</v>
      </c>
    </row>
    <row r="4468" spans="1:16">
      <c r="A4468" t="s">
        <v>4662</v>
      </c>
      <c r="B4468" t="s">
        <v>91</v>
      </c>
      <c r="C4468" s="2">
        <v>45757</v>
      </c>
      <c r="D4468" s="3">
        <v>0.83731481481481485</v>
      </c>
      <c r="E4468" t="s">
        <v>261</v>
      </c>
      <c r="F4468">
        <v>20000</v>
      </c>
      <c r="G4468" t="s">
        <v>189</v>
      </c>
      <c r="I4468">
        <f t="shared" si="483"/>
        <v>1</v>
      </c>
      <c r="J4468" t="str">
        <f t="shared" si="484"/>
        <v>OK</v>
      </c>
      <c r="K4468" t="str">
        <f t="shared" si="485"/>
        <v>Successful</v>
      </c>
      <c r="L4468" t="str">
        <f t="shared" si="486"/>
        <v>Cash Deposit</v>
      </c>
      <c r="M4468" t="str">
        <f t="shared" si="487"/>
        <v>OK</v>
      </c>
      <c r="N4468" t="str">
        <f t="shared" si="488"/>
        <v>OK</v>
      </c>
      <c r="O4468" t="str">
        <f>_xlfn.XLOOKUP(B4468,'01_Raw_ATMs'!A:A,'01_Raw_ATMs'!A:A,"Not Found")</f>
        <v>ATM014</v>
      </c>
      <c r="P4468" t="str">
        <f t="shared" si="489"/>
        <v>Valid</v>
      </c>
    </row>
    <row r="4469" spans="1:16">
      <c r="A4469" t="s">
        <v>4663</v>
      </c>
      <c r="B4469" t="s">
        <v>169</v>
      </c>
      <c r="C4469" s="2">
        <v>45730</v>
      </c>
      <c r="D4469" s="3">
        <v>0.92807870370370371</v>
      </c>
      <c r="E4469" t="s">
        <v>33</v>
      </c>
      <c r="F4469">
        <v>6000</v>
      </c>
      <c r="G4469" t="s">
        <v>189</v>
      </c>
      <c r="I4469">
        <f t="shared" si="483"/>
        <v>1</v>
      </c>
      <c r="J4469" t="str">
        <f t="shared" si="484"/>
        <v>OK</v>
      </c>
      <c r="K4469" t="str">
        <f t="shared" si="485"/>
        <v>Successful</v>
      </c>
      <c r="L4469" t="str">
        <f t="shared" si="486"/>
        <v>Withdrawal</v>
      </c>
      <c r="M4469" t="str">
        <f t="shared" si="487"/>
        <v>OK</v>
      </c>
      <c r="N4469" t="str">
        <f t="shared" si="488"/>
        <v>OK</v>
      </c>
      <c r="O4469" t="str">
        <f>_xlfn.XLOOKUP(B4469,'01_Raw_ATMs'!A:A,'01_Raw_ATMs'!A:A,"Not Found")</f>
        <v>ATM089</v>
      </c>
      <c r="P4469" t="str">
        <f t="shared" si="489"/>
        <v>Valid</v>
      </c>
    </row>
    <row r="4470" spans="1:16">
      <c r="A4470" t="s">
        <v>4664</v>
      </c>
      <c r="B4470" t="s">
        <v>166</v>
      </c>
      <c r="C4470" s="2">
        <v>45987</v>
      </c>
      <c r="D4470" s="3">
        <v>0.74456018518518519</v>
      </c>
      <c r="E4470" t="s">
        <v>33</v>
      </c>
      <c r="F4470">
        <v>3000</v>
      </c>
      <c r="G4470" t="s">
        <v>189</v>
      </c>
      <c r="I4470">
        <f t="shared" si="483"/>
        <v>1</v>
      </c>
      <c r="J4470" t="str">
        <f t="shared" si="484"/>
        <v>OK</v>
      </c>
      <c r="K4470" t="str">
        <f t="shared" si="485"/>
        <v>Successful</v>
      </c>
      <c r="L4470" t="str">
        <f t="shared" si="486"/>
        <v>Withdrawal</v>
      </c>
      <c r="M4470" t="str">
        <f t="shared" si="487"/>
        <v>OK</v>
      </c>
      <c r="N4470" t="str">
        <f t="shared" si="488"/>
        <v>OK</v>
      </c>
      <c r="O4470" t="str">
        <f>_xlfn.XLOOKUP(B4470,'01_Raw_ATMs'!A:A,'01_Raw_ATMs'!A:A,"Not Found")</f>
        <v>ATM086</v>
      </c>
      <c r="P4470" t="str">
        <f t="shared" si="489"/>
        <v>Valid</v>
      </c>
    </row>
    <row r="4471" spans="1:16">
      <c r="A4471" t="s">
        <v>4665</v>
      </c>
      <c r="B4471" t="s">
        <v>133</v>
      </c>
      <c r="C4471" s="2">
        <v>45778</v>
      </c>
      <c r="D4471" s="3">
        <v>0.67572916666666671</v>
      </c>
      <c r="E4471" t="s">
        <v>194</v>
      </c>
      <c r="F4471">
        <v>0</v>
      </c>
      <c r="G4471" t="s">
        <v>189</v>
      </c>
      <c r="I4471">
        <f t="shared" si="483"/>
        <v>1</v>
      </c>
      <c r="J4471" t="str">
        <f t="shared" si="484"/>
        <v>OK</v>
      </c>
      <c r="K4471" t="str">
        <f t="shared" si="485"/>
        <v>Successful</v>
      </c>
      <c r="L4471" t="str">
        <f t="shared" si="486"/>
        <v>Balance Inquiry</v>
      </c>
      <c r="M4471" t="str">
        <f t="shared" si="487"/>
        <v>OK</v>
      </c>
      <c r="N4471" t="str">
        <f t="shared" si="488"/>
        <v>OK</v>
      </c>
      <c r="O4471" t="str">
        <f>_xlfn.XLOOKUP(B4471,'01_Raw_ATMs'!A:A,'01_Raw_ATMs'!A:A,"Not Found")</f>
        <v>ATM053</v>
      </c>
      <c r="P4471" t="str">
        <f t="shared" si="489"/>
        <v>Valid</v>
      </c>
    </row>
    <row r="4472" spans="1:16">
      <c r="A4472" t="s">
        <v>4666</v>
      </c>
      <c r="B4472" t="s">
        <v>169</v>
      </c>
      <c r="C4472" s="2">
        <v>45861</v>
      </c>
      <c r="D4472" s="3">
        <v>0.73957175925925922</v>
      </c>
      <c r="E4472" t="s">
        <v>194</v>
      </c>
      <c r="F4472">
        <v>0</v>
      </c>
      <c r="G4472" t="s">
        <v>189</v>
      </c>
      <c r="I4472">
        <f t="shared" si="483"/>
        <v>1</v>
      </c>
      <c r="J4472" t="str">
        <f t="shared" si="484"/>
        <v>OK</v>
      </c>
      <c r="K4472" t="str">
        <f t="shared" si="485"/>
        <v>Successful</v>
      </c>
      <c r="L4472" t="str">
        <f t="shared" si="486"/>
        <v>Balance Inquiry</v>
      </c>
      <c r="M4472" t="str">
        <f t="shared" si="487"/>
        <v>OK</v>
      </c>
      <c r="N4472" t="str">
        <f t="shared" si="488"/>
        <v>OK</v>
      </c>
      <c r="O4472" t="str">
        <f>_xlfn.XLOOKUP(B4472,'01_Raw_ATMs'!A:A,'01_Raw_ATMs'!A:A,"Not Found")</f>
        <v>ATM089</v>
      </c>
      <c r="P4472" t="str">
        <f t="shared" si="489"/>
        <v>Valid</v>
      </c>
    </row>
    <row r="4473" spans="1:16">
      <c r="A4473" t="s">
        <v>4667</v>
      </c>
      <c r="B4473" t="s">
        <v>178</v>
      </c>
      <c r="C4473" s="2">
        <v>45698</v>
      </c>
      <c r="D4473" s="3">
        <v>0.84006944444444442</v>
      </c>
      <c r="E4473" t="s">
        <v>194</v>
      </c>
      <c r="F4473">
        <v>0</v>
      </c>
      <c r="G4473" t="s">
        <v>189</v>
      </c>
      <c r="I4473">
        <f t="shared" si="483"/>
        <v>1</v>
      </c>
      <c r="J4473" t="str">
        <f t="shared" si="484"/>
        <v>OK</v>
      </c>
      <c r="K4473" t="str">
        <f t="shared" si="485"/>
        <v>Successful</v>
      </c>
      <c r="L4473" t="str">
        <f t="shared" si="486"/>
        <v>Balance Inquiry</v>
      </c>
      <c r="M4473" t="str">
        <f t="shared" si="487"/>
        <v>OK</v>
      </c>
      <c r="N4473" t="str">
        <f t="shared" si="488"/>
        <v>OK</v>
      </c>
      <c r="O4473" t="str">
        <f>_xlfn.XLOOKUP(B4473,'01_Raw_ATMs'!A:A,'01_Raw_ATMs'!A:A,"Not Found")</f>
        <v>ATM098</v>
      </c>
      <c r="P4473" t="str">
        <f t="shared" si="489"/>
        <v>Valid</v>
      </c>
    </row>
    <row r="4474" spans="1:16">
      <c r="A4474" t="s">
        <v>4668</v>
      </c>
      <c r="B4474" t="s">
        <v>125</v>
      </c>
      <c r="C4474" s="2">
        <v>46165</v>
      </c>
      <c r="D4474" s="3">
        <v>0.75555555555555554</v>
      </c>
      <c r="E4474" t="s">
        <v>33</v>
      </c>
      <c r="F4474">
        <v>3000</v>
      </c>
      <c r="G4474" t="s">
        <v>189</v>
      </c>
      <c r="I4474">
        <f t="shared" si="483"/>
        <v>1</v>
      </c>
      <c r="J4474" t="str">
        <f t="shared" si="484"/>
        <v>OK</v>
      </c>
      <c r="K4474" t="str">
        <f t="shared" si="485"/>
        <v>Successful</v>
      </c>
      <c r="L4474" t="str">
        <f t="shared" si="486"/>
        <v>Withdrawal</v>
      </c>
      <c r="M4474" t="str">
        <f t="shared" si="487"/>
        <v>OK</v>
      </c>
      <c r="N4474" t="str">
        <f t="shared" si="488"/>
        <v>OK</v>
      </c>
      <c r="O4474" t="str">
        <f>_xlfn.XLOOKUP(B4474,'01_Raw_ATMs'!A:A,'01_Raw_ATMs'!A:A,"Not Found")</f>
        <v>ATM045</v>
      </c>
      <c r="P4474" t="str">
        <f t="shared" si="489"/>
        <v>Valid</v>
      </c>
    </row>
    <row r="4475" spans="1:16">
      <c r="A4475" t="s">
        <v>4669</v>
      </c>
      <c r="B4475" t="s">
        <v>100</v>
      </c>
      <c r="C4475" s="2">
        <v>46187</v>
      </c>
      <c r="D4475" s="3">
        <v>0.87465277777777772</v>
      </c>
      <c r="E4475" t="s">
        <v>211</v>
      </c>
      <c r="F4475">
        <v>0</v>
      </c>
      <c r="G4475" t="s">
        <v>189</v>
      </c>
      <c r="I4475">
        <f t="shared" si="483"/>
        <v>1</v>
      </c>
      <c r="J4475" t="str">
        <f t="shared" si="484"/>
        <v>OK</v>
      </c>
      <c r="K4475" t="str">
        <f t="shared" si="485"/>
        <v>Successful</v>
      </c>
      <c r="L4475" t="str">
        <f t="shared" si="486"/>
        <v>Mini Statement</v>
      </c>
      <c r="M4475" t="str">
        <f t="shared" si="487"/>
        <v>OK</v>
      </c>
      <c r="N4475" t="str">
        <f t="shared" si="488"/>
        <v>OK</v>
      </c>
      <c r="O4475" t="str">
        <f>_xlfn.XLOOKUP(B4475,'01_Raw_ATMs'!A:A,'01_Raw_ATMs'!A:A,"Not Found")</f>
        <v>ATM021</v>
      </c>
      <c r="P4475" t="str">
        <f t="shared" si="489"/>
        <v>Valid</v>
      </c>
    </row>
    <row r="4476" spans="1:16">
      <c r="A4476" t="s">
        <v>4670</v>
      </c>
      <c r="B4476" t="s">
        <v>91</v>
      </c>
      <c r="C4476" s="2">
        <v>45802</v>
      </c>
      <c r="D4476" s="3">
        <v>0.95472222222222225</v>
      </c>
      <c r="E4476" t="s">
        <v>194</v>
      </c>
      <c r="F4476">
        <v>0</v>
      </c>
      <c r="G4476" t="s">
        <v>189</v>
      </c>
      <c r="I4476">
        <f t="shared" si="483"/>
        <v>1</v>
      </c>
      <c r="J4476" t="str">
        <f t="shared" si="484"/>
        <v>OK</v>
      </c>
      <c r="K4476" t="str">
        <f t="shared" si="485"/>
        <v>Successful</v>
      </c>
      <c r="L4476" t="str">
        <f t="shared" si="486"/>
        <v>Balance Inquiry</v>
      </c>
      <c r="M4476" t="str">
        <f t="shared" si="487"/>
        <v>OK</v>
      </c>
      <c r="N4476" t="str">
        <f t="shared" si="488"/>
        <v>OK</v>
      </c>
      <c r="O4476" t="str">
        <f>_xlfn.XLOOKUP(B4476,'01_Raw_ATMs'!A:A,'01_Raw_ATMs'!A:A,"Not Found")</f>
        <v>ATM014</v>
      </c>
      <c r="P4476" t="str">
        <f t="shared" si="489"/>
        <v>Valid</v>
      </c>
    </row>
    <row r="4477" spans="1:16">
      <c r="A4477" t="s">
        <v>4671</v>
      </c>
      <c r="B4477" t="s">
        <v>168</v>
      </c>
      <c r="C4477" s="2">
        <v>45919</v>
      </c>
      <c r="D4477" s="3">
        <v>0.73214120370370372</v>
      </c>
      <c r="E4477" t="s">
        <v>33</v>
      </c>
      <c r="F4477">
        <v>4000</v>
      </c>
      <c r="G4477" t="s">
        <v>189</v>
      </c>
      <c r="I4477">
        <f t="shared" si="483"/>
        <v>1</v>
      </c>
      <c r="J4477" t="str">
        <f t="shared" si="484"/>
        <v>OK</v>
      </c>
      <c r="K4477" t="str">
        <f t="shared" si="485"/>
        <v>Successful</v>
      </c>
      <c r="L4477" t="str">
        <f t="shared" si="486"/>
        <v>Withdrawal</v>
      </c>
      <c r="M4477" t="str">
        <f t="shared" si="487"/>
        <v>OK</v>
      </c>
      <c r="N4477" t="str">
        <f t="shared" si="488"/>
        <v>OK</v>
      </c>
      <c r="O4477" t="str">
        <f>_xlfn.XLOOKUP(B4477,'01_Raw_ATMs'!A:A,'01_Raw_ATMs'!A:A,"Not Found")</f>
        <v>ATM088</v>
      </c>
      <c r="P4477" t="str">
        <f t="shared" si="489"/>
        <v>Valid</v>
      </c>
    </row>
    <row r="4478" spans="1:16">
      <c r="A4478" t="s">
        <v>4672</v>
      </c>
      <c r="B4478" t="s">
        <v>102</v>
      </c>
      <c r="C4478" s="2">
        <v>45911</v>
      </c>
      <c r="D4478" s="3">
        <v>0.87951388888888893</v>
      </c>
      <c r="E4478" t="s">
        <v>194</v>
      </c>
      <c r="F4478">
        <v>0</v>
      </c>
      <c r="G4478" t="s">
        <v>189</v>
      </c>
      <c r="I4478">
        <f t="shared" si="483"/>
        <v>1</v>
      </c>
      <c r="J4478" t="str">
        <f t="shared" si="484"/>
        <v>OK</v>
      </c>
      <c r="K4478" t="str">
        <f t="shared" si="485"/>
        <v>Successful</v>
      </c>
      <c r="L4478" t="str">
        <f t="shared" si="486"/>
        <v>Balance Inquiry</v>
      </c>
      <c r="M4478" t="str">
        <f t="shared" si="487"/>
        <v>OK</v>
      </c>
      <c r="N4478" t="str">
        <f t="shared" si="488"/>
        <v>OK</v>
      </c>
      <c r="O4478" t="str">
        <f>_xlfn.XLOOKUP(B4478,'01_Raw_ATMs'!A:A,'01_Raw_ATMs'!A:A,"Not Found")</f>
        <v>ATM023</v>
      </c>
      <c r="P4478" t="str">
        <f t="shared" si="489"/>
        <v>Valid</v>
      </c>
    </row>
    <row r="4479" spans="1:16">
      <c r="A4479" t="s">
        <v>4673</v>
      </c>
      <c r="B4479" t="s">
        <v>168</v>
      </c>
      <c r="C4479" s="2">
        <v>46143</v>
      </c>
      <c r="D4479" s="3">
        <v>0.99734953703703699</v>
      </c>
      <c r="E4479" t="s">
        <v>33</v>
      </c>
      <c r="F4479">
        <v>4000</v>
      </c>
      <c r="G4479" t="s">
        <v>189</v>
      </c>
      <c r="I4479">
        <f t="shared" si="483"/>
        <v>1</v>
      </c>
      <c r="J4479" t="str">
        <f t="shared" si="484"/>
        <v>OK</v>
      </c>
      <c r="K4479" t="str">
        <f t="shared" si="485"/>
        <v>Successful</v>
      </c>
      <c r="L4479" t="str">
        <f t="shared" si="486"/>
        <v>Withdrawal</v>
      </c>
      <c r="M4479" t="str">
        <f t="shared" si="487"/>
        <v>OK</v>
      </c>
      <c r="N4479" t="str">
        <f t="shared" si="488"/>
        <v>OK</v>
      </c>
      <c r="O4479" t="str">
        <f>_xlfn.XLOOKUP(B4479,'01_Raw_ATMs'!A:A,'01_Raw_ATMs'!A:A,"Not Found")</f>
        <v>ATM088</v>
      </c>
      <c r="P4479" t="str">
        <f t="shared" si="489"/>
        <v>Valid</v>
      </c>
    </row>
    <row r="4480" spans="1:16">
      <c r="A4480" t="s">
        <v>4674</v>
      </c>
      <c r="B4480" t="s">
        <v>103</v>
      </c>
      <c r="C4480" s="2">
        <v>46169</v>
      </c>
      <c r="D4480" s="3">
        <v>0.50267361111111108</v>
      </c>
      <c r="E4480" t="s">
        <v>33</v>
      </c>
      <c r="F4480">
        <v>1500</v>
      </c>
      <c r="G4480" t="s">
        <v>189</v>
      </c>
      <c r="I4480">
        <f t="shared" si="483"/>
        <v>1</v>
      </c>
      <c r="J4480" t="str">
        <f t="shared" si="484"/>
        <v>OK</v>
      </c>
      <c r="K4480" t="str">
        <f t="shared" si="485"/>
        <v>Successful</v>
      </c>
      <c r="L4480" t="str">
        <f t="shared" si="486"/>
        <v>Withdrawal</v>
      </c>
      <c r="M4480" t="str">
        <f t="shared" si="487"/>
        <v>OK</v>
      </c>
      <c r="N4480" t="str">
        <f t="shared" si="488"/>
        <v>OK</v>
      </c>
      <c r="O4480" t="str">
        <f>_xlfn.XLOOKUP(B4480,'01_Raw_ATMs'!A:A,'01_Raw_ATMs'!A:A,"Not Found")</f>
        <v>ATM024</v>
      </c>
      <c r="P4480" t="str">
        <f t="shared" si="489"/>
        <v>Valid</v>
      </c>
    </row>
    <row r="4481" spans="1:16">
      <c r="A4481" t="s">
        <v>4675</v>
      </c>
      <c r="B4481" t="s">
        <v>103</v>
      </c>
      <c r="C4481" s="2">
        <v>46091</v>
      </c>
      <c r="D4481" s="3">
        <v>0.66211805555555558</v>
      </c>
      <c r="E4481" t="s">
        <v>33</v>
      </c>
      <c r="F4481">
        <v>6000</v>
      </c>
      <c r="G4481" t="s">
        <v>189</v>
      </c>
      <c r="I4481">
        <f t="shared" si="483"/>
        <v>1</v>
      </c>
      <c r="J4481" t="str">
        <f t="shared" si="484"/>
        <v>OK</v>
      </c>
      <c r="K4481" t="str">
        <f t="shared" si="485"/>
        <v>Successful</v>
      </c>
      <c r="L4481" t="str">
        <f t="shared" si="486"/>
        <v>Withdrawal</v>
      </c>
      <c r="M4481" t="str">
        <f t="shared" si="487"/>
        <v>OK</v>
      </c>
      <c r="N4481" t="str">
        <f t="shared" si="488"/>
        <v>OK</v>
      </c>
      <c r="O4481" t="str">
        <f>_xlfn.XLOOKUP(B4481,'01_Raw_ATMs'!A:A,'01_Raw_ATMs'!A:A,"Not Found")</f>
        <v>ATM024</v>
      </c>
      <c r="P4481" t="str">
        <f t="shared" si="489"/>
        <v>Valid</v>
      </c>
    </row>
    <row r="4482" spans="1:16">
      <c r="A4482" t="s">
        <v>4676</v>
      </c>
      <c r="B4482" t="s">
        <v>160</v>
      </c>
      <c r="C4482" s="2">
        <v>46123</v>
      </c>
      <c r="D4482" s="3">
        <v>0.7323263888888889</v>
      </c>
      <c r="E4482" t="s">
        <v>33</v>
      </c>
      <c r="F4482">
        <v>5000</v>
      </c>
      <c r="G4482" t="s">
        <v>189</v>
      </c>
      <c r="I4482">
        <f t="shared" si="483"/>
        <v>1</v>
      </c>
      <c r="J4482" t="str">
        <f t="shared" si="484"/>
        <v>OK</v>
      </c>
      <c r="K4482" t="str">
        <f t="shared" si="485"/>
        <v>Successful</v>
      </c>
      <c r="L4482" t="str">
        <f t="shared" si="486"/>
        <v>Withdrawal</v>
      </c>
      <c r="M4482" t="str">
        <f t="shared" si="487"/>
        <v>OK</v>
      </c>
      <c r="N4482" t="str">
        <f t="shared" si="488"/>
        <v>OK</v>
      </c>
      <c r="O4482" t="str">
        <f>_xlfn.XLOOKUP(B4482,'01_Raw_ATMs'!A:A,'01_Raw_ATMs'!A:A,"Not Found")</f>
        <v>ATM080</v>
      </c>
      <c r="P4482" t="str">
        <f t="shared" si="489"/>
        <v>Valid</v>
      </c>
    </row>
    <row r="4483" spans="1:16">
      <c r="A4483" t="s">
        <v>4677</v>
      </c>
      <c r="B4483" t="s">
        <v>116</v>
      </c>
      <c r="C4483" s="2">
        <v>45995</v>
      </c>
      <c r="D4483" s="3">
        <v>0.70587962962962958</v>
      </c>
      <c r="E4483" t="s">
        <v>194</v>
      </c>
      <c r="F4483">
        <v>0</v>
      </c>
      <c r="G4483" t="s">
        <v>214</v>
      </c>
      <c r="H4483" t="s">
        <v>1215</v>
      </c>
      <c r="I4483">
        <f t="shared" ref="I4483:I4546" si="490">COUNTIF($A:$A,A4483)</f>
        <v>1</v>
      </c>
      <c r="J4483" t="str">
        <f t="shared" ref="J4483:J4546" si="491">IF(AND(TRIM(G4483)="Failed",H4483=""),"Problem","OK")</f>
        <v>OK</v>
      </c>
      <c r="K4483" t="str">
        <f t="shared" ref="K4483:K4546" si="492">PROPER(TRIM(G4483))</f>
        <v>Failed</v>
      </c>
      <c r="L4483" t="str">
        <f t="shared" ref="L4483:L4546" si="493">PROPER(TRIM(E4483))</f>
        <v>Balance Inquiry</v>
      </c>
      <c r="M4483" t="str">
        <f t="shared" ref="M4483:M4546" si="494">IF(OR(E4483="Withdrawal",E4483="Cash Deposit"),IF(F4483&gt;0,"OK","Problem"),IF(F4483=0,"OK","Problem"))</f>
        <v>OK</v>
      </c>
      <c r="N4483" t="str">
        <f t="shared" ref="N4483:N4546" si="495">IF(AND(C4483&gt;=DATE(2025,1,1),C4483&lt;=DATE(2026,6,30)),"OK","Problem")</f>
        <v>OK</v>
      </c>
      <c r="O4483" t="str">
        <f>_xlfn.XLOOKUP(B4483,'01_Raw_ATMs'!A:A,'01_Raw_ATMs'!A:A,"Not Found")</f>
        <v>ATM036</v>
      </c>
      <c r="P4483" t="str">
        <f t="shared" ref="P4483:P4546" si="496">IF(B4483="","Missing ATM_ID","Valid")</f>
        <v>Valid</v>
      </c>
    </row>
    <row r="4484" spans="1:16">
      <c r="A4484" t="s">
        <v>4678</v>
      </c>
      <c r="B4484" t="s">
        <v>116</v>
      </c>
      <c r="C4484" s="2">
        <v>45662</v>
      </c>
      <c r="D4484" s="3">
        <v>0.31943287037037038</v>
      </c>
      <c r="E4484" t="s">
        <v>261</v>
      </c>
      <c r="F4484">
        <v>20000</v>
      </c>
      <c r="G4484" t="s">
        <v>189</v>
      </c>
      <c r="I4484">
        <f t="shared" si="490"/>
        <v>1</v>
      </c>
      <c r="J4484" t="str">
        <f t="shared" si="491"/>
        <v>OK</v>
      </c>
      <c r="K4484" t="str">
        <f t="shared" si="492"/>
        <v>Successful</v>
      </c>
      <c r="L4484" t="str">
        <f t="shared" si="493"/>
        <v>Cash Deposit</v>
      </c>
      <c r="M4484" t="str">
        <f t="shared" si="494"/>
        <v>OK</v>
      </c>
      <c r="N4484" t="str">
        <f t="shared" si="495"/>
        <v>OK</v>
      </c>
      <c r="O4484" t="str">
        <f>_xlfn.XLOOKUP(B4484,'01_Raw_ATMs'!A:A,'01_Raw_ATMs'!A:A,"Not Found")</f>
        <v>ATM036</v>
      </c>
      <c r="P4484" t="str">
        <f t="shared" si="496"/>
        <v>Valid</v>
      </c>
    </row>
    <row r="4485" spans="1:16">
      <c r="A4485" t="s">
        <v>4679</v>
      </c>
      <c r="B4485" t="s">
        <v>169</v>
      </c>
      <c r="C4485" s="2">
        <v>45876</v>
      </c>
      <c r="D4485" s="3">
        <v>0.62289351851851849</v>
      </c>
      <c r="E4485" t="s">
        <v>33</v>
      </c>
      <c r="F4485">
        <v>3000</v>
      </c>
      <c r="G4485" t="s">
        <v>214</v>
      </c>
      <c r="H4485" t="s">
        <v>1094</v>
      </c>
      <c r="I4485">
        <f t="shared" si="490"/>
        <v>1</v>
      </c>
      <c r="J4485" t="str">
        <f t="shared" si="491"/>
        <v>OK</v>
      </c>
      <c r="K4485" t="str">
        <f t="shared" si="492"/>
        <v>Failed</v>
      </c>
      <c r="L4485" t="str">
        <f t="shared" si="493"/>
        <v>Withdrawal</v>
      </c>
      <c r="M4485" t="str">
        <f t="shared" si="494"/>
        <v>OK</v>
      </c>
      <c r="N4485" t="str">
        <f t="shared" si="495"/>
        <v>OK</v>
      </c>
      <c r="O4485" t="str">
        <f>_xlfn.XLOOKUP(B4485,'01_Raw_ATMs'!A:A,'01_Raw_ATMs'!A:A,"Not Found")</f>
        <v>ATM089</v>
      </c>
      <c r="P4485" t="str">
        <f t="shared" si="496"/>
        <v>Valid</v>
      </c>
    </row>
    <row r="4486" spans="1:16">
      <c r="A4486" t="s">
        <v>4680</v>
      </c>
      <c r="B4486" t="s">
        <v>103</v>
      </c>
      <c r="C4486" s="2">
        <v>46122</v>
      </c>
      <c r="D4486" s="3">
        <v>0.50328703703703703</v>
      </c>
      <c r="E4486" t="s">
        <v>33</v>
      </c>
      <c r="F4486">
        <v>2500</v>
      </c>
      <c r="G4486" t="s">
        <v>189</v>
      </c>
      <c r="I4486">
        <f t="shared" si="490"/>
        <v>1</v>
      </c>
      <c r="J4486" t="str">
        <f t="shared" si="491"/>
        <v>OK</v>
      </c>
      <c r="K4486" t="str">
        <f t="shared" si="492"/>
        <v>Successful</v>
      </c>
      <c r="L4486" t="str">
        <f t="shared" si="493"/>
        <v>Withdrawal</v>
      </c>
      <c r="M4486" t="str">
        <f t="shared" si="494"/>
        <v>OK</v>
      </c>
      <c r="N4486" t="str">
        <f t="shared" si="495"/>
        <v>OK</v>
      </c>
      <c r="O4486" t="str">
        <f>_xlfn.XLOOKUP(B4486,'01_Raw_ATMs'!A:A,'01_Raw_ATMs'!A:A,"Not Found")</f>
        <v>ATM024</v>
      </c>
      <c r="P4486" t="str">
        <f t="shared" si="496"/>
        <v>Valid</v>
      </c>
    </row>
    <row r="4487" spans="1:16">
      <c r="A4487" t="s">
        <v>4681</v>
      </c>
      <c r="B4487" t="s">
        <v>112</v>
      </c>
      <c r="C4487" s="2">
        <v>46186</v>
      </c>
      <c r="D4487" s="3">
        <v>0.71329861111111115</v>
      </c>
      <c r="E4487" t="s">
        <v>194</v>
      </c>
      <c r="F4487">
        <v>0</v>
      </c>
      <c r="G4487" t="s">
        <v>189</v>
      </c>
      <c r="I4487">
        <f t="shared" si="490"/>
        <v>1</v>
      </c>
      <c r="J4487" t="str">
        <f t="shared" si="491"/>
        <v>OK</v>
      </c>
      <c r="K4487" t="str">
        <f t="shared" si="492"/>
        <v>Successful</v>
      </c>
      <c r="L4487" t="str">
        <f t="shared" si="493"/>
        <v>Balance Inquiry</v>
      </c>
      <c r="M4487" t="str">
        <f t="shared" si="494"/>
        <v>OK</v>
      </c>
      <c r="N4487" t="str">
        <f t="shared" si="495"/>
        <v>OK</v>
      </c>
      <c r="O4487" t="str">
        <f>_xlfn.XLOOKUP(B4487,'01_Raw_ATMs'!A:A,'01_Raw_ATMs'!A:A,"Not Found")</f>
        <v>ATM032</v>
      </c>
      <c r="P4487" t="str">
        <f t="shared" si="496"/>
        <v>Valid</v>
      </c>
    </row>
    <row r="4488" spans="1:16">
      <c r="A4488" t="s">
        <v>4682</v>
      </c>
      <c r="B4488" t="s">
        <v>148</v>
      </c>
      <c r="C4488" s="2">
        <v>45951</v>
      </c>
      <c r="D4488" s="3">
        <v>0.81293981481481481</v>
      </c>
      <c r="E4488" t="s">
        <v>33</v>
      </c>
      <c r="F4488">
        <v>10000</v>
      </c>
      <c r="G4488" t="s">
        <v>189</v>
      </c>
      <c r="I4488">
        <f t="shared" si="490"/>
        <v>1</v>
      </c>
      <c r="J4488" t="str">
        <f t="shared" si="491"/>
        <v>OK</v>
      </c>
      <c r="K4488" t="str">
        <f t="shared" si="492"/>
        <v>Successful</v>
      </c>
      <c r="L4488" t="str">
        <f t="shared" si="493"/>
        <v>Withdrawal</v>
      </c>
      <c r="M4488" t="str">
        <f t="shared" si="494"/>
        <v>OK</v>
      </c>
      <c r="N4488" t="str">
        <f t="shared" si="495"/>
        <v>OK</v>
      </c>
      <c r="O4488" t="str">
        <f>_xlfn.XLOOKUP(B4488,'01_Raw_ATMs'!A:A,'01_Raw_ATMs'!A:A,"Not Found")</f>
        <v>ATM068</v>
      </c>
      <c r="P4488" t="str">
        <f t="shared" si="496"/>
        <v>Valid</v>
      </c>
    </row>
    <row r="4489" spans="1:16">
      <c r="A4489" t="s">
        <v>4683</v>
      </c>
      <c r="B4489" t="s">
        <v>93</v>
      </c>
      <c r="C4489" s="2">
        <v>45729</v>
      </c>
      <c r="D4489" s="3">
        <v>0.97679398148148144</v>
      </c>
      <c r="E4489" t="s">
        <v>194</v>
      </c>
      <c r="F4489">
        <v>0</v>
      </c>
      <c r="G4489" t="s">
        <v>189</v>
      </c>
      <c r="I4489">
        <f t="shared" si="490"/>
        <v>1</v>
      </c>
      <c r="J4489" t="str">
        <f t="shared" si="491"/>
        <v>OK</v>
      </c>
      <c r="K4489" t="str">
        <f t="shared" si="492"/>
        <v>Successful</v>
      </c>
      <c r="L4489" t="str">
        <f t="shared" si="493"/>
        <v>Balance Inquiry</v>
      </c>
      <c r="M4489" t="str">
        <f t="shared" si="494"/>
        <v>OK</v>
      </c>
      <c r="N4489" t="str">
        <f t="shared" si="495"/>
        <v>OK</v>
      </c>
      <c r="O4489" t="str">
        <f>_xlfn.XLOOKUP(B4489,'01_Raw_ATMs'!A:A,'01_Raw_ATMs'!A:A,"Not Found")</f>
        <v>ATM016</v>
      </c>
      <c r="P4489" t="str">
        <f t="shared" si="496"/>
        <v>Valid</v>
      </c>
    </row>
    <row r="4490" spans="1:16">
      <c r="A4490" t="s">
        <v>4684</v>
      </c>
      <c r="B4490" t="s">
        <v>95</v>
      </c>
      <c r="C4490" s="2">
        <v>45903</v>
      </c>
      <c r="D4490" s="3">
        <v>0.83600694444444446</v>
      </c>
      <c r="E4490" t="s">
        <v>33</v>
      </c>
      <c r="F4490">
        <v>10000</v>
      </c>
      <c r="G4490" t="s">
        <v>189</v>
      </c>
      <c r="I4490">
        <f t="shared" si="490"/>
        <v>1</v>
      </c>
      <c r="J4490" t="str">
        <f t="shared" si="491"/>
        <v>OK</v>
      </c>
      <c r="K4490" t="str">
        <f t="shared" si="492"/>
        <v>Successful</v>
      </c>
      <c r="L4490" t="str">
        <f t="shared" si="493"/>
        <v>Withdrawal</v>
      </c>
      <c r="M4490" t="str">
        <f t="shared" si="494"/>
        <v>OK</v>
      </c>
      <c r="N4490" t="str">
        <f t="shared" si="495"/>
        <v>OK</v>
      </c>
      <c r="O4490" t="str">
        <f>_xlfn.XLOOKUP(B4490,'01_Raw_ATMs'!A:A,'01_Raw_ATMs'!A:A,"Not Found")</f>
        <v>ATM017</v>
      </c>
      <c r="P4490" t="str">
        <f t="shared" si="496"/>
        <v>Valid</v>
      </c>
    </row>
    <row r="4491" spans="1:16">
      <c r="A4491" t="s">
        <v>4685</v>
      </c>
      <c r="B4491" t="s">
        <v>159</v>
      </c>
      <c r="C4491" s="2">
        <v>45916</v>
      </c>
      <c r="D4491" s="3">
        <v>0.7050925925925926</v>
      </c>
      <c r="E4491" t="s">
        <v>261</v>
      </c>
      <c r="F4491">
        <v>1000</v>
      </c>
      <c r="G4491" t="s">
        <v>189</v>
      </c>
      <c r="I4491">
        <f t="shared" si="490"/>
        <v>1</v>
      </c>
      <c r="J4491" t="str">
        <f t="shared" si="491"/>
        <v>OK</v>
      </c>
      <c r="K4491" t="str">
        <f t="shared" si="492"/>
        <v>Successful</v>
      </c>
      <c r="L4491" t="str">
        <f t="shared" si="493"/>
        <v>Cash Deposit</v>
      </c>
      <c r="M4491" t="str">
        <f t="shared" si="494"/>
        <v>OK</v>
      </c>
      <c r="N4491" t="str">
        <f t="shared" si="495"/>
        <v>OK</v>
      </c>
      <c r="O4491" t="str">
        <f>_xlfn.XLOOKUP(B4491,'01_Raw_ATMs'!A:A,'01_Raw_ATMs'!A:A,"Not Found")</f>
        <v>ATM079</v>
      </c>
      <c r="P4491" t="str">
        <f t="shared" si="496"/>
        <v>Valid</v>
      </c>
    </row>
    <row r="4492" spans="1:16">
      <c r="A4492" t="s">
        <v>4686</v>
      </c>
      <c r="B4492" t="s">
        <v>95</v>
      </c>
      <c r="C4492" s="2">
        <v>45791</v>
      </c>
      <c r="D4492" s="3">
        <v>0.66619212962962959</v>
      </c>
      <c r="E4492" t="s">
        <v>33</v>
      </c>
      <c r="F4492">
        <v>500</v>
      </c>
      <c r="G4492" t="s">
        <v>189</v>
      </c>
      <c r="I4492">
        <f t="shared" si="490"/>
        <v>1</v>
      </c>
      <c r="J4492" t="str">
        <f t="shared" si="491"/>
        <v>OK</v>
      </c>
      <c r="K4492" t="str">
        <f t="shared" si="492"/>
        <v>Successful</v>
      </c>
      <c r="L4492" t="str">
        <f t="shared" si="493"/>
        <v>Withdrawal</v>
      </c>
      <c r="M4492" t="str">
        <f t="shared" si="494"/>
        <v>OK</v>
      </c>
      <c r="N4492" t="str">
        <f t="shared" si="495"/>
        <v>OK</v>
      </c>
      <c r="O4492" t="str">
        <f>_xlfn.XLOOKUP(B4492,'01_Raw_ATMs'!A:A,'01_Raw_ATMs'!A:A,"Not Found")</f>
        <v>ATM017</v>
      </c>
      <c r="P4492" t="str">
        <f t="shared" si="496"/>
        <v>Valid</v>
      </c>
    </row>
    <row r="4493" spans="1:16">
      <c r="A4493" t="s">
        <v>4687</v>
      </c>
      <c r="B4493" t="s">
        <v>137</v>
      </c>
      <c r="C4493" s="2">
        <v>45838</v>
      </c>
      <c r="D4493" s="3">
        <v>0.83241898148148152</v>
      </c>
      <c r="E4493" t="s">
        <v>33</v>
      </c>
      <c r="F4493">
        <v>5000</v>
      </c>
      <c r="G4493" t="s">
        <v>189</v>
      </c>
      <c r="I4493">
        <f t="shared" si="490"/>
        <v>1</v>
      </c>
      <c r="J4493" t="str">
        <f t="shared" si="491"/>
        <v>OK</v>
      </c>
      <c r="K4493" t="str">
        <f t="shared" si="492"/>
        <v>Successful</v>
      </c>
      <c r="L4493" t="str">
        <f t="shared" si="493"/>
        <v>Withdrawal</v>
      </c>
      <c r="M4493" t="str">
        <f t="shared" si="494"/>
        <v>OK</v>
      </c>
      <c r="N4493" t="str">
        <f t="shared" si="495"/>
        <v>OK</v>
      </c>
      <c r="O4493" t="str">
        <f>_xlfn.XLOOKUP(B4493,'01_Raw_ATMs'!A:A,'01_Raw_ATMs'!A:A,"Not Found")</f>
        <v>ATM057</v>
      </c>
      <c r="P4493" t="str">
        <f t="shared" si="496"/>
        <v>Valid</v>
      </c>
    </row>
    <row r="4494" spans="1:16">
      <c r="A4494" t="s">
        <v>4688</v>
      </c>
      <c r="B4494" t="s">
        <v>133</v>
      </c>
      <c r="C4494" s="2">
        <v>45823</v>
      </c>
      <c r="D4494" s="3">
        <v>0.47910879629629632</v>
      </c>
      <c r="E4494" t="s">
        <v>211</v>
      </c>
      <c r="F4494">
        <v>0</v>
      </c>
      <c r="G4494" t="s">
        <v>189</v>
      </c>
      <c r="I4494">
        <f t="shared" si="490"/>
        <v>1</v>
      </c>
      <c r="J4494" t="str">
        <f t="shared" si="491"/>
        <v>OK</v>
      </c>
      <c r="K4494" t="str">
        <f t="shared" si="492"/>
        <v>Successful</v>
      </c>
      <c r="L4494" t="str">
        <f t="shared" si="493"/>
        <v>Mini Statement</v>
      </c>
      <c r="M4494" t="str">
        <f t="shared" si="494"/>
        <v>OK</v>
      </c>
      <c r="N4494" t="str">
        <f t="shared" si="495"/>
        <v>OK</v>
      </c>
      <c r="O4494" t="str">
        <f>_xlfn.XLOOKUP(B4494,'01_Raw_ATMs'!A:A,'01_Raw_ATMs'!A:A,"Not Found")</f>
        <v>ATM053</v>
      </c>
      <c r="P4494" t="str">
        <f t="shared" si="496"/>
        <v>Valid</v>
      </c>
    </row>
    <row r="4495" spans="1:16">
      <c r="A4495" t="s">
        <v>4689</v>
      </c>
      <c r="B4495" t="s">
        <v>84</v>
      </c>
      <c r="C4495" s="2">
        <v>45765</v>
      </c>
      <c r="D4495" s="3">
        <v>0.2945949074074074</v>
      </c>
      <c r="E4495" t="s">
        <v>33</v>
      </c>
      <c r="F4495">
        <v>500</v>
      </c>
      <c r="G4495" t="s">
        <v>189</v>
      </c>
      <c r="I4495">
        <f t="shared" si="490"/>
        <v>1</v>
      </c>
      <c r="J4495" t="str">
        <f t="shared" si="491"/>
        <v>OK</v>
      </c>
      <c r="K4495" t="str">
        <f t="shared" si="492"/>
        <v>Successful</v>
      </c>
      <c r="L4495" t="str">
        <f t="shared" si="493"/>
        <v>Withdrawal</v>
      </c>
      <c r="M4495" t="str">
        <f t="shared" si="494"/>
        <v>OK</v>
      </c>
      <c r="N4495" t="str">
        <f t="shared" si="495"/>
        <v>OK</v>
      </c>
      <c r="O4495" t="str">
        <f>_xlfn.XLOOKUP(B4495,'01_Raw_ATMs'!A:A,'01_Raw_ATMs'!A:A,"Not Found")</f>
        <v>ATM009</v>
      </c>
      <c r="P4495" t="str">
        <f t="shared" si="496"/>
        <v>Valid</v>
      </c>
    </row>
    <row r="4496" spans="1:16">
      <c r="A4496" t="s">
        <v>4690</v>
      </c>
      <c r="B4496" t="s">
        <v>103</v>
      </c>
      <c r="C4496" s="2">
        <v>46157</v>
      </c>
      <c r="D4496" s="3">
        <v>0.70211805555555551</v>
      </c>
      <c r="E4496" t="s">
        <v>211</v>
      </c>
      <c r="F4496">
        <v>0</v>
      </c>
      <c r="G4496" t="s">
        <v>189</v>
      </c>
      <c r="I4496">
        <f t="shared" si="490"/>
        <v>1</v>
      </c>
      <c r="J4496" t="str">
        <f t="shared" si="491"/>
        <v>OK</v>
      </c>
      <c r="K4496" t="str">
        <f t="shared" si="492"/>
        <v>Successful</v>
      </c>
      <c r="L4496" t="str">
        <f t="shared" si="493"/>
        <v>Mini Statement</v>
      </c>
      <c r="M4496" t="str">
        <f t="shared" si="494"/>
        <v>OK</v>
      </c>
      <c r="N4496" t="str">
        <f t="shared" si="495"/>
        <v>OK</v>
      </c>
      <c r="O4496" t="str">
        <f>_xlfn.XLOOKUP(B4496,'01_Raw_ATMs'!A:A,'01_Raw_ATMs'!A:A,"Not Found")</f>
        <v>ATM024</v>
      </c>
      <c r="P4496" t="str">
        <f t="shared" si="496"/>
        <v>Valid</v>
      </c>
    </row>
    <row r="4497" spans="1:16">
      <c r="A4497" t="s">
        <v>4691</v>
      </c>
      <c r="B4497" t="s">
        <v>121</v>
      </c>
      <c r="C4497" s="2">
        <v>45963</v>
      </c>
      <c r="D4497" s="3">
        <v>0.53856481481481477</v>
      </c>
      <c r="E4497" t="s">
        <v>33</v>
      </c>
      <c r="F4497">
        <v>4000</v>
      </c>
      <c r="G4497" t="s">
        <v>189</v>
      </c>
      <c r="I4497">
        <f t="shared" si="490"/>
        <v>1</v>
      </c>
      <c r="J4497" t="str">
        <f t="shared" si="491"/>
        <v>OK</v>
      </c>
      <c r="K4497" t="str">
        <f t="shared" si="492"/>
        <v>Successful</v>
      </c>
      <c r="L4497" t="str">
        <f t="shared" si="493"/>
        <v>Withdrawal</v>
      </c>
      <c r="M4497" t="str">
        <f t="shared" si="494"/>
        <v>OK</v>
      </c>
      <c r="N4497" t="str">
        <f t="shared" si="495"/>
        <v>OK</v>
      </c>
      <c r="O4497" t="str">
        <f>_xlfn.XLOOKUP(B4497,'01_Raw_ATMs'!A:A,'01_Raw_ATMs'!A:A,"Not Found")</f>
        <v>ATM041</v>
      </c>
      <c r="P4497" t="str">
        <f t="shared" si="496"/>
        <v>Valid</v>
      </c>
    </row>
    <row r="4498" spans="1:16">
      <c r="A4498" t="s">
        <v>4692</v>
      </c>
      <c r="B4498" t="s">
        <v>126</v>
      </c>
      <c r="C4498" s="2">
        <v>46101</v>
      </c>
      <c r="D4498" s="3">
        <v>0.5370138888888889</v>
      </c>
      <c r="E4498" t="s">
        <v>33</v>
      </c>
      <c r="F4498">
        <v>500</v>
      </c>
      <c r="G4498" t="s">
        <v>189</v>
      </c>
      <c r="I4498">
        <f t="shared" si="490"/>
        <v>1</v>
      </c>
      <c r="J4498" t="str">
        <f t="shared" si="491"/>
        <v>OK</v>
      </c>
      <c r="K4498" t="str">
        <f t="shared" si="492"/>
        <v>Successful</v>
      </c>
      <c r="L4498" t="str">
        <f t="shared" si="493"/>
        <v>Withdrawal</v>
      </c>
      <c r="M4498" t="str">
        <f t="shared" si="494"/>
        <v>OK</v>
      </c>
      <c r="N4498" t="str">
        <f t="shared" si="495"/>
        <v>OK</v>
      </c>
      <c r="O4498" t="str">
        <f>_xlfn.XLOOKUP(B4498,'01_Raw_ATMs'!A:A,'01_Raw_ATMs'!A:A,"Not Found")</f>
        <v>ATM046</v>
      </c>
      <c r="P4498" t="str">
        <f t="shared" si="496"/>
        <v>Valid</v>
      </c>
    </row>
    <row r="4499" spans="1:16">
      <c r="A4499" t="s">
        <v>4693</v>
      </c>
      <c r="B4499" t="s">
        <v>151</v>
      </c>
      <c r="C4499" s="2">
        <v>46192</v>
      </c>
      <c r="D4499" s="3">
        <v>0.33893518518518517</v>
      </c>
      <c r="E4499" t="s">
        <v>211</v>
      </c>
      <c r="F4499">
        <v>0</v>
      </c>
      <c r="G4499" t="s">
        <v>189</v>
      </c>
      <c r="I4499">
        <f t="shared" si="490"/>
        <v>1</v>
      </c>
      <c r="J4499" t="str">
        <f t="shared" si="491"/>
        <v>OK</v>
      </c>
      <c r="K4499" t="str">
        <f t="shared" si="492"/>
        <v>Successful</v>
      </c>
      <c r="L4499" t="str">
        <f t="shared" si="493"/>
        <v>Mini Statement</v>
      </c>
      <c r="M4499" t="str">
        <f t="shared" si="494"/>
        <v>OK</v>
      </c>
      <c r="N4499" t="str">
        <f t="shared" si="495"/>
        <v>OK</v>
      </c>
      <c r="O4499" t="str">
        <f>_xlfn.XLOOKUP(B4499,'01_Raw_ATMs'!A:A,'01_Raw_ATMs'!A:A,"Not Found")</f>
        <v>ATM071</v>
      </c>
      <c r="P4499" t="str">
        <f t="shared" si="496"/>
        <v>Valid</v>
      </c>
    </row>
    <row r="4500" spans="1:16">
      <c r="A4500" t="s">
        <v>4694</v>
      </c>
      <c r="B4500" t="s">
        <v>147</v>
      </c>
      <c r="C4500" s="2">
        <v>46048</v>
      </c>
      <c r="D4500" s="3">
        <v>0.58539351851851851</v>
      </c>
      <c r="E4500" t="s">
        <v>211</v>
      </c>
      <c r="F4500">
        <v>0</v>
      </c>
      <c r="G4500" t="s">
        <v>189</v>
      </c>
      <c r="I4500">
        <f t="shared" si="490"/>
        <v>1</v>
      </c>
      <c r="J4500" t="str">
        <f t="shared" si="491"/>
        <v>OK</v>
      </c>
      <c r="K4500" t="str">
        <f t="shared" si="492"/>
        <v>Successful</v>
      </c>
      <c r="L4500" t="str">
        <f t="shared" si="493"/>
        <v>Mini Statement</v>
      </c>
      <c r="M4500" t="str">
        <f t="shared" si="494"/>
        <v>OK</v>
      </c>
      <c r="N4500" t="str">
        <f t="shared" si="495"/>
        <v>OK</v>
      </c>
      <c r="O4500" t="str">
        <f>_xlfn.XLOOKUP(B4500,'01_Raw_ATMs'!A:A,'01_Raw_ATMs'!A:A,"Not Found")</f>
        <v>ATM067</v>
      </c>
      <c r="P4500" t="str">
        <f t="shared" si="496"/>
        <v>Valid</v>
      </c>
    </row>
    <row r="4501" spans="1:16">
      <c r="A4501" t="s">
        <v>4695</v>
      </c>
      <c r="B4501" t="s">
        <v>159</v>
      </c>
      <c r="C4501" s="2">
        <v>45937</v>
      </c>
      <c r="D4501" s="3">
        <v>0.58315972222222223</v>
      </c>
      <c r="E4501" t="s">
        <v>33</v>
      </c>
      <c r="F4501">
        <v>2500</v>
      </c>
      <c r="G4501" t="s">
        <v>189</v>
      </c>
      <c r="I4501">
        <f t="shared" si="490"/>
        <v>1</v>
      </c>
      <c r="J4501" t="str">
        <f t="shared" si="491"/>
        <v>OK</v>
      </c>
      <c r="K4501" t="str">
        <f t="shared" si="492"/>
        <v>Successful</v>
      </c>
      <c r="L4501" t="str">
        <f t="shared" si="493"/>
        <v>Withdrawal</v>
      </c>
      <c r="M4501" t="str">
        <f t="shared" si="494"/>
        <v>OK</v>
      </c>
      <c r="N4501" t="str">
        <f t="shared" si="495"/>
        <v>OK</v>
      </c>
      <c r="O4501" t="str">
        <f>_xlfn.XLOOKUP(B4501,'01_Raw_ATMs'!A:A,'01_Raw_ATMs'!A:A,"Not Found")</f>
        <v>ATM079</v>
      </c>
      <c r="P4501" t="str">
        <f t="shared" si="496"/>
        <v>Valid</v>
      </c>
    </row>
    <row r="4502" spans="1:16">
      <c r="A4502" t="s">
        <v>4696</v>
      </c>
      <c r="B4502" t="s">
        <v>145</v>
      </c>
      <c r="C4502" s="2">
        <v>45818</v>
      </c>
      <c r="D4502" s="3">
        <v>0.99553240740740745</v>
      </c>
      <c r="E4502" t="s">
        <v>261</v>
      </c>
      <c r="F4502">
        <v>10000</v>
      </c>
      <c r="G4502" t="s">
        <v>189</v>
      </c>
      <c r="I4502">
        <f t="shared" si="490"/>
        <v>1</v>
      </c>
      <c r="J4502" t="str">
        <f t="shared" si="491"/>
        <v>OK</v>
      </c>
      <c r="K4502" t="str">
        <f t="shared" si="492"/>
        <v>Successful</v>
      </c>
      <c r="L4502" t="str">
        <f t="shared" si="493"/>
        <v>Cash Deposit</v>
      </c>
      <c r="M4502" t="str">
        <f t="shared" si="494"/>
        <v>OK</v>
      </c>
      <c r="N4502" t="str">
        <f t="shared" si="495"/>
        <v>OK</v>
      </c>
      <c r="O4502" t="str">
        <f>_xlfn.XLOOKUP(B4502,'01_Raw_ATMs'!A:A,'01_Raw_ATMs'!A:A,"Not Found")</f>
        <v>ATM065</v>
      </c>
      <c r="P4502" t="str">
        <f t="shared" si="496"/>
        <v>Valid</v>
      </c>
    </row>
    <row r="4503" spans="1:16">
      <c r="A4503" t="s">
        <v>4697</v>
      </c>
      <c r="B4503" t="s">
        <v>123</v>
      </c>
      <c r="C4503" s="2">
        <v>45815</v>
      </c>
      <c r="D4503" s="3">
        <v>0.170625</v>
      </c>
      <c r="E4503" t="s">
        <v>33</v>
      </c>
      <c r="F4503">
        <v>10000</v>
      </c>
      <c r="G4503" t="s">
        <v>189</v>
      </c>
      <c r="I4503">
        <f t="shared" si="490"/>
        <v>1</v>
      </c>
      <c r="J4503" t="str">
        <f t="shared" si="491"/>
        <v>OK</v>
      </c>
      <c r="K4503" t="str">
        <f t="shared" si="492"/>
        <v>Successful</v>
      </c>
      <c r="L4503" t="str">
        <f t="shared" si="493"/>
        <v>Withdrawal</v>
      </c>
      <c r="M4503" t="str">
        <f t="shared" si="494"/>
        <v>OK</v>
      </c>
      <c r="N4503" t="str">
        <f t="shared" si="495"/>
        <v>OK</v>
      </c>
      <c r="O4503" t="str">
        <f>_xlfn.XLOOKUP(B4503,'01_Raw_ATMs'!A:A,'01_Raw_ATMs'!A:A,"Not Found")</f>
        <v>ATM043</v>
      </c>
      <c r="P4503" t="str">
        <f t="shared" si="496"/>
        <v>Valid</v>
      </c>
    </row>
    <row r="4504" spans="1:16">
      <c r="A4504" t="s">
        <v>4698</v>
      </c>
      <c r="B4504" t="s">
        <v>159</v>
      </c>
      <c r="C4504" s="2">
        <v>46129</v>
      </c>
      <c r="D4504" s="3">
        <v>0.28249999999999997</v>
      </c>
      <c r="E4504" t="s">
        <v>211</v>
      </c>
      <c r="F4504">
        <v>0</v>
      </c>
      <c r="G4504" t="s">
        <v>189</v>
      </c>
      <c r="I4504">
        <f t="shared" si="490"/>
        <v>1</v>
      </c>
      <c r="J4504" t="str">
        <f t="shared" si="491"/>
        <v>OK</v>
      </c>
      <c r="K4504" t="str">
        <f t="shared" si="492"/>
        <v>Successful</v>
      </c>
      <c r="L4504" t="str">
        <f t="shared" si="493"/>
        <v>Mini Statement</v>
      </c>
      <c r="M4504" t="str">
        <f t="shared" si="494"/>
        <v>OK</v>
      </c>
      <c r="N4504" t="str">
        <f t="shared" si="495"/>
        <v>OK</v>
      </c>
      <c r="O4504" t="str">
        <f>_xlfn.XLOOKUP(B4504,'01_Raw_ATMs'!A:A,'01_Raw_ATMs'!A:A,"Not Found")</f>
        <v>ATM079</v>
      </c>
      <c r="P4504" t="str">
        <f t="shared" si="496"/>
        <v>Valid</v>
      </c>
    </row>
    <row r="4505" spans="1:16">
      <c r="A4505" t="s">
        <v>4699</v>
      </c>
      <c r="B4505" t="s">
        <v>100</v>
      </c>
      <c r="C4505" s="2">
        <v>45675</v>
      </c>
      <c r="D4505" s="3">
        <v>0.39402777777777781</v>
      </c>
      <c r="E4505" t="s">
        <v>33</v>
      </c>
      <c r="F4505">
        <v>2500</v>
      </c>
      <c r="G4505" t="s">
        <v>189</v>
      </c>
      <c r="I4505">
        <f t="shared" si="490"/>
        <v>1</v>
      </c>
      <c r="J4505" t="str">
        <f t="shared" si="491"/>
        <v>OK</v>
      </c>
      <c r="K4505" t="str">
        <f t="shared" si="492"/>
        <v>Successful</v>
      </c>
      <c r="L4505" t="str">
        <f t="shared" si="493"/>
        <v>Withdrawal</v>
      </c>
      <c r="M4505" t="str">
        <f t="shared" si="494"/>
        <v>OK</v>
      </c>
      <c r="N4505" t="str">
        <f t="shared" si="495"/>
        <v>OK</v>
      </c>
      <c r="O4505" t="str">
        <f>_xlfn.XLOOKUP(B4505,'01_Raw_ATMs'!A:A,'01_Raw_ATMs'!A:A,"Not Found")</f>
        <v>ATM021</v>
      </c>
      <c r="P4505" t="str">
        <f t="shared" si="496"/>
        <v>Valid</v>
      </c>
    </row>
    <row r="4506" spans="1:16">
      <c r="A4506" t="s">
        <v>4700</v>
      </c>
      <c r="B4506" t="s">
        <v>137</v>
      </c>
      <c r="C4506" s="2">
        <v>46150</v>
      </c>
      <c r="D4506" s="3">
        <v>0.67253472222222221</v>
      </c>
      <c r="E4506" t="s">
        <v>211</v>
      </c>
      <c r="F4506">
        <v>0</v>
      </c>
      <c r="G4506" t="s">
        <v>189</v>
      </c>
      <c r="I4506">
        <f t="shared" si="490"/>
        <v>1</v>
      </c>
      <c r="J4506" t="str">
        <f t="shared" si="491"/>
        <v>OK</v>
      </c>
      <c r="K4506" t="str">
        <f t="shared" si="492"/>
        <v>Successful</v>
      </c>
      <c r="L4506" t="str">
        <f t="shared" si="493"/>
        <v>Mini Statement</v>
      </c>
      <c r="M4506" t="str">
        <f t="shared" si="494"/>
        <v>OK</v>
      </c>
      <c r="N4506" t="str">
        <f t="shared" si="495"/>
        <v>OK</v>
      </c>
      <c r="O4506" t="str">
        <f>_xlfn.XLOOKUP(B4506,'01_Raw_ATMs'!A:A,'01_Raw_ATMs'!A:A,"Not Found")</f>
        <v>ATM057</v>
      </c>
      <c r="P4506" t="str">
        <f t="shared" si="496"/>
        <v>Valid</v>
      </c>
    </row>
    <row r="4507" spans="1:16">
      <c r="A4507" t="s">
        <v>4701</v>
      </c>
      <c r="B4507" t="s">
        <v>180</v>
      </c>
      <c r="C4507" s="2">
        <v>46004</v>
      </c>
      <c r="D4507" s="3">
        <v>0.3399652777777778</v>
      </c>
      <c r="E4507" t="s">
        <v>33</v>
      </c>
      <c r="F4507">
        <v>4000</v>
      </c>
      <c r="G4507" t="s">
        <v>214</v>
      </c>
      <c r="H4507" t="s">
        <v>1215</v>
      </c>
      <c r="I4507">
        <f t="shared" si="490"/>
        <v>1</v>
      </c>
      <c r="J4507" t="str">
        <f t="shared" si="491"/>
        <v>OK</v>
      </c>
      <c r="K4507" t="str">
        <f t="shared" si="492"/>
        <v>Failed</v>
      </c>
      <c r="L4507" t="str">
        <f t="shared" si="493"/>
        <v>Withdrawal</v>
      </c>
      <c r="M4507" t="str">
        <f t="shared" si="494"/>
        <v>OK</v>
      </c>
      <c r="N4507" t="str">
        <f t="shared" si="495"/>
        <v>OK</v>
      </c>
      <c r="O4507" t="str">
        <f>_xlfn.XLOOKUP(B4507,'01_Raw_ATMs'!A:A,'01_Raw_ATMs'!A:A,"Not Found")</f>
        <v>ATM100</v>
      </c>
      <c r="P4507" t="str">
        <f t="shared" si="496"/>
        <v>Valid</v>
      </c>
    </row>
    <row r="4508" spans="1:16">
      <c r="A4508" t="s">
        <v>4702</v>
      </c>
      <c r="B4508" t="s">
        <v>99</v>
      </c>
      <c r="C4508" s="2">
        <v>45664</v>
      </c>
      <c r="D4508" s="3">
        <v>0.70729166666666665</v>
      </c>
      <c r="E4508" t="s">
        <v>33</v>
      </c>
      <c r="F4508">
        <v>2000</v>
      </c>
      <c r="G4508" t="s">
        <v>189</v>
      </c>
      <c r="I4508">
        <f t="shared" si="490"/>
        <v>1</v>
      </c>
      <c r="J4508" t="str">
        <f t="shared" si="491"/>
        <v>OK</v>
      </c>
      <c r="K4508" t="str">
        <f t="shared" si="492"/>
        <v>Successful</v>
      </c>
      <c r="L4508" t="str">
        <f t="shared" si="493"/>
        <v>Withdrawal</v>
      </c>
      <c r="M4508" t="str">
        <f t="shared" si="494"/>
        <v>OK</v>
      </c>
      <c r="N4508" t="str">
        <f t="shared" si="495"/>
        <v>OK</v>
      </c>
      <c r="O4508" t="str">
        <f>_xlfn.XLOOKUP(B4508,'01_Raw_ATMs'!A:A,'01_Raw_ATMs'!A:A,"Not Found")</f>
        <v>ATM020</v>
      </c>
      <c r="P4508" t="str">
        <f t="shared" si="496"/>
        <v>Valid</v>
      </c>
    </row>
    <row r="4509" spans="1:16">
      <c r="A4509" t="s">
        <v>4703</v>
      </c>
      <c r="B4509" t="s">
        <v>137</v>
      </c>
      <c r="C4509" s="2">
        <v>45739</v>
      </c>
      <c r="D4509" s="3">
        <v>0.91696759259259264</v>
      </c>
      <c r="E4509" t="s">
        <v>33</v>
      </c>
      <c r="F4509">
        <v>6000</v>
      </c>
      <c r="G4509" t="s">
        <v>189</v>
      </c>
      <c r="I4509">
        <f t="shared" si="490"/>
        <v>1</v>
      </c>
      <c r="J4509" t="str">
        <f t="shared" si="491"/>
        <v>OK</v>
      </c>
      <c r="K4509" t="str">
        <f t="shared" si="492"/>
        <v>Successful</v>
      </c>
      <c r="L4509" t="str">
        <f t="shared" si="493"/>
        <v>Withdrawal</v>
      </c>
      <c r="M4509" t="str">
        <f t="shared" si="494"/>
        <v>OK</v>
      </c>
      <c r="N4509" t="str">
        <f t="shared" si="495"/>
        <v>OK</v>
      </c>
      <c r="O4509" t="str">
        <f>_xlfn.XLOOKUP(B4509,'01_Raw_ATMs'!A:A,'01_Raw_ATMs'!A:A,"Not Found")</f>
        <v>ATM057</v>
      </c>
      <c r="P4509" t="str">
        <f t="shared" si="496"/>
        <v>Valid</v>
      </c>
    </row>
    <row r="4510" spans="1:16">
      <c r="A4510" t="s">
        <v>4704</v>
      </c>
      <c r="B4510" t="s">
        <v>109</v>
      </c>
      <c r="C4510" s="2">
        <v>45930</v>
      </c>
      <c r="D4510" s="3">
        <v>0.724212962962963</v>
      </c>
      <c r="E4510" t="s">
        <v>211</v>
      </c>
      <c r="F4510">
        <v>0</v>
      </c>
      <c r="G4510" t="s">
        <v>189</v>
      </c>
      <c r="I4510">
        <f t="shared" si="490"/>
        <v>1</v>
      </c>
      <c r="J4510" t="str">
        <f t="shared" si="491"/>
        <v>OK</v>
      </c>
      <c r="K4510" t="str">
        <f t="shared" si="492"/>
        <v>Successful</v>
      </c>
      <c r="L4510" t="str">
        <f t="shared" si="493"/>
        <v>Mini Statement</v>
      </c>
      <c r="M4510" t="str">
        <f t="shared" si="494"/>
        <v>OK</v>
      </c>
      <c r="N4510" t="str">
        <f t="shared" si="495"/>
        <v>OK</v>
      </c>
      <c r="O4510" t="str">
        <f>_xlfn.XLOOKUP(B4510,'01_Raw_ATMs'!A:A,'01_Raw_ATMs'!A:A,"Not Found")</f>
        <v>ATM029</v>
      </c>
      <c r="P4510" t="str">
        <f t="shared" si="496"/>
        <v>Valid</v>
      </c>
    </row>
    <row r="4511" spans="1:16">
      <c r="A4511" t="s">
        <v>4705</v>
      </c>
      <c r="B4511" t="s">
        <v>162</v>
      </c>
      <c r="C4511" s="2">
        <v>46035</v>
      </c>
      <c r="D4511" s="3">
        <v>0.64024305555555561</v>
      </c>
      <c r="E4511" t="s">
        <v>33</v>
      </c>
      <c r="F4511">
        <v>2000</v>
      </c>
      <c r="G4511" t="s">
        <v>214</v>
      </c>
      <c r="H4511" t="s">
        <v>1215</v>
      </c>
      <c r="I4511">
        <f t="shared" si="490"/>
        <v>1</v>
      </c>
      <c r="J4511" t="str">
        <f t="shared" si="491"/>
        <v>OK</v>
      </c>
      <c r="K4511" t="str">
        <f t="shared" si="492"/>
        <v>Failed</v>
      </c>
      <c r="L4511" t="str">
        <f t="shared" si="493"/>
        <v>Withdrawal</v>
      </c>
      <c r="M4511" t="str">
        <f t="shared" si="494"/>
        <v>OK</v>
      </c>
      <c r="N4511" t="str">
        <f t="shared" si="495"/>
        <v>OK</v>
      </c>
      <c r="O4511" t="str">
        <f>_xlfn.XLOOKUP(B4511,'01_Raw_ATMs'!A:A,'01_Raw_ATMs'!A:A,"Not Found")</f>
        <v>ATM082</v>
      </c>
      <c r="P4511" t="str">
        <f t="shared" si="496"/>
        <v>Valid</v>
      </c>
    </row>
    <row r="4512" spans="1:16">
      <c r="A4512" t="s">
        <v>4706</v>
      </c>
      <c r="B4512" t="s">
        <v>138</v>
      </c>
      <c r="C4512" s="2">
        <v>46169</v>
      </c>
      <c r="D4512" s="3">
        <v>0.74238425925925922</v>
      </c>
      <c r="E4512" t="s">
        <v>33</v>
      </c>
      <c r="F4512">
        <v>3000</v>
      </c>
      <c r="G4512" t="s">
        <v>189</v>
      </c>
      <c r="I4512">
        <f t="shared" si="490"/>
        <v>1</v>
      </c>
      <c r="J4512" t="str">
        <f t="shared" si="491"/>
        <v>OK</v>
      </c>
      <c r="K4512" t="str">
        <f t="shared" si="492"/>
        <v>Successful</v>
      </c>
      <c r="L4512" t="str">
        <f t="shared" si="493"/>
        <v>Withdrawal</v>
      </c>
      <c r="M4512" t="str">
        <f t="shared" si="494"/>
        <v>OK</v>
      </c>
      <c r="N4512" t="str">
        <f t="shared" si="495"/>
        <v>OK</v>
      </c>
      <c r="O4512" t="str">
        <f>_xlfn.XLOOKUP(B4512,'01_Raw_ATMs'!A:A,'01_Raw_ATMs'!A:A,"Not Found")</f>
        <v>ATM058</v>
      </c>
      <c r="P4512" t="str">
        <f t="shared" si="496"/>
        <v>Valid</v>
      </c>
    </row>
    <row r="4513" spans="1:16">
      <c r="A4513" t="s">
        <v>4707</v>
      </c>
      <c r="B4513" t="s">
        <v>148</v>
      </c>
      <c r="C4513" s="2">
        <v>46023</v>
      </c>
      <c r="D4513" s="3">
        <v>0.77098379629629632</v>
      </c>
      <c r="E4513" t="s">
        <v>33</v>
      </c>
      <c r="F4513">
        <v>1500</v>
      </c>
      <c r="G4513" t="s">
        <v>189</v>
      </c>
      <c r="I4513">
        <f t="shared" si="490"/>
        <v>1</v>
      </c>
      <c r="J4513" t="str">
        <f t="shared" si="491"/>
        <v>OK</v>
      </c>
      <c r="K4513" t="str">
        <f t="shared" si="492"/>
        <v>Successful</v>
      </c>
      <c r="L4513" t="str">
        <f t="shared" si="493"/>
        <v>Withdrawal</v>
      </c>
      <c r="M4513" t="str">
        <f t="shared" si="494"/>
        <v>OK</v>
      </c>
      <c r="N4513" t="str">
        <f t="shared" si="495"/>
        <v>OK</v>
      </c>
      <c r="O4513" t="str">
        <f>_xlfn.XLOOKUP(B4513,'01_Raw_ATMs'!A:A,'01_Raw_ATMs'!A:A,"Not Found")</f>
        <v>ATM068</v>
      </c>
      <c r="P4513" t="str">
        <f t="shared" si="496"/>
        <v>Valid</v>
      </c>
    </row>
    <row r="4514" spans="1:16">
      <c r="A4514" t="s">
        <v>4708</v>
      </c>
      <c r="B4514" t="s">
        <v>109</v>
      </c>
      <c r="C4514" s="2">
        <v>45787</v>
      </c>
      <c r="D4514" s="3">
        <v>0.34921296296296289</v>
      </c>
      <c r="E4514" t="s">
        <v>211</v>
      </c>
      <c r="F4514">
        <v>0</v>
      </c>
      <c r="G4514" t="s">
        <v>189</v>
      </c>
      <c r="I4514">
        <f t="shared" si="490"/>
        <v>1</v>
      </c>
      <c r="J4514" t="str">
        <f t="shared" si="491"/>
        <v>OK</v>
      </c>
      <c r="K4514" t="str">
        <f t="shared" si="492"/>
        <v>Successful</v>
      </c>
      <c r="L4514" t="str">
        <f t="shared" si="493"/>
        <v>Mini Statement</v>
      </c>
      <c r="M4514" t="str">
        <f t="shared" si="494"/>
        <v>OK</v>
      </c>
      <c r="N4514" t="str">
        <f t="shared" si="495"/>
        <v>OK</v>
      </c>
      <c r="O4514" t="str">
        <f>_xlfn.XLOOKUP(B4514,'01_Raw_ATMs'!A:A,'01_Raw_ATMs'!A:A,"Not Found")</f>
        <v>ATM029</v>
      </c>
      <c r="P4514" t="str">
        <f t="shared" si="496"/>
        <v>Valid</v>
      </c>
    </row>
    <row r="4515" spans="1:16">
      <c r="A4515" t="s">
        <v>4709</v>
      </c>
      <c r="B4515" t="s">
        <v>74</v>
      </c>
      <c r="C4515" s="2">
        <v>45977</v>
      </c>
      <c r="D4515" s="3">
        <v>0.78490740740740739</v>
      </c>
      <c r="E4515" t="s">
        <v>33</v>
      </c>
      <c r="F4515">
        <v>1500</v>
      </c>
      <c r="G4515" t="s">
        <v>189</v>
      </c>
      <c r="I4515">
        <f t="shared" si="490"/>
        <v>1</v>
      </c>
      <c r="J4515" t="str">
        <f t="shared" si="491"/>
        <v>OK</v>
      </c>
      <c r="K4515" t="str">
        <f t="shared" si="492"/>
        <v>Successful</v>
      </c>
      <c r="L4515" t="str">
        <f t="shared" si="493"/>
        <v>Withdrawal</v>
      </c>
      <c r="M4515" t="str">
        <f t="shared" si="494"/>
        <v>OK</v>
      </c>
      <c r="N4515" t="str">
        <f t="shared" si="495"/>
        <v>OK</v>
      </c>
      <c r="O4515" t="str">
        <f>_xlfn.XLOOKUP(B4515,'01_Raw_ATMs'!A:A,'01_Raw_ATMs'!A:A,"Not Found")</f>
        <v>ATM003</v>
      </c>
      <c r="P4515" t="str">
        <f t="shared" si="496"/>
        <v>Valid</v>
      </c>
    </row>
    <row r="4516" spans="1:16">
      <c r="A4516" t="s">
        <v>4710</v>
      </c>
      <c r="B4516" t="s">
        <v>124</v>
      </c>
      <c r="C4516" s="2">
        <v>45955</v>
      </c>
      <c r="D4516" s="3">
        <v>0.89835648148148151</v>
      </c>
      <c r="E4516" t="s">
        <v>194</v>
      </c>
      <c r="F4516">
        <v>0</v>
      </c>
      <c r="G4516" t="s">
        <v>189</v>
      </c>
      <c r="I4516">
        <f t="shared" si="490"/>
        <v>1</v>
      </c>
      <c r="J4516" t="str">
        <f t="shared" si="491"/>
        <v>OK</v>
      </c>
      <c r="K4516" t="str">
        <f t="shared" si="492"/>
        <v>Successful</v>
      </c>
      <c r="L4516" t="str">
        <f t="shared" si="493"/>
        <v>Balance Inquiry</v>
      </c>
      <c r="M4516" t="str">
        <f t="shared" si="494"/>
        <v>OK</v>
      </c>
      <c r="N4516" t="str">
        <f t="shared" si="495"/>
        <v>OK</v>
      </c>
      <c r="O4516" t="str">
        <f>_xlfn.XLOOKUP(B4516,'01_Raw_ATMs'!A:A,'01_Raw_ATMs'!A:A,"Not Found")</f>
        <v>ATM044</v>
      </c>
      <c r="P4516" t="str">
        <f t="shared" si="496"/>
        <v>Valid</v>
      </c>
    </row>
    <row r="4517" spans="1:16">
      <c r="A4517" t="s">
        <v>4711</v>
      </c>
      <c r="B4517" t="s">
        <v>109</v>
      </c>
      <c r="C4517" s="2">
        <v>46118</v>
      </c>
      <c r="D4517" s="3">
        <v>0.85394675925925922</v>
      </c>
      <c r="E4517" t="s">
        <v>33</v>
      </c>
      <c r="F4517">
        <v>1000</v>
      </c>
      <c r="G4517" t="s">
        <v>189</v>
      </c>
      <c r="I4517">
        <f t="shared" si="490"/>
        <v>1</v>
      </c>
      <c r="J4517" t="str">
        <f t="shared" si="491"/>
        <v>OK</v>
      </c>
      <c r="K4517" t="str">
        <f t="shared" si="492"/>
        <v>Successful</v>
      </c>
      <c r="L4517" t="str">
        <f t="shared" si="493"/>
        <v>Withdrawal</v>
      </c>
      <c r="M4517" t="str">
        <f t="shared" si="494"/>
        <v>OK</v>
      </c>
      <c r="N4517" t="str">
        <f t="shared" si="495"/>
        <v>OK</v>
      </c>
      <c r="O4517" t="str">
        <f>_xlfn.XLOOKUP(B4517,'01_Raw_ATMs'!A:A,'01_Raw_ATMs'!A:A,"Not Found")</f>
        <v>ATM029</v>
      </c>
      <c r="P4517" t="str">
        <f t="shared" si="496"/>
        <v>Valid</v>
      </c>
    </row>
    <row r="4518" spans="1:16">
      <c r="A4518" t="s">
        <v>4712</v>
      </c>
      <c r="B4518" t="s">
        <v>142</v>
      </c>
      <c r="C4518" s="2">
        <v>45728</v>
      </c>
      <c r="D4518" s="3">
        <v>0.56766203703703699</v>
      </c>
      <c r="E4518" t="s">
        <v>33</v>
      </c>
      <c r="F4518">
        <v>2500</v>
      </c>
      <c r="G4518" t="s">
        <v>189</v>
      </c>
      <c r="I4518">
        <f t="shared" si="490"/>
        <v>1</v>
      </c>
      <c r="J4518" t="str">
        <f t="shared" si="491"/>
        <v>OK</v>
      </c>
      <c r="K4518" t="str">
        <f t="shared" si="492"/>
        <v>Successful</v>
      </c>
      <c r="L4518" t="str">
        <f t="shared" si="493"/>
        <v>Withdrawal</v>
      </c>
      <c r="M4518" t="str">
        <f t="shared" si="494"/>
        <v>OK</v>
      </c>
      <c r="N4518" t="str">
        <f t="shared" si="495"/>
        <v>OK</v>
      </c>
      <c r="O4518" t="str">
        <f>_xlfn.XLOOKUP(B4518,'01_Raw_ATMs'!A:A,'01_Raw_ATMs'!A:A,"Not Found")</f>
        <v>ATM062</v>
      </c>
      <c r="P4518" t="str">
        <f t="shared" si="496"/>
        <v>Valid</v>
      </c>
    </row>
    <row r="4519" spans="1:16">
      <c r="A4519" t="s">
        <v>4713</v>
      </c>
      <c r="B4519" t="s">
        <v>163</v>
      </c>
      <c r="C4519" s="2">
        <v>46129</v>
      </c>
      <c r="D4519" s="3">
        <v>0.39297453703703711</v>
      </c>
      <c r="E4519" t="s">
        <v>194</v>
      </c>
      <c r="F4519">
        <v>0</v>
      </c>
      <c r="G4519" t="s">
        <v>189</v>
      </c>
      <c r="I4519">
        <f t="shared" si="490"/>
        <v>1</v>
      </c>
      <c r="J4519" t="str">
        <f t="shared" si="491"/>
        <v>OK</v>
      </c>
      <c r="K4519" t="str">
        <f t="shared" si="492"/>
        <v>Successful</v>
      </c>
      <c r="L4519" t="str">
        <f t="shared" si="493"/>
        <v>Balance Inquiry</v>
      </c>
      <c r="M4519" t="str">
        <f t="shared" si="494"/>
        <v>OK</v>
      </c>
      <c r="N4519" t="str">
        <f t="shared" si="495"/>
        <v>OK</v>
      </c>
      <c r="O4519" t="str">
        <f>_xlfn.XLOOKUP(B4519,'01_Raw_ATMs'!A:A,'01_Raw_ATMs'!A:A,"Not Found")</f>
        <v>ATM083</v>
      </c>
      <c r="P4519" t="str">
        <f t="shared" si="496"/>
        <v>Valid</v>
      </c>
    </row>
    <row r="4520" spans="1:16">
      <c r="A4520" t="s">
        <v>4714</v>
      </c>
      <c r="B4520" t="s">
        <v>129</v>
      </c>
      <c r="C4520" s="2">
        <v>45668</v>
      </c>
      <c r="D4520" s="3">
        <v>0.47050925925925918</v>
      </c>
      <c r="E4520" t="s">
        <v>33</v>
      </c>
      <c r="F4520">
        <v>2500</v>
      </c>
      <c r="G4520" t="s">
        <v>189</v>
      </c>
      <c r="I4520">
        <f t="shared" si="490"/>
        <v>1</v>
      </c>
      <c r="J4520" t="str">
        <f t="shared" si="491"/>
        <v>OK</v>
      </c>
      <c r="K4520" t="str">
        <f t="shared" si="492"/>
        <v>Successful</v>
      </c>
      <c r="L4520" t="str">
        <f t="shared" si="493"/>
        <v>Withdrawal</v>
      </c>
      <c r="M4520" t="str">
        <f t="shared" si="494"/>
        <v>OK</v>
      </c>
      <c r="N4520" t="str">
        <f t="shared" si="495"/>
        <v>OK</v>
      </c>
      <c r="O4520" t="str">
        <f>_xlfn.XLOOKUP(B4520,'01_Raw_ATMs'!A:A,'01_Raw_ATMs'!A:A,"Not Found")</f>
        <v>ATM049</v>
      </c>
      <c r="P4520" t="str">
        <f t="shared" si="496"/>
        <v>Valid</v>
      </c>
    </row>
    <row r="4521" spans="1:16">
      <c r="A4521" t="s">
        <v>4715</v>
      </c>
      <c r="B4521" t="s">
        <v>136</v>
      </c>
      <c r="C4521" s="2">
        <v>46169</v>
      </c>
      <c r="D4521" s="3">
        <v>0.75915509259259262</v>
      </c>
      <c r="E4521" t="s">
        <v>33</v>
      </c>
      <c r="F4521">
        <v>8000</v>
      </c>
      <c r="G4521" t="s">
        <v>189</v>
      </c>
      <c r="I4521">
        <f t="shared" si="490"/>
        <v>1</v>
      </c>
      <c r="J4521" t="str">
        <f t="shared" si="491"/>
        <v>OK</v>
      </c>
      <c r="K4521" t="str">
        <f t="shared" si="492"/>
        <v>Successful</v>
      </c>
      <c r="L4521" t="str">
        <f t="shared" si="493"/>
        <v>Withdrawal</v>
      </c>
      <c r="M4521" t="str">
        <f t="shared" si="494"/>
        <v>OK</v>
      </c>
      <c r="N4521" t="str">
        <f t="shared" si="495"/>
        <v>OK</v>
      </c>
      <c r="O4521" t="str">
        <f>_xlfn.XLOOKUP(B4521,'01_Raw_ATMs'!A:A,'01_Raw_ATMs'!A:A,"Not Found")</f>
        <v>ATM056</v>
      </c>
      <c r="P4521" t="str">
        <f t="shared" si="496"/>
        <v>Valid</v>
      </c>
    </row>
    <row r="4522" spans="1:16">
      <c r="A4522" t="s">
        <v>4716</v>
      </c>
      <c r="B4522" t="s">
        <v>169</v>
      </c>
      <c r="C4522" s="2">
        <v>45824</v>
      </c>
      <c r="D4522" s="3">
        <v>0.48496527777777781</v>
      </c>
      <c r="E4522" t="s">
        <v>33</v>
      </c>
      <c r="F4522">
        <v>5000</v>
      </c>
      <c r="G4522" t="s">
        <v>189</v>
      </c>
      <c r="I4522">
        <f t="shared" si="490"/>
        <v>1</v>
      </c>
      <c r="J4522" t="str">
        <f t="shared" si="491"/>
        <v>OK</v>
      </c>
      <c r="K4522" t="str">
        <f t="shared" si="492"/>
        <v>Successful</v>
      </c>
      <c r="L4522" t="str">
        <f t="shared" si="493"/>
        <v>Withdrawal</v>
      </c>
      <c r="M4522" t="str">
        <f t="shared" si="494"/>
        <v>OK</v>
      </c>
      <c r="N4522" t="str">
        <f t="shared" si="495"/>
        <v>OK</v>
      </c>
      <c r="O4522" t="str">
        <f>_xlfn.XLOOKUP(B4522,'01_Raw_ATMs'!A:A,'01_Raw_ATMs'!A:A,"Not Found")</f>
        <v>ATM089</v>
      </c>
      <c r="P4522" t="str">
        <f t="shared" si="496"/>
        <v>Valid</v>
      </c>
    </row>
    <row r="4523" spans="1:16">
      <c r="A4523" t="s">
        <v>4717</v>
      </c>
      <c r="B4523" t="s">
        <v>137</v>
      </c>
      <c r="C4523" s="2">
        <v>45687</v>
      </c>
      <c r="D4523" s="3">
        <v>3.7812499999999999E-2</v>
      </c>
      <c r="E4523" t="s">
        <v>211</v>
      </c>
      <c r="F4523">
        <v>0</v>
      </c>
      <c r="G4523" t="s">
        <v>189</v>
      </c>
      <c r="I4523">
        <f t="shared" si="490"/>
        <v>1</v>
      </c>
      <c r="J4523" t="str">
        <f t="shared" si="491"/>
        <v>OK</v>
      </c>
      <c r="K4523" t="str">
        <f t="shared" si="492"/>
        <v>Successful</v>
      </c>
      <c r="L4523" t="str">
        <f t="shared" si="493"/>
        <v>Mini Statement</v>
      </c>
      <c r="M4523" t="str">
        <f t="shared" si="494"/>
        <v>OK</v>
      </c>
      <c r="N4523" t="str">
        <f t="shared" si="495"/>
        <v>OK</v>
      </c>
      <c r="O4523" t="str">
        <f>_xlfn.XLOOKUP(B4523,'01_Raw_ATMs'!A:A,'01_Raw_ATMs'!A:A,"Not Found")</f>
        <v>ATM057</v>
      </c>
      <c r="P4523" t="str">
        <f t="shared" si="496"/>
        <v>Valid</v>
      </c>
    </row>
    <row r="4524" spans="1:16">
      <c r="A4524" t="s">
        <v>4718</v>
      </c>
      <c r="B4524" t="s">
        <v>159</v>
      </c>
      <c r="C4524" s="2">
        <v>45926</v>
      </c>
      <c r="D4524" s="3">
        <v>0.90130787037037041</v>
      </c>
      <c r="E4524" t="s">
        <v>33</v>
      </c>
      <c r="F4524">
        <v>2500</v>
      </c>
      <c r="G4524" t="s">
        <v>214</v>
      </c>
      <c r="H4524" t="s">
        <v>1094</v>
      </c>
      <c r="I4524">
        <f t="shared" si="490"/>
        <v>1</v>
      </c>
      <c r="J4524" t="str">
        <f t="shared" si="491"/>
        <v>OK</v>
      </c>
      <c r="K4524" t="str">
        <f t="shared" si="492"/>
        <v>Failed</v>
      </c>
      <c r="L4524" t="str">
        <f t="shared" si="493"/>
        <v>Withdrawal</v>
      </c>
      <c r="M4524" t="str">
        <f t="shared" si="494"/>
        <v>OK</v>
      </c>
      <c r="N4524" t="str">
        <f t="shared" si="495"/>
        <v>OK</v>
      </c>
      <c r="O4524" t="str">
        <f>_xlfn.XLOOKUP(B4524,'01_Raw_ATMs'!A:A,'01_Raw_ATMs'!A:A,"Not Found")</f>
        <v>ATM079</v>
      </c>
      <c r="P4524" t="str">
        <f t="shared" si="496"/>
        <v>Valid</v>
      </c>
    </row>
    <row r="4525" spans="1:16">
      <c r="A4525" t="s">
        <v>4719</v>
      </c>
      <c r="B4525" t="s">
        <v>116</v>
      </c>
      <c r="C4525" s="2">
        <v>45690</v>
      </c>
      <c r="D4525" s="3">
        <v>0.62615740740740744</v>
      </c>
      <c r="E4525" t="s">
        <v>33</v>
      </c>
      <c r="F4525">
        <v>3000</v>
      </c>
      <c r="G4525" t="s">
        <v>189</v>
      </c>
      <c r="I4525">
        <f t="shared" si="490"/>
        <v>1</v>
      </c>
      <c r="J4525" t="str">
        <f t="shared" si="491"/>
        <v>OK</v>
      </c>
      <c r="K4525" t="str">
        <f t="shared" si="492"/>
        <v>Successful</v>
      </c>
      <c r="L4525" t="str">
        <f t="shared" si="493"/>
        <v>Withdrawal</v>
      </c>
      <c r="M4525" t="str">
        <f t="shared" si="494"/>
        <v>OK</v>
      </c>
      <c r="N4525" t="str">
        <f t="shared" si="495"/>
        <v>OK</v>
      </c>
      <c r="O4525" t="str">
        <f>_xlfn.XLOOKUP(B4525,'01_Raw_ATMs'!A:A,'01_Raw_ATMs'!A:A,"Not Found")</f>
        <v>ATM036</v>
      </c>
      <c r="P4525" t="str">
        <f t="shared" si="496"/>
        <v>Valid</v>
      </c>
    </row>
    <row r="4526" spans="1:16">
      <c r="A4526" t="s">
        <v>4720</v>
      </c>
      <c r="B4526" t="s">
        <v>87</v>
      </c>
      <c r="C4526" s="2">
        <v>45789</v>
      </c>
      <c r="D4526" s="3">
        <v>0.87724537037037043</v>
      </c>
      <c r="E4526" t="s">
        <v>194</v>
      </c>
      <c r="F4526">
        <v>0</v>
      </c>
      <c r="G4526" t="s">
        <v>189</v>
      </c>
      <c r="I4526">
        <f t="shared" si="490"/>
        <v>1</v>
      </c>
      <c r="J4526" t="str">
        <f t="shared" si="491"/>
        <v>OK</v>
      </c>
      <c r="K4526" t="str">
        <f t="shared" si="492"/>
        <v>Successful</v>
      </c>
      <c r="L4526" t="str">
        <f t="shared" si="493"/>
        <v>Balance Inquiry</v>
      </c>
      <c r="M4526" t="str">
        <f t="shared" si="494"/>
        <v>OK</v>
      </c>
      <c r="N4526" t="str">
        <f t="shared" si="495"/>
        <v>OK</v>
      </c>
      <c r="O4526" t="str">
        <f>_xlfn.XLOOKUP(B4526,'01_Raw_ATMs'!A:A,'01_Raw_ATMs'!A:A,"Not Found")</f>
        <v>ATM011</v>
      </c>
      <c r="P4526" t="str">
        <f t="shared" si="496"/>
        <v>Valid</v>
      </c>
    </row>
    <row r="4527" spans="1:16">
      <c r="A4527" t="s">
        <v>4721</v>
      </c>
      <c r="B4527" t="s">
        <v>146</v>
      </c>
      <c r="C4527" s="2">
        <v>45687</v>
      </c>
      <c r="D4527" s="3">
        <v>0.76094907407407408</v>
      </c>
      <c r="E4527" t="s">
        <v>211</v>
      </c>
      <c r="F4527">
        <v>0</v>
      </c>
      <c r="G4527" t="s">
        <v>189</v>
      </c>
      <c r="I4527">
        <f t="shared" si="490"/>
        <v>1</v>
      </c>
      <c r="J4527" t="str">
        <f t="shared" si="491"/>
        <v>OK</v>
      </c>
      <c r="K4527" t="str">
        <f t="shared" si="492"/>
        <v>Successful</v>
      </c>
      <c r="L4527" t="str">
        <f t="shared" si="493"/>
        <v>Mini Statement</v>
      </c>
      <c r="M4527" t="str">
        <f t="shared" si="494"/>
        <v>OK</v>
      </c>
      <c r="N4527" t="str">
        <f t="shared" si="495"/>
        <v>OK</v>
      </c>
      <c r="O4527" t="str">
        <f>_xlfn.XLOOKUP(B4527,'01_Raw_ATMs'!A:A,'01_Raw_ATMs'!A:A,"Not Found")</f>
        <v>ATM066</v>
      </c>
      <c r="P4527" t="str">
        <f t="shared" si="496"/>
        <v>Valid</v>
      </c>
    </row>
    <row r="4528" spans="1:16">
      <c r="A4528" t="s">
        <v>4722</v>
      </c>
      <c r="B4528" t="s">
        <v>178</v>
      </c>
      <c r="C4528" s="2">
        <v>46042</v>
      </c>
      <c r="D4528" s="3">
        <v>0.30156250000000001</v>
      </c>
      <c r="E4528" t="s">
        <v>33</v>
      </c>
      <c r="F4528">
        <v>6000</v>
      </c>
      <c r="G4528" t="s">
        <v>189</v>
      </c>
      <c r="I4528">
        <f t="shared" si="490"/>
        <v>1</v>
      </c>
      <c r="J4528" t="str">
        <f t="shared" si="491"/>
        <v>OK</v>
      </c>
      <c r="K4528" t="str">
        <f t="shared" si="492"/>
        <v>Successful</v>
      </c>
      <c r="L4528" t="str">
        <f t="shared" si="493"/>
        <v>Withdrawal</v>
      </c>
      <c r="M4528" t="str">
        <f t="shared" si="494"/>
        <v>OK</v>
      </c>
      <c r="N4528" t="str">
        <f t="shared" si="495"/>
        <v>OK</v>
      </c>
      <c r="O4528" t="str">
        <f>_xlfn.XLOOKUP(B4528,'01_Raw_ATMs'!A:A,'01_Raw_ATMs'!A:A,"Not Found")</f>
        <v>ATM098</v>
      </c>
      <c r="P4528" t="str">
        <f t="shared" si="496"/>
        <v>Valid</v>
      </c>
    </row>
    <row r="4529" spans="1:16">
      <c r="A4529" t="s">
        <v>4723</v>
      </c>
      <c r="B4529" t="s">
        <v>122</v>
      </c>
      <c r="C4529" s="2">
        <v>45735</v>
      </c>
      <c r="D4529" s="3">
        <v>0.15487268518518521</v>
      </c>
      <c r="E4529" t="s">
        <v>211</v>
      </c>
      <c r="F4529">
        <v>0</v>
      </c>
      <c r="G4529" t="s">
        <v>189</v>
      </c>
      <c r="I4529">
        <f t="shared" si="490"/>
        <v>1</v>
      </c>
      <c r="J4529" t="str">
        <f t="shared" si="491"/>
        <v>OK</v>
      </c>
      <c r="K4529" t="str">
        <f t="shared" si="492"/>
        <v>Successful</v>
      </c>
      <c r="L4529" t="str">
        <f t="shared" si="493"/>
        <v>Mini Statement</v>
      </c>
      <c r="M4529" t="str">
        <f t="shared" si="494"/>
        <v>OK</v>
      </c>
      <c r="N4529" t="str">
        <f t="shared" si="495"/>
        <v>OK</v>
      </c>
      <c r="O4529" t="str">
        <f>_xlfn.XLOOKUP(B4529,'01_Raw_ATMs'!A:A,'01_Raw_ATMs'!A:A,"Not Found")</f>
        <v>ATM042</v>
      </c>
      <c r="P4529" t="str">
        <f t="shared" si="496"/>
        <v>Valid</v>
      </c>
    </row>
    <row r="4530" spans="1:16">
      <c r="A4530" t="s">
        <v>4724</v>
      </c>
      <c r="B4530" t="s">
        <v>108</v>
      </c>
      <c r="C4530" s="2">
        <v>45869</v>
      </c>
      <c r="D4530" s="3">
        <v>0.66239583333333329</v>
      </c>
      <c r="E4530" t="s">
        <v>33</v>
      </c>
      <c r="F4530">
        <v>4000</v>
      </c>
      <c r="G4530" t="s">
        <v>189</v>
      </c>
      <c r="I4530">
        <f t="shared" si="490"/>
        <v>1</v>
      </c>
      <c r="J4530" t="str">
        <f t="shared" si="491"/>
        <v>OK</v>
      </c>
      <c r="K4530" t="str">
        <f t="shared" si="492"/>
        <v>Successful</v>
      </c>
      <c r="L4530" t="str">
        <f t="shared" si="493"/>
        <v>Withdrawal</v>
      </c>
      <c r="M4530" t="str">
        <f t="shared" si="494"/>
        <v>OK</v>
      </c>
      <c r="N4530" t="str">
        <f t="shared" si="495"/>
        <v>OK</v>
      </c>
      <c r="O4530" t="str">
        <f>_xlfn.XLOOKUP(B4530,'01_Raw_ATMs'!A:A,'01_Raw_ATMs'!A:A,"Not Found")</f>
        <v>ATM028</v>
      </c>
      <c r="P4530" t="str">
        <f t="shared" si="496"/>
        <v>Valid</v>
      </c>
    </row>
    <row r="4531" spans="1:16">
      <c r="A4531" t="s">
        <v>4725</v>
      </c>
      <c r="B4531" t="s">
        <v>95</v>
      </c>
      <c r="C4531" s="2">
        <v>46118</v>
      </c>
      <c r="D4531" s="3">
        <v>0.64778935185185182</v>
      </c>
      <c r="E4531" t="s">
        <v>33</v>
      </c>
      <c r="F4531">
        <v>3000</v>
      </c>
      <c r="G4531" t="s">
        <v>189</v>
      </c>
      <c r="I4531">
        <f t="shared" si="490"/>
        <v>1</v>
      </c>
      <c r="J4531" t="str">
        <f t="shared" si="491"/>
        <v>OK</v>
      </c>
      <c r="K4531" t="str">
        <f t="shared" si="492"/>
        <v>Successful</v>
      </c>
      <c r="L4531" t="str">
        <f t="shared" si="493"/>
        <v>Withdrawal</v>
      </c>
      <c r="M4531" t="str">
        <f t="shared" si="494"/>
        <v>OK</v>
      </c>
      <c r="N4531" t="str">
        <f t="shared" si="495"/>
        <v>OK</v>
      </c>
      <c r="O4531" t="str">
        <f>_xlfn.XLOOKUP(B4531,'01_Raw_ATMs'!A:A,'01_Raw_ATMs'!A:A,"Not Found")</f>
        <v>ATM017</v>
      </c>
      <c r="P4531" t="str">
        <f t="shared" si="496"/>
        <v>Valid</v>
      </c>
    </row>
    <row r="4532" spans="1:16">
      <c r="A4532" t="s">
        <v>4726</v>
      </c>
      <c r="B4532" t="s">
        <v>127</v>
      </c>
      <c r="C4532" s="2">
        <v>46099</v>
      </c>
      <c r="D4532" s="3">
        <v>0.7663078703703704</v>
      </c>
      <c r="E4532" t="s">
        <v>33</v>
      </c>
      <c r="F4532">
        <v>8000</v>
      </c>
      <c r="G4532" t="s">
        <v>189</v>
      </c>
      <c r="I4532">
        <f t="shared" si="490"/>
        <v>1</v>
      </c>
      <c r="J4532" t="str">
        <f t="shared" si="491"/>
        <v>OK</v>
      </c>
      <c r="K4532" t="str">
        <f t="shared" si="492"/>
        <v>Successful</v>
      </c>
      <c r="L4532" t="str">
        <f t="shared" si="493"/>
        <v>Withdrawal</v>
      </c>
      <c r="M4532" t="str">
        <f t="shared" si="494"/>
        <v>OK</v>
      </c>
      <c r="N4532" t="str">
        <f t="shared" si="495"/>
        <v>OK</v>
      </c>
      <c r="O4532" t="str">
        <f>_xlfn.XLOOKUP(B4532,'01_Raw_ATMs'!A:A,'01_Raw_ATMs'!A:A,"Not Found")</f>
        <v>ATM047</v>
      </c>
      <c r="P4532" t="str">
        <f t="shared" si="496"/>
        <v>Valid</v>
      </c>
    </row>
    <row r="4533" spans="1:16">
      <c r="A4533" t="s">
        <v>4727</v>
      </c>
      <c r="B4533" t="s">
        <v>118</v>
      </c>
      <c r="C4533" s="2">
        <v>46019</v>
      </c>
      <c r="D4533" s="3">
        <v>0.93166666666666664</v>
      </c>
      <c r="E4533" t="s">
        <v>33</v>
      </c>
      <c r="F4533">
        <v>8000</v>
      </c>
      <c r="G4533" t="s">
        <v>189</v>
      </c>
      <c r="I4533">
        <f t="shared" si="490"/>
        <v>1</v>
      </c>
      <c r="J4533" t="str">
        <f t="shared" si="491"/>
        <v>OK</v>
      </c>
      <c r="K4533" t="str">
        <f t="shared" si="492"/>
        <v>Successful</v>
      </c>
      <c r="L4533" t="str">
        <f t="shared" si="493"/>
        <v>Withdrawal</v>
      </c>
      <c r="M4533" t="str">
        <f t="shared" si="494"/>
        <v>OK</v>
      </c>
      <c r="N4533" t="str">
        <f t="shared" si="495"/>
        <v>OK</v>
      </c>
      <c r="O4533" t="str">
        <f>_xlfn.XLOOKUP(B4533,'01_Raw_ATMs'!A:A,'01_Raw_ATMs'!A:A,"Not Found")</f>
        <v>ATM038</v>
      </c>
      <c r="P4533" t="str">
        <f t="shared" si="496"/>
        <v>Valid</v>
      </c>
    </row>
    <row r="4534" spans="1:16">
      <c r="A4534" t="s">
        <v>4728</v>
      </c>
      <c r="B4534" t="s">
        <v>128</v>
      </c>
      <c r="C4534" s="2">
        <v>45684</v>
      </c>
      <c r="D4534" s="3">
        <v>0.84788194444444442</v>
      </c>
      <c r="E4534" t="s">
        <v>33</v>
      </c>
      <c r="F4534">
        <v>10000</v>
      </c>
      <c r="G4534" t="s">
        <v>189</v>
      </c>
      <c r="I4534">
        <f t="shared" si="490"/>
        <v>1</v>
      </c>
      <c r="J4534" t="str">
        <f t="shared" si="491"/>
        <v>OK</v>
      </c>
      <c r="K4534" t="str">
        <f t="shared" si="492"/>
        <v>Successful</v>
      </c>
      <c r="L4534" t="str">
        <f t="shared" si="493"/>
        <v>Withdrawal</v>
      </c>
      <c r="M4534" t="str">
        <f t="shared" si="494"/>
        <v>OK</v>
      </c>
      <c r="N4534" t="str">
        <f t="shared" si="495"/>
        <v>OK</v>
      </c>
      <c r="O4534" t="str">
        <f>_xlfn.XLOOKUP(B4534,'01_Raw_ATMs'!A:A,'01_Raw_ATMs'!A:A,"Not Found")</f>
        <v>ATM048</v>
      </c>
      <c r="P4534" t="str">
        <f t="shared" si="496"/>
        <v>Valid</v>
      </c>
    </row>
    <row r="4535" spans="1:16">
      <c r="A4535" t="s">
        <v>4729</v>
      </c>
      <c r="B4535" t="s">
        <v>153</v>
      </c>
      <c r="C4535" s="2">
        <v>45742</v>
      </c>
      <c r="D4535" s="3">
        <v>0.63856481481481486</v>
      </c>
      <c r="E4535" t="s">
        <v>33</v>
      </c>
      <c r="F4535">
        <v>2500</v>
      </c>
      <c r="G4535" t="s">
        <v>189</v>
      </c>
      <c r="I4535">
        <f t="shared" si="490"/>
        <v>1</v>
      </c>
      <c r="J4535" t="str">
        <f t="shared" si="491"/>
        <v>OK</v>
      </c>
      <c r="K4535" t="str">
        <f t="shared" si="492"/>
        <v>Successful</v>
      </c>
      <c r="L4535" t="str">
        <f t="shared" si="493"/>
        <v>Withdrawal</v>
      </c>
      <c r="M4535" t="str">
        <f t="shared" si="494"/>
        <v>OK</v>
      </c>
      <c r="N4535" t="str">
        <f t="shared" si="495"/>
        <v>OK</v>
      </c>
      <c r="O4535" t="str">
        <f>_xlfn.XLOOKUP(B4535,'01_Raw_ATMs'!A:A,'01_Raw_ATMs'!A:A,"Not Found")</f>
        <v>ATM073</v>
      </c>
      <c r="P4535" t="str">
        <f t="shared" si="496"/>
        <v>Valid</v>
      </c>
    </row>
    <row r="4536" spans="1:16">
      <c r="A4536" t="s">
        <v>4730</v>
      </c>
      <c r="B4536" t="s">
        <v>152</v>
      </c>
      <c r="C4536" s="2">
        <v>45887</v>
      </c>
      <c r="D4536" s="3">
        <v>0.71578703703703705</v>
      </c>
      <c r="E4536" t="s">
        <v>33</v>
      </c>
      <c r="F4536">
        <v>10000</v>
      </c>
      <c r="G4536" t="s">
        <v>189</v>
      </c>
      <c r="I4536">
        <f t="shared" si="490"/>
        <v>1</v>
      </c>
      <c r="J4536" t="str">
        <f t="shared" si="491"/>
        <v>OK</v>
      </c>
      <c r="K4536" t="str">
        <f t="shared" si="492"/>
        <v>Successful</v>
      </c>
      <c r="L4536" t="str">
        <f t="shared" si="493"/>
        <v>Withdrawal</v>
      </c>
      <c r="M4536" t="str">
        <f t="shared" si="494"/>
        <v>OK</v>
      </c>
      <c r="N4536" t="str">
        <f t="shared" si="495"/>
        <v>OK</v>
      </c>
      <c r="O4536" t="str">
        <f>_xlfn.XLOOKUP(B4536,'01_Raw_ATMs'!A:A,'01_Raw_ATMs'!A:A,"Not Found")</f>
        <v>ATM072</v>
      </c>
      <c r="P4536" t="str">
        <f t="shared" si="496"/>
        <v>Valid</v>
      </c>
    </row>
    <row r="4537" spans="1:16">
      <c r="A4537" t="s">
        <v>4731</v>
      </c>
      <c r="B4537" t="s">
        <v>98</v>
      </c>
      <c r="C4537" s="2">
        <v>45721</v>
      </c>
      <c r="D4537" s="3">
        <v>0.91506944444444449</v>
      </c>
      <c r="E4537" t="s">
        <v>194</v>
      </c>
      <c r="F4537">
        <v>0</v>
      </c>
      <c r="G4537" t="s">
        <v>189</v>
      </c>
      <c r="I4537">
        <f t="shared" si="490"/>
        <v>1</v>
      </c>
      <c r="J4537" t="str">
        <f t="shared" si="491"/>
        <v>OK</v>
      </c>
      <c r="K4537" t="str">
        <f t="shared" si="492"/>
        <v>Successful</v>
      </c>
      <c r="L4537" t="str">
        <f t="shared" si="493"/>
        <v>Balance Inquiry</v>
      </c>
      <c r="M4537" t="str">
        <f t="shared" si="494"/>
        <v>OK</v>
      </c>
      <c r="N4537" t="str">
        <f t="shared" si="495"/>
        <v>OK</v>
      </c>
      <c r="O4537" t="str">
        <f>_xlfn.XLOOKUP(B4537,'01_Raw_ATMs'!A:A,'01_Raw_ATMs'!A:A,"Not Found")</f>
        <v>ATM019</v>
      </c>
      <c r="P4537" t="str">
        <f t="shared" si="496"/>
        <v>Valid</v>
      </c>
    </row>
    <row r="4538" spans="1:16">
      <c r="A4538" t="s">
        <v>4732</v>
      </c>
      <c r="B4538" t="s">
        <v>145</v>
      </c>
      <c r="C4538" s="2">
        <v>45825</v>
      </c>
      <c r="D4538" s="3">
        <v>0.79473379629629626</v>
      </c>
      <c r="E4538" t="s">
        <v>33</v>
      </c>
      <c r="F4538">
        <v>1000</v>
      </c>
      <c r="G4538" t="s">
        <v>189</v>
      </c>
      <c r="I4538">
        <f t="shared" si="490"/>
        <v>1</v>
      </c>
      <c r="J4538" t="str">
        <f t="shared" si="491"/>
        <v>OK</v>
      </c>
      <c r="K4538" t="str">
        <f t="shared" si="492"/>
        <v>Successful</v>
      </c>
      <c r="L4538" t="str">
        <f t="shared" si="493"/>
        <v>Withdrawal</v>
      </c>
      <c r="M4538" t="str">
        <f t="shared" si="494"/>
        <v>OK</v>
      </c>
      <c r="N4538" t="str">
        <f t="shared" si="495"/>
        <v>OK</v>
      </c>
      <c r="O4538" t="str">
        <f>_xlfn.XLOOKUP(B4538,'01_Raw_ATMs'!A:A,'01_Raw_ATMs'!A:A,"Not Found")</f>
        <v>ATM065</v>
      </c>
      <c r="P4538" t="str">
        <f t="shared" si="496"/>
        <v>Valid</v>
      </c>
    </row>
    <row r="4539" spans="1:16">
      <c r="A4539" t="s">
        <v>4733</v>
      </c>
      <c r="B4539" t="s">
        <v>159</v>
      </c>
      <c r="C4539" s="2">
        <v>45847</v>
      </c>
      <c r="D4539" s="3">
        <v>0.28747685185185179</v>
      </c>
      <c r="E4539" t="s">
        <v>33</v>
      </c>
      <c r="F4539">
        <v>2500</v>
      </c>
      <c r="G4539" t="s">
        <v>189</v>
      </c>
      <c r="I4539">
        <f t="shared" si="490"/>
        <v>1</v>
      </c>
      <c r="J4539" t="str">
        <f t="shared" si="491"/>
        <v>OK</v>
      </c>
      <c r="K4539" t="str">
        <f t="shared" si="492"/>
        <v>Successful</v>
      </c>
      <c r="L4539" t="str">
        <f t="shared" si="493"/>
        <v>Withdrawal</v>
      </c>
      <c r="M4539" t="str">
        <f t="shared" si="494"/>
        <v>OK</v>
      </c>
      <c r="N4539" t="str">
        <f t="shared" si="495"/>
        <v>OK</v>
      </c>
      <c r="O4539" t="str">
        <f>_xlfn.XLOOKUP(B4539,'01_Raw_ATMs'!A:A,'01_Raw_ATMs'!A:A,"Not Found")</f>
        <v>ATM079</v>
      </c>
      <c r="P4539" t="str">
        <f t="shared" si="496"/>
        <v>Valid</v>
      </c>
    </row>
    <row r="4540" spans="1:16">
      <c r="A4540" t="s">
        <v>4734</v>
      </c>
      <c r="B4540" t="s">
        <v>121</v>
      </c>
      <c r="C4540" s="2">
        <v>45810</v>
      </c>
      <c r="D4540" s="3">
        <v>0.21738425925925919</v>
      </c>
      <c r="E4540" t="s">
        <v>194</v>
      </c>
      <c r="F4540">
        <v>0</v>
      </c>
      <c r="G4540" t="s">
        <v>189</v>
      </c>
      <c r="I4540">
        <f t="shared" si="490"/>
        <v>1</v>
      </c>
      <c r="J4540" t="str">
        <f t="shared" si="491"/>
        <v>OK</v>
      </c>
      <c r="K4540" t="str">
        <f t="shared" si="492"/>
        <v>Successful</v>
      </c>
      <c r="L4540" t="str">
        <f t="shared" si="493"/>
        <v>Balance Inquiry</v>
      </c>
      <c r="M4540" t="str">
        <f t="shared" si="494"/>
        <v>OK</v>
      </c>
      <c r="N4540" t="str">
        <f t="shared" si="495"/>
        <v>OK</v>
      </c>
      <c r="O4540" t="str">
        <f>_xlfn.XLOOKUP(B4540,'01_Raw_ATMs'!A:A,'01_Raw_ATMs'!A:A,"Not Found")</f>
        <v>ATM041</v>
      </c>
      <c r="P4540" t="str">
        <f t="shared" si="496"/>
        <v>Valid</v>
      </c>
    </row>
    <row r="4541" spans="1:16">
      <c r="A4541" t="s">
        <v>4735</v>
      </c>
      <c r="B4541" t="s">
        <v>141</v>
      </c>
      <c r="C4541" s="2">
        <v>46052</v>
      </c>
      <c r="D4541" s="3">
        <v>0.83074074074074078</v>
      </c>
      <c r="E4541" t="s">
        <v>33</v>
      </c>
      <c r="F4541">
        <v>500</v>
      </c>
      <c r="G4541" t="s">
        <v>189</v>
      </c>
      <c r="I4541">
        <f t="shared" si="490"/>
        <v>1</v>
      </c>
      <c r="J4541" t="str">
        <f t="shared" si="491"/>
        <v>OK</v>
      </c>
      <c r="K4541" t="str">
        <f t="shared" si="492"/>
        <v>Successful</v>
      </c>
      <c r="L4541" t="str">
        <f t="shared" si="493"/>
        <v>Withdrawal</v>
      </c>
      <c r="M4541" t="str">
        <f t="shared" si="494"/>
        <v>OK</v>
      </c>
      <c r="N4541" t="str">
        <f t="shared" si="495"/>
        <v>OK</v>
      </c>
      <c r="O4541" t="str">
        <f>_xlfn.XLOOKUP(B4541,'01_Raw_ATMs'!A:A,'01_Raw_ATMs'!A:A,"Not Found")</f>
        <v>ATM061</v>
      </c>
      <c r="P4541" t="str">
        <f t="shared" si="496"/>
        <v>Valid</v>
      </c>
    </row>
    <row r="4542" spans="1:16">
      <c r="A4542" t="s">
        <v>4736</v>
      </c>
      <c r="B4542" t="s">
        <v>180</v>
      </c>
      <c r="C4542" s="2">
        <v>45802</v>
      </c>
      <c r="D4542" s="3">
        <v>0.46055555555555561</v>
      </c>
      <c r="E4542" t="s">
        <v>194</v>
      </c>
      <c r="F4542">
        <v>0</v>
      </c>
      <c r="G4542" t="s">
        <v>189</v>
      </c>
      <c r="I4542">
        <f t="shared" si="490"/>
        <v>1</v>
      </c>
      <c r="J4542" t="str">
        <f t="shared" si="491"/>
        <v>OK</v>
      </c>
      <c r="K4542" t="str">
        <f t="shared" si="492"/>
        <v>Successful</v>
      </c>
      <c r="L4542" t="str">
        <f t="shared" si="493"/>
        <v>Balance Inquiry</v>
      </c>
      <c r="M4542" t="str">
        <f t="shared" si="494"/>
        <v>OK</v>
      </c>
      <c r="N4542" t="str">
        <f t="shared" si="495"/>
        <v>OK</v>
      </c>
      <c r="O4542" t="str">
        <f>_xlfn.XLOOKUP(B4542,'01_Raw_ATMs'!A:A,'01_Raw_ATMs'!A:A,"Not Found")</f>
        <v>ATM100</v>
      </c>
      <c r="P4542" t="str">
        <f t="shared" si="496"/>
        <v>Valid</v>
      </c>
    </row>
    <row r="4543" spans="1:16">
      <c r="A4543" t="s">
        <v>4737</v>
      </c>
      <c r="B4543" t="s">
        <v>111</v>
      </c>
      <c r="C4543" s="2">
        <v>45834</v>
      </c>
      <c r="D4543" s="3">
        <v>0.75405092592592593</v>
      </c>
      <c r="E4543" t="s">
        <v>33</v>
      </c>
      <c r="F4543">
        <v>2500</v>
      </c>
      <c r="G4543" t="s">
        <v>189</v>
      </c>
      <c r="I4543">
        <f t="shared" si="490"/>
        <v>1</v>
      </c>
      <c r="J4543" t="str">
        <f t="shared" si="491"/>
        <v>OK</v>
      </c>
      <c r="K4543" t="str">
        <f t="shared" si="492"/>
        <v>Successful</v>
      </c>
      <c r="L4543" t="str">
        <f t="shared" si="493"/>
        <v>Withdrawal</v>
      </c>
      <c r="M4543" t="str">
        <f t="shared" si="494"/>
        <v>OK</v>
      </c>
      <c r="N4543" t="str">
        <f t="shared" si="495"/>
        <v>OK</v>
      </c>
      <c r="O4543" t="str">
        <f>_xlfn.XLOOKUP(B4543,'01_Raw_ATMs'!A:A,'01_Raw_ATMs'!A:A,"Not Found")</f>
        <v>ATM031</v>
      </c>
      <c r="P4543" t="str">
        <f t="shared" si="496"/>
        <v>Valid</v>
      </c>
    </row>
    <row r="4544" spans="1:16">
      <c r="A4544" t="s">
        <v>4738</v>
      </c>
      <c r="B4544" t="s">
        <v>117</v>
      </c>
      <c r="C4544" s="2">
        <v>45667</v>
      </c>
      <c r="D4544" s="3">
        <v>0.75806712962962963</v>
      </c>
      <c r="E4544" t="s">
        <v>33</v>
      </c>
      <c r="F4544">
        <v>4000</v>
      </c>
      <c r="G4544" t="s">
        <v>189</v>
      </c>
      <c r="I4544">
        <f t="shared" si="490"/>
        <v>1</v>
      </c>
      <c r="J4544" t="str">
        <f t="shared" si="491"/>
        <v>OK</v>
      </c>
      <c r="K4544" t="str">
        <f t="shared" si="492"/>
        <v>Successful</v>
      </c>
      <c r="L4544" t="str">
        <f t="shared" si="493"/>
        <v>Withdrawal</v>
      </c>
      <c r="M4544" t="str">
        <f t="shared" si="494"/>
        <v>OK</v>
      </c>
      <c r="N4544" t="str">
        <f t="shared" si="495"/>
        <v>OK</v>
      </c>
      <c r="O4544" t="str">
        <f>_xlfn.XLOOKUP(B4544,'01_Raw_ATMs'!A:A,'01_Raw_ATMs'!A:A,"Not Found")</f>
        <v>ATM037</v>
      </c>
      <c r="P4544" t="str">
        <f t="shared" si="496"/>
        <v>Valid</v>
      </c>
    </row>
    <row r="4545" spans="1:16">
      <c r="A4545" t="s">
        <v>4739</v>
      </c>
      <c r="B4545" t="s">
        <v>163</v>
      </c>
      <c r="C4545" s="2">
        <v>45680</v>
      </c>
      <c r="D4545" s="3">
        <v>0.71193287037037034</v>
      </c>
      <c r="E4545" t="s">
        <v>194</v>
      </c>
      <c r="F4545">
        <v>0</v>
      </c>
      <c r="G4545" t="s">
        <v>189</v>
      </c>
      <c r="I4545">
        <f t="shared" si="490"/>
        <v>1</v>
      </c>
      <c r="J4545" t="str">
        <f t="shared" si="491"/>
        <v>OK</v>
      </c>
      <c r="K4545" t="str">
        <f t="shared" si="492"/>
        <v>Successful</v>
      </c>
      <c r="L4545" t="str">
        <f t="shared" si="493"/>
        <v>Balance Inquiry</v>
      </c>
      <c r="M4545" t="str">
        <f t="shared" si="494"/>
        <v>OK</v>
      </c>
      <c r="N4545" t="str">
        <f t="shared" si="495"/>
        <v>OK</v>
      </c>
      <c r="O4545" t="str">
        <f>_xlfn.XLOOKUP(B4545,'01_Raw_ATMs'!A:A,'01_Raw_ATMs'!A:A,"Not Found")</f>
        <v>ATM083</v>
      </c>
      <c r="P4545" t="str">
        <f t="shared" si="496"/>
        <v>Valid</v>
      </c>
    </row>
    <row r="4546" spans="1:16">
      <c r="A4546" t="s">
        <v>4740</v>
      </c>
      <c r="B4546" t="s">
        <v>151</v>
      </c>
      <c r="C4546" s="2">
        <v>45697</v>
      </c>
      <c r="D4546" s="3">
        <v>0.57895833333333335</v>
      </c>
      <c r="E4546" t="s">
        <v>33</v>
      </c>
      <c r="F4546">
        <v>5000</v>
      </c>
      <c r="G4546" t="s">
        <v>189</v>
      </c>
      <c r="I4546">
        <f t="shared" si="490"/>
        <v>1</v>
      </c>
      <c r="J4546" t="str">
        <f t="shared" si="491"/>
        <v>OK</v>
      </c>
      <c r="K4546" t="str">
        <f t="shared" si="492"/>
        <v>Successful</v>
      </c>
      <c r="L4546" t="str">
        <f t="shared" si="493"/>
        <v>Withdrawal</v>
      </c>
      <c r="M4546" t="str">
        <f t="shared" si="494"/>
        <v>OK</v>
      </c>
      <c r="N4546" t="str">
        <f t="shared" si="495"/>
        <v>OK</v>
      </c>
      <c r="O4546" t="str">
        <f>_xlfn.XLOOKUP(B4546,'01_Raw_ATMs'!A:A,'01_Raw_ATMs'!A:A,"Not Found")</f>
        <v>ATM071</v>
      </c>
      <c r="P4546" t="str">
        <f t="shared" si="496"/>
        <v>Valid</v>
      </c>
    </row>
    <row r="4547" spans="1:16">
      <c r="A4547" t="s">
        <v>4741</v>
      </c>
      <c r="B4547" t="s">
        <v>155</v>
      </c>
      <c r="C4547" s="2">
        <v>45720</v>
      </c>
      <c r="D4547" s="3">
        <v>0.76318287037037036</v>
      </c>
      <c r="E4547" t="s">
        <v>194</v>
      </c>
      <c r="F4547">
        <v>0</v>
      </c>
      <c r="G4547" t="s">
        <v>189</v>
      </c>
      <c r="I4547">
        <f t="shared" ref="I4547:I4610" si="497">COUNTIF($A:$A,A4547)</f>
        <v>1</v>
      </c>
      <c r="J4547" t="str">
        <f t="shared" ref="J4547:J4610" si="498">IF(AND(TRIM(G4547)="Failed",H4547=""),"Problem","OK")</f>
        <v>OK</v>
      </c>
      <c r="K4547" t="str">
        <f t="shared" ref="K4547:K4610" si="499">PROPER(TRIM(G4547))</f>
        <v>Successful</v>
      </c>
      <c r="L4547" t="str">
        <f t="shared" ref="L4547:L4610" si="500">PROPER(TRIM(E4547))</f>
        <v>Balance Inquiry</v>
      </c>
      <c r="M4547" t="str">
        <f t="shared" ref="M4547:M4610" si="501">IF(OR(E4547="Withdrawal",E4547="Cash Deposit"),IF(F4547&gt;0,"OK","Problem"),IF(F4547=0,"OK","Problem"))</f>
        <v>OK</v>
      </c>
      <c r="N4547" t="str">
        <f t="shared" ref="N4547:N4610" si="502">IF(AND(C4547&gt;=DATE(2025,1,1),C4547&lt;=DATE(2026,6,30)),"OK","Problem")</f>
        <v>OK</v>
      </c>
      <c r="O4547" t="str">
        <f>_xlfn.XLOOKUP(B4547,'01_Raw_ATMs'!A:A,'01_Raw_ATMs'!A:A,"Not Found")</f>
        <v>ATM075</v>
      </c>
      <c r="P4547" t="str">
        <f t="shared" ref="P4547:P4610" si="503">IF(B4547="","Missing ATM_ID","Valid")</f>
        <v>Valid</v>
      </c>
    </row>
    <row r="4548" spans="1:16">
      <c r="A4548" t="s">
        <v>4742</v>
      </c>
      <c r="B4548" t="s">
        <v>113</v>
      </c>
      <c r="C4548" s="2">
        <v>45748</v>
      </c>
      <c r="D4548" s="3">
        <v>0.33241898148148152</v>
      </c>
      <c r="E4548" t="s">
        <v>33</v>
      </c>
      <c r="F4548">
        <v>1500</v>
      </c>
      <c r="G4548" t="s">
        <v>189</v>
      </c>
      <c r="I4548">
        <f t="shared" si="497"/>
        <v>1</v>
      </c>
      <c r="J4548" t="str">
        <f t="shared" si="498"/>
        <v>OK</v>
      </c>
      <c r="K4548" t="str">
        <f t="shared" si="499"/>
        <v>Successful</v>
      </c>
      <c r="L4548" t="str">
        <f t="shared" si="500"/>
        <v>Withdrawal</v>
      </c>
      <c r="M4548" t="str">
        <f t="shared" si="501"/>
        <v>OK</v>
      </c>
      <c r="N4548" t="str">
        <f t="shared" si="502"/>
        <v>OK</v>
      </c>
      <c r="O4548" t="str">
        <f>_xlfn.XLOOKUP(B4548,'01_Raw_ATMs'!A:A,'01_Raw_ATMs'!A:A,"Not Found")</f>
        <v>ATM033</v>
      </c>
      <c r="P4548" t="str">
        <f t="shared" si="503"/>
        <v>Valid</v>
      </c>
    </row>
    <row r="4549" spans="1:16">
      <c r="A4549" t="s">
        <v>4743</v>
      </c>
      <c r="B4549" t="s">
        <v>133</v>
      </c>
      <c r="C4549" s="2">
        <v>45666</v>
      </c>
      <c r="D4549" s="3">
        <v>0.29002314814814822</v>
      </c>
      <c r="E4549" t="s">
        <v>33</v>
      </c>
      <c r="F4549">
        <v>1000</v>
      </c>
      <c r="G4549" t="s">
        <v>189</v>
      </c>
      <c r="I4549">
        <f t="shared" si="497"/>
        <v>1</v>
      </c>
      <c r="J4549" t="str">
        <f t="shared" si="498"/>
        <v>OK</v>
      </c>
      <c r="K4549" t="str">
        <f t="shared" si="499"/>
        <v>Successful</v>
      </c>
      <c r="L4549" t="str">
        <f t="shared" si="500"/>
        <v>Withdrawal</v>
      </c>
      <c r="M4549" t="str">
        <f t="shared" si="501"/>
        <v>OK</v>
      </c>
      <c r="N4549" t="str">
        <f t="shared" si="502"/>
        <v>OK</v>
      </c>
      <c r="O4549" t="str">
        <f>_xlfn.XLOOKUP(B4549,'01_Raw_ATMs'!A:A,'01_Raw_ATMs'!A:A,"Not Found")</f>
        <v>ATM053</v>
      </c>
      <c r="P4549" t="str">
        <f t="shared" si="503"/>
        <v>Valid</v>
      </c>
    </row>
    <row r="4550" spans="1:16">
      <c r="A4550" t="s">
        <v>4744</v>
      </c>
      <c r="B4550" t="s">
        <v>119</v>
      </c>
      <c r="C4550" s="2">
        <v>45896</v>
      </c>
      <c r="D4550" s="3">
        <v>0.43940972222222219</v>
      </c>
      <c r="E4550" t="s">
        <v>33</v>
      </c>
      <c r="F4550">
        <v>1000</v>
      </c>
      <c r="G4550" t="s">
        <v>189</v>
      </c>
      <c r="I4550">
        <f t="shared" si="497"/>
        <v>1</v>
      </c>
      <c r="J4550" t="str">
        <f t="shared" si="498"/>
        <v>OK</v>
      </c>
      <c r="K4550" t="str">
        <f t="shared" si="499"/>
        <v>Successful</v>
      </c>
      <c r="L4550" t="str">
        <f t="shared" si="500"/>
        <v>Withdrawal</v>
      </c>
      <c r="M4550" t="str">
        <f t="shared" si="501"/>
        <v>OK</v>
      </c>
      <c r="N4550" t="str">
        <f t="shared" si="502"/>
        <v>OK</v>
      </c>
      <c r="O4550" t="str">
        <f>_xlfn.XLOOKUP(B4550,'01_Raw_ATMs'!A:A,'01_Raw_ATMs'!A:A,"Not Found")</f>
        <v>ATM039</v>
      </c>
      <c r="P4550" t="str">
        <f t="shared" si="503"/>
        <v>Valid</v>
      </c>
    </row>
    <row r="4551" spans="1:16">
      <c r="A4551" t="s">
        <v>4745</v>
      </c>
      <c r="B4551" t="s">
        <v>157</v>
      </c>
      <c r="C4551" s="2">
        <v>46100</v>
      </c>
      <c r="D4551" s="3">
        <v>0.78991898148148143</v>
      </c>
      <c r="E4551" t="s">
        <v>33</v>
      </c>
      <c r="F4551">
        <v>4000</v>
      </c>
      <c r="G4551" t="s">
        <v>189</v>
      </c>
      <c r="I4551">
        <f t="shared" si="497"/>
        <v>1</v>
      </c>
      <c r="J4551" t="str">
        <f t="shared" si="498"/>
        <v>OK</v>
      </c>
      <c r="K4551" t="str">
        <f t="shared" si="499"/>
        <v>Successful</v>
      </c>
      <c r="L4551" t="str">
        <f t="shared" si="500"/>
        <v>Withdrawal</v>
      </c>
      <c r="M4551" t="str">
        <f t="shared" si="501"/>
        <v>OK</v>
      </c>
      <c r="N4551" t="str">
        <f t="shared" si="502"/>
        <v>OK</v>
      </c>
      <c r="O4551" t="str">
        <f>_xlfn.XLOOKUP(B4551,'01_Raw_ATMs'!A:A,'01_Raw_ATMs'!A:A,"Not Found")</f>
        <v>ATM077</v>
      </c>
      <c r="P4551" t="str">
        <f t="shared" si="503"/>
        <v>Valid</v>
      </c>
    </row>
    <row r="4552" spans="1:16">
      <c r="A4552" t="s">
        <v>4746</v>
      </c>
      <c r="B4552" t="s">
        <v>144</v>
      </c>
      <c r="C4552" s="2">
        <v>45902</v>
      </c>
      <c r="D4552" s="3">
        <v>0.4639699074074074</v>
      </c>
      <c r="E4552" t="s">
        <v>194</v>
      </c>
      <c r="F4552">
        <v>0</v>
      </c>
      <c r="G4552" t="s">
        <v>189</v>
      </c>
      <c r="I4552">
        <f t="shared" si="497"/>
        <v>1</v>
      </c>
      <c r="J4552" t="str">
        <f t="shared" si="498"/>
        <v>OK</v>
      </c>
      <c r="K4552" t="str">
        <f t="shared" si="499"/>
        <v>Successful</v>
      </c>
      <c r="L4552" t="str">
        <f t="shared" si="500"/>
        <v>Balance Inquiry</v>
      </c>
      <c r="M4552" t="str">
        <f t="shared" si="501"/>
        <v>OK</v>
      </c>
      <c r="N4552" t="str">
        <f t="shared" si="502"/>
        <v>OK</v>
      </c>
      <c r="O4552" t="str">
        <f>_xlfn.XLOOKUP(B4552,'01_Raw_ATMs'!A:A,'01_Raw_ATMs'!A:A,"Not Found")</f>
        <v>ATM064</v>
      </c>
      <c r="P4552" t="str">
        <f t="shared" si="503"/>
        <v>Valid</v>
      </c>
    </row>
    <row r="4553" spans="1:16">
      <c r="A4553" t="s">
        <v>4747</v>
      </c>
      <c r="B4553" t="s">
        <v>179</v>
      </c>
      <c r="C4553" s="2">
        <v>45827</v>
      </c>
      <c r="D4553" s="3">
        <v>0.7477314814814815</v>
      </c>
      <c r="E4553" t="s">
        <v>33</v>
      </c>
      <c r="F4553">
        <v>6000</v>
      </c>
      <c r="G4553" t="s">
        <v>189</v>
      </c>
      <c r="I4553">
        <f t="shared" si="497"/>
        <v>1</v>
      </c>
      <c r="J4553" t="str">
        <f t="shared" si="498"/>
        <v>OK</v>
      </c>
      <c r="K4553" t="str">
        <f t="shared" si="499"/>
        <v>Successful</v>
      </c>
      <c r="L4553" t="str">
        <f t="shared" si="500"/>
        <v>Withdrawal</v>
      </c>
      <c r="M4553" t="str">
        <f t="shared" si="501"/>
        <v>OK</v>
      </c>
      <c r="N4553" t="str">
        <f t="shared" si="502"/>
        <v>OK</v>
      </c>
      <c r="O4553" t="str">
        <f>_xlfn.XLOOKUP(B4553,'01_Raw_ATMs'!A:A,'01_Raw_ATMs'!A:A,"Not Found")</f>
        <v>ATM099</v>
      </c>
      <c r="P4553" t="str">
        <f t="shared" si="503"/>
        <v>Valid</v>
      </c>
    </row>
    <row r="4554" spans="1:16">
      <c r="A4554" t="s">
        <v>4748</v>
      </c>
      <c r="B4554" t="s">
        <v>109</v>
      </c>
      <c r="C4554" s="2">
        <v>45698</v>
      </c>
      <c r="D4554" s="3">
        <v>0.27631944444444451</v>
      </c>
      <c r="E4554" t="s">
        <v>33</v>
      </c>
      <c r="F4554">
        <v>500</v>
      </c>
      <c r="G4554" t="s">
        <v>189</v>
      </c>
      <c r="I4554">
        <f t="shared" si="497"/>
        <v>1</v>
      </c>
      <c r="J4554" t="str">
        <f t="shared" si="498"/>
        <v>OK</v>
      </c>
      <c r="K4554" t="str">
        <f t="shared" si="499"/>
        <v>Successful</v>
      </c>
      <c r="L4554" t="str">
        <f t="shared" si="500"/>
        <v>Withdrawal</v>
      </c>
      <c r="M4554" t="str">
        <f t="shared" si="501"/>
        <v>OK</v>
      </c>
      <c r="N4554" t="str">
        <f t="shared" si="502"/>
        <v>OK</v>
      </c>
      <c r="O4554" t="str">
        <f>_xlfn.XLOOKUP(B4554,'01_Raw_ATMs'!A:A,'01_Raw_ATMs'!A:A,"Not Found")</f>
        <v>ATM029</v>
      </c>
      <c r="P4554" t="str">
        <f t="shared" si="503"/>
        <v>Valid</v>
      </c>
    </row>
    <row r="4555" spans="1:16">
      <c r="A4555" t="s">
        <v>4749</v>
      </c>
      <c r="B4555" t="s">
        <v>148</v>
      </c>
      <c r="C4555" s="2">
        <v>45709</v>
      </c>
      <c r="D4555" s="3">
        <v>0.69552083333333337</v>
      </c>
      <c r="E4555" t="s">
        <v>33</v>
      </c>
      <c r="F4555">
        <v>8000</v>
      </c>
      <c r="G4555" t="s">
        <v>189</v>
      </c>
      <c r="I4555">
        <f t="shared" si="497"/>
        <v>1</v>
      </c>
      <c r="J4555" t="str">
        <f t="shared" si="498"/>
        <v>OK</v>
      </c>
      <c r="K4555" t="str">
        <f t="shared" si="499"/>
        <v>Successful</v>
      </c>
      <c r="L4555" t="str">
        <f t="shared" si="500"/>
        <v>Withdrawal</v>
      </c>
      <c r="M4555" t="str">
        <f t="shared" si="501"/>
        <v>OK</v>
      </c>
      <c r="N4555" t="str">
        <f t="shared" si="502"/>
        <v>OK</v>
      </c>
      <c r="O4555" t="str">
        <f>_xlfn.XLOOKUP(B4555,'01_Raw_ATMs'!A:A,'01_Raw_ATMs'!A:A,"Not Found")</f>
        <v>ATM068</v>
      </c>
      <c r="P4555" t="str">
        <f t="shared" si="503"/>
        <v>Valid</v>
      </c>
    </row>
    <row r="4556" spans="1:16">
      <c r="A4556" t="s">
        <v>4750</v>
      </c>
      <c r="B4556" t="s">
        <v>133</v>
      </c>
      <c r="C4556" s="2">
        <v>45967</v>
      </c>
      <c r="D4556" s="3">
        <v>0.79874999999999996</v>
      </c>
      <c r="E4556" t="s">
        <v>33</v>
      </c>
      <c r="F4556">
        <v>8000</v>
      </c>
      <c r="G4556" t="s">
        <v>189</v>
      </c>
      <c r="I4556">
        <f t="shared" si="497"/>
        <v>1</v>
      </c>
      <c r="J4556" t="str">
        <f t="shared" si="498"/>
        <v>OK</v>
      </c>
      <c r="K4556" t="str">
        <f t="shared" si="499"/>
        <v>Successful</v>
      </c>
      <c r="L4556" t="str">
        <f t="shared" si="500"/>
        <v>Withdrawal</v>
      </c>
      <c r="M4556" t="str">
        <f t="shared" si="501"/>
        <v>OK</v>
      </c>
      <c r="N4556" t="str">
        <f t="shared" si="502"/>
        <v>OK</v>
      </c>
      <c r="O4556" t="str">
        <f>_xlfn.XLOOKUP(B4556,'01_Raw_ATMs'!A:A,'01_Raw_ATMs'!A:A,"Not Found")</f>
        <v>ATM053</v>
      </c>
      <c r="P4556" t="str">
        <f t="shared" si="503"/>
        <v>Valid</v>
      </c>
    </row>
    <row r="4557" spans="1:16">
      <c r="A4557" t="s">
        <v>4751</v>
      </c>
      <c r="B4557" t="s">
        <v>154</v>
      </c>
      <c r="C4557" s="2">
        <v>45694</v>
      </c>
      <c r="D4557" s="3">
        <v>0.66993055555555558</v>
      </c>
      <c r="E4557" t="s">
        <v>33</v>
      </c>
      <c r="F4557">
        <v>3000</v>
      </c>
      <c r="G4557" t="s">
        <v>189</v>
      </c>
      <c r="I4557">
        <f t="shared" si="497"/>
        <v>1</v>
      </c>
      <c r="J4557" t="str">
        <f t="shared" si="498"/>
        <v>OK</v>
      </c>
      <c r="K4557" t="str">
        <f t="shared" si="499"/>
        <v>Successful</v>
      </c>
      <c r="L4557" t="str">
        <f t="shared" si="500"/>
        <v>Withdrawal</v>
      </c>
      <c r="M4557" t="str">
        <f t="shared" si="501"/>
        <v>OK</v>
      </c>
      <c r="N4557" t="str">
        <f t="shared" si="502"/>
        <v>OK</v>
      </c>
      <c r="O4557" t="str">
        <f>_xlfn.XLOOKUP(B4557,'01_Raw_ATMs'!A:A,'01_Raw_ATMs'!A:A,"Not Found")</f>
        <v>ATM074</v>
      </c>
      <c r="P4557" t="str">
        <f t="shared" si="503"/>
        <v>Valid</v>
      </c>
    </row>
    <row r="4558" spans="1:16">
      <c r="A4558" t="s">
        <v>4752</v>
      </c>
      <c r="B4558" t="s">
        <v>152</v>
      </c>
      <c r="C4558" s="2">
        <v>45869</v>
      </c>
      <c r="D4558" s="3">
        <v>0.25641203703703702</v>
      </c>
      <c r="E4558" t="s">
        <v>194</v>
      </c>
      <c r="F4558">
        <v>0</v>
      </c>
      <c r="G4558" t="s">
        <v>189</v>
      </c>
      <c r="I4558">
        <f t="shared" si="497"/>
        <v>1</v>
      </c>
      <c r="J4558" t="str">
        <f t="shared" si="498"/>
        <v>OK</v>
      </c>
      <c r="K4558" t="str">
        <f t="shared" si="499"/>
        <v>Successful</v>
      </c>
      <c r="L4558" t="str">
        <f t="shared" si="500"/>
        <v>Balance Inquiry</v>
      </c>
      <c r="M4558" t="str">
        <f t="shared" si="501"/>
        <v>OK</v>
      </c>
      <c r="N4558" t="str">
        <f t="shared" si="502"/>
        <v>OK</v>
      </c>
      <c r="O4558" t="str">
        <f>_xlfn.XLOOKUP(B4558,'01_Raw_ATMs'!A:A,'01_Raw_ATMs'!A:A,"Not Found")</f>
        <v>ATM072</v>
      </c>
      <c r="P4558" t="str">
        <f t="shared" si="503"/>
        <v>Valid</v>
      </c>
    </row>
    <row r="4559" spans="1:16">
      <c r="A4559" t="s">
        <v>4753</v>
      </c>
      <c r="B4559" t="s">
        <v>161</v>
      </c>
      <c r="C4559" s="2">
        <v>46066</v>
      </c>
      <c r="D4559" s="3">
        <v>0.6388773148148148</v>
      </c>
      <c r="E4559" t="s">
        <v>33</v>
      </c>
      <c r="F4559">
        <v>1000</v>
      </c>
      <c r="G4559" t="s">
        <v>189</v>
      </c>
      <c r="I4559">
        <f t="shared" si="497"/>
        <v>1</v>
      </c>
      <c r="J4559" t="str">
        <f t="shared" si="498"/>
        <v>OK</v>
      </c>
      <c r="K4559" t="str">
        <f t="shared" si="499"/>
        <v>Successful</v>
      </c>
      <c r="L4559" t="str">
        <f t="shared" si="500"/>
        <v>Withdrawal</v>
      </c>
      <c r="M4559" t="str">
        <f t="shared" si="501"/>
        <v>OK</v>
      </c>
      <c r="N4559" t="str">
        <f t="shared" si="502"/>
        <v>OK</v>
      </c>
      <c r="O4559" t="str">
        <f>_xlfn.XLOOKUP(B4559,'01_Raw_ATMs'!A:A,'01_Raw_ATMs'!A:A,"Not Found")</f>
        <v>ATM081</v>
      </c>
      <c r="P4559" t="str">
        <f t="shared" si="503"/>
        <v>Valid</v>
      </c>
    </row>
    <row r="4560" spans="1:16">
      <c r="A4560" t="s">
        <v>4754</v>
      </c>
      <c r="B4560" t="s">
        <v>87</v>
      </c>
      <c r="C4560" s="2">
        <v>45669</v>
      </c>
      <c r="D4560" s="3">
        <v>0.84287037037037038</v>
      </c>
      <c r="E4560" t="s">
        <v>33</v>
      </c>
      <c r="F4560">
        <v>8000</v>
      </c>
      <c r="G4560" t="s">
        <v>189</v>
      </c>
      <c r="I4560">
        <f t="shared" si="497"/>
        <v>1</v>
      </c>
      <c r="J4560" t="str">
        <f t="shared" si="498"/>
        <v>OK</v>
      </c>
      <c r="K4560" t="str">
        <f t="shared" si="499"/>
        <v>Successful</v>
      </c>
      <c r="L4560" t="str">
        <f t="shared" si="500"/>
        <v>Withdrawal</v>
      </c>
      <c r="M4560" t="str">
        <f t="shared" si="501"/>
        <v>OK</v>
      </c>
      <c r="N4560" t="str">
        <f t="shared" si="502"/>
        <v>OK</v>
      </c>
      <c r="O4560" t="str">
        <f>_xlfn.XLOOKUP(B4560,'01_Raw_ATMs'!A:A,'01_Raw_ATMs'!A:A,"Not Found")</f>
        <v>ATM011</v>
      </c>
      <c r="P4560" t="str">
        <f t="shared" si="503"/>
        <v>Valid</v>
      </c>
    </row>
    <row r="4561" spans="1:16">
      <c r="A4561" t="s">
        <v>4755</v>
      </c>
      <c r="B4561" t="s">
        <v>92</v>
      </c>
      <c r="C4561" s="2">
        <v>46176</v>
      </c>
      <c r="D4561" s="3">
        <v>0.81270833333333337</v>
      </c>
      <c r="E4561" t="s">
        <v>33</v>
      </c>
      <c r="F4561">
        <v>500</v>
      </c>
      <c r="G4561" t="s">
        <v>189</v>
      </c>
      <c r="I4561">
        <f t="shared" si="497"/>
        <v>1</v>
      </c>
      <c r="J4561" t="str">
        <f t="shared" si="498"/>
        <v>OK</v>
      </c>
      <c r="K4561" t="str">
        <f t="shared" si="499"/>
        <v>Successful</v>
      </c>
      <c r="L4561" t="str">
        <f t="shared" si="500"/>
        <v>Withdrawal</v>
      </c>
      <c r="M4561" t="str">
        <f t="shared" si="501"/>
        <v>OK</v>
      </c>
      <c r="N4561" t="str">
        <f t="shared" si="502"/>
        <v>OK</v>
      </c>
      <c r="O4561" t="str">
        <f>_xlfn.XLOOKUP(B4561,'01_Raw_ATMs'!A:A,'01_Raw_ATMs'!A:A,"Not Found")</f>
        <v>ATM015</v>
      </c>
      <c r="P4561" t="str">
        <f t="shared" si="503"/>
        <v>Valid</v>
      </c>
    </row>
    <row r="4562" spans="1:16">
      <c r="A4562" t="s">
        <v>4756</v>
      </c>
      <c r="B4562" t="s">
        <v>173</v>
      </c>
      <c r="C4562" s="2">
        <v>45868</v>
      </c>
      <c r="D4562" s="3">
        <v>0.79291666666666671</v>
      </c>
      <c r="E4562" t="s">
        <v>211</v>
      </c>
      <c r="F4562">
        <v>0</v>
      </c>
      <c r="G4562" t="s">
        <v>189</v>
      </c>
      <c r="I4562">
        <f t="shared" si="497"/>
        <v>1</v>
      </c>
      <c r="J4562" t="str">
        <f t="shared" si="498"/>
        <v>OK</v>
      </c>
      <c r="K4562" t="str">
        <f t="shared" si="499"/>
        <v>Successful</v>
      </c>
      <c r="L4562" t="str">
        <f t="shared" si="500"/>
        <v>Mini Statement</v>
      </c>
      <c r="M4562" t="str">
        <f t="shared" si="501"/>
        <v>OK</v>
      </c>
      <c r="N4562" t="str">
        <f t="shared" si="502"/>
        <v>OK</v>
      </c>
      <c r="O4562" t="str">
        <f>_xlfn.XLOOKUP(B4562,'01_Raw_ATMs'!A:A,'01_Raw_ATMs'!A:A,"Not Found")</f>
        <v>ATM093</v>
      </c>
      <c r="P4562" t="str">
        <f t="shared" si="503"/>
        <v>Valid</v>
      </c>
    </row>
    <row r="4563" spans="1:16">
      <c r="A4563" t="s">
        <v>4757</v>
      </c>
      <c r="B4563" t="s">
        <v>114</v>
      </c>
      <c r="C4563" s="2">
        <v>46034</v>
      </c>
      <c r="D4563" s="3">
        <v>0.60490740740740745</v>
      </c>
      <c r="E4563" t="s">
        <v>33</v>
      </c>
      <c r="F4563">
        <v>6000</v>
      </c>
      <c r="G4563" t="s">
        <v>189</v>
      </c>
      <c r="I4563">
        <f t="shared" si="497"/>
        <v>1</v>
      </c>
      <c r="J4563" t="str">
        <f t="shared" si="498"/>
        <v>OK</v>
      </c>
      <c r="K4563" t="str">
        <f t="shared" si="499"/>
        <v>Successful</v>
      </c>
      <c r="L4563" t="str">
        <f t="shared" si="500"/>
        <v>Withdrawal</v>
      </c>
      <c r="M4563" t="str">
        <f t="shared" si="501"/>
        <v>OK</v>
      </c>
      <c r="N4563" t="str">
        <f t="shared" si="502"/>
        <v>OK</v>
      </c>
      <c r="O4563" t="str">
        <f>_xlfn.XLOOKUP(B4563,'01_Raw_ATMs'!A:A,'01_Raw_ATMs'!A:A,"Not Found")</f>
        <v>ATM034</v>
      </c>
      <c r="P4563" t="str">
        <f t="shared" si="503"/>
        <v>Valid</v>
      </c>
    </row>
    <row r="4564" spans="1:16">
      <c r="A4564" t="s">
        <v>4758</v>
      </c>
      <c r="B4564" t="s">
        <v>131</v>
      </c>
      <c r="C4564" s="2">
        <v>46011</v>
      </c>
      <c r="D4564" s="3">
        <v>0.2399421296296296</v>
      </c>
      <c r="E4564" t="s">
        <v>33</v>
      </c>
      <c r="F4564">
        <v>1500</v>
      </c>
      <c r="G4564" t="s">
        <v>189</v>
      </c>
      <c r="I4564">
        <f t="shared" si="497"/>
        <v>1</v>
      </c>
      <c r="J4564" t="str">
        <f t="shared" si="498"/>
        <v>OK</v>
      </c>
      <c r="K4564" t="str">
        <f t="shared" si="499"/>
        <v>Successful</v>
      </c>
      <c r="L4564" t="str">
        <f t="shared" si="500"/>
        <v>Withdrawal</v>
      </c>
      <c r="M4564" t="str">
        <f t="shared" si="501"/>
        <v>OK</v>
      </c>
      <c r="N4564" t="str">
        <f t="shared" si="502"/>
        <v>OK</v>
      </c>
      <c r="O4564" t="str">
        <f>_xlfn.XLOOKUP(B4564,'01_Raw_ATMs'!A:A,'01_Raw_ATMs'!A:A,"Not Found")</f>
        <v>ATM051</v>
      </c>
      <c r="P4564" t="str">
        <f t="shared" si="503"/>
        <v>Valid</v>
      </c>
    </row>
    <row r="4565" spans="1:16">
      <c r="A4565" t="s">
        <v>4759</v>
      </c>
      <c r="B4565" t="s">
        <v>164</v>
      </c>
      <c r="C4565" s="2">
        <v>46128</v>
      </c>
      <c r="D4565" s="3">
        <v>0.33671296296296288</v>
      </c>
      <c r="E4565" t="s">
        <v>33</v>
      </c>
      <c r="F4565">
        <v>2000</v>
      </c>
      <c r="G4565" t="s">
        <v>189</v>
      </c>
      <c r="I4565">
        <f t="shared" si="497"/>
        <v>1</v>
      </c>
      <c r="J4565" t="str">
        <f t="shared" si="498"/>
        <v>OK</v>
      </c>
      <c r="K4565" t="str">
        <f t="shared" si="499"/>
        <v>Successful</v>
      </c>
      <c r="L4565" t="str">
        <f t="shared" si="500"/>
        <v>Withdrawal</v>
      </c>
      <c r="M4565" t="str">
        <f t="shared" si="501"/>
        <v>OK</v>
      </c>
      <c r="N4565" t="str">
        <f t="shared" si="502"/>
        <v>OK</v>
      </c>
      <c r="O4565" t="str">
        <f>_xlfn.XLOOKUP(B4565,'01_Raw_ATMs'!A:A,'01_Raw_ATMs'!A:A,"Not Found")</f>
        <v>ATM084</v>
      </c>
      <c r="P4565" t="str">
        <f t="shared" si="503"/>
        <v>Valid</v>
      </c>
    </row>
    <row r="4566" spans="1:16">
      <c r="A4566" t="s">
        <v>4760</v>
      </c>
      <c r="B4566" t="s">
        <v>76</v>
      </c>
      <c r="C4566" s="2">
        <v>45858</v>
      </c>
      <c r="D4566" s="3">
        <v>0.77884259259259259</v>
      </c>
      <c r="E4566" t="s">
        <v>194</v>
      </c>
      <c r="F4566">
        <v>0</v>
      </c>
      <c r="G4566" t="s">
        <v>189</v>
      </c>
      <c r="I4566">
        <f t="shared" si="497"/>
        <v>1</v>
      </c>
      <c r="J4566" t="str">
        <f t="shared" si="498"/>
        <v>OK</v>
      </c>
      <c r="K4566" t="str">
        <f t="shared" si="499"/>
        <v>Successful</v>
      </c>
      <c r="L4566" t="str">
        <f t="shared" si="500"/>
        <v>Balance Inquiry</v>
      </c>
      <c r="M4566" t="str">
        <f t="shared" si="501"/>
        <v>OK</v>
      </c>
      <c r="N4566" t="str">
        <f t="shared" si="502"/>
        <v>OK</v>
      </c>
      <c r="O4566" t="str">
        <f>_xlfn.XLOOKUP(B4566,'01_Raw_ATMs'!A:A,'01_Raw_ATMs'!A:A,"Not Found")</f>
        <v>ATM004</v>
      </c>
      <c r="P4566" t="str">
        <f t="shared" si="503"/>
        <v>Valid</v>
      </c>
    </row>
    <row r="4567" spans="1:16">
      <c r="A4567" t="s">
        <v>4761</v>
      </c>
      <c r="B4567" t="s">
        <v>166</v>
      </c>
      <c r="C4567" s="2">
        <v>45714</v>
      </c>
      <c r="D4567" s="3">
        <v>0.53939814814814813</v>
      </c>
      <c r="E4567" t="s">
        <v>194</v>
      </c>
      <c r="F4567">
        <v>0</v>
      </c>
      <c r="G4567" t="s">
        <v>214</v>
      </c>
      <c r="H4567" t="s">
        <v>1103</v>
      </c>
      <c r="I4567">
        <f t="shared" si="497"/>
        <v>1</v>
      </c>
      <c r="J4567" t="str">
        <f t="shared" si="498"/>
        <v>OK</v>
      </c>
      <c r="K4567" t="str">
        <f t="shared" si="499"/>
        <v>Failed</v>
      </c>
      <c r="L4567" t="str">
        <f t="shared" si="500"/>
        <v>Balance Inquiry</v>
      </c>
      <c r="M4567" t="str">
        <f t="shared" si="501"/>
        <v>OK</v>
      </c>
      <c r="N4567" t="str">
        <f t="shared" si="502"/>
        <v>OK</v>
      </c>
      <c r="O4567" t="str">
        <f>_xlfn.XLOOKUP(B4567,'01_Raw_ATMs'!A:A,'01_Raw_ATMs'!A:A,"Not Found")</f>
        <v>ATM086</v>
      </c>
      <c r="P4567" t="str">
        <f t="shared" si="503"/>
        <v>Valid</v>
      </c>
    </row>
    <row r="4568" spans="1:16">
      <c r="A4568" t="s">
        <v>4762</v>
      </c>
      <c r="B4568" t="s">
        <v>104</v>
      </c>
      <c r="C4568" s="2">
        <v>46046</v>
      </c>
      <c r="D4568" s="3">
        <v>0.84239583333333334</v>
      </c>
      <c r="E4568" t="s">
        <v>33</v>
      </c>
      <c r="F4568">
        <v>5000</v>
      </c>
      <c r="G4568" t="s">
        <v>189</v>
      </c>
      <c r="I4568">
        <f t="shared" si="497"/>
        <v>1</v>
      </c>
      <c r="J4568" t="str">
        <f t="shared" si="498"/>
        <v>OK</v>
      </c>
      <c r="K4568" t="str">
        <f t="shared" si="499"/>
        <v>Successful</v>
      </c>
      <c r="L4568" t="str">
        <f t="shared" si="500"/>
        <v>Withdrawal</v>
      </c>
      <c r="M4568" t="str">
        <f t="shared" si="501"/>
        <v>OK</v>
      </c>
      <c r="N4568" t="str">
        <f t="shared" si="502"/>
        <v>OK</v>
      </c>
      <c r="O4568" t="str">
        <f>_xlfn.XLOOKUP(B4568,'01_Raw_ATMs'!A:A,'01_Raw_ATMs'!A:A,"Not Found")</f>
        <v>ATM025</v>
      </c>
      <c r="P4568" t="str">
        <f t="shared" si="503"/>
        <v>Valid</v>
      </c>
    </row>
    <row r="4569" spans="1:16">
      <c r="A4569" t="s">
        <v>4763</v>
      </c>
      <c r="B4569" t="s">
        <v>125</v>
      </c>
      <c r="C4569" s="2">
        <v>45945</v>
      </c>
      <c r="D4569" s="3">
        <v>0.6103587962962963</v>
      </c>
      <c r="E4569" t="s">
        <v>194</v>
      </c>
      <c r="F4569">
        <v>0</v>
      </c>
      <c r="G4569" t="s">
        <v>189</v>
      </c>
      <c r="I4569">
        <f t="shared" si="497"/>
        <v>1</v>
      </c>
      <c r="J4569" t="str">
        <f t="shared" si="498"/>
        <v>OK</v>
      </c>
      <c r="K4569" t="str">
        <f t="shared" si="499"/>
        <v>Successful</v>
      </c>
      <c r="L4569" t="str">
        <f t="shared" si="500"/>
        <v>Balance Inquiry</v>
      </c>
      <c r="M4569" t="str">
        <f t="shared" si="501"/>
        <v>OK</v>
      </c>
      <c r="N4569" t="str">
        <f t="shared" si="502"/>
        <v>OK</v>
      </c>
      <c r="O4569" t="str">
        <f>_xlfn.XLOOKUP(B4569,'01_Raw_ATMs'!A:A,'01_Raw_ATMs'!A:A,"Not Found")</f>
        <v>ATM045</v>
      </c>
      <c r="P4569" t="str">
        <f t="shared" si="503"/>
        <v>Valid</v>
      </c>
    </row>
    <row r="4570" spans="1:16">
      <c r="A4570" t="s">
        <v>4764</v>
      </c>
      <c r="B4570" t="s">
        <v>168</v>
      </c>
      <c r="C4570" s="2">
        <v>45909</v>
      </c>
      <c r="D4570" s="3">
        <v>0.83945601851851848</v>
      </c>
      <c r="E4570" t="s">
        <v>33</v>
      </c>
      <c r="F4570">
        <v>5000</v>
      </c>
      <c r="G4570" t="s">
        <v>189</v>
      </c>
      <c r="I4570">
        <f t="shared" si="497"/>
        <v>1</v>
      </c>
      <c r="J4570" t="str">
        <f t="shared" si="498"/>
        <v>OK</v>
      </c>
      <c r="K4570" t="str">
        <f t="shared" si="499"/>
        <v>Successful</v>
      </c>
      <c r="L4570" t="str">
        <f t="shared" si="500"/>
        <v>Withdrawal</v>
      </c>
      <c r="M4570" t="str">
        <f t="shared" si="501"/>
        <v>OK</v>
      </c>
      <c r="N4570" t="str">
        <f t="shared" si="502"/>
        <v>OK</v>
      </c>
      <c r="O4570" t="str">
        <f>_xlfn.XLOOKUP(B4570,'01_Raw_ATMs'!A:A,'01_Raw_ATMs'!A:A,"Not Found")</f>
        <v>ATM088</v>
      </c>
      <c r="P4570" t="str">
        <f t="shared" si="503"/>
        <v>Valid</v>
      </c>
    </row>
    <row r="4571" spans="1:16">
      <c r="A4571" t="s">
        <v>4765</v>
      </c>
      <c r="B4571" t="s">
        <v>144</v>
      </c>
      <c r="C4571" s="2">
        <v>45768</v>
      </c>
      <c r="D4571" s="3">
        <v>0.76427083333333334</v>
      </c>
      <c r="E4571" t="s">
        <v>194</v>
      </c>
      <c r="F4571">
        <v>0</v>
      </c>
      <c r="G4571" t="s">
        <v>189</v>
      </c>
      <c r="I4571">
        <f t="shared" si="497"/>
        <v>1</v>
      </c>
      <c r="J4571" t="str">
        <f t="shared" si="498"/>
        <v>OK</v>
      </c>
      <c r="K4571" t="str">
        <f t="shared" si="499"/>
        <v>Successful</v>
      </c>
      <c r="L4571" t="str">
        <f t="shared" si="500"/>
        <v>Balance Inquiry</v>
      </c>
      <c r="M4571" t="str">
        <f t="shared" si="501"/>
        <v>OK</v>
      </c>
      <c r="N4571" t="str">
        <f t="shared" si="502"/>
        <v>OK</v>
      </c>
      <c r="O4571" t="str">
        <f>_xlfn.XLOOKUP(B4571,'01_Raw_ATMs'!A:A,'01_Raw_ATMs'!A:A,"Not Found")</f>
        <v>ATM064</v>
      </c>
      <c r="P4571" t="str">
        <f t="shared" si="503"/>
        <v>Valid</v>
      </c>
    </row>
    <row r="4572" spans="1:16">
      <c r="A4572" t="s">
        <v>4766</v>
      </c>
      <c r="B4572" t="s">
        <v>155</v>
      </c>
      <c r="C4572" s="2">
        <v>46165</v>
      </c>
      <c r="D4572" s="3">
        <v>0.83630787037037035</v>
      </c>
      <c r="E4572" t="s">
        <v>33</v>
      </c>
      <c r="F4572">
        <v>6000</v>
      </c>
      <c r="G4572" t="s">
        <v>189</v>
      </c>
      <c r="I4572">
        <f t="shared" si="497"/>
        <v>1</v>
      </c>
      <c r="J4572" t="str">
        <f t="shared" si="498"/>
        <v>OK</v>
      </c>
      <c r="K4572" t="str">
        <f t="shared" si="499"/>
        <v>Successful</v>
      </c>
      <c r="L4572" t="str">
        <f t="shared" si="500"/>
        <v>Withdrawal</v>
      </c>
      <c r="M4572" t="str">
        <f t="shared" si="501"/>
        <v>OK</v>
      </c>
      <c r="N4572" t="str">
        <f t="shared" si="502"/>
        <v>OK</v>
      </c>
      <c r="O4572" t="str">
        <f>_xlfn.XLOOKUP(B4572,'01_Raw_ATMs'!A:A,'01_Raw_ATMs'!A:A,"Not Found")</f>
        <v>ATM075</v>
      </c>
      <c r="P4572" t="str">
        <f t="shared" si="503"/>
        <v>Valid</v>
      </c>
    </row>
    <row r="4573" spans="1:16">
      <c r="A4573" t="s">
        <v>4767</v>
      </c>
      <c r="B4573" t="s">
        <v>112</v>
      </c>
      <c r="C4573" s="2">
        <v>45844</v>
      </c>
      <c r="D4573" s="3">
        <v>0.38465277777777779</v>
      </c>
      <c r="E4573" t="s">
        <v>33</v>
      </c>
      <c r="F4573">
        <v>4000</v>
      </c>
      <c r="G4573" t="s">
        <v>189</v>
      </c>
      <c r="I4573">
        <f t="shared" si="497"/>
        <v>1</v>
      </c>
      <c r="J4573" t="str">
        <f t="shared" si="498"/>
        <v>OK</v>
      </c>
      <c r="K4573" t="str">
        <f t="shared" si="499"/>
        <v>Successful</v>
      </c>
      <c r="L4573" t="str">
        <f t="shared" si="500"/>
        <v>Withdrawal</v>
      </c>
      <c r="M4573" t="str">
        <f t="shared" si="501"/>
        <v>OK</v>
      </c>
      <c r="N4573" t="str">
        <f t="shared" si="502"/>
        <v>OK</v>
      </c>
      <c r="O4573" t="str">
        <f>_xlfn.XLOOKUP(B4573,'01_Raw_ATMs'!A:A,'01_Raw_ATMs'!A:A,"Not Found")</f>
        <v>ATM032</v>
      </c>
      <c r="P4573" t="str">
        <f t="shared" si="503"/>
        <v>Valid</v>
      </c>
    </row>
    <row r="4574" spans="1:16">
      <c r="A4574" t="s">
        <v>4768</v>
      </c>
      <c r="B4574" t="s">
        <v>149</v>
      </c>
      <c r="C4574" s="2">
        <v>46160</v>
      </c>
      <c r="D4574" s="3">
        <v>0.4977314814814815</v>
      </c>
      <c r="E4574" t="s">
        <v>33</v>
      </c>
      <c r="F4574">
        <v>6000</v>
      </c>
      <c r="G4574" t="s">
        <v>189</v>
      </c>
      <c r="I4574">
        <f t="shared" si="497"/>
        <v>1</v>
      </c>
      <c r="J4574" t="str">
        <f t="shared" si="498"/>
        <v>OK</v>
      </c>
      <c r="K4574" t="str">
        <f t="shared" si="499"/>
        <v>Successful</v>
      </c>
      <c r="L4574" t="str">
        <f t="shared" si="500"/>
        <v>Withdrawal</v>
      </c>
      <c r="M4574" t="str">
        <f t="shared" si="501"/>
        <v>OK</v>
      </c>
      <c r="N4574" t="str">
        <f t="shared" si="502"/>
        <v>OK</v>
      </c>
      <c r="O4574" t="str">
        <f>_xlfn.XLOOKUP(B4574,'01_Raw_ATMs'!A:A,'01_Raw_ATMs'!A:A,"Not Found")</f>
        <v>ATM069</v>
      </c>
      <c r="P4574" t="str">
        <f t="shared" si="503"/>
        <v>Valid</v>
      </c>
    </row>
    <row r="4575" spans="1:16">
      <c r="A4575" t="s">
        <v>4769</v>
      </c>
      <c r="B4575" t="s">
        <v>160</v>
      </c>
      <c r="C4575" s="2">
        <v>45833</v>
      </c>
      <c r="D4575" s="3">
        <v>0.39002314814814809</v>
      </c>
      <c r="E4575" t="s">
        <v>194</v>
      </c>
      <c r="F4575">
        <v>0</v>
      </c>
      <c r="G4575" t="s">
        <v>189</v>
      </c>
      <c r="I4575">
        <f t="shared" si="497"/>
        <v>1</v>
      </c>
      <c r="J4575" t="str">
        <f t="shared" si="498"/>
        <v>OK</v>
      </c>
      <c r="K4575" t="str">
        <f t="shared" si="499"/>
        <v>Successful</v>
      </c>
      <c r="L4575" t="str">
        <f t="shared" si="500"/>
        <v>Balance Inquiry</v>
      </c>
      <c r="M4575" t="str">
        <f t="shared" si="501"/>
        <v>OK</v>
      </c>
      <c r="N4575" t="str">
        <f t="shared" si="502"/>
        <v>OK</v>
      </c>
      <c r="O4575" t="str">
        <f>_xlfn.XLOOKUP(B4575,'01_Raw_ATMs'!A:A,'01_Raw_ATMs'!A:A,"Not Found")</f>
        <v>ATM080</v>
      </c>
      <c r="P4575" t="str">
        <f t="shared" si="503"/>
        <v>Valid</v>
      </c>
    </row>
    <row r="4576" spans="1:16">
      <c r="A4576" t="s">
        <v>4770</v>
      </c>
      <c r="B4576" t="s">
        <v>144</v>
      </c>
      <c r="C4576" s="2">
        <v>45848</v>
      </c>
      <c r="D4576" s="3">
        <v>0.32981481481481478</v>
      </c>
      <c r="E4576" t="s">
        <v>33</v>
      </c>
      <c r="F4576">
        <v>6000</v>
      </c>
      <c r="G4576" t="s">
        <v>189</v>
      </c>
      <c r="I4576">
        <f t="shared" si="497"/>
        <v>1</v>
      </c>
      <c r="J4576" t="str">
        <f t="shared" si="498"/>
        <v>OK</v>
      </c>
      <c r="K4576" t="str">
        <f t="shared" si="499"/>
        <v>Successful</v>
      </c>
      <c r="L4576" t="str">
        <f t="shared" si="500"/>
        <v>Withdrawal</v>
      </c>
      <c r="M4576" t="str">
        <f t="shared" si="501"/>
        <v>OK</v>
      </c>
      <c r="N4576" t="str">
        <f t="shared" si="502"/>
        <v>OK</v>
      </c>
      <c r="O4576" t="str">
        <f>_xlfn.XLOOKUP(B4576,'01_Raw_ATMs'!A:A,'01_Raw_ATMs'!A:A,"Not Found")</f>
        <v>ATM064</v>
      </c>
      <c r="P4576" t="str">
        <f t="shared" si="503"/>
        <v>Valid</v>
      </c>
    </row>
    <row r="4577" spans="1:16">
      <c r="A4577" t="s">
        <v>4771</v>
      </c>
      <c r="B4577" t="s">
        <v>98</v>
      </c>
      <c r="C4577" s="2">
        <v>46040</v>
      </c>
      <c r="D4577" s="3">
        <v>0.68179398148148151</v>
      </c>
      <c r="E4577" t="s">
        <v>33</v>
      </c>
      <c r="F4577">
        <v>3000</v>
      </c>
      <c r="G4577" t="s">
        <v>214</v>
      </c>
      <c r="H4577" t="s">
        <v>1103</v>
      </c>
      <c r="I4577">
        <f t="shared" si="497"/>
        <v>1</v>
      </c>
      <c r="J4577" t="str">
        <f t="shared" si="498"/>
        <v>OK</v>
      </c>
      <c r="K4577" t="str">
        <f t="shared" si="499"/>
        <v>Failed</v>
      </c>
      <c r="L4577" t="str">
        <f t="shared" si="500"/>
        <v>Withdrawal</v>
      </c>
      <c r="M4577" t="str">
        <f t="shared" si="501"/>
        <v>OK</v>
      </c>
      <c r="N4577" t="str">
        <f t="shared" si="502"/>
        <v>OK</v>
      </c>
      <c r="O4577" t="str">
        <f>_xlfn.XLOOKUP(B4577,'01_Raw_ATMs'!A:A,'01_Raw_ATMs'!A:A,"Not Found")</f>
        <v>ATM019</v>
      </c>
      <c r="P4577" t="str">
        <f t="shared" si="503"/>
        <v>Valid</v>
      </c>
    </row>
    <row r="4578" spans="1:16">
      <c r="A4578" t="s">
        <v>4772</v>
      </c>
      <c r="B4578" t="s">
        <v>108</v>
      </c>
      <c r="C4578" s="2">
        <v>45775</v>
      </c>
      <c r="D4578" s="3">
        <v>0.85196759259259258</v>
      </c>
      <c r="E4578" t="s">
        <v>33</v>
      </c>
      <c r="F4578">
        <v>2000</v>
      </c>
      <c r="G4578" t="s">
        <v>189</v>
      </c>
      <c r="I4578">
        <f t="shared" si="497"/>
        <v>1</v>
      </c>
      <c r="J4578" t="str">
        <f t="shared" si="498"/>
        <v>OK</v>
      </c>
      <c r="K4578" t="str">
        <f t="shared" si="499"/>
        <v>Successful</v>
      </c>
      <c r="L4578" t="str">
        <f t="shared" si="500"/>
        <v>Withdrawal</v>
      </c>
      <c r="M4578" t="str">
        <f t="shared" si="501"/>
        <v>OK</v>
      </c>
      <c r="N4578" t="str">
        <f t="shared" si="502"/>
        <v>OK</v>
      </c>
      <c r="O4578" t="str">
        <f>_xlfn.XLOOKUP(B4578,'01_Raw_ATMs'!A:A,'01_Raw_ATMs'!A:A,"Not Found")</f>
        <v>ATM028</v>
      </c>
      <c r="P4578" t="str">
        <f t="shared" si="503"/>
        <v>Valid</v>
      </c>
    </row>
    <row r="4579" spans="1:16">
      <c r="A4579" t="s">
        <v>4773</v>
      </c>
      <c r="B4579" t="s">
        <v>147</v>
      </c>
      <c r="C4579" s="2">
        <v>45827</v>
      </c>
      <c r="D4579" s="3">
        <v>0.80239583333333331</v>
      </c>
      <c r="E4579" t="s">
        <v>33</v>
      </c>
      <c r="F4579">
        <v>6000</v>
      </c>
      <c r="G4579" t="s">
        <v>189</v>
      </c>
      <c r="I4579">
        <f t="shared" si="497"/>
        <v>1</v>
      </c>
      <c r="J4579" t="str">
        <f t="shared" si="498"/>
        <v>OK</v>
      </c>
      <c r="K4579" t="str">
        <f t="shared" si="499"/>
        <v>Successful</v>
      </c>
      <c r="L4579" t="str">
        <f t="shared" si="500"/>
        <v>Withdrawal</v>
      </c>
      <c r="M4579" t="str">
        <f t="shared" si="501"/>
        <v>OK</v>
      </c>
      <c r="N4579" t="str">
        <f t="shared" si="502"/>
        <v>OK</v>
      </c>
      <c r="O4579" t="str">
        <f>_xlfn.XLOOKUP(B4579,'01_Raw_ATMs'!A:A,'01_Raw_ATMs'!A:A,"Not Found")</f>
        <v>ATM067</v>
      </c>
      <c r="P4579" t="str">
        <f t="shared" si="503"/>
        <v>Valid</v>
      </c>
    </row>
    <row r="4580" spans="1:16">
      <c r="A4580" t="s">
        <v>4774</v>
      </c>
      <c r="B4580" t="s">
        <v>151</v>
      </c>
      <c r="C4580" s="2">
        <v>46158</v>
      </c>
      <c r="D4580" s="3">
        <v>0.37263888888888891</v>
      </c>
      <c r="E4580" t="s">
        <v>194</v>
      </c>
      <c r="F4580">
        <v>0</v>
      </c>
      <c r="G4580" t="s">
        <v>189</v>
      </c>
      <c r="I4580">
        <f t="shared" si="497"/>
        <v>1</v>
      </c>
      <c r="J4580" t="str">
        <f t="shared" si="498"/>
        <v>OK</v>
      </c>
      <c r="K4580" t="str">
        <f t="shared" si="499"/>
        <v>Successful</v>
      </c>
      <c r="L4580" t="str">
        <f t="shared" si="500"/>
        <v>Balance Inquiry</v>
      </c>
      <c r="M4580" t="str">
        <f t="shared" si="501"/>
        <v>OK</v>
      </c>
      <c r="N4580" t="str">
        <f t="shared" si="502"/>
        <v>OK</v>
      </c>
      <c r="O4580" t="str">
        <f>_xlfn.XLOOKUP(B4580,'01_Raw_ATMs'!A:A,'01_Raw_ATMs'!A:A,"Not Found")</f>
        <v>ATM071</v>
      </c>
      <c r="P4580" t="str">
        <f t="shared" si="503"/>
        <v>Valid</v>
      </c>
    </row>
    <row r="4581" spans="1:16">
      <c r="A4581" t="s">
        <v>4775</v>
      </c>
      <c r="B4581" t="s">
        <v>111</v>
      </c>
      <c r="C4581" s="2">
        <v>46202</v>
      </c>
      <c r="D4581" s="3">
        <v>5.3287037037037042E-2</v>
      </c>
      <c r="E4581" t="s">
        <v>33</v>
      </c>
      <c r="F4581">
        <v>2500</v>
      </c>
      <c r="G4581" t="s">
        <v>189</v>
      </c>
      <c r="I4581">
        <f t="shared" si="497"/>
        <v>1</v>
      </c>
      <c r="J4581" t="str">
        <f t="shared" si="498"/>
        <v>OK</v>
      </c>
      <c r="K4581" t="str">
        <f t="shared" si="499"/>
        <v>Successful</v>
      </c>
      <c r="L4581" t="str">
        <f t="shared" si="500"/>
        <v>Withdrawal</v>
      </c>
      <c r="M4581" t="str">
        <f t="shared" si="501"/>
        <v>OK</v>
      </c>
      <c r="N4581" t="str">
        <f t="shared" si="502"/>
        <v>OK</v>
      </c>
      <c r="O4581" t="str">
        <f>_xlfn.XLOOKUP(B4581,'01_Raw_ATMs'!A:A,'01_Raw_ATMs'!A:A,"Not Found")</f>
        <v>ATM031</v>
      </c>
      <c r="P4581" t="str">
        <f t="shared" si="503"/>
        <v>Valid</v>
      </c>
    </row>
    <row r="4582" spans="1:16">
      <c r="A4582" t="s">
        <v>4776</v>
      </c>
      <c r="B4582" t="s">
        <v>147</v>
      </c>
      <c r="C4582" s="2">
        <v>45976</v>
      </c>
      <c r="D4582" s="3">
        <v>0.62350694444444443</v>
      </c>
      <c r="E4582" t="s">
        <v>33</v>
      </c>
      <c r="F4582">
        <v>4000</v>
      </c>
      <c r="G4582" t="s">
        <v>189</v>
      </c>
      <c r="I4582">
        <f t="shared" si="497"/>
        <v>1</v>
      </c>
      <c r="J4582" t="str">
        <f t="shared" si="498"/>
        <v>OK</v>
      </c>
      <c r="K4582" t="str">
        <f t="shared" si="499"/>
        <v>Successful</v>
      </c>
      <c r="L4582" t="str">
        <f t="shared" si="500"/>
        <v>Withdrawal</v>
      </c>
      <c r="M4582" t="str">
        <f t="shared" si="501"/>
        <v>OK</v>
      </c>
      <c r="N4582" t="str">
        <f t="shared" si="502"/>
        <v>OK</v>
      </c>
      <c r="O4582" t="str">
        <f>_xlfn.XLOOKUP(B4582,'01_Raw_ATMs'!A:A,'01_Raw_ATMs'!A:A,"Not Found")</f>
        <v>ATM067</v>
      </c>
      <c r="P4582" t="str">
        <f t="shared" si="503"/>
        <v>Valid</v>
      </c>
    </row>
    <row r="4583" spans="1:16">
      <c r="A4583" t="s">
        <v>4777</v>
      </c>
      <c r="B4583" t="s">
        <v>172</v>
      </c>
      <c r="C4583" s="2">
        <v>45930</v>
      </c>
      <c r="D4583" s="3">
        <v>0.2600810185185185</v>
      </c>
      <c r="E4583" t="s">
        <v>194</v>
      </c>
      <c r="F4583">
        <v>0</v>
      </c>
      <c r="G4583" t="s">
        <v>189</v>
      </c>
      <c r="I4583">
        <f t="shared" si="497"/>
        <v>1</v>
      </c>
      <c r="J4583" t="str">
        <f t="shared" si="498"/>
        <v>OK</v>
      </c>
      <c r="K4583" t="str">
        <f t="shared" si="499"/>
        <v>Successful</v>
      </c>
      <c r="L4583" t="str">
        <f t="shared" si="500"/>
        <v>Balance Inquiry</v>
      </c>
      <c r="M4583" t="str">
        <f t="shared" si="501"/>
        <v>OK</v>
      </c>
      <c r="N4583" t="str">
        <f t="shared" si="502"/>
        <v>OK</v>
      </c>
      <c r="O4583" t="str">
        <f>_xlfn.XLOOKUP(B4583,'01_Raw_ATMs'!A:A,'01_Raw_ATMs'!A:A,"Not Found")</f>
        <v>ATM092</v>
      </c>
      <c r="P4583" t="str">
        <f t="shared" si="503"/>
        <v>Valid</v>
      </c>
    </row>
    <row r="4584" spans="1:16">
      <c r="A4584" t="s">
        <v>4778</v>
      </c>
      <c r="B4584" t="s">
        <v>132</v>
      </c>
      <c r="C4584" s="2">
        <v>45891</v>
      </c>
      <c r="D4584" s="3">
        <v>0.26483796296296302</v>
      </c>
      <c r="E4584" t="s">
        <v>211</v>
      </c>
      <c r="F4584">
        <v>0</v>
      </c>
      <c r="G4584" t="s">
        <v>189</v>
      </c>
      <c r="I4584">
        <f t="shared" si="497"/>
        <v>1</v>
      </c>
      <c r="J4584" t="str">
        <f t="shared" si="498"/>
        <v>OK</v>
      </c>
      <c r="K4584" t="str">
        <f t="shared" si="499"/>
        <v>Successful</v>
      </c>
      <c r="L4584" t="str">
        <f t="shared" si="500"/>
        <v>Mini Statement</v>
      </c>
      <c r="M4584" t="str">
        <f t="shared" si="501"/>
        <v>OK</v>
      </c>
      <c r="N4584" t="str">
        <f t="shared" si="502"/>
        <v>OK</v>
      </c>
      <c r="O4584" t="str">
        <f>_xlfn.XLOOKUP(B4584,'01_Raw_ATMs'!A:A,'01_Raw_ATMs'!A:A,"Not Found")</f>
        <v>ATM052</v>
      </c>
      <c r="P4584" t="str">
        <f t="shared" si="503"/>
        <v>Valid</v>
      </c>
    </row>
    <row r="4585" spans="1:16">
      <c r="A4585" t="s">
        <v>4779</v>
      </c>
      <c r="B4585" t="s">
        <v>142</v>
      </c>
      <c r="C4585" s="2">
        <v>46067</v>
      </c>
      <c r="D4585" s="3">
        <v>0.1363657407407407</v>
      </c>
      <c r="E4585" t="s">
        <v>33</v>
      </c>
      <c r="F4585">
        <v>500</v>
      </c>
      <c r="G4585" t="s">
        <v>189</v>
      </c>
      <c r="I4585">
        <f t="shared" si="497"/>
        <v>1</v>
      </c>
      <c r="J4585" t="str">
        <f t="shared" si="498"/>
        <v>OK</v>
      </c>
      <c r="K4585" t="str">
        <f t="shared" si="499"/>
        <v>Successful</v>
      </c>
      <c r="L4585" t="str">
        <f t="shared" si="500"/>
        <v>Withdrawal</v>
      </c>
      <c r="M4585" t="str">
        <f t="shared" si="501"/>
        <v>OK</v>
      </c>
      <c r="N4585" t="str">
        <f t="shared" si="502"/>
        <v>OK</v>
      </c>
      <c r="O4585" t="str">
        <f>_xlfn.XLOOKUP(B4585,'01_Raw_ATMs'!A:A,'01_Raw_ATMs'!A:A,"Not Found")</f>
        <v>ATM062</v>
      </c>
      <c r="P4585" t="str">
        <f t="shared" si="503"/>
        <v>Valid</v>
      </c>
    </row>
    <row r="4586" spans="1:16">
      <c r="A4586" t="s">
        <v>4780</v>
      </c>
      <c r="B4586" t="s">
        <v>92</v>
      </c>
      <c r="C4586" s="2">
        <v>45933</v>
      </c>
      <c r="D4586" s="3">
        <v>0.42040509259259262</v>
      </c>
      <c r="E4586" t="s">
        <v>33</v>
      </c>
      <c r="F4586">
        <v>6000</v>
      </c>
      <c r="G4586" t="s">
        <v>189</v>
      </c>
      <c r="I4586">
        <f t="shared" si="497"/>
        <v>1</v>
      </c>
      <c r="J4586" t="str">
        <f t="shared" si="498"/>
        <v>OK</v>
      </c>
      <c r="K4586" t="str">
        <f t="shared" si="499"/>
        <v>Successful</v>
      </c>
      <c r="L4586" t="str">
        <f t="shared" si="500"/>
        <v>Withdrawal</v>
      </c>
      <c r="M4586" t="str">
        <f t="shared" si="501"/>
        <v>OK</v>
      </c>
      <c r="N4586" t="str">
        <f t="shared" si="502"/>
        <v>OK</v>
      </c>
      <c r="O4586" t="str">
        <f>_xlfn.XLOOKUP(B4586,'01_Raw_ATMs'!A:A,'01_Raw_ATMs'!A:A,"Not Found")</f>
        <v>ATM015</v>
      </c>
      <c r="P4586" t="str">
        <f t="shared" si="503"/>
        <v>Valid</v>
      </c>
    </row>
    <row r="4587" spans="1:16">
      <c r="A4587" t="s">
        <v>4781</v>
      </c>
      <c r="B4587" t="s">
        <v>120</v>
      </c>
      <c r="C4587" s="2">
        <v>45877</v>
      </c>
      <c r="D4587" s="3">
        <v>0.78962962962962968</v>
      </c>
      <c r="E4587" t="s">
        <v>33</v>
      </c>
      <c r="F4587">
        <v>6000</v>
      </c>
      <c r="G4587" t="s">
        <v>189</v>
      </c>
      <c r="I4587">
        <f t="shared" si="497"/>
        <v>1</v>
      </c>
      <c r="J4587" t="str">
        <f t="shared" si="498"/>
        <v>OK</v>
      </c>
      <c r="K4587" t="str">
        <f t="shared" si="499"/>
        <v>Successful</v>
      </c>
      <c r="L4587" t="str">
        <f t="shared" si="500"/>
        <v>Withdrawal</v>
      </c>
      <c r="M4587" t="str">
        <f t="shared" si="501"/>
        <v>OK</v>
      </c>
      <c r="N4587" t="str">
        <f t="shared" si="502"/>
        <v>OK</v>
      </c>
      <c r="O4587" t="str">
        <f>_xlfn.XLOOKUP(B4587,'01_Raw_ATMs'!A:A,'01_Raw_ATMs'!A:A,"Not Found")</f>
        <v>ATM040</v>
      </c>
      <c r="P4587" t="str">
        <f t="shared" si="503"/>
        <v>Valid</v>
      </c>
    </row>
    <row r="4588" spans="1:16">
      <c r="A4588" t="s">
        <v>4782</v>
      </c>
      <c r="B4588" t="s">
        <v>91</v>
      </c>
      <c r="C4588" s="2">
        <v>45972</v>
      </c>
      <c r="D4588" s="3">
        <v>0.54299768518518521</v>
      </c>
      <c r="E4588" t="s">
        <v>33</v>
      </c>
      <c r="F4588">
        <v>4000</v>
      </c>
      <c r="G4588" t="s">
        <v>189</v>
      </c>
      <c r="I4588">
        <f t="shared" si="497"/>
        <v>1</v>
      </c>
      <c r="J4588" t="str">
        <f t="shared" si="498"/>
        <v>OK</v>
      </c>
      <c r="K4588" t="str">
        <f t="shared" si="499"/>
        <v>Successful</v>
      </c>
      <c r="L4588" t="str">
        <f t="shared" si="500"/>
        <v>Withdrawal</v>
      </c>
      <c r="M4588" t="str">
        <f t="shared" si="501"/>
        <v>OK</v>
      </c>
      <c r="N4588" t="str">
        <f t="shared" si="502"/>
        <v>OK</v>
      </c>
      <c r="O4588" t="str">
        <f>_xlfn.XLOOKUP(B4588,'01_Raw_ATMs'!A:A,'01_Raw_ATMs'!A:A,"Not Found")</f>
        <v>ATM014</v>
      </c>
      <c r="P4588" t="str">
        <f t="shared" si="503"/>
        <v>Valid</v>
      </c>
    </row>
    <row r="4589" spans="1:16">
      <c r="A4589" t="s">
        <v>4783</v>
      </c>
      <c r="B4589" t="s">
        <v>147</v>
      </c>
      <c r="C4589" s="2">
        <v>45828</v>
      </c>
      <c r="D4589" s="3">
        <v>0.61598379629629629</v>
      </c>
      <c r="E4589" t="s">
        <v>194</v>
      </c>
      <c r="F4589">
        <v>0</v>
      </c>
      <c r="G4589" t="s">
        <v>189</v>
      </c>
      <c r="I4589">
        <f t="shared" si="497"/>
        <v>1</v>
      </c>
      <c r="J4589" t="str">
        <f t="shared" si="498"/>
        <v>OK</v>
      </c>
      <c r="K4589" t="str">
        <f t="shared" si="499"/>
        <v>Successful</v>
      </c>
      <c r="L4589" t="str">
        <f t="shared" si="500"/>
        <v>Balance Inquiry</v>
      </c>
      <c r="M4589" t="str">
        <f t="shared" si="501"/>
        <v>OK</v>
      </c>
      <c r="N4589" t="str">
        <f t="shared" si="502"/>
        <v>OK</v>
      </c>
      <c r="O4589" t="str">
        <f>_xlfn.XLOOKUP(B4589,'01_Raw_ATMs'!A:A,'01_Raw_ATMs'!A:A,"Not Found")</f>
        <v>ATM067</v>
      </c>
      <c r="P4589" t="str">
        <f t="shared" si="503"/>
        <v>Valid</v>
      </c>
    </row>
    <row r="4590" spans="1:16">
      <c r="A4590" t="s">
        <v>4784</v>
      </c>
      <c r="B4590" t="s">
        <v>171</v>
      </c>
      <c r="C4590" s="2">
        <v>45934</v>
      </c>
      <c r="D4590" s="3">
        <v>0.55761574074074072</v>
      </c>
      <c r="E4590" t="s">
        <v>33</v>
      </c>
      <c r="F4590">
        <v>4000</v>
      </c>
      <c r="G4590" t="s">
        <v>189</v>
      </c>
      <c r="I4590">
        <f t="shared" si="497"/>
        <v>1</v>
      </c>
      <c r="J4590" t="str">
        <f t="shared" si="498"/>
        <v>OK</v>
      </c>
      <c r="K4590" t="str">
        <f t="shared" si="499"/>
        <v>Successful</v>
      </c>
      <c r="L4590" t="str">
        <f t="shared" si="500"/>
        <v>Withdrawal</v>
      </c>
      <c r="M4590" t="str">
        <f t="shared" si="501"/>
        <v>OK</v>
      </c>
      <c r="N4590" t="str">
        <f t="shared" si="502"/>
        <v>OK</v>
      </c>
      <c r="O4590" t="str">
        <f>_xlfn.XLOOKUP(B4590,'01_Raw_ATMs'!A:A,'01_Raw_ATMs'!A:A,"Not Found")</f>
        <v>ATM091</v>
      </c>
      <c r="P4590" t="str">
        <f t="shared" si="503"/>
        <v>Valid</v>
      </c>
    </row>
    <row r="4591" spans="1:16">
      <c r="A4591" t="s">
        <v>4785</v>
      </c>
      <c r="B4591" t="s">
        <v>112</v>
      </c>
      <c r="C4591" s="2">
        <v>46046</v>
      </c>
      <c r="D4591" s="3">
        <v>0.6784606481481481</v>
      </c>
      <c r="E4591" t="s">
        <v>194</v>
      </c>
      <c r="F4591">
        <v>0</v>
      </c>
      <c r="G4591" t="s">
        <v>189</v>
      </c>
      <c r="I4591">
        <f t="shared" si="497"/>
        <v>1</v>
      </c>
      <c r="J4591" t="str">
        <f t="shared" si="498"/>
        <v>OK</v>
      </c>
      <c r="K4591" t="str">
        <f t="shared" si="499"/>
        <v>Successful</v>
      </c>
      <c r="L4591" t="str">
        <f t="shared" si="500"/>
        <v>Balance Inquiry</v>
      </c>
      <c r="M4591" t="str">
        <f t="shared" si="501"/>
        <v>OK</v>
      </c>
      <c r="N4591" t="str">
        <f t="shared" si="502"/>
        <v>OK</v>
      </c>
      <c r="O4591" t="str">
        <f>_xlfn.XLOOKUP(B4591,'01_Raw_ATMs'!A:A,'01_Raw_ATMs'!A:A,"Not Found")</f>
        <v>ATM032</v>
      </c>
      <c r="P4591" t="str">
        <f t="shared" si="503"/>
        <v>Valid</v>
      </c>
    </row>
    <row r="4592" spans="1:16">
      <c r="A4592" t="s">
        <v>4786</v>
      </c>
      <c r="B4592" t="s">
        <v>110</v>
      </c>
      <c r="C4592" s="2">
        <v>46169</v>
      </c>
      <c r="D4592" s="3">
        <v>0.63739583333333338</v>
      </c>
      <c r="E4592" t="s">
        <v>33</v>
      </c>
      <c r="F4592">
        <v>2500</v>
      </c>
      <c r="G4592" t="s">
        <v>189</v>
      </c>
      <c r="I4592">
        <f t="shared" si="497"/>
        <v>1</v>
      </c>
      <c r="J4592" t="str">
        <f t="shared" si="498"/>
        <v>OK</v>
      </c>
      <c r="K4592" t="str">
        <f t="shared" si="499"/>
        <v>Successful</v>
      </c>
      <c r="L4592" t="str">
        <f t="shared" si="500"/>
        <v>Withdrawal</v>
      </c>
      <c r="M4592" t="str">
        <f t="shared" si="501"/>
        <v>OK</v>
      </c>
      <c r="N4592" t="str">
        <f t="shared" si="502"/>
        <v>OK</v>
      </c>
      <c r="O4592" t="str">
        <f>_xlfn.XLOOKUP(B4592,'01_Raw_ATMs'!A:A,'01_Raw_ATMs'!A:A,"Not Found")</f>
        <v>ATM030</v>
      </c>
      <c r="P4592" t="str">
        <f t="shared" si="503"/>
        <v>Valid</v>
      </c>
    </row>
    <row r="4593" spans="1:16">
      <c r="A4593" t="s">
        <v>4787</v>
      </c>
      <c r="B4593" t="s">
        <v>167</v>
      </c>
      <c r="C4593" s="2">
        <v>45937</v>
      </c>
      <c r="D4593" s="3">
        <v>0.72241898148148154</v>
      </c>
      <c r="E4593" t="s">
        <v>261</v>
      </c>
      <c r="F4593">
        <v>15000</v>
      </c>
      <c r="G4593" t="s">
        <v>189</v>
      </c>
      <c r="I4593">
        <f t="shared" si="497"/>
        <v>1</v>
      </c>
      <c r="J4593" t="str">
        <f t="shared" si="498"/>
        <v>OK</v>
      </c>
      <c r="K4593" t="str">
        <f t="shared" si="499"/>
        <v>Successful</v>
      </c>
      <c r="L4593" t="str">
        <f t="shared" si="500"/>
        <v>Cash Deposit</v>
      </c>
      <c r="M4593" t="str">
        <f t="shared" si="501"/>
        <v>OK</v>
      </c>
      <c r="N4593" t="str">
        <f t="shared" si="502"/>
        <v>OK</v>
      </c>
      <c r="O4593" t="str">
        <f>_xlfn.XLOOKUP(B4593,'01_Raw_ATMs'!A:A,'01_Raw_ATMs'!A:A,"Not Found")</f>
        <v>ATM087</v>
      </c>
      <c r="P4593" t="str">
        <f t="shared" si="503"/>
        <v>Valid</v>
      </c>
    </row>
    <row r="4594" spans="1:16">
      <c r="A4594" t="s">
        <v>4788</v>
      </c>
      <c r="B4594" t="s">
        <v>133</v>
      </c>
      <c r="C4594" s="2">
        <v>46092</v>
      </c>
      <c r="D4594" s="3">
        <v>9.3055555555555558E-2</v>
      </c>
      <c r="E4594" t="s">
        <v>194</v>
      </c>
      <c r="F4594">
        <v>0</v>
      </c>
      <c r="G4594" t="s">
        <v>189</v>
      </c>
      <c r="I4594">
        <f t="shared" si="497"/>
        <v>1</v>
      </c>
      <c r="J4594" t="str">
        <f t="shared" si="498"/>
        <v>OK</v>
      </c>
      <c r="K4594" t="str">
        <f t="shared" si="499"/>
        <v>Successful</v>
      </c>
      <c r="L4594" t="str">
        <f t="shared" si="500"/>
        <v>Balance Inquiry</v>
      </c>
      <c r="M4594" t="str">
        <f t="shared" si="501"/>
        <v>OK</v>
      </c>
      <c r="N4594" t="str">
        <f t="shared" si="502"/>
        <v>OK</v>
      </c>
      <c r="O4594" t="str">
        <f>_xlfn.XLOOKUP(B4594,'01_Raw_ATMs'!A:A,'01_Raw_ATMs'!A:A,"Not Found")</f>
        <v>ATM053</v>
      </c>
      <c r="P4594" t="str">
        <f t="shared" si="503"/>
        <v>Valid</v>
      </c>
    </row>
    <row r="4595" spans="1:16">
      <c r="A4595" t="s">
        <v>4789</v>
      </c>
      <c r="B4595" t="s">
        <v>133</v>
      </c>
      <c r="C4595" s="2">
        <v>45798</v>
      </c>
      <c r="D4595" s="3">
        <v>0.36746527777777782</v>
      </c>
      <c r="E4595" t="s">
        <v>261</v>
      </c>
      <c r="F4595">
        <v>15000</v>
      </c>
      <c r="G4595" t="s">
        <v>189</v>
      </c>
      <c r="I4595">
        <f t="shared" si="497"/>
        <v>1</v>
      </c>
      <c r="J4595" t="str">
        <f t="shared" si="498"/>
        <v>OK</v>
      </c>
      <c r="K4595" t="str">
        <f t="shared" si="499"/>
        <v>Successful</v>
      </c>
      <c r="L4595" t="str">
        <f t="shared" si="500"/>
        <v>Cash Deposit</v>
      </c>
      <c r="M4595" t="str">
        <f t="shared" si="501"/>
        <v>OK</v>
      </c>
      <c r="N4595" t="str">
        <f t="shared" si="502"/>
        <v>OK</v>
      </c>
      <c r="O4595" t="str">
        <f>_xlfn.XLOOKUP(B4595,'01_Raw_ATMs'!A:A,'01_Raw_ATMs'!A:A,"Not Found")</f>
        <v>ATM053</v>
      </c>
      <c r="P4595" t="str">
        <f t="shared" si="503"/>
        <v>Valid</v>
      </c>
    </row>
    <row r="4596" spans="1:16">
      <c r="A4596" t="s">
        <v>4790</v>
      </c>
      <c r="B4596" t="s">
        <v>156</v>
      </c>
      <c r="C4596" s="2">
        <v>46140</v>
      </c>
      <c r="D4596" s="3">
        <v>0.90495370370370365</v>
      </c>
      <c r="E4596" t="s">
        <v>33</v>
      </c>
      <c r="F4596">
        <v>10000</v>
      </c>
      <c r="G4596" t="s">
        <v>189</v>
      </c>
      <c r="I4596">
        <f t="shared" si="497"/>
        <v>1</v>
      </c>
      <c r="J4596" t="str">
        <f t="shared" si="498"/>
        <v>OK</v>
      </c>
      <c r="K4596" t="str">
        <f t="shared" si="499"/>
        <v>Successful</v>
      </c>
      <c r="L4596" t="str">
        <f t="shared" si="500"/>
        <v>Withdrawal</v>
      </c>
      <c r="M4596" t="str">
        <f t="shared" si="501"/>
        <v>OK</v>
      </c>
      <c r="N4596" t="str">
        <f t="shared" si="502"/>
        <v>OK</v>
      </c>
      <c r="O4596" t="str">
        <f>_xlfn.XLOOKUP(B4596,'01_Raw_ATMs'!A:A,'01_Raw_ATMs'!A:A,"Not Found")</f>
        <v>ATM076</v>
      </c>
      <c r="P4596" t="str">
        <f t="shared" si="503"/>
        <v>Valid</v>
      </c>
    </row>
    <row r="4597" spans="1:16">
      <c r="A4597" t="s">
        <v>4791</v>
      </c>
      <c r="B4597" t="s">
        <v>179</v>
      </c>
      <c r="C4597" s="2">
        <v>46113</v>
      </c>
      <c r="D4597" s="3">
        <v>0.7855671296296296</v>
      </c>
      <c r="E4597" t="s">
        <v>33</v>
      </c>
      <c r="F4597">
        <v>6000</v>
      </c>
      <c r="G4597" t="s">
        <v>189</v>
      </c>
      <c r="I4597">
        <f t="shared" si="497"/>
        <v>1</v>
      </c>
      <c r="J4597" t="str">
        <f t="shared" si="498"/>
        <v>OK</v>
      </c>
      <c r="K4597" t="str">
        <f t="shared" si="499"/>
        <v>Successful</v>
      </c>
      <c r="L4597" t="str">
        <f t="shared" si="500"/>
        <v>Withdrawal</v>
      </c>
      <c r="M4597" t="str">
        <f t="shared" si="501"/>
        <v>OK</v>
      </c>
      <c r="N4597" t="str">
        <f t="shared" si="502"/>
        <v>OK</v>
      </c>
      <c r="O4597" t="str">
        <f>_xlfn.XLOOKUP(B4597,'01_Raw_ATMs'!A:A,'01_Raw_ATMs'!A:A,"Not Found")</f>
        <v>ATM099</v>
      </c>
      <c r="P4597" t="str">
        <f t="shared" si="503"/>
        <v>Valid</v>
      </c>
    </row>
    <row r="4598" spans="1:16">
      <c r="A4598" t="s">
        <v>4792</v>
      </c>
      <c r="B4598" t="s">
        <v>128</v>
      </c>
      <c r="C4598" s="2">
        <v>45714</v>
      </c>
      <c r="D4598" s="3">
        <v>0.88950231481481479</v>
      </c>
      <c r="E4598" t="s">
        <v>33</v>
      </c>
      <c r="F4598">
        <v>5000</v>
      </c>
      <c r="G4598" t="s">
        <v>189</v>
      </c>
      <c r="I4598">
        <f t="shared" si="497"/>
        <v>1</v>
      </c>
      <c r="J4598" t="str">
        <f t="shared" si="498"/>
        <v>OK</v>
      </c>
      <c r="K4598" t="str">
        <f t="shared" si="499"/>
        <v>Successful</v>
      </c>
      <c r="L4598" t="str">
        <f t="shared" si="500"/>
        <v>Withdrawal</v>
      </c>
      <c r="M4598" t="str">
        <f t="shared" si="501"/>
        <v>OK</v>
      </c>
      <c r="N4598" t="str">
        <f t="shared" si="502"/>
        <v>OK</v>
      </c>
      <c r="O4598" t="str">
        <f>_xlfn.XLOOKUP(B4598,'01_Raw_ATMs'!A:A,'01_Raw_ATMs'!A:A,"Not Found")</f>
        <v>ATM048</v>
      </c>
      <c r="P4598" t="str">
        <f t="shared" si="503"/>
        <v>Valid</v>
      </c>
    </row>
    <row r="4599" spans="1:16">
      <c r="A4599" t="s">
        <v>4793</v>
      </c>
      <c r="B4599" t="s">
        <v>155</v>
      </c>
      <c r="C4599" s="2">
        <v>45856</v>
      </c>
      <c r="D4599" s="3">
        <v>0.45121527777777781</v>
      </c>
      <c r="E4599" t="s">
        <v>33</v>
      </c>
      <c r="F4599">
        <v>1000</v>
      </c>
      <c r="G4599" t="s">
        <v>189</v>
      </c>
      <c r="I4599">
        <f t="shared" si="497"/>
        <v>1</v>
      </c>
      <c r="J4599" t="str">
        <f t="shared" si="498"/>
        <v>OK</v>
      </c>
      <c r="K4599" t="str">
        <f t="shared" si="499"/>
        <v>Successful</v>
      </c>
      <c r="L4599" t="str">
        <f t="shared" si="500"/>
        <v>Withdrawal</v>
      </c>
      <c r="M4599" t="str">
        <f t="shared" si="501"/>
        <v>OK</v>
      </c>
      <c r="N4599" t="str">
        <f t="shared" si="502"/>
        <v>OK</v>
      </c>
      <c r="O4599" t="str">
        <f>_xlfn.XLOOKUP(B4599,'01_Raw_ATMs'!A:A,'01_Raw_ATMs'!A:A,"Not Found")</f>
        <v>ATM075</v>
      </c>
      <c r="P4599" t="str">
        <f t="shared" si="503"/>
        <v>Valid</v>
      </c>
    </row>
    <row r="4600" spans="1:16">
      <c r="A4600" t="s">
        <v>4794</v>
      </c>
      <c r="B4600" t="s">
        <v>127</v>
      </c>
      <c r="C4600" s="2">
        <v>45691</v>
      </c>
      <c r="D4600" s="3">
        <v>0.66958333333333331</v>
      </c>
      <c r="E4600" t="s">
        <v>33</v>
      </c>
      <c r="F4600">
        <v>2500</v>
      </c>
      <c r="G4600" t="s">
        <v>189</v>
      </c>
      <c r="I4600">
        <f t="shared" si="497"/>
        <v>1</v>
      </c>
      <c r="J4600" t="str">
        <f t="shared" si="498"/>
        <v>OK</v>
      </c>
      <c r="K4600" t="str">
        <f t="shared" si="499"/>
        <v>Successful</v>
      </c>
      <c r="L4600" t="str">
        <f t="shared" si="500"/>
        <v>Withdrawal</v>
      </c>
      <c r="M4600" t="str">
        <f t="shared" si="501"/>
        <v>OK</v>
      </c>
      <c r="N4600" t="str">
        <f t="shared" si="502"/>
        <v>OK</v>
      </c>
      <c r="O4600" t="str">
        <f>_xlfn.XLOOKUP(B4600,'01_Raw_ATMs'!A:A,'01_Raw_ATMs'!A:A,"Not Found")</f>
        <v>ATM047</v>
      </c>
      <c r="P4600" t="str">
        <f t="shared" si="503"/>
        <v>Valid</v>
      </c>
    </row>
    <row r="4601" spans="1:16">
      <c r="A4601" t="s">
        <v>4795</v>
      </c>
      <c r="B4601" t="s">
        <v>177</v>
      </c>
      <c r="C4601" s="2">
        <v>45677</v>
      </c>
      <c r="D4601" s="3">
        <v>0.41149305555555549</v>
      </c>
      <c r="E4601" t="s">
        <v>33</v>
      </c>
      <c r="F4601">
        <v>6000</v>
      </c>
      <c r="G4601" t="s">
        <v>189</v>
      </c>
      <c r="I4601">
        <f t="shared" si="497"/>
        <v>1</v>
      </c>
      <c r="J4601" t="str">
        <f t="shared" si="498"/>
        <v>OK</v>
      </c>
      <c r="K4601" t="str">
        <f t="shared" si="499"/>
        <v>Successful</v>
      </c>
      <c r="L4601" t="str">
        <f t="shared" si="500"/>
        <v>Withdrawal</v>
      </c>
      <c r="M4601" t="str">
        <f t="shared" si="501"/>
        <v>OK</v>
      </c>
      <c r="N4601" t="str">
        <f t="shared" si="502"/>
        <v>OK</v>
      </c>
      <c r="O4601" t="str">
        <f>_xlfn.XLOOKUP(B4601,'01_Raw_ATMs'!A:A,'01_Raw_ATMs'!A:A,"Not Found")</f>
        <v>ATM097</v>
      </c>
      <c r="P4601" t="str">
        <f t="shared" si="503"/>
        <v>Valid</v>
      </c>
    </row>
    <row r="4602" spans="1:16">
      <c r="A4602" t="s">
        <v>4796</v>
      </c>
      <c r="B4602" t="s">
        <v>176</v>
      </c>
      <c r="C4602" s="2">
        <v>46143</v>
      </c>
      <c r="D4602" s="3">
        <v>0.79305555555555551</v>
      </c>
      <c r="E4602" t="s">
        <v>33</v>
      </c>
      <c r="F4602">
        <v>1500</v>
      </c>
      <c r="G4602" t="s">
        <v>189</v>
      </c>
      <c r="I4602">
        <f t="shared" si="497"/>
        <v>1</v>
      </c>
      <c r="J4602" t="str">
        <f t="shared" si="498"/>
        <v>OK</v>
      </c>
      <c r="K4602" t="str">
        <f t="shared" si="499"/>
        <v>Successful</v>
      </c>
      <c r="L4602" t="str">
        <f t="shared" si="500"/>
        <v>Withdrawal</v>
      </c>
      <c r="M4602" t="str">
        <f t="shared" si="501"/>
        <v>OK</v>
      </c>
      <c r="N4602" t="str">
        <f t="shared" si="502"/>
        <v>OK</v>
      </c>
      <c r="O4602" t="str">
        <f>_xlfn.XLOOKUP(B4602,'01_Raw_ATMs'!A:A,'01_Raw_ATMs'!A:A,"Not Found")</f>
        <v>ATM096</v>
      </c>
      <c r="P4602" t="str">
        <f t="shared" si="503"/>
        <v>Valid</v>
      </c>
    </row>
    <row r="4603" spans="1:16">
      <c r="A4603" t="s">
        <v>4797</v>
      </c>
      <c r="B4603" t="s">
        <v>154</v>
      </c>
      <c r="C4603" s="2">
        <v>45996</v>
      </c>
      <c r="D4603" s="3">
        <v>0.7752430555555555</v>
      </c>
      <c r="E4603" t="s">
        <v>211</v>
      </c>
      <c r="F4603">
        <v>0</v>
      </c>
      <c r="G4603" t="s">
        <v>189</v>
      </c>
      <c r="I4603">
        <f t="shared" si="497"/>
        <v>1</v>
      </c>
      <c r="J4603" t="str">
        <f t="shared" si="498"/>
        <v>OK</v>
      </c>
      <c r="K4603" t="str">
        <f t="shared" si="499"/>
        <v>Successful</v>
      </c>
      <c r="L4603" t="str">
        <f t="shared" si="500"/>
        <v>Mini Statement</v>
      </c>
      <c r="M4603" t="str">
        <f t="shared" si="501"/>
        <v>OK</v>
      </c>
      <c r="N4603" t="str">
        <f t="shared" si="502"/>
        <v>OK</v>
      </c>
      <c r="O4603" t="str">
        <f>_xlfn.XLOOKUP(B4603,'01_Raw_ATMs'!A:A,'01_Raw_ATMs'!A:A,"Not Found")</f>
        <v>ATM074</v>
      </c>
      <c r="P4603" t="str">
        <f t="shared" si="503"/>
        <v>Valid</v>
      </c>
    </row>
    <row r="4604" spans="1:16">
      <c r="A4604" t="s">
        <v>4798</v>
      </c>
      <c r="B4604" t="s">
        <v>103</v>
      </c>
      <c r="C4604" s="2">
        <v>46021</v>
      </c>
      <c r="D4604" s="3">
        <v>0.44429398148148153</v>
      </c>
      <c r="E4604" t="s">
        <v>33</v>
      </c>
      <c r="F4604">
        <v>8000</v>
      </c>
      <c r="G4604" t="s">
        <v>189</v>
      </c>
      <c r="I4604">
        <f t="shared" si="497"/>
        <v>1</v>
      </c>
      <c r="J4604" t="str">
        <f t="shared" si="498"/>
        <v>OK</v>
      </c>
      <c r="K4604" t="str">
        <f t="shared" si="499"/>
        <v>Successful</v>
      </c>
      <c r="L4604" t="str">
        <f t="shared" si="500"/>
        <v>Withdrawal</v>
      </c>
      <c r="M4604" t="str">
        <f t="shared" si="501"/>
        <v>OK</v>
      </c>
      <c r="N4604" t="str">
        <f t="shared" si="502"/>
        <v>OK</v>
      </c>
      <c r="O4604" t="str">
        <f>_xlfn.XLOOKUP(B4604,'01_Raw_ATMs'!A:A,'01_Raw_ATMs'!A:A,"Not Found")</f>
        <v>ATM024</v>
      </c>
      <c r="P4604" t="str">
        <f t="shared" si="503"/>
        <v>Valid</v>
      </c>
    </row>
    <row r="4605" spans="1:16">
      <c r="A4605" t="s">
        <v>4799</v>
      </c>
      <c r="B4605" t="s">
        <v>96</v>
      </c>
      <c r="C4605" s="2">
        <v>45744</v>
      </c>
      <c r="D4605" s="3">
        <v>0.99217592592592596</v>
      </c>
      <c r="E4605" t="s">
        <v>33</v>
      </c>
      <c r="F4605">
        <v>3000</v>
      </c>
      <c r="G4605" t="s">
        <v>189</v>
      </c>
      <c r="I4605">
        <f t="shared" si="497"/>
        <v>1</v>
      </c>
      <c r="J4605" t="str">
        <f t="shared" si="498"/>
        <v>OK</v>
      </c>
      <c r="K4605" t="str">
        <f t="shared" si="499"/>
        <v>Successful</v>
      </c>
      <c r="L4605" t="str">
        <f t="shared" si="500"/>
        <v>Withdrawal</v>
      </c>
      <c r="M4605" t="str">
        <f t="shared" si="501"/>
        <v>OK</v>
      </c>
      <c r="N4605" t="str">
        <f t="shared" si="502"/>
        <v>OK</v>
      </c>
      <c r="O4605" t="str">
        <f>_xlfn.XLOOKUP(B4605,'01_Raw_ATMs'!A:A,'01_Raw_ATMs'!A:A,"Not Found")</f>
        <v>ATM018</v>
      </c>
      <c r="P4605" t="str">
        <f t="shared" si="503"/>
        <v>Valid</v>
      </c>
    </row>
    <row r="4606" spans="1:16">
      <c r="A4606" t="s">
        <v>4800</v>
      </c>
      <c r="B4606" t="s">
        <v>95</v>
      </c>
      <c r="C4606" s="2">
        <v>46144</v>
      </c>
      <c r="D4606" s="3">
        <v>0.52222222222222225</v>
      </c>
      <c r="E4606" t="s">
        <v>261</v>
      </c>
      <c r="F4606">
        <v>1000</v>
      </c>
      <c r="G4606" t="s">
        <v>189</v>
      </c>
      <c r="I4606">
        <f t="shared" si="497"/>
        <v>1</v>
      </c>
      <c r="J4606" t="str">
        <f t="shared" si="498"/>
        <v>OK</v>
      </c>
      <c r="K4606" t="str">
        <f t="shared" si="499"/>
        <v>Successful</v>
      </c>
      <c r="L4606" t="str">
        <f t="shared" si="500"/>
        <v>Cash Deposit</v>
      </c>
      <c r="M4606" t="str">
        <f t="shared" si="501"/>
        <v>OK</v>
      </c>
      <c r="N4606" t="str">
        <f t="shared" si="502"/>
        <v>OK</v>
      </c>
      <c r="O4606" t="str">
        <f>_xlfn.XLOOKUP(B4606,'01_Raw_ATMs'!A:A,'01_Raw_ATMs'!A:A,"Not Found")</f>
        <v>ATM017</v>
      </c>
      <c r="P4606" t="str">
        <f t="shared" si="503"/>
        <v>Valid</v>
      </c>
    </row>
    <row r="4607" spans="1:16">
      <c r="A4607" t="s">
        <v>4801</v>
      </c>
      <c r="B4607" t="s">
        <v>176</v>
      </c>
      <c r="C4607" s="2">
        <v>45726</v>
      </c>
      <c r="D4607" s="3">
        <v>0.7279282407407407</v>
      </c>
      <c r="E4607" t="s">
        <v>33</v>
      </c>
      <c r="F4607">
        <v>5000</v>
      </c>
      <c r="G4607" t="s">
        <v>189</v>
      </c>
      <c r="I4607">
        <f t="shared" si="497"/>
        <v>1</v>
      </c>
      <c r="J4607" t="str">
        <f t="shared" si="498"/>
        <v>OK</v>
      </c>
      <c r="K4607" t="str">
        <f t="shared" si="499"/>
        <v>Successful</v>
      </c>
      <c r="L4607" t="str">
        <f t="shared" si="500"/>
        <v>Withdrawal</v>
      </c>
      <c r="M4607" t="str">
        <f t="shared" si="501"/>
        <v>OK</v>
      </c>
      <c r="N4607" t="str">
        <f t="shared" si="502"/>
        <v>OK</v>
      </c>
      <c r="O4607" t="str">
        <f>_xlfn.XLOOKUP(B4607,'01_Raw_ATMs'!A:A,'01_Raw_ATMs'!A:A,"Not Found")</f>
        <v>ATM096</v>
      </c>
      <c r="P4607" t="str">
        <f t="shared" si="503"/>
        <v>Valid</v>
      </c>
    </row>
    <row r="4608" spans="1:16">
      <c r="A4608" t="s">
        <v>4802</v>
      </c>
      <c r="B4608" t="s">
        <v>117</v>
      </c>
      <c r="C4608" s="2">
        <v>45984</v>
      </c>
      <c r="D4608" s="3">
        <v>0.718287037037037</v>
      </c>
      <c r="E4608" t="s">
        <v>33</v>
      </c>
      <c r="F4608">
        <v>4000</v>
      </c>
      <c r="G4608" t="s">
        <v>189</v>
      </c>
      <c r="I4608">
        <f t="shared" si="497"/>
        <v>1</v>
      </c>
      <c r="J4608" t="str">
        <f t="shared" si="498"/>
        <v>OK</v>
      </c>
      <c r="K4608" t="str">
        <f t="shared" si="499"/>
        <v>Successful</v>
      </c>
      <c r="L4608" t="str">
        <f t="shared" si="500"/>
        <v>Withdrawal</v>
      </c>
      <c r="M4608" t="str">
        <f t="shared" si="501"/>
        <v>OK</v>
      </c>
      <c r="N4608" t="str">
        <f t="shared" si="502"/>
        <v>OK</v>
      </c>
      <c r="O4608" t="str">
        <f>_xlfn.XLOOKUP(B4608,'01_Raw_ATMs'!A:A,'01_Raw_ATMs'!A:A,"Not Found")</f>
        <v>ATM037</v>
      </c>
      <c r="P4608" t="str">
        <f t="shared" si="503"/>
        <v>Valid</v>
      </c>
    </row>
    <row r="4609" spans="1:16">
      <c r="A4609" t="s">
        <v>4803</v>
      </c>
      <c r="B4609" t="s">
        <v>151</v>
      </c>
      <c r="C4609" s="2">
        <v>45891</v>
      </c>
      <c r="D4609" s="3">
        <v>0.81061342592592589</v>
      </c>
      <c r="E4609" t="s">
        <v>211</v>
      </c>
      <c r="F4609">
        <v>0</v>
      </c>
      <c r="G4609" t="s">
        <v>189</v>
      </c>
      <c r="I4609">
        <f t="shared" si="497"/>
        <v>1</v>
      </c>
      <c r="J4609" t="str">
        <f t="shared" si="498"/>
        <v>OK</v>
      </c>
      <c r="K4609" t="str">
        <f t="shared" si="499"/>
        <v>Successful</v>
      </c>
      <c r="L4609" t="str">
        <f t="shared" si="500"/>
        <v>Mini Statement</v>
      </c>
      <c r="M4609" t="str">
        <f t="shared" si="501"/>
        <v>OK</v>
      </c>
      <c r="N4609" t="str">
        <f t="shared" si="502"/>
        <v>OK</v>
      </c>
      <c r="O4609" t="str">
        <f>_xlfn.XLOOKUP(B4609,'01_Raw_ATMs'!A:A,'01_Raw_ATMs'!A:A,"Not Found")</f>
        <v>ATM071</v>
      </c>
      <c r="P4609" t="str">
        <f t="shared" si="503"/>
        <v>Valid</v>
      </c>
    </row>
    <row r="4610" spans="1:16">
      <c r="A4610" t="s">
        <v>4804</v>
      </c>
      <c r="B4610" t="s">
        <v>143</v>
      </c>
      <c r="C4610" s="2">
        <v>45751</v>
      </c>
      <c r="D4610" s="3">
        <v>0.7804861111111111</v>
      </c>
      <c r="E4610" t="s">
        <v>33</v>
      </c>
      <c r="F4610">
        <v>1000</v>
      </c>
      <c r="G4610" t="s">
        <v>189</v>
      </c>
      <c r="I4610">
        <f t="shared" si="497"/>
        <v>1</v>
      </c>
      <c r="J4610" t="str">
        <f t="shared" si="498"/>
        <v>OK</v>
      </c>
      <c r="K4610" t="str">
        <f t="shared" si="499"/>
        <v>Successful</v>
      </c>
      <c r="L4610" t="str">
        <f t="shared" si="500"/>
        <v>Withdrawal</v>
      </c>
      <c r="M4610" t="str">
        <f t="shared" si="501"/>
        <v>OK</v>
      </c>
      <c r="N4610" t="str">
        <f t="shared" si="502"/>
        <v>OK</v>
      </c>
      <c r="O4610" t="str">
        <f>_xlfn.XLOOKUP(B4610,'01_Raw_ATMs'!A:A,'01_Raw_ATMs'!A:A,"Not Found")</f>
        <v>ATM063</v>
      </c>
      <c r="P4610" t="str">
        <f t="shared" si="503"/>
        <v>Valid</v>
      </c>
    </row>
    <row r="4611" spans="1:16">
      <c r="A4611" t="s">
        <v>4805</v>
      </c>
      <c r="B4611" t="s">
        <v>140</v>
      </c>
      <c r="C4611" s="2">
        <v>45763</v>
      </c>
      <c r="D4611" s="3">
        <v>0.32336805555555548</v>
      </c>
      <c r="E4611" t="s">
        <v>33</v>
      </c>
      <c r="F4611">
        <v>10000</v>
      </c>
      <c r="G4611" t="s">
        <v>189</v>
      </c>
      <c r="I4611">
        <f t="shared" ref="I4611:I4674" si="504">COUNTIF($A:$A,A4611)</f>
        <v>1</v>
      </c>
      <c r="J4611" t="str">
        <f t="shared" ref="J4611:J4674" si="505">IF(AND(TRIM(G4611)="Failed",H4611=""),"Problem","OK")</f>
        <v>OK</v>
      </c>
      <c r="K4611" t="str">
        <f t="shared" ref="K4611:K4674" si="506">PROPER(TRIM(G4611))</f>
        <v>Successful</v>
      </c>
      <c r="L4611" t="str">
        <f t="shared" ref="L4611:L4674" si="507">PROPER(TRIM(E4611))</f>
        <v>Withdrawal</v>
      </c>
      <c r="M4611" t="str">
        <f t="shared" ref="M4611:M4674" si="508">IF(OR(E4611="Withdrawal",E4611="Cash Deposit"),IF(F4611&gt;0,"OK","Problem"),IF(F4611=0,"OK","Problem"))</f>
        <v>OK</v>
      </c>
      <c r="N4611" t="str">
        <f t="shared" ref="N4611:N4674" si="509">IF(AND(C4611&gt;=DATE(2025,1,1),C4611&lt;=DATE(2026,6,30)),"OK","Problem")</f>
        <v>OK</v>
      </c>
      <c r="O4611" t="str">
        <f>_xlfn.XLOOKUP(B4611,'01_Raw_ATMs'!A:A,'01_Raw_ATMs'!A:A,"Not Found")</f>
        <v>ATM060</v>
      </c>
      <c r="P4611" t="str">
        <f t="shared" ref="P4611:P4674" si="510">IF(B4611="","Missing ATM_ID","Valid")</f>
        <v>Valid</v>
      </c>
    </row>
    <row r="4612" spans="1:16">
      <c r="A4612" t="s">
        <v>4806</v>
      </c>
      <c r="B4612" t="s">
        <v>132</v>
      </c>
      <c r="C4612" s="2">
        <v>45734</v>
      </c>
      <c r="D4612" s="3">
        <v>0.76043981481481482</v>
      </c>
      <c r="E4612" t="s">
        <v>194</v>
      </c>
      <c r="F4612">
        <v>0</v>
      </c>
      <c r="G4612" t="s">
        <v>189</v>
      </c>
      <c r="I4612">
        <f t="shared" si="504"/>
        <v>1</v>
      </c>
      <c r="J4612" t="str">
        <f t="shared" si="505"/>
        <v>OK</v>
      </c>
      <c r="K4612" t="str">
        <f t="shared" si="506"/>
        <v>Successful</v>
      </c>
      <c r="L4612" t="str">
        <f t="shared" si="507"/>
        <v>Balance Inquiry</v>
      </c>
      <c r="M4612" t="str">
        <f t="shared" si="508"/>
        <v>OK</v>
      </c>
      <c r="N4612" t="str">
        <f t="shared" si="509"/>
        <v>OK</v>
      </c>
      <c r="O4612" t="str">
        <f>_xlfn.XLOOKUP(B4612,'01_Raw_ATMs'!A:A,'01_Raw_ATMs'!A:A,"Not Found")</f>
        <v>ATM052</v>
      </c>
      <c r="P4612" t="str">
        <f t="shared" si="510"/>
        <v>Valid</v>
      </c>
    </row>
    <row r="4613" spans="1:16">
      <c r="A4613" t="s">
        <v>4807</v>
      </c>
      <c r="B4613" t="s">
        <v>180</v>
      </c>
      <c r="C4613" s="2">
        <v>45966</v>
      </c>
      <c r="D4613" s="3">
        <v>0.6706481481481481</v>
      </c>
      <c r="E4613" t="s">
        <v>211</v>
      </c>
      <c r="F4613">
        <v>0</v>
      </c>
      <c r="G4613" t="s">
        <v>189</v>
      </c>
      <c r="I4613">
        <f t="shared" si="504"/>
        <v>1</v>
      </c>
      <c r="J4613" t="str">
        <f t="shared" si="505"/>
        <v>OK</v>
      </c>
      <c r="K4613" t="str">
        <f t="shared" si="506"/>
        <v>Successful</v>
      </c>
      <c r="L4613" t="str">
        <f t="shared" si="507"/>
        <v>Mini Statement</v>
      </c>
      <c r="M4613" t="str">
        <f t="shared" si="508"/>
        <v>OK</v>
      </c>
      <c r="N4613" t="str">
        <f t="shared" si="509"/>
        <v>OK</v>
      </c>
      <c r="O4613" t="str">
        <f>_xlfn.XLOOKUP(B4613,'01_Raw_ATMs'!A:A,'01_Raw_ATMs'!A:A,"Not Found")</f>
        <v>ATM100</v>
      </c>
      <c r="P4613" t="str">
        <f t="shared" si="510"/>
        <v>Valid</v>
      </c>
    </row>
    <row r="4614" spans="1:16">
      <c r="A4614" t="s">
        <v>4808</v>
      </c>
      <c r="B4614" t="s">
        <v>161</v>
      </c>
      <c r="C4614" s="2">
        <v>45909</v>
      </c>
      <c r="D4614" s="3">
        <v>0.5158449074074074</v>
      </c>
      <c r="E4614" t="s">
        <v>33</v>
      </c>
      <c r="F4614">
        <v>6000</v>
      </c>
      <c r="G4614" t="s">
        <v>189</v>
      </c>
      <c r="I4614">
        <f t="shared" si="504"/>
        <v>1</v>
      </c>
      <c r="J4614" t="str">
        <f t="shared" si="505"/>
        <v>OK</v>
      </c>
      <c r="K4614" t="str">
        <f t="shared" si="506"/>
        <v>Successful</v>
      </c>
      <c r="L4614" t="str">
        <f t="shared" si="507"/>
        <v>Withdrawal</v>
      </c>
      <c r="M4614" t="str">
        <f t="shared" si="508"/>
        <v>OK</v>
      </c>
      <c r="N4614" t="str">
        <f t="shared" si="509"/>
        <v>OK</v>
      </c>
      <c r="O4614" t="str">
        <f>_xlfn.XLOOKUP(B4614,'01_Raw_ATMs'!A:A,'01_Raw_ATMs'!A:A,"Not Found")</f>
        <v>ATM081</v>
      </c>
      <c r="P4614" t="str">
        <f t="shared" si="510"/>
        <v>Valid</v>
      </c>
    </row>
    <row r="4615" spans="1:16">
      <c r="A4615" t="s">
        <v>4809</v>
      </c>
      <c r="B4615" t="s">
        <v>108</v>
      </c>
      <c r="C4615" s="2">
        <v>46152</v>
      </c>
      <c r="D4615" s="3">
        <v>0.35753472222222221</v>
      </c>
      <c r="E4615" t="s">
        <v>33</v>
      </c>
      <c r="F4615">
        <v>3000</v>
      </c>
      <c r="G4615" t="s">
        <v>189</v>
      </c>
      <c r="I4615">
        <f t="shared" si="504"/>
        <v>1</v>
      </c>
      <c r="J4615" t="str">
        <f t="shared" si="505"/>
        <v>OK</v>
      </c>
      <c r="K4615" t="str">
        <f t="shared" si="506"/>
        <v>Successful</v>
      </c>
      <c r="L4615" t="str">
        <f t="shared" si="507"/>
        <v>Withdrawal</v>
      </c>
      <c r="M4615" t="str">
        <f t="shared" si="508"/>
        <v>OK</v>
      </c>
      <c r="N4615" t="str">
        <f t="shared" si="509"/>
        <v>OK</v>
      </c>
      <c r="O4615" t="str">
        <f>_xlfn.XLOOKUP(B4615,'01_Raw_ATMs'!A:A,'01_Raw_ATMs'!A:A,"Not Found")</f>
        <v>ATM028</v>
      </c>
      <c r="P4615" t="str">
        <f t="shared" si="510"/>
        <v>Valid</v>
      </c>
    </row>
    <row r="4616" spans="1:16">
      <c r="A4616" t="s">
        <v>4810</v>
      </c>
      <c r="B4616" t="s">
        <v>165</v>
      </c>
      <c r="C4616" s="2">
        <v>46161</v>
      </c>
      <c r="D4616" s="3">
        <v>0.73271990740740744</v>
      </c>
      <c r="E4616" t="s">
        <v>33</v>
      </c>
      <c r="F4616">
        <v>500</v>
      </c>
      <c r="G4616" t="s">
        <v>189</v>
      </c>
      <c r="I4616">
        <f t="shared" si="504"/>
        <v>1</v>
      </c>
      <c r="J4616" t="str">
        <f t="shared" si="505"/>
        <v>OK</v>
      </c>
      <c r="K4616" t="str">
        <f t="shared" si="506"/>
        <v>Successful</v>
      </c>
      <c r="L4616" t="str">
        <f t="shared" si="507"/>
        <v>Withdrawal</v>
      </c>
      <c r="M4616" t="str">
        <f t="shared" si="508"/>
        <v>OK</v>
      </c>
      <c r="N4616" t="str">
        <f t="shared" si="509"/>
        <v>OK</v>
      </c>
      <c r="O4616" t="str">
        <f>_xlfn.XLOOKUP(B4616,'01_Raw_ATMs'!A:A,'01_Raw_ATMs'!A:A,"Not Found")</f>
        <v>ATM085</v>
      </c>
      <c r="P4616" t="str">
        <f t="shared" si="510"/>
        <v>Valid</v>
      </c>
    </row>
    <row r="4617" spans="1:16">
      <c r="A4617" t="s">
        <v>4811</v>
      </c>
      <c r="B4617" t="s">
        <v>134</v>
      </c>
      <c r="C4617" s="2">
        <v>45991</v>
      </c>
      <c r="D4617" s="3">
        <v>0.56978009259259255</v>
      </c>
      <c r="E4617" t="s">
        <v>261</v>
      </c>
      <c r="F4617">
        <v>10000</v>
      </c>
      <c r="G4617" t="s">
        <v>189</v>
      </c>
      <c r="I4617">
        <f t="shared" si="504"/>
        <v>1</v>
      </c>
      <c r="J4617" t="str">
        <f t="shared" si="505"/>
        <v>OK</v>
      </c>
      <c r="K4617" t="str">
        <f t="shared" si="506"/>
        <v>Successful</v>
      </c>
      <c r="L4617" t="str">
        <f t="shared" si="507"/>
        <v>Cash Deposit</v>
      </c>
      <c r="M4617" t="str">
        <f t="shared" si="508"/>
        <v>OK</v>
      </c>
      <c r="N4617" t="str">
        <f t="shared" si="509"/>
        <v>OK</v>
      </c>
      <c r="O4617" t="str">
        <f>_xlfn.XLOOKUP(B4617,'01_Raw_ATMs'!A:A,'01_Raw_ATMs'!A:A,"Not Found")</f>
        <v>ATM054</v>
      </c>
      <c r="P4617" t="str">
        <f t="shared" si="510"/>
        <v>Valid</v>
      </c>
    </row>
    <row r="4618" spans="1:16">
      <c r="A4618" t="s">
        <v>4812</v>
      </c>
      <c r="B4618" t="s">
        <v>87</v>
      </c>
      <c r="C4618" s="2">
        <v>46007</v>
      </c>
      <c r="D4618" s="3">
        <v>0.67287037037037034</v>
      </c>
      <c r="E4618" t="s">
        <v>194</v>
      </c>
      <c r="F4618">
        <v>0</v>
      </c>
      <c r="G4618" t="s">
        <v>214</v>
      </c>
      <c r="H4618" t="s">
        <v>1080</v>
      </c>
      <c r="I4618">
        <f t="shared" si="504"/>
        <v>1</v>
      </c>
      <c r="J4618" t="str">
        <f t="shared" si="505"/>
        <v>OK</v>
      </c>
      <c r="K4618" t="str">
        <f t="shared" si="506"/>
        <v>Failed</v>
      </c>
      <c r="L4618" t="str">
        <f t="shared" si="507"/>
        <v>Balance Inquiry</v>
      </c>
      <c r="M4618" t="str">
        <f t="shared" si="508"/>
        <v>OK</v>
      </c>
      <c r="N4618" t="str">
        <f t="shared" si="509"/>
        <v>OK</v>
      </c>
      <c r="O4618" t="str">
        <f>_xlfn.XLOOKUP(B4618,'01_Raw_ATMs'!A:A,'01_Raw_ATMs'!A:A,"Not Found")</f>
        <v>ATM011</v>
      </c>
      <c r="P4618" t="str">
        <f t="shared" si="510"/>
        <v>Valid</v>
      </c>
    </row>
    <row r="4619" spans="1:16">
      <c r="A4619" t="s">
        <v>4813</v>
      </c>
      <c r="B4619" t="s">
        <v>140</v>
      </c>
      <c r="C4619" s="2">
        <v>45696</v>
      </c>
      <c r="D4619" s="3">
        <v>0.77349537037037042</v>
      </c>
      <c r="E4619" t="s">
        <v>33</v>
      </c>
      <c r="F4619">
        <v>1000</v>
      </c>
      <c r="G4619" t="s">
        <v>189</v>
      </c>
      <c r="I4619">
        <f t="shared" si="504"/>
        <v>1</v>
      </c>
      <c r="J4619" t="str">
        <f t="shared" si="505"/>
        <v>OK</v>
      </c>
      <c r="K4619" t="str">
        <f t="shared" si="506"/>
        <v>Successful</v>
      </c>
      <c r="L4619" t="str">
        <f t="shared" si="507"/>
        <v>Withdrawal</v>
      </c>
      <c r="M4619" t="str">
        <f t="shared" si="508"/>
        <v>OK</v>
      </c>
      <c r="N4619" t="str">
        <f t="shared" si="509"/>
        <v>OK</v>
      </c>
      <c r="O4619" t="str">
        <f>_xlfn.XLOOKUP(B4619,'01_Raw_ATMs'!A:A,'01_Raw_ATMs'!A:A,"Not Found")</f>
        <v>ATM060</v>
      </c>
      <c r="P4619" t="str">
        <f t="shared" si="510"/>
        <v>Valid</v>
      </c>
    </row>
    <row r="4620" spans="1:16">
      <c r="A4620" t="s">
        <v>4814</v>
      </c>
      <c r="B4620" t="s">
        <v>7</v>
      </c>
      <c r="C4620" s="2">
        <v>46157</v>
      </c>
      <c r="D4620" s="3">
        <v>0.75494212962962959</v>
      </c>
      <c r="E4620" t="s">
        <v>261</v>
      </c>
      <c r="F4620">
        <v>1000</v>
      </c>
      <c r="G4620" t="s">
        <v>189</v>
      </c>
      <c r="I4620">
        <f t="shared" si="504"/>
        <v>1</v>
      </c>
      <c r="J4620" t="str">
        <f t="shared" si="505"/>
        <v>OK</v>
      </c>
      <c r="K4620" t="str">
        <f t="shared" si="506"/>
        <v>Successful</v>
      </c>
      <c r="L4620" t="str">
        <f t="shared" si="507"/>
        <v>Cash Deposit</v>
      </c>
      <c r="M4620" t="str">
        <f t="shared" si="508"/>
        <v>OK</v>
      </c>
      <c r="N4620" t="str">
        <f t="shared" si="509"/>
        <v>OK</v>
      </c>
      <c r="O4620" t="str">
        <f>_xlfn.XLOOKUP(B4620,'01_Raw_ATMs'!A:A,'01_Raw_ATMs'!A:A,"Not Found")</f>
        <v>ATM001</v>
      </c>
      <c r="P4620" t="str">
        <f t="shared" si="510"/>
        <v>Valid</v>
      </c>
    </row>
    <row r="4621" spans="1:16">
      <c r="A4621" t="s">
        <v>4815</v>
      </c>
      <c r="B4621" t="s">
        <v>132</v>
      </c>
      <c r="C4621" s="2">
        <v>45921</v>
      </c>
      <c r="D4621" s="3">
        <v>0.44839120370370372</v>
      </c>
      <c r="E4621" t="s">
        <v>33</v>
      </c>
      <c r="F4621">
        <v>1000</v>
      </c>
      <c r="G4621" t="s">
        <v>214</v>
      </c>
      <c r="H4621" t="s">
        <v>1080</v>
      </c>
      <c r="I4621">
        <f t="shared" si="504"/>
        <v>1</v>
      </c>
      <c r="J4621" t="str">
        <f t="shared" si="505"/>
        <v>OK</v>
      </c>
      <c r="K4621" t="str">
        <f t="shared" si="506"/>
        <v>Failed</v>
      </c>
      <c r="L4621" t="str">
        <f t="shared" si="507"/>
        <v>Withdrawal</v>
      </c>
      <c r="M4621" t="str">
        <f t="shared" si="508"/>
        <v>OK</v>
      </c>
      <c r="N4621" t="str">
        <f t="shared" si="509"/>
        <v>OK</v>
      </c>
      <c r="O4621" t="str">
        <f>_xlfn.XLOOKUP(B4621,'01_Raw_ATMs'!A:A,'01_Raw_ATMs'!A:A,"Not Found")</f>
        <v>ATM052</v>
      </c>
      <c r="P4621" t="str">
        <f t="shared" si="510"/>
        <v>Valid</v>
      </c>
    </row>
    <row r="4622" spans="1:16">
      <c r="A4622" t="s">
        <v>4816</v>
      </c>
      <c r="B4622" t="s">
        <v>111</v>
      </c>
      <c r="C4622" s="2">
        <v>45719</v>
      </c>
      <c r="D4622" s="3">
        <v>0.81207175925925923</v>
      </c>
      <c r="E4622" t="s">
        <v>194</v>
      </c>
      <c r="F4622">
        <v>0</v>
      </c>
      <c r="G4622" t="s">
        <v>189</v>
      </c>
      <c r="I4622">
        <f t="shared" si="504"/>
        <v>1</v>
      </c>
      <c r="J4622" t="str">
        <f t="shared" si="505"/>
        <v>OK</v>
      </c>
      <c r="K4622" t="str">
        <f t="shared" si="506"/>
        <v>Successful</v>
      </c>
      <c r="L4622" t="str">
        <f t="shared" si="507"/>
        <v>Balance Inquiry</v>
      </c>
      <c r="M4622" t="str">
        <f t="shared" si="508"/>
        <v>OK</v>
      </c>
      <c r="N4622" t="str">
        <f t="shared" si="509"/>
        <v>OK</v>
      </c>
      <c r="O4622" t="str">
        <f>_xlfn.XLOOKUP(B4622,'01_Raw_ATMs'!A:A,'01_Raw_ATMs'!A:A,"Not Found")</f>
        <v>ATM031</v>
      </c>
      <c r="P4622" t="str">
        <f t="shared" si="510"/>
        <v>Valid</v>
      </c>
    </row>
    <row r="4623" spans="1:16">
      <c r="A4623" t="s">
        <v>4817</v>
      </c>
      <c r="B4623" t="s">
        <v>179</v>
      </c>
      <c r="C4623" s="2">
        <v>45967</v>
      </c>
      <c r="D4623" s="3">
        <v>0.85501157407407402</v>
      </c>
      <c r="E4623" t="s">
        <v>261</v>
      </c>
      <c r="F4623">
        <v>20000</v>
      </c>
      <c r="G4623" t="s">
        <v>189</v>
      </c>
      <c r="I4623">
        <f t="shared" si="504"/>
        <v>1</v>
      </c>
      <c r="J4623" t="str">
        <f t="shared" si="505"/>
        <v>OK</v>
      </c>
      <c r="K4623" t="str">
        <f t="shared" si="506"/>
        <v>Successful</v>
      </c>
      <c r="L4623" t="str">
        <f t="shared" si="507"/>
        <v>Cash Deposit</v>
      </c>
      <c r="M4623" t="str">
        <f t="shared" si="508"/>
        <v>OK</v>
      </c>
      <c r="N4623" t="str">
        <f t="shared" si="509"/>
        <v>OK</v>
      </c>
      <c r="O4623" t="str">
        <f>_xlfn.XLOOKUP(B4623,'01_Raw_ATMs'!A:A,'01_Raw_ATMs'!A:A,"Not Found")</f>
        <v>ATM099</v>
      </c>
      <c r="P4623" t="str">
        <f t="shared" si="510"/>
        <v>Valid</v>
      </c>
    </row>
    <row r="4624" spans="1:16">
      <c r="A4624" t="s">
        <v>4818</v>
      </c>
      <c r="B4624" t="s">
        <v>150</v>
      </c>
      <c r="C4624" s="2">
        <v>46002</v>
      </c>
      <c r="D4624" s="3">
        <v>0.92447916666666663</v>
      </c>
      <c r="E4624" t="s">
        <v>33</v>
      </c>
      <c r="F4624">
        <v>10000</v>
      </c>
      <c r="G4624" t="s">
        <v>189</v>
      </c>
      <c r="I4624">
        <f t="shared" si="504"/>
        <v>1</v>
      </c>
      <c r="J4624" t="str">
        <f t="shared" si="505"/>
        <v>OK</v>
      </c>
      <c r="K4624" t="str">
        <f t="shared" si="506"/>
        <v>Successful</v>
      </c>
      <c r="L4624" t="str">
        <f t="shared" si="507"/>
        <v>Withdrawal</v>
      </c>
      <c r="M4624" t="str">
        <f t="shared" si="508"/>
        <v>OK</v>
      </c>
      <c r="N4624" t="str">
        <f t="shared" si="509"/>
        <v>OK</v>
      </c>
      <c r="O4624" t="str">
        <f>_xlfn.XLOOKUP(B4624,'01_Raw_ATMs'!A:A,'01_Raw_ATMs'!A:A,"Not Found")</f>
        <v>ATM070</v>
      </c>
      <c r="P4624" t="str">
        <f t="shared" si="510"/>
        <v>Valid</v>
      </c>
    </row>
    <row r="4625" spans="1:16">
      <c r="A4625" t="s">
        <v>4819</v>
      </c>
      <c r="B4625" t="s">
        <v>118</v>
      </c>
      <c r="C4625" s="2">
        <v>46165</v>
      </c>
      <c r="D4625" s="3">
        <v>0.6274305555555556</v>
      </c>
      <c r="E4625" t="s">
        <v>33</v>
      </c>
      <c r="F4625">
        <v>1000</v>
      </c>
      <c r="G4625" t="s">
        <v>189</v>
      </c>
      <c r="I4625">
        <f t="shared" si="504"/>
        <v>1</v>
      </c>
      <c r="J4625" t="str">
        <f t="shared" si="505"/>
        <v>OK</v>
      </c>
      <c r="K4625" t="str">
        <f t="shared" si="506"/>
        <v>Successful</v>
      </c>
      <c r="L4625" t="str">
        <f t="shared" si="507"/>
        <v>Withdrawal</v>
      </c>
      <c r="M4625" t="str">
        <f t="shared" si="508"/>
        <v>OK</v>
      </c>
      <c r="N4625" t="str">
        <f t="shared" si="509"/>
        <v>OK</v>
      </c>
      <c r="O4625" t="str">
        <f>_xlfn.XLOOKUP(B4625,'01_Raw_ATMs'!A:A,'01_Raw_ATMs'!A:A,"Not Found")</f>
        <v>ATM038</v>
      </c>
      <c r="P4625" t="str">
        <f t="shared" si="510"/>
        <v>Valid</v>
      </c>
    </row>
    <row r="4626" spans="1:16">
      <c r="A4626" t="s">
        <v>4820</v>
      </c>
      <c r="B4626" t="s">
        <v>124</v>
      </c>
      <c r="C4626" s="2">
        <v>45906</v>
      </c>
      <c r="D4626" s="3">
        <v>0.37437500000000001</v>
      </c>
      <c r="E4626" t="s">
        <v>33</v>
      </c>
      <c r="F4626">
        <v>10000</v>
      </c>
      <c r="G4626" t="s">
        <v>189</v>
      </c>
      <c r="I4626">
        <f t="shared" si="504"/>
        <v>1</v>
      </c>
      <c r="J4626" t="str">
        <f t="shared" si="505"/>
        <v>OK</v>
      </c>
      <c r="K4626" t="str">
        <f t="shared" si="506"/>
        <v>Successful</v>
      </c>
      <c r="L4626" t="str">
        <f t="shared" si="507"/>
        <v>Withdrawal</v>
      </c>
      <c r="M4626" t="str">
        <f t="shared" si="508"/>
        <v>OK</v>
      </c>
      <c r="N4626" t="str">
        <f t="shared" si="509"/>
        <v>OK</v>
      </c>
      <c r="O4626" t="str">
        <f>_xlfn.XLOOKUP(B4626,'01_Raw_ATMs'!A:A,'01_Raw_ATMs'!A:A,"Not Found")</f>
        <v>ATM044</v>
      </c>
      <c r="P4626" t="str">
        <f t="shared" si="510"/>
        <v>Valid</v>
      </c>
    </row>
    <row r="4627" spans="1:16">
      <c r="A4627" t="s">
        <v>4821</v>
      </c>
      <c r="B4627" t="s">
        <v>152</v>
      </c>
      <c r="C4627" s="2">
        <v>45689</v>
      </c>
      <c r="D4627" s="3">
        <v>0.67416666666666669</v>
      </c>
      <c r="E4627" t="s">
        <v>33</v>
      </c>
      <c r="F4627">
        <v>5000</v>
      </c>
      <c r="G4627" t="s">
        <v>189</v>
      </c>
      <c r="I4627">
        <f t="shared" si="504"/>
        <v>1</v>
      </c>
      <c r="J4627" t="str">
        <f t="shared" si="505"/>
        <v>OK</v>
      </c>
      <c r="K4627" t="str">
        <f t="shared" si="506"/>
        <v>Successful</v>
      </c>
      <c r="L4627" t="str">
        <f t="shared" si="507"/>
        <v>Withdrawal</v>
      </c>
      <c r="M4627" t="str">
        <f t="shared" si="508"/>
        <v>OK</v>
      </c>
      <c r="N4627" t="str">
        <f t="shared" si="509"/>
        <v>OK</v>
      </c>
      <c r="O4627" t="str">
        <f>_xlfn.XLOOKUP(B4627,'01_Raw_ATMs'!A:A,'01_Raw_ATMs'!A:A,"Not Found")</f>
        <v>ATM072</v>
      </c>
      <c r="P4627" t="str">
        <f t="shared" si="510"/>
        <v>Valid</v>
      </c>
    </row>
    <row r="4628" spans="1:16">
      <c r="A4628" t="s">
        <v>4822</v>
      </c>
      <c r="B4628" t="s">
        <v>155</v>
      </c>
      <c r="C4628" s="2">
        <v>45719</v>
      </c>
      <c r="D4628" s="3">
        <v>0.7377893518518519</v>
      </c>
      <c r="E4628" t="s">
        <v>33</v>
      </c>
      <c r="F4628">
        <v>500</v>
      </c>
      <c r="G4628" t="s">
        <v>189</v>
      </c>
      <c r="I4628">
        <f t="shared" si="504"/>
        <v>1</v>
      </c>
      <c r="J4628" t="str">
        <f t="shared" si="505"/>
        <v>OK</v>
      </c>
      <c r="K4628" t="str">
        <f t="shared" si="506"/>
        <v>Successful</v>
      </c>
      <c r="L4628" t="str">
        <f t="shared" si="507"/>
        <v>Withdrawal</v>
      </c>
      <c r="M4628" t="str">
        <f t="shared" si="508"/>
        <v>OK</v>
      </c>
      <c r="N4628" t="str">
        <f t="shared" si="509"/>
        <v>OK</v>
      </c>
      <c r="O4628" t="str">
        <f>_xlfn.XLOOKUP(B4628,'01_Raw_ATMs'!A:A,'01_Raw_ATMs'!A:A,"Not Found")</f>
        <v>ATM075</v>
      </c>
      <c r="P4628" t="str">
        <f t="shared" si="510"/>
        <v>Valid</v>
      </c>
    </row>
    <row r="4629" spans="1:16">
      <c r="A4629" t="s">
        <v>4823</v>
      </c>
      <c r="B4629" t="s">
        <v>136</v>
      </c>
      <c r="C4629" s="2">
        <v>46027</v>
      </c>
      <c r="D4629" s="3">
        <v>0.91195601851851849</v>
      </c>
      <c r="E4629" t="s">
        <v>33</v>
      </c>
      <c r="F4629">
        <v>2000</v>
      </c>
      <c r="G4629" t="s">
        <v>189</v>
      </c>
      <c r="I4629">
        <f t="shared" si="504"/>
        <v>1</v>
      </c>
      <c r="J4629" t="str">
        <f t="shared" si="505"/>
        <v>OK</v>
      </c>
      <c r="K4629" t="str">
        <f t="shared" si="506"/>
        <v>Successful</v>
      </c>
      <c r="L4629" t="str">
        <f t="shared" si="507"/>
        <v>Withdrawal</v>
      </c>
      <c r="M4629" t="str">
        <f t="shared" si="508"/>
        <v>OK</v>
      </c>
      <c r="N4629" t="str">
        <f t="shared" si="509"/>
        <v>OK</v>
      </c>
      <c r="O4629" t="str">
        <f>_xlfn.XLOOKUP(B4629,'01_Raw_ATMs'!A:A,'01_Raw_ATMs'!A:A,"Not Found")</f>
        <v>ATM056</v>
      </c>
      <c r="P4629" t="str">
        <f t="shared" si="510"/>
        <v>Valid</v>
      </c>
    </row>
    <row r="4630" spans="1:16">
      <c r="A4630" t="s">
        <v>4824</v>
      </c>
      <c r="B4630" t="s">
        <v>163</v>
      </c>
      <c r="C4630" s="2">
        <v>46027</v>
      </c>
      <c r="D4630" s="3">
        <v>0.64327546296296301</v>
      </c>
      <c r="E4630" t="s">
        <v>33</v>
      </c>
      <c r="F4630">
        <v>10000</v>
      </c>
      <c r="G4630" t="s">
        <v>189</v>
      </c>
      <c r="I4630">
        <f t="shared" si="504"/>
        <v>1</v>
      </c>
      <c r="J4630" t="str">
        <f t="shared" si="505"/>
        <v>OK</v>
      </c>
      <c r="K4630" t="str">
        <f t="shared" si="506"/>
        <v>Successful</v>
      </c>
      <c r="L4630" t="str">
        <f t="shared" si="507"/>
        <v>Withdrawal</v>
      </c>
      <c r="M4630" t="str">
        <f t="shared" si="508"/>
        <v>OK</v>
      </c>
      <c r="N4630" t="str">
        <f t="shared" si="509"/>
        <v>OK</v>
      </c>
      <c r="O4630" t="str">
        <f>_xlfn.XLOOKUP(B4630,'01_Raw_ATMs'!A:A,'01_Raw_ATMs'!A:A,"Not Found")</f>
        <v>ATM083</v>
      </c>
      <c r="P4630" t="str">
        <f t="shared" si="510"/>
        <v>Valid</v>
      </c>
    </row>
    <row r="4631" spans="1:16">
      <c r="A4631" t="s">
        <v>4825</v>
      </c>
      <c r="B4631" t="s">
        <v>91</v>
      </c>
      <c r="C4631" s="2">
        <v>45659</v>
      </c>
      <c r="D4631" s="3">
        <v>0.80049768518518516</v>
      </c>
      <c r="E4631" t="s">
        <v>261</v>
      </c>
      <c r="F4631">
        <v>10000</v>
      </c>
      <c r="G4631" t="s">
        <v>189</v>
      </c>
      <c r="I4631">
        <f t="shared" si="504"/>
        <v>1</v>
      </c>
      <c r="J4631" t="str">
        <f t="shared" si="505"/>
        <v>OK</v>
      </c>
      <c r="K4631" t="str">
        <f t="shared" si="506"/>
        <v>Successful</v>
      </c>
      <c r="L4631" t="str">
        <f t="shared" si="507"/>
        <v>Cash Deposit</v>
      </c>
      <c r="M4631" t="str">
        <f t="shared" si="508"/>
        <v>OK</v>
      </c>
      <c r="N4631" t="str">
        <f t="shared" si="509"/>
        <v>OK</v>
      </c>
      <c r="O4631" t="str">
        <f>_xlfn.XLOOKUP(B4631,'01_Raw_ATMs'!A:A,'01_Raw_ATMs'!A:A,"Not Found")</f>
        <v>ATM014</v>
      </c>
      <c r="P4631" t="str">
        <f t="shared" si="510"/>
        <v>Valid</v>
      </c>
    </row>
    <row r="4632" spans="1:16">
      <c r="A4632" t="s">
        <v>4826</v>
      </c>
      <c r="B4632" t="s">
        <v>177</v>
      </c>
      <c r="C4632" s="2">
        <v>45679</v>
      </c>
      <c r="D4632" s="3">
        <v>0.66059027777777779</v>
      </c>
      <c r="E4632" t="s">
        <v>33</v>
      </c>
      <c r="F4632">
        <v>500</v>
      </c>
      <c r="G4632" t="s">
        <v>189</v>
      </c>
      <c r="I4632">
        <f t="shared" si="504"/>
        <v>1</v>
      </c>
      <c r="J4632" t="str">
        <f t="shared" si="505"/>
        <v>OK</v>
      </c>
      <c r="K4632" t="str">
        <f t="shared" si="506"/>
        <v>Successful</v>
      </c>
      <c r="L4632" t="str">
        <f t="shared" si="507"/>
        <v>Withdrawal</v>
      </c>
      <c r="M4632" t="str">
        <f t="shared" si="508"/>
        <v>OK</v>
      </c>
      <c r="N4632" t="str">
        <f t="shared" si="509"/>
        <v>OK</v>
      </c>
      <c r="O4632" t="str">
        <f>_xlfn.XLOOKUP(B4632,'01_Raw_ATMs'!A:A,'01_Raw_ATMs'!A:A,"Not Found")</f>
        <v>ATM097</v>
      </c>
      <c r="P4632" t="str">
        <f t="shared" si="510"/>
        <v>Valid</v>
      </c>
    </row>
    <row r="4633" spans="1:16">
      <c r="A4633" t="s">
        <v>4827</v>
      </c>
      <c r="B4633" t="s">
        <v>146</v>
      </c>
      <c r="C4633" s="2">
        <v>46084</v>
      </c>
      <c r="D4633" s="3">
        <v>0.90680555555555553</v>
      </c>
      <c r="E4633" t="s">
        <v>33</v>
      </c>
      <c r="F4633">
        <v>8000</v>
      </c>
      <c r="G4633" t="s">
        <v>189</v>
      </c>
      <c r="I4633">
        <f t="shared" si="504"/>
        <v>1</v>
      </c>
      <c r="J4633" t="str">
        <f t="shared" si="505"/>
        <v>OK</v>
      </c>
      <c r="K4633" t="str">
        <f t="shared" si="506"/>
        <v>Successful</v>
      </c>
      <c r="L4633" t="str">
        <f t="shared" si="507"/>
        <v>Withdrawal</v>
      </c>
      <c r="M4633" t="str">
        <f t="shared" si="508"/>
        <v>OK</v>
      </c>
      <c r="N4633" t="str">
        <f t="shared" si="509"/>
        <v>OK</v>
      </c>
      <c r="O4633" t="str">
        <f>_xlfn.XLOOKUP(B4633,'01_Raw_ATMs'!A:A,'01_Raw_ATMs'!A:A,"Not Found")</f>
        <v>ATM066</v>
      </c>
      <c r="P4633" t="str">
        <f t="shared" si="510"/>
        <v>Valid</v>
      </c>
    </row>
    <row r="4634" spans="1:16">
      <c r="A4634" t="s">
        <v>4828</v>
      </c>
      <c r="B4634" t="s">
        <v>77</v>
      </c>
      <c r="C4634" s="2">
        <v>46168</v>
      </c>
      <c r="D4634" s="3">
        <v>0.82694444444444448</v>
      </c>
      <c r="E4634" t="s">
        <v>33</v>
      </c>
      <c r="F4634">
        <v>8000</v>
      </c>
      <c r="G4634" t="s">
        <v>214</v>
      </c>
      <c r="H4634" t="s">
        <v>1080</v>
      </c>
      <c r="I4634">
        <f t="shared" si="504"/>
        <v>1</v>
      </c>
      <c r="J4634" t="str">
        <f t="shared" si="505"/>
        <v>OK</v>
      </c>
      <c r="K4634" t="str">
        <f t="shared" si="506"/>
        <v>Failed</v>
      </c>
      <c r="L4634" t="str">
        <f t="shared" si="507"/>
        <v>Withdrawal</v>
      </c>
      <c r="M4634" t="str">
        <f t="shared" si="508"/>
        <v>OK</v>
      </c>
      <c r="N4634" t="str">
        <f t="shared" si="509"/>
        <v>OK</v>
      </c>
      <c r="O4634" t="str">
        <f>_xlfn.XLOOKUP(B4634,'01_Raw_ATMs'!A:A,'01_Raw_ATMs'!A:A,"Not Found")</f>
        <v>ATM005</v>
      </c>
      <c r="P4634" t="str">
        <f t="shared" si="510"/>
        <v>Valid</v>
      </c>
    </row>
    <row r="4635" spans="1:16">
      <c r="A4635" t="s">
        <v>4829</v>
      </c>
      <c r="B4635" t="s">
        <v>111</v>
      </c>
      <c r="C4635" s="2">
        <v>45937</v>
      </c>
      <c r="D4635" s="3">
        <v>0.69315972222222222</v>
      </c>
      <c r="E4635" t="s">
        <v>33</v>
      </c>
      <c r="F4635">
        <v>4000</v>
      </c>
      <c r="G4635" t="s">
        <v>189</v>
      </c>
      <c r="I4635">
        <f t="shared" si="504"/>
        <v>1</v>
      </c>
      <c r="J4635" t="str">
        <f t="shared" si="505"/>
        <v>OK</v>
      </c>
      <c r="K4635" t="str">
        <f t="shared" si="506"/>
        <v>Successful</v>
      </c>
      <c r="L4635" t="str">
        <f t="shared" si="507"/>
        <v>Withdrawal</v>
      </c>
      <c r="M4635" t="str">
        <f t="shared" si="508"/>
        <v>OK</v>
      </c>
      <c r="N4635" t="str">
        <f t="shared" si="509"/>
        <v>OK</v>
      </c>
      <c r="O4635" t="str">
        <f>_xlfn.XLOOKUP(B4635,'01_Raw_ATMs'!A:A,'01_Raw_ATMs'!A:A,"Not Found")</f>
        <v>ATM031</v>
      </c>
      <c r="P4635" t="str">
        <f t="shared" si="510"/>
        <v>Valid</v>
      </c>
    </row>
    <row r="4636" spans="1:16">
      <c r="A4636" t="s">
        <v>4830</v>
      </c>
      <c r="B4636" t="s">
        <v>119</v>
      </c>
      <c r="C4636" s="2">
        <v>46108</v>
      </c>
      <c r="D4636" s="3">
        <v>0.87480324074074078</v>
      </c>
      <c r="E4636" t="s">
        <v>33</v>
      </c>
      <c r="F4636">
        <v>4000</v>
      </c>
      <c r="G4636" t="s">
        <v>189</v>
      </c>
      <c r="I4636">
        <f t="shared" si="504"/>
        <v>1</v>
      </c>
      <c r="J4636" t="str">
        <f t="shared" si="505"/>
        <v>OK</v>
      </c>
      <c r="K4636" t="str">
        <f t="shared" si="506"/>
        <v>Successful</v>
      </c>
      <c r="L4636" t="str">
        <f t="shared" si="507"/>
        <v>Withdrawal</v>
      </c>
      <c r="M4636" t="str">
        <f t="shared" si="508"/>
        <v>OK</v>
      </c>
      <c r="N4636" t="str">
        <f t="shared" si="509"/>
        <v>OK</v>
      </c>
      <c r="O4636" t="str">
        <f>_xlfn.XLOOKUP(B4636,'01_Raw_ATMs'!A:A,'01_Raw_ATMs'!A:A,"Not Found")</f>
        <v>ATM039</v>
      </c>
      <c r="P4636" t="str">
        <f t="shared" si="510"/>
        <v>Valid</v>
      </c>
    </row>
    <row r="4637" spans="1:16">
      <c r="A4637" t="s">
        <v>4831</v>
      </c>
      <c r="B4637" t="s">
        <v>141</v>
      </c>
      <c r="C4637" s="2">
        <v>45951</v>
      </c>
      <c r="D4637" s="3">
        <v>0.76239583333333338</v>
      </c>
      <c r="E4637" t="s">
        <v>33</v>
      </c>
      <c r="F4637">
        <v>3000</v>
      </c>
      <c r="G4637" t="s">
        <v>189</v>
      </c>
      <c r="I4637">
        <f t="shared" si="504"/>
        <v>1</v>
      </c>
      <c r="J4637" t="str">
        <f t="shared" si="505"/>
        <v>OK</v>
      </c>
      <c r="K4637" t="str">
        <f t="shared" si="506"/>
        <v>Successful</v>
      </c>
      <c r="L4637" t="str">
        <f t="shared" si="507"/>
        <v>Withdrawal</v>
      </c>
      <c r="M4637" t="str">
        <f t="shared" si="508"/>
        <v>OK</v>
      </c>
      <c r="N4637" t="str">
        <f t="shared" si="509"/>
        <v>OK</v>
      </c>
      <c r="O4637" t="str">
        <f>_xlfn.XLOOKUP(B4637,'01_Raw_ATMs'!A:A,'01_Raw_ATMs'!A:A,"Not Found")</f>
        <v>ATM061</v>
      </c>
      <c r="P4637" t="str">
        <f t="shared" si="510"/>
        <v>Valid</v>
      </c>
    </row>
    <row r="4638" spans="1:16">
      <c r="A4638" t="s">
        <v>4832</v>
      </c>
      <c r="B4638" t="s">
        <v>135</v>
      </c>
      <c r="C4638" s="2">
        <v>46140</v>
      </c>
      <c r="D4638" s="3">
        <v>0.57172453703703707</v>
      </c>
      <c r="E4638" t="s">
        <v>33</v>
      </c>
      <c r="F4638">
        <v>8000</v>
      </c>
      <c r="G4638" t="s">
        <v>189</v>
      </c>
      <c r="I4638">
        <f t="shared" si="504"/>
        <v>1</v>
      </c>
      <c r="J4638" t="str">
        <f t="shared" si="505"/>
        <v>OK</v>
      </c>
      <c r="K4638" t="str">
        <f t="shared" si="506"/>
        <v>Successful</v>
      </c>
      <c r="L4638" t="str">
        <f t="shared" si="507"/>
        <v>Withdrawal</v>
      </c>
      <c r="M4638" t="str">
        <f t="shared" si="508"/>
        <v>OK</v>
      </c>
      <c r="N4638" t="str">
        <f t="shared" si="509"/>
        <v>OK</v>
      </c>
      <c r="O4638" t="str">
        <f>_xlfn.XLOOKUP(B4638,'01_Raw_ATMs'!A:A,'01_Raw_ATMs'!A:A,"Not Found")</f>
        <v>ATM055</v>
      </c>
      <c r="P4638" t="str">
        <f t="shared" si="510"/>
        <v>Valid</v>
      </c>
    </row>
    <row r="4639" spans="1:16">
      <c r="A4639" t="s">
        <v>4833</v>
      </c>
      <c r="B4639" t="s">
        <v>145</v>
      </c>
      <c r="C4639" s="2">
        <v>45763</v>
      </c>
      <c r="D4639" s="3">
        <v>0.65089120370370368</v>
      </c>
      <c r="E4639" t="s">
        <v>33</v>
      </c>
      <c r="F4639">
        <v>8000</v>
      </c>
      <c r="G4639" t="s">
        <v>189</v>
      </c>
      <c r="I4639">
        <f t="shared" si="504"/>
        <v>1</v>
      </c>
      <c r="J4639" t="str">
        <f t="shared" si="505"/>
        <v>OK</v>
      </c>
      <c r="K4639" t="str">
        <f t="shared" si="506"/>
        <v>Successful</v>
      </c>
      <c r="L4639" t="str">
        <f t="shared" si="507"/>
        <v>Withdrawal</v>
      </c>
      <c r="M4639" t="str">
        <f t="shared" si="508"/>
        <v>OK</v>
      </c>
      <c r="N4639" t="str">
        <f t="shared" si="509"/>
        <v>OK</v>
      </c>
      <c r="O4639" t="str">
        <f>_xlfn.XLOOKUP(B4639,'01_Raw_ATMs'!A:A,'01_Raw_ATMs'!A:A,"Not Found")</f>
        <v>ATM065</v>
      </c>
      <c r="P4639" t="str">
        <f t="shared" si="510"/>
        <v>Valid</v>
      </c>
    </row>
    <row r="4640" spans="1:16">
      <c r="A4640" t="s">
        <v>4834</v>
      </c>
      <c r="B4640" t="s">
        <v>79</v>
      </c>
      <c r="C4640" s="2">
        <v>45856</v>
      </c>
      <c r="D4640" s="3">
        <v>0.49175925925925928</v>
      </c>
      <c r="E4640" t="s">
        <v>194</v>
      </c>
      <c r="F4640">
        <v>0</v>
      </c>
      <c r="G4640" t="s">
        <v>189</v>
      </c>
      <c r="I4640">
        <f t="shared" si="504"/>
        <v>1</v>
      </c>
      <c r="J4640" t="str">
        <f t="shared" si="505"/>
        <v>OK</v>
      </c>
      <c r="K4640" t="str">
        <f t="shared" si="506"/>
        <v>Successful</v>
      </c>
      <c r="L4640" t="str">
        <f t="shared" si="507"/>
        <v>Balance Inquiry</v>
      </c>
      <c r="M4640" t="str">
        <f t="shared" si="508"/>
        <v>OK</v>
      </c>
      <c r="N4640" t="str">
        <f t="shared" si="509"/>
        <v>OK</v>
      </c>
      <c r="O4640" t="str">
        <f>_xlfn.XLOOKUP(B4640,'01_Raw_ATMs'!A:A,'01_Raw_ATMs'!A:A,"Not Found")</f>
        <v>ATM006</v>
      </c>
      <c r="P4640" t="str">
        <f t="shared" si="510"/>
        <v>Valid</v>
      </c>
    </row>
    <row r="4641" spans="1:16">
      <c r="A4641" t="s">
        <v>4835</v>
      </c>
      <c r="B4641" t="s">
        <v>136</v>
      </c>
      <c r="C4641" s="2">
        <v>45841</v>
      </c>
      <c r="D4641" s="3">
        <v>0.55142361111111116</v>
      </c>
      <c r="E4641" t="s">
        <v>33</v>
      </c>
      <c r="F4641">
        <v>4000</v>
      </c>
      <c r="G4641" t="s">
        <v>189</v>
      </c>
      <c r="I4641">
        <f t="shared" si="504"/>
        <v>1</v>
      </c>
      <c r="J4641" t="str">
        <f t="shared" si="505"/>
        <v>OK</v>
      </c>
      <c r="K4641" t="str">
        <f t="shared" si="506"/>
        <v>Successful</v>
      </c>
      <c r="L4641" t="str">
        <f t="shared" si="507"/>
        <v>Withdrawal</v>
      </c>
      <c r="M4641" t="str">
        <f t="shared" si="508"/>
        <v>OK</v>
      </c>
      <c r="N4641" t="str">
        <f t="shared" si="509"/>
        <v>OK</v>
      </c>
      <c r="O4641" t="str">
        <f>_xlfn.XLOOKUP(B4641,'01_Raw_ATMs'!A:A,'01_Raw_ATMs'!A:A,"Not Found")</f>
        <v>ATM056</v>
      </c>
      <c r="P4641" t="str">
        <f t="shared" si="510"/>
        <v>Valid</v>
      </c>
    </row>
    <row r="4642" spans="1:16">
      <c r="A4642" t="s">
        <v>4836</v>
      </c>
      <c r="B4642" t="s">
        <v>113</v>
      </c>
      <c r="C4642" s="2">
        <v>46011</v>
      </c>
      <c r="D4642" s="3">
        <v>0.37457175925925928</v>
      </c>
      <c r="E4642" t="s">
        <v>261</v>
      </c>
      <c r="F4642">
        <v>2000</v>
      </c>
      <c r="G4642" t="s">
        <v>189</v>
      </c>
      <c r="I4642">
        <f t="shared" si="504"/>
        <v>1</v>
      </c>
      <c r="J4642" t="str">
        <f t="shared" si="505"/>
        <v>OK</v>
      </c>
      <c r="K4642" t="str">
        <f t="shared" si="506"/>
        <v>Successful</v>
      </c>
      <c r="L4642" t="str">
        <f t="shared" si="507"/>
        <v>Cash Deposit</v>
      </c>
      <c r="M4642" t="str">
        <f t="shared" si="508"/>
        <v>OK</v>
      </c>
      <c r="N4642" t="str">
        <f t="shared" si="509"/>
        <v>OK</v>
      </c>
      <c r="O4642" t="str">
        <f>_xlfn.XLOOKUP(B4642,'01_Raw_ATMs'!A:A,'01_Raw_ATMs'!A:A,"Not Found")</f>
        <v>ATM033</v>
      </c>
      <c r="P4642" t="str">
        <f t="shared" si="510"/>
        <v>Valid</v>
      </c>
    </row>
    <row r="4643" spans="1:16">
      <c r="A4643" t="s">
        <v>4837</v>
      </c>
      <c r="B4643" t="s">
        <v>159</v>
      </c>
      <c r="C4643" s="2">
        <v>45691</v>
      </c>
      <c r="D4643" s="3">
        <v>0.97902777777777783</v>
      </c>
      <c r="E4643" t="s">
        <v>194</v>
      </c>
      <c r="F4643">
        <v>0</v>
      </c>
      <c r="G4643" t="s">
        <v>189</v>
      </c>
      <c r="I4643">
        <f t="shared" si="504"/>
        <v>1</v>
      </c>
      <c r="J4643" t="str">
        <f t="shared" si="505"/>
        <v>OK</v>
      </c>
      <c r="K4643" t="str">
        <f t="shared" si="506"/>
        <v>Successful</v>
      </c>
      <c r="L4643" t="str">
        <f t="shared" si="507"/>
        <v>Balance Inquiry</v>
      </c>
      <c r="M4643" t="str">
        <f t="shared" si="508"/>
        <v>OK</v>
      </c>
      <c r="N4643" t="str">
        <f t="shared" si="509"/>
        <v>OK</v>
      </c>
      <c r="O4643" t="str">
        <f>_xlfn.XLOOKUP(B4643,'01_Raw_ATMs'!A:A,'01_Raw_ATMs'!A:A,"Not Found")</f>
        <v>ATM079</v>
      </c>
      <c r="P4643" t="str">
        <f t="shared" si="510"/>
        <v>Valid</v>
      </c>
    </row>
    <row r="4644" spans="1:16">
      <c r="A4644" t="s">
        <v>4838</v>
      </c>
      <c r="B4644" t="s">
        <v>178</v>
      </c>
      <c r="C4644" s="2">
        <v>45698</v>
      </c>
      <c r="D4644" s="3">
        <v>0.75996527777777778</v>
      </c>
      <c r="E4644" t="s">
        <v>33</v>
      </c>
      <c r="F4644">
        <v>6000</v>
      </c>
      <c r="G4644" t="s">
        <v>189</v>
      </c>
      <c r="I4644">
        <f t="shared" si="504"/>
        <v>1</v>
      </c>
      <c r="J4644" t="str">
        <f t="shared" si="505"/>
        <v>OK</v>
      </c>
      <c r="K4644" t="str">
        <f t="shared" si="506"/>
        <v>Successful</v>
      </c>
      <c r="L4644" t="str">
        <f t="shared" si="507"/>
        <v>Withdrawal</v>
      </c>
      <c r="M4644" t="str">
        <f t="shared" si="508"/>
        <v>OK</v>
      </c>
      <c r="N4644" t="str">
        <f t="shared" si="509"/>
        <v>OK</v>
      </c>
      <c r="O4644" t="str">
        <f>_xlfn.XLOOKUP(B4644,'01_Raw_ATMs'!A:A,'01_Raw_ATMs'!A:A,"Not Found")</f>
        <v>ATM098</v>
      </c>
      <c r="P4644" t="str">
        <f t="shared" si="510"/>
        <v>Valid</v>
      </c>
    </row>
    <row r="4645" spans="1:16">
      <c r="A4645" t="s">
        <v>4839</v>
      </c>
      <c r="B4645" t="s">
        <v>163</v>
      </c>
      <c r="C4645" s="2">
        <v>45810</v>
      </c>
      <c r="D4645" s="3">
        <v>0.43457175925925928</v>
      </c>
      <c r="E4645" t="s">
        <v>33</v>
      </c>
      <c r="F4645">
        <v>1000</v>
      </c>
      <c r="G4645" t="s">
        <v>189</v>
      </c>
      <c r="I4645">
        <f t="shared" si="504"/>
        <v>1</v>
      </c>
      <c r="J4645" t="str">
        <f t="shared" si="505"/>
        <v>OK</v>
      </c>
      <c r="K4645" t="str">
        <f t="shared" si="506"/>
        <v>Successful</v>
      </c>
      <c r="L4645" t="str">
        <f t="shared" si="507"/>
        <v>Withdrawal</v>
      </c>
      <c r="M4645" t="str">
        <f t="shared" si="508"/>
        <v>OK</v>
      </c>
      <c r="N4645" t="str">
        <f t="shared" si="509"/>
        <v>OK</v>
      </c>
      <c r="O4645" t="str">
        <f>_xlfn.XLOOKUP(B4645,'01_Raw_ATMs'!A:A,'01_Raw_ATMs'!A:A,"Not Found")</f>
        <v>ATM083</v>
      </c>
      <c r="P4645" t="str">
        <f t="shared" si="510"/>
        <v>Valid</v>
      </c>
    </row>
    <row r="4646" spans="1:16">
      <c r="A4646" t="s">
        <v>4840</v>
      </c>
      <c r="B4646" t="s">
        <v>171</v>
      </c>
      <c r="C4646" s="2">
        <v>45862</v>
      </c>
      <c r="D4646" s="3">
        <v>0.65319444444444441</v>
      </c>
      <c r="E4646" t="s">
        <v>33</v>
      </c>
      <c r="F4646">
        <v>500</v>
      </c>
      <c r="G4646" t="s">
        <v>189</v>
      </c>
      <c r="I4646">
        <f t="shared" si="504"/>
        <v>1</v>
      </c>
      <c r="J4646" t="str">
        <f t="shared" si="505"/>
        <v>OK</v>
      </c>
      <c r="K4646" t="str">
        <f t="shared" si="506"/>
        <v>Successful</v>
      </c>
      <c r="L4646" t="str">
        <f t="shared" si="507"/>
        <v>Withdrawal</v>
      </c>
      <c r="M4646" t="str">
        <f t="shared" si="508"/>
        <v>OK</v>
      </c>
      <c r="N4646" t="str">
        <f t="shared" si="509"/>
        <v>OK</v>
      </c>
      <c r="O4646" t="str">
        <f>_xlfn.XLOOKUP(B4646,'01_Raw_ATMs'!A:A,'01_Raw_ATMs'!A:A,"Not Found")</f>
        <v>ATM091</v>
      </c>
      <c r="P4646" t="str">
        <f t="shared" si="510"/>
        <v>Valid</v>
      </c>
    </row>
    <row r="4647" spans="1:16">
      <c r="A4647" t="s">
        <v>4841</v>
      </c>
      <c r="B4647" t="s">
        <v>126</v>
      </c>
      <c r="C4647" s="2">
        <v>45872</v>
      </c>
      <c r="D4647" s="3">
        <v>0.62487268518518524</v>
      </c>
      <c r="E4647" t="s">
        <v>33</v>
      </c>
      <c r="F4647">
        <v>2000</v>
      </c>
      <c r="G4647" t="s">
        <v>189</v>
      </c>
      <c r="I4647">
        <f t="shared" si="504"/>
        <v>1</v>
      </c>
      <c r="J4647" t="str">
        <f t="shared" si="505"/>
        <v>OK</v>
      </c>
      <c r="K4647" t="str">
        <f t="shared" si="506"/>
        <v>Successful</v>
      </c>
      <c r="L4647" t="str">
        <f t="shared" si="507"/>
        <v>Withdrawal</v>
      </c>
      <c r="M4647" t="str">
        <f t="shared" si="508"/>
        <v>OK</v>
      </c>
      <c r="N4647" t="str">
        <f t="shared" si="509"/>
        <v>OK</v>
      </c>
      <c r="O4647" t="str">
        <f>_xlfn.XLOOKUP(B4647,'01_Raw_ATMs'!A:A,'01_Raw_ATMs'!A:A,"Not Found")</f>
        <v>ATM046</v>
      </c>
      <c r="P4647" t="str">
        <f t="shared" si="510"/>
        <v>Valid</v>
      </c>
    </row>
    <row r="4648" spans="1:16">
      <c r="A4648" t="s">
        <v>4842</v>
      </c>
      <c r="B4648" t="s">
        <v>144</v>
      </c>
      <c r="C4648" s="2">
        <v>46102</v>
      </c>
      <c r="D4648" s="3">
        <v>0.38620370370370372</v>
      </c>
      <c r="E4648" t="s">
        <v>33</v>
      </c>
      <c r="F4648">
        <v>3000</v>
      </c>
      <c r="G4648" t="s">
        <v>189</v>
      </c>
      <c r="I4648">
        <f t="shared" si="504"/>
        <v>1</v>
      </c>
      <c r="J4648" t="str">
        <f t="shared" si="505"/>
        <v>OK</v>
      </c>
      <c r="K4648" t="str">
        <f t="shared" si="506"/>
        <v>Successful</v>
      </c>
      <c r="L4648" t="str">
        <f t="shared" si="507"/>
        <v>Withdrawal</v>
      </c>
      <c r="M4648" t="str">
        <f t="shared" si="508"/>
        <v>OK</v>
      </c>
      <c r="N4648" t="str">
        <f t="shared" si="509"/>
        <v>OK</v>
      </c>
      <c r="O4648" t="str">
        <f>_xlfn.XLOOKUP(B4648,'01_Raw_ATMs'!A:A,'01_Raw_ATMs'!A:A,"Not Found")</f>
        <v>ATM064</v>
      </c>
      <c r="P4648" t="str">
        <f t="shared" si="510"/>
        <v>Valid</v>
      </c>
    </row>
    <row r="4649" spans="1:16">
      <c r="A4649" t="s">
        <v>4843</v>
      </c>
      <c r="B4649" t="s">
        <v>100</v>
      </c>
      <c r="C4649" s="2">
        <v>46190</v>
      </c>
      <c r="D4649" s="3">
        <v>0.38121527777777781</v>
      </c>
      <c r="E4649" t="s">
        <v>194</v>
      </c>
      <c r="F4649">
        <v>0</v>
      </c>
      <c r="G4649" t="s">
        <v>189</v>
      </c>
      <c r="I4649">
        <f t="shared" si="504"/>
        <v>1</v>
      </c>
      <c r="J4649" t="str">
        <f t="shared" si="505"/>
        <v>OK</v>
      </c>
      <c r="K4649" t="str">
        <f t="shared" si="506"/>
        <v>Successful</v>
      </c>
      <c r="L4649" t="str">
        <f t="shared" si="507"/>
        <v>Balance Inquiry</v>
      </c>
      <c r="M4649" t="str">
        <f t="shared" si="508"/>
        <v>OK</v>
      </c>
      <c r="N4649" t="str">
        <f t="shared" si="509"/>
        <v>OK</v>
      </c>
      <c r="O4649" t="str">
        <f>_xlfn.XLOOKUP(B4649,'01_Raw_ATMs'!A:A,'01_Raw_ATMs'!A:A,"Not Found")</f>
        <v>ATM021</v>
      </c>
      <c r="P4649" t="str">
        <f t="shared" si="510"/>
        <v>Valid</v>
      </c>
    </row>
    <row r="4650" spans="1:16">
      <c r="A4650" t="s">
        <v>4844</v>
      </c>
      <c r="B4650" t="s">
        <v>109</v>
      </c>
      <c r="C4650" s="2">
        <v>46167</v>
      </c>
      <c r="D4650" s="3">
        <v>0.75788194444444446</v>
      </c>
      <c r="E4650" t="s">
        <v>194</v>
      </c>
      <c r="F4650">
        <v>0</v>
      </c>
      <c r="G4650" t="s">
        <v>189</v>
      </c>
      <c r="I4650">
        <f t="shared" si="504"/>
        <v>1</v>
      </c>
      <c r="J4650" t="str">
        <f t="shared" si="505"/>
        <v>OK</v>
      </c>
      <c r="K4650" t="str">
        <f t="shared" si="506"/>
        <v>Successful</v>
      </c>
      <c r="L4650" t="str">
        <f t="shared" si="507"/>
        <v>Balance Inquiry</v>
      </c>
      <c r="M4650" t="str">
        <f t="shared" si="508"/>
        <v>OK</v>
      </c>
      <c r="N4650" t="str">
        <f t="shared" si="509"/>
        <v>OK</v>
      </c>
      <c r="O4650" t="str">
        <f>_xlfn.XLOOKUP(B4650,'01_Raw_ATMs'!A:A,'01_Raw_ATMs'!A:A,"Not Found")</f>
        <v>ATM029</v>
      </c>
      <c r="P4650" t="str">
        <f t="shared" si="510"/>
        <v>Valid</v>
      </c>
    </row>
    <row r="4651" spans="1:16">
      <c r="A4651" t="s">
        <v>4845</v>
      </c>
      <c r="B4651" t="s">
        <v>77</v>
      </c>
      <c r="C4651" s="2">
        <v>45896</v>
      </c>
      <c r="D4651" s="3">
        <v>0.82326388888888891</v>
      </c>
      <c r="E4651" t="s">
        <v>194</v>
      </c>
      <c r="F4651">
        <v>0</v>
      </c>
      <c r="G4651" t="s">
        <v>189</v>
      </c>
      <c r="I4651">
        <f t="shared" si="504"/>
        <v>1</v>
      </c>
      <c r="J4651" t="str">
        <f t="shared" si="505"/>
        <v>OK</v>
      </c>
      <c r="K4651" t="str">
        <f t="shared" si="506"/>
        <v>Successful</v>
      </c>
      <c r="L4651" t="str">
        <f t="shared" si="507"/>
        <v>Balance Inquiry</v>
      </c>
      <c r="M4651" t="str">
        <f t="shared" si="508"/>
        <v>OK</v>
      </c>
      <c r="N4651" t="str">
        <f t="shared" si="509"/>
        <v>OK</v>
      </c>
      <c r="O4651" t="str">
        <f>_xlfn.XLOOKUP(B4651,'01_Raw_ATMs'!A:A,'01_Raw_ATMs'!A:A,"Not Found")</f>
        <v>ATM005</v>
      </c>
      <c r="P4651" t="str">
        <f t="shared" si="510"/>
        <v>Valid</v>
      </c>
    </row>
    <row r="4652" spans="1:16">
      <c r="A4652" t="s">
        <v>4846</v>
      </c>
      <c r="B4652" t="s">
        <v>172</v>
      </c>
      <c r="C4652" s="2">
        <v>45712</v>
      </c>
      <c r="D4652" s="3">
        <v>3.0983796296296301E-2</v>
      </c>
      <c r="E4652" t="s">
        <v>33</v>
      </c>
      <c r="F4652">
        <v>10000</v>
      </c>
      <c r="G4652" t="s">
        <v>189</v>
      </c>
      <c r="I4652">
        <f t="shared" si="504"/>
        <v>1</v>
      </c>
      <c r="J4652" t="str">
        <f t="shared" si="505"/>
        <v>OK</v>
      </c>
      <c r="K4652" t="str">
        <f t="shared" si="506"/>
        <v>Successful</v>
      </c>
      <c r="L4652" t="str">
        <f t="shared" si="507"/>
        <v>Withdrawal</v>
      </c>
      <c r="M4652" t="str">
        <f t="shared" si="508"/>
        <v>OK</v>
      </c>
      <c r="N4652" t="str">
        <f t="shared" si="509"/>
        <v>OK</v>
      </c>
      <c r="O4652" t="str">
        <f>_xlfn.XLOOKUP(B4652,'01_Raw_ATMs'!A:A,'01_Raw_ATMs'!A:A,"Not Found")</f>
        <v>ATM092</v>
      </c>
      <c r="P4652" t="str">
        <f t="shared" si="510"/>
        <v>Valid</v>
      </c>
    </row>
    <row r="4653" spans="1:16">
      <c r="A4653" t="s">
        <v>4847</v>
      </c>
      <c r="B4653" t="s">
        <v>77</v>
      </c>
      <c r="C4653" s="2">
        <v>45867</v>
      </c>
      <c r="D4653" s="3">
        <v>0.75019675925925922</v>
      </c>
      <c r="E4653" t="s">
        <v>33</v>
      </c>
      <c r="F4653">
        <v>2000</v>
      </c>
      <c r="G4653" t="s">
        <v>189</v>
      </c>
      <c r="I4653">
        <f t="shared" si="504"/>
        <v>1</v>
      </c>
      <c r="J4653" t="str">
        <f t="shared" si="505"/>
        <v>OK</v>
      </c>
      <c r="K4653" t="str">
        <f t="shared" si="506"/>
        <v>Successful</v>
      </c>
      <c r="L4653" t="str">
        <f t="shared" si="507"/>
        <v>Withdrawal</v>
      </c>
      <c r="M4653" t="str">
        <f t="shared" si="508"/>
        <v>OK</v>
      </c>
      <c r="N4653" t="str">
        <f t="shared" si="509"/>
        <v>OK</v>
      </c>
      <c r="O4653" t="str">
        <f>_xlfn.XLOOKUP(B4653,'01_Raw_ATMs'!A:A,'01_Raw_ATMs'!A:A,"Not Found")</f>
        <v>ATM005</v>
      </c>
      <c r="P4653" t="str">
        <f t="shared" si="510"/>
        <v>Valid</v>
      </c>
    </row>
    <row r="4654" spans="1:16">
      <c r="A4654" t="s">
        <v>4848</v>
      </c>
      <c r="B4654" t="s">
        <v>106</v>
      </c>
      <c r="C4654" s="2">
        <v>45784</v>
      </c>
      <c r="D4654" s="3">
        <v>0.73259259259259257</v>
      </c>
      <c r="E4654" t="s">
        <v>194</v>
      </c>
      <c r="F4654">
        <v>0</v>
      </c>
      <c r="G4654" t="s">
        <v>189</v>
      </c>
      <c r="I4654">
        <f t="shared" si="504"/>
        <v>1</v>
      </c>
      <c r="J4654" t="str">
        <f t="shared" si="505"/>
        <v>OK</v>
      </c>
      <c r="K4654" t="str">
        <f t="shared" si="506"/>
        <v>Successful</v>
      </c>
      <c r="L4654" t="str">
        <f t="shared" si="507"/>
        <v>Balance Inquiry</v>
      </c>
      <c r="M4654" t="str">
        <f t="shared" si="508"/>
        <v>OK</v>
      </c>
      <c r="N4654" t="str">
        <f t="shared" si="509"/>
        <v>OK</v>
      </c>
      <c r="O4654" t="str">
        <f>_xlfn.XLOOKUP(B4654,'01_Raw_ATMs'!A:A,'01_Raw_ATMs'!A:A,"Not Found")</f>
        <v>ATM026</v>
      </c>
      <c r="P4654" t="str">
        <f t="shared" si="510"/>
        <v>Valid</v>
      </c>
    </row>
    <row r="4655" spans="1:16">
      <c r="A4655" t="s">
        <v>4849</v>
      </c>
      <c r="B4655" t="s">
        <v>116</v>
      </c>
      <c r="C4655" s="2">
        <v>46033</v>
      </c>
      <c r="D4655" s="3">
        <v>0.61741898148148144</v>
      </c>
      <c r="E4655" t="s">
        <v>33</v>
      </c>
      <c r="F4655">
        <v>10000</v>
      </c>
      <c r="G4655" t="s">
        <v>189</v>
      </c>
      <c r="I4655">
        <f t="shared" si="504"/>
        <v>1</v>
      </c>
      <c r="J4655" t="str">
        <f t="shared" si="505"/>
        <v>OK</v>
      </c>
      <c r="K4655" t="str">
        <f t="shared" si="506"/>
        <v>Successful</v>
      </c>
      <c r="L4655" t="str">
        <f t="shared" si="507"/>
        <v>Withdrawal</v>
      </c>
      <c r="M4655" t="str">
        <f t="shared" si="508"/>
        <v>OK</v>
      </c>
      <c r="N4655" t="str">
        <f t="shared" si="509"/>
        <v>OK</v>
      </c>
      <c r="O4655" t="str">
        <f>_xlfn.XLOOKUP(B4655,'01_Raw_ATMs'!A:A,'01_Raw_ATMs'!A:A,"Not Found")</f>
        <v>ATM036</v>
      </c>
      <c r="P4655" t="str">
        <f t="shared" si="510"/>
        <v>Valid</v>
      </c>
    </row>
    <row r="4656" spans="1:16">
      <c r="A4656" t="s">
        <v>4850</v>
      </c>
      <c r="B4656" t="s">
        <v>151</v>
      </c>
      <c r="C4656" s="2">
        <v>45670</v>
      </c>
      <c r="D4656" s="3">
        <v>0.42671296296296302</v>
      </c>
      <c r="E4656" t="s">
        <v>33</v>
      </c>
      <c r="F4656">
        <v>6000</v>
      </c>
      <c r="G4656" t="s">
        <v>189</v>
      </c>
      <c r="I4656">
        <f t="shared" si="504"/>
        <v>1</v>
      </c>
      <c r="J4656" t="str">
        <f t="shared" si="505"/>
        <v>OK</v>
      </c>
      <c r="K4656" t="str">
        <f t="shared" si="506"/>
        <v>Successful</v>
      </c>
      <c r="L4656" t="str">
        <f t="shared" si="507"/>
        <v>Withdrawal</v>
      </c>
      <c r="M4656" t="str">
        <f t="shared" si="508"/>
        <v>OK</v>
      </c>
      <c r="N4656" t="str">
        <f t="shared" si="509"/>
        <v>OK</v>
      </c>
      <c r="O4656" t="str">
        <f>_xlfn.XLOOKUP(B4656,'01_Raw_ATMs'!A:A,'01_Raw_ATMs'!A:A,"Not Found")</f>
        <v>ATM071</v>
      </c>
      <c r="P4656" t="str">
        <f t="shared" si="510"/>
        <v>Valid</v>
      </c>
    </row>
    <row r="4657" spans="1:16">
      <c r="A4657" t="s">
        <v>4851</v>
      </c>
      <c r="B4657" t="s">
        <v>163</v>
      </c>
      <c r="C4657" s="2">
        <v>46038</v>
      </c>
      <c r="D4657" s="3">
        <v>0.82202546296296297</v>
      </c>
      <c r="E4657" t="s">
        <v>33</v>
      </c>
      <c r="F4657">
        <v>4000</v>
      </c>
      <c r="G4657" t="s">
        <v>189</v>
      </c>
      <c r="I4657">
        <f t="shared" si="504"/>
        <v>1</v>
      </c>
      <c r="J4657" t="str">
        <f t="shared" si="505"/>
        <v>OK</v>
      </c>
      <c r="K4657" t="str">
        <f t="shared" si="506"/>
        <v>Successful</v>
      </c>
      <c r="L4657" t="str">
        <f t="shared" si="507"/>
        <v>Withdrawal</v>
      </c>
      <c r="M4657" t="str">
        <f t="shared" si="508"/>
        <v>OK</v>
      </c>
      <c r="N4657" t="str">
        <f t="shared" si="509"/>
        <v>OK</v>
      </c>
      <c r="O4657" t="str">
        <f>_xlfn.XLOOKUP(B4657,'01_Raw_ATMs'!A:A,'01_Raw_ATMs'!A:A,"Not Found")</f>
        <v>ATM083</v>
      </c>
      <c r="P4657" t="str">
        <f t="shared" si="510"/>
        <v>Valid</v>
      </c>
    </row>
    <row r="4658" spans="1:16">
      <c r="A4658" t="s">
        <v>4852</v>
      </c>
      <c r="B4658" t="s">
        <v>130</v>
      </c>
      <c r="C4658" s="2">
        <v>45674</v>
      </c>
      <c r="D4658" s="3">
        <v>0.86226851851851849</v>
      </c>
      <c r="E4658" t="s">
        <v>33</v>
      </c>
      <c r="F4658">
        <v>3000</v>
      </c>
      <c r="G4658" t="s">
        <v>189</v>
      </c>
      <c r="I4658">
        <f t="shared" si="504"/>
        <v>1</v>
      </c>
      <c r="J4658" t="str">
        <f t="shared" si="505"/>
        <v>OK</v>
      </c>
      <c r="K4658" t="str">
        <f t="shared" si="506"/>
        <v>Successful</v>
      </c>
      <c r="L4658" t="str">
        <f t="shared" si="507"/>
        <v>Withdrawal</v>
      </c>
      <c r="M4658" t="str">
        <f t="shared" si="508"/>
        <v>OK</v>
      </c>
      <c r="N4658" t="str">
        <f t="shared" si="509"/>
        <v>OK</v>
      </c>
      <c r="O4658" t="str">
        <f>_xlfn.XLOOKUP(B4658,'01_Raw_ATMs'!A:A,'01_Raw_ATMs'!A:A,"Not Found")</f>
        <v>ATM050</v>
      </c>
      <c r="P4658" t="str">
        <f t="shared" si="510"/>
        <v>Valid</v>
      </c>
    </row>
    <row r="4659" spans="1:16">
      <c r="A4659" t="s">
        <v>4853</v>
      </c>
      <c r="B4659" t="s">
        <v>126</v>
      </c>
      <c r="C4659" s="2">
        <v>45972</v>
      </c>
      <c r="D4659" s="3">
        <v>0.49564814814814823</v>
      </c>
      <c r="E4659" t="s">
        <v>33</v>
      </c>
      <c r="F4659">
        <v>3000</v>
      </c>
      <c r="G4659" t="s">
        <v>189</v>
      </c>
      <c r="I4659">
        <f t="shared" si="504"/>
        <v>1</v>
      </c>
      <c r="J4659" t="str">
        <f t="shared" si="505"/>
        <v>OK</v>
      </c>
      <c r="K4659" t="str">
        <f t="shared" si="506"/>
        <v>Successful</v>
      </c>
      <c r="L4659" t="str">
        <f t="shared" si="507"/>
        <v>Withdrawal</v>
      </c>
      <c r="M4659" t="str">
        <f t="shared" si="508"/>
        <v>OK</v>
      </c>
      <c r="N4659" t="str">
        <f t="shared" si="509"/>
        <v>OK</v>
      </c>
      <c r="O4659" t="str">
        <f>_xlfn.XLOOKUP(B4659,'01_Raw_ATMs'!A:A,'01_Raw_ATMs'!A:A,"Not Found")</f>
        <v>ATM046</v>
      </c>
      <c r="P4659" t="str">
        <f t="shared" si="510"/>
        <v>Valid</v>
      </c>
    </row>
    <row r="4660" spans="1:16">
      <c r="A4660" t="s">
        <v>4854</v>
      </c>
      <c r="B4660" t="s">
        <v>170</v>
      </c>
      <c r="C4660" s="2">
        <v>45885</v>
      </c>
      <c r="D4660" s="3">
        <v>0.6542824074074074</v>
      </c>
      <c r="E4660" t="s">
        <v>33</v>
      </c>
      <c r="F4660">
        <v>500</v>
      </c>
      <c r="G4660" t="s">
        <v>189</v>
      </c>
      <c r="I4660">
        <f t="shared" si="504"/>
        <v>1</v>
      </c>
      <c r="J4660" t="str">
        <f t="shared" si="505"/>
        <v>OK</v>
      </c>
      <c r="K4660" t="str">
        <f t="shared" si="506"/>
        <v>Successful</v>
      </c>
      <c r="L4660" t="str">
        <f t="shared" si="507"/>
        <v>Withdrawal</v>
      </c>
      <c r="M4660" t="str">
        <f t="shared" si="508"/>
        <v>OK</v>
      </c>
      <c r="N4660" t="str">
        <f t="shared" si="509"/>
        <v>OK</v>
      </c>
      <c r="O4660" t="str">
        <f>_xlfn.XLOOKUP(B4660,'01_Raw_ATMs'!A:A,'01_Raw_ATMs'!A:A,"Not Found")</f>
        <v>ATM090</v>
      </c>
      <c r="P4660" t="str">
        <f t="shared" si="510"/>
        <v>Valid</v>
      </c>
    </row>
    <row r="4661" spans="1:16">
      <c r="A4661" t="s">
        <v>4855</v>
      </c>
      <c r="B4661" t="s">
        <v>172</v>
      </c>
      <c r="C4661" s="2">
        <v>45806</v>
      </c>
      <c r="D4661" s="3">
        <v>0.72791666666666666</v>
      </c>
      <c r="E4661" t="s">
        <v>33</v>
      </c>
      <c r="F4661">
        <v>8000</v>
      </c>
      <c r="G4661" t="s">
        <v>189</v>
      </c>
      <c r="I4661">
        <f t="shared" si="504"/>
        <v>1</v>
      </c>
      <c r="J4661" t="str">
        <f t="shared" si="505"/>
        <v>OK</v>
      </c>
      <c r="K4661" t="str">
        <f t="shared" si="506"/>
        <v>Successful</v>
      </c>
      <c r="L4661" t="str">
        <f t="shared" si="507"/>
        <v>Withdrawal</v>
      </c>
      <c r="M4661" t="str">
        <f t="shared" si="508"/>
        <v>OK</v>
      </c>
      <c r="N4661" t="str">
        <f t="shared" si="509"/>
        <v>OK</v>
      </c>
      <c r="O4661" t="str">
        <f>_xlfn.XLOOKUP(B4661,'01_Raw_ATMs'!A:A,'01_Raw_ATMs'!A:A,"Not Found")</f>
        <v>ATM092</v>
      </c>
      <c r="P4661" t="str">
        <f t="shared" si="510"/>
        <v>Valid</v>
      </c>
    </row>
    <row r="4662" spans="1:16">
      <c r="A4662" t="s">
        <v>4856</v>
      </c>
      <c r="B4662" t="s">
        <v>148</v>
      </c>
      <c r="C4662" s="2">
        <v>46029</v>
      </c>
      <c r="D4662" s="3">
        <v>0.7199768518518519</v>
      </c>
      <c r="E4662" t="s">
        <v>261</v>
      </c>
      <c r="F4662">
        <v>15000</v>
      </c>
      <c r="G4662" t="s">
        <v>214</v>
      </c>
      <c r="H4662" t="s">
        <v>1215</v>
      </c>
      <c r="I4662">
        <f t="shared" si="504"/>
        <v>1</v>
      </c>
      <c r="J4662" t="str">
        <f t="shared" si="505"/>
        <v>OK</v>
      </c>
      <c r="K4662" t="str">
        <f t="shared" si="506"/>
        <v>Failed</v>
      </c>
      <c r="L4662" t="str">
        <f t="shared" si="507"/>
        <v>Cash Deposit</v>
      </c>
      <c r="M4662" t="str">
        <f t="shared" si="508"/>
        <v>OK</v>
      </c>
      <c r="N4662" t="str">
        <f t="shared" si="509"/>
        <v>OK</v>
      </c>
      <c r="O4662" t="str">
        <f>_xlfn.XLOOKUP(B4662,'01_Raw_ATMs'!A:A,'01_Raw_ATMs'!A:A,"Not Found")</f>
        <v>ATM068</v>
      </c>
      <c r="P4662" t="str">
        <f t="shared" si="510"/>
        <v>Valid</v>
      </c>
    </row>
    <row r="4663" spans="1:16">
      <c r="A4663" t="s">
        <v>4857</v>
      </c>
      <c r="B4663" t="s">
        <v>162</v>
      </c>
      <c r="C4663" s="2">
        <v>45696</v>
      </c>
      <c r="D4663" s="3">
        <v>0.39559027777777778</v>
      </c>
      <c r="E4663" t="s">
        <v>211</v>
      </c>
      <c r="F4663">
        <v>0</v>
      </c>
      <c r="G4663" t="s">
        <v>189</v>
      </c>
      <c r="I4663">
        <f t="shared" si="504"/>
        <v>1</v>
      </c>
      <c r="J4663" t="str">
        <f t="shared" si="505"/>
        <v>OK</v>
      </c>
      <c r="K4663" t="str">
        <f t="shared" si="506"/>
        <v>Successful</v>
      </c>
      <c r="L4663" t="str">
        <f t="shared" si="507"/>
        <v>Mini Statement</v>
      </c>
      <c r="M4663" t="str">
        <f t="shared" si="508"/>
        <v>OK</v>
      </c>
      <c r="N4663" t="str">
        <f t="shared" si="509"/>
        <v>OK</v>
      </c>
      <c r="O4663" t="str">
        <f>_xlfn.XLOOKUP(B4663,'01_Raw_ATMs'!A:A,'01_Raw_ATMs'!A:A,"Not Found")</f>
        <v>ATM082</v>
      </c>
      <c r="P4663" t="str">
        <f t="shared" si="510"/>
        <v>Valid</v>
      </c>
    </row>
    <row r="4664" spans="1:16">
      <c r="A4664" t="s">
        <v>4858</v>
      </c>
      <c r="B4664" t="s">
        <v>167</v>
      </c>
      <c r="C4664" s="2">
        <v>46188</v>
      </c>
      <c r="D4664" s="3">
        <v>0.86334490740740744</v>
      </c>
      <c r="E4664" t="s">
        <v>33</v>
      </c>
      <c r="F4664">
        <v>3000</v>
      </c>
      <c r="G4664" t="s">
        <v>189</v>
      </c>
      <c r="I4664">
        <f t="shared" si="504"/>
        <v>1</v>
      </c>
      <c r="J4664" t="str">
        <f t="shared" si="505"/>
        <v>OK</v>
      </c>
      <c r="K4664" t="str">
        <f t="shared" si="506"/>
        <v>Successful</v>
      </c>
      <c r="L4664" t="str">
        <f t="shared" si="507"/>
        <v>Withdrawal</v>
      </c>
      <c r="M4664" t="str">
        <f t="shared" si="508"/>
        <v>OK</v>
      </c>
      <c r="N4664" t="str">
        <f t="shared" si="509"/>
        <v>OK</v>
      </c>
      <c r="O4664" t="str">
        <f>_xlfn.XLOOKUP(B4664,'01_Raw_ATMs'!A:A,'01_Raw_ATMs'!A:A,"Not Found")</f>
        <v>ATM087</v>
      </c>
      <c r="P4664" t="str">
        <f t="shared" si="510"/>
        <v>Valid</v>
      </c>
    </row>
    <row r="4665" spans="1:16">
      <c r="A4665" t="s">
        <v>4859</v>
      </c>
      <c r="B4665" t="s">
        <v>101</v>
      </c>
      <c r="C4665" s="2">
        <v>45754</v>
      </c>
      <c r="D4665" s="3">
        <v>0.72486111111111107</v>
      </c>
      <c r="E4665" t="s">
        <v>33</v>
      </c>
      <c r="F4665">
        <v>10000</v>
      </c>
      <c r="G4665" t="s">
        <v>189</v>
      </c>
      <c r="I4665">
        <f t="shared" si="504"/>
        <v>1</v>
      </c>
      <c r="J4665" t="str">
        <f t="shared" si="505"/>
        <v>OK</v>
      </c>
      <c r="K4665" t="str">
        <f t="shared" si="506"/>
        <v>Successful</v>
      </c>
      <c r="L4665" t="str">
        <f t="shared" si="507"/>
        <v>Withdrawal</v>
      </c>
      <c r="M4665" t="str">
        <f t="shared" si="508"/>
        <v>OK</v>
      </c>
      <c r="N4665" t="str">
        <f t="shared" si="509"/>
        <v>OK</v>
      </c>
      <c r="O4665" t="str">
        <f>_xlfn.XLOOKUP(B4665,'01_Raw_ATMs'!A:A,'01_Raw_ATMs'!A:A,"Not Found")</f>
        <v>ATM022</v>
      </c>
      <c r="P4665" t="str">
        <f t="shared" si="510"/>
        <v>Valid</v>
      </c>
    </row>
    <row r="4666" spans="1:16">
      <c r="A4666" t="s">
        <v>4860</v>
      </c>
      <c r="B4666" t="s">
        <v>125</v>
      </c>
      <c r="C4666" s="2">
        <v>46029</v>
      </c>
      <c r="D4666" s="3">
        <v>0.82202546296296297</v>
      </c>
      <c r="E4666" t="s">
        <v>194</v>
      </c>
      <c r="F4666">
        <v>0</v>
      </c>
      <c r="G4666" t="s">
        <v>189</v>
      </c>
      <c r="I4666">
        <f t="shared" si="504"/>
        <v>1</v>
      </c>
      <c r="J4666" t="str">
        <f t="shared" si="505"/>
        <v>OK</v>
      </c>
      <c r="K4666" t="str">
        <f t="shared" si="506"/>
        <v>Successful</v>
      </c>
      <c r="L4666" t="str">
        <f t="shared" si="507"/>
        <v>Balance Inquiry</v>
      </c>
      <c r="M4666" t="str">
        <f t="shared" si="508"/>
        <v>OK</v>
      </c>
      <c r="N4666" t="str">
        <f t="shared" si="509"/>
        <v>OK</v>
      </c>
      <c r="O4666" t="str">
        <f>_xlfn.XLOOKUP(B4666,'01_Raw_ATMs'!A:A,'01_Raw_ATMs'!A:A,"Not Found")</f>
        <v>ATM045</v>
      </c>
      <c r="P4666" t="str">
        <f t="shared" si="510"/>
        <v>Valid</v>
      </c>
    </row>
    <row r="4667" spans="1:16">
      <c r="A4667" t="s">
        <v>4861</v>
      </c>
      <c r="B4667" t="s">
        <v>71</v>
      </c>
      <c r="C4667" s="2">
        <v>46063</v>
      </c>
      <c r="D4667" s="3">
        <v>0.62289351851851849</v>
      </c>
      <c r="E4667" t="s">
        <v>194</v>
      </c>
      <c r="F4667">
        <v>0</v>
      </c>
      <c r="G4667" t="s">
        <v>189</v>
      </c>
      <c r="I4667">
        <f t="shared" si="504"/>
        <v>1</v>
      </c>
      <c r="J4667" t="str">
        <f t="shared" si="505"/>
        <v>OK</v>
      </c>
      <c r="K4667" t="str">
        <f t="shared" si="506"/>
        <v>Successful</v>
      </c>
      <c r="L4667" t="str">
        <f t="shared" si="507"/>
        <v>Balance Inquiry</v>
      </c>
      <c r="M4667" t="str">
        <f t="shared" si="508"/>
        <v>OK</v>
      </c>
      <c r="N4667" t="str">
        <f t="shared" si="509"/>
        <v>OK</v>
      </c>
      <c r="O4667" t="str">
        <f>_xlfn.XLOOKUP(B4667,'01_Raw_ATMs'!A:A,'01_Raw_ATMs'!A:A,"Not Found")</f>
        <v>ATM002</v>
      </c>
      <c r="P4667" t="str">
        <f t="shared" si="510"/>
        <v>Valid</v>
      </c>
    </row>
    <row r="4668" spans="1:16">
      <c r="A4668" t="s">
        <v>4862</v>
      </c>
      <c r="B4668" t="s">
        <v>162</v>
      </c>
      <c r="C4668" s="2">
        <v>45695</v>
      </c>
      <c r="D4668" s="3">
        <v>0.60363425925925929</v>
      </c>
      <c r="E4668" t="s">
        <v>261</v>
      </c>
      <c r="F4668">
        <v>10000</v>
      </c>
      <c r="G4668" t="s">
        <v>189</v>
      </c>
      <c r="I4668">
        <f t="shared" si="504"/>
        <v>1</v>
      </c>
      <c r="J4668" t="str">
        <f t="shared" si="505"/>
        <v>OK</v>
      </c>
      <c r="K4668" t="str">
        <f t="shared" si="506"/>
        <v>Successful</v>
      </c>
      <c r="L4668" t="str">
        <f t="shared" si="507"/>
        <v>Cash Deposit</v>
      </c>
      <c r="M4668" t="str">
        <f t="shared" si="508"/>
        <v>OK</v>
      </c>
      <c r="N4668" t="str">
        <f t="shared" si="509"/>
        <v>OK</v>
      </c>
      <c r="O4668" t="str">
        <f>_xlfn.XLOOKUP(B4668,'01_Raw_ATMs'!A:A,'01_Raw_ATMs'!A:A,"Not Found")</f>
        <v>ATM082</v>
      </c>
      <c r="P4668" t="str">
        <f t="shared" si="510"/>
        <v>Valid</v>
      </c>
    </row>
    <row r="4669" spans="1:16">
      <c r="A4669" t="s">
        <v>4863</v>
      </c>
      <c r="B4669" t="s">
        <v>89</v>
      </c>
      <c r="C4669" s="2">
        <v>45962</v>
      </c>
      <c r="D4669" s="3">
        <v>0.81716435185185188</v>
      </c>
      <c r="E4669" t="s">
        <v>33</v>
      </c>
      <c r="F4669">
        <v>2000</v>
      </c>
      <c r="G4669" t="s">
        <v>189</v>
      </c>
      <c r="I4669">
        <f t="shared" si="504"/>
        <v>1</v>
      </c>
      <c r="J4669" t="str">
        <f t="shared" si="505"/>
        <v>OK</v>
      </c>
      <c r="K4669" t="str">
        <f t="shared" si="506"/>
        <v>Successful</v>
      </c>
      <c r="L4669" t="str">
        <f t="shared" si="507"/>
        <v>Withdrawal</v>
      </c>
      <c r="M4669" t="str">
        <f t="shared" si="508"/>
        <v>OK</v>
      </c>
      <c r="N4669" t="str">
        <f t="shared" si="509"/>
        <v>OK</v>
      </c>
      <c r="O4669" t="str">
        <f>_xlfn.XLOOKUP(B4669,'01_Raw_ATMs'!A:A,'01_Raw_ATMs'!A:A,"Not Found")</f>
        <v>ATM012</v>
      </c>
      <c r="P4669" t="str">
        <f t="shared" si="510"/>
        <v>Valid</v>
      </c>
    </row>
    <row r="4670" spans="1:16">
      <c r="A4670" t="s">
        <v>4864</v>
      </c>
      <c r="B4670" t="s">
        <v>155</v>
      </c>
      <c r="C4670" s="2">
        <v>46024</v>
      </c>
      <c r="D4670" s="3">
        <v>0.75412037037037039</v>
      </c>
      <c r="E4670" t="s">
        <v>194</v>
      </c>
      <c r="F4670">
        <v>0</v>
      </c>
      <c r="G4670" t="s">
        <v>189</v>
      </c>
      <c r="I4670">
        <f t="shared" si="504"/>
        <v>1</v>
      </c>
      <c r="J4670" t="str">
        <f t="shared" si="505"/>
        <v>OK</v>
      </c>
      <c r="K4670" t="str">
        <f t="shared" si="506"/>
        <v>Successful</v>
      </c>
      <c r="L4670" t="str">
        <f t="shared" si="507"/>
        <v>Balance Inquiry</v>
      </c>
      <c r="M4670" t="str">
        <f t="shared" si="508"/>
        <v>OK</v>
      </c>
      <c r="N4670" t="str">
        <f t="shared" si="509"/>
        <v>OK</v>
      </c>
      <c r="O4670" t="str">
        <f>_xlfn.XLOOKUP(B4670,'01_Raw_ATMs'!A:A,'01_Raw_ATMs'!A:A,"Not Found")</f>
        <v>ATM075</v>
      </c>
      <c r="P4670" t="str">
        <f t="shared" si="510"/>
        <v>Valid</v>
      </c>
    </row>
    <row r="4671" spans="1:16">
      <c r="A4671" t="s">
        <v>4865</v>
      </c>
      <c r="B4671" t="s">
        <v>123</v>
      </c>
      <c r="C4671" s="2">
        <v>45847</v>
      </c>
      <c r="D4671" s="3">
        <v>0.49618055555555562</v>
      </c>
      <c r="E4671" t="s">
        <v>33</v>
      </c>
      <c r="F4671">
        <v>1500</v>
      </c>
      <c r="G4671" t="s">
        <v>189</v>
      </c>
      <c r="I4671">
        <f t="shared" si="504"/>
        <v>1</v>
      </c>
      <c r="J4671" t="str">
        <f t="shared" si="505"/>
        <v>OK</v>
      </c>
      <c r="K4671" t="str">
        <f t="shared" si="506"/>
        <v>Successful</v>
      </c>
      <c r="L4671" t="str">
        <f t="shared" si="507"/>
        <v>Withdrawal</v>
      </c>
      <c r="M4671" t="str">
        <f t="shared" si="508"/>
        <v>OK</v>
      </c>
      <c r="N4671" t="str">
        <f t="shared" si="509"/>
        <v>OK</v>
      </c>
      <c r="O4671" t="str">
        <f>_xlfn.XLOOKUP(B4671,'01_Raw_ATMs'!A:A,'01_Raw_ATMs'!A:A,"Not Found")</f>
        <v>ATM043</v>
      </c>
      <c r="P4671" t="str">
        <f t="shared" si="510"/>
        <v>Valid</v>
      </c>
    </row>
    <row r="4672" spans="1:16">
      <c r="A4672" t="s">
        <v>4866</v>
      </c>
      <c r="B4672" t="s">
        <v>126</v>
      </c>
      <c r="C4672" s="2">
        <v>46068</v>
      </c>
      <c r="D4672" s="3">
        <v>0.4051851851851852</v>
      </c>
      <c r="E4672" t="s">
        <v>33</v>
      </c>
      <c r="F4672">
        <v>8000</v>
      </c>
      <c r="G4672" t="s">
        <v>189</v>
      </c>
      <c r="I4672">
        <f t="shared" si="504"/>
        <v>1</v>
      </c>
      <c r="J4672" t="str">
        <f t="shared" si="505"/>
        <v>OK</v>
      </c>
      <c r="K4672" t="str">
        <f t="shared" si="506"/>
        <v>Successful</v>
      </c>
      <c r="L4672" t="str">
        <f t="shared" si="507"/>
        <v>Withdrawal</v>
      </c>
      <c r="M4672" t="str">
        <f t="shared" si="508"/>
        <v>OK</v>
      </c>
      <c r="N4672" t="str">
        <f t="shared" si="509"/>
        <v>OK</v>
      </c>
      <c r="O4672" t="str">
        <f>_xlfn.XLOOKUP(B4672,'01_Raw_ATMs'!A:A,'01_Raw_ATMs'!A:A,"Not Found")</f>
        <v>ATM046</v>
      </c>
      <c r="P4672" t="str">
        <f t="shared" si="510"/>
        <v>Valid</v>
      </c>
    </row>
    <row r="4673" spans="1:16">
      <c r="A4673" t="s">
        <v>4867</v>
      </c>
      <c r="B4673" t="s">
        <v>134</v>
      </c>
      <c r="C4673" s="2">
        <v>45891</v>
      </c>
      <c r="D4673" s="3">
        <v>0.71989583333333329</v>
      </c>
      <c r="E4673" t="s">
        <v>33</v>
      </c>
      <c r="F4673">
        <v>8000</v>
      </c>
      <c r="G4673" t="s">
        <v>189</v>
      </c>
      <c r="I4673">
        <f t="shared" si="504"/>
        <v>1</v>
      </c>
      <c r="J4673" t="str">
        <f t="shared" si="505"/>
        <v>OK</v>
      </c>
      <c r="K4673" t="str">
        <f t="shared" si="506"/>
        <v>Successful</v>
      </c>
      <c r="L4673" t="str">
        <f t="shared" si="507"/>
        <v>Withdrawal</v>
      </c>
      <c r="M4673" t="str">
        <f t="shared" si="508"/>
        <v>OK</v>
      </c>
      <c r="N4673" t="str">
        <f t="shared" si="509"/>
        <v>OK</v>
      </c>
      <c r="O4673" t="str">
        <f>_xlfn.XLOOKUP(B4673,'01_Raw_ATMs'!A:A,'01_Raw_ATMs'!A:A,"Not Found")</f>
        <v>ATM054</v>
      </c>
      <c r="P4673" t="str">
        <f t="shared" si="510"/>
        <v>Valid</v>
      </c>
    </row>
    <row r="4674" spans="1:16">
      <c r="A4674" t="s">
        <v>4868</v>
      </c>
      <c r="B4674" t="s">
        <v>106</v>
      </c>
      <c r="C4674" s="2">
        <v>46014</v>
      </c>
      <c r="D4674" s="3">
        <v>0.53284722222222225</v>
      </c>
      <c r="E4674" t="s">
        <v>33</v>
      </c>
      <c r="F4674">
        <v>4000</v>
      </c>
      <c r="G4674" t="s">
        <v>189</v>
      </c>
      <c r="I4674">
        <f t="shared" si="504"/>
        <v>1</v>
      </c>
      <c r="J4674" t="str">
        <f t="shared" si="505"/>
        <v>OK</v>
      </c>
      <c r="K4674" t="str">
        <f t="shared" si="506"/>
        <v>Successful</v>
      </c>
      <c r="L4674" t="str">
        <f t="shared" si="507"/>
        <v>Withdrawal</v>
      </c>
      <c r="M4674" t="str">
        <f t="shared" si="508"/>
        <v>OK</v>
      </c>
      <c r="N4674" t="str">
        <f t="shared" si="509"/>
        <v>OK</v>
      </c>
      <c r="O4674" t="str">
        <f>_xlfn.XLOOKUP(B4674,'01_Raw_ATMs'!A:A,'01_Raw_ATMs'!A:A,"Not Found")</f>
        <v>ATM026</v>
      </c>
      <c r="P4674" t="str">
        <f t="shared" si="510"/>
        <v>Valid</v>
      </c>
    </row>
    <row r="4675" spans="1:16">
      <c r="A4675" t="s">
        <v>4869</v>
      </c>
      <c r="B4675" t="s">
        <v>164</v>
      </c>
      <c r="C4675" s="2">
        <v>46034</v>
      </c>
      <c r="D4675" s="3">
        <v>0.35420138888888891</v>
      </c>
      <c r="E4675" t="s">
        <v>33</v>
      </c>
      <c r="F4675">
        <v>2000</v>
      </c>
      <c r="G4675" t="s">
        <v>189</v>
      </c>
      <c r="I4675">
        <f t="shared" ref="I4675:I4738" si="511">COUNTIF($A:$A,A4675)</f>
        <v>1</v>
      </c>
      <c r="J4675" t="str">
        <f t="shared" ref="J4675:J4738" si="512">IF(AND(TRIM(G4675)="Failed",H4675=""),"Problem","OK")</f>
        <v>OK</v>
      </c>
      <c r="K4675" t="str">
        <f t="shared" ref="K4675:K4738" si="513">PROPER(TRIM(G4675))</f>
        <v>Successful</v>
      </c>
      <c r="L4675" t="str">
        <f t="shared" ref="L4675:L4738" si="514">PROPER(TRIM(E4675))</f>
        <v>Withdrawal</v>
      </c>
      <c r="M4675" t="str">
        <f t="shared" ref="M4675:M4738" si="515">IF(OR(E4675="Withdrawal",E4675="Cash Deposit"),IF(F4675&gt;0,"OK","Problem"),IF(F4675=0,"OK","Problem"))</f>
        <v>OK</v>
      </c>
      <c r="N4675" t="str">
        <f t="shared" ref="N4675:N4738" si="516">IF(AND(C4675&gt;=DATE(2025,1,1),C4675&lt;=DATE(2026,6,30)),"OK","Problem")</f>
        <v>OK</v>
      </c>
      <c r="O4675" t="str">
        <f>_xlfn.XLOOKUP(B4675,'01_Raw_ATMs'!A:A,'01_Raw_ATMs'!A:A,"Not Found")</f>
        <v>ATM084</v>
      </c>
      <c r="P4675" t="str">
        <f t="shared" ref="P4675:P4738" si="517">IF(B4675="","Missing ATM_ID","Valid")</f>
        <v>Valid</v>
      </c>
    </row>
    <row r="4676" spans="1:16">
      <c r="A4676" t="s">
        <v>4870</v>
      </c>
      <c r="B4676" t="s">
        <v>99</v>
      </c>
      <c r="C4676" s="2">
        <v>45751</v>
      </c>
      <c r="D4676" s="3">
        <v>4.8460648148148149E-2</v>
      </c>
      <c r="E4676" t="s">
        <v>194</v>
      </c>
      <c r="F4676">
        <v>0</v>
      </c>
      <c r="G4676" t="s">
        <v>189</v>
      </c>
      <c r="I4676">
        <f t="shared" si="511"/>
        <v>1</v>
      </c>
      <c r="J4676" t="str">
        <f t="shared" si="512"/>
        <v>OK</v>
      </c>
      <c r="K4676" t="str">
        <f t="shared" si="513"/>
        <v>Successful</v>
      </c>
      <c r="L4676" t="str">
        <f t="shared" si="514"/>
        <v>Balance Inquiry</v>
      </c>
      <c r="M4676" t="str">
        <f t="shared" si="515"/>
        <v>OK</v>
      </c>
      <c r="N4676" t="str">
        <f t="shared" si="516"/>
        <v>OK</v>
      </c>
      <c r="O4676" t="str">
        <f>_xlfn.XLOOKUP(B4676,'01_Raw_ATMs'!A:A,'01_Raw_ATMs'!A:A,"Not Found")</f>
        <v>ATM020</v>
      </c>
      <c r="P4676" t="str">
        <f t="shared" si="517"/>
        <v>Valid</v>
      </c>
    </row>
    <row r="4677" spans="1:16">
      <c r="A4677" t="s">
        <v>4871</v>
      </c>
      <c r="B4677" t="s">
        <v>107</v>
      </c>
      <c r="C4677" s="2">
        <v>46047</v>
      </c>
      <c r="D4677" s="3">
        <v>0.76021990740740741</v>
      </c>
      <c r="E4677" t="s">
        <v>194</v>
      </c>
      <c r="F4677">
        <v>0</v>
      </c>
      <c r="G4677" t="s">
        <v>189</v>
      </c>
      <c r="I4677">
        <f t="shared" si="511"/>
        <v>1</v>
      </c>
      <c r="J4677" t="str">
        <f t="shared" si="512"/>
        <v>OK</v>
      </c>
      <c r="K4677" t="str">
        <f t="shared" si="513"/>
        <v>Successful</v>
      </c>
      <c r="L4677" t="str">
        <f t="shared" si="514"/>
        <v>Balance Inquiry</v>
      </c>
      <c r="M4677" t="str">
        <f t="shared" si="515"/>
        <v>OK</v>
      </c>
      <c r="N4677" t="str">
        <f t="shared" si="516"/>
        <v>OK</v>
      </c>
      <c r="O4677" t="str">
        <f>_xlfn.XLOOKUP(B4677,'01_Raw_ATMs'!A:A,'01_Raw_ATMs'!A:A,"Not Found")</f>
        <v>ATM027</v>
      </c>
      <c r="P4677" t="str">
        <f t="shared" si="517"/>
        <v>Valid</v>
      </c>
    </row>
    <row r="4678" spans="1:16">
      <c r="A4678" t="s">
        <v>4872</v>
      </c>
      <c r="B4678" t="s">
        <v>175</v>
      </c>
      <c r="C4678" s="2">
        <v>46057</v>
      </c>
      <c r="D4678" s="3">
        <v>0.77028935185185188</v>
      </c>
      <c r="E4678" t="s">
        <v>33</v>
      </c>
      <c r="F4678">
        <v>1500</v>
      </c>
      <c r="G4678" t="s">
        <v>189</v>
      </c>
      <c r="I4678">
        <f t="shared" si="511"/>
        <v>1</v>
      </c>
      <c r="J4678" t="str">
        <f t="shared" si="512"/>
        <v>OK</v>
      </c>
      <c r="K4678" t="str">
        <f t="shared" si="513"/>
        <v>Successful</v>
      </c>
      <c r="L4678" t="str">
        <f t="shared" si="514"/>
        <v>Withdrawal</v>
      </c>
      <c r="M4678" t="str">
        <f t="shared" si="515"/>
        <v>OK</v>
      </c>
      <c r="N4678" t="str">
        <f t="shared" si="516"/>
        <v>OK</v>
      </c>
      <c r="O4678" t="str">
        <f>_xlfn.XLOOKUP(B4678,'01_Raw_ATMs'!A:A,'01_Raw_ATMs'!A:A,"Not Found")</f>
        <v>ATM095</v>
      </c>
      <c r="P4678" t="str">
        <f t="shared" si="517"/>
        <v>Valid</v>
      </c>
    </row>
    <row r="4679" spans="1:16">
      <c r="A4679" t="s">
        <v>4873</v>
      </c>
      <c r="B4679" t="s">
        <v>174</v>
      </c>
      <c r="C4679" s="2">
        <v>45867</v>
      </c>
      <c r="D4679" s="3">
        <v>0.48087962962962971</v>
      </c>
      <c r="E4679" t="s">
        <v>33</v>
      </c>
      <c r="F4679">
        <v>2000</v>
      </c>
      <c r="G4679" t="s">
        <v>189</v>
      </c>
      <c r="I4679">
        <f t="shared" si="511"/>
        <v>1</v>
      </c>
      <c r="J4679" t="str">
        <f t="shared" si="512"/>
        <v>OK</v>
      </c>
      <c r="K4679" t="str">
        <f t="shared" si="513"/>
        <v>Successful</v>
      </c>
      <c r="L4679" t="str">
        <f t="shared" si="514"/>
        <v>Withdrawal</v>
      </c>
      <c r="M4679" t="str">
        <f t="shared" si="515"/>
        <v>OK</v>
      </c>
      <c r="N4679" t="str">
        <f t="shared" si="516"/>
        <v>OK</v>
      </c>
      <c r="O4679" t="str">
        <f>_xlfn.XLOOKUP(B4679,'01_Raw_ATMs'!A:A,'01_Raw_ATMs'!A:A,"Not Found")</f>
        <v>ATM094</v>
      </c>
      <c r="P4679" t="str">
        <f t="shared" si="517"/>
        <v>Valid</v>
      </c>
    </row>
    <row r="4680" spans="1:16">
      <c r="A4680" t="s">
        <v>4874</v>
      </c>
      <c r="B4680" t="s">
        <v>84</v>
      </c>
      <c r="C4680" s="2">
        <v>46094</v>
      </c>
      <c r="D4680" s="3">
        <v>0.75059027777777776</v>
      </c>
      <c r="E4680" t="s">
        <v>33</v>
      </c>
      <c r="F4680">
        <v>1000</v>
      </c>
      <c r="G4680" t="s">
        <v>189</v>
      </c>
      <c r="I4680">
        <f t="shared" si="511"/>
        <v>1</v>
      </c>
      <c r="J4680" t="str">
        <f t="shared" si="512"/>
        <v>OK</v>
      </c>
      <c r="K4680" t="str">
        <f t="shared" si="513"/>
        <v>Successful</v>
      </c>
      <c r="L4680" t="str">
        <f t="shared" si="514"/>
        <v>Withdrawal</v>
      </c>
      <c r="M4680" t="str">
        <f t="shared" si="515"/>
        <v>OK</v>
      </c>
      <c r="N4680" t="str">
        <f t="shared" si="516"/>
        <v>OK</v>
      </c>
      <c r="O4680" t="str">
        <f>_xlfn.XLOOKUP(B4680,'01_Raw_ATMs'!A:A,'01_Raw_ATMs'!A:A,"Not Found")</f>
        <v>ATM009</v>
      </c>
      <c r="P4680" t="str">
        <f t="shared" si="517"/>
        <v>Valid</v>
      </c>
    </row>
    <row r="4681" spans="1:16">
      <c r="A4681" t="s">
        <v>4875</v>
      </c>
      <c r="B4681" t="s">
        <v>71</v>
      </c>
      <c r="C4681" s="2">
        <v>45967</v>
      </c>
      <c r="D4681" s="3">
        <v>0.68570601851851853</v>
      </c>
      <c r="E4681" t="s">
        <v>33</v>
      </c>
      <c r="F4681">
        <v>500</v>
      </c>
      <c r="G4681" t="s">
        <v>189</v>
      </c>
      <c r="I4681">
        <f t="shared" si="511"/>
        <v>1</v>
      </c>
      <c r="J4681" t="str">
        <f t="shared" si="512"/>
        <v>OK</v>
      </c>
      <c r="K4681" t="str">
        <f t="shared" si="513"/>
        <v>Successful</v>
      </c>
      <c r="L4681" t="str">
        <f t="shared" si="514"/>
        <v>Withdrawal</v>
      </c>
      <c r="M4681" t="str">
        <f t="shared" si="515"/>
        <v>OK</v>
      </c>
      <c r="N4681" t="str">
        <f t="shared" si="516"/>
        <v>OK</v>
      </c>
      <c r="O4681" t="str">
        <f>_xlfn.XLOOKUP(B4681,'01_Raw_ATMs'!A:A,'01_Raw_ATMs'!A:A,"Not Found")</f>
        <v>ATM002</v>
      </c>
      <c r="P4681" t="str">
        <f t="shared" si="517"/>
        <v>Valid</v>
      </c>
    </row>
    <row r="4682" spans="1:16">
      <c r="A4682" t="s">
        <v>4876</v>
      </c>
      <c r="B4682" t="s">
        <v>107</v>
      </c>
      <c r="C4682" s="2">
        <v>45815</v>
      </c>
      <c r="D4682" s="3">
        <v>0.59721064814814817</v>
      </c>
      <c r="E4682" t="s">
        <v>194</v>
      </c>
      <c r="F4682">
        <v>0</v>
      </c>
      <c r="G4682" t="s">
        <v>189</v>
      </c>
      <c r="I4682">
        <f t="shared" si="511"/>
        <v>1</v>
      </c>
      <c r="J4682" t="str">
        <f t="shared" si="512"/>
        <v>OK</v>
      </c>
      <c r="K4682" t="str">
        <f t="shared" si="513"/>
        <v>Successful</v>
      </c>
      <c r="L4682" t="str">
        <f t="shared" si="514"/>
        <v>Balance Inquiry</v>
      </c>
      <c r="M4682" t="str">
        <f t="shared" si="515"/>
        <v>OK</v>
      </c>
      <c r="N4682" t="str">
        <f t="shared" si="516"/>
        <v>OK</v>
      </c>
      <c r="O4682" t="str">
        <f>_xlfn.XLOOKUP(B4682,'01_Raw_ATMs'!A:A,'01_Raw_ATMs'!A:A,"Not Found")</f>
        <v>ATM027</v>
      </c>
      <c r="P4682" t="str">
        <f t="shared" si="517"/>
        <v>Valid</v>
      </c>
    </row>
    <row r="4683" spans="1:16">
      <c r="A4683" t="s">
        <v>4877</v>
      </c>
      <c r="B4683" t="s">
        <v>152</v>
      </c>
      <c r="C4683" s="2">
        <v>45860</v>
      </c>
      <c r="D4683" s="3">
        <v>0.77247685185185189</v>
      </c>
      <c r="E4683" t="s">
        <v>33</v>
      </c>
      <c r="F4683">
        <v>10000</v>
      </c>
      <c r="G4683" t="s">
        <v>189</v>
      </c>
      <c r="I4683">
        <f t="shared" si="511"/>
        <v>1</v>
      </c>
      <c r="J4683" t="str">
        <f t="shared" si="512"/>
        <v>OK</v>
      </c>
      <c r="K4683" t="str">
        <f t="shared" si="513"/>
        <v>Successful</v>
      </c>
      <c r="L4683" t="str">
        <f t="shared" si="514"/>
        <v>Withdrawal</v>
      </c>
      <c r="M4683" t="str">
        <f t="shared" si="515"/>
        <v>OK</v>
      </c>
      <c r="N4683" t="str">
        <f t="shared" si="516"/>
        <v>OK</v>
      </c>
      <c r="O4683" t="str">
        <f>_xlfn.XLOOKUP(B4683,'01_Raw_ATMs'!A:A,'01_Raw_ATMs'!A:A,"Not Found")</f>
        <v>ATM072</v>
      </c>
      <c r="P4683" t="str">
        <f t="shared" si="517"/>
        <v>Valid</v>
      </c>
    </row>
    <row r="4684" spans="1:16">
      <c r="A4684" t="s">
        <v>4878</v>
      </c>
      <c r="B4684" t="s">
        <v>89</v>
      </c>
      <c r="C4684" s="2">
        <v>46153</v>
      </c>
      <c r="D4684" s="3">
        <v>0.99309027777777781</v>
      </c>
      <c r="E4684" t="s">
        <v>194</v>
      </c>
      <c r="F4684">
        <v>0</v>
      </c>
      <c r="G4684" t="s">
        <v>189</v>
      </c>
      <c r="I4684">
        <f t="shared" si="511"/>
        <v>1</v>
      </c>
      <c r="J4684" t="str">
        <f t="shared" si="512"/>
        <v>OK</v>
      </c>
      <c r="K4684" t="str">
        <f t="shared" si="513"/>
        <v>Successful</v>
      </c>
      <c r="L4684" t="str">
        <f t="shared" si="514"/>
        <v>Balance Inquiry</v>
      </c>
      <c r="M4684" t="str">
        <f t="shared" si="515"/>
        <v>OK</v>
      </c>
      <c r="N4684" t="str">
        <f t="shared" si="516"/>
        <v>OK</v>
      </c>
      <c r="O4684" t="str">
        <f>_xlfn.XLOOKUP(B4684,'01_Raw_ATMs'!A:A,'01_Raw_ATMs'!A:A,"Not Found")</f>
        <v>ATM012</v>
      </c>
      <c r="P4684" t="str">
        <f t="shared" si="517"/>
        <v>Valid</v>
      </c>
    </row>
    <row r="4685" spans="1:16">
      <c r="A4685" t="s">
        <v>4879</v>
      </c>
      <c r="B4685" t="s">
        <v>74</v>
      </c>
      <c r="C4685" s="2">
        <v>45860</v>
      </c>
      <c r="D4685" s="3">
        <v>0.70724537037037039</v>
      </c>
      <c r="E4685" t="s">
        <v>33</v>
      </c>
      <c r="F4685">
        <v>10000</v>
      </c>
      <c r="G4685" t="s">
        <v>189</v>
      </c>
      <c r="I4685">
        <f t="shared" si="511"/>
        <v>1</v>
      </c>
      <c r="J4685" t="str">
        <f t="shared" si="512"/>
        <v>OK</v>
      </c>
      <c r="K4685" t="str">
        <f t="shared" si="513"/>
        <v>Successful</v>
      </c>
      <c r="L4685" t="str">
        <f t="shared" si="514"/>
        <v>Withdrawal</v>
      </c>
      <c r="M4685" t="str">
        <f t="shared" si="515"/>
        <v>OK</v>
      </c>
      <c r="N4685" t="str">
        <f t="shared" si="516"/>
        <v>OK</v>
      </c>
      <c r="O4685" t="str">
        <f>_xlfn.XLOOKUP(B4685,'01_Raw_ATMs'!A:A,'01_Raw_ATMs'!A:A,"Not Found")</f>
        <v>ATM003</v>
      </c>
      <c r="P4685" t="str">
        <f t="shared" si="517"/>
        <v>Valid</v>
      </c>
    </row>
    <row r="4686" spans="1:16">
      <c r="A4686" t="s">
        <v>4880</v>
      </c>
      <c r="B4686" t="s">
        <v>162</v>
      </c>
      <c r="C4686" s="2">
        <v>45768</v>
      </c>
      <c r="D4686" s="3">
        <v>5.7500000000000002E-2</v>
      </c>
      <c r="E4686" t="s">
        <v>33</v>
      </c>
      <c r="F4686">
        <v>2000</v>
      </c>
      <c r="G4686" t="s">
        <v>189</v>
      </c>
      <c r="I4686">
        <f t="shared" si="511"/>
        <v>1</v>
      </c>
      <c r="J4686" t="str">
        <f t="shared" si="512"/>
        <v>OK</v>
      </c>
      <c r="K4686" t="str">
        <f t="shared" si="513"/>
        <v>Successful</v>
      </c>
      <c r="L4686" t="str">
        <f t="shared" si="514"/>
        <v>Withdrawal</v>
      </c>
      <c r="M4686" t="str">
        <f t="shared" si="515"/>
        <v>OK</v>
      </c>
      <c r="N4686" t="str">
        <f t="shared" si="516"/>
        <v>OK</v>
      </c>
      <c r="O4686" t="str">
        <f>_xlfn.XLOOKUP(B4686,'01_Raw_ATMs'!A:A,'01_Raw_ATMs'!A:A,"Not Found")</f>
        <v>ATM082</v>
      </c>
      <c r="P4686" t="str">
        <f t="shared" si="517"/>
        <v>Valid</v>
      </c>
    </row>
    <row r="4687" spans="1:16">
      <c r="A4687" t="s">
        <v>4881</v>
      </c>
      <c r="B4687" t="s">
        <v>134</v>
      </c>
      <c r="C4687" s="2">
        <v>46103</v>
      </c>
      <c r="D4687" s="3">
        <v>0.95369212962962968</v>
      </c>
      <c r="E4687" t="s">
        <v>33</v>
      </c>
      <c r="F4687">
        <v>5000</v>
      </c>
      <c r="G4687" t="s">
        <v>189</v>
      </c>
      <c r="I4687">
        <f t="shared" si="511"/>
        <v>1</v>
      </c>
      <c r="J4687" t="str">
        <f t="shared" si="512"/>
        <v>OK</v>
      </c>
      <c r="K4687" t="str">
        <f t="shared" si="513"/>
        <v>Successful</v>
      </c>
      <c r="L4687" t="str">
        <f t="shared" si="514"/>
        <v>Withdrawal</v>
      </c>
      <c r="M4687" t="str">
        <f t="shared" si="515"/>
        <v>OK</v>
      </c>
      <c r="N4687" t="str">
        <f t="shared" si="516"/>
        <v>OK</v>
      </c>
      <c r="O4687" t="str">
        <f>_xlfn.XLOOKUP(B4687,'01_Raw_ATMs'!A:A,'01_Raw_ATMs'!A:A,"Not Found")</f>
        <v>ATM054</v>
      </c>
      <c r="P4687" t="str">
        <f t="shared" si="517"/>
        <v>Valid</v>
      </c>
    </row>
    <row r="4688" spans="1:16">
      <c r="A4688" t="s">
        <v>4882</v>
      </c>
      <c r="B4688" t="s">
        <v>169</v>
      </c>
      <c r="C4688" s="2">
        <v>45897</v>
      </c>
      <c r="D4688" s="3">
        <v>0.70109953703703709</v>
      </c>
      <c r="E4688" t="s">
        <v>211</v>
      </c>
      <c r="F4688">
        <v>0</v>
      </c>
      <c r="G4688" t="s">
        <v>189</v>
      </c>
      <c r="I4688">
        <f t="shared" si="511"/>
        <v>1</v>
      </c>
      <c r="J4688" t="str">
        <f t="shared" si="512"/>
        <v>OK</v>
      </c>
      <c r="K4688" t="str">
        <f t="shared" si="513"/>
        <v>Successful</v>
      </c>
      <c r="L4688" t="str">
        <f t="shared" si="514"/>
        <v>Mini Statement</v>
      </c>
      <c r="M4688" t="str">
        <f t="shared" si="515"/>
        <v>OK</v>
      </c>
      <c r="N4688" t="str">
        <f t="shared" si="516"/>
        <v>OK</v>
      </c>
      <c r="O4688" t="str">
        <f>_xlfn.XLOOKUP(B4688,'01_Raw_ATMs'!A:A,'01_Raw_ATMs'!A:A,"Not Found")</f>
        <v>ATM089</v>
      </c>
      <c r="P4688" t="str">
        <f t="shared" si="517"/>
        <v>Valid</v>
      </c>
    </row>
    <row r="4689" spans="1:16">
      <c r="A4689" t="s">
        <v>4883</v>
      </c>
      <c r="B4689" t="s">
        <v>172</v>
      </c>
      <c r="C4689" s="2">
        <v>45991</v>
      </c>
      <c r="D4689" s="3">
        <v>0.31667824074074069</v>
      </c>
      <c r="E4689" t="s">
        <v>33</v>
      </c>
      <c r="F4689">
        <v>4000</v>
      </c>
      <c r="G4689" t="s">
        <v>189</v>
      </c>
      <c r="I4689">
        <f t="shared" si="511"/>
        <v>1</v>
      </c>
      <c r="J4689" t="str">
        <f t="shared" si="512"/>
        <v>OK</v>
      </c>
      <c r="K4689" t="str">
        <f t="shared" si="513"/>
        <v>Successful</v>
      </c>
      <c r="L4689" t="str">
        <f t="shared" si="514"/>
        <v>Withdrawal</v>
      </c>
      <c r="M4689" t="str">
        <f t="shared" si="515"/>
        <v>OK</v>
      </c>
      <c r="N4689" t="str">
        <f t="shared" si="516"/>
        <v>OK</v>
      </c>
      <c r="O4689" t="str">
        <f>_xlfn.XLOOKUP(B4689,'01_Raw_ATMs'!A:A,'01_Raw_ATMs'!A:A,"Not Found")</f>
        <v>ATM092</v>
      </c>
      <c r="P4689" t="str">
        <f t="shared" si="517"/>
        <v>Valid</v>
      </c>
    </row>
    <row r="4690" spans="1:16">
      <c r="A4690" t="s">
        <v>4884</v>
      </c>
      <c r="B4690" t="s">
        <v>89</v>
      </c>
      <c r="C4690" s="2">
        <v>45853</v>
      </c>
      <c r="D4690" s="3">
        <v>0.66107638888888887</v>
      </c>
      <c r="E4690" t="s">
        <v>33</v>
      </c>
      <c r="F4690">
        <v>5000</v>
      </c>
      <c r="G4690" t="s">
        <v>189</v>
      </c>
      <c r="I4690">
        <f t="shared" si="511"/>
        <v>1</v>
      </c>
      <c r="J4690" t="str">
        <f t="shared" si="512"/>
        <v>OK</v>
      </c>
      <c r="K4690" t="str">
        <f t="shared" si="513"/>
        <v>Successful</v>
      </c>
      <c r="L4690" t="str">
        <f t="shared" si="514"/>
        <v>Withdrawal</v>
      </c>
      <c r="M4690" t="str">
        <f t="shared" si="515"/>
        <v>OK</v>
      </c>
      <c r="N4690" t="str">
        <f t="shared" si="516"/>
        <v>OK</v>
      </c>
      <c r="O4690" t="str">
        <f>_xlfn.XLOOKUP(B4690,'01_Raw_ATMs'!A:A,'01_Raw_ATMs'!A:A,"Not Found")</f>
        <v>ATM012</v>
      </c>
      <c r="P4690" t="str">
        <f t="shared" si="517"/>
        <v>Valid</v>
      </c>
    </row>
    <row r="4691" spans="1:16">
      <c r="A4691" t="s">
        <v>4885</v>
      </c>
      <c r="B4691" t="s">
        <v>156</v>
      </c>
      <c r="C4691" s="2">
        <v>46199</v>
      </c>
      <c r="D4691" s="3">
        <v>0.89898148148148149</v>
      </c>
      <c r="E4691" t="s">
        <v>33</v>
      </c>
      <c r="F4691">
        <v>5000</v>
      </c>
      <c r="G4691" t="s">
        <v>189</v>
      </c>
      <c r="I4691">
        <f t="shared" si="511"/>
        <v>1</v>
      </c>
      <c r="J4691" t="str">
        <f t="shared" si="512"/>
        <v>OK</v>
      </c>
      <c r="K4691" t="str">
        <f t="shared" si="513"/>
        <v>Successful</v>
      </c>
      <c r="L4691" t="str">
        <f t="shared" si="514"/>
        <v>Withdrawal</v>
      </c>
      <c r="M4691" t="str">
        <f t="shared" si="515"/>
        <v>OK</v>
      </c>
      <c r="N4691" t="str">
        <f t="shared" si="516"/>
        <v>OK</v>
      </c>
      <c r="O4691" t="str">
        <f>_xlfn.XLOOKUP(B4691,'01_Raw_ATMs'!A:A,'01_Raw_ATMs'!A:A,"Not Found")</f>
        <v>ATM076</v>
      </c>
      <c r="P4691" t="str">
        <f t="shared" si="517"/>
        <v>Valid</v>
      </c>
    </row>
    <row r="4692" spans="1:16">
      <c r="A4692" t="s">
        <v>4886</v>
      </c>
      <c r="B4692" t="s">
        <v>114</v>
      </c>
      <c r="C4692" s="2">
        <v>46021</v>
      </c>
      <c r="D4692" s="3">
        <v>0.20306712962962961</v>
      </c>
      <c r="E4692" t="s">
        <v>33</v>
      </c>
      <c r="F4692">
        <v>8000</v>
      </c>
      <c r="G4692" t="s">
        <v>189</v>
      </c>
      <c r="I4692">
        <f t="shared" si="511"/>
        <v>1</v>
      </c>
      <c r="J4692" t="str">
        <f t="shared" si="512"/>
        <v>OK</v>
      </c>
      <c r="K4692" t="str">
        <f t="shared" si="513"/>
        <v>Successful</v>
      </c>
      <c r="L4692" t="str">
        <f t="shared" si="514"/>
        <v>Withdrawal</v>
      </c>
      <c r="M4692" t="str">
        <f t="shared" si="515"/>
        <v>OK</v>
      </c>
      <c r="N4692" t="str">
        <f t="shared" si="516"/>
        <v>OK</v>
      </c>
      <c r="O4692" t="str">
        <f>_xlfn.XLOOKUP(B4692,'01_Raw_ATMs'!A:A,'01_Raw_ATMs'!A:A,"Not Found")</f>
        <v>ATM034</v>
      </c>
      <c r="P4692" t="str">
        <f t="shared" si="517"/>
        <v>Valid</v>
      </c>
    </row>
    <row r="4693" spans="1:16">
      <c r="A4693" t="s">
        <v>4887</v>
      </c>
      <c r="B4693" t="s">
        <v>79</v>
      </c>
      <c r="C4693" s="2">
        <v>46062</v>
      </c>
      <c r="D4693" s="3">
        <v>0.34725694444444438</v>
      </c>
      <c r="E4693" t="s">
        <v>33</v>
      </c>
      <c r="F4693">
        <v>500</v>
      </c>
      <c r="G4693" t="s">
        <v>189</v>
      </c>
      <c r="I4693">
        <f t="shared" si="511"/>
        <v>1</v>
      </c>
      <c r="J4693" t="str">
        <f t="shared" si="512"/>
        <v>OK</v>
      </c>
      <c r="K4693" t="str">
        <f t="shared" si="513"/>
        <v>Successful</v>
      </c>
      <c r="L4693" t="str">
        <f t="shared" si="514"/>
        <v>Withdrawal</v>
      </c>
      <c r="M4693" t="str">
        <f t="shared" si="515"/>
        <v>OK</v>
      </c>
      <c r="N4693" t="str">
        <f t="shared" si="516"/>
        <v>OK</v>
      </c>
      <c r="O4693" t="str">
        <f>_xlfn.XLOOKUP(B4693,'01_Raw_ATMs'!A:A,'01_Raw_ATMs'!A:A,"Not Found")</f>
        <v>ATM006</v>
      </c>
      <c r="P4693" t="str">
        <f t="shared" si="517"/>
        <v>Valid</v>
      </c>
    </row>
    <row r="4694" spans="1:16">
      <c r="A4694" t="s">
        <v>4888</v>
      </c>
      <c r="B4694" t="s">
        <v>154</v>
      </c>
      <c r="C4694" s="2">
        <v>46057</v>
      </c>
      <c r="D4694" s="3">
        <v>0.49418981481481478</v>
      </c>
      <c r="E4694" t="s">
        <v>261</v>
      </c>
      <c r="F4694">
        <v>2000</v>
      </c>
      <c r="G4694" t="s">
        <v>189</v>
      </c>
      <c r="I4694">
        <f t="shared" si="511"/>
        <v>1</v>
      </c>
      <c r="J4694" t="str">
        <f t="shared" si="512"/>
        <v>OK</v>
      </c>
      <c r="K4694" t="str">
        <f t="shared" si="513"/>
        <v>Successful</v>
      </c>
      <c r="L4694" t="str">
        <f t="shared" si="514"/>
        <v>Cash Deposit</v>
      </c>
      <c r="M4694" t="str">
        <f t="shared" si="515"/>
        <v>OK</v>
      </c>
      <c r="N4694" t="str">
        <f t="shared" si="516"/>
        <v>OK</v>
      </c>
      <c r="O4694" t="str">
        <f>_xlfn.XLOOKUP(B4694,'01_Raw_ATMs'!A:A,'01_Raw_ATMs'!A:A,"Not Found")</f>
        <v>ATM074</v>
      </c>
      <c r="P4694" t="str">
        <f t="shared" si="517"/>
        <v>Valid</v>
      </c>
    </row>
    <row r="4695" spans="1:16">
      <c r="A4695" t="s">
        <v>4889</v>
      </c>
      <c r="B4695" t="s">
        <v>109</v>
      </c>
      <c r="C4695" s="2">
        <v>45963</v>
      </c>
      <c r="D4695" s="3">
        <v>0.80164351851851856</v>
      </c>
      <c r="E4695" t="s">
        <v>33</v>
      </c>
      <c r="F4695">
        <v>4000</v>
      </c>
      <c r="G4695" t="s">
        <v>189</v>
      </c>
      <c r="I4695">
        <f t="shared" si="511"/>
        <v>1</v>
      </c>
      <c r="J4695" t="str">
        <f t="shared" si="512"/>
        <v>OK</v>
      </c>
      <c r="K4695" t="str">
        <f t="shared" si="513"/>
        <v>Successful</v>
      </c>
      <c r="L4695" t="str">
        <f t="shared" si="514"/>
        <v>Withdrawal</v>
      </c>
      <c r="M4695" t="str">
        <f t="shared" si="515"/>
        <v>OK</v>
      </c>
      <c r="N4695" t="str">
        <f t="shared" si="516"/>
        <v>OK</v>
      </c>
      <c r="O4695" t="str">
        <f>_xlfn.XLOOKUP(B4695,'01_Raw_ATMs'!A:A,'01_Raw_ATMs'!A:A,"Not Found")</f>
        <v>ATM029</v>
      </c>
      <c r="P4695" t="str">
        <f t="shared" si="517"/>
        <v>Valid</v>
      </c>
    </row>
    <row r="4696" spans="1:16">
      <c r="A4696" t="s">
        <v>4890</v>
      </c>
      <c r="B4696" t="s">
        <v>102</v>
      </c>
      <c r="C4696" s="2">
        <v>45772</v>
      </c>
      <c r="D4696" s="3">
        <v>0.33799768518518519</v>
      </c>
      <c r="E4696" t="s">
        <v>33</v>
      </c>
      <c r="F4696">
        <v>500</v>
      </c>
      <c r="G4696" t="s">
        <v>189</v>
      </c>
      <c r="I4696">
        <f t="shared" si="511"/>
        <v>1</v>
      </c>
      <c r="J4696" t="str">
        <f t="shared" si="512"/>
        <v>OK</v>
      </c>
      <c r="K4696" t="str">
        <f t="shared" si="513"/>
        <v>Successful</v>
      </c>
      <c r="L4696" t="str">
        <f t="shared" si="514"/>
        <v>Withdrawal</v>
      </c>
      <c r="M4696" t="str">
        <f t="shared" si="515"/>
        <v>OK</v>
      </c>
      <c r="N4696" t="str">
        <f t="shared" si="516"/>
        <v>OK</v>
      </c>
      <c r="O4696" t="str">
        <f>_xlfn.XLOOKUP(B4696,'01_Raw_ATMs'!A:A,'01_Raw_ATMs'!A:A,"Not Found")</f>
        <v>ATM023</v>
      </c>
      <c r="P4696" t="str">
        <f t="shared" si="517"/>
        <v>Valid</v>
      </c>
    </row>
    <row r="4697" spans="1:16">
      <c r="A4697" t="s">
        <v>4891</v>
      </c>
      <c r="B4697" t="s">
        <v>145</v>
      </c>
      <c r="C4697" s="2">
        <v>46120</v>
      </c>
      <c r="D4697" s="3">
        <v>0.2316435185185185</v>
      </c>
      <c r="E4697" t="s">
        <v>33</v>
      </c>
      <c r="F4697">
        <v>3000</v>
      </c>
      <c r="G4697" t="s">
        <v>189</v>
      </c>
      <c r="I4697">
        <f t="shared" si="511"/>
        <v>1</v>
      </c>
      <c r="J4697" t="str">
        <f t="shared" si="512"/>
        <v>OK</v>
      </c>
      <c r="K4697" t="str">
        <f t="shared" si="513"/>
        <v>Successful</v>
      </c>
      <c r="L4697" t="str">
        <f t="shared" si="514"/>
        <v>Withdrawal</v>
      </c>
      <c r="M4697" t="str">
        <f t="shared" si="515"/>
        <v>OK</v>
      </c>
      <c r="N4697" t="str">
        <f t="shared" si="516"/>
        <v>OK</v>
      </c>
      <c r="O4697" t="str">
        <f>_xlfn.XLOOKUP(B4697,'01_Raw_ATMs'!A:A,'01_Raw_ATMs'!A:A,"Not Found")</f>
        <v>ATM065</v>
      </c>
      <c r="P4697" t="str">
        <f t="shared" si="517"/>
        <v>Valid</v>
      </c>
    </row>
    <row r="4698" spans="1:16">
      <c r="A4698" t="s">
        <v>4892</v>
      </c>
      <c r="B4698" t="s">
        <v>134</v>
      </c>
      <c r="C4698" s="2">
        <v>45955</v>
      </c>
      <c r="D4698" s="3">
        <v>0.54232638888888884</v>
      </c>
      <c r="E4698" t="s">
        <v>33</v>
      </c>
      <c r="F4698">
        <v>500</v>
      </c>
      <c r="G4698" t="s">
        <v>189</v>
      </c>
      <c r="I4698">
        <f t="shared" si="511"/>
        <v>1</v>
      </c>
      <c r="J4698" t="str">
        <f t="shared" si="512"/>
        <v>OK</v>
      </c>
      <c r="K4698" t="str">
        <f t="shared" si="513"/>
        <v>Successful</v>
      </c>
      <c r="L4698" t="str">
        <f t="shared" si="514"/>
        <v>Withdrawal</v>
      </c>
      <c r="M4698" t="str">
        <f t="shared" si="515"/>
        <v>OK</v>
      </c>
      <c r="N4698" t="str">
        <f t="shared" si="516"/>
        <v>OK</v>
      </c>
      <c r="O4698" t="str">
        <f>_xlfn.XLOOKUP(B4698,'01_Raw_ATMs'!A:A,'01_Raw_ATMs'!A:A,"Not Found")</f>
        <v>ATM054</v>
      </c>
      <c r="P4698" t="str">
        <f t="shared" si="517"/>
        <v>Valid</v>
      </c>
    </row>
    <row r="4699" spans="1:16">
      <c r="A4699" t="s">
        <v>4893</v>
      </c>
      <c r="B4699" t="s">
        <v>132</v>
      </c>
      <c r="C4699" s="2">
        <v>45923</v>
      </c>
      <c r="D4699" s="3">
        <v>0.64545138888888887</v>
      </c>
      <c r="E4699" t="s">
        <v>194</v>
      </c>
      <c r="F4699">
        <v>0</v>
      </c>
      <c r="G4699" t="s">
        <v>189</v>
      </c>
      <c r="I4699">
        <f t="shared" si="511"/>
        <v>1</v>
      </c>
      <c r="J4699" t="str">
        <f t="shared" si="512"/>
        <v>OK</v>
      </c>
      <c r="K4699" t="str">
        <f t="shared" si="513"/>
        <v>Successful</v>
      </c>
      <c r="L4699" t="str">
        <f t="shared" si="514"/>
        <v>Balance Inquiry</v>
      </c>
      <c r="M4699" t="str">
        <f t="shared" si="515"/>
        <v>OK</v>
      </c>
      <c r="N4699" t="str">
        <f t="shared" si="516"/>
        <v>OK</v>
      </c>
      <c r="O4699" t="str">
        <f>_xlfn.XLOOKUP(B4699,'01_Raw_ATMs'!A:A,'01_Raw_ATMs'!A:A,"Not Found")</f>
        <v>ATM052</v>
      </c>
      <c r="P4699" t="str">
        <f t="shared" si="517"/>
        <v>Valid</v>
      </c>
    </row>
    <row r="4700" spans="1:16">
      <c r="A4700" t="s">
        <v>4894</v>
      </c>
      <c r="B4700" t="s">
        <v>165</v>
      </c>
      <c r="C4700" s="2">
        <v>45741</v>
      </c>
      <c r="D4700" s="3">
        <v>0.59109953703703699</v>
      </c>
      <c r="E4700" t="s">
        <v>33</v>
      </c>
      <c r="F4700">
        <v>3000</v>
      </c>
      <c r="G4700" t="s">
        <v>189</v>
      </c>
      <c r="I4700">
        <f t="shared" si="511"/>
        <v>1</v>
      </c>
      <c r="J4700" t="str">
        <f t="shared" si="512"/>
        <v>OK</v>
      </c>
      <c r="K4700" t="str">
        <f t="shared" si="513"/>
        <v>Successful</v>
      </c>
      <c r="L4700" t="str">
        <f t="shared" si="514"/>
        <v>Withdrawal</v>
      </c>
      <c r="M4700" t="str">
        <f t="shared" si="515"/>
        <v>OK</v>
      </c>
      <c r="N4700" t="str">
        <f t="shared" si="516"/>
        <v>OK</v>
      </c>
      <c r="O4700" t="str">
        <f>_xlfn.XLOOKUP(B4700,'01_Raw_ATMs'!A:A,'01_Raw_ATMs'!A:A,"Not Found")</f>
        <v>ATM085</v>
      </c>
      <c r="P4700" t="str">
        <f t="shared" si="517"/>
        <v>Valid</v>
      </c>
    </row>
    <row r="4701" spans="1:16">
      <c r="A4701" t="s">
        <v>4895</v>
      </c>
      <c r="B4701" t="s">
        <v>177</v>
      </c>
      <c r="C4701" s="2">
        <v>45901</v>
      </c>
      <c r="D4701" s="3">
        <v>0.78660879629629632</v>
      </c>
      <c r="E4701" t="s">
        <v>33</v>
      </c>
      <c r="F4701">
        <v>3000</v>
      </c>
      <c r="G4701" t="s">
        <v>214</v>
      </c>
      <c r="H4701" t="s">
        <v>1080</v>
      </c>
      <c r="I4701">
        <f t="shared" si="511"/>
        <v>1</v>
      </c>
      <c r="J4701" t="str">
        <f t="shared" si="512"/>
        <v>OK</v>
      </c>
      <c r="K4701" t="str">
        <f t="shared" si="513"/>
        <v>Failed</v>
      </c>
      <c r="L4701" t="str">
        <f t="shared" si="514"/>
        <v>Withdrawal</v>
      </c>
      <c r="M4701" t="str">
        <f t="shared" si="515"/>
        <v>OK</v>
      </c>
      <c r="N4701" t="str">
        <f t="shared" si="516"/>
        <v>OK</v>
      </c>
      <c r="O4701" t="str">
        <f>_xlfn.XLOOKUP(B4701,'01_Raw_ATMs'!A:A,'01_Raw_ATMs'!A:A,"Not Found")</f>
        <v>ATM097</v>
      </c>
      <c r="P4701" t="str">
        <f t="shared" si="517"/>
        <v>Valid</v>
      </c>
    </row>
    <row r="4702" spans="1:16">
      <c r="A4702" t="s">
        <v>4896</v>
      </c>
      <c r="B4702" t="s">
        <v>133</v>
      </c>
      <c r="C4702" s="2">
        <v>46172</v>
      </c>
      <c r="D4702" s="3">
        <v>0.78060185185185182</v>
      </c>
      <c r="E4702" t="s">
        <v>33</v>
      </c>
      <c r="F4702">
        <v>10000</v>
      </c>
      <c r="G4702" t="s">
        <v>189</v>
      </c>
      <c r="I4702">
        <f t="shared" si="511"/>
        <v>1</v>
      </c>
      <c r="J4702" t="str">
        <f t="shared" si="512"/>
        <v>OK</v>
      </c>
      <c r="K4702" t="str">
        <f t="shared" si="513"/>
        <v>Successful</v>
      </c>
      <c r="L4702" t="str">
        <f t="shared" si="514"/>
        <v>Withdrawal</v>
      </c>
      <c r="M4702" t="str">
        <f t="shared" si="515"/>
        <v>OK</v>
      </c>
      <c r="N4702" t="str">
        <f t="shared" si="516"/>
        <v>OK</v>
      </c>
      <c r="O4702" t="str">
        <f>_xlfn.XLOOKUP(B4702,'01_Raw_ATMs'!A:A,'01_Raw_ATMs'!A:A,"Not Found")</f>
        <v>ATM053</v>
      </c>
      <c r="P4702" t="str">
        <f t="shared" si="517"/>
        <v>Valid</v>
      </c>
    </row>
    <row r="4703" spans="1:16">
      <c r="A4703" t="s">
        <v>4897</v>
      </c>
      <c r="B4703" t="s">
        <v>119</v>
      </c>
      <c r="C4703" s="2">
        <v>45783</v>
      </c>
      <c r="D4703" s="3">
        <v>0.52655092592592589</v>
      </c>
      <c r="E4703" t="s">
        <v>33</v>
      </c>
      <c r="F4703">
        <v>3000</v>
      </c>
      <c r="G4703" t="s">
        <v>189</v>
      </c>
      <c r="I4703">
        <f t="shared" si="511"/>
        <v>1</v>
      </c>
      <c r="J4703" t="str">
        <f t="shared" si="512"/>
        <v>OK</v>
      </c>
      <c r="K4703" t="str">
        <f t="shared" si="513"/>
        <v>Successful</v>
      </c>
      <c r="L4703" t="str">
        <f t="shared" si="514"/>
        <v>Withdrawal</v>
      </c>
      <c r="M4703" t="str">
        <f t="shared" si="515"/>
        <v>OK</v>
      </c>
      <c r="N4703" t="str">
        <f t="shared" si="516"/>
        <v>OK</v>
      </c>
      <c r="O4703" t="str">
        <f>_xlfn.XLOOKUP(B4703,'01_Raw_ATMs'!A:A,'01_Raw_ATMs'!A:A,"Not Found")</f>
        <v>ATM039</v>
      </c>
      <c r="P4703" t="str">
        <f t="shared" si="517"/>
        <v>Valid</v>
      </c>
    </row>
    <row r="4704" spans="1:16">
      <c r="A4704" t="s">
        <v>4898</v>
      </c>
      <c r="B4704" t="s">
        <v>150</v>
      </c>
      <c r="C4704" s="2">
        <v>46083</v>
      </c>
      <c r="D4704" s="3">
        <v>0.77945601851851853</v>
      </c>
      <c r="E4704" t="s">
        <v>33</v>
      </c>
      <c r="F4704">
        <v>2000</v>
      </c>
      <c r="G4704" t="s">
        <v>189</v>
      </c>
      <c r="I4704">
        <f t="shared" si="511"/>
        <v>1</v>
      </c>
      <c r="J4704" t="str">
        <f t="shared" si="512"/>
        <v>OK</v>
      </c>
      <c r="K4704" t="str">
        <f t="shared" si="513"/>
        <v>Successful</v>
      </c>
      <c r="L4704" t="str">
        <f t="shared" si="514"/>
        <v>Withdrawal</v>
      </c>
      <c r="M4704" t="str">
        <f t="shared" si="515"/>
        <v>OK</v>
      </c>
      <c r="N4704" t="str">
        <f t="shared" si="516"/>
        <v>OK</v>
      </c>
      <c r="O4704" t="str">
        <f>_xlfn.XLOOKUP(B4704,'01_Raw_ATMs'!A:A,'01_Raw_ATMs'!A:A,"Not Found")</f>
        <v>ATM070</v>
      </c>
      <c r="P4704" t="str">
        <f t="shared" si="517"/>
        <v>Valid</v>
      </c>
    </row>
    <row r="4705" spans="1:16">
      <c r="A4705" t="s">
        <v>4899</v>
      </c>
      <c r="B4705" t="s">
        <v>121</v>
      </c>
      <c r="C4705" s="2">
        <v>45658</v>
      </c>
      <c r="D4705" s="3">
        <v>0.7924768518518519</v>
      </c>
      <c r="E4705" t="s">
        <v>33</v>
      </c>
      <c r="F4705">
        <v>5000</v>
      </c>
      <c r="G4705" t="s">
        <v>189</v>
      </c>
      <c r="I4705">
        <f t="shared" si="511"/>
        <v>1</v>
      </c>
      <c r="J4705" t="str">
        <f t="shared" si="512"/>
        <v>OK</v>
      </c>
      <c r="K4705" t="str">
        <f t="shared" si="513"/>
        <v>Successful</v>
      </c>
      <c r="L4705" t="str">
        <f t="shared" si="514"/>
        <v>Withdrawal</v>
      </c>
      <c r="M4705" t="str">
        <f t="shared" si="515"/>
        <v>OK</v>
      </c>
      <c r="N4705" t="str">
        <f t="shared" si="516"/>
        <v>OK</v>
      </c>
      <c r="O4705" t="str">
        <f>_xlfn.XLOOKUP(B4705,'01_Raw_ATMs'!A:A,'01_Raw_ATMs'!A:A,"Not Found")</f>
        <v>ATM041</v>
      </c>
      <c r="P4705" t="str">
        <f t="shared" si="517"/>
        <v>Valid</v>
      </c>
    </row>
    <row r="4706" spans="1:16">
      <c r="A4706" t="s">
        <v>4900</v>
      </c>
      <c r="B4706" t="s">
        <v>147</v>
      </c>
      <c r="C4706" s="2">
        <v>45669</v>
      </c>
      <c r="D4706" s="3">
        <v>0.28953703703703698</v>
      </c>
      <c r="E4706" t="s">
        <v>33</v>
      </c>
      <c r="F4706">
        <v>1500</v>
      </c>
      <c r="G4706" t="s">
        <v>189</v>
      </c>
      <c r="I4706">
        <f t="shared" si="511"/>
        <v>1</v>
      </c>
      <c r="J4706" t="str">
        <f t="shared" si="512"/>
        <v>OK</v>
      </c>
      <c r="K4706" t="str">
        <f t="shared" si="513"/>
        <v>Successful</v>
      </c>
      <c r="L4706" t="str">
        <f t="shared" si="514"/>
        <v>Withdrawal</v>
      </c>
      <c r="M4706" t="str">
        <f t="shared" si="515"/>
        <v>OK</v>
      </c>
      <c r="N4706" t="str">
        <f t="shared" si="516"/>
        <v>OK</v>
      </c>
      <c r="O4706" t="str">
        <f>_xlfn.XLOOKUP(B4706,'01_Raw_ATMs'!A:A,'01_Raw_ATMs'!A:A,"Not Found")</f>
        <v>ATM067</v>
      </c>
      <c r="P4706" t="str">
        <f t="shared" si="517"/>
        <v>Valid</v>
      </c>
    </row>
    <row r="4707" spans="1:16">
      <c r="A4707" t="s">
        <v>4901</v>
      </c>
      <c r="B4707" t="s">
        <v>126</v>
      </c>
      <c r="C4707" s="2">
        <v>46134</v>
      </c>
      <c r="D4707" s="3">
        <v>0.2736689814814815</v>
      </c>
      <c r="E4707" t="s">
        <v>211</v>
      </c>
      <c r="F4707">
        <v>0</v>
      </c>
      <c r="G4707" t="s">
        <v>189</v>
      </c>
      <c r="I4707">
        <f t="shared" si="511"/>
        <v>1</v>
      </c>
      <c r="J4707" t="str">
        <f t="shared" si="512"/>
        <v>OK</v>
      </c>
      <c r="K4707" t="str">
        <f t="shared" si="513"/>
        <v>Successful</v>
      </c>
      <c r="L4707" t="str">
        <f t="shared" si="514"/>
        <v>Mini Statement</v>
      </c>
      <c r="M4707" t="str">
        <f t="shared" si="515"/>
        <v>OK</v>
      </c>
      <c r="N4707" t="str">
        <f t="shared" si="516"/>
        <v>OK</v>
      </c>
      <c r="O4707" t="str">
        <f>_xlfn.XLOOKUP(B4707,'01_Raw_ATMs'!A:A,'01_Raw_ATMs'!A:A,"Not Found")</f>
        <v>ATM046</v>
      </c>
      <c r="P4707" t="str">
        <f t="shared" si="517"/>
        <v>Valid</v>
      </c>
    </row>
    <row r="4708" spans="1:16">
      <c r="A4708" t="s">
        <v>4902</v>
      </c>
      <c r="B4708" t="s">
        <v>130</v>
      </c>
      <c r="C4708" s="2">
        <v>45750</v>
      </c>
      <c r="D4708" s="3">
        <v>0.7351388888888889</v>
      </c>
      <c r="E4708" t="s">
        <v>194</v>
      </c>
      <c r="F4708">
        <v>0</v>
      </c>
      <c r="G4708" t="s">
        <v>189</v>
      </c>
      <c r="I4708">
        <f t="shared" si="511"/>
        <v>1</v>
      </c>
      <c r="J4708" t="str">
        <f t="shared" si="512"/>
        <v>OK</v>
      </c>
      <c r="K4708" t="str">
        <f t="shared" si="513"/>
        <v>Successful</v>
      </c>
      <c r="L4708" t="str">
        <f t="shared" si="514"/>
        <v>Balance Inquiry</v>
      </c>
      <c r="M4708" t="str">
        <f t="shared" si="515"/>
        <v>OK</v>
      </c>
      <c r="N4708" t="str">
        <f t="shared" si="516"/>
        <v>OK</v>
      </c>
      <c r="O4708" t="str">
        <f>_xlfn.XLOOKUP(B4708,'01_Raw_ATMs'!A:A,'01_Raw_ATMs'!A:A,"Not Found")</f>
        <v>ATM050</v>
      </c>
      <c r="P4708" t="str">
        <f t="shared" si="517"/>
        <v>Valid</v>
      </c>
    </row>
    <row r="4709" spans="1:16">
      <c r="A4709" t="s">
        <v>4903</v>
      </c>
      <c r="B4709" t="s">
        <v>132</v>
      </c>
      <c r="C4709" s="2">
        <v>46040</v>
      </c>
      <c r="D4709" s="3">
        <v>0.14052083333333329</v>
      </c>
      <c r="E4709" t="s">
        <v>33</v>
      </c>
      <c r="F4709">
        <v>1000</v>
      </c>
      <c r="G4709" t="s">
        <v>189</v>
      </c>
      <c r="I4709">
        <f t="shared" si="511"/>
        <v>1</v>
      </c>
      <c r="J4709" t="str">
        <f t="shared" si="512"/>
        <v>OK</v>
      </c>
      <c r="K4709" t="str">
        <f t="shared" si="513"/>
        <v>Successful</v>
      </c>
      <c r="L4709" t="str">
        <f t="shared" si="514"/>
        <v>Withdrawal</v>
      </c>
      <c r="M4709" t="str">
        <f t="shared" si="515"/>
        <v>OK</v>
      </c>
      <c r="N4709" t="str">
        <f t="shared" si="516"/>
        <v>OK</v>
      </c>
      <c r="O4709" t="str">
        <f>_xlfn.XLOOKUP(B4709,'01_Raw_ATMs'!A:A,'01_Raw_ATMs'!A:A,"Not Found")</f>
        <v>ATM052</v>
      </c>
      <c r="P4709" t="str">
        <f t="shared" si="517"/>
        <v>Valid</v>
      </c>
    </row>
    <row r="4710" spans="1:16">
      <c r="A4710" t="s">
        <v>4904</v>
      </c>
      <c r="B4710" t="s">
        <v>175</v>
      </c>
      <c r="C4710" s="2">
        <v>45885</v>
      </c>
      <c r="D4710" s="3">
        <v>0.81696759259259255</v>
      </c>
      <c r="E4710" t="s">
        <v>33</v>
      </c>
      <c r="F4710">
        <v>1000</v>
      </c>
      <c r="G4710" t="s">
        <v>189</v>
      </c>
      <c r="I4710">
        <f t="shared" si="511"/>
        <v>1</v>
      </c>
      <c r="J4710" t="str">
        <f t="shared" si="512"/>
        <v>OK</v>
      </c>
      <c r="K4710" t="str">
        <f t="shared" si="513"/>
        <v>Successful</v>
      </c>
      <c r="L4710" t="str">
        <f t="shared" si="514"/>
        <v>Withdrawal</v>
      </c>
      <c r="M4710" t="str">
        <f t="shared" si="515"/>
        <v>OK</v>
      </c>
      <c r="N4710" t="str">
        <f t="shared" si="516"/>
        <v>OK</v>
      </c>
      <c r="O4710" t="str">
        <f>_xlfn.XLOOKUP(B4710,'01_Raw_ATMs'!A:A,'01_Raw_ATMs'!A:A,"Not Found")</f>
        <v>ATM095</v>
      </c>
      <c r="P4710" t="str">
        <f t="shared" si="517"/>
        <v>Valid</v>
      </c>
    </row>
    <row r="4711" spans="1:16">
      <c r="A4711" t="s">
        <v>4905</v>
      </c>
      <c r="B4711" t="s">
        <v>165</v>
      </c>
      <c r="C4711" s="2">
        <v>46162</v>
      </c>
      <c r="D4711" s="3">
        <v>0.25039351851851849</v>
      </c>
      <c r="E4711" t="s">
        <v>33</v>
      </c>
      <c r="F4711">
        <v>2500</v>
      </c>
      <c r="G4711" t="s">
        <v>189</v>
      </c>
      <c r="I4711">
        <f t="shared" si="511"/>
        <v>1</v>
      </c>
      <c r="J4711" t="str">
        <f t="shared" si="512"/>
        <v>OK</v>
      </c>
      <c r="K4711" t="str">
        <f t="shared" si="513"/>
        <v>Successful</v>
      </c>
      <c r="L4711" t="str">
        <f t="shared" si="514"/>
        <v>Withdrawal</v>
      </c>
      <c r="M4711" t="str">
        <f t="shared" si="515"/>
        <v>OK</v>
      </c>
      <c r="N4711" t="str">
        <f t="shared" si="516"/>
        <v>OK</v>
      </c>
      <c r="O4711" t="str">
        <f>_xlfn.XLOOKUP(B4711,'01_Raw_ATMs'!A:A,'01_Raw_ATMs'!A:A,"Not Found")</f>
        <v>ATM085</v>
      </c>
      <c r="P4711" t="str">
        <f t="shared" si="517"/>
        <v>Valid</v>
      </c>
    </row>
    <row r="4712" spans="1:16">
      <c r="A4712" t="s">
        <v>4906</v>
      </c>
      <c r="B4712" t="s">
        <v>98</v>
      </c>
      <c r="C4712" s="2">
        <v>45866</v>
      </c>
      <c r="D4712" s="3">
        <v>0.78394675925925927</v>
      </c>
      <c r="E4712" t="s">
        <v>211</v>
      </c>
      <c r="F4712">
        <v>0</v>
      </c>
      <c r="G4712" t="s">
        <v>189</v>
      </c>
      <c r="I4712">
        <f t="shared" si="511"/>
        <v>1</v>
      </c>
      <c r="J4712" t="str">
        <f t="shared" si="512"/>
        <v>OK</v>
      </c>
      <c r="K4712" t="str">
        <f t="shared" si="513"/>
        <v>Successful</v>
      </c>
      <c r="L4712" t="str">
        <f t="shared" si="514"/>
        <v>Mini Statement</v>
      </c>
      <c r="M4712" t="str">
        <f t="shared" si="515"/>
        <v>OK</v>
      </c>
      <c r="N4712" t="str">
        <f t="shared" si="516"/>
        <v>OK</v>
      </c>
      <c r="O4712" t="str">
        <f>_xlfn.XLOOKUP(B4712,'01_Raw_ATMs'!A:A,'01_Raw_ATMs'!A:A,"Not Found")</f>
        <v>ATM019</v>
      </c>
      <c r="P4712" t="str">
        <f t="shared" si="517"/>
        <v>Valid</v>
      </c>
    </row>
    <row r="4713" spans="1:16">
      <c r="A4713" t="s">
        <v>4907</v>
      </c>
      <c r="B4713" t="s">
        <v>172</v>
      </c>
      <c r="C4713" s="2">
        <v>46032</v>
      </c>
      <c r="D4713" s="3">
        <v>8.261574074074074E-2</v>
      </c>
      <c r="E4713" t="s">
        <v>33</v>
      </c>
      <c r="F4713">
        <v>8000</v>
      </c>
      <c r="G4713" t="s">
        <v>189</v>
      </c>
      <c r="I4713">
        <f t="shared" si="511"/>
        <v>1</v>
      </c>
      <c r="J4713" t="str">
        <f t="shared" si="512"/>
        <v>OK</v>
      </c>
      <c r="K4713" t="str">
        <f t="shared" si="513"/>
        <v>Successful</v>
      </c>
      <c r="L4713" t="str">
        <f t="shared" si="514"/>
        <v>Withdrawal</v>
      </c>
      <c r="M4713" t="str">
        <f t="shared" si="515"/>
        <v>OK</v>
      </c>
      <c r="N4713" t="str">
        <f t="shared" si="516"/>
        <v>OK</v>
      </c>
      <c r="O4713" t="str">
        <f>_xlfn.XLOOKUP(B4713,'01_Raw_ATMs'!A:A,'01_Raw_ATMs'!A:A,"Not Found")</f>
        <v>ATM092</v>
      </c>
      <c r="P4713" t="str">
        <f t="shared" si="517"/>
        <v>Valid</v>
      </c>
    </row>
    <row r="4714" spans="1:16">
      <c r="A4714" t="s">
        <v>4908</v>
      </c>
      <c r="B4714" t="s">
        <v>99</v>
      </c>
      <c r="C4714" s="2">
        <v>45883</v>
      </c>
      <c r="D4714" s="3">
        <v>0.38060185185185191</v>
      </c>
      <c r="E4714" t="s">
        <v>194</v>
      </c>
      <c r="F4714">
        <v>0</v>
      </c>
      <c r="G4714" t="s">
        <v>189</v>
      </c>
      <c r="I4714">
        <f t="shared" si="511"/>
        <v>1</v>
      </c>
      <c r="J4714" t="str">
        <f t="shared" si="512"/>
        <v>OK</v>
      </c>
      <c r="K4714" t="str">
        <f t="shared" si="513"/>
        <v>Successful</v>
      </c>
      <c r="L4714" t="str">
        <f t="shared" si="514"/>
        <v>Balance Inquiry</v>
      </c>
      <c r="M4714" t="str">
        <f t="shared" si="515"/>
        <v>OK</v>
      </c>
      <c r="N4714" t="str">
        <f t="shared" si="516"/>
        <v>OK</v>
      </c>
      <c r="O4714" t="str">
        <f>_xlfn.XLOOKUP(B4714,'01_Raw_ATMs'!A:A,'01_Raw_ATMs'!A:A,"Not Found")</f>
        <v>ATM020</v>
      </c>
      <c r="P4714" t="str">
        <f t="shared" si="517"/>
        <v>Valid</v>
      </c>
    </row>
    <row r="4715" spans="1:16">
      <c r="A4715" t="s">
        <v>4909</v>
      </c>
      <c r="B4715" t="s">
        <v>126</v>
      </c>
      <c r="C4715" s="2">
        <v>45825</v>
      </c>
      <c r="D4715" s="3">
        <v>0.91847222222222225</v>
      </c>
      <c r="E4715" t="s">
        <v>211</v>
      </c>
      <c r="F4715">
        <v>0</v>
      </c>
      <c r="G4715" t="s">
        <v>189</v>
      </c>
      <c r="I4715">
        <f t="shared" si="511"/>
        <v>1</v>
      </c>
      <c r="J4715" t="str">
        <f t="shared" si="512"/>
        <v>OK</v>
      </c>
      <c r="K4715" t="str">
        <f t="shared" si="513"/>
        <v>Successful</v>
      </c>
      <c r="L4715" t="str">
        <f t="shared" si="514"/>
        <v>Mini Statement</v>
      </c>
      <c r="M4715" t="str">
        <f t="shared" si="515"/>
        <v>OK</v>
      </c>
      <c r="N4715" t="str">
        <f t="shared" si="516"/>
        <v>OK</v>
      </c>
      <c r="O4715" t="str">
        <f>_xlfn.XLOOKUP(B4715,'01_Raw_ATMs'!A:A,'01_Raw_ATMs'!A:A,"Not Found")</f>
        <v>ATM046</v>
      </c>
      <c r="P4715" t="str">
        <f t="shared" si="517"/>
        <v>Valid</v>
      </c>
    </row>
    <row r="4716" spans="1:16">
      <c r="A4716" t="s">
        <v>4910</v>
      </c>
      <c r="B4716" t="s">
        <v>114</v>
      </c>
      <c r="C4716" s="2">
        <v>45700</v>
      </c>
      <c r="D4716" s="3">
        <v>0.78626157407407404</v>
      </c>
      <c r="E4716" t="s">
        <v>33</v>
      </c>
      <c r="F4716">
        <v>10000</v>
      </c>
      <c r="G4716" t="s">
        <v>189</v>
      </c>
      <c r="I4716">
        <f t="shared" si="511"/>
        <v>1</v>
      </c>
      <c r="J4716" t="str">
        <f t="shared" si="512"/>
        <v>OK</v>
      </c>
      <c r="K4716" t="str">
        <f t="shared" si="513"/>
        <v>Successful</v>
      </c>
      <c r="L4716" t="str">
        <f t="shared" si="514"/>
        <v>Withdrawal</v>
      </c>
      <c r="M4716" t="str">
        <f t="shared" si="515"/>
        <v>OK</v>
      </c>
      <c r="N4716" t="str">
        <f t="shared" si="516"/>
        <v>OK</v>
      </c>
      <c r="O4716" t="str">
        <f>_xlfn.XLOOKUP(B4716,'01_Raw_ATMs'!A:A,'01_Raw_ATMs'!A:A,"Not Found")</f>
        <v>ATM034</v>
      </c>
      <c r="P4716" t="str">
        <f t="shared" si="517"/>
        <v>Valid</v>
      </c>
    </row>
    <row r="4717" spans="1:16">
      <c r="A4717" t="s">
        <v>4911</v>
      </c>
      <c r="B4717" t="s">
        <v>141</v>
      </c>
      <c r="C4717" s="2">
        <v>46165</v>
      </c>
      <c r="D4717" s="3">
        <v>0.56622685185185184</v>
      </c>
      <c r="E4717" t="s">
        <v>33</v>
      </c>
      <c r="F4717">
        <v>5000</v>
      </c>
      <c r="G4717" t="s">
        <v>189</v>
      </c>
      <c r="I4717">
        <f t="shared" si="511"/>
        <v>1</v>
      </c>
      <c r="J4717" t="str">
        <f t="shared" si="512"/>
        <v>OK</v>
      </c>
      <c r="K4717" t="str">
        <f t="shared" si="513"/>
        <v>Successful</v>
      </c>
      <c r="L4717" t="str">
        <f t="shared" si="514"/>
        <v>Withdrawal</v>
      </c>
      <c r="M4717" t="str">
        <f t="shared" si="515"/>
        <v>OK</v>
      </c>
      <c r="N4717" t="str">
        <f t="shared" si="516"/>
        <v>OK</v>
      </c>
      <c r="O4717" t="str">
        <f>_xlfn.XLOOKUP(B4717,'01_Raw_ATMs'!A:A,'01_Raw_ATMs'!A:A,"Not Found")</f>
        <v>ATM061</v>
      </c>
      <c r="P4717" t="str">
        <f t="shared" si="517"/>
        <v>Valid</v>
      </c>
    </row>
    <row r="4718" spans="1:16">
      <c r="A4718" t="s">
        <v>4912</v>
      </c>
      <c r="B4718" t="s">
        <v>7</v>
      </c>
      <c r="C4718" s="2">
        <v>46055</v>
      </c>
      <c r="D4718" s="3">
        <v>0.5866203703703704</v>
      </c>
      <c r="E4718" t="s">
        <v>211</v>
      </c>
      <c r="F4718">
        <v>0</v>
      </c>
      <c r="G4718" t="s">
        <v>214</v>
      </c>
      <c r="H4718" t="s">
        <v>1215</v>
      </c>
      <c r="I4718">
        <f t="shared" si="511"/>
        <v>1</v>
      </c>
      <c r="J4718" t="str">
        <f t="shared" si="512"/>
        <v>OK</v>
      </c>
      <c r="K4718" t="str">
        <f t="shared" si="513"/>
        <v>Failed</v>
      </c>
      <c r="L4718" t="str">
        <f t="shared" si="514"/>
        <v>Mini Statement</v>
      </c>
      <c r="M4718" t="str">
        <f t="shared" si="515"/>
        <v>OK</v>
      </c>
      <c r="N4718" t="str">
        <f t="shared" si="516"/>
        <v>OK</v>
      </c>
      <c r="O4718" t="str">
        <f>_xlfn.XLOOKUP(B4718,'01_Raw_ATMs'!A:A,'01_Raw_ATMs'!A:A,"Not Found")</f>
        <v>ATM001</v>
      </c>
      <c r="P4718" t="str">
        <f t="shared" si="517"/>
        <v>Valid</v>
      </c>
    </row>
    <row r="4719" spans="1:16">
      <c r="A4719" t="s">
        <v>4913</v>
      </c>
      <c r="B4719" t="s">
        <v>134</v>
      </c>
      <c r="C4719" s="2">
        <v>45792</v>
      </c>
      <c r="D4719" s="3">
        <v>0.77863425925925922</v>
      </c>
      <c r="E4719" t="s">
        <v>211</v>
      </c>
      <c r="F4719">
        <v>0</v>
      </c>
      <c r="G4719" t="s">
        <v>214</v>
      </c>
      <c r="H4719" t="s">
        <v>1080</v>
      </c>
      <c r="I4719">
        <f t="shared" si="511"/>
        <v>1</v>
      </c>
      <c r="J4719" t="str">
        <f t="shared" si="512"/>
        <v>OK</v>
      </c>
      <c r="K4719" t="str">
        <f t="shared" si="513"/>
        <v>Failed</v>
      </c>
      <c r="L4719" t="str">
        <f t="shared" si="514"/>
        <v>Mini Statement</v>
      </c>
      <c r="M4719" t="str">
        <f t="shared" si="515"/>
        <v>OK</v>
      </c>
      <c r="N4719" t="str">
        <f t="shared" si="516"/>
        <v>OK</v>
      </c>
      <c r="O4719" t="str">
        <f>_xlfn.XLOOKUP(B4719,'01_Raw_ATMs'!A:A,'01_Raw_ATMs'!A:A,"Not Found")</f>
        <v>ATM054</v>
      </c>
      <c r="P4719" t="str">
        <f t="shared" si="517"/>
        <v>Valid</v>
      </c>
    </row>
    <row r="4720" spans="1:16">
      <c r="A4720" t="s">
        <v>4914</v>
      </c>
      <c r="B4720" t="s">
        <v>128</v>
      </c>
      <c r="C4720" s="2">
        <v>45733</v>
      </c>
      <c r="D4720" s="3">
        <v>0.6053587962962963</v>
      </c>
      <c r="E4720" t="s">
        <v>33</v>
      </c>
      <c r="F4720">
        <v>1000</v>
      </c>
      <c r="G4720" t="s">
        <v>189</v>
      </c>
      <c r="I4720">
        <f t="shared" si="511"/>
        <v>1</v>
      </c>
      <c r="J4720" t="str">
        <f t="shared" si="512"/>
        <v>OK</v>
      </c>
      <c r="K4720" t="str">
        <f t="shared" si="513"/>
        <v>Successful</v>
      </c>
      <c r="L4720" t="str">
        <f t="shared" si="514"/>
        <v>Withdrawal</v>
      </c>
      <c r="M4720" t="str">
        <f t="shared" si="515"/>
        <v>OK</v>
      </c>
      <c r="N4720" t="str">
        <f t="shared" si="516"/>
        <v>OK</v>
      </c>
      <c r="O4720" t="str">
        <f>_xlfn.XLOOKUP(B4720,'01_Raw_ATMs'!A:A,'01_Raw_ATMs'!A:A,"Not Found")</f>
        <v>ATM048</v>
      </c>
      <c r="P4720" t="str">
        <f t="shared" si="517"/>
        <v>Valid</v>
      </c>
    </row>
    <row r="4721" spans="1:16">
      <c r="A4721" t="s">
        <v>4915</v>
      </c>
      <c r="B4721" t="s">
        <v>136</v>
      </c>
      <c r="C4721" s="2">
        <v>45707</v>
      </c>
      <c r="D4721" s="3">
        <v>0.79483796296296294</v>
      </c>
      <c r="E4721" t="s">
        <v>33</v>
      </c>
      <c r="F4721">
        <v>1000</v>
      </c>
      <c r="G4721" t="s">
        <v>189</v>
      </c>
      <c r="I4721">
        <f t="shared" si="511"/>
        <v>1</v>
      </c>
      <c r="J4721" t="str">
        <f t="shared" si="512"/>
        <v>OK</v>
      </c>
      <c r="K4721" t="str">
        <f t="shared" si="513"/>
        <v>Successful</v>
      </c>
      <c r="L4721" t="str">
        <f t="shared" si="514"/>
        <v>Withdrawal</v>
      </c>
      <c r="M4721" t="str">
        <f t="shared" si="515"/>
        <v>OK</v>
      </c>
      <c r="N4721" t="str">
        <f t="shared" si="516"/>
        <v>OK</v>
      </c>
      <c r="O4721" t="str">
        <f>_xlfn.XLOOKUP(B4721,'01_Raw_ATMs'!A:A,'01_Raw_ATMs'!A:A,"Not Found")</f>
        <v>ATM056</v>
      </c>
      <c r="P4721" t="str">
        <f t="shared" si="517"/>
        <v>Valid</v>
      </c>
    </row>
    <row r="4722" spans="1:16">
      <c r="A4722" t="s">
        <v>4916</v>
      </c>
      <c r="B4722" t="s">
        <v>95</v>
      </c>
      <c r="C4722" s="2">
        <v>45893</v>
      </c>
      <c r="D4722" s="3">
        <v>0.86104166666666671</v>
      </c>
      <c r="E4722" t="s">
        <v>33</v>
      </c>
      <c r="F4722">
        <v>2000</v>
      </c>
      <c r="G4722" t="s">
        <v>189</v>
      </c>
      <c r="I4722">
        <f t="shared" si="511"/>
        <v>1</v>
      </c>
      <c r="J4722" t="str">
        <f t="shared" si="512"/>
        <v>OK</v>
      </c>
      <c r="K4722" t="str">
        <f t="shared" si="513"/>
        <v>Successful</v>
      </c>
      <c r="L4722" t="str">
        <f t="shared" si="514"/>
        <v>Withdrawal</v>
      </c>
      <c r="M4722" t="str">
        <f t="shared" si="515"/>
        <v>OK</v>
      </c>
      <c r="N4722" t="str">
        <f t="shared" si="516"/>
        <v>OK</v>
      </c>
      <c r="O4722" t="str">
        <f>_xlfn.XLOOKUP(B4722,'01_Raw_ATMs'!A:A,'01_Raw_ATMs'!A:A,"Not Found")</f>
        <v>ATM017</v>
      </c>
      <c r="P4722" t="str">
        <f t="shared" si="517"/>
        <v>Valid</v>
      </c>
    </row>
    <row r="4723" spans="1:16">
      <c r="A4723" t="s">
        <v>4917</v>
      </c>
      <c r="B4723" t="s">
        <v>103</v>
      </c>
      <c r="C4723" s="2">
        <v>45990</v>
      </c>
      <c r="D4723" s="3">
        <v>0.58040509259259254</v>
      </c>
      <c r="E4723" t="s">
        <v>33</v>
      </c>
      <c r="F4723">
        <v>5000</v>
      </c>
      <c r="G4723" t="s">
        <v>189</v>
      </c>
      <c r="I4723">
        <f t="shared" si="511"/>
        <v>1</v>
      </c>
      <c r="J4723" t="str">
        <f t="shared" si="512"/>
        <v>OK</v>
      </c>
      <c r="K4723" t="str">
        <f t="shared" si="513"/>
        <v>Successful</v>
      </c>
      <c r="L4723" t="str">
        <f t="shared" si="514"/>
        <v>Withdrawal</v>
      </c>
      <c r="M4723" t="str">
        <f t="shared" si="515"/>
        <v>OK</v>
      </c>
      <c r="N4723" t="str">
        <f t="shared" si="516"/>
        <v>OK</v>
      </c>
      <c r="O4723" t="str">
        <f>_xlfn.XLOOKUP(B4723,'01_Raw_ATMs'!A:A,'01_Raw_ATMs'!A:A,"Not Found")</f>
        <v>ATM024</v>
      </c>
      <c r="P4723" t="str">
        <f t="shared" si="517"/>
        <v>Valid</v>
      </c>
    </row>
    <row r="4724" spans="1:16">
      <c r="A4724" t="s">
        <v>4918</v>
      </c>
      <c r="B4724" t="s">
        <v>96</v>
      </c>
      <c r="C4724" s="2">
        <v>45718</v>
      </c>
      <c r="D4724" s="3">
        <v>0.58974537037037034</v>
      </c>
      <c r="E4724" t="s">
        <v>33</v>
      </c>
      <c r="F4724">
        <v>2500</v>
      </c>
      <c r="G4724" t="s">
        <v>189</v>
      </c>
      <c r="I4724">
        <f t="shared" si="511"/>
        <v>1</v>
      </c>
      <c r="J4724" t="str">
        <f t="shared" si="512"/>
        <v>OK</v>
      </c>
      <c r="K4724" t="str">
        <f t="shared" si="513"/>
        <v>Successful</v>
      </c>
      <c r="L4724" t="str">
        <f t="shared" si="514"/>
        <v>Withdrawal</v>
      </c>
      <c r="M4724" t="str">
        <f t="shared" si="515"/>
        <v>OK</v>
      </c>
      <c r="N4724" t="str">
        <f t="shared" si="516"/>
        <v>OK</v>
      </c>
      <c r="O4724" t="str">
        <f>_xlfn.XLOOKUP(B4724,'01_Raw_ATMs'!A:A,'01_Raw_ATMs'!A:A,"Not Found")</f>
        <v>ATM018</v>
      </c>
      <c r="P4724" t="str">
        <f t="shared" si="517"/>
        <v>Valid</v>
      </c>
    </row>
    <row r="4725" spans="1:16">
      <c r="A4725" t="s">
        <v>4919</v>
      </c>
      <c r="B4725" t="s">
        <v>124</v>
      </c>
      <c r="C4725" s="2">
        <v>46098</v>
      </c>
      <c r="D4725" s="3">
        <v>0.69759259259259254</v>
      </c>
      <c r="E4725" t="s">
        <v>33</v>
      </c>
      <c r="F4725">
        <v>1000</v>
      </c>
      <c r="G4725" t="s">
        <v>189</v>
      </c>
      <c r="I4725">
        <f t="shared" si="511"/>
        <v>1</v>
      </c>
      <c r="J4725" t="str">
        <f t="shared" si="512"/>
        <v>OK</v>
      </c>
      <c r="K4725" t="str">
        <f t="shared" si="513"/>
        <v>Successful</v>
      </c>
      <c r="L4725" t="str">
        <f t="shared" si="514"/>
        <v>Withdrawal</v>
      </c>
      <c r="M4725" t="str">
        <f t="shared" si="515"/>
        <v>OK</v>
      </c>
      <c r="N4725" t="str">
        <f t="shared" si="516"/>
        <v>OK</v>
      </c>
      <c r="O4725" t="str">
        <f>_xlfn.XLOOKUP(B4725,'01_Raw_ATMs'!A:A,'01_Raw_ATMs'!A:A,"Not Found")</f>
        <v>ATM044</v>
      </c>
      <c r="P4725" t="str">
        <f t="shared" si="517"/>
        <v>Valid</v>
      </c>
    </row>
    <row r="4726" spans="1:16">
      <c r="A4726" t="s">
        <v>4920</v>
      </c>
      <c r="B4726" t="s">
        <v>155</v>
      </c>
      <c r="C4726" s="2">
        <v>46054</v>
      </c>
      <c r="D4726" s="3">
        <v>0.73388888888888892</v>
      </c>
      <c r="E4726" t="s">
        <v>33</v>
      </c>
      <c r="F4726">
        <v>6000</v>
      </c>
      <c r="G4726" t="s">
        <v>189</v>
      </c>
      <c r="I4726">
        <f t="shared" si="511"/>
        <v>1</v>
      </c>
      <c r="J4726" t="str">
        <f t="shared" si="512"/>
        <v>OK</v>
      </c>
      <c r="K4726" t="str">
        <f t="shared" si="513"/>
        <v>Successful</v>
      </c>
      <c r="L4726" t="str">
        <f t="shared" si="514"/>
        <v>Withdrawal</v>
      </c>
      <c r="M4726" t="str">
        <f t="shared" si="515"/>
        <v>OK</v>
      </c>
      <c r="N4726" t="str">
        <f t="shared" si="516"/>
        <v>OK</v>
      </c>
      <c r="O4726" t="str">
        <f>_xlfn.XLOOKUP(B4726,'01_Raw_ATMs'!A:A,'01_Raw_ATMs'!A:A,"Not Found")</f>
        <v>ATM075</v>
      </c>
      <c r="P4726" t="str">
        <f t="shared" si="517"/>
        <v>Valid</v>
      </c>
    </row>
    <row r="4727" spans="1:16">
      <c r="A4727" t="s">
        <v>4921</v>
      </c>
      <c r="B4727" t="s">
        <v>117</v>
      </c>
      <c r="C4727" s="2">
        <v>46025</v>
      </c>
      <c r="D4727" s="3">
        <v>9.0335648148148151E-2</v>
      </c>
      <c r="E4727" t="s">
        <v>33</v>
      </c>
      <c r="F4727">
        <v>500</v>
      </c>
      <c r="G4727" t="s">
        <v>189</v>
      </c>
      <c r="I4727">
        <f t="shared" si="511"/>
        <v>1</v>
      </c>
      <c r="J4727" t="str">
        <f t="shared" si="512"/>
        <v>OK</v>
      </c>
      <c r="K4727" t="str">
        <f t="shared" si="513"/>
        <v>Successful</v>
      </c>
      <c r="L4727" t="str">
        <f t="shared" si="514"/>
        <v>Withdrawal</v>
      </c>
      <c r="M4727" t="str">
        <f t="shared" si="515"/>
        <v>OK</v>
      </c>
      <c r="N4727" t="str">
        <f t="shared" si="516"/>
        <v>OK</v>
      </c>
      <c r="O4727" t="str">
        <f>_xlfn.XLOOKUP(B4727,'01_Raw_ATMs'!A:A,'01_Raw_ATMs'!A:A,"Not Found")</f>
        <v>ATM037</v>
      </c>
      <c r="P4727" t="str">
        <f t="shared" si="517"/>
        <v>Valid</v>
      </c>
    </row>
    <row r="4728" spans="1:16">
      <c r="A4728" t="s">
        <v>4922</v>
      </c>
      <c r="B4728" t="s">
        <v>135</v>
      </c>
      <c r="C4728" s="2">
        <v>45664</v>
      </c>
      <c r="D4728" s="3">
        <v>0.68460648148148151</v>
      </c>
      <c r="E4728" t="s">
        <v>33</v>
      </c>
      <c r="F4728">
        <v>1000</v>
      </c>
      <c r="G4728" t="s">
        <v>214</v>
      </c>
      <c r="H4728" t="s">
        <v>1080</v>
      </c>
      <c r="I4728">
        <f t="shared" si="511"/>
        <v>1</v>
      </c>
      <c r="J4728" t="str">
        <f t="shared" si="512"/>
        <v>OK</v>
      </c>
      <c r="K4728" t="str">
        <f t="shared" si="513"/>
        <v>Failed</v>
      </c>
      <c r="L4728" t="str">
        <f t="shared" si="514"/>
        <v>Withdrawal</v>
      </c>
      <c r="M4728" t="str">
        <f t="shared" si="515"/>
        <v>OK</v>
      </c>
      <c r="N4728" t="str">
        <f t="shared" si="516"/>
        <v>OK</v>
      </c>
      <c r="O4728" t="str">
        <f>_xlfn.XLOOKUP(B4728,'01_Raw_ATMs'!A:A,'01_Raw_ATMs'!A:A,"Not Found")</f>
        <v>ATM055</v>
      </c>
      <c r="P4728" t="str">
        <f t="shared" si="517"/>
        <v>Valid</v>
      </c>
    </row>
    <row r="4729" spans="1:16">
      <c r="A4729" t="s">
        <v>4923</v>
      </c>
      <c r="B4729" t="s">
        <v>179</v>
      </c>
      <c r="C4729" s="2">
        <v>45671</v>
      </c>
      <c r="D4729" s="3">
        <v>0.44988425925925918</v>
      </c>
      <c r="E4729" t="s">
        <v>194</v>
      </c>
      <c r="F4729">
        <v>0</v>
      </c>
      <c r="G4729" t="s">
        <v>189</v>
      </c>
      <c r="I4729">
        <f t="shared" si="511"/>
        <v>1</v>
      </c>
      <c r="J4729" t="str">
        <f t="shared" si="512"/>
        <v>OK</v>
      </c>
      <c r="K4729" t="str">
        <f t="shared" si="513"/>
        <v>Successful</v>
      </c>
      <c r="L4729" t="str">
        <f t="shared" si="514"/>
        <v>Balance Inquiry</v>
      </c>
      <c r="M4729" t="str">
        <f t="shared" si="515"/>
        <v>OK</v>
      </c>
      <c r="N4729" t="str">
        <f t="shared" si="516"/>
        <v>OK</v>
      </c>
      <c r="O4729" t="str">
        <f>_xlfn.XLOOKUP(B4729,'01_Raw_ATMs'!A:A,'01_Raw_ATMs'!A:A,"Not Found")</f>
        <v>ATM099</v>
      </c>
      <c r="P4729" t="str">
        <f t="shared" si="517"/>
        <v>Valid</v>
      </c>
    </row>
    <row r="4730" spans="1:16">
      <c r="A4730" t="s">
        <v>4924</v>
      </c>
      <c r="B4730" t="s">
        <v>150</v>
      </c>
      <c r="C4730" s="2">
        <v>45735</v>
      </c>
      <c r="D4730" s="3">
        <v>0.77219907407407407</v>
      </c>
      <c r="E4730" t="s">
        <v>33</v>
      </c>
      <c r="F4730">
        <v>500</v>
      </c>
      <c r="G4730" t="s">
        <v>189</v>
      </c>
      <c r="I4730">
        <f t="shared" si="511"/>
        <v>1</v>
      </c>
      <c r="J4730" t="str">
        <f t="shared" si="512"/>
        <v>OK</v>
      </c>
      <c r="K4730" t="str">
        <f t="shared" si="513"/>
        <v>Successful</v>
      </c>
      <c r="L4730" t="str">
        <f t="shared" si="514"/>
        <v>Withdrawal</v>
      </c>
      <c r="M4730" t="str">
        <f t="shared" si="515"/>
        <v>OK</v>
      </c>
      <c r="N4730" t="str">
        <f t="shared" si="516"/>
        <v>OK</v>
      </c>
      <c r="O4730" t="str">
        <f>_xlfn.XLOOKUP(B4730,'01_Raw_ATMs'!A:A,'01_Raw_ATMs'!A:A,"Not Found")</f>
        <v>ATM070</v>
      </c>
      <c r="P4730" t="str">
        <f t="shared" si="517"/>
        <v>Valid</v>
      </c>
    </row>
    <row r="4731" spans="1:16">
      <c r="A4731" t="s">
        <v>4925</v>
      </c>
      <c r="B4731" t="s">
        <v>151</v>
      </c>
      <c r="C4731" s="2">
        <v>45899</v>
      </c>
      <c r="D4731" s="3">
        <v>0.44189814814814821</v>
      </c>
      <c r="E4731" t="s">
        <v>33</v>
      </c>
      <c r="F4731">
        <v>8000</v>
      </c>
      <c r="G4731" t="s">
        <v>189</v>
      </c>
      <c r="I4731">
        <f t="shared" si="511"/>
        <v>1</v>
      </c>
      <c r="J4731" t="str">
        <f t="shared" si="512"/>
        <v>OK</v>
      </c>
      <c r="K4731" t="str">
        <f t="shared" si="513"/>
        <v>Successful</v>
      </c>
      <c r="L4731" t="str">
        <f t="shared" si="514"/>
        <v>Withdrawal</v>
      </c>
      <c r="M4731" t="str">
        <f t="shared" si="515"/>
        <v>OK</v>
      </c>
      <c r="N4731" t="str">
        <f t="shared" si="516"/>
        <v>OK</v>
      </c>
      <c r="O4731" t="str">
        <f>_xlfn.XLOOKUP(B4731,'01_Raw_ATMs'!A:A,'01_Raw_ATMs'!A:A,"Not Found")</f>
        <v>ATM071</v>
      </c>
      <c r="P4731" t="str">
        <f t="shared" si="517"/>
        <v>Valid</v>
      </c>
    </row>
    <row r="4732" spans="1:16">
      <c r="A4732" t="s">
        <v>4926</v>
      </c>
      <c r="B4732" t="s">
        <v>76</v>
      </c>
      <c r="C4732" s="2">
        <v>46071</v>
      </c>
      <c r="D4732" s="3">
        <v>7.211805555555556E-2</v>
      </c>
      <c r="E4732" t="s">
        <v>194</v>
      </c>
      <c r="F4732">
        <v>0</v>
      </c>
      <c r="G4732" t="s">
        <v>189</v>
      </c>
      <c r="I4732">
        <f t="shared" si="511"/>
        <v>1</v>
      </c>
      <c r="J4732" t="str">
        <f t="shared" si="512"/>
        <v>OK</v>
      </c>
      <c r="K4732" t="str">
        <f t="shared" si="513"/>
        <v>Successful</v>
      </c>
      <c r="L4732" t="str">
        <f t="shared" si="514"/>
        <v>Balance Inquiry</v>
      </c>
      <c r="M4732" t="str">
        <f t="shared" si="515"/>
        <v>OK</v>
      </c>
      <c r="N4732" t="str">
        <f t="shared" si="516"/>
        <v>OK</v>
      </c>
      <c r="O4732" t="str">
        <f>_xlfn.XLOOKUP(B4732,'01_Raw_ATMs'!A:A,'01_Raw_ATMs'!A:A,"Not Found")</f>
        <v>ATM004</v>
      </c>
      <c r="P4732" t="str">
        <f t="shared" si="517"/>
        <v>Valid</v>
      </c>
    </row>
    <row r="4733" spans="1:16">
      <c r="A4733" t="s">
        <v>4927</v>
      </c>
      <c r="B4733" t="s">
        <v>145</v>
      </c>
      <c r="C4733" s="2">
        <v>45693</v>
      </c>
      <c r="D4733" s="3">
        <v>0.58939814814814817</v>
      </c>
      <c r="E4733" t="s">
        <v>211</v>
      </c>
      <c r="F4733">
        <v>0</v>
      </c>
      <c r="G4733" t="s">
        <v>189</v>
      </c>
      <c r="I4733">
        <f t="shared" si="511"/>
        <v>1</v>
      </c>
      <c r="J4733" t="str">
        <f t="shared" si="512"/>
        <v>OK</v>
      </c>
      <c r="K4733" t="str">
        <f t="shared" si="513"/>
        <v>Successful</v>
      </c>
      <c r="L4733" t="str">
        <f t="shared" si="514"/>
        <v>Mini Statement</v>
      </c>
      <c r="M4733" t="str">
        <f t="shared" si="515"/>
        <v>OK</v>
      </c>
      <c r="N4733" t="str">
        <f t="shared" si="516"/>
        <v>OK</v>
      </c>
      <c r="O4733" t="str">
        <f>_xlfn.XLOOKUP(B4733,'01_Raw_ATMs'!A:A,'01_Raw_ATMs'!A:A,"Not Found")</f>
        <v>ATM065</v>
      </c>
      <c r="P4733" t="str">
        <f t="shared" si="517"/>
        <v>Valid</v>
      </c>
    </row>
    <row r="4734" spans="1:16">
      <c r="A4734" t="s">
        <v>4928</v>
      </c>
      <c r="B4734" t="s">
        <v>131</v>
      </c>
      <c r="C4734" s="2">
        <v>46100</v>
      </c>
      <c r="D4734" s="3">
        <v>0.71855324074074078</v>
      </c>
      <c r="E4734" t="s">
        <v>33</v>
      </c>
      <c r="F4734">
        <v>6000</v>
      </c>
      <c r="G4734" t="s">
        <v>189</v>
      </c>
      <c r="I4734">
        <f t="shared" si="511"/>
        <v>1</v>
      </c>
      <c r="J4734" t="str">
        <f t="shared" si="512"/>
        <v>OK</v>
      </c>
      <c r="K4734" t="str">
        <f t="shared" si="513"/>
        <v>Successful</v>
      </c>
      <c r="L4734" t="str">
        <f t="shared" si="514"/>
        <v>Withdrawal</v>
      </c>
      <c r="M4734" t="str">
        <f t="shared" si="515"/>
        <v>OK</v>
      </c>
      <c r="N4734" t="str">
        <f t="shared" si="516"/>
        <v>OK</v>
      </c>
      <c r="O4734" t="str">
        <f>_xlfn.XLOOKUP(B4734,'01_Raw_ATMs'!A:A,'01_Raw_ATMs'!A:A,"Not Found")</f>
        <v>ATM051</v>
      </c>
      <c r="P4734" t="str">
        <f t="shared" si="517"/>
        <v>Valid</v>
      </c>
    </row>
    <row r="4735" spans="1:16">
      <c r="A4735" t="s">
        <v>4929</v>
      </c>
      <c r="B4735" t="s">
        <v>125</v>
      </c>
      <c r="C4735" s="2">
        <v>45699</v>
      </c>
      <c r="D4735" s="3">
        <v>0.63168981481481479</v>
      </c>
      <c r="E4735" t="s">
        <v>261</v>
      </c>
      <c r="F4735">
        <v>1000</v>
      </c>
      <c r="G4735" t="s">
        <v>189</v>
      </c>
      <c r="I4735">
        <f t="shared" si="511"/>
        <v>1</v>
      </c>
      <c r="J4735" t="str">
        <f t="shared" si="512"/>
        <v>OK</v>
      </c>
      <c r="K4735" t="str">
        <f t="shared" si="513"/>
        <v>Successful</v>
      </c>
      <c r="L4735" t="str">
        <f t="shared" si="514"/>
        <v>Cash Deposit</v>
      </c>
      <c r="M4735" t="str">
        <f t="shared" si="515"/>
        <v>OK</v>
      </c>
      <c r="N4735" t="str">
        <f t="shared" si="516"/>
        <v>OK</v>
      </c>
      <c r="O4735" t="str">
        <f>_xlfn.XLOOKUP(B4735,'01_Raw_ATMs'!A:A,'01_Raw_ATMs'!A:A,"Not Found")</f>
        <v>ATM045</v>
      </c>
      <c r="P4735" t="str">
        <f t="shared" si="517"/>
        <v>Valid</v>
      </c>
    </row>
    <row r="4736" spans="1:16">
      <c r="A4736" t="s">
        <v>4930</v>
      </c>
      <c r="B4736" t="s">
        <v>166</v>
      </c>
      <c r="C4736" s="2">
        <v>45674</v>
      </c>
      <c r="D4736" s="3">
        <v>0.47394675925925928</v>
      </c>
      <c r="E4736" t="s">
        <v>211</v>
      </c>
      <c r="F4736">
        <v>0</v>
      </c>
      <c r="G4736" t="s">
        <v>214</v>
      </c>
      <c r="H4736" t="s">
        <v>1094</v>
      </c>
      <c r="I4736">
        <f t="shared" si="511"/>
        <v>1</v>
      </c>
      <c r="J4736" t="str">
        <f t="shared" si="512"/>
        <v>OK</v>
      </c>
      <c r="K4736" t="str">
        <f t="shared" si="513"/>
        <v>Failed</v>
      </c>
      <c r="L4736" t="str">
        <f t="shared" si="514"/>
        <v>Mini Statement</v>
      </c>
      <c r="M4736" t="str">
        <f t="shared" si="515"/>
        <v>OK</v>
      </c>
      <c r="N4736" t="str">
        <f t="shared" si="516"/>
        <v>OK</v>
      </c>
      <c r="O4736" t="str">
        <f>_xlfn.XLOOKUP(B4736,'01_Raw_ATMs'!A:A,'01_Raw_ATMs'!A:A,"Not Found")</f>
        <v>ATM086</v>
      </c>
      <c r="P4736" t="str">
        <f t="shared" si="517"/>
        <v>Valid</v>
      </c>
    </row>
    <row r="4737" spans="1:16">
      <c r="A4737" t="s">
        <v>4931</v>
      </c>
      <c r="B4737" t="s">
        <v>136</v>
      </c>
      <c r="C4737" s="2">
        <v>45841</v>
      </c>
      <c r="D4737" s="3">
        <v>0.50883101851851853</v>
      </c>
      <c r="E4737" t="s">
        <v>194</v>
      </c>
      <c r="F4737">
        <v>0</v>
      </c>
      <c r="G4737" t="s">
        <v>189</v>
      </c>
      <c r="I4737">
        <f t="shared" si="511"/>
        <v>1</v>
      </c>
      <c r="J4737" t="str">
        <f t="shared" si="512"/>
        <v>OK</v>
      </c>
      <c r="K4737" t="str">
        <f t="shared" si="513"/>
        <v>Successful</v>
      </c>
      <c r="L4737" t="str">
        <f t="shared" si="514"/>
        <v>Balance Inquiry</v>
      </c>
      <c r="M4737" t="str">
        <f t="shared" si="515"/>
        <v>OK</v>
      </c>
      <c r="N4737" t="str">
        <f t="shared" si="516"/>
        <v>OK</v>
      </c>
      <c r="O4737" t="str">
        <f>_xlfn.XLOOKUP(B4737,'01_Raw_ATMs'!A:A,'01_Raw_ATMs'!A:A,"Not Found")</f>
        <v>ATM056</v>
      </c>
      <c r="P4737" t="str">
        <f t="shared" si="517"/>
        <v>Valid</v>
      </c>
    </row>
    <row r="4738" spans="1:16">
      <c r="A4738" t="s">
        <v>4932</v>
      </c>
      <c r="B4738" t="s">
        <v>139</v>
      </c>
      <c r="C4738" s="2">
        <v>46073</v>
      </c>
      <c r="D4738" s="3">
        <v>0.81811342592592595</v>
      </c>
      <c r="E4738" t="s">
        <v>211</v>
      </c>
      <c r="F4738">
        <v>0</v>
      </c>
      <c r="G4738" t="s">
        <v>189</v>
      </c>
      <c r="I4738">
        <f t="shared" si="511"/>
        <v>1</v>
      </c>
      <c r="J4738" t="str">
        <f t="shared" si="512"/>
        <v>OK</v>
      </c>
      <c r="K4738" t="str">
        <f t="shared" si="513"/>
        <v>Successful</v>
      </c>
      <c r="L4738" t="str">
        <f t="shared" si="514"/>
        <v>Mini Statement</v>
      </c>
      <c r="M4738" t="str">
        <f t="shared" si="515"/>
        <v>OK</v>
      </c>
      <c r="N4738" t="str">
        <f t="shared" si="516"/>
        <v>OK</v>
      </c>
      <c r="O4738" t="str">
        <f>_xlfn.XLOOKUP(B4738,'01_Raw_ATMs'!A:A,'01_Raw_ATMs'!A:A,"Not Found")</f>
        <v>ATM059</v>
      </c>
      <c r="P4738" t="str">
        <f t="shared" si="517"/>
        <v>Valid</v>
      </c>
    </row>
    <row r="4739" spans="1:16">
      <c r="A4739" t="s">
        <v>4933</v>
      </c>
      <c r="B4739" t="s">
        <v>104</v>
      </c>
      <c r="C4739" s="2">
        <v>45703</v>
      </c>
      <c r="D4739" s="3">
        <v>0.28770833333333329</v>
      </c>
      <c r="E4739" t="s">
        <v>33</v>
      </c>
      <c r="F4739">
        <v>6000</v>
      </c>
      <c r="G4739" t="s">
        <v>214</v>
      </c>
      <c r="H4739" t="s">
        <v>1094</v>
      </c>
      <c r="I4739">
        <f t="shared" ref="I4739:I4802" si="518">COUNTIF($A:$A,A4739)</f>
        <v>1</v>
      </c>
      <c r="J4739" t="str">
        <f t="shared" ref="J4739:J4802" si="519">IF(AND(TRIM(G4739)="Failed",H4739=""),"Problem","OK")</f>
        <v>OK</v>
      </c>
      <c r="K4739" t="str">
        <f t="shared" ref="K4739:K4802" si="520">PROPER(TRIM(G4739))</f>
        <v>Failed</v>
      </c>
      <c r="L4739" t="str">
        <f t="shared" ref="L4739:L4802" si="521">PROPER(TRIM(E4739))</f>
        <v>Withdrawal</v>
      </c>
      <c r="M4739" t="str">
        <f t="shared" ref="M4739:M4802" si="522">IF(OR(E4739="Withdrawal",E4739="Cash Deposit"),IF(F4739&gt;0,"OK","Problem"),IF(F4739=0,"OK","Problem"))</f>
        <v>OK</v>
      </c>
      <c r="N4739" t="str">
        <f t="shared" ref="N4739:N4802" si="523">IF(AND(C4739&gt;=DATE(2025,1,1),C4739&lt;=DATE(2026,6,30)),"OK","Problem")</f>
        <v>OK</v>
      </c>
      <c r="O4739" t="str">
        <f>_xlfn.XLOOKUP(B4739,'01_Raw_ATMs'!A:A,'01_Raw_ATMs'!A:A,"Not Found")</f>
        <v>ATM025</v>
      </c>
      <c r="P4739" t="str">
        <f t="shared" ref="P4739:P4802" si="524">IF(B4739="","Missing ATM_ID","Valid")</f>
        <v>Valid</v>
      </c>
    </row>
    <row r="4740" spans="1:16">
      <c r="A4740" t="s">
        <v>4934</v>
      </c>
      <c r="B4740" t="s">
        <v>93</v>
      </c>
      <c r="C4740" s="2">
        <v>46138</v>
      </c>
      <c r="D4740" s="3">
        <v>0.98871527777777779</v>
      </c>
      <c r="E4740" t="s">
        <v>33</v>
      </c>
      <c r="F4740">
        <v>6000</v>
      </c>
      <c r="G4740" t="s">
        <v>189</v>
      </c>
      <c r="I4740">
        <f t="shared" si="518"/>
        <v>1</v>
      </c>
      <c r="J4740" t="str">
        <f t="shared" si="519"/>
        <v>OK</v>
      </c>
      <c r="K4740" t="str">
        <f t="shared" si="520"/>
        <v>Successful</v>
      </c>
      <c r="L4740" t="str">
        <f t="shared" si="521"/>
        <v>Withdrawal</v>
      </c>
      <c r="M4740" t="str">
        <f t="shared" si="522"/>
        <v>OK</v>
      </c>
      <c r="N4740" t="str">
        <f t="shared" si="523"/>
        <v>OK</v>
      </c>
      <c r="O4740" t="str">
        <f>_xlfn.XLOOKUP(B4740,'01_Raw_ATMs'!A:A,'01_Raw_ATMs'!A:A,"Not Found")</f>
        <v>ATM016</v>
      </c>
      <c r="P4740" t="str">
        <f t="shared" si="524"/>
        <v>Valid</v>
      </c>
    </row>
    <row r="4741" spans="1:16">
      <c r="A4741" t="s">
        <v>4935</v>
      </c>
      <c r="B4741" t="s">
        <v>71</v>
      </c>
      <c r="C4741" s="2">
        <v>45795</v>
      </c>
      <c r="D4741" s="3">
        <v>0.94680555555555557</v>
      </c>
      <c r="E4741" t="s">
        <v>33</v>
      </c>
      <c r="F4741">
        <v>5000</v>
      </c>
      <c r="G4741" t="s">
        <v>214</v>
      </c>
      <c r="H4741" t="s">
        <v>1103</v>
      </c>
      <c r="I4741">
        <f t="shared" si="518"/>
        <v>1</v>
      </c>
      <c r="J4741" t="str">
        <f t="shared" si="519"/>
        <v>OK</v>
      </c>
      <c r="K4741" t="str">
        <f t="shared" si="520"/>
        <v>Failed</v>
      </c>
      <c r="L4741" t="str">
        <f t="shared" si="521"/>
        <v>Withdrawal</v>
      </c>
      <c r="M4741" t="str">
        <f t="shared" si="522"/>
        <v>OK</v>
      </c>
      <c r="N4741" t="str">
        <f t="shared" si="523"/>
        <v>OK</v>
      </c>
      <c r="O4741" t="str">
        <f>_xlfn.XLOOKUP(B4741,'01_Raw_ATMs'!A:A,'01_Raw_ATMs'!A:A,"Not Found")</f>
        <v>ATM002</v>
      </c>
      <c r="P4741" t="str">
        <f t="shared" si="524"/>
        <v>Valid</v>
      </c>
    </row>
    <row r="4742" spans="1:16">
      <c r="A4742" t="s">
        <v>4936</v>
      </c>
      <c r="B4742" t="s">
        <v>93</v>
      </c>
      <c r="C4742" s="2">
        <v>46057</v>
      </c>
      <c r="D4742" s="3">
        <v>0.57622685185185185</v>
      </c>
      <c r="E4742" t="s">
        <v>33</v>
      </c>
      <c r="F4742">
        <v>4000</v>
      </c>
      <c r="G4742" t="s">
        <v>189</v>
      </c>
      <c r="I4742">
        <f t="shared" si="518"/>
        <v>1</v>
      </c>
      <c r="J4742" t="str">
        <f t="shared" si="519"/>
        <v>OK</v>
      </c>
      <c r="K4742" t="str">
        <f t="shared" si="520"/>
        <v>Successful</v>
      </c>
      <c r="L4742" t="str">
        <f t="shared" si="521"/>
        <v>Withdrawal</v>
      </c>
      <c r="M4742" t="str">
        <f t="shared" si="522"/>
        <v>OK</v>
      </c>
      <c r="N4742" t="str">
        <f t="shared" si="523"/>
        <v>OK</v>
      </c>
      <c r="O4742" t="str">
        <f>_xlfn.XLOOKUP(B4742,'01_Raw_ATMs'!A:A,'01_Raw_ATMs'!A:A,"Not Found")</f>
        <v>ATM016</v>
      </c>
      <c r="P4742" t="str">
        <f t="shared" si="524"/>
        <v>Valid</v>
      </c>
    </row>
    <row r="4743" spans="1:16">
      <c r="A4743" t="s">
        <v>4937</v>
      </c>
      <c r="B4743" t="s">
        <v>104</v>
      </c>
      <c r="C4743" s="2">
        <v>45973</v>
      </c>
      <c r="D4743" s="3">
        <v>0.71408564814814812</v>
      </c>
      <c r="E4743" t="s">
        <v>194</v>
      </c>
      <c r="F4743">
        <v>0</v>
      </c>
      <c r="G4743" t="s">
        <v>189</v>
      </c>
      <c r="I4743">
        <f t="shared" si="518"/>
        <v>1</v>
      </c>
      <c r="J4743" t="str">
        <f t="shared" si="519"/>
        <v>OK</v>
      </c>
      <c r="K4743" t="str">
        <f t="shared" si="520"/>
        <v>Successful</v>
      </c>
      <c r="L4743" t="str">
        <f t="shared" si="521"/>
        <v>Balance Inquiry</v>
      </c>
      <c r="M4743" t="str">
        <f t="shared" si="522"/>
        <v>OK</v>
      </c>
      <c r="N4743" t="str">
        <f t="shared" si="523"/>
        <v>OK</v>
      </c>
      <c r="O4743" t="str">
        <f>_xlfn.XLOOKUP(B4743,'01_Raw_ATMs'!A:A,'01_Raw_ATMs'!A:A,"Not Found")</f>
        <v>ATM025</v>
      </c>
      <c r="P4743" t="str">
        <f t="shared" si="524"/>
        <v>Valid</v>
      </c>
    </row>
    <row r="4744" spans="1:16">
      <c r="A4744" t="s">
        <v>4938</v>
      </c>
      <c r="B4744" t="s">
        <v>151</v>
      </c>
      <c r="C4744" s="2">
        <v>46080</v>
      </c>
      <c r="D4744" s="3">
        <v>0.62646990740740738</v>
      </c>
      <c r="E4744" t="s">
        <v>33</v>
      </c>
      <c r="F4744">
        <v>4000</v>
      </c>
      <c r="G4744" t="s">
        <v>189</v>
      </c>
      <c r="I4744">
        <f t="shared" si="518"/>
        <v>1</v>
      </c>
      <c r="J4744" t="str">
        <f t="shared" si="519"/>
        <v>OK</v>
      </c>
      <c r="K4744" t="str">
        <f t="shared" si="520"/>
        <v>Successful</v>
      </c>
      <c r="L4744" t="str">
        <f t="shared" si="521"/>
        <v>Withdrawal</v>
      </c>
      <c r="M4744" t="str">
        <f t="shared" si="522"/>
        <v>OK</v>
      </c>
      <c r="N4744" t="str">
        <f t="shared" si="523"/>
        <v>OK</v>
      </c>
      <c r="O4744" t="str">
        <f>_xlfn.XLOOKUP(B4744,'01_Raw_ATMs'!A:A,'01_Raw_ATMs'!A:A,"Not Found")</f>
        <v>ATM071</v>
      </c>
      <c r="P4744" t="str">
        <f t="shared" si="524"/>
        <v>Valid</v>
      </c>
    </row>
    <row r="4745" spans="1:16">
      <c r="A4745" t="s">
        <v>4939</v>
      </c>
      <c r="B4745" t="s">
        <v>144</v>
      </c>
      <c r="C4745" s="2">
        <v>46160</v>
      </c>
      <c r="D4745" s="3">
        <v>0.80418981481481477</v>
      </c>
      <c r="E4745" t="s">
        <v>33</v>
      </c>
      <c r="F4745">
        <v>3000</v>
      </c>
      <c r="G4745" t="s">
        <v>189</v>
      </c>
      <c r="I4745">
        <f t="shared" si="518"/>
        <v>1</v>
      </c>
      <c r="J4745" t="str">
        <f t="shared" si="519"/>
        <v>OK</v>
      </c>
      <c r="K4745" t="str">
        <f t="shared" si="520"/>
        <v>Successful</v>
      </c>
      <c r="L4745" t="str">
        <f t="shared" si="521"/>
        <v>Withdrawal</v>
      </c>
      <c r="M4745" t="str">
        <f t="shared" si="522"/>
        <v>OK</v>
      </c>
      <c r="N4745" t="str">
        <f t="shared" si="523"/>
        <v>OK</v>
      </c>
      <c r="O4745" t="str">
        <f>_xlfn.XLOOKUP(B4745,'01_Raw_ATMs'!A:A,'01_Raw_ATMs'!A:A,"Not Found")</f>
        <v>ATM064</v>
      </c>
      <c r="P4745" t="str">
        <f t="shared" si="524"/>
        <v>Valid</v>
      </c>
    </row>
    <row r="4746" spans="1:16">
      <c r="A4746" t="s">
        <v>4940</v>
      </c>
      <c r="B4746" t="s">
        <v>144</v>
      </c>
      <c r="C4746" s="2">
        <v>45793</v>
      </c>
      <c r="D4746" s="3">
        <v>0.40635416666666668</v>
      </c>
      <c r="E4746" t="s">
        <v>33</v>
      </c>
      <c r="F4746">
        <v>2500</v>
      </c>
      <c r="G4746" t="s">
        <v>189</v>
      </c>
      <c r="I4746">
        <f t="shared" si="518"/>
        <v>1</v>
      </c>
      <c r="J4746" t="str">
        <f t="shared" si="519"/>
        <v>OK</v>
      </c>
      <c r="K4746" t="str">
        <f t="shared" si="520"/>
        <v>Successful</v>
      </c>
      <c r="L4746" t="str">
        <f t="shared" si="521"/>
        <v>Withdrawal</v>
      </c>
      <c r="M4746" t="str">
        <f t="shared" si="522"/>
        <v>OK</v>
      </c>
      <c r="N4746" t="str">
        <f t="shared" si="523"/>
        <v>OK</v>
      </c>
      <c r="O4746" t="str">
        <f>_xlfn.XLOOKUP(B4746,'01_Raw_ATMs'!A:A,'01_Raw_ATMs'!A:A,"Not Found")</f>
        <v>ATM064</v>
      </c>
      <c r="P4746" t="str">
        <f t="shared" si="524"/>
        <v>Valid</v>
      </c>
    </row>
    <row r="4747" spans="1:16">
      <c r="A4747" t="s">
        <v>4941</v>
      </c>
      <c r="B4747" t="s">
        <v>106</v>
      </c>
      <c r="C4747" s="2">
        <v>46006</v>
      </c>
      <c r="D4747" s="3">
        <v>0.3699884259259259</v>
      </c>
      <c r="E4747" t="s">
        <v>33</v>
      </c>
      <c r="F4747">
        <v>500</v>
      </c>
      <c r="G4747" t="s">
        <v>189</v>
      </c>
      <c r="I4747">
        <f t="shared" si="518"/>
        <v>1</v>
      </c>
      <c r="J4747" t="str">
        <f t="shared" si="519"/>
        <v>OK</v>
      </c>
      <c r="K4747" t="str">
        <f t="shared" si="520"/>
        <v>Successful</v>
      </c>
      <c r="L4747" t="str">
        <f t="shared" si="521"/>
        <v>Withdrawal</v>
      </c>
      <c r="M4747" t="str">
        <f t="shared" si="522"/>
        <v>OK</v>
      </c>
      <c r="N4747" t="str">
        <f t="shared" si="523"/>
        <v>OK</v>
      </c>
      <c r="O4747" t="str">
        <f>_xlfn.XLOOKUP(B4747,'01_Raw_ATMs'!A:A,'01_Raw_ATMs'!A:A,"Not Found")</f>
        <v>ATM026</v>
      </c>
      <c r="P4747" t="str">
        <f t="shared" si="524"/>
        <v>Valid</v>
      </c>
    </row>
    <row r="4748" spans="1:16">
      <c r="A4748" t="s">
        <v>4942</v>
      </c>
      <c r="B4748" t="s">
        <v>122</v>
      </c>
      <c r="C4748" s="2">
        <v>46193</v>
      </c>
      <c r="D4748" s="3">
        <v>0.80530092592592595</v>
      </c>
      <c r="E4748" t="s">
        <v>33</v>
      </c>
      <c r="F4748">
        <v>1000</v>
      </c>
      <c r="G4748" t="s">
        <v>189</v>
      </c>
      <c r="I4748">
        <f t="shared" si="518"/>
        <v>1</v>
      </c>
      <c r="J4748" t="str">
        <f t="shared" si="519"/>
        <v>OK</v>
      </c>
      <c r="K4748" t="str">
        <f t="shared" si="520"/>
        <v>Successful</v>
      </c>
      <c r="L4748" t="str">
        <f t="shared" si="521"/>
        <v>Withdrawal</v>
      </c>
      <c r="M4748" t="str">
        <f t="shared" si="522"/>
        <v>OK</v>
      </c>
      <c r="N4748" t="str">
        <f t="shared" si="523"/>
        <v>OK</v>
      </c>
      <c r="O4748" t="str">
        <f>_xlfn.XLOOKUP(B4748,'01_Raw_ATMs'!A:A,'01_Raw_ATMs'!A:A,"Not Found")</f>
        <v>ATM042</v>
      </c>
      <c r="P4748" t="str">
        <f t="shared" si="524"/>
        <v>Valid</v>
      </c>
    </row>
    <row r="4749" spans="1:16">
      <c r="A4749" t="s">
        <v>4943</v>
      </c>
      <c r="B4749" t="s">
        <v>91</v>
      </c>
      <c r="C4749" s="2">
        <v>46028</v>
      </c>
      <c r="D4749" s="3">
        <v>0.91899305555555555</v>
      </c>
      <c r="E4749" t="s">
        <v>194</v>
      </c>
      <c r="F4749">
        <v>0</v>
      </c>
      <c r="G4749" t="s">
        <v>189</v>
      </c>
      <c r="I4749">
        <f t="shared" si="518"/>
        <v>1</v>
      </c>
      <c r="J4749" t="str">
        <f t="shared" si="519"/>
        <v>OK</v>
      </c>
      <c r="K4749" t="str">
        <f t="shared" si="520"/>
        <v>Successful</v>
      </c>
      <c r="L4749" t="str">
        <f t="shared" si="521"/>
        <v>Balance Inquiry</v>
      </c>
      <c r="M4749" t="str">
        <f t="shared" si="522"/>
        <v>OK</v>
      </c>
      <c r="N4749" t="str">
        <f t="shared" si="523"/>
        <v>OK</v>
      </c>
      <c r="O4749" t="str">
        <f>_xlfn.XLOOKUP(B4749,'01_Raw_ATMs'!A:A,'01_Raw_ATMs'!A:A,"Not Found")</f>
        <v>ATM014</v>
      </c>
      <c r="P4749" t="str">
        <f t="shared" si="524"/>
        <v>Valid</v>
      </c>
    </row>
    <row r="4750" spans="1:16">
      <c r="A4750" t="s">
        <v>4944</v>
      </c>
      <c r="B4750" t="s">
        <v>127</v>
      </c>
      <c r="C4750" s="2">
        <v>45891</v>
      </c>
      <c r="D4750" s="3">
        <v>0.53408564814814818</v>
      </c>
      <c r="E4750" t="s">
        <v>33</v>
      </c>
      <c r="F4750">
        <v>1000</v>
      </c>
      <c r="G4750" t="s">
        <v>189</v>
      </c>
      <c r="I4750">
        <f t="shared" si="518"/>
        <v>1</v>
      </c>
      <c r="J4750" t="str">
        <f t="shared" si="519"/>
        <v>OK</v>
      </c>
      <c r="K4750" t="str">
        <f t="shared" si="520"/>
        <v>Successful</v>
      </c>
      <c r="L4750" t="str">
        <f t="shared" si="521"/>
        <v>Withdrawal</v>
      </c>
      <c r="M4750" t="str">
        <f t="shared" si="522"/>
        <v>OK</v>
      </c>
      <c r="N4750" t="str">
        <f t="shared" si="523"/>
        <v>OK</v>
      </c>
      <c r="O4750" t="str">
        <f>_xlfn.XLOOKUP(B4750,'01_Raw_ATMs'!A:A,'01_Raw_ATMs'!A:A,"Not Found")</f>
        <v>ATM047</v>
      </c>
      <c r="P4750" t="str">
        <f t="shared" si="524"/>
        <v>Valid</v>
      </c>
    </row>
    <row r="4751" spans="1:16">
      <c r="A4751" t="s">
        <v>4945</v>
      </c>
      <c r="B4751" t="s">
        <v>128</v>
      </c>
      <c r="C4751" s="2">
        <v>46081</v>
      </c>
      <c r="D4751" s="3">
        <v>6.9363425925925926E-2</v>
      </c>
      <c r="E4751" t="s">
        <v>33</v>
      </c>
      <c r="F4751">
        <v>2500</v>
      </c>
      <c r="G4751" t="s">
        <v>189</v>
      </c>
      <c r="I4751">
        <f t="shared" si="518"/>
        <v>1</v>
      </c>
      <c r="J4751" t="str">
        <f t="shared" si="519"/>
        <v>OK</v>
      </c>
      <c r="K4751" t="str">
        <f t="shared" si="520"/>
        <v>Successful</v>
      </c>
      <c r="L4751" t="str">
        <f t="shared" si="521"/>
        <v>Withdrawal</v>
      </c>
      <c r="M4751" t="str">
        <f t="shared" si="522"/>
        <v>OK</v>
      </c>
      <c r="N4751" t="str">
        <f t="shared" si="523"/>
        <v>OK</v>
      </c>
      <c r="O4751" t="str">
        <f>_xlfn.XLOOKUP(B4751,'01_Raw_ATMs'!A:A,'01_Raw_ATMs'!A:A,"Not Found")</f>
        <v>ATM048</v>
      </c>
      <c r="P4751" t="str">
        <f t="shared" si="524"/>
        <v>Valid</v>
      </c>
    </row>
    <row r="4752" spans="1:16">
      <c r="A4752" t="s">
        <v>4946</v>
      </c>
      <c r="B4752" t="s">
        <v>112</v>
      </c>
      <c r="C4752" s="2">
        <v>45811</v>
      </c>
      <c r="D4752" s="3">
        <v>0.32343749999999999</v>
      </c>
      <c r="E4752" t="s">
        <v>33</v>
      </c>
      <c r="F4752">
        <v>8000</v>
      </c>
      <c r="G4752" t="s">
        <v>189</v>
      </c>
      <c r="I4752">
        <f t="shared" si="518"/>
        <v>1</v>
      </c>
      <c r="J4752" t="str">
        <f t="shared" si="519"/>
        <v>OK</v>
      </c>
      <c r="K4752" t="str">
        <f t="shared" si="520"/>
        <v>Successful</v>
      </c>
      <c r="L4752" t="str">
        <f t="shared" si="521"/>
        <v>Withdrawal</v>
      </c>
      <c r="M4752" t="str">
        <f t="shared" si="522"/>
        <v>OK</v>
      </c>
      <c r="N4752" t="str">
        <f t="shared" si="523"/>
        <v>OK</v>
      </c>
      <c r="O4752" t="str">
        <f>_xlfn.XLOOKUP(B4752,'01_Raw_ATMs'!A:A,'01_Raw_ATMs'!A:A,"Not Found")</f>
        <v>ATM032</v>
      </c>
      <c r="P4752" t="str">
        <f t="shared" si="524"/>
        <v>Valid</v>
      </c>
    </row>
    <row r="4753" spans="1:16">
      <c r="A4753" t="s">
        <v>4947</v>
      </c>
      <c r="B4753" t="s">
        <v>98</v>
      </c>
      <c r="C4753" s="2">
        <v>45935</v>
      </c>
      <c r="D4753" s="3">
        <v>0.91443287037037035</v>
      </c>
      <c r="E4753" t="s">
        <v>33</v>
      </c>
      <c r="F4753">
        <v>1000</v>
      </c>
      <c r="G4753" t="s">
        <v>189</v>
      </c>
      <c r="I4753">
        <f t="shared" si="518"/>
        <v>1</v>
      </c>
      <c r="J4753" t="str">
        <f t="shared" si="519"/>
        <v>OK</v>
      </c>
      <c r="K4753" t="str">
        <f t="shared" si="520"/>
        <v>Successful</v>
      </c>
      <c r="L4753" t="str">
        <f t="shared" si="521"/>
        <v>Withdrawal</v>
      </c>
      <c r="M4753" t="str">
        <f t="shared" si="522"/>
        <v>OK</v>
      </c>
      <c r="N4753" t="str">
        <f t="shared" si="523"/>
        <v>OK</v>
      </c>
      <c r="O4753" t="str">
        <f>_xlfn.XLOOKUP(B4753,'01_Raw_ATMs'!A:A,'01_Raw_ATMs'!A:A,"Not Found")</f>
        <v>ATM019</v>
      </c>
      <c r="P4753" t="str">
        <f t="shared" si="524"/>
        <v>Valid</v>
      </c>
    </row>
    <row r="4754" spans="1:16">
      <c r="A4754" t="s">
        <v>4948</v>
      </c>
      <c r="B4754" t="s">
        <v>116</v>
      </c>
      <c r="C4754" s="2">
        <v>45734</v>
      </c>
      <c r="D4754" s="3">
        <v>0.45961805555555563</v>
      </c>
      <c r="E4754" t="s">
        <v>211</v>
      </c>
      <c r="F4754">
        <v>0</v>
      </c>
      <c r="G4754" t="s">
        <v>189</v>
      </c>
      <c r="I4754">
        <f t="shared" si="518"/>
        <v>1</v>
      </c>
      <c r="J4754" t="str">
        <f t="shared" si="519"/>
        <v>OK</v>
      </c>
      <c r="K4754" t="str">
        <f t="shared" si="520"/>
        <v>Successful</v>
      </c>
      <c r="L4754" t="str">
        <f t="shared" si="521"/>
        <v>Mini Statement</v>
      </c>
      <c r="M4754" t="str">
        <f t="shared" si="522"/>
        <v>OK</v>
      </c>
      <c r="N4754" t="str">
        <f t="shared" si="523"/>
        <v>OK</v>
      </c>
      <c r="O4754" t="str">
        <f>_xlfn.XLOOKUP(B4754,'01_Raw_ATMs'!A:A,'01_Raw_ATMs'!A:A,"Not Found")</f>
        <v>ATM036</v>
      </c>
      <c r="P4754" t="str">
        <f t="shared" si="524"/>
        <v>Valid</v>
      </c>
    </row>
    <row r="4755" spans="1:16">
      <c r="A4755" t="s">
        <v>4949</v>
      </c>
      <c r="B4755" t="s">
        <v>143</v>
      </c>
      <c r="C4755" s="2">
        <v>46182</v>
      </c>
      <c r="D4755" s="3">
        <v>0.40622685185185192</v>
      </c>
      <c r="E4755" t="s">
        <v>194</v>
      </c>
      <c r="F4755">
        <v>0</v>
      </c>
      <c r="G4755" t="s">
        <v>189</v>
      </c>
      <c r="I4755">
        <f t="shared" si="518"/>
        <v>1</v>
      </c>
      <c r="J4755" t="str">
        <f t="shared" si="519"/>
        <v>OK</v>
      </c>
      <c r="K4755" t="str">
        <f t="shared" si="520"/>
        <v>Successful</v>
      </c>
      <c r="L4755" t="str">
        <f t="shared" si="521"/>
        <v>Balance Inquiry</v>
      </c>
      <c r="M4755" t="str">
        <f t="shared" si="522"/>
        <v>OK</v>
      </c>
      <c r="N4755" t="str">
        <f t="shared" si="523"/>
        <v>OK</v>
      </c>
      <c r="O4755" t="str">
        <f>_xlfn.XLOOKUP(B4755,'01_Raw_ATMs'!A:A,'01_Raw_ATMs'!A:A,"Not Found")</f>
        <v>ATM063</v>
      </c>
      <c r="P4755" t="str">
        <f t="shared" si="524"/>
        <v>Valid</v>
      </c>
    </row>
    <row r="4756" spans="1:16">
      <c r="A4756" t="s">
        <v>4950</v>
      </c>
      <c r="B4756" t="s">
        <v>162</v>
      </c>
      <c r="C4756" s="2">
        <v>46134</v>
      </c>
      <c r="D4756" s="3">
        <v>0.8545949074074074</v>
      </c>
      <c r="E4756" t="s">
        <v>194</v>
      </c>
      <c r="F4756">
        <v>0</v>
      </c>
      <c r="G4756" t="s">
        <v>189</v>
      </c>
      <c r="I4756">
        <f t="shared" si="518"/>
        <v>1</v>
      </c>
      <c r="J4756" t="str">
        <f t="shared" si="519"/>
        <v>OK</v>
      </c>
      <c r="K4756" t="str">
        <f t="shared" si="520"/>
        <v>Successful</v>
      </c>
      <c r="L4756" t="str">
        <f t="shared" si="521"/>
        <v>Balance Inquiry</v>
      </c>
      <c r="M4756" t="str">
        <f t="shared" si="522"/>
        <v>OK</v>
      </c>
      <c r="N4756" t="str">
        <f t="shared" si="523"/>
        <v>OK</v>
      </c>
      <c r="O4756" t="str">
        <f>_xlfn.XLOOKUP(B4756,'01_Raw_ATMs'!A:A,'01_Raw_ATMs'!A:A,"Not Found")</f>
        <v>ATM082</v>
      </c>
      <c r="P4756" t="str">
        <f t="shared" si="524"/>
        <v>Valid</v>
      </c>
    </row>
    <row r="4757" spans="1:16">
      <c r="A4757" t="s">
        <v>4951</v>
      </c>
      <c r="B4757" t="s">
        <v>119</v>
      </c>
      <c r="C4757" s="2">
        <v>45704</v>
      </c>
      <c r="D4757" s="3">
        <v>0.79651620370370368</v>
      </c>
      <c r="E4757" t="s">
        <v>33</v>
      </c>
      <c r="F4757">
        <v>6000</v>
      </c>
      <c r="G4757" t="s">
        <v>189</v>
      </c>
      <c r="I4757">
        <f t="shared" si="518"/>
        <v>1</v>
      </c>
      <c r="J4757" t="str">
        <f t="shared" si="519"/>
        <v>OK</v>
      </c>
      <c r="K4757" t="str">
        <f t="shared" si="520"/>
        <v>Successful</v>
      </c>
      <c r="L4757" t="str">
        <f t="shared" si="521"/>
        <v>Withdrawal</v>
      </c>
      <c r="M4757" t="str">
        <f t="shared" si="522"/>
        <v>OK</v>
      </c>
      <c r="N4757" t="str">
        <f t="shared" si="523"/>
        <v>OK</v>
      </c>
      <c r="O4757" t="str">
        <f>_xlfn.XLOOKUP(B4757,'01_Raw_ATMs'!A:A,'01_Raw_ATMs'!A:A,"Not Found")</f>
        <v>ATM039</v>
      </c>
      <c r="P4757" t="str">
        <f t="shared" si="524"/>
        <v>Valid</v>
      </c>
    </row>
    <row r="4758" spans="1:16">
      <c r="A4758" t="s">
        <v>4952</v>
      </c>
      <c r="B4758" t="s">
        <v>89</v>
      </c>
      <c r="C4758" s="2">
        <v>45880</v>
      </c>
      <c r="D4758" s="3">
        <v>0.65063657407407405</v>
      </c>
      <c r="E4758" t="s">
        <v>33</v>
      </c>
      <c r="F4758">
        <v>6000</v>
      </c>
      <c r="G4758" t="s">
        <v>189</v>
      </c>
      <c r="I4758">
        <f t="shared" si="518"/>
        <v>1</v>
      </c>
      <c r="J4758" t="str">
        <f t="shared" si="519"/>
        <v>OK</v>
      </c>
      <c r="K4758" t="str">
        <f t="shared" si="520"/>
        <v>Successful</v>
      </c>
      <c r="L4758" t="str">
        <f t="shared" si="521"/>
        <v>Withdrawal</v>
      </c>
      <c r="M4758" t="str">
        <f t="shared" si="522"/>
        <v>OK</v>
      </c>
      <c r="N4758" t="str">
        <f t="shared" si="523"/>
        <v>OK</v>
      </c>
      <c r="O4758" t="str">
        <f>_xlfn.XLOOKUP(B4758,'01_Raw_ATMs'!A:A,'01_Raw_ATMs'!A:A,"Not Found")</f>
        <v>ATM012</v>
      </c>
      <c r="P4758" t="str">
        <f t="shared" si="524"/>
        <v>Valid</v>
      </c>
    </row>
    <row r="4759" spans="1:16">
      <c r="A4759" t="s">
        <v>4953</v>
      </c>
      <c r="B4759" t="s">
        <v>91</v>
      </c>
      <c r="C4759" s="2">
        <v>45673</v>
      </c>
      <c r="D4759" s="3">
        <v>0.95258101851851851</v>
      </c>
      <c r="E4759" t="s">
        <v>33</v>
      </c>
      <c r="F4759">
        <v>1500</v>
      </c>
      <c r="G4759" t="s">
        <v>189</v>
      </c>
      <c r="I4759">
        <f t="shared" si="518"/>
        <v>1</v>
      </c>
      <c r="J4759" t="str">
        <f t="shared" si="519"/>
        <v>OK</v>
      </c>
      <c r="K4759" t="str">
        <f t="shared" si="520"/>
        <v>Successful</v>
      </c>
      <c r="L4759" t="str">
        <f t="shared" si="521"/>
        <v>Withdrawal</v>
      </c>
      <c r="M4759" t="str">
        <f t="shared" si="522"/>
        <v>OK</v>
      </c>
      <c r="N4759" t="str">
        <f t="shared" si="523"/>
        <v>OK</v>
      </c>
      <c r="O4759" t="str">
        <f>_xlfn.XLOOKUP(B4759,'01_Raw_ATMs'!A:A,'01_Raw_ATMs'!A:A,"Not Found")</f>
        <v>ATM014</v>
      </c>
      <c r="P4759" t="str">
        <f t="shared" si="524"/>
        <v>Valid</v>
      </c>
    </row>
    <row r="4760" spans="1:16">
      <c r="A4760" t="s">
        <v>4954</v>
      </c>
      <c r="B4760" t="s">
        <v>100</v>
      </c>
      <c r="C4760" s="2">
        <v>46076</v>
      </c>
      <c r="D4760" s="3">
        <v>0.52052083333333332</v>
      </c>
      <c r="E4760" t="s">
        <v>194</v>
      </c>
      <c r="F4760">
        <v>0</v>
      </c>
      <c r="G4760" t="s">
        <v>189</v>
      </c>
      <c r="I4760">
        <f t="shared" si="518"/>
        <v>1</v>
      </c>
      <c r="J4760" t="str">
        <f t="shared" si="519"/>
        <v>OK</v>
      </c>
      <c r="K4760" t="str">
        <f t="shared" si="520"/>
        <v>Successful</v>
      </c>
      <c r="L4760" t="str">
        <f t="shared" si="521"/>
        <v>Balance Inquiry</v>
      </c>
      <c r="M4760" t="str">
        <f t="shared" si="522"/>
        <v>OK</v>
      </c>
      <c r="N4760" t="str">
        <f t="shared" si="523"/>
        <v>OK</v>
      </c>
      <c r="O4760" t="str">
        <f>_xlfn.XLOOKUP(B4760,'01_Raw_ATMs'!A:A,'01_Raw_ATMs'!A:A,"Not Found")</f>
        <v>ATM021</v>
      </c>
      <c r="P4760" t="str">
        <f t="shared" si="524"/>
        <v>Valid</v>
      </c>
    </row>
    <row r="4761" spans="1:16">
      <c r="A4761" t="s">
        <v>4955</v>
      </c>
      <c r="B4761" t="s">
        <v>136</v>
      </c>
      <c r="C4761" s="2">
        <v>45880</v>
      </c>
      <c r="D4761" s="3">
        <v>0.76634259259259263</v>
      </c>
      <c r="E4761" t="s">
        <v>33</v>
      </c>
      <c r="F4761">
        <v>2500</v>
      </c>
      <c r="G4761" t="s">
        <v>189</v>
      </c>
      <c r="I4761">
        <f t="shared" si="518"/>
        <v>1</v>
      </c>
      <c r="J4761" t="str">
        <f t="shared" si="519"/>
        <v>OK</v>
      </c>
      <c r="K4761" t="str">
        <f t="shared" si="520"/>
        <v>Successful</v>
      </c>
      <c r="L4761" t="str">
        <f t="shared" si="521"/>
        <v>Withdrawal</v>
      </c>
      <c r="M4761" t="str">
        <f t="shared" si="522"/>
        <v>OK</v>
      </c>
      <c r="N4761" t="str">
        <f t="shared" si="523"/>
        <v>OK</v>
      </c>
      <c r="O4761" t="str">
        <f>_xlfn.XLOOKUP(B4761,'01_Raw_ATMs'!A:A,'01_Raw_ATMs'!A:A,"Not Found")</f>
        <v>ATM056</v>
      </c>
      <c r="P4761" t="str">
        <f t="shared" si="524"/>
        <v>Valid</v>
      </c>
    </row>
    <row r="4762" spans="1:16">
      <c r="A4762" t="s">
        <v>4956</v>
      </c>
      <c r="B4762" t="s">
        <v>125</v>
      </c>
      <c r="C4762" s="2">
        <v>45788</v>
      </c>
      <c r="D4762" s="3">
        <v>0.6178703703703704</v>
      </c>
      <c r="E4762" t="s">
        <v>33</v>
      </c>
      <c r="F4762">
        <v>6000</v>
      </c>
      <c r="G4762" t="s">
        <v>214</v>
      </c>
      <c r="H4762" t="s">
        <v>1215</v>
      </c>
      <c r="I4762">
        <f t="shared" si="518"/>
        <v>1</v>
      </c>
      <c r="J4762" t="str">
        <f t="shared" si="519"/>
        <v>OK</v>
      </c>
      <c r="K4762" t="str">
        <f t="shared" si="520"/>
        <v>Failed</v>
      </c>
      <c r="L4762" t="str">
        <f t="shared" si="521"/>
        <v>Withdrawal</v>
      </c>
      <c r="M4762" t="str">
        <f t="shared" si="522"/>
        <v>OK</v>
      </c>
      <c r="N4762" t="str">
        <f t="shared" si="523"/>
        <v>OK</v>
      </c>
      <c r="O4762" t="str">
        <f>_xlfn.XLOOKUP(B4762,'01_Raw_ATMs'!A:A,'01_Raw_ATMs'!A:A,"Not Found")</f>
        <v>ATM045</v>
      </c>
      <c r="P4762" t="str">
        <f t="shared" si="524"/>
        <v>Valid</v>
      </c>
    </row>
    <row r="4763" spans="1:16">
      <c r="A4763" t="s">
        <v>4957</v>
      </c>
      <c r="B4763" t="s">
        <v>106</v>
      </c>
      <c r="C4763" s="2">
        <v>46163</v>
      </c>
      <c r="D4763" s="3">
        <v>0.79814814814814816</v>
      </c>
      <c r="E4763" t="s">
        <v>33</v>
      </c>
      <c r="F4763">
        <v>1500</v>
      </c>
      <c r="G4763" t="s">
        <v>189</v>
      </c>
      <c r="I4763">
        <f t="shared" si="518"/>
        <v>1</v>
      </c>
      <c r="J4763" t="str">
        <f t="shared" si="519"/>
        <v>OK</v>
      </c>
      <c r="K4763" t="str">
        <f t="shared" si="520"/>
        <v>Successful</v>
      </c>
      <c r="L4763" t="str">
        <f t="shared" si="521"/>
        <v>Withdrawal</v>
      </c>
      <c r="M4763" t="str">
        <f t="shared" si="522"/>
        <v>OK</v>
      </c>
      <c r="N4763" t="str">
        <f t="shared" si="523"/>
        <v>OK</v>
      </c>
      <c r="O4763" t="str">
        <f>_xlfn.XLOOKUP(B4763,'01_Raw_ATMs'!A:A,'01_Raw_ATMs'!A:A,"Not Found")</f>
        <v>ATM026</v>
      </c>
      <c r="P4763" t="str">
        <f t="shared" si="524"/>
        <v>Valid</v>
      </c>
    </row>
    <row r="4764" spans="1:16">
      <c r="A4764" t="s">
        <v>4958</v>
      </c>
      <c r="B4764" t="s">
        <v>122</v>
      </c>
      <c r="C4764" s="2">
        <v>45865</v>
      </c>
      <c r="D4764" s="3">
        <v>0.50343749999999998</v>
      </c>
      <c r="E4764" t="s">
        <v>33</v>
      </c>
      <c r="F4764">
        <v>6000</v>
      </c>
      <c r="G4764" t="s">
        <v>189</v>
      </c>
      <c r="I4764">
        <f t="shared" si="518"/>
        <v>1</v>
      </c>
      <c r="J4764" t="str">
        <f t="shared" si="519"/>
        <v>OK</v>
      </c>
      <c r="K4764" t="str">
        <f t="shared" si="520"/>
        <v>Successful</v>
      </c>
      <c r="L4764" t="str">
        <f t="shared" si="521"/>
        <v>Withdrawal</v>
      </c>
      <c r="M4764" t="str">
        <f t="shared" si="522"/>
        <v>OK</v>
      </c>
      <c r="N4764" t="str">
        <f t="shared" si="523"/>
        <v>OK</v>
      </c>
      <c r="O4764" t="str">
        <f>_xlfn.XLOOKUP(B4764,'01_Raw_ATMs'!A:A,'01_Raw_ATMs'!A:A,"Not Found")</f>
        <v>ATM042</v>
      </c>
      <c r="P4764" t="str">
        <f t="shared" si="524"/>
        <v>Valid</v>
      </c>
    </row>
    <row r="4765" spans="1:16">
      <c r="A4765" t="s">
        <v>4959</v>
      </c>
      <c r="B4765" t="s">
        <v>177</v>
      </c>
      <c r="C4765" s="2">
        <v>45849</v>
      </c>
      <c r="D4765" s="3">
        <v>0.6812731481481481</v>
      </c>
      <c r="E4765" t="s">
        <v>261</v>
      </c>
      <c r="F4765">
        <v>5000</v>
      </c>
      <c r="G4765" t="s">
        <v>189</v>
      </c>
      <c r="I4765">
        <f t="shared" si="518"/>
        <v>1</v>
      </c>
      <c r="J4765" t="str">
        <f t="shared" si="519"/>
        <v>OK</v>
      </c>
      <c r="K4765" t="str">
        <f t="shared" si="520"/>
        <v>Successful</v>
      </c>
      <c r="L4765" t="str">
        <f t="shared" si="521"/>
        <v>Cash Deposit</v>
      </c>
      <c r="M4765" t="str">
        <f t="shared" si="522"/>
        <v>OK</v>
      </c>
      <c r="N4765" t="str">
        <f t="shared" si="523"/>
        <v>OK</v>
      </c>
      <c r="O4765" t="str">
        <f>_xlfn.XLOOKUP(B4765,'01_Raw_ATMs'!A:A,'01_Raw_ATMs'!A:A,"Not Found")</f>
        <v>ATM097</v>
      </c>
      <c r="P4765" t="str">
        <f t="shared" si="524"/>
        <v>Valid</v>
      </c>
    </row>
    <row r="4766" spans="1:16">
      <c r="A4766" t="s">
        <v>4960</v>
      </c>
      <c r="B4766" t="s">
        <v>110</v>
      </c>
      <c r="C4766" s="2">
        <v>46197</v>
      </c>
      <c r="D4766" s="3">
        <v>0.35428240740740741</v>
      </c>
      <c r="E4766" t="s">
        <v>33</v>
      </c>
      <c r="F4766">
        <v>2500</v>
      </c>
      <c r="G4766" t="s">
        <v>189</v>
      </c>
      <c r="I4766">
        <f t="shared" si="518"/>
        <v>1</v>
      </c>
      <c r="J4766" t="str">
        <f t="shared" si="519"/>
        <v>OK</v>
      </c>
      <c r="K4766" t="str">
        <f t="shared" si="520"/>
        <v>Successful</v>
      </c>
      <c r="L4766" t="str">
        <f t="shared" si="521"/>
        <v>Withdrawal</v>
      </c>
      <c r="M4766" t="str">
        <f t="shared" si="522"/>
        <v>OK</v>
      </c>
      <c r="N4766" t="str">
        <f t="shared" si="523"/>
        <v>OK</v>
      </c>
      <c r="O4766" t="str">
        <f>_xlfn.XLOOKUP(B4766,'01_Raw_ATMs'!A:A,'01_Raw_ATMs'!A:A,"Not Found")</f>
        <v>ATM030</v>
      </c>
      <c r="P4766" t="str">
        <f t="shared" si="524"/>
        <v>Valid</v>
      </c>
    </row>
    <row r="4767" spans="1:16">
      <c r="A4767" t="s">
        <v>4961</v>
      </c>
      <c r="B4767" t="s">
        <v>141</v>
      </c>
      <c r="C4767" s="2">
        <v>46103</v>
      </c>
      <c r="D4767" s="3">
        <v>0.55885416666666665</v>
      </c>
      <c r="E4767" t="s">
        <v>33</v>
      </c>
      <c r="F4767">
        <v>1500</v>
      </c>
      <c r="G4767" t="s">
        <v>189</v>
      </c>
      <c r="I4767">
        <f t="shared" si="518"/>
        <v>1</v>
      </c>
      <c r="J4767" t="str">
        <f t="shared" si="519"/>
        <v>OK</v>
      </c>
      <c r="K4767" t="str">
        <f t="shared" si="520"/>
        <v>Successful</v>
      </c>
      <c r="L4767" t="str">
        <f t="shared" si="521"/>
        <v>Withdrawal</v>
      </c>
      <c r="M4767" t="str">
        <f t="shared" si="522"/>
        <v>OK</v>
      </c>
      <c r="N4767" t="str">
        <f t="shared" si="523"/>
        <v>OK</v>
      </c>
      <c r="O4767" t="str">
        <f>_xlfn.XLOOKUP(B4767,'01_Raw_ATMs'!A:A,'01_Raw_ATMs'!A:A,"Not Found")</f>
        <v>ATM061</v>
      </c>
      <c r="P4767" t="str">
        <f t="shared" si="524"/>
        <v>Valid</v>
      </c>
    </row>
    <row r="4768" spans="1:16">
      <c r="A4768" t="s">
        <v>4962</v>
      </c>
      <c r="B4768" t="s">
        <v>144</v>
      </c>
      <c r="C4768" s="2">
        <v>45964</v>
      </c>
      <c r="D4768" s="3">
        <v>0.53115740740740736</v>
      </c>
      <c r="E4768" t="s">
        <v>33</v>
      </c>
      <c r="F4768">
        <v>1000</v>
      </c>
      <c r="G4768" t="s">
        <v>189</v>
      </c>
      <c r="I4768">
        <f t="shared" si="518"/>
        <v>1</v>
      </c>
      <c r="J4768" t="str">
        <f t="shared" si="519"/>
        <v>OK</v>
      </c>
      <c r="K4768" t="str">
        <f t="shared" si="520"/>
        <v>Successful</v>
      </c>
      <c r="L4768" t="str">
        <f t="shared" si="521"/>
        <v>Withdrawal</v>
      </c>
      <c r="M4768" t="str">
        <f t="shared" si="522"/>
        <v>OK</v>
      </c>
      <c r="N4768" t="str">
        <f t="shared" si="523"/>
        <v>OK</v>
      </c>
      <c r="O4768" t="str">
        <f>_xlfn.XLOOKUP(B4768,'01_Raw_ATMs'!A:A,'01_Raw_ATMs'!A:A,"Not Found")</f>
        <v>ATM064</v>
      </c>
      <c r="P4768" t="str">
        <f t="shared" si="524"/>
        <v>Valid</v>
      </c>
    </row>
    <row r="4769" spans="1:16">
      <c r="A4769" t="s">
        <v>4963</v>
      </c>
      <c r="B4769" t="s">
        <v>95</v>
      </c>
      <c r="C4769" s="2">
        <v>45714</v>
      </c>
      <c r="D4769" s="3">
        <v>0.72237268518518516</v>
      </c>
      <c r="E4769" t="s">
        <v>33</v>
      </c>
      <c r="F4769">
        <v>2000</v>
      </c>
      <c r="G4769" t="s">
        <v>189</v>
      </c>
      <c r="I4769">
        <f t="shared" si="518"/>
        <v>1</v>
      </c>
      <c r="J4769" t="str">
        <f t="shared" si="519"/>
        <v>OK</v>
      </c>
      <c r="K4769" t="str">
        <f t="shared" si="520"/>
        <v>Successful</v>
      </c>
      <c r="L4769" t="str">
        <f t="shared" si="521"/>
        <v>Withdrawal</v>
      </c>
      <c r="M4769" t="str">
        <f t="shared" si="522"/>
        <v>OK</v>
      </c>
      <c r="N4769" t="str">
        <f t="shared" si="523"/>
        <v>OK</v>
      </c>
      <c r="O4769" t="str">
        <f>_xlfn.XLOOKUP(B4769,'01_Raw_ATMs'!A:A,'01_Raw_ATMs'!A:A,"Not Found")</f>
        <v>ATM017</v>
      </c>
      <c r="P4769" t="str">
        <f t="shared" si="524"/>
        <v>Valid</v>
      </c>
    </row>
    <row r="4770" spans="1:16">
      <c r="A4770" t="s">
        <v>4964</v>
      </c>
      <c r="B4770" t="s">
        <v>130</v>
      </c>
      <c r="C4770" s="2">
        <v>46026</v>
      </c>
      <c r="D4770" s="3">
        <v>0.71276620370370369</v>
      </c>
      <c r="E4770" t="s">
        <v>194</v>
      </c>
      <c r="F4770">
        <v>0</v>
      </c>
      <c r="G4770" t="s">
        <v>189</v>
      </c>
      <c r="I4770">
        <f t="shared" si="518"/>
        <v>1</v>
      </c>
      <c r="J4770" t="str">
        <f t="shared" si="519"/>
        <v>OK</v>
      </c>
      <c r="K4770" t="str">
        <f t="shared" si="520"/>
        <v>Successful</v>
      </c>
      <c r="L4770" t="str">
        <f t="shared" si="521"/>
        <v>Balance Inquiry</v>
      </c>
      <c r="M4770" t="str">
        <f t="shared" si="522"/>
        <v>OK</v>
      </c>
      <c r="N4770" t="str">
        <f t="shared" si="523"/>
        <v>OK</v>
      </c>
      <c r="O4770" t="str">
        <f>_xlfn.XLOOKUP(B4770,'01_Raw_ATMs'!A:A,'01_Raw_ATMs'!A:A,"Not Found")</f>
        <v>ATM050</v>
      </c>
      <c r="P4770" t="str">
        <f t="shared" si="524"/>
        <v>Valid</v>
      </c>
    </row>
    <row r="4771" spans="1:16">
      <c r="A4771" t="s">
        <v>4965</v>
      </c>
      <c r="B4771" t="s">
        <v>131</v>
      </c>
      <c r="C4771" s="2">
        <v>45789</v>
      </c>
      <c r="D4771" s="3">
        <v>0.27849537037037042</v>
      </c>
      <c r="E4771" t="s">
        <v>33</v>
      </c>
      <c r="F4771">
        <v>2500</v>
      </c>
      <c r="G4771" t="s">
        <v>189</v>
      </c>
      <c r="I4771">
        <f t="shared" si="518"/>
        <v>1</v>
      </c>
      <c r="J4771" t="str">
        <f t="shared" si="519"/>
        <v>OK</v>
      </c>
      <c r="K4771" t="str">
        <f t="shared" si="520"/>
        <v>Successful</v>
      </c>
      <c r="L4771" t="str">
        <f t="shared" si="521"/>
        <v>Withdrawal</v>
      </c>
      <c r="M4771" t="str">
        <f t="shared" si="522"/>
        <v>OK</v>
      </c>
      <c r="N4771" t="str">
        <f t="shared" si="523"/>
        <v>OK</v>
      </c>
      <c r="O4771" t="str">
        <f>_xlfn.XLOOKUP(B4771,'01_Raw_ATMs'!A:A,'01_Raw_ATMs'!A:A,"Not Found")</f>
        <v>ATM051</v>
      </c>
      <c r="P4771" t="str">
        <f t="shared" si="524"/>
        <v>Valid</v>
      </c>
    </row>
    <row r="4772" spans="1:16">
      <c r="A4772" t="s">
        <v>4966</v>
      </c>
      <c r="B4772" t="s">
        <v>87</v>
      </c>
      <c r="C4772" s="2">
        <v>45921</v>
      </c>
      <c r="D4772" s="3">
        <v>0.8029398148148148</v>
      </c>
      <c r="E4772" t="s">
        <v>33</v>
      </c>
      <c r="F4772">
        <v>1000</v>
      </c>
      <c r="G4772" t="s">
        <v>189</v>
      </c>
      <c r="I4772">
        <f t="shared" si="518"/>
        <v>1</v>
      </c>
      <c r="J4772" t="str">
        <f t="shared" si="519"/>
        <v>OK</v>
      </c>
      <c r="K4772" t="str">
        <f t="shared" si="520"/>
        <v>Successful</v>
      </c>
      <c r="L4772" t="str">
        <f t="shared" si="521"/>
        <v>Withdrawal</v>
      </c>
      <c r="M4772" t="str">
        <f t="shared" si="522"/>
        <v>OK</v>
      </c>
      <c r="N4772" t="str">
        <f t="shared" si="523"/>
        <v>OK</v>
      </c>
      <c r="O4772" t="str">
        <f>_xlfn.XLOOKUP(B4772,'01_Raw_ATMs'!A:A,'01_Raw_ATMs'!A:A,"Not Found")</f>
        <v>ATM011</v>
      </c>
      <c r="P4772" t="str">
        <f t="shared" si="524"/>
        <v>Valid</v>
      </c>
    </row>
    <row r="4773" spans="1:16">
      <c r="A4773" t="s">
        <v>4967</v>
      </c>
      <c r="B4773" t="s">
        <v>130</v>
      </c>
      <c r="C4773" s="2">
        <v>45741</v>
      </c>
      <c r="D4773" s="3">
        <v>0.42942129629629627</v>
      </c>
      <c r="E4773" t="s">
        <v>33</v>
      </c>
      <c r="F4773">
        <v>8000</v>
      </c>
      <c r="G4773" t="s">
        <v>189</v>
      </c>
      <c r="I4773">
        <f t="shared" si="518"/>
        <v>1</v>
      </c>
      <c r="J4773" t="str">
        <f t="shared" si="519"/>
        <v>OK</v>
      </c>
      <c r="K4773" t="str">
        <f t="shared" si="520"/>
        <v>Successful</v>
      </c>
      <c r="L4773" t="str">
        <f t="shared" si="521"/>
        <v>Withdrawal</v>
      </c>
      <c r="M4773" t="str">
        <f t="shared" si="522"/>
        <v>OK</v>
      </c>
      <c r="N4773" t="str">
        <f t="shared" si="523"/>
        <v>OK</v>
      </c>
      <c r="O4773" t="str">
        <f>_xlfn.XLOOKUP(B4773,'01_Raw_ATMs'!A:A,'01_Raw_ATMs'!A:A,"Not Found")</f>
        <v>ATM050</v>
      </c>
      <c r="P4773" t="str">
        <f t="shared" si="524"/>
        <v>Valid</v>
      </c>
    </row>
    <row r="4774" spans="1:16">
      <c r="A4774" t="s">
        <v>4968</v>
      </c>
      <c r="B4774" t="s">
        <v>120</v>
      </c>
      <c r="C4774" s="2">
        <v>46018</v>
      </c>
      <c r="D4774" s="3">
        <v>0.76339120370370372</v>
      </c>
      <c r="E4774" t="s">
        <v>211</v>
      </c>
      <c r="F4774">
        <v>0</v>
      </c>
      <c r="G4774" t="s">
        <v>189</v>
      </c>
      <c r="I4774">
        <f t="shared" si="518"/>
        <v>1</v>
      </c>
      <c r="J4774" t="str">
        <f t="shared" si="519"/>
        <v>OK</v>
      </c>
      <c r="K4774" t="str">
        <f t="shared" si="520"/>
        <v>Successful</v>
      </c>
      <c r="L4774" t="str">
        <f t="shared" si="521"/>
        <v>Mini Statement</v>
      </c>
      <c r="M4774" t="str">
        <f t="shared" si="522"/>
        <v>OK</v>
      </c>
      <c r="N4774" t="str">
        <f t="shared" si="523"/>
        <v>OK</v>
      </c>
      <c r="O4774" t="str">
        <f>_xlfn.XLOOKUP(B4774,'01_Raw_ATMs'!A:A,'01_Raw_ATMs'!A:A,"Not Found")</f>
        <v>ATM040</v>
      </c>
      <c r="P4774" t="str">
        <f t="shared" si="524"/>
        <v>Valid</v>
      </c>
    </row>
    <row r="4775" spans="1:16">
      <c r="A4775" t="s">
        <v>4969</v>
      </c>
      <c r="B4775" t="s">
        <v>157</v>
      </c>
      <c r="C4775" s="2">
        <v>46148</v>
      </c>
      <c r="D4775" s="3">
        <v>0.25535879629629632</v>
      </c>
      <c r="E4775" t="s">
        <v>194</v>
      </c>
      <c r="F4775">
        <v>0</v>
      </c>
      <c r="G4775" t="s">
        <v>189</v>
      </c>
      <c r="I4775">
        <f t="shared" si="518"/>
        <v>1</v>
      </c>
      <c r="J4775" t="str">
        <f t="shared" si="519"/>
        <v>OK</v>
      </c>
      <c r="K4775" t="str">
        <f t="shared" si="520"/>
        <v>Successful</v>
      </c>
      <c r="L4775" t="str">
        <f t="shared" si="521"/>
        <v>Balance Inquiry</v>
      </c>
      <c r="M4775" t="str">
        <f t="shared" si="522"/>
        <v>OK</v>
      </c>
      <c r="N4775" t="str">
        <f t="shared" si="523"/>
        <v>OK</v>
      </c>
      <c r="O4775" t="str">
        <f>_xlfn.XLOOKUP(B4775,'01_Raw_ATMs'!A:A,'01_Raw_ATMs'!A:A,"Not Found")</f>
        <v>ATM077</v>
      </c>
      <c r="P4775" t="str">
        <f t="shared" si="524"/>
        <v>Valid</v>
      </c>
    </row>
    <row r="4776" spans="1:16">
      <c r="A4776" t="s">
        <v>4970</v>
      </c>
      <c r="B4776" t="s">
        <v>112</v>
      </c>
      <c r="C4776" s="2">
        <v>45941</v>
      </c>
      <c r="D4776" s="3">
        <v>0.83296296296296302</v>
      </c>
      <c r="E4776" t="s">
        <v>33</v>
      </c>
      <c r="F4776">
        <v>4000</v>
      </c>
      <c r="G4776" t="s">
        <v>189</v>
      </c>
      <c r="I4776">
        <f t="shared" si="518"/>
        <v>1</v>
      </c>
      <c r="J4776" t="str">
        <f t="shared" si="519"/>
        <v>OK</v>
      </c>
      <c r="K4776" t="str">
        <f t="shared" si="520"/>
        <v>Successful</v>
      </c>
      <c r="L4776" t="str">
        <f t="shared" si="521"/>
        <v>Withdrawal</v>
      </c>
      <c r="M4776" t="str">
        <f t="shared" si="522"/>
        <v>OK</v>
      </c>
      <c r="N4776" t="str">
        <f t="shared" si="523"/>
        <v>OK</v>
      </c>
      <c r="O4776" t="str">
        <f>_xlfn.XLOOKUP(B4776,'01_Raw_ATMs'!A:A,'01_Raw_ATMs'!A:A,"Not Found")</f>
        <v>ATM032</v>
      </c>
      <c r="P4776" t="str">
        <f t="shared" si="524"/>
        <v>Valid</v>
      </c>
    </row>
    <row r="4777" spans="1:16">
      <c r="A4777" t="s">
        <v>4971</v>
      </c>
      <c r="B4777" t="s">
        <v>140</v>
      </c>
      <c r="C4777" s="2">
        <v>45687</v>
      </c>
      <c r="D4777" s="3">
        <v>0.28335648148148151</v>
      </c>
      <c r="E4777" t="s">
        <v>194</v>
      </c>
      <c r="F4777">
        <v>0</v>
      </c>
      <c r="G4777" t="s">
        <v>189</v>
      </c>
      <c r="I4777">
        <f t="shared" si="518"/>
        <v>1</v>
      </c>
      <c r="J4777" t="str">
        <f t="shared" si="519"/>
        <v>OK</v>
      </c>
      <c r="K4777" t="str">
        <f t="shared" si="520"/>
        <v>Successful</v>
      </c>
      <c r="L4777" t="str">
        <f t="shared" si="521"/>
        <v>Balance Inquiry</v>
      </c>
      <c r="M4777" t="str">
        <f t="shared" si="522"/>
        <v>OK</v>
      </c>
      <c r="N4777" t="str">
        <f t="shared" si="523"/>
        <v>OK</v>
      </c>
      <c r="O4777" t="str">
        <f>_xlfn.XLOOKUP(B4777,'01_Raw_ATMs'!A:A,'01_Raw_ATMs'!A:A,"Not Found")</f>
        <v>ATM060</v>
      </c>
      <c r="P4777" t="str">
        <f t="shared" si="524"/>
        <v>Valid</v>
      </c>
    </row>
    <row r="4778" spans="1:16">
      <c r="A4778" t="s">
        <v>4972</v>
      </c>
      <c r="B4778" t="s">
        <v>119</v>
      </c>
      <c r="C4778" s="2">
        <v>45889</v>
      </c>
      <c r="D4778" s="3">
        <v>0.48516203703703698</v>
      </c>
      <c r="E4778" t="s">
        <v>33</v>
      </c>
      <c r="F4778">
        <v>6000</v>
      </c>
      <c r="G4778" t="s">
        <v>189</v>
      </c>
      <c r="I4778">
        <f t="shared" si="518"/>
        <v>1</v>
      </c>
      <c r="J4778" t="str">
        <f t="shared" si="519"/>
        <v>OK</v>
      </c>
      <c r="K4778" t="str">
        <f t="shared" si="520"/>
        <v>Successful</v>
      </c>
      <c r="L4778" t="str">
        <f t="shared" si="521"/>
        <v>Withdrawal</v>
      </c>
      <c r="M4778" t="str">
        <f t="shared" si="522"/>
        <v>OK</v>
      </c>
      <c r="N4778" t="str">
        <f t="shared" si="523"/>
        <v>OK</v>
      </c>
      <c r="O4778" t="str">
        <f>_xlfn.XLOOKUP(B4778,'01_Raw_ATMs'!A:A,'01_Raw_ATMs'!A:A,"Not Found")</f>
        <v>ATM039</v>
      </c>
      <c r="P4778" t="str">
        <f t="shared" si="524"/>
        <v>Valid</v>
      </c>
    </row>
    <row r="4779" spans="1:16">
      <c r="A4779" t="s">
        <v>4973</v>
      </c>
      <c r="B4779" t="s">
        <v>151</v>
      </c>
      <c r="C4779" s="2">
        <v>46081</v>
      </c>
      <c r="D4779" s="3">
        <v>0.74065972222222221</v>
      </c>
      <c r="E4779" t="s">
        <v>33</v>
      </c>
      <c r="F4779">
        <v>1000</v>
      </c>
      <c r="G4779" t="s">
        <v>189</v>
      </c>
      <c r="I4779">
        <f t="shared" si="518"/>
        <v>1</v>
      </c>
      <c r="J4779" t="str">
        <f t="shared" si="519"/>
        <v>OK</v>
      </c>
      <c r="K4779" t="str">
        <f t="shared" si="520"/>
        <v>Successful</v>
      </c>
      <c r="L4779" t="str">
        <f t="shared" si="521"/>
        <v>Withdrawal</v>
      </c>
      <c r="M4779" t="str">
        <f t="shared" si="522"/>
        <v>OK</v>
      </c>
      <c r="N4779" t="str">
        <f t="shared" si="523"/>
        <v>OK</v>
      </c>
      <c r="O4779" t="str">
        <f>_xlfn.XLOOKUP(B4779,'01_Raw_ATMs'!A:A,'01_Raw_ATMs'!A:A,"Not Found")</f>
        <v>ATM071</v>
      </c>
      <c r="P4779" t="str">
        <f t="shared" si="524"/>
        <v>Valid</v>
      </c>
    </row>
    <row r="4780" spans="1:16">
      <c r="A4780" t="s">
        <v>4974</v>
      </c>
      <c r="B4780" t="s">
        <v>141</v>
      </c>
      <c r="C4780" s="2">
        <v>46182</v>
      </c>
      <c r="D4780" s="3">
        <v>0.61526620370370366</v>
      </c>
      <c r="E4780" t="s">
        <v>194</v>
      </c>
      <c r="F4780">
        <v>0</v>
      </c>
      <c r="G4780" t="s">
        <v>189</v>
      </c>
      <c r="I4780">
        <f t="shared" si="518"/>
        <v>1</v>
      </c>
      <c r="J4780" t="str">
        <f t="shared" si="519"/>
        <v>OK</v>
      </c>
      <c r="K4780" t="str">
        <f t="shared" si="520"/>
        <v>Successful</v>
      </c>
      <c r="L4780" t="str">
        <f t="shared" si="521"/>
        <v>Balance Inquiry</v>
      </c>
      <c r="M4780" t="str">
        <f t="shared" si="522"/>
        <v>OK</v>
      </c>
      <c r="N4780" t="str">
        <f t="shared" si="523"/>
        <v>OK</v>
      </c>
      <c r="O4780" t="str">
        <f>_xlfn.XLOOKUP(B4780,'01_Raw_ATMs'!A:A,'01_Raw_ATMs'!A:A,"Not Found")</f>
        <v>ATM061</v>
      </c>
      <c r="P4780" t="str">
        <f t="shared" si="524"/>
        <v>Valid</v>
      </c>
    </row>
    <row r="4781" spans="1:16">
      <c r="A4781" t="s">
        <v>4975</v>
      </c>
      <c r="B4781" t="s">
        <v>127</v>
      </c>
      <c r="C4781" s="2">
        <v>45815</v>
      </c>
      <c r="D4781" s="3">
        <v>0.67792824074074076</v>
      </c>
      <c r="E4781" t="s">
        <v>33</v>
      </c>
      <c r="F4781">
        <v>2000</v>
      </c>
      <c r="G4781" t="s">
        <v>189</v>
      </c>
      <c r="I4781">
        <f t="shared" si="518"/>
        <v>1</v>
      </c>
      <c r="J4781" t="str">
        <f t="shared" si="519"/>
        <v>OK</v>
      </c>
      <c r="K4781" t="str">
        <f t="shared" si="520"/>
        <v>Successful</v>
      </c>
      <c r="L4781" t="str">
        <f t="shared" si="521"/>
        <v>Withdrawal</v>
      </c>
      <c r="M4781" t="str">
        <f t="shared" si="522"/>
        <v>OK</v>
      </c>
      <c r="N4781" t="str">
        <f t="shared" si="523"/>
        <v>OK</v>
      </c>
      <c r="O4781" t="str">
        <f>_xlfn.XLOOKUP(B4781,'01_Raw_ATMs'!A:A,'01_Raw_ATMs'!A:A,"Not Found")</f>
        <v>ATM047</v>
      </c>
      <c r="P4781" t="str">
        <f t="shared" si="524"/>
        <v>Valid</v>
      </c>
    </row>
    <row r="4782" spans="1:16">
      <c r="A4782" t="s">
        <v>4976</v>
      </c>
      <c r="B4782" t="s">
        <v>143</v>
      </c>
      <c r="C4782" s="2">
        <v>45953</v>
      </c>
      <c r="D4782" s="3">
        <v>0.71039351851851851</v>
      </c>
      <c r="E4782" t="s">
        <v>33</v>
      </c>
      <c r="F4782">
        <v>1000</v>
      </c>
      <c r="G4782" t="s">
        <v>189</v>
      </c>
      <c r="I4782">
        <f t="shared" si="518"/>
        <v>1</v>
      </c>
      <c r="J4782" t="str">
        <f t="shared" si="519"/>
        <v>OK</v>
      </c>
      <c r="K4782" t="str">
        <f t="shared" si="520"/>
        <v>Successful</v>
      </c>
      <c r="L4782" t="str">
        <f t="shared" si="521"/>
        <v>Withdrawal</v>
      </c>
      <c r="M4782" t="str">
        <f t="shared" si="522"/>
        <v>OK</v>
      </c>
      <c r="N4782" t="str">
        <f t="shared" si="523"/>
        <v>OK</v>
      </c>
      <c r="O4782" t="str">
        <f>_xlfn.XLOOKUP(B4782,'01_Raw_ATMs'!A:A,'01_Raw_ATMs'!A:A,"Not Found")</f>
        <v>ATM063</v>
      </c>
      <c r="P4782" t="str">
        <f t="shared" si="524"/>
        <v>Valid</v>
      </c>
    </row>
    <row r="4783" spans="1:16">
      <c r="A4783" t="s">
        <v>4977</v>
      </c>
      <c r="B4783" t="s">
        <v>103</v>
      </c>
      <c r="C4783" s="2">
        <v>45892</v>
      </c>
      <c r="D4783" s="3">
        <v>0.84740740740740739</v>
      </c>
      <c r="E4783" t="s">
        <v>33</v>
      </c>
      <c r="F4783">
        <v>5000</v>
      </c>
      <c r="G4783" t="s">
        <v>189</v>
      </c>
      <c r="I4783">
        <f t="shared" si="518"/>
        <v>1</v>
      </c>
      <c r="J4783" t="str">
        <f t="shared" si="519"/>
        <v>OK</v>
      </c>
      <c r="K4783" t="str">
        <f t="shared" si="520"/>
        <v>Successful</v>
      </c>
      <c r="L4783" t="str">
        <f t="shared" si="521"/>
        <v>Withdrawal</v>
      </c>
      <c r="M4783" t="str">
        <f t="shared" si="522"/>
        <v>OK</v>
      </c>
      <c r="N4783" t="str">
        <f t="shared" si="523"/>
        <v>OK</v>
      </c>
      <c r="O4783" t="str">
        <f>_xlfn.XLOOKUP(B4783,'01_Raw_ATMs'!A:A,'01_Raw_ATMs'!A:A,"Not Found")</f>
        <v>ATM024</v>
      </c>
      <c r="P4783" t="str">
        <f t="shared" si="524"/>
        <v>Valid</v>
      </c>
    </row>
    <row r="4784" spans="1:16">
      <c r="A4784" t="s">
        <v>4978</v>
      </c>
      <c r="B4784" t="s">
        <v>138</v>
      </c>
      <c r="C4784" s="2">
        <v>45869</v>
      </c>
      <c r="D4784" s="3">
        <v>0.76372685185185185</v>
      </c>
      <c r="E4784" t="s">
        <v>211</v>
      </c>
      <c r="F4784">
        <v>0</v>
      </c>
      <c r="G4784" t="s">
        <v>189</v>
      </c>
      <c r="I4784">
        <f t="shared" si="518"/>
        <v>1</v>
      </c>
      <c r="J4784" t="str">
        <f t="shared" si="519"/>
        <v>OK</v>
      </c>
      <c r="K4784" t="str">
        <f t="shared" si="520"/>
        <v>Successful</v>
      </c>
      <c r="L4784" t="str">
        <f t="shared" si="521"/>
        <v>Mini Statement</v>
      </c>
      <c r="M4784" t="str">
        <f t="shared" si="522"/>
        <v>OK</v>
      </c>
      <c r="N4784" t="str">
        <f t="shared" si="523"/>
        <v>OK</v>
      </c>
      <c r="O4784" t="str">
        <f>_xlfn.XLOOKUP(B4784,'01_Raw_ATMs'!A:A,'01_Raw_ATMs'!A:A,"Not Found")</f>
        <v>ATM058</v>
      </c>
      <c r="P4784" t="str">
        <f t="shared" si="524"/>
        <v>Valid</v>
      </c>
    </row>
    <row r="4785" spans="1:16">
      <c r="A4785" t="s">
        <v>4979</v>
      </c>
      <c r="B4785" t="s">
        <v>148</v>
      </c>
      <c r="C4785" s="2">
        <v>45881</v>
      </c>
      <c r="D4785" s="3">
        <v>0.81630787037037034</v>
      </c>
      <c r="E4785" t="s">
        <v>33</v>
      </c>
      <c r="F4785">
        <v>5000</v>
      </c>
      <c r="G4785" t="s">
        <v>189</v>
      </c>
      <c r="I4785">
        <f t="shared" si="518"/>
        <v>1</v>
      </c>
      <c r="J4785" t="str">
        <f t="shared" si="519"/>
        <v>OK</v>
      </c>
      <c r="K4785" t="str">
        <f t="shared" si="520"/>
        <v>Successful</v>
      </c>
      <c r="L4785" t="str">
        <f t="shared" si="521"/>
        <v>Withdrawal</v>
      </c>
      <c r="M4785" t="str">
        <f t="shared" si="522"/>
        <v>OK</v>
      </c>
      <c r="N4785" t="str">
        <f t="shared" si="523"/>
        <v>OK</v>
      </c>
      <c r="O4785" t="str">
        <f>_xlfn.XLOOKUP(B4785,'01_Raw_ATMs'!A:A,'01_Raw_ATMs'!A:A,"Not Found")</f>
        <v>ATM068</v>
      </c>
      <c r="P4785" t="str">
        <f t="shared" si="524"/>
        <v>Valid</v>
      </c>
    </row>
    <row r="4786" spans="1:16">
      <c r="A4786" t="s">
        <v>4980</v>
      </c>
      <c r="B4786" t="s">
        <v>144</v>
      </c>
      <c r="C4786" s="2">
        <v>45919</v>
      </c>
      <c r="D4786" s="3">
        <v>8.564814814814815E-4</v>
      </c>
      <c r="E4786" t="s">
        <v>33</v>
      </c>
      <c r="F4786">
        <v>4000</v>
      </c>
      <c r="G4786" t="s">
        <v>189</v>
      </c>
      <c r="I4786">
        <f t="shared" si="518"/>
        <v>1</v>
      </c>
      <c r="J4786" t="str">
        <f t="shared" si="519"/>
        <v>OK</v>
      </c>
      <c r="K4786" t="str">
        <f t="shared" si="520"/>
        <v>Successful</v>
      </c>
      <c r="L4786" t="str">
        <f t="shared" si="521"/>
        <v>Withdrawal</v>
      </c>
      <c r="M4786" t="str">
        <f t="shared" si="522"/>
        <v>OK</v>
      </c>
      <c r="N4786" t="str">
        <f t="shared" si="523"/>
        <v>OK</v>
      </c>
      <c r="O4786" t="str">
        <f>_xlfn.XLOOKUP(B4786,'01_Raw_ATMs'!A:A,'01_Raw_ATMs'!A:A,"Not Found")</f>
        <v>ATM064</v>
      </c>
      <c r="P4786" t="str">
        <f t="shared" si="524"/>
        <v>Valid</v>
      </c>
    </row>
    <row r="4787" spans="1:16">
      <c r="A4787" t="s">
        <v>4981</v>
      </c>
      <c r="B4787" t="s">
        <v>178</v>
      </c>
      <c r="C4787" s="2">
        <v>46019</v>
      </c>
      <c r="D4787" s="3">
        <v>0.58383101851851849</v>
      </c>
      <c r="E4787" t="s">
        <v>261</v>
      </c>
      <c r="F4787">
        <v>10000</v>
      </c>
      <c r="G4787" t="s">
        <v>214</v>
      </c>
      <c r="H4787" t="s">
        <v>1215</v>
      </c>
      <c r="I4787">
        <f t="shared" si="518"/>
        <v>1</v>
      </c>
      <c r="J4787" t="str">
        <f t="shared" si="519"/>
        <v>OK</v>
      </c>
      <c r="K4787" t="str">
        <f t="shared" si="520"/>
        <v>Failed</v>
      </c>
      <c r="L4787" t="str">
        <f t="shared" si="521"/>
        <v>Cash Deposit</v>
      </c>
      <c r="M4787" t="str">
        <f t="shared" si="522"/>
        <v>OK</v>
      </c>
      <c r="N4787" t="str">
        <f t="shared" si="523"/>
        <v>OK</v>
      </c>
      <c r="O4787" t="str">
        <f>_xlfn.XLOOKUP(B4787,'01_Raw_ATMs'!A:A,'01_Raw_ATMs'!A:A,"Not Found")</f>
        <v>ATM098</v>
      </c>
      <c r="P4787" t="str">
        <f t="shared" si="524"/>
        <v>Valid</v>
      </c>
    </row>
    <row r="4788" spans="1:16">
      <c r="A4788" t="s">
        <v>4982</v>
      </c>
      <c r="B4788" t="s">
        <v>100</v>
      </c>
      <c r="C4788" s="2">
        <v>45816</v>
      </c>
      <c r="D4788" s="3">
        <v>0.29988425925925932</v>
      </c>
      <c r="E4788" t="s">
        <v>33</v>
      </c>
      <c r="F4788">
        <v>6000</v>
      </c>
      <c r="G4788" t="s">
        <v>189</v>
      </c>
      <c r="I4788">
        <f t="shared" si="518"/>
        <v>1</v>
      </c>
      <c r="J4788" t="str">
        <f t="shared" si="519"/>
        <v>OK</v>
      </c>
      <c r="K4788" t="str">
        <f t="shared" si="520"/>
        <v>Successful</v>
      </c>
      <c r="L4788" t="str">
        <f t="shared" si="521"/>
        <v>Withdrawal</v>
      </c>
      <c r="M4788" t="str">
        <f t="shared" si="522"/>
        <v>OK</v>
      </c>
      <c r="N4788" t="str">
        <f t="shared" si="523"/>
        <v>OK</v>
      </c>
      <c r="O4788" t="str">
        <f>_xlfn.XLOOKUP(B4788,'01_Raw_ATMs'!A:A,'01_Raw_ATMs'!A:A,"Not Found")</f>
        <v>ATM021</v>
      </c>
      <c r="P4788" t="str">
        <f t="shared" si="524"/>
        <v>Valid</v>
      </c>
    </row>
    <row r="4789" spans="1:16">
      <c r="A4789" t="s">
        <v>4983</v>
      </c>
      <c r="B4789" t="s">
        <v>155</v>
      </c>
      <c r="C4789" s="2">
        <v>45875</v>
      </c>
      <c r="D4789" s="3">
        <v>0.85585648148148152</v>
      </c>
      <c r="E4789" t="s">
        <v>211</v>
      </c>
      <c r="F4789">
        <v>0</v>
      </c>
      <c r="G4789" t="s">
        <v>189</v>
      </c>
      <c r="I4789">
        <f t="shared" si="518"/>
        <v>1</v>
      </c>
      <c r="J4789" t="str">
        <f t="shared" si="519"/>
        <v>OK</v>
      </c>
      <c r="K4789" t="str">
        <f t="shared" si="520"/>
        <v>Successful</v>
      </c>
      <c r="L4789" t="str">
        <f t="shared" si="521"/>
        <v>Mini Statement</v>
      </c>
      <c r="M4789" t="str">
        <f t="shared" si="522"/>
        <v>OK</v>
      </c>
      <c r="N4789" t="str">
        <f t="shared" si="523"/>
        <v>OK</v>
      </c>
      <c r="O4789" t="str">
        <f>_xlfn.XLOOKUP(B4789,'01_Raw_ATMs'!A:A,'01_Raw_ATMs'!A:A,"Not Found")</f>
        <v>ATM075</v>
      </c>
      <c r="P4789" t="str">
        <f t="shared" si="524"/>
        <v>Valid</v>
      </c>
    </row>
    <row r="4790" spans="1:16">
      <c r="A4790" t="s">
        <v>4984</v>
      </c>
      <c r="B4790" t="s">
        <v>142</v>
      </c>
      <c r="C4790" s="2">
        <v>45925</v>
      </c>
      <c r="D4790" s="3">
        <v>0.79753472222222221</v>
      </c>
      <c r="E4790" t="s">
        <v>33</v>
      </c>
      <c r="F4790">
        <v>2000</v>
      </c>
      <c r="G4790" t="s">
        <v>189</v>
      </c>
      <c r="I4790">
        <f t="shared" si="518"/>
        <v>1</v>
      </c>
      <c r="J4790" t="str">
        <f t="shared" si="519"/>
        <v>OK</v>
      </c>
      <c r="K4790" t="str">
        <f t="shared" si="520"/>
        <v>Successful</v>
      </c>
      <c r="L4790" t="str">
        <f t="shared" si="521"/>
        <v>Withdrawal</v>
      </c>
      <c r="M4790" t="str">
        <f t="shared" si="522"/>
        <v>OK</v>
      </c>
      <c r="N4790" t="str">
        <f t="shared" si="523"/>
        <v>OK</v>
      </c>
      <c r="O4790" t="str">
        <f>_xlfn.XLOOKUP(B4790,'01_Raw_ATMs'!A:A,'01_Raw_ATMs'!A:A,"Not Found")</f>
        <v>ATM062</v>
      </c>
      <c r="P4790" t="str">
        <f t="shared" si="524"/>
        <v>Valid</v>
      </c>
    </row>
    <row r="4791" spans="1:16">
      <c r="A4791" t="s">
        <v>4985</v>
      </c>
      <c r="B4791" t="s">
        <v>106</v>
      </c>
      <c r="C4791" s="2">
        <v>45669</v>
      </c>
      <c r="D4791" s="3">
        <v>0.90751157407407412</v>
      </c>
      <c r="E4791" t="s">
        <v>33</v>
      </c>
      <c r="F4791">
        <v>8000</v>
      </c>
      <c r="G4791" t="s">
        <v>214</v>
      </c>
      <c r="H4791" t="s">
        <v>1094</v>
      </c>
      <c r="I4791">
        <f t="shared" si="518"/>
        <v>1</v>
      </c>
      <c r="J4791" t="str">
        <f t="shared" si="519"/>
        <v>OK</v>
      </c>
      <c r="K4791" t="str">
        <f t="shared" si="520"/>
        <v>Failed</v>
      </c>
      <c r="L4791" t="str">
        <f t="shared" si="521"/>
        <v>Withdrawal</v>
      </c>
      <c r="M4791" t="str">
        <f t="shared" si="522"/>
        <v>OK</v>
      </c>
      <c r="N4791" t="str">
        <f t="shared" si="523"/>
        <v>OK</v>
      </c>
      <c r="O4791" t="str">
        <f>_xlfn.XLOOKUP(B4791,'01_Raw_ATMs'!A:A,'01_Raw_ATMs'!A:A,"Not Found")</f>
        <v>ATM026</v>
      </c>
      <c r="P4791" t="str">
        <f t="shared" si="524"/>
        <v>Valid</v>
      </c>
    </row>
    <row r="4792" spans="1:16">
      <c r="A4792" t="s">
        <v>4986</v>
      </c>
      <c r="B4792" t="s">
        <v>153</v>
      </c>
      <c r="C4792" s="2">
        <v>45828</v>
      </c>
      <c r="D4792" s="3">
        <v>0.7520486111111111</v>
      </c>
      <c r="E4792" t="s">
        <v>33</v>
      </c>
      <c r="F4792">
        <v>10000</v>
      </c>
      <c r="G4792" t="s">
        <v>214</v>
      </c>
      <c r="H4792" t="s">
        <v>1103</v>
      </c>
      <c r="I4792">
        <f t="shared" si="518"/>
        <v>1</v>
      </c>
      <c r="J4792" t="str">
        <f t="shared" si="519"/>
        <v>OK</v>
      </c>
      <c r="K4792" t="str">
        <f t="shared" si="520"/>
        <v>Failed</v>
      </c>
      <c r="L4792" t="str">
        <f t="shared" si="521"/>
        <v>Withdrawal</v>
      </c>
      <c r="M4792" t="str">
        <f t="shared" si="522"/>
        <v>OK</v>
      </c>
      <c r="N4792" t="str">
        <f t="shared" si="523"/>
        <v>OK</v>
      </c>
      <c r="O4792" t="str">
        <f>_xlfn.XLOOKUP(B4792,'01_Raw_ATMs'!A:A,'01_Raw_ATMs'!A:A,"Not Found")</f>
        <v>ATM073</v>
      </c>
      <c r="P4792" t="str">
        <f t="shared" si="524"/>
        <v>Valid</v>
      </c>
    </row>
    <row r="4793" spans="1:16">
      <c r="A4793" t="s">
        <v>4987</v>
      </c>
      <c r="B4793" t="s">
        <v>115</v>
      </c>
      <c r="C4793" s="2">
        <v>46018</v>
      </c>
      <c r="D4793" s="3">
        <v>0.96262731481481478</v>
      </c>
      <c r="E4793" t="s">
        <v>33</v>
      </c>
      <c r="F4793">
        <v>10000</v>
      </c>
      <c r="G4793" t="s">
        <v>189</v>
      </c>
      <c r="I4793">
        <f t="shared" si="518"/>
        <v>1</v>
      </c>
      <c r="J4793" t="str">
        <f t="shared" si="519"/>
        <v>OK</v>
      </c>
      <c r="K4793" t="str">
        <f t="shared" si="520"/>
        <v>Successful</v>
      </c>
      <c r="L4793" t="str">
        <f t="shared" si="521"/>
        <v>Withdrawal</v>
      </c>
      <c r="M4793" t="str">
        <f t="shared" si="522"/>
        <v>OK</v>
      </c>
      <c r="N4793" t="str">
        <f t="shared" si="523"/>
        <v>OK</v>
      </c>
      <c r="O4793" t="str">
        <f>_xlfn.XLOOKUP(B4793,'01_Raw_ATMs'!A:A,'01_Raw_ATMs'!A:A,"Not Found")</f>
        <v>ATM035</v>
      </c>
      <c r="P4793" t="str">
        <f t="shared" si="524"/>
        <v>Valid</v>
      </c>
    </row>
    <row r="4794" spans="1:16">
      <c r="A4794" t="s">
        <v>4988</v>
      </c>
      <c r="B4794" t="s">
        <v>107</v>
      </c>
      <c r="C4794" s="2">
        <v>46006</v>
      </c>
      <c r="D4794" s="3">
        <v>0.6988078703703704</v>
      </c>
      <c r="E4794" t="s">
        <v>33</v>
      </c>
      <c r="F4794">
        <v>6000</v>
      </c>
      <c r="G4794" t="s">
        <v>189</v>
      </c>
      <c r="I4794">
        <f t="shared" si="518"/>
        <v>1</v>
      </c>
      <c r="J4794" t="str">
        <f t="shared" si="519"/>
        <v>OK</v>
      </c>
      <c r="K4794" t="str">
        <f t="shared" si="520"/>
        <v>Successful</v>
      </c>
      <c r="L4794" t="str">
        <f t="shared" si="521"/>
        <v>Withdrawal</v>
      </c>
      <c r="M4794" t="str">
        <f t="shared" si="522"/>
        <v>OK</v>
      </c>
      <c r="N4794" t="str">
        <f t="shared" si="523"/>
        <v>OK</v>
      </c>
      <c r="O4794" t="str">
        <f>_xlfn.XLOOKUP(B4794,'01_Raw_ATMs'!A:A,'01_Raw_ATMs'!A:A,"Not Found")</f>
        <v>ATM027</v>
      </c>
      <c r="P4794" t="str">
        <f t="shared" si="524"/>
        <v>Valid</v>
      </c>
    </row>
    <row r="4795" spans="1:16">
      <c r="A4795" t="s">
        <v>4989</v>
      </c>
      <c r="B4795" t="s">
        <v>147</v>
      </c>
      <c r="C4795" s="2">
        <v>45974</v>
      </c>
      <c r="D4795" s="3">
        <v>0.99406249999999996</v>
      </c>
      <c r="E4795" t="s">
        <v>33</v>
      </c>
      <c r="F4795">
        <v>1500</v>
      </c>
      <c r="G4795" t="s">
        <v>214</v>
      </c>
      <c r="H4795" t="s">
        <v>1215</v>
      </c>
      <c r="I4795">
        <f t="shared" si="518"/>
        <v>1</v>
      </c>
      <c r="J4795" t="str">
        <f t="shared" si="519"/>
        <v>OK</v>
      </c>
      <c r="K4795" t="str">
        <f t="shared" si="520"/>
        <v>Failed</v>
      </c>
      <c r="L4795" t="str">
        <f t="shared" si="521"/>
        <v>Withdrawal</v>
      </c>
      <c r="M4795" t="str">
        <f t="shared" si="522"/>
        <v>OK</v>
      </c>
      <c r="N4795" t="str">
        <f t="shared" si="523"/>
        <v>OK</v>
      </c>
      <c r="O4795" t="str">
        <f>_xlfn.XLOOKUP(B4795,'01_Raw_ATMs'!A:A,'01_Raw_ATMs'!A:A,"Not Found")</f>
        <v>ATM067</v>
      </c>
      <c r="P4795" t="str">
        <f t="shared" si="524"/>
        <v>Valid</v>
      </c>
    </row>
    <row r="4796" spans="1:16">
      <c r="A4796" t="s">
        <v>4990</v>
      </c>
      <c r="B4796" t="s">
        <v>93</v>
      </c>
      <c r="C4796" s="2">
        <v>45687</v>
      </c>
      <c r="D4796" s="3">
        <v>0.86614583333333328</v>
      </c>
      <c r="E4796" t="s">
        <v>33</v>
      </c>
      <c r="F4796">
        <v>10000</v>
      </c>
      <c r="G4796" t="s">
        <v>189</v>
      </c>
      <c r="I4796">
        <f t="shared" si="518"/>
        <v>1</v>
      </c>
      <c r="J4796" t="str">
        <f t="shared" si="519"/>
        <v>OK</v>
      </c>
      <c r="K4796" t="str">
        <f t="shared" si="520"/>
        <v>Successful</v>
      </c>
      <c r="L4796" t="str">
        <f t="shared" si="521"/>
        <v>Withdrawal</v>
      </c>
      <c r="M4796" t="str">
        <f t="shared" si="522"/>
        <v>OK</v>
      </c>
      <c r="N4796" t="str">
        <f t="shared" si="523"/>
        <v>OK</v>
      </c>
      <c r="O4796" t="str">
        <f>_xlfn.XLOOKUP(B4796,'01_Raw_ATMs'!A:A,'01_Raw_ATMs'!A:A,"Not Found")</f>
        <v>ATM016</v>
      </c>
      <c r="P4796" t="str">
        <f t="shared" si="524"/>
        <v>Valid</v>
      </c>
    </row>
    <row r="4797" spans="1:16">
      <c r="A4797" t="s">
        <v>4991</v>
      </c>
      <c r="B4797" t="s">
        <v>177</v>
      </c>
      <c r="C4797" s="2">
        <v>45677</v>
      </c>
      <c r="D4797" s="3">
        <v>0.49011574074074082</v>
      </c>
      <c r="E4797" t="s">
        <v>211</v>
      </c>
      <c r="F4797">
        <v>0</v>
      </c>
      <c r="G4797" t="s">
        <v>189</v>
      </c>
      <c r="I4797">
        <f t="shared" si="518"/>
        <v>1</v>
      </c>
      <c r="J4797" t="str">
        <f t="shared" si="519"/>
        <v>OK</v>
      </c>
      <c r="K4797" t="str">
        <f t="shared" si="520"/>
        <v>Successful</v>
      </c>
      <c r="L4797" t="str">
        <f t="shared" si="521"/>
        <v>Mini Statement</v>
      </c>
      <c r="M4797" t="str">
        <f t="shared" si="522"/>
        <v>OK</v>
      </c>
      <c r="N4797" t="str">
        <f t="shared" si="523"/>
        <v>OK</v>
      </c>
      <c r="O4797" t="str">
        <f>_xlfn.XLOOKUP(B4797,'01_Raw_ATMs'!A:A,'01_Raw_ATMs'!A:A,"Not Found")</f>
        <v>ATM097</v>
      </c>
      <c r="P4797" t="str">
        <f t="shared" si="524"/>
        <v>Valid</v>
      </c>
    </row>
    <row r="4798" spans="1:16">
      <c r="A4798" t="s">
        <v>4992</v>
      </c>
      <c r="B4798" t="s">
        <v>113</v>
      </c>
      <c r="C4798" s="2">
        <v>46199</v>
      </c>
      <c r="D4798" s="3">
        <v>0.28085648148148151</v>
      </c>
      <c r="E4798" t="s">
        <v>194</v>
      </c>
      <c r="F4798">
        <v>0</v>
      </c>
      <c r="G4798" t="s">
        <v>189</v>
      </c>
      <c r="I4798">
        <f t="shared" si="518"/>
        <v>1</v>
      </c>
      <c r="J4798" t="str">
        <f t="shared" si="519"/>
        <v>OK</v>
      </c>
      <c r="K4798" t="str">
        <f t="shared" si="520"/>
        <v>Successful</v>
      </c>
      <c r="L4798" t="str">
        <f t="shared" si="521"/>
        <v>Balance Inquiry</v>
      </c>
      <c r="M4798" t="str">
        <f t="shared" si="522"/>
        <v>OK</v>
      </c>
      <c r="N4798" t="str">
        <f t="shared" si="523"/>
        <v>OK</v>
      </c>
      <c r="O4798" t="str">
        <f>_xlfn.XLOOKUP(B4798,'01_Raw_ATMs'!A:A,'01_Raw_ATMs'!A:A,"Not Found")</f>
        <v>ATM033</v>
      </c>
      <c r="P4798" t="str">
        <f t="shared" si="524"/>
        <v>Valid</v>
      </c>
    </row>
    <row r="4799" spans="1:16">
      <c r="A4799" t="s">
        <v>4993</v>
      </c>
      <c r="B4799" t="s">
        <v>127</v>
      </c>
      <c r="C4799" s="2">
        <v>46039</v>
      </c>
      <c r="D4799" s="3">
        <v>0.71956018518518516</v>
      </c>
      <c r="E4799" t="s">
        <v>33</v>
      </c>
      <c r="F4799">
        <v>2000</v>
      </c>
      <c r="G4799" t="s">
        <v>189</v>
      </c>
      <c r="I4799">
        <f t="shared" si="518"/>
        <v>1</v>
      </c>
      <c r="J4799" t="str">
        <f t="shared" si="519"/>
        <v>OK</v>
      </c>
      <c r="K4799" t="str">
        <f t="shared" si="520"/>
        <v>Successful</v>
      </c>
      <c r="L4799" t="str">
        <f t="shared" si="521"/>
        <v>Withdrawal</v>
      </c>
      <c r="M4799" t="str">
        <f t="shared" si="522"/>
        <v>OK</v>
      </c>
      <c r="N4799" t="str">
        <f t="shared" si="523"/>
        <v>OK</v>
      </c>
      <c r="O4799" t="str">
        <f>_xlfn.XLOOKUP(B4799,'01_Raw_ATMs'!A:A,'01_Raw_ATMs'!A:A,"Not Found")</f>
        <v>ATM047</v>
      </c>
      <c r="P4799" t="str">
        <f t="shared" si="524"/>
        <v>Valid</v>
      </c>
    </row>
    <row r="4800" spans="1:16">
      <c r="A4800" t="s">
        <v>4994</v>
      </c>
      <c r="B4800" t="s">
        <v>177</v>
      </c>
      <c r="C4800" s="2">
        <v>45860</v>
      </c>
      <c r="D4800" s="3">
        <v>0.88458333333333339</v>
      </c>
      <c r="E4800" t="s">
        <v>194</v>
      </c>
      <c r="F4800">
        <v>0</v>
      </c>
      <c r="G4800" t="s">
        <v>189</v>
      </c>
      <c r="I4800">
        <f t="shared" si="518"/>
        <v>1</v>
      </c>
      <c r="J4800" t="str">
        <f t="shared" si="519"/>
        <v>OK</v>
      </c>
      <c r="K4800" t="str">
        <f t="shared" si="520"/>
        <v>Successful</v>
      </c>
      <c r="L4800" t="str">
        <f t="shared" si="521"/>
        <v>Balance Inquiry</v>
      </c>
      <c r="M4800" t="str">
        <f t="shared" si="522"/>
        <v>OK</v>
      </c>
      <c r="N4800" t="str">
        <f t="shared" si="523"/>
        <v>OK</v>
      </c>
      <c r="O4800" t="str">
        <f>_xlfn.XLOOKUP(B4800,'01_Raw_ATMs'!A:A,'01_Raw_ATMs'!A:A,"Not Found")</f>
        <v>ATM097</v>
      </c>
      <c r="P4800" t="str">
        <f t="shared" si="524"/>
        <v>Valid</v>
      </c>
    </row>
    <row r="4801" spans="1:16">
      <c r="A4801" t="s">
        <v>4995</v>
      </c>
      <c r="B4801" t="s">
        <v>169</v>
      </c>
      <c r="C4801" s="2">
        <v>46061</v>
      </c>
      <c r="D4801" s="3">
        <v>0.52165509259259257</v>
      </c>
      <c r="E4801" t="s">
        <v>33</v>
      </c>
      <c r="F4801">
        <v>5000</v>
      </c>
      <c r="G4801" t="s">
        <v>189</v>
      </c>
      <c r="I4801">
        <f t="shared" si="518"/>
        <v>1</v>
      </c>
      <c r="J4801" t="str">
        <f t="shared" si="519"/>
        <v>OK</v>
      </c>
      <c r="K4801" t="str">
        <f t="shared" si="520"/>
        <v>Successful</v>
      </c>
      <c r="L4801" t="str">
        <f t="shared" si="521"/>
        <v>Withdrawal</v>
      </c>
      <c r="M4801" t="str">
        <f t="shared" si="522"/>
        <v>OK</v>
      </c>
      <c r="N4801" t="str">
        <f t="shared" si="523"/>
        <v>OK</v>
      </c>
      <c r="O4801" t="str">
        <f>_xlfn.XLOOKUP(B4801,'01_Raw_ATMs'!A:A,'01_Raw_ATMs'!A:A,"Not Found")</f>
        <v>ATM089</v>
      </c>
      <c r="P4801" t="str">
        <f t="shared" si="524"/>
        <v>Valid</v>
      </c>
    </row>
    <row r="4802" spans="1:16">
      <c r="A4802" t="s">
        <v>4996</v>
      </c>
      <c r="B4802" t="s">
        <v>144</v>
      </c>
      <c r="C4802" s="2">
        <v>46145</v>
      </c>
      <c r="D4802" s="3">
        <v>0.65015046296296297</v>
      </c>
      <c r="E4802" t="s">
        <v>33</v>
      </c>
      <c r="F4802">
        <v>6000</v>
      </c>
      <c r="G4802" t="s">
        <v>189</v>
      </c>
      <c r="I4802">
        <f t="shared" si="518"/>
        <v>1</v>
      </c>
      <c r="J4802" t="str">
        <f t="shared" si="519"/>
        <v>OK</v>
      </c>
      <c r="K4802" t="str">
        <f t="shared" si="520"/>
        <v>Successful</v>
      </c>
      <c r="L4802" t="str">
        <f t="shared" si="521"/>
        <v>Withdrawal</v>
      </c>
      <c r="M4802" t="str">
        <f t="shared" si="522"/>
        <v>OK</v>
      </c>
      <c r="N4802" t="str">
        <f t="shared" si="523"/>
        <v>OK</v>
      </c>
      <c r="O4802" t="str">
        <f>_xlfn.XLOOKUP(B4802,'01_Raw_ATMs'!A:A,'01_Raw_ATMs'!A:A,"Not Found")</f>
        <v>ATM064</v>
      </c>
      <c r="P4802" t="str">
        <f t="shared" si="524"/>
        <v>Valid</v>
      </c>
    </row>
    <row r="4803" spans="1:16">
      <c r="A4803" t="s">
        <v>4997</v>
      </c>
      <c r="B4803" t="s">
        <v>107</v>
      </c>
      <c r="C4803" s="2">
        <v>45974</v>
      </c>
      <c r="D4803" s="3">
        <v>0.26155092592592588</v>
      </c>
      <c r="E4803" t="s">
        <v>33</v>
      </c>
      <c r="F4803">
        <v>3000</v>
      </c>
      <c r="G4803" t="s">
        <v>189</v>
      </c>
      <c r="I4803">
        <f t="shared" ref="I4803:I4866" si="525">COUNTIF($A:$A,A4803)</f>
        <v>1</v>
      </c>
      <c r="J4803" t="str">
        <f t="shared" ref="J4803:J4866" si="526">IF(AND(TRIM(G4803)="Failed",H4803=""),"Problem","OK")</f>
        <v>OK</v>
      </c>
      <c r="K4803" t="str">
        <f t="shared" ref="K4803:K4866" si="527">PROPER(TRIM(G4803))</f>
        <v>Successful</v>
      </c>
      <c r="L4803" t="str">
        <f t="shared" ref="L4803:L4866" si="528">PROPER(TRIM(E4803))</f>
        <v>Withdrawal</v>
      </c>
      <c r="M4803" t="str">
        <f t="shared" ref="M4803:M4866" si="529">IF(OR(E4803="Withdrawal",E4803="Cash Deposit"),IF(F4803&gt;0,"OK","Problem"),IF(F4803=0,"OK","Problem"))</f>
        <v>OK</v>
      </c>
      <c r="N4803" t="str">
        <f t="shared" ref="N4803:N4866" si="530">IF(AND(C4803&gt;=DATE(2025,1,1),C4803&lt;=DATE(2026,6,30)),"OK","Problem")</f>
        <v>OK</v>
      </c>
      <c r="O4803" t="str">
        <f>_xlfn.XLOOKUP(B4803,'01_Raw_ATMs'!A:A,'01_Raw_ATMs'!A:A,"Not Found")</f>
        <v>ATM027</v>
      </c>
      <c r="P4803" t="str">
        <f t="shared" ref="P4803:P4866" si="531">IF(B4803="","Missing ATM_ID","Valid")</f>
        <v>Valid</v>
      </c>
    </row>
    <row r="4804" spans="1:16">
      <c r="A4804" t="s">
        <v>4998</v>
      </c>
      <c r="B4804" t="s">
        <v>152</v>
      </c>
      <c r="C4804" s="2">
        <v>45682</v>
      </c>
      <c r="D4804" s="3">
        <v>0.9455324074074074</v>
      </c>
      <c r="E4804" t="s">
        <v>194</v>
      </c>
      <c r="F4804">
        <v>0</v>
      </c>
      <c r="G4804" t="s">
        <v>189</v>
      </c>
      <c r="I4804">
        <f t="shared" si="525"/>
        <v>1</v>
      </c>
      <c r="J4804" t="str">
        <f t="shared" si="526"/>
        <v>OK</v>
      </c>
      <c r="K4804" t="str">
        <f t="shared" si="527"/>
        <v>Successful</v>
      </c>
      <c r="L4804" t="str">
        <f t="shared" si="528"/>
        <v>Balance Inquiry</v>
      </c>
      <c r="M4804" t="str">
        <f t="shared" si="529"/>
        <v>OK</v>
      </c>
      <c r="N4804" t="str">
        <f t="shared" si="530"/>
        <v>OK</v>
      </c>
      <c r="O4804" t="str">
        <f>_xlfn.XLOOKUP(B4804,'01_Raw_ATMs'!A:A,'01_Raw_ATMs'!A:A,"Not Found")</f>
        <v>ATM072</v>
      </c>
      <c r="P4804" t="str">
        <f t="shared" si="531"/>
        <v>Valid</v>
      </c>
    </row>
    <row r="4805" spans="1:16">
      <c r="A4805" t="s">
        <v>4999</v>
      </c>
      <c r="B4805" t="s">
        <v>143</v>
      </c>
      <c r="C4805" s="2">
        <v>45791</v>
      </c>
      <c r="D4805" s="3">
        <v>0.36016203703703698</v>
      </c>
      <c r="E4805" t="s">
        <v>33</v>
      </c>
      <c r="F4805">
        <v>5000</v>
      </c>
      <c r="G4805" t="s">
        <v>189</v>
      </c>
      <c r="I4805">
        <f t="shared" si="525"/>
        <v>1</v>
      </c>
      <c r="J4805" t="str">
        <f t="shared" si="526"/>
        <v>OK</v>
      </c>
      <c r="K4805" t="str">
        <f t="shared" si="527"/>
        <v>Successful</v>
      </c>
      <c r="L4805" t="str">
        <f t="shared" si="528"/>
        <v>Withdrawal</v>
      </c>
      <c r="M4805" t="str">
        <f t="shared" si="529"/>
        <v>OK</v>
      </c>
      <c r="N4805" t="str">
        <f t="shared" si="530"/>
        <v>OK</v>
      </c>
      <c r="O4805" t="str">
        <f>_xlfn.XLOOKUP(B4805,'01_Raw_ATMs'!A:A,'01_Raw_ATMs'!A:A,"Not Found")</f>
        <v>ATM063</v>
      </c>
      <c r="P4805" t="str">
        <f t="shared" si="531"/>
        <v>Valid</v>
      </c>
    </row>
    <row r="4806" spans="1:16">
      <c r="A4806" t="s">
        <v>5000</v>
      </c>
      <c r="B4806" t="s">
        <v>92</v>
      </c>
      <c r="C4806" s="2">
        <v>46030</v>
      </c>
      <c r="D4806" s="3">
        <v>0.83479166666666671</v>
      </c>
      <c r="E4806" t="s">
        <v>33</v>
      </c>
      <c r="F4806">
        <v>2000</v>
      </c>
      <c r="G4806" t="s">
        <v>189</v>
      </c>
      <c r="I4806">
        <f t="shared" si="525"/>
        <v>1</v>
      </c>
      <c r="J4806" t="str">
        <f t="shared" si="526"/>
        <v>OK</v>
      </c>
      <c r="K4806" t="str">
        <f t="shared" si="527"/>
        <v>Successful</v>
      </c>
      <c r="L4806" t="str">
        <f t="shared" si="528"/>
        <v>Withdrawal</v>
      </c>
      <c r="M4806" t="str">
        <f t="shared" si="529"/>
        <v>OK</v>
      </c>
      <c r="N4806" t="str">
        <f t="shared" si="530"/>
        <v>OK</v>
      </c>
      <c r="O4806" t="str">
        <f>_xlfn.XLOOKUP(B4806,'01_Raw_ATMs'!A:A,'01_Raw_ATMs'!A:A,"Not Found")</f>
        <v>ATM015</v>
      </c>
      <c r="P4806" t="str">
        <f t="shared" si="531"/>
        <v>Valid</v>
      </c>
    </row>
    <row r="4807" spans="1:16">
      <c r="A4807" t="s">
        <v>5001</v>
      </c>
      <c r="B4807" t="s">
        <v>123</v>
      </c>
      <c r="C4807" s="2">
        <v>45973</v>
      </c>
      <c r="D4807" s="3">
        <v>0.66688657407407403</v>
      </c>
      <c r="E4807" t="s">
        <v>33</v>
      </c>
      <c r="F4807">
        <v>2000</v>
      </c>
      <c r="G4807" t="s">
        <v>189</v>
      </c>
      <c r="I4807">
        <f t="shared" si="525"/>
        <v>1</v>
      </c>
      <c r="J4807" t="str">
        <f t="shared" si="526"/>
        <v>OK</v>
      </c>
      <c r="K4807" t="str">
        <f t="shared" si="527"/>
        <v>Successful</v>
      </c>
      <c r="L4807" t="str">
        <f t="shared" si="528"/>
        <v>Withdrawal</v>
      </c>
      <c r="M4807" t="str">
        <f t="shared" si="529"/>
        <v>OK</v>
      </c>
      <c r="N4807" t="str">
        <f t="shared" si="530"/>
        <v>OK</v>
      </c>
      <c r="O4807" t="str">
        <f>_xlfn.XLOOKUP(B4807,'01_Raw_ATMs'!A:A,'01_Raw_ATMs'!A:A,"Not Found")</f>
        <v>ATM043</v>
      </c>
      <c r="P4807" t="str">
        <f t="shared" si="531"/>
        <v>Valid</v>
      </c>
    </row>
    <row r="4808" spans="1:16">
      <c r="A4808" t="s">
        <v>5002</v>
      </c>
      <c r="B4808" t="s">
        <v>113</v>
      </c>
      <c r="C4808" s="2">
        <v>46169</v>
      </c>
      <c r="D4808" s="3">
        <v>0.74171296296296296</v>
      </c>
      <c r="E4808" t="s">
        <v>33</v>
      </c>
      <c r="F4808">
        <v>8000</v>
      </c>
      <c r="G4808" t="s">
        <v>189</v>
      </c>
      <c r="I4808">
        <f t="shared" si="525"/>
        <v>1</v>
      </c>
      <c r="J4808" t="str">
        <f t="shared" si="526"/>
        <v>OK</v>
      </c>
      <c r="K4808" t="str">
        <f t="shared" si="527"/>
        <v>Successful</v>
      </c>
      <c r="L4808" t="str">
        <f t="shared" si="528"/>
        <v>Withdrawal</v>
      </c>
      <c r="M4808" t="str">
        <f t="shared" si="529"/>
        <v>OK</v>
      </c>
      <c r="N4808" t="str">
        <f t="shared" si="530"/>
        <v>OK</v>
      </c>
      <c r="O4808" t="str">
        <f>_xlfn.XLOOKUP(B4808,'01_Raw_ATMs'!A:A,'01_Raw_ATMs'!A:A,"Not Found")</f>
        <v>ATM033</v>
      </c>
      <c r="P4808" t="str">
        <f t="shared" si="531"/>
        <v>Valid</v>
      </c>
    </row>
    <row r="4809" spans="1:16">
      <c r="A4809" t="s">
        <v>5003</v>
      </c>
      <c r="B4809" t="s">
        <v>89</v>
      </c>
      <c r="C4809" s="2">
        <v>45660</v>
      </c>
      <c r="D4809" s="3">
        <v>0.85653935185185182</v>
      </c>
      <c r="E4809" t="s">
        <v>33</v>
      </c>
      <c r="F4809">
        <v>4000</v>
      </c>
      <c r="G4809" t="s">
        <v>189</v>
      </c>
      <c r="I4809">
        <f t="shared" si="525"/>
        <v>1</v>
      </c>
      <c r="J4809" t="str">
        <f t="shared" si="526"/>
        <v>OK</v>
      </c>
      <c r="K4809" t="str">
        <f t="shared" si="527"/>
        <v>Successful</v>
      </c>
      <c r="L4809" t="str">
        <f t="shared" si="528"/>
        <v>Withdrawal</v>
      </c>
      <c r="M4809" t="str">
        <f t="shared" si="529"/>
        <v>OK</v>
      </c>
      <c r="N4809" t="str">
        <f t="shared" si="530"/>
        <v>OK</v>
      </c>
      <c r="O4809" t="str">
        <f>_xlfn.XLOOKUP(B4809,'01_Raw_ATMs'!A:A,'01_Raw_ATMs'!A:A,"Not Found")</f>
        <v>ATM012</v>
      </c>
      <c r="P4809" t="str">
        <f t="shared" si="531"/>
        <v>Valid</v>
      </c>
    </row>
    <row r="4810" spans="1:16">
      <c r="A4810" t="s">
        <v>5004</v>
      </c>
      <c r="B4810" t="s">
        <v>113</v>
      </c>
      <c r="C4810" s="2">
        <v>46129</v>
      </c>
      <c r="D4810" s="3">
        <v>0.75091435185185185</v>
      </c>
      <c r="E4810" t="s">
        <v>194</v>
      </c>
      <c r="F4810">
        <v>0</v>
      </c>
      <c r="G4810" t="s">
        <v>214</v>
      </c>
      <c r="H4810" t="s">
        <v>1080</v>
      </c>
      <c r="I4810">
        <f t="shared" si="525"/>
        <v>1</v>
      </c>
      <c r="J4810" t="str">
        <f t="shared" si="526"/>
        <v>OK</v>
      </c>
      <c r="K4810" t="str">
        <f t="shared" si="527"/>
        <v>Failed</v>
      </c>
      <c r="L4810" t="str">
        <f t="shared" si="528"/>
        <v>Balance Inquiry</v>
      </c>
      <c r="M4810" t="str">
        <f t="shared" si="529"/>
        <v>OK</v>
      </c>
      <c r="N4810" t="str">
        <f t="shared" si="530"/>
        <v>OK</v>
      </c>
      <c r="O4810" t="str">
        <f>_xlfn.XLOOKUP(B4810,'01_Raw_ATMs'!A:A,'01_Raw_ATMs'!A:A,"Not Found")</f>
        <v>ATM033</v>
      </c>
      <c r="P4810" t="str">
        <f t="shared" si="531"/>
        <v>Valid</v>
      </c>
    </row>
    <row r="4811" spans="1:16">
      <c r="A4811" t="s">
        <v>5005</v>
      </c>
      <c r="B4811" t="s">
        <v>154</v>
      </c>
      <c r="C4811" s="2">
        <v>45749</v>
      </c>
      <c r="D4811" s="3">
        <v>0.53993055555555558</v>
      </c>
      <c r="E4811" t="s">
        <v>33</v>
      </c>
      <c r="F4811">
        <v>10000</v>
      </c>
      <c r="G4811" t="s">
        <v>189</v>
      </c>
      <c r="I4811">
        <f t="shared" si="525"/>
        <v>1</v>
      </c>
      <c r="J4811" t="str">
        <f t="shared" si="526"/>
        <v>OK</v>
      </c>
      <c r="K4811" t="str">
        <f t="shared" si="527"/>
        <v>Successful</v>
      </c>
      <c r="L4811" t="str">
        <f t="shared" si="528"/>
        <v>Withdrawal</v>
      </c>
      <c r="M4811" t="str">
        <f t="shared" si="529"/>
        <v>OK</v>
      </c>
      <c r="N4811" t="str">
        <f t="shared" si="530"/>
        <v>OK</v>
      </c>
      <c r="O4811" t="str">
        <f>_xlfn.XLOOKUP(B4811,'01_Raw_ATMs'!A:A,'01_Raw_ATMs'!A:A,"Not Found")</f>
        <v>ATM074</v>
      </c>
      <c r="P4811" t="str">
        <f t="shared" si="531"/>
        <v>Valid</v>
      </c>
    </row>
    <row r="4812" spans="1:16">
      <c r="A4812" t="s">
        <v>5006</v>
      </c>
      <c r="B4812" t="s">
        <v>129</v>
      </c>
      <c r="C4812" s="2">
        <v>46123</v>
      </c>
      <c r="D4812" s="3">
        <v>0.7336111111111111</v>
      </c>
      <c r="E4812" t="s">
        <v>33</v>
      </c>
      <c r="F4812">
        <v>2000</v>
      </c>
      <c r="G4812" t="s">
        <v>189</v>
      </c>
      <c r="I4812">
        <f t="shared" si="525"/>
        <v>1</v>
      </c>
      <c r="J4812" t="str">
        <f t="shared" si="526"/>
        <v>OK</v>
      </c>
      <c r="K4812" t="str">
        <f t="shared" si="527"/>
        <v>Successful</v>
      </c>
      <c r="L4812" t="str">
        <f t="shared" si="528"/>
        <v>Withdrawal</v>
      </c>
      <c r="M4812" t="str">
        <f t="shared" si="529"/>
        <v>OK</v>
      </c>
      <c r="N4812" t="str">
        <f t="shared" si="530"/>
        <v>OK</v>
      </c>
      <c r="O4812" t="str">
        <f>_xlfn.XLOOKUP(B4812,'01_Raw_ATMs'!A:A,'01_Raw_ATMs'!A:A,"Not Found")</f>
        <v>ATM049</v>
      </c>
      <c r="P4812" t="str">
        <f t="shared" si="531"/>
        <v>Valid</v>
      </c>
    </row>
    <row r="4813" spans="1:16">
      <c r="A4813" t="s">
        <v>5007</v>
      </c>
      <c r="B4813" t="s">
        <v>103</v>
      </c>
      <c r="C4813" s="2">
        <v>45695</v>
      </c>
      <c r="D4813" s="3">
        <v>0.72577546296296291</v>
      </c>
      <c r="E4813" t="s">
        <v>33</v>
      </c>
      <c r="F4813">
        <v>1500</v>
      </c>
      <c r="G4813" t="s">
        <v>189</v>
      </c>
      <c r="I4813">
        <f t="shared" si="525"/>
        <v>1</v>
      </c>
      <c r="J4813" t="str">
        <f t="shared" si="526"/>
        <v>OK</v>
      </c>
      <c r="K4813" t="str">
        <f t="shared" si="527"/>
        <v>Successful</v>
      </c>
      <c r="L4813" t="str">
        <f t="shared" si="528"/>
        <v>Withdrawal</v>
      </c>
      <c r="M4813" t="str">
        <f t="shared" si="529"/>
        <v>OK</v>
      </c>
      <c r="N4813" t="str">
        <f t="shared" si="530"/>
        <v>OK</v>
      </c>
      <c r="O4813" t="str">
        <f>_xlfn.XLOOKUP(B4813,'01_Raw_ATMs'!A:A,'01_Raw_ATMs'!A:A,"Not Found")</f>
        <v>ATM024</v>
      </c>
      <c r="P4813" t="str">
        <f t="shared" si="531"/>
        <v>Valid</v>
      </c>
    </row>
    <row r="4814" spans="1:16">
      <c r="A4814" t="s">
        <v>5008</v>
      </c>
      <c r="B4814" t="s">
        <v>139</v>
      </c>
      <c r="C4814" s="2">
        <v>45843</v>
      </c>
      <c r="D4814" s="3">
        <v>0.59355324074074078</v>
      </c>
      <c r="E4814" t="s">
        <v>33</v>
      </c>
      <c r="F4814">
        <v>3000</v>
      </c>
      <c r="G4814" t="s">
        <v>189</v>
      </c>
      <c r="I4814">
        <f t="shared" si="525"/>
        <v>1</v>
      </c>
      <c r="J4814" t="str">
        <f t="shared" si="526"/>
        <v>OK</v>
      </c>
      <c r="K4814" t="str">
        <f t="shared" si="527"/>
        <v>Successful</v>
      </c>
      <c r="L4814" t="str">
        <f t="shared" si="528"/>
        <v>Withdrawal</v>
      </c>
      <c r="M4814" t="str">
        <f t="shared" si="529"/>
        <v>OK</v>
      </c>
      <c r="N4814" t="str">
        <f t="shared" si="530"/>
        <v>OK</v>
      </c>
      <c r="O4814" t="str">
        <f>_xlfn.XLOOKUP(B4814,'01_Raw_ATMs'!A:A,'01_Raw_ATMs'!A:A,"Not Found")</f>
        <v>ATM059</v>
      </c>
      <c r="P4814" t="str">
        <f t="shared" si="531"/>
        <v>Valid</v>
      </c>
    </row>
    <row r="4815" spans="1:16">
      <c r="A4815" t="s">
        <v>5009</v>
      </c>
      <c r="B4815" t="s">
        <v>130</v>
      </c>
      <c r="C4815" s="2">
        <v>46107</v>
      </c>
      <c r="D4815" s="3">
        <v>0.99811342592592589</v>
      </c>
      <c r="E4815" t="s">
        <v>211</v>
      </c>
      <c r="F4815">
        <v>0</v>
      </c>
      <c r="G4815" t="s">
        <v>189</v>
      </c>
      <c r="I4815">
        <f t="shared" si="525"/>
        <v>1</v>
      </c>
      <c r="J4815" t="str">
        <f t="shared" si="526"/>
        <v>OK</v>
      </c>
      <c r="K4815" t="str">
        <f t="shared" si="527"/>
        <v>Successful</v>
      </c>
      <c r="L4815" t="str">
        <f t="shared" si="528"/>
        <v>Mini Statement</v>
      </c>
      <c r="M4815" t="str">
        <f t="shared" si="529"/>
        <v>OK</v>
      </c>
      <c r="N4815" t="str">
        <f t="shared" si="530"/>
        <v>OK</v>
      </c>
      <c r="O4815" t="str">
        <f>_xlfn.XLOOKUP(B4815,'01_Raw_ATMs'!A:A,'01_Raw_ATMs'!A:A,"Not Found")</f>
        <v>ATM050</v>
      </c>
      <c r="P4815" t="str">
        <f t="shared" si="531"/>
        <v>Valid</v>
      </c>
    </row>
    <row r="4816" spans="1:16">
      <c r="A4816" t="s">
        <v>5010</v>
      </c>
      <c r="B4816" t="s">
        <v>141</v>
      </c>
      <c r="C4816" s="2">
        <v>45764</v>
      </c>
      <c r="D4816" s="3">
        <v>0.78380787037037036</v>
      </c>
      <c r="E4816" t="s">
        <v>33</v>
      </c>
      <c r="F4816">
        <v>10000</v>
      </c>
      <c r="G4816" t="s">
        <v>189</v>
      </c>
      <c r="I4816">
        <f t="shared" si="525"/>
        <v>1</v>
      </c>
      <c r="J4816" t="str">
        <f t="shared" si="526"/>
        <v>OK</v>
      </c>
      <c r="K4816" t="str">
        <f t="shared" si="527"/>
        <v>Successful</v>
      </c>
      <c r="L4816" t="str">
        <f t="shared" si="528"/>
        <v>Withdrawal</v>
      </c>
      <c r="M4816" t="str">
        <f t="shared" si="529"/>
        <v>OK</v>
      </c>
      <c r="N4816" t="str">
        <f t="shared" si="530"/>
        <v>OK</v>
      </c>
      <c r="O4816" t="str">
        <f>_xlfn.XLOOKUP(B4816,'01_Raw_ATMs'!A:A,'01_Raw_ATMs'!A:A,"Not Found")</f>
        <v>ATM061</v>
      </c>
      <c r="P4816" t="str">
        <f t="shared" si="531"/>
        <v>Valid</v>
      </c>
    </row>
    <row r="4817" spans="1:16">
      <c r="A4817" t="s">
        <v>5011</v>
      </c>
      <c r="B4817" t="s">
        <v>106</v>
      </c>
      <c r="C4817" s="2">
        <v>45818</v>
      </c>
      <c r="D4817" s="3">
        <v>0.81353009259259257</v>
      </c>
      <c r="E4817" t="s">
        <v>33</v>
      </c>
      <c r="F4817">
        <v>1000</v>
      </c>
      <c r="G4817" t="s">
        <v>189</v>
      </c>
      <c r="I4817">
        <f t="shared" si="525"/>
        <v>1</v>
      </c>
      <c r="J4817" t="str">
        <f t="shared" si="526"/>
        <v>OK</v>
      </c>
      <c r="K4817" t="str">
        <f t="shared" si="527"/>
        <v>Successful</v>
      </c>
      <c r="L4817" t="str">
        <f t="shared" si="528"/>
        <v>Withdrawal</v>
      </c>
      <c r="M4817" t="str">
        <f t="shared" si="529"/>
        <v>OK</v>
      </c>
      <c r="N4817" t="str">
        <f t="shared" si="530"/>
        <v>OK</v>
      </c>
      <c r="O4817" t="str">
        <f>_xlfn.XLOOKUP(B4817,'01_Raw_ATMs'!A:A,'01_Raw_ATMs'!A:A,"Not Found")</f>
        <v>ATM026</v>
      </c>
      <c r="P4817" t="str">
        <f t="shared" si="531"/>
        <v>Valid</v>
      </c>
    </row>
    <row r="4818" spans="1:16">
      <c r="A4818" t="s">
        <v>5012</v>
      </c>
      <c r="B4818" t="s">
        <v>120</v>
      </c>
      <c r="C4818" s="2">
        <v>45756</v>
      </c>
      <c r="D4818" s="3">
        <v>0.81230324074074078</v>
      </c>
      <c r="E4818" t="s">
        <v>33</v>
      </c>
      <c r="F4818">
        <v>10000</v>
      </c>
      <c r="G4818" t="s">
        <v>189</v>
      </c>
      <c r="I4818">
        <f t="shared" si="525"/>
        <v>1</v>
      </c>
      <c r="J4818" t="str">
        <f t="shared" si="526"/>
        <v>OK</v>
      </c>
      <c r="K4818" t="str">
        <f t="shared" si="527"/>
        <v>Successful</v>
      </c>
      <c r="L4818" t="str">
        <f t="shared" si="528"/>
        <v>Withdrawal</v>
      </c>
      <c r="M4818" t="str">
        <f t="shared" si="529"/>
        <v>OK</v>
      </c>
      <c r="N4818" t="str">
        <f t="shared" si="530"/>
        <v>OK</v>
      </c>
      <c r="O4818" t="str">
        <f>_xlfn.XLOOKUP(B4818,'01_Raw_ATMs'!A:A,'01_Raw_ATMs'!A:A,"Not Found")</f>
        <v>ATM040</v>
      </c>
      <c r="P4818" t="str">
        <f t="shared" si="531"/>
        <v>Valid</v>
      </c>
    </row>
    <row r="4819" spans="1:16">
      <c r="A4819" t="s">
        <v>5013</v>
      </c>
      <c r="B4819" t="s">
        <v>174</v>
      </c>
      <c r="C4819" s="2">
        <v>46081</v>
      </c>
      <c r="D4819" s="3">
        <v>2.600694444444444E-2</v>
      </c>
      <c r="E4819" t="s">
        <v>33</v>
      </c>
      <c r="F4819">
        <v>4000</v>
      </c>
      <c r="G4819" t="s">
        <v>189</v>
      </c>
      <c r="I4819">
        <f t="shared" si="525"/>
        <v>1</v>
      </c>
      <c r="J4819" t="str">
        <f t="shared" si="526"/>
        <v>OK</v>
      </c>
      <c r="K4819" t="str">
        <f t="shared" si="527"/>
        <v>Successful</v>
      </c>
      <c r="L4819" t="str">
        <f t="shared" si="528"/>
        <v>Withdrawal</v>
      </c>
      <c r="M4819" t="str">
        <f t="shared" si="529"/>
        <v>OK</v>
      </c>
      <c r="N4819" t="str">
        <f t="shared" si="530"/>
        <v>OK</v>
      </c>
      <c r="O4819" t="str">
        <f>_xlfn.XLOOKUP(B4819,'01_Raw_ATMs'!A:A,'01_Raw_ATMs'!A:A,"Not Found")</f>
        <v>ATM094</v>
      </c>
      <c r="P4819" t="str">
        <f t="shared" si="531"/>
        <v>Valid</v>
      </c>
    </row>
    <row r="4820" spans="1:16">
      <c r="A4820" t="s">
        <v>5014</v>
      </c>
      <c r="B4820" t="s">
        <v>169</v>
      </c>
      <c r="C4820" s="2">
        <v>46088</v>
      </c>
      <c r="D4820" s="3">
        <v>0.79373842592592592</v>
      </c>
      <c r="E4820" t="s">
        <v>194</v>
      </c>
      <c r="F4820">
        <v>0</v>
      </c>
      <c r="G4820" t="s">
        <v>189</v>
      </c>
      <c r="I4820">
        <f t="shared" si="525"/>
        <v>1</v>
      </c>
      <c r="J4820" t="str">
        <f t="shared" si="526"/>
        <v>OK</v>
      </c>
      <c r="K4820" t="str">
        <f t="shared" si="527"/>
        <v>Successful</v>
      </c>
      <c r="L4820" t="str">
        <f t="shared" si="528"/>
        <v>Balance Inquiry</v>
      </c>
      <c r="M4820" t="str">
        <f t="shared" si="529"/>
        <v>OK</v>
      </c>
      <c r="N4820" t="str">
        <f t="shared" si="530"/>
        <v>OK</v>
      </c>
      <c r="O4820" t="str">
        <f>_xlfn.XLOOKUP(B4820,'01_Raw_ATMs'!A:A,'01_Raw_ATMs'!A:A,"Not Found")</f>
        <v>ATM089</v>
      </c>
      <c r="P4820" t="str">
        <f t="shared" si="531"/>
        <v>Valid</v>
      </c>
    </row>
    <row r="4821" spans="1:16">
      <c r="A4821" t="s">
        <v>5015</v>
      </c>
      <c r="B4821" t="s">
        <v>158</v>
      </c>
      <c r="C4821" s="2">
        <v>46143</v>
      </c>
      <c r="D4821" s="3">
        <v>0.3489814814814815</v>
      </c>
      <c r="E4821" t="s">
        <v>33</v>
      </c>
      <c r="F4821">
        <v>5000</v>
      </c>
      <c r="G4821" t="s">
        <v>189</v>
      </c>
      <c r="I4821">
        <f t="shared" si="525"/>
        <v>1</v>
      </c>
      <c r="J4821" t="str">
        <f t="shared" si="526"/>
        <v>OK</v>
      </c>
      <c r="K4821" t="str">
        <f t="shared" si="527"/>
        <v>Successful</v>
      </c>
      <c r="L4821" t="str">
        <f t="shared" si="528"/>
        <v>Withdrawal</v>
      </c>
      <c r="M4821" t="str">
        <f t="shared" si="529"/>
        <v>OK</v>
      </c>
      <c r="N4821" t="str">
        <f t="shared" si="530"/>
        <v>OK</v>
      </c>
      <c r="O4821" t="str">
        <f>_xlfn.XLOOKUP(B4821,'01_Raw_ATMs'!A:A,'01_Raw_ATMs'!A:A,"Not Found")</f>
        <v>ATM078</v>
      </c>
      <c r="P4821" t="str">
        <f t="shared" si="531"/>
        <v>Valid</v>
      </c>
    </row>
    <row r="4822" spans="1:16">
      <c r="A4822" t="s">
        <v>5016</v>
      </c>
      <c r="B4822" t="s">
        <v>156</v>
      </c>
      <c r="C4822" s="2">
        <v>45958</v>
      </c>
      <c r="D4822" s="3">
        <v>0.82289351851851855</v>
      </c>
      <c r="E4822" t="s">
        <v>33</v>
      </c>
      <c r="F4822">
        <v>4000</v>
      </c>
      <c r="G4822" t="s">
        <v>189</v>
      </c>
      <c r="I4822">
        <f t="shared" si="525"/>
        <v>1</v>
      </c>
      <c r="J4822" t="str">
        <f t="shared" si="526"/>
        <v>OK</v>
      </c>
      <c r="K4822" t="str">
        <f t="shared" si="527"/>
        <v>Successful</v>
      </c>
      <c r="L4822" t="str">
        <f t="shared" si="528"/>
        <v>Withdrawal</v>
      </c>
      <c r="M4822" t="str">
        <f t="shared" si="529"/>
        <v>OK</v>
      </c>
      <c r="N4822" t="str">
        <f t="shared" si="530"/>
        <v>OK</v>
      </c>
      <c r="O4822" t="str">
        <f>_xlfn.XLOOKUP(B4822,'01_Raw_ATMs'!A:A,'01_Raw_ATMs'!A:A,"Not Found")</f>
        <v>ATM076</v>
      </c>
      <c r="P4822" t="str">
        <f t="shared" si="531"/>
        <v>Valid</v>
      </c>
    </row>
    <row r="4823" spans="1:16">
      <c r="A4823" t="s">
        <v>5017</v>
      </c>
      <c r="B4823" t="s">
        <v>144</v>
      </c>
      <c r="C4823" s="2">
        <v>45710</v>
      </c>
      <c r="D4823" s="3">
        <v>0.34177083333333341</v>
      </c>
      <c r="E4823" t="s">
        <v>33</v>
      </c>
      <c r="F4823">
        <v>5000</v>
      </c>
      <c r="G4823" t="s">
        <v>189</v>
      </c>
      <c r="I4823">
        <f t="shared" si="525"/>
        <v>1</v>
      </c>
      <c r="J4823" t="str">
        <f t="shared" si="526"/>
        <v>OK</v>
      </c>
      <c r="K4823" t="str">
        <f t="shared" si="527"/>
        <v>Successful</v>
      </c>
      <c r="L4823" t="str">
        <f t="shared" si="528"/>
        <v>Withdrawal</v>
      </c>
      <c r="M4823" t="str">
        <f t="shared" si="529"/>
        <v>OK</v>
      </c>
      <c r="N4823" t="str">
        <f t="shared" si="530"/>
        <v>OK</v>
      </c>
      <c r="O4823" t="str">
        <f>_xlfn.XLOOKUP(B4823,'01_Raw_ATMs'!A:A,'01_Raw_ATMs'!A:A,"Not Found")</f>
        <v>ATM064</v>
      </c>
      <c r="P4823" t="str">
        <f t="shared" si="531"/>
        <v>Valid</v>
      </c>
    </row>
    <row r="4824" spans="1:16">
      <c r="A4824" t="s">
        <v>5018</v>
      </c>
      <c r="B4824" t="s">
        <v>178</v>
      </c>
      <c r="C4824" s="2">
        <v>46017</v>
      </c>
      <c r="D4824" s="3">
        <v>0.74438657407407405</v>
      </c>
      <c r="E4824" t="s">
        <v>194</v>
      </c>
      <c r="F4824">
        <v>0</v>
      </c>
      <c r="G4824" t="s">
        <v>189</v>
      </c>
      <c r="I4824">
        <f t="shared" si="525"/>
        <v>1</v>
      </c>
      <c r="J4824" t="str">
        <f t="shared" si="526"/>
        <v>OK</v>
      </c>
      <c r="K4824" t="str">
        <f t="shared" si="527"/>
        <v>Successful</v>
      </c>
      <c r="L4824" t="str">
        <f t="shared" si="528"/>
        <v>Balance Inquiry</v>
      </c>
      <c r="M4824" t="str">
        <f t="shared" si="529"/>
        <v>OK</v>
      </c>
      <c r="N4824" t="str">
        <f t="shared" si="530"/>
        <v>OK</v>
      </c>
      <c r="O4824" t="str">
        <f>_xlfn.XLOOKUP(B4824,'01_Raw_ATMs'!A:A,'01_Raw_ATMs'!A:A,"Not Found")</f>
        <v>ATM098</v>
      </c>
      <c r="P4824" t="str">
        <f t="shared" si="531"/>
        <v>Valid</v>
      </c>
    </row>
    <row r="4825" spans="1:16">
      <c r="A4825" t="s">
        <v>5019</v>
      </c>
      <c r="B4825" t="s">
        <v>147</v>
      </c>
      <c r="C4825" s="2">
        <v>46113</v>
      </c>
      <c r="D4825" s="3">
        <v>0.7252777777777778</v>
      </c>
      <c r="E4825" t="s">
        <v>33</v>
      </c>
      <c r="F4825">
        <v>8000</v>
      </c>
      <c r="G4825" t="s">
        <v>189</v>
      </c>
      <c r="I4825">
        <f t="shared" si="525"/>
        <v>1</v>
      </c>
      <c r="J4825" t="str">
        <f t="shared" si="526"/>
        <v>OK</v>
      </c>
      <c r="K4825" t="str">
        <f t="shared" si="527"/>
        <v>Successful</v>
      </c>
      <c r="L4825" t="str">
        <f t="shared" si="528"/>
        <v>Withdrawal</v>
      </c>
      <c r="M4825" t="str">
        <f t="shared" si="529"/>
        <v>OK</v>
      </c>
      <c r="N4825" t="str">
        <f t="shared" si="530"/>
        <v>OK</v>
      </c>
      <c r="O4825" t="str">
        <f>_xlfn.XLOOKUP(B4825,'01_Raw_ATMs'!A:A,'01_Raw_ATMs'!A:A,"Not Found")</f>
        <v>ATM067</v>
      </c>
      <c r="P4825" t="str">
        <f t="shared" si="531"/>
        <v>Valid</v>
      </c>
    </row>
    <row r="4826" spans="1:16">
      <c r="A4826" t="s">
        <v>5020</v>
      </c>
      <c r="B4826" t="s">
        <v>137</v>
      </c>
      <c r="C4826" s="2">
        <v>45738</v>
      </c>
      <c r="D4826" s="3">
        <v>0.53726851851851853</v>
      </c>
      <c r="E4826" t="s">
        <v>194</v>
      </c>
      <c r="F4826">
        <v>0</v>
      </c>
      <c r="G4826" t="s">
        <v>189</v>
      </c>
      <c r="I4826">
        <f t="shared" si="525"/>
        <v>1</v>
      </c>
      <c r="J4826" t="str">
        <f t="shared" si="526"/>
        <v>OK</v>
      </c>
      <c r="K4826" t="str">
        <f t="shared" si="527"/>
        <v>Successful</v>
      </c>
      <c r="L4826" t="str">
        <f t="shared" si="528"/>
        <v>Balance Inquiry</v>
      </c>
      <c r="M4826" t="str">
        <f t="shared" si="529"/>
        <v>OK</v>
      </c>
      <c r="N4826" t="str">
        <f t="shared" si="530"/>
        <v>OK</v>
      </c>
      <c r="O4826" t="str">
        <f>_xlfn.XLOOKUP(B4826,'01_Raw_ATMs'!A:A,'01_Raw_ATMs'!A:A,"Not Found")</f>
        <v>ATM057</v>
      </c>
      <c r="P4826" t="str">
        <f t="shared" si="531"/>
        <v>Valid</v>
      </c>
    </row>
    <row r="4827" spans="1:16">
      <c r="A4827" t="s">
        <v>5021</v>
      </c>
      <c r="B4827" t="s">
        <v>137</v>
      </c>
      <c r="C4827" s="2">
        <v>45916</v>
      </c>
      <c r="D4827" s="3">
        <v>0.86182870370370368</v>
      </c>
      <c r="E4827" t="s">
        <v>33</v>
      </c>
      <c r="F4827">
        <v>1500</v>
      </c>
      <c r="G4827" t="s">
        <v>189</v>
      </c>
      <c r="I4827">
        <f t="shared" si="525"/>
        <v>1</v>
      </c>
      <c r="J4827" t="str">
        <f t="shared" si="526"/>
        <v>OK</v>
      </c>
      <c r="K4827" t="str">
        <f t="shared" si="527"/>
        <v>Successful</v>
      </c>
      <c r="L4827" t="str">
        <f t="shared" si="528"/>
        <v>Withdrawal</v>
      </c>
      <c r="M4827" t="str">
        <f t="shared" si="529"/>
        <v>OK</v>
      </c>
      <c r="N4827" t="str">
        <f t="shared" si="530"/>
        <v>OK</v>
      </c>
      <c r="O4827" t="str">
        <f>_xlfn.XLOOKUP(B4827,'01_Raw_ATMs'!A:A,'01_Raw_ATMs'!A:A,"Not Found")</f>
        <v>ATM057</v>
      </c>
      <c r="P4827" t="str">
        <f t="shared" si="531"/>
        <v>Valid</v>
      </c>
    </row>
    <row r="4828" spans="1:16">
      <c r="A4828" t="s">
        <v>5022</v>
      </c>
      <c r="B4828" t="s">
        <v>180</v>
      </c>
      <c r="C4828" s="2">
        <v>46031</v>
      </c>
      <c r="D4828" s="3">
        <v>0.39664351851851848</v>
      </c>
      <c r="E4828" t="s">
        <v>33</v>
      </c>
      <c r="F4828">
        <v>500</v>
      </c>
      <c r="G4828" t="s">
        <v>189</v>
      </c>
      <c r="I4828">
        <f t="shared" si="525"/>
        <v>1</v>
      </c>
      <c r="J4828" t="str">
        <f t="shared" si="526"/>
        <v>OK</v>
      </c>
      <c r="K4828" t="str">
        <f t="shared" si="527"/>
        <v>Successful</v>
      </c>
      <c r="L4828" t="str">
        <f t="shared" si="528"/>
        <v>Withdrawal</v>
      </c>
      <c r="M4828" t="str">
        <f t="shared" si="529"/>
        <v>OK</v>
      </c>
      <c r="N4828" t="str">
        <f t="shared" si="530"/>
        <v>OK</v>
      </c>
      <c r="O4828" t="str">
        <f>_xlfn.XLOOKUP(B4828,'01_Raw_ATMs'!A:A,'01_Raw_ATMs'!A:A,"Not Found")</f>
        <v>ATM100</v>
      </c>
      <c r="P4828" t="str">
        <f t="shared" si="531"/>
        <v>Valid</v>
      </c>
    </row>
    <row r="4829" spans="1:16">
      <c r="A4829" t="s">
        <v>5023</v>
      </c>
      <c r="B4829" t="s">
        <v>115</v>
      </c>
      <c r="C4829" s="2">
        <v>46194</v>
      </c>
      <c r="D4829" s="3">
        <v>0.72287037037037039</v>
      </c>
      <c r="E4829" t="s">
        <v>33</v>
      </c>
      <c r="F4829">
        <v>8000</v>
      </c>
      <c r="G4829" t="s">
        <v>189</v>
      </c>
      <c r="I4829">
        <f t="shared" si="525"/>
        <v>1</v>
      </c>
      <c r="J4829" t="str">
        <f t="shared" si="526"/>
        <v>OK</v>
      </c>
      <c r="K4829" t="str">
        <f t="shared" si="527"/>
        <v>Successful</v>
      </c>
      <c r="L4829" t="str">
        <f t="shared" si="528"/>
        <v>Withdrawal</v>
      </c>
      <c r="M4829" t="str">
        <f t="shared" si="529"/>
        <v>OK</v>
      </c>
      <c r="N4829" t="str">
        <f t="shared" si="530"/>
        <v>OK</v>
      </c>
      <c r="O4829" t="str">
        <f>_xlfn.XLOOKUP(B4829,'01_Raw_ATMs'!A:A,'01_Raw_ATMs'!A:A,"Not Found")</f>
        <v>ATM035</v>
      </c>
      <c r="P4829" t="str">
        <f t="shared" si="531"/>
        <v>Valid</v>
      </c>
    </row>
    <row r="4830" spans="1:16">
      <c r="A4830" t="s">
        <v>5024</v>
      </c>
      <c r="B4830" t="s">
        <v>76</v>
      </c>
      <c r="C4830" s="2">
        <v>45900</v>
      </c>
      <c r="D4830" s="3">
        <v>0.66136574074074073</v>
      </c>
      <c r="E4830" t="s">
        <v>33</v>
      </c>
      <c r="F4830">
        <v>500</v>
      </c>
      <c r="G4830" t="s">
        <v>189</v>
      </c>
      <c r="I4830">
        <f t="shared" si="525"/>
        <v>1</v>
      </c>
      <c r="J4830" t="str">
        <f t="shared" si="526"/>
        <v>OK</v>
      </c>
      <c r="K4830" t="str">
        <f t="shared" si="527"/>
        <v>Successful</v>
      </c>
      <c r="L4830" t="str">
        <f t="shared" si="528"/>
        <v>Withdrawal</v>
      </c>
      <c r="M4830" t="str">
        <f t="shared" si="529"/>
        <v>OK</v>
      </c>
      <c r="N4830" t="str">
        <f t="shared" si="530"/>
        <v>OK</v>
      </c>
      <c r="O4830" t="str">
        <f>_xlfn.XLOOKUP(B4830,'01_Raw_ATMs'!A:A,'01_Raw_ATMs'!A:A,"Not Found")</f>
        <v>ATM004</v>
      </c>
      <c r="P4830" t="str">
        <f t="shared" si="531"/>
        <v>Valid</v>
      </c>
    </row>
    <row r="4831" spans="1:16">
      <c r="A4831" t="s">
        <v>5025</v>
      </c>
      <c r="B4831" t="s">
        <v>142</v>
      </c>
      <c r="C4831" s="2">
        <v>46195</v>
      </c>
      <c r="D4831" s="3">
        <v>1.0115740740740739E-2</v>
      </c>
      <c r="E4831" t="s">
        <v>33</v>
      </c>
      <c r="F4831">
        <v>6000</v>
      </c>
      <c r="G4831" t="s">
        <v>189</v>
      </c>
      <c r="I4831">
        <f t="shared" si="525"/>
        <v>1</v>
      </c>
      <c r="J4831" t="str">
        <f t="shared" si="526"/>
        <v>OK</v>
      </c>
      <c r="K4831" t="str">
        <f t="shared" si="527"/>
        <v>Successful</v>
      </c>
      <c r="L4831" t="str">
        <f t="shared" si="528"/>
        <v>Withdrawal</v>
      </c>
      <c r="M4831" t="str">
        <f t="shared" si="529"/>
        <v>OK</v>
      </c>
      <c r="N4831" t="str">
        <f t="shared" si="530"/>
        <v>OK</v>
      </c>
      <c r="O4831" t="str">
        <f>_xlfn.XLOOKUP(B4831,'01_Raw_ATMs'!A:A,'01_Raw_ATMs'!A:A,"Not Found")</f>
        <v>ATM062</v>
      </c>
      <c r="P4831" t="str">
        <f t="shared" si="531"/>
        <v>Valid</v>
      </c>
    </row>
    <row r="4832" spans="1:16">
      <c r="A4832" t="s">
        <v>5026</v>
      </c>
      <c r="B4832" t="s">
        <v>132</v>
      </c>
      <c r="C4832" s="2">
        <v>45851</v>
      </c>
      <c r="D4832" s="3">
        <v>0.35980324074074072</v>
      </c>
      <c r="E4832" t="s">
        <v>33</v>
      </c>
      <c r="F4832">
        <v>8000</v>
      </c>
      <c r="G4832" t="s">
        <v>189</v>
      </c>
      <c r="I4832">
        <f t="shared" si="525"/>
        <v>1</v>
      </c>
      <c r="J4832" t="str">
        <f t="shared" si="526"/>
        <v>OK</v>
      </c>
      <c r="K4832" t="str">
        <f t="shared" si="527"/>
        <v>Successful</v>
      </c>
      <c r="L4832" t="str">
        <f t="shared" si="528"/>
        <v>Withdrawal</v>
      </c>
      <c r="M4832" t="str">
        <f t="shared" si="529"/>
        <v>OK</v>
      </c>
      <c r="N4832" t="str">
        <f t="shared" si="530"/>
        <v>OK</v>
      </c>
      <c r="O4832" t="str">
        <f>_xlfn.XLOOKUP(B4832,'01_Raw_ATMs'!A:A,'01_Raw_ATMs'!A:A,"Not Found")</f>
        <v>ATM052</v>
      </c>
      <c r="P4832" t="str">
        <f t="shared" si="531"/>
        <v>Valid</v>
      </c>
    </row>
    <row r="4833" spans="1:16">
      <c r="A4833" t="s">
        <v>5027</v>
      </c>
      <c r="B4833" t="s">
        <v>175</v>
      </c>
      <c r="C4833" s="2">
        <v>46195</v>
      </c>
      <c r="D4833" s="3">
        <v>0.16547453703703699</v>
      </c>
      <c r="E4833" t="s">
        <v>194</v>
      </c>
      <c r="F4833">
        <v>0</v>
      </c>
      <c r="G4833" t="s">
        <v>189</v>
      </c>
      <c r="I4833">
        <f t="shared" si="525"/>
        <v>1</v>
      </c>
      <c r="J4833" t="str">
        <f t="shared" si="526"/>
        <v>OK</v>
      </c>
      <c r="K4833" t="str">
        <f t="shared" si="527"/>
        <v>Successful</v>
      </c>
      <c r="L4833" t="str">
        <f t="shared" si="528"/>
        <v>Balance Inquiry</v>
      </c>
      <c r="M4833" t="str">
        <f t="shared" si="529"/>
        <v>OK</v>
      </c>
      <c r="N4833" t="str">
        <f t="shared" si="530"/>
        <v>OK</v>
      </c>
      <c r="O4833" t="str">
        <f>_xlfn.XLOOKUP(B4833,'01_Raw_ATMs'!A:A,'01_Raw_ATMs'!A:A,"Not Found")</f>
        <v>ATM095</v>
      </c>
      <c r="P4833" t="str">
        <f t="shared" si="531"/>
        <v>Valid</v>
      </c>
    </row>
    <row r="4834" spans="1:16">
      <c r="A4834" t="s">
        <v>5028</v>
      </c>
      <c r="B4834" t="s">
        <v>109</v>
      </c>
      <c r="C4834" s="2">
        <v>46127</v>
      </c>
      <c r="D4834" s="3">
        <v>0.41106481481481483</v>
      </c>
      <c r="E4834" t="s">
        <v>33</v>
      </c>
      <c r="F4834">
        <v>3000</v>
      </c>
      <c r="G4834" t="s">
        <v>189</v>
      </c>
      <c r="I4834">
        <f t="shared" si="525"/>
        <v>1</v>
      </c>
      <c r="J4834" t="str">
        <f t="shared" si="526"/>
        <v>OK</v>
      </c>
      <c r="K4834" t="str">
        <f t="shared" si="527"/>
        <v>Successful</v>
      </c>
      <c r="L4834" t="str">
        <f t="shared" si="528"/>
        <v>Withdrawal</v>
      </c>
      <c r="M4834" t="str">
        <f t="shared" si="529"/>
        <v>OK</v>
      </c>
      <c r="N4834" t="str">
        <f t="shared" si="530"/>
        <v>OK</v>
      </c>
      <c r="O4834" t="str">
        <f>_xlfn.XLOOKUP(B4834,'01_Raw_ATMs'!A:A,'01_Raw_ATMs'!A:A,"Not Found")</f>
        <v>ATM029</v>
      </c>
      <c r="P4834" t="str">
        <f t="shared" si="531"/>
        <v>Valid</v>
      </c>
    </row>
    <row r="4835" spans="1:16">
      <c r="A4835" t="s">
        <v>5029</v>
      </c>
      <c r="B4835" t="s">
        <v>130</v>
      </c>
      <c r="C4835" s="2">
        <v>45881</v>
      </c>
      <c r="D4835" s="3">
        <v>0.36476851851851849</v>
      </c>
      <c r="E4835" t="s">
        <v>194</v>
      </c>
      <c r="F4835">
        <v>0</v>
      </c>
      <c r="G4835" t="s">
        <v>189</v>
      </c>
      <c r="I4835">
        <f t="shared" si="525"/>
        <v>1</v>
      </c>
      <c r="J4835" t="str">
        <f t="shared" si="526"/>
        <v>OK</v>
      </c>
      <c r="K4835" t="str">
        <f t="shared" si="527"/>
        <v>Successful</v>
      </c>
      <c r="L4835" t="str">
        <f t="shared" si="528"/>
        <v>Balance Inquiry</v>
      </c>
      <c r="M4835" t="str">
        <f t="shared" si="529"/>
        <v>OK</v>
      </c>
      <c r="N4835" t="str">
        <f t="shared" si="530"/>
        <v>OK</v>
      </c>
      <c r="O4835" t="str">
        <f>_xlfn.XLOOKUP(B4835,'01_Raw_ATMs'!A:A,'01_Raw_ATMs'!A:A,"Not Found")</f>
        <v>ATM050</v>
      </c>
      <c r="P4835" t="str">
        <f t="shared" si="531"/>
        <v>Valid</v>
      </c>
    </row>
    <row r="4836" spans="1:16">
      <c r="A4836" t="s">
        <v>5030</v>
      </c>
      <c r="B4836" t="s">
        <v>79</v>
      </c>
      <c r="C4836" s="2">
        <v>45802</v>
      </c>
      <c r="D4836" s="3">
        <v>0.60641203703703705</v>
      </c>
      <c r="E4836" t="s">
        <v>211</v>
      </c>
      <c r="F4836">
        <v>0</v>
      </c>
      <c r="G4836" t="s">
        <v>189</v>
      </c>
      <c r="I4836">
        <f t="shared" si="525"/>
        <v>1</v>
      </c>
      <c r="J4836" t="str">
        <f t="shared" si="526"/>
        <v>OK</v>
      </c>
      <c r="K4836" t="str">
        <f t="shared" si="527"/>
        <v>Successful</v>
      </c>
      <c r="L4836" t="str">
        <f t="shared" si="528"/>
        <v>Mini Statement</v>
      </c>
      <c r="M4836" t="str">
        <f t="shared" si="529"/>
        <v>OK</v>
      </c>
      <c r="N4836" t="str">
        <f t="shared" si="530"/>
        <v>OK</v>
      </c>
      <c r="O4836" t="str">
        <f>_xlfn.XLOOKUP(B4836,'01_Raw_ATMs'!A:A,'01_Raw_ATMs'!A:A,"Not Found")</f>
        <v>ATM006</v>
      </c>
      <c r="P4836" t="str">
        <f t="shared" si="531"/>
        <v>Valid</v>
      </c>
    </row>
    <row r="4837" spans="1:16">
      <c r="A4837" t="s">
        <v>5031</v>
      </c>
      <c r="B4837" t="s">
        <v>155</v>
      </c>
      <c r="C4837" s="2">
        <v>46100</v>
      </c>
      <c r="D4837" s="3">
        <v>0.41479166666666673</v>
      </c>
      <c r="E4837" t="s">
        <v>211</v>
      </c>
      <c r="F4837">
        <v>0</v>
      </c>
      <c r="G4837" t="s">
        <v>189</v>
      </c>
      <c r="I4837">
        <f t="shared" si="525"/>
        <v>1</v>
      </c>
      <c r="J4837" t="str">
        <f t="shared" si="526"/>
        <v>OK</v>
      </c>
      <c r="K4837" t="str">
        <f t="shared" si="527"/>
        <v>Successful</v>
      </c>
      <c r="L4837" t="str">
        <f t="shared" si="528"/>
        <v>Mini Statement</v>
      </c>
      <c r="M4837" t="str">
        <f t="shared" si="529"/>
        <v>OK</v>
      </c>
      <c r="N4837" t="str">
        <f t="shared" si="530"/>
        <v>OK</v>
      </c>
      <c r="O4837" t="str">
        <f>_xlfn.XLOOKUP(B4837,'01_Raw_ATMs'!A:A,'01_Raw_ATMs'!A:A,"Not Found")</f>
        <v>ATM075</v>
      </c>
      <c r="P4837" t="str">
        <f t="shared" si="531"/>
        <v>Valid</v>
      </c>
    </row>
    <row r="4838" spans="1:16">
      <c r="A4838" t="s">
        <v>5032</v>
      </c>
      <c r="B4838" t="s">
        <v>163</v>
      </c>
      <c r="C4838" s="2">
        <v>46095</v>
      </c>
      <c r="D4838" s="3">
        <v>0.45204861111111111</v>
      </c>
      <c r="E4838" t="s">
        <v>33</v>
      </c>
      <c r="F4838">
        <v>4000</v>
      </c>
      <c r="G4838" t="s">
        <v>189</v>
      </c>
      <c r="I4838">
        <f t="shared" si="525"/>
        <v>1</v>
      </c>
      <c r="J4838" t="str">
        <f t="shared" si="526"/>
        <v>OK</v>
      </c>
      <c r="K4838" t="str">
        <f t="shared" si="527"/>
        <v>Successful</v>
      </c>
      <c r="L4838" t="str">
        <f t="shared" si="528"/>
        <v>Withdrawal</v>
      </c>
      <c r="M4838" t="str">
        <f t="shared" si="529"/>
        <v>OK</v>
      </c>
      <c r="N4838" t="str">
        <f t="shared" si="530"/>
        <v>OK</v>
      </c>
      <c r="O4838" t="str">
        <f>_xlfn.XLOOKUP(B4838,'01_Raw_ATMs'!A:A,'01_Raw_ATMs'!A:A,"Not Found")</f>
        <v>ATM083</v>
      </c>
      <c r="P4838" t="str">
        <f t="shared" si="531"/>
        <v>Valid</v>
      </c>
    </row>
    <row r="4839" spans="1:16">
      <c r="A4839" t="s">
        <v>5033</v>
      </c>
      <c r="B4839" t="s">
        <v>112</v>
      </c>
      <c r="C4839" s="2">
        <v>45881</v>
      </c>
      <c r="D4839" s="3">
        <v>0.83954861111111112</v>
      </c>
      <c r="E4839" t="s">
        <v>33</v>
      </c>
      <c r="F4839">
        <v>8000</v>
      </c>
      <c r="G4839" t="s">
        <v>189</v>
      </c>
      <c r="I4839">
        <f t="shared" si="525"/>
        <v>1</v>
      </c>
      <c r="J4839" t="str">
        <f t="shared" si="526"/>
        <v>OK</v>
      </c>
      <c r="K4839" t="str">
        <f t="shared" si="527"/>
        <v>Successful</v>
      </c>
      <c r="L4839" t="str">
        <f t="shared" si="528"/>
        <v>Withdrawal</v>
      </c>
      <c r="M4839" t="str">
        <f t="shared" si="529"/>
        <v>OK</v>
      </c>
      <c r="N4839" t="str">
        <f t="shared" si="530"/>
        <v>OK</v>
      </c>
      <c r="O4839" t="str">
        <f>_xlfn.XLOOKUP(B4839,'01_Raw_ATMs'!A:A,'01_Raw_ATMs'!A:A,"Not Found")</f>
        <v>ATM032</v>
      </c>
      <c r="P4839" t="str">
        <f t="shared" si="531"/>
        <v>Valid</v>
      </c>
    </row>
    <row r="4840" spans="1:16">
      <c r="A4840" t="s">
        <v>5034</v>
      </c>
      <c r="B4840" t="s">
        <v>114</v>
      </c>
      <c r="C4840" s="2">
        <v>45772</v>
      </c>
      <c r="D4840" s="3">
        <v>0.5068287037037037</v>
      </c>
      <c r="E4840" t="s">
        <v>33</v>
      </c>
      <c r="F4840">
        <v>8000</v>
      </c>
      <c r="G4840" t="s">
        <v>189</v>
      </c>
      <c r="I4840">
        <f t="shared" si="525"/>
        <v>1</v>
      </c>
      <c r="J4840" t="str">
        <f t="shared" si="526"/>
        <v>OK</v>
      </c>
      <c r="K4840" t="str">
        <f t="shared" si="527"/>
        <v>Successful</v>
      </c>
      <c r="L4840" t="str">
        <f t="shared" si="528"/>
        <v>Withdrawal</v>
      </c>
      <c r="M4840" t="str">
        <f t="shared" si="529"/>
        <v>OK</v>
      </c>
      <c r="N4840" t="str">
        <f t="shared" si="530"/>
        <v>OK</v>
      </c>
      <c r="O4840" t="str">
        <f>_xlfn.XLOOKUP(B4840,'01_Raw_ATMs'!A:A,'01_Raw_ATMs'!A:A,"Not Found")</f>
        <v>ATM034</v>
      </c>
      <c r="P4840" t="str">
        <f t="shared" si="531"/>
        <v>Valid</v>
      </c>
    </row>
    <row r="4841" spans="1:16">
      <c r="A4841" t="s">
        <v>5035</v>
      </c>
      <c r="B4841" t="s">
        <v>84</v>
      </c>
      <c r="C4841" s="2">
        <v>45712</v>
      </c>
      <c r="D4841" s="3">
        <v>0.83415509259259257</v>
      </c>
      <c r="E4841" t="s">
        <v>33</v>
      </c>
      <c r="F4841">
        <v>4000</v>
      </c>
      <c r="G4841" t="s">
        <v>189</v>
      </c>
      <c r="I4841">
        <f t="shared" si="525"/>
        <v>1</v>
      </c>
      <c r="J4841" t="str">
        <f t="shared" si="526"/>
        <v>OK</v>
      </c>
      <c r="K4841" t="str">
        <f t="shared" si="527"/>
        <v>Successful</v>
      </c>
      <c r="L4841" t="str">
        <f t="shared" si="528"/>
        <v>Withdrawal</v>
      </c>
      <c r="M4841" t="str">
        <f t="shared" si="529"/>
        <v>OK</v>
      </c>
      <c r="N4841" t="str">
        <f t="shared" si="530"/>
        <v>OK</v>
      </c>
      <c r="O4841" t="str">
        <f>_xlfn.XLOOKUP(B4841,'01_Raw_ATMs'!A:A,'01_Raw_ATMs'!A:A,"Not Found")</f>
        <v>ATM009</v>
      </c>
      <c r="P4841" t="str">
        <f t="shared" si="531"/>
        <v>Valid</v>
      </c>
    </row>
    <row r="4842" spans="1:16">
      <c r="A4842" t="s">
        <v>5036</v>
      </c>
      <c r="B4842" t="s">
        <v>149</v>
      </c>
      <c r="C4842" s="2">
        <v>45770</v>
      </c>
      <c r="D4842" s="3">
        <v>0.77662037037037035</v>
      </c>
      <c r="E4842" t="s">
        <v>33</v>
      </c>
      <c r="F4842">
        <v>2500</v>
      </c>
      <c r="G4842" t="s">
        <v>214</v>
      </c>
      <c r="H4842" t="s">
        <v>42</v>
      </c>
      <c r="I4842">
        <f t="shared" si="525"/>
        <v>1</v>
      </c>
      <c r="J4842" t="str">
        <f t="shared" si="526"/>
        <v>OK</v>
      </c>
      <c r="K4842" t="str">
        <f t="shared" si="527"/>
        <v>Failed</v>
      </c>
      <c r="L4842" t="str">
        <f t="shared" si="528"/>
        <v>Withdrawal</v>
      </c>
      <c r="M4842" t="str">
        <f t="shared" si="529"/>
        <v>OK</v>
      </c>
      <c r="N4842" t="str">
        <f t="shared" si="530"/>
        <v>OK</v>
      </c>
      <c r="O4842" t="str">
        <f>_xlfn.XLOOKUP(B4842,'01_Raw_ATMs'!A:A,'01_Raw_ATMs'!A:A,"Not Found")</f>
        <v>ATM069</v>
      </c>
      <c r="P4842" t="str">
        <f t="shared" si="531"/>
        <v>Valid</v>
      </c>
    </row>
    <row r="4843" spans="1:16">
      <c r="A4843" t="s">
        <v>5037</v>
      </c>
      <c r="B4843" t="s">
        <v>156</v>
      </c>
      <c r="C4843" s="2">
        <v>46130</v>
      </c>
      <c r="D4843" s="3">
        <v>0.65312499999999996</v>
      </c>
      <c r="E4843" t="s">
        <v>33</v>
      </c>
      <c r="F4843">
        <v>2000</v>
      </c>
      <c r="G4843" t="s">
        <v>214</v>
      </c>
      <c r="H4843" t="s">
        <v>1103</v>
      </c>
      <c r="I4843">
        <f t="shared" si="525"/>
        <v>1</v>
      </c>
      <c r="J4843" t="str">
        <f t="shared" si="526"/>
        <v>OK</v>
      </c>
      <c r="K4843" t="str">
        <f t="shared" si="527"/>
        <v>Failed</v>
      </c>
      <c r="L4843" t="str">
        <f t="shared" si="528"/>
        <v>Withdrawal</v>
      </c>
      <c r="M4843" t="str">
        <f t="shared" si="529"/>
        <v>OK</v>
      </c>
      <c r="N4843" t="str">
        <f t="shared" si="530"/>
        <v>OK</v>
      </c>
      <c r="O4843" t="str">
        <f>_xlfn.XLOOKUP(B4843,'01_Raw_ATMs'!A:A,'01_Raw_ATMs'!A:A,"Not Found")</f>
        <v>ATM076</v>
      </c>
      <c r="P4843" t="str">
        <f t="shared" si="531"/>
        <v>Valid</v>
      </c>
    </row>
    <row r="4844" spans="1:16">
      <c r="A4844" t="s">
        <v>5038</v>
      </c>
      <c r="B4844" t="s">
        <v>135</v>
      </c>
      <c r="C4844" s="2">
        <v>45747</v>
      </c>
      <c r="D4844" s="3">
        <v>0.42634259259259261</v>
      </c>
      <c r="E4844" t="s">
        <v>33</v>
      </c>
      <c r="F4844">
        <v>10000</v>
      </c>
      <c r="G4844" t="s">
        <v>189</v>
      </c>
      <c r="I4844">
        <f t="shared" si="525"/>
        <v>1</v>
      </c>
      <c r="J4844" t="str">
        <f t="shared" si="526"/>
        <v>OK</v>
      </c>
      <c r="K4844" t="str">
        <f t="shared" si="527"/>
        <v>Successful</v>
      </c>
      <c r="L4844" t="str">
        <f t="shared" si="528"/>
        <v>Withdrawal</v>
      </c>
      <c r="M4844" t="str">
        <f t="shared" si="529"/>
        <v>OK</v>
      </c>
      <c r="N4844" t="str">
        <f t="shared" si="530"/>
        <v>OK</v>
      </c>
      <c r="O4844" t="str">
        <f>_xlfn.XLOOKUP(B4844,'01_Raw_ATMs'!A:A,'01_Raw_ATMs'!A:A,"Not Found")</f>
        <v>ATM055</v>
      </c>
      <c r="P4844" t="str">
        <f t="shared" si="531"/>
        <v>Valid</v>
      </c>
    </row>
    <row r="4845" spans="1:16">
      <c r="A4845" t="s">
        <v>5039</v>
      </c>
      <c r="B4845" t="s">
        <v>171</v>
      </c>
      <c r="C4845" s="2">
        <v>46142</v>
      </c>
      <c r="D4845" s="3">
        <v>0.67631944444444447</v>
      </c>
      <c r="E4845" t="s">
        <v>33</v>
      </c>
      <c r="F4845">
        <v>3000</v>
      </c>
      <c r="G4845" t="s">
        <v>189</v>
      </c>
      <c r="I4845">
        <f t="shared" si="525"/>
        <v>1</v>
      </c>
      <c r="J4845" t="str">
        <f t="shared" si="526"/>
        <v>OK</v>
      </c>
      <c r="K4845" t="str">
        <f t="shared" si="527"/>
        <v>Successful</v>
      </c>
      <c r="L4845" t="str">
        <f t="shared" si="528"/>
        <v>Withdrawal</v>
      </c>
      <c r="M4845" t="str">
        <f t="shared" si="529"/>
        <v>OK</v>
      </c>
      <c r="N4845" t="str">
        <f t="shared" si="530"/>
        <v>OK</v>
      </c>
      <c r="O4845" t="str">
        <f>_xlfn.XLOOKUP(B4845,'01_Raw_ATMs'!A:A,'01_Raw_ATMs'!A:A,"Not Found")</f>
        <v>ATM091</v>
      </c>
      <c r="P4845" t="str">
        <f t="shared" si="531"/>
        <v>Valid</v>
      </c>
    </row>
    <row r="4846" spans="1:16">
      <c r="A4846" t="s">
        <v>5040</v>
      </c>
      <c r="B4846" t="s">
        <v>179</v>
      </c>
      <c r="C4846" s="2">
        <v>45845</v>
      </c>
      <c r="D4846" s="3">
        <v>0.59152777777777776</v>
      </c>
      <c r="E4846" t="s">
        <v>33</v>
      </c>
      <c r="F4846">
        <v>4000</v>
      </c>
      <c r="G4846" t="s">
        <v>189</v>
      </c>
      <c r="I4846">
        <f t="shared" si="525"/>
        <v>1</v>
      </c>
      <c r="J4846" t="str">
        <f t="shared" si="526"/>
        <v>OK</v>
      </c>
      <c r="K4846" t="str">
        <f t="shared" si="527"/>
        <v>Successful</v>
      </c>
      <c r="L4846" t="str">
        <f t="shared" si="528"/>
        <v>Withdrawal</v>
      </c>
      <c r="M4846" t="str">
        <f t="shared" si="529"/>
        <v>OK</v>
      </c>
      <c r="N4846" t="str">
        <f t="shared" si="530"/>
        <v>OK</v>
      </c>
      <c r="O4846" t="str">
        <f>_xlfn.XLOOKUP(B4846,'01_Raw_ATMs'!A:A,'01_Raw_ATMs'!A:A,"Not Found")</f>
        <v>ATM099</v>
      </c>
      <c r="P4846" t="str">
        <f t="shared" si="531"/>
        <v>Valid</v>
      </c>
    </row>
    <row r="4847" spans="1:16">
      <c r="A4847" t="s">
        <v>5041</v>
      </c>
      <c r="B4847" t="s">
        <v>141</v>
      </c>
      <c r="C4847" s="2">
        <v>46000</v>
      </c>
      <c r="D4847" s="3">
        <v>0.60420138888888886</v>
      </c>
      <c r="E4847" t="s">
        <v>33</v>
      </c>
      <c r="F4847">
        <v>10000</v>
      </c>
      <c r="G4847" t="s">
        <v>189</v>
      </c>
      <c r="I4847">
        <f t="shared" si="525"/>
        <v>1</v>
      </c>
      <c r="J4847" t="str">
        <f t="shared" si="526"/>
        <v>OK</v>
      </c>
      <c r="K4847" t="str">
        <f t="shared" si="527"/>
        <v>Successful</v>
      </c>
      <c r="L4847" t="str">
        <f t="shared" si="528"/>
        <v>Withdrawal</v>
      </c>
      <c r="M4847" t="str">
        <f t="shared" si="529"/>
        <v>OK</v>
      </c>
      <c r="N4847" t="str">
        <f t="shared" si="530"/>
        <v>OK</v>
      </c>
      <c r="O4847" t="str">
        <f>_xlfn.XLOOKUP(B4847,'01_Raw_ATMs'!A:A,'01_Raw_ATMs'!A:A,"Not Found")</f>
        <v>ATM061</v>
      </c>
      <c r="P4847" t="str">
        <f t="shared" si="531"/>
        <v>Valid</v>
      </c>
    </row>
    <row r="4848" spans="1:16">
      <c r="A4848" t="s">
        <v>5042</v>
      </c>
      <c r="B4848" t="s">
        <v>170</v>
      </c>
      <c r="C4848" s="2">
        <v>45780</v>
      </c>
      <c r="D4848" s="3">
        <v>0.90151620370370367</v>
      </c>
      <c r="E4848" t="s">
        <v>33</v>
      </c>
      <c r="F4848">
        <v>4000</v>
      </c>
      <c r="G4848" t="s">
        <v>189</v>
      </c>
      <c r="I4848">
        <f t="shared" si="525"/>
        <v>1</v>
      </c>
      <c r="J4848" t="str">
        <f t="shared" si="526"/>
        <v>OK</v>
      </c>
      <c r="K4848" t="str">
        <f t="shared" si="527"/>
        <v>Successful</v>
      </c>
      <c r="L4848" t="str">
        <f t="shared" si="528"/>
        <v>Withdrawal</v>
      </c>
      <c r="M4848" t="str">
        <f t="shared" si="529"/>
        <v>OK</v>
      </c>
      <c r="N4848" t="str">
        <f t="shared" si="530"/>
        <v>OK</v>
      </c>
      <c r="O4848" t="str">
        <f>_xlfn.XLOOKUP(B4848,'01_Raw_ATMs'!A:A,'01_Raw_ATMs'!A:A,"Not Found")</f>
        <v>ATM090</v>
      </c>
      <c r="P4848" t="str">
        <f t="shared" si="531"/>
        <v>Valid</v>
      </c>
    </row>
    <row r="4849" spans="1:16">
      <c r="A4849" t="s">
        <v>5043</v>
      </c>
      <c r="B4849" t="s">
        <v>108</v>
      </c>
      <c r="C4849" s="2">
        <v>45770</v>
      </c>
      <c r="D4849" s="3">
        <v>0.31353009259259262</v>
      </c>
      <c r="E4849" t="s">
        <v>33</v>
      </c>
      <c r="F4849">
        <v>8000</v>
      </c>
      <c r="G4849" t="s">
        <v>189</v>
      </c>
      <c r="I4849">
        <f t="shared" si="525"/>
        <v>1</v>
      </c>
      <c r="J4849" t="str">
        <f t="shared" si="526"/>
        <v>OK</v>
      </c>
      <c r="K4849" t="str">
        <f t="shared" si="527"/>
        <v>Successful</v>
      </c>
      <c r="L4849" t="str">
        <f t="shared" si="528"/>
        <v>Withdrawal</v>
      </c>
      <c r="M4849" t="str">
        <f t="shared" si="529"/>
        <v>OK</v>
      </c>
      <c r="N4849" t="str">
        <f t="shared" si="530"/>
        <v>OK</v>
      </c>
      <c r="O4849" t="str">
        <f>_xlfn.XLOOKUP(B4849,'01_Raw_ATMs'!A:A,'01_Raw_ATMs'!A:A,"Not Found")</f>
        <v>ATM028</v>
      </c>
      <c r="P4849" t="str">
        <f t="shared" si="531"/>
        <v>Valid</v>
      </c>
    </row>
    <row r="4850" spans="1:16">
      <c r="A4850" t="s">
        <v>5044</v>
      </c>
      <c r="B4850" t="s">
        <v>147</v>
      </c>
      <c r="C4850" s="2">
        <v>45962</v>
      </c>
      <c r="D4850" s="3">
        <v>0.92134259259259255</v>
      </c>
      <c r="E4850" t="s">
        <v>194</v>
      </c>
      <c r="F4850">
        <v>0</v>
      </c>
      <c r="G4850" t="s">
        <v>189</v>
      </c>
      <c r="I4850">
        <f t="shared" si="525"/>
        <v>1</v>
      </c>
      <c r="J4850" t="str">
        <f t="shared" si="526"/>
        <v>OK</v>
      </c>
      <c r="K4850" t="str">
        <f t="shared" si="527"/>
        <v>Successful</v>
      </c>
      <c r="L4850" t="str">
        <f t="shared" si="528"/>
        <v>Balance Inquiry</v>
      </c>
      <c r="M4850" t="str">
        <f t="shared" si="529"/>
        <v>OK</v>
      </c>
      <c r="N4850" t="str">
        <f t="shared" si="530"/>
        <v>OK</v>
      </c>
      <c r="O4850" t="str">
        <f>_xlfn.XLOOKUP(B4850,'01_Raw_ATMs'!A:A,'01_Raw_ATMs'!A:A,"Not Found")</f>
        <v>ATM067</v>
      </c>
      <c r="P4850" t="str">
        <f t="shared" si="531"/>
        <v>Valid</v>
      </c>
    </row>
    <row r="4851" spans="1:16">
      <c r="A4851" t="s">
        <v>5045</v>
      </c>
      <c r="B4851" t="s">
        <v>112</v>
      </c>
      <c r="C4851" s="2">
        <v>46168</v>
      </c>
      <c r="D4851" s="3">
        <v>0.6058796296296296</v>
      </c>
      <c r="E4851" t="s">
        <v>33</v>
      </c>
      <c r="F4851">
        <v>6000</v>
      </c>
      <c r="G4851" t="s">
        <v>189</v>
      </c>
      <c r="I4851">
        <f t="shared" si="525"/>
        <v>1</v>
      </c>
      <c r="J4851" t="str">
        <f t="shared" si="526"/>
        <v>OK</v>
      </c>
      <c r="K4851" t="str">
        <f t="shared" si="527"/>
        <v>Successful</v>
      </c>
      <c r="L4851" t="str">
        <f t="shared" si="528"/>
        <v>Withdrawal</v>
      </c>
      <c r="M4851" t="str">
        <f t="shared" si="529"/>
        <v>OK</v>
      </c>
      <c r="N4851" t="str">
        <f t="shared" si="530"/>
        <v>OK</v>
      </c>
      <c r="O4851" t="str">
        <f>_xlfn.XLOOKUP(B4851,'01_Raw_ATMs'!A:A,'01_Raw_ATMs'!A:A,"Not Found")</f>
        <v>ATM032</v>
      </c>
      <c r="P4851" t="str">
        <f t="shared" si="531"/>
        <v>Valid</v>
      </c>
    </row>
    <row r="4852" spans="1:16">
      <c r="A4852" t="s">
        <v>5046</v>
      </c>
      <c r="B4852" t="s">
        <v>71</v>
      </c>
      <c r="C4852" s="2">
        <v>46159</v>
      </c>
      <c r="D4852" s="3">
        <v>0.74168981481481477</v>
      </c>
      <c r="E4852" t="s">
        <v>33</v>
      </c>
      <c r="F4852">
        <v>4000</v>
      </c>
      <c r="G4852" t="s">
        <v>189</v>
      </c>
      <c r="I4852">
        <f t="shared" si="525"/>
        <v>1</v>
      </c>
      <c r="J4852" t="str">
        <f t="shared" si="526"/>
        <v>OK</v>
      </c>
      <c r="K4852" t="str">
        <f t="shared" si="527"/>
        <v>Successful</v>
      </c>
      <c r="L4852" t="str">
        <f t="shared" si="528"/>
        <v>Withdrawal</v>
      </c>
      <c r="M4852" t="str">
        <f t="shared" si="529"/>
        <v>OK</v>
      </c>
      <c r="N4852" t="str">
        <f t="shared" si="530"/>
        <v>OK</v>
      </c>
      <c r="O4852" t="str">
        <f>_xlfn.XLOOKUP(B4852,'01_Raw_ATMs'!A:A,'01_Raw_ATMs'!A:A,"Not Found")</f>
        <v>ATM002</v>
      </c>
      <c r="P4852" t="str">
        <f t="shared" si="531"/>
        <v>Valid</v>
      </c>
    </row>
    <row r="4853" spans="1:16">
      <c r="A4853" t="s">
        <v>5047</v>
      </c>
      <c r="B4853" t="s">
        <v>127</v>
      </c>
      <c r="C4853" s="2">
        <v>45779</v>
      </c>
      <c r="D4853" s="3">
        <v>0.8697569444444444</v>
      </c>
      <c r="E4853" t="s">
        <v>33</v>
      </c>
      <c r="F4853">
        <v>5000</v>
      </c>
      <c r="G4853" t="s">
        <v>189</v>
      </c>
      <c r="I4853">
        <f t="shared" si="525"/>
        <v>1</v>
      </c>
      <c r="J4853" t="str">
        <f t="shared" si="526"/>
        <v>OK</v>
      </c>
      <c r="K4853" t="str">
        <f t="shared" si="527"/>
        <v>Successful</v>
      </c>
      <c r="L4853" t="str">
        <f t="shared" si="528"/>
        <v>Withdrawal</v>
      </c>
      <c r="M4853" t="str">
        <f t="shared" si="529"/>
        <v>OK</v>
      </c>
      <c r="N4853" t="str">
        <f t="shared" si="530"/>
        <v>OK</v>
      </c>
      <c r="O4853" t="str">
        <f>_xlfn.XLOOKUP(B4853,'01_Raw_ATMs'!A:A,'01_Raw_ATMs'!A:A,"Not Found")</f>
        <v>ATM047</v>
      </c>
      <c r="P4853" t="str">
        <f t="shared" si="531"/>
        <v>Valid</v>
      </c>
    </row>
    <row r="4854" spans="1:16">
      <c r="A4854" t="s">
        <v>5048</v>
      </c>
      <c r="B4854" t="s">
        <v>139</v>
      </c>
      <c r="C4854" s="2">
        <v>46198</v>
      </c>
      <c r="D4854" s="3">
        <v>0.39910879629629631</v>
      </c>
      <c r="E4854" t="s">
        <v>33</v>
      </c>
      <c r="F4854">
        <v>5000</v>
      </c>
      <c r="G4854" t="s">
        <v>189</v>
      </c>
      <c r="I4854">
        <f t="shared" si="525"/>
        <v>1</v>
      </c>
      <c r="J4854" t="str">
        <f t="shared" si="526"/>
        <v>OK</v>
      </c>
      <c r="K4854" t="str">
        <f t="shared" si="527"/>
        <v>Successful</v>
      </c>
      <c r="L4854" t="str">
        <f t="shared" si="528"/>
        <v>Withdrawal</v>
      </c>
      <c r="M4854" t="str">
        <f t="shared" si="529"/>
        <v>OK</v>
      </c>
      <c r="N4854" t="str">
        <f t="shared" si="530"/>
        <v>OK</v>
      </c>
      <c r="O4854" t="str">
        <f>_xlfn.XLOOKUP(B4854,'01_Raw_ATMs'!A:A,'01_Raw_ATMs'!A:A,"Not Found")</f>
        <v>ATM059</v>
      </c>
      <c r="P4854" t="str">
        <f t="shared" si="531"/>
        <v>Valid</v>
      </c>
    </row>
    <row r="4855" spans="1:16">
      <c r="A4855" t="s">
        <v>5049</v>
      </c>
      <c r="B4855" t="s">
        <v>115</v>
      </c>
      <c r="C4855" s="2">
        <v>46182</v>
      </c>
      <c r="D4855" s="3">
        <v>0.95208333333333328</v>
      </c>
      <c r="E4855" t="s">
        <v>33</v>
      </c>
      <c r="F4855">
        <v>6000</v>
      </c>
      <c r="G4855" t="s">
        <v>189</v>
      </c>
      <c r="I4855">
        <f t="shared" si="525"/>
        <v>1</v>
      </c>
      <c r="J4855" t="str">
        <f t="shared" si="526"/>
        <v>OK</v>
      </c>
      <c r="K4855" t="str">
        <f t="shared" si="527"/>
        <v>Successful</v>
      </c>
      <c r="L4855" t="str">
        <f t="shared" si="528"/>
        <v>Withdrawal</v>
      </c>
      <c r="M4855" t="str">
        <f t="shared" si="529"/>
        <v>OK</v>
      </c>
      <c r="N4855" t="str">
        <f t="shared" si="530"/>
        <v>OK</v>
      </c>
      <c r="O4855" t="str">
        <f>_xlfn.XLOOKUP(B4855,'01_Raw_ATMs'!A:A,'01_Raw_ATMs'!A:A,"Not Found")</f>
        <v>ATM035</v>
      </c>
      <c r="P4855" t="str">
        <f t="shared" si="531"/>
        <v>Valid</v>
      </c>
    </row>
    <row r="4856" spans="1:16">
      <c r="A4856" t="s">
        <v>5050</v>
      </c>
      <c r="B4856" t="s">
        <v>125</v>
      </c>
      <c r="C4856" s="2">
        <v>46131</v>
      </c>
      <c r="D4856" s="3">
        <v>0.41660879629629632</v>
      </c>
      <c r="E4856" t="s">
        <v>33</v>
      </c>
      <c r="F4856">
        <v>2500</v>
      </c>
      <c r="G4856" t="s">
        <v>189</v>
      </c>
      <c r="I4856">
        <f t="shared" si="525"/>
        <v>1</v>
      </c>
      <c r="J4856" t="str">
        <f t="shared" si="526"/>
        <v>OK</v>
      </c>
      <c r="K4856" t="str">
        <f t="shared" si="527"/>
        <v>Successful</v>
      </c>
      <c r="L4856" t="str">
        <f t="shared" si="528"/>
        <v>Withdrawal</v>
      </c>
      <c r="M4856" t="str">
        <f t="shared" si="529"/>
        <v>OK</v>
      </c>
      <c r="N4856" t="str">
        <f t="shared" si="530"/>
        <v>OK</v>
      </c>
      <c r="O4856" t="str">
        <f>_xlfn.XLOOKUP(B4856,'01_Raw_ATMs'!A:A,'01_Raw_ATMs'!A:A,"Not Found")</f>
        <v>ATM045</v>
      </c>
      <c r="P4856" t="str">
        <f t="shared" si="531"/>
        <v>Valid</v>
      </c>
    </row>
    <row r="4857" spans="1:16">
      <c r="A4857" t="s">
        <v>5051</v>
      </c>
      <c r="B4857" t="s">
        <v>7</v>
      </c>
      <c r="C4857" s="2">
        <v>45956</v>
      </c>
      <c r="D4857" s="3">
        <v>0.86050925925925925</v>
      </c>
      <c r="E4857" t="s">
        <v>33</v>
      </c>
      <c r="F4857">
        <v>6000</v>
      </c>
      <c r="G4857" t="s">
        <v>189</v>
      </c>
      <c r="I4857">
        <f t="shared" si="525"/>
        <v>1</v>
      </c>
      <c r="J4857" t="str">
        <f t="shared" si="526"/>
        <v>OK</v>
      </c>
      <c r="K4857" t="str">
        <f t="shared" si="527"/>
        <v>Successful</v>
      </c>
      <c r="L4857" t="str">
        <f t="shared" si="528"/>
        <v>Withdrawal</v>
      </c>
      <c r="M4857" t="str">
        <f t="shared" si="529"/>
        <v>OK</v>
      </c>
      <c r="N4857" t="str">
        <f t="shared" si="530"/>
        <v>OK</v>
      </c>
      <c r="O4857" t="str">
        <f>_xlfn.XLOOKUP(B4857,'01_Raw_ATMs'!A:A,'01_Raw_ATMs'!A:A,"Not Found")</f>
        <v>ATM001</v>
      </c>
      <c r="P4857" t="str">
        <f t="shared" si="531"/>
        <v>Valid</v>
      </c>
    </row>
    <row r="4858" spans="1:16">
      <c r="A4858" t="s">
        <v>5052</v>
      </c>
      <c r="B4858" t="s">
        <v>71</v>
      </c>
      <c r="C4858" s="2">
        <v>45851</v>
      </c>
      <c r="D4858" s="3">
        <v>0.3115162037037037</v>
      </c>
      <c r="E4858" t="s">
        <v>211</v>
      </c>
      <c r="F4858">
        <v>0</v>
      </c>
      <c r="G4858" t="s">
        <v>189</v>
      </c>
      <c r="I4858">
        <f t="shared" si="525"/>
        <v>1</v>
      </c>
      <c r="J4858" t="str">
        <f t="shared" si="526"/>
        <v>OK</v>
      </c>
      <c r="K4858" t="str">
        <f t="shared" si="527"/>
        <v>Successful</v>
      </c>
      <c r="L4858" t="str">
        <f t="shared" si="528"/>
        <v>Mini Statement</v>
      </c>
      <c r="M4858" t="str">
        <f t="shared" si="529"/>
        <v>OK</v>
      </c>
      <c r="N4858" t="str">
        <f t="shared" si="530"/>
        <v>OK</v>
      </c>
      <c r="O4858" t="str">
        <f>_xlfn.XLOOKUP(B4858,'01_Raw_ATMs'!A:A,'01_Raw_ATMs'!A:A,"Not Found")</f>
        <v>ATM002</v>
      </c>
      <c r="P4858" t="str">
        <f t="shared" si="531"/>
        <v>Valid</v>
      </c>
    </row>
    <row r="4859" spans="1:16">
      <c r="A4859" t="s">
        <v>5053</v>
      </c>
      <c r="B4859" t="s">
        <v>165</v>
      </c>
      <c r="C4859" s="2">
        <v>46057</v>
      </c>
      <c r="D4859" s="3">
        <v>0.80295138888888884</v>
      </c>
      <c r="E4859" t="s">
        <v>194</v>
      </c>
      <c r="F4859">
        <v>0</v>
      </c>
      <c r="G4859" t="s">
        <v>189</v>
      </c>
      <c r="I4859">
        <f t="shared" si="525"/>
        <v>1</v>
      </c>
      <c r="J4859" t="str">
        <f t="shared" si="526"/>
        <v>OK</v>
      </c>
      <c r="K4859" t="str">
        <f t="shared" si="527"/>
        <v>Successful</v>
      </c>
      <c r="L4859" t="str">
        <f t="shared" si="528"/>
        <v>Balance Inquiry</v>
      </c>
      <c r="M4859" t="str">
        <f t="shared" si="529"/>
        <v>OK</v>
      </c>
      <c r="N4859" t="str">
        <f t="shared" si="530"/>
        <v>OK</v>
      </c>
      <c r="O4859" t="str">
        <f>_xlfn.XLOOKUP(B4859,'01_Raw_ATMs'!A:A,'01_Raw_ATMs'!A:A,"Not Found")</f>
        <v>ATM085</v>
      </c>
      <c r="P4859" t="str">
        <f t="shared" si="531"/>
        <v>Valid</v>
      </c>
    </row>
    <row r="4860" spans="1:16">
      <c r="A4860" t="s">
        <v>5054</v>
      </c>
      <c r="B4860" t="s">
        <v>144</v>
      </c>
      <c r="C4860" s="2">
        <v>46189</v>
      </c>
      <c r="D4860" s="3">
        <v>0.5274537037037037</v>
      </c>
      <c r="E4860" t="s">
        <v>194</v>
      </c>
      <c r="F4860">
        <v>0</v>
      </c>
      <c r="G4860" t="s">
        <v>214</v>
      </c>
      <c r="H4860" t="s">
        <v>42</v>
      </c>
      <c r="I4860">
        <f t="shared" si="525"/>
        <v>1</v>
      </c>
      <c r="J4860" t="str">
        <f t="shared" si="526"/>
        <v>OK</v>
      </c>
      <c r="K4860" t="str">
        <f t="shared" si="527"/>
        <v>Failed</v>
      </c>
      <c r="L4860" t="str">
        <f t="shared" si="528"/>
        <v>Balance Inquiry</v>
      </c>
      <c r="M4860" t="str">
        <f t="shared" si="529"/>
        <v>OK</v>
      </c>
      <c r="N4860" t="str">
        <f t="shared" si="530"/>
        <v>OK</v>
      </c>
      <c r="O4860" t="str">
        <f>_xlfn.XLOOKUP(B4860,'01_Raw_ATMs'!A:A,'01_Raw_ATMs'!A:A,"Not Found")</f>
        <v>ATM064</v>
      </c>
      <c r="P4860" t="str">
        <f t="shared" si="531"/>
        <v>Valid</v>
      </c>
    </row>
    <row r="4861" spans="1:16">
      <c r="A4861" t="s">
        <v>5055</v>
      </c>
      <c r="B4861" t="s">
        <v>79</v>
      </c>
      <c r="C4861" s="2">
        <v>45981</v>
      </c>
      <c r="D4861" s="3">
        <v>0.98417824074074078</v>
      </c>
      <c r="E4861" t="s">
        <v>33</v>
      </c>
      <c r="F4861">
        <v>1500</v>
      </c>
      <c r="G4861" t="s">
        <v>214</v>
      </c>
      <c r="H4861" t="s">
        <v>1103</v>
      </c>
      <c r="I4861">
        <f t="shared" si="525"/>
        <v>1</v>
      </c>
      <c r="J4861" t="str">
        <f t="shared" si="526"/>
        <v>OK</v>
      </c>
      <c r="K4861" t="str">
        <f t="shared" si="527"/>
        <v>Failed</v>
      </c>
      <c r="L4861" t="str">
        <f t="shared" si="528"/>
        <v>Withdrawal</v>
      </c>
      <c r="M4861" t="str">
        <f t="shared" si="529"/>
        <v>OK</v>
      </c>
      <c r="N4861" t="str">
        <f t="shared" si="530"/>
        <v>OK</v>
      </c>
      <c r="O4861" t="str">
        <f>_xlfn.XLOOKUP(B4861,'01_Raw_ATMs'!A:A,'01_Raw_ATMs'!A:A,"Not Found")</f>
        <v>ATM006</v>
      </c>
      <c r="P4861" t="str">
        <f t="shared" si="531"/>
        <v>Valid</v>
      </c>
    </row>
    <row r="4862" spans="1:16">
      <c r="A4862" t="s">
        <v>5056</v>
      </c>
      <c r="B4862" t="s">
        <v>140</v>
      </c>
      <c r="C4862" s="2">
        <v>46038</v>
      </c>
      <c r="D4862" s="3">
        <v>0.62135416666666665</v>
      </c>
      <c r="E4862" t="s">
        <v>194</v>
      </c>
      <c r="F4862">
        <v>0</v>
      </c>
      <c r="G4862" t="s">
        <v>189</v>
      </c>
      <c r="I4862">
        <f t="shared" si="525"/>
        <v>1</v>
      </c>
      <c r="J4862" t="str">
        <f t="shared" si="526"/>
        <v>OK</v>
      </c>
      <c r="K4862" t="str">
        <f t="shared" si="527"/>
        <v>Successful</v>
      </c>
      <c r="L4862" t="str">
        <f t="shared" si="528"/>
        <v>Balance Inquiry</v>
      </c>
      <c r="M4862" t="str">
        <f t="shared" si="529"/>
        <v>OK</v>
      </c>
      <c r="N4862" t="str">
        <f t="shared" si="530"/>
        <v>OK</v>
      </c>
      <c r="O4862" t="str">
        <f>_xlfn.XLOOKUP(B4862,'01_Raw_ATMs'!A:A,'01_Raw_ATMs'!A:A,"Not Found")</f>
        <v>ATM060</v>
      </c>
      <c r="P4862" t="str">
        <f t="shared" si="531"/>
        <v>Valid</v>
      </c>
    </row>
    <row r="4863" spans="1:16">
      <c r="A4863" t="s">
        <v>5057</v>
      </c>
      <c r="B4863" t="s">
        <v>160</v>
      </c>
      <c r="C4863" s="2">
        <v>45713</v>
      </c>
      <c r="D4863" s="3">
        <v>0.30775462962962957</v>
      </c>
      <c r="E4863" t="s">
        <v>33</v>
      </c>
      <c r="F4863">
        <v>10000</v>
      </c>
      <c r="G4863" t="s">
        <v>189</v>
      </c>
      <c r="I4863">
        <f t="shared" si="525"/>
        <v>1</v>
      </c>
      <c r="J4863" t="str">
        <f t="shared" si="526"/>
        <v>OK</v>
      </c>
      <c r="K4863" t="str">
        <f t="shared" si="527"/>
        <v>Successful</v>
      </c>
      <c r="L4863" t="str">
        <f t="shared" si="528"/>
        <v>Withdrawal</v>
      </c>
      <c r="M4863" t="str">
        <f t="shared" si="529"/>
        <v>OK</v>
      </c>
      <c r="N4863" t="str">
        <f t="shared" si="530"/>
        <v>OK</v>
      </c>
      <c r="O4863" t="str">
        <f>_xlfn.XLOOKUP(B4863,'01_Raw_ATMs'!A:A,'01_Raw_ATMs'!A:A,"Not Found")</f>
        <v>ATM080</v>
      </c>
      <c r="P4863" t="str">
        <f t="shared" si="531"/>
        <v>Valid</v>
      </c>
    </row>
    <row r="4864" spans="1:16">
      <c r="A4864" t="s">
        <v>5058</v>
      </c>
      <c r="B4864" t="s">
        <v>95</v>
      </c>
      <c r="C4864" s="2">
        <v>46069</v>
      </c>
      <c r="D4864" s="3">
        <v>0.55140046296296297</v>
      </c>
      <c r="E4864" t="s">
        <v>261</v>
      </c>
      <c r="F4864">
        <v>2000</v>
      </c>
      <c r="G4864" t="s">
        <v>189</v>
      </c>
      <c r="I4864">
        <f t="shared" si="525"/>
        <v>1</v>
      </c>
      <c r="J4864" t="str">
        <f t="shared" si="526"/>
        <v>OK</v>
      </c>
      <c r="K4864" t="str">
        <f t="shared" si="527"/>
        <v>Successful</v>
      </c>
      <c r="L4864" t="str">
        <f t="shared" si="528"/>
        <v>Cash Deposit</v>
      </c>
      <c r="M4864" t="str">
        <f t="shared" si="529"/>
        <v>OK</v>
      </c>
      <c r="N4864" t="str">
        <f t="shared" si="530"/>
        <v>OK</v>
      </c>
      <c r="O4864" t="str">
        <f>_xlfn.XLOOKUP(B4864,'01_Raw_ATMs'!A:A,'01_Raw_ATMs'!A:A,"Not Found")</f>
        <v>ATM017</v>
      </c>
      <c r="P4864" t="str">
        <f t="shared" si="531"/>
        <v>Valid</v>
      </c>
    </row>
    <row r="4865" spans="1:16">
      <c r="A4865" t="s">
        <v>5059</v>
      </c>
      <c r="B4865" t="s">
        <v>126</v>
      </c>
      <c r="C4865" s="2">
        <v>46067</v>
      </c>
      <c r="D4865" s="3">
        <v>0.50017361111111114</v>
      </c>
      <c r="E4865" t="s">
        <v>33</v>
      </c>
      <c r="F4865">
        <v>8000</v>
      </c>
      <c r="G4865" t="s">
        <v>189</v>
      </c>
      <c r="I4865">
        <f t="shared" si="525"/>
        <v>1</v>
      </c>
      <c r="J4865" t="str">
        <f t="shared" si="526"/>
        <v>OK</v>
      </c>
      <c r="K4865" t="str">
        <f t="shared" si="527"/>
        <v>Successful</v>
      </c>
      <c r="L4865" t="str">
        <f t="shared" si="528"/>
        <v>Withdrawal</v>
      </c>
      <c r="M4865" t="str">
        <f t="shared" si="529"/>
        <v>OK</v>
      </c>
      <c r="N4865" t="str">
        <f t="shared" si="530"/>
        <v>OK</v>
      </c>
      <c r="O4865" t="str">
        <f>_xlfn.XLOOKUP(B4865,'01_Raw_ATMs'!A:A,'01_Raw_ATMs'!A:A,"Not Found")</f>
        <v>ATM046</v>
      </c>
      <c r="P4865" t="str">
        <f t="shared" si="531"/>
        <v>Valid</v>
      </c>
    </row>
    <row r="4866" spans="1:16">
      <c r="A4866" t="s">
        <v>5060</v>
      </c>
      <c r="B4866" t="s">
        <v>93</v>
      </c>
      <c r="C4866" s="2">
        <v>46019</v>
      </c>
      <c r="D4866" s="3">
        <v>0.45200231481481479</v>
      </c>
      <c r="E4866" t="s">
        <v>33</v>
      </c>
      <c r="F4866">
        <v>1500</v>
      </c>
      <c r="G4866" t="s">
        <v>189</v>
      </c>
      <c r="I4866">
        <f t="shared" si="525"/>
        <v>1</v>
      </c>
      <c r="J4866" t="str">
        <f t="shared" si="526"/>
        <v>OK</v>
      </c>
      <c r="K4866" t="str">
        <f t="shared" si="527"/>
        <v>Successful</v>
      </c>
      <c r="L4866" t="str">
        <f t="shared" si="528"/>
        <v>Withdrawal</v>
      </c>
      <c r="M4866" t="str">
        <f t="shared" si="529"/>
        <v>OK</v>
      </c>
      <c r="N4866" t="str">
        <f t="shared" si="530"/>
        <v>OK</v>
      </c>
      <c r="O4866" t="str">
        <f>_xlfn.XLOOKUP(B4866,'01_Raw_ATMs'!A:A,'01_Raw_ATMs'!A:A,"Not Found")</f>
        <v>ATM016</v>
      </c>
      <c r="P4866" t="str">
        <f t="shared" si="531"/>
        <v>Valid</v>
      </c>
    </row>
    <row r="4867" spans="1:16">
      <c r="A4867" t="s">
        <v>5061</v>
      </c>
      <c r="B4867" t="s">
        <v>107</v>
      </c>
      <c r="C4867" s="2">
        <v>45825</v>
      </c>
      <c r="D4867" s="3">
        <v>9.0219907407407401E-2</v>
      </c>
      <c r="E4867" t="s">
        <v>261</v>
      </c>
      <c r="F4867">
        <v>15000</v>
      </c>
      <c r="G4867" t="s">
        <v>189</v>
      </c>
      <c r="I4867">
        <f t="shared" ref="I4867:I4930" si="532">COUNTIF($A:$A,A4867)</f>
        <v>1</v>
      </c>
      <c r="J4867" t="str">
        <f t="shared" ref="J4867:J4930" si="533">IF(AND(TRIM(G4867)="Failed",H4867=""),"Problem","OK")</f>
        <v>OK</v>
      </c>
      <c r="K4867" t="str">
        <f t="shared" ref="K4867:K4930" si="534">PROPER(TRIM(G4867))</f>
        <v>Successful</v>
      </c>
      <c r="L4867" t="str">
        <f t="shared" ref="L4867:L4930" si="535">PROPER(TRIM(E4867))</f>
        <v>Cash Deposit</v>
      </c>
      <c r="M4867" t="str">
        <f t="shared" ref="M4867:M4930" si="536">IF(OR(E4867="Withdrawal",E4867="Cash Deposit"),IF(F4867&gt;0,"OK","Problem"),IF(F4867=0,"OK","Problem"))</f>
        <v>OK</v>
      </c>
      <c r="N4867" t="str">
        <f t="shared" ref="N4867:N4930" si="537">IF(AND(C4867&gt;=DATE(2025,1,1),C4867&lt;=DATE(2026,6,30)),"OK","Problem")</f>
        <v>OK</v>
      </c>
      <c r="O4867" t="str">
        <f>_xlfn.XLOOKUP(B4867,'01_Raw_ATMs'!A:A,'01_Raw_ATMs'!A:A,"Not Found")</f>
        <v>ATM027</v>
      </c>
      <c r="P4867" t="str">
        <f t="shared" ref="P4867:P4930" si="538">IF(B4867="","Missing ATM_ID","Valid")</f>
        <v>Valid</v>
      </c>
    </row>
    <row r="4868" spans="1:16">
      <c r="A4868" t="s">
        <v>5062</v>
      </c>
      <c r="B4868" t="s">
        <v>89</v>
      </c>
      <c r="C4868" s="2">
        <v>45992</v>
      </c>
      <c r="D4868" s="3">
        <v>1.2592592592592589E-2</v>
      </c>
      <c r="E4868" t="s">
        <v>33</v>
      </c>
      <c r="F4868">
        <v>10000</v>
      </c>
      <c r="G4868" t="s">
        <v>214</v>
      </c>
      <c r="H4868" t="s">
        <v>1215</v>
      </c>
      <c r="I4868">
        <f t="shared" si="532"/>
        <v>1</v>
      </c>
      <c r="J4868" t="str">
        <f t="shared" si="533"/>
        <v>OK</v>
      </c>
      <c r="K4868" t="str">
        <f t="shared" si="534"/>
        <v>Failed</v>
      </c>
      <c r="L4868" t="str">
        <f t="shared" si="535"/>
        <v>Withdrawal</v>
      </c>
      <c r="M4868" t="str">
        <f t="shared" si="536"/>
        <v>OK</v>
      </c>
      <c r="N4868" t="str">
        <f t="shared" si="537"/>
        <v>OK</v>
      </c>
      <c r="O4868" t="str">
        <f>_xlfn.XLOOKUP(B4868,'01_Raw_ATMs'!A:A,'01_Raw_ATMs'!A:A,"Not Found")</f>
        <v>ATM012</v>
      </c>
      <c r="P4868" t="str">
        <f t="shared" si="538"/>
        <v>Valid</v>
      </c>
    </row>
    <row r="4869" spans="1:16">
      <c r="A4869" t="s">
        <v>5063</v>
      </c>
      <c r="B4869" t="s">
        <v>170</v>
      </c>
      <c r="C4869" s="2">
        <v>45697</v>
      </c>
      <c r="D4869" s="3">
        <v>0.82284722222222217</v>
      </c>
      <c r="E4869" t="s">
        <v>33</v>
      </c>
      <c r="F4869">
        <v>6000</v>
      </c>
      <c r="G4869" t="s">
        <v>189</v>
      </c>
      <c r="I4869">
        <f t="shared" si="532"/>
        <v>1</v>
      </c>
      <c r="J4869" t="str">
        <f t="shared" si="533"/>
        <v>OK</v>
      </c>
      <c r="K4869" t="str">
        <f t="shared" si="534"/>
        <v>Successful</v>
      </c>
      <c r="L4869" t="str">
        <f t="shared" si="535"/>
        <v>Withdrawal</v>
      </c>
      <c r="M4869" t="str">
        <f t="shared" si="536"/>
        <v>OK</v>
      </c>
      <c r="N4869" t="str">
        <f t="shared" si="537"/>
        <v>OK</v>
      </c>
      <c r="O4869" t="str">
        <f>_xlfn.XLOOKUP(B4869,'01_Raw_ATMs'!A:A,'01_Raw_ATMs'!A:A,"Not Found")</f>
        <v>ATM090</v>
      </c>
      <c r="P4869" t="str">
        <f t="shared" si="538"/>
        <v>Valid</v>
      </c>
    </row>
    <row r="4870" spans="1:16">
      <c r="A4870" t="s">
        <v>5064</v>
      </c>
      <c r="B4870" t="s">
        <v>83</v>
      </c>
      <c r="C4870" s="2">
        <v>45966</v>
      </c>
      <c r="D4870" s="3">
        <v>0.67210648148148144</v>
      </c>
      <c r="E4870" t="s">
        <v>33</v>
      </c>
      <c r="F4870">
        <v>8000</v>
      </c>
      <c r="G4870" t="s">
        <v>189</v>
      </c>
      <c r="I4870">
        <f t="shared" si="532"/>
        <v>1</v>
      </c>
      <c r="J4870" t="str">
        <f t="shared" si="533"/>
        <v>OK</v>
      </c>
      <c r="K4870" t="str">
        <f t="shared" si="534"/>
        <v>Successful</v>
      </c>
      <c r="L4870" t="str">
        <f t="shared" si="535"/>
        <v>Withdrawal</v>
      </c>
      <c r="M4870" t="str">
        <f t="shared" si="536"/>
        <v>OK</v>
      </c>
      <c r="N4870" t="str">
        <f t="shared" si="537"/>
        <v>OK</v>
      </c>
      <c r="O4870" t="str">
        <f>_xlfn.XLOOKUP(B4870,'01_Raw_ATMs'!A:A,'01_Raw_ATMs'!A:A,"Not Found")</f>
        <v>ATM008</v>
      </c>
      <c r="P4870" t="str">
        <f t="shared" si="538"/>
        <v>Valid</v>
      </c>
    </row>
    <row r="4871" spans="1:16">
      <c r="A4871" t="s">
        <v>5065</v>
      </c>
      <c r="B4871" t="s">
        <v>83</v>
      </c>
      <c r="C4871" s="2">
        <v>46012</v>
      </c>
      <c r="D4871" s="3">
        <v>0.47135416666666669</v>
      </c>
      <c r="E4871" t="s">
        <v>33</v>
      </c>
      <c r="F4871">
        <v>6000</v>
      </c>
      <c r="G4871" t="s">
        <v>189</v>
      </c>
      <c r="I4871">
        <f t="shared" si="532"/>
        <v>1</v>
      </c>
      <c r="J4871" t="str">
        <f t="shared" si="533"/>
        <v>OK</v>
      </c>
      <c r="K4871" t="str">
        <f t="shared" si="534"/>
        <v>Successful</v>
      </c>
      <c r="L4871" t="str">
        <f t="shared" si="535"/>
        <v>Withdrawal</v>
      </c>
      <c r="M4871" t="str">
        <f t="shared" si="536"/>
        <v>OK</v>
      </c>
      <c r="N4871" t="str">
        <f t="shared" si="537"/>
        <v>OK</v>
      </c>
      <c r="O4871" t="str">
        <f>_xlfn.XLOOKUP(B4871,'01_Raw_ATMs'!A:A,'01_Raw_ATMs'!A:A,"Not Found")</f>
        <v>ATM008</v>
      </c>
      <c r="P4871" t="str">
        <f t="shared" si="538"/>
        <v>Valid</v>
      </c>
    </row>
    <row r="4872" spans="1:16">
      <c r="A4872" t="s">
        <v>5066</v>
      </c>
      <c r="B4872" t="s">
        <v>177</v>
      </c>
      <c r="C4872" s="2">
        <v>46155</v>
      </c>
      <c r="D4872" s="3">
        <v>0.74737268518518518</v>
      </c>
      <c r="E4872" t="s">
        <v>33</v>
      </c>
      <c r="F4872">
        <v>6000</v>
      </c>
      <c r="G4872" t="s">
        <v>214</v>
      </c>
      <c r="H4872" t="s">
        <v>1215</v>
      </c>
      <c r="I4872">
        <f t="shared" si="532"/>
        <v>1</v>
      </c>
      <c r="J4872" t="str">
        <f t="shared" si="533"/>
        <v>OK</v>
      </c>
      <c r="K4872" t="str">
        <f t="shared" si="534"/>
        <v>Failed</v>
      </c>
      <c r="L4872" t="str">
        <f t="shared" si="535"/>
        <v>Withdrawal</v>
      </c>
      <c r="M4872" t="str">
        <f t="shared" si="536"/>
        <v>OK</v>
      </c>
      <c r="N4872" t="str">
        <f t="shared" si="537"/>
        <v>OK</v>
      </c>
      <c r="O4872" t="str">
        <f>_xlfn.XLOOKUP(B4872,'01_Raw_ATMs'!A:A,'01_Raw_ATMs'!A:A,"Not Found")</f>
        <v>ATM097</v>
      </c>
      <c r="P4872" t="str">
        <f t="shared" si="538"/>
        <v>Valid</v>
      </c>
    </row>
    <row r="4873" spans="1:16">
      <c r="A4873" t="s">
        <v>5067</v>
      </c>
      <c r="B4873" t="s">
        <v>115</v>
      </c>
      <c r="C4873" s="2">
        <v>45995</v>
      </c>
      <c r="D4873" s="3">
        <v>0.72239583333333335</v>
      </c>
      <c r="E4873" t="s">
        <v>33</v>
      </c>
      <c r="F4873">
        <v>1000</v>
      </c>
      <c r="G4873" t="s">
        <v>189</v>
      </c>
      <c r="I4873">
        <f t="shared" si="532"/>
        <v>1</v>
      </c>
      <c r="J4873" t="str">
        <f t="shared" si="533"/>
        <v>OK</v>
      </c>
      <c r="K4873" t="str">
        <f t="shared" si="534"/>
        <v>Successful</v>
      </c>
      <c r="L4873" t="str">
        <f t="shared" si="535"/>
        <v>Withdrawal</v>
      </c>
      <c r="M4873" t="str">
        <f t="shared" si="536"/>
        <v>OK</v>
      </c>
      <c r="N4873" t="str">
        <f t="shared" si="537"/>
        <v>OK</v>
      </c>
      <c r="O4873" t="str">
        <f>_xlfn.XLOOKUP(B4873,'01_Raw_ATMs'!A:A,'01_Raw_ATMs'!A:A,"Not Found")</f>
        <v>ATM035</v>
      </c>
      <c r="P4873" t="str">
        <f t="shared" si="538"/>
        <v>Valid</v>
      </c>
    </row>
    <row r="4874" spans="1:16">
      <c r="A4874" t="s">
        <v>5068</v>
      </c>
      <c r="B4874" t="s">
        <v>87</v>
      </c>
      <c r="C4874" s="2">
        <v>45818</v>
      </c>
      <c r="D4874" s="3">
        <v>0.66369212962962965</v>
      </c>
      <c r="E4874" t="s">
        <v>33</v>
      </c>
      <c r="F4874">
        <v>6000</v>
      </c>
      <c r="G4874" t="s">
        <v>189</v>
      </c>
      <c r="I4874">
        <f t="shared" si="532"/>
        <v>1</v>
      </c>
      <c r="J4874" t="str">
        <f t="shared" si="533"/>
        <v>OK</v>
      </c>
      <c r="K4874" t="str">
        <f t="shared" si="534"/>
        <v>Successful</v>
      </c>
      <c r="L4874" t="str">
        <f t="shared" si="535"/>
        <v>Withdrawal</v>
      </c>
      <c r="M4874" t="str">
        <f t="shared" si="536"/>
        <v>OK</v>
      </c>
      <c r="N4874" t="str">
        <f t="shared" si="537"/>
        <v>OK</v>
      </c>
      <c r="O4874" t="str">
        <f>_xlfn.XLOOKUP(B4874,'01_Raw_ATMs'!A:A,'01_Raw_ATMs'!A:A,"Not Found")</f>
        <v>ATM011</v>
      </c>
      <c r="P4874" t="str">
        <f t="shared" si="538"/>
        <v>Valid</v>
      </c>
    </row>
    <row r="4875" spans="1:16">
      <c r="A4875" t="s">
        <v>5069</v>
      </c>
      <c r="B4875" t="s">
        <v>136</v>
      </c>
      <c r="C4875" s="2">
        <v>45939</v>
      </c>
      <c r="D4875" s="3">
        <v>0.85928240740740736</v>
      </c>
      <c r="E4875" t="s">
        <v>211</v>
      </c>
      <c r="F4875">
        <v>0</v>
      </c>
      <c r="G4875" t="s">
        <v>189</v>
      </c>
      <c r="I4875">
        <f t="shared" si="532"/>
        <v>1</v>
      </c>
      <c r="J4875" t="str">
        <f t="shared" si="533"/>
        <v>OK</v>
      </c>
      <c r="K4875" t="str">
        <f t="shared" si="534"/>
        <v>Successful</v>
      </c>
      <c r="L4875" t="str">
        <f t="shared" si="535"/>
        <v>Mini Statement</v>
      </c>
      <c r="M4875" t="str">
        <f t="shared" si="536"/>
        <v>OK</v>
      </c>
      <c r="N4875" t="str">
        <f t="shared" si="537"/>
        <v>OK</v>
      </c>
      <c r="O4875" t="str">
        <f>_xlfn.XLOOKUP(B4875,'01_Raw_ATMs'!A:A,'01_Raw_ATMs'!A:A,"Not Found")</f>
        <v>ATM056</v>
      </c>
      <c r="P4875" t="str">
        <f t="shared" si="538"/>
        <v>Valid</v>
      </c>
    </row>
    <row r="4876" spans="1:16">
      <c r="A4876" t="s">
        <v>5070</v>
      </c>
      <c r="B4876" t="s">
        <v>124</v>
      </c>
      <c r="C4876" s="2">
        <v>45847</v>
      </c>
      <c r="D4876" s="3">
        <v>0.84978009259259257</v>
      </c>
      <c r="E4876" t="s">
        <v>33</v>
      </c>
      <c r="F4876">
        <v>4000</v>
      </c>
      <c r="G4876" t="s">
        <v>189</v>
      </c>
      <c r="I4876">
        <f t="shared" si="532"/>
        <v>1</v>
      </c>
      <c r="J4876" t="str">
        <f t="shared" si="533"/>
        <v>OK</v>
      </c>
      <c r="K4876" t="str">
        <f t="shared" si="534"/>
        <v>Successful</v>
      </c>
      <c r="L4876" t="str">
        <f t="shared" si="535"/>
        <v>Withdrawal</v>
      </c>
      <c r="M4876" t="str">
        <f t="shared" si="536"/>
        <v>OK</v>
      </c>
      <c r="N4876" t="str">
        <f t="shared" si="537"/>
        <v>OK</v>
      </c>
      <c r="O4876" t="str">
        <f>_xlfn.XLOOKUP(B4876,'01_Raw_ATMs'!A:A,'01_Raw_ATMs'!A:A,"Not Found")</f>
        <v>ATM044</v>
      </c>
      <c r="P4876" t="str">
        <f t="shared" si="538"/>
        <v>Valid</v>
      </c>
    </row>
    <row r="4877" spans="1:16">
      <c r="A4877" t="s">
        <v>5071</v>
      </c>
      <c r="B4877" t="s">
        <v>148</v>
      </c>
      <c r="C4877" s="2">
        <v>45739</v>
      </c>
      <c r="D4877" s="3">
        <v>0.51501157407407405</v>
      </c>
      <c r="E4877" t="s">
        <v>33</v>
      </c>
      <c r="F4877">
        <v>500</v>
      </c>
      <c r="G4877" t="s">
        <v>189</v>
      </c>
      <c r="I4877">
        <f t="shared" si="532"/>
        <v>1</v>
      </c>
      <c r="J4877" t="str">
        <f t="shared" si="533"/>
        <v>OK</v>
      </c>
      <c r="K4877" t="str">
        <f t="shared" si="534"/>
        <v>Successful</v>
      </c>
      <c r="L4877" t="str">
        <f t="shared" si="535"/>
        <v>Withdrawal</v>
      </c>
      <c r="M4877" t="str">
        <f t="shared" si="536"/>
        <v>OK</v>
      </c>
      <c r="N4877" t="str">
        <f t="shared" si="537"/>
        <v>OK</v>
      </c>
      <c r="O4877" t="str">
        <f>_xlfn.XLOOKUP(B4877,'01_Raw_ATMs'!A:A,'01_Raw_ATMs'!A:A,"Not Found")</f>
        <v>ATM068</v>
      </c>
      <c r="P4877" t="str">
        <f t="shared" si="538"/>
        <v>Valid</v>
      </c>
    </row>
    <row r="4878" spans="1:16">
      <c r="A4878" t="s">
        <v>5072</v>
      </c>
      <c r="B4878" t="s">
        <v>93</v>
      </c>
      <c r="C4878" s="2">
        <v>46091</v>
      </c>
      <c r="D4878" s="3">
        <v>0.78811342592592593</v>
      </c>
      <c r="E4878" t="s">
        <v>33</v>
      </c>
      <c r="F4878">
        <v>2500</v>
      </c>
      <c r="G4878" t="s">
        <v>189</v>
      </c>
      <c r="I4878">
        <f t="shared" si="532"/>
        <v>1</v>
      </c>
      <c r="J4878" t="str">
        <f t="shared" si="533"/>
        <v>OK</v>
      </c>
      <c r="K4878" t="str">
        <f t="shared" si="534"/>
        <v>Successful</v>
      </c>
      <c r="L4878" t="str">
        <f t="shared" si="535"/>
        <v>Withdrawal</v>
      </c>
      <c r="M4878" t="str">
        <f t="shared" si="536"/>
        <v>OK</v>
      </c>
      <c r="N4878" t="str">
        <f t="shared" si="537"/>
        <v>OK</v>
      </c>
      <c r="O4878" t="str">
        <f>_xlfn.XLOOKUP(B4878,'01_Raw_ATMs'!A:A,'01_Raw_ATMs'!A:A,"Not Found")</f>
        <v>ATM016</v>
      </c>
      <c r="P4878" t="str">
        <f t="shared" si="538"/>
        <v>Valid</v>
      </c>
    </row>
    <row r="4879" spans="1:16">
      <c r="A4879" t="s">
        <v>5073</v>
      </c>
      <c r="B4879" t="s">
        <v>145</v>
      </c>
      <c r="C4879" s="2">
        <v>46122</v>
      </c>
      <c r="D4879" s="3">
        <v>0.5721180555555555</v>
      </c>
      <c r="E4879" t="s">
        <v>33</v>
      </c>
      <c r="F4879">
        <v>2500</v>
      </c>
      <c r="G4879" t="s">
        <v>189</v>
      </c>
      <c r="I4879">
        <f t="shared" si="532"/>
        <v>1</v>
      </c>
      <c r="J4879" t="str">
        <f t="shared" si="533"/>
        <v>OK</v>
      </c>
      <c r="K4879" t="str">
        <f t="shared" si="534"/>
        <v>Successful</v>
      </c>
      <c r="L4879" t="str">
        <f t="shared" si="535"/>
        <v>Withdrawal</v>
      </c>
      <c r="M4879" t="str">
        <f t="shared" si="536"/>
        <v>OK</v>
      </c>
      <c r="N4879" t="str">
        <f t="shared" si="537"/>
        <v>OK</v>
      </c>
      <c r="O4879" t="str">
        <f>_xlfn.XLOOKUP(B4879,'01_Raw_ATMs'!A:A,'01_Raw_ATMs'!A:A,"Not Found")</f>
        <v>ATM065</v>
      </c>
      <c r="P4879" t="str">
        <f t="shared" si="538"/>
        <v>Valid</v>
      </c>
    </row>
    <row r="4880" spans="1:16">
      <c r="A4880" t="s">
        <v>5074</v>
      </c>
      <c r="B4880" t="s">
        <v>117</v>
      </c>
      <c r="C4880" s="2">
        <v>45775</v>
      </c>
      <c r="D4880" s="3">
        <v>0.87106481481481479</v>
      </c>
      <c r="E4880" t="s">
        <v>194</v>
      </c>
      <c r="F4880">
        <v>0</v>
      </c>
      <c r="G4880" t="s">
        <v>189</v>
      </c>
      <c r="I4880">
        <f t="shared" si="532"/>
        <v>1</v>
      </c>
      <c r="J4880" t="str">
        <f t="shared" si="533"/>
        <v>OK</v>
      </c>
      <c r="K4880" t="str">
        <f t="shared" si="534"/>
        <v>Successful</v>
      </c>
      <c r="L4880" t="str">
        <f t="shared" si="535"/>
        <v>Balance Inquiry</v>
      </c>
      <c r="M4880" t="str">
        <f t="shared" si="536"/>
        <v>OK</v>
      </c>
      <c r="N4880" t="str">
        <f t="shared" si="537"/>
        <v>OK</v>
      </c>
      <c r="O4880" t="str">
        <f>_xlfn.XLOOKUP(B4880,'01_Raw_ATMs'!A:A,'01_Raw_ATMs'!A:A,"Not Found")</f>
        <v>ATM037</v>
      </c>
      <c r="P4880" t="str">
        <f t="shared" si="538"/>
        <v>Valid</v>
      </c>
    </row>
    <row r="4881" spans="1:16">
      <c r="A4881" t="s">
        <v>5075</v>
      </c>
      <c r="B4881" t="s">
        <v>96</v>
      </c>
      <c r="C4881" s="2">
        <v>45919</v>
      </c>
      <c r="D4881" s="3">
        <v>0.48979166666666668</v>
      </c>
      <c r="E4881" t="s">
        <v>33</v>
      </c>
      <c r="F4881">
        <v>3000</v>
      </c>
      <c r="G4881" t="s">
        <v>189</v>
      </c>
      <c r="I4881">
        <f t="shared" si="532"/>
        <v>1</v>
      </c>
      <c r="J4881" t="str">
        <f t="shared" si="533"/>
        <v>OK</v>
      </c>
      <c r="K4881" t="str">
        <f t="shared" si="534"/>
        <v>Successful</v>
      </c>
      <c r="L4881" t="str">
        <f t="shared" si="535"/>
        <v>Withdrawal</v>
      </c>
      <c r="M4881" t="str">
        <f t="shared" si="536"/>
        <v>OK</v>
      </c>
      <c r="N4881" t="str">
        <f t="shared" si="537"/>
        <v>OK</v>
      </c>
      <c r="O4881" t="str">
        <f>_xlfn.XLOOKUP(B4881,'01_Raw_ATMs'!A:A,'01_Raw_ATMs'!A:A,"Not Found")</f>
        <v>ATM018</v>
      </c>
      <c r="P4881" t="str">
        <f t="shared" si="538"/>
        <v>Valid</v>
      </c>
    </row>
    <row r="4882" spans="1:16">
      <c r="A4882" t="s">
        <v>5076</v>
      </c>
      <c r="B4882" t="s">
        <v>133</v>
      </c>
      <c r="C4882" s="2">
        <v>46027</v>
      </c>
      <c r="D4882" s="3">
        <v>0.51571759259259264</v>
      </c>
      <c r="E4882" t="s">
        <v>33</v>
      </c>
      <c r="F4882">
        <v>2000</v>
      </c>
      <c r="G4882" t="s">
        <v>189</v>
      </c>
      <c r="I4882">
        <f t="shared" si="532"/>
        <v>1</v>
      </c>
      <c r="J4882" t="str">
        <f t="shared" si="533"/>
        <v>OK</v>
      </c>
      <c r="K4882" t="str">
        <f t="shared" si="534"/>
        <v>Successful</v>
      </c>
      <c r="L4882" t="str">
        <f t="shared" si="535"/>
        <v>Withdrawal</v>
      </c>
      <c r="M4882" t="str">
        <f t="shared" si="536"/>
        <v>OK</v>
      </c>
      <c r="N4882" t="str">
        <f t="shared" si="537"/>
        <v>OK</v>
      </c>
      <c r="O4882" t="str">
        <f>_xlfn.XLOOKUP(B4882,'01_Raw_ATMs'!A:A,'01_Raw_ATMs'!A:A,"Not Found")</f>
        <v>ATM053</v>
      </c>
      <c r="P4882" t="str">
        <f t="shared" si="538"/>
        <v>Valid</v>
      </c>
    </row>
    <row r="4883" spans="1:16">
      <c r="A4883" t="s">
        <v>5077</v>
      </c>
      <c r="B4883" t="s">
        <v>123</v>
      </c>
      <c r="C4883" s="2">
        <v>46178</v>
      </c>
      <c r="D4883" s="3">
        <v>0.70420138888888884</v>
      </c>
      <c r="E4883" t="s">
        <v>33</v>
      </c>
      <c r="F4883">
        <v>1500</v>
      </c>
      <c r="G4883" t="s">
        <v>189</v>
      </c>
      <c r="I4883">
        <f t="shared" si="532"/>
        <v>1</v>
      </c>
      <c r="J4883" t="str">
        <f t="shared" si="533"/>
        <v>OK</v>
      </c>
      <c r="K4883" t="str">
        <f t="shared" si="534"/>
        <v>Successful</v>
      </c>
      <c r="L4883" t="str">
        <f t="shared" si="535"/>
        <v>Withdrawal</v>
      </c>
      <c r="M4883" t="str">
        <f t="shared" si="536"/>
        <v>OK</v>
      </c>
      <c r="N4883" t="str">
        <f t="shared" si="537"/>
        <v>OK</v>
      </c>
      <c r="O4883" t="str">
        <f>_xlfn.XLOOKUP(B4883,'01_Raw_ATMs'!A:A,'01_Raw_ATMs'!A:A,"Not Found")</f>
        <v>ATM043</v>
      </c>
      <c r="P4883" t="str">
        <f t="shared" si="538"/>
        <v>Valid</v>
      </c>
    </row>
    <row r="4884" spans="1:16">
      <c r="A4884" t="s">
        <v>5078</v>
      </c>
      <c r="B4884" t="s">
        <v>138</v>
      </c>
      <c r="C4884" s="2">
        <v>46107</v>
      </c>
      <c r="D4884" s="3">
        <v>0.80518518518518523</v>
      </c>
      <c r="E4884" t="s">
        <v>194</v>
      </c>
      <c r="F4884">
        <v>0</v>
      </c>
      <c r="G4884" t="s">
        <v>189</v>
      </c>
      <c r="I4884">
        <f t="shared" si="532"/>
        <v>1</v>
      </c>
      <c r="J4884" t="str">
        <f t="shared" si="533"/>
        <v>OK</v>
      </c>
      <c r="K4884" t="str">
        <f t="shared" si="534"/>
        <v>Successful</v>
      </c>
      <c r="L4884" t="str">
        <f t="shared" si="535"/>
        <v>Balance Inquiry</v>
      </c>
      <c r="M4884" t="str">
        <f t="shared" si="536"/>
        <v>OK</v>
      </c>
      <c r="N4884" t="str">
        <f t="shared" si="537"/>
        <v>OK</v>
      </c>
      <c r="O4884" t="str">
        <f>_xlfn.XLOOKUP(B4884,'01_Raw_ATMs'!A:A,'01_Raw_ATMs'!A:A,"Not Found")</f>
        <v>ATM058</v>
      </c>
      <c r="P4884" t="str">
        <f t="shared" si="538"/>
        <v>Valid</v>
      </c>
    </row>
    <row r="4885" spans="1:16">
      <c r="A4885" t="s">
        <v>5079</v>
      </c>
      <c r="B4885" t="s">
        <v>144</v>
      </c>
      <c r="C4885" s="2">
        <v>46162</v>
      </c>
      <c r="D4885" s="3">
        <v>0.44230324074074068</v>
      </c>
      <c r="E4885" t="s">
        <v>33</v>
      </c>
      <c r="F4885">
        <v>2500</v>
      </c>
      <c r="G4885" t="s">
        <v>189</v>
      </c>
      <c r="I4885">
        <f t="shared" si="532"/>
        <v>1</v>
      </c>
      <c r="J4885" t="str">
        <f t="shared" si="533"/>
        <v>OK</v>
      </c>
      <c r="K4885" t="str">
        <f t="shared" si="534"/>
        <v>Successful</v>
      </c>
      <c r="L4885" t="str">
        <f t="shared" si="535"/>
        <v>Withdrawal</v>
      </c>
      <c r="M4885" t="str">
        <f t="shared" si="536"/>
        <v>OK</v>
      </c>
      <c r="N4885" t="str">
        <f t="shared" si="537"/>
        <v>OK</v>
      </c>
      <c r="O4885" t="str">
        <f>_xlfn.XLOOKUP(B4885,'01_Raw_ATMs'!A:A,'01_Raw_ATMs'!A:A,"Not Found")</f>
        <v>ATM064</v>
      </c>
      <c r="P4885" t="str">
        <f t="shared" si="538"/>
        <v>Valid</v>
      </c>
    </row>
    <row r="4886" spans="1:16">
      <c r="A4886" t="s">
        <v>5080</v>
      </c>
      <c r="B4886" t="s">
        <v>93</v>
      </c>
      <c r="C4886" s="2">
        <v>45787</v>
      </c>
      <c r="D4886" s="3">
        <v>0.39454861111111111</v>
      </c>
      <c r="E4886" t="s">
        <v>194</v>
      </c>
      <c r="F4886">
        <v>0</v>
      </c>
      <c r="G4886" t="s">
        <v>189</v>
      </c>
      <c r="I4886">
        <f t="shared" si="532"/>
        <v>1</v>
      </c>
      <c r="J4886" t="str">
        <f t="shared" si="533"/>
        <v>OK</v>
      </c>
      <c r="K4886" t="str">
        <f t="shared" si="534"/>
        <v>Successful</v>
      </c>
      <c r="L4886" t="str">
        <f t="shared" si="535"/>
        <v>Balance Inquiry</v>
      </c>
      <c r="M4886" t="str">
        <f t="shared" si="536"/>
        <v>OK</v>
      </c>
      <c r="N4886" t="str">
        <f t="shared" si="537"/>
        <v>OK</v>
      </c>
      <c r="O4886" t="str">
        <f>_xlfn.XLOOKUP(B4886,'01_Raw_ATMs'!A:A,'01_Raw_ATMs'!A:A,"Not Found")</f>
        <v>ATM016</v>
      </c>
      <c r="P4886" t="str">
        <f t="shared" si="538"/>
        <v>Valid</v>
      </c>
    </row>
    <row r="4887" spans="1:16">
      <c r="A4887" t="s">
        <v>5081</v>
      </c>
      <c r="B4887" t="s">
        <v>112</v>
      </c>
      <c r="C4887" s="2">
        <v>46152</v>
      </c>
      <c r="D4887" s="3">
        <v>0.7354398148148148</v>
      </c>
      <c r="E4887" t="s">
        <v>33</v>
      </c>
      <c r="F4887">
        <v>500</v>
      </c>
      <c r="G4887" t="s">
        <v>189</v>
      </c>
      <c r="I4887">
        <f t="shared" si="532"/>
        <v>1</v>
      </c>
      <c r="J4887" t="str">
        <f t="shared" si="533"/>
        <v>OK</v>
      </c>
      <c r="K4887" t="str">
        <f t="shared" si="534"/>
        <v>Successful</v>
      </c>
      <c r="L4887" t="str">
        <f t="shared" si="535"/>
        <v>Withdrawal</v>
      </c>
      <c r="M4887" t="str">
        <f t="shared" si="536"/>
        <v>OK</v>
      </c>
      <c r="N4887" t="str">
        <f t="shared" si="537"/>
        <v>OK</v>
      </c>
      <c r="O4887" t="str">
        <f>_xlfn.XLOOKUP(B4887,'01_Raw_ATMs'!A:A,'01_Raw_ATMs'!A:A,"Not Found")</f>
        <v>ATM032</v>
      </c>
      <c r="P4887" t="str">
        <f t="shared" si="538"/>
        <v>Valid</v>
      </c>
    </row>
    <row r="4888" spans="1:16">
      <c r="A4888" t="s">
        <v>5082</v>
      </c>
      <c r="B4888" t="s">
        <v>123</v>
      </c>
      <c r="C4888" s="2">
        <v>46030</v>
      </c>
      <c r="D4888" s="3">
        <v>0.72123842592592591</v>
      </c>
      <c r="E4888" t="s">
        <v>194</v>
      </c>
      <c r="F4888">
        <v>0</v>
      </c>
      <c r="G4888" t="s">
        <v>189</v>
      </c>
      <c r="I4888">
        <f t="shared" si="532"/>
        <v>1</v>
      </c>
      <c r="J4888" t="str">
        <f t="shared" si="533"/>
        <v>OK</v>
      </c>
      <c r="K4888" t="str">
        <f t="shared" si="534"/>
        <v>Successful</v>
      </c>
      <c r="L4888" t="str">
        <f t="shared" si="535"/>
        <v>Balance Inquiry</v>
      </c>
      <c r="M4888" t="str">
        <f t="shared" si="536"/>
        <v>OK</v>
      </c>
      <c r="N4888" t="str">
        <f t="shared" si="537"/>
        <v>OK</v>
      </c>
      <c r="O4888" t="str">
        <f>_xlfn.XLOOKUP(B4888,'01_Raw_ATMs'!A:A,'01_Raw_ATMs'!A:A,"Not Found")</f>
        <v>ATM043</v>
      </c>
      <c r="P4888" t="str">
        <f t="shared" si="538"/>
        <v>Valid</v>
      </c>
    </row>
    <row r="4889" spans="1:16">
      <c r="A4889" t="s">
        <v>5083</v>
      </c>
      <c r="B4889" t="s">
        <v>175</v>
      </c>
      <c r="C4889" s="2">
        <v>46084</v>
      </c>
      <c r="D4889" s="3">
        <v>0.63679398148148147</v>
      </c>
      <c r="E4889" t="s">
        <v>33</v>
      </c>
      <c r="F4889">
        <v>1000</v>
      </c>
      <c r="G4889" t="s">
        <v>189</v>
      </c>
      <c r="I4889">
        <f t="shared" si="532"/>
        <v>1</v>
      </c>
      <c r="J4889" t="str">
        <f t="shared" si="533"/>
        <v>OK</v>
      </c>
      <c r="K4889" t="str">
        <f t="shared" si="534"/>
        <v>Successful</v>
      </c>
      <c r="L4889" t="str">
        <f t="shared" si="535"/>
        <v>Withdrawal</v>
      </c>
      <c r="M4889" t="str">
        <f t="shared" si="536"/>
        <v>OK</v>
      </c>
      <c r="N4889" t="str">
        <f t="shared" si="537"/>
        <v>OK</v>
      </c>
      <c r="O4889" t="str">
        <f>_xlfn.XLOOKUP(B4889,'01_Raw_ATMs'!A:A,'01_Raw_ATMs'!A:A,"Not Found")</f>
        <v>ATM095</v>
      </c>
      <c r="P4889" t="str">
        <f t="shared" si="538"/>
        <v>Valid</v>
      </c>
    </row>
    <row r="4890" spans="1:16">
      <c r="A4890" t="s">
        <v>5084</v>
      </c>
      <c r="B4890" t="s">
        <v>95</v>
      </c>
      <c r="C4890" s="2">
        <v>45860</v>
      </c>
      <c r="D4890" s="3">
        <v>0.765162037037037</v>
      </c>
      <c r="E4890" t="s">
        <v>33</v>
      </c>
      <c r="F4890">
        <v>5000</v>
      </c>
      <c r="G4890" t="s">
        <v>189</v>
      </c>
      <c r="I4890">
        <f t="shared" si="532"/>
        <v>1</v>
      </c>
      <c r="J4890" t="str">
        <f t="shared" si="533"/>
        <v>OK</v>
      </c>
      <c r="K4890" t="str">
        <f t="shared" si="534"/>
        <v>Successful</v>
      </c>
      <c r="L4890" t="str">
        <f t="shared" si="535"/>
        <v>Withdrawal</v>
      </c>
      <c r="M4890" t="str">
        <f t="shared" si="536"/>
        <v>OK</v>
      </c>
      <c r="N4890" t="str">
        <f t="shared" si="537"/>
        <v>OK</v>
      </c>
      <c r="O4890" t="str">
        <f>_xlfn.XLOOKUP(B4890,'01_Raw_ATMs'!A:A,'01_Raw_ATMs'!A:A,"Not Found")</f>
        <v>ATM017</v>
      </c>
      <c r="P4890" t="str">
        <f t="shared" si="538"/>
        <v>Valid</v>
      </c>
    </row>
    <row r="4891" spans="1:16">
      <c r="A4891" t="s">
        <v>5085</v>
      </c>
      <c r="B4891" t="s">
        <v>123</v>
      </c>
      <c r="C4891" s="2">
        <v>46030</v>
      </c>
      <c r="D4891" s="3">
        <v>0.72357638888888887</v>
      </c>
      <c r="E4891" t="s">
        <v>33</v>
      </c>
      <c r="F4891">
        <v>1500</v>
      </c>
      <c r="G4891" t="s">
        <v>189</v>
      </c>
      <c r="I4891">
        <f t="shared" si="532"/>
        <v>1</v>
      </c>
      <c r="J4891" t="str">
        <f t="shared" si="533"/>
        <v>OK</v>
      </c>
      <c r="K4891" t="str">
        <f t="shared" si="534"/>
        <v>Successful</v>
      </c>
      <c r="L4891" t="str">
        <f t="shared" si="535"/>
        <v>Withdrawal</v>
      </c>
      <c r="M4891" t="str">
        <f t="shared" si="536"/>
        <v>OK</v>
      </c>
      <c r="N4891" t="str">
        <f t="shared" si="537"/>
        <v>OK</v>
      </c>
      <c r="O4891" t="str">
        <f>_xlfn.XLOOKUP(B4891,'01_Raw_ATMs'!A:A,'01_Raw_ATMs'!A:A,"Not Found")</f>
        <v>ATM043</v>
      </c>
      <c r="P4891" t="str">
        <f t="shared" si="538"/>
        <v>Valid</v>
      </c>
    </row>
    <row r="4892" spans="1:16">
      <c r="A4892" t="s">
        <v>5086</v>
      </c>
      <c r="B4892" t="s">
        <v>136</v>
      </c>
      <c r="C4892" s="2">
        <v>46115</v>
      </c>
      <c r="D4892" s="3">
        <v>0.44918981481481479</v>
      </c>
      <c r="E4892" t="s">
        <v>33</v>
      </c>
      <c r="F4892">
        <v>2500</v>
      </c>
      <c r="G4892" t="s">
        <v>189</v>
      </c>
      <c r="I4892">
        <f t="shared" si="532"/>
        <v>1</v>
      </c>
      <c r="J4892" t="str">
        <f t="shared" si="533"/>
        <v>OK</v>
      </c>
      <c r="K4892" t="str">
        <f t="shared" si="534"/>
        <v>Successful</v>
      </c>
      <c r="L4892" t="str">
        <f t="shared" si="535"/>
        <v>Withdrawal</v>
      </c>
      <c r="M4892" t="str">
        <f t="shared" si="536"/>
        <v>OK</v>
      </c>
      <c r="N4892" t="str">
        <f t="shared" si="537"/>
        <v>OK</v>
      </c>
      <c r="O4892" t="str">
        <f>_xlfn.XLOOKUP(B4892,'01_Raw_ATMs'!A:A,'01_Raw_ATMs'!A:A,"Not Found")</f>
        <v>ATM056</v>
      </c>
      <c r="P4892" t="str">
        <f t="shared" si="538"/>
        <v>Valid</v>
      </c>
    </row>
    <row r="4893" spans="1:16">
      <c r="A4893" t="s">
        <v>5087</v>
      </c>
      <c r="B4893" t="s">
        <v>99</v>
      </c>
      <c r="C4893" s="2">
        <v>45814</v>
      </c>
      <c r="D4893" s="3">
        <v>0.65520833333333328</v>
      </c>
      <c r="E4893" t="s">
        <v>33</v>
      </c>
      <c r="F4893">
        <v>2000</v>
      </c>
      <c r="G4893" t="s">
        <v>189</v>
      </c>
      <c r="I4893">
        <f t="shared" si="532"/>
        <v>1</v>
      </c>
      <c r="J4893" t="str">
        <f t="shared" si="533"/>
        <v>OK</v>
      </c>
      <c r="K4893" t="str">
        <f t="shared" si="534"/>
        <v>Successful</v>
      </c>
      <c r="L4893" t="str">
        <f t="shared" si="535"/>
        <v>Withdrawal</v>
      </c>
      <c r="M4893" t="str">
        <f t="shared" si="536"/>
        <v>OK</v>
      </c>
      <c r="N4893" t="str">
        <f t="shared" si="537"/>
        <v>OK</v>
      </c>
      <c r="O4893" t="str">
        <f>_xlfn.XLOOKUP(B4893,'01_Raw_ATMs'!A:A,'01_Raw_ATMs'!A:A,"Not Found")</f>
        <v>ATM020</v>
      </c>
      <c r="P4893" t="str">
        <f t="shared" si="538"/>
        <v>Valid</v>
      </c>
    </row>
    <row r="4894" spans="1:16">
      <c r="A4894" t="s">
        <v>5088</v>
      </c>
      <c r="B4894" t="s">
        <v>117</v>
      </c>
      <c r="C4894" s="2">
        <v>46034</v>
      </c>
      <c r="D4894" s="3">
        <v>0.94768518518518519</v>
      </c>
      <c r="E4894" t="s">
        <v>33</v>
      </c>
      <c r="F4894">
        <v>1000</v>
      </c>
      <c r="G4894" t="s">
        <v>189</v>
      </c>
      <c r="I4894">
        <f t="shared" si="532"/>
        <v>1</v>
      </c>
      <c r="J4894" t="str">
        <f t="shared" si="533"/>
        <v>OK</v>
      </c>
      <c r="K4894" t="str">
        <f t="shared" si="534"/>
        <v>Successful</v>
      </c>
      <c r="L4894" t="str">
        <f t="shared" si="535"/>
        <v>Withdrawal</v>
      </c>
      <c r="M4894" t="str">
        <f t="shared" si="536"/>
        <v>OK</v>
      </c>
      <c r="N4894" t="str">
        <f t="shared" si="537"/>
        <v>OK</v>
      </c>
      <c r="O4894" t="str">
        <f>_xlfn.XLOOKUP(B4894,'01_Raw_ATMs'!A:A,'01_Raw_ATMs'!A:A,"Not Found")</f>
        <v>ATM037</v>
      </c>
      <c r="P4894" t="str">
        <f t="shared" si="538"/>
        <v>Valid</v>
      </c>
    </row>
    <row r="4895" spans="1:16">
      <c r="A4895" t="s">
        <v>5089</v>
      </c>
      <c r="B4895" t="s">
        <v>162</v>
      </c>
      <c r="C4895" s="2">
        <v>45708</v>
      </c>
      <c r="D4895" s="3">
        <v>0.221099537037037</v>
      </c>
      <c r="E4895" t="s">
        <v>33</v>
      </c>
      <c r="F4895">
        <v>2000</v>
      </c>
      <c r="G4895" t="s">
        <v>189</v>
      </c>
      <c r="I4895">
        <f t="shared" si="532"/>
        <v>1</v>
      </c>
      <c r="J4895" t="str">
        <f t="shared" si="533"/>
        <v>OK</v>
      </c>
      <c r="K4895" t="str">
        <f t="shared" si="534"/>
        <v>Successful</v>
      </c>
      <c r="L4895" t="str">
        <f t="shared" si="535"/>
        <v>Withdrawal</v>
      </c>
      <c r="M4895" t="str">
        <f t="shared" si="536"/>
        <v>OK</v>
      </c>
      <c r="N4895" t="str">
        <f t="shared" si="537"/>
        <v>OK</v>
      </c>
      <c r="O4895" t="str">
        <f>_xlfn.XLOOKUP(B4895,'01_Raw_ATMs'!A:A,'01_Raw_ATMs'!A:A,"Not Found")</f>
        <v>ATM082</v>
      </c>
      <c r="P4895" t="str">
        <f t="shared" si="538"/>
        <v>Valid</v>
      </c>
    </row>
    <row r="4896" spans="1:16">
      <c r="A4896" t="s">
        <v>5090</v>
      </c>
      <c r="B4896" t="s">
        <v>126</v>
      </c>
      <c r="C4896" s="2">
        <v>46022</v>
      </c>
      <c r="D4896" s="3">
        <v>0.72356481481481483</v>
      </c>
      <c r="E4896" t="s">
        <v>194</v>
      </c>
      <c r="F4896">
        <v>0</v>
      </c>
      <c r="G4896" t="s">
        <v>189</v>
      </c>
      <c r="I4896">
        <f t="shared" si="532"/>
        <v>1</v>
      </c>
      <c r="J4896" t="str">
        <f t="shared" si="533"/>
        <v>OK</v>
      </c>
      <c r="K4896" t="str">
        <f t="shared" si="534"/>
        <v>Successful</v>
      </c>
      <c r="L4896" t="str">
        <f t="shared" si="535"/>
        <v>Balance Inquiry</v>
      </c>
      <c r="M4896" t="str">
        <f t="shared" si="536"/>
        <v>OK</v>
      </c>
      <c r="N4896" t="str">
        <f t="shared" si="537"/>
        <v>OK</v>
      </c>
      <c r="O4896" t="str">
        <f>_xlfn.XLOOKUP(B4896,'01_Raw_ATMs'!A:A,'01_Raw_ATMs'!A:A,"Not Found")</f>
        <v>ATM046</v>
      </c>
      <c r="P4896" t="str">
        <f t="shared" si="538"/>
        <v>Valid</v>
      </c>
    </row>
    <row r="4897" spans="1:16">
      <c r="A4897" t="s">
        <v>5091</v>
      </c>
      <c r="B4897" t="s">
        <v>103</v>
      </c>
      <c r="C4897" s="2">
        <v>45783</v>
      </c>
      <c r="D4897" s="3">
        <v>0.60812500000000003</v>
      </c>
      <c r="E4897" t="s">
        <v>33</v>
      </c>
      <c r="F4897">
        <v>3000</v>
      </c>
      <c r="G4897" t="s">
        <v>189</v>
      </c>
      <c r="I4897">
        <f t="shared" si="532"/>
        <v>1</v>
      </c>
      <c r="J4897" t="str">
        <f t="shared" si="533"/>
        <v>OK</v>
      </c>
      <c r="K4897" t="str">
        <f t="shared" si="534"/>
        <v>Successful</v>
      </c>
      <c r="L4897" t="str">
        <f t="shared" si="535"/>
        <v>Withdrawal</v>
      </c>
      <c r="M4897" t="str">
        <f t="shared" si="536"/>
        <v>OK</v>
      </c>
      <c r="N4897" t="str">
        <f t="shared" si="537"/>
        <v>OK</v>
      </c>
      <c r="O4897" t="str">
        <f>_xlfn.XLOOKUP(B4897,'01_Raw_ATMs'!A:A,'01_Raw_ATMs'!A:A,"Not Found")</f>
        <v>ATM024</v>
      </c>
      <c r="P4897" t="str">
        <f t="shared" si="538"/>
        <v>Valid</v>
      </c>
    </row>
    <row r="4898" spans="1:16">
      <c r="A4898" t="s">
        <v>5092</v>
      </c>
      <c r="B4898" t="s">
        <v>165</v>
      </c>
      <c r="C4898" s="2">
        <v>46153</v>
      </c>
      <c r="D4898" s="3">
        <v>0.78874999999999995</v>
      </c>
      <c r="E4898" t="s">
        <v>33</v>
      </c>
      <c r="F4898">
        <v>6000</v>
      </c>
      <c r="G4898" t="s">
        <v>189</v>
      </c>
      <c r="I4898">
        <f t="shared" si="532"/>
        <v>1</v>
      </c>
      <c r="J4898" t="str">
        <f t="shared" si="533"/>
        <v>OK</v>
      </c>
      <c r="K4898" t="str">
        <f t="shared" si="534"/>
        <v>Successful</v>
      </c>
      <c r="L4898" t="str">
        <f t="shared" si="535"/>
        <v>Withdrawal</v>
      </c>
      <c r="M4898" t="str">
        <f t="shared" si="536"/>
        <v>OK</v>
      </c>
      <c r="N4898" t="str">
        <f t="shared" si="537"/>
        <v>OK</v>
      </c>
      <c r="O4898" t="str">
        <f>_xlfn.XLOOKUP(B4898,'01_Raw_ATMs'!A:A,'01_Raw_ATMs'!A:A,"Not Found")</f>
        <v>ATM085</v>
      </c>
      <c r="P4898" t="str">
        <f t="shared" si="538"/>
        <v>Valid</v>
      </c>
    </row>
    <row r="4899" spans="1:16">
      <c r="A4899" t="s">
        <v>5093</v>
      </c>
      <c r="B4899" t="s">
        <v>159</v>
      </c>
      <c r="C4899" s="2">
        <v>46022</v>
      </c>
      <c r="D4899" s="3">
        <v>0.8054513888888889</v>
      </c>
      <c r="E4899" t="s">
        <v>194</v>
      </c>
      <c r="F4899">
        <v>0</v>
      </c>
      <c r="G4899" t="s">
        <v>189</v>
      </c>
      <c r="I4899">
        <f t="shared" si="532"/>
        <v>1</v>
      </c>
      <c r="J4899" t="str">
        <f t="shared" si="533"/>
        <v>OK</v>
      </c>
      <c r="K4899" t="str">
        <f t="shared" si="534"/>
        <v>Successful</v>
      </c>
      <c r="L4899" t="str">
        <f t="shared" si="535"/>
        <v>Balance Inquiry</v>
      </c>
      <c r="M4899" t="str">
        <f t="shared" si="536"/>
        <v>OK</v>
      </c>
      <c r="N4899" t="str">
        <f t="shared" si="537"/>
        <v>OK</v>
      </c>
      <c r="O4899" t="str">
        <f>_xlfn.XLOOKUP(B4899,'01_Raw_ATMs'!A:A,'01_Raw_ATMs'!A:A,"Not Found")</f>
        <v>ATM079</v>
      </c>
      <c r="P4899" t="str">
        <f t="shared" si="538"/>
        <v>Valid</v>
      </c>
    </row>
    <row r="4900" spans="1:16">
      <c r="A4900" t="s">
        <v>5094</v>
      </c>
      <c r="B4900" t="s">
        <v>145</v>
      </c>
      <c r="C4900" s="2">
        <v>46085</v>
      </c>
      <c r="D4900" s="3">
        <v>0.79395833333333332</v>
      </c>
      <c r="E4900" t="s">
        <v>33</v>
      </c>
      <c r="F4900">
        <v>5000</v>
      </c>
      <c r="G4900" t="s">
        <v>189</v>
      </c>
      <c r="I4900">
        <f t="shared" si="532"/>
        <v>1</v>
      </c>
      <c r="J4900" t="str">
        <f t="shared" si="533"/>
        <v>OK</v>
      </c>
      <c r="K4900" t="str">
        <f t="shared" si="534"/>
        <v>Successful</v>
      </c>
      <c r="L4900" t="str">
        <f t="shared" si="535"/>
        <v>Withdrawal</v>
      </c>
      <c r="M4900" t="str">
        <f t="shared" si="536"/>
        <v>OK</v>
      </c>
      <c r="N4900" t="str">
        <f t="shared" si="537"/>
        <v>OK</v>
      </c>
      <c r="O4900" t="str">
        <f>_xlfn.XLOOKUP(B4900,'01_Raw_ATMs'!A:A,'01_Raw_ATMs'!A:A,"Not Found")</f>
        <v>ATM065</v>
      </c>
      <c r="P4900" t="str">
        <f t="shared" si="538"/>
        <v>Valid</v>
      </c>
    </row>
    <row r="4901" spans="1:16">
      <c r="A4901" t="s">
        <v>5095</v>
      </c>
      <c r="B4901" t="s">
        <v>123</v>
      </c>
      <c r="C4901" s="2">
        <v>46140</v>
      </c>
      <c r="D4901" s="3">
        <v>0.70081018518518523</v>
      </c>
      <c r="E4901" t="s">
        <v>33</v>
      </c>
      <c r="F4901">
        <v>8000</v>
      </c>
      <c r="G4901" t="s">
        <v>189</v>
      </c>
      <c r="I4901">
        <f t="shared" si="532"/>
        <v>1</v>
      </c>
      <c r="J4901" t="str">
        <f t="shared" si="533"/>
        <v>OK</v>
      </c>
      <c r="K4901" t="str">
        <f t="shared" si="534"/>
        <v>Successful</v>
      </c>
      <c r="L4901" t="str">
        <f t="shared" si="535"/>
        <v>Withdrawal</v>
      </c>
      <c r="M4901" t="str">
        <f t="shared" si="536"/>
        <v>OK</v>
      </c>
      <c r="N4901" t="str">
        <f t="shared" si="537"/>
        <v>OK</v>
      </c>
      <c r="O4901" t="str">
        <f>_xlfn.XLOOKUP(B4901,'01_Raw_ATMs'!A:A,'01_Raw_ATMs'!A:A,"Not Found")</f>
        <v>ATM043</v>
      </c>
      <c r="P4901" t="str">
        <f t="shared" si="538"/>
        <v>Valid</v>
      </c>
    </row>
    <row r="4902" spans="1:16">
      <c r="A4902" t="s">
        <v>5096</v>
      </c>
      <c r="B4902" t="s">
        <v>110</v>
      </c>
      <c r="C4902" s="2">
        <v>45886</v>
      </c>
      <c r="D4902" s="3">
        <v>0.55898148148148152</v>
      </c>
      <c r="E4902" t="s">
        <v>33</v>
      </c>
      <c r="F4902">
        <v>8000</v>
      </c>
      <c r="G4902" t="s">
        <v>189</v>
      </c>
      <c r="I4902">
        <f t="shared" si="532"/>
        <v>1</v>
      </c>
      <c r="J4902" t="str">
        <f t="shared" si="533"/>
        <v>OK</v>
      </c>
      <c r="K4902" t="str">
        <f t="shared" si="534"/>
        <v>Successful</v>
      </c>
      <c r="L4902" t="str">
        <f t="shared" si="535"/>
        <v>Withdrawal</v>
      </c>
      <c r="M4902" t="str">
        <f t="shared" si="536"/>
        <v>OK</v>
      </c>
      <c r="N4902" t="str">
        <f t="shared" si="537"/>
        <v>OK</v>
      </c>
      <c r="O4902" t="str">
        <f>_xlfn.XLOOKUP(B4902,'01_Raw_ATMs'!A:A,'01_Raw_ATMs'!A:A,"Not Found")</f>
        <v>ATM030</v>
      </c>
      <c r="P4902" t="str">
        <f t="shared" si="538"/>
        <v>Valid</v>
      </c>
    </row>
    <row r="4903" spans="1:16">
      <c r="A4903" t="s">
        <v>5097</v>
      </c>
      <c r="B4903" t="s">
        <v>112</v>
      </c>
      <c r="C4903" s="2">
        <v>45728</v>
      </c>
      <c r="D4903" s="3">
        <v>0.76807870370370368</v>
      </c>
      <c r="E4903" t="s">
        <v>33</v>
      </c>
      <c r="F4903">
        <v>6000</v>
      </c>
      <c r="G4903" t="s">
        <v>214</v>
      </c>
      <c r="H4903" t="s">
        <v>1080</v>
      </c>
      <c r="I4903">
        <f t="shared" si="532"/>
        <v>1</v>
      </c>
      <c r="J4903" t="str">
        <f t="shared" si="533"/>
        <v>OK</v>
      </c>
      <c r="K4903" t="str">
        <f t="shared" si="534"/>
        <v>Failed</v>
      </c>
      <c r="L4903" t="str">
        <f t="shared" si="535"/>
        <v>Withdrawal</v>
      </c>
      <c r="M4903" t="str">
        <f t="shared" si="536"/>
        <v>OK</v>
      </c>
      <c r="N4903" t="str">
        <f t="shared" si="537"/>
        <v>OK</v>
      </c>
      <c r="O4903" t="str">
        <f>_xlfn.XLOOKUP(B4903,'01_Raw_ATMs'!A:A,'01_Raw_ATMs'!A:A,"Not Found")</f>
        <v>ATM032</v>
      </c>
      <c r="P4903" t="str">
        <f t="shared" si="538"/>
        <v>Valid</v>
      </c>
    </row>
    <row r="4904" spans="1:16">
      <c r="A4904" t="s">
        <v>5098</v>
      </c>
      <c r="B4904" t="s">
        <v>125</v>
      </c>
      <c r="C4904" s="2">
        <v>45683</v>
      </c>
      <c r="D4904" s="3">
        <v>0.95998842592592593</v>
      </c>
      <c r="E4904" t="s">
        <v>33</v>
      </c>
      <c r="F4904">
        <v>6000</v>
      </c>
      <c r="G4904" t="s">
        <v>189</v>
      </c>
      <c r="I4904">
        <f t="shared" si="532"/>
        <v>1</v>
      </c>
      <c r="J4904" t="str">
        <f t="shared" si="533"/>
        <v>OK</v>
      </c>
      <c r="K4904" t="str">
        <f t="shared" si="534"/>
        <v>Successful</v>
      </c>
      <c r="L4904" t="str">
        <f t="shared" si="535"/>
        <v>Withdrawal</v>
      </c>
      <c r="M4904" t="str">
        <f t="shared" si="536"/>
        <v>OK</v>
      </c>
      <c r="N4904" t="str">
        <f t="shared" si="537"/>
        <v>OK</v>
      </c>
      <c r="O4904" t="str">
        <f>_xlfn.XLOOKUP(B4904,'01_Raw_ATMs'!A:A,'01_Raw_ATMs'!A:A,"Not Found")</f>
        <v>ATM045</v>
      </c>
      <c r="P4904" t="str">
        <f t="shared" si="538"/>
        <v>Valid</v>
      </c>
    </row>
    <row r="4905" spans="1:16">
      <c r="A4905" t="s">
        <v>5099</v>
      </c>
      <c r="B4905" t="s">
        <v>87</v>
      </c>
      <c r="C4905" s="2">
        <v>45753</v>
      </c>
      <c r="D4905" s="3">
        <v>0.32862268518518523</v>
      </c>
      <c r="E4905" t="s">
        <v>33</v>
      </c>
      <c r="F4905">
        <v>1500</v>
      </c>
      <c r="G4905" t="s">
        <v>189</v>
      </c>
      <c r="I4905">
        <f t="shared" si="532"/>
        <v>1</v>
      </c>
      <c r="J4905" t="str">
        <f t="shared" si="533"/>
        <v>OK</v>
      </c>
      <c r="K4905" t="str">
        <f t="shared" si="534"/>
        <v>Successful</v>
      </c>
      <c r="L4905" t="str">
        <f t="shared" si="535"/>
        <v>Withdrawal</v>
      </c>
      <c r="M4905" t="str">
        <f t="shared" si="536"/>
        <v>OK</v>
      </c>
      <c r="N4905" t="str">
        <f t="shared" si="537"/>
        <v>OK</v>
      </c>
      <c r="O4905" t="str">
        <f>_xlfn.XLOOKUP(B4905,'01_Raw_ATMs'!A:A,'01_Raw_ATMs'!A:A,"Not Found")</f>
        <v>ATM011</v>
      </c>
      <c r="P4905" t="str">
        <f t="shared" si="538"/>
        <v>Valid</v>
      </c>
    </row>
    <row r="4906" spans="1:16">
      <c r="A4906" t="s">
        <v>5100</v>
      </c>
      <c r="B4906" t="s">
        <v>81</v>
      </c>
      <c r="C4906" s="2">
        <v>45691</v>
      </c>
      <c r="D4906" s="3">
        <v>0.7171643518518519</v>
      </c>
      <c r="E4906" t="s">
        <v>33</v>
      </c>
      <c r="F4906">
        <v>2000</v>
      </c>
      <c r="G4906" t="s">
        <v>189</v>
      </c>
      <c r="I4906">
        <f t="shared" si="532"/>
        <v>1</v>
      </c>
      <c r="J4906" t="str">
        <f t="shared" si="533"/>
        <v>OK</v>
      </c>
      <c r="K4906" t="str">
        <f t="shared" si="534"/>
        <v>Successful</v>
      </c>
      <c r="L4906" t="str">
        <f t="shared" si="535"/>
        <v>Withdrawal</v>
      </c>
      <c r="M4906" t="str">
        <f t="shared" si="536"/>
        <v>OK</v>
      </c>
      <c r="N4906" t="str">
        <f t="shared" si="537"/>
        <v>OK</v>
      </c>
      <c r="O4906" t="str">
        <f>_xlfn.XLOOKUP(B4906,'01_Raw_ATMs'!A:A,'01_Raw_ATMs'!A:A,"Not Found")</f>
        <v>ATM007</v>
      </c>
      <c r="P4906" t="str">
        <f t="shared" si="538"/>
        <v>Valid</v>
      </c>
    </row>
    <row r="4907" spans="1:16">
      <c r="A4907" t="s">
        <v>5101</v>
      </c>
      <c r="B4907" t="s">
        <v>154</v>
      </c>
      <c r="C4907" s="2">
        <v>46101</v>
      </c>
      <c r="D4907" s="3">
        <v>0.4007175925925926</v>
      </c>
      <c r="E4907" t="s">
        <v>33</v>
      </c>
      <c r="F4907">
        <v>500</v>
      </c>
      <c r="G4907" t="s">
        <v>189</v>
      </c>
      <c r="I4907">
        <f t="shared" si="532"/>
        <v>1</v>
      </c>
      <c r="J4907" t="str">
        <f t="shared" si="533"/>
        <v>OK</v>
      </c>
      <c r="K4907" t="str">
        <f t="shared" si="534"/>
        <v>Successful</v>
      </c>
      <c r="L4907" t="str">
        <f t="shared" si="535"/>
        <v>Withdrawal</v>
      </c>
      <c r="M4907" t="str">
        <f t="shared" si="536"/>
        <v>OK</v>
      </c>
      <c r="N4907" t="str">
        <f t="shared" si="537"/>
        <v>OK</v>
      </c>
      <c r="O4907" t="str">
        <f>_xlfn.XLOOKUP(B4907,'01_Raw_ATMs'!A:A,'01_Raw_ATMs'!A:A,"Not Found")</f>
        <v>ATM074</v>
      </c>
      <c r="P4907" t="str">
        <f t="shared" si="538"/>
        <v>Valid</v>
      </c>
    </row>
    <row r="4908" spans="1:16">
      <c r="A4908" t="s">
        <v>5102</v>
      </c>
      <c r="B4908" t="s">
        <v>111</v>
      </c>
      <c r="C4908" s="2">
        <v>46116</v>
      </c>
      <c r="D4908" s="3">
        <v>0.69518518518518524</v>
      </c>
      <c r="E4908" t="s">
        <v>33</v>
      </c>
      <c r="F4908">
        <v>8000</v>
      </c>
      <c r="G4908" t="s">
        <v>189</v>
      </c>
      <c r="I4908">
        <f t="shared" si="532"/>
        <v>1</v>
      </c>
      <c r="J4908" t="str">
        <f t="shared" si="533"/>
        <v>OK</v>
      </c>
      <c r="K4908" t="str">
        <f t="shared" si="534"/>
        <v>Successful</v>
      </c>
      <c r="L4908" t="str">
        <f t="shared" si="535"/>
        <v>Withdrawal</v>
      </c>
      <c r="M4908" t="str">
        <f t="shared" si="536"/>
        <v>OK</v>
      </c>
      <c r="N4908" t="str">
        <f t="shared" si="537"/>
        <v>OK</v>
      </c>
      <c r="O4908" t="str">
        <f>_xlfn.XLOOKUP(B4908,'01_Raw_ATMs'!A:A,'01_Raw_ATMs'!A:A,"Not Found")</f>
        <v>ATM031</v>
      </c>
      <c r="P4908" t="str">
        <f t="shared" si="538"/>
        <v>Valid</v>
      </c>
    </row>
    <row r="4909" spans="1:16">
      <c r="A4909" t="s">
        <v>5103</v>
      </c>
      <c r="B4909" t="s">
        <v>119</v>
      </c>
      <c r="C4909" s="2">
        <v>45948</v>
      </c>
      <c r="D4909" s="3">
        <v>0.93649305555555551</v>
      </c>
      <c r="E4909" t="s">
        <v>33</v>
      </c>
      <c r="F4909">
        <v>4000</v>
      </c>
      <c r="G4909" t="s">
        <v>189</v>
      </c>
      <c r="I4909">
        <f t="shared" si="532"/>
        <v>1</v>
      </c>
      <c r="J4909" t="str">
        <f t="shared" si="533"/>
        <v>OK</v>
      </c>
      <c r="K4909" t="str">
        <f t="shared" si="534"/>
        <v>Successful</v>
      </c>
      <c r="L4909" t="str">
        <f t="shared" si="535"/>
        <v>Withdrawal</v>
      </c>
      <c r="M4909" t="str">
        <f t="shared" si="536"/>
        <v>OK</v>
      </c>
      <c r="N4909" t="str">
        <f t="shared" si="537"/>
        <v>OK</v>
      </c>
      <c r="O4909" t="str">
        <f>_xlfn.XLOOKUP(B4909,'01_Raw_ATMs'!A:A,'01_Raw_ATMs'!A:A,"Not Found")</f>
        <v>ATM039</v>
      </c>
      <c r="P4909" t="str">
        <f t="shared" si="538"/>
        <v>Valid</v>
      </c>
    </row>
    <row r="4910" spans="1:16">
      <c r="A4910" t="s">
        <v>5104</v>
      </c>
      <c r="B4910" t="s">
        <v>136</v>
      </c>
      <c r="C4910" s="2">
        <v>46071</v>
      </c>
      <c r="D4910" s="3">
        <v>0.45575231481481482</v>
      </c>
      <c r="E4910" t="s">
        <v>211</v>
      </c>
      <c r="F4910">
        <v>0</v>
      </c>
      <c r="G4910" t="s">
        <v>189</v>
      </c>
      <c r="I4910">
        <f t="shared" si="532"/>
        <v>1</v>
      </c>
      <c r="J4910" t="str">
        <f t="shared" si="533"/>
        <v>OK</v>
      </c>
      <c r="K4910" t="str">
        <f t="shared" si="534"/>
        <v>Successful</v>
      </c>
      <c r="L4910" t="str">
        <f t="shared" si="535"/>
        <v>Mini Statement</v>
      </c>
      <c r="M4910" t="str">
        <f t="shared" si="536"/>
        <v>OK</v>
      </c>
      <c r="N4910" t="str">
        <f t="shared" si="537"/>
        <v>OK</v>
      </c>
      <c r="O4910" t="str">
        <f>_xlfn.XLOOKUP(B4910,'01_Raw_ATMs'!A:A,'01_Raw_ATMs'!A:A,"Not Found")</f>
        <v>ATM056</v>
      </c>
      <c r="P4910" t="str">
        <f t="shared" si="538"/>
        <v>Valid</v>
      </c>
    </row>
    <row r="4911" spans="1:16">
      <c r="A4911" t="s">
        <v>5105</v>
      </c>
      <c r="B4911" t="s">
        <v>175</v>
      </c>
      <c r="C4911" s="2">
        <v>45666</v>
      </c>
      <c r="D4911" s="3">
        <v>0.68023148148148149</v>
      </c>
      <c r="E4911" t="s">
        <v>33</v>
      </c>
      <c r="F4911">
        <v>1500</v>
      </c>
      <c r="G4911" t="s">
        <v>189</v>
      </c>
      <c r="I4911">
        <f t="shared" si="532"/>
        <v>1</v>
      </c>
      <c r="J4911" t="str">
        <f t="shared" si="533"/>
        <v>OK</v>
      </c>
      <c r="K4911" t="str">
        <f t="shared" si="534"/>
        <v>Successful</v>
      </c>
      <c r="L4911" t="str">
        <f t="shared" si="535"/>
        <v>Withdrawal</v>
      </c>
      <c r="M4911" t="str">
        <f t="shared" si="536"/>
        <v>OK</v>
      </c>
      <c r="N4911" t="str">
        <f t="shared" si="537"/>
        <v>OK</v>
      </c>
      <c r="O4911" t="str">
        <f>_xlfn.XLOOKUP(B4911,'01_Raw_ATMs'!A:A,'01_Raw_ATMs'!A:A,"Not Found")</f>
        <v>ATM095</v>
      </c>
      <c r="P4911" t="str">
        <f t="shared" si="538"/>
        <v>Valid</v>
      </c>
    </row>
    <row r="4912" spans="1:16">
      <c r="A4912" t="s">
        <v>5106</v>
      </c>
      <c r="B4912" t="s">
        <v>176</v>
      </c>
      <c r="C4912" s="2">
        <v>46072</v>
      </c>
      <c r="D4912" s="3">
        <v>0.60436342592592596</v>
      </c>
      <c r="E4912" t="s">
        <v>33</v>
      </c>
      <c r="F4912">
        <v>4000</v>
      </c>
      <c r="G4912" t="s">
        <v>189</v>
      </c>
      <c r="I4912">
        <f t="shared" si="532"/>
        <v>1</v>
      </c>
      <c r="J4912" t="str">
        <f t="shared" si="533"/>
        <v>OK</v>
      </c>
      <c r="K4912" t="str">
        <f t="shared" si="534"/>
        <v>Successful</v>
      </c>
      <c r="L4912" t="str">
        <f t="shared" si="535"/>
        <v>Withdrawal</v>
      </c>
      <c r="M4912" t="str">
        <f t="shared" si="536"/>
        <v>OK</v>
      </c>
      <c r="N4912" t="str">
        <f t="shared" si="537"/>
        <v>OK</v>
      </c>
      <c r="O4912" t="str">
        <f>_xlfn.XLOOKUP(B4912,'01_Raw_ATMs'!A:A,'01_Raw_ATMs'!A:A,"Not Found")</f>
        <v>ATM096</v>
      </c>
      <c r="P4912" t="str">
        <f t="shared" si="538"/>
        <v>Valid</v>
      </c>
    </row>
    <row r="4913" spans="1:16">
      <c r="A4913" t="s">
        <v>5107</v>
      </c>
      <c r="B4913" t="s">
        <v>76</v>
      </c>
      <c r="C4913" s="2">
        <v>45921</v>
      </c>
      <c r="D4913" s="3">
        <v>0.64944444444444449</v>
      </c>
      <c r="E4913" t="s">
        <v>194</v>
      </c>
      <c r="F4913">
        <v>0</v>
      </c>
      <c r="G4913" t="s">
        <v>189</v>
      </c>
      <c r="I4913">
        <f t="shared" si="532"/>
        <v>1</v>
      </c>
      <c r="J4913" t="str">
        <f t="shared" si="533"/>
        <v>OK</v>
      </c>
      <c r="K4913" t="str">
        <f t="shared" si="534"/>
        <v>Successful</v>
      </c>
      <c r="L4913" t="str">
        <f t="shared" si="535"/>
        <v>Balance Inquiry</v>
      </c>
      <c r="M4913" t="str">
        <f t="shared" si="536"/>
        <v>OK</v>
      </c>
      <c r="N4913" t="str">
        <f t="shared" si="537"/>
        <v>OK</v>
      </c>
      <c r="O4913" t="str">
        <f>_xlfn.XLOOKUP(B4913,'01_Raw_ATMs'!A:A,'01_Raw_ATMs'!A:A,"Not Found")</f>
        <v>ATM004</v>
      </c>
      <c r="P4913" t="str">
        <f t="shared" si="538"/>
        <v>Valid</v>
      </c>
    </row>
    <row r="4914" spans="1:16">
      <c r="A4914" t="s">
        <v>5108</v>
      </c>
      <c r="B4914" t="s">
        <v>178</v>
      </c>
      <c r="C4914" s="2">
        <v>46164</v>
      </c>
      <c r="D4914" s="3">
        <v>0.72738425925925931</v>
      </c>
      <c r="E4914" t="s">
        <v>33</v>
      </c>
      <c r="F4914">
        <v>8000</v>
      </c>
      <c r="G4914" t="s">
        <v>189</v>
      </c>
      <c r="I4914">
        <f t="shared" si="532"/>
        <v>1</v>
      </c>
      <c r="J4914" t="str">
        <f t="shared" si="533"/>
        <v>OK</v>
      </c>
      <c r="K4914" t="str">
        <f t="shared" si="534"/>
        <v>Successful</v>
      </c>
      <c r="L4914" t="str">
        <f t="shared" si="535"/>
        <v>Withdrawal</v>
      </c>
      <c r="M4914" t="str">
        <f t="shared" si="536"/>
        <v>OK</v>
      </c>
      <c r="N4914" t="str">
        <f t="shared" si="537"/>
        <v>OK</v>
      </c>
      <c r="O4914" t="str">
        <f>_xlfn.XLOOKUP(B4914,'01_Raw_ATMs'!A:A,'01_Raw_ATMs'!A:A,"Not Found")</f>
        <v>ATM098</v>
      </c>
      <c r="P4914" t="str">
        <f t="shared" si="538"/>
        <v>Valid</v>
      </c>
    </row>
    <row r="4915" spans="1:16">
      <c r="A4915" t="s">
        <v>5109</v>
      </c>
      <c r="B4915" t="s">
        <v>122</v>
      </c>
      <c r="C4915" s="2">
        <v>46188</v>
      </c>
      <c r="D4915" s="3">
        <v>0.28096064814814808</v>
      </c>
      <c r="E4915" t="s">
        <v>33</v>
      </c>
      <c r="F4915">
        <v>2500</v>
      </c>
      <c r="G4915" t="s">
        <v>189</v>
      </c>
      <c r="I4915">
        <f t="shared" si="532"/>
        <v>1</v>
      </c>
      <c r="J4915" t="str">
        <f t="shared" si="533"/>
        <v>OK</v>
      </c>
      <c r="K4915" t="str">
        <f t="shared" si="534"/>
        <v>Successful</v>
      </c>
      <c r="L4915" t="str">
        <f t="shared" si="535"/>
        <v>Withdrawal</v>
      </c>
      <c r="M4915" t="str">
        <f t="shared" si="536"/>
        <v>OK</v>
      </c>
      <c r="N4915" t="str">
        <f t="shared" si="537"/>
        <v>OK</v>
      </c>
      <c r="O4915" t="str">
        <f>_xlfn.XLOOKUP(B4915,'01_Raw_ATMs'!A:A,'01_Raw_ATMs'!A:A,"Not Found")</f>
        <v>ATM042</v>
      </c>
      <c r="P4915" t="str">
        <f t="shared" si="538"/>
        <v>Valid</v>
      </c>
    </row>
    <row r="4916" spans="1:16">
      <c r="A4916" t="s">
        <v>5110</v>
      </c>
      <c r="B4916" t="s">
        <v>153</v>
      </c>
      <c r="C4916" s="2">
        <v>45830</v>
      </c>
      <c r="D4916" s="3">
        <v>0.4815740740740741</v>
      </c>
      <c r="E4916" t="s">
        <v>33</v>
      </c>
      <c r="F4916">
        <v>2500</v>
      </c>
      <c r="G4916" t="s">
        <v>189</v>
      </c>
      <c r="I4916">
        <f t="shared" si="532"/>
        <v>1</v>
      </c>
      <c r="J4916" t="str">
        <f t="shared" si="533"/>
        <v>OK</v>
      </c>
      <c r="K4916" t="str">
        <f t="shared" si="534"/>
        <v>Successful</v>
      </c>
      <c r="L4916" t="str">
        <f t="shared" si="535"/>
        <v>Withdrawal</v>
      </c>
      <c r="M4916" t="str">
        <f t="shared" si="536"/>
        <v>OK</v>
      </c>
      <c r="N4916" t="str">
        <f t="shared" si="537"/>
        <v>OK</v>
      </c>
      <c r="O4916" t="str">
        <f>_xlfn.XLOOKUP(B4916,'01_Raw_ATMs'!A:A,'01_Raw_ATMs'!A:A,"Not Found")</f>
        <v>ATM073</v>
      </c>
      <c r="P4916" t="str">
        <f t="shared" si="538"/>
        <v>Valid</v>
      </c>
    </row>
    <row r="4917" spans="1:16">
      <c r="A4917" t="s">
        <v>5111</v>
      </c>
      <c r="B4917" t="s">
        <v>113</v>
      </c>
      <c r="C4917" s="2">
        <v>46051</v>
      </c>
      <c r="D4917" s="3">
        <v>0.8012731481481481</v>
      </c>
      <c r="E4917" t="s">
        <v>33</v>
      </c>
      <c r="F4917">
        <v>3000</v>
      </c>
      <c r="G4917" t="s">
        <v>189</v>
      </c>
      <c r="I4917">
        <f t="shared" si="532"/>
        <v>1</v>
      </c>
      <c r="J4917" t="str">
        <f t="shared" si="533"/>
        <v>OK</v>
      </c>
      <c r="K4917" t="str">
        <f t="shared" si="534"/>
        <v>Successful</v>
      </c>
      <c r="L4917" t="str">
        <f t="shared" si="535"/>
        <v>Withdrawal</v>
      </c>
      <c r="M4917" t="str">
        <f t="shared" si="536"/>
        <v>OK</v>
      </c>
      <c r="N4917" t="str">
        <f t="shared" si="537"/>
        <v>OK</v>
      </c>
      <c r="O4917" t="str">
        <f>_xlfn.XLOOKUP(B4917,'01_Raw_ATMs'!A:A,'01_Raw_ATMs'!A:A,"Not Found")</f>
        <v>ATM033</v>
      </c>
      <c r="P4917" t="str">
        <f t="shared" si="538"/>
        <v>Valid</v>
      </c>
    </row>
    <row r="4918" spans="1:16">
      <c r="A4918" t="s">
        <v>5112</v>
      </c>
      <c r="B4918" t="s">
        <v>122</v>
      </c>
      <c r="C4918" s="2">
        <v>45996</v>
      </c>
      <c r="D4918" s="3">
        <v>0.80924768518518519</v>
      </c>
      <c r="E4918" t="s">
        <v>33</v>
      </c>
      <c r="F4918">
        <v>2000</v>
      </c>
      <c r="G4918" t="s">
        <v>189</v>
      </c>
      <c r="I4918">
        <f t="shared" si="532"/>
        <v>1</v>
      </c>
      <c r="J4918" t="str">
        <f t="shared" si="533"/>
        <v>OK</v>
      </c>
      <c r="K4918" t="str">
        <f t="shared" si="534"/>
        <v>Successful</v>
      </c>
      <c r="L4918" t="str">
        <f t="shared" si="535"/>
        <v>Withdrawal</v>
      </c>
      <c r="M4918" t="str">
        <f t="shared" si="536"/>
        <v>OK</v>
      </c>
      <c r="N4918" t="str">
        <f t="shared" si="537"/>
        <v>OK</v>
      </c>
      <c r="O4918" t="str">
        <f>_xlfn.XLOOKUP(B4918,'01_Raw_ATMs'!A:A,'01_Raw_ATMs'!A:A,"Not Found")</f>
        <v>ATM042</v>
      </c>
      <c r="P4918" t="str">
        <f t="shared" si="538"/>
        <v>Valid</v>
      </c>
    </row>
    <row r="4919" spans="1:16">
      <c r="A4919" t="s">
        <v>5113</v>
      </c>
      <c r="B4919" t="s">
        <v>71</v>
      </c>
      <c r="C4919" s="2">
        <v>45814</v>
      </c>
      <c r="D4919" s="3">
        <v>0.7436342592592593</v>
      </c>
      <c r="E4919" t="s">
        <v>33</v>
      </c>
      <c r="F4919">
        <v>500</v>
      </c>
      <c r="G4919" t="s">
        <v>189</v>
      </c>
      <c r="I4919">
        <f t="shared" si="532"/>
        <v>1</v>
      </c>
      <c r="J4919" t="str">
        <f t="shared" si="533"/>
        <v>OK</v>
      </c>
      <c r="K4919" t="str">
        <f t="shared" si="534"/>
        <v>Successful</v>
      </c>
      <c r="L4919" t="str">
        <f t="shared" si="535"/>
        <v>Withdrawal</v>
      </c>
      <c r="M4919" t="str">
        <f t="shared" si="536"/>
        <v>OK</v>
      </c>
      <c r="N4919" t="str">
        <f t="shared" si="537"/>
        <v>OK</v>
      </c>
      <c r="O4919" t="str">
        <f>_xlfn.XLOOKUP(B4919,'01_Raw_ATMs'!A:A,'01_Raw_ATMs'!A:A,"Not Found")</f>
        <v>ATM002</v>
      </c>
      <c r="P4919" t="str">
        <f t="shared" si="538"/>
        <v>Valid</v>
      </c>
    </row>
    <row r="4920" spans="1:16">
      <c r="A4920" t="s">
        <v>5114</v>
      </c>
      <c r="B4920" t="s">
        <v>153</v>
      </c>
      <c r="C4920" s="2">
        <v>46042</v>
      </c>
      <c r="D4920" s="3">
        <v>0.44263888888888892</v>
      </c>
      <c r="E4920" t="s">
        <v>33</v>
      </c>
      <c r="F4920">
        <v>10000</v>
      </c>
      <c r="G4920" t="s">
        <v>214</v>
      </c>
      <c r="H4920" t="s">
        <v>1080</v>
      </c>
      <c r="I4920">
        <f t="shared" si="532"/>
        <v>1</v>
      </c>
      <c r="J4920" t="str">
        <f t="shared" si="533"/>
        <v>OK</v>
      </c>
      <c r="K4920" t="str">
        <f t="shared" si="534"/>
        <v>Failed</v>
      </c>
      <c r="L4920" t="str">
        <f t="shared" si="535"/>
        <v>Withdrawal</v>
      </c>
      <c r="M4920" t="str">
        <f t="shared" si="536"/>
        <v>OK</v>
      </c>
      <c r="N4920" t="str">
        <f t="shared" si="537"/>
        <v>OK</v>
      </c>
      <c r="O4920" t="str">
        <f>_xlfn.XLOOKUP(B4920,'01_Raw_ATMs'!A:A,'01_Raw_ATMs'!A:A,"Not Found")</f>
        <v>ATM073</v>
      </c>
      <c r="P4920" t="str">
        <f t="shared" si="538"/>
        <v>Valid</v>
      </c>
    </row>
    <row r="4921" spans="1:16">
      <c r="A4921" t="s">
        <v>5115</v>
      </c>
      <c r="B4921" t="s">
        <v>84</v>
      </c>
      <c r="C4921" s="2">
        <v>45782</v>
      </c>
      <c r="D4921" s="3">
        <v>0.7737384259259259</v>
      </c>
      <c r="E4921" t="s">
        <v>194</v>
      </c>
      <c r="F4921">
        <v>0</v>
      </c>
      <c r="G4921" t="s">
        <v>189</v>
      </c>
      <c r="I4921">
        <f t="shared" si="532"/>
        <v>1</v>
      </c>
      <c r="J4921" t="str">
        <f t="shared" si="533"/>
        <v>OK</v>
      </c>
      <c r="K4921" t="str">
        <f t="shared" si="534"/>
        <v>Successful</v>
      </c>
      <c r="L4921" t="str">
        <f t="shared" si="535"/>
        <v>Balance Inquiry</v>
      </c>
      <c r="M4921" t="str">
        <f t="shared" si="536"/>
        <v>OK</v>
      </c>
      <c r="N4921" t="str">
        <f t="shared" si="537"/>
        <v>OK</v>
      </c>
      <c r="O4921" t="str">
        <f>_xlfn.XLOOKUP(B4921,'01_Raw_ATMs'!A:A,'01_Raw_ATMs'!A:A,"Not Found")</f>
        <v>ATM009</v>
      </c>
      <c r="P4921" t="str">
        <f t="shared" si="538"/>
        <v>Valid</v>
      </c>
    </row>
    <row r="4922" spans="1:16">
      <c r="A4922" t="s">
        <v>5116</v>
      </c>
      <c r="B4922" t="s">
        <v>98</v>
      </c>
      <c r="C4922" s="2">
        <v>45906</v>
      </c>
      <c r="D4922" s="3">
        <v>0.77893518518518523</v>
      </c>
      <c r="E4922" t="s">
        <v>261</v>
      </c>
      <c r="F4922">
        <v>20000</v>
      </c>
      <c r="G4922" t="s">
        <v>189</v>
      </c>
      <c r="I4922">
        <f t="shared" si="532"/>
        <v>1</v>
      </c>
      <c r="J4922" t="str">
        <f t="shared" si="533"/>
        <v>OK</v>
      </c>
      <c r="K4922" t="str">
        <f t="shared" si="534"/>
        <v>Successful</v>
      </c>
      <c r="L4922" t="str">
        <f t="shared" si="535"/>
        <v>Cash Deposit</v>
      </c>
      <c r="M4922" t="str">
        <f t="shared" si="536"/>
        <v>OK</v>
      </c>
      <c r="N4922" t="str">
        <f t="shared" si="537"/>
        <v>OK</v>
      </c>
      <c r="O4922" t="str">
        <f>_xlfn.XLOOKUP(B4922,'01_Raw_ATMs'!A:A,'01_Raw_ATMs'!A:A,"Not Found")</f>
        <v>ATM019</v>
      </c>
      <c r="P4922" t="str">
        <f t="shared" si="538"/>
        <v>Valid</v>
      </c>
    </row>
    <row r="4923" spans="1:16">
      <c r="A4923" t="s">
        <v>5117</v>
      </c>
      <c r="B4923" t="s">
        <v>130</v>
      </c>
      <c r="C4923" s="2">
        <v>46160</v>
      </c>
      <c r="D4923" s="3">
        <v>0.33128472222222222</v>
      </c>
      <c r="E4923" t="s">
        <v>33</v>
      </c>
      <c r="F4923">
        <v>2000</v>
      </c>
      <c r="G4923" t="s">
        <v>189</v>
      </c>
      <c r="I4923">
        <f t="shared" si="532"/>
        <v>1</v>
      </c>
      <c r="J4923" t="str">
        <f t="shared" si="533"/>
        <v>OK</v>
      </c>
      <c r="K4923" t="str">
        <f t="shared" si="534"/>
        <v>Successful</v>
      </c>
      <c r="L4923" t="str">
        <f t="shared" si="535"/>
        <v>Withdrawal</v>
      </c>
      <c r="M4923" t="str">
        <f t="shared" si="536"/>
        <v>OK</v>
      </c>
      <c r="N4923" t="str">
        <f t="shared" si="537"/>
        <v>OK</v>
      </c>
      <c r="O4923" t="str">
        <f>_xlfn.XLOOKUP(B4923,'01_Raw_ATMs'!A:A,'01_Raw_ATMs'!A:A,"Not Found")</f>
        <v>ATM050</v>
      </c>
      <c r="P4923" t="str">
        <f t="shared" si="538"/>
        <v>Valid</v>
      </c>
    </row>
    <row r="4924" spans="1:16">
      <c r="A4924" t="s">
        <v>5118</v>
      </c>
      <c r="B4924" t="s">
        <v>171</v>
      </c>
      <c r="C4924" s="2">
        <v>45934</v>
      </c>
      <c r="D4924" s="3">
        <v>0.18383101851851849</v>
      </c>
      <c r="E4924" t="s">
        <v>33</v>
      </c>
      <c r="F4924">
        <v>2000</v>
      </c>
      <c r="G4924" t="s">
        <v>189</v>
      </c>
      <c r="I4924">
        <f t="shared" si="532"/>
        <v>1</v>
      </c>
      <c r="J4924" t="str">
        <f t="shared" si="533"/>
        <v>OK</v>
      </c>
      <c r="K4924" t="str">
        <f t="shared" si="534"/>
        <v>Successful</v>
      </c>
      <c r="L4924" t="str">
        <f t="shared" si="535"/>
        <v>Withdrawal</v>
      </c>
      <c r="M4924" t="str">
        <f t="shared" si="536"/>
        <v>OK</v>
      </c>
      <c r="N4924" t="str">
        <f t="shared" si="537"/>
        <v>OK</v>
      </c>
      <c r="O4924" t="str">
        <f>_xlfn.XLOOKUP(B4924,'01_Raw_ATMs'!A:A,'01_Raw_ATMs'!A:A,"Not Found")</f>
        <v>ATM091</v>
      </c>
      <c r="P4924" t="str">
        <f t="shared" si="538"/>
        <v>Valid</v>
      </c>
    </row>
    <row r="4925" spans="1:16">
      <c r="A4925" t="s">
        <v>5119</v>
      </c>
      <c r="B4925" t="s">
        <v>143</v>
      </c>
      <c r="C4925" s="2">
        <v>45966</v>
      </c>
      <c r="D4925" s="3">
        <v>0.77314814814814814</v>
      </c>
      <c r="E4925" t="s">
        <v>33</v>
      </c>
      <c r="F4925">
        <v>2000</v>
      </c>
      <c r="G4925" t="s">
        <v>189</v>
      </c>
      <c r="I4925">
        <f t="shared" si="532"/>
        <v>1</v>
      </c>
      <c r="J4925" t="str">
        <f t="shared" si="533"/>
        <v>OK</v>
      </c>
      <c r="K4925" t="str">
        <f t="shared" si="534"/>
        <v>Successful</v>
      </c>
      <c r="L4925" t="str">
        <f t="shared" si="535"/>
        <v>Withdrawal</v>
      </c>
      <c r="M4925" t="str">
        <f t="shared" si="536"/>
        <v>OK</v>
      </c>
      <c r="N4925" t="str">
        <f t="shared" si="537"/>
        <v>OK</v>
      </c>
      <c r="O4925" t="str">
        <f>_xlfn.XLOOKUP(B4925,'01_Raw_ATMs'!A:A,'01_Raw_ATMs'!A:A,"Not Found")</f>
        <v>ATM063</v>
      </c>
      <c r="P4925" t="str">
        <f t="shared" si="538"/>
        <v>Valid</v>
      </c>
    </row>
    <row r="4926" spans="1:16">
      <c r="A4926" t="s">
        <v>5120</v>
      </c>
      <c r="B4926" t="s">
        <v>114</v>
      </c>
      <c r="C4926" s="2">
        <v>45995</v>
      </c>
      <c r="D4926" s="3">
        <v>0.51716435185185183</v>
      </c>
      <c r="E4926" t="s">
        <v>194</v>
      </c>
      <c r="F4926">
        <v>0</v>
      </c>
      <c r="G4926" t="s">
        <v>189</v>
      </c>
      <c r="I4926">
        <f t="shared" si="532"/>
        <v>1</v>
      </c>
      <c r="J4926" t="str">
        <f t="shared" si="533"/>
        <v>OK</v>
      </c>
      <c r="K4926" t="str">
        <f t="shared" si="534"/>
        <v>Successful</v>
      </c>
      <c r="L4926" t="str">
        <f t="shared" si="535"/>
        <v>Balance Inquiry</v>
      </c>
      <c r="M4926" t="str">
        <f t="shared" si="536"/>
        <v>OK</v>
      </c>
      <c r="N4926" t="str">
        <f t="shared" si="537"/>
        <v>OK</v>
      </c>
      <c r="O4926" t="str">
        <f>_xlfn.XLOOKUP(B4926,'01_Raw_ATMs'!A:A,'01_Raw_ATMs'!A:A,"Not Found")</f>
        <v>ATM034</v>
      </c>
      <c r="P4926" t="str">
        <f t="shared" si="538"/>
        <v>Valid</v>
      </c>
    </row>
    <row r="4927" spans="1:16">
      <c r="A4927" t="s">
        <v>5121</v>
      </c>
      <c r="B4927" t="s">
        <v>167</v>
      </c>
      <c r="C4927" s="2">
        <v>46118</v>
      </c>
      <c r="D4927" s="3">
        <v>0.77907407407407403</v>
      </c>
      <c r="E4927" t="s">
        <v>33</v>
      </c>
      <c r="F4927">
        <v>3000</v>
      </c>
      <c r="G4927" t="s">
        <v>189</v>
      </c>
      <c r="I4927">
        <f t="shared" si="532"/>
        <v>1</v>
      </c>
      <c r="J4927" t="str">
        <f t="shared" si="533"/>
        <v>OK</v>
      </c>
      <c r="K4927" t="str">
        <f t="shared" si="534"/>
        <v>Successful</v>
      </c>
      <c r="L4927" t="str">
        <f t="shared" si="535"/>
        <v>Withdrawal</v>
      </c>
      <c r="M4927" t="str">
        <f t="shared" si="536"/>
        <v>OK</v>
      </c>
      <c r="N4927" t="str">
        <f t="shared" si="537"/>
        <v>OK</v>
      </c>
      <c r="O4927" t="str">
        <f>_xlfn.XLOOKUP(B4927,'01_Raw_ATMs'!A:A,'01_Raw_ATMs'!A:A,"Not Found")</f>
        <v>ATM087</v>
      </c>
      <c r="P4927" t="str">
        <f t="shared" si="538"/>
        <v>Valid</v>
      </c>
    </row>
    <row r="4928" spans="1:16">
      <c r="A4928" t="s">
        <v>5122</v>
      </c>
      <c r="B4928" t="s">
        <v>139</v>
      </c>
      <c r="C4928" s="2">
        <v>46172</v>
      </c>
      <c r="D4928" s="3">
        <v>0.57152777777777775</v>
      </c>
      <c r="E4928" t="s">
        <v>33</v>
      </c>
      <c r="F4928">
        <v>3000</v>
      </c>
      <c r="G4928" t="s">
        <v>189</v>
      </c>
      <c r="I4928">
        <f t="shared" si="532"/>
        <v>1</v>
      </c>
      <c r="J4928" t="str">
        <f t="shared" si="533"/>
        <v>OK</v>
      </c>
      <c r="K4928" t="str">
        <f t="shared" si="534"/>
        <v>Successful</v>
      </c>
      <c r="L4928" t="str">
        <f t="shared" si="535"/>
        <v>Withdrawal</v>
      </c>
      <c r="M4928" t="str">
        <f t="shared" si="536"/>
        <v>OK</v>
      </c>
      <c r="N4928" t="str">
        <f t="shared" si="537"/>
        <v>OK</v>
      </c>
      <c r="O4928" t="str">
        <f>_xlfn.XLOOKUP(B4928,'01_Raw_ATMs'!A:A,'01_Raw_ATMs'!A:A,"Not Found")</f>
        <v>ATM059</v>
      </c>
      <c r="P4928" t="str">
        <f t="shared" si="538"/>
        <v>Valid</v>
      </c>
    </row>
    <row r="4929" spans="1:16">
      <c r="A4929" t="s">
        <v>5123</v>
      </c>
      <c r="B4929" t="s">
        <v>175</v>
      </c>
      <c r="C4929" s="2">
        <v>45792</v>
      </c>
      <c r="D4929" s="3">
        <v>0.90332175925925928</v>
      </c>
      <c r="E4929" t="s">
        <v>33</v>
      </c>
      <c r="F4929">
        <v>4000</v>
      </c>
      <c r="G4929" t="s">
        <v>189</v>
      </c>
      <c r="I4929">
        <f t="shared" si="532"/>
        <v>1</v>
      </c>
      <c r="J4929" t="str">
        <f t="shared" si="533"/>
        <v>OK</v>
      </c>
      <c r="K4929" t="str">
        <f t="shared" si="534"/>
        <v>Successful</v>
      </c>
      <c r="L4929" t="str">
        <f t="shared" si="535"/>
        <v>Withdrawal</v>
      </c>
      <c r="M4929" t="str">
        <f t="shared" si="536"/>
        <v>OK</v>
      </c>
      <c r="N4929" t="str">
        <f t="shared" si="537"/>
        <v>OK</v>
      </c>
      <c r="O4929" t="str">
        <f>_xlfn.XLOOKUP(B4929,'01_Raw_ATMs'!A:A,'01_Raw_ATMs'!A:A,"Not Found")</f>
        <v>ATM095</v>
      </c>
      <c r="P4929" t="str">
        <f t="shared" si="538"/>
        <v>Valid</v>
      </c>
    </row>
    <row r="4930" spans="1:16">
      <c r="A4930" t="s">
        <v>5124</v>
      </c>
      <c r="B4930" t="s">
        <v>113</v>
      </c>
      <c r="C4930" s="2">
        <v>45928</v>
      </c>
      <c r="D4930" s="3">
        <v>0.39372685185185191</v>
      </c>
      <c r="E4930" t="s">
        <v>33</v>
      </c>
      <c r="F4930">
        <v>5000</v>
      </c>
      <c r="G4930" t="s">
        <v>189</v>
      </c>
      <c r="I4930">
        <f t="shared" si="532"/>
        <v>1</v>
      </c>
      <c r="J4930" t="str">
        <f t="shared" si="533"/>
        <v>OK</v>
      </c>
      <c r="K4930" t="str">
        <f t="shared" si="534"/>
        <v>Successful</v>
      </c>
      <c r="L4930" t="str">
        <f t="shared" si="535"/>
        <v>Withdrawal</v>
      </c>
      <c r="M4930" t="str">
        <f t="shared" si="536"/>
        <v>OK</v>
      </c>
      <c r="N4930" t="str">
        <f t="shared" si="537"/>
        <v>OK</v>
      </c>
      <c r="O4930" t="str">
        <f>_xlfn.XLOOKUP(B4930,'01_Raw_ATMs'!A:A,'01_Raw_ATMs'!A:A,"Not Found")</f>
        <v>ATM033</v>
      </c>
      <c r="P4930" t="str">
        <f t="shared" si="538"/>
        <v>Valid</v>
      </c>
    </row>
    <row r="4931" spans="1:16">
      <c r="A4931" t="s">
        <v>5125</v>
      </c>
      <c r="B4931" t="s">
        <v>133</v>
      </c>
      <c r="C4931" s="2">
        <v>45767</v>
      </c>
      <c r="D4931" s="3">
        <v>0.43567129629629631</v>
      </c>
      <c r="E4931" t="s">
        <v>33</v>
      </c>
      <c r="F4931">
        <v>2500</v>
      </c>
      <c r="G4931" t="s">
        <v>189</v>
      </c>
      <c r="I4931">
        <f t="shared" ref="I4931:I4994" si="539">COUNTIF($A:$A,A4931)</f>
        <v>1</v>
      </c>
      <c r="J4931" t="str">
        <f t="shared" ref="J4931:J4994" si="540">IF(AND(TRIM(G4931)="Failed",H4931=""),"Problem","OK")</f>
        <v>OK</v>
      </c>
      <c r="K4931" t="str">
        <f t="shared" ref="K4931:K4994" si="541">PROPER(TRIM(G4931))</f>
        <v>Successful</v>
      </c>
      <c r="L4931" t="str">
        <f t="shared" ref="L4931:L4994" si="542">PROPER(TRIM(E4931))</f>
        <v>Withdrawal</v>
      </c>
      <c r="M4931" t="str">
        <f t="shared" ref="M4931:M4994" si="543">IF(OR(E4931="Withdrawal",E4931="Cash Deposit"),IF(F4931&gt;0,"OK","Problem"),IF(F4931=0,"OK","Problem"))</f>
        <v>OK</v>
      </c>
      <c r="N4931" t="str">
        <f t="shared" ref="N4931:N4994" si="544">IF(AND(C4931&gt;=DATE(2025,1,1),C4931&lt;=DATE(2026,6,30)),"OK","Problem")</f>
        <v>OK</v>
      </c>
      <c r="O4931" t="str">
        <f>_xlfn.XLOOKUP(B4931,'01_Raw_ATMs'!A:A,'01_Raw_ATMs'!A:A,"Not Found")</f>
        <v>ATM053</v>
      </c>
      <c r="P4931" t="str">
        <f t="shared" ref="P4931:P4994" si="545">IF(B4931="","Missing ATM_ID","Valid")</f>
        <v>Valid</v>
      </c>
    </row>
    <row r="4932" spans="1:16">
      <c r="A4932" t="s">
        <v>5126</v>
      </c>
      <c r="B4932" t="s">
        <v>102</v>
      </c>
      <c r="C4932" s="2">
        <v>45701</v>
      </c>
      <c r="D4932" s="3">
        <v>0.21464120370370371</v>
      </c>
      <c r="E4932" t="s">
        <v>261</v>
      </c>
      <c r="F4932">
        <v>15000</v>
      </c>
      <c r="G4932" t="s">
        <v>189</v>
      </c>
      <c r="I4932">
        <f t="shared" si="539"/>
        <v>1</v>
      </c>
      <c r="J4932" t="str">
        <f t="shared" si="540"/>
        <v>OK</v>
      </c>
      <c r="K4932" t="str">
        <f t="shared" si="541"/>
        <v>Successful</v>
      </c>
      <c r="L4932" t="str">
        <f t="shared" si="542"/>
        <v>Cash Deposit</v>
      </c>
      <c r="M4932" t="str">
        <f t="shared" si="543"/>
        <v>OK</v>
      </c>
      <c r="N4932" t="str">
        <f t="shared" si="544"/>
        <v>OK</v>
      </c>
      <c r="O4932" t="str">
        <f>_xlfn.XLOOKUP(B4932,'01_Raw_ATMs'!A:A,'01_Raw_ATMs'!A:A,"Not Found")</f>
        <v>ATM023</v>
      </c>
      <c r="P4932" t="str">
        <f t="shared" si="545"/>
        <v>Valid</v>
      </c>
    </row>
    <row r="4933" spans="1:16">
      <c r="A4933" t="s">
        <v>5127</v>
      </c>
      <c r="B4933" t="s">
        <v>113</v>
      </c>
      <c r="C4933" s="2">
        <v>46124</v>
      </c>
      <c r="D4933" s="3">
        <v>0.7884606481481482</v>
      </c>
      <c r="E4933" t="s">
        <v>33</v>
      </c>
      <c r="F4933">
        <v>2000</v>
      </c>
      <c r="G4933" t="s">
        <v>189</v>
      </c>
      <c r="I4933">
        <f t="shared" si="539"/>
        <v>1</v>
      </c>
      <c r="J4933" t="str">
        <f t="shared" si="540"/>
        <v>OK</v>
      </c>
      <c r="K4933" t="str">
        <f t="shared" si="541"/>
        <v>Successful</v>
      </c>
      <c r="L4933" t="str">
        <f t="shared" si="542"/>
        <v>Withdrawal</v>
      </c>
      <c r="M4933" t="str">
        <f t="shared" si="543"/>
        <v>OK</v>
      </c>
      <c r="N4933" t="str">
        <f t="shared" si="544"/>
        <v>OK</v>
      </c>
      <c r="O4933" t="str">
        <f>_xlfn.XLOOKUP(B4933,'01_Raw_ATMs'!A:A,'01_Raw_ATMs'!A:A,"Not Found")</f>
        <v>ATM033</v>
      </c>
      <c r="P4933" t="str">
        <f t="shared" si="545"/>
        <v>Valid</v>
      </c>
    </row>
    <row r="4934" spans="1:16">
      <c r="A4934" t="s">
        <v>5128</v>
      </c>
      <c r="B4934" t="s">
        <v>161</v>
      </c>
      <c r="C4934" s="2">
        <v>45752</v>
      </c>
      <c r="D4934" s="3">
        <v>0.73150462962962959</v>
      </c>
      <c r="E4934" t="s">
        <v>33</v>
      </c>
      <c r="F4934">
        <v>10000</v>
      </c>
      <c r="G4934" t="s">
        <v>189</v>
      </c>
      <c r="I4934">
        <f t="shared" si="539"/>
        <v>1</v>
      </c>
      <c r="J4934" t="str">
        <f t="shared" si="540"/>
        <v>OK</v>
      </c>
      <c r="K4934" t="str">
        <f t="shared" si="541"/>
        <v>Successful</v>
      </c>
      <c r="L4934" t="str">
        <f t="shared" si="542"/>
        <v>Withdrawal</v>
      </c>
      <c r="M4934" t="str">
        <f t="shared" si="543"/>
        <v>OK</v>
      </c>
      <c r="N4934" t="str">
        <f t="shared" si="544"/>
        <v>OK</v>
      </c>
      <c r="O4934" t="str">
        <f>_xlfn.XLOOKUP(B4934,'01_Raw_ATMs'!A:A,'01_Raw_ATMs'!A:A,"Not Found")</f>
        <v>ATM081</v>
      </c>
      <c r="P4934" t="str">
        <f t="shared" si="545"/>
        <v>Valid</v>
      </c>
    </row>
    <row r="4935" spans="1:16">
      <c r="A4935" t="s">
        <v>5129</v>
      </c>
      <c r="B4935" t="s">
        <v>124</v>
      </c>
      <c r="C4935" s="2">
        <v>46076</v>
      </c>
      <c r="D4935" s="3">
        <v>0.54600694444444442</v>
      </c>
      <c r="E4935" t="s">
        <v>33</v>
      </c>
      <c r="F4935">
        <v>6000</v>
      </c>
      <c r="G4935" t="s">
        <v>189</v>
      </c>
      <c r="I4935">
        <f t="shared" si="539"/>
        <v>1</v>
      </c>
      <c r="J4935" t="str">
        <f t="shared" si="540"/>
        <v>OK</v>
      </c>
      <c r="K4935" t="str">
        <f t="shared" si="541"/>
        <v>Successful</v>
      </c>
      <c r="L4935" t="str">
        <f t="shared" si="542"/>
        <v>Withdrawal</v>
      </c>
      <c r="M4935" t="str">
        <f t="shared" si="543"/>
        <v>OK</v>
      </c>
      <c r="N4935" t="str">
        <f t="shared" si="544"/>
        <v>OK</v>
      </c>
      <c r="O4935" t="str">
        <f>_xlfn.XLOOKUP(B4935,'01_Raw_ATMs'!A:A,'01_Raw_ATMs'!A:A,"Not Found")</f>
        <v>ATM044</v>
      </c>
      <c r="P4935" t="str">
        <f t="shared" si="545"/>
        <v>Valid</v>
      </c>
    </row>
    <row r="4936" spans="1:16">
      <c r="A4936" t="s">
        <v>5130</v>
      </c>
      <c r="B4936" t="s">
        <v>150</v>
      </c>
      <c r="C4936" s="2">
        <v>45747</v>
      </c>
      <c r="D4936" s="3">
        <v>0.71733796296296293</v>
      </c>
      <c r="E4936" t="s">
        <v>33</v>
      </c>
      <c r="F4936">
        <v>1500</v>
      </c>
      <c r="G4936" t="s">
        <v>189</v>
      </c>
      <c r="I4936">
        <f t="shared" si="539"/>
        <v>1</v>
      </c>
      <c r="J4936" t="str">
        <f t="shared" si="540"/>
        <v>OK</v>
      </c>
      <c r="K4936" t="str">
        <f t="shared" si="541"/>
        <v>Successful</v>
      </c>
      <c r="L4936" t="str">
        <f t="shared" si="542"/>
        <v>Withdrawal</v>
      </c>
      <c r="M4936" t="str">
        <f t="shared" si="543"/>
        <v>OK</v>
      </c>
      <c r="N4936" t="str">
        <f t="shared" si="544"/>
        <v>OK</v>
      </c>
      <c r="O4936" t="str">
        <f>_xlfn.XLOOKUP(B4936,'01_Raw_ATMs'!A:A,'01_Raw_ATMs'!A:A,"Not Found")</f>
        <v>ATM070</v>
      </c>
      <c r="P4936" t="str">
        <f t="shared" si="545"/>
        <v>Valid</v>
      </c>
    </row>
    <row r="4937" spans="1:16">
      <c r="A4937" t="s">
        <v>5131</v>
      </c>
      <c r="B4937" t="s">
        <v>145</v>
      </c>
      <c r="C4937" s="2">
        <v>46145</v>
      </c>
      <c r="D4937" s="3">
        <v>0.85190972222222228</v>
      </c>
      <c r="E4937" t="s">
        <v>261</v>
      </c>
      <c r="F4937">
        <v>2000</v>
      </c>
      <c r="G4937" t="s">
        <v>189</v>
      </c>
      <c r="I4937">
        <f t="shared" si="539"/>
        <v>1</v>
      </c>
      <c r="J4937" t="str">
        <f t="shared" si="540"/>
        <v>OK</v>
      </c>
      <c r="K4937" t="str">
        <f t="shared" si="541"/>
        <v>Successful</v>
      </c>
      <c r="L4937" t="str">
        <f t="shared" si="542"/>
        <v>Cash Deposit</v>
      </c>
      <c r="M4937" t="str">
        <f t="shared" si="543"/>
        <v>OK</v>
      </c>
      <c r="N4937" t="str">
        <f t="shared" si="544"/>
        <v>OK</v>
      </c>
      <c r="O4937" t="str">
        <f>_xlfn.XLOOKUP(B4937,'01_Raw_ATMs'!A:A,'01_Raw_ATMs'!A:A,"Not Found")</f>
        <v>ATM065</v>
      </c>
      <c r="P4937" t="str">
        <f t="shared" si="545"/>
        <v>Valid</v>
      </c>
    </row>
    <row r="4938" spans="1:16">
      <c r="A4938" t="s">
        <v>5132</v>
      </c>
      <c r="B4938" t="s">
        <v>166</v>
      </c>
      <c r="C4938" s="2">
        <v>45706</v>
      </c>
      <c r="D4938" s="3">
        <v>0.79737268518518523</v>
      </c>
      <c r="E4938" t="s">
        <v>33</v>
      </c>
      <c r="F4938">
        <v>1000</v>
      </c>
      <c r="G4938" t="s">
        <v>189</v>
      </c>
      <c r="I4938">
        <f t="shared" si="539"/>
        <v>1</v>
      </c>
      <c r="J4938" t="str">
        <f t="shared" si="540"/>
        <v>OK</v>
      </c>
      <c r="K4938" t="str">
        <f t="shared" si="541"/>
        <v>Successful</v>
      </c>
      <c r="L4938" t="str">
        <f t="shared" si="542"/>
        <v>Withdrawal</v>
      </c>
      <c r="M4938" t="str">
        <f t="shared" si="543"/>
        <v>OK</v>
      </c>
      <c r="N4938" t="str">
        <f t="shared" si="544"/>
        <v>OK</v>
      </c>
      <c r="O4938" t="str">
        <f>_xlfn.XLOOKUP(B4938,'01_Raw_ATMs'!A:A,'01_Raw_ATMs'!A:A,"Not Found")</f>
        <v>ATM086</v>
      </c>
      <c r="P4938" t="str">
        <f t="shared" si="545"/>
        <v>Valid</v>
      </c>
    </row>
    <row r="4939" spans="1:16">
      <c r="A4939" t="s">
        <v>5133</v>
      </c>
      <c r="B4939" t="s">
        <v>79</v>
      </c>
      <c r="C4939" s="2">
        <v>46175</v>
      </c>
      <c r="D4939" s="3">
        <v>0.71165509259259263</v>
      </c>
      <c r="E4939" t="s">
        <v>194</v>
      </c>
      <c r="F4939">
        <v>0</v>
      </c>
      <c r="G4939" t="s">
        <v>189</v>
      </c>
      <c r="I4939">
        <f t="shared" si="539"/>
        <v>1</v>
      </c>
      <c r="J4939" t="str">
        <f t="shared" si="540"/>
        <v>OK</v>
      </c>
      <c r="K4939" t="str">
        <f t="shared" si="541"/>
        <v>Successful</v>
      </c>
      <c r="L4939" t="str">
        <f t="shared" si="542"/>
        <v>Balance Inquiry</v>
      </c>
      <c r="M4939" t="str">
        <f t="shared" si="543"/>
        <v>OK</v>
      </c>
      <c r="N4939" t="str">
        <f t="shared" si="544"/>
        <v>OK</v>
      </c>
      <c r="O4939" t="str">
        <f>_xlfn.XLOOKUP(B4939,'01_Raw_ATMs'!A:A,'01_Raw_ATMs'!A:A,"Not Found")</f>
        <v>ATM006</v>
      </c>
      <c r="P4939" t="str">
        <f t="shared" si="545"/>
        <v>Valid</v>
      </c>
    </row>
    <row r="4940" spans="1:16">
      <c r="A4940" t="s">
        <v>5134</v>
      </c>
      <c r="B4940" t="s">
        <v>127</v>
      </c>
      <c r="C4940" s="2">
        <v>45812</v>
      </c>
      <c r="D4940" s="3">
        <v>0.29552083333333329</v>
      </c>
      <c r="E4940" t="s">
        <v>33</v>
      </c>
      <c r="F4940">
        <v>5000</v>
      </c>
      <c r="G4940" t="s">
        <v>189</v>
      </c>
      <c r="I4940">
        <f t="shared" si="539"/>
        <v>1</v>
      </c>
      <c r="J4940" t="str">
        <f t="shared" si="540"/>
        <v>OK</v>
      </c>
      <c r="K4940" t="str">
        <f t="shared" si="541"/>
        <v>Successful</v>
      </c>
      <c r="L4940" t="str">
        <f t="shared" si="542"/>
        <v>Withdrawal</v>
      </c>
      <c r="M4940" t="str">
        <f t="shared" si="543"/>
        <v>OK</v>
      </c>
      <c r="N4940" t="str">
        <f t="shared" si="544"/>
        <v>OK</v>
      </c>
      <c r="O4940" t="str">
        <f>_xlfn.XLOOKUP(B4940,'01_Raw_ATMs'!A:A,'01_Raw_ATMs'!A:A,"Not Found")</f>
        <v>ATM047</v>
      </c>
      <c r="P4940" t="str">
        <f t="shared" si="545"/>
        <v>Valid</v>
      </c>
    </row>
    <row r="4941" spans="1:16">
      <c r="A4941" t="s">
        <v>5135</v>
      </c>
      <c r="B4941" t="s">
        <v>164</v>
      </c>
      <c r="C4941" s="2">
        <v>45960</v>
      </c>
      <c r="D4941" s="3">
        <v>0.74266203703703704</v>
      </c>
      <c r="E4941" t="s">
        <v>33</v>
      </c>
      <c r="F4941">
        <v>8000</v>
      </c>
      <c r="G4941" t="s">
        <v>189</v>
      </c>
      <c r="I4941">
        <f t="shared" si="539"/>
        <v>1</v>
      </c>
      <c r="J4941" t="str">
        <f t="shared" si="540"/>
        <v>OK</v>
      </c>
      <c r="K4941" t="str">
        <f t="shared" si="541"/>
        <v>Successful</v>
      </c>
      <c r="L4941" t="str">
        <f t="shared" si="542"/>
        <v>Withdrawal</v>
      </c>
      <c r="M4941" t="str">
        <f t="shared" si="543"/>
        <v>OK</v>
      </c>
      <c r="N4941" t="str">
        <f t="shared" si="544"/>
        <v>OK</v>
      </c>
      <c r="O4941" t="str">
        <f>_xlfn.XLOOKUP(B4941,'01_Raw_ATMs'!A:A,'01_Raw_ATMs'!A:A,"Not Found")</f>
        <v>ATM084</v>
      </c>
      <c r="P4941" t="str">
        <f t="shared" si="545"/>
        <v>Valid</v>
      </c>
    </row>
    <row r="4942" spans="1:16">
      <c r="A4942" t="s">
        <v>5136</v>
      </c>
      <c r="B4942" t="s">
        <v>95</v>
      </c>
      <c r="C4942" s="2">
        <v>46142</v>
      </c>
      <c r="D4942" s="3">
        <v>4.9560185185185193E-2</v>
      </c>
      <c r="E4942" t="s">
        <v>33</v>
      </c>
      <c r="F4942">
        <v>4000</v>
      </c>
      <c r="G4942" t="s">
        <v>189</v>
      </c>
      <c r="I4942">
        <f t="shared" si="539"/>
        <v>1</v>
      </c>
      <c r="J4942" t="str">
        <f t="shared" si="540"/>
        <v>OK</v>
      </c>
      <c r="K4942" t="str">
        <f t="shared" si="541"/>
        <v>Successful</v>
      </c>
      <c r="L4942" t="str">
        <f t="shared" si="542"/>
        <v>Withdrawal</v>
      </c>
      <c r="M4942" t="str">
        <f t="shared" si="543"/>
        <v>OK</v>
      </c>
      <c r="N4942" t="str">
        <f t="shared" si="544"/>
        <v>OK</v>
      </c>
      <c r="O4942" t="str">
        <f>_xlfn.XLOOKUP(B4942,'01_Raw_ATMs'!A:A,'01_Raw_ATMs'!A:A,"Not Found")</f>
        <v>ATM017</v>
      </c>
      <c r="P4942" t="str">
        <f t="shared" si="545"/>
        <v>Valid</v>
      </c>
    </row>
    <row r="4943" spans="1:16">
      <c r="A4943" t="s">
        <v>5137</v>
      </c>
      <c r="B4943" t="s">
        <v>92</v>
      </c>
      <c r="C4943" s="2">
        <v>45954</v>
      </c>
      <c r="D4943" s="3">
        <v>0.41495370370370371</v>
      </c>
      <c r="E4943" t="s">
        <v>194</v>
      </c>
      <c r="F4943">
        <v>0</v>
      </c>
      <c r="G4943" t="s">
        <v>189</v>
      </c>
      <c r="I4943">
        <f t="shared" si="539"/>
        <v>1</v>
      </c>
      <c r="J4943" t="str">
        <f t="shared" si="540"/>
        <v>OK</v>
      </c>
      <c r="K4943" t="str">
        <f t="shared" si="541"/>
        <v>Successful</v>
      </c>
      <c r="L4943" t="str">
        <f t="shared" si="542"/>
        <v>Balance Inquiry</v>
      </c>
      <c r="M4943" t="str">
        <f t="shared" si="543"/>
        <v>OK</v>
      </c>
      <c r="N4943" t="str">
        <f t="shared" si="544"/>
        <v>OK</v>
      </c>
      <c r="O4943" t="str">
        <f>_xlfn.XLOOKUP(B4943,'01_Raw_ATMs'!A:A,'01_Raw_ATMs'!A:A,"Not Found")</f>
        <v>ATM015</v>
      </c>
      <c r="P4943" t="str">
        <f t="shared" si="545"/>
        <v>Valid</v>
      </c>
    </row>
    <row r="4944" spans="1:16">
      <c r="A4944" t="s">
        <v>5138</v>
      </c>
      <c r="B4944" t="s">
        <v>7</v>
      </c>
      <c r="C4944" s="2">
        <v>46153</v>
      </c>
      <c r="D4944" s="3">
        <v>0.6651273148148148</v>
      </c>
      <c r="E4944" t="s">
        <v>33</v>
      </c>
      <c r="F4944">
        <v>1000</v>
      </c>
      <c r="G4944" t="s">
        <v>189</v>
      </c>
      <c r="I4944">
        <f t="shared" si="539"/>
        <v>1</v>
      </c>
      <c r="J4944" t="str">
        <f t="shared" si="540"/>
        <v>OK</v>
      </c>
      <c r="K4944" t="str">
        <f t="shared" si="541"/>
        <v>Successful</v>
      </c>
      <c r="L4944" t="str">
        <f t="shared" si="542"/>
        <v>Withdrawal</v>
      </c>
      <c r="M4944" t="str">
        <f t="shared" si="543"/>
        <v>OK</v>
      </c>
      <c r="N4944" t="str">
        <f t="shared" si="544"/>
        <v>OK</v>
      </c>
      <c r="O4944" t="str">
        <f>_xlfn.XLOOKUP(B4944,'01_Raw_ATMs'!A:A,'01_Raw_ATMs'!A:A,"Not Found")</f>
        <v>ATM001</v>
      </c>
      <c r="P4944" t="str">
        <f t="shared" si="545"/>
        <v>Valid</v>
      </c>
    </row>
    <row r="4945" spans="1:16">
      <c r="A4945" t="s">
        <v>5139</v>
      </c>
      <c r="B4945" t="s">
        <v>135</v>
      </c>
      <c r="C4945" s="2">
        <v>45736</v>
      </c>
      <c r="D4945" s="3">
        <v>7.5104166666666666E-2</v>
      </c>
      <c r="E4945" t="s">
        <v>211</v>
      </c>
      <c r="F4945">
        <v>0</v>
      </c>
      <c r="G4945" t="s">
        <v>214</v>
      </c>
      <c r="H4945" t="s">
        <v>1103</v>
      </c>
      <c r="I4945">
        <f t="shared" si="539"/>
        <v>1</v>
      </c>
      <c r="J4945" t="str">
        <f t="shared" si="540"/>
        <v>OK</v>
      </c>
      <c r="K4945" t="str">
        <f t="shared" si="541"/>
        <v>Failed</v>
      </c>
      <c r="L4945" t="str">
        <f t="shared" si="542"/>
        <v>Mini Statement</v>
      </c>
      <c r="M4945" t="str">
        <f t="shared" si="543"/>
        <v>OK</v>
      </c>
      <c r="N4945" t="str">
        <f t="shared" si="544"/>
        <v>OK</v>
      </c>
      <c r="O4945" t="str">
        <f>_xlfn.XLOOKUP(B4945,'01_Raw_ATMs'!A:A,'01_Raw_ATMs'!A:A,"Not Found")</f>
        <v>ATM055</v>
      </c>
      <c r="P4945" t="str">
        <f t="shared" si="545"/>
        <v>Valid</v>
      </c>
    </row>
    <row r="4946" spans="1:16">
      <c r="A4946" t="s">
        <v>5140</v>
      </c>
      <c r="B4946" t="s">
        <v>132</v>
      </c>
      <c r="C4946" s="2">
        <v>46124</v>
      </c>
      <c r="D4946" s="3">
        <v>0.49443287037037043</v>
      </c>
      <c r="E4946" t="s">
        <v>33</v>
      </c>
      <c r="F4946">
        <v>5000</v>
      </c>
      <c r="G4946" t="s">
        <v>189</v>
      </c>
      <c r="I4946">
        <f t="shared" si="539"/>
        <v>1</v>
      </c>
      <c r="J4946" t="str">
        <f t="shared" si="540"/>
        <v>OK</v>
      </c>
      <c r="K4946" t="str">
        <f t="shared" si="541"/>
        <v>Successful</v>
      </c>
      <c r="L4946" t="str">
        <f t="shared" si="542"/>
        <v>Withdrawal</v>
      </c>
      <c r="M4946" t="str">
        <f t="shared" si="543"/>
        <v>OK</v>
      </c>
      <c r="N4946" t="str">
        <f t="shared" si="544"/>
        <v>OK</v>
      </c>
      <c r="O4946" t="str">
        <f>_xlfn.XLOOKUP(B4946,'01_Raw_ATMs'!A:A,'01_Raw_ATMs'!A:A,"Not Found")</f>
        <v>ATM052</v>
      </c>
      <c r="P4946" t="str">
        <f t="shared" si="545"/>
        <v>Valid</v>
      </c>
    </row>
    <row r="4947" spans="1:16">
      <c r="A4947" t="s">
        <v>5141</v>
      </c>
      <c r="B4947" t="s">
        <v>138</v>
      </c>
      <c r="C4947" s="2">
        <v>45902</v>
      </c>
      <c r="D4947" s="3">
        <v>0.9229398148148148</v>
      </c>
      <c r="E4947" t="s">
        <v>33</v>
      </c>
      <c r="F4947">
        <v>1000</v>
      </c>
      <c r="G4947" t="s">
        <v>189</v>
      </c>
      <c r="I4947">
        <f t="shared" si="539"/>
        <v>1</v>
      </c>
      <c r="J4947" t="str">
        <f t="shared" si="540"/>
        <v>OK</v>
      </c>
      <c r="K4947" t="str">
        <f t="shared" si="541"/>
        <v>Successful</v>
      </c>
      <c r="L4947" t="str">
        <f t="shared" si="542"/>
        <v>Withdrawal</v>
      </c>
      <c r="M4947" t="str">
        <f t="shared" si="543"/>
        <v>OK</v>
      </c>
      <c r="N4947" t="str">
        <f t="shared" si="544"/>
        <v>OK</v>
      </c>
      <c r="O4947" t="str">
        <f>_xlfn.XLOOKUP(B4947,'01_Raw_ATMs'!A:A,'01_Raw_ATMs'!A:A,"Not Found")</f>
        <v>ATM058</v>
      </c>
      <c r="P4947" t="str">
        <f t="shared" si="545"/>
        <v>Valid</v>
      </c>
    </row>
    <row r="4948" spans="1:16">
      <c r="A4948" t="s">
        <v>5142</v>
      </c>
      <c r="B4948" t="s">
        <v>137</v>
      </c>
      <c r="C4948" s="2">
        <v>45946</v>
      </c>
      <c r="D4948" s="3">
        <v>0.42026620370370371</v>
      </c>
      <c r="E4948" t="s">
        <v>33</v>
      </c>
      <c r="F4948">
        <v>4000</v>
      </c>
      <c r="G4948" t="s">
        <v>189</v>
      </c>
      <c r="I4948">
        <f t="shared" si="539"/>
        <v>1</v>
      </c>
      <c r="J4948" t="str">
        <f t="shared" si="540"/>
        <v>OK</v>
      </c>
      <c r="K4948" t="str">
        <f t="shared" si="541"/>
        <v>Successful</v>
      </c>
      <c r="L4948" t="str">
        <f t="shared" si="542"/>
        <v>Withdrawal</v>
      </c>
      <c r="M4948" t="str">
        <f t="shared" si="543"/>
        <v>OK</v>
      </c>
      <c r="N4948" t="str">
        <f t="shared" si="544"/>
        <v>OK</v>
      </c>
      <c r="O4948" t="str">
        <f>_xlfn.XLOOKUP(B4948,'01_Raw_ATMs'!A:A,'01_Raw_ATMs'!A:A,"Not Found")</f>
        <v>ATM057</v>
      </c>
      <c r="P4948" t="str">
        <f t="shared" si="545"/>
        <v>Valid</v>
      </c>
    </row>
    <row r="4949" spans="1:16">
      <c r="A4949" t="s">
        <v>5143</v>
      </c>
      <c r="B4949" t="s">
        <v>79</v>
      </c>
      <c r="C4949" s="2">
        <v>45837</v>
      </c>
      <c r="D4949" s="3">
        <v>0.39241898148148152</v>
      </c>
      <c r="E4949" t="s">
        <v>211</v>
      </c>
      <c r="F4949">
        <v>0</v>
      </c>
      <c r="G4949" t="s">
        <v>214</v>
      </c>
      <c r="H4949" t="s">
        <v>42</v>
      </c>
      <c r="I4949">
        <f t="shared" si="539"/>
        <v>1</v>
      </c>
      <c r="J4949" t="str">
        <f t="shared" si="540"/>
        <v>OK</v>
      </c>
      <c r="K4949" t="str">
        <f t="shared" si="541"/>
        <v>Failed</v>
      </c>
      <c r="L4949" t="str">
        <f t="shared" si="542"/>
        <v>Mini Statement</v>
      </c>
      <c r="M4949" t="str">
        <f t="shared" si="543"/>
        <v>OK</v>
      </c>
      <c r="N4949" t="str">
        <f t="shared" si="544"/>
        <v>OK</v>
      </c>
      <c r="O4949" t="str">
        <f>_xlfn.XLOOKUP(B4949,'01_Raw_ATMs'!A:A,'01_Raw_ATMs'!A:A,"Not Found")</f>
        <v>ATM006</v>
      </c>
      <c r="P4949" t="str">
        <f t="shared" si="545"/>
        <v>Valid</v>
      </c>
    </row>
    <row r="4950" spans="1:16">
      <c r="A4950" t="s">
        <v>5144</v>
      </c>
      <c r="B4950" t="s">
        <v>146</v>
      </c>
      <c r="C4950" s="2">
        <v>45680</v>
      </c>
      <c r="D4950" s="3">
        <v>0.58976851851851853</v>
      </c>
      <c r="E4950" t="s">
        <v>33</v>
      </c>
      <c r="F4950">
        <v>3000</v>
      </c>
      <c r="G4950" t="s">
        <v>189</v>
      </c>
      <c r="I4950">
        <f t="shared" si="539"/>
        <v>1</v>
      </c>
      <c r="J4950" t="str">
        <f t="shared" si="540"/>
        <v>OK</v>
      </c>
      <c r="K4950" t="str">
        <f t="shared" si="541"/>
        <v>Successful</v>
      </c>
      <c r="L4950" t="str">
        <f t="shared" si="542"/>
        <v>Withdrawal</v>
      </c>
      <c r="M4950" t="str">
        <f t="shared" si="543"/>
        <v>OK</v>
      </c>
      <c r="N4950" t="str">
        <f t="shared" si="544"/>
        <v>OK</v>
      </c>
      <c r="O4950" t="str">
        <f>_xlfn.XLOOKUP(B4950,'01_Raw_ATMs'!A:A,'01_Raw_ATMs'!A:A,"Not Found")</f>
        <v>ATM066</v>
      </c>
      <c r="P4950" t="str">
        <f t="shared" si="545"/>
        <v>Valid</v>
      </c>
    </row>
    <row r="4951" spans="1:16">
      <c r="A4951" t="s">
        <v>5145</v>
      </c>
      <c r="B4951" t="s">
        <v>134</v>
      </c>
      <c r="C4951" s="2">
        <v>46125</v>
      </c>
      <c r="D4951" s="3">
        <v>0.91461805555555553</v>
      </c>
      <c r="E4951" t="s">
        <v>33</v>
      </c>
      <c r="F4951">
        <v>4000</v>
      </c>
      <c r="G4951" t="s">
        <v>189</v>
      </c>
      <c r="I4951">
        <f t="shared" si="539"/>
        <v>1</v>
      </c>
      <c r="J4951" t="str">
        <f t="shared" si="540"/>
        <v>OK</v>
      </c>
      <c r="K4951" t="str">
        <f t="shared" si="541"/>
        <v>Successful</v>
      </c>
      <c r="L4951" t="str">
        <f t="shared" si="542"/>
        <v>Withdrawal</v>
      </c>
      <c r="M4951" t="str">
        <f t="shared" si="543"/>
        <v>OK</v>
      </c>
      <c r="N4951" t="str">
        <f t="shared" si="544"/>
        <v>OK</v>
      </c>
      <c r="O4951" t="str">
        <f>_xlfn.XLOOKUP(B4951,'01_Raw_ATMs'!A:A,'01_Raw_ATMs'!A:A,"Not Found")</f>
        <v>ATM054</v>
      </c>
      <c r="P4951" t="str">
        <f t="shared" si="545"/>
        <v>Valid</v>
      </c>
    </row>
    <row r="4952" spans="1:16">
      <c r="A4952" t="s">
        <v>5146</v>
      </c>
      <c r="B4952" t="s">
        <v>141</v>
      </c>
      <c r="C4952" s="2">
        <v>45716</v>
      </c>
      <c r="D4952" s="3">
        <v>0.32384259259259263</v>
      </c>
      <c r="E4952" t="s">
        <v>33</v>
      </c>
      <c r="F4952">
        <v>500</v>
      </c>
      <c r="G4952" t="s">
        <v>189</v>
      </c>
      <c r="I4952">
        <f t="shared" si="539"/>
        <v>1</v>
      </c>
      <c r="J4952" t="str">
        <f t="shared" si="540"/>
        <v>OK</v>
      </c>
      <c r="K4952" t="str">
        <f t="shared" si="541"/>
        <v>Successful</v>
      </c>
      <c r="L4952" t="str">
        <f t="shared" si="542"/>
        <v>Withdrawal</v>
      </c>
      <c r="M4952" t="str">
        <f t="shared" si="543"/>
        <v>OK</v>
      </c>
      <c r="N4952" t="str">
        <f t="shared" si="544"/>
        <v>OK</v>
      </c>
      <c r="O4952" t="str">
        <f>_xlfn.XLOOKUP(B4952,'01_Raw_ATMs'!A:A,'01_Raw_ATMs'!A:A,"Not Found")</f>
        <v>ATM061</v>
      </c>
      <c r="P4952" t="str">
        <f t="shared" si="545"/>
        <v>Valid</v>
      </c>
    </row>
    <row r="4953" spans="1:16">
      <c r="A4953" t="s">
        <v>5147</v>
      </c>
      <c r="B4953" t="s">
        <v>126</v>
      </c>
      <c r="C4953" s="2">
        <v>46105</v>
      </c>
      <c r="D4953" s="3">
        <v>0.66836805555555556</v>
      </c>
      <c r="E4953" t="s">
        <v>33</v>
      </c>
      <c r="F4953">
        <v>3000</v>
      </c>
      <c r="G4953" t="s">
        <v>189</v>
      </c>
      <c r="I4953">
        <f t="shared" si="539"/>
        <v>1</v>
      </c>
      <c r="J4953" t="str">
        <f t="shared" si="540"/>
        <v>OK</v>
      </c>
      <c r="K4953" t="str">
        <f t="shared" si="541"/>
        <v>Successful</v>
      </c>
      <c r="L4953" t="str">
        <f t="shared" si="542"/>
        <v>Withdrawal</v>
      </c>
      <c r="M4953" t="str">
        <f t="shared" si="543"/>
        <v>OK</v>
      </c>
      <c r="N4953" t="str">
        <f t="shared" si="544"/>
        <v>OK</v>
      </c>
      <c r="O4953" t="str">
        <f>_xlfn.XLOOKUP(B4953,'01_Raw_ATMs'!A:A,'01_Raw_ATMs'!A:A,"Not Found")</f>
        <v>ATM046</v>
      </c>
      <c r="P4953" t="str">
        <f t="shared" si="545"/>
        <v>Valid</v>
      </c>
    </row>
    <row r="4954" spans="1:16">
      <c r="A4954" t="s">
        <v>5148</v>
      </c>
      <c r="B4954" t="s">
        <v>85</v>
      </c>
      <c r="C4954" s="2">
        <v>45730</v>
      </c>
      <c r="D4954" s="3">
        <v>0.9206481481481481</v>
      </c>
      <c r="E4954" t="s">
        <v>33</v>
      </c>
      <c r="F4954">
        <v>4000</v>
      </c>
      <c r="G4954" t="s">
        <v>189</v>
      </c>
      <c r="I4954">
        <f t="shared" si="539"/>
        <v>1</v>
      </c>
      <c r="J4954" t="str">
        <f t="shared" si="540"/>
        <v>OK</v>
      </c>
      <c r="K4954" t="str">
        <f t="shared" si="541"/>
        <v>Successful</v>
      </c>
      <c r="L4954" t="str">
        <f t="shared" si="542"/>
        <v>Withdrawal</v>
      </c>
      <c r="M4954" t="str">
        <f t="shared" si="543"/>
        <v>OK</v>
      </c>
      <c r="N4954" t="str">
        <f t="shared" si="544"/>
        <v>OK</v>
      </c>
      <c r="O4954" t="str">
        <f>_xlfn.XLOOKUP(B4954,'01_Raw_ATMs'!A:A,'01_Raw_ATMs'!A:A,"Not Found")</f>
        <v>ATM010</v>
      </c>
      <c r="P4954" t="str">
        <f t="shared" si="545"/>
        <v>Valid</v>
      </c>
    </row>
    <row r="4955" spans="1:16">
      <c r="A4955" t="s">
        <v>5149</v>
      </c>
      <c r="B4955" t="s">
        <v>169</v>
      </c>
      <c r="C4955" s="2">
        <v>45865</v>
      </c>
      <c r="D4955" s="3">
        <v>0.80234953703703704</v>
      </c>
      <c r="E4955" t="s">
        <v>194</v>
      </c>
      <c r="F4955">
        <v>0</v>
      </c>
      <c r="G4955" t="s">
        <v>189</v>
      </c>
      <c r="I4955">
        <f t="shared" si="539"/>
        <v>1</v>
      </c>
      <c r="J4955" t="str">
        <f t="shared" si="540"/>
        <v>OK</v>
      </c>
      <c r="K4955" t="str">
        <f t="shared" si="541"/>
        <v>Successful</v>
      </c>
      <c r="L4955" t="str">
        <f t="shared" si="542"/>
        <v>Balance Inquiry</v>
      </c>
      <c r="M4955" t="str">
        <f t="shared" si="543"/>
        <v>OK</v>
      </c>
      <c r="N4955" t="str">
        <f t="shared" si="544"/>
        <v>OK</v>
      </c>
      <c r="O4955" t="str">
        <f>_xlfn.XLOOKUP(B4955,'01_Raw_ATMs'!A:A,'01_Raw_ATMs'!A:A,"Not Found")</f>
        <v>ATM089</v>
      </c>
      <c r="P4955" t="str">
        <f t="shared" si="545"/>
        <v>Valid</v>
      </c>
    </row>
    <row r="4956" spans="1:16">
      <c r="A4956" t="s">
        <v>5150</v>
      </c>
      <c r="B4956" t="s">
        <v>110</v>
      </c>
      <c r="C4956" s="2">
        <v>45894</v>
      </c>
      <c r="D4956" s="3">
        <v>8.0127314814814818E-2</v>
      </c>
      <c r="E4956" t="s">
        <v>33</v>
      </c>
      <c r="F4956">
        <v>2500</v>
      </c>
      <c r="G4956" t="s">
        <v>189</v>
      </c>
      <c r="I4956">
        <f t="shared" si="539"/>
        <v>1</v>
      </c>
      <c r="J4956" t="str">
        <f t="shared" si="540"/>
        <v>OK</v>
      </c>
      <c r="K4956" t="str">
        <f t="shared" si="541"/>
        <v>Successful</v>
      </c>
      <c r="L4956" t="str">
        <f t="shared" si="542"/>
        <v>Withdrawal</v>
      </c>
      <c r="M4956" t="str">
        <f t="shared" si="543"/>
        <v>OK</v>
      </c>
      <c r="N4956" t="str">
        <f t="shared" si="544"/>
        <v>OK</v>
      </c>
      <c r="O4956" t="str">
        <f>_xlfn.XLOOKUP(B4956,'01_Raw_ATMs'!A:A,'01_Raw_ATMs'!A:A,"Not Found")</f>
        <v>ATM030</v>
      </c>
      <c r="P4956" t="str">
        <f t="shared" si="545"/>
        <v>Valid</v>
      </c>
    </row>
    <row r="4957" spans="1:16">
      <c r="A4957" t="s">
        <v>5151</v>
      </c>
      <c r="B4957" t="s">
        <v>170</v>
      </c>
      <c r="C4957" s="2">
        <v>45985</v>
      </c>
      <c r="D4957" s="3">
        <v>0.95549768518518519</v>
      </c>
      <c r="E4957" t="s">
        <v>33</v>
      </c>
      <c r="F4957">
        <v>5000</v>
      </c>
      <c r="G4957" t="s">
        <v>189</v>
      </c>
      <c r="I4957">
        <f t="shared" si="539"/>
        <v>1</v>
      </c>
      <c r="J4957" t="str">
        <f t="shared" si="540"/>
        <v>OK</v>
      </c>
      <c r="K4957" t="str">
        <f t="shared" si="541"/>
        <v>Successful</v>
      </c>
      <c r="L4957" t="str">
        <f t="shared" si="542"/>
        <v>Withdrawal</v>
      </c>
      <c r="M4957" t="str">
        <f t="shared" si="543"/>
        <v>OK</v>
      </c>
      <c r="N4957" t="str">
        <f t="shared" si="544"/>
        <v>OK</v>
      </c>
      <c r="O4957" t="str">
        <f>_xlfn.XLOOKUP(B4957,'01_Raw_ATMs'!A:A,'01_Raw_ATMs'!A:A,"Not Found")</f>
        <v>ATM090</v>
      </c>
      <c r="P4957" t="str">
        <f t="shared" si="545"/>
        <v>Valid</v>
      </c>
    </row>
    <row r="4958" spans="1:16">
      <c r="A4958" t="s">
        <v>5152</v>
      </c>
      <c r="B4958" t="s">
        <v>137</v>
      </c>
      <c r="C4958" s="2">
        <v>45961</v>
      </c>
      <c r="D4958" s="3">
        <v>0.37159722222222219</v>
      </c>
      <c r="E4958" t="s">
        <v>33</v>
      </c>
      <c r="F4958">
        <v>2000</v>
      </c>
      <c r="G4958" t="s">
        <v>189</v>
      </c>
      <c r="I4958">
        <f t="shared" si="539"/>
        <v>1</v>
      </c>
      <c r="J4958" t="str">
        <f t="shared" si="540"/>
        <v>OK</v>
      </c>
      <c r="K4958" t="str">
        <f t="shared" si="541"/>
        <v>Successful</v>
      </c>
      <c r="L4958" t="str">
        <f t="shared" si="542"/>
        <v>Withdrawal</v>
      </c>
      <c r="M4958" t="str">
        <f t="shared" si="543"/>
        <v>OK</v>
      </c>
      <c r="N4958" t="str">
        <f t="shared" si="544"/>
        <v>OK</v>
      </c>
      <c r="O4958" t="str">
        <f>_xlfn.XLOOKUP(B4958,'01_Raw_ATMs'!A:A,'01_Raw_ATMs'!A:A,"Not Found")</f>
        <v>ATM057</v>
      </c>
      <c r="P4958" t="str">
        <f t="shared" si="545"/>
        <v>Valid</v>
      </c>
    </row>
    <row r="4959" spans="1:16">
      <c r="A4959" t="s">
        <v>5153</v>
      </c>
      <c r="B4959" t="s">
        <v>115</v>
      </c>
      <c r="C4959" s="2">
        <v>45838</v>
      </c>
      <c r="D4959" s="3">
        <v>0.55307870370370371</v>
      </c>
      <c r="E4959" t="s">
        <v>194</v>
      </c>
      <c r="F4959">
        <v>0</v>
      </c>
      <c r="G4959" t="s">
        <v>189</v>
      </c>
      <c r="I4959">
        <f t="shared" si="539"/>
        <v>1</v>
      </c>
      <c r="J4959" t="str">
        <f t="shared" si="540"/>
        <v>OK</v>
      </c>
      <c r="K4959" t="str">
        <f t="shared" si="541"/>
        <v>Successful</v>
      </c>
      <c r="L4959" t="str">
        <f t="shared" si="542"/>
        <v>Balance Inquiry</v>
      </c>
      <c r="M4959" t="str">
        <f t="shared" si="543"/>
        <v>OK</v>
      </c>
      <c r="N4959" t="str">
        <f t="shared" si="544"/>
        <v>OK</v>
      </c>
      <c r="O4959" t="str">
        <f>_xlfn.XLOOKUP(B4959,'01_Raw_ATMs'!A:A,'01_Raw_ATMs'!A:A,"Not Found")</f>
        <v>ATM035</v>
      </c>
      <c r="P4959" t="str">
        <f t="shared" si="545"/>
        <v>Valid</v>
      </c>
    </row>
    <row r="4960" spans="1:16">
      <c r="A4960" t="s">
        <v>5154</v>
      </c>
      <c r="B4960" t="s">
        <v>161</v>
      </c>
      <c r="C4960" s="2">
        <v>45996</v>
      </c>
      <c r="D4960" s="3">
        <v>0.77501157407407406</v>
      </c>
      <c r="E4960" t="s">
        <v>33</v>
      </c>
      <c r="F4960">
        <v>500</v>
      </c>
      <c r="G4960" t="s">
        <v>189</v>
      </c>
      <c r="I4960">
        <f t="shared" si="539"/>
        <v>1</v>
      </c>
      <c r="J4960" t="str">
        <f t="shared" si="540"/>
        <v>OK</v>
      </c>
      <c r="K4960" t="str">
        <f t="shared" si="541"/>
        <v>Successful</v>
      </c>
      <c r="L4960" t="str">
        <f t="shared" si="542"/>
        <v>Withdrawal</v>
      </c>
      <c r="M4960" t="str">
        <f t="shared" si="543"/>
        <v>OK</v>
      </c>
      <c r="N4960" t="str">
        <f t="shared" si="544"/>
        <v>OK</v>
      </c>
      <c r="O4960" t="str">
        <f>_xlfn.XLOOKUP(B4960,'01_Raw_ATMs'!A:A,'01_Raw_ATMs'!A:A,"Not Found")</f>
        <v>ATM081</v>
      </c>
      <c r="P4960" t="str">
        <f t="shared" si="545"/>
        <v>Valid</v>
      </c>
    </row>
    <row r="4961" spans="1:16">
      <c r="A4961" t="s">
        <v>5155</v>
      </c>
      <c r="B4961" t="s">
        <v>180</v>
      </c>
      <c r="C4961" s="2">
        <v>45724</v>
      </c>
      <c r="D4961" s="3">
        <v>0.51358796296296294</v>
      </c>
      <c r="E4961" t="s">
        <v>33</v>
      </c>
      <c r="F4961">
        <v>3000</v>
      </c>
      <c r="G4961" t="s">
        <v>189</v>
      </c>
      <c r="I4961">
        <f t="shared" si="539"/>
        <v>1</v>
      </c>
      <c r="J4961" t="str">
        <f t="shared" si="540"/>
        <v>OK</v>
      </c>
      <c r="K4961" t="str">
        <f t="shared" si="541"/>
        <v>Successful</v>
      </c>
      <c r="L4961" t="str">
        <f t="shared" si="542"/>
        <v>Withdrawal</v>
      </c>
      <c r="M4961" t="str">
        <f t="shared" si="543"/>
        <v>OK</v>
      </c>
      <c r="N4961" t="str">
        <f t="shared" si="544"/>
        <v>OK</v>
      </c>
      <c r="O4961" t="str">
        <f>_xlfn.XLOOKUP(B4961,'01_Raw_ATMs'!A:A,'01_Raw_ATMs'!A:A,"Not Found")</f>
        <v>ATM100</v>
      </c>
      <c r="P4961" t="str">
        <f t="shared" si="545"/>
        <v>Valid</v>
      </c>
    </row>
    <row r="4962" spans="1:16">
      <c r="A4962" t="s">
        <v>5156</v>
      </c>
      <c r="B4962" t="s">
        <v>158</v>
      </c>
      <c r="C4962" s="2">
        <v>45884</v>
      </c>
      <c r="D4962" s="3">
        <v>0.3512615740740741</v>
      </c>
      <c r="E4962" t="s">
        <v>33</v>
      </c>
      <c r="F4962">
        <v>2000</v>
      </c>
      <c r="G4962" t="s">
        <v>189</v>
      </c>
      <c r="I4962">
        <f t="shared" si="539"/>
        <v>1</v>
      </c>
      <c r="J4962" t="str">
        <f t="shared" si="540"/>
        <v>OK</v>
      </c>
      <c r="K4962" t="str">
        <f t="shared" si="541"/>
        <v>Successful</v>
      </c>
      <c r="L4962" t="str">
        <f t="shared" si="542"/>
        <v>Withdrawal</v>
      </c>
      <c r="M4962" t="str">
        <f t="shared" si="543"/>
        <v>OK</v>
      </c>
      <c r="N4962" t="str">
        <f t="shared" si="544"/>
        <v>OK</v>
      </c>
      <c r="O4962" t="str">
        <f>_xlfn.XLOOKUP(B4962,'01_Raw_ATMs'!A:A,'01_Raw_ATMs'!A:A,"Not Found")</f>
        <v>ATM078</v>
      </c>
      <c r="P4962" t="str">
        <f t="shared" si="545"/>
        <v>Valid</v>
      </c>
    </row>
    <row r="4963" spans="1:16">
      <c r="A4963" t="s">
        <v>5157</v>
      </c>
      <c r="B4963" t="s">
        <v>134</v>
      </c>
      <c r="C4963" s="2">
        <v>45865</v>
      </c>
      <c r="D4963" s="3">
        <v>0.79189814814814818</v>
      </c>
      <c r="E4963" t="s">
        <v>33</v>
      </c>
      <c r="F4963">
        <v>3000</v>
      </c>
      <c r="G4963" t="s">
        <v>189</v>
      </c>
      <c r="I4963">
        <f t="shared" si="539"/>
        <v>1</v>
      </c>
      <c r="J4963" t="str">
        <f t="shared" si="540"/>
        <v>OK</v>
      </c>
      <c r="K4963" t="str">
        <f t="shared" si="541"/>
        <v>Successful</v>
      </c>
      <c r="L4963" t="str">
        <f t="shared" si="542"/>
        <v>Withdrawal</v>
      </c>
      <c r="M4963" t="str">
        <f t="shared" si="543"/>
        <v>OK</v>
      </c>
      <c r="N4963" t="str">
        <f t="shared" si="544"/>
        <v>OK</v>
      </c>
      <c r="O4963" t="str">
        <f>_xlfn.XLOOKUP(B4963,'01_Raw_ATMs'!A:A,'01_Raw_ATMs'!A:A,"Not Found")</f>
        <v>ATM054</v>
      </c>
      <c r="P4963" t="str">
        <f t="shared" si="545"/>
        <v>Valid</v>
      </c>
    </row>
    <row r="4964" spans="1:16">
      <c r="A4964" t="s">
        <v>5158</v>
      </c>
      <c r="B4964" t="s">
        <v>104</v>
      </c>
      <c r="C4964" s="2">
        <v>46134</v>
      </c>
      <c r="D4964" s="3">
        <v>0.75208333333333333</v>
      </c>
      <c r="E4964" t="s">
        <v>33</v>
      </c>
      <c r="F4964">
        <v>6000</v>
      </c>
      <c r="G4964" t="s">
        <v>189</v>
      </c>
      <c r="I4964">
        <f t="shared" si="539"/>
        <v>1</v>
      </c>
      <c r="J4964" t="str">
        <f t="shared" si="540"/>
        <v>OK</v>
      </c>
      <c r="K4964" t="str">
        <f t="shared" si="541"/>
        <v>Successful</v>
      </c>
      <c r="L4964" t="str">
        <f t="shared" si="542"/>
        <v>Withdrawal</v>
      </c>
      <c r="M4964" t="str">
        <f t="shared" si="543"/>
        <v>OK</v>
      </c>
      <c r="N4964" t="str">
        <f t="shared" si="544"/>
        <v>OK</v>
      </c>
      <c r="O4964" t="str">
        <f>_xlfn.XLOOKUP(B4964,'01_Raw_ATMs'!A:A,'01_Raw_ATMs'!A:A,"Not Found")</f>
        <v>ATM025</v>
      </c>
      <c r="P4964" t="str">
        <f t="shared" si="545"/>
        <v>Valid</v>
      </c>
    </row>
    <row r="4965" spans="1:16">
      <c r="A4965" t="s">
        <v>5159</v>
      </c>
      <c r="B4965" t="s">
        <v>93</v>
      </c>
      <c r="C4965" s="2">
        <v>46073</v>
      </c>
      <c r="D4965" s="3">
        <v>0.8029398148148148</v>
      </c>
      <c r="E4965" t="s">
        <v>33</v>
      </c>
      <c r="F4965">
        <v>5000</v>
      </c>
      <c r="G4965" t="s">
        <v>189</v>
      </c>
      <c r="I4965">
        <f t="shared" si="539"/>
        <v>1</v>
      </c>
      <c r="J4965" t="str">
        <f t="shared" si="540"/>
        <v>OK</v>
      </c>
      <c r="K4965" t="str">
        <f t="shared" si="541"/>
        <v>Successful</v>
      </c>
      <c r="L4965" t="str">
        <f t="shared" si="542"/>
        <v>Withdrawal</v>
      </c>
      <c r="M4965" t="str">
        <f t="shared" si="543"/>
        <v>OK</v>
      </c>
      <c r="N4965" t="str">
        <f t="shared" si="544"/>
        <v>OK</v>
      </c>
      <c r="O4965" t="str">
        <f>_xlfn.XLOOKUP(B4965,'01_Raw_ATMs'!A:A,'01_Raw_ATMs'!A:A,"Not Found")</f>
        <v>ATM016</v>
      </c>
      <c r="P4965" t="str">
        <f t="shared" si="545"/>
        <v>Valid</v>
      </c>
    </row>
    <row r="4966" spans="1:16">
      <c r="A4966" t="s">
        <v>5160</v>
      </c>
      <c r="B4966" t="s">
        <v>163</v>
      </c>
      <c r="C4966" s="2">
        <v>45808</v>
      </c>
      <c r="D4966" s="3">
        <v>0.27013888888888887</v>
      </c>
      <c r="E4966" t="s">
        <v>194</v>
      </c>
      <c r="F4966">
        <v>0</v>
      </c>
      <c r="G4966" t="s">
        <v>189</v>
      </c>
      <c r="I4966">
        <f t="shared" si="539"/>
        <v>1</v>
      </c>
      <c r="J4966" t="str">
        <f t="shared" si="540"/>
        <v>OK</v>
      </c>
      <c r="K4966" t="str">
        <f t="shared" si="541"/>
        <v>Successful</v>
      </c>
      <c r="L4966" t="str">
        <f t="shared" si="542"/>
        <v>Balance Inquiry</v>
      </c>
      <c r="M4966" t="str">
        <f t="shared" si="543"/>
        <v>OK</v>
      </c>
      <c r="N4966" t="str">
        <f t="shared" si="544"/>
        <v>OK</v>
      </c>
      <c r="O4966" t="str">
        <f>_xlfn.XLOOKUP(B4966,'01_Raw_ATMs'!A:A,'01_Raw_ATMs'!A:A,"Not Found")</f>
        <v>ATM083</v>
      </c>
      <c r="P4966" t="str">
        <f t="shared" si="545"/>
        <v>Valid</v>
      </c>
    </row>
    <row r="4967" spans="1:16">
      <c r="A4967" t="s">
        <v>5161</v>
      </c>
      <c r="B4967" t="s">
        <v>137</v>
      </c>
      <c r="C4967" s="2">
        <v>45720</v>
      </c>
      <c r="D4967" s="3">
        <v>0.29954861111111108</v>
      </c>
      <c r="E4967" t="s">
        <v>33</v>
      </c>
      <c r="F4967">
        <v>8000</v>
      </c>
      <c r="G4967" t="s">
        <v>189</v>
      </c>
      <c r="I4967">
        <f t="shared" si="539"/>
        <v>1</v>
      </c>
      <c r="J4967" t="str">
        <f t="shared" si="540"/>
        <v>OK</v>
      </c>
      <c r="K4967" t="str">
        <f t="shared" si="541"/>
        <v>Successful</v>
      </c>
      <c r="L4967" t="str">
        <f t="shared" si="542"/>
        <v>Withdrawal</v>
      </c>
      <c r="M4967" t="str">
        <f t="shared" si="543"/>
        <v>OK</v>
      </c>
      <c r="N4967" t="str">
        <f t="shared" si="544"/>
        <v>OK</v>
      </c>
      <c r="O4967" t="str">
        <f>_xlfn.XLOOKUP(B4967,'01_Raw_ATMs'!A:A,'01_Raw_ATMs'!A:A,"Not Found")</f>
        <v>ATM057</v>
      </c>
      <c r="P4967" t="str">
        <f t="shared" si="545"/>
        <v>Valid</v>
      </c>
    </row>
    <row r="4968" spans="1:16">
      <c r="A4968" t="s">
        <v>5162</v>
      </c>
      <c r="B4968" t="s">
        <v>168</v>
      </c>
      <c r="C4968" s="2">
        <v>45887</v>
      </c>
      <c r="D4968" s="3">
        <v>0.87428240740740737</v>
      </c>
      <c r="E4968" t="s">
        <v>33</v>
      </c>
      <c r="F4968">
        <v>8000</v>
      </c>
      <c r="G4968" t="s">
        <v>189</v>
      </c>
      <c r="I4968">
        <f t="shared" si="539"/>
        <v>1</v>
      </c>
      <c r="J4968" t="str">
        <f t="shared" si="540"/>
        <v>OK</v>
      </c>
      <c r="K4968" t="str">
        <f t="shared" si="541"/>
        <v>Successful</v>
      </c>
      <c r="L4968" t="str">
        <f t="shared" si="542"/>
        <v>Withdrawal</v>
      </c>
      <c r="M4968" t="str">
        <f t="shared" si="543"/>
        <v>OK</v>
      </c>
      <c r="N4968" t="str">
        <f t="shared" si="544"/>
        <v>OK</v>
      </c>
      <c r="O4968" t="str">
        <f>_xlfn.XLOOKUP(B4968,'01_Raw_ATMs'!A:A,'01_Raw_ATMs'!A:A,"Not Found")</f>
        <v>ATM088</v>
      </c>
      <c r="P4968" t="str">
        <f t="shared" si="545"/>
        <v>Valid</v>
      </c>
    </row>
    <row r="4969" spans="1:16">
      <c r="A4969" t="s">
        <v>5163</v>
      </c>
      <c r="B4969" t="s">
        <v>89</v>
      </c>
      <c r="C4969" s="2">
        <v>46117</v>
      </c>
      <c r="D4969" s="3">
        <v>0.74622685185185189</v>
      </c>
      <c r="E4969" t="s">
        <v>33</v>
      </c>
      <c r="F4969">
        <v>6000</v>
      </c>
      <c r="G4969" t="s">
        <v>189</v>
      </c>
      <c r="I4969">
        <f t="shared" si="539"/>
        <v>1</v>
      </c>
      <c r="J4969" t="str">
        <f t="shared" si="540"/>
        <v>OK</v>
      </c>
      <c r="K4969" t="str">
        <f t="shared" si="541"/>
        <v>Successful</v>
      </c>
      <c r="L4969" t="str">
        <f t="shared" si="542"/>
        <v>Withdrawal</v>
      </c>
      <c r="M4969" t="str">
        <f t="shared" si="543"/>
        <v>OK</v>
      </c>
      <c r="N4969" t="str">
        <f t="shared" si="544"/>
        <v>OK</v>
      </c>
      <c r="O4969" t="str">
        <f>_xlfn.XLOOKUP(B4969,'01_Raw_ATMs'!A:A,'01_Raw_ATMs'!A:A,"Not Found")</f>
        <v>ATM012</v>
      </c>
      <c r="P4969" t="str">
        <f t="shared" si="545"/>
        <v>Valid</v>
      </c>
    </row>
    <row r="4970" spans="1:16">
      <c r="A4970" t="s">
        <v>5164</v>
      </c>
      <c r="B4970" t="s">
        <v>129</v>
      </c>
      <c r="C4970" s="2">
        <v>46113</v>
      </c>
      <c r="D4970" s="3">
        <v>0.55738425925925927</v>
      </c>
      <c r="E4970" t="s">
        <v>33</v>
      </c>
      <c r="F4970">
        <v>2000</v>
      </c>
      <c r="G4970" t="s">
        <v>214</v>
      </c>
      <c r="H4970" t="s">
        <v>1080</v>
      </c>
      <c r="I4970">
        <f t="shared" si="539"/>
        <v>1</v>
      </c>
      <c r="J4970" t="str">
        <f t="shared" si="540"/>
        <v>OK</v>
      </c>
      <c r="K4970" t="str">
        <f t="shared" si="541"/>
        <v>Failed</v>
      </c>
      <c r="L4970" t="str">
        <f t="shared" si="542"/>
        <v>Withdrawal</v>
      </c>
      <c r="M4970" t="str">
        <f t="shared" si="543"/>
        <v>OK</v>
      </c>
      <c r="N4970" t="str">
        <f t="shared" si="544"/>
        <v>OK</v>
      </c>
      <c r="O4970" t="str">
        <f>_xlfn.XLOOKUP(B4970,'01_Raw_ATMs'!A:A,'01_Raw_ATMs'!A:A,"Not Found")</f>
        <v>ATM049</v>
      </c>
      <c r="P4970" t="str">
        <f t="shared" si="545"/>
        <v>Valid</v>
      </c>
    </row>
    <row r="4971" spans="1:16">
      <c r="A4971" t="s">
        <v>5165</v>
      </c>
      <c r="B4971" t="s">
        <v>111</v>
      </c>
      <c r="C4971" s="2">
        <v>45689</v>
      </c>
      <c r="D4971" s="3">
        <v>0.79447916666666663</v>
      </c>
      <c r="E4971" t="s">
        <v>33</v>
      </c>
      <c r="F4971">
        <v>3000</v>
      </c>
      <c r="G4971" t="s">
        <v>189</v>
      </c>
      <c r="I4971">
        <f t="shared" si="539"/>
        <v>1</v>
      </c>
      <c r="J4971" t="str">
        <f t="shared" si="540"/>
        <v>OK</v>
      </c>
      <c r="K4971" t="str">
        <f t="shared" si="541"/>
        <v>Successful</v>
      </c>
      <c r="L4971" t="str">
        <f t="shared" si="542"/>
        <v>Withdrawal</v>
      </c>
      <c r="M4971" t="str">
        <f t="shared" si="543"/>
        <v>OK</v>
      </c>
      <c r="N4971" t="str">
        <f t="shared" si="544"/>
        <v>OK</v>
      </c>
      <c r="O4971" t="str">
        <f>_xlfn.XLOOKUP(B4971,'01_Raw_ATMs'!A:A,'01_Raw_ATMs'!A:A,"Not Found")</f>
        <v>ATM031</v>
      </c>
      <c r="P4971" t="str">
        <f t="shared" si="545"/>
        <v>Valid</v>
      </c>
    </row>
    <row r="4972" spans="1:16">
      <c r="A4972" t="s">
        <v>5166</v>
      </c>
      <c r="B4972" t="s">
        <v>156</v>
      </c>
      <c r="C4972" s="2">
        <v>45743</v>
      </c>
      <c r="D4972" s="3">
        <v>0.81862268518518522</v>
      </c>
      <c r="E4972" t="s">
        <v>33</v>
      </c>
      <c r="F4972">
        <v>2000</v>
      </c>
      <c r="G4972" t="s">
        <v>189</v>
      </c>
      <c r="I4972">
        <f t="shared" si="539"/>
        <v>1</v>
      </c>
      <c r="J4972" t="str">
        <f t="shared" si="540"/>
        <v>OK</v>
      </c>
      <c r="K4972" t="str">
        <f t="shared" si="541"/>
        <v>Successful</v>
      </c>
      <c r="L4972" t="str">
        <f t="shared" si="542"/>
        <v>Withdrawal</v>
      </c>
      <c r="M4972" t="str">
        <f t="shared" si="543"/>
        <v>OK</v>
      </c>
      <c r="N4972" t="str">
        <f t="shared" si="544"/>
        <v>OK</v>
      </c>
      <c r="O4972" t="str">
        <f>_xlfn.XLOOKUP(B4972,'01_Raw_ATMs'!A:A,'01_Raw_ATMs'!A:A,"Not Found")</f>
        <v>ATM076</v>
      </c>
      <c r="P4972" t="str">
        <f t="shared" si="545"/>
        <v>Valid</v>
      </c>
    </row>
    <row r="4973" spans="1:16">
      <c r="A4973" t="s">
        <v>5167</v>
      </c>
      <c r="B4973" t="s">
        <v>85</v>
      </c>
      <c r="C4973" s="2">
        <v>46157</v>
      </c>
      <c r="D4973" s="3">
        <v>0.74750000000000005</v>
      </c>
      <c r="E4973" t="s">
        <v>33</v>
      </c>
      <c r="F4973">
        <v>5000</v>
      </c>
      <c r="G4973" t="s">
        <v>189</v>
      </c>
      <c r="I4973">
        <f t="shared" si="539"/>
        <v>1</v>
      </c>
      <c r="J4973" t="str">
        <f t="shared" si="540"/>
        <v>OK</v>
      </c>
      <c r="K4973" t="str">
        <f t="shared" si="541"/>
        <v>Successful</v>
      </c>
      <c r="L4973" t="str">
        <f t="shared" si="542"/>
        <v>Withdrawal</v>
      </c>
      <c r="M4973" t="str">
        <f t="shared" si="543"/>
        <v>OK</v>
      </c>
      <c r="N4973" t="str">
        <f t="shared" si="544"/>
        <v>OK</v>
      </c>
      <c r="O4973" t="str">
        <f>_xlfn.XLOOKUP(B4973,'01_Raw_ATMs'!A:A,'01_Raw_ATMs'!A:A,"Not Found")</f>
        <v>ATM010</v>
      </c>
      <c r="P4973" t="str">
        <f t="shared" si="545"/>
        <v>Valid</v>
      </c>
    </row>
    <row r="4974" spans="1:16">
      <c r="A4974" t="s">
        <v>5168</v>
      </c>
      <c r="B4974" t="s">
        <v>158</v>
      </c>
      <c r="C4974" s="2">
        <v>45921</v>
      </c>
      <c r="D4974" s="3">
        <v>0.75166666666666671</v>
      </c>
      <c r="E4974" t="s">
        <v>33</v>
      </c>
      <c r="F4974">
        <v>10000</v>
      </c>
      <c r="G4974" t="s">
        <v>189</v>
      </c>
      <c r="I4974">
        <f t="shared" si="539"/>
        <v>1</v>
      </c>
      <c r="J4974" t="str">
        <f t="shared" si="540"/>
        <v>OK</v>
      </c>
      <c r="K4974" t="str">
        <f t="shared" si="541"/>
        <v>Successful</v>
      </c>
      <c r="L4974" t="str">
        <f t="shared" si="542"/>
        <v>Withdrawal</v>
      </c>
      <c r="M4974" t="str">
        <f t="shared" si="543"/>
        <v>OK</v>
      </c>
      <c r="N4974" t="str">
        <f t="shared" si="544"/>
        <v>OK</v>
      </c>
      <c r="O4974" t="str">
        <f>_xlfn.XLOOKUP(B4974,'01_Raw_ATMs'!A:A,'01_Raw_ATMs'!A:A,"Not Found")</f>
        <v>ATM078</v>
      </c>
      <c r="P4974" t="str">
        <f t="shared" si="545"/>
        <v>Valid</v>
      </c>
    </row>
    <row r="4975" spans="1:16">
      <c r="A4975" t="s">
        <v>5169</v>
      </c>
      <c r="B4975" t="s">
        <v>126</v>
      </c>
      <c r="C4975" s="2">
        <v>45810</v>
      </c>
      <c r="D4975" s="3">
        <v>0.97333333333333338</v>
      </c>
      <c r="E4975" t="s">
        <v>33</v>
      </c>
      <c r="F4975">
        <v>3000</v>
      </c>
      <c r="G4975" t="s">
        <v>189</v>
      </c>
      <c r="I4975">
        <f t="shared" si="539"/>
        <v>1</v>
      </c>
      <c r="J4975" t="str">
        <f t="shared" si="540"/>
        <v>OK</v>
      </c>
      <c r="K4975" t="str">
        <f t="shared" si="541"/>
        <v>Successful</v>
      </c>
      <c r="L4975" t="str">
        <f t="shared" si="542"/>
        <v>Withdrawal</v>
      </c>
      <c r="M4975" t="str">
        <f t="shared" si="543"/>
        <v>OK</v>
      </c>
      <c r="N4975" t="str">
        <f t="shared" si="544"/>
        <v>OK</v>
      </c>
      <c r="O4975" t="str">
        <f>_xlfn.XLOOKUP(B4975,'01_Raw_ATMs'!A:A,'01_Raw_ATMs'!A:A,"Not Found")</f>
        <v>ATM046</v>
      </c>
      <c r="P4975" t="str">
        <f t="shared" si="545"/>
        <v>Valid</v>
      </c>
    </row>
    <row r="4976" spans="1:16">
      <c r="A4976" t="s">
        <v>5170</v>
      </c>
      <c r="B4976" t="s">
        <v>165</v>
      </c>
      <c r="C4976" s="2">
        <v>46167</v>
      </c>
      <c r="D4976" s="3">
        <v>0.85063657407407411</v>
      </c>
      <c r="E4976" t="s">
        <v>33</v>
      </c>
      <c r="F4976">
        <v>8000</v>
      </c>
      <c r="G4976" t="s">
        <v>189</v>
      </c>
      <c r="I4976">
        <f t="shared" si="539"/>
        <v>1</v>
      </c>
      <c r="J4976" t="str">
        <f t="shared" si="540"/>
        <v>OK</v>
      </c>
      <c r="K4976" t="str">
        <f t="shared" si="541"/>
        <v>Successful</v>
      </c>
      <c r="L4976" t="str">
        <f t="shared" si="542"/>
        <v>Withdrawal</v>
      </c>
      <c r="M4976" t="str">
        <f t="shared" si="543"/>
        <v>OK</v>
      </c>
      <c r="N4976" t="str">
        <f t="shared" si="544"/>
        <v>OK</v>
      </c>
      <c r="O4976" t="str">
        <f>_xlfn.XLOOKUP(B4976,'01_Raw_ATMs'!A:A,'01_Raw_ATMs'!A:A,"Not Found")</f>
        <v>ATM085</v>
      </c>
      <c r="P4976" t="str">
        <f t="shared" si="545"/>
        <v>Valid</v>
      </c>
    </row>
    <row r="4977" spans="1:16">
      <c r="A4977" t="s">
        <v>5171</v>
      </c>
      <c r="B4977" t="s">
        <v>103</v>
      </c>
      <c r="C4977" s="2">
        <v>45670</v>
      </c>
      <c r="D4977" s="3">
        <v>0.6643634259259259</v>
      </c>
      <c r="E4977" t="s">
        <v>33</v>
      </c>
      <c r="F4977">
        <v>1500</v>
      </c>
      <c r="G4977" t="s">
        <v>189</v>
      </c>
      <c r="I4977">
        <f t="shared" si="539"/>
        <v>1</v>
      </c>
      <c r="J4977" t="str">
        <f t="shared" si="540"/>
        <v>OK</v>
      </c>
      <c r="K4977" t="str">
        <f t="shared" si="541"/>
        <v>Successful</v>
      </c>
      <c r="L4977" t="str">
        <f t="shared" si="542"/>
        <v>Withdrawal</v>
      </c>
      <c r="M4977" t="str">
        <f t="shared" si="543"/>
        <v>OK</v>
      </c>
      <c r="N4977" t="str">
        <f t="shared" si="544"/>
        <v>OK</v>
      </c>
      <c r="O4977" t="str">
        <f>_xlfn.XLOOKUP(B4977,'01_Raw_ATMs'!A:A,'01_Raw_ATMs'!A:A,"Not Found")</f>
        <v>ATM024</v>
      </c>
      <c r="P4977" t="str">
        <f t="shared" si="545"/>
        <v>Valid</v>
      </c>
    </row>
    <row r="4978" spans="1:16">
      <c r="A4978" t="s">
        <v>5172</v>
      </c>
      <c r="B4978" t="s">
        <v>173</v>
      </c>
      <c r="C4978" s="2">
        <v>45844</v>
      </c>
      <c r="D4978" s="3">
        <v>0.65118055555555554</v>
      </c>
      <c r="E4978" t="s">
        <v>194</v>
      </c>
      <c r="F4978">
        <v>0</v>
      </c>
      <c r="G4978" t="s">
        <v>189</v>
      </c>
      <c r="I4978">
        <f t="shared" si="539"/>
        <v>1</v>
      </c>
      <c r="J4978" t="str">
        <f t="shared" si="540"/>
        <v>OK</v>
      </c>
      <c r="K4978" t="str">
        <f t="shared" si="541"/>
        <v>Successful</v>
      </c>
      <c r="L4978" t="str">
        <f t="shared" si="542"/>
        <v>Balance Inquiry</v>
      </c>
      <c r="M4978" t="str">
        <f t="shared" si="543"/>
        <v>OK</v>
      </c>
      <c r="N4978" t="str">
        <f t="shared" si="544"/>
        <v>OK</v>
      </c>
      <c r="O4978" t="str">
        <f>_xlfn.XLOOKUP(B4978,'01_Raw_ATMs'!A:A,'01_Raw_ATMs'!A:A,"Not Found")</f>
        <v>ATM093</v>
      </c>
      <c r="P4978" t="str">
        <f t="shared" si="545"/>
        <v>Valid</v>
      </c>
    </row>
    <row r="4979" spans="1:16">
      <c r="A4979" t="s">
        <v>5173</v>
      </c>
      <c r="B4979" t="s">
        <v>178</v>
      </c>
      <c r="C4979" s="2">
        <v>45789</v>
      </c>
      <c r="D4979" s="3">
        <v>0.95393518518518516</v>
      </c>
      <c r="E4979" t="s">
        <v>33</v>
      </c>
      <c r="F4979">
        <v>1000</v>
      </c>
      <c r="G4979" t="s">
        <v>189</v>
      </c>
      <c r="I4979">
        <f t="shared" si="539"/>
        <v>1</v>
      </c>
      <c r="J4979" t="str">
        <f t="shared" si="540"/>
        <v>OK</v>
      </c>
      <c r="K4979" t="str">
        <f t="shared" si="541"/>
        <v>Successful</v>
      </c>
      <c r="L4979" t="str">
        <f t="shared" si="542"/>
        <v>Withdrawal</v>
      </c>
      <c r="M4979" t="str">
        <f t="shared" si="543"/>
        <v>OK</v>
      </c>
      <c r="N4979" t="str">
        <f t="shared" si="544"/>
        <v>OK</v>
      </c>
      <c r="O4979" t="str">
        <f>_xlfn.XLOOKUP(B4979,'01_Raw_ATMs'!A:A,'01_Raw_ATMs'!A:A,"Not Found")</f>
        <v>ATM098</v>
      </c>
      <c r="P4979" t="str">
        <f t="shared" si="545"/>
        <v>Valid</v>
      </c>
    </row>
    <row r="4980" spans="1:16">
      <c r="A4980" t="s">
        <v>5174</v>
      </c>
      <c r="B4980" t="s">
        <v>136</v>
      </c>
      <c r="C4980" s="2">
        <v>46182</v>
      </c>
      <c r="D4980" s="3">
        <v>0.8345717592592593</v>
      </c>
      <c r="E4980" t="s">
        <v>33</v>
      </c>
      <c r="F4980">
        <v>8000</v>
      </c>
      <c r="G4980" t="s">
        <v>189</v>
      </c>
      <c r="I4980">
        <f t="shared" si="539"/>
        <v>1</v>
      </c>
      <c r="J4980" t="str">
        <f t="shared" si="540"/>
        <v>OK</v>
      </c>
      <c r="K4980" t="str">
        <f t="shared" si="541"/>
        <v>Successful</v>
      </c>
      <c r="L4980" t="str">
        <f t="shared" si="542"/>
        <v>Withdrawal</v>
      </c>
      <c r="M4980" t="str">
        <f t="shared" si="543"/>
        <v>OK</v>
      </c>
      <c r="N4980" t="str">
        <f t="shared" si="544"/>
        <v>OK</v>
      </c>
      <c r="O4980" t="str">
        <f>_xlfn.XLOOKUP(B4980,'01_Raw_ATMs'!A:A,'01_Raw_ATMs'!A:A,"Not Found")</f>
        <v>ATM056</v>
      </c>
      <c r="P4980" t="str">
        <f t="shared" si="545"/>
        <v>Valid</v>
      </c>
    </row>
    <row r="4981" spans="1:16">
      <c r="A4981" t="s">
        <v>5175</v>
      </c>
      <c r="B4981" t="s">
        <v>109</v>
      </c>
      <c r="C4981" s="2">
        <v>46104</v>
      </c>
      <c r="D4981" s="3">
        <v>0.81783564814814813</v>
      </c>
      <c r="E4981" t="s">
        <v>33</v>
      </c>
      <c r="F4981">
        <v>2500</v>
      </c>
      <c r="G4981" t="s">
        <v>189</v>
      </c>
      <c r="I4981">
        <f t="shared" si="539"/>
        <v>1</v>
      </c>
      <c r="J4981" t="str">
        <f t="shared" si="540"/>
        <v>OK</v>
      </c>
      <c r="K4981" t="str">
        <f t="shared" si="541"/>
        <v>Successful</v>
      </c>
      <c r="L4981" t="str">
        <f t="shared" si="542"/>
        <v>Withdrawal</v>
      </c>
      <c r="M4981" t="str">
        <f t="shared" si="543"/>
        <v>OK</v>
      </c>
      <c r="N4981" t="str">
        <f t="shared" si="544"/>
        <v>OK</v>
      </c>
      <c r="O4981" t="str">
        <f>_xlfn.XLOOKUP(B4981,'01_Raw_ATMs'!A:A,'01_Raw_ATMs'!A:A,"Not Found")</f>
        <v>ATM029</v>
      </c>
      <c r="P4981" t="str">
        <f t="shared" si="545"/>
        <v>Valid</v>
      </c>
    </row>
    <row r="4982" spans="1:16">
      <c r="A4982" t="s">
        <v>5176</v>
      </c>
      <c r="B4982" t="s">
        <v>7</v>
      </c>
      <c r="C4982" s="2">
        <v>45726</v>
      </c>
      <c r="D4982" s="3">
        <v>0.71045138888888892</v>
      </c>
      <c r="E4982" t="s">
        <v>211</v>
      </c>
      <c r="F4982">
        <v>0</v>
      </c>
      <c r="G4982" t="s">
        <v>214</v>
      </c>
      <c r="H4982" t="s">
        <v>1094</v>
      </c>
      <c r="I4982">
        <f t="shared" si="539"/>
        <v>1</v>
      </c>
      <c r="J4982" t="str">
        <f t="shared" si="540"/>
        <v>OK</v>
      </c>
      <c r="K4982" t="str">
        <f t="shared" si="541"/>
        <v>Failed</v>
      </c>
      <c r="L4982" t="str">
        <f t="shared" si="542"/>
        <v>Mini Statement</v>
      </c>
      <c r="M4982" t="str">
        <f t="shared" si="543"/>
        <v>OK</v>
      </c>
      <c r="N4982" t="str">
        <f t="shared" si="544"/>
        <v>OK</v>
      </c>
      <c r="O4982" t="str">
        <f>_xlfn.XLOOKUP(B4982,'01_Raw_ATMs'!A:A,'01_Raw_ATMs'!A:A,"Not Found")</f>
        <v>ATM001</v>
      </c>
      <c r="P4982" t="str">
        <f t="shared" si="545"/>
        <v>Valid</v>
      </c>
    </row>
    <row r="4983" spans="1:16">
      <c r="A4983" t="s">
        <v>5177</v>
      </c>
      <c r="B4983" t="s">
        <v>169</v>
      </c>
      <c r="C4983" s="2">
        <v>46073</v>
      </c>
      <c r="D4983" s="3">
        <v>0.77292824074074074</v>
      </c>
      <c r="E4983" t="s">
        <v>33</v>
      </c>
      <c r="F4983">
        <v>10000</v>
      </c>
      <c r="G4983" t="s">
        <v>189</v>
      </c>
      <c r="I4983">
        <f t="shared" si="539"/>
        <v>1</v>
      </c>
      <c r="J4983" t="str">
        <f t="shared" si="540"/>
        <v>OK</v>
      </c>
      <c r="K4983" t="str">
        <f t="shared" si="541"/>
        <v>Successful</v>
      </c>
      <c r="L4983" t="str">
        <f t="shared" si="542"/>
        <v>Withdrawal</v>
      </c>
      <c r="M4983" t="str">
        <f t="shared" si="543"/>
        <v>OK</v>
      </c>
      <c r="N4983" t="str">
        <f t="shared" si="544"/>
        <v>OK</v>
      </c>
      <c r="O4983" t="str">
        <f>_xlfn.XLOOKUP(B4983,'01_Raw_ATMs'!A:A,'01_Raw_ATMs'!A:A,"Not Found")</f>
        <v>ATM089</v>
      </c>
      <c r="P4983" t="str">
        <f t="shared" si="545"/>
        <v>Valid</v>
      </c>
    </row>
    <row r="4984" spans="1:16">
      <c r="A4984" t="s">
        <v>5178</v>
      </c>
      <c r="B4984" t="s">
        <v>148</v>
      </c>
      <c r="C4984" s="2">
        <v>46130</v>
      </c>
      <c r="D4984" s="3">
        <v>0.6471527777777778</v>
      </c>
      <c r="E4984" t="s">
        <v>33</v>
      </c>
      <c r="F4984">
        <v>500</v>
      </c>
      <c r="G4984" t="s">
        <v>189</v>
      </c>
      <c r="I4984">
        <f t="shared" si="539"/>
        <v>1</v>
      </c>
      <c r="J4984" t="str">
        <f t="shared" si="540"/>
        <v>OK</v>
      </c>
      <c r="K4984" t="str">
        <f t="shared" si="541"/>
        <v>Successful</v>
      </c>
      <c r="L4984" t="str">
        <f t="shared" si="542"/>
        <v>Withdrawal</v>
      </c>
      <c r="M4984" t="str">
        <f t="shared" si="543"/>
        <v>OK</v>
      </c>
      <c r="N4984" t="str">
        <f t="shared" si="544"/>
        <v>OK</v>
      </c>
      <c r="O4984" t="str">
        <f>_xlfn.XLOOKUP(B4984,'01_Raw_ATMs'!A:A,'01_Raw_ATMs'!A:A,"Not Found")</f>
        <v>ATM068</v>
      </c>
      <c r="P4984" t="str">
        <f t="shared" si="545"/>
        <v>Valid</v>
      </c>
    </row>
    <row r="4985" spans="1:16">
      <c r="A4985" t="s">
        <v>5179</v>
      </c>
      <c r="B4985" t="s">
        <v>166</v>
      </c>
      <c r="C4985" s="2">
        <v>46133</v>
      </c>
      <c r="D4985" s="3">
        <v>0.3087037037037037</v>
      </c>
      <c r="E4985" t="s">
        <v>33</v>
      </c>
      <c r="F4985">
        <v>1000</v>
      </c>
      <c r="G4985" t="s">
        <v>189</v>
      </c>
      <c r="I4985">
        <f t="shared" si="539"/>
        <v>1</v>
      </c>
      <c r="J4985" t="str">
        <f t="shared" si="540"/>
        <v>OK</v>
      </c>
      <c r="K4985" t="str">
        <f t="shared" si="541"/>
        <v>Successful</v>
      </c>
      <c r="L4985" t="str">
        <f t="shared" si="542"/>
        <v>Withdrawal</v>
      </c>
      <c r="M4985" t="str">
        <f t="shared" si="543"/>
        <v>OK</v>
      </c>
      <c r="N4985" t="str">
        <f t="shared" si="544"/>
        <v>OK</v>
      </c>
      <c r="O4985" t="str">
        <f>_xlfn.XLOOKUP(B4985,'01_Raw_ATMs'!A:A,'01_Raw_ATMs'!A:A,"Not Found")</f>
        <v>ATM086</v>
      </c>
      <c r="P4985" t="str">
        <f t="shared" si="545"/>
        <v>Valid</v>
      </c>
    </row>
    <row r="4986" spans="1:16">
      <c r="A4986" t="s">
        <v>5180</v>
      </c>
      <c r="B4986" t="s">
        <v>123</v>
      </c>
      <c r="C4986" s="2">
        <v>46095</v>
      </c>
      <c r="D4986" s="3">
        <v>0.74290509259259263</v>
      </c>
      <c r="E4986" t="s">
        <v>33</v>
      </c>
      <c r="F4986">
        <v>4000</v>
      </c>
      <c r="G4986" t="s">
        <v>189</v>
      </c>
      <c r="I4986">
        <f t="shared" si="539"/>
        <v>1</v>
      </c>
      <c r="J4986" t="str">
        <f t="shared" si="540"/>
        <v>OK</v>
      </c>
      <c r="K4986" t="str">
        <f t="shared" si="541"/>
        <v>Successful</v>
      </c>
      <c r="L4986" t="str">
        <f t="shared" si="542"/>
        <v>Withdrawal</v>
      </c>
      <c r="M4986" t="str">
        <f t="shared" si="543"/>
        <v>OK</v>
      </c>
      <c r="N4986" t="str">
        <f t="shared" si="544"/>
        <v>OK</v>
      </c>
      <c r="O4986" t="str">
        <f>_xlfn.XLOOKUP(B4986,'01_Raw_ATMs'!A:A,'01_Raw_ATMs'!A:A,"Not Found")</f>
        <v>ATM043</v>
      </c>
      <c r="P4986" t="str">
        <f t="shared" si="545"/>
        <v>Valid</v>
      </c>
    </row>
    <row r="4987" spans="1:16">
      <c r="A4987" t="s">
        <v>5181</v>
      </c>
      <c r="B4987" t="s">
        <v>76</v>
      </c>
      <c r="C4987" s="2">
        <v>46160</v>
      </c>
      <c r="D4987" s="3">
        <v>0.65300925925925923</v>
      </c>
      <c r="E4987" t="s">
        <v>261</v>
      </c>
      <c r="F4987">
        <v>5000</v>
      </c>
      <c r="G4987" t="s">
        <v>189</v>
      </c>
      <c r="I4987">
        <f t="shared" si="539"/>
        <v>1</v>
      </c>
      <c r="J4987" t="str">
        <f t="shared" si="540"/>
        <v>OK</v>
      </c>
      <c r="K4987" t="str">
        <f t="shared" si="541"/>
        <v>Successful</v>
      </c>
      <c r="L4987" t="str">
        <f t="shared" si="542"/>
        <v>Cash Deposit</v>
      </c>
      <c r="M4987" t="str">
        <f t="shared" si="543"/>
        <v>OK</v>
      </c>
      <c r="N4987" t="str">
        <f t="shared" si="544"/>
        <v>OK</v>
      </c>
      <c r="O4987" t="str">
        <f>_xlfn.XLOOKUP(B4987,'01_Raw_ATMs'!A:A,'01_Raw_ATMs'!A:A,"Not Found")</f>
        <v>ATM004</v>
      </c>
      <c r="P4987" t="str">
        <f t="shared" si="545"/>
        <v>Valid</v>
      </c>
    </row>
    <row r="4988" spans="1:16">
      <c r="A4988" t="s">
        <v>5182</v>
      </c>
      <c r="B4988" t="s">
        <v>153</v>
      </c>
      <c r="C4988" s="2">
        <v>45772</v>
      </c>
      <c r="D4988" s="3">
        <v>0.99456018518518519</v>
      </c>
      <c r="E4988" t="s">
        <v>33</v>
      </c>
      <c r="F4988">
        <v>3000</v>
      </c>
      <c r="G4988" t="s">
        <v>189</v>
      </c>
      <c r="I4988">
        <f t="shared" si="539"/>
        <v>1</v>
      </c>
      <c r="J4988" t="str">
        <f t="shared" si="540"/>
        <v>OK</v>
      </c>
      <c r="K4988" t="str">
        <f t="shared" si="541"/>
        <v>Successful</v>
      </c>
      <c r="L4988" t="str">
        <f t="shared" si="542"/>
        <v>Withdrawal</v>
      </c>
      <c r="M4988" t="str">
        <f t="shared" si="543"/>
        <v>OK</v>
      </c>
      <c r="N4988" t="str">
        <f t="shared" si="544"/>
        <v>OK</v>
      </c>
      <c r="O4988" t="str">
        <f>_xlfn.XLOOKUP(B4988,'01_Raw_ATMs'!A:A,'01_Raw_ATMs'!A:A,"Not Found")</f>
        <v>ATM073</v>
      </c>
      <c r="P4988" t="str">
        <f t="shared" si="545"/>
        <v>Valid</v>
      </c>
    </row>
    <row r="4989" spans="1:16">
      <c r="A4989" t="s">
        <v>5183</v>
      </c>
      <c r="B4989" t="s">
        <v>93</v>
      </c>
      <c r="C4989" s="2">
        <v>45867</v>
      </c>
      <c r="D4989" s="3">
        <v>0.55270833333333336</v>
      </c>
      <c r="E4989" t="s">
        <v>211</v>
      </c>
      <c r="F4989">
        <v>0</v>
      </c>
      <c r="G4989" t="s">
        <v>189</v>
      </c>
      <c r="I4989">
        <f t="shared" si="539"/>
        <v>1</v>
      </c>
      <c r="J4989" t="str">
        <f t="shared" si="540"/>
        <v>OK</v>
      </c>
      <c r="K4989" t="str">
        <f t="shared" si="541"/>
        <v>Successful</v>
      </c>
      <c r="L4989" t="str">
        <f t="shared" si="542"/>
        <v>Mini Statement</v>
      </c>
      <c r="M4989" t="str">
        <f t="shared" si="543"/>
        <v>OK</v>
      </c>
      <c r="N4989" t="str">
        <f t="shared" si="544"/>
        <v>OK</v>
      </c>
      <c r="O4989" t="str">
        <f>_xlfn.XLOOKUP(B4989,'01_Raw_ATMs'!A:A,'01_Raw_ATMs'!A:A,"Not Found")</f>
        <v>ATM016</v>
      </c>
      <c r="P4989" t="str">
        <f t="shared" si="545"/>
        <v>Valid</v>
      </c>
    </row>
    <row r="4990" spans="1:16">
      <c r="A4990" t="s">
        <v>5184</v>
      </c>
      <c r="B4990" t="s">
        <v>175</v>
      </c>
      <c r="C4990" s="2">
        <v>46128</v>
      </c>
      <c r="D4990" s="3">
        <v>0.82399305555555558</v>
      </c>
      <c r="E4990" t="s">
        <v>194</v>
      </c>
      <c r="F4990">
        <v>0</v>
      </c>
      <c r="G4990" t="s">
        <v>189</v>
      </c>
      <c r="I4990">
        <f t="shared" si="539"/>
        <v>1</v>
      </c>
      <c r="J4990" t="str">
        <f t="shared" si="540"/>
        <v>OK</v>
      </c>
      <c r="K4990" t="str">
        <f t="shared" si="541"/>
        <v>Successful</v>
      </c>
      <c r="L4990" t="str">
        <f t="shared" si="542"/>
        <v>Balance Inquiry</v>
      </c>
      <c r="M4990" t="str">
        <f t="shared" si="543"/>
        <v>OK</v>
      </c>
      <c r="N4990" t="str">
        <f t="shared" si="544"/>
        <v>OK</v>
      </c>
      <c r="O4990" t="str">
        <f>_xlfn.XLOOKUP(B4990,'01_Raw_ATMs'!A:A,'01_Raw_ATMs'!A:A,"Not Found")</f>
        <v>ATM095</v>
      </c>
      <c r="P4990" t="str">
        <f t="shared" si="545"/>
        <v>Valid</v>
      </c>
    </row>
    <row r="4991" spans="1:16">
      <c r="A4991" t="s">
        <v>5185</v>
      </c>
      <c r="B4991" t="s">
        <v>126</v>
      </c>
      <c r="C4991" s="2">
        <v>45703</v>
      </c>
      <c r="D4991" s="3">
        <v>0.18201388888888889</v>
      </c>
      <c r="E4991" t="s">
        <v>33</v>
      </c>
      <c r="F4991">
        <v>2500</v>
      </c>
      <c r="G4991" t="s">
        <v>189</v>
      </c>
      <c r="I4991">
        <f t="shared" si="539"/>
        <v>1</v>
      </c>
      <c r="J4991" t="str">
        <f t="shared" si="540"/>
        <v>OK</v>
      </c>
      <c r="K4991" t="str">
        <f t="shared" si="541"/>
        <v>Successful</v>
      </c>
      <c r="L4991" t="str">
        <f t="shared" si="542"/>
        <v>Withdrawal</v>
      </c>
      <c r="M4991" t="str">
        <f t="shared" si="543"/>
        <v>OK</v>
      </c>
      <c r="N4991" t="str">
        <f t="shared" si="544"/>
        <v>OK</v>
      </c>
      <c r="O4991" t="str">
        <f>_xlfn.XLOOKUP(B4991,'01_Raw_ATMs'!A:A,'01_Raw_ATMs'!A:A,"Not Found")</f>
        <v>ATM046</v>
      </c>
      <c r="P4991" t="str">
        <f t="shared" si="545"/>
        <v>Valid</v>
      </c>
    </row>
    <row r="4992" spans="1:16">
      <c r="A4992" t="s">
        <v>5186</v>
      </c>
      <c r="B4992" t="s">
        <v>173</v>
      </c>
      <c r="C4992" s="2">
        <v>46195</v>
      </c>
      <c r="D4992" s="3">
        <v>0.60430555555555554</v>
      </c>
      <c r="E4992" t="s">
        <v>33</v>
      </c>
      <c r="F4992">
        <v>1000</v>
      </c>
      <c r="G4992" t="s">
        <v>189</v>
      </c>
      <c r="I4992">
        <f t="shared" si="539"/>
        <v>1</v>
      </c>
      <c r="J4992" t="str">
        <f t="shared" si="540"/>
        <v>OK</v>
      </c>
      <c r="K4992" t="str">
        <f t="shared" si="541"/>
        <v>Successful</v>
      </c>
      <c r="L4992" t="str">
        <f t="shared" si="542"/>
        <v>Withdrawal</v>
      </c>
      <c r="M4992" t="str">
        <f t="shared" si="543"/>
        <v>OK</v>
      </c>
      <c r="N4992" t="str">
        <f t="shared" si="544"/>
        <v>OK</v>
      </c>
      <c r="O4992" t="str">
        <f>_xlfn.XLOOKUP(B4992,'01_Raw_ATMs'!A:A,'01_Raw_ATMs'!A:A,"Not Found")</f>
        <v>ATM093</v>
      </c>
      <c r="P4992" t="str">
        <f t="shared" si="545"/>
        <v>Valid</v>
      </c>
    </row>
    <row r="4993" spans="1:16">
      <c r="A4993" t="s">
        <v>5187</v>
      </c>
      <c r="B4993" t="s">
        <v>174</v>
      </c>
      <c r="C4993" s="2">
        <v>45773</v>
      </c>
      <c r="D4993" s="3">
        <v>0.64671296296296299</v>
      </c>
      <c r="E4993" t="s">
        <v>33</v>
      </c>
      <c r="F4993">
        <v>2500</v>
      </c>
      <c r="G4993" t="s">
        <v>189</v>
      </c>
      <c r="I4993">
        <f t="shared" si="539"/>
        <v>1</v>
      </c>
      <c r="J4993" t="str">
        <f t="shared" si="540"/>
        <v>OK</v>
      </c>
      <c r="K4993" t="str">
        <f t="shared" si="541"/>
        <v>Successful</v>
      </c>
      <c r="L4993" t="str">
        <f t="shared" si="542"/>
        <v>Withdrawal</v>
      </c>
      <c r="M4993" t="str">
        <f t="shared" si="543"/>
        <v>OK</v>
      </c>
      <c r="N4993" t="str">
        <f t="shared" si="544"/>
        <v>OK</v>
      </c>
      <c r="O4993" t="str">
        <f>_xlfn.XLOOKUP(B4993,'01_Raw_ATMs'!A:A,'01_Raw_ATMs'!A:A,"Not Found")</f>
        <v>ATM094</v>
      </c>
      <c r="P4993" t="str">
        <f t="shared" si="545"/>
        <v>Valid</v>
      </c>
    </row>
    <row r="4994" spans="1:16">
      <c r="A4994" t="s">
        <v>5188</v>
      </c>
      <c r="B4994" t="s">
        <v>158</v>
      </c>
      <c r="C4994" s="2">
        <v>45902</v>
      </c>
      <c r="D4994" s="3">
        <v>0.56943287037037038</v>
      </c>
      <c r="E4994" t="s">
        <v>33</v>
      </c>
      <c r="F4994">
        <v>10000</v>
      </c>
      <c r="G4994" t="s">
        <v>214</v>
      </c>
      <c r="H4994" t="s">
        <v>1080</v>
      </c>
      <c r="I4994">
        <f t="shared" si="539"/>
        <v>1</v>
      </c>
      <c r="J4994" t="str">
        <f t="shared" si="540"/>
        <v>OK</v>
      </c>
      <c r="K4994" t="str">
        <f t="shared" si="541"/>
        <v>Failed</v>
      </c>
      <c r="L4994" t="str">
        <f t="shared" si="542"/>
        <v>Withdrawal</v>
      </c>
      <c r="M4994" t="str">
        <f t="shared" si="543"/>
        <v>OK</v>
      </c>
      <c r="N4994" t="str">
        <f t="shared" si="544"/>
        <v>OK</v>
      </c>
      <c r="O4994" t="str">
        <f>_xlfn.XLOOKUP(B4994,'01_Raw_ATMs'!A:A,'01_Raw_ATMs'!A:A,"Not Found")</f>
        <v>ATM078</v>
      </c>
      <c r="P4994" t="str">
        <f t="shared" si="545"/>
        <v>Valid</v>
      </c>
    </row>
    <row r="4995" spans="1:16">
      <c r="A4995" t="s">
        <v>5189</v>
      </c>
      <c r="B4995" t="s">
        <v>120</v>
      </c>
      <c r="C4995" s="2">
        <v>45879</v>
      </c>
      <c r="D4995" s="3">
        <v>0.68291666666666662</v>
      </c>
      <c r="E4995" t="s">
        <v>33</v>
      </c>
      <c r="F4995">
        <v>8000</v>
      </c>
      <c r="G4995" t="s">
        <v>189</v>
      </c>
      <c r="I4995">
        <f t="shared" ref="I4995:I5058" si="546">COUNTIF($A:$A,A4995)</f>
        <v>1</v>
      </c>
      <c r="J4995" t="str">
        <f t="shared" ref="J4995:J5058" si="547">IF(AND(TRIM(G4995)="Failed",H4995=""),"Problem","OK")</f>
        <v>OK</v>
      </c>
      <c r="K4995" t="str">
        <f t="shared" ref="K4995:K5058" si="548">PROPER(TRIM(G4995))</f>
        <v>Successful</v>
      </c>
      <c r="L4995" t="str">
        <f t="shared" ref="L4995:L5058" si="549">PROPER(TRIM(E4995))</f>
        <v>Withdrawal</v>
      </c>
      <c r="M4995" t="str">
        <f t="shared" ref="M4995:M5058" si="550">IF(OR(E4995="Withdrawal",E4995="Cash Deposit"),IF(F4995&gt;0,"OK","Problem"),IF(F4995=0,"OK","Problem"))</f>
        <v>OK</v>
      </c>
      <c r="N4995" t="str">
        <f t="shared" ref="N4995:N5058" si="551">IF(AND(C4995&gt;=DATE(2025,1,1),C4995&lt;=DATE(2026,6,30)),"OK","Problem")</f>
        <v>OK</v>
      </c>
      <c r="O4995" t="str">
        <f>_xlfn.XLOOKUP(B4995,'01_Raw_ATMs'!A:A,'01_Raw_ATMs'!A:A,"Not Found")</f>
        <v>ATM040</v>
      </c>
      <c r="P4995" t="str">
        <f t="shared" ref="P4995:P5058" si="552">IF(B4995="","Missing ATM_ID","Valid")</f>
        <v>Valid</v>
      </c>
    </row>
    <row r="4996" spans="1:16">
      <c r="A4996" t="s">
        <v>5190</v>
      </c>
      <c r="B4996" t="s">
        <v>93</v>
      </c>
      <c r="C4996" s="2">
        <v>45839</v>
      </c>
      <c r="D4996" s="3">
        <v>0.53405092592592596</v>
      </c>
      <c r="E4996" t="s">
        <v>194</v>
      </c>
      <c r="F4996">
        <v>0</v>
      </c>
      <c r="G4996" t="s">
        <v>189</v>
      </c>
      <c r="I4996">
        <f t="shared" si="546"/>
        <v>1</v>
      </c>
      <c r="J4996" t="str">
        <f t="shared" si="547"/>
        <v>OK</v>
      </c>
      <c r="K4996" t="str">
        <f t="shared" si="548"/>
        <v>Successful</v>
      </c>
      <c r="L4996" t="str">
        <f t="shared" si="549"/>
        <v>Balance Inquiry</v>
      </c>
      <c r="M4996" t="str">
        <f t="shared" si="550"/>
        <v>OK</v>
      </c>
      <c r="N4996" t="str">
        <f t="shared" si="551"/>
        <v>OK</v>
      </c>
      <c r="O4996" t="str">
        <f>_xlfn.XLOOKUP(B4996,'01_Raw_ATMs'!A:A,'01_Raw_ATMs'!A:A,"Not Found")</f>
        <v>ATM016</v>
      </c>
      <c r="P4996" t="str">
        <f t="shared" si="552"/>
        <v>Valid</v>
      </c>
    </row>
    <row r="4997" spans="1:16">
      <c r="A4997" t="s">
        <v>5191</v>
      </c>
      <c r="B4997" t="s">
        <v>83</v>
      </c>
      <c r="C4997" s="2">
        <v>46047</v>
      </c>
      <c r="D4997" s="3">
        <v>0.8525462962962963</v>
      </c>
      <c r="E4997" t="s">
        <v>33</v>
      </c>
      <c r="F4997">
        <v>1500</v>
      </c>
      <c r="G4997" t="s">
        <v>189</v>
      </c>
      <c r="I4997">
        <f t="shared" si="546"/>
        <v>1</v>
      </c>
      <c r="J4997" t="str">
        <f t="shared" si="547"/>
        <v>OK</v>
      </c>
      <c r="K4997" t="str">
        <f t="shared" si="548"/>
        <v>Successful</v>
      </c>
      <c r="L4997" t="str">
        <f t="shared" si="549"/>
        <v>Withdrawal</v>
      </c>
      <c r="M4997" t="str">
        <f t="shared" si="550"/>
        <v>OK</v>
      </c>
      <c r="N4997" t="str">
        <f t="shared" si="551"/>
        <v>OK</v>
      </c>
      <c r="O4997" t="str">
        <f>_xlfn.XLOOKUP(B4997,'01_Raw_ATMs'!A:A,'01_Raw_ATMs'!A:A,"Not Found")</f>
        <v>ATM008</v>
      </c>
      <c r="P4997" t="str">
        <f t="shared" si="552"/>
        <v>Valid</v>
      </c>
    </row>
    <row r="4998" spans="1:16">
      <c r="A4998" t="s">
        <v>5192</v>
      </c>
      <c r="B4998" t="s">
        <v>143</v>
      </c>
      <c r="C4998" s="2">
        <v>45772</v>
      </c>
      <c r="D4998" s="3">
        <v>0.73363425925925929</v>
      </c>
      <c r="E4998" t="s">
        <v>261</v>
      </c>
      <c r="F4998">
        <v>15000</v>
      </c>
      <c r="G4998" t="s">
        <v>189</v>
      </c>
      <c r="I4998">
        <f t="shared" si="546"/>
        <v>1</v>
      </c>
      <c r="J4998" t="str">
        <f t="shared" si="547"/>
        <v>OK</v>
      </c>
      <c r="K4998" t="str">
        <f t="shared" si="548"/>
        <v>Successful</v>
      </c>
      <c r="L4998" t="str">
        <f t="shared" si="549"/>
        <v>Cash Deposit</v>
      </c>
      <c r="M4998" t="str">
        <f t="shared" si="550"/>
        <v>OK</v>
      </c>
      <c r="N4998" t="str">
        <f t="shared" si="551"/>
        <v>OK</v>
      </c>
      <c r="O4998" t="str">
        <f>_xlfn.XLOOKUP(B4998,'01_Raw_ATMs'!A:A,'01_Raw_ATMs'!A:A,"Not Found")</f>
        <v>ATM063</v>
      </c>
      <c r="P4998" t="str">
        <f t="shared" si="552"/>
        <v>Valid</v>
      </c>
    </row>
    <row r="4999" spans="1:16">
      <c r="A4999" t="s">
        <v>5193</v>
      </c>
      <c r="B4999" t="s">
        <v>128</v>
      </c>
      <c r="C4999" s="2">
        <v>45902</v>
      </c>
      <c r="D4999" s="3">
        <v>0.75949074074074074</v>
      </c>
      <c r="E4999" t="s">
        <v>33</v>
      </c>
      <c r="F4999">
        <v>6000</v>
      </c>
      <c r="G4999" t="s">
        <v>189</v>
      </c>
      <c r="I4999">
        <f t="shared" si="546"/>
        <v>1</v>
      </c>
      <c r="J4999" t="str">
        <f t="shared" si="547"/>
        <v>OK</v>
      </c>
      <c r="K4999" t="str">
        <f t="shared" si="548"/>
        <v>Successful</v>
      </c>
      <c r="L4999" t="str">
        <f t="shared" si="549"/>
        <v>Withdrawal</v>
      </c>
      <c r="M4999" t="str">
        <f t="shared" si="550"/>
        <v>OK</v>
      </c>
      <c r="N4999" t="str">
        <f t="shared" si="551"/>
        <v>OK</v>
      </c>
      <c r="O4999" t="str">
        <f>_xlfn.XLOOKUP(B4999,'01_Raw_ATMs'!A:A,'01_Raw_ATMs'!A:A,"Not Found")</f>
        <v>ATM048</v>
      </c>
      <c r="P4999" t="str">
        <f t="shared" si="552"/>
        <v>Valid</v>
      </c>
    </row>
    <row r="5000" spans="1:16">
      <c r="A5000" t="s">
        <v>5194</v>
      </c>
      <c r="B5000" t="s">
        <v>108</v>
      </c>
      <c r="C5000" s="2">
        <v>45698</v>
      </c>
      <c r="D5000" s="3">
        <v>0.51774305555555555</v>
      </c>
      <c r="E5000" t="s">
        <v>33</v>
      </c>
      <c r="F5000">
        <v>5000</v>
      </c>
      <c r="G5000" t="s">
        <v>189</v>
      </c>
      <c r="I5000">
        <f t="shared" si="546"/>
        <v>1</v>
      </c>
      <c r="J5000" t="str">
        <f t="shared" si="547"/>
        <v>OK</v>
      </c>
      <c r="K5000" t="str">
        <f t="shared" si="548"/>
        <v>Successful</v>
      </c>
      <c r="L5000" t="str">
        <f t="shared" si="549"/>
        <v>Withdrawal</v>
      </c>
      <c r="M5000" t="str">
        <f t="shared" si="550"/>
        <v>OK</v>
      </c>
      <c r="N5000" t="str">
        <f t="shared" si="551"/>
        <v>OK</v>
      </c>
      <c r="O5000" t="str">
        <f>_xlfn.XLOOKUP(B5000,'01_Raw_ATMs'!A:A,'01_Raw_ATMs'!A:A,"Not Found")</f>
        <v>ATM028</v>
      </c>
      <c r="P5000" t="str">
        <f t="shared" si="552"/>
        <v>Valid</v>
      </c>
    </row>
    <row r="5001" spans="1:16">
      <c r="A5001" t="s">
        <v>5195</v>
      </c>
      <c r="B5001" t="s">
        <v>111</v>
      </c>
      <c r="C5001" s="2">
        <v>45995</v>
      </c>
      <c r="D5001" s="3">
        <v>0.84128472222222217</v>
      </c>
      <c r="E5001" t="s">
        <v>33</v>
      </c>
      <c r="F5001">
        <v>500</v>
      </c>
      <c r="G5001" t="s">
        <v>189</v>
      </c>
      <c r="I5001">
        <f t="shared" si="546"/>
        <v>1</v>
      </c>
      <c r="J5001" t="str">
        <f t="shared" si="547"/>
        <v>OK</v>
      </c>
      <c r="K5001" t="str">
        <f t="shared" si="548"/>
        <v>Successful</v>
      </c>
      <c r="L5001" t="str">
        <f t="shared" si="549"/>
        <v>Withdrawal</v>
      </c>
      <c r="M5001" t="str">
        <f t="shared" si="550"/>
        <v>OK</v>
      </c>
      <c r="N5001" t="str">
        <f t="shared" si="551"/>
        <v>OK</v>
      </c>
      <c r="O5001" t="str">
        <f>_xlfn.XLOOKUP(B5001,'01_Raw_ATMs'!A:A,'01_Raw_ATMs'!A:A,"Not Found")</f>
        <v>ATM031</v>
      </c>
      <c r="P5001" t="str">
        <f t="shared" si="552"/>
        <v>Valid</v>
      </c>
    </row>
    <row r="5002" spans="1:16">
      <c r="A5002" t="s">
        <v>5196</v>
      </c>
      <c r="B5002" t="s">
        <v>167</v>
      </c>
      <c r="C5002" s="2">
        <v>45941</v>
      </c>
      <c r="D5002" s="3">
        <v>0.81337962962962962</v>
      </c>
      <c r="E5002" t="s">
        <v>33</v>
      </c>
      <c r="F5002">
        <v>1000</v>
      </c>
      <c r="G5002" t="s">
        <v>189</v>
      </c>
      <c r="I5002">
        <f t="shared" si="546"/>
        <v>1</v>
      </c>
      <c r="J5002" t="str">
        <f t="shared" si="547"/>
        <v>OK</v>
      </c>
      <c r="K5002" t="str">
        <f t="shared" si="548"/>
        <v>Successful</v>
      </c>
      <c r="L5002" t="str">
        <f t="shared" si="549"/>
        <v>Withdrawal</v>
      </c>
      <c r="M5002" t="str">
        <f t="shared" si="550"/>
        <v>OK</v>
      </c>
      <c r="N5002" t="str">
        <f t="shared" si="551"/>
        <v>OK</v>
      </c>
      <c r="O5002" t="str">
        <f>_xlfn.XLOOKUP(B5002,'01_Raw_ATMs'!A:A,'01_Raw_ATMs'!A:A,"Not Found")</f>
        <v>ATM087</v>
      </c>
      <c r="P5002" t="str">
        <f t="shared" si="552"/>
        <v>Valid</v>
      </c>
    </row>
    <row r="5003" spans="1:16">
      <c r="A5003" t="s">
        <v>5197</v>
      </c>
      <c r="B5003" t="s">
        <v>152</v>
      </c>
      <c r="C5003" s="2">
        <v>45819</v>
      </c>
      <c r="D5003" s="3">
        <v>0.62131944444444442</v>
      </c>
      <c r="E5003" t="s">
        <v>33</v>
      </c>
      <c r="F5003">
        <v>2500</v>
      </c>
      <c r="G5003" t="s">
        <v>189</v>
      </c>
      <c r="I5003">
        <f t="shared" si="546"/>
        <v>1</v>
      </c>
      <c r="J5003" t="str">
        <f t="shared" si="547"/>
        <v>OK</v>
      </c>
      <c r="K5003" t="str">
        <f t="shared" si="548"/>
        <v>Successful</v>
      </c>
      <c r="L5003" t="str">
        <f t="shared" si="549"/>
        <v>Withdrawal</v>
      </c>
      <c r="M5003" t="str">
        <f t="shared" si="550"/>
        <v>OK</v>
      </c>
      <c r="N5003" t="str">
        <f t="shared" si="551"/>
        <v>OK</v>
      </c>
      <c r="O5003" t="str">
        <f>_xlfn.XLOOKUP(B5003,'01_Raw_ATMs'!A:A,'01_Raw_ATMs'!A:A,"Not Found")</f>
        <v>ATM072</v>
      </c>
      <c r="P5003" t="str">
        <f t="shared" si="552"/>
        <v>Valid</v>
      </c>
    </row>
    <row r="5004" spans="1:16">
      <c r="A5004" t="s">
        <v>5198</v>
      </c>
      <c r="B5004" t="s">
        <v>93</v>
      </c>
      <c r="C5004" s="2">
        <v>46120</v>
      </c>
      <c r="D5004" s="3">
        <v>0.38253472222222218</v>
      </c>
      <c r="E5004" t="s">
        <v>33</v>
      </c>
      <c r="F5004">
        <v>8000</v>
      </c>
      <c r="G5004" t="s">
        <v>189</v>
      </c>
      <c r="I5004">
        <f t="shared" si="546"/>
        <v>1</v>
      </c>
      <c r="J5004" t="str">
        <f t="shared" si="547"/>
        <v>OK</v>
      </c>
      <c r="K5004" t="str">
        <f t="shared" si="548"/>
        <v>Successful</v>
      </c>
      <c r="L5004" t="str">
        <f t="shared" si="549"/>
        <v>Withdrawal</v>
      </c>
      <c r="M5004" t="str">
        <f t="shared" si="550"/>
        <v>OK</v>
      </c>
      <c r="N5004" t="str">
        <f t="shared" si="551"/>
        <v>OK</v>
      </c>
      <c r="O5004" t="str">
        <f>_xlfn.XLOOKUP(B5004,'01_Raw_ATMs'!A:A,'01_Raw_ATMs'!A:A,"Not Found")</f>
        <v>ATM016</v>
      </c>
      <c r="P5004" t="str">
        <f t="shared" si="552"/>
        <v>Valid</v>
      </c>
    </row>
    <row r="5005" spans="1:16">
      <c r="A5005" t="s">
        <v>5199</v>
      </c>
      <c r="B5005" t="s">
        <v>137</v>
      </c>
      <c r="C5005" s="2">
        <v>46129</v>
      </c>
      <c r="D5005" s="3">
        <v>0.68190972222222224</v>
      </c>
      <c r="E5005" t="s">
        <v>211</v>
      </c>
      <c r="F5005">
        <v>0</v>
      </c>
      <c r="G5005" t="s">
        <v>189</v>
      </c>
      <c r="I5005">
        <f t="shared" si="546"/>
        <v>1</v>
      </c>
      <c r="J5005" t="str">
        <f t="shared" si="547"/>
        <v>OK</v>
      </c>
      <c r="K5005" t="str">
        <f t="shared" si="548"/>
        <v>Successful</v>
      </c>
      <c r="L5005" t="str">
        <f t="shared" si="549"/>
        <v>Mini Statement</v>
      </c>
      <c r="M5005" t="str">
        <f t="shared" si="550"/>
        <v>OK</v>
      </c>
      <c r="N5005" t="str">
        <f t="shared" si="551"/>
        <v>OK</v>
      </c>
      <c r="O5005" t="str">
        <f>_xlfn.XLOOKUP(B5005,'01_Raw_ATMs'!A:A,'01_Raw_ATMs'!A:A,"Not Found")</f>
        <v>ATM057</v>
      </c>
      <c r="P5005" t="str">
        <f t="shared" si="552"/>
        <v>Valid</v>
      </c>
    </row>
    <row r="5006" spans="1:16">
      <c r="A5006" t="s">
        <v>5200</v>
      </c>
      <c r="B5006" t="s">
        <v>153</v>
      </c>
      <c r="C5006" s="2">
        <v>45941</v>
      </c>
      <c r="D5006" s="3">
        <v>0.78604166666666664</v>
      </c>
      <c r="E5006" t="s">
        <v>33</v>
      </c>
      <c r="F5006">
        <v>10000</v>
      </c>
      <c r="G5006" t="s">
        <v>189</v>
      </c>
      <c r="I5006">
        <f t="shared" si="546"/>
        <v>1</v>
      </c>
      <c r="J5006" t="str">
        <f t="shared" si="547"/>
        <v>OK</v>
      </c>
      <c r="K5006" t="str">
        <f t="shared" si="548"/>
        <v>Successful</v>
      </c>
      <c r="L5006" t="str">
        <f t="shared" si="549"/>
        <v>Withdrawal</v>
      </c>
      <c r="M5006" t="str">
        <f t="shared" si="550"/>
        <v>OK</v>
      </c>
      <c r="N5006" t="str">
        <f t="shared" si="551"/>
        <v>OK</v>
      </c>
      <c r="O5006" t="str">
        <f>_xlfn.XLOOKUP(B5006,'01_Raw_ATMs'!A:A,'01_Raw_ATMs'!A:A,"Not Found")</f>
        <v>ATM073</v>
      </c>
      <c r="P5006" t="str">
        <f t="shared" si="552"/>
        <v>Valid</v>
      </c>
    </row>
    <row r="5007" spans="1:16">
      <c r="A5007" t="s">
        <v>5201</v>
      </c>
      <c r="B5007" t="s">
        <v>121</v>
      </c>
      <c r="C5007" s="2">
        <v>45991</v>
      </c>
      <c r="D5007" s="3">
        <v>0.94770833333333337</v>
      </c>
      <c r="E5007" t="s">
        <v>33</v>
      </c>
      <c r="F5007">
        <v>5000</v>
      </c>
      <c r="G5007" t="s">
        <v>189</v>
      </c>
      <c r="I5007">
        <f t="shared" si="546"/>
        <v>1</v>
      </c>
      <c r="J5007" t="str">
        <f t="shared" si="547"/>
        <v>OK</v>
      </c>
      <c r="K5007" t="str">
        <f t="shared" si="548"/>
        <v>Successful</v>
      </c>
      <c r="L5007" t="str">
        <f t="shared" si="549"/>
        <v>Withdrawal</v>
      </c>
      <c r="M5007" t="str">
        <f t="shared" si="550"/>
        <v>OK</v>
      </c>
      <c r="N5007" t="str">
        <f t="shared" si="551"/>
        <v>OK</v>
      </c>
      <c r="O5007" t="str">
        <f>_xlfn.XLOOKUP(B5007,'01_Raw_ATMs'!A:A,'01_Raw_ATMs'!A:A,"Not Found")</f>
        <v>ATM041</v>
      </c>
      <c r="P5007" t="str">
        <f t="shared" si="552"/>
        <v>Valid</v>
      </c>
    </row>
    <row r="5008" spans="1:16">
      <c r="A5008" t="s">
        <v>5202</v>
      </c>
      <c r="B5008" t="s">
        <v>153</v>
      </c>
      <c r="C5008" s="2">
        <v>45738</v>
      </c>
      <c r="D5008" s="3">
        <v>0.63407407407407412</v>
      </c>
      <c r="E5008" t="s">
        <v>211</v>
      </c>
      <c r="F5008">
        <v>0</v>
      </c>
      <c r="G5008" t="s">
        <v>189</v>
      </c>
      <c r="I5008">
        <f t="shared" si="546"/>
        <v>1</v>
      </c>
      <c r="J5008" t="str">
        <f t="shared" si="547"/>
        <v>OK</v>
      </c>
      <c r="K5008" t="str">
        <f t="shared" si="548"/>
        <v>Successful</v>
      </c>
      <c r="L5008" t="str">
        <f t="shared" si="549"/>
        <v>Mini Statement</v>
      </c>
      <c r="M5008" t="str">
        <f t="shared" si="550"/>
        <v>OK</v>
      </c>
      <c r="N5008" t="str">
        <f t="shared" si="551"/>
        <v>OK</v>
      </c>
      <c r="O5008" t="str">
        <f>_xlfn.XLOOKUP(B5008,'01_Raw_ATMs'!A:A,'01_Raw_ATMs'!A:A,"Not Found")</f>
        <v>ATM073</v>
      </c>
      <c r="P5008" t="str">
        <f t="shared" si="552"/>
        <v>Valid</v>
      </c>
    </row>
    <row r="5009" spans="1:16">
      <c r="A5009" t="s">
        <v>5203</v>
      </c>
      <c r="B5009" t="s">
        <v>108</v>
      </c>
      <c r="C5009" s="2">
        <v>45967</v>
      </c>
      <c r="D5009" s="3">
        <v>0.71761574074074075</v>
      </c>
      <c r="E5009" t="s">
        <v>33</v>
      </c>
      <c r="F5009">
        <v>1000</v>
      </c>
      <c r="G5009" t="s">
        <v>189</v>
      </c>
      <c r="I5009">
        <f t="shared" si="546"/>
        <v>1</v>
      </c>
      <c r="J5009" t="str">
        <f t="shared" si="547"/>
        <v>OK</v>
      </c>
      <c r="K5009" t="str">
        <f t="shared" si="548"/>
        <v>Successful</v>
      </c>
      <c r="L5009" t="str">
        <f t="shared" si="549"/>
        <v>Withdrawal</v>
      </c>
      <c r="M5009" t="str">
        <f t="shared" si="550"/>
        <v>OK</v>
      </c>
      <c r="N5009" t="str">
        <f t="shared" si="551"/>
        <v>OK</v>
      </c>
      <c r="O5009" t="str">
        <f>_xlfn.XLOOKUP(B5009,'01_Raw_ATMs'!A:A,'01_Raw_ATMs'!A:A,"Not Found")</f>
        <v>ATM028</v>
      </c>
      <c r="P5009" t="str">
        <f t="shared" si="552"/>
        <v>Valid</v>
      </c>
    </row>
    <row r="5010" spans="1:16">
      <c r="A5010" t="s">
        <v>5204</v>
      </c>
      <c r="B5010" t="s">
        <v>123</v>
      </c>
      <c r="C5010" s="2">
        <v>46164</v>
      </c>
      <c r="D5010" s="3">
        <v>0.53792824074074075</v>
      </c>
      <c r="E5010" t="s">
        <v>33</v>
      </c>
      <c r="F5010">
        <v>5000</v>
      </c>
      <c r="G5010" t="s">
        <v>189</v>
      </c>
      <c r="I5010">
        <f t="shared" si="546"/>
        <v>1</v>
      </c>
      <c r="J5010" t="str">
        <f t="shared" si="547"/>
        <v>OK</v>
      </c>
      <c r="K5010" t="str">
        <f t="shared" si="548"/>
        <v>Successful</v>
      </c>
      <c r="L5010" t="str">
        <f t="shared" si="549"/>
        <v>Withdrawal</v>
      </c>
      <c r="M5010" t="str">
        <f t="shared" si="550"/>
        <v>OK</v>
      </c>
      <c r="N5010" t="str">
        <f t="shared" si="551"/>
        <v>OK</v>
      </c>
      <c r="O5010" t="str">
        <f>_xlfn.XLOOKUP(B5010,'01_Raw_ATMs'!A:A,'01_Raw_ATMs'!A:A,"Not Found")</f>
        <v>ATM043</v>
      </c>
      <c r="P5010" t="str">
        <f t="shared" si="552"/>
        <v>Valid</v>
      </c>
    </row>
    <row r="5011" spans="1:16">
      <c r="A5011" t="s">
        <v>5205</v>
      </c>
      <c r="B5011" t="s">
        <v>160</v>
      </c>
      <c r="C5011" s="2">
        <v>45936</v>
      </c>
      <c r="D5011" s="3">
        <v>0.69918981481481479</v>
      </c>
      <c r="E5011" t="s">
        <v>33</v>
      </c>
      <c r="F5011">
        <v>8000</v>
      </c>
      <c r="G5011" t="s">
        <v>189</v>
      </c>
      <c r="I5011">
        <f t="shared" si="546"/>
        <v>1</v>
      </c>
      <c r="J5011" t="str">
        <f t="shared" si="547"/>
        <v>OK</v>
      </c>
      <c r="K5011" t="str">
        <f t="shared" si="548"/>
        <v>Successful</v>
      </c>
      <c r="L5011" t="str">
        <f t="shared" si="549"/>
        <v>Withdrawal</v>
      </c>
      <c r="M5011" t="str">
        <f t="shared" si="550"/>
        <v>OK</v>
      </c>
      <c r="N5011" t="str">
        <f t="shared" si="551"/>
        <v>OK</v>
      </c>
      <c r="O5011" t="str">
        <f>_xlfn.XLOOKUP(B5011,'01_Raw_ATMs'!A:A,'01_Raw_ATMs'!A:A,"Not Found")</f>
        <v>ATM080</v>
      </c>
      <c r="P5011" t="str">
        <f t="shared" si="552"/>
        <v>Valid</v>
      </c>
    </row>
    <row r="5012" spans="1:16">
      <c r="A5012" t="s">
        <v>5206</v>
      </c>
      <c r="B5012" t="s">
        <v>128</v>
      </c>
      <c r="C5012" s="2">
        <v>46119</v>
      </c>
      <c r="D5012" s="3">
        <v>0.72651620370370373</v>
      </c>
      <c r="E5012" t="s">
        <v>211</v>
      </c>
      <c r="F5012">
        <v>0</v>
      </c>
      <c r="G5012" t="s">
        <v>189</v>
      </c>
      <c r="I5012">
        <f t="shared" si="546"/>
        <v>1</v>
      </c>
      <c r="J5012" t="str">
        <f t="shared" si="547"/>
        <v>OK</v>
      </c>
      <c r="K5012" t="str">
        <f t="shared" si="548"/>
        <v>Successful</v>
      </c>
      <c r="L5012" t="str">
        <f t="shared" si="549"/>
        <v>Mini Statement</v>
      </c>
      <c r="M5012" t="str">
        <f t="shared" si="550"/>
        <v>OK</v>
      </c>
      <c r="N5012" t="str">
        <f t="shared" si="551"/>
        <v>OK</v>
      </c>
      <c r="O5012" t="str">
        <f>_xlfn.XLOOKUP(B5012,'01_Raw_ATMs'!A:A,'01_Raw_ATMs'!A:A,"Not Found")</f>
        <v>ATM048</v>
      </c>
      <c r="P5012" t="str">
        <f t="shared" si="552"/>
        <v>Valid</v>
      </c>
    </row>
    <row r="5013" spans="1:16">
      <c r="A5013" t="s">
        <v>5207</v>
      </c>
      <c r="B5013" t="s">
        <v>106</v>
      </c>
      <c r="C5013" s="2">
        <v>45760</v>
      </c>
      <c r="D5013" s="3">
        <v>0.60064814814814815</v>
      </c>
      <c r="E5013" t="s">
        <v>194</v>
      </c>
      <c r="F5013">
        <v>0</v>
      </c>
      <c r="G5013" t="s">
        <v>189</v>
      </c>
      <c r="I5013">
        <f t="shared" si="546"/>
        <v>1</v>
      </c>
      <c r="J5013" t="str">
        <f t="shared" si="547"/>
        <v>OK</v>
      </c>
      <c r="K5013" t="str">
        <f t="shared" si="548"/>
        <v>Successful</v>
      </c>
      <c r="L5013" t="str">
        <f t="shared" si="549"/>
        <v>Balance Inquiry</v>
      </c>
      <c r="M5013" t="str">
        <f t="shared" si="550"/>
        <v>OK</v>
      </c>
      <c r="N5013" t="str">
        <f t="shared" si="551"/>
        <v>OK</v>
      </c>
      <c r="O5013" t="str">
        <f>_xlfn.XLOOKUP(B5013,'01_Raw_ATMs'!A:A,'01_Raw_ATMs'!A:A,"Not Found")</f>
        <v>ATM026</v>
      </c>
      <c r="P5013" t="str">
        <f t="shared" si="552"/>
        <v>Valid</v>
      </c>
    </row>
    <row r="5014" spans="1:16">
      <c r="A5014" t="s">
        <v>5208</v>
      </c>
      <c r="B5014" t="s">
        <v>7</v>
      </c>
      <c r="C5014" s="2">
        <v>46191</v>
      </c>
      <c r="D5014" s="3">
        <v>0.68056712962962962</v>
      </c>
      <c r="E5014" t="s">
        <v>33</v>
      </c>
      <c r="F5014">
        <v>2500</v>
      </c>
      <c r="G5014" t="s">
        <v>189</v>
      </c>
      <c r="I5014">
        <f t="shared" si="546"/>
        <v>1</v>
      </c>
      <c r="J5014" t="str">
        <f t="shared" si="547"/>
        <v>OK</v>
      </c>
      <c r="K5014" t="str">
        <f t="shared" si="548"/>
        <v>Successful</v>
      </c>
      <c r="L5014" t="str">
        <f t="shared" si="549"/>
        <v>Withdrawal</v>
      </c>
      <c r="M5014" t="str">
        <f t="shared" si="550"/>
        <v>OK</v>
      </c>
      <c r="N5014" t="str">
        <f t="shared" si="551"/>
        <v>OK</v>
      </c>
      <c r="O5014" t="str">
        <f>_xlfn.XLOOKUP(B5014,'01_Raw_ATMs'!A:A,'01_Raw_ATMs'!A:A,"Not Found")</f>
        <v>ATM001</v>
      </c>
      <c r="P5014" t="str">
        <f t="shared" si="552"/>
        <v>Valid</v>
      </c>
    </row>
    <row r="5015" spans="1:16">
      <c r="A5015" t="s">
        <v>5209</v>
      </c>
      <c r="B5015" t="s">
        <v>155</v>
      </c>
      <c r="C5015" s="2">
        <v>45937</v>
      </c>
      <c r="D5015" s="3">
        <v>0.42086805555555562</v>
      </c>
      <c r="E5015" t="s">
        <v>194</v>
      </c>
      <c r="F5015">
        <v>0</v>
      </c>
      <c r="G5015" t="s">
        <v>189</v>
      </c>
      <c r="I5015">
        <f t="shared" si="546"/>
        <v>1</v>
      </c>
      <c r="J5015" t="str">
        <f t="shared" si="547"/>
        <v>OK</v>
      </c>
      <c r="K5015" t="str">
        <f t="shared" si="548"/>
        <v>Successful</v>
      </c>
      <c r="L5015" t="str">
        <f t="shared" si="549"/>
        <v>Balance Inquiry</v>
      </c>
      <c r="M5015" t="str">
        <f t="shared" si="550"/>
        <v>OK</v>
      </c>
      <c r="N5015" t="str">
        <f t="shared" si="551"/>
        <v>OK</v>
      </c>
      <c r="O5015" t="str">
        <f>_xlfn.XLOOKUP(B5015,'01_Raw_ATMs'!A:A,'01_Raw_ATMs'!A:A,"Not Found")</f>
        <v>ATM075</v>
      </c>
      <c r="P5015" t="str">
        <f t="shared" si="552"/>
        <v>Valid</v>
      </c>
    </row>
    <row r="5016" spans="1:16">
      <c r="A5016" t="s">
        <v>5210</v>
      </c>
      <c r="B5016" t="s">
        <v>119</v>
      </c>
      <c r="C5016" s="2">
        <v>45807</v>
      </c>
      <c r="D5016" s="3">
        <v>0.86790509259259263</v>
      </c>
      <c r="E5016" t="s">
        <v>33</v>
      </c>
      <c r="F5016">
        <v>2500</v>
      </c>
      <c r="G5016" t="s">
        <v>189</v>
      </c>
      <c r="I5016">
        <f t="shared" si="546"/>
        <v>1</v>
      </c>
      <c r="J5016" t="str">
        <f t="shared" si="547"/>
        <v>OK</v>
      </c>
      <c r="K5016" t="str">
        <f t="shared" si="548"/>
        <v>Successful</v>
      </c>
      <c r="L5016" t="str">
        <f t="shared" si="549"/>
        <v>Withdrawal</v>
      </c>
      <c r="M5016" t="str">
        <f t="shared" si="550"/>
        <v>OK</v>
      </c>
      <c r="N5016" t="str">
        <f t="shared" si="551"/>
        <v>OK</v>
      </c>
      <c r="O5016" t="str">
        <f>_xlfn.XLOOKUP(B5016,'01_Raw_ATMs'!A:A,'01_Raw_ATMs'!A:A,"Not Found")</f>
        <v>ATM039</v>
      </c>
      <c r="P5016" t="str">
        <f t="shared" si="552"/>
        <v>Valid</v>
      </c>
    </row>
    <row r="5017" spans="1:16">
      <c r="A5017" t="s">
        <v>5211</v>
      </c>
      <c r="B5017" t="s">
        <v>125</v>
      </c>
      <c r="C5017" s="2">
        <v>45943</v>
      </c>
      <c r="D5017" s="3">
        <v>0.83966435185185184</v>
      </c>
      <c r="E5017" t="s">
        <v>211</v>
      </c>
      <c r="F5017">
        <v>0</v>
      </c>
      <c r="G5017" t="s">
        <v>189</v>
      </c>
      <c r="I5017">
        <f t="shared" si="546"/>
        <v>1</v>
      </c>
      <c r="J5017" t="str">
        <f t="shared" si="547"/>
        <v>OK</v>
      </c>
      <c r="K5017" t="str">
        <f t="shared" si="548"/>
        <v>Successful</v>
      </c>
      <c r="L5017" t="str">
        <f t="shared" si="549"/>
        <v>Mini Statement</v>
      </c>
      <c r="M5017" t="str">
        <f t="shared" si="550"/>
        <v>OK</v>
      </c>
      <c r="N5017" t="str">
        <f t="shared" si="551"/>
        <v>OK</v>
      </c>
      <c r="O5017" t="str">
        <f>_xlfn.XLOOKUP(B5017,'01_Raw_ATMs'!A:A,'01_Raw_ATMs'!A:A,"Not Found")</f>
        <v>ATM045</v>
      </c>
      <c r="P5017" t="str">
        <f t="shared" si="552"/>
        <v>Valid</v>
      </c>
    </row>
    <row r="5018" spans="1:16">
      <c r="A5018" t="s">
        <v>5212</v>
      </c>
      <c r="B5018" t="s">
        <v>148</v>
      </c>
      <c r="C5018" s="2">
        <v>45730</v>
      </c>
      <c r="D5018" s="3">
        <v>0.70601851851851849</v>
      </c>
      <c r="E5018" t="s">
        <v>33</v>
      </c>
      <c r="F5018">
        <v>8000</v>
      </c>
      <c r="G5018" t="s">
        <v>189</v>
      </c>
      <c r="I5018">
        <f t="shared" si="546"/>
        <v>1</v>
      </c>
      <c r="J5018" t="str">
        <f t="shared" si="547"/>
        <v>OK</v>
      </c>
      <c r="K5018" t="str">
        <f t="shared" si="548"/>
        <v>Successful</v>
      </c>
      <c r="L5018" t="str">
        <f t="shared" si="549"/>
        <v>Withdrawal</v>
      </c>
      <c r="M5018" t="str">
        <f t="shared" si="550"/>
        <v>OK</v>
      </c>
      <c r="N5018" t="str">
        <f t="shared" si="551"/>
        <v>OK</v>
      </c>
      <c r="O5018" t="str">
        <f>_xlfn.XLOOKUP(B5018,'01_Raw_ATMs'!A:A,'01_Raw_ATMs'!A:A,"Not Found")</f>
        <v>ATM068</v>
      </c>
      <c r="P5018" t="str">
        <f t="shared" si="552"/>
        <v>Valid</v>
      </c>
    </row>
    <row r="5019" spans="1:16">
      <c r="A5019" t="s">
        <v>5213</v>
      </c>
      <c r="B5019" t="s">
        <v>160</v>
      </c>
      <c r="C5019" s="2">
        <v>45774</v>
      </c>
      <c r="D5019" s="3">
        <v>0.38180555555555562</v>
      </c>
      <c r="E5019" t="s">
        <v>194</v>
      </c>
      <c r="F5019">
        <v>0</v>
      </c>
      <c r="G5019" t="s">
        <v>189</v>
      </c>
      <c r="I5019">
        <f t="shared" si="546"/>
        <v>1</v>
      </c>
      <c r="J5019" t="str">
        <f t="shared" si="547"/>
        <v>OK</v>
      </c>
      <c r="K5019" t="str">
        <f t="shared" si="548"/>
        <v>Successful</v>
      </c>
      <c r="L5019" t="str">
        <f t="shared" si="549"/>
        <v>Balance Inquiry</v>
      </c>
      <c r="M5019" t="str">
        <f t="shared" si="550"/>
        <v>OK</v>
      </c>
      <c r="N5019" t="str">
        <f t="shared" si="551"/>
        <v>OK</v>
      </c>
      <c r="O5019" t="str">
        <f>_xlfn.XLOOKUP(B5019,'01_Raw_ATMs'!A:A,'01_Raw_ATMs'!A:A,"Not Found")</f>
        <v>ATM080</v>
      </c>
      <c r="P5019" t="str">
        <f t="shared" si="552"/>
        <v>Valid</v>
      </c>
    </row>
    <row r="5020" spans="1:16">
      <c r="A5020" t="s">
        <v>5214</v>
      </c>
      <c r="B5020" t="s">
        <v>112</v>
      </c>
      <c r="C5020" s="2">
        <v>46036</v>
      </c>
      <c r="D5020" s="3">
        <v>0.6390393518518519</v>
      </c>
      <c r="E5020" t="s">
        <v>33</v>
      </c>
      <c r="F5020">
        <v>6000</v>
      </c>
      <c r="G5020" t="s">
        <v>189</v>
      </c>
      <c r="I5020">
        <f t="shared" si="546"/>
        <v>1</v>
      </c>
      <c r="J5020" t="str">
        <f t="shared" si="547"/>
        <v>OK</v>
      </c>
      <c r="K5020" t="str">
        <f t="shared" si="548"/>
        <v>Successful</v>
      </c>
      <c r="L5020" t="str">
        <f t="shared" si="549"/>
        <v>Withdrawal</v>
      </c>
      <c r="M5020" t="str">
        <f t="shared" si="550"/>
        <v>OK</v>
      </c>
      <c r="N5020" t="str">
        <f t="shared" si="551"/>
        <v>OK</v>
      </c>
      <c r="O5020" t="str">
        <f>_xlfn.XLOOKUP(B5020,'01_Raw_ATMs'!A:A,'01_Raw_ATMs'!A:A,"Not Found")</f>
        <v>ATM032</v>
      </c>
      <c r="P5020" t="str">
        <f t="shared" si="552"/>
        <v>Valid</v>
      </c>
    </row>
    <row r="5021" spans="1:16">
      <c r="A5021" t="s">
        <v>5215</v>
      </c>
      <c r="B5021" t="s">
        <v>85</v>
      </c>
      <c r="C5021" s="2">
        <v>45761</v>
      </c>
      <c r="D5021" s="3">
        <v>0.28160879629629632</v>
      </c>
      <c r="E5021" t="s">
        <v>33</v>
      </c>
      <c r="F5021">
        <v>2000</v>
      </c>
      <c r="G5021" t="s">
        <v>189</v>
      </c>
      <c r="I5021">
        <f t="shared" si="546"/>
        <v>1</v>
      </c>
      <c r="J5021" t="str">
        <f t="shared" si="547"/>
        <v>OK</v>
      </c>
      <c r="K5021" t="str">
        <f t="shared" si="548"/>
        <v>Successful</v>
      </c>
      <c r="L5021" t="str">
        <f t="shared" si="549"/>
        <v>Withdrawal</v>
      </c>
      <c r="M5021" t="str">
        <f t="shared" si="550"/>
        <v>OK</v>
      </c>
      <c r="N5021" t="str">
        <f t="shared" si="551"/>
        <v>OK</v>
      </c>
      <c r="O5021" t="str">
        <f>_xlfn.XLOOKUP(B5021,'01_Raw_ATMs'!A:A,'01_Raw_ATMs'!A:A,"Not Found")</f>
        <v>ATM010</v>
      </c>
      <c r="P5021" t="str">
        <f t="shared" si="552"/>
        <v>Valid</v>
      </c>
    </row>
    <row r="5022" spans="1:16">
      <c r="A5022" t="s">
        <v>5216</v>
      </c>
      <c r="B5022" t="s">
        <v>128</v>
      </c>
      <c r="C5022" s="2">
        <v>46063</v>
      </c>
      <c r="D5022" s="3">
        <v>0.170775462962963</v>
      </c>
      <c r="E5022" t="s">
        <v>261</v>
      </c>
      <c r="F5022">
        <v>10000</v>
      </c>
      <c r="G5022" t="s">
        <v>189</v>
      </c>
      <c r="I5022">
        <f t="shared" si="546"/>
        <v>1</v>
      </c>
      <c r="J5022" t="str">
        <f t="shared" si="547"/>
        <v>OK</v>
      </c>
      <c r="K5022" t="str">
        <f t="shared" si="548"/>
        <v>Successful</v>
      </c>
      <c r="L5022" t="str">
        <f t="shared" si="549"/>
        <v>Cash Deposit</v>
      </c>
      <c r="M5022" t="str">
        <f t="shared" si="550"/>
        <v>OK</v>
      </c>
      <c r="N5022" t="str">
        <f t="shared" si="551"/>
        <v>OK</v>
      </c>
      <c r="O5022" t="str">
        <f>_xlfn.XLOOKUP(B5022,'01_Raw_ATMs'!A:A,'01_Raw_ATMs'!A:A,"Not Found")</f>
        <v>ATM048</v>
      </c>
      <c r="P5022" t="str">
        <f t="shared" si="552"/>
        <v>Valid</v>
      </c>
    </row>
    <row r="5023" spans="1:16">
      <c r="A5023" t="s">
        <v>5217</v>
      </c>
      <c r="B5023" t="s">
        <v>168</v>
      </c>
      <c r="C5023" s="2">
        <v>45823</v>
      </c>
      <c r="D5023" s="3">
        <v>0.55547453703703709</v>
      </c>
      <c r="E5023" t="s">
        <v>211</v>
      </c>
      <c r="F5023">
        <v>0</v>
      </c>
      <c r="G5023" t="s">
        <v>189</v>
      </c>
      <c r="I5023">
        <f t="shared" si="546"/>
        <v>1</v>
      </c>
      <c r="J5023" t="str">
        <f t="shared" si="547"/>
        <v>OK</v>
      </c>
      <c r="K5023" t="str">
        <f t="shared" si="548"/>
        <v>Successful</v>
      </c>
      <c r="L5023" t="str">
        <f t="shared" si="549"/>
        <v>Mini Statement</v>
      </c>
      <c r="M5023" t="str">
        <f t="shared" si="550"/>
        <v>OK</v>
      </c>
      <c r="N5023" t="str">
        <f t="shared" si="551"/>
        <v>OK</v>
      </c>
      <c r="O5023" t="str">
        <f>_xlfn.XLOOKUP(B5023,'01_Raw_ATMs'!A:A,'01_Raw_ATMs'!A:A,"Not Found")</f>
        <v>ATM088</v>
      </c>
      <c r="P5023" t="str">
        <f t="shared" si="552"/>
        <v>Valid</v>
      </c>
    </row>
    <row r="5024" spans="1:16">
      <c r="A5024" t="s">
        <v>5218</v>
      </c>
      <c r="B5024" t="s">
        <v>117</v>
      </c>
      <c r="C5024" s="2">
        <v>46084</v>
      </c>
      <c r="D5024" s="3">
        <v>0.95900462962962962</v>
      </c>
      <c r="E5024" t="s">
        <v>33</v>
      </c>
      <c r="F5024">
        <v>1000</v>
      </c>
      <c r="G5024" t="s">
        <v>189</v>
      </c>
      <c r="I5024">
        <f t="shared" si="546"/>
        <v>1</v>
      </c>
      <c r="J5024" t="str">
        <f t="shared" si="547"/>
        <v>OK</v>
      </c>
      <c r="K5024" t="str">
        <f t="shared" si="548"/>
        <v>Successful</v>
      </c>
      <c r="L5024" t="str">
        <f t="shared" si="549"/>
        <v>Withdrawal</v>
      </c>
      <c r="M5024" t="str">
        <f t="shared" si="550"/>
        <v>OK</v>
      </c>
      <c r="N5024" t="str">
        <f t="shared" si="551"/>
        <v>OK</v>
      </c>
      <c r="O5024" t="str">
        <f>_xlfn.XLOOKUP(B5024,'01_Raw_ATMs'!A:A,'01_Raw_ATMs'!A:A,"Not Found")</f>
        <v>ATM037</v>
      </c>
      <c r="P5024" t="str">
        <f t="shared" si="552"/>
        <v>Valid</v>
      </c>
    </row>
    <row r="5025" spans="1:16">
      <c r="A5025" t="s">
        <v>5219</v>
      </c>
      <c r="B5025" t="s">
        <v>124</v>
      </c>
      <c r="C5025" s="2">
        <v>45914</v>
      </c>
      <c r="D5025" s="3">
        <v>0.81927083333333328</v>
      </c>
      <c r="E5025" t="s">
        <v>33</v>
      </c>
      <c r="F5025">
        <v>1500</v>
      </c>
      <c r="G5025" t="s">
        <v>189</v>
      </c>
      <c r="I5025">
        <f t="shared" si="546"/>
        <v>1</v>
      </c>
      <c r="J5025" t="str">
        <f t="shared" si="547"/>
        <v>OK</v>
      </c>
      <c r="K5025" t="str">
        <f t="shared" si="548"/>
        <v>Successful</v>
      </c>
      <c r="L5025" t="str">
        <f t="shared" si="549"/>
        <v>Withdrawal</v>
      </c>
      <c r="M5025" t="str">
        <f t="shared" si="550"/>
        <v>OK</v>
      </c>
      <c r="N5025" t="str">
        <f t="shared" si="551"/>
        <v>OK</v>
      </c>
      <c r="O5025" t="str">
        <f>_xlfn.XLOOKUP(B5025,'01_Raw_ATMs'!A:A,'01_Raw_ATMs'!A:A,"Not Found")</f>
        <v>ATM044</v>
      </c>
      <c r="P5025" t="str">
        <f t="shared" si="552"/>
        <v>Valid</v>
      </c>
    </row>
    <row r="5026" spans="1:16">
      <c r="A5026" t="s">
        <v>5220</v>
      </c>
      <c r="B5026" t="s">
        <v>153</v>
      </c>
      <c r="C5026" s="2">
        <v>45949</v>
      </c>
      <c r="D5026" s="3">
        <v>3.7442129629629631E-2</v>
      </c>
      <c r="E5026" t="s">
        <v>33</v>
      </c>
      <c r="F5026">
        <v>5000</v>
      </c>
      <c r="G5026" t="s">
        <v>189</v>
      </c>
      <c r="I5026">
        <f t="shared" si="546"/>
        <v>1</v>
      </c>
      <c r="J5026" t="str">
        <f t="shared" si="547"/>
        <v>OK</v>
      </c>
      <c r="K5026" t="str">
        <f t="shared" si="548"/>
        <v>Successful</v>
      </c>
      <c r="L5026" t="str">
        <f t="shared" si="549"/>
        <v>Withdrawal</v>
      </c>
      <c r="M5026" t="str">
        <f t="shared" si="550"/>
        <v>OK</v>
      </c>
      <c r="N5026" t="str">
        <f t="shared" si="551"/>
        <v>OK</v>
      </c>
      <c r="O5026" t="str">
        <f>_xlfn.XLOOKUP(B5026,'01_Raw_ATMs'!A:A,'01_Raw_ATMs'!A:A,"Not Found")</f>
        <v>ATM073</v>
      </c>
      <c r="P5026" t="str">
        <f t="shared" si="552"/>
        <v>Valid</v>
      </c>
    </row>
    <row r="5027" spans="1:16">
      <c r="A5027" t="s">
        <v>5221</v>
      </c>
      <c r="B5027" t="s">
        <v>118</v>
      </c>
      <c r="C5027" s="2">
        <v>45892</v>
      </c>
      <c r="D5027" s="3">
        <v>0.43400462962962971</v>
      </c>
      <c r="E5027" t="s">
        <v>33</v>
      </c>
      <c r="F5027">
        <v>8000</v>
      </c>
      <c r="G5027" t="s">
        <v>189</v>
      </c>
      <c r="I5027">
        <f t="shared" si="546"/>
        <v>1</v>
      </c>
      <c r="J5027" t="str">
        <f t="shared" si="547"/>
        <v>OK</v>
      </c>
      <c r="K5027" t="str">
        <f t="shared" si="548"/>
        <v>Successful</v>
      </c>
      <c r="L5027" t="str">
        <f t="shared" si="549"/>
        <v>Withdrawal</v>
      </c>
      <c r="M5027" t="str">
        <f t="shared" si="550"/>
        <v>OK</v>
      </c>
      <c r="N5027" t="str">
        <f t="shared" si="551"/>
        <v>OK</v>
      </c>
      <c r="O5027" t="str">
        <f>_xlfn.XLOOKUP(B5027,'01_Raw_ATMs'!A:A,'01_Raw_ATMs'!A:A,"Not Found")</f>
        <v>ATM038</v>
      </c>
      <c r="P5027" t="str">
        <f t="shared" si="552"/>
        <v>Valid</v>
      </c>
    </row>
    <row r="5028" spans="1:16">
      <c r="A5028" t="s">
        <v>5222</v>
      </c>
      <c r="B5028" t="s">
        <v>114</v>
      </c>
      <c r="C5028" s="2">
        <v>46141</v>
      </c>
      <c r="D5028" s="3">
        <v>0.78243055555555552</v>
      </c>
      <c r="E5028" t="s">
        <v>33</v>
      </c>
      <c r="F5028">
        <v>500</v>
      </c>
      <c r="G5028" t="s">
        <v>189</v>
      </c>
      <c r="I5028">
        <f t="shared" si="546"/>
        <v>1</v>
      </c>
      <c r="J5028" t="str">
        <f t="shared" si="547"/>
        <v>OK</v>
      </c>
      <c r="K5028" t="str">
        <f t="shared" si="548"/>
        <v>Successful</v>
      </c>
      <c r="L5028" t="str">
        <f t="shared" si="549"/>
        <v>Withdrawal</v>
      </c>
      <c r="M5028" t="str">
        <f t="shared" si="550"/>
        <v>OK</v>
      </c>
      <c r="N5028" t="str">
        <f t="shared" si="551"/>
        <v>OK</v>
      </c>
      <c r="O5028" t="str">
        <f>_xlfn.XLOOKUP(B5028,'01_Raw_ATMs'!A:A,'01_Raw_ATMs'!A:A,"Not Found")</f>
        <v>ATM034</v>
      </c>
      <c r="P5028" t="str">
        <f t="shared" si="552"/>
        <v>Valid</v>
      </c>
    </row>
    <row r="5029" spans="1:16">
      <c r="A5029" t="s">
        <v>5223</v>
      </c>
      <c r="B5029" t="s">
        <v>112</v>
      </c>
      <c r="C5029" s="2">
        <v>46196</v>
      </c>
      <c r="D5029" s="3">
        <v>0.83614583333333337</v>
      </c>
      <c r="E5029" t="s">
        <v>33</v>
      </c>
      <c r="F5029">
        <v>3000</v>
      </c>
      <c r="G5029" t="s">
        <v>189</v>
      </c>
      <c r="I5029">
        <f t="shared" si="546"/>
        <v>1</v>
      </c>
      <c r="J5029" t="str">
        <f t="shared" si="547"/>
        <v>OK</v>
      </c>
      <c r="K5029" t="str">
        <f t="shared" si="548"/>
        <v>Successful</v>
      </c>
      <c r="L5029" t="str">
        <f t="shared" si="549"/>
        <v>Withdrawal</v>
      </c>
      <c r="M5029" t="str">
        <f t="shared" si="550"/>
        <v>OK</v>
      </c>
      <c r="N5029" t="str">
        <f t="shared" si="551"/>
        <v>OK</v>
      </c>
      <c r="O5029" t="str">
        <f>_xlfn.XLOOKUP(B5029,'01_Raw_ATMs'!A:A,'01_Raw_ATMs'!A:A,"Not Found")</f>
        <v>ATM032</v>
      </c>
      <c r="P5029" t="str">
        <f t="shared" si="552"/>
        <v>Valid</v>
      </c>
    </row>
    <row r="5030" spans="1:16">
      <c r="A5030" t="s">
        <v>5224</v>
      </c>
      <c r="B5030" t="s">
        <v>104</v>
      </c>
      <c r="C5030" s="2">
        <v>46003</v>
      </c>
      <c r="D5030" s="3">
        <v>0.30324074074074081</v>
      </c>
      <c r="E5030" t="s">
        <v>194</v>
      </c>
      <c r="F5030">
        <v>0</v>
      </c>
      <c r="G5030" t="s">
        <v>189</v>
      </c>
      <c r="I5030">
        <f t="shared" si="546"/>
        <v>1</v>
      </c>
      <c r="J5030" t="str">
        <f t="shared" si="547"/>
        <v>OK</v>
      </c>
      <c r="K5030" t="str">
        <f t="shared" si="548"/>
        <v>Successful</v>
      </c>
      <c r="L5030" t="str">
        <f t="shared" si="549"/>
        <v>Balance Inquiry</v>
      </c>
      <c r="M5030" t="str">
        <f t="shared" si="550"/>
        <v>OK</v>
      </c>
      <c r="N5030" t="str">
        <f t="shared" si="551"/>
        <v>OK</v>
      </c>
      <c r="O5030" t="str">
        <f>_xlfn.XLOOKUP(B5030,'01_Raw_ATMs'!A:A,'01_Raw_ATMs'!A:A,"Not Found")</f>
        <v>ATM025</v>
      </c>
      <c r="P5030" t="str">
        <f t="shared" si="552"/>
        <v>Valid</v>
      </c>
    </row>
    <row r="5031" spans="1:16">
      <c r="A5031" t="s">
        <v>5225</v>
      </c>
      <c r="B5031" t="s">
        <v>102</v>
      </c>
      <c r="C5031" s="2">
        <v>45658</v>
      </c>
      <c r="D5031" s="3">
        <v>0.88215277777777779</v>
      </c>
      <c r="E5031" t="s">
        <v>33</v>
      </c>
      <c r="F5031">
        <v>5000</v>
      </c>
      <c r="G5031" t="s">
        <v>189</v>
      </c>
      <c r="I5031">
        <f t="shared" si="546"/>
        <v>1</v>
      </c>
      <c r="J5031" t="str">
        <f t="shared" si="547"/>
        <v>OK</v>
      </c>
      <c r="K5031" t="str">
        <f t="shared" si="548"/>
        <v>Successful</v>
      </c>
      <c r="L5031" t="str">
        <f t="shared" si="549"/>
        <v>Withdrawal</v>
      </c>
      <c r="M5031" t="str">
        <f t="shared" si="550"/>
        <v>OK</v>
      </c>
      <c r="N5031" t="str">
        <f t="shared" si="551"/>
        <v>OK</v>
      </c>
      <c r="O5031" t="str">
        <f>_xlfn.XLOOKUP(B5031,'01_Raw_ATMs'!A:A,'01_Raw_ATMs'!A:A,"Not Found")</f>
        <v>ATM023</v>
      </c>
      <c r="P5031" t="str">
        <f t="shared" si="552"/>
        <v>Valid</v>
      </c>
    </row>
    <row r="5032" spans="1:16">
      <c r="A5032" t="s">
        <v>5226</v>
      </c>
      <c r="B5032" t="s">
        <v>84</v>
      </c>
      <c r="C5032" s="2">
        <v>46050</v>
      </c>
      <c r="D5032" s="3">
        <v>0.70668981481481485</v>
      </c>
      <c r="E5032" t="s">
        <v>33</v>
      </c>
      <c r="F5032">
        <v>2500</v>
      </c>
      <c r="G5032" t="s">
        <v>189</v>
      </c>
      <c r="I5032">
        <f t="shared" si="546"/>
        <v>1</v>
      </c>
      <c r="J5032" t="str">
        <f t="shared" si="547"/>
        <v>OK</v>
      </c>
      <c r="K5032" t="str">
        <f t="shared" si="548"/>
        <v>Successful</v>
      </c>
      <c r="L5032" t="str">
        <f t="shared" si="549"/>
        <v>Withdrawal</v>
      </c>
      <c r="M5032" t="str">
        <f t="shared" si="550"/>
        <v>OK</v>
      </c>
      <c r="N5032" t="str">
        <f t="shared" si="551"/>
        <v>OK</v>
      </c>
      <c r="O5032" t="str">
        <f>_xlfn.XLOOKUP(B5032,'01_Raw_ATMs'!A:A,'01_Raw_ATMs'!A:A,"Not Found")</f>
        <v>ATM009</v>
      </c>
      <c r="P5032" t="str">
        <f t="shared" si="552"/>
        <v>Valid</v>
      </c>
    </row>
    <row r="5033" spans="1:16">
      <c r="A5033" t="s">
        <v>5227</v>
      </c>
      <c r="B5033" t="s">
        <v>87</v>
      </c>
      <c r="C5033" s="2">
        <v>46199</v>
      </c>
      <c r="D5033" s="3">
        <v>0.79052083333333334</v>
      </c>
      <c r="E5033" t="s">
        <v>33</v>
      </c>
      <c r="F5033">
        <v>2000</v>
      </c>
      <c r="G5033" t="s">
        <v>189</v>
      </c>
      <c r="I5033">
        <f t="shared" si="546"/>
        <v>1</v>
      </c>
      <c r="J5033" t="str">
        <f t="shared" si="547"/>
        <v>OK</v>
      </c>
      <c r="K5033" t="str">
        <f t="shared" si="548"/>
        <v>Successful</v>
      </c>
      <c r="L5033" t="str">
        <f t="shared" si="549"/>
        <v>Withdrawal</v>
      </c>
      <c r="M5033" t="str">
        <f t="shared" si="550"/>
        <v>OK</v>
      </c>
      <c r="N5033" t="str">
        <f t="shared" si="551"/>
        <v>OK</v>
      </c>
      <c r="O5033" t="str">
        <f>_xlfn.XLOOKUP(B5033,'01_Raw_ATMs'!A:A,'01_Raw_ATMs'!A:A,"Not Found")</f>
        <v>ATM011</v>
      </c>
      <c r="P5033" t="str">
        <f t="shared" si="552"/>
        <v>Valid</v>
      </c>
    </row>
    <row r="5034" spans="1:16">
      <c r="A5034" t="s">
        <v>5228</v>
      </c>
      <c r="B5034" t="s">
        <v>106</v>
      </c>
      <c r="C5034" s="2">
        <v>46103</v>
      </c>
      <c r="D5034" s="3">
        <v>0.57420138888888894</v>
      </c>
      <c r="E5034" t="s">
        <v>33</v>
      </c>
      <c r="F5034">
        <v>6000</v>
      </c>
      <c r="G5034" t="s">
        <v>189</v>
      </c>
      <c r="I5034">
        <f t="shared" si="546"/>
        <v>1</v>
      </c>
      <c r="J5034" t="str">
        <f t="shared" si="547"/>
        <v>OK</v>
      </c>
      <c r="K5034" t="str">
        <f t="shared" si="548"/>
        <v>Successful</v>
      </c>
      <c r="L5034" t="str">
        <f t="shared" si="549"/>
        <v>Withdrawal</v>
      </c>
      <c r="M5034" t="str">
        <f t="shared" si="550"/>
        <v>OK</v>
      </c>
      <c r="N5034" t="str">
        <f t="shared" si="551"/>
        <v>OK</v>
      </c>
      <c r="O5034" t="str">
        <f>_xlfn.XLOOKUP(B5034,'01_Raw_ATMs'!A:A,'01_Raw_ATMs'!A:A,"Not Found")</f>
        <v>ATM026</v>
      </c>
      <c r="P5034" t="str">
        <f t="shared" si="552"/>
        <v>Valid</v>
      </c>
    </row>
    <row r="5035" spans="1:16">
      <c r="A5035" t="s">
        <v>5229</v>
      </c>
      <c r="B5035" t="s">
        <v>157</v>
      </c>
      <c r="C5035" s="2">
        <v>45726</v>
      </c>
      <c r="D5035" s="3">
        <v>0.51925925925925931</v>
      </c>
      <c r="E5035" t="s">
        <v>194</v>
      </c>
      <c r="F5035">
        <v>0</v>
      </c>
      <c r="G5035" t="s">
        <v>189</v>
      </c>
      <c r="I5035">
        <f t="shared" si="546"/>
        <v>1</v>
      </c>
      <c r="J5035" t="str">
        <f t="shared" si="547"/>
        <v>OK</v>
      </c>
      <c r="K5035" t="str">
        <f t="shared" si="548"/>
        <v>Successful</v>
      </c>
      <c r="L5035" t="str">
        <f t="shared" si="549"/>
        <v>Balance Inquiry</v>
      </c>
      <c r="M5035" t="str">
        <f t="shared" si="550"/>
        <v>OK</v>
      </c>
      <c r="N5035" t="str">
        <f t="shared" si="551"/>
        <v>OK</v>
      </c>
      <c r="O5035" t="str">
        <f>_xlfn.XLOOKUP(B5035,'01_Raw_ATMs'!A:A,'01_Raw_ATMs'!A:A,"Not Found")</f>
        <v>ATM077</v>
      </c>
      <c r="P5035" t="str">
        <f t="shared" si="552"/>
        <v>Valid</v>
      </c>
    </row>
    <row r="5036" spans="1:16">
      <c r="A5036" t="s">
        <v>5230</v>
      </c>
      <c r="B5036" t="s">
        <v>92</v>
      </c>
      <c r="C5036" s="2">
        <v>46107</v>
      </c>
      <c r="D5036" s="3">
        <v>0.7129861111111111</v>
      </c>
      <c r="E5036" t="s">
        <v>33</v>
      </c>
      <c r="F5036">
        <v>5000</v>
      </c>
      <c r="G5036" t="s">
        <v>189</v>
      </c>
      <c r="I5036">
        <f t="shared" si="546"/>
        <v>1</v>
      </c>
      <c r="J5036" t="str">
        <f t="shared" si="547"/>
        <v>OK</v>
      </c>
      <c r="K5036" t="str">
        <f t="shared" si="548"/>
        <v>Successful</v>
      </c>
      <c r="L5036" t="str">
        <f t="shared" si="549"/>
        <v>Withdrawal</v>
      </c>
      <c r="M5036" t="str">
        <f t="shared" si="550"/>
        <v>OK</v>
      </c>
      <c r="N5036" t="str">
        <f t="shared" si="551"/>
        <v>OK</v>
      </c>
      <c r="O5036" t="str">
        <f>_xlfn.XLOOKUP(B5036,'01_Raw_ATMs'!A:A,'01_Raw_ATMs'!A:A,"Not Found")</f>
        <v>ATM015</v>
      </c>
      <c r="P5036" t="str">
        <f t="shared" si="552"/>
        <v>Valid</v>
      </c>
    </row>
    <row r="5037" spans="1:16">
      <c r="A5037" t="s">
        <v>5231</v>
      </c>
      <c r="B5037" t="s">
        <v>153</v>
      </c>
      <c r="C5037" s="2">
        <v>45718</v>
      </c>
      <c r="D5037" s="3">
        <v>0.75818287037037035</v>
      </c>
      <c r="E5037" t="s">
        <v>194</v>
      </c>
      <c r="F5037">
        <v>0</v>
      </c>
      <c r="G5037" t="s">
        <v>189</v>
      </c>
      <c r="I5037">
        <f t="shared" si="546"/>
        <v>1</v>
      </c>
      <c r="J5037" t="str">
        <f t="shared" si="547"/>
        <v>OK</v>
      </c>
      <c r="K5037" t="str">
        <f t="shared" si="548"/>
        <v>Successful</v>
      </c>
      <c r="L5037" t="str">
        <f t="shared" si="549"/>
        <v>Balance Inquiry</v>
      </c>
      <c r="M5037" t="str">
        <f t="shared" si="550"/>
        <v>OK</v>
      </c>
      <c r="N5037" t="str">
        <f t="shared" si="551"/>
        <v>OK</v>
      </c>
      <c r="O5037" t="str">
        <f>_xlfn.XLOOKUP(B5037,'01_Raw_ATMs'!A:A,'01_Raw_ATMs'!A:A,"Not Found")</f>
        <v>ATM073</v>
      </c>
      <c r="P5037" t="str">
        <f t="shared" si="552"/>
        <v>Valid</v>
      </c>
    </row>
    <row r="5038" spans="1:16">
      <c r="A5038" t="s">
        <v>5232</v>
      </c>
      <c r="B5038" t="s">
        <v>101</v>
      </c>
      <c r="C5038" s="2">
        <v>45745</v>
      </c>
      <c r="D5038" s="3">
        <v>0.82994212962962965</v>
      </c>
      <c r="E5038" t="s">
        <v>33</v>
      </c>
      <c r="F5038">
        <v>1000</v>
      </c>
      <c r="G5038" t="s">
        <v>189</v>
      </c>
      <c r="I5038">
        <f t="shared" si="546"/>
        <v>1</v>
      </c>
      <c r="J5038" t="str">
        <f t="shared" si="547"/>
        <v>OK</v>
      </c>
      <c r="K5038" t="str">
        <f t="shared" si="548"/>
        <v>Successful</v>
      </c>
      <c r="L5038" t="str">
        <f t="shared" si="549"/>
        <v>Withdrawal</v>
      </c>
      <c r="M5038" t="str">
        <f t="shared" si="550"/>
        <v>OK</v>
      </c>
      <c r="N5038" t="str">
        <f t="shared" si="551"/>
        <v>OK</v>
      </c>
      <c r="O5038" t="str">
        <f>_xlfn.XLOOKUP(B5038,'01_Raw_ATMs'!A:A,'01_Raw_ATMs'!A:A,"Not Found")</f>
        <v>ATM022</v>
      </c>
      <c r="P5038" t="str">
        <f t="shared" si="552"/>
        <v>Valid</v>
      </c>
    </row>
    <row r="5039" spans="1:16">
      <c r="A5039" t="s">
        <v>5233</v>
      </c>
      <c r="B5039" t="s">
        <v>100</v>
      </c>
      <c r="C5039" s="2">
        <v>45934</v>
      </c>
      <c r="D5039" s="3">
        <v>0.67924768518518519</v>
      </c>
      <c r="E5039" t="s">
        <v>33</v>
      </c>
      <c r="F5039">
        <v>1000</v>
      </c>
      <c r="G5039" t="s">
        <v>189</v>
      </c>
      <c r="I5039">
        <f t="shared" si="546"/>
        <v>1</v>
      </c>
      <c r="J5039" t="str">
        <f t="shared" si="547"/>
        <v>OK</v>
      </c>
      <c r="K5039" t="str">
        <f t="shared" si="548"/>
        <v>Successful</v>
      </c>
      <c r="L5039" t="str">
        <f t="shared" si="549"/>
        <v>Withdrawal</v>
      </c>
      <c r="M5039" t="str">
        <f t="shared" si="550"/>
        <v>OK</v>
      </c>
      <c r="N5039" t="str">
        <f t="shared" si="551"/>
        <v>OK</v>
      </c>
      <c r="O5039" t="str">
        <f>_xlfn.XLOOKUP(B5039,'01_Raw_ATMs'!A:A,'01_Raw_ATMs'!A:A,"Not Found")</f>
        <v>ATM021</v>
      </c>
      <c r="P5039" t="str">
        <f t="shared" si="552"/>
        <v>Valid</v>
      </c>
    </row>
    <row r="5040" spans="1:16">
      <c r="A5040" t="s">
        <v>5234</v>
      </c>
      <c r="B5040" t="s">
        <v>146</v>
      </c>
      <c r="C5040" s="2">
        <v>46028</v>
      </c>
      <c r="D5040" s="3">
        <v>0.76802083333333337</v>
      </c>
      <c r="E5040" t="s">
        <v>33</v>
      </c>
      <c r="F5040">
        <v>2000</v>
      </c>
      <c r="G5040" t="s">
        <v>189</v>
      </c>
      <c r="I5040">
        <f t="shared" si="546"/>
        <v>1</v>
      </c>
      <c r="J5040" t="str">
        <f t="shared" si="547"/>
        <v>OK</v>
      </c>
      <c r="K5040" t="str">
        <f t="shared" si="548"/>
        <v>Successful</v>
      </c>
      <c r="L5040" t="str">
        <f t="shared" si="549"/>
        <v>Withdrawal</v>
      </c>
      <c r="M5040" t="str">
        <f t="shared" si="550"/>
        <v>OK</v>
      </c>
      <c r="N5040" t="str">
        <f t="shared" si="551"/>
        <v>OK</v>
      </c>
      <c r="O5040" t="str">
        <f>_xlfn.XLOOKUP(B5040,'01_Raw_ATMs'!A:A,'01_Raw_ATMs'!A:A,"Not Found")</f>
        <v>ATM066</v>
      </c>
      <c r="P5040" t="str">
        <f t="shared" si="552"/>
        <v>Valid</v>
      </c>
    </row>
    <row r="5041" spans="1:16">
      <c r="A5041" t="s">
        <v>5235</v>
      </c>
      <c r="B5041" t="s">
        <v>117</v>
      </c>
      <c r="C5041" s="2">
        <v>45830</v>
      </c>
      <c r="D5041" s="3">
        <v>0.58958333333333335</v>
      </c>
      <c r="E5041" t="s">
        <v>211</v>
      </c>
      <c r="F5041">
        <v>0</v>
      </c>
      <c r="G5041" t="s">
        <v>189</v>
      </c>
      <c r="I5041">
        <f t="shared" si="546"/>
        <v>1</v>
      </c>
      <c r="J5041" t="str">
        <f t="shared" si="547"/>
        <v>OK</v>
      </c>
      <c r="K5041" t="str">
        <f t="shared" si="548"/>
        <v>Successful</v>
      </c>
      <c r="L5041" t="str">
        <f t="shared" si="549"/>
        <v>Mini Statement</v>
      </c>
      <c r="M5041" t="str">
        <f t="shared" si="550"/>
        <v>OK</v>
      </c>
      <c r="N5041" t="str">
        <f t="shared" si="551"/>
        <v>OK</v>
      </c>
      <c r="O5041" t="str">
        <f>_xlfn.XLOOKUP(B5041,'01_Raw_ATMs'!A:A,'01_Raw_ATMs'!A:A,"Not Found")</f>
        <v>ATM037</v>
      </c>
      <c r="P5041" t="str">
        <f t="shared" si="552"/>
        <v>Valid</v>
      </c>
    </row>
    <row r="5042" spans="1:16">
      <c r="A5042" t="s">
        <v>5236</v>
      </c>
      <c r="B5042" t="s">
        <v>171</v>
      </c>
      <c r="C5042" s="2">
        <v>45689</v>
      </c>
      <c r="D5042" s="3">
        <v>0.30550925925925931</v>
      </c>
      <c r="E5042" t="s">
        <v>33</v>
      </c>
      <c r="F5042">
        <v>500</v>
      </c>
      <c r="G5042" t="s">
        <v>189</v>
      </c>
      <c r="I5042">
        <f t="shared" si="546"/>
        <v>1</v>
      </c>
      <c r="J5042" t="str">
        <f t="shared" si="547"/>
        <v>OK</v>
      </c>
      <c r="K5042" t="str">
        <f t="shared" si="548"/>
        <v>Successful</v>
      </c>
      <c r="L5042" t="str">
        <f t="shared" si="549"/>
        <v>Withdrawal</v>
      </c>
      <c r="M5042" t="str">
        <f t="shared" si="550"/>
        <v>OK</v>
      </c>
      <c r="N5042" t="str">
        <f t="shared" si="551"/>
        <v>OK</v>
      </c>
      <c r="O5042" t="str">
        <f>_xlfn.XLOOKUP(B5042,'01_Raw_ATMs'!A:A,'01_Raw_ATMs'!A:A,"Not Found")</f>
        <v>ATM091</v>
      </c>
      <c r="P5042" t="str">
        <f t="shared" si="552"/>
        <v>Valid</v>
      </c>
    </row>
    <row r="5043" spans="1:16">
      <c r="A5043" t="s">
        <v>5237</v>
      </c>
      <c r="B5043" t="s">
        <v>145</v>
      </c>
      <c r="C5043" s="2">
        <v>45967</v>
      </c>
      <c r="D5043" s="3">
        <v>0.76920138888888889</v>
      </c>
      <c r="E5043" t="s">
        <v>261</v>
      </c>
      <c r="F5043">
        <v>15000</v>
      </c>
      <c r="G5043" t="s">
        <v>214</v>
      </c>
      <c r="H5043" t="s">
        <v>1094</v>
      </c>
      <c r="I5043">
        <f t="shared" si="546"/>
        <v>1</v>
      </c>
      <c r="J5043" t="str">
        <f t="shared" si="547"/>
        <v>OK</v>
      </c>
      <c r="K5043" t="str">
        <f t="shared" si="548"/>
        <v>Failed</v>
      </c>
      <c r="L5043" t="str">
        <f t="shared" si="549"/>
        <v>Cash Deposit</v>
      </c>
      <c r="M5043" t="str">
        <f t="shared" si="550"/>
        <v>OK</v>
      </c>
      <c r="N5043" t="str">
        <f t="shared" si="551"/>
        <v>OK</v>
      </c>
      <c r="O5043" t="str">
        <f>_xlfn.XLOOKUP(B5043,'01_Raw_ATMs'!A:A,'01_Raw_ATMs'!A:A,"Not Found")</f>
        <v>ATM065</v>
      </c>
      <c r="P5043" t="str">
        <f t="shared" si="552"/>
        <v>Valid</v>
      </c>
    </row>
    <row r="5044" spans="1:16">
      <c r="A5044" t="s">
        <v>5238</v>
      </c>
      <c r="B5044" t="s">
        <v>132</v>
      </c>
      <c r="C5044" s="2">
        <v>46030</v>
      </c>
      <c r="D5044" s="3">
        <v>0.73199074074074078</v>
      </c>
      <c r="E5044" t="s">
        <v>33</v>
      </c>
      <c r="F5044">
        <v>1500</v>
      </c>
      <c r="G5044" t="s">
        <v>189</v>
      </c>
      <c r="I5044">
        <f t="shared" si="546"/>
        <v>1</v>
      </c>
      <c r="J5044" t="str">
        <f t="shared" si="547"/>
        <v>OK</v>
      </c>
      <c r="K5044" t="str">
        <f t="shared" si="548"/>
        <v>Successful</v>
      </c>
      <c r="L5044" t="str">
        <f t="shared" si="549"/>
        <v>Withdrawal</v>
      </c>
      <c r="M5044" t="str">
        <f t="shared" si="550"/>
        <v>OK</v>
      </c>
      <c r="N5044" t="str">
        <f t="shared" si="551"/>
        <v>OK</v>
      </c>
      <c r="O5044" t="str">
        <f>_xlfn.XLOOKUP(B5044,'01_Raw_ATMs'!A:A,'01_Raw_ATMs'!A:A,"Not Found")</f>
        <v>ATM052</v>
      </c>
      <c r="P5044" t="str">
        <f t="shared" si="552"/>
        <v>Valid</v>
      </c>
    </row>
    <row r="5045" spans="1:16">
      <c r="A5045" t="s">
        <v>5239</v>
      </c>
      <c r="B5045" t="s">
        <v>157</v>
      </c>
      <c r="C5045" s="2">
        <v>45785</v>
      </c>
      <c r="D5045" s="3">
        <v>0.39200231481481479</v>
      </c>
      <c r="E5045" t="s">
        <v>211</v>
      </c>
      <c r="F5045">
        <v>0</v>
      </c>
      <c r="G5045" t="s">
        <v>189</v>
      </c>
      <c r="I5045">
        <f t="shared" si="546"/>
        <v>1</v>
      </c>
      <c r="J5045" t="str">
        <f t="shared" si="547"/>
        <v>OK</v>
      </c>
      <c r="K5045" t="str">
        <f t="shared" si="548"/>
        <v>Successful</v>
      </c>
      <c r="L5045" t="str">
        <f t="shared" si="549"/>
        <v>Mini Statement</v>
      </c>
      <c r="M5045" t="str">
        <f t="shared" si="550"/>
        <v>OK</v>
      </c>
      <c r="N5045" t="str">
        <f t="shared" si="551"/>
        <v>OK</v>
      </c>
      <c r="O5045" t="str">
        <f>_xlfn.XLOOKUP(B5045,'01_Raw_ATMs'!A:A,'01_Raw_ATMs'!A:A,"Not Found")</f>
        <v>ATM077</v>
      </c>
      <c r="P5045" t="str">
        <f t="shared" si="552"/>
        <v>Valid</v>
      </c>
    </row>
    <row r="5046" spans="1:16">
      <c r="A5046" t="s">
        <v>5240</v>
      </c>
      <c r="B5046" t="s">
        <v>158</v>
      </c>
      <c r="C5046" s="2">
        <v>45762</v>
      </c>
      <c r="D5046" s="3">
        <v>0.88839120370370372</v>
      </c>
      <c r="E5046" t="s">
        <v>33</v>
      </c>
      <c r="F5046">
        <v>8000</v>
      </c>
      <c r="G5046" t="s">
        <v>189</v>
      </c>
      <c r="I5046">
        <f t="shared" si="546"/>
        <v>1</v>
      </c>
      <c r="J5046" t="str">
        <f t="shared" si="547"/>
        <v>OK</v>
      </c>
      <c r="K5046" t="str">
        <f t="shared" si="548"/>
        <v>Successful</v>
      </c>
      <c r="L5046" t="str">
        <f t="shared" si="549"/>
        <v>Withdrawal</v>
      </c>
      <c r="M5046" t="str">
        <f t="shared" si="550"/>
        <v>OK</v>
      </c>
      <c r="N5046" t="str">
        <f t="shared" si="551"/>
        <v>OK</v>
      </c>
      <c r="O5046" t="str">
        <f>_xlfn.XLOOKUP(B5046,'01_Raw_ATMs'!A:A,'01_Raw_ATMs'!A:A,"Not Found")</f>
        <v>ATM078</v>
      </c>
      <c r="P5046" t="str">
        <f t="shared" si="552"/>
        <v>Valid</v>
      </c>
    </row>
    <row r="5047" spans="1:16">
      <c r="A5047" t="s">
        <v>5241</v>
      </c>
      <c r="B5047" t="s">
        <v>121</v>
      </c>
      <c r="C5047" s="2">
        <v>45853</v>
      </c>
      <c r="D5047" s="3">
        <v>0.82369212962962968</v>
      </c>
      <c r="E5047" t="s">
        <v>33</v>
      </c>
      <c r="F5047">
        <v>500</v>
      </c>
      <c r="G5047" t="s">
        <v>189</v>
      </c>
      <c r="I5047">
        <f t="shared" si="546"/>
        <v>1</v>
      </c>
      <c r="J5047" t="str">
        <f t="shared" si="547"/>
        <v>OK</v>
      </c>
      <c r="K5047" t="str">
        <f t="shared" si="548"/>
        <v>Successful</v>
      </c>
      <c r="L5047" t="str">
        <f t="shared" si="549"/>
        <v>Withdrawal</v>
      </c>
      <c r="M5047" t="str">
        <f t="shared" si="550"/>
        <v>OK</v>
      </c>
      <c r="N5047" t="str">
        <f t="shared" si="551"/>
        <v>OK</v>
      </c>
      <c r="O5047" t="str">
        <f>_xlfn.XLOOKUP(B5047,'01_Raw_ATMs'!A:A,'01_Raw_ATMs'!A:A,"Not Found")</f>
        <v>ATM041</v>
      </c>
      <c r="P5047" t="str">
        <f t="shared" si="552"/>
        <v>Valid</v>
      </c>
    </row>
    <row r="5048" spans="1:16">
      <c r="A5048" t="s">
        <v>5242</v>
      </c>
      <c r="B5048" t="s">
        <v>90</v>
      </c>
      <c r="C5048" s="2">
        <v>45853</v>
      </c>
      <c r="D5048" s="3">
        <v>0.22287037037037041</v>
      </c>
      <c r="E5048" t="s">
        <v>33</v>
      </c>
      <c r="F5048">
        <v>1000</v>
      </c>
      <c r="G5048" t="s">
        <v>189</v>
      </c>
      <c r="I5048">
        <f t="shared" si="546"/>
        <v>1</v>
      </c>
      <c r="J5048" t="str">
        <f t="shared" si="547"/>
        <v>OK</v>
      </c>
      <c r="K5048" t="str">
        <f t="shared" si="548"/>
        <v>Successful</v>
      </c>
      <c r="L5048" t="str">
        <f t="shared" si="549"/>
        <v>Withdrawal</v>
      </c>
      <c r="M5048" t="str">
        <f t="shared" si="550"/>
        <v>OK</v>
      </c>
      <c r="N5048" t="str">
        <f t="shared" si="551"/>
        <v>OK</v>
      </c>
      <c r="O5048" t="str">
        <f>_xlfn.XLOOKUP(B5048,'01_Raw_ATMs'!A:A,'01_Raw_ATMs'!A:A,"Not Found")</f>
        <v>ATM013</v>
      </c>
      <c r="P5048" t="str">
        <f t="shared" si="552"/>
        <v>Valid</v>
      </c>
    </row>
    <row r="5049" spans="1:16">
      <c r="A5049" t="s">
        <v>5243</v>
      </c>
      <c r="B5049" t="s">
        <v>149</v>
      </c>
      <c r="C5049" s="2">
        <v>45832</v>
      </c>
      <c r="D5049" s="3">
        <v>0.84395833333333337</v>
      </c>
      <c r="E5049" t="s">
        <v>33</v>
      </c>
      <c r="F5049">
        <v>2500</v>
      </c>
      <c r="G5049" t="s">
        <v>189</v>
      </c>
      <c r="I5049">
        <f t="shared" si="546"/>
        <v>1</v>
      </c>
      <c r="J5049" t="str">
        <f t="shared" si="547"/>
        <v>OK</v>
      </c>
      <c r="K5049" t="str">
        <f t="shared" si="548"/>
        <v>Successful</v>
      </c>
      <c r="L5049" t="str">
        <f t="shared" si="549"/>
        <v>Withdrawal</v>
      </c>
      <c r="M5049" t="str">
        <f t="shared" si="550"/>
        <v>OK</v>
      </c>
      <c r="N5049" t="str">
        <f t="shared" si="551"/>
        <v>OK</v>
      </c>
      <c r="O5049" t="str">
        <f>_xlfn.XLOOKUP(B5049,'01_Raw_ATMs'!A:A,'01_Raw_ATMs'!A:A,"Not Found")</f>
        <v>ATM069</v>
      </c>
      <c r="P5049" t="str">
        <f t="shared" si="552"/>
        <v>Valid</v>
      </c>
    </row>
    <row r="5050" spans="1:16">
      <c r="A5050" t="s">
        <v>5244</v>
      </c>
      <c r="B5050" t="s">
        <v>71</v>
      </c>
      <c r="C5050" s="2">
        <v>45786</v>
      </c>
      <c r="D5050" s="3">
        <v>0.32425925925925919</v>
      </c>
      <c r="E5050" t="s">
        <v>194</v>
      </c>
      <c r="F5050">
        <v>0</v>
      </c>
      <c r="G5050" t="s">
        <v>189</v>
      </c>
      <c r="I5050">
        <f t="shared" si="546"/>
        <v>1</v>
      </c>
      <c r="J5050" t="str">
        <f t="shared" si="547"/>
        <v>OK</v>
      </c>
      <c r="K5050" t="str">
        <f t="shared" si="548"/>
        <v>Successful</v>
      </c>
      <c r="L5050" t="str">
        <f t="shared" si="549"/>
        <v>Balance Inquiry</v>
      </c>
      <c r="M5050" t="str">
        <f t="shared" si="550"/>
        <v>OK</v>
      </c>
      <c r="N5050" t="str">
        <f t="shared" si="551"/>
        <v>OK</v>
      </c>
      <c r="O5050" t="str">
        <f>_xlfn.XLOOKUP(B5050,'01_Raw_ATMs'!A:A,'01_Raw_ATMs'!A:A,"Not Found")</f>
        <v>ATM002</v>
      </c>
      <c r="P5050" t="str">
        <f t="shared" si="552"/>
        <v>Valid</v>
      </c>
    </row>
    <row r="5051" spans="1:16">
      <c r="A5051" t="s">
        <v>5245</v>
      </c>
      <c r="B5051" t="s">
        <v>102</v>
      </c>
      <c r="C5051" s="2">
        <v>46060</v>
      </c>
      <c r="D5051" s="3">
        <v>0.62893518518518521</v>
      </c>
      <c r="E5051" t="s">
        <v>33</v>
      </c>
      <c r="F5051">
        <v>1500</v>
      </c>
      <c r="G5051" t="s">
        <v>189</v>
      </c>
      <c r="I5051">
        <f t="shared" si="546"/>
        <v>1</v>
      </c>
      <c r="J5051" t="str">
        <f t="shared" si="547"/>
        <v>OK</v>
      </c>
      <c r="K5051" t="str">
        <f t="shared" si="548"/>
        <v>Successful</v>
      </c>
      <c r="L5051" t="str">
        <f t="shared" si="549"/>
        <v>Withdrawal</v>
      </c>
      <c r="M5051" t="str">
        <f t="shared" si="550"/>
        <v>OK</v>
      </c>
      <c r="N5051" t="str">
        <f t="shared" si="551"/>
        <v>OK</v>
      </c>
      <c r="O5051" t="str">
        <f>_xlfn.XLOOKUP(B5051,'01_Raw_ATMs'!A:A,'01_Raw_ATMs'!A:A,"Not Found")</f>
        <v>ATM023</v>
      </c>
      <c r="P5051" t="str">
        <f t="shared" si="552"/>
        <v>Valid</v>
      </c>
    </row>
    <row r="5052" spans="1:16">
      <c r="A5052" t="s">
        <v>5246</v>
      </c>
      <c r="B5052" t="s">
        <v>96</v>
      </c>
      <c r="C5052" s="2">
        <v>45978</v>
      </c>
      <c r="D5052" s="3">
        <v>0.41236111111111112</v>
      </c>
      <c r="E5052" t="s">
        <v>211</v>
      </c>
      <c r="F5052">
        <v>0</v>
      </c>
      <c r="G5052" t="s">
        <v>189</v>
      </c>
      <c r="I5052">
        <f t="shared" si="546"/>
        <v>1</v>
      </c>
      <c r="J5052" t="str">
        <f t="shared" si="547"/>
        <v>OK</v>
      </c>
      <c r="K5052" t="str">
        <f t="shared" si="548"/>
        <v>Successful</v>
      </c>
      <c r="L5052" t="str">
        <f t="shared" si="549"/>
        <v>Mini Statement</v>
      </c>
      <c r="M5052" t="str">
        <f t="shared" si="550"/>
        <v>OK</v>
      </c>
      <c r="N5052" t="str">
        <f t="shared" si="551"/>
        <v>OK</v>
      </c>
      <c r="O5052" t="str">
        <f>_xlfn.XLOOKUP(B5052,'01_Raw_ATMs'!A:A,'01_Raw_ATMs'!A:A,"Not Found")</f>
        <v>ATM018</v>
      </c>
      <c r="P5052" t="str">
        <f t="shared" si="552"/>
        <v>Valid</v>
      </c>
    </row>
    <row r="5053" spans="1:16">
      <c r="A5053" t="s">
        <v>5247</v>
      </c>
      <c r="B5053" t="s">
        <v>149</v>
      </c>
      <c r="C5053" s="2">
        <v>46092</v>
      </c>
      <c r="D5053" s="3">
        <v>0.62699074074074079</v>
      </c>
      <c r="E5053" t="s">
        <v>33</v>
      </c>
      <c r="F5053">
        <v>4000</v>
      </c>
      <c r="G5053" t="s">
        <v>189</v>
      </c>
      <c r="I5053">
        <f t="shared" si="546"/>
        <v>1</v>
      </c>
      <c r="J5053" t="str">
        <f t="shared" si="547"/>
        <v>OK</v>
      </c>
      <c r="K5053" t="str">
        <f t="shared" si="548"/>
        <v>Successful</v>
      </c>
      <c r="L5053" t="str">
        <f t="shared" si="549"/>
        <v>Withdrawal</v>
      </c>
      <c r="M5053" t="str">
        <f t="shared" si="550"/>
        <v>OK</v>
      </c>
      <c r="N5053" t="str">
        <f t="shared" si="551"/>
        <v>OK</v>
      </c>
      <c r="O5053" t="str">
        <f>_xlfn.XLOOKUP(B5053,'01_Raw_ATMs'!A:A,'01_Raw_ATMs'!A:A,"Not Found")</f>
        <v>ATM069</v>
      </c>
      <c r="P5053" t="str">
        <f t="shared" si="552"/>
        <v>Valid</v>
      </c>
    </row>
    <row r="5054" spans="1:16">
      <c r="A5054" t="s">
        <v>5248</v>
      </c>
      <c r="B5054" t="s">
        <v>179</v>
      </c>
      <c r="C5054" s="2">
        <v>45795</v>
      </c>
      <c r="D5054" s="3">
        <v>0.74041666666666661</v>
      </c>
      <c r="E5054" t="s">
        <v>33</v>
      </c>
      <c r="F5054">
        <v>10000</v>
      </c>
      <c r="G5054" t="s">
        <v>189</v>
      </c>
      <c r="I5054">
        <f t="shared" si="546"/>
        <v>1</v>
      </c>
      <c r="J5054" t="str">
        <f t="shared" si="547"/>
        <v>OK</v>
      </c>
      <c r="K5054" t="str">
        <f t="shared" si="548"/>
        <v>Successful</v>
      </c>
      <c r="L5054" t="str">
        <f t="shared" si="549"/>
        <v>Withdrawal</v>
      </c>
      <c r="M5054" t="str">
        <f t="shared" si="550"/>
        <v>OK</v>
      </c>
      <c r="N5054" t="str">
        <f t="shared" si="551"/>
        <v>OK</v>
      </c>
      <c r="O5054" t="str">
        <f>_xlfn.XLOOKUP(B5054,'01_Raw_ATMs'!A:A,'01_Raw_ATMs'!A:A,"Not Found")</f>
        <v>ATM099</v>
      </c>
      <c r="P5054" t="str">
        <f t="shared" si="552"/>
        <v>Valid</v>
      </c>
    </row>
    <row r="5055" spans="1:16">
      <c r="A5055" t="s">
        <v>5249</v>
      </c>
      <c r="B5055" t="s">
        <v>165</v>
      </c>
      <c r="C5055" s="2">
        <v>46163</v>
      </c>
      <c r="D5055" s="3">
        <v>0.74927083333333333</v>
      </c>
      <c r="E5055" t="s">
        <v>33</v>
      </c>
      <c r="F5055">
        <v>4000</v>
      </c>
      <c r="G5055" t="s">
        <v>189</v>
      </c>
      <c r="I5055">
        <f t="shared" si="546"/>
        <v>1</v>
      </c>
      <c r="J5055" t="str">
        <f t="shared" si="547"/>
        <v>OK</v>
      </c>
      <c r="K5055" t="str">
        <f t="shared" si="548"/>
        <v>Successful</v>
      </c>
      <c r="L5055" t="str">
        <f t="shared" si="549"/>
        <v>Withdrawal</v>
      </c>
      <c r="M5055" t="str">
        <f t="shared" si="550"/>
        <v>OK</v>
      </c>
      <c r="N5055" t="str">
        <f t="shared" si="551"/>
        <v>OK</v>
      </c>
      <c r="O5055" t="str">
        <f>_xlfn.XLOOKUP(B5055,'01_Raw_ATMs'!A:A,'01_Raw_ATMs'!A:A,"Not Found")</f>
        <v>ATM085</v>
      </c>
      <c r="P5055" t="str">
        <f t="shared" si="552"/>
        <v>Valid</v>
      </c>
    </row>
    <row r="5056" spans="1:16">
      <c r="A5056" t="s">
        <v>5250</v>
      </c>
      <c r="B5056" t="s">
        <v>119</v>
      </c>
      <c r="C5056" s="2">
        <v>45711</v>
      </c>
      <c r="D5056" s="3">
        <v>0.94787037037037036</v>
      </c>
      <c r="E5056" t="s">
        <v>211</v>
      </c>
      <c r="F5056">
        <v>0</v>
      </c>
      <c r="G5056" t="s">
        <v>189</v>
      </c>
      <c r="I5056">
        <f t="shared" si="546"/>
        <v>1</v>
      </c>
      <c r="J5056" t="str">
        <f t="shared" si="547"/>
        <v>OK</v>
      </c>
      <c r="K5056" t="str">
        <f t="shared" si="548"/>
        <v>Successful</v>
      </c>
      <c r="L5056" t="str">
        <f t="shared" si="549"/>
        <v>Mini Statement</v>
      </c>
      <c r="M5056" t="str">
        <f t="shared" si="550"/>
        <v>OK</v>
      </c>
      <c r="N5056" t="str">
        <f t="shared" si="551"/>
        <v>OK</v>
      </c>
      <c r="O5056" t="str">
        <f>_xlfn.XLOOKUP(B5056,'01_Raw_ATMs'!A:A,'01_Raw_ATMs'!A:A,"Not Found")</f>
        <v>ATM039</v>
      </c>
      <c r="P5056" t="str">
        <f t="shared" si="552"/>
        <v>Valid</v>
      </c>
    </row>
    <row r="5057" spans="1:16">
      <c r="A5057" t="s">
        <v>5251</v>
      </c>
      <c r="B5057" t="s">
        <v>96</v>
      </c>
      <c r="C5057" s="2">
        <v>45734</v>
      </c>
      <c r="D5057" s="3">
        <v>0.1537152777777778</v>
      </c>
      <c r="E5057" t="s">
        <v>33</v>
      </c>
      <c r="F5057">
        <v>2500</v>
      </c>
      <c r="G5057" t="s">
        <v>189</v>
      </c>
      <c r="I5057">
        <f t="shared" si="546"/>
        <v>1</v>
      </c>
      <c r="J5057" t="str">
        <f t="shared" si="547"/>
        <v>OK</v>
      </c>
      <c r="K5057" t="str">
        <f t="shared" si="548"/>
        <v>Successful</v>
      </c>
      <c r="L5057" t="str">
        <f t="shared" si="549"/>
        <v>Withdrawal</v>
      </c>
      <c r="M5057" t="str">
        <f t="shared" si="550"/>
        <v>OK</v>
      </c>
      <c r="N5057" t="str">
        <f t="shared" si="551"/>
        <v>OK</v>
      </c>
      <c r="O5057" t="str">
        <f>_xlfn.XLOOKUP(B5057,'01_Raw_ATMs'!A:A,'01_Raw_ATMs'!A:A,"Not Found")</f>
        <v>ATM018</v>
      </c>
      <c r="P5057" t="str">
        <f t="shared" si="552"/>
        <v>Valid</v>
      </c>
    </row>
    <row r="5058" spans="1:16">
      <c r="A5058" t="s">
        <v>5252</v>
      </c>
      <c r="B5058" t="s">
        <v>81</v>
      </c>
      <c r="C5058" s="2">
        <v>45678</v>
      </c>
      <c r="D5058" s="3">
        <v>0.38453703703703701</v>
      </c>
      <c r="E5058" t="s">
        <v>33</v>
      </c>
      <c r="F5058">
        <v>3000</v>
      </c>
      <c r="G5058" t="s">
        <v>189</v>
      </c>
      <c r="I5058">
        <f t="shared" si="546"/>
        <v>1</v>
      </c>
      <c r="J5058" t="str">
        <f t="shared" si="547"/>
        <v>OK</v>
      </c>
      <c r="K5058" t="str">
        <f t="shared" si="548"/>
        <v>Successful</v>
      </c>
      <c r="L5058" t="str">
        <f t="shared" si="549"/>
        <v>Withdrawal</v>
      </c>
      <c r="M5058" t="str">
        <f t="shared" si="550"/>
        <v>OK</v>
      </c>
      <c r="N5058" t="str">
        <f t="shared" si="551"/>
        <v>OK</v>
      </c>
      <c r="O5058" t="str">
        <f>_xlfn.XLOOKUP(B5058,'01_Raw_ATMs'!A:A,'01_Raw_ATMs'!A:A,"Not Found")</f>
        <v>ATM007</v>
      </c>
      <c r="P5058" t="str">
        <f t="shared" si="552"/>
        <v>Valid</v>
      </c>
    </row>
    <row r="5059" spans="1:16">
      <c r="A5059" t="s">
        <v>5253</v>
      </c>
      <c r="B5059" t="s">
        <v>74</v>
      </c>
      <c r="C5059" s="2">
        <v>46162</v>
      </c>
      <c r="D5059" s="3">
        <v>0.92312499999999997</v>
      </c>
      <c r="E5059" t="s">
        <v>194</v>
      </c>
      <c r="F5059">
        <v>0</v>
      </c>
      <c r="G5059" t="s">
        <v>189</v>
      </c>
      <c r="I5059">
        <f t="shared" ref="I5059:I5122" si="553">COUNTIF($A:$A,A5059)</f>
        <v>1</v>
      </c>
      <c r="J5059" t="str">
        <f t="shared" ref="J5059:J5122" si="554">IF(AND(TRIM(G5059)="Failed",H5059=""),"Problem","OK")</f>
        <v>OK</v>
      </c>
      <c r="K5059" t="str">
        <f t="shared" ref="K5059:K5122" si="555">PROPER(TRIM(G5059))</f>
        <v>Successful</v>
      </c>
      <c r="L5059" t="str">
        <f t="shared" ref="L5059:L5122" si="556">PROPER(TRIM(E5059))</f>
        <v>Balance Inquiry</v>
      </c>
      <c r="M5059" t="str">
        <f t="shared" ref="M5059:M5122" si="557">IF(OR(E5059="Withdrawal",E5059="Cash Deposit"),IF(F5059&gt;0,"OK","Problem"),IF(F5059=0,"OK","Problem"))</f>
        <v>OK</v>
      </c>
      <c r="N5059" t="str">
        <f t="shared" ref="N5059:N5122" si="558">IF(AND(C5059&gt;=DATE(2025,1,1),C5059&lt;=DATE(2026,6,30)),"OK","Problem")</f>
        <v>OK</v>
      </c>
      <c r="O5059" t="str">
        <f>_xlfn.XLOOKUP(B5059,'01_Raw_ATMs'!A:A,'01_Raw_ATMs'!A:A,"Not Found")</f>
        <v>ATM003</v>
      </c>
      <c r="P5059" t="str">
        <f t="shared" ref="P5059:P5122" si="559">IF(B5059="","Missing ATM_ID","Valid")</f>
        <v>Valid</v>
      </c>
    </row>
    <row r="5060" spans="1:16">
      <c r="A5060" t="s">
        <v>5254</v>
      </c>
      <c r="B5060" t="s">
        <v>96</v>
      </c>
      <c r="C5060" s="2">
        <v>46010</v>
      </c>
      <c r="D5060" s="3">
        <v>0.43567129629629631</v>
      </c>
      <c r="E5060" t="s">
        <v>33</v>
      </c>
      <c r="F5060">
        <v>1000</v>
      </c>
      <c r="G5060" t="s">
        <v>189</v>
      </c>
      <c r="I5060">
        <f t="shared" si="553"/>
        <v>1</v>
      </c>
      <c r="J5060" t="str">
        <f t="shared" si="554"/>
        <v>OK</v>
      </c>
      <c r="K5060" t="str">
        <f t="shared" si="555"/>
        <v>Successful</v>
      </c>
      <c r="L5060" t="str">
        <f t="shared" si="556"/>
        <v>Withdrawal</v>
      </c>
      <c r="M5060" t="str">
        <f t="shared" si="557"/>
        <v>OK</v>
      </c>
      <c r="N5060" t="str">
        <f t="shared" si="558"/>
        <v>OK</v>
      </c>
      <c r="O5060" t="str">
        <f>_xlfn.XLOOKUP(B5060,'01_Raw_ATMs'!A:A,'01_Raw_ATMs'!A:A,"Not Found")</f>
        <v>ATM018</v>
      </c>
      <c r="P5060" t="str">
        <f t="shared" si="559"/>
        <v>Valid</v>
      </c>
    </row>
    <row r="5061" spans="1:16">
      <c r="A5061" t="s">
        <v>5255</v>
      </c>
      <c r="B5061" t="s">
        <v>166</v>
      </c>
      <c r="C5061" s="2">
        <v>46202</v>
      </c>
      <c r="D5061" s="3">
        <v>0.71778935185185189</v>
      </c>
      <c r="E5061" t="s">
        <v>33</v>
      </c>
      <c r="F5061">
        <v>4000</v>
      </c>
      <c r="G5061" t="s">
        <v>189</v>
      </c>
      <c r="I5061">
        <f t="shared" si="553"/>
        <v>1</v>
      </c>
      <c r="J5061" t="str">
        <f t="shared" si="554"/>
        <v>OK</v>
      </c>
      <c r="K5061" t="str">
        <f t="shared" si="555"/>
        <v>Successful</v>
      </c>
      <c r="L5061" t="str">
        <f t="shared" si="556"/>
        <v>Withdrawal</v>
      </c>
      <c r="M5061" t="str">
        <f t="shared" si="557"/>
        <v>OK</v>
      </c>
      <c r="N5061" t="str">
        <f t="shared" si="558"/>
        <v>OK</v>
      </c>
      <c r="O5061" t="str">
        <f>_xlfn.XLOOKUP(B5061,'01_Raw_ATMs'!A:A,'01_Raw_ATMs'!A:A,"Not Found")</f>
        <v>ATM086</v>
      </c>
      <c r="P5061" t="str">
        <f t="shared" si="559"/>
        <v>Valid</v>
      </c>
    </row>
    <row r="5062" spans="1:16">
      <c r="A5062" t="s">
        <v>5256</v>
      </c>
      <c r="B5062" t="s">
        <v>177</v>
      </c>
      <c r="C5062" s="2">
        <v>45897</v>
      </c>
      <c r="D5062" s="3">
        <v>0.72273148148148147</v>
      </c>
      <c r="E5062" t="s">
        <v>33</v>
      </c>
      <c r="F5062">
        <v>6000</v>
      </c>
      <c r="G5062" t="s">
        <v>189</v>
      </c>
      <c r="I5062">
        <f t="shared" si="553"/>
        <v>1</v>
      </c>
      <c r="J5062" t="str">
        <f t="shared" si="554"/>
        <v>OK</v>
      </c>
      <c r="K5062" t="str">
        <f t="shared" si="555"/>
        <v>Successful</v>
      </c>
      <c r="L5062" t="str">
        <f t="shared" si="556"/>
        <v>Withdrawal</v>
      </c>
      <c r="M5062" t="str">
        <f t="shared" si="557"/>
        <v>OK</v>
      </c>
      <c r="N5062" t="str">
        <f t="shared" si="558"/>
        <v>OK</v>
      </c>
      <c r="O5062" t="str">
        <f>_xlfn.XLOOKUP(B5062,'01_Raw_ATMs'!A:A,'01_Raw_ATMs'!A:A,"Not Found")</f>
        <v>ATM097</v>
      </c>
      <c r="P5062" t="str">
        <f t="shared" si="559"/>
        <v>Valid</v>
      </c>
    </row>
    <row r="5063" spans="1:16">
      <c r="A5063" t="s">
        <v>5257</v>
      </c>
      <c r="B5063" t="s">
        <v>151</v>
      </c>
      <c r="C5063" s="2">
        <v>45831</v>
      </c>
      <c r="D5063" s="3">
        <v>0.8143055555555555</v>
      </c>
      <c r="E5063" t="s">
        <v>33</v>
      </c>
      <c r="F5063">
        <v>4000</v>
      </c>
      <c r="G5063" t="s">
        <v>189</v>
      </c>
      <c r="I5063">
        <f t="shared" si="553"/>
        <v>1</v>
      </c>
      <c r="J5063" t="str">
        <f t="shared" si="554"/>
        <v>OK</v>
      </c>
      <c r="K5063" t="str">
        <f t="shared" si="555"/>
        <v>Successful</v>
      </c>
      <c r="L5063" t="str">
        <f t="shared" si="556"/>
        <v>Withdrawal</v>
      </c>
      <c r="M5063" t="str">
        <f t="shared" si="557"/>
        <v>OK</v>
      </c>
      <c r="N5063" t="str">
        <f t="shared" si="558"/>
        <v>OK</v>
      </c>
      <c r="O5063" t="str">
        <f>_xlfn.XLOOKUP(B5063,'01_Raw_ATMs'!A:A,'01_Raw_ATMs'!A:A,"Not Found")</f>
        <v>ATM071</v>
      </c>
      <c r="P5063" t="str">
        <f t="shared" si="559"/>
        <v>Valid</v>
      </c>
    </row>
    <row r="5064" spans="1:16">
      <c r="A5064" t="s">
        <v>5258</v>
      </c>
      <c r="B5064" t="s">
        <v>166</v>
      </c>
      <c r="C5064" s="2">
        <v>45828</v>
      </c>
      <c r="D5064" s="3">
        <v>0.81221064814814814</v>
      </c>
      <c r="E5064" t="s">
        <v>33</v>
      </c>
      <c r="F5064">
        <v>6000</v>
      </c>
      <c r="G5064" t="s">
        <v>189</v>
      </c>
      <c r="I5064">
        <f t="shared" si="553"/>
        <v>1</v>
      </c>
      <c r="J5064" t="str">
        <f t="shared" si="554"/>
        <v>OK</v>
      </c>
      <c r="K5064" t="str">
        <f t="shared" si="555"/>
        <v>Successful</v>
      </c>
      <c r="L5064" t="str">
        <f t="shared" si="556"/>
        <v>Withdrawal</v>
      </c>
      <c r="M5064" t="str">
        <f t="shared" si="557"/>
        <v>OK</v>
      </c>
      <c r="N5064" t="str">
        <f t="shared" si="558"/>
        <v>OK</v>
      </c>
      <c r="O5064" t="str">
        <f>_xlfn.XLOOKUP(B5064,'01_Raw_ATMs'!A:A,'01_Raw_ATMs'!A:A,"Not Found")</f>
        <v>ATM086</v>
      </c>
      <c r="P5064" t="str">
        <f t="shared" si="559"/>
        <v>Valid</v>
      </c>
    </row>
    <row r="5065" spans="1:16">
      <c r="A5065" t="s">
        <v>5259</v>
      </c>
      <c r="B5065" t="s">
        <v>175</v>
      </c>
      <c r="C5065" s="2">
        <v>45698</v>
      </c>
      <c r="D5065" s="3">
        <v>0.44578703703703698</v>
      </c>
      <c r="E5065" t="s">
        <v>33</v>
      </c>
      <c r="F5065">
        <v>5000</v>
      </c>
      <c r="G5065" t="s">
        <v>189</v>
      </c>
      <c r="I5065">
        <f t="shared" si="553"/>
        <v>1</v>
      </c>
      <c r="J5065" t="str">
        <f t="shared" si="554"/>
        <v>OK</v>
      </c>
      <c r="K5065" t="str">
        <f t="shared" si="555"/>
        <v>Successful</v>
      </c>
      <c r="L5065" t="str">
        <f t="shared" si="556"/>
        <v>Withdrawal</v>
      </c>
      <c r="M5065" t="str">
        <f t="shared" si="557"/>
        <v>OK</v>
      </c>
      <c r="N5065" t="str">
        <f t="shared" si="558"/>
        <v>OK</v>
      </c>
      <c r="O5065" t="str">
        <f>_xlfn.XLOOKUP(B5065,'01_Raw_ATMs'!A:A,'01_Raw_ATMs'!A:A,"Not Found")</f>
        <v>ATM095</v>
      </c>
      <c r="P5065" t="str">
        <f t="shared" si="559"/>
        <v>Valid</v>
      </c>
    </row>
    <row r="5066" spans="1:16">
      <c r="A5066" t="s">
        <v>5260</v>
      </c>
      <c r="B5066" t="s">
        <v>110</v>
      </c>
      <c r="C5066" s="2">
        <v>45738</v>
      </c>
      <c r="D5066" s="3">
        <v>0.69332175925925921</v>
      </c>
      <c r="E5066" t="s">
        <v>33</v>
      </c>
      <c r="F5066">
        <v>1000</v>
      </c>
      <c r="G5066" t="s">
        <v>189</v>
      </c>
      <c r="I5066">
        <f t="shared" si="553"/>
        <v>1</v>
      </c>
      <c r="J5066" t="str">
        <f t="shared" si="554"/>
        <v>OK</v>
      </c>
      <c r="K5066" t="str">
        <f t="shared" si="555"/>
        <v>Successful</v>
      </c>
      <c r="L5066" t="str">
        <f t="shared" si="556"/>
        <v>Withdrawal</v>
      </c>
      <c r="M5066" t="str">
        <f t="shared" si="557"/>
        <v>OK</v>
      </c>
      <c r="N5066" t="str">
        <f t="shared" si="558"/>
        <v>OK</v>
      </c>
      <c r="O5066" t="str">
        <f>_xlfn.XLOOKUP(B5066,'01_Raw_ATMs'!A:A,'01_Raw_ATMs'!A:A,"Not Found")</f>
        <v>ATM030</v>
      </c>
      <c r="P5066" t="str">
        <f t="shared" si="559"/>
        <v>Valid</v>
      </c>
    </row>
    <row r="5067" spans="1:16">
      <c r="A5067" t="s">
        <v>5261</v>
      </c>
      <c r="B5067" t="s">
        <v>173</v>
      </c>
      <c r="C5067" s="2">
        <v>46094</v>
      </c>
      <c r="D5067" s="3">
        <v>0.77582175925925922</v>
      </c>
      <c r="E5067" t="s">
        <v>33</v>
      </c>
      <c r="F5067">
        <v>10000</v>
      </c>
      <c r="G5067" t="s">
        <v>189</v>
      </c>
      <c r="I5067">
        <f t="shared" si="553"/>
        <v>1</v>
      </c>
      <c r="J5067" t="str">
        <f t="shared" si="554"/>
        <v>OK</v>
      </c>
      <c r="K5067" t="str">
        <f t="shared" si="555"/>
        <v>Successful</v>
      </c>
      <c r="L5067" t="str">
        <f t="shared" si="556"/>
        <v>Withdrawal</v>
      </c>
      <c r="M5067" t="str">
        <f t="shared" si="557"/>
        <v>OK</v>
      </c>
      <c r="N5067" t="str">
        <f t="shared" si="558"/>
        <v>OK</v>
      </c>
      <c r="O5067" t="str">
        <f>_xlfn.XLOOKUP(B5067,'01_Raw_ATMs'!A:A,'01_Raw_ATMs'!A:A,"Not Found")</f>
        <v>ATM093</v>
      </c>
      <c r="P5067" t="str">
        <f t="shared" si="559"/>
        <v>Valid</v>
      </c>
    </row>
    <row r="5068" spans="1:16">
      <c r="A5068" t="s">
        <v>5262</v>
      </c>
      <c r="B5068" t="s">
        <v>112</v>
      </c>
      <c r="C5068" s="2">
        <v>45977</v>
      </c>
      <c r="D5068" s="3">
        <v>0.78197916666666667</v>
      </c>
      <c r="E5068" t="s">
        <v>33</v>
      </c>
      <c r="F5068">
        <v>5000</v>
      </c>
      <c r="G5068" t="s">
        <v>214</v>
      </c>
      <c r="H5068" t="s">
        <v>1103</v>
      </c>
      <c r="I5068">
        <f t="shared" si="553"/>
        <v>1</v>
      </c>
      <c r="J5068" t="str">
        <f t="shared" si="554"/>
        <v>OK</v>
      </c>
      <c r="K5068" t="str">
        <f t="shared" si="555"/>
        <v>Failed</v>
      </c>
      <c r="L5068" t="str">
        <f t="shared" si="556"/>
        <v>Withdrawal</v>
      </c>
      <c r="M5068" t="str">
        <f t="shared" si="557"/>
        <v>OK</v>
      </c>
      <c r="N5068" t="str">
        <f t="shared" si="558"/>
        <v>OK</v>
      </c>
      <c r="O5068" t="str">
        <f>_xlfn.XLOOKUP(B5068,'01_Raw_ATMs'!A:A,'01_Raw_ATMs'!A:A,"Not Found")</f>
        <v>ATM032</v>
      </c>
      <c r="P5068" t="str">
        <f t="shared" si="559"/>
        <v>Valid</v>
      </c>
    </row>
    <row r="5069" spans="1:16">
      <c r="A5069" t="s">
        <v>5263</v>
      </c>
      <c r="B5069" t="s">
        <v>144</v>
      </c>
      <c r="C5069" s="2">
        <v>46148</v>
      </c>
      <c r="D5069" s="3">
        <v>0.57401620370370365</v>
      </c>
      <c r="E5069" t="s">
        <v>33</v>
      </c>
      <c r="F5069">
        <v>2500</v>
      </c>
      <c r="G5069" t="s">
        <v>189</v>
      </c>
      <c r="I5069">
        <f t="shared" si="553"/>
        <v>1</v>
      </c>
      <c r="J5069" t="str">
        <f t="shared" si="554"/>
        <v>OK</v>
      </c>
      <c r="K5069" t="str">
        <f t="shared" si="555"/>
        <v>Successful</v>
      </c>
      <c r="L5069" t="str">
        <f t="shared" si="556"/>
        <v>Withdrawal</v>
      </c>
      <c r="M5069" t="str">
        <f t="shared" si="557"/>
        <v>OK</v>
      </c>
      <c r="N5069" t="str">
        <f t="shared" si="558"/>
        <v>OK</v>
      </c>
      <c r="O5069" t="str">
        <f>_xlfn.XLOOKUP(B5069,'01_Raw_ATMs'!A:A,'01_Raw_ATMs'!A:A,"Not Found")</f>
        <v>ATM064</v>
      </c>
      <c r="P5069" t="str">
        <f t="shared" si="559"/>
        <v>Valid</v>
      </c>
    </row>
    <row r="5070" spans="1:16">
      <c r="A5070" t="s">
        <v>5264</v>
      </c>
      <c r="B5070" t="s">
        <v>165</v>
      </c>
      <c r="C5070" s="2">
        <v>46067</v>
      </c>
      <c r="D5070" s="3">
        <v>0.34894675925925928</v>
      </c>
      <c r="E5070" t="s">
        <v>33</v>
      </c>
      <c r="F5070">
        <v>4000</v>
      </c>
      <c r="G5070" t="s">
        <v>189</v>
      </c>
      <c r="I5070">
        <f t="shared" si="553"/>
        <v>1</v>
      </c>
      <c r="J5070" t="str">
        <f t="shared" si="554"/>
        <v>OK</v>
      </c>
      <c r="K5070" t="str">
        <f t="shared" si="555"/>
        <v>Successful</v>
      </c>
      <c r="L5070" t="str">
        <f t="shared" si="556"/>
        <v>Withdrawal</v>
      </c>
      <c r="M5070" t="str">
        <f t="shared" si="557"/>
        <v>OK</v>
      </c>
      <c r="N5070" t="str">
        <f t="shared" si="558"/>
        <v>OK</v>
      </c>
      <c r="O5070" t="str">
        <f>_xlfn.XLOOKUP(B5070,'01_Raw_ATMs'!A:A,'01_Raw_ATMs'!A:A,"Not Found")</f>
        <v>ATM085</v>
      </c>
      <c r="P5070" t="str">
        <f t="shared" si="559"/>
        <v>Valid</v>
      </c>
    </row>
    <row r="5071" spans="1:16">
      <c r="A5071" t="s">
        <v>5265</v>
      </c>
      <c r="B5071" t="s">
        <v>134</v>
      </c>
      <c r="C5071" s="2">
        <v>45786</v>
      </c>
      <c r="D5071" s="3">
        <v>0.8024768518518518</v>
      </c>
      <c r="E5071" t="s">
        <v>211</v>
      </c>
      <c r="F5071">
        <v>0</v>
      </c>
      <c r="G5071" t="s">
        <v>189</v>
      </c>
      <c r="I5071">
        <f t="shared" si="553"/>
        <v>1</v>
      </c>
      <c r="J5071" t="str">
        <f t="shared" si="554"/>
        <v>OK</v>
      </c>
      <c r="K5071" t="str">
        <f t="shared" si="555"/>
        <v>Successful</v>
      </c>
      <c r="L5071" t="str">
        <f t="shared" si="556"/>
        <v>Mini Statement</v>
      </c>
      <c r="M5071" t="str">
        <f t="shared" si="557"/>
        <v>OK</v>
      </c>
      <c r="N5071" t="str">
        <f t="shared" si="558"/>
        <v>OK</v>
      </c>
      <c r="O5071" t="str">
        <f>_xlfn.XLOOKUP(B5071,'01_Raw_ATMs'!A:A,'01_Raw_ATMs'!A:A,"Not Found")</f>
        <v>ATM054</v>
      </c>
      <c r="P5071" t="str">
        <f t="shared" si="559"/>
        <v>Valid</v>
      </c>
    </row>
    <row r="5072" spans="1:16">
      <c r="A5072" t="s">
        <v>5266</v>
      </c>
      <c r="B5072" t="s">
        <v>155</v>
      </c>
      <c r="C5072" s="2">
        <v>46025</v>
      </c>
      <c r="D5072" s="3">
        <v>0.24296296296296299</v>
      </c>
      <c r="E5072" t="s">
        <v>33</v>
      </c>
      <c r="F5072">
        <v>2500</v>
      </c>
      <c r="G5072" t="s">
        <v>189</v>
      </c>
      <c r="I5072">
        <f t="shared" si="553"/>
        <v>1</v>
      </c>
      <c r="J5072" t="str">
        <f t="shared" si="554"/>
        <v>OK</v>
      </c>
      <c r="K5072" t="str">
        <f t="shared" si="555"/>
        <v>Successful</v>
      </c>
      <c r="L5072" t="str">
        <f t="shared" si="556"/>
        <v>Withdrawal</v>
      </c>
      <c r="M5072" t="str">
        <f t="shared" si="557"/>
        <v>OK</v>
      </c>
      <c r="N5072" t="str">
        <f t="shared" si="558"/>
        <v>OK</v>
      </c>
      <c r="O5072" t="str">
        <f>_xlfn.XLOOKUP(B5072,'01_Raw_ATMs'!A:A,'01_Raw_ATMs'!A:A,"Not Found")</f>
        <v>ATM075</v>
      </c>
      <c r="P5072" t="str">
        <f t="shared" si="559"/>
        <v>Valid</v>
      </c>
    </row>
    <row r="5073" spans="1:16">
      <c r="A5073" t="s">
        <v>5267</v>
      </c>
      <c r="B5073" t="s">
        <v>116</v>
      </c>
      <c r="C5073" s="2">
        <v>45833</v>
      </c>
      <c r="D5073" s="3">
        <v>0.34973379629629631</v>
      </c>
      <c r="E5073" t="s">
        <v>33</v>
      </c>
      <c r="F5073">
        <v>1000</v>
      </c>
      <c r="G5073" t="s">
        <v>189</v>
      </c>
      <c r="I5073">
        <f t="shared" si="553"/>
        <v>1</v>
      </c>
      <c r="J5073" t="str">
        <f t="shared" si="554"/>
        <v>OK</v>
      </c>
      <c r="K5073" t="str">
        <f t="shared" si="555"/>
        <v>Successful</v>
      </c>
      <c r="L5073" t="str">
        <f t="shared" si="556"/>
        <v>Withdrawal</v>
      </c>
      <c r="M5073" t="str">
        <f t="shared" si="557"/>
        <v>OK</v>
      </c>
      <c r="N5073" t="str">
        <f t="shared" si="558"/>
        <v>OK</v>
      </c>
      <c r="O5073" t="str">
        <f>_xlfn.XLOOKUP(B5073,'01_Raw_ATMs'!A:A,'01_Raw_ATMs'!A:A,"Not Found")</f>
        <v>ATM036</v>
      </c>
      <c r="P5073" t="str">
        <f t="shared" si="559"/>
        <v>Valid</v>
      </c>
    </row>
    <row r="5074" spans="1:16">
      <c r="A5074" t="s">
        <v>5268</v>
      </c>
      <c r="B5074" t="s">
        <v>104</v>
      </c>
      <c r="C5074" s="2">
        <v>45693</v>
      </c>
      <c r="D5074" s="3">
        <v>0.77712962962962961</v>
      </c>
      <c r="E5074" t="s">
        <v>33</v>
      </c>
      <c r="F5074">
        <v>1000</v>
      </c>
      <c r="G5074" t="s">
        <v>189</v>
      </c>
      <c r="I5074">
        <f t="shared" si="553"/>
        <v>1</v>
      </c>
      <c r="J5074" t="str">
        <f t="shared" si="554"/>
        <v>OK</v>
      </c>
      <c r="K5074" t="str">
        <f t="shared" si="555"/>
        <v>Successful</v>
      </c>
      <c r="L5074" t="str">
        <f t="shared" si="556"/>
        <v>Withdrawal</v>
      </c>
      <c r="M5074" t="str">
        <f t="shared" si="557"/>
        <v>OK</v>
      </c>
      <c r="N5074" t="str">
        <f t="shared" si="558"/>
        <v>OK</v>
      </c>
      <c r="O5074" t="str">
        <f>_xlfn.XLOOKUP(B5074,'01_Raw_ATMs'!A:A,'01_Raw_ATMs'!A:A,"Not Found")</f>
        <v>ATM025</v>
      </c>
      <c r="P5074" t="str">
        <f t="shared" si="559"/>
        <v>Valid</v>
      </c>
    </row>
    <row r="5075" spans="1:16">
      <c r="A5075" t="s">
        <v>5269</v>
      </c>
      <c r="B5075" t="s">
        <v>107</v>
      </c>
      <c r="C5075" s="2">
        <v>46020</v>
      </c>
      <c r="D5075" s="3">
        <v>0.32482638888888887</v>
      </c>
      <c r="E5075" t="s">
        <v>211</v>
      </c>
      <c r="F5075">
        <v>0</v>
      </c>
      <c r="G5075" t="s">
        <v>189</v>
      </c>
      <c r="I5075">
        <f t="shared" si="553"/>
        <v>1</v>
      </c>
      <c r="J5075" t="str">
        <f t="shared" si="554"/>
        <v>OK</v>
      </c>
      <c r="K5075" t="str">
        <f t="shared" si="555"/>
        <v>Successful</v>
      </c>
      <c r="L5075" t="str">
        <f t="shared" si="556"/>
        <v>Mini Statement</v>
      </c>
      <c r="M5075" t="str">
        <f t="shared" si="557"/>
        <v>OK</v>
      </c>
      <c r="N5075" t="str">
        <f t="shared" si="558"/>
        <v>OK</v>
      </c>
      <c r="O5075" t="str">
        <f>_xlfn.XLOOKUP(B5075,'01_Raw_ATMs'!A:A,'01_Raw_ATMs'!A:A,"Not Found")</f>
        <v>ATM027</v>
      </c>
      <c r="P5075" t="str">
        <f t="shared" si="559"/>
        <v>Valid</v>
      </c>
    </row>
    <row r="5076" spans="1:16">
      <c r="A5076" t="s">
        <v>5270</v>
      </c>
      <c r="B5076" t="s">
        <v>157</v>
      </c>
      <c r="C5076" s="2">
        <v>46078</v>
      </c>
      <c r="D5076" s="3">
        <v>0.68131944444444448</v>
      </c>
      <c r="E5076" t="s">
        <v>33</v>
      </c>
      <c r="F5076">
        <v>4000</v>
      </c>
      <c r="G5076" t="s">
        <v>189</v>
      </c>
      <c r="I5076">
        <f t="shared" si="553"/>
        <v>1</v>
      </c>
      <c r="J5076" t="str">
        <f t="shared" si="554"/>
        <v>OK</v>
      </c>
      <c r="K5076" t="str">
        <f t="shared" si="555"/>
        <v>Successful</v>
      </c>
      <c r="L5076" t="str">
        <f t="shared" si="556"/>
        <v>Withdrawal</v>
      </c>
      <c r="M5076" t="str">
        <f t="shared" si="557"/>
        <v>OK</v>
      </c>
      <c r="N5076" t="str">
        <f t="shared" si="558"/>
        <v>OK</v>
      </c>
      <c r="O5076" t="str">
        <f>_xlfn.XLOOKUP(B5076,'01_Raw_ATMs'!A:A,'01_Raw_ATMs'!A:A,"Not Found")</f>
        <v>ATM077</v>
      </c>
      <c r="P5076" t="str">
        <f t="shared" si="559"/>
        <v>Valid</v>
      </c>
    </row>
    <row r="5077" spans="1:16">
      <c r="A5077" t="s">
        <v>5271</v>
      </c>
      <c r="B5077" t="s">
        <v>177</v>
      </c>
      <c r="C5077" s="2">
        <v>46022</v>
      </c>
      <c r="D5077" s="3">
        <v>0.75062499999999999</v>
      </c>
      <c r="E5077" t="s">
        <v>33</v>
      </c>
      <c r="F5077">
        <v>500</v>
      </c>
      <c r="G5077" t="s">
        <v>189</v>
      </c>
      <c r="I5077">
        <f t="shared" si="553"/>
        <v>1</v>
      </c>
      <c r="J5077" t="str">
        <f t="shared" si="554"/>
        <v>OK</v>
      </c>
      <c r="K5077" t="str">
        <f t="shared" si="555"/>
        <v>Successful</v>
      </c>
      <c r="L5077" t="str">
        <f t="shared" si="556"/>
        <v>Withdrawal</v>
      </c>
      <c r="M5077" t="str">
        <f t="shared" si="557"/>
        <v>OK</v>
      </c>
      <c r="N5077" t="str">
        <f t="shared" si="558"/>
        <v>OK</v>
      </c>
      <c r="O5077" t="str">
        <f>_xlfn.XLOOKUP(B5077,'01_Raw_ATMs'!A:A,'01_Raw_ATMs'!A:A,"Not Found")</f>
        <v>ATM097</v>
      </c>
      <c r="P5077" t="str">
        <f t="shared" si="559"/>
        <v>Valid</v>
      </c>
    </row>
    <row r="5078" spans="1:16">
      <c r="A5078" t="s">
        <v>5272</v>
      </c>
      <c r="B5078" t="s">
        <v>143</v>
      </c>
      <c r="C5078" s="2">
        <v>45901</v>
      </c>
      <c r="D5078" s="3">
        <v>0.7076041666666667</v>
      </c>
      <c r="E5078" t="s">
        <v>33</v>
      </c>
      <c r="F5078">
        <v>2000</v>
      </c>
      <c r="G5078" t="s">
        <v>189</v>
      </c>
      <c r="I5078">
        <f t="shared" si="553"/>
        <v>1</v>
      </c>
      <c r="J5078" t="str">
        <f t="shared" si="554"/>
        <v>OK</v>
      </c>
      <c r="K5078" t="str">
        <f t="shared" si="555"/>
        <v>Successful</v>
      </c>
      <c r="L5078" t="str">
        <f t="shared" si="556"/>
        <v>Withdrawal</v>
      </c>
      <c r="M5078" t="str">
        <f t="shared" si="557"/>
        <v>OK</v>
      </c>
      <c r="N5078" t="str">
        <f t="shared" si="558"/>
        <v>OK</v>
      </c>
      <c r="O5078" t="str">
        <f>_xlfn.XLOOKUP(B5078,'01_Raw_ATMs'!A:A,'01_Raw_ATMs'!A:A,"Not Found")</f>
        <v>ATM063</v>
      </c>
      <c r="P5078" t="str">
        <f t="shared" si="559"/>
        <v>Valid</v>
      </c>
    </row>
    <row r="5079" spans="1:16">
      <c r="A5079" t="s">
        <v>5273</v>
      </c>
      <c r="B5079" t="s">
        <v>134</v>
      </c>
      <c r="C5079" s="2">
        <v>46156</v>
      </c>
      <c r="D5079" s="3">
        <v>0.86864583333333334</v>
      </c>
      <c r="E5079" t="s">
        <v>33</v>
      </c>
      <c r="F5079">
        <v>500</v>
      </c>
      <c r="G5079" t="s">
        <v>214</v>
      </c>
      <c r="H5079" t="s">
        <v>1215</v>
      </c>
      <c r="I5079">
        <f t="shared" si="553"/>
        <v>1</v>
      </c>
      <c r="J5079" t="str">
        <f t="shared" si="554"/>
        <v>OK</v>
      </c>
      <c r="K5079" t="str">
        <f t="shared" si="555"/>
        <v>Failed</v>
      </c>
      <c r="L5079" t="str">
        <f t="shared" si="556"/>
        <v>Withdrawal</v>
      </c>
      <c r="M5079" t="str">
        <f t="shared" si="557"/>
        <v>OK</v>
      </c>
      <c r="N5079" t="str">
        <f t="shared" si="558"/>
        <v>OK</v>
      </c>
      <c r="O5079" t="str">
        <f>_xlfn.XLOOKUP(B5079,'01_Raw_ATMs'!A:A,'01_Raw_ATMs'!A:A,"Not Found")</f>
        <v>ATM054</v>
      </c>
      <c r="P5079" t="str">
        <f t="shared" si="559"/>
        <v>Valid</v>
      </c>
    </row>
    <row r="5080" spans="1:16">
      <c r="A5080" t="s">
        <v>5274</v>
      </c>
      <c r="B5080" t="s">
        <v>167</v>
      </c>
      <c r="C5080" s="2">
        <v>45834</v>
      </c>
      <c r="D5080" s="3">
        <v>0.41150462962962958</v>
      </c>
      <c r="E5080" t="s">
        <v>33</v>
      </c>
      <c r="F5080">
        <v>6000</v>
      </c>
      <c r="G5080" t="s">
        <v>189</v>
      </c>
      <c r="I5080">
        <f t="shared" si="553"/>
        <v>1</v>
      </c>
      <c r="J5080" t="str">
        <f t="shared" si="554"/>
        <v>OK</v>
      </c>
      <c r="K5080" t="str">
        <f t="shared" si="555"/>
        <v>Successful</v>
      </c>
      <c r="L5080" t="str">
        <f t="shared" si="556"/>
        <v>Withdrawal</v>
      </c>
      <c r="M5080" t="str">
        <f t="shared" si="557"/>
        <v>OK</v>
      </c>
      <c r="N5080" t="str">
        <f t="shared" si="558"/>
        <v>OK</v>
      </c>
      <c r="O5080" t="str">
        <f>_xlfn.XLOOKUP(B5080,'01_Raw_ATMs'!A:A,'01_Raw_ATMs'!A:A,"Not Found")</f>
        <v>ATM087</v>
      </c>
      <c r="P5080" t="str">
        <f t="shared" si="559"/>
        <v>Valid</v>
      </c>
    </row>
    <row r="5081" spans="1:16">
      <c r="A5081" t="s">
        <v>5275</v>
      </c>
      <c r="B5081" t="s">
        <v>84</v>
      </c>
      <c r="C5081" s="2">
        <v>46196</v>
      </c>
      <c r="D5081" s="3">
        <v>0.82067129629629632</v>
      </c>
      <c r="E5081" t="s">
        <v>33</v>
      </c>
      <c r="F5081">
        <v>2000</v>
      </c>
      <c r="G5081" t="s">
        <v>189</v>
      </c>
      <c r="I5081">
        <f t="shared" si="553"/>
        <v>1</v>
      </c>
      <c r="J5081" t="str">
        <f t="shared" si="554"/>
        <v>OK</v>
      </c>
      <c r="K5081" t="str">
        <f t="shared" si="555"/>
        <v>Successful</v>
      </c>
      <c r="L5081" t="str">
        <f t="shared" si="556"/>
        <v>Withdrawal</v>
      </c>
      <c r="M5081" t="str">
        <f t="shared" si="557"/>
        <v>OK</v>
      </c>
      <c r="N5081" t="str">
        <f t="shared" si="558"/>
        <v>OK</v>
      </c>
      <c r="O5081" t="str">
        <f>_xlfn.XLOOKUP(B5081,'01_Raw_ATMs'!A:A,'01_Raw_ATMs'!A:A,"Not Found")</f>
        <v>ATM009</v>
      </c>
      <c r="P5081" t="str">
        <f t="shared" si="559"/>
        <v>Valid</v>
      </c>
    </row>
    <row r="5082" spans="1:16">
      <c r="A5082" t="s">
        <v>5276</v>
      </c>
      <c r="B5082" t="s">
        <v>120</v>
      </c>
      <c r="C5082" s="2">
        <v>46111</v>
      </c>
      <c r="D5082" s="3">
        <v>0.78804398148148147</v>
      </c>
      <c r="E5082" t="s">
        <v>33</v>
      </c>
      <c r="F5082">
        <v>1500</v>
      </c>
      <c r="G5082" t="s">
        <v>214</v>
      </c>
      <c r="H5082" t="s">
        <v>1103</v>
      </c>
      <c r="I5082">
        <f t="shared" si="553"/>
        <v>1</v>
      </c>
      <c r="J5082" t="str">
        <f t="shared" si="554"/>
        <v>OK</v>
      </c>
      <c r="K5082" t="str">
        <f t="shared" si="555"/>
        <v>Failed</v>
      </c>
      <c r="L5082" t="str">
        <f t="shared" si="556"/>
        <v>Withdrawal</v>
      </c>
      <c r="M5082" t="str">
        <f t="shared" si="557"/>
        <v>OK</v>
      </c>
      <c r="N5082" t="str">
        <f t="shared" si="558"/>
        <v>OK</v>
      </c>
      <c r="O5082" t="str">
        <f>_xlfn.XLOOKUP(B5082,'01_Raw_ATMs'!A:A,'01_Raw_ATMs'!A:A,"Not Found")</f>
        <v>ATM040</v>
      </c>
      <c r="P5082" t="str">
        <f t="shared" si="559"/>
        <v>Valid</v>
      </c>
    </row>
    <row r="5083" spans="1:16">
      <c r="A5083" t="s">
        <v>5277</v>
      </c>
      <c r="B5083" t="s">
        <v>85</v>
      </c>
      <c r="C5083" s="2">
        <v>45823</v>
      </c>
      <c r="D5083" s="3">
        <v>0.63931712962962961</v>
      </c>
      <c r="E5083" t="s">
        <v>33</v>
      </c>
      <c r="F5083">
        <v>5000</v>
      </c>
      <c r="G5083" t="s">
        <v>189</v>
      </c>
      <c r="I5083">
        <f t="shared" si="553"/>
        <v>1</v>
      </c>
      <c r="J5083" t="str">
        <f t="shared" si="554"/>
        <v>OK</v>
      </c>
      <c r="K5083" t="str">
        <f t="shared" si="555"/>
        <v>Successful</v>
      </c>
      <c r="L5083" t="str">
        <f t="shared" si="556"/>
        <v>Withdrawal</v>
      </c>
      <c r="M5083" t="str">
        <f t="shared" si="557"/>
        <v>OK</v>
      </c>
      <c r="N5083" t="str">
        <f t="shared" si="558"/>
        <v>OK</v>
      </c>
      <c r="O5083" t="str">
        <f>_xlfn.XLOOKUP(B5083,'01_Raw_ATMs'!A:A,'01_Raw_ATMs'!A:A,"Not Found")</f>
        <v>ATM010</v>
      </c>
      <c r="P5083" t="str">
        <f t="shared" si="559"/>
        <v>Valid</v>
      </c>
    </row>
    <row r="5084" spans="1:16">
      <c r="A5084" t="s">
        <v>5278</v>
      </c>
      <c r="B5084" t="s">
        <v>108</v>
      </c>
      <c r="C5084" s="2">
        <v>45730</v>
      </c>
      <c r="D5084" s="3">
        <v>0.2770023148148148</v>
      </c>
      <c r="E5084" t="s">
        <v>261</v>
      </c>
      <c r="F5084">
        <v>2000</v>
      </c>
      <c r="G5084" t="s">
        <v>214</v>
      </c>
      <c r="H5084" t="s">
        <v>1103</v>
      </c>
      <c r="I5084">
        <f t="shared" si="553"/>
        <v>1</v>
      </c>
      <c r="J5084" t="str">
        <f t="shared" si="554"/>
        <v>OK</v>
      </c>
      <c r="K5084" t="str">
        <f t="shared" si="555"/>
        <v>Failed</v>
      </c>
      <c r="L5084" t="str">
        <f t="shared" si="556"/>
        <v>Cash Deposit</v>
      </c>
      <c r="M5084" t="str">
        <f t="shared" si="557"/>
        <v>OK</v>
      </c>
      <c r="N5084" t="str">
        <f t="shared" si="558"/>
        <v>OK</v>
      </c>
      <c r="O5084" t="str">
        <f>_xlfn.XLOOKUP(B5084,'01_Raw_ATMs'!A:A,'01_Raw_ATMs'!A:A,"Not Found")</f>
        <v>ATM028</v>
      </c>
      <c r="P5084" t="str">
        <f t="shared" si="559"/>
        <v>Valid</v>
      </c>
    </row>
    <row r="5085" spans="1:16">
      <c r="A5085" t="s">
        <v>5279</v>
      </c>
      <c r="B5085" t="s">
        <v>74</v>
      </c>
      <c r="C5085" s="2">
        <v>46173</v>
      </c>
      <c r="D5085" s="3">
        <v>0.59378472222222223</v>
      </c>
      <c r="E5085" t="s">
        <v>194</v>
      </c>
      <c r="F5085">
        <v>0</v>
      </c>
      <c r="G5085" t="s">
        <v>189</v>
      </c>
      <c r="I5085">
        <f t="shared" si="553"/>
        <v>1</v>
      </c>
      <c r="J5085" t="str">
        <f t="shared" si="554"/>
        <v>OK</v>
      </c>
      <c r="K5085" t="str">
        <f t="shared" si="555"/>
        <v>Successful</v>
      </c>
      <c r="L5085" t="str">
        <f t="shared" si="556"/>
        <v>Balance Inquiry</v>
      </c>
      <c r="M5085" t="str">
        <f t="shared" si="557"/>
        <v>OK</v>
      </c>
      <c r="N5085" t="str">
        <f t="shared" si="558"/>
        <v>OK</v>
      </c>
      <c r="O5085" t="str">
        <f>_xlfn.XLOOKUP(B5085,'01_Raw_ATMs'!A:A,'01_Raw_ATMs'!A:A,"Not Found")</f>
        <v>ATM003</v>
      </c>
      <c r="P5085" t="str">
        <f t="shared" si="559"/>
        <v>Valid</v>
      </c>
    </row>
    <row r="5086" spans="1:16">
      <c r="A5086" t="s">
        <v>5280</v>
      </c>
      <c r="B5086" t="s">
        <v>123</v>
      </c>
      <c r="C5086" s="2">
        <v>45923</v>
      </c>
      <c r="D5086" s="3">
        <v>0.75070601851851848</v>
      </c>
      <c r="E5086" t="s">
        <v>33</v>
      </c>
      <c r="F5086">
        <v>6000</v>
      </c>
      <c r="G5086" t="s">
        <v>189</v>
      </c>
      <c r="I5086">
        <f t="shared" si="553"/>
        <v>1</v>
      </c>
      <c r="J5086" t="str">
        <f t="shared" si="554"/>
        <v>OK</v>
      </c>
      <c r="K5086" t="str">
        <f t="shared" si="555"/>
        <v>Successful</v>
      </c>
      <c r="L5086" t="str">
        <f t="shared" si="556"/>
        <v>Withdrawal</v>
      </c>
      <c r="M5086" t="str">
        <f t="shared" si="557"/>
        <v>OK</v>
      </c>
      <c r="N5086" t="str">
        <f t="shared" si="558"/>
        <v>OK</v>
      </c>
      <c r="O5086" t="str">
        <f>_xlfn.XLOOKUP(B5086,'01_Raw_ATMs'!A:A,'01_Raw_ATMs'!A:A,"Not Found")</f>
        <v>ATM043</v>
      </c>
      <c r="P5086" t="str">
        <f t="shared" si="559"/>
        <v>Valid</v>
      </c>
    </row>
    <row r="5087" spans="1:16">
      <c r="A5087" t="s">
        <v>5281</v>
      </c>
      <c r="B5087" t="s">
        <v>74</v>
      </c>
      <c r="C5087" s="2">
        <v>45907</v>
      </c>
      <c r="D5087" s="3">
        <v>0.76359953703703709</v>
      </c>
      <c r="E5087" t="s">
        <v>261</v>
      </c>
      <c r="F5087">
        <v>20000</v>
      </c>
      <c r="G5087" t="s">
        <v>189</v>
      </c>
      <c r="I5087">
        <f t="shared" si="553"/>
        <v>1</v>
      </c>
      <c r="J5087" t="str">
        <f t="shared" si="554"/>
        <v>OK</v>
      </c>
      <c r="K5087" t="str">
        <f t="shared" si="555"/>
        <v>Successful</v>
      </c>
      <c r="L5087" t="str">
        <f t="shared" si="556"/>
        <v>Cash Deposit</v>
      </c>
      <c r="M5087" t="str">
        <f t="shared" si="557"/>
        <v>OK</v>
      </c>
      <c r="N5087" t="str">
        <f t="shared" si="558"/>
        <v>OK</v>
      </c>
      <c r="O5087" t="str">
        <f>_xlfn.XLOOKUP(B5087,'01_Raw_ATMs'!A:A,'01_Raw_ATMs'!A:A,"Not Found")</f>
        <v>ATM003</v>
      </c>
      <c r="P5087" t="str">
        <f t="shared" si="559"/>
        <v>Valid</v>
      </c>
    </row>
    <row r="5088" spans="1:16">
      <c r="A5088" t="s">
        <v>5282</v>
      </c>
      <c r="B5088" t="s">
        <v>77</v>
      </c>
      <c r="C5088" s="2">
        <v>45703</v>
      </c>
      <c r="D5088" s="3">
        <v>0.31399305555555562</v>
      </c>
      <c r="E5088" t="s">
        <v>33</v>
      </c>
      <c r="F5088">
        <v>2500</v>
      </c>
      <c r="G5088" t="s">
        <v>189</v>
      </c>
      <c r="I5088">
        <f t="shared" si="553"/>
        <v>1</v>
      </c>
      <c r="J5088" t="str">
        <f t="shared" si="554"/>
        <v>OK</v>
      </c>
      <c r="K5088" t="str">
        <f t="shared" si="555"/>
        <v>Successful</v>
      </c>
      <c r="L5088" t="str">
        <f t="shared" si="556"/>
        <v>Withdrawal</v>
      </c>
      <c r="M5088" t="str">
        <f t="shared" si="557"/>
        <v>OK</v>
      </c>
      <c r="N5088" t="str">
        <f t="shared" si="558"/>
        <v>OK</v>
      </c>
      <c r="O5088" t="str">
        <f>_xlfn.XLOOKUP(B5088,'01_Raw_ATMs'!A:A,'01_Raw_ATMs'!A:A,"Not Found")</f>
        <v>ATM005</v>
      </c>
      <c r="P5088" t="str">
        <f t="shared" si="559"/>
        <v>Valid</v>
      </c>
    </row>
    <row r="5089" spans="1:16">
      <c r="A5089" t="s">
        <v>5283</v>
      </c>
      <c r="B5089" t="s">
        <v>89</v>
      </c>
      <c r="C5089" s="2">
        <v>46116</v>
      </c>
      <c r="D5089" s="3">
        <v>0.1897685185185185</v>
      </c>
      <c r="E5089" t="s">
        <v>261</v>
      </c>
      <c r="F5089">
        <v>1000</v>
      </c>
      <c r="G5089" t="s">
        <v>189</v>
      </c>
      <c r="I5089">
        <f t="shared" si="553"/>
        <v>1</v>
      </c>
      <c r="J5089" t="str">
        <f t="shared" si="554"/>
        <v>OK</v>
      </c>
      <c r="K5089" t="str">
        <f t="shared" si="555"/>
        <v>Successful</v>
      </c>
      <c r="L5089" t="str">
        <f t="shared" si="556"/>
        <v>Cash Deposit</v>
      </c>
      <c r="M5089" t="str">
        <f t="shared" si="557"/>
        <v>OK</v>
      </c>
      <c r="N5089" t="str">
        <f t="shared" si="558"/>
        <v>OK</v>
      </c>
      <c r="O5089" t="str">
        <f>_xlfn.XLOOKUP(B5089,'01_Raw_ATMs'!A:A,'01_Raw_ATMs'!A:A,"Not Found")</f>
        <v>ATM012</v>
      </c>
      <c r="P5089" t="str">
        <f t="shared" si="559"/>
        <v>Valid</v>
      </c>
    </row>
    <row r="5090" spans="1:16">
      <c r="A5090" t="s">
        <v>5284</v>
      </c>
      <c r="B5090" t="s">
        <v>151</v>
      </c>
      <c r="C5090" s="2">
        <v>46139</v>
      </c>
      <c r="D5090" s="3">
        <v>0.69571759259259258</v>
      </c>
      <c r="E5090" t="s">
        <v>33</v>
      </c>
      <c r="F5090">
        <v>1500</v>
      </c>
      <c r="G5090" t="s">
        <v>189</v>
      </c>
      <c r="I5090">
        <f t="shared" si="553"/>
        <v>1</v>
      </c>
      <c r="J5090" t="str">
        <f t="shared" si="554"/>
        <v>OK</v>
      </c>
      <c r="K5090" t="str">
        <f t="shared" si="555"/>
        <v>Successful</v>
      </c>
      <c r="L5090" t="str">
        <f t="shared" si="556"/>
        <v>Withdrawal</v>
      </c>
      <c r="M5090" t="str">
        <f t="shared" si="557"/>
        <v>OK</v>
      </c>
      <c r="N5090" t="str">
        <f t="shared" si="558"/>
        <v>OK</v>
      </c>
      <c r="O5090" t="str">
        <f>_xlfn.XLOOKUP(B5090,'01_Raw_ATMs'!A:A,'01_Raw_ATMs'!A:A,"Not Found")</f>
        <v>ATM071</v>
      </c>
      <c r="P5090" t="str">
        <f t="shared" si="559"/>
        <v>Valid</v>
      </c>
    </row>
    <row r="5091" spans="1:16">
      <c r="A5091" t="s">
        <v>5285</v>
      </c>
      <c r="B5091" t="s">
        <v>117</v>
      </c>
      <c r="C5091" s="2">
        <v>46147</v>
      </c>
      <c r="D5091" s="3">
        <v>0.87083333333333335</v>
      </c>
      <c r="E5091" t="s">
        <v>33</v>
      </c>
      <c r="F5091">
        <v>1500</v>
      </c>
      <c r="G5091" t="s">
        <v>214</v>
      </c>
      <c r="H5091" t="s">
        <v>42</v>
      </c>
      <c r="I5091">
        <f t="shared" si="553"/>
        <v>1</v>
      </c>
      <c r="J5091" t="str">
        <f t="shared" si="554"/>
        <v>OK</v>
      </c>
      <c r="K5091" t="str">
        <f t="shared" si="555"/>
        <v>Failed</v>
      </c>
      <c r="L5091" t="str">
        <f t="shared" si="556"/>
        <v>Withdrawal</v>
      </c>
      <c r="M5091" t="str">
        <f t="shared" si="557"/>
        <v>OK</v>
      </c>
      <c r="N5091" t="str">
        <f t="shared" si="558"/>
        <v>OK</v>
      </c>
      <c r="O5091" t="str">
        <f>_xlfn.XLOOKUP(B5091,'01_Raw_ATMs'!A:A,'01_Raw_ATMs'!A:A,"Not Found")</f>
        <v>ATM037</v>
      </c>
      <c r="P5091" t="str">
        <f t="shared" si="559"/>
        <v>Valid</v>
      </c>
    </row>
    <row r="5092" spans="1:16">
      <c r="A5092" t="s">
        <v>5286</v>
      </c>
      <c r="B5092" t="s">
        <v>104</v>
      </c>
      <c r="C5092" s="2">
        <v>45976</v>
      </c>
      <c r="D5092" s="3">
        <v>0.76126157407407402</v>
      </c>
      <c r="E5092" t="s">
        <v>194</v>
      </c>
      <c r="F5092">
        <v>0</v>
      </c>
      <c r="G5092" t="s">
        <v>189</v>
      </c>
      <c r="I5092">
        <f t="shared" si="553"/>
        <v>1</v>
      </c>
      <c r="J5092" t="str">
        <f t="shared" si="554"/>
        <v>OK</v>
      </c>
      <c r="K5092" t="str">
        <f t="shared" si="555"/>
        <v>Successful</v>
      </c>
      <c r="L5092" t="str">
        <f t="shared" si="556"/>
        <v>Balance Inquiry</v>
      </c>
      <c r="M5092" t="str">
        <f t="shared" si="557"/>
        <v>OK</v>
      </c>
      <c r="N5092" t="str">
        <f t="shared" si="558"/>
        <v>OK</v>
      </c>
      <c r="O5092" t="str">
        <f>_xlfn.XLOOKUP(B5092,'01_Raw_ATMs'!A:A,'01_Raw_ATMs'!A:A,"Not Found")</f>
        <v>ATM025</v>
      </c>
      <c r="P5092" t="str">
        <f t="shared" si="559"/>
        <v>Valid</v>
      </c>
    </row>
    <row r="5093" spans="1:16">
      <c r="A5093" t="s">
        <v>5287</v>
      </c>
      <c r="B5093" t="s">
        <v>95</v>
      </c>
      <c r="C5093" s="2">
        <v>45764</v>
      </c>
      <c r="D5093" s="3">
        <v>0.1826851851851852</v>
      </c>
      <c r="E5093" t="s">
        <v>211</v>
      </c>
      <c r="F5093">
        <v>0</v>
      </c>
      <c r="G5093" t="s">
        <v>189</v>
      </c>
      <c r="I5093">
        <f t="shared" si="553"/>
        <v>1</v>
      </c>
      <c r="J5093" t="str">
        <f t="shared" si="554"/>
        <v>OK</v>
      </c>
      <c r="K5093" t="str">
        <f t="shared" si="555"/>
        <v>Successful</v>
      </c>
      <c r="L5093" t="str">
        <f t="shared" si="556"/>
        <v>Mini Statement</v>
      </c>
      <c r="M5093" t="str">
        <f t="shared" si="557"/>
        <v>OK</v>
      </c>
      <c r="N5093" t="str">
        <f t="shared" si="558"/>
        <v>OK</v>
      </c>
      <c r="O5093" t="str">
        <f>_xlfn.XLOOKUP(B5093,'01_Raw_ATMs'!A:A,'01_Raw_ATMs'!A:A,"Not Found")</f>
        <v>ATM017</v>
      </c>
      <c r="P5093" t="str">
        <f t="shared" si="559"/>
        <v>Valid</v>
      </c>
    </row>
    <row r="5094" spans="1:16">
      <c r="A5094" t="s">
        <v>5288</v>
      </c>
      <c r="B5094" t="s">
        <v>118</v>
      </c>
      <c r="C5094" s="2">
        <v>46062</v>
      </c>
      <c r="D5094" s="3">
        <v>4.6296296296296298E-4</v>
      </c>
      <c r="E5094" t="s">
        <v>33</v>
      </c>
      <c r="F5094">
        <v>2000</v>
      </c>
      <c r="G5094" t="s">
        <v>189</v>
      </c>
      <c r="I5094">
        <f t="shared" si="553"/>
        <v>1</v>
      </c>
      <c r="J5094" t="str">
        <f t="shared" si="554"/>
        <v>OK</v>
      </c>
      <c r="K5094" t="str">
        <f t="shared" si="555"/>
        <v>Successful</v>
      </c>
      <c r="L5094" t="str">
        <f t="shared" si="556"/>
        <v>Withdrawal</v>
      </c>
      <c r="M5094" t="str">
        <f t="shared" si="557"/>
        <v>OK</v>
      </c>
      <c r="N5094" t="str">
        <f t="shared" si="558"/>
        <v>OK</v>
      </c>
      <c r="O5094" t="str">
        <f>_xlfn.XLOOKUP(B5094,'01_Raw_ATMs'!A:A,'01_Raw_ATMs'!A:A,"Not Found")</f>
        <v>ATM038</v>
      </c>
      <c r="P5094" t="str">
        <f t="shared" si="559"/>
        <v>Valid</v>
      </c>
    </row>
    <row r="5095" spans="1:16">
      <c r="A5095" t="s">
        <v>5289</v>
      </c>
      <c r="B5095" t="s">
        <v>124</v>
      </c>
      <c r="C5095" s="2">
        <v>46033</v>
      </c>
      <c r="D5095" s="3">
        <v>0.53297453703703701</v>
      </c>
      <c r="E5095" t="s">
        <v>33</v>
      </c>
      <c r="F5095">
        <v>1500</v>
      </c>
      <c r="G5095" t="s">
        <v>189</v>
      </c>
      <c r="I5095">
        <f t="shared" si="553"/>
        <v>1</v>
      </c>
      <c r="J5095" t="str">
        <f t="shared" si="554"/>
        <v>OK</v>
      </c>
      <c r="K5095" t="str">
        <f t="shared" si="555"/>
        <v>Successful</v>
      </c>
      <c r="L5095" t="str">
        <f t="shared" si="556"/>
        <v>Withdrawal</v>
      </c>
      <c r="M5095" t="str">
        <f t="shared" si="557"/>
        <v>OK</v>
      </c>
      <c r="N5095" t="str">
        <f t="shared" si="558"/>
        <v>OK</v>
      </c>
      <c r="O5095" t="str">
        <f>_xlfn.XLOOKUP(B5095,'01_Raw_ATMs'!A:A,'01_Raw_ATMs'!A:A,"Not Found")</f>
        <v>ATM044</v>
      </c>
      <c r="P5095" t="str">
        <f t="shared" si="559"/>
        <v>Valid</v>
      </c>
    </row>
    <row r="5096" spans="1:16">
      <c r="A5096" t="s">
        <v>5290</v>
      </c>
      <c r="B5096" t="s">
        <v>141</v>
      </c>
      <c r="C5096" s="2">
        <v>45808</v>
      </c>
      <c r="D5096" s="3">
        <v>0.75605324074074076</v>
      </c>
      <c r="E5096" t="s">
        <v>33</v>
      </c>
      <c r="F5096">
        <v>3000</v>
      </c>
      <c r="G5096" t="s">
        <v>189</v>
      </c>
      <c r="I5096">
        <f t="shared" si="553"/>
        <v>1</v>
      </c>
      <c r="J5096" t="str">
        <f t="shared" si="554"/>
        <v>OK</v>
      </c>
      <c r="K5096" t="str">
        <f t="shared" si="555"/>
        <v>Successful</v>
      </c>
      <c r="L5096" t="str">
        <f t="shared" si="556"/>
        <v>Withdrawal</v>
      </c>
      <c r="M5096" t="str">
        <f t="shared" si="557"/>
        <v>OK</v>
      </c>
      <c r="N5096" t="str">
        <f t="shared" si="558"/>
        <v>OK</v>
      </c>
      <c r="O5096" t="str">
        <f>_xlfn.XLOOKUP(B5096,'01_Raw_ATMs'!A:A,'01_Raw_ATMs'!A:A,"Not Found")</f>
        <v>ATM061</v>
      </c>
      <c r="P5096" t="str">
        <f t="shared" si="559"/>
        <v>Valid</v>
      </c>
    </row>
    <row r="5097" spans="1:16">
      <c r="A5097" t="s">
        <v>5291</v>
      </c>
      <c r="B5097" t="s">
        <v>169</v>
      </c>
      <c r="C5097" s="2">
        <v>46133</v>
      </c>
      <c r="D5097" s="3">
        <v>0.29549768518518521</v>
      </c>
      <c r="E5097" t="s">
        <v>33</v>
      </c>
      <c r="F5097">
        <v>1000</v>
      </c>
      <c r="G5097" t="s">
        <v>189</v>
      </c>
      <c r="I5097">
        <f t="shared" si="553"/>
        <v>1</v>
      </c>
      <c r="J5097" t="str">
        <f t="shared" si="554"/>
        <v>OK</v>
      </c>
      <c r="K5097" t="str">
        <f t="shared" si="555"/>
        <v>Successful</v>
      </c>
      <c r="L5097" t="str">
        <f t="shared" si="556"/>
        <v>Withdrawal</v>
      </c>
      <c r="M5097" t="str">
        <f t="shared" si="557"/>
        <v>OK</v>
      </c>
      <c r="N5097" t="str">
        <f t="shared" si="558"/>
        <v>OK</v>
      </c>
      <c r="O5097" t="str">
        <f>_xlfn.XLOOKUP(B5097,'01_Raw_ATMs'!A:A,'01_Raw_ATMs'!A:A,"Not Found")</f>
        <v>ATM089</v>
      </c>
      <c r="P5097" t="str">
        <f t="shared" si="559"/>
        <v>Valid</v>
      </c>
    </row>
    <row r="5098" spans="1:16">
      <c r="A5098" t="s">
        <v>5292</v>
      </c>
      <c r="B5098" t="s">
        <v>178</v>
      </c>
      <c r="C5098" s="2">
        <v>46166</v>
      </c>
      <c r="D5098" s="3">
        <v>0.79020833333333329</v>
      </c>
      <c r="E5098" t="s">
        <v>194</v>
      </c>
      <c r="F5098">
        <v>0</v>
      </c>
      <c r="G5098" t="s">
        <v>189</v>
      </c>
      <c r="I5098">
        <f t="shared" si="553"/>
        <v>1</v>
      </c>
      <c r="J5098" t="str">
        <f t="shared" si="554"/>
        <v>OK</v>
      </c>
      <c r="K5098" t="str">
        <f t="shared" si="555"/>
        <v>Successful</v>
      </c>
      <c r="L5098" t="str">
        <f t="shared" si="556"/>
        <v>Balance Inquiry</v>
      </c>
      <c r="M5098" t="str">
        <f t="shared" si="557"/>
        <v>OK</v>
      </c>
      <c r="N5098" t="str">
        <f t="shared" si="558"/>
        <v>OK</v>
      </c>
      <c r="O5098" t="str">
        <f>_xlfn.XLOOKUP(B5098,'01_Raw_ATMs'!A:A,'01_Raw_ATMs'!A:A,"Not Found")</f>
        <v>ATM098</v>
      </c>
      <c r="P5098" t="str">
        <f t="shared" si="559"/>
        <v>Valid</v>
      </c>
    </row>
    <row r="5099" spans="1:16">
      <c r="A5099" t="s">
        <v>5293</v>
      </c>
      <c r="B5099" t="s">
        <v>141</v>
      </c>
      <c r="C5099" s="2">
        <v>46106</v>
      </c>
      <c r="D5099" s="3">
        <v>0.91324074074074069</v>
      </c>
      <c r="E5099" t="s">
        <v>33</v>
      </c>
      <c r="F5099">
        <v>5000</v>
      </c>
      <c r="G5099" t="s">
        <v>189</v>
      </c>
      <c r="I5099">
        <f t="shared" si="553"/>
        <v>1</v>
      </c>
      <c r="J5099" t="str">
        <f t="shared" si="554"/>
        <v>OK</v>
      </c>
      <c r="K5099" t="str">
        <f t="shared" si="555"/>
        <v>Successful</v>
      </c>
      <c r="L5099" t="str">
        <f t="shared" si="556"/>
        <v>Withdrawal</v>
      </c>
      <c r="M5099" t="str">
        <f t="shared" si="557"/>
        <v>OK</v>
      </c>
      <c r="N5099" t="str">
        <f t="shared" si="558"/>
        <v>OK</v>
      </c>
      <c r="O5099" t="str">
        <f>_xlfn.XLOOKUP(B5099,'01_Raw_ATMs'!A:A,'01_Raw_ATMs'!A:A,"Not Found")</f>
        <v>ATM061</v>
      </c>
      <c r="P5099" t="str">
        <f t="shared" si="559"/>
        <v>Valid</v>
      </c>
    </row>
    <row r="5100" spans="1:16">
      <c r="A5100" t="s">
        <v>5294</v>
      </c>
      <c r="B5100" t="s">
        <v>85</v>
      </c>
      <c r="C5100" s="2">
        <v>45789</v>
      </c>
      <c r="D5100" s="3">
        <v>0.81844907407407408</v>
      </c>
      <c r="E5100" t="s">
        <v>33</v>
      </c>
      <c r="F5100">
        <v>8000</v>
      </c>
      <c r="G5100" t="s">
        <v>189</v>
      </c>
      <c r="I5100">
        <f t="shared" si="553"/>
        <v>1</v>
      </c>
      <c r="J5100" t="str">
        <f t="shared" si="554"/>
        <v>OK</v>
      </c>
      <c r="K5100" t="str">
        <f t="shared" si="555"/>
        <v>Successful</v>
      </c>
      <c r="L5100" t="str">
        <f t="shared" si="556"/>
        <v>Withdrawal</v>
      </c>
      <c r="M5100" t="str">
        <f t="shared" si="557"/>
        <v>OK</v>
      </c>
      <c r="N5100" t="str">
        <f t="shared" si="558"/>
        <v>OK</v>
      </c>
      <c r="O5100" t="str">
        <f>_xlfn.XLOOKUP(B5100,'01_Raw_ATMs'!A:A,'01_Raw_ATMs'!A:A,"Not Found")</f>
        <v>ATM010</v>
      </c>
      <c r="P5100" t="str">
        <f t="shared" si="559"/>
        <v>Valid</v>
      </c>
    </row>
    <row r="5101" spans="1:16">
      <c r="A5101" t="s">
        <v>5295</v>
      </c>
      <c r="B5101" t="s">
        <v>139</v>
      </c>
      <c r="C5101" s="2">
        <v>45822</v>
      </c>
      <c r="D5101" s="3">
        <v>0.14756944444444439</v>
      </c>
      <c r="E5101" t="s">
        <v>33</v>
      </c>
      <c r="F5101">
        <v>2500</v>
      </c>
      <c r="G5101" t="s">
        <v>189</v>
      </c>
      <c r="I5101">
        <f t="shared" si="553"/>
        <v>1</v>
      </c>
      <c r="J5101" t="str">
        <f t="shared" si="554"/>
        <v>OK</v>
      </c>
      <c r="K5101" t="str">
        <f t="shared" si="555"/>
        <v>Successful</v>
      </c>
      <c r="L5101" t="str">
        <f t="shared" si="556"/>
        <v>Withdrawal</v>
      </c>
      <c r="M5101" t="str">
        <f t="shared" si="557"/>
        <v>OK</v>
      </c>
      <c r="N5101" t="str">
        <f t="shared" si="558"/>
        <v>OK</v>
      </c>
      <c r="O5101" t="str">
        <f>_xlfn.XLOOKUP(B5101,'01_Raw_ATMs'!A:A,'01_Raw_ATMs'!A:A,"Not Found")</f>
        <v>ATM059</v>
      </c>
      <c r="P5101" t="str">
        <f t="shared" si="559"/>
        <v>Valid</v>
      </c>
    </row>
    <row r="5102" spans="1:16">
      <c r="A5102" t="s">
        <v>5296</v>
      </c>
      <c r="B5102" t="s">
        <v>156</v>
      </c>
      <c r="C5102" s="2">
        <v>45916</v>
      </c>
      <c r="D5102" s="3">
        <v>0.53300925925925924</v>
      </c>
      <c r="E5102" t="s">
        <v>33</v>
      </c>
      <c r="F5102">
        <v>6000</v>
      </c>
      <c r="G5102" t="s">
        <v>189</v>
      </c>
      <c r="I5102">
        <f t="shared" si="553"/>
        <v>1</v>
      </c>
      <c r="J5102" t="str">
        <f t="shared" si="554"/>
        <v>OK</v>
      </c>
      <c r="K5102" t="str">
        <f t="shared" si="555"/>
        <v>Successful</v>
      </c>
      <c r="L5102" t="str">
        <f t="shared" si="556"/>
        <v>Withdrawal</v>
      </c>
      <c r="M5102" t="str">
        <f t="shared" si="557"/>
        <v>OK</v>
      </c>
      <c r="N5102" t="str">
        <f t="shared" si="558"/>
        <v>OK</v>
      </c>
      <c r="O5102" t="str">
        <f>_xlfn.XLOOKUP(B5102,'01_Raw_ATMs'!A:A,'01_Raw_ATMs'!A:A,"Not Found")</f>
        <v>ATM076</v>
      </c>
      <c r="P5102" t="str">
        <f t="shared" si="559"/>
        <v>Valid</v>
      </c>
    </row>
    <row r="5103" spans="1:16">
      <c r="A5103" t="s">
        <v>5297</v>
      </c>
      <c r="B5103" t="s">
        <v>87</v>
      </c>
      <c r="C5103" s="2">
        <v>46125</v>
      </c>
      <c r="D5103" s="3">
        <v>0.80158564814814814</v>
      </c>
      <c r="E5103" t="s">
        <v>33</v>
      </c>
      <c r="F5103">
        <v>6000</v>
      </c>
      <c r="G5103" t="s">
        <v>189</v>
      </c>
      <c r="I5103">
        <f t="shared" si="553"/>
        <v>1</v>
      </c>
      <c r="J5103" t="str">
        <f t="shared" si="554"/>
        <v>OK</v>
      </c>
      <c r="K5103" t="str">
        <f t="shared" si="555"/>
        <v>Successful</v>
      </c>
      <c r="L5103" t="str">
        <f t="shared" si="556"/>
        <v>Withdrawal</v>
      </c>
      <c r="M5103" t="str">
        <f t="shared" si="557"/>
        <v>OK</v>
      </c>
      <c r="N5103" t="str">
        <f t="shared" si="558"/>
        <v>OK</v>
      </c>
      <c r="O5103" t="str">
        <f>_xlfn.XLOOKUP(B5103,'01_Raw_ATMs'!A:A,'01_Raw_ATMs'!A:A,"Not Found")</f>
        <v>ATM011</v>
      </c>
      <c r="P5103" t="str">
        <f t="shared" si="559"/>
        <v>Valid</v>
      </c>
    </row>
    <row r="5104" spans="1:16">
      <c r="A5104" t="s">
        <v>5298</v>
      </c>
      <c r="B5104" t="s">
        <v>76</v>
      </c>
      <c r="C5104" s="2">
        <v>46168</v>
      </c>
      <c r="D5104" s="3">
        <v>0.94284722222222217</v>
      </c>
      <c r="E5104" t="s">
        <v>33</v>
      </c>
      <c r="F5104">
        <v>2500</v>
      </c>
      <c r="G5104" t="s">
        <v>189</v>
      </c>
      <c r="I5104">
        <f t="shared" si="553"/>
        <v>1</v>
      </c>
      <c r="J5104" t="str">
        <f t="shared" si="554"/>
        <v>OK</v>
      </c>
      <c r="K5104" t="str">
        <f t="shared" si="555"/>
        <v>Successful</v>
      </c>
      <c r="L5104" t="str">
        <f t="shared" si="556"/>
        <v>Withdrawal</v>
      </c>
      <c r="M5104" t="str">
        <f t="shared" si="557"/>
        <v>OK</v>
      </c>
      <c r="N5104" t="str">
        <f t="shared" si="558"/>
        <v>OK</v>
      </c>
      <c r="O5104" t="str">
        <f>_xlfn.XLOOKUP(B5104,'01_Raw_ATMs'!A:A,'01_Raw_ATMs'!A:A,"Not Found")</f>
        <v>ATM004</v>
      </c>
      <c r="P5104" t="str">
        <f t="shared" si="559"/>
        <v>Valid</v>
      </c>
    </row>
    <row r="5105" spans="1:16">
      <c r="A5105" t="s">
        <v>5299</v>
      </c>
      <c r="B5105" t="s">
        <v>79</v>
      </c>
      <c r="C5105" s="2">
        <v>45911</v>
      </c>
      <c r="D5105" s="3">
        <v>0.74312500000000004</v>
      </c>
      <c r="E5105" t="s">
        <v>33</v>
      </c>
      <c r="F5105">
        <v>5000</v>
      </c>
      <c r="G5105" t="s">
        <v>189</v>
      </c>
      <c r="I5105">
        <f t="shared" si="553"/>
        <v>1</v>
      </c>
      <c r="J5105" t="str">
        <f t="shared" si="554"/>
        <v>OK</v>
      </c>
      <c r="K5105" t="str">
        <f t="shared" si="555"/>
        <v>Successful</v>
      </c>
      <c r="L5105" t="str">
        <f t="shared" si="556"/>
        <v>Withdrawal</v>
      </c>
      <c r="M5105" t="str">
        <f t="shared" si="557"/>
        <v>OK</v>
      </c>
      <c r="N5105" t="str">
        <f t="shared" si="558"/>
        <v>OK</v>
      </c>
      <c r="O5105" t="str">
        <f>_xlfn.XLOOKUP(B5105,'01_Raw_ATMs'!A:A,'01_Raw_ATMs'!A:A,"Not Found")</f>
        <v>ATM006</v>
      </c>
      <c r="P5105" t="str">
        <f t="shared" si="559"/>
        <v>Valid</v>
      </c>
    </row>
    <row r="5106" spans="1:16">
      <c r="A5106" t="s">
        <v>5300</v>
      </c>
      <c r="B5106" t="s">
        <v>146</v>
      </c>
      <c r="C5106" s="2">
        <v>45997</v>
      </c>
      <c r="D5106" s="3">
        <v>0.74902777777777774</v>
      </c>
      <c r="E5106" t="s">
        <v>33</v>
      </c>
      <c r="F5106">
        <v>6000</v>
      </c>
      <c r="G5106" t="s">
        <v>189</v>
      </c>
      <c r="I5106">
        <f t="shared" si="553"/>
        <v>1</v>
      </c>
      <c r="J5106" t="str">
        <f t="shared" si="554"/>
        <v>OK</v>
      </c>
      <c r="K5106" t="str">
        <f t="shared" si="555"/>
        <v>Successful</v>
      </c>
      <c r="L5106" t="str">
        <f t="shared" si="556"/>
        <v>Withdrawal</v>
      </c>
      <c r="M5106" t="str">
        <f t="shared" si="557"/>
        <v>OK</v>
      </c>
      <c r="N5106" t="str">
        <f t="shared" si="558"/>
        <v>OK</v>
      </c>
      <c r="O5106" t="str">
        <f>_xlfn.XLOOKUP(B5106,'01_Raw_ATMs'!A:A,'01_Raw_ATMs'!A:A,"Not Found")</f>
        <v>ATM066</v>
      </c>
      <c r="P5106" t="str">
        <f t="shared" si="559"/>
        <v>Valid</v>
      </c>
    </row>
    <row r="5107" spans="1:16">
      <c r="A5107" t="s">
        <v>5301</v>
      </c>
      <c r="B5107" t="s">
        <v>111</v>
      </c>
      <c r="C5107" s="2">
        <v>46058</v>
      </c>
      <c r="D5107" s="3">
        <v>0.75165509259259256</v>
      </c>
      <c r="E5107" t="s">
        <v>211</v>
      </c>
      <c r="F5107">
        <v>0</v>
      </c>
      <c r="G5107" t="s">
        <v>189</v>
      </c>
      <c r="I5107">
        <f t="shared" si="553"/>
        <v>1</v>
      </c>
      <c r="J5107" t="str">
        <f t="shared" si="554"/>
        <v>OK</v>
      </c>
      <c r="K5107" t="str">
        <f t="shared" si="555"/>
        <v>Successful</v>
      </c>
      <c r="L5107" t="str">
        <f t="shared" si="556"/>
        <v>Mini Statement</v>
      </c>
      <c r="M5107" t="str">
        <f t="shared" si="557"/>
        <v>OK</v>
      </c>
      <c r="N5107" t="str">
        <f t="shared" si="558"/>
        <v>OK</v>
      </c>
      <c r="O5107" t="str">
        <f>_xlfn.XLOOKUP(B5107,'01_Raw_ATMs'!A:A,'01_Raw_ATMs'!A:A,"Not Found")</f>
        <v>ATM031</v>
      </c>
      <c r="P5107" t="str">
        <f t="shared" si="559"/>
        <v>Valid</v>
      </c>
    </row>
    <row r="5108" spans="1:16">
      <c r="A5108" t="s">
        <v>5302</v>
      </c>
      <c r="B5108" t="s">
        <v>157</v>
      </c>
      <c r="C5108" s="2">
        <v>45853</v>
      </c>
      <c r="D5108" s="3">
        <v>0.81748842592592597</v>
      </c>
      <c r="E5108" t="s">
        <v>33</v>
      </c>
      <c r="F5108">
        <v>10000</v>
      </c>
      <c r="G5108" t="s">
        <v>189</v>
      </c>
      <c r="I5108">
        <f t="shared" si="553"/>
        <v>1</v>
      </c>
      <c r="J5108" t="str">
        <f t="shared" si="554"/>
        <v>OK</v>
      </c>
      <c r="K5108" t="str">
        <f t="shared" si="555"/>
        <v>Successful</v>
      </c>
      <c r="L5108" t="str">
        <f t="shared" si="556"/>
        <v>Withdrawal</v>
      </c>
      <c r="M5108" t="str">
        <f t="shared" si="557"/>
        <v>OK</v>
      </c>
      <c r="N5108" t="str">
        <f t="shared" si="558"/>
        <v>OK</v>
      </c>
      <c r="O5108" t="str">
        <f>_xlfn.XLOOKUP(B5108,'01_Raw_ATMs'!A:A,'01_Raw_ATMs'!A:A,"Not Found")</f>
        <v>ATM077</v>
      </c>
      <c r="P5108" t="str">
        <f t="shared" si="559"/>
        <v>Valid</v>
      </c>
    </row>
    <row r="5109" spans="1:16">
      <c r="A5109" t="s">
        <v>5303</v>
      </c>
      <c r="B5109" t="s">
        <v>113</v>
      </c>
      <c r="C5109" s="2">
        <v>45689</v>
      </c>
      <c r="D5109" s="3">
        <v>0.88510416666666669</v>
      </c>
      <c r="E5109" t="s">
        <v>33</v>
      </c>
      <c r="F5109">
        <v>4000</v>
      </c>
      <c r="G5109" t="s">
        <v>189</v>
      </c>
      <c r="I5109">
        <f t="shared" si="553"/>
        <v>1</v>
      </c>
      <c r="J5109" t="str">
        <f t="shared" si="554"/>
        <v>OK</v>
      </c>
      <c r="K5109" t="str">
        <f t="shared" si="555"/>
        <v>Successful</v>
      </c>
      <c r="L5109" t="str">
        <f t="shared" si="556"/>
        <v>Withdrawal</v>
      </c>
      <c r="M5109" t="str">
        <f t="shared" si="557"/>
        <v>OK</v>
      </c>
      <c r="N5109" t="str">
        <f t="shared" si="558"/>
        <v>OK</v>
      </c>
      <c r="O5109" t="str">
        <f>_xlfn.XLOOKUP(B5109,'01_Raw_ATMs'!A:A,'01_Raw_ATMs'!A:A,"Not Found")</f>
        <v>ATM033</v>
      </c>
      <c r="P5109" t="str">
        <f t="shared" si="559"/>
        <v>Valid</v>
      </c>
    </row>
    <row r="5110" spans="1:16">
      <c r="A5110" t="s">
        <v>5304</v>
      </c>
      <c r="B5110" t="s">
        <v>71</v>
      </c>
      <c r="C5110" s="2">
        <v>45801</v>
      </c>
      <c r="D5110" s="3">
        <v>0.94964120370370375</v>
      </c>
      <c r="E5110" t="s">
        <v>261</v>
      </c>
      <c r="F5110">
        <v>1000</v>
      </c>
      <c r="G5110" t="s">
        <v>189</v>
      </c>
      <c r="I5110">
        <f t="shared" si="553"/>
        <v>1</v>
      </c>
      <c r="J5110" t="str">
        <f t="shared" si="554"/>
        <v>OK</v>
      </c>
      <c r="K5110" t="str">
        <f t="shared" si="555"/>
        <v>Successful</v>
      </c>
      <c r="L5110" t="str">
        <f t="shared" si="556"/>
        <v>Cash Deposit</v>
      </c>
      <c r="M5110" t="str">
        <f t="shared" si="557"/>
        <v>OK</v>
      </c>
      <c r="N5110" t="str">
        <f t="shared" si="558"/>
        <v>OK</v>
      </c>
      <c r="O5110" t="str">
        <f>_xlfn.XLOOKUP(B5110,'01_Raw_ATMs'!A:A,'01_Raw_ATMs'!A:A,"Not Found")</f>
        <v>ATM002</v>
      </c>
      <c r="P5110" t="str">
        <f t="shared" si="559"/>
        <v>Valid</v>
      </c>
    </row>
    <row r="5111" spans="1:16">
      <c r="A5111" t="s">
        <v>5305</v>
      </c>
      <c r="B5111" t="s">
        <v>106</v>
      </c>
      <c r="C5111" s="2">
        <v>46127</v>
      </c>
      <c r="D5111" s="3">
        <v>0.67859953703703701</v>
      </c>
      <c r="E5111" t="s">
        <v>33</v>
      </c>
      <c r="F5111">
        <v>3000</v>
      </c>
      <c r="G5111" t="s">
        <v>189</v>
      </c>
      <c r="I5111">
        <f t="shared" si="553"/>
        <v>1</v>
      </c>
      <c r="J5111" t="str">
        <f t="shared" si="554"/>
        <v>OK</v>
      </c>
      <c r="K5111" t="str">
        <f t="shared" si="555"/>
        <v>Successful</v>
      </c>
      <c r="L5111" t="str">
        <f t="shared" si="556"/>
        <v>Withdrawal</v>
      </c>
      <c r="M5111" t="str">
        <f t="shared" si="557"/>
        <v>OK</v>
      </c>
      <c r="N5111" t="str">
        <f t="shared" si="558"/>
        <v>OK</v>
      </c>
      <c r="O5111" t="str">
        <f>_xlfn.XLOOKUP(B5111,'01_Raw_ATMs'!A:A,'01_Raw_ATMs'!A:A,"Not Found")</f>
        <v>ATM026</v>
      </c>
      <c r="P5111" t="str">
        <f t="shared" si="559"/>
        <v>Valid</v>
      </c>
    </row>
    <row r="5112" spans="1:16">
      <c r="A5112" t="s">
        <v>5306</v>
      </c>
      <c r="B5112" t="s">
        <v>164</v>
      </c>
      <c r="C5112" s="2">
        <v>46014</v>
      </c>
      <c r="D5112" s="3">
        <v>0.78349537037037043</v>
      </c>
      <c r="E5112" t="s">
        <v>33</v>
      </c>
      <c r="F5112">
        <v>2500</v>
      </c>
      <c r="G5112" t="s">
        <v>189</v>
      </c>
      <c r="I5112">
        <f t="shared" si="553"/>
        <v>1</v>
      </c>
      <c r="J5112" t="str">
        <f t="shared" si="554"/>
        <v>OK</v>
      </c>
      <c r="K5112" t="str">
        <f t="shared" si="555"/>
        <v>Successful</v>
      </c>
      <c r="L5112" t="str">
        <f t="shared" si="556"/>
        <v>Withdrawal</v>
      </c>
      <c r="M5112" t="str">
        <f t="shared" si="557"/>
        <v>OK</v>
      </c>
      <c r="N5112" t="str">
        <f t="shared" si="558"/>
        <v>OK</v>
      </c>
      <c r="O5112" t="str">
        <f>_xlfn.XLOOKUP(B5112,'01_Raw_ATMs'!A:A,'01_Raw_ATMs'!A:A,"Not Found")</f>
        <v>ATM084</v>
      </c>
      <c r="P5112" t="str">
        <f t="shared" si="559"/>
        <v>Valid</v>
      </c>
    </row>
    <row r="5113" spans="1:16">
      <c r="A5113" t="s">
        <v>5307</v>
      </c>
      <c r="B5113" t="s">
        <v>178</v>
      </c>
      <c r="C5113" s="2">
        <v>45694</v>
      </c>
      <c r="D5113" s="3">
        <v>0.66565972222222225</v>
      </c>
      <c r="E5113" t="s">
        <v>33</v>
      </c>
      <c r="F5113">
        <v>10000</v>
      </c>
      <c r="G5113" t="s">
        <v>189</v>
      </c>
      <c r="I5113">
        <f t="shared" si="553"/>
        <v>1</v>
      </c>
      <c r="J5113" t="str">
        <f t="shared" si="554"/>
        <v>OK</v>
      </c>
      <c r="K5113" t="str">
        <f t="shared" si="555"/>
        <v>Successful</v>
      </c>
      <c r="L5113" t="str">
        <f t="shared" si="556"/>
        <v>Withdrawal</v>
      </c>
      <c r="M5113" t="str">
        <f t="shared" si="557"/>
        <v>OK</v>
      </c>
      <c r="N5113" t="str">
        <f t="shared" si="558"/>
        <v>OK</v>
      </c>
      <c r="O5113" t="str">
        <f>_xlfn.XLOOKUP(B5113,'01_Raw_ATMs'!A:A,'01_Raw_ATMs'!A:A,"Not Found")</f>
        <v>ATM098</v>
      </c>
      <c r="P5113" t="str">
        <f t="shared" si="559"/>
        <v>Valid</v>
      </c>
    </row>
    <row r="5114" spans="1:16">
      <c r="A5114" t="s">
        <v>5308</v>
      </c>
      <c r="B5114" t="s">
        <v>140</v>
      </c>
      <c r="C5114" s="2">
        <v>46173</v>
      </c>
      <c r="D5114" s="3">
        <v>0.85753472222222227</v>
      </c>
      <c r="E5114" t="s">
        <v>33</v>
      </c>
      <c r="F5114">
        <v>1500</v>
      </c>
      <c r="G5114" t="s">
        <v>189</v>
      </c>
      <c r="I5114">
        <f t="shared" si="553"/>
        <v>1</v>
      </c>
      <c r="J5114" t="str">
        <f t="shared" si="554"/>
        <v>OK</v>
      </c>
      <c r="K5114" t="str">
        <f t="shared" si="555"/>
        <v>Successful</v>
      </c>
      <c r="L5114" t="str">
        <f t="shared" si="556"/>
        <v>Withdrawal</v>
      </c>
      <c r="M5114" t="str">
        <f t="shared" si="557"/>
        <v>OK</v>
      </c>
      <c r="N5114" t="str">
        <f t="shared" si="558"/>
        <v>OK</v>
      </c>
      <c r="O5114" t="str">
        <f>_xlfn.XLOOKUP(B5114,'01_Raw_ATMs'!A:A,'01_Raw_ATMs'!A:A,"Not Found")</f>
        <v>ATM060</v>
      </c>
      <c r="P5114" t="str">
        <f t="shared" si="559"/>
        <v>Valid</v>
      </c>
    </row>
    <row r="5115" spans="1:16">
      <c r="A5115" t="s">
        <v>5309</v>
      </c>
      <c r="B5115" t="s">
        <v>174</v>
      </c>
      <c r="C5115" s="2">
        <v>45796</v>
      </c>
      <c r="D5115" s="3">
        <v>0.95215277777777774</v>
      </c>
      <c r="E5115" t="s">
        <v>194</v>
      </c>
      <c r="F5115">
        <v>0</v>
      </c>
      <c r="G5115" t="s">
        <v>189</v>
      </c>
      <c r="I5115">
        <f t="shared" si="553"/>
        <v>1</v>
      </c>
      <c r="J5115" t="str">
        <f t="shared" si="554"/>
        <v>OK</v>
      </c>
      <c r="K5115" t="str">
        <f t="shared" si="555"/>
        <v>Successful</v>
      </c>
      <c r="L5115" t="str">
        <f t="shared" si="556"/>
        <v>Balance Inquiry</v>
      </c>
      <c r="M5115" t="str">
        <f t="shared" si="557"/>
        <v>OK</v>
      </c>
      <c r="N5115" t="str">
        <f t="shared" si="558"/>
        <v>OK</v>
      </c>
      <c r="O5115" t="str">
        <f>_xlfn.XLOOKUP(B5115,'01_Raw_ATMs'!A:A,'01_Raw_ATMs'!A:A,"Not Found")</f>
        <v>ATM094</v>
      </c>
      <c r="P5115" t="str">
        <f t="shared" si="559"/>
        <v>Valid</v>
      </c>
    </row>
    <row r="5116" spans="1:16">
      <c r="A5116" t="s">
        <v>5310</v>
      </c>
      <c r="B5116" t="s">
        <v>77</v>
      </c>
      <c r="C5116" s="2">
        <v>46124</v>
      </c>
      <c r="D5116" s="3">
        <v>0.82201388888888893</v>
      </c>
      <c r="E5116" t="s">
        <v>33</v>
      </c>
      <c r="F5116">
        <v>2500</v>
      </c>
      <c r="G5116" t="s">
        <v>189</v>
      </c>
      <c r="I5116">
        <f t="shared" si="553"/>
        <v>1</v>
      </c>
      <c r="J5116" t="str">
        <f t="shared" si="554"/>
        <v>OK</v>
      </c>
      <c r="K5116" t="str">
        <f t="shared" si="555"/>
        <v>Successful</v>
      </c>
      <c r="L5116" t="str">
        <f t="shared" si="556"/>
        <v>Withdrawal</v>
      </c>
      <c r="M5116" t="str">
        <f t="shared" si="557"/>
        <v>OK</v>
      </c>
      <c r="N5116" t="str">
        <f t="shared" si="558"/>
        <v>OK</v>
      </c>
      <c r="O5116" t="str">
        <f>_xlfn.XLOOKUP(B5116,'01_Raw_ATMs'!A:A,'01_Raw_ATMs'!A:A,"Not Found")</f>
        <v>ATM005</v>
      </c>
      <c r="P5116" t="str">
        <f t="shared" si="559"/>
        <v>Valid</v>
      </c>
    </row>
    <row r="5117" spans="1:16">
      <c r="A5117" t="s">
        <v>5311</v>
      </c>
      <c r="B5117" t="s">
        <v>177</v>
      </c>
      <c r="C5117" s="2">
        <v>45975</v>
      </c>
      <c r="D5117" s="3">
        <v>0.62785879629629626</v>
      </c>
      <c r="E5117" t="s">
        <v>194</v>
      </c>
      <c r="F5117">
        <v>0</v>
      </c>
      <c r="G5117" t="s">
        <v>189</v>
      </c>
      <c r="I5117">
        <f t="shared" si="553"/>
        <v>1</v>
      </c>
      <c r="J5117" t="str">
        <f t="shared" si="554"/>
        <v>OK</v>
      </c>
      <c r="K5117" t="str">
        <f t="shared" si="555"/>
        <v>Successful</v>
      </c>
      <c r="L5117" t="str">
        <f t="shared" si="556"/>
        <v>Balance Inquiry</v>
      </c>
      <c r="M5117" t="str">
        <f t="shared" si="557"/>
        <v>OK</v>
      </c>
      <c r="N5117" t="str">
        <f t="shared" si="558"/>
        <v>OK</v>
      </c>
      <c r="O5117" t="str">
        <f>_xlfn.XLOOKUP(B5117,'01_Raw_ATMs'!A:A,'01_Raw_ATMs'!A:A,"Not Found")</f>
        <v>ATM097</v>
      </c>
      <c r="P5117" t="str">
        <f t="shared" si="559"/>
        <v>Valid</v>
      </c>
    </row>
    <row r="5118" spans="1:16">
      <c r="A5118" t="s">
        <v>5312</v>
      </c>
      <c r="B5118" t="s">
        <v>91</v>
      </c>
      <c r="C5118" s="2">
        <v>46112</v>
      </c>
      <c r="D5118" s="3">
        <v>0.56358796296296299</v>
      </c>
      <c r="E5118" t="s">
        <v>33</v>
      </c>
      <c r="F5118">
        <v>2500</v>
      </c>
      <c r="G5118" t="s">
        <v>189</v>
      </c>
      <c r="I5118">
        <f t="shared" si="553"/>
        <v>1</v>
      </c>
      <c r="J5118" t="str">
        <f t="shared" si="554"/>
        <v>OK</v>
      </c>
      <c r="K5118" t="str">
        <f t="shared" si="555"/>
        <v>Successful</v>
      </c>
      <c r="L5118" t="str">
        <f t="shared" si="556"/>
        <v>Withdrawal</v>
      </c>
      <c r="M5118" t="str">
        <f t="shared" si="557"/>
        <v>OK</v>
      </c>
      <c r="N5118" t="str">
        <f t="shared" si="558"/>
        <v>OK</v>
      </c>
      <c r="O5118" t="str">
        <f>_xlfn.XLOOKUP(B5118,'01_Raw_ATMs'!A:A,'01_Raw_ATMs'!A:A,"Not Found")</f>
        <v>ATM014</v>
      </c>
      <c r="P5118" t="str">
        <f t="shared" si="559"/>
        <v>Valid</v>
      </c>
    </row>
    <row r="5119" spans="1:16">
      <c r="A5119" t="s">
        <v>5313</v>
      </c>
      <c r="B5119" t="s">
        <v>74</v>
      </c>
      <c r="C5119" s="2">
        <v>45976</v>
      </c>
      <c r="D5119" s="3">
        <v>0.6850694444444444</v>
      </c>
      <c r="E5119" t="s">
        <v>33</v>
      </c>
      <c r="F5119">
        <v>4000</v>
      </c>
      <c r="G5119" t="s">
        <v>189</v>
      </c>
      <c r="I5119">
        <f t="shared" si="553"/>
        <v>1</v>
      </c>
      <c r="J5119" t="str">
        <f t="shared" si="554"/>
        <v>OK</v>
      </c>
      <c r="K5119" t="str">
        <f t="shared" si="555"/>
        <v>Successful</v>
      </c>
      <c r="L5119" t="str">
        <f t="shared" si="556"/>
        <v>Withdrawal</v>
      </c>
      <c r="M5119" t="str">
        <f t="shared" si="557"/>
        <v>OK</v>
      </c>
      <c r="N5119" t="str">
        <f t="shared" si="558"/>
        <v>OK</v>
      </c>
      <c r="O5119" t="str">
        <f>_xlfn.XLOOKUP(B5119,'01_Raw_ATMs'!A:A,'01_Raw_ATMs'!A:A,"Not Found")</f>
        <v>ATM003</v>
      </c>
      <c r="P5119" t="str">
        <f t="shared" si="559"/>
        <v>Valid</v>
      </c>
    </row>
    <row r="5120" spans="1:16">
      <c r="A5120" t="s">
        <v>5314</v>
      </c>
      <c r="B5120" t="s">
        <v>115</v>
      </c>
      <c r="C5120" s="2">
        <v>45810</v>
      </c>
      <c r="D5120" s="3">
        <v>0.92278935185185185</v>
      </c>
      <c r="E5120" t="s">
        <v>33</v>
      </c>
      <c r="F5120">
        <v>5000</v>
      </c>
      <c r="G5120" t="s">
        <v>189</v>
      </c>
      <c r="I5120">
        <f t="shared" si="553"/>
        <v>1</v>
      </c>
      <c r="J5120" t="str">
        <f t="shared" si="554"/>
        <v>OK</v>
      </c>
      <c r="K5120" t="str">
        <f t="shared" si="555"/>
        <v>Successful</v>
      </c>
      <c r="L5120" t="str">
        <f t="shared" si="556"/>
        <v>Withdrawal</v>
      </c>
      <c r="M5120" t="str">
        <f t="shared" si="557"/>
        <v>OK</v>
      </c>
      <c r="N5120" t="str">
        <f t="shared" si="558"/>
        <v>OK</v>
      </c>
      <c r="O5120" t="str">
        <f>_xlfn.XLOOKUP(B5120,'01_Raw_ATMs'!A:A,'01_Raw_ATMs'!A:A,"Not Found")</f>
        <v>ATM035</v>
      </c>
      <c r="P5120" t="str">
        <f t="shared" si="559"/>
        <v>Valid</v>
      </c>
    </row>
    <row r="5121" spans="1:16">
      <c r="A5121" t="s">
        <v>5315</v>
      </c>
      <c r="B5121" t="s">
        <v>114</v>
      </c>
      <c r="C5121" s="2">
        <v>46082</v>
      </c>
      <c r="D5121" s="3">
        <v>0.63045138888888885</v>
      </c>
      <c r="E5121" t="s">
        <v>33</v>
      </c>
      <c r="F5121">
        <v>1000</v>
      </c>
      <c r="G5121" t="s">
        <v>189</v>
      </c>
      <c r="I5121">
        <f t="shared" si="553"/>
        <v>1</v>
      </c>
      <c r="J5121" t="str">
        <f t="shared" si="554"/>
        <v>OK</v>
      </c>
      <c r="K5121" t="str">
        <f t="shared" si="555"/>
        <v>Successful</v>
      </c>
      <c r="L5121" t="str">
        <f t="shared" si="556"/>
        <v>Withdrawal</v>
      </c>
      <c r="M5121" t="str">
        <f t="shared" si="557"/>
        <v>OK</v>
      </c>
      <c r="N5121" t="str">
        <f t="shared" si="558"/>
        <v>OK</v>
      </c>
      <c r="O5121" t="str">
        <f>_xlfn.XLOOKUP(B5121,'01_Raw_ATMs'!A:A,'01_Raw_ATMs'!A:A,"Not Found")</f>
        <v>ATM034</v>
      </c>
      <c r="P5121" t="str">
        <f t="shared" si="559"/>
        <v>Valid</v>
      </c>
    </row>
    <row r="5122" spans="1:16">
      <c r="A5122" t="s">
        <v>5316</v>
      </c>
      <c r="B5122" t="s">
        <v>140</v>
      </c>
      <c r="C5122" s="2">
        <v>45672</v>
      </c>
      <c r="D5122" s="3">
        <v>0.38217592592592592</v>
      </c>
      <c r="E5122" t="s">
        <v>33</v>
      </c>
      <c r="F5122">
        <v>500</v>
      </c>
      <c r="G5122" t="s">
        <v>189</v>
      </c>
      <c r="I5122">
        <f t="shared" si="553"/>
        <v>1</v>
      </c>
      <c r="J5122" t="str">
        <f t="shared" si="554"/>
        <v>OK</v>
      </c>
      <c r="K5122" t="str">
        <f t="shared" si="555"/>
        <v>Successful</v>
      </c>
      <c r="L5122" t="str">
        <f t="shared" si="556"/>
        <v>Withdrawal</v>
      </c>
      <c r="M5122" t="str">
        <f t="shared" si="557"/>
        <v>OK</v>
      </c>
      <c r="N5122" t="str">
        <f t="shared" si="558"/>
        <v>OK</v>
      </c>
      <c r="O5122" t="str">
        <f>_xlfn.XLOOKUP(B5122,'01_Raw_ATMs'!A:A,'01_Raw_ATMs'!A:A,"Not Found")</f>
        <v>ATM060</v>
      </c>
      <c r="P5122" t="str">
        <f t="shared" si="559"/>
        <v>Valid</v>
      </c>
    </row>
    <row r="5123" spans="1:16">
      <c r="A5123" t="s">
        <v>5317</v>
      </c>
      <c r="B5123" t="s">
        <v>165</v>
      </c>
      <c r="C5123" s="2">
        <v>45958</v>
      </c>
      <c r="D5123" s="3">
        <v>0.40834490740740742</v>
      </c>
      <c r="E5123" t="s">
        <v>33</v>
      </c>
      <c r="F5123">
        <v>1500</v>
      </c>
      <c r="G5123" t="s">
        <v>189</v>
      </c>
      <c r="I5123">
        <f t="shared" ref="I5123:I5186" si="560">COUNTIF($A:$A,A5123)</f>
        <v>1</v>
      </c>
      <c r="J5123" t="str">
        <f t="shared" ref="J5123:J5186" si="561">IF(AND(TRIM(G5123)="Failed",H5123=""),"Problem","OK")</f>
        <v>OK</v>
      </c>
      <c r="K5123" t="str">
        <f t="shared" ref="K5123:K5186" si="562">PROPER(TRIM(G5123))</f>
        <v>Successful</v>
      </c>
      <c r="L5123" t="str">
        <f t="shared" ref="L5123:L5186" si="563">PROPER(TRIM(E5123))</f>
        <v>Withdrawal</v>
      </c>
      <c r="M5123" t="str">
        <f t="shared" ref="M5123:M5186" si="564">IF(OR(E5123="Withdrawal",E5123="Cash Deposit"),IF(F5123&gt;0,"OK","Problem"),IF(F5123=0,"OK","Problem"))</f>
        <v>OK</v>
      </c>
      <c r="N5123" t="str">
        <f t="shared" ref="N5123:N5186" si="565">IF(AND(C5123&gt;=DATE(2025,1,1),C5123&lt;=DATE(2026,6,30)),"OK","Problem")</f>
        <v>OK</v>
      </c>
      <c r="O5123" t="str">
        <f>_xlfn.XLOOKUP(B5123,'01_Raw_ATMs'!A:A,'01_Raw_ATMs'!A:A,"Not Found")</f>
        <v>ATM085</v>
      </c>
      <c r="P5123" t="str">
        <f t="shared" ref="P5123:P5186" si="566">IF(B5123="","Missing ATM_ID","Valid")</f>
        <v>Valid</v>
      </c>
    </row>
    <row r="5124" spans="1:16">
      <c r="A5124" t="s">
        <v>5318</v>
      </c>
      <c r="B5124" t="s">
        <v>129</v>
      </c>
      <c r="C5124" s="2">
        <v>46091</v>
      </c>
      <c r="D5124" s="3">
        <v>0.8171180555555555</v>
      </c>
      <c r="E5124" t="s">
        <v>211</v>
      </c>
      <c r="F5124">
        <v>0</v>
      </c>
      <c r="G5124" t="s">
        <v>189</v>
      </c>
      <c r="I5124">
        <f t="shared" si="560"/>
        <v>1</v>
      </c>
      <c r="J5124" t="str">
        <f t="shared" si="561"/>
        <v>OK</v>
      </c>
      <c r="K5124" t="str">
        <f t="shared" si="562"/>
        <v>Successful</v>
      </c>
      <c r="L5124" t="str">
        <f t="shared" si="563"/>
        <v>Mini Statement</v>
      </c>
      <c r="M5124" t="str">
        <f t="shared" si="564"/>
        <v>OK</v>
      </c>
      <c r="N5124" t="str">
        <f t="shared" si="565"/>
        <v>OK</v>
      </c>
      <c r="O5124" t="str">
        <f>_xlfn.XLOOKUP(B5124,'01_Raw_ATMs'!A:A,'01_Raw_ATMs'!A:A,"Not Found")</f>
        <v>ATM049</v>
      </c>
      <c r="P5124" t="str">
        <f t="shared" si="566"/>
        <v>Valid</v>
      </c>
    </row>
    <row r="5125" spans="1:16">
      <c r="A5125" t="s">
        <v>5319</v>
      </c>
      <c r="B5125" t="s">
        <v>113</v>
      </c>
      <c r="C5125" s="2">
        <v>45719</v>
      </c>
      <c r="D5125" s="3">
        <v>0.8200115740740741</v>
      </c>
      <c r="E5125" t="s">
        <v>33</v>
      </c>
      <c r="F5125">
        <v>2000</v>
      </c>
      <c r="G5125" t="s">
        <v>189</v>
      </c>
      <c r="I5125">
        <f t="shared" si="560"/>
        <v>1</v>
      </c>
      <c r="J5125" t="str">
        <f t="shared" si="561"/>
        <v>OK</v>
      </c>
      <c r="K5125" t="str">
        <f t="shared" si="562"/>
        <v>Successful</v>
      </c>
      <c r="L5125" t="str">
        <f t="shared" si="563"/>
        <v>Withdrawal</v>
      </c>
      <c r="M5125" t="str">
        <f t="shared" si="564"/>
        <v>OK</v>
      </c>
      <c r="N5125" t="str">
        <f t="shared" si="565"/>
        <v>OK</v>
      </c>
      <c r="O5125" t="str">
        <f>_xlfn.XLOOKUP(B5125,'01_Raw_ATMs'!A:A,'01_Raw_ATMs'!A:A,"Not Found")</f>
        <v>ATM033</v>
      </c>
      <c r="P5125" t="str">
        <f t="shared" si="566"/>
        <v>Valid</v>
      </c>
    </row>
    <row r="5126" spans="1:16">
      <c r="A5126" t="s">
        <v>5320</v>
      </c>
      <c r="B5126" t="s">
        <v>90</v>
      </c>
      <c r="C5126" s="2">
        <v>46133</v>
      </c>
      <c r="D5126" s="3">
        <v>0.65203703703703708</v>
      </c>
      <c r="E5126" t="s">
        <v>194</v>
      </c>
      <c r="F5126">
        <v>0</v>
      </c>
      <c r="G5126" t="s">
        <v>189</v>
      </c>
      <c r="I5126">
        <f t="shared" si="560"/>
        <v>1</v>
      </c>
      <c r="J5126" t="str">
        <f t="shared" si="561"/>
        <v>OK</v>
      </c>
      <c r="K5126" t="str">
        <f t="shared" si="562"/>
        <v>Successful</v>
      </c>
      <c r="L5126" t="str">
        <f t="shared" si="563"/>
        <v>Balance Inquiry</v>
      </c>
      <c r="M5126" t="str">
        <f t="shared" si="564"/>
        <v>OK</v>
      </c>
      <c r="N5126" t="str">
        <f t="shared" si="565"/>
        <v>OK</v>
      </c>
      <c r="O5126" t="str">
        <f>_xlfn.XLOOKUP(B5126,'01_Raw_ATMs'!A:A,'01_Raw_ATMs'!A:A,"Not Found")</f>
        <v>ATM013</v>
      </c>
      <c r="P5126" t="str">
        <f t="shared" si="566"/>
        <v>Valid</v>
      </c>
    </row>
    <row r="5127" spans="1:16">
      <c r="A5127" t="s">
        <v>5321</v>
      </c>
      <c r="B5127" t="s">
        <v>154</v>
      </c>
      <c r="C5127" s="2">
        <v>45804</v>
      </c>
      <c r="D5127" s="3">
        <v>0.4538888888888889</v>
      </c>
      <c r="E5127" t="s">
        <v>33</v>
      </c>
      <c r="F5127">
        <v>5000</v>
      </c>
      <c r="G5127" t="s">
        <v>189</v>
      </c>
      <c r="I5127">
        <f t="shared" si="560"/>
        <v>1</v>
      </c>
      <c r="J5127" t="str">
        <f t="shared" si="561"/>
        <v>OK</v>
      </c>
      <c r="K5127" t="str">
        <f t="shared" si="562"/>
        <v>Successful</v>
      </c>
      <c r="L5127" t="str">
        <f t="shared" si="563"/>
        <v>Withdrawal</v>
      </c>
      <c r="M5127" t="str">
        <f t="shared" si="564"/>
        <v>OK</v>
      </c>
      <c r="N5127" t="str">
        <f t="shared" si="565"/>
        <v>OK</v>
      </c>
      <c r="O5127" t="str">
        <f>_xlfn.XLOOKUP(B5127,'01_Raw_ATMs'!A:A,'01_Raw_ATMs'!A:A,"Not Found")</f>
        <v>ATM074</v>
      </c>
      <c r="P5127" t="str">
        <f t="shared" si="566"/>
        <v>Valid</v>
      </c>
    </row>
    <row r="5128" spans="1:16">
      <c r="A5128" t="s">
        <v>5322</v>
      </c>
      <c r="B5128" t="s">
        <v>148</v>
      </c>
      <c r="C5128" s="2">
        <v>45782</v>
      </c>
      <c r="D5128" s="3">
        <v>0.29146990740740741</v>
      </c>
      <c r="E5128" t="s">
        <v>33</v>
      </c>
      <c r="F5128">
        <v>1000</v>
      </c>
      <c r="G5128" t="s">
        <v>189</v>
      </c>
      <c r="I5128">
        <f t="shared" si="560"/>
        <v>1</v>
      </c>
      <c r="J5128" t="str">
        <f t="shared" si="561"/>
        <v>OK</v>
      </c>
      <c r="K5128" t="str">
        <f t="shared" si="562"/>
        <v>Successful</v>
      </c>
      <c r="L5128" t="str">
        <f t="shared" si="563"/>
        <v>Withdrawal</v>
      </c>
      <c r="M5128" t="str">
        <f t="shared" si="564"/>
        <v>OK</v>
      </c>
      <c r="N5128" t="str">
        <f t="shared" si="565"/>
        <v>OK</v>
      </c>
      <c r="O5128" t="str">
        <f>_xlfn.XLOOKUP(B5128,'01_Raw_ATMs'!A:A,'01_Raw_ATMs'!A:A,"Not Found")</f>
        <v>ATM068</v>
      </c>
      <c r="P5128" t="str">
        <f t="shared" si="566"/>
        <v>Valid</v>
      </c>
    </row>
    <row r="5129" spans="1:16">
      <c r="A5129" t="s">
        <v>5323</v>
      </c>
      <c r="B5129" t="s">
        <v>179</v>
      </c>
      <c r="C5129" s="2">
        <v>45953</v>
      </c>
      <c r="D5129" s="3">
        <v>0.38547453703703699</v>
      </c>
      <c r="E5129" t="s">
        <v>194</v>
      </c>
      <c r="F5129">
        <v>0</v>
      </c>
      <c r="G5129" t="s">
        <v>189</v>
      </c>
      <c r="I5129">
        <f t="shared" si="560"/>
        <v>1</v>
      </c>
      <c r="J5129" t="str">
        <f t="shared" si="561"/>
        <v>OK</v>
      </c>
      <c r="K5129" t="str">
        <f t="shared" si="562"/>
        <v>Successful</v>
      </c>
      <c r="L5129" t="str">
        <f t="shared" si="563"/>
        <v>Balance Inquiry</v>
      </c>
      <c r="M5129" t="str">
        <f t="shared" si="564"/>
        <v>OK</v>
      </c>
      <c r="N5129" t="str">
        <f t="shared" si="565"/>
        <v>OK</v>
      </c>
      <c r="O5129" t="str">
        <f>_xlfn.XLOOKUP(B5129,'01_Raw_ATMs'!A:A,'01_Raw_ATMs'!A:A,"Not Found")</f>
        <v>ATM099</v>
      </c>
      <c r="P5129" t="str">
        <f t="shared" si="566"/>
        <v>Valid</v>
      </c>
    </row>
    <row r="5130" spans="1:16">
      <c r="A5130" t="s">
        <v>5324</v>
      </c>
      <c r="B5130" t="s">
        <v>169</v>
      </c>
      <c r="C5130" s="2">
        <v>46046</v>
      </c>
      <c r="D5130" s="3">
        <v>0.79620370370370375</v>
      </c>
      <c r="E5130" t="s">
        <v>194</v>
      </c>
      <c r="F5130">
        <v>0</v>
      </c>
      <c r="G5130" t="s">
        <v>189</v>
      </c>
      <c r="I5130">
        <f t="shared" si="560"/>
        <v>1</v>
      </c>
      <c r="J5130" t="str">
        <f t="shared" si="561"/>
        <v>OK</v>
      </c>
      <c r="K5130" t="str">
        <f t="shared" si="562"/>
        <v>Successful</v>
      </c>
      <c r="L5130" t="str">
        <f t="shared" si="563"/>
        <v>Balance Inquiry</v>
      </c>
      <c r="M5130" t="str">
        <f t="shared" si="564"/>
        <v>OK</v>
      </c>
      <c r="N5130" t="str">
        <f t="shared" si="565"/>
        <v>OK</v>
      </c>
      <c r="O5130" t="str">
        <f>_xlfn.XLOOKUP(B5130,'01_Raw_ATMs'!A:A,'01_Raw_ATMs'!A:A,"Not Found")</f>
        <v>ATM089</v>
      </c>
      <c r="P5130" t="str">
        <f t="shared" si="566"/>
        <v>Valid</v>
      </c>
    </row>
    <row r="5131" spans="1:16">
      <c r="A5131" t="s">
        <v>5325</v>
      </c>
      <c r="B5131" t="s">
        <v>128</v>
      </c>
      <c r="C5131" s="2">
        <v>45740</v>
      </c>
      <c r="D5131" s="3">
        <v>0.85420138888888886</v>
      </c>
      <c r="E5131" t="s">
        <v>33</v>
      </c>
      <c r="F5131">
        <v>2500</v>
      </c>
      <c r="G5131" t="s">
        <v>189</v>
      </c>
      <c r="I5131">
        <f t="shared" si="560"/>
        <v>1</v>
      </c>
      <c r="J5131" t="str">
        <f t="shared" si="561"/>
        <v>OK</v>
      </c>
      <c r="K5131" t="str">
        <f t="shared" si="562"/>
        <v>Successful</v>
      </c>
      <c r="L5131" t="str">
        <f t="shared" si="563"/>
        <v>Withdrawal</v>
      </c>
      <c r="M5131" t="str">
        <f t="shared" si="564"/>
        <v>OK</v>
      </c>
      <c r="N5131" t="str">
        <f t="shared" si="565"/>
        <v>OK</v>
      </c>
      <c r="O5131" t="str">
        <f>_xlfn.XLOOKUP(B5131,'01_Raw_ATMs'!A:A,'01_Raw_ATMs'!A:A,"Not Found")</f>
        <v>ATM048</v>
      </c>
      <c r="P5131" t="str">
        <f t="shared" si="566"/>
        <v>Valid</v>
      </c>
    </row>
    <row r="5132" spans="1:16">
      <c r="A5132" t="s">
        <v>5326</v>
      </c>
      <c r="B5132" t="s">
        <v>178</v>
      </c>
      <c r="C5132" s="2">
        <v>46129</v>
      </c>
      <c r="D5132" s="3">
        <v>0.44922453703703702</v>
      </c>
      <c r="E5132" t="s">
        <v>33</v>
      </c>
      <c r="F5132">
        <v>4000</v>
      </c>
      <c r="G5132" t="s">
        <v>189</v>
      </c>
      <c r="I5132">
        <f t="shared" si="560"/>
        <v>1</v>
      </c>
      <c r="J5132" t="str">
        <f t="shared" si="561"/>
        <v>OK</v>
      </c>
      <c r="K5132" t="str">
        <f t="shared" si="562"/>
        <v>Successful</v>
      </c>
      <c r="L5132" t="str">
        <f t="shared" si="563"/>
        <v>Withdrawal</v>
      </c>
      <c r="M5132" t="str">
        <f t="shared" si="564"/>
        <v>OK</v>
      </c>
      <c r="N5132" t="str">
        <f t="shared" si="565"/>
        <v>OK</v>
      </c>
      <c r="O5132" t="str">
        <f>_xlfn.XLOOKUP(B5132,'01_Raw_ATMs'!A:A,'01_Raw_ATMs'!A:A,"Not Found")</f>
        <v>ATM098</v>
      </c>
      <c r="P5132" t="str">
        <f t="shared" si="566"/>
        <v>Valid</v>
      </c>
    </row>
    <row r="5133" spans="1:16">
      <c r="A5133" t="s">
        <v>5327</v>
      </c>
      <c r="B5133" t="s">
        <v>141</v>
      </c>
      <c r="C5133" s="2">
        <v>45961</v>
      </c>
      <c r="D5133" s="3">
        <v>0.1200231481481481</v>
      </c>
      <c r="E5133" t="s">
        <v>261</v>
      </c>
      <c r="F5133">
        <v>20000</v>
      </c>
      <c r="G5133" t="s">
        <v>189</v>
      </c>
      <c r="I5133">
        <f t="shared" si="560"/>
        <v>1</v>
      </c>
      <c r="J5133" t="str">
        <f t="shared" si="561"/>
        <v>OK</v>
      </c>
      <c r="K5133" t="str">
        <f t="shared" si="562"/>
        <v>Successful</v>
      </c>
      <c r="L5133" t="str">
        <f t="shared" si="563"/>
        <v>Cash Deposit</v>
      </c>
      <c r="M5133" t="str">
        <f t="shared" si="564"/>
        <v>OK</v>
      </c>
      <c r="N5133" t="str">
        <f t="shared" si="565"/>
        <v>OK</v>
      </c>
      <c r="O5133" t="str">
        <f>_xlfn.XLOOKUP(B5133,'01_Raw_ATMs'!A:A,'01_Raw_ATMs'!A:A,"Not Found")</f>
        <v>ATM061</v>
      </c>
      <c r="P5133" t="str">
        <f t="shared" si="566"/>
        <v>Valid</v>
      </c>
    </row>
    <row r="5134" spans="1:16">
      <c r="A5134" t="s">
        <v>5328</v>
      </c>
      <c r="B5134" t="s">
        <v>129</v>
      </c>
      <c r="C5134" s="2">
        <v>45799</v>
      </c>
      <c r="D5134" s="3">
        <v>0.5393634259259259</v>
      </c>
      <c r="E5134" t="s">
        <v>33</v>
      </c>
      <c r="F5134">
        <v>2000</v>
      </c>
      <c r="G5134" t="s">
        <v>189</v>
      </c>
      <c r="I5134">
        <f t="shared" si="560"/>
        <v>1</v>
      </c>
      <c r="J5134" t="str">
        <f t="shared" si="561"/>
        <v>OK</v>
      </c>
      <c r="K5134" t="str">
        <f t="shared" si="562"/>
        <v>Successful</v>
      </c>
      <c r="L5134" t="str">
        <f t="shared" si="563"/>
        <v>Withdrawal</v>
      </c>
      <c r="M5134" t="str">
        <f t="shared" si="564"/>
        <v>OK</v>
      </c>
      <c r="N5134" t="str">
        <f t="shared" si="565"/>
        <v>OK</v>
      </c>
      <c r="O5134" t="str">
        <f>_xlfn.XLOOKUP(B5134,'01_Raw_ATMs'!A:A,'01_Raw_ATMs'!A:A,"Not Found")</f>
        <v>ATM049</v>
      </c>
      <c r="P5134" t="str">
        <f t="shared" si="566"/>
        <v>Valid</v>
      </c>
    </row>
    <row r="5135" spans="1:16">
      <c r="A5135" t="s">
        <v>5329</v>
      </c>
      <c r="B5135" t="s">
        <v>124</v>
      </c>
      <c r="C5135" s="2">
        <v>45922</v>
      </c>
      <c r="D5135" s="3">
        <v>0.29452546296296289</v>
      </c>
      <c r="E5135" t="s">
        <v>33</v>
      </c>
      <c r="F5135">
        <v>500</v>
      </c>
      <c r="G5135" t="s">
        <v>189</v>
      </c>
      <c r="I5135">
        <f t="shared" si="560"/>
        <v>1</v>
      </c>
      <c r="J5135" t="str">
        <f t="shared" si="561"/>
        <v>OK</v>
      </c>
      <c r="K5135" t="str">
        <f t="shared" si="562"/>
        <v>Successful</v>
      </c>
      <c r="L5135" t="str">
        <f t="shared" si="563"/>
        <v>Withdrawal</v>
      </c>
      <c r="M5135" t="str">
        <f t="shared" si="564"/>
        <v>OK</v>
      </c>
      <c r="N5135" t="str">
        <f t="shared" si="565"/>
        <v>OK</v>
      </c>
      <c r="O5135" t="str">
        <f>_xlfn.XLOOKUP(B5135,'01_Raw_ATMs'!A:A,'01_Raw_ATMs'!A:A,"Not Found")</f>
        <v>ATM044</v>
      </c>
      <c r="P5135" t="str">
        <f t="shared" si="566"/>
        <v>Valid</v>
      </c>
    </row>
    <row r="5136" spans="1:16">
      <c r="A5136" t="s">
        <v>5330</v>
      </c>
      <c r="B5136" t="s">
        <v>76</v>
      </c>
      <c r="C5136" s="2">
        <v>46046</v>
      </c>
      <c r="D5136" s="3">
        <v>4.6006944444444448E-2</v>
      </c>
      <c r="E5136" t="s">
        <v>194</v>
      </c>
      <c r="F5136">
        <v>0</v>
      </c>
      <c r="G5136" t="s">
        <v>189</v>
      </c>
      <c r="I5136">
        <f t="shared" si="560"/>
        <v>1</v>
      </c>
      <c r="J5136" t="str">
        <f t="shared" si="561"/>
        <v>OK</v>
      </c>
      <c r="K5136" t="str">
        <f t="shared" si="562"/>
        <v>Successful</v>
      </c>
      <c r="L5136" t="str">
        <f t="shared" si="563"/>
        <v>Balance Inquiry</v>
      </c>
      <c r="M5136" t="str">
        <f t="shared" si="564"/>
        <v>OK</v>
      </c>
      <c r="N5136" t="str">
        <f t="shared" si="565"/>
        <v>OK</v>
      </c>
      <c r="O5136" t="str">
        <f>_xlfn.XLOOKUP(B5136,'01_Raw_ATMs'!A:A,'01_Raw_ATMs'!A:A,"Not Found")</f>
        <v>ATM004</v>
      </c>
      <c r="P5136" t="str">
        <f t="shared" si="566"/>
        <v>Valid</v>
      </c>
    </row>
    <row r="5137" spans="1:16">
      <c r="A5137" t="s">
        <v>5331</v>
      </c>
      <c r="B5137" t="s">
        <v>107</v>
      </c>
      <c r="C5137" s="2">
        <v>45712</v>
      </c>
      <c r="D5137" s="3">
        <v>0.80827546296296293</v>
      </c>
      <c r="E5137" t="s">
        <v>33</v>
      </c>
      <c r="F5137">
        <v>1000</v>
      </c>
      <c r="G5137" t="s">
        <v>214</v>
      </c>
      <c r="H5137" t="s">
        <v>42</v>
      </c>
      <c r="I5137">
        <f t="shared" si="560"/>
        <v>1</v>
      </c>
      <c r="J5137" t="str">
        <f t="shared" si="561"/>
        <v>OK</v>
      </c>
      <c r="K5137" t="str">
        <f t="shared" si="562"/>
        <v>Failed</v>
      </c>
      <c r="L5137" t="str">
        <f t="shared" si="563"/>
        <v>Withdrawal</v>
      </c>
      <c r="M5137" t="str">
        <f t="shared" si="564"/>
        <v>OK</v>
      </c>
      <c r="N5137" t="str">
        <f t="shared" si="565"/>
        <v>OK</v>
      </c>
      <c r="O5137" t="str">
        <f>_xlfn.XLOOKUP(B5137,'01_Raw_ATMs'!A:A,'01_Raw_ATMs'!A:A,"Not Found")</f>
        <v>ATM027</v>
      </c>
      <c r="P5137" t="str">
        <f t="shared" si="566"/>
        <v>Valid</v>
      </c>
    </row>
    <row r="5138" spans="1:16">
      <c r="A5138" t="s">
        <v>5332</v>
      </c>
      <c r="B5138" t="s">
        <v>114</v>
      </c>
      <c r="C5138" s="2">
        <v>45825</v>
      </c>
      <c r="D5138" s="3">
        <v>0.72766203703703702</v>
      </c>
      <c r="E5138" t="s">
        <v>211</v>
      </c>
      <c r="F5138">
        <v>0</v>
      </c>
      <c r="G5138" t="s">
        <v>189</v>
      </c>
      <c r="I5138">
        <f t="shared" si="560"/>
        <v>1</v>
      </c>
      <c r="J5138" t="str">
        <f t="shared" si="561"/>
        <v>OK</v>
      </c>
      <c r="K5138" t="str">
        <f t="shared" si="562"/>
        <v>Successful</v>
      </c>
      <c r="L5138" t="str">
        <f t="shared" si="563"/>
        <v>Mini Statement</v>
      </c>
      <c r="M5138" t="str">
        <f t="shared" si="564"/>
        <v>OK</v>
      </c>
      <c r="N5138" t="str">
        <f t="shared" si="565"/>
        <v>OK</v>
      </c>
      <c r="O5138" t="str">
        <f>_xlfn.XLOOKUP(B5138,'01_Raw_ATMs'!A:A,'01_Raw_ATMs'!A:A,"Not Found")</f>
        <v>ATM034</v>
      </c>
      <c r="P5138" t="str">
        <f t="shared" si="566"/>
        <v>Valid</v>
      </c>
    </row>
    <row r="5139" spans="1:16">
      <c r="A5139" t="s">
        <v>5333</v>
      </c>
      <c r="B5139" t="s">
        <v>112</v>
      </c>
      <c r="C5139" s="2">
        <v>46032</v>
      </c>
      <c r="D5139" s="3">
        <v>0.81615740740740739</v>
      </c>
      <c r="E5139" t="s">
        <v>33</v>
      </c>
      <c r="F5139">
        <v>3000</v>
      </c>
      <c r="G5139" t="s">
        <v>189</v>
      </c>
      <c r="I5139">
        <f t="shared" si="560"/>
        <v>1</v>
      </c>
      <c r="J5139" t="str">
        <f t="shared" si="561"/>
        <v>OK</v>
      </c>
      <c r="K5139" t="str">
        <f t="shared" si="562"/>
        <v>Successful</v>
      </c>
      <c r="L5139" t="str">
        <f t="shared" si="563"/>
        <v>Withdrawal</v>
      </c>
      <c r="M5139" t="str">
        <f t="shared" si="564"/>
        <v>OK</v>
      </c>
      <c r="N5139" t="str">
        <f t="shared" si="565"/>
        <v>OK</v>
      </c>
      <c r="O5139" t="str">
        <f>_xlfn.XLOOKUP(B5139,'01_Raw_ATMs'!A:A,'01_Raw_ATMs'!A:A,"Not Found")</f>
        <v>ATM032</v>
      </c>
      <c r="P5139" t="str">
        <f t="shared" si="566"/>
        <v>Valid</v>
      </c>
    </row>
    <row r="5140" spans="1:16">
      <c r="A5140" t="s">
        <v>5334</v>
      </c>
      <c r="B5140" t="s">
        <v>93</v>
      </c>
      <c r="C5140" s="2">
        <v>45784</v>
      </c>
      <c r="D5140" s="3">
        <v>0.79633101851851851</v>
      </c>
      <c r="E5140" t="s">
        <v>33</v>
      </c>
      <c r="F5140">
        <v>8000</v>
      </c>
      <c r="G5140" t="s">
        <v>189</v>
      </c>
      <c r="I5140">
        <f t="shared" si="560"/>
        <v>1</v>
      </c>
      <c r="J5140" t="str">
        <f t="shared" si="561"/>
        <v>OK</v>
      </c>
      <c r="K5140" t="str">
        <f t="shared" si="562"/>
        <v>Successful</v>
      </c>
      <c r="L5140" t="str">
        <f t="shared" si="563"/>
        <v>Withdrawal</v>
      </c>
      <c r="M5140" t="str">
        <f t="shared" si="564"/>
        <v>OK</v>
      </c>
      <c r="N5140" t="str">
        <f t="shared" si="565"/>
        <v>OK</v>
      </c>
      <c r="O5140" t="str">
        <f>_xlfn.XLOOKUP(B5140,'01_Raw_ATMs'!A:A,'01_Raw_ATMs'!A:A,"Not Found")</f>
        <v>ATM016</v>
      </c>
      <c r="P5140" t="str">
        <f t="shared" si="566"/>
        <v>Valid</v>
      </c>
    </row>
    <row r="5141" spans="1:16">
      <c r="A5141" t="s">
        <v>5335</v>
      </c>
      <c r="B5141" t="s">
        <v>159</v>
      </c>
      <c r="C5141" s="2">
        <v>45976</v>
      </c>
      <c r="D5141" s="3">
        <v>0.42321759259259262</v>
      </c>
      <c r="E5141" t="s">
        <v>194</v>
      </c>
      <c r="F5141">
        <v>0</v>
      </c>
      <c r="G5141" t="s">
        <v>189</v>
      </c>
      <c r="I5141">
        <f t="shared" si="560"/>
        <v>1</v>
      </c>
      <c r="J5141" t="str">
        <f t="shared" si="561"/>
        <v>OK</v>
      </c>
      <c r="K5141" t="str">
        <f t="shared" si="562"/>
        <v>Successful</v>
      </c>
      <c r="L5141" t="str">
        <f t="shared" si="563"/>
        <v>Balance Inquiry</v>
      </c>
      <c r="M5141" t="str">
        <f t="shared" si="564"/>
        <v>OK</v>
      </c>
      <c r="N5141" t="str">
        <f t="shared" si="565"/>
        <v>OK</v>
      </c>
      <c r="O5141" t="str">
        <f>_xlfn.XLOOKUP(B5141,'01_Raw_ATMs'!A:A,'01_Raw_ATMs'!A:A,"Not Found")</f>
        <v>ATM079</v>
      </c>
      <c r="P5141" t="str">
        <f t="shared" si="566"/>
        <v>Valid</v>
      </c>
    </row>
    <row r="5142" spans="1:16">
      <c r="A5142" t="s">
        <v>5336</v>
      </c>
      <c r="B5142" t="s">
        <v>116</v>
      </c>
      <c r="C5142" s="2">
        <v>45995</v>
      </c>
      <c r="D5142" s="3">
        <v>0.52</v>
      </c>
      <c r="E5142" t="s">
        <v>194</v>
      </c>
      <c r="F5142">
        <v>0</v>
      </c>
      <c r="G5142" t="s">
        <v>189</v>
      </c>
      <c r="I5142">
        <f t="shared" si="560"/>
        <v>1</v>
      </c>
      <c r="J5142" t="str">
        <f t="shared" si="561"/>
        <v>OK</v>
      </c>
      <c r="K5142" t="str">
        <f t="shared" si="562"/>
        <v>Successful</v>
      </c>
      <c r="L5142" t="str">
        <f t="shared" si="563"/>
        <v>Balance Inquiry</v>
      </c>
      <c r="M5142" t="str">
        <f t="shared" si="564"/>
        <v>OK</v>
      </c>
      <c r="N5142" t="str">
        <f t="shared" si="565"/>
        <v>OK</v>
      </c>
      <c r="O5142" t="str">
        <f>_xlfn.XLOOKUP(B5142,'01_Raw_ATMs'!A:A,'01_Raw_ATMs'!A:A,"Not Found")</f>
        <v>ATM036</v>
      </c>
      <c r="P5142" t="str">
        <f t="shared" si="566"/>
        <v>Valid</v>
      </c>
    </row>
    <row r="5143" spans="1:16">
      <c r="A5143" t="s">
        <v>5337</v>
      </c>
      <c r="B5143" t="s">
        <v>149</v>
      </c>
      <c r="C5143" s="2">
        <v>45815</v>
      </c>
      <c r="D5143" s="3">
        <v>0.58942129629629625</v>
      </c>
      <c r="E5143" t="s">
        <v>33</v>
      </c>
      <c r="F5143">
        <v>3000</v>
      </c>
      <c r="G5143" t="s">
        <v>189</v>
      </c>
      <c r="I5143">
        <f t="shared" si="560"/>
        <v>1</v>
      </c>
      <c r="J5143" t="str">
        <f t="shared" si="561"/>
        <v>OK</v>
      </c>
      <c r="K5143" t="str">
        <f t="shared" si="562"/>
        <v>Successful</v>
      </c>
      <c r="L5143" t="str">
        <f t="shared" si="563"/>
        <v>Withdrawal</v>
      </c>
      <c r="M5143" t="str">
        <f t="shared" si="564"/>
        <v>OK</v>
      </c>
      <c r="N5143" t="str">
        <f t="shared" si="565"/>
        <v>OK</v>
      </c>
      <c r="O5143" t="str">
        <f>_xlfn.XLOOKUP(B5143,'01_Raw_ATMs'!A:A,'01_Raw_ATMs'!A:A,"Not Found")</f>
        <v>ATM069</v>
      </c>
      <c r="P5143" t="str">
        <f t="shared" si="566"/>
        <v>Valid</v>
      </c>
    </row>
    <row r="5144" spans="1:16">
      <c r="A5144" t="s">
        <v>5338</v>
      </c>
      <c r="B5144" t="s">
        <v>91</v>
      </c>
      <c r="C5144" s="2">
        <v>45934</v>
      </c>
      <c r="D5144" s="3">
        <v>0.85962962962962963</v>
      </c>
      <c r="E5144" t="s">
        <v>194</v>
      </c>
      <c r="F5144">
        <v>0</v>
      </c>
      <c r="G5144" t="s">
        <v>189</v>
      </c>
      <c r="I5144">
        <f t="shared" si="560"/>
        <v>1</v>
      </c>
      <c r="J5144" t="str">
        <f t="shared" si="561"/>
        <v>OK</v>
      </c>
      <c r="K5144" t="str">
        <f t="shared" si="562"/>
        <v>Successful</v>
      </c>
      <c r="L5144" t="str">
        <f t="shared" si="563"/>
        <v>Balance Inquiry</v>
      </c>
      <c r="M5144" t="str">
        <f t="shared" si="564"/>
        <v>OK</v>
      </c>
      <c r="N5144" t="str">
        <f t="shared" si="565"/>
        <v>OK</v>
      </c>
      <c r="O5144" t="str">
        <f>_xlfn.XLOOKUP(B5144,'01_Raw_ATMs'!A:A,'01_Raw_ATMs'!A:A,"Not Found")</f>
        <v>ATM014</v>
      </c>
      <c r="P5144" t="str">
        <f t="shared" si="566"/>
        <v>Valid</v>
      </c>
    </row>
    <row r="5145" spans="1:16">
      <c r="A5145" t="s">
        <v>5339</v>
      </c>
      <c r="B5145" t="s">
        <v>77</v>
      </c>
      <c r="C5145" s="2">
        <v>45845</v>
      </c>
      <c r="D5145" s="3">
        <v>0.79736111111111108</v>
      </c>
      <c r="E5145" t="s">
        <v>33</v>
      </c>
      <c r="F5145">
        <v>3000</v>
      </c>
      <c r="G5145" t="s">
        <v>189</v>
      </c>
      <c r="I5145">
        <f t="shared" si="560"/>
        <v>1</v>
      </c>
      <c r="J5145" t="str">
        <f t="shared" si="561"/>
        <v>OK</v>
      </c>
      <c r="K5145" t="str">
        <f t="shared" si="562"/>
        <v>Successful</v>
      </c>
      <c r="L5145" t="str">
        <f t="shared" si="563"/>
        <v>Withdrawal</v>
      </c>
      <c r="M5145" t="str">
        <f t="shared" si="564"/>
        <v>OK</v>
      </c>
      <c r="N5145" t="str">
        <f t="shared" si="565"/>
        <v>OK</v>
      </c>
      <c r="O5145" t="str">
        <f>_xlfn.XLOOKUP(B5145,'01_Raw_ATMs'!A:A,'01_Raw_ATMs'!A:A,"Not Found")</f>
        <v>ATM005</v>
      </c>
      <c r="P5145" t="str">
        <f t="shared" si="566"/>
        <v>Valid</v>
      </c>
    </row>
    <row r="5146" spans="1:16">
      <c r="A5146" t="s">
        <v>5340</v>
      </c>
      <c r="B5146" t="s">
        <v>125</v>
      </c>
      <c r="C5146" s="2">
        <v>46181</v>
      </c>
      <c r="D5146" s="3">
        <v>0.21784722222222219</v>
      </c>
      <c r="E5146" t="s">
        <v>194</v>
      </c>
      <c r="F5146">
        <v>0</v>
      </c>
      <c r="G5146" t="s">
        <v>189</v>
      </c>
      <c r="I5146">
        <f t="shared" si="560"/>
        <v>1</v>
      </c>
      <c r="J5146" t="str">
        <f t="shared" si="561"/>
        <v>OK</v>
      </c>
      <c r="K5146" t="str">
        <f t="shared" si="562"/>
        <v>Successful</v>
      </c>
      <c r="L5146" t="str">
        <f t="shared" si="563"/>
        <v>Balance Inquiry</v>
      </c>
      <c r="M5146" t="str">
        <f t="shared" si="564"/>
        <v>OK</v>
      </c>
      <c r="N5146" t="str">
        <f t="shared" si="565"/>
        <v>OK</v>
      </c>
      <c r="O5146" t="str">
        <f>_xlfn.XLOOKUP(B5146,'01_Raw_ATMs'!A:A,'01_Raw_ATMs'!A:A,"Not Found")</f>
        <v>ATM045</v>
      </c>
      <c r="P5146" t="str">
        <f t="shared" si="566"/>
        <v>Valid</v>
      </c>
    </row>
    <row r="5147" spans="1:16">
      <c r="A5147" t="s">
        <v>5341</v>
      </c>
      <c r="B5147" t="s">
        <v>163</v>
      </c>
      <c r="C5147" s="2">
        <v>45833</v>
      </c>
      <c r="D5147" s="3">
        <v>0.66760416666666667</v>
      </c>
      <c r="E5147" t="s">
        <v>33</v>
      </c>
      <c r="F5147">
        <v>5000</v>
      </c>
      <c r="G5147" t="s">
        <v>189</v>
      </c>
      <c r="I5147">
        <f t="shared" si="560"/>
        <v>1</v>
      </c>
      <c r="J5147" t="str">
        <f t="shared" si="561"/>
        <v>OK</v>
      </c>
      <c r="K5147" t="str">
        <f t="shared" si="562"/>
        <v>Successful</v>
      </c>
      <c r="L5147" t="str">
        <f t="shared" si="563"/>
        <v>Withdrawal</v>
      </c>
      <c r="M5147" t="str">
        <f t="shared" si="564"/>
        <v>OK</v>
      </c>
      <c r="N5147" t="str">
        <f t="shared" si="565"/>
        <v>OK</v>
      </c>
      <c r="O5147" t="str">
        <f>_xlfn.XLOOKUP(B5147,'01_Raw_ATMs'!A:A,'01_Raw_ATMs'!A:A,"Not Found")</f>
        <v>ATM083</v>
      </c>
      <c r="P5147" t="str">
        <f t="shared" si="566"/>
        <v>Valid</v>
      </c>
    </row>
    <row r="5148" spans="1:16">
      <c r="A5148" t="s">
        <v>5342</v>
      </c>
      <c r="B5148" t="s">
        <v>144</v>
      </c>
      <c r="C5148" s="2">
        <v>46178</v>
      </c>
      <c r="D5148" s="3">
        <v>0.28050925925925918</v>
      </c>
      <c r="E5148" t="s">
        <v>211</v>
      </c>
      <c r="F5148">
        <v>0</v>
      </c>
      <c r="G5148" t="s">
        <v>189</v>
      </c>
      <c r="I5148">
        <f t="shared" si="560"/>
        <v>1</v>
      </c>
      <c r="J5148" t="str">
        <f t="shared" si="561"/>
        <v>OK</v>
      </c>
      <c r="K5148" t="str">
        <f t="shared" si="562"/>
        <v>Successful</v>
      </c>
      <c r="L5148" t="str">
        <f t="shared" si="563"/>
        <v>Mini Statement</v>
      </c>
      <c r="M5148" t="str">
        <f t="shared" si="564"/>
        <v>OK</v>
      </c>
      <c r="N5148" t="str">
        <f t="shared" si="565"/>
        <v>OK</v>
      </c>
      <c r="O5148" t="str">
        <f>_xlfn.XLOOKUP(B5148,'01_Raw_ATMs'!A:A,'01_Raw_ATMs'!A:A,"Not Found")</f>
        <v>ATM064</v>
      </c>
      <c r="P5148" t="str">
        <f t="shared" si="566"/>
        <v>Valid</v>
      </c>
    </row>
    <row r="5149" spans="1:16">
      <c r="A5149" t="s">
        <v>5343</v>
      </c>
      <c r="B5149" t="s">
        <v>108</v>
      </c>
      <c r="C5149" s="2">
        <v>46027</v>
      </c>
      <c r="D5149" s="3">
        <v>0.45199074074074069</v>
      </c>
      <c r="E5149" t="s">
        <v>33</v>
      </c>
      <c r="F5149">
        <v>1500</v>
      </c>
      <c r="G5149" t="s">
        <v>189</v>
      </c>
      <c r="I5149">
        <f t="shared" si="560"/>
        <v>1</v>
      </c>
      <c r="J5149" t="str">
        <f t="shared" si="561"/>
        <v>OK</v>
      </c>
      <c r="K5149" t="str">
        <f t="shared" si="562"/>
        <v>Successful</v>
      </c>
      <c r="L5149" t="str">
        <f t="shared" si="563"/>
        <v>Withdrawal</v>
      </c>
      <c r="M5149" t="str">
        <f t="shared" si="564"/>
        <v>OK</v>
      </c>
      <c r="N5149" t="str">
        <f t="shared" si="565"/>
        <v>OK</v>
      </c>
      <c r="O5149" t="str">
        <f>_xlfn.XLOOKUP(B5149,'01_Raw_ATMs'!A:A,'01_Raw_ATMs'!A:A,"Not Found")</f>
        <v>ATM028</v>
      </c>
      <c r="P5149" t="str">
        <f t="shared" si="566"/>
        <v>Valid</v>
      </c>
    </row>
    <row r="5150" spans="1:16">
      <c r="A5150" t="s">
        <v>5344</v>
      </c>
      <c r="B5150" t="s">
        <v>116</v>
      </c>
      <c r="C5150" s="2">
        <v>46142</v>
      </c>
      <c r="D5150" s="3">
        <v>0.64601851851851855</v>
      </c>
      <c r="E5150" t="s">
        <v>33</v>
      </c>
      <c r="F5150">
        <v>2500</v>
      </c>
      <c r="G5150" t="s">
        <v>189</v>
      </c>
      <c r="I5150">
        <f t="shared" si="560"/>
        <v>1</v>
      </c>
      <c r="J5150" t="str">
        <f t="shared" si="561"/>
        <v>OK</v>
      </c>
      <c r="K5150" t="str">
        <f t="shared" si="562"/>
        <v>Successful</v>
      </c>
      <c r="L5150" t="str">
        <f t="shared" si="563"/>
        <v>Withdrawal</v>
      </c>
      <c r="M5150" t="str">
        <f t="shared" si="564"/>
        <v>OK</v>
      </c>
      <c r="N5150" t="str">
        <f t="shared" si="565"/>
        <v>OK</v>
      </c>
      <c r="O5150" t="str">
        <f>_xlfn.XLOOKUP(B5150,'01_Raw_ATMs'!A:A,'01_Raw_ATMs'!A:A,"Not Found")</f>
        <v>ATM036</v>
      </c>
      <c r="P5150" t="str">
        <f t="shared" si="566"/>
        <v>Valid</v>
      </c>
    </row>
    <row r="5151" spans="1:16">
      <c r="A5151" t="s">
        <v>5345</v>
      </c>
      <c r="B5151" t="s">
        <v>114</v>
      </c>
      <c r="C5151" s="2">
        <v>45909</v>
      </c>
      <c r="D5151" s="3">
        <v>0.1439583333333333</v>
      </c>
      <c r="E5151" t="s">
        <v>194</v>
      </c>
      <c r="F5151">
        <v>0</v>
      </c>
      <c r="G5151" t="s">
        <v>189</v>
      </c>
      <c r="I5151">
        <f t="shared" si="560"/>
        <v>1</v>
      </c>
      <c r="J5151" t="str">
        <f t="shared" si="561"/>
        <v>OK</v>
      </c>
      <c r="K5151" t="str">
        <f t="shared" si="562"/>
        <v>Successful</v>
      </c>
      <c r="L5151" t="str">
        <f t="shared" si="563"/>
        <v>Balance Inquiry</v>
      </c>
      <c r="M5151" t="str">
        <f t="shared" si="564"/>
        <v>OK</v>
      </c>
      <c r="N5151" t="str">
        <f t="shared" si="565"/>
        <v>OK</v>
      </c>
      <c r="O5151" t="str">
        <f>_xlfn.XLOOKUP(B5151,'01_Raw_ATMs'!A:A,'01_Raw_ATMs'!A:A,"Not Found")</f>
        <v>ATM034</v>
      </c>
      <c r="P5151" t="str">
        <f t="shared" si="566"/>
        <v>Valid</v>
      </c>
    </row>
    <row r="5152" spans="1:16">
      <c r="A5152" t="s">
        <v>5346</v>
      </c>
      <c r="B5152" t="s">
        <v>71</v>
      </c>
      <c r="C5152" s="2">
        <v>46053</v>
      </c>
      <c r="D5152" s="3">
        <v>0.70523148148148151</v>
      </c>
      <c r="E5152" t="s">
        <v>211</v>
      </c>
      <c r="F5152">
        <v>0</v>
      </c>
      <c r="G5152" t="s">
        <v>189</v>
      </c>
      <c r="I5152">
        <f t="shared" si="560"/>
        <v>1</v>
      </c>
      <c r="J5152" t="str">
        <f t="shared" si="561"/>
        <v>OK</v>
      </c>
      <c r="K5152" t="str">
        <f t="shared" si="562"/>
        <v>Successful</v>
      </c>
      <c r="L5152" t="str">
        <f t="shared" si="563"/>
        <v>Mini Statement</v>
      </c>
      <c r="M5152" t="str">
        <f t="shared" si="564"/>
        <v>OK</v>
      </c>
      <c r="N5152" t="str">
        <f t="shared" si="565"/>
        <v>OK</v>
      </c>
      <c r="O5152" t="str">
        <f>_xlfn.XLOOKUP(B5152,'01_Raw_ATMs'!A:A,'01_Raw_ATMs'!A:A,"Not Found")</f>
        <v>ATM002</v>
      </c>
      <c r="P5152" t="str">
        <f t="shared" si="566"/>
        <v>Valid</v>
      </c>
    </row>
    <row r="5153" spans="1:16">
      <c r="A5153" t="s">
        <v>5347</v>
      </c>
      <c r="B5153" t="s">
        <v>150</v>
      </c>
      <c r="C5153" s="2">
        <v>46102</v>
      </c>
      <c r="D5153" s="3">
        <v>0.32479166666666659</v>
      </c>
      <c r="E5153" t="s">
        <v>33</v>
      </c>
      <c r="F5153">
        <v>3000</v>
      </c>
      <c r="G5153" t="s">
        <v>189</v>
      </c>
      <c r="I5153">
        <f t="shared" si="560"/>
        <v>1</v>
      </c>
      <c r="J5153" t="str">
        <f t="shared" si="561"/>
        <v>OK</v>
      </c>
      <c r="K5153" t="str">
        <f t="shared" si="562"/>
        <v>Successful</v>
      </c>
      <c r="L5153" t="str">
        <f t="shared" si="563"/>
        <v>Withdrawal</v>
      </c>
      <c r="M5153" t="str">
        <f t="shared" si="564"/>
        <v>OK</v>
      </c>
      <c r="N5153" t="str">
        <f t="shared" si="565"/>
        <v>OK</v>
      </c>
      <c r="O5153" t="str">
        <f>_xlfn.XLOOKUP(B5153,'01_Raw_ATMs'!A:A,'01_Raw_ATMs'!A:A,"Not Found")</f>
        <v>ATM070</v>
      </c>
      <c r="P5153" t="str">
        <f t="shared" si="566"/>
        <v>Valid</v>
      </c>
    </row>
    <row r="5154" spans="1:16">
      <c r="A5154" t="s">
        <v>5348</v>
      </c>
      <c r="B5154" t="s">
        <v>144</v>
      </c>
      <c r="C5154" s="2">
        <v>46131</v>
      </c>
      <c r="D5154" s="3">
        <v>0.74370370370370376</v>
      </c>
      <c r="E5154" t="s">
        <v>194</v>
      </c>
      <c r="F5154">
        <v>0</v>
      </c>
      <c r="G5154" t="s">
        <v>189</v>
      </c>
      <c r="I5154">
        <f t="shared" si="560"/>
        <v>1</v>
      </c>
      <c r="J5154" t="str">
        <f t="shared" si="561"/>
        <v>OK</v>
      </c>
      <c r="K5154" t="str">
        <f t="shared" si="562"/>
        <v>Successful</v>
      </c>
      <c r="L5154" t="str">
        <f t="shared" si="563"/>
        <v>Balance Inquiry</v>
      </c>
      <c r="M5154" t="str">
        <f t="shared" si="564"/>
        <v>OK</v>
      </c>
      <c r="N5154" t="str">
        <f t="shared" si="565"/>
        <v>OK</v>
      </c>
      <c r="O5154" t="str">
        <f>_xlfn.XLOOKUP(B5154,'01_Raw_ATMs'!A:A,'01_Raw_ATMs'!A:A,"Not Found")</f>
        <v>ATM064</v>
      </c>
      <c r="P5154" t="str">
        <f t="shared" si="566"/>
        <v>Valid</v>
      </c>
    </row>
    <row r="5155" spans="1:16">
      <c r="A5155" t="s">
        <v>5349</v>
      </c>
      <c r="B5155" t="s">
        <v>164</v>
      </c>
      <c r="C5155" s="2">
        <v>45955</v>
      </c>
      <c r="D5155" s="3">
        <v>0.72501157407407413</v>
      </c>
      <c r="E5155" t="s">
        <v>33</v>
      </c>
      <c r="F5155">
        <v>1500</v>
      </c>
      <c r="G5155" t="s">
        <v>189</v>
      </c>
      <c r="I5155">
        <f t="shared" si="560"/>
        <v>1</v>
      </c>
      <c r="J5155" t="str">
        <f t="shared" si="561"/>
        <v>OK</v>
      </c>
      <c r="K5155" t="str">
        <f t="shared" si="562"/>
        <v>Successful</v>
      </c>
      <c r="L5155" t="str">
        <f t="shared" si="563"/>
        <v>Withdrawal</v>
      </c>
      <c r="M5155" t="str">
        <f t="shared" si="564"/>
        <v>OK</v>
      </c>
      <c r="N5155" t="str">
        <f t="shared" si="565"/>
        <v>OK</v>
      </c>
      <c r="O5155" t="str">
        <f>_xlfn.XLOOKUP(B5155,'01_Raw_ATMs'!A:A,'01_Raw_ATMs'!A:A,"Not Found")</f>
        <v>ATM084</v>
      </c>
      <c r="P5155" t="str">
        <f t="shared" si="566"/>
        <v>Valid</v>
      </c>
    </row>
    <row r="5156" spans="1:16">
      <c r="A5156" t="s">
        <v>5350</v>
      </c>
      <c r="B5156" t="s">
        <v>113</v>
      </c>
      <c r="C5156" s="2">
        <v>45682</v>
      </c>
      <c r="D5156" s="3">
        <v>0.6634606481481482</v>
      </c>
      <c r="E5156" t="s">
        <v>33</v>
      </c>
      <c r="F5156">
        <v>3000</v>
      </c>
      <c r="G5156" t="s">
        <v>189</v>
      </c>
      <c r="I5156">
        <f t="shared" si="560"/>
        <v>1</v>
      </c>
      <c r="J5156" t="str">
        <f t="shared" si="561"/>
        <v>OK</v>
      </c>
      <c r="K5156" t="str">
        <f t="shared" si="562"/>
        <v>Successful</v>
      </c>
      <c r="L5156" t="str">
        <f t="shared" si="563"/>
        <v>Withdrawal</v>
      </c>
      <c r="M5156" t="str">
        <f t="shared" si="564"/>
        <v>OK</v>
      </c>
      <c r="N5156" t="str">
        <f t="shared" si="565"/>
        <v>OK</v>
      </c>
      <c r="O5156" t="str">
        <f>_xlfn.XLOOKUP(B5156,'01_Raw_ATMs'!A:A,'01_Raw_ATMs'!A:A,"Not Found")</f>
        <v>ATM033</v>
      </c>
      <c r="P5156" t="str">
        <f t="shared" si="566"/>
        <v>Valid</v>
      </c>
    </row>
    <row r="5157" spans="1:16">
      <c r="A5157" t="s">
        <v>5351</v>
      </c>
      <c r="B5157" t="s">
        <v>158</v>
      </c>
      <c r="C5157" s="2">
        <v>46103</v>
      </c>
      <c r="D5157" s="3">
        <v>0.2003125</v>
      </c>
      <c r="E5157" t="s">
        <v>33</v>
      </c>
      <c r="F5157">
        <v>8000</v>
      </c>
      <c r="G5157" t="s">
        <v>189</v>
      </c>
      <c r="I5157">
        <f t="shared" si="560"/>
        <v>1</v>
      </c>
      <c r="J5157" t="str">
        <f t="shared" si="561"/>
        <v>OK</v>
      </c>
      <c r="K5157" t="str">
        <f t="shared" si="562"/>
        <v>Successful</v>
      </c>
      <c r="L5157" t="str">
        <f t="shared" si="563"/>
        <v>Withdrawal</v>
      </c>
      <c r="M5157" t="str">
        <f t="shared" si="564"/>
        <v>OK</v>
      </c>
      <c r="N5157" t="str">
        <f t="shared" si="565"/>
        <v>OK</v>
      </c>
      <c r="O5157" t="str">
        <f>_xlfn.XLOOKUP(B5157,'01_Raw_ATMs'!A:A,'01_Raw_ATMs'!A:A,"Not Found")</f>
        <v>ATM078</v>
      </c>
      <c r="P5157" t="str">
        <f t="shared" si="566"/>
        <v>Valid</v>
      </c>
    </row>
    <row r="5158" spans="1:16">
      <c r="A5158" t="s">
        <v>5352</v>
      </c>
      <c r="B5158" t="s">
        <v>109</v>
      </c>
      <c r="C5158" s="2">
        <v>45802</v>
      </c>
      <c r="D5158" s="3">
        <v>0.86615740740740743</v>
      </c>
      <c r="E5158" t="s">
        <v>33</v>
      </c>
      <c r="F5158">
        <v>5000</v>
      </c>
      <c r="G5158" t="s">
        <v>189</v>
      </c>
      <c r="I5158">
        <f t="shared" si="560"/>
        <v>1</v>
      </c>
      <c r="J5158" t="str">
        <f t="shared" si="561"/>
        <v>OK</v>
      </c>
      <c r="K5158" t="str">
        <f t="shared" si="562"/>
        <v>Successful</v>
      </c>
      <c r="L5158" t="str">
        <f t="shared" si="563"/>
        <v>Withdrawal</v>
      </c>
      <c r="M5158" t="str">
        <f t="shared" si="564"/>
        <v>OK</v>
      </c>
      <c r="N5158" t="str">
        <f t="shared" si="565"/>
        <v>OK</v>
      </c>
      <c r="O5158" t="str">
        <f>_xlfn.XLOOKUP(B5158,'01_Raw_ATMs'!A:A,'01_Raw_ATMs'!A:A,"Not Found")</f>
        <v>ATM029</v>
      </c>
      <c r="P5158" t="str">
        <f t="shared" si="566"/>
        <v>Valid</v>
      </c>
    </row>
    <row r="5159" spans="1:16">
      <c r="A5159" t="s">
        <v>5353</v>
      </c>
      <c r="B5159" t="s">
        <v>131</v>
      </c>
      <c r="C5159" s="2">
        <v>45797</v>
      </c>
      <c r="D5159" s="3">
        <v>0.58182870370370365</v>
      </c>
      <c r="E5159" t="s">
        <v>33</v>
      </c>
      <c r="F5159">
        <v>5000</v>
      </c>
      <c r="G5159" t="s">
        <v>189</v>
      </c>
      <c r="I5159">
        <f t="shared" si="560"/>
        <v>1</v>
      </c>
      <c r="J5159" t="str">
        <f t="shared" si="561"/>
        <v>OK</v>
      </c>
      <c r="K5159" t="str">
        <f t="shared" si="562"/>
        <v>Successful</v>
      </c>
      <c r="L5159" t="str">
        <f t="shared" si="563"/>
        <v>Withdrawal</v>
      </c>
      <c r="M5159" t="str">
        <f t="shared" si="564"/>
        <v>OK</v>
      </c>
      <c r="N5159" t="str">
        <f t="shared" si="565"/>
        <v>OK</v>
      </c>
      <c r="O5159" t="str">
        <f>_xlfn.XLOOKUP(B5159,'01_Raw_ATMs'!A:A,'01_Raw_ATMs'!A:A,"Not Found")</f>
        <v>ATM051</v>
      </c>
      <c r="P5159" t="str">
        <f t="shared" si="566"/>
        <v>Valid</v>
      </c>
    </row>
    <row r="5160" spans="1:16">
      <c r="A5160" t="s">
        <v>5354</v>
      </c>
      <c r="B5160" t="s">
        <v>93</v>
      </c>
      <c r="C5160" s="2">
        <v>46061</v>
      </c>
      <c r="D5160" s="3">
        <v>0.80078703703703702</v>
      </c>
      <c r="E5160" t="s">
        <v>33</v>
      </c>
      <c r="F5160">
        <v>10000</v>
      </c>
      <c r="G5160" t="s">
        <v>189</v>
      </c>
      <c r="I5160">
        <f t="shared" si="560"/>
        <v>1</v>
      </c>
      <c r="J5160" t="str">
        <f t="shared" si="561"/>
        <v>OK</v>
      </c>
      <c r="K5160" t="str">
        <f t="shared" si="562"/>
        <v>Successful</v>
      </c>
      <c r="L5160" t="str">
        <f t="shared" si="563"/>
        <v>Withdrawal</v>
      </c>
      <c r="M5160" t="str">
        <f t="shared" si="564"/>
        <v>OK</v>
      </c>
      <c r="N5160" t="str">
        <f t="shared" si="565"/>
        <v>OK</v>
      </c>
      <c r="O5160" t="str">
        <f>_xlfn.XLOOKUP(B5160,'01_Raw_ATMs'!A:A,'01_Raw_ATMs'!A:A,"Not Found")</f>
        <v>ATM016</v>
      </c>
      <c r="P5160" t="str">
        <f t="shared" si="566"/>
        <v>Valid</v>
      </c>
    </row>
    <row r="5161" spans="1:16">
      <c r="A5161" t="s">
        <v>5355</v>
      </c>
      <c r="B5161" t="s">
        <v>176</v>
      </c>
      <c r="C5161" s="2">
        <v>45962</v>
      </c>
      <c r="D5161" s="3">
        <v>0.4032175925925926</v>
      </c>
      <c r="E5161" t="s">
        <v>33</v>
      </c>
      <c r="F5161">
        <v>6000</v>
      </c>
      <c r="G5161" t="s">
        <v>189</v>
      </c>
      <c r="I5161">
        <f t="shared" si="560"/>
        <v>1</v>
      </c>
      <c r="J5161" t="str">
        <f t="shared" si="561"/>
        <v>OK</v>
      </c>
      <c r="K5161" t="str">
        <f t="shared" si="562"/>
        <v>Successful</v>
      </c>
      <c r="L5161" t="str">
        <f t="shared" si="563"/>
        <v>Withdrawal</v>
      </c>
      <c r="M5161" t="str">
        <f t="shared" si="564"/>
        <v>OK</v>
      </c>
      <c r="N5161" t="str">
        <f t="shared" si="565"/>
        <v>OK</v>
      </c>
      <c r="O5161" t="str">
        <f>_xlfn.XLOOKUP(B5161,'01_Raw_ATMs'!A:A,'01_Raw_ATMs'!A:A,"Not Found")</f>
        <v>ATM096</v>
      </c>
      <c r="P5161" t="str">
        <f t="shared" si="566"/>
        <v>Valid</v>
      </c>
    </row>
    <row r="5162" spans="1:16">
      <c r="A5162" t="s">
        <v>5356</v>
      </c>
      <c r="B5162" t="s">
        <v>115</v>
      </c>
      <c r="C5162" s="2">
        <v>45816</v>
      </c>
      <c r="D5162" s="3">
        <v>0.65025462962962965</v>
      </c>
      <c r="E5162" t="s">
        <v>33</v>
      </c>
      <c r="F5162">
        <v>2000</v>
      </c>
      <c r="G5162" t="s">
        <v>189</v>
      </c>
      <c r="I5162">
        <f t="shared" si="560"/>
        <v>1</v>
      </c>
      <c r="J5162" t="str">
        <f t="shared" si="561"/>
        <v>OK</v>
      </c>
      <c r="K5162" t="str">
        <f t="shared" si="562"/>
        <v>Successful</v>
      </c>
      <c r="L5162" t="str">
        <f t="shared" si="563"/>
        <v>Withdrawal</v>
      </c>
      <c r="M5162" t="str">
        <f t="shared" si="564"/>
        <v>OK</v>
      </c>
      <c r="N5162" t="str">
        <f t="shared" si="565"/>
        <v>OK</v>
      </c>
      <c r="O5162" t="str">
        <f>_xlfn.XLOOKUP(B5162,'01_Raw_ATMs'!A:A,'01_Raw_ATMs'!A:A,"Not Found")</f>
        <v>ATM035</v>
      </c>
      <c r="P5162" t="str">
        <f t="shared" si="566"/>
        <v>Valid</v>
      </c>
    </row>
    <row r="5163" spans="1:16">
      <c r="A5163" t="s">
        <v>5357</v>
      </c>
      <c r="B5163" t="s">
        <v>144</v>
      </c>
      <c r="C5163" s="2">
        <v>45928</v>
      </c>
      <c r="D5163" s="3">
        <v>0.74046296296296299</v>
      </c>
      <c r="E5163" t="s">
        <v>33</v>
      </c>
      <c r="F5163">
        <v>2500</v>
      </c>
      <c r="G5163" t="s">
        <v>189</v>
      </c>
      <c r="I5163">
        <f t="shared" si="560"/>
        <v>1</v>
      </c>
      <c r="J5163" t="str">
        <f t="shared" si="561"/>
        <v>OK</v>
      </c>
      <c r="K5163" t="str">
        <f t="shared" si="562"/>
        <v>Successful</v>
      </c>
      <c r="L5163" t="str">
        <f t="shared" si="563"/>
        <v>Withdrawal</v>
      </c>
      <c r="M5163" t="str">
        <f t="shared" si="564"/>
        <v>OK</v>
      </c>
      <c r="N5163" t="str">
        <f t="shared" si="565"/>
        <v>OK</v>
      </c>
      <c r="O5163" t="str">
        <f>_xlfn.XLOOKUP(B5163,'01_Raw_ATMs'!A:A,'01_Raw_ATMs'!A:A,"Not Found")</f>
        <v>ATM064</v>
      </c>
      <c r="P5163" t="str">
        <f t="shared" si="566"/>
        <v>Valid</v>
      </c>
    </row>
    <row r="5164" spans="1:16">
      <c r="A5164" t="s">
        <v>5358</v>
      </c>
      <c r="B5164" t="s">
        <v>176</v>
      </c>
      <c r="C5164" s="2">
        <v>46020</v>
      </c>
      <c r="D5164" s="3">
        <v>0.76589120370370367</v>
      </c>
      <c r="E5164" t="s">
        <v>33</v>
      </c>
      <c r="F5164">
        <v>6000</v>
      </c>
      <c r="G5164" t="s">
        <v>189</v>
      </c>
      <c r="I5164">
        <f t="shared" si="560"/>
        <v>1</v>
      </c>
      <c r="J5164" t="str">
        <f t="shared" si="561"/>
        <v>OK</v>
      </c>
      <c r="K5164" t="str">
        <f t="shared" si="562"/>
        <v>Successful</v>
      </c>
      <c r="L5164" t="str">
        <f t="shared" si="563"/>
        <v>Withdrawal</v>
      </c>
      <c r="M5164" t="str">
        <f t="shared" si="564"/>
        <v>OK</v>
      </c>
      <c r="N5164" t="str">
        <f t="shared" si="565"/>
        <v>OK</v>
      </c>
      <c r="O5164" t="str">
        <f>_xlfn.XLOOKUP(B5164,'01_Raw_ATMs'!A:A,'01_Raw_ATMs'!A:A,"Not Found")</f>
        <v>ATM096</v>
      </c>
      <c r="P5164" t="str">
        <f t="shared" si="566"/>
        <v>Valid</v>
      </c>
    </row>
    <row r="5165" spans="1:16">
      <c r="A5165" t="s">
        <v>5359</v>
      </c>
      <c r="B5165" t="s">
        <v>102</v>
      </c>
      <c r="C5165" s="2">
        <v>46117</v>
      </c>
      <c r="D5165" s="3">
        <v>0.7820138888888889</v>
      </c>
      <c r="E5165" t="s">
        <v>33</v>
      </c>
      <c r="F5165">
        <v>2500</v>
      </c>
      <c r="G5165" t="s">
        <v>189</v>
      </c>
      <c r="I5165">
        <f t="shared" si="560"/>
        <v>1</v>
      </c>
      <c r="J5165" t="str">
        <f t="shared" si="561"/>
        <v>OK</v>
      </c>
      <c r="K5165" t="str">
        <f t="shared" si="562"/>
        <v>Successful</v>
      </c>
      <c r="L5165" t="str">
        <f t="shared" si="563"/>
        <v>Withdrawal</v>
      </c>
      <c r="M5165" t="str">
        <f t="shared" si="564"/>
        <v>OK</v>
      </c>
      <c r="N5165" t="str">
        <f t="shared" si="565"/>
        <v>OK</v>
      </c>
      <c r="O5165" t="str">
        <f>_xlfn.XLOOKUP(B5165,'01_Raw_ATMs'!A:A,'01_Raw_ATMs'!A:A,"Not Found")</f>
        <v>ATM023</v>
      </c>
      <c r="P5165" t="str">
        <f t="shared" si="566"/>
        <v>Valid</v>
      </c>
    </row>
    <row r="5166" spans="1:16">
      <c r="A5166" t="s">
        <v>5360</v>
      </c>
      <c r="B5166" t="s">
        <v>165</v>
      </c>
      <c r="C5166" s="2">
        <v>45805</v>
      </c>
      <c r="D5166" s="3">
        <v>0.58788194444444442</v>
      </c>
      <c r="E5166" t="s">
        <v>33</v>
      </c>
      <c r="F5166">
        <v>1500</v>
      </c>
      <c r="G5166" t="s">
        <v>189</v>
      </c>
      <c r="I5166">
        <f t="shared" si="560"/>
        <v>1</v>
      </c>
      <c r="J5166" t="str">
        <f t="shared" si="561"/>
        <v>OK</v>
      </c>
      <c r="K5166" t="str">
        <f t="shared" si="562"/>
        <v>Successful</v>
      </c>
      <c r="L5166" t="str">
        <f t="shared" si="563"/>
        <v>Withdrawal</v>
      </c>
      <c r="M5166" t="str">
        <f t="shared" si="564"/>
        <v>OK</v>
      </c>
      <c r="N5166" t="str">
        <f t="shared" si="565"/>
        <v>OK</v>
      </c>
      <c r="O5166" t="str">
        <f>_xlfn.XLOOKUP(B5166,'01_Raw_ATMs'!A:A,'01_Raw_ATMs'!A:A,"Not Found")</f>
        <v>ATM085</v>
      </c>
      <c r="P5166" t="str">
        <f t="shared" si="566"/>
        <v>Valid</v>
      </c>
    </row>
    <row r="5167" spans="1:16">
      <c r="A5167" t="s">
        <v>5361</v>
      </c>
      <c r="B5167" t="s">
        <v>116</v>
      </c>
      <c r="C5167" s="2">
        <v>45682</v>
      </c>
      <c r="D5167" s="3">
        <v>0.35987268518518523</v>
      </c>
      <c r="E5167" t="s">
        <v>33</v>
      </c>
      <c r="F5167">
        <v>10000</v>
      </c>
      <c r="G5167" t="s">
        <v>189</v>
      </c>
      <c r="I5167">
        <f t="shared" si="560"/>
        <v>1</v>
      </c>
      <c r="J5167" t="str">
        <f t="shared" si="561"/>
        <v>OK</v>
      </c>
      <c r="K5167" t="str">
        <f t="shared" si="562"/>
        <v>Successful</v>
      </c>
      <c r="L5167" t="str">
        <f t="shared" si="563"/>
        <v>Withdrawal</v>
      </c>
      <c r="M5167" t="str">
        <f t="shared" si="564"/>
        <v>OK</v>
      </c>
      <c r="N5167" t="str">
        <f t="shared" si="565"/>
        <v>OK</v>
      </c>
      <c r="O5167" t="str">
        <f>_xlfn.XLOOKUP(B5167,'01_Raw_ATMs'!A:A,'01_Raw_ATMs'!A:A,"Not Found")</f>
        <v>ATM036</v>
      </c>
      <c r="P5167" t="str">
        <f t="shared" si="566"/>
        <v>Valid</v>
      </c>
    </row>
    <row r="5168" spans="1:16">
      <c r="A5168" t="s">
        <v>5362</v>
      </c>
      <c r="B5168" t="s">
        <v>141</v>
      </c>
      <c r="C5168" s="2">
        <v>46054</v>
      </c>
      <c r="D5168" s="3">
        <v>0.26872685185185191</v>
      </c>
      <c r="E5168" t="s">
        <v>194</v>
      </c>
      <c r="F5168">
        <v>0</v>
      </c>
      <c r="G5168" t="s">
        <v>189</v>
      </c>
      <c r="I5168">
        <f t="shared" si="560"/>
        <v>1</v>
      </c>
      <c r="J5168" t="str">
        <f t="shared" si="561"/>
        <v>OK</v>
      </c>
      <c r="K5168" t="str">
        <f t="shared" si="562"/>
        <v>Successful</v>
      </c>
      <c r="L5168" t="str">
        <f t="shared" si="563"/>
        <v>Balance Inquiry</v>
      </c>
      <c r="M5168" t="str">
        <f t="shared" si="564"/>
        <v>OK</v>
      </c>
      <c r="N5168" t="str">
        <f t="shared" si="565"/>
        <v>OK</v>
      </c>
      <c r="O5168" t="str">
        <f>_xlfn.XLOOKUP(B5168,'01_Raw_ATMs'!A:A,'01_Raw_ATMs'!A:A,"Not Found")</f>
        <v>ATM061</v>
      </c>
      <c r="P5168" t="str">
        <f t="shared" si="566"/>
        <v>Valid</v>
      </c>
    </row>
    <row r="5169" spans="1:16">
      <c r="A5169" t="s">
        <v>5363</v>
      </c>
      <c r="B5169" t="s">
        <v>179</v>
      </c>
      <c r="C5169" s="2">
        <v>45941</v>
      </c>
      <c r="D5169" s="3">
        <v>0.9290046296296296</v>
      </c>
      <c r="E5169" t="s">
        <v>211</v>
      </c>
      <c r="F5169">
        <v>0</v>
      </c>
      <c r="G5169" t="s">
        <v>189</v>
      </c>
      <c r="I5169">
        <f t="shared" si="560"/>
        <v>1</v>
      </c>
      <c r="J5169" t="str">
        <f t="shared" si="561"/>
        <v>OK</v>
      </c>
      <c r="K5169" t="str">
        <f t="shared" si="562"/>
        <v>Successful</v>
      </c>
      <c r="L5169" t="str">
        <f t="shared" si="563"/>
        <v>Mini Statement</v>
      </c>
      <c r="M5169" t="str">
        <f t="shared" si="564"/>
        <v>OK</v>
      </c>
      <c r="N5169" t="str">
        <f t="shared" si="565"/>
        <v>OK</v>
      </c>
      <c r="O5169" t="str">
        <f>_xlfn.XLOOKUP(B5169,'01_Raw_ATMs'!A:A,'01_Raw_ATMs'!A:A,"Not Found")</f>
        <v>ATM099</v>
      </c>
      <c r="P5169" t="str">
        <f t="shared" si="566"/>
        <v>Valid</v>
      </c>
    </row>
    <row r="5170" spans="1:16">
      <c r="A5170" t="s">
        <v>5364</v>
      </c>
      <c r="B5170" t="s">
        <v>127</v>
      </c>
      <c r="C5170" s="2">
        <v>45759</v>
      </c>
      <c r="D5170" s="3">
        <v>0.27458333333333329</v>
      </c>
      <c r="E5170" t="s">
        <v>33</v>
      </c>
      <c r="F5170">
        <v>1000</v>
      </c>
      <c r="G5170" t="s">
        <v>214</v>
      </c>
      <c r="H5170" t="s">
        <v>1103</v>
      </c>
      <c r="I5170">
        <f t="shared" si="560"/>
        <v>1</v>
      </c>
      <c r="J5170" t="str">
        <f t="shared" si="561"/>
        <v>OK</v>
      </c>
      <c r="K5170" t="str">
        <f t="shared" si="562"/>
        <v>Failed</v>
      </c>
      <c r="L5170" t="str">
        <f t="shared" si="563"/>
        <v>Withdrawal</v>
      </c>
      <c r="M5170" t="str">
        <f t="shared" si="564"/>
        <v>OK</v>
      </c>
      <c r="N5170" t="str">
        <f t="shared" si="565"/>
        <v>OK</v>
      </c>
      <c r="O5170" t="str">
        <f>_xlfn.XLOOKUP(B5170,'01_Raw_ATMs'!A:A,'01_Raw_ATMs'!A:A,"Not Found")</f>
        <v>ATM047</v>
      </c>
      <c r="P5170" t="str">
        <f t="shared" si="566"/>
        <v>Valid</v>
      </c>
    </row>
    <row r="5171" spans="1:16">
      <c r="A5171" t="s">
        <v>5365</v>
      </c>
      <c r="B5171" t="s">
        <v>125</v>
      </c>
      <c r="C5171" s="2">
        <v>45664</v>
      </c>
      <c r="D5171" s="3">
        <v>0.90688657407407403</v>
      </c>
      <c r="E5171" t="s">
        <v>194</v>
      </c>
      <c r="F5171">
        <v>0</v>
      </c>
      <c r="G5171" t="s">
        <v>189</v>
      </c>
      <c r="I5171">
        <f t="shared" si="560"/>
        <v>1</v>
      </c>
      <c r="J5171" t="str">
        <f t="shared" si="561"/>
        <v>OK</v>
      </c>
      <c r="K5171" t="str">
        <f t="shared" si="562"/>
        <v>Successful</v>
      </c>
      <c r="L5171" t="str">
        <f t="shared" si="563"/>
        <v>Balance Inquiry</v>
      </c>
      <c r="M5171" t="str">
        <f t="shared" si="564"/>
        <v>OK</v>
      </c>
      <c r="N5171" t="str">
        <f t="shared" si="565"/>
        <v>OK</v>
      </c>
      <c r="O5171" t="str">
        <f>_xlfn.XLOOKUP(B5171,'01_Raw_ATMs'!A:A,'01_Raw_ATMs'!A:A,"Not Found")</f>
        <v>ATM045</v>
      </c>
      <c r="P5171" t="str">
        <f t="shared" si="566"/>
        <v>Valid</v>
      </c>
    </row>
    <row r="5172" spans="1:16">
      <c r="A5172" t="s">
        <v>5366</v>
      </c>
      <c r="B5172" t="s">
        <v>158</v>
      </c>
      <c r="C5172" s="2">
        <v>45823</v>
      </c>
      <c r="D5172" s="3">
        <v>0.15950231481481481</v>
      </c>
      <c r="E5172" t="s">
        <v>33</v>
      </c>
      <c r="F5172">
        <v>10000</v>
      </c>
      <c r="G5172" t="s">
        <v>189</v>
      </c>
      <c r="I5172">
        <f t="shared" si="560"/>
        <v>1</v>
      </c>
      <c r="J5172" t="str">
        <f t="shared" si="561"/>
        <v>OK</v>
      </c>
      <c r="K5172" t="str">
        <f t="shared" si="562"/>
        <v>Successful</v>
      </c>
      <c r="L5172" t="str">
        <f t="shared" si="563"/>
        <v>Withdrawal</v>
      </c>
      <c r="M5172" t="str">
        <f t="shared" si="564"/>
        <v>OK</v>
      </c>
      <c r="N5172" t="str">
        <f t="shared" si="565"/>
        <v>OK</v>
      </c>
      <c r="O5172" t="str">
        <f>_xlfn.XLOOKUP(B5172,'01_Raw_ATMs'!A:A,'01_Raw_ATMs'!A:A,"Not Found")</f>
        <v>ATM078</v>
      </c>
      <c r="P5172" t="str">
        <f t="shared" si="566"/>
        <v>Valid</v>
      </c>
    </row>
    <row r="5173" spans="1:16">
      <c r="A5173" t="s">
        <v>5367</v>
      </c>
      <c r="B5173" t="s">
        <v>126</v>
      </c>
      <c r="C5173" s="2">
        <v>45831</v>
      </c>
      <c r="D5173" s="3">
        <v>0.83302083333333332</v>
      </c>
      <c r="E5173" t="s">
        <v>261</v>
      </c>
      <c r="F5173">
        <v>2000</v>
      </c>
      <c r="G5173" t="s">
        <v>189</v>
      </c>
      <c r="I5173">
        <f t="shared" si="560"/>
        <v>1</v>
      </c>
      <c r="J5173" t="str">
        <f t="shared" si="561"/>
        <v>OK</v>
      </c>
      <c r="K5173" t="str">
        <f t="shared" si="562"/>
        <v>Successful</v>
      </c>
      <c r="L5173" t="str">
        <f t="shared" si="563"/>
        <v>Cash Deposit</v>
      </c>
      <c r="M5173" t="str">
        <f t="shared" si="564"/>
        <v>OK</v>
      </c>
      <c r="N5173" t="str">
        <f t="shared" si="565"/>
        <v>OK</v>
      </c>
      <c r="O5173" t="str">
        <f>_xlfn.XLOOKUP(B5173,'01_Raw_ATMs'!A:A,'01_Raw_ATMs'!A:A,"Not Found")</f>
        <v>ATM046</v>
      </c>
      <c r="P5173" t="str">
        <f t="shared" si="566"/>
        <v>Valid</v>
      </c>
    </row>
    <row r="5174" spans="1:16">
      <c r="A5174" t="s">
        <v>5368</v>
      </c>
      <c r="B5174" t="s">
        <v>134</v>
      </c>
      <c r="C5174" s="2">
        <v>46160</v>
      </c>
      <c r="D5174" s="3">
        <v>0.63693287037037039</v>
      </c>
      <c r="E5174" t="s">
        <v>33</v>
      </c>
      <c r="F5174">
        <v>2000</v>
      </c>
      <c r="G5174" t="s">
        <v>189</v>
      </c>
      <c r="I5174">
        <f t="shared" si="560"/>
        <v>1</v>
      </c>
      <c r="J5174" t="str">
        <f t="shared" si="561"/>
        <v>OK</v>
      </c>
      <c r="K5174" t="str">
        <f t="shared" si="562"/>
        <v>Successful</v>
      </c>
      <c r="L5174" t="str">
        <f t="shared" si="563"/>
        <v>Withdrawal</v>
      </c>
      <c r="M5174" t="str">
        <f t="shared" si="564"/>
        <v>OK</v>
      </c>
      <c r="N5174" t="str">
        <f t="shared" si="565"/>
        <v>OK</v>
      </c>
      <c r="O5174" t="str">
        <f>_xlfn.XLOOKUP(B5174,'01_Raw_ATMs'!A:A,'01_Raw_ATMs'!A:A,"Not Found")</f>
        <v>ATM054</v>
      </c>
      <c r="P5174" t="str">
        <f t="shared" si="566"/>
        <v>Valid</v>
      </c>
    </row>
    <row r="5175" spans="1:16">
      <c r="A5175" t="s">
        <v>5369</v>
      </c>
      <c r="B5175" t="s">
        <v>114</v>
      </c>
      <c r="C5175" s="2">
        <v>45880</v>
      </c>
      <c r="D5175" s="3">
        <v>0.8853240740740741</v>
      </c>
      <c r="E5175" t="s">
        <v>33</v>
      </c>
      <c r="F5175">
        <v>5000</v>
      </c>
      <c r="G5175" t="s">
        <v>189</v>
      </c>
      <c r="I5175">
        <f t="shared" si="560"/>
        <v>1</v>
      </c>
      <c r="J5175" t="str">
        <f t="shared" si="561"/>
        <v>OK</v>
      </c>
      <c r="K5175" t="str">
        <f t="shared" si="562"/>
        <v>Successful</v>
      </c>
      <c r="L5175" t="str">
        <f t="shared" si="563"/>
        <v>Withdrawal</v>
      </c>
      <c r="M5175" t="str">
        <f t="shared" si="564"/>
        <v>OK</v>
      </c>
      <c r="N5175" t="str">
        <f t="shared" si="565"/>
        <v>OK</v>
      </c>
      <c r="O5175" t="str">
        <f>_xlfn.XLOOKUP(B5175,'01_Raw_ATMs'!A:A,'01_Raw_ATMs'!A:A,"Not Found")</f>
        <v>ATM034</v>
      </c>
      <c r="P5175" t="str">
        <f t="shared" si="566"/>
        <v>Valid</v>
      </c>
    </row>
    <row r="5176" spans="1:16">
      <c r="A5176" t="s">
        <v>5370</v>
      </c>
      <c r="B5176" t="s">
        <v>96</v>
      </c>
      <c r="C5176" s="2">
        <v>46109</v>
      </c>
      <c r="D5176" s="3">
        <v>0.6761342592592593</v>
      </c>
      <c r="E5176" t="s">
        <v>33</v>
      </c>
      <c r="F5176">
        <v>8000</v>
      </c>
      <c r="G5176" t="s">
        <v>189</v>
      </c>
      <c r="I5176">
        <f t="shared" si="560"/>
        <v>1</v>
      </c>
      <c r="J5176" t="str">
        <f t="shared" si="561"/>
        <v>OK</v>
      </c>
      <c r="K5176" t="str">
        <f t="shared" si="562"/>
        <v>Successful</v>
      </c>
      <c r="L5176" t="str">
        <f t="shared" si="563"/>
        <v>Withdrawal</v>
      </c>
      <c r="M5176" t="str">
        <f t="shared" si="564"/>
        <v>OK</v>
      </c>
      <c r="N5176" t="str">
        <f t="shared" si="565"/>
        <v>OK</v>
      </c>
      <c r="O5176" t="str">
        <f>_xlfn.XLOOKUP(B5176,'01_Raw_ATMs'!A:A,'01_Raw_ATMs'!A:A,"Not Found")</f>
        <v>ATM018</v>
      </c>
      <c r="P5176" t="str">
        <f t="shared" si="566"/>
        <v>Valid</v>
      </c>
    </row>
    <row r="5177" spans="1:16">
      <c r="A5177" t="s">
        <v>5371</v>
      </c>
      <c r="B5177" t="s">
        <v>125</v>
      </c>
      <c r="C5177" s="2">
        <v>45780</v>
      </c>
      <c r="D5177" s="3">
        <v>0.1308333333333333</v>
      </c>
      <c r="E5177" t="s">
        <v>33</v>
      </c>
      <c r="F5177">
        <v>5000</v>
      </c>
      <c r="G5177" t="s">
        <v>189</v>
      </c>
      <c r="I5177">
        <f t="shared" si="560"/>
        <v>1</v>
      </c>
      <c r="J5177" t="str">
        <f t="shared" si="561"/>
        <v>OK</v>
      </c>
      <c r="K5177" t="str">
        <f t="shared" si="562"/>
        <v>Successful</v>
      </c>
      <c r="L5177" t="str">
        <f t="shared" si="563"/>
        <v>Withdrawal</v>
      </c>
      <c r="M5177" t="str">
        <f t="shared" si="564"/>
        <v>OK</v>
      </c>
      <c r="N5177" t="str">
        <f t="shared" si="565"/>
        <v>OK</v>
      </c>
      <c r="O5177" t="str">
        <f>_xlfn.XLOOKUP(B5177,'01_Raw_ATMs'!A:A,'01_Raw_ATMs'!A:A,"Not Found")</f>
        <v>ATM045</v>
      </c>
      <c r="P5177" t="str">
        <f t="shared" si="566"/>
        <v>Valid</v>
      </c>
    </row>
    <row r="5178" spans="1:16">
      <c r="A5178" t="s">
        <v>5372</v>
      </c>
      <c r="B5178" t="s">
        <v>84</v>
      </c>
      <c r="C5178" s="2">
        <v>45921</v>
      </c>
      <c r="D5178" s="3">
        <v>0.36157407407407399</v>
      </c>
      <c r="E5178" t="s">
        <v>33</v>
      </c>
      <c r="F5178">
        <v>6000</v>
      </c>
      <c r="G5178" t="s">
        <v>189</v>
      </c>
      <c r="I5178">
        <f t="shared" si="560"/>
        <v>1</v>
      </c>
      <c r="J5178" t="str">
        <f t="shared" si="561"/>
        <v>OK</v>
      </c>
      <c r="K5178" t="str">
        <f t="shared" si="562"/>
        <v>Successful</v>
      </c>
      <c r="L5178" t="str">
        <f t="shared" si="563"/>
        <v>Withdrawal</v>
      </c>
      <c r="M5178" t="str">
        <f t="shared" si="564"/>
        <v>OK</v>
      </c>
      <c r="N5178" t="str">
        <f t="shared" si="565"/>
        <v>OK</v>
      </c>
      <c r="O5178" t="str">
        <f>_xlfn.XLOOKUP(B5178,'01_Raw_ATMs'!A:A,'01_Raw_ATMs'!A:A,"Not Found")</f>
        <v>ATM009</v>
      </c>
      <c r="P5178" t="str">
        <f t="shared" si="566"/>
        <v>Valid</v>
      </c>
    </row>
    <row r="5179" spans="1:16">
      <c r="A5179" t="s">
        <v>5373</v>
      </c>
      <c r="B5179" t="s">
        <v>153</v>
      </c>
      <c r="C5179" s="2">
        <v>46049</v>
      </c>
      <c r="D5179" s="3">
        <v>0.95825231481481477</v>
      </c>
      <c r="E5179" t="s">
        <v>33</v>
      </c>
      <c r="F5179">
        <v>5000</v>
      </c>
      <c r="G5179" t="s">
        <v>189</v>
      </c>
      <c r="I5179">
        <f t="shared" si="560"/>
        <v>1</v>
      </c>
      <c r="J5179" t="str">
        <f t="shared" si="561"/>
        <v>OK</v>
      </c>
      <c r="K5179" t="str">
        <f t="shared" si="562"/>
        <v>Successful</v>
      </c>
      <c r="L5179" t="str">
        <f t="shared" si="563"/>
        <v>Withdrawal</v>
      </c>
      <c r="M5179" t="str">
        <f t="shared" si="564"/>
        <v>OK</v>
      </c>
      <c r="N5179" t="str">
        <f t="shared" si="565"/>
        <v>OK</v>
      </c>
      <c r="O5179" t="str">
        <f>_xlfn.XLOOKUP(B5179,'01_Raw_ATMs'!A:A,'01_Raw_ATMs'!A:A,"Not Found")</f>
        <v>ATM073</v>
      </c>
      <c r="P5179" t="str">
        <f t="shared" si="566"/>
        <v>Valid</v>
      </c>
    </row>
    <row r="5180" spans="1:16">
      <c r="A5180" t="s">
        <v>5374</v>
      </c>
      <c r="B5180" t="s">
        <v>126</v>
      </c>
      <c r="C5180" s="2">
        <v>46145</v>
      </c>
      <c r="D5180" s="3">
        <v>0.41761574074074082</v>
      </c>
      <c r="E5180" t="s">
        <v>33</v>
      </c>
      <c r="F5180">
        <v>6000</v>
      </c>
      <c r="G5180" t="s">
        <v>189</v>
      </c>
      <c r="I5180">
        <f t="shared" si="560"/>
        <v>1</v>
      </c>
      <c r="J5180" t="str">
        <f t="shared" si="561"/>
        <v>OK</v>
      </c>
      <c r="K5180" t="str">
        <f t="shared" si="562"/>
        <v>Successful</v>
      </c>
      <c r="L5180" t="str">
        <f t="shared" si="563"/>
        <v>Withdrawal</v>
      </c>
      <c r="M5180" t="str">
        <f t="shared" si="564"/>
        <v>OK</v>
      </c>
      <c r="N5180" t="str">
        <f t="shared" si="565"/>
        <v>OK</v>
      </c>
      <c r="O5180" t="str">
        <f>_xlfn.XLOOKUP(B5180,'01_Raw_ATMs'!A:A,'01_Raw_ATMs'!A:A,"Not Found")</f>
        <v>ATM046</v>
      </c>
      <c r="P5180" t="str">
        <f t="shared" si="566"/>
        <v>Valid</v>
      </c>
    </row>
    <row r="5181" spans="1:16">
      <c r="A5181" t="s">
        <v>5375</v>
      </c>
      <c r="B5181" t="s">
        <v>104</v>
      </c>
      <c r="C5181" s="2">
        <v>45725</v>
      </c>
      <c r="D5181" s="3">
        <v>0.67640046296296297</v>
      </c>
      <c r="E5181" t="s">
        <v>33</v>
      </c>
      <c r="F5181">
        <v>8000</v>
      </c>
      <c r="G5181" t="s">
        <v>214</v>
      </c>
      <c r="H5181" t="s">
        <v>1103</v>
      </c>
      <c r="I5181">
        <f t="shared" si="560"/>
        <v>1</v>
      </c>
      <c r="J5181" t="str">
        <f t="shared" si="561"/>
        <v>OK</v>
      </c>
      <c r="K5181" t="str">
        <f t="shared" si="562"/>
        <v>Failed</v>
      </c>
      <c r="L5181" t="str">
        <f t="shared" si="563"/>
        <v>Withdrawal</v>
      </c>
      <c r="M5181" t="str">
        <f t="shared" si="564"/>
        <v>OK</v>
      </c>
      <c r="N5181" t="str">
        <f t="shared" si="565"/>
        <v>OK</v>
      </c>
      <c r="O5181" t="str">
        <f>_xlfn.XLOOKUP(B5181,'01_Raw_ATMs'!A:A,'01_Raw_ATMs'!A:A,"Not Found")</f>
        <v>ATM025</v>
      </c>
      <c r="P5181" t="str">
        <f t="shared" si="566"/>
        <v>Valid</v>
      </c>
    </row>
    <row r="5182" spans="1:16">
      <c r="A5182" t="s">
        <v>5376</v>
      </c>
      <c r="B5182" t="s">
        <v>141</v>
      </c>
      <c r="C5182" s="2">
        <v>45872</v>
      </c>
      <c r="D5182" s="3">
        <v>0.85379629629629628</v>
      </c>
      <c r="E5182" t="s">
        <v>194</v>
      </c>
      <c r="F5182">
        <v>0</v>
      </c>
      <c r="G5182" t="s">
        <v>189</v>
      </c>
      <c r="I5182">
        <f t="shared" si="560"/>
        <v>1</v>
      </c>
      <c r="J5182" t="str">
        <f t="shared" si="561"/>
        <v>OK</v>
      </c>
      <c r="K5182" t="str">
        <f t="shared" si="562"/>
        <v>Successful</v>
      </c>
      <c r="L5182" t="str">
        <f t="shared" si="563"/>
        <v>Balance Inquiry</v>
      </c>
      <c r="M5182" t="str">
        <f t="shared" si="564"/>
        <v>OK</v>
      </c>
      <c r="N5182" t="str">
        <f t="shared" si="565"/>
        <v>OK</v>
      </c>
      <c r="O5182" t="str">
        <f>_xlfn.XLOOKUP(B5182,'01_Raw_ATMs'!A:A,'01_Raw_ATMs'!A:A,"Not Found")</f>
        <v>ATM061</v>
      </c>
      <c r="P5182" t="str">
        <f t="shared" si="566"/>
        <v>Valid</v>
      </c>
    </row>
    <row r="5183" spans="1:16">
      <c r="A5183" t="s">
        <v>5377</v>
      </c>
      <c r="B5183" t="s">
        <v>91</v>
      </c>
      <c r="C5183" s="2">
        <v>45791</v>
      </c>
      <c r="D5183" s="3">
        <v>0.71731481481481485</v>
      </c>
      <c r="E5183" t="s">
        <v>211</v>
      </c>
      <c r="F5183">
        <v>0</v>
      </c>
      <c r="G5183" t="s">
        <v>214</v>
      </c>
      <c r="H5183" t="s">
        <v>42</v>
      </c>
      <c r="I5183">
        <f t="shared" si="560"/>
        <v>1</v>
      </c>
      <c r="J5183" t="str">
        <f t="shared" si="561"/>
        <v>OK</v>
      </c>
      <c r="K5183" t="str">
        <f t="shared" si="562"/>
        <v>Failed</v>
      </c>
      <c r="L5183" t="str">
        <f t="shared" si="563"/>
        <v>Mini Statement</v>
      </c>
      <c r="M5183" t="str">
        <f t="shared" si="564"/>
        <v>OK</v>
      </c>
      <c r="N5183" t="str">
        <f t="shared" si="565"/>
        <v>OK</v>
      </c>
      <c r="O5183" t="str">
        <f>_xlfn.XLOOKUP(B5183,'01_Raw_ATMs'!A:A,'01_Raw_ATMs'!A:A,"Not Found")</f>
        <v>ATM014</v>
      </c>
      <c r="P5183" t="str">
        <f t="shared" si="566"/>
        <v>Valid</v>
      </c>
    </row>
    <row r="5184" spans="1:16">
      <c r="A5184" t="s">
        <v>5378</v>
      </c>
      <c r="B5184" t="s">
        <v>147</v>
      </c>
      <c r="C5184" s="2">
        <v>46006</v>
      </c>
      <c r="D5184" s="3">
        <v>0.2008101851851852</v>
      </c>
      <c r="E5184" t="s">
        <v>33</v>
      </c>
      <c r="F5184">
        <v>5000</v>
      </c>
      <c r="G5184" t="s">
        <v>189</v>
      </c>
      <c r="I5184">
        <f t="shared" si="560"/>
        <v>1</v>
      </c>
      <c r="J5184" t="str">
        <f t="shared" si="561"/>
        <v>OK</v>
      </c>
      <c r="K5184" t="str">
        <f t="shared" si="562"/>
        <v>Successful</v>
      </c>
      <c r="L5184" t="str">
        <f t="shared" si="563"/>
        <v>Withdrawal</v>
      </c>
      <c r="M5184" t="str">
        <f t="shared" si="564"/>
        <v>OK</v>
      </c>
      <c r="N5184" t="str">
        <f t="shared" si="565"/>
        <v>OK</v>
      </c>
      <c r="O5184" t="str">
        <f>_xlfn.XLOOKUP(B5184,'01_Raw_ATMs'!A:A,'01_Raw_ATMs'!A:A,"Not Found")</f>
        <v>ATM067</v>
      </c>
      <c r="P5184" t="str">
        <f t="shared" si="566"/>
        <v>Valid</v>
      </c>
    </row>
    <row r="5185" spans="1:16">
      <c r="A5185" t="s">
        <v>5379</v>
      </c>
      <c r="B5185" t="s">
        <v>128</v>
      </c>
      <c r="C5185" s="2">
        <v>45685</v>
      </c>
      <c r="D5185" s="3">
        <v>0.68511574074074078</v>
      </c>
      <c r="E5185" t="s">
        <v>33</v>
      </c>
      <c r="F5185">
        <v>500</v>
      </c>
      <c r="G5185" t="s">
        <v>189</v>
      </c>
      <c r="I5185">
        <f t="shared" si="560"/>
        <v>1</v>
      </c>
      <c r="J5185" t="str">
        <f t="shared" si="561"/>
        <v>OK</v>
      </c>
      <c r="K5185" t="str">
        <f t="shared" si="562"/>
        <v>Successful</v>
      </c>
      <c r="L5185" t="str">
        <f t="shared" si="563"/>
        <v>Withdrawal</v>
      </c>
      <c r="M5185" t="str">
        <f t="shared" si="564"/>
        <v>OK</v>
      </c>
      <c r="N5185" t="str">
        <f t="shared" si="565"/>
        <v>OK</v>
      </c>
      <c r="O5185" t="str">
        <f>_xlfn.XLOOKUP(B5185,'01_Raw_ATMs'!A:A,'01_Raw_ATMs'!A:A,"Not Found")</f>
        <v>ATM048</v>
      </c>
      <c r="P5185" t="str">
        <f t="shared" si="566"/>
        <v>Valid</v>
      </c>
    </row>
    <row r="5186" spans="1:16">
      <c r="A5186" t="s">
        <v>5380</v>
      </c>
      <c r="B5186" t="s">
        <v>141</v>
      </c>
      <c r="C5186" s="2">
        <v>45812</v>
      </c>
      <c r="D5186" s="3">
        <v>0.35811342592592588</v>
      </c>
      <c r="E5186" t="s">
        <v>33</v>
      </c>
      <c r="F5186">
        <v>1000</v>
      </c>
      <c r="G5186" t="s">
        <v>189</v>
      </c>
      <c r="I5186">
        <f t="shared" si="560"/>
        <v>1</v>
      </c>
      <c r="J5186" t="str">
        <f t="shared" si="561"/>
        <v>OK</v>
      </c>
      <c r="K5186" t="str">
        <f t="shared" si="562"/>
        <v>Successful</v>
      </c>
      <c r="L5186" t="str">
        <f t="shared" si="563"/>
        <v>Withdrawal</v>
      </c>
      <c r="M5186" t="str">
        <f t="shared" si="564"/>
        <v>OK</v>
      </c>
      <c r="N5186" t="str">
        <f t="shared" si="565"/>
        <v>OK</v>
      </c>
      <c r="O5186" t="str">
        <f>_xlfn.XLOOKUP(B5186,'01_Raw_ATMs'!A:A,'01_Raw_ATMs'!A:A,"Not Found")</f>
        <v>ATM061</v>
      </c>
      <c r="P5186" t="str">
        <f t="shared" si="566"/>
        <v>Valid</v>
      </c>
    </row>
    <row r="5187" spans="1:16">
      <c r="A5187" t="s">
        <v>5381</v>
      </c>
      <c r="B5187" t="s">
        <v>177</v>
      </c>
      <c r="C5187" s="2">
        <v>45782</v>
      </c>
      <c r="D5187" s="3">
        <v>0.70472222222222225</v>
      </c>
      <c r="E5187" t="s">
        <v>261</v>
      </c>
      <c r="F5187">
        <v>5000</v>
      </c>
      <c r="G5187" t="s">
        <v>189</v>
      </c>
      <c r="I5187">
        <f t="shared" ref="I5187:I5250" si="567">COUNTIF($A:$A,A5187)</f>
        <v>1</v>
      </c>
      <c r="J5187" t="str">
        <f t="shared" ref="J5187:J5250" si="568">IF(AND(TRIM(G5187)="Failed",H5187=""),"Problem","OK")</f>
        <v>OK</v>
      </c>
      <c r="K5187" t="str">
        <f t="shared" ref="K5187:K5250" si="569">PROPER(TRIM(G5187))</f>
        <v>Successful</v>
      </c>
      <c r="L5187" t="str">
        <f t="shared" ref="L5187:L5250" si="570">PROPER(TRIM(E5187))</f>
        <v>Cash Deposit</v>
      </c>
      <c r="M5187" t="str">
        <f t="shared" ref="M5187:M5250" si="571">IF(OR(E5187="Withdrawal",E5187="Cash Deposit"),IF(F5187&gt;0,"OK","Problem"),IF(F5187=0,"OK","Problem"))</f>
        <v>OK</v>
      </c>
      <c r="N5187" t="str">
        <f t="shared" ref="N5187:N5250" si="572">IF(AND(C5187&gt;=DATE(2025,1,1),C5187&lt;=DATE(2026,6,30)),"OK","Problem")</f>
        <v>OK</v>
      </c>
      <c r="O5187" t="str">
        <f>_xlfn.XLOOKUP(B5187,'01_Raw_ATMs'!A:A,'01_Raw_ATMs'!A:A,"Not Found")</f>
        <v>ATM097</v>
      </c>
      <c r="P5187" t="str">
        <f t="shared" ref="P5187:P5250" si="573">IF(B5187="","Missing ATM_ID","Valid")</f>
        <v>Valid</v>
      </c>
    </row>
    <row r="5188" spans="1:16">
      <c r="A5188" t="s">
        <v>5382</v>
      </c>
      <c r="B5188" t="s">
        <v>157</v>
      </c>
      <c r="C5188" s="2">
        <v>45989</v>
      </c>
      <c r="D5188" s="3">
        <v>0.74238425925925922</v>
      </c>
      <c r="E5188" t="s">
        <v>33</v>
      </c>
      <c r="F5188">
        <v>2000</v>
      </c>
      <c r="G5188" t="s">
        <v>189</v>
      </c>
      <c r="I5188">
        <f t="shared" si="567"/>
        <v>1</v>
      </c>
      <c r="J5188" t="str">
        <f t="shared" si="568"/>
        <v>OK</v>
      </c>
      <c r="K5188" t="str">
        <f t="shared" si="569"/>
        <v>Successful</v>
      </c>
      <c r="L5188" t="str">
        <f t="shared" si="570"/>
        <v>Withdrawal</v>
      </c>
      <c r="M5188" t="str">
        <f t="shared" si="571"/>
        <v>OK</v>
      </c>
      <c r="N5188" t="str">
        <f t="shared" si="572"/>
        <v>OK</v>
      </c>
      <c r="O5188" t="str">
        <f>_xlfn.XLOOKUP(B5188,'01_Raw_ATMs'!A:A,'01_Raw_ATMs'!A:A,"Not Found")</f>
        <v>ATM077</v>
      </c>
      <c r="P5188" t="str">
        <f t="shared" si="573"/>
        <v>Valid</v>
      </c>
    </row>
    <row r="5189" spans="1:16">
      <c r="A5189" t="s">
        <v>5383</v>
      </c>
      <c r="B5189" t="s">
        <v>122</v>
      </c>
      <c r="C5189" s="2">
        <v>46186</v>
      </c>
      <c r="D5189" s="3">
        <v>0.76535879629629633</v>
      </c>
      <c r="E5189" t="s">
        <v>33</v>
      </c>
      <c r="F5189">
        <v>5000</v>
      </c>
      <c r="G5189" t="s">
        <v>189</v>
      </c>
      <c r="I5189">
        <f t="shared" si="567"/>
        <v>1</v>
      </c>
      <c r="J5189" t="str">
        <f t="shared" si="568"/>
        <v>OK</v>
      </c>
      <c r="K5189" t="str">
        <f t="shared" si="569"/>
        <v>Successful</v>
      </c>
      <c r="L5189" t="str">
        <f t="shared" si="570"/>
        <v>Withdrawal</v>
      </c>
      <c r="M5189" t="str">
        <f t="shared" si="571"/>
        <v>OK</v>
      </c>
      <c r="N5189" t="str">
        <f t="shared" si="572"/>
        <v>OK</v>
      </c>
      <c r="O5189" t="str">
        <f>_xlfn.XLOOKUP(B5189,'01_Raw_ATMs'!A:A,'01_Raw_ATMs'!A:A,"Not Found")</f>
        <v>ATM042</v>
      </c>
      <c r="P5189" t="str">
        <f t="shared" si="573"/>
        <v>Valid</v>
      </c>
    </row>
    <row r="5190" spans="1:16">
      <c r="A5190" t="s">
        <v>5384</v>
      </c>
      <c r="B5190" t="s">
        <v>76</v>
      </c>
      <c r="C5190" s="2">
        <v>45860</v>
      </c>
      <c r="D5190" s="3">
        <v>0.33393518518518522</v>
      </c>
      <c r="E5190" t="s">
        <v>211</v>
      </c>
      <c r="F5190">
        <v>0</v>
      </c>
      <c r="G5190" t="s">
        <v>189</v>
      </c>
      <c r="I5190">
        <f t="shared" si="567"/>
        <v>1</v>
      </c>
      <c r="J5190" t="str">
        <f t="shared" si="568"/>
        <v>OK</v>
      </c>
      <c r="K5190" t="str">
        <f t="shared" si="569"/>
        <v>Successful</v>
      </c>
      <c r="L5190" t="str">
        <f t="shared" si="570"/>
        <v>Mini Statement</v>
      </c>
      <c r="M5190" t="str">
        <f t="shared" si="571"/>
        <v>OK</v>
      </c>
      <c r="N5190" t="str">
        <f t="shared" si="572"/>
        <v>OK</v>
      </c>
      <c r="O5190" t="str">
        <f>_xlfn.XLOOKUP(B5190,'01_Raw_ATMs'!A:A,'01_Raw_ATMs'!A:A,"Not Found")</f>
        <v>ATM004</v>
      </c>
      <c r="P5190" t="str">
        <f t="shared" si="573"/>
        <v>Valid</v>
      </c>
    </row>
    <row r="5191" spans="1:16">
      <c r="A5191" t="s">
        <v>5385</v>
      </c>
      <c r="B5191" t="s">
        <v>83</v>
      </c>
      <c r="C5191" s="2">
        <v>46102</v>
      </c>
      <c r="D5191" s="3">
        <v>0.87266203703703704</v>
      </c>
      <c r="E5191" t="s">
        <v>33</v>
      </c>
      <c r="F5191">
        <v>1000</v>
      </c>
      <c r="G5191" t="s">
        <v>189</v>
      </c>
      <c r="I5191">
        <f t="shared" si="567"/>
        <v>1</v>
      </c>
      <c r="J5191" t="str">
        <f t="shared" si="568"/>
        <v>OK</v>
      </c>
      <c r="K5191" t="str">
        <f t="shared" si="569"/>
        <v>Successful</v>
      </c>
      <c r="L5191" t="str">
        <f t="shared" si="570"/>
        <v>Withdrawal</v>
      </c>
      <c r="M5191" t="str">
        <f t="shared" si="571"/>
        <v>OK</v>
      </c>
      <c r="N5191" t="str">
        <f t="shared" si="572"/>
        <v>OK</v>
      </c>
      <c r="O5191" t="str">
        <f>_xlfn.XLOOKUP(B5191,'01_Raw_ATMs'!A:A,'01_Raw_ATMs'!A:A,"Not Found")</f>
        <v>ATM008</v>
      </c>
      <c r="P5191" t="str">
        <f t="shared" si="573"/>
        <v>Valid</v>
      </c>
    </row>
    <row r="5192" spans="1:16">
      <c r="A5192" t="s">
        <v>5386</v>
      </c>
      <c r="B5192" t="s">
        <v>71</v>
      </c>
      <c r="C5192" s="2">
        <v>45831</v>
      </c>
      <c r="D5192" s="3">
        <v>0.9488078703703704</v>
      </c>
      <c r="E5192" t="s">
        <v>33</v>
      </c>
      <c r="F5192">
        <v>2000</v>
      </c>
      <c r="G5192" t="s">
        <v>189</v>
      </c>
      <c r="I5192">
        <f t="shared" si="567"/>
        <v>1</v>
      </c>
      <c r="J5192" t="str">
        <f t="shared" si="568"/>
        <v>OK</v>
      </c>
      <c r="K5192" t="str">
        <f t="shared" si="569"/>
        <v>Successful</v>
      </c>
      <c r="L5192" t="str">
        <f t="shared" si="570"/>
        <v>Withdrawal</v>
      </c>
      <c r="M5192" t="str">
        <f t="shared" si="571"/>
        <v>OK</v>
      </c>
      <c r="N5192" t="str">
        <f t="shared" si="572"/>
        <v>OK</v>
      </c>
      <c r="O5192" t="str">
        <f>_xlfn.XLOOKUP(B5192,'01_Raw_ATMs'!A:A,'01_Raw_ATMs'!A:A,"Not Found")</f>
        <v>ATM002</v>
      </c>
      <c r="P5192" t="str">
        <f t="shared" si="573"/>
        <v>Valid</v>
      </c>
    </row>
    <row r="5193" spans="1:16">
      <c r="A5193" t="s">
        <v>5387</v>
      </c>
      <c r="B5193" t="s">
        <v>81</v>
      </c>
      <c r="C5193" s="2">
        <v>46112</v>
      </c>
      <c r="D5193" s="3">
        <v>0.69059027777777782</v>
      </c>
      <c r="E5193" t="s">
        <v>33</v>
      </c>
      <c r="F5193">
        <v>3000</v>
      </c>
      <c r="G5193" t="s">
        <v>189</v>
      </c>
      <c r="I5193">
        <f t="shared" si="567"/>
        <v>1</v>
      </c>
      <c r="J5193" t="str">
        <f t="shared" si="568"/>
        <v>OK</v>
      </c>
      <c r="K5193" t="str">
        <f t="shared" si="569"/>
        <v>Successful</v>
      </c>
      <c r="L5193" t="str">
        <f t="shared" si="570"/>
        <v>Withdrawal</v>
      </c>
      <c r="M5193" t="str">
        <f t="shared" si="571"/>
        <v>OK</v>
      </c>
      <c r="N5193" t="str">
        <f t="shared" si="572"/>
        <v>OK</v>
      </c>
      <c r="O5193" t="str">
        <f>_xlfn.XLOOKUP(B5193,'01_Raw_ATMs'!A:A,'01_Raw_ATMs'!A:A,"Not Found")</f>
        <v>ATM007</v>
      </c>
      <c r="P5193" t="str">
        <f t="shared" si="573"/>
        <v>Valid</v>
      </c>
    </row>
    <row r="5194" spans="1:16">
      <c r="A5194" t="s">
        <v>5388</v>
      </c>
      <c r="B5194" t="s">
        <v>143</v>
      </c>
      <c r="C5194" s="2">
        <v>45990</v>
      </c>
      <c r="D5194" s="3">
        <v>0.52385416666666662</v>
      </c>
      <c r="E5194" t="s">
        <v>211</v>
      </c>
      <c r="F5194">
        <v>0</v>
      </c>
      <c r="G5194" t="s">
        <v>189</v>
      </c>
      <c r="I5194">
        <f t="shared" si="567"/>
        <v>1</v>
      </c>
      <c r="J5194" t="str">
        <f t="shared" si="568"/>
        <v>OK</v>
      </c>
      <c r="K5194" t="str">
        <f t="shared" si="569"/>
        <v>Successful</v>
      </c>
      <c r="L5194" t="str">
        <f t="shared" si="570"/>
        <v>Mini Statement</v>
      </c>
      <c r="M5194" t="str">
        <f t="shared" si="571"/>
        <v>OK</v>
      </c>
      <c r="N5194" t="str">
        <f t="shared" si="572"/>
        <v>OK</v>
      </c>
      <c r="O5194" t="str">
        <f>_xlfn.XLOOKUP(B5194,'01_Raw_ATMs'!A:A,'01_Raw_ATMs'!A:A,"Not Found")</f>
        <v>ATM063</v>
      </c>
      <c r="P5194" t="str">
        <f t="shared" si="573"/>
        <v>Valid</v>
      </c>
    </row>
    <row r="5195" spans="1:16">
      <c r="A5195" t="s">
        <v>5389</v>
      </c>
      <c r="B5195" t="s">
        <v>124</v>
      </c>
      <c r="C5195" s="2">
        <v>45757</v>
      </c>
      <c r="D5195" s="3">
        <v>0.45993055555555562</v>
      </c>
      <c r="E5195" t="s">
        <v>33</v>
      </c>
      <c r="F5195">
        <v>5000</v>
      </c>
      <c r="G5195" t="s">
        <v>189</v>
      </c>
      <c r="I5195">
        <f t="shared" si="567"/>
        <v>1</v>
      </c>
      <c r="J5195" t="str">
        <f t="shared" si="568"/>
        <v>OK</v>
      </c>
      <c r="K5195" t="str">
        <f t="shared" si="569"/>
        <v>Successful</v>
      </c>
      <c r="L5195" t="str">
        <f t="shared" si="570"/>
        <v>Withdrawal</v>
      </c>
      <c r="M5195" t="str">
        <f t="shared" si="571"/>
        <v>OK</v>
      </c>
      <c r="N5195" t="str">
        <f t="shared" si="572"/>
        <v>OK</v>
      </c>
      <c r="O5195" t="str">
        <f>_xlfn.XLOOKUP(B5195,'01_Raw_ATMs'!A:A,'01_Raw_ATMs'!A:A,"Not Found")</f>
        <v>ATM044</v>
      </c>
      <c r="P5195" t="str">
        <f t="shared" si="573"/>
        <v>Valid</v>
      </c>
    </row>
    <row r="5196" spans="1:16">
      <c r="A5196" t="s">
        <v>5390</v>
      </c>
      <c r="B5196" t="s">
        <v>112</v>
      </c>
      <c r="C5196" s="2">
        <v>46058</v>
      </c>
      <c r="D5196" s="3">
        <v>0.59633101851851855</v>
      </c>
      <c r="E5196" t="s">
        <v>33</v>
      </c>
      <c r="F5196">
        <v>5000</v>
      </c>
      <c r="G5196" t="s">
        <v>189</v>
      </c>
      <c r="I5196">
        <f t="shared" si="567"/>
        <v>1</v>
      </c>
      <c r="J5196" t="str">
        <f t="shared" si="568"/>
        <v>OK</v>
      </c>
      <c r="K5196" t="str">
        <f t="shared" si="569"/>
        <v>Successful</v>
      </c>
      <c r="L5196" t="str">
        <f t="shared" si="570"/>
        <v>Withdrawal</v>
      </c>
      <c r="M5196" t="str">
        <f t="shared" si="571"/>
        <v>OK</v>
      </c>
      <c r="N5196" t="str">
        <f t="shared" si="572"/>
        <v>OK</v>
      </c>
      <c r="O5196" t="str">
        <f>_xlfn.XLOOKUP(B5196,'01_Raw_ATMs'!A:A,'01_Raw_ATMs'!A:A,"Not Found")</f>
        <v>ATM032</v>
      </c>
      <c r="P5196" t="str">
        <f t="shared" si="573"/>
        <v>Valid</v>
      </c>
    </row>
    <row r="5197" spans="1:16">
      <c r="A5197" t="s">
        <v>5391</v>
      </c>
      <c r="B5197" t="s">
        <v>135</v>
      </c>
      <c r="C5197" s="2">
        <v>46005</v>
      </c>
      <c r="D5197" s="3">
        <v>0.2903587962962963</v>
      </c>
      <c r="E5197" t="s">
        <v>33</v>
      </c>
      <c r="F5197">
        <v>1500</v>
      </c>
      <c r="G5197" t="s">
        <v>189</v>
      </c>
      <c r="I5197">
        <f t="shared" si="567"/>
        <v>1</v>
      </c>
      <c r="J5197" t="str">
        <f t="shared" si="568"/>
        <v>OK</v>
      </c>
      <c r="K5197" t="str">
        <f t="shared" si="569"/>
        <v>Successful</v>
      </c>
      <c r="L5197" t="str">
        <f t="shared" si="570"/>
        <v>Withdrawal</v>
      </c>
      <c r="M5197" t="str">
        <f t="shared" si="571"/>
        <v>OK</v>
      </c>
      <c r="N5197" t="str">
        <f t="shared" si="572"/>
        <v>OK</v>
      </c>
      <c r="O5197" t="str">
        <f>_xlfn.XLOOKUP(B5197,'01_Raw_ATMs'!A:A,'01_Raw_ATMs'!A:A,"Not Found")</f>
        <v>ATM055</v>
      </c>
      <c r="P5197" t="str">
        <f t="shared" si="573"/>
        <v>Valid</v>
      </c>
    </row>
    <row r="5198" spans="1:16">
      <c r="A5198" t="s">
        <v>5392</v>
      </c>
      <c r="B5198" t="s">
        <v>109</v>
      </c>
      <c r="C5198" s="2">
        <v>45934</v>
      </c>
      <c r="D5198" s="3">
        <v>0.80622685185185183</v>
      </c>
      <c r="E5198" t="s">
        <v>33</v>
      </c>
      <c r="F5198">
        <v>2500</v>
      </c>
      <c r="G5198" t="s">
        <v>189</v>
      </c>
      <c r="I5198">
        <f t="shared" si="567"/>
        <v>1</v>
      </c>
      <c r="J5198" t="str">
        <f t="shared" si="568"/>
        <v>OK</v>
      </c>
      <c r="K5198" t="str">
        <f t="shared" si="569"/>
        <v>Successful</v>
      </c>
      <c r="L5198" t="str">
        <f t="shared" si="570"/>
        <v>Withdrawal</v>
      </c>
      <c r="M5198" t="str">
        <f t="shared" si="571"/>
        <v>OK</v>
      </c>
      <c r="N5198" t="str">
        <f t="shared" si="572"/>
        <v>OK</v>
      </c>
      <c r="O5198" t="str">
        <f>_xlfn.XLOOKUP(B5198,'01_Raw_ATMs'!A:A,'01_Raw_ATMs'!A:A,"Not Found")</f>
        <v>ATM029</v>
      </c>
      <c r="P5198" t="str">
        <f t="shared" si="573"/>
        <v>Valid</v>
      </c>
    </row>
    <row r="5199" spans="1:16">
      <c r="A5199" t="s">
        <v>5393</v>
      </c>
      <c r="B5199" t="s">
        <v>98</v>
      </c>
      <c r="C5199" s="2">
        <v>45766</v>
      </c>
      <c r="D5199" s="3">
        <v>0.6418518518518519</v>
      </c>
      <c r="E5199" t="s">
        <v>33</v>
      </c>
      <c r="F5199">
        <v>2500</v>
      </c>
      <c r="G5199" t="s">
        <v>189</v>
      </c>
      <c r="I5199">
        <f t="shared" si="567"/>
        <v>1</v>
      </c>
      <c r="J5199" t="str">
        <f t="shared" si="568"/>
        <v>OK</v>
      </c>
      <c r="K5199" t="str">
        <f t="shared" si="569"/>
        <v>Successful</v>
      </c>
      <c r="L5199" t="str">
        <f t="shared" si="570"/>
        <v>Withdrawal</v>
      </c>
      <c r="M5199" t="str">
        <f t="shared" si="571"/>
        <v>OK</v>
      </c>
      <c r="N5199" t="str">
        <f t="shared" si="572"/>
        <v>OK</v>
      </c>
      <c r="O5199" t="str">
        <f>_xlfn.XLOOKUP(B5199,'01_Raw_ATMs'!A:A,'01_Raw_ATMs'!A:A,"Not Found")</f>
        <v>ATM019</v>
      </c>
      <c r="P5199" t="str">
        <f t="shared" si="573"/>
        <v>Valid</v>
      </c>
    </row>
    <row r="5200" spans="1:16">
      <c r="A5200" t="s">
        <v>5394</v>
      </c>
      <c r="B5200" t="s">
        <v>106</v>
      </c>
      <c r="C5200" s="2">
        <v>45951</v>
      </c>
      <c r="D5200" s="3">
        <v>0.28537037037037039</v>
      </c>
      <c r="E5200" t="s">
        <v>211</v>
      </c>
      <c r="F5200">
        <v>0</v>
      </c>
      <c r="G5200" t="s">
        <v>189</v>
      </c>
      <c r="I5200">
        <f t="shared" si="567"/>
        <v>1</v>
      </c>
      <c r="J5200" t="str">
        <f t="shared" si="568"/>
        <v>OK</v>
      </c>
      <c r="K5200" t="str">
        <f t="shared" si="569"/>
        <v>Successful</v>
      </c>
      <c r="L5200" t="str">
        <f t="shared" si="570"/>
        <v>Mini Statement</v>
      </c>
      <c r="M5200" t="str">
        <f t="shared" si="571"/>
        <v>OK</v>
      </c>
      <c r="N5200" t="str">
        <f t="shared" si="572"/>
        <v>OK</v>
      </c>
      <c r="O5200" t="str">
        <f>_xlfn.XLOOKUP(B5200,'01_Raw_ATMs'!A:A,'01_Raw_ATMs'!A:A,"Not Found")</f>
        <v>ATM026</v>
      </c>
      <c r="P5200" t="str">
        <f t="shared" si="573"/>
        <v>Valid</v>
      </c>
    </row>
    <row r="5201" spans="1:16">
      <c r="A5201" t="s">
        <v>5395</v>
      </c>
      <c r="B5201" t="s">
        <v>129</v>
      </c>
      <c r="C5201" s="2">
        <v>46117</v>
      </c>
      <c r="D5201" s="3">
        <v>0.41837962962962971</v>
      </c>
      <c r="E5201" t="s">
        <v>33</v>
      </c>
      <c r="F5201">
        <v>10000</v>
      </c>
      <c r="G5201" t="s">
        <v>189</v>
      </c>
      <c r="I5201">
        <f t="shared" si="567"/>
        <v>1</v>
      </c>
      <c r="J5201" t="str">
        <f t="shared" si="568"/>
        <v>OK</v>
      </c>
      <c r="K5201" t="str">
        <f t="shared" si="569"/>
        <v>Successful</v>
      </c>
      <c r="L5201" t="str">
        <f t="shared" si="570"/>
        <v>Withdrawal</v>
      </c>
      <c r="M5201" t="str">
        <f t="shared" si="571"/>
        <v>OK</v>
      </c>
      <c r="N5201" t="str">
        <f t="shared" si="572"/>
        <v>OK</v>
      </c>
      <c r="O5201" t="str">
        <f>_xlfn.XLOOKUP(B5201,'01_Raw_ATMs'!A:A,'01_Raw_ATMs'!A:A,"Not Found")</f>
        <v>ATM049</v>
      </c>
      <c r="P5201" t="str">
        <f t="shared" si="573"/>
        <v>Valid</v>
      </c>
    </row>
    <row r="5202" spans="1:16">
      <c r="A5202" t="s">
        <v>5396</v>
      </c>
      <c r="B5202" t="s">
        <v>169</v>
      </c>
      <c r="C5202" s="2">
        <v>46087</v>
      </c>
      <c r="D5202" s="3">
        <v>0.69991898148148146</v>
      </c>
      <c r="E5202" t="s">
        <v>211</v>
      </c>
      <c r="F5202">
        <v>0</v>
      </c>
      <c r="G5202" t="s">
        <v>189</v>
      </c>
      <c r="I5202">
        <f t="shared" si="567"/>
        <v>1</v>
      </c>
      <c r="J5202" t="str">
        <f t="shared" si="568"/>
        <v>OK</v>
      </c>
      <c r="K5202" t="str">
        <f t="shared" si="569"/>
        <v>Successful</v>
      </c>
      <c r="L5202" t="str">
        <f t="shared" si="570"/>
        <v>Mini Statement</v>
      </c>
      <c r="M5202" t="str">
        <f t="shared" si="571"/>
        <v>OK</v>
      </c>
      <c r="N5202" t="str">
        <f t="shared" si="572"/>
        <v>OK</v>
      </c>
      <c r="O5202" t="str">
        <f>_xlfn.XLOOKUP(B5202,'01_Raw_ATMs'!A:A,'01_Raw_ATMs'!A:A,"Not Found")</f>
        <v>ATM089</v>
      </c>
      <c r="P5202" t="str">
        <f t="shared" si="573"/>
        <v>Valid</v>
      </c>
    </row>
    <row r="5203" spans="1:16">
      <c r="A5203" t="s">
        <v>5397</v>
      </c>
      <c r="B5203" t="s">
        <v>127</v>
      </c>
      <c r="C5203" s="2">
        <v>46203</v>
      </c>
      <c r="D5203" s="3">
        <v>0.51225694444444447</v>
      </c>
      <c r="E5203" t="s">
        <v>33</v>
      </c>
      <c r="F5203">
        <v>1000</v>
      </c>
      <c r="G5203" t="s">
        <v>189</v>
      </c>
      <c r="I5203">
        <f t="shared" si="567"/>
        <v>1</v>
      </c>
      <c r="J5203" t="str">
        <f t="shared" si="568"/>
        <v>OK</v>
      </c>
      <c r="K5203" t="str">
        <f t="shared" si="569"/>
        <v>Successful</v>
      </c>
      <c r="L5203" t="str">
        <f t="shared" si="570"/>
        <v>Withdrawal</v>
      </c>
      <c r="M5203" t="str">
        <f t="shared" si="571"/>
        <v>OK</v>
      </c>
      <c r="N5203" t="str">
        <f t="shared" si="572"/>
        <v>OK</v>
      </c>
      <c r="O5203" t="str">
        <f>_xlfn.XLOOKUP(B5203,'01_Raw_ATMs'!A:A,'01_Raw_ATMs'!A:A,"Not Found")</f>
        <v>ATM047</v>
      </c>
      <c r="P5203" t="str">
        <f t="shared" si="573"/>
        <v>Valid</v>
      </c>
    </row>
    <row r="5204" spans="1:16">
      <c r="A5204" t="s">
        <v>5398</v>
      </c>
      <c r="B5204" t="s">
        <v>163</v>
      </c>
      <c r="C5204" s="2">
        <v>46105</v>
      </c>
      <c r="D5204" s="3">
        <v>0.63156250000000003</v>
      </c>
      <c r="E5204" t="s">
        <v>33</v>
      </c>
      <c r="F5204">
        <v>1000</v>
      </c>
      <c r="G5204" t="s">
        <v>189</v>
      </c>
      <c r="I5204">
        <f t="shared" si="567"/>
        <v>1</v>
      </c>
      <c r="J5204" t="str">
        <f t="shared" si="568"/>
        <v>OK</v>
      </c>
      <c r="K5204" t="str">
        <f t="shared" si="569"/>
        <v>Successful</v>
      </c>
      <c r="L5204" t="str">
        <f t="shared" si="570"/>
        <v>Withdrawal</v>
      </c>
      <c r="M5204" t="str">
        <f t="shared" si="571"/>
        <v>OK</v>
      </c>
      <c r="N5204" t="str">
        <f t="shared" si="572"/>
        <v>OK</v>
      </c>
      <c r="O5204" t="str">
        <f>_xlfn.XLOOKUP(B5204,'01_Raw_ATMs'!A:A,'01_Raw_ATMs'!A:A,"Not Found")</f>
        <v>ATM083</v>
      </c>
      <c r="P5204" t="str">
        <f t="shared" si="573"/>
        <v>Valid</v>
      </c>
    </row>
    <row r="5205" spans="1:16">
      <c r="A5205" t="s">
        <v>5399</v>
      </c>
      <c r="B5205" t="s">
        <v>160</v>
      </c>
      <c r="C5205" s="2">
        <v>45899</v>
      </c>
      <c r="D5205" s="3">
        <v>0.72817129629629629</v>
      </c>
      <c r="E5205" t="s">
        <v>33</v>
      </c>
      <c r="F5205">
        <v>3000</v>
      </c>
      <c r="G5205" t="s">
        <v>189</v>
      </c>
      <c r="I5205">
        <f t="shared" si="567"/>
        <v>1</v>
      </c>
      <c r="J5205" t="str">
        <f t="shared" si="568"/>
        <v>OK</v>
      </c>
      <c r="K5205" t="str">
        <f t="shared" si="569"/>
        <v>Successful</v>
      </c>
      <c r="L5205" t="str">
        <f t="shared" si="570"/>
        <v>Withdrawal</v>
      </c>
      <c r="M5205" t="str">
        <f t="shared" si="571"/>
        <v>OK</v>
      </c>
      <c r="N5205" t="str">
        <f t="shared" si="572"/>
        <v>OK</v>
      </c>
      <c r="O5205" t="str">
        <f>_xlfn.XLOOKUP(B5205,'01_Raw_ATMs'!A:A,'01_Raw_ATMs'!A:A,"Not Found")</f>
        <v>ATM080</v>
      </c>
      <c r="P5205" t="str">
        <f t="shared" si="573"/>
        <v>Valid</v>
      </c>
    </row>
    <row r="5206" spans="1:16">
      <c r="A5206" t="s">
        <v>5400</v>
      </c>
      <c r="B5206" t="s">
        <v>141</v>
      </c>
      <c r="C5206" s="2">
        <v>45711</v>
      </c>
      <c r="D5206" s="3">
        <v>0.21547453703703701</v>
      </c>
      <c r="E5206" t="s">
        <v>33</v>
      </c>
      <c r="F5206">
        <v>1000</v>
      </c>
      <c r="G5206" t="s">
        <v>189</v>
      </c>
      <c r="I5206">
        <f t="shared" si="567"/>
        <v>1</v>
      </c>
      <c r="J5206" t="str">
        <f t="shared" si="568"/>
        <v>OK</v>
      </c>
      <c r="K5206" t="str">
        <f t="shared" si="569"/>
        <v>Successful</v>
      </c>
      <c r="L5206" t="str">
        <f t="shared" si="570"/>
        <v>Withdrawal</v>
      </c>
      <c r="M5206" t="str">
        <f t="shared" si="571"/>
        <v>OK</v>
      </c>
      <c r="N5206" t="str">
        <f t="shared" si="572"/>
        <v>OK</v>
      </c>
      <c r="O5206" t="str">
        <f>_xlfn.XLOOKUP(B5206,'01_Raw_ATMs'!A:A,'01_Raw_ATMs'!A:A,"Not Found")</f>
        <v>ATM061</v>
      </c>
      <c r="P5206" t="str">
        <f t="shared" si="573"/>
        <v>Valid</v>
      </c>
    </row>
    <row r="5207" spans="1:16">
      <c r="A5207" t="s">
        <v>5401</v>
      </c>
      <c r="B5207" t="s">
        <v>115</v>
      </c>
      <c r="C5207" s="2">
        <v>46022</v>
      </c>
      <c r="D5207" s="3">
        <v>0.7767708333333333</v>
      </c>
      <c r="E5207" t="s">
        <v>261</v>
      </c>
      <c r="F5207">
        <v>5000</v>
      </c>
      <c r="G5207" t="s">
        <v>214</v>
      </c>
      <c r="H5207" t="s">
        <v>1094</v>
      </c>
      <c r="I5207">
        <f t="shared" si="567"/>
        <v>1</v>
      </c>
      <c r="J5207" t="str">
        <f t="shared" si="568"/>
        <v>OK</v>
      </c>
      <c r="K5207" t="str">
        <f t="shared" si="569"/>
        <v>Failed</v>
      </c>
      <c r="L5207" t="str">
        <f t="shared" si="570"/>
        <v>Cash Deposit</v>
      </c>
      <c r="M5207" t="str">
        <f t="shared" si="571"/>
        <v>OK</v>
      </c>
      <c r="N5207" t="str">
        <f t="shared" si="572"/>
        <v>OK</v>
      </c>
      <c r="O5207" t="str">
        <f>_xlfn.XLOOKUP(B5207,'01_Raw_ATMs'!A:A,'01_Raw_ATMs'!A:A,"Not Found")</f>
        <v>ATM035</v>
      </c>
      <c r="P5207" t="str">
        <f t="shared" si="573"/>
        <v>Valid</v>
      </c>
    </row>
    <row r="5208" spans="1:16">
      <c r="A5208" t="s">
        <v>5402</v>
      </c>
      <c r="B5208" t="s">
        <v>150</v>
      </c>
      <c r="C5208" s="2">
        <v>45672</v>
      </c>
      <c r="D5208" s="3">
        <v>0.416875</v>
      </c>
      <c r="E5208" t="s">
        <v>33</v>
      </c>
      <c r="F5208">
        <v>10000</v>
      </c>
      <c r="G5208" t="s">
        <v>189</v>
      </c>
      <c r="I5208">
        <f t="shared" si="567"/>
        <v>1</v>
      </c>
      <c r="J5208" t="str">
        <f t="shared" si="568"/>
        <v>OK</v>
      </c>
      <c r="K5208" t="str">
        <f t="shared" si="569"/>
        <v>Successful</v>
      </c>
      <c r="L5208" t="str">
        <f t="shared" si="570"/>
        <v>Withdrawal</v>
      </c>
      <c r="M5208" t="str">
        <f t="shared" si="571"/>
        <v>OK</v>
      </c>
      <c r="N5208" t="str">
        <f t="shared" si="572"/>
        <v>OK</v>
      </c>
      <c r="O5208" t="str">
        <f>_xlfn.XLOOKUP(B5208,'01_Raw_ATMs'!A:A,'01_Raw_ATMs'!A:A,"Not Found")</f>
        <v>ATM070</v>
      </c>
      <c r="P5208" t="str">
        <f t="shared" si="573"/>
        <v>Valid</v>
      </c>
    </row>
    <row r="5209" spans="1:16">
      <c r="A5209" t="s">
        <v>5403</v>
      </c>
      <c r="B5209" t="s">
        <v>130</v>
      </c>
      <c r="C5209" s="2">
        <v>46010</v>
      </c>
      <c r="D5209" s="3">
        <v>0.23116898148148149</v>
      </c>
      <c r="E5209" t="s">
        <v>33</v>
      </c>
      <c r="F5209">
        <v>4000</v>
      </c>
      <c r="G5209" t="s">
        <v>189</v>
      </c>
      <c r="I5209">
        <f t="shared" si="567"/>
        <v>1</v>
      </c>
      <c r="J5209" t="str">
        <f t="shared" si="568"/>
        <v>OK</v>
      </c>
      <c r="K5209" t="str">
        <f t="shared" si="569"/>
        <v>Successful</v>
      </c>
      <c r="L5209" t="str">
        <f t="shared" si="570"/>
        <v>Withdrawal</v>
      </c>
      <c r="M5209" t="str">
        <f t="shared" si="571"/>
        <v>OK</v>
      </c>
      <c r="N5209" t="str">
        <f t="shared" si="572"/>
        <v>OK</v>
      </c>
      <c r="O5209" t="str">
        <f>_xlfn.XLOOKUP(B5209,'01_Raw_ATMs'!A:A,'01_Raw_ATMs'!A:A,"Not Found")</f>
        <v>ATM050</v>
      </c>
      <c r="P5209" t="str">
        <f t="shared" si="573"/>
        <v>Valid</v>
      </c>
    </row>
    <row r="5210" spans="1:16">
      <c r="A5210" t="s">
        <v>5404</v>
      </c>
      <c r="B5210" t="s">
        <v>102</v>
      </c>
      <c r="C5210" s="2">
        <v>46100</v>
      </c>
      <c r="D5210" s="3">
        <v>0.87334490740740744</v>
      </c>
      <c r="E5210" t="s">
        <v>33</v>
      </c>
      <c r="F5210">
        <v>500</v>
      </c>
      <c r="G5210" t="s">
        <v>189</v>
      </c>
      <c r="I5210">
        <f t="shared" si="567"/>
        <v>1</v>
      </c>
      <c r="J5210" t="str">
        <f t="shared" si="568"/>
        <v>OK</v>
      </c>
      <c r="K5210" t="str">
        <f t="shared" si="569"/>
        <v>Successful</v>
      </c>
      <c r="L5210" t="str">
        <f t="shared" si="570"/>
        <v>Withdrawal</v>
      </c>
      <c r="M5210" t="str">
        <f t="shared" si="571"/>
        <v>OK</v>
      </c>
      <c r="N5210" t="str">
        <f t="shared" si="572"/>
        <v>OK</v>
      </c>
      <c r="O5210" t="str">
        <f>_xlfn.XLOOKUP(B5210,'01_Raw_ATMs'!A:A,'01_Raw_ATMs'!A:A,"Not Found")</f>
        <v>ATM023</v>
      </c>
      <c r="P5210" t="str">
        <f t="shared" si="573"/>
        <v>Valid</v>
      </c>
    </row>
    <row r="5211" spans="1:16">
      <c r="A5211" t="s">
        <v>5405</v>
      </c>
      <c r="B5211" t="s">
        <v>180</v>
      </c>
      <c r="C5211" s="2">
        <v>45883</v>
      </c>
      <c r="D5211" s="3">
        <v>0.78206018518518516</v>
      </c>
      <c r="E5211" t="s">
        <v>33</v>
      </c>
      <c r="F5211">
        <v>2000</v>
      </c>
      <c r="G5211" t="s">
        <v>214</v>
      </c>
      <c r="H5211" t="s">
        <v>1094</v>
      </c>
      <c r="I5211">
        <f t="shared" si="567"/>
        <v>1</v>
      </c>
      <c r="J5211" t="str">
        <f t="shared" si="568"/>
        <v>OK</v>
      </c>
      <c r="K5211" t="str">
        <f t="shared" si="569"/>
        <v>Failed</v>
      </c>
      <c r="L5211" t="str">
        <f t="shared" si="570"/>
        <v>Withdrawal</v>
      </c>
      <c r="M5211" t="str">
        <f t="shared" si="571"/>
        <v>OK</v>
      </c>
      <c r="N5211" t="str">
        <f t="shared" si="572"/>
        <v>OK</v>
      </c>
      <c r="O5211" t="str">
        <f>_xlfn.XLOOKUP(B5211,'01_Raw_ATMs'!A:A,'01_Raw_ATMs'!A:A,"Not Found")</f>
        <v>ATM100</v>
      </c>
      <c r="P5211" t="str">
        <f t="shared" si="573"/>
        <v>Valid</v>
      </c>
    </row>
    <row r="5212" spans="1:16">
      <c r="A5212" t="s">
        <v>5406</v>
      </c>
      <c r="B5212" t="s">
        <v>93</v>
      </c>
      <c r="C5212" s="2">
        <v>45802</v>
      </c>
      <c r="D5212" s="3">
        <v>0.58159722222222221</v>
      </c>
      <c r="E5212" t="s">
        <v>261</v>
      </c>
      <c r="F5212">
        <v>1000</v>
      </c>
      <c r="G5212" t="s">
        <v>189</v>
      </c>
      <c r="I5212">
        <f t="shared" si="567"/>
        <v>1</v>
      </c>
      <c r="J5212" t="str">
        <f t="shared" si="568"/>
        <v>OK</v>
      </c>
      <c r="K5212" t="str">
        <f t="shared" si="569"/>
        <v>Successful</v>
      </c>
      <c r="L5212" t="str">
        <f t="shared" si="570"/>
        <v>Cash Deposit</v>
      </c>
      <c r="M5212" t="str">
        <f t="shared" si="571"/>
        <v>OK</v>
      </c>
      <c r="N5212" t="str">
        <f t="shared" si="572"/>
        <v>OK</v>
      </c>
      <c r="O5212" t="str">
        <f>_xlfn.XLOOKUP(B5212,'01_Raw_ATMs'!A:A,'01_Raw_ATMs'!A:A,"Not Found")</f>
        <v>ATM016</v>
      </c>
      <c r="P5212" t="str">
        <f t="shared" si="573"/>
        <v>Valid</v>
      </c>
    </row>
    <row r="5213" spans="1:16">
      <c r="A5213" t="s">
        <v>5407</v>
      </c>
      <c r="B5213" t="s">
        <v>112</v>
      </c>
      <c r="C5213" s="2">
        <v>45662</v>
      </c>
      <c r="D5213" s="3">
        <v>0.1176041666666667</v>
      </c>
      <c r="E5213" t="s">
        <v>33</v>
      </c>
      <c r="F5213">
        <v>6000</v>
      </c>
      <c r="G5213" t="s">
        <v>189</v>
      </c>
      <c r="I5213">
        <f t="shared" si="567"/>
        <v>1</v>
      </c>
      <c r="J5213" t="str">
        <f t="shared" si="568"/>
        <v>OK</v>
      </c>
      <c r="K5213" t="str">
        <f t="shared" si="569"/>
        <v>Successful</v>
      </c>
      <c r="L5213" t="str">
        <f t="shared" si="570"/>
        <v>Withdrawal</v>
      </c>
      <c r="M5213" t="str">
        <f t="shared" si="571"/>
        <v>OK</v>
      </c>
      <c r="N5213" t="str">
        <f t="shared" si="572"/>
        <v>OK</v>
      </c>
      <c r="O5213" t="str">
        <f>_xlfn.XLOOKUP(B5213,'01_Raw_ATMs'!A:A,'01_Raw_ATMs'!A:A,"Not Found")</f>
        <v>ATM032</v>
      </c>
      <c r="P5213" t="str">
        <f t="shared" si="573"/>
        <v>Valid</v>
      </c>
    </row>
    <row r="5214" spans="1:16">
      <c r="A5214" t="s">
        <v>5408</v>
      </c>
      <c r="B5214" t="s">
        <v>125</v>
      </c>
      <c r="C5214" s="2">
        <v>45775</v>
      </c>
      <c r="D5214" s="3">
        <v>0.54843750000000002</v>
      </c>
      <c r="E5214" t="s">
        <v>33</v>
      </c>
      <c r="F5214">
        <v>3000</v>
      </c>
      <c r="G5214" t="s">
        <v>189</v>
      </c>
      <c r="I5214">
        <f t="shared" si="567"/>
        <v>1</v>
      </c>
      <c r="J5214" t="str">
        <f t="shared" si="568"/>
        <v>OK</v>
      </c>
      <c r="K5214" t="str">
        <f t="shared" si="569"/>
        <v>Successful</v>
      </c>
      <c r="L5214" t="str">
        <f t="shared" si="570"/>
        <v>Withdrawal</v>
      </c>
      <c r="M5214" t="str">
        <f t="shared" si="571"/>
        <v>OK</v>
      </c>
      <c r="N5214" t="str">
        <f t="shared" si="572"/>
        <v>OK</v>
      </c>
      <c r="O5214" t="str">
        <f>_xlfn.XLOOKUP(B5214,'01_Raw_ATMs'!A:A,'01_Raw_ATMs'!A:A,"Not Found")</f>
        <v>ATM045</v>
      </c>
      <c r="P5214" t="str">
        <f t="shared" si="573"/>
        <v>Valid</v>
      </c>
    </row>
    <row r="5215" spans="1:16">
      <c r="A5215" t="s">
        <v>5409</v>
      </c>
      <c r="B5215" t="s">
        <v>129</v>
      </c>
      <c r="C5215" s="2">
        <v>45678</v>
      </c>
      <c r="D5215" s="3">
        <v>2.418981481481481E-2</v>
      </c>
      <c r="E5215" t="s">
        <v>194</v>
      </c>
      <c r="F5215">
        <v>0</v>
      </c>
      <c r="G5215" t="s">
        <v>189</v>
      </c>
      <c r="I5215">
        <f t="shared" si="567"/>
        <v>1</v>
      </c>
      <c r="J5215" t="str">
        <f t="shared" si="568"/>
        <v>OK</v>
      </c>
      <c r="K5215" t="str">
        <f t="shared" si="569"/>
        <v>Successful</v>
      </c>
      <c r="L5215" t="str">
        <f t="shared" si="570"/>
        <v>Balance Inquiry</v>
      </c>
      <c r="M5215" t="str">
        <f t="shared" si="571"/>
        <v>OK</v>
      </c>
      <c r="N5215" t="str">
        <f t="shared" si="572"/>
        <v>OK</v>
      </c>
      <c r="O5215" t="str">
        <f>_xlfn.XLOOKUP(B5215,'01_Raw_ATMs'!A:A,'01_Raw_ATMs'!A:A,"Not Found")</f>
        <v>ATM049</v>
      </c>
      <c r="P5215" t="str">
        <f t="shared" si="573"/>
        <v>Valid</v>
      </c>
    </row>
    <row r="5216" spans="1:16">
      <c r="A5216" t="s">
        <v>5410</v>
      </c>
      <c r="B5216" t="s">
        <v>123</v>
      </c>
      <c r="C5216" s="2">
        <v>46160</v>
      </c>
      <c r="D5216" s="3">
        <v>0.80099537037037039</v>
      </c>
      <c r="E5216" t="s">
        <v>33</v>
      </c>
      <c r="F5216">
        <v>500</v>
      </c>
      <c r="G5216" t="s">
        <v>189</v>
      </c>
      <c r="I5216">
        <f t="shared" si="567"/>
        <v>1</v>
      </c>
      <c r="J5216" t="str">
        <f t="shared" si="568"/>
        <v>OK</v>
      </c>
      <c r="K5216" t="str">
        <f t="shared" si="569"/>
        <v>Successful</v>
      </c>
      <c r="L5216" t="str">
        <f t="shared" si="570"/>
        <v>Withdrawal</v>
      </c>
      <c r="M5216" t="str">
        <f t="shared" si="571"/>
        <v>OK</v>
      </c>
      <c r="N5216" t="str">
        <f t="shared" si="572"/>
        <v>OK</v>
      </c>
      <c r="O5216" t="str">
        <f>_xlfn.XLOOKUP(B5216,'01_Raw_ATMs'!A:A,'01_Raw_ATMs'!A:A,"Not Found")</f>
        <v>ATM043</v>
      </c>
      <c r="P5216" t="str">
        <f t="shared" si="573"/>
        <v>Valid</v>
      </c>
    </row>
    <row r="5217" spans="1:16">
      <c r="A5217" t="s">
        <v>5411</v>
      </c>
      <c r="B5217" t="s">
        <v>107</v>
      </c>
      <c r="C5217" s="2">
        <v>45689</v>
      </c>
      <c r="D5217" s="3">
        <v>0.37380787037037039</v>
      </c>
      <c r="E5217" t="s">
        <v>33</v>
      </c>
      <c r="F5217">
        <v>2000</v>
      </c>
      <c r="G5217" t="s">
        <v>189</v>
      </c>
      <c r="I5217">
        <f t="shared" si="567"/>
        <v>1</v>
      </c>
      <c r="J5217" t="str">
        <f t="shared" si="568"/>
        <v>OK</v>
      </c>
      <c r="K5217" t="str">
        <f t="shared" si="569"/>
        <v>Successful</v>
      </c>
      <c r="L5217" t="str">
        <f t="shared" si="570"/>
        <v>Withdrawal</v>
      </c>
      <c r="M5217" t="str">
        <f t="shared" si="571"/>
        <v>OK</v>
      </c>
      <c r="N5217" t="str">
        <f t="shared" si="572"/>
        <v>OK</v>
      </c>
      <c r="O5217" t="str">
        <f>_xlfn.XLOOKUP(B5217,'01_Raw_ATMs'!A:A,'01_Raw_ATMs'!A:A,"Not Found")</f>
        <v>ATM027</v>
      </c>
      <c r="P5217" t="str">
        <f t="shared" si="573"/>
        <v>Valid</v>
      </c>
    </row>
    <row r="5218" spans="1:16">
      <c r="A5218" t="s">
        <v>5412</v>
      </c>
      <c r="B5218" t="s">
        <v>132</v>
      </c>
      <c r="C5218" s="2">
        <v>46004</v>
      </c>
      <c r="D5218" s="3">
        <v>0.71431712962962968</v>
      </c>
      <c r="E5218" t="s">
        <v>33</v>
      </c>
      <c r="F5218">
        <v>4000</v>
      </c>
      <c r="G5218" t="s">
        <v>189</v>
      </c>
      <c r="I5218">
        <f t="shared" si="567"/>
        <v>1</v>
      </c>
      <c r="J5218" t="str">
        <f t="shared" si="568"/>
        <v>OK</v>
      </c>
      <c r="K5218" t="str">
        <f t="shared" si="569"/>
        <v>Successful</v>
      </c>
      <c r="L5218" t="str">
        <f t="shared" si="570"/>
        <v>Withdrawal</v>
      </c>
      <c r="M5218" t="str">
        <f t="shared" si="571"/>
        <v>OK</v>
      </c>
      <c r="N5218" t="str">
        <f t="shared" si="572"/>
        <v>OK</v>
      </c>
      <c r="O5218" t="str">
        <f>_xlfn.XLOOKUP(B5218,'01_Raw_ATMs'!A:A,'01_Raw_ATMs'!A:A,"Not Found")</f>
        <v>ATM052</v>
      </c>
      <c r="P5218" t="str">
        <f t="shared" si="573"/>
        <v>Valid</v>
      </c>
    </row>
    <row r="5219" spans="1:16">
      <c r="A5219" t="s">
        <v>5413</v>
      </c>
      <c r="B5219" t="s">
        <v>149</v>
      </c>
      <c r="C5219" s="2">
        <v>45931</v>
      </c>
      <c r="D5219" s="3">
        <v>0.7386342592592593</v>
      </c>
      <c r="E5219" t="s">
        <v>261</v>
      </c>
      <c r="F5219">
        <v>10000</v>
      </c>
      <c r="G5219" t="s">
        <v>189</v>
      </c>
      <c r="I5219">
        <f t="shared" si="567"/>
        <v>1</v>
      </c>
      <c r="J5219" t="str">
        <f t="shared" si="568"/>
        <v>OK</v>
      </c>
      <c r="K5219" t="str">
        <f t="shared" si="569"/>
        <v>Successful</v>
      </c>
      <c r="L5219" t="str">
        <f t="shared" si="570"/>
        <v>Cash Deposit</v>
      </c>
      <c r="M5219" t="str">
        <f t="shared" si="571"/>
        <v>OK</v>
      </c>
      <c r="N5219" t="str">
        <f t="shared" si="572"/>
        <v>OK</v>
      </c>
      <c r="O5219" t="str">
        <f>_xlfn.XLOOKUP(B5219,'01_Raw_ATMs'!A:A,'01_Raw_ATMs'!A:A,"Not Found")</f>
        <v>ATM069</v>
      </c>
      <c r="P5219" t="str">
        <f t="shared" si="573"/>
        <v>Valid</v>
      </c>
    </row>
    <row r="5220" spans="1:16">
      <c r="A5220" t="s">
        <v>5414</v>
      </c>
      <c r="B5220" t="s">
        <v>137</v>
      </c>
      <c r="C5220" s="2">
        <v>45686</v>
      </c>
      <c r="D5220" s="3">
        <v>0.78543981481481484</v>
      </c>
      <c r="E5220" t="s">
        <v>33</v>
      </c>
      <c r="F5220">
        <v>500</v>
      </c>
      <c r="G5220" t="s">
        <v>189</v>
      </c>
      <c r="I5220">
        <f t="shared" si="567"/>
        <v>1</v>
      </c>
      <c r="J5220" t="str">
        <f t="shared" si="568"/>
        <v>OK</v>
      </c>
      <c r="K5220" t="str">
        <f t="shared" si="569"/>
        <v>Successful</v>
      </c>
      <c r="L5220" t="str">
        <f t="shared" si="570"/>
        <v>Withdrawal</v>
      </c>
      <c r="M5220" t="str">
        <f t="shared" si="571"/>
        <v>OK</v>
      </c>
      <c r="N5220" t="str">
        <f t="shared" si="572"/>
        <v>OK</v>
      </c>
      <c r="O5220" t="str">
        <f>_xlfn.XLOOKUP(B5220,'01_Raw_ATMs'!A:A,'01_Raw_ATMs'!A:A,"Not Found")</f>
        <v>ATM057</v>
      </c>
      <c r="P5220" t="str">
        <f t="shared" si="573"/>
        <v>Valid</v>
      </c>
    </row>
    <row r="5221" spans="1:16">
      <c r="A5221" t="s">
        <v>5415</v>
      </c>
      <c r="B5221" t="s">
        <v>129</v>
      </c>
      <c r="C5221" s="2">
        <v>45759</v>
      </c>
      <c r="D5221" s="3">
        <v>0.82656249999999998</v>
      </c>
      <c r="E5221" t="s">
        <v>33</v>
      </c>
      <c r="F5221">
        <v>5000</v>
      </c>
      <c r="G5221" t="s">
        <v>189</v>
      </c>
      <c r="I5221">
        <f t="shared" si="567"/>
        <v>1</v>
      </c>
      <c r="J5221" t="str">
        <f t="shared" si="568"/>
        <v>OK</v>
      </c>
      <c r="K5221" t="str">
        <f t="shared" si="569"/>
        <v>Successful</v>
      </c>
      <c r="L5221" t="str">
        <f t="shared" si="570"/>
        <v>Withdrawal</v>
      </c>
      <c r="M5221" t="str">
        <f t="shared" si="571"/>
        <v>OK</v>
      </c>
      <c r="N5221" t="str">
        <f t="shared" si="572"/>
        <v>OK</v>
      </c>
      <c r="O5221" t="str">
        <f>_xlfn.XLOOKUP(B5221,'01_Raw_ATMs'!A:A,'01_Raw_ATMs'!A:A,"Not Found")</f>
        <v>ATM049</v>
      </c>
      <c r="P5221" t="str">
        <f t="shared" si="573"/>
        <v>Valid</v>
      </c>
    </row>
    <row r="5222" spans="1:16">
      <c r="A5222" t="s">
        <v>5416</v>
      </c>
      <c r="B5222" t="s">
        <v>81</v>
      </c>
      <c r="C5222" s="2">
        <v>45942</v>
      </c>
      <c r="D5222" s="3">
        <v>0.75400462962962966</v>
      </c>
      <c r="E5222" t="s">
        <v>211</v>
      </c>
      <c r="F5222">
        <v>0</v>
      </c>
      <c r="G5222" t="s">
        <v>189</v>
      </c>
      <c r="I5222">
        <f t="shared" si="567"/>
        <v>1</v>
      </c>
      <c r="J5222" t="str">
        <f t="shared" si="568"/>
        <v>OK</v>
      </c>
      <c r="K5222" t="str">
        <f t="shared" si="569"/>
        <v>Successful</v>
      </c>
      <c r="L5222" t="str">
        <f t="shared" si="570"/>
        <v>Mini Statement</v>
      </c>
      <c r="M5222" t="str">
        <f t="shared" si="571"/>
        <v>OK</v>
      </c>
      <c r="N5222" t="str">
        <f t="shared" si="572"/>
        <v>OK</v>
      </c>
      <c r="O5222" t="str">
        <f>_xlfn.XLOOKUP(B5222,'01_Raw_ATMs'!A:A,'01_Raw_ATMs'!A:A,"Not Found")</f>
        <v>ATM007</v>
      </c>
      <c r="P5222" t="str">
        <f t="shared" si="573"/>
        <v>Valid</v>
      </c>
    </row>
    <row r="5223" spans="1:16">
      <c r="A5223" t="s">
        <v>5417</v>
      </c>
      <c r="B5223" t="s">
        <v>120</v>
      </c>
      <c r="C5223" s="2">
        <v>45948</v>
      </c>
      <c r="D5223" s="3">
        <v>0.35796296296296298</v>
      </c>
      <c r="E5223" t="s">
        <v>33</v>
      </c>
      <c r="F5223">
        <v>10000</v>
      </c>
      <c r="G5223" t="s">
        <v>189</v>
      </c>
      <c r="I5223">
        <f t="shared" si="567"/>
        <v>1</v>
      </c>
      <c r="J5223" t="str">
        <f t="shared" si="568"/>
        <v>OK</v>
      </c>
      <c r="K5223" t="str">
        <f t="shared" si="569"/>
        <v>Successful</v>
      </c>
      <c r="L5223" t="str">
        <f t="shared" si="570"/>
        <v>Withdrawal</v>
      </c>
      <c r="M5223" t="str">
        <f t="shared" si="571"/>
        <v>OK</v>
      </c>
      <c r="N5223" t="str">
        <f t="shared" si="572"/>
        <v>OK</v>
      </c>
      <c r="O5223" t="str">
        <f>_xlfn.XLOOKUP(B5223,'01_Raw_ATMs'!A:A,'01_Raw_ATMs'!A:A,"Not Found")</f>
        <v>ATM040</v>
      </c>
      <c r="P5223" t="str">
        <f t="shared" si="573"/>
        <v>Valid</v>
      </c>
    </row>
    <row r="5224" spans="1:16">
      <c r="A5224" t="s">
        <v>5418</v>
      </c>
      <c r="B5224" t="s">
        <v>129</v>
      </c>
      <c r="C5224" s="2">
        <v>45902</v>
      </c>
      <c r="D5224" s="3">
        <v>0.69755787037037043</v>
      </c>
      <c r="E5224" t="s">
        <v>33</v>
      </c>
      <c r="F5224">
        <v>1000</v>
      </c>
      <c r="G5224" t="s">
        <v>189</v>
      </c>
      <c r="I5224">
        <f t="shared" si="567"/>
        <v>1</v>
      </c>
      <c r="J5224" t="str">
        <f t="shared" si="568"/>
        <v>OK</v>
      </c>
      <c r="K5224" t="str">
        <f t="shared" si="569"/>
        <v>Successful</v>
      </c>
      <c r="L5224" t="str">
        <f t="shared" si="570"/>
        <v>Withdrawal</v>
      </c>
      <c r="M5224" t="str">
        <f t="shared" si="571"/>
        <v>OK</v>
      </c>
      <c r="N5224" t="str">
        <f t="shared" si="572"/>
        <v>OK</v>
      </c>
      <c r="O5224" t="str">
        <f>_xlfn.XLOOKUP(B5224,'01_Raw_ATMs'!A:A,'01_Raw_ATMs'!A:A,"Not Found")</f>
        <v>ATM049</v>
      </c>
      <c r="P5224" t="str">
        <f t="shared" si="573"/>
        <v>Valid</v>
      </c>
    </row>
    <row r="5225" spans="1:16">
      <c r="A5225" t="s">
        <v>5419</v>
      </c>
      <c r="B5225" t="s">
        <v>142</v>
      </c>
      <c r="C5225" s="2">
        <v>46159</v>
      </c>
      <c r="D5225" s="3">
        <v>0.82847222222222228</v>
      </c>
      <c r="E5225" t="s">
        <v>194</v>
      </c>
      <c r="F5225">
        <v>0</v>
      </c>
      <c r="G5225" t="s">
        <v>189</v>
      </c>
      <c r="I5225">
        <f t="shared" si="567"/>
        <v>1</v>
      </c>
      <c r="J5225" t="str">
        <f t="shared" si="568"/>
        <v>OK</v>
      </c>
      <c r="K5225" t="str">
        <f t="shared" si="569"/>
        <v>Successful</v>
      </c>
      <c r="L5225" t="str">
        <f t="shared" si="570"/>
        <v>Balance Inquiry</v>
      </c>
      <c r="M5225" t="str">
        <f t="shared" si="571"/>
        <v>OK</v>
      </c>
      <c r="N5225" t="str">
        <f t="shared" si="572"/>
        <v>OK</v>
      </c>
      <c r="O5225" t="str">
        <f>_xlfn.XLOOKUP(B5225,'01_Raw_ATMs'!A:A,'01_Raw_ATMs'!A:A,"Not Found")</f>
        <v>ATM062</v>
      </c>
      <c r="P5225" t="str">
        <f t="shared" si="573"/>
        <v>Valid</v>
      </c>
    </row>
    <row r="5226" spans="1:16">
      <c r="A5226" t="s">
        <v>5420</v>
      </c>
      <c r="B5226" t="s">
        <v>128</v>
      </c>
      <c r="C5226" s="2">
        <v>46171</v>
      </c>
      <c r="D5226" s="3">
        <v>0.58857638888888886</v>
      </c>
      <c r="E5226" t="s">
        <v>33</v>
      </c>
      <c r="F5226">
        <v>6000</v>
      </c>
      <c r="G5226" t="s">
        <v>189</v>
      </c>
      <c r="I5226">
        <f t="shared" si="567"/>
        <v>1</v>
      </c>
      <c r="J5226" t="str">
        <f t="shared" si="568"/>
        <v>OK</v>
      </c>
      <c r="K5226" t="str">
        <f t="shared" si="569"/>
        <v>Successful</v>
      </c>
      <c r="L5226" t="str">
        <f t="shared" si="570"/>
        <v>Withdrawal</v>
      </c>
      <c r="M5226" t="str">
        <f t="shared" si="571"/>
        <v>OK</v>
      </c>
      <c r="N5226" t="str">
        <f t="shared" si="572"/>
        <v>OK</v>
      </c>
      <c r="O5226" t="str">
        <f>_xlfn.XLOOKUP(B5226,'01_Raw_ATMs'!A:A,'01_Raw_ATMs'!A:A,"Not Found")</f>
        <v>ATM048</v>
      </c>
      <c r="P5226" t="str">
        <f t="shared" si="573"/>
        <v>Valid</v>
      </c>
    </row>
    <row r="5227" spans="1:16">
      <c r="A5227" t="s">
        <v>5421</v>
      </c>
      <c r="B5227" t="s">
        <v>120</v>
      </c>
      <c r="C5227" s="2">
        <v>45726</v>
      </c>
      <c r="D5227" s="3">
        <v>0.4385648148148148</v>
      </c>
      <c r="E5227" t="s">
        <v>33</v>
      </c>
      <c r="F5227">
        <v>2000</v>
      </c>
      <c r="G5227" t="s">
        <v>189</v>
      </c>
      <c r="I5227">
        <f t="shared" si="567"/>
        <v>1</v>
      </c>
      <c r="J5227" t="str">
        <f t="shared" si="568"/>
        <v>OK</v>
      </c>
      <c r="K5227" t="str">
        <f t="shared" si="569"/>
        <v>Successful</v>
      </c>
      <c r="L5227" t="str">
        <f t="shared" si="570"/>
        <v>Withdrawal</v>
      </c>
      <c r="M5227" t="str">
        <f t="shared" si="571"/>
        <v>OK</v>
      </c>
      <c r="N5227" t="str">
        <f t="shared" si="572"/>
        <v>OK</v>
      </c>
      <c r="O5227" t="str">
        <f>_xlfn.XLOOKUP(B5227,'01_Raw_ATMs'!A:A,'01_Raw_ATMs'!A:A,"Not Found")</f>
        <v>ATM040</v>
      </c>
      <c r="P5227" t="str">
        <f t="shared" si="573"/>
        <v>Valid</v>
      </c>
    </row>
    <row r="5228" spans="1:16">
      <c r="A5228" t="s">
        <v>5422</v>
      </c>
      <c r="B5228" t="s">
        <v>113</v>
      </c>
      <c r="C5228" s="2">
        <v>45769</v>
      </c>
      <c r="D5228" s="3">
        <v>0.77675925925925926</v>
      </c>
      <c r="E5228" t="s">
        <v>33</v>
      </c>
      <c r="F5228">
        <v>1500</v>
      </c>
      <c r="G5228" t="s">
        <v>189</v>
      </c>
      <c r="I5228">
        <f t="shared" si="567"/>
        <v>1</v>
      </c>
      <c r="J5228" t="str">
        <f t="shared" si="568"/>
        <v>OK</v>
      </c>
      <c r="K5228" t="str">
        <f t="shared" si="569"/>
        <v>Successful</v>
      </c>
      <c r="L5228" t="str">
        <f t="shared" si="570"/>
        <v>Withdrawal</v>
      </c>
      <c r="M5228" t="str">
        <f t="shared" si="571"/>
        <v>OK</v>
      </c>
      <c r="N5228" t="str">
        <f t="shared" si="572"/>
        <v>OK</v>
      </c>
      <c r="O5228" t="str">
        <f>_xlfn.XLOOKUP(B5228,'01_Raw_ATMs'!A:A,'01_Raw_ATMs'!A:A,"Not Found")</f>
        <v>ATM033</v>
      </c>
      <c r="P5228" t="str">
        <f t="shared" si="573"/>
        <v>Valid</v>
      </c>
    </row>
    <row r="5229" spans="1:16">
      <c r="A5229" t="s">
        <v>5423</v>
      </c>
      <c r="B5229" t="s">
        <v>171</v>
      </c>
      <c r="C5229" s="2">
        <v>45922</v>
      </c>
      <c r="D5229" s="3">
        <v>0.75769675925925928</v>
      </c>
      <c r="E5229" t="s">
        <v>33</v>
      </c>
      <c r="F5229">
        <v>1500</v>
      </c>
      <c r="G5229" t="s">
        <v>189</v>
      </c>
      <c r="I5229">
        <f t="shared" si="567"/>
        <v>1</v>
      </c>
      <c r="J5229" t="str">
        <f t="shared" si="568"/>
        <v>OK</v>
      </c>
      <c r="K5229" t="str">
        <f t="shared" si="569"/>
        <v>Successful</v>
      </c>
      <c r="L5229" t="str">
        <f t="shared" si="570"/>
        <v>Withdrawal</v>
      </c>
      <c r="M5229" t="str">
        <f t="shared" si="571"/>
        <v>OK</v>
      </c>
      <c r="N5229" t="str">
        <f t="shared" si="572"/>
        <v>OK</v>
      </c>
      <c r="O5229" t="str">
        <f>_xlfn.XLOOKUP(B5229,'01_Raw_ATMs'!A:A,'01_Raw_ATMs'!A:A,"Not Found")</f>
        <v>ATM091</v>
      </c>
      <c r="P5229" t="str">
        <f t="shared" si="573"/>
        <v>Valid</v>
      </c>
    </row>
    <row r="5230" spans="1:16">
      <c r="A5230" t="s">
        <v>5424</v>
      </c>
      <c r="B5230" t="s">
        <v>109</v>
      </c>
      <c r="C5230" s="2">
        <v>46194</v>
      </c>
      <c r="D5230" s="3">
        <v>0.87011574074074072</v>
      </c>
      <c r="E5230" t="s">
        <v>33</v>
      </c>
      <c r="F5230">
        <v>3000</v>
      </c>
      <c r="G5230" t="s">
        <v>189</v>
      </c>
      <c r="I5230">
        <f t="shared" si="567"/>
        <v>1</v>
      </c>
      <c r="J5230" t="str">
        <f t="shared" si="568"/>
        <v>OK</v>
      </c>
      <c r="K5230" t="str">
        <f t="shared" si="569"/>
        <v>Successful</v>
      </c>
      <c r="L5230" t="str">
        <f t="shared" si="570"/>
        <v>Withdrawal</v>
      </c>
      <c r="M5230" t="str">
        <f t="shared" si="571"/>
        <v>OK</v>
      </c>
      <c r="N5230" t="str">
        <f t="shared" si="572"/>
        <v>OK</v>
      </c>
      <c r="O5230" t="str">
        <f>_xlfn.XLOOKUP(B5230,'01_Raw_ATMs'!A:A,'01_Raw_ATMs'!A:A,"Not Found")</f>
        <v>ATM029</v>
      </c>
      <c r="P5230" t="str">
        <f t="shared" si="573"/>
        <v>Valid</v>
      </c>
    </row>
    <row r="5231" spans="1:16">
      <c r="A5231" t="s">
        <v>5425</v>
      </c>
      <c r="B5231" t="s">
        <v>76</v>
      </c>
      <c r="C5231" s="2">
        <v>45672</v>
      </c>
      <c r="D5231" s="3">
        <v>0.66119212962962959</v>
      </c>
      <c r="E5231" t="s">
        <v>33</v>
      </c>
      <c r="F5231">
        <v>1500</v>
      </c>
      <c r="G5231" t="s">
        <v>189</v>
      </c>
      <c r="I5231">
        <f t="shared" si="567"/>
        <v>1</v>
      </c>
      <c r="J5231" t="str">
        <f t="shared" si="568"/>
        <v>OK</v>
      </c>
      <c r="K5231" t="str">
        <f t="shared" si="569"/>
        <v>Successful</v>
      </c>
      <c r="L5231" t="str">
        <f t="shared" si="570"/>
        <v>Withdrawal</v>
      </c>
      <c r="M5231" t="str">
        <f t="shared" si="571"/>
        <v>OK</v>
      </c>
      <c r="N5231" t="str">
        <f t="shared" si="572"/>
        <v>OK</v>
      </c>
      <c r="O5231" t="str">
        <f>_xlfn.XLOOKUP(B5231,'01_Raw_ATMs'!A:A,'01_Raw_ATMs'!A:A,"Not Found")</f>
        <v>ATM004</v>
      </c>
      <c r="P5231" t="str">
        <f t="shared" si="573"/>
        <v>Valid</v>
      </c>
    </row>
    <row r="5232" spans="1:16">
      <c r="A5232" t="s">
        <v>5426</v>
      </c>
      <c r="B5232" t="s">
        <v>7</v>
      </c>
      <c r="C5232" s="2">
        <v>45954</v>
      </c>
      <c r="D5232" s="3">
        <v>0.77240740740740743</v>
      </c>
      <c r="E5232" t="s">
        <v>211</v>
      </c>
      <c r="F5232">
        <v>0</v>
      </c>
      <c r="G5232" t="s">
        <v>189</v>
      </c>
      <c r="I5232">
        <f t="shared" si="567"/>
        <v>1</v>
      </c>
      <c r="J5232" t="str">
        <f t="shared" si="568"/>
        <v>OK</v>
      </c>
      <c r="K5232" t="str">
        <f t="shared" si="569"/>
        <v>Successful</v>
      </c>
      <c r="L5232" t="str">
        <f t="shared" si="570"/>
        <v>Mini Statement</v>
      </c>
      <c r="M5232" t="str">
        <f t="shared" si="571"/>
        <v>OK</v>
      </c>
      <c r="N5232" t="str">
        <f t="shared" si="572"/>
        <v>OK</v>
      </c>
      <c r="O5232" t="str">
        <f>_xlfn.XLOOKUP(B5232,'01_Raw_ATMs'!A:A,'01_Raw_ATMs'!A:A,"Not Found")</f>
        <v>ATM001</v>
      </c>
      <c r="P5232" t="str">
        <f t="shared" si="573"/>
        <v>Valid</v>
      </c>
    </row>
    <row r="5233" spans="1:16">
      <c r="A5233" t="s">
        <v>5427</v>
      </c>
      <c r="B5233" t="s">
        <v>139</v>
      </c>
      <c r="C5233" s="2">
        <v>46152</v>
      </c>
      <c r="D5233" s="3">
        <v>0.2457407407407407</v>
      </c>
      <c r="E5233" t="s">
        <v>33</v>
      </c>
      <c r="F5233">
        <v>1000</v>
      </c>
      <c r="G5233" t="s">
        <v>189</v>
      </c>
      <c r="I5233">
        <f t="shared" si="567"/>
        <v>1</v>
      </c>
      <c r="J5233" t="str">
        <f t="shared" si="568"/>
        <v>OK</v>
      </c>
      <c r="K5233" t="str">
        <f t="shared" si="569"/>
        <v>Successful</v>
      </c>
      <c r="L5233" t="str">
        <f t="shared" si="570"/>
        <v>Withdrawal</v>
      </c>
      <c r="M5233" t="str">
        <f t="shared" si="571"/>
        <v>OK</v>
      </c>
      <c r="N5233" t="str">
        <f t="shared" si="572"/>
        <v>OK</v>
      </c>
      <c r="O5233" t="str">
        <f>_xlfn.XLOOKUP(B5233,'01_Raw_ATMs'!A:A,'01_Raw_ATMs'!A:A,"Not Found")</f>
        <v>ATM059</v>
      </c>
      <c r="P5233" t="str">
        <f t="shared" si="573"/>
        <v>Valid</v>
      </c>
    </row>
    <row r="5234" spans="1:16">
      <c r="A5234" t="s">
        <v>5428</v>
      </c>
      <c r="B5234" t="s">
        <v>140</v>
      </c>
      <c r="C5234" s="2">
        <v>46046</v>
      </c>
      <c r="D5234" s="3">
        <v>0.55439814814814814</v>
      </c>
      <c r="E5234" t="s">
        <v>33</v>
      </c>
      <c r="F5234">
        <v>8000</v>
      </c>
      <c r="G5234" t="s">
        <v>189</v>
      </c>
      <c r="I5234">
        <f t="shared" si="567"/>
        <v>1</v>
      </c>
      <c r="J5234" t="str">
        <f t="shared" si="568"/>
        <v>OK</v>
      </c>
      <c r="K5234" t="str">
        <f t="shared" si="569"/>
        <v>Successful</v>
      </c>
      <c r="L5234" t="str">
        <f t="shared" si="570"/>
        <v>Withdrawal</v>
      </c>
      <c r="M5234" t="str">
        <f t="shared" si="571"/>
        <v>OK</v>
      </c>
      <c r="N5234" t="str">
        <f t="shared" si="572"/>
        <v>OK</v>
      </c>
      <c r="O5234" t="str">
        <f>_xlfn.XLOOKUP(B5234,'01_Raw_ATMs'!A:A,'01_Raw_ATMs'!A:A,"Not Found")</f>
        <v>ATM060</v>
      </c>
      <c r="P5234" t="str">
        <f t="shared" si="573"/>
        <v>Valid</v>
      </c>
    </row>
    <row r="5235" spans="1:16">
      <c r="A5235" t="s">
        <v>5429</v>
      </c>
      <c r="B5235" t="s">
        <v>154</v>
      </c>
      <c r="C5235" s="2">
        <v>45744</v>
      </c>
      <c r="D5235" s="3">
        <v>0.85119212962962965</v>
      </c>
      <c r="E5235" t="s">
        <v>194</v>
      </c>
      <c r="F5235">
        <v>0</v>
      </c>
      <c r="G5235" t="s">
        <v>189</v>
      </c>
      <c r="I5235">
        <f t="shared" si="567"/>
        <v>1</v>
      </c>
      <c r="J5235" t="str">
        <f t="shared" si="568"/>
        <v>OK</v>
      </c>
      <c r="K5235" t="str">
        <f t="shared" si="569"/>
        <v>Successful</v>
      </c>
      <c r="L5235" t="str">
        <f t="shared" si="570"/>
        <v>Balance Inquiry</v>
      </c>
      <c r="M5235" t="str">
        <f t="shared" si="571"/>
        <v>OK</v>
      </c>
      <c r="N5235" t="str">
        <f t="shared" si="572"/>
        <v>OK</v>
      </c>
      <c r="O5235" t="str">
        <f>_xlfn.XLOOKUP(B5235,'01_Raw_ATMs'!A:A,'01_Raw_ATMs'!A:A,"Not Found")</f>
        <v>ATM074</v>
      </c>
      <c r="P5235" t="str">
        <f t="shared" si="573"/>
        <v>Valid</v>
      </c>
    </row>
    <row r="5236" spans="1:16">
      <c r="A5236" t="s">
        <v>5430</v>
      </c>
      <c r="B5236" t="s">
        <v>137</v>
      </c>
      <c r="C5236" s="2">
        <v>46068</v>
      </c>
      <c r="D5236" s="3">
        <v>0.66032407407407412</v>
      </c>
      <c r="E5236" t="s">
        <v>33</v>
      </c>
      <c r="F5236">
        <v>5000</v>
      </c>
      <c r="G5236" t="s">
        <v>189</v>
      </c>
      <c r="I5236">
        <f t="shared" si="567"/>
        <v>1</v>
      </c>
      <c r="J5236" t="str">
        <f t="shared" si="568"/>
        <v>OK</v>
      </c>
      <c r="K5236" t="str">
        <f t="shared" si="569"/>
        <v>Successful</v>
      </c>
      <c r="L5236" t="str">
        <f t="shared" si="570"/>
        <v>Withdrawal</v>
      </c>
      <c r="M5236" t="str">
        <f t="shared" si="571"/>
        <v>OK</v>
      </c>
      <c r="N5236" t="str">
        <f t="shared" si="572"/>
        <v>OK</v>
      </c>
      <c r="O5236" t="str">
        <f>_xlfn.XLOOKUP(B5236,'01_Raw_ATMs'!A:A,'01_Raw_ATMs'!A:A,"Not Found")</f>
        <v>ATM057</v>
      </c>
      <c r="P5236" t="str">
        <f t="shared" si="573"/>
        <v>Valid</v>
      </c>
    </row>
    <row r="5237" spans="1:16">
      <c r="A5237" t="s">
        <v>5431</v>
      </c>
      <c r="B5237" t="s">
        <v>132</v>
      </c>
      <c r="C5237" s="2">
        <v>46039</v>
      </c>
      <c r="D5237" s="3">
        <v>0.82392361111111112</v>
      </c>
      <c r="E5237" t="s">
        <v>33</v>
      </c>
      <c r="F5237">
        <v>2500</v>
      </c>
      <c r="G5237" t="s">
        <v>189</v>
      </c>
      <c r="I5237">
        <f t="shared" si="567"/>
        <v>1</v>
      </c>
      <c r="J5237" t="str">
        <f t="shared" si="568"/>
        <v>OK</v>
      </c>
      <c r="K5237" t="str">
        <f t="shared" si="569"/>
        <v>Successful</v>
      </c>
      <c r="L5237" t="str">
        <f t="shared" si="570"/>
        <v>Withdrawal</v>
      </c>
      <c r="M5237" t="str">
        <f t="shared" si="571"/>
        <v>OK</v>
      </c>
      <c r="N5237" t="str">
        <f t="shared" si="572"/>
        <v>OK</v>
      </c>
      <c r="O5237" t="str">
        <f>_xlfn.XLOOKUP(B5237,'01_Raw_ATMs'!A:A,'01_Raw_ATMs'!A:A,"Not Found")</f>
        <v>ATM052</v>
      </c>
      <c r="P5237" t="str">
        <f t="shared" si="573"/>
        <v>Valid</v>
      </c>
    </row>
    <row r="5238" spans="1:16">
      <c r="A5238" t="s">
        <v>5432</v>
      </c>
      <c r="B5238" t="s">
        <v>131</v>
      </c>
      <c r="C5238" s="2">
        <v>45705</v>
      </c>
      <c r="D5238" s="3">
        <v>0.67222222222222228</v>
      </c>
      <c r="E5238" t="s">
        <v>33</v>
      </c>
      <c r="F5238">
        <v>3000</v>
      </c>
      <c r="G5238" t="s">
        <v>189</v>
      </c>
      <c r="I5238">
        <f t="shared" si="567"/>
        <v>1</v>
      </c>
      <c r="J5238" t="str">
        <f t="shared" si="568"/>
        <v>OK</v>
      </c>
      <c r="K5238" t="str">
        <f t="shared" si="569"/>
        <v>Successful</v>
      </c>
      <c r="L5238" t="str">
        <f t="shared" si="570"/>
        <v>Withdrawal</v>
      </c>
      <c r="M5238" t="str">
        <f t="shared" si="571"/>
        <v>OK</v>
      </c>
      <c r="N5238" t="str">
        <f t="shared" si="572"/>
        <v>OK</v>
      </c>
      <c r="O5238" t="str">
        <f>_xlfn.XLOOKUP(B5238,'01_Raw_ATMs'!A:A,'01_Raw_ATMs'!A:A,"Not Found")</f>
        <v>ATM051</v>
      </c>
      <c r="P5238" t="str">
        <f t="shared" si="573"/>
        <v>Valid</v>
      </c>
    </row>
    <row r="5239" spans="1:16">
      <c r="A5239" t="s">
        <v>5433</v>
      </c>
      <c r="B5239" t="s">
        <v>96</v>
      </c>
      <c r="C5239" s="2">
        <v>46104</v>
      </c>
      <c r="D5239" s="3">
        <v>0.49745370370370368</v>
      </c>
      <c r="E5239" t="s">
        <v>211</v>
      </c>
      <c r="F5239">
        <v>0</v>
      </c>
      <c r="G5239" t="s">
        <v>189</v>
      </c>
      <c r="I5239">
        <f t="shared" si="567"/>
        <v>1</v>
      </c>
      <c r="J5239" t="str">
        <f t="shared" si="568"/>
        <v>OK</v>
      </c>
      <c r="K5239" t="str">
        <f t="shared" si="569"/>
        <v>Successful</v>
      </c>
      <c r="L5239" t="str">
        <f t="shared" si="570"/>
        <v>Mini Statement</v>
      </c>
      <c r="M5239" t="str">
        <f t="shared" si="571"/>
        <v>OK</v>
      </c>
      <c r="N5239" t="str">
        <f t="shared" si="572"/>
        <v>OK</v>
      </c>
      <c r="O5239" t="str">
        <f>_xlfn.XLOOKUP(B5239,'01_Raw_ATMs'!A:A,'01_Raw_ATMs'!A:A,"Not Found")</f>
        <v>ATM018</v>
      </c>
      <c r="P5239" t="str">
        <f t="shared" si="573"/>
        <v>Valid</v>
      </c>
    </row>
    <row r="5240" spans="1:16">
      <c r="A5240" t="s">
        <v>5434</v>
      </c>
      <c r="B5240" t="s">
        <v>127</v>
      </c>
      <c r="C5240" s="2">
        <v>45721</v>
      </c>
      <c r="D5240" s="3">
        <v>0.48581018518518521</v>
      </c>
      <c r="E5240" t="s">
        <v>33</v>
      </c>
      <c r="F5240">
        <v>6000</v>
      </c>
      <c r="G5240" t="s">
        <v>189</v>
      </c>
      <c r="I5240">
        <f t="shared" si="567"/>
        <v>1</v>
      </c>
      <c r="J5240" t="str">
        <f t="shared" si="568"/>
        <v>OK</v>
      </c>
      <c r="K5240" t="str">
        <f t="shared" si="569"/>
        <v>Successful</v>
      </c>
      <c r="L5240" t="str">
        <f t="shared" si="570"/>
        <v>Withdrawal</v>
      </c>
      <c r="M5240" t="str">
        <f t="shared" si="571"/>
        <v>OK</v>
      </c>
      <c r="N5240" t="str">
        <f t="shared" si="572"/>
        <v>OK</v>
      </c>
      <c r="O5240" t="str">
        <f>_xlfn.XLOOKUP(B5240,'01_Raw_ATMs'!A:A,'01_Raw_ATMs'!A:A,"Not Found")</f>
        <v>ATM047</v>
      </c>
      <c r="P5240" t="str">
        <f t="shared" si="573"/>
        <v>Valid</v>
      </c>
    </row>
    <row r="5241" spans="1:16">
      <c r="A5241" t="s">
        <v>5435</v>
      </c>
      <c r="B5241" t="s">
        <v>152</v>
      </c>
      <c r="C5241" s="2">
        <v>46171</v>
      </c>
      <c r="D5241" s="3">
        <v>0.6315856481481481</v>
      </c>
      <c r="E5241" t="s">
        <v>33</v>
      </c>
      <c r="F5241">
        <v>2500</v>
      </c>
      <c r="G5241" t="s">
        <v>189</v>
      </c>
      <c r="I5241">
        <f t="shared" si="567"/>
        <v>1</v>
      </c>
      <c r="J5241" t="str">
        <f t="shared" si="568"/>
        <v>OK</v>
      </c>
      <c r="K5241" t="str">
        <f t="shared" si="569"/>
        <v>Successful</v>
      </c>
      <c r="L5241" t="str">
        <f t="shared" si="570"/>
        <v>Withdrawal</v>
      </c>
      <c r="M5241" t="str">
        <f t="shared" si="571"/>
        <v>OK</v>
      </c>
      <c r="N5241" t="str">
        <f t="shared" si="572"/>
        <v>OK</v>
      </c>
      <c r="O5241" t="str">
        <f>_xlfn.XLOOKUP(B5241,'01_Raw_ATMs'!A:A,'01_Raw_ATMs'!A:A,"Not Found")</f>
        <v>ATM072</v>
      </c>
      <c r="P5241" t="str">
        <f t="shared" si="573"/>
        <v>Valid</v>
      </c>
    </row>
    <row r="5242" spans="1:16">
      <c r="A5242" t="s">
        <v>5436</v>
      </c>
      <c r="B5242" t="s">
        <v>7</v>
      </c>
      <c r="C5242" s="2">
        <v>46099</v>
      </c>
      <c r="D5242" s="3">
        <v>0.28096064814814808</v>
      </c>
      <c r="E5242" t="s">
        <v>33</v>
      </c>
      <c r="F5242">
        <v>500</v>
      </c>
      <c r="G5242" t="s">
        <v>189</v>
      </c>
      <c r="I5242">
        <f t="shared" si="567"/>
        <v>1</v>
      </c>
      <c r="J5242" t="str">
        <f t="shared" si="568"/>
        <v>OK</v>
      </c>
      <c r="K5242" t="str">
        <f t="shared" si="569"/>
        <v>Successful</v>
      </c>
      <c r="L5242" t="str">
        <f t="shared" si="570"/>
        <v>Withdrawal</v>
      </c>
      <c r="M5242" t="str">
        <f t="shared" si="571"/>
        <v>OK</v>
      </c>
      <c r="N5242" t="str">
        <f t="shared" si="572"/>
        <v>OK</v>
      </c>
      <c r="O5242" t="str">
        <f>_xlfn.XLOOKUP(B5242,'01_Raw_ATMs'!A:A,'01_Raw_ATMs'!A:A,"Not Found")</f>
        <v>ATM001</v>
      </c>
      <c r="P5242" t="str">
        <f t="shared" si="573"/>
        <v>Valid</v>
      </c>
    </row>
    <row r="5243" spans="1:16">
      <c r="A5243" t="s">
        <v>5437</v>
      </c>
      <c r="B5243" t="s">
        <v>158</v>
      </c>
      <c r="C5243" s="2">
        <v>45832</v>
      </c>
      <c r="D5243" s="3">
        <v>0.73228009259259264</v>
      </c>
      <c r="E5243" t="s">
        <v>194</v>
      </c>
      <c r="F5243">
        <v>0</v>
      </c>
      <c r="G5243" t="s">
        <v>189</v>
      </c>
      <c r="I5243">
        <f t="shared" si="567"/>
        <v>1</v>
      </c>
      <c r="J5243" t="str">
        <f t="shared" si="568"/>
        <v>OK</v>
      </c>
      <c r="K5243" t="str">
        <f t="shared" si="569"/>
        <v>Successful</v>
      </c>
      <c r="L5243" t="str">
        <f t="shared" si="570"/>
        <v>Balance Inquiry</v>
      </c>
      <c r="M5243" t="str">
        <f t="shared" si="571"/>
        <v>OK</v>
      </c>
      <c r="N5243" t="str">
        <f t="shared" si="572"/>
        <v>OK</v>
      </c>
      <c r="O5243" t="str">
        <f>_xlfn.XLOOKUP(B5243,'01_Raw_ATMs'!A:A,'01_Raw_ATMs'!A:A,"Not Found")</f>
        <v>ATM078</v>
      </c>
      <c r="P5243" t="str">
        <f t="shared" si="573"/>
        <v>Valid</v>
      </c>
    </row>
    <row r="5244" spans="1:16">
      <c r="A5244" t="s">
        <v>5438</v>
      </c>
      <c r="B5244" t="s">
        <v>148</v>
      </c>
      <c r="C5244" s="2">
        <v>46100</v>
      </c>
      <c r="D5244" s="3">
        <v>0.80349537037037033</v>
      </c>
      <c r="E5244" t="s">
        <v>33</v>
      </c>
      <c r="F5244">
        <v>5000</v>
      </c>
      <c r="G5244" t="s">
        <v>189</v>
      </c>
      <c r="I5244">
        <f t="shared" si="567"/>
        <v>1</v>
      </c>
      <c r="J5244" t="str">
        <f t="shared" si="568"/>
        <v>OK</v>
      </c>
      <c r="K5244" t="str">
        <f t="shared" si="569"/>
        <v>Successful</v>
      </c>
      <c r="L5244" t="str">
        <f t="shared" si="570"/>
        <v>Withdrawal</v>
      </c>
      <c r="M5244" t="str">
        <f t="shared" si="571"/>
        <v>OK</v>
      </c>
      <c r="N5244" t="str">
        <f t="shared" si="572"/>
        <v>OK</v>
      </c>
      <c r="O5244" t="str">
        <f>_xlfn.XLOOKUP(B5244,'01_Raw_ATMs'!A:A,'01_Raw_ATMs'!A:A,"Not Found")</f>
        <v>ATM068</v>
      </c>
      <c r="P5244" t="str">
        <f t="shared" si="573"/>
        <v>Valid</v>
      </c>
    </row>
    <row r="5245" spans="1:16">
      <c r="A5245" t="s">
        <v>5439</v>
      </c>
      <c r="B5245" t="s">
        <v>134</v>
      </c>
      <c r="C5245" s="2">
        <v>46100</v>
      </c>
      <c r="D5245" s="3">
        <v>0.33489583333333328</v>
      </c>
      <c r="E5245" t="s">
        <v>33</v>
      </c>
      <c r="F5245">
        <v>1000</v>
      </c>
      <c r="G5245" t="s">
        <v>189</v>
      </c>
      <c r="I5245">
        <f t="shared" si="567"/>
        <v>1</v>
      </c>
      <c r="J5245" t="str">
        <f t="shared" si="568"/>
        <v>OK</v>
      </c>
      <c r="K5245" t="str">
        <f t="shared" si="569"/>
        <v>Successful</v>
      </c>
      <c r="L5245" t="str">
        <f t="shared" si="570"/>
        <v>Withdrawal</v>
      </c>
      <c r="M5245" t="str">
        <f t="shared" si="571"/>
        <v>OK</v>
      </c>
      <c r="N5245" t="str">
        <f t="shared" si="572"/>
        <v>OK</v>
      </c>
      <c r="O5245" t="str">
        <f>_xlfn.XLOOKUP(B5245,'01_Raw_ATMs'!A:A,'01_Raw_ATMs'!A:A,"Not Found")</f>
        <v>ATM054</v>
      </c>
      <c r="P5245" t="str">
        <f t="shared" si="573"/>
        <v>Valid</v>
      </c>
    </row>
    <row r="5246" spans="1:16">
      <c r="A5246" t="s">
        <v>5440</v>
      </c>
      <c r="B5246" t="s">
        <v>83</v>
      </c>
      <c r="C5246" s="2">
        <v>45856</v>
      </c>
      <c r="D5246" s="3">
        <v>0.28069444444444452</v>
      </c>
      <c r="E5246" t="s">
        <v>261</v>
      </c>
      <c r="F5246">
        <v>2000</v>
      </c>
      <c r="G5246" t="s">
        <v>189</v>
      </c>
      <c r="I5246">
        <f t="shared" si="567"/>
        <v>1</v>
      </c>
      <c r="J5246" t="str">
        <f t="shared" si="568"/>
        <v>OK</v>
      </c>
      <c r="K5246" t="str">
        <f t="shared" si="569"/>
        <v>Successful</v>
      </c>
      <c r="L5246" t="str">
        <f t="shared" si="570"/>
        <v>Cash Deposit</v>
      </c>
      <c r="M5246" t="str">
        <f t="shared" si="571"/>
        <v>OK</v>
      </c>
      <c r="N5246" t="str">
        <f t="shared" si="572"/>
        <v>OK</v>
      </c>
      <c r="O5246" t="str">
        <f>_xlfn.XLOOKUP(B5246,'01_Raw_ATMs'!A:A,'01_Raw_ATMs'!A:A,"Not Found")</f>
        <v>ATM008</v>
      </c>
      <c r="P5246" t="str">
        <f t="shared" si="573"/>
        <v>Valid</v>
      </c>
    </row>
    <row r="5247" spans="1:16">
      <c r="A5247" t="s">
        <v>5441</v>
      </c>
      <c r="B5247" t="s">
        <v>74</v>
      </c>
      <c r="C5247" s="2">
        <v>45738</v>
      </c>
      <c r="D5247" s="3">
        <v>0.29711805555555548</v>
      </c>
      <c r="E5247" t="s">
        <v>211</v>
      </c>
      <c r="F5247">
        <v>0</v>
      </c>
      <c r="G5247" t="s">
        <v>189</v>
      </c>
      <c r="I5247">
        <f t="shared" si="567"/>
        <v>1</v>
      </c>
      <c r="J5247" t="str">
        <f t="shared" si="568"/>
        <v>OK</v>
      </c>
      <c r="K5247" t="str">
        <f t="shared" si="569"/>
        <v>Successful</v>
      </c>
      <c r="L5247" t="str">
        <f t="shared" si="570"/>
        <v>Mini Statement</v>
      </c>
      <c r="M5247" t="str">
        <f t="shared" si="571"/>
        <v>OK</v>
      </c>
      <c r="N5247" t="str">
        <f t="shared" si="572"/>
        <v>OK</v>
      </c>
      <c r="O5247" t="str">
        <f>_xlfn.XLOOKUP(B5247,'01_Raw_ATMs'!A:A,'01_Raw_ATMs'!A:A,"Not Found")</f>
        <v>ATM003</v>
      </c>
      <c r="P5247" t="str">
        <f t="shared" si="573"/>
        <v>Valid</v>
      </c>
    </row>
    <row r="5248" spans="1:16">
      <c r="A5248" t="s">
        <v>5442</v>
      </c>
      <c r="B5248" t="s">
        <v>74</v>
      </c>
      <c r="C5248" s="2">
        <v>46068</v>
      </c>
      <c r="D5248" s="3">
        <v>0.52261574074074069</v>
      </c>
      <c r="E5248" t="s">
        <v>33</v>
      </c>
      <c r="F5248">
        <v>6000</v>
      </c>
      <c r="G5248" t="s">
        <v>189</v>
      </c>
      <c r="I5248">
        <f t="shared" si="567"/>
        <v>1</v>
      </c>
      <c r="J5248" t="str">
        <f t="shared" si="568"/>
        <v>OK</v>
      </c>
      <c r="K5248" t="str">
        <f t="shared" si="569"/>
        <v>Successful</v>
      </c>
      <c r="L5248" t="str">
        <f t="shared" si="570"/>
        <v>Withdrawal</v>
      </c>
      <c r="M5248" t="str">
        <f t="shared" si="571"/>
        <v>OK</v>
      </c>
      <c r="N5248" t="str">
        <f t="shared" si="572"/>
        <v>OK</v>
      </c>
      <c r="O5248" t="str">
        <f>_xlfn.XLOOKUP(B5248,'01_Raw_ATMs'!A:A,'01_Raw_ATMs'!A:A,"Not Found")</f>
        <v>ATM003</v>
      </c>
      <c r="P5248" t="str">
        <f t="shared" si="573"/>
        <v>Valid</v>
      </c>
    </row>
    <row r="5249" spans="1:16">
      <c r="A5249" t="s">
        <v>5443</v>
      </c>
      <c r="B5249" t="s">
        <v>128</v>
      </c>
      <c r="C5249" s="2">
        <v>45794</v>
      </c>
      <c r="D5249" s="3">
        <v>0.76538194444444441</v>
      </c>
      <c r="E5249" t="s">
        <v>33</v>
      </c>
      <c r="F5249">
        <v>1000</v>
      </c>
      <c r="G5249" t="s">
        <v>189</v>
      </c>
      <c r="I5249">
        <f t="shared" si="567"/>
        <v>1</v>
      </c>
      <c r="J5249" t="str">
        <f t="shared" si="568"/>
        <v>OK</v>
      </c>
      <c r="K5249" t="str">
        <f t="shared" si="569"/>
        <v>Successful</v>
      </c>
      <c r="L5249" t="str">
        <f t="shared" si="570"/>
        <v>Withdrawal</v>
      </c>
      <c r="M5249" t="str">
        <f t="shared" si="571"/>
        <v>OK</v>
      </c>
      <c r="N5249" t="str">
        <f t="shared" si="572"/>
        <v>OK</v>
      </c>
      <c r="O5249" t="str">
        <f>_xlfn.XLOOKUP(B5249,'01_Raw_ATMs'!A:A,'01_Raw_ATMs'!A:A,"Not Found")</f>
        <v>ATM048</v>
      </c>
      <c r="P5249" t="str">
        <f t="shared" si="573"/>
        <v>Valid</v>
      </c>
    </row>
    <row r="5250" spans="1:16">
      <c r="A5250" t="s">
        <v>5444</v>
      </c>
      <c r="B5250" t="s">
        <v>116</v>
      </c>
      <c r="C5250" s="2">
        <v>45855</v>
      </c>
      <c r="D5250" s="3">
        <v>0.60415509259259259</v>
      </c>
      <c r="E5250" t="s">
        <v>33</v>
      </c>
      <c r="F5250">
        <v>5000</v>
      </c>
      <c r="G5250" t="s">
        <v>189</v>
      </c>
      <c r="I5250">
        <f t="shared" si="567"/>
        <v>1</v>
      </c>
      <c r="J5250" t="str">
        <f t="shared" si="568"/>
        <v>OK</v>
      </c>
      <c r="K5250" t="str">
        <f t="shared" si="569"/>
        <v>Successful</v>
      </c>
      <c r="L5250" t="str">
        <f t="shared" si="570"/>
        <v>Withdrawal</v>
      </c>
      <c r="M5250" t="str">
        <f t="shared" si="571"/>
        <v>OK</v>
      </c>
      <c r="N5250" t="str">
        <f t="shared" si="572"/>
        <v>OK</v>
      </c>
      <c r="O5250" t="str">
        <f>_xlfn.XLOOKUP(B5250,'01_Raw_ATMs'!A:A,'01_Raw_ATMs'!A:A,"Not Found")</f>
        <v>ATM036</v>
      </c>
      <c r="P5250" t="str">
        <f t="shared" si="573"/>
        <v>Valid</v>
      </c>
    </row>
    <row r="5251" spans="1:16">
      <c r="A5251" t="s">
        <v>5445</v>
      </c>
      <c r="B5251" t="s">
        <v>147</v>
      </c>
      <c r="C5251" s="2">
        <v>45874</v>
      </c>
      <c r="D5251" s="3">
        <v>0.54129629629629628</v>
      </c>
      <c r="E5251" t="s">
        <v>261</v>
      </c>
      <c r="F5251">
        <v>15000</v>
      </c>
      <c r="G5251" t="s">
        <v>189</v>
      </c>
      <c r="I5251">
        <f t="shared" ref="I5251:I5314" si="574">COUNTIF($A:$A,A5251)</f>
        <v>1</v>
      </c>
      <c r="J5251" t="str">
        <f t="shared" ref="J5251:J5314" si="575">IF(AND(TRIM(G5251)="Failed",H5251=""),"Problem","OK")</f>
        <v>OK</v>
      </c>
      <c r="K5251" t="str">
        <f t="shared" ref="K5251:K5314" si="576">PROPER(TRIM(G5251))</f>
        <v>Successful</v>
      </c>
      <c r="L5251" t="str">
        <f t="shared" ref="L5251:L5314" si="577">PROPER(TRIM(E5251))</f>
        <v>Cash Deposit</v>
      </c>
      <c r="M5251" t="str">
        <f t="shared" ref="M5251:M5314" si="578">IF(OR(E5251="Withdrawal",E5251="Cash Deposit"),IF(F5251&gt;0,"OK","Problem"),IF(F5251=0,"OK","Problem"))</f>
        <v>OK</v>
      </c>
      <c r="N5251" t="str">
        <f t="shared" ref="N5251:N5314" si="579">IF(AND(C5251&gt;=DATE(2025,1,1),C5251&lt;=DATE(2026,6,30)),"OK","Problem")</f>
        <v>OK</v>
      </c>
      <c r="O5251" t="str">
        <f>_xlfn.XLOOKUP(B5251,'01_Raw_ATMs'!A:A,'01_Raw_ATMs'!A:A,"Not Found")</f>
        <v>ATM067</v>
      </c>
      <c r="P5251" t="str">
        <f t="shared" ref="P5251:P5314" si="580">IF(B5251="","Missing ATM_ID","Valid")</f>
        <v>Valid</v>
      </c>
    </row>
    <row r="5252" spans="1:16">
      <c r="A5252" t="s">
        <v>5446</v>
      </c>
      <c r="B5252" t="s">
        <v>145</v>
      </c>
      <c r="C5252" s="2">
        <v>46125</v>
      </c>
      <c r="D5252" s="3">
        <v>0.75395833333333329</v>
      </c>
      <c r="E5252" t="s">
        <v>33</v>
      </c>
      <c r="F5252">
        <v>3000</v>
      </c>
      <c r="G5252" t="s">
        <v>214</v>
      </c>
      <c r="H5252" t="s">
        <v>1094</v>
      </c>
      <c r="I5252">
        <f t="shared" si="574"/>
        <v>1</v>
      </c>
      <c r="J5252" t="str">
        <f t="shared" si="575"/>
        <v>OK</v>
      </c>
      <c r="K5252" t="str">
        <f t="shared" si="576"/>
        <v>Failed</v>
      </c>
      <c r="L5252" t="str">
        <f t="shared" si="577"/>
        <v>Withdrawal</v>
      </c>
      <c r="M5252" t="str">
        <f t="shared" si="578"/>
        <v>OK</v>
      </c>
      <c r="N5252" t="str">
        <f t="shared" si="579"/>
        <v>OK</v>
      </c>
      <c r="O5252" t="str">
        <f>_xlfn.XLOOKUP(B5252,'01_Raw_ATMs'!A:A,'01_Raw_ATMs'!A:A,"Not Found")</f>
        <v>ATM065</v>
      </c>
      <c r="P5252" t="str">
        <f t="shared" si="580"/>
        <v>Valid</v>
      </c>
    </row>
    <row r="5253" spans="1:16">
      <c r="A5253" t="s">
        <v>5447</v>
      </c>
      <c r="B5253" t="s">
        <v>160</v>
      </c>
      <c r="C5253" s="2">
        <v>46100</v>
      </c>
      <c r="D5253" s="3">
        <v>0.92756944444444445</v>
      </c>
      <c r="E5253" t="s">
        <v>261</v>
      </c>
      <c r="F5253">
        <v>15000</v>
      </c>
      <c r="G5253" t="s">
        <v>189</v>
      </c>
      <c r="I5253">
        <f t="shared" si="574"/>
        <v>1</v>
      </c>
      <c r="J5253" t="str">
        <f t="shared" si="575"/>
        <v>OK</v>
      </c>
      <c r="K5253" t="str">
        <f t="shared" si="576"/>
        <v>Successful</v>
      </c>
      <c r="L5253" t="str">
        <f t="shared" si="577"/>
        <v>Cash Deposit</v>
      </c>
      <c r="M5253" t="str">
        <f t="shared" si="578"/>
        <v>OK</v>
      </c>
      <c r="N5253" t="str">
        <f t="shared" si="579"/>
        <v>OK</v>
      </c>
      <c r="O5253" t="str">
        <f>_xlfn.XLOOKUP(B5253,'01_Raw_ATMs'!A:A,'01_Raw_ATMs'!A:A,"Not Found")</f>
        <v>ATM080</v>
      </c>
      <c r="P5253" t="str">
        <f t="shared" si="580"/>
        <v>Valid</v>
      </c>
    </row>
    <row r="5254" spans="1:16">
      <c r="A5254" t="s">
        <v>5448</v>
      </c>
      <c r="B5254" t="s">
        <v>154</v>
      </c>
      <c r="C5254" s="2">
        <v>46021</v>
      </c>
      <c r="D5254" s="3">
        <v>0.78303240740740743</v>
      </c>
      <c r="E5254" t="s">
        <v>33</v>
      </c>
      <c r="F5254">
        <v>2500</v>
      </c>
      <c r="G5254" t="s">
        <v>189</v>
      </c>
      <c r="I5254">
        <f t="shared" si="574"/>
        <v>1</v>
      </c>
      <c r="J5254" t="str">
        <f t="shared" si="575"/>
        <v>OK</v>
      </c>
      <c r="K5254" t="str">
        <f t="shared" si="576"/>
        <v>Successful</v>
      </c>
      <c r="L5254" t="str">
        <f t="shared" si="577"/>
        <v>Withdrawal</v>
      </c>
      <c r="M5254" t="str">
        <f t="shared" si="578"/>
        <v>OK</v>
      </c>
      <c r="N5254" t="str">
        <f t="shared" si="579"/>
        <v>OK</v>
      </c>
      <c r="O5254" t="str">
        <f>_xlfn.XLOOKUP(B5254,'01_Raw_ATMs'!A:A,'01_Raw_ATMs'!A:A,"Not Found")</f>
        <v>ATM074</v>
      </c>
      <c r="P5254" t="str">
        <f t="shared" si="580"/>
        <v>Valid</v>
      </c>
    </row>
    <row r="5255" spans="1:16">
      <c r="A5255" t="s">
        <v>5449</v>
      </c>
      <c r="B5255" t="s">
        <v>164</v>
      </c>
      <c r="C5255" s="2">
        <v>45802</v>
      </c>
      <c r="D5255" s="3">
        <v>0.53013888888888894</v>
      </c>
      <c r="E5255" t="s">
        <v>211</v>
      </c>
      <c r="F5255">
        <v>0</v>
      </c>
      <c r="G5255" t="s">
        <v>189</v>
      </c>
      <c r="I5255">
        <f t="shared" si="574"/>
        <v>1</v>
      </c>
      <c r="J5255" t="str">
        <f t="shared" si="575"/>
        <v>OK</v>
      </c>
      <c r="K5255" t="str">
        <f t="shared" si="576"/>
        <v>Successful</v>
      </c>
      <c r="L5255" t="str">
        <f t="shared" si="577"/>
        <v>Mini Statement</v>
      </c>
      <c r="M5255" t="str">
        <f t="shared" si="578"/>
        <v>OK</v>
      </c>
      <c r="N5255" t="str">
        <f t="shared" si="579"/>
        <v>OK</v>
      </c>
      <c r="O5255" t="str">
        <f>_xlfn.XLOOKUP(B5255,'01_Raw_ATMs'!A:A,'01_Raw_ATMs'!A:A,"Not Found")</f>
        <v>ATM084</v>
      </c>
      <c r="P5255" t="str">
        <f t="shared" si="580"/>
        <v>Valid</v>
      </c>
    </row>
    <row r="5256" spans="1:16">
      <c r="A5256" t="s">
        <v>5450</v>
      </c>
      <c r="B5256" t="s">
        <v>157</v>
      </c>
      <c r="C5256" s="2">
        <v>45771</v>
      </c>
      <c r="D5256" s="3">
        <v>0.83248842592592598</v>
      </c>
      <c r="E5256" t="s">
        <v>33</v>
      </c>
      <c r="F5256">
        <v>2500</v>
      </c>
      <c r="G5256" t="s">
        <v>189</v>
      </c>
      <c r="I5256">
        <f t="shared" si="574"/>
        <v>1</v>
      </c>
      <c r="J5256" t="str">
        <f t="shared" si="575"/>
        <v>OK</v>
      </c>
      <c r="K5256" t="str">
        <f t="shared" si="576"/>
        <v>Successful</v>
      </c>
      <c r="L5256" t="str">
        <f t="shared" si="577"/>
        <v>Withdrawal</v>
      </c>
      <c r="M5256" t="str">
        <f t="shared" si="578"/>
        <v>OK</v>
      </c>
      <c r="N5256" t="str">
        <f t="shared" si="579"/>
        <v>OK</v>
      </c>
      <c r="O5256" t="str">
        <f>_xlfn.XLOOKUP(B5256,'01_Raw_ATMs'!A:A,'01_Raw_ATMs'!A:A,"Not Found")</f>
        <v>ATM077</v>
      </c>
      <c r="P5256" t="str">
        <f t="shared" si="580"/>
        <v>Valid</v>
      </c>
    </row>
    <row r="5257" spans="1:16">
      <c r="A5257" t="s">
        <v>5451</v>
      </c>
      <c r="B5257" t="s">
        <v>158</v>
      </c>
      <c r="C5257" s="2">
        <v>45971</v>
      </c>
      <c r="D5257" s="3">
        <v>0.72690972222222228</v>
      </c>
      <c r="E5257" t="s">
        <v>211</v>
      </c>
      <c r="F5257">
        <v>0</v>
      </c>
      <c r="G5257" t="s">
        <v>189</v>
      </c>
      <c r="I5257">
        <f t="shared" si="574"/>
        <v>1</v>
      </c>
      <c r="J5257" t="str">
        <f t="shared" si="575"/>
        <v>OK</v>
      </c>
      <c r="K5257" t="str">
        <f t="shared" si="576"/>
        <v>Successful</v>
      </c>
      <c r="L5257" t="str">
        <f t="shared" si="577"/>
        <v>Mini Statement</v>
      </c>
      <c r="M5257" t="str">
        <f t="shared" si="578"/>
        <v>OK</v>
      </c>
      <c r="N5257" t="str">
        <f t="shared" si="579"/>
        <v>OK</v>
      </c>
      <c r="O5257" t="str">
        <f>_xlfn.XLOOKUP(B5257,'01_Raw_ATMs'!A:A,'01_Raw_ATMs'!A:A,"Not Found")</f>
        <v>ATM078</v>
      </c>
      <c r="P5257" t="str">
        <f t="shared" si="580"/>
        <v>Valid</v>
      </c>
    </row>
    <row r="5258" spans="1:16">
      <c r="A5258" t="s">
        <v>5452</v>
      </c>
      <c r="B5258" t="s">
        <v>131</v>
      </c>
      <c r="C5258" s="2">
        <v>45948</v>
      </c>
      <c r="D5258" s="3">
        <v>0.31521990740740741</v>
      </c>
      <c r="E5258" t="s">
        <v>33</v>
      </c>
      <c r="F5258">
        <v>1000</v>
      </c>
      <c r="G5258" t="s">
        <v>189</v>
      </c>
      <c r="I5258">
        <f t="shared" si="574"/>
        <v>1</v>
      </c>
      <c r="J5258" t="str">
        <f t="shared" si="575"/>
        <v>OK</v>
      </c>
      <c r="K5258" t="str">
        <f t="shared" si="576"/>
        <v>Successful</v>
      </c>
      <c r="L5258" t="str">
        <f t="shared" si="577"/>
        <v>Withdrawal</v>
      </c>
      <c r="M5258" t="str">
        <f t="shared" si="578"/>
        <v>OK</v>
      </c>
      <c r="N5258" t="str">
        <f t="shared" si="579"/>
        <v>OK</v>
      </c>
      <c r="O5258" t="str">
        <f>_xlfn.XLOOKUP(B5258,'01_Raw_ATMs'!A:A,'01_Raw_ATMs'!A:A,"Not Found")</f>
        <v>ATM051</v>
      </c>
      <c r="P5258" t="str">
        <f t="shared" si="580"/>
        <v>Valid</v>
      </c>
    </row>
    <row r="5259" spans="1:16">
      <c r="A5259" t="s">
        <v>5453</v>
      </c>
      <c r="B5259" t="s">
        <v>156</v>
      </c>
      <c r="C5259" s="2">
        <v>46126</v>
      </c>
      <c r="D5259" s="3">
        <v>0.35458333333333331</v>
      </c>
      <c r="E5259" t="s">
        <v>194</v>
      </c>
      <c r="F5259">
        <v>0</v>
      </c>
      <c r="G5259" t="s">
        <v>189</v>
      </c>
      <c r="I5259">
        <f t="shared" si="574"/>
        <v>1</v>
      </c>
      <c r="J5259" t="str">
        <f t="shared" si="575"/>
        <v>OK</v>
      </c>
      <c r="K5259" t="str">
        <f t="shared" si="576"/>
        <v>Successful</v>
      </c>
      <c r="L5259" t="str">
        <f t="shared" si="577"/>
        <v>Balance Inquiry</v>
      </c>
      <c r="M5259" t="str">
        <f t="shared" si="578"/>
        <v>OK</v>
      </c>
      <c r="N5259" t="str">
        <f t="shared" si="579"/>
        <v>OK</v>
      </c>
      <c r="O5259" t="str">
        <f>_xlfn.XLOOKUP(B5259,'01_Raw_ATMs'!A:A,'01_Raw_ATMs'!A:A,"Not Found")</f>
        <v>ATM076</v>
      </c>
      <c r="P5259" t="str">
        <f t="shared" si="580"/>
        <v>Valid</v>
      </c>
    </row>
    <row r="5260" spans="1:16">
      <c r="A5260" t="s">
        <v>5454</v>
      </c>
      <c r="B5260" t="s">
        <v>81</v>
      </c>
      <c r="C5260" s="2">
        <v>45750</v>
      </c>
      <c r="D5260" s="3">
        <v>0.79175925925925927</v>
      </c>
      <c r="E5260" t="s">
        <v>33</v>
      </c>
      <c r="F5260">
        <v>5000</v>
      </c>
      <c r="G5260" t="s">
        <v>189</v>
      </c>
      <c r="I5260">
        <f t="shared" si="574"/>
        <v>1</v>
      </c>
      <c r="J5260" t="str">
        <f t="shared" si="575"/>
        <v>OK</v>
      </c>
      <c r="K5260" t="str">
        <f t="shared" si="576"/>
        <v>Successful</v>
      </c>
      <c r="L5260" t="str">
        <f t="shared" si="577"/>
        <v>Withdrawal</v>
      </c>
      <c r="M5260" t="str">
        <f t="shared" si="578"/>
        <v>OK</v>
      </c>
      <c r="N5260" t="str">
        <f t="shared" si="579"/>
        <v>OK</v>
      </c>
      <c r="O5260" t="str">
        <f>_xlfn.XLOOKUP(B5260,'01_Raw_ATMs'!A:A,'01_Raw_ATMs'!A:A,"Not Found")</f>
        <v>ATM007</v>
      </c>
      <c r="P5260" t="str">
        <f t="shared" si="580"/>
        <v>Valid</v>
      </c>
    </row>
    <row r="5261" spans="1:16">
      <c r="A5261" t="s">
        <v>5455</v>
      </c>
      <c r="B5261" t="s">
        <v>158</v>
      </c>
      <c r="C5261" s="2">
        <v>45717</v>
      </c>
      <c r="D5261" s="3">
        <v>0.77731481481481479</v>
      </c>
      <c r="E5261" t="s">
        <v>194</v>
      </c>
      <c r="F5261">
        <v>0</v>
      </c>
      <c r="G5261" t="s">
        <v>189</v>
      </c>
      <c r="I5261">
        <f t="shared" si="574"/>
        <v>1</v>
      </c>
      <c r="J5261" t="str">
        <f t="shared" si="575"/>
        <v>OK</v>
      </c>
      <c r="K5261" t="str">
        <f t="shared" si="576"/>
        <v>Successful</v>
      </c>
      <c r="L5261" t="str">
        <f t="shared" si="577"/>
        <v>Balance Inquiry</v>
      </c>
      <c r="M5261" t="str">
        <f t="shared" si="578"/>
        <v>OK</v>
      </c>
      <c r="N5261" t="str">
        <f t="shared" si="579"/>
        <v>OK</v>
      </c>
      <c r="O5261" t="str">
        <f>_xlfn.XLOOKUP(B5261,'01_Raw_ATMs'!A:A,'01_Raw_ATMs'!A:A,"Not Found")</f>
        <v>ATM078</v>
      </c>
      <c r="P5261" t="str">
        <f t="shared" si="580"/>
        <v>Valid</v>
      </c>
    </row>
    <row r="5262" spans="1:16">
      <c r="A5262" t="s">
        <v>5456</v>
      </c>
      <c r="B5262" t="s">
        <v>95</v>
      </c>
      <c r="C5262" s="2">
        <v>45667</v>
      </c>
      <c r="D5262" s="3">
        <v>0.36283564814814823</v>
      </c>
      <c r="E5262" t="s">
        <v>33</v>
      </c>
      <c r="F5262">
        <v>1500</v>
      </c>
      <c r="G5262" t="s">
        <v>189</v>
      </c>
      <c r="I5262">
        <f t="shared" si="574"/>
        <v>1</v>
      </c>
      <c r="J5262" t="str">
        <f t="shared" si="575"/>
        <v>OK</v>
      </c>
      <c r="K5262" t="str">
        <f t="shared" si="576"/>
        <v>Successful</v>
      </c>
      <c r="L5262" t="str">
        <f t="shared" si="577"/>
        <v>Withdrawal</v>
      </c>
      <c r="M5262" t="str">
        <f t="shared" si="578"/>
        <v>OK</v>
      </c>
      <c r="N5262" t="str">
        <f t="shared" si="579"/>
        <v>OK</v>
      </c>
      <c r="O5262" t="str">
        <f>_xlfn.XLOOKUP(B5262,'01_Raw_ATMs'!A:A,'01_Raw_ATMs'!A:A,"Not Found")</f>
        <v>ATM017</v>
      </c>
      <c r="P5262" t="str">
        <f t="shared" si="580"/>
        <v>Valid</v>
      </c>
    </row>
    <row r="5263" spans="1:16">
      <c r="A5263" t="s">
        <v>5457</v>
      </c>
      <c r="B5263" t="s">
        <v>127</v>
      </c>
      <c r="C5263" s="2">
        <v>45735</v>
      </c>
      <c r="D5263" s="3">
        <v>0.73630787037037038</v>
      </c>
      <c r="E5263" t="s">
        <v>211</v>
      </c>
      <c r="F5263">
        <v>0</v>
      </c>
      <c r="G5263" t="s">
        <v>189</v>
      </c>
      <c r="I5263">
        <f t="shared" si="574"/>
        <v>1</v>
      </c>
      <c r="J5263" t="str">
        <f t="shared" si="575"/>
        <v>OK</v>
      </c>
      <c r="K5263" t="str">
        <f t="shared" si="576"/>
        <v>Successful</v>
      </c>
      <c r="L5263" t="str">
        <f t="shared" si="577"/>
        <v>Mini Statement</v>
      </c>
      <c r="M5263" t="str">
        <f t="shared" si="578"/>
        <v>OK</v>
      </c>
      <c r="N5263" t="str">
        <f t="shared" si="579"/>
        <v>OK</v>
      </c>
      <c r="O5263" t="str">
        <f>_xlfn.XLOOKUP(B5263,'01_Raw_ATMs'!A:A,'01_Raw_ATMs'!A:A,"Not Found")</f>
        <v>ATM047</v>
      </c>
      <c r="P5263" t="str">
        <f t="shared" si="580"/>
        <v>Valid</v>
      </c>
    </row>
    <row r="5264" spans="1:16">
      <c r="A5264" t="s">
        <v>5458</v>
      </c>
      <c r="B5264" t="s">
        <v>129</v>
      </c>
      <c r="C5264" s="2">
        <v>45833</v>
      </c>
      <c r="D5264" s="3">
        <v>0.82831018518518518</v>
      </c>
      <c r="E5264" t="s">
        <v>33</v>
      </c>
      <c r="F5264">
        <v>1500</v>
      </c>
      <c r="G5264" t="s">
        <v>189</v>
      </c>
      <c r="I5264">
        <f t="shared" si="574"/>
        <v>1</v>
      </c>
      <c r="J5264" t="str">
        <f t="shared" si="575"/>
        <v>OK</v>
      </c>
      <c r="K5264" t="str">
        <f t="shared" si="576"/>
        <v>Successful</v>
      </c>
      <c r="L5264" t="str">
        <f t="shared" si="577"/>
        <v>Withdrawal</v>
      </c>
      <c r="M5264" t="str">
        <f t="shared" si="578"/>
        <v>OK</v>
      </c>
      <c r="N5264" t="str">
        <f t="shared" si="579"/>
        <v>OK</v>
      </c>
      <c r="O5264" t="str">
        <f>_xlfn.XLOOKUP(B5264,'01_Raw_ATMs'!A:A,'01_Raw_ATMs'!A:A,"Not Found")</f>
        <v>ATM049</v>
      </c>
      <c r="P5264" t="str">
        <f t="shared" si="580"/>
        <v>Valid</v>
      </c>
    </row>
    <row r="5265" spans="1:16">
      <c r="A5265" t="s">
        <v>5459</v>
      </c>
      <c r="B5265" t="s">
        <v>90</v>
      </c>
      <c r="C5265" s="2">
        <v>46058</v>
      </c>
      <c r="D5265" s="3">
        <v>0.51820601851851855</v>
      </c>
      <c r="E5265" t="s">
        <v>33</v>
      </c>
      <c r="F5265">
        <v>2000</v>
      </c>
      <c r="G5265" t="s">
        <v>189</v>
      </c>
      <c r="I5265">
        <f t="shared" si="574"/>
        <v>1</v>
      </c>
      <c r="J5265" t="str">
        <f t="shared" si="575"/>
        <v>OK</v>
      </c>
      <c r="K5265" t="str">
        <f t="shared" si="576"/>
        <v>Successful</v>
      </c>
      <c r="L5265" t="str">
        <f t="shared" si="577"/>
        <v>Withdrawal</v>
      </c>
      <c r="M5265" t="str">
        <f t="shared" si="578"/>
        <v>OK</v>
      </c>
      <c r="N5265" t="str">
        <f t="shared" si="579"/>
        <v>OK</v>
      </c>
      <c r="O5265" t="str">
        <f>_xlfn.XLOOKUP(B5265,'01_Raw_ATMs'!A:A,'01_Raw_ATMs'!A:A,"Not Found")</f>
        <v>ATM013</v>
      </c>
      <c r="P5265" t="str">
        <f t="shared" si="580"/>
        <v>Valid</v>
      </c>
    </row>
    <row r="5266" spans="1:16">
      <c r="A5266" t="s">
        <v>5460</v>
      </c>
      <c r="B5266" t="s">
        <v>167</v>
      </c>
      <c r="C5266" s="2">
        <v>46019</v>
      </c>
      <c r="D5266" s="3">
        <v>0.13145833333333329</v>
      </c>
      <c r="E5266" t="s">
        <v>33</v>
      </c>
      <c r="F5266">
        <v>1500</v>
      </c>
      <c r="G5266" t="s">
        <v>189</v>
      </c>
      <c r="I5266">
        <f t="shared" si="574"/>
        <v>1</v>
      </c>
      <c r="J5266" t="str">
        <f t="shared" si="575"/>
        <v>OK</v>
      </c>
      <c r="K5266" t="str">
        <f t="shared" si="576"/>
        <v>Successful</v>
      </c>
      <c r="L5266" t="str">
        <f t="shared" si="577"/>
        <v>Withdrawal</v>
      </c>
      <c r="M5266" t="str">
        <f t="shared" si="578"/>
        <v>OK</v>
      </c>
      <c r="N5266" t="str">
        <f t="shared" si="579"/>
        <v>OK</v>
      </c>
      <c r="O5266" t="str">
        <f>_xlfn.XLOOKUP(B5266,'01_Raw_ATMs'!A:A,'01_Raw_ATMs'!A:A,"Not Found")</f>
        <v>ATM087</v>
      </c>
      <c r="P5266" t="str">
        <f t="shared" si="580"/>
        <v>Valid</v>
      </c>
    </row>
    <row r="5267" spans="1:16">
      <c r="A5267" t="s">
        <v>5461</v>
      </c>
      <c r="B5267" t="s">
        <v>122</v>
      </c>
      <c r="C5267" s="2">
        <v>45904</v>
      </c>
      <c r="D5267" s="3">
        <v>0.75366898148148154</v>
      </c>
      <c r="E5267" t="s">
        <v>33</v>
      </c>
      <c r="F5267">
        <v>500</v>
      </c>
      <c r="G5267" t="s">
        <v>189</v>
      </c>
      <c r="I5267">
        <f t="shared" si="574"/>
        <v>1</v>
      </c>
      <c r="J5267" t="str">
        <f t="shared" si="575"/>
        <v>OK</v>
      </c>
      <c r="K5267" t="str">
        <f t="shared" si="576"/>
        <v>Successful</v>
      </c>
      <c r="L5267" t="str">
        <f t="shared" si="577"/>
        <v>Withdrawal</v>
      </c>
      <c r="M5267" t="str">
        <f t="shared" si="578"/>
        <v>OK</v>
      </c>
      <c r="N5267" t="str">
        <f t="shared" si="579"/>
        <v>OK</v>
      </c>
      <c r="O5267" t="str">
        <f>_xlfn.XLOOKUP(B5267,'01_Raw_ATMs'!A:A,'01_Raw_ATMs'!A:A,"Not Found")</f>
        <v>ATM042</v>
      </c>
      <c r="P5267" t="str">
        <f t="shared" si="580"/>
        <v>Valid</v>
      </c>
    </row>
    <row r="5268" spans="1:16">
      <c r="A5268" t="s">
        <v>5462</v>
      </c>
      <c r="B5268" t="s">
        <v>121</v>
      </c>
      <c r="C5268" s="2">
        <v>45978</v>
      </c>
      <c r="D5268" s="3">
        <v>0.90194444444444444</v>
      </c>
      <c r="E5268" t="s">
        <v>33</v>
      </c>
      <c r="F5268">
        <v>2500</v>
      </c>
      <c r="G5268" t="s">
        <v>189</v>
      </c>
      <c r="I5268">
        <f t="shared" si="574"/>
        <v>1</v>
      </c>
      <c r="J5268" t="str">
        <f t="shared" si="575"/>
        <v>OK</v>
      </c>
      <c r="K5268" t="str">
        <f t="shared" si="576"/>
        <v>Successful</v>
      </c>
      <c r="L5268" t="str">
        <f t="shared" si="577"/>
        <v>Withdrawal</v>
      </c>
      <c r="M5268" t="str">
        <f t="shared" si="578"/>
        <v>OK</v>
      </c>
      <c r="N5268" t="str">
        <f t="shared" si="579"/>
        <v>OK</v>
      </c>
      <c r="O5268" t="str">
        <f>_xlfn.XLOOKUP(B5268,'01_Raw_ATMs'!A:A,'01_Raw_ATMs'!A:A,"Not Found")</f>
        <v>ATM041</v>
      </c>
      <c r="P5268" t="str">
        <f t="shared" si="580"/>
        <v>Valid</v>
      </c>
    </row>
    <row r="5269" spans="1:16">
      <c r="A5269" t="s">
        <v>5463</v>
      </c>
      <c r="B5269" t="s">
        <v>116</v>
      </c>
      <c r="C5269" s="2">
        <v>45821</v>
      </c>
      <c r="D5269" s="3">
        <v>0.24743055555555549</v>
      </c>
      <c r="E5269" t="s">
        <v>33</v>
      </c>
      <c r="F5269">
        <v>2000</v>
      </c>
      <c r="G5269" t="s">
        <v>189</v>
      </c>
      <c r="I5269">
        <f t="shared" si="574"/>
        <v>1</v>
      </c>
      <c r="J5269" t="str">
        <f t="shared" si="575"/>
        <v>OK</v>
      </c>
      <c r="K5269" t="str">
        <f t="shared" si="576"/>
        <v>Successful</v>
      </c>
      <c r="L5269" t="str">
        <f t="shared" si="577"/>
        <v>Withdrawal</v>
      </c>
      <c r="M5269" t="str">
        <f t="shared" si="578"/>
        <v>OK</v>
      </c>
      <c r="N5269" t="str">
        <f t="shared" si="579"/>
        <v>OK</v>
      </c>
      <c r="O5269" t="str">
        <f>_xlfn.XLOOKUP(B5269,'01_Raw_ATMs'!A:A,'01_Raw_ATMs'!A:A,"Not Found")</f>
        <v>ATM036</v>
      </c>
      <c r="P5269" t="str">
        <f t="shared" si="580"/>
        <v>Valid</v>
      </c>
    </row>
    <row r="5270" spans="1:16">
      <c r="A5270" t="s">
        <v>5464</v>
      </c>
      <c r="B5270" t="s">
        <v>125</v>
      </c>
      <c r="C5270" s="2">
        <v>45708</v>
      </c>
      <c r="D5270" s="3">
        <v>0.64097222222222228</v>
      </c>
      <c r="E5270" t="s">
        <v>194</v>
      </c>
      <c r="F5270">
        <v>0</v>
      </c>
      <c r="G5270" t="s">
        <v>189</v>
      </c>
      <c r="I5270">
        <f t="shared" si="574"/>
        <v>1</v>
      </c>
      <c r="J5270" t="str">
        <f t="shared" si="575"/>
        <v>OK</v>
      </c>
      <c r="K5270" t="str">
        <f t="shared" si="576"/>
        <v>Successful</v>
      </c>
      <c r="L5270" t="str">
        <f t="shared" si="577"/>
        <v>Balance Inquiry</v>
      </c>
      <c r="M5270" t="str">
        <f t="shared" si="578"/>
        <v>OK</v>
      </c>
      <c r="N5270" t="str">
        <f t="shared" si="579"/>
        <v>OK</v>
      </c>
      <c r="O5270" t="str">
        <f>_xlfn.XLOOKUP(B5270,'01_Raw_ATMs'!A:A,'01_Raw_ATMs'!A:A,"Not Found")</f>
        <v>ATM045</v>
      </c>
      <c r="P5270" t="str">
        <f t="shared" si="580"/>
        <v>Valid</v>
      </c>
    </row>
    <row r="5271" spans="1:16">
      <c r="A5271" t="s">
        <v>5465</v>
      </c>
      <c r="B5271" t="s">
        <v>108</v>
      </c>
      <c r="C5271" s="2">
        <v>45910</v>
      </c>
      <c r="D5271" s="3">
        <v>0.89725694444444448</v>
      </c>
      <c r="E5271" t="s">
        <v>194</v>
      </c>
      <c r="F5271">
        <v>0</v>
      </c>
      <c r="G5271" t="s">
        <v>189</v>
      </c>
      <c r="I5271">
        <f t="shared" si="574"/>
        <v>1</v>
      </c>
      <c r="J5271" t="str">
        <f t="shared" si="575"/>
        <v>OK</v>
      </c>
      <c r="K5271" t="str">
        <f t="shared" si="576"/>
        <v>Successful</v>
      </c>
      <c r="L5271" t="str">
        <f t="shared" si="577"/>
        <v>Balance Inquiry</v>
      </c>
      <c r="M5271" t="str">
        <f t="shared" si="578"/>
        <v>OK</v>
      </c>
      <c r="N5271" t="str">
        <f t="shared" si="579"/>
        <v>OK</v>
      </c>
      <c r="O5271" t="str">
        <f>_xlfn.XLOOKUP(B5271,'01_Raw_ATMs'!A:A,'01_Raw_ATMs'!A:A,"Not Found")</f>
        <v>ATM028</v>
      </c>
      <c r="P5271" t="str">
        <f t="shared" si="580"/>
        <v>Valid</v>
      </c>
    </row>
    <row r="5272" spans="1:16">
      <c r="A5272" t="s">
        <v>5466</v>
      </c>
      <c r="B5272" t="s">
        <v>153</v>
      </c>
      <c r="C5272" s="2">
        <v>46134</v>
      </c>
      <c r="D5272" s="3">
        <v>9.46412037037037E-2</v>
      </c>
      <c r="E5272" t="s">
        <v>33</v>
      </c>
      <c r="F5272">
        <v>2000</v>
      </c>
      <c r="G5272" t="s">
        <v>189</v>
      </c>
      <c r="I5272">
        <f t="shared" si="574"/>
        <v>1</v>
      </c>
      <c r="J5272" t="str">
        <f t="shared" si="575"/>
        <v>OK</v>
      </c>
      <c r="K5272" t="str">
        <f t="shared" si="576"/>
        <v>Successful</v>
      </c>
      <c r="L5272" t="str">
        <f t="shared" si="577"/>
        <v>Withdrawal</v>
      </c>
      <c r="M5272" t="str">
        <f t="shared" si="578"/>
        <v>OK</v>
      </c>
      <c r="N5272" t="str">
        <f t="shared" si="579"/>
        <v>OK</v>
      </c>
      <c r="O5272" t="str">
        <f>_xlfn.XLOOKUP(B5272,'01_Raw_ATMs'!A:A,'01_Raw_ATMs'!A:A,"Not Found")</f>
        <v>ATM073</v>
      </c>
      <c r="P5272" t="str">
        <f t="shared" si="580"/>
        <v>Valid</v>
      </c>
    </row>
    <row r="5273" spans="1:16">
      <c r="A5273" t="s">
        <v>5467</v>
      </c>
      <c r="B5273" t="s">
        <v>160</v>
      </c>
      <c r="C5273" s="2">
        <v>45670</v>
      </c>
      <c r="D5273" s="3">
        <v>0.62965277777777773</v>
      </c>
      <c r="E5273" t="s">
        <v>33</v>
      </c>
      <c r="F5273">
        <v>2000</v>
      </c>
      <c r="G5273" t="s">
        <v>189</v>
      </c>
      <c r="I5273">
        <f t="shared" si="574"/>
        <v>1</v>
      </c>
      <c r="J5273" t="str">
        <f t="shared" si="575"/>
        <v>OK</v>
      </c>
      <c r="K5273" t="str">
        <f t="shared" si="576"/>
        <v>Successful</v>
      </c>
      <c r="L5273" t="str">
        <f t="shared" si="577"/>
        <v>Withdrawal</v>
      </c>
      <c r="M5273" t="str">
        <f t="shared" si="578"/>
        <v>OK</v>
      </c>
      <c r="N5273" t="str">
        <f t="shared" si="579"/>
        <v>OK</v>
      </c>
      <c r="O5273" t="str">
        <f>_xlfn.XLOOKUP(B5273,'01_Raw_ATMs'!A:A,'01_Raw_ATMs'!A:A,"Not Found")</f>
        <v>ATM080</v>
      </c>
      <c r="P5273" t="str">
        <f t="shared" si="580"/>
        <v>Valid</v>
      </c>
    </row>
    <row r="5274" spans="1:16">
      <c r="A5274" t="s">
        <v>5468</v>
      </c>
      <c r="B5274" t="s">
        <v>170</v>
      </c>
      <c r="C5274" s="2">
        <v>45905</v>
      </c>
      <c r="D5274" s="3">
        <v>0.88111111111111107</v>
      </c>
      <c r="E5274" t="s">
        <v>211</v>
      </c>
      <c r="F5274">
        <v>0</v>
      </c>
      <c r="G5274" t="s">
        <v>189</v>
      </c>
      <c r="I5274">
        <f t="shared" si="574"/>
        <v>1</v>
      </c>
      <c r="J5274" t="str">
        <f t="shared" si="575"/>
        <v>OK</v>
      </c>
      <c r="K5274" t="str">
        <f t="shared" si="576"/>
        <v>Successful</v>
      </c>
      <c r="L5274" t="str">
        <f t="shared" si="577"/>
        <v>Mini Statement</v>
      </c>
      <c r="M5274" t="str">
        <f t="shared" si="578"/>
        <v>OK</v>
      </c>
      <c r="N5274" t="str">
        <f t="shared" si="579"/>
        <v>OK</v>
      </c>
      <c r="O5274" t="str">
        <f>_xlfn.XLOOKUP(B5274,'01_Raw_ATMs'!A:A,'01_Raw_ATMs'!A:A,"Not Found")</f>
        <v>ATM090</v>
      </c>
      <c r="P5274" t="str">
        <f t="shared" si="580"/>
        <v>Valid</v>
      </c>
    </row>
    <row r="5275" spans="1:16">
      <c r="A5275" t="s">
        <v>5469</v>
      </c>
      <c r="B5275" t="s">
        <v>163</v>
      </c>
      <c r="C5275" s="2">
        <v>45883</v>
      </c>
      <c r="D5275" s="3">
        <v>0.64052083333333332</v>
      </c>
      <c r="E5275" t="s">
        <v>33</v>
      </c>
      <c r="F5275">
        <v>4000</v>
      </c>
      <c r="G5275" t="s">
        <v>189</v>
      </c>
      <c r="I5275">
        <f t="shared" si="574"/>
        <v>1</v>
      </c>
      <c r="J5275" t="str">
        <f t="shared" si="575"/>
        <v>OK</v>
      </c>
      <c r="K5275" t="str">
        <f t="shared" si="576"/>
        <v>Successful</v>
      </c>
      <c r="L5275" t="str">
        <f t="shared" si="577"/>
        <v>Withdrawal</v>
      </c>
      <c r="M5275" t="str">
        <f t="shared" si="578"/>
        <v>OK</v>
      </c>
      <c r="N5275" t="str">
        <f t="shared" si="579"/>
        <v>OK</v>
      </c>
      <c r="O5275" t="str">
        <f>_xlfn.XLOOKUP(B5275,'01_Raw_ATMs'!A:A,'01_Raw_ATMs'!A:A,"Not Found")</f>
        <v>ATM083</v>
      </c>
      <c r="P5275" t="str">
        <f t="shared" si="580"/>
        <v>Valid</v>
      </c>
    </row>
    <row r="5276" spans="1:16">
      <c r="A5276" t="s">
        <v>5470</v>
      </c>
      <c r="B5276" t="s">
        <v>95</v>
      </c>
      <c r="C5276" s="2">
        <v>46112</v>
      </c>
      <c r="D5276" s="3">
        <v>0.55163194444444441</v>
      </c>
      <c r="E5276" t="s">
        <v>33</v>
      </c>
      <c r="F5276">
        <v>6000</v>
      </c>
      <c r="G5276" t="s">
        <v>189</v>
      </c>
      <c r="I5276">
        <f t="shared" si="574"/>
        <v>1</v>
      </c>
      <c r="J5276" t="str">
        <f t="shared" si="575"/>
        <v>OK</v>
      </c>
      <c r="K5276" t="str">
        <f t="shared" si="576"/>
        <v>Successful</v>
      </c>
      <c r="L5276" t="str">
        <f t="shared" si="577"/>
        <v>Withdrawal</v>
      </c>
      <c r="M5276" t="str">
        <f t="shared" si="578"/>
        <v>OK</v>
      </c>
      <c r="N5276" t="str">
        <f t="shared" si="579"/>
        <v>OK</v>
      </c>
      <c r="O5276" t="str">
        <f>_xlfn.XLOOKUP(B5276,'01_Raw_ATMs'!A:A,'01_Raw_ATMs'!A:A,"Not Found")</f>
        <v>ATM017</v>
      </c>
      <c r="P5276" t="str">
        <f t="shared" si="580"/>
        <v>Valid</v>
      </c>
    </row>
    <row r="5277" spans="1:16">
      <c r="A5277" t="s">
        <v>5471</v>
      </c>
      <c r="B5277" t="s">
        <v>117</v>
      </c>
      <c r="C5277" s="2">
        <v>46137</v>
      </c>
      <c r="D5277" s="3">
        <v>0.88331018518518523</v>
      </c>
      <c r="E5277" t="s">
        <v>33</v>
      </c>
      <c r="F5277">
        <v>4000</v>
      </c>
      <c r="G5277" t="s">
        <v>189</v>
      </c>
      <c r="I5277">
        <f t="shared" si="574"/>
        <v>1</v>
      </c>
      <c r="J5277" t="str">
        <f t="shared" si="575"/>
        <v>OK</v>
      </c>
      <c r="K5277" t="str">
        <f t="shared" si="576"/>
        <v>Successful</v>
      </c>
      <c r="L5277" t="str">
        <f t="shared" si="577"/>
        <v>Withdrawal</v>
      </c>
      <c r="M5277" t="str">
        <f t="shared" si="578"/>
        <v>OK</v>
      </c>
      <c r="N5277" t="str">
        <f t="shared" si="579"/>
        <v>OK</v>
      </c>
      <c r="O5277" t="str">
        <f>_xlfn.XLOOKUP(B5277,'01_Raw_ATMs'!A:A,'01_Raw_ATMs'!A:A,"Not Found")</f>
        <v>ATM037</v>
      </c>
      <c r="P5277" t="str">
        <f t="shared" si="580"/>
        <v>Valid</v>
      </c>
    </row>
    <row r="5278" spans="1:16">
      <c r="A5278" t="s">
        <v>5472</v>
      </c>
      <c r="B5278" t="s">
        <v>168</v>
      </c>
      <c r="C5278" s="2">
        <v>45910</v>
      </c>
      <c r="D5278" s="3">
        <v>0.74431712962962959</v>
      </c>
      <c r="E5278" t="s">
        <v>33</v>
      </c>
      <c r="F5278">
        <v>1500</v>
      </c>
      <c r="G5278" t="s">
        <v>189</v>
      </c>
      <c r="I5278">
        <f t="shared" si="574"/>
        <v>1</v>
      </c>
      <c r="J5278" t="str">
        <f t="shared" si="575"/>
        <v>OK</v>
      </c>
      <c r="K5278" t="str">
        <f t="shared" si="576"/>
        <v>Successful</v>
      </c>
      <c r="L5278" t="str">
        <f t="shared" si="577"/>
        <v>Withdrawal</v>
      </c>
      <c r="M5278" t="str">
        <f t="shared" si="578"/>
        <v>OK</v>
      </c>
      <c r="N5278" t="str">
        <f t="shared" si="579"/>
        <v>OK</v>
      </c>
      <c r="O5278" t="str">
        <f>_xlfn.XLOOKUP(B5278,'01_Raw_ATMs'!A:A,'01_Raw_ATMs'!A:A,"Not Found")</f>
        <v>ATM088</v>
      </c>
      <c r="P5278" t="str">
        <f t="shared" si="580"/>
        <v>Valid</v>
      </c>
    </row>
    <row r="5279" spans="1:16">
      <c r="A5279" t="s">
        <v>5473</v>
      </c>
      <c r="B5279" t="s">
        <v>102</v>
      </c>
      <c r="C5279" s="2">
        <v>46131</v>
      </c>
      <c r="D5279" s="3">
        <v>0.78689814814814818</v>
      </c>
      <c r="E5279" t="s">
        <v>261</v>
      </c>
      <c r="F5279">
        <v>5000</v>
      </c>
      <c r="G5279" t="s">
        <v>189</v>
      </c>
      <c r="I5279">
        <f t="shared" si="574"/>
        <v>1</v>
      </c>
      <c r="J5279" t="str">
        <f t="shared" si="575"/>
        <v>OK</v>
      </c>
      <c r="K5279" t="str">
        <f t="shared" si="576"/>
        <v>Successful</v>
      </c>
      <c r="L5279" t="str">
        <f t="shared" si="577"/>
        <v>Cash Deposit</v>
      </c>
      <c r="M5279" t="str">
        <f t="shared" si="578"/>
        <v>OK</v>
      </c>
      <c r="N5279" t="str">
        <f t="shared" si="579"/>
        <v>OK</v>
      </c>
      <c r="O5279" t="str">
        <f>_xlfn.XLOOKUP(B5279,'01_Raw_ATMs'!A:A,'01_Raw_ATMs'!A:A,"Not Found")</f>
        <v>ATM023</v>
      </c>
      <c r="P5279" t="str">
        <f t="shared" si="580"/>
        <v>Valid</v>
      </c>
    </row>
    <row r="5280" spans="1:16">
      <c r="A5280" t="s">
        <v>5474</v>
      </c>
      <c r="B5280" t="s">
        <v>163</v>
      </c>
      <c r="C5280" s="2">
        <v>45758</v>
      </c>
      <c r="D5280" s="3">
        <v>0.38672453703703702</v>
      </c>
      <c r="E5280" t="s">
        <v>194</v>
      </c>
      <c r="F5280">
        <v>0</v>
      </c>
      <c r="G5280" t="s">
        <v>189</v>
      </c>
      <c r="I5280">
        <f t="shared" si="574"/>
        <v>1</v>
      </c>
      <c r="J5280" t="str">
        <f t="shared" si="575"/>
        <v>OK</v>
      </c>
      <c r="K5280" t="str">
        <f t="shared" si="576"/>
        <v>Successful</v>
      </c>
      <c r="L5280" t="str">
        <f t="shared" si="577"/>
        <v>Balance Inquiry</v>
      </c>
      <c r="M5280" t="str">
        <f t="shared" si="578"/>
        <v>OK</v>
      </c>
      <c r="N5280" t="str">
        <f t="shared" si="579"/>
        <v>OK</v>
      </c>
      <c r="O5280" t="str">
        <f>_xlfn.XLOOKUP(B5280,'01_Raw_ATMs'!A:A,'01_Raw_ATMs'!A:A,"Not Found")</f>
        <v>ATM083</v>
      </c>
      <c r="P5280" t="str">
        <f t="shared" si="580"/>
        <v>Valid</v>
      </c>
    </row>
    <row r="5281" spans="1:16">
      <c r="A5281" t="s">
        <v>5475</v>
      </c>
      <c r="B5281" t="s">
        <v>153</v>
      </c>
      <c r="C5281" s="2">
        <v>45709</v>
      </c>
      <c r="D5281" s="3">
        <v>0.60461805555555559</v>
      </c>
      <c r="E5281" t="s">
        <v>194</v>
      </c>
      <c r="F5281">
        <v>0</v>
      </c>
      <c r="G5281" t="s">
        <v>189</v>
      </c>
      <c r="I5281">
        <f t="shared" si="574"/>
        <v>1</v>
      </c>
      <c r="J5281" t="str">
        <f t="shared" si="575"/>
        <v>OK</v>
      </c>
      <c r="K5281" t="str">
        <f t="shared" si="576"/>
        <v>Successful</v>
      </c>
      <c r="L5281" t="str">
        <f t="shared" si="577"/>
        <v>Balance Inquiry</v>
      </c>
      <c r="M5281" t="str">
        <f t="shared" si="578"/>
        <v>OK</v>
      </c>
      <c r="N5281" t="str">
        <f t="shared" si="579"/>
        <v>OK</v>
      </c>
      <c r="O5281" t="str">
        <f>_xlfn.XLOOKUP(B5281,'01_Raw_ATMs'!A:A,'01_Raw_ATMs'!A:A,"Not Found")</f>
        <v>ATM073</v>
      </c>
      <c r="P5281" t="str">
        <f t="shared" si="580"/>
        <v>Valid</v>
      </c>
    </row>
    <row r="5282" spans="1:16">
      <c r="A5282" t="s">
        <v>5476</v>
      </c>
      <c r="B5282" t="s">
        <v>159</v>
      </c>
      <c r="C5282" s="2">
        <v>45996</v>
      </c>
      <c r="D5282" s="3">
        <v>0.7064583333333333</v>
      </c>
      <c r="E5282" t="s">
        <v>194</v>
      </c>
      <c r="F5282">
        <v>0</v>
      </c>
      <c r="G5282" t="s">
        <v>189</v>
      </c>
      <c r="I5282">
        <f t="shared" si="574"/>
        <v>1</v>
      </c>
      <c r="J5282" t="str">
        <f t="shared" si="575"/>
        <v>OK</v>
      </c>
      <c r="K5282" t="str">
        <f t="shared" si="576"/>
        <v>Successful</v>
      </c>
      <c r="L5282" t="str">
        <f t="shared" si="577"/>
        <v>Balance Inquiry</v>
      </c>
      <c r="M5282" t="str">
        <f t="shared" si="578"/>
        <v>OK</v>
      </c>
      <c r="N5282" t="str">
        <f t="shared" si="579"/>
        <v>OK</v>
      </c>
      <c r="O5282" t="str">
        <f>_xlfn.XLOOKUP(B5282,'01_Raw_ATMs'!A:A,'01_Raw_ATMs'!A:A,"Not Found")</f>
        <v>ATM079</v>
      </c>
      <c r="P5282" t="str">
        <f t="shared" si="580"/>
        <v>Valid</v>
      </c>
    </row>
    <row r="5283" spans="1:16">
      <c r="A5283" t="s">
        <v>5477</v>
      </c>
      <c r="B5283" t="s">
        <v>108</v>
      </c>
      <c r="C5283" s="2">
        <v>45729</v>
      </c>
      <c r="D5283" s="3">
        <v>0.81869212962962967</v>
      </c>
      <c r="E5283" t="s">
        <v>33</v>
      </c>
      <c r="F5283">
        <v>500</v>
      </c>
      <c r="G5283" t="s">
        <v>189</v>
      </c>
      <c r="I5283">
        <f t="shared" si="574"/>
        <v>1</v>
      </c>
      <c r="J5283" t="str">
        <f t="shared" si="575"/>
        <v>OK</v>
      </c>
      <c r="K5283" t="str">
        <f t="shared" si="576"/>
        <v>Successful</v>
      </c>
      <c r="L5283" t="str">
        <f t="shared" si="577"/>
        <v>Withdrawal</v>
      </c>
      <c r="M5283" t="str">
        <f t="shared" si="578"/>
        <v>OK</v>
      </c>
      <c r="N5283" t="str">
        <f t="shared" si="579"/>
        <v>OK</v>
      </c>
      <c r="O5283" t="str">
        <f>_xlfn.XLOOKUP(B5283,'01_Raw_ATMs'!A:A,'01_Raw_ATMs'!A:A,"Not Found")</f>
        <v>ATM028</v>
      </c>
      <c r="P5283" t="str">
        <f t="shared" si="580"/>
        <v>Valid</v>
      </c>
    </row>
    <row r="5284" spans="1:16">
      <c r="A5284" t="s">
        <v>5478</v>
      </c>
      <c r="B5284" t="s">
        <v>92</v>
      </c>
      <c r="C5284" s="2">
        <v>45770</v>
      </c>
      <c r="D5284" s="3">
        <v>0.31136574074074069</v>
      </c>
      <c r="E5284" t="s">
        <v>33</v>
      </c>
      <c r="F5284">
        <v>8000</v>
      </c>
      <c r="G5284" t="s">
        <v>189</v>
      </c>
      <c r="I5284">
        <f t="shared" si="574"/>
        <v>1</v>
      </c>
      <c r="J5284" t="str">
        <f t="shared" si="575"/>
        <v>OK</v>
      </c>
      <c r="K5284" t="str">
        <f t="shared" si="576"/>
        <v>Successful</v>
      </c>
      <c r="L5284" t="str">
        <f t="shared" si="577"/>
        <v>Withdrawal</v>
      </c>
      <c r="M5284" t="str">
        <f t="shared" si="578"/>
        <v>OK</v>
      </c>
      <c r="N5284" t="str">
        <f t="shared" si="579"/>
        <v>OK</v>
      </c>
      <c r="O5284" t="str">
        <f>_xlfn.XLOOKUP(B5284,'01_Raw_ATMs'!A:A,'01_Raw_ATMs'!A:A,"Not Found")</f>
        <v>ATM015</v>
      </c>
      <c r="P5284" t="str">
        <f t="shared" si="580"/>
        <v>Valid</v>
      </c>
    </row>
    <row r="5285" spans="1:16">
      <c r="A5285" t="s">
        <v>5479</v>
      </c>
      <c r="B5285" t="s">
        <v>127</v>
      </c>
      <c r="C5285" s="2">
        <v>45980</v>
      </c>
      <c r="D5285" s="3">
        <v>0.66533564814814816</v>
      </c>
      <c r="E5285" t="s">
        <v>211</v>
      </c>
      <c r="F5285">
        <v>0</v>
      </c>
      <c r="G5285" t="s">
        <v>189</v>
      </c>
      <c r="I5285">
        <f t="shared" si="574"/>
        <v>1</v>
      </c>
      <c r="J5285" t="str">
        <f t="shared" si="575"/>
        <v>OK</v>
      </c>
      <c r="K5285" t="str">
        <f t="shared" si="576"/>
        <v>Successful</v>
      </c>
      <c r="L5285" t="str">
        <f t="shared" si="577"/>
        <v>Mini Statement</v>
      </c>
      <c r="M5285" t="str">
        <f t="shared" si="578"/>
        <v>OK</v>
      </c>
      <c r="N5285" t="str">
        <f t="shared" si="579"/>
        <v>OK</v>
      </c>
      <c r="O5285" t="str">
        <f>_xlfn.XLOOKUP(B5285,'01_Raw_ATMs'!A:A,'01_Raw_ATMs'!A:A,"Not Found")</f>
        <v>ATM047</v>
      </c>
      <c r="P5285" t="str">
        <f t="shared" si="580"/>
        <v>Valid</v>
      </c>
    </row>
    <row r="5286" spans="1:16">
      <c r="A5286" t="s">
        <v>5480</v>
      </c>
      <c r="B5286" t="s">
        <v>87</v>
      </c>
      <c r="C5286" s="2">
        <v>45749</v>
      </c>
      <c r="D5286" s="3">
        <v>0.61332175925925925</v>
      </c>
      <c r="E5286" t="s">
        <v>261</v>
      </c>
      <c r="F5286">
        <v>1000</v>
      </c>
      <c r="G5286" t="s">
        <v>189</v>
      </c>
      <c r="I5286">
        <f t="shared" si="574"/>
        <v>1</v>
      </c>
      <c r="J5286" t="str">
        <f t="shared" si="575"/>
        <v>OK</v>
      </c>
      <c r="K5286" t="str">
        <f t="shared" si="576"/>
        <v>Successful</v>
      </c>
      <c r="L5286" t="str">
        <f t="shared" si="577"/>
        <v>Cash Deposit</v>
      </c>
      <c r="M5286" t="str">
        <f t="shared" si="578"/>
        <v>OK</v>
      </c>
      <c r="N5286" t="str">
        <f t="shared" si="579"/>
        <v>OK</v>
      </c>
      <c r="O5286" t="str">
        <f>_xlfn.XLOOKUP(B5286,'01_Raw_ATMs'!A:A,'01_Raw_ATMs'!A:A,"Not Found")</f>
        <v>ATM011</v>
      </c>
      <c r="P5286" t="str">
        <f t="shared" si="580"/>
        <v>Valid</v>
      </c>
    </row>
    <row r="5287" spans="1:16">
      <c r="A5287" t="s">
        <v>5481</v>
      </c>
      <c r="B5287" t="s">
        <v>171</v>
      </c>
      <c r="C5287" s="2">
        <v>46058</v>
      </c>
      <c r="D5287" s="3">
        <v>0.86577546296296293</v>
      </c>
      <c r="E5287" t="s">
        <v>33</v>
      </c>
      <c r="F5287">
        <v>1000</v>
      </c>
      <c r="G5287" t="s">
        <v>189</v>
      </c>
      <c r="I5287">
        <f t="shared" si="574"/>
        <v>1</v>
      </c>
      <c r="J5287" t="str">
        <f t="shared" si="575"/>
        <v>OK</v>
      </c>
      <c r="K5287" t="str">
        <f t="shared" si="576"/>
        <v>Successful</v>
      </c>
      <c r="L5287" t="str">
        <f t="shared" si="577"/>
        <v>Withdrawal</v>
      </c>
      <c r="M5287" t="str">
        <f t="shared" si="578"/>
        <v>OK</v>
      </c>
      <c r="N5287" t="str">
        <f t="shared" si="579"/>
        <v>OK</v>
      </c>
      <c r="O5287" t="str">
        <f>_xlfn.XLOOKUP(B5287,'01_Raw_ATMs'!A:A,'01_Raw_ATMs'!A:A,"Not Found")</f>
        <v>ATM091</v>
      </c>
      <c r="P5287" t="str">
        <f t="shared" si="580"/>
        <v>Valid</v>
      </c>
    </row>
    <row r="5288" spans="1:16">
      <c r="A5288" t="s">
        <v>5482</v>
      </c>
      <c r="B5288" t="s">
        <v>172</v>
      </c>
      <c r="C5288" s="2">
        <v>45940</v>
      </c>
      <c r="D5288" s="3">
        <v>0.8002893518518519</v>
      </c>
      <c r="E5288" t="s">
        <v>33</v>
      </c>
      <c r="F5288">
        <v>2000</v>
      </c>
      <c r="G5288" t="s">
        <v>189</v>
      </c>
      <c r="I5288">
        <f t="shared" si="574"/>
        <v>1</v>
      </c>
      <c r="J5288" t="str">
        <f t="shared" si="575"/>
        <v>OK</v>
      </c>
      <c r="K5288" t="str">
        <f t="shared" si="576"/>
        <v>Successful</v>
      </c>
      <c r="L5288" t="str">
        <f t="shared" si="577"/>
        <v>Withdrawal</v>
      </c>
      <c r="M5288" t="str">
        <f t="shared" si="578"/>
        <v>OK</v>
      </c>
      <c r="N5288" t="str">
        <f t="shared" si="579"/>
        <v>OK</v>
      </c>
      <c r="O5288" t="str">
        <f>_xlfn.XLOOKUP(B5288,'01_Raw_ATMs'!A:A,'01_Raw_ATMs'!A:A,"Not Found")</f>
        <v>ATM092</v>
      </c>
      <c r="P5288" t="str">
        <f t="shared" si="580"/>
        <v>Valid</v>
      </c>
    </row>
    <row r="5289" spans="1:16">
      <c r="A5289" t="s">
        <v>5483</v>
      </c>
      <c r="B5289" t="s">
        <v>118</v>
      </c>
      <c r="C5289" s="2">
        <v>45915</v>
      </c>
      <c r="D5289" s="3">
        <v>0.38248842592592591</v>
      </c>
      <c r="E5289" t="s">
        <v>194</v>
      </c>
      <c r="F5289">
        <v>0</v>
      </c>
      <c r="G5289" t="s">
        <v>189</v>
      </c>
      <c r="I5289">
        <f t="shared" si="574"/>
        <v>1</v>
      </c>
      <c r="J5289" t="str">
        <f t="shared" si="575"/>
        <v>OK</v>
      </c>
      <c r="K5289" t="str">
        <f t="shared" si="576"/>
        <v>Successful</v>
      </c>
      <c r="L5289" t="str">
        <f t="shared" si="577"/>
        <v>Balance Inquiry</v>
      </c>
      <c r="M5289" t="str">
        <f t="shared" si="578"/>
        <v>OK</v>
      </c>
      <c r="N5289" t="str">
        <f t="shared" si="579"/>
        <v>OK</v>
      </c>
      <c r="O5289" t="str">
        <f>_xlfn.XLOOKUP(B5289,'01_Raw_ATMs'!A:A,'01_Raw_ATMs'!A:A,"Not Found")</f>
        <v>ATM038</v>
      </c>
      <c r="P5289" t="str">
        <f t="shared" si="580"/>
        <v>Valid</v>
      </c>
    </row>
    <row r="5290" spans="1:16">
      <c r="A5290" t="s">
        <v>5484</v>
      </c>
      <c r="B5290" t="s">
        <v>134</v>
      </c>
      <c r="C5290" s="2">
        <v>45753</v>
      </c>
      <c r="D5290" s="3">
        <v>0.42412037037037043</v>
      </c>
      <c r="E5290" t="s">
        <v>194</v>
      </c>
      <c r="F5290">
        <v>0</v>
      </c>
      <c r="G5290" t="s">
        <v>189</v>
      </c>
      <c r="I5290">
        <f t="shared" si="574"/>
        <v>1</v>
      </c>
      <c r="J5290" t="str">
        <f t="shared" si="575"/>
        <v>OK</v>
      </c>
      <c r="K5290" t="str">
        <f t="shared" si="576"/>
        <v>Successful</v>
      </c>
      <c r="L5290" t="str">
        <f t="shared" si="577"/>
        <v>Balance Inquiry</v>
      </c>
      <c r="M5290" t="str">
        <f t="shared" si="578"/>
        <v>OK</v>
      </c>
      <c r="N5290" t="str">
        <f t="shared" si="579"/>
        <v>OK</v>
      </c>
      <c r="O5290" t="str">
        <f>_xlfn.XLOOKUP(B5290,'01_Raw_ATMs'!A:A,'01_Raw_ATMs'!A:A,"Not Found")</f>
        <v>ATM054</v>
      </c>
      <c r="P5290" t="str">
        <f t="shared" si="580"/>
        <v>Valid</v>
      </c>
    </row>
    <row r="5291" spans="1:16">
      <c r="A5291" t="s">
        <v>5485</v>
      </c>
      <c r="B5291" t="s">
        <v>7</v>
      </c>
      <c r="C5291" s="2">
        <v>45715</v>
      </c>
      <c r="D5291" s="3">
        <v>0.6313657407407407</v>
      </c>
      <c r="E5291" t="s">
        <v>211</v>
      </c>
      <c r="F5291">
        <v>0</v>
      </c>
      <c r="G5291" t="s">
        <v>214</v>
      </c>
      <c r="H5291" t="s">
        <v>1094</v>
      </c>
      <c r="I5291">
        <f t="shared" si="574"/>
        <v>1</v>
      </c>
      <c r="J5291" t="str">
        <f t="shared" si="575"/>
        <v>OK</v>
      </c>
      <c r="K5291" t="str">
        <f t="shared" si="576"/>
        <v>Failed</v>
      </c>
      <c r="L5291" t="str">
        <f t="shared" si="577"/>
        <v>Mini Statement</v>
      </c>
      <c r="M5291" t="str">
        <f t="shared" si="578"/>
        <v>OK</v>
      </c>
      <c r="N5291" t="str">
        <f t="shared" si="579"/>
        <v>OK</v>
      </c>
      <c r="O5291" t="str">
        <f>_xlfn.XLOOKUP(B5291,'01_Raw_ATMs'!A:A,'01_Raw_ATMs'!A:A,"Not Found")</f>
        <v>ATM001</v>
      </c>
      <c r="P5291" t="str">
        <f t="shared" si="580"/>
        <v>Valid</v>
      </c>
    </row>
    <row r="5292" spans="1:16">
      <c r="A5292" t="s">
        <v>5486</v>
      </c>
      <c r="B5292" t="s">
        <v>172</v>
      </c>
      <c r="C5292" s="2">
        <v>46170</v>
      </c>
      <c r="D5292" s="3">
        <v>0.3822800925925926</v>
      </c>
      <c r="E5292" t="s">
        <v>33</v>
      </c>
      <c r="F5292">
        <v>10000</v>
      </c>
      <c r="G5292" t="s">
        <v>189</v>
      </c>
      <c r="I5292">
        <f t="shared" si="574"/>
        <v>1</v>
      </c>
      <c r="J5292" t="str">
        <f t="shared" si="575"/>
        <v>OK</v>
      </c>
      <c r="K5292" t="str">
        <f t="shared" si="576"/>
        <v>Successful</v>
      </c>
      <c r="L5292" t="str">
        <f t="shared" si="577"/>
        <v>Withdrawal</v>
      </c>
      <c r="M5292" t="str">
        <f t="shared" si="578"/>
        <v>OK</v>
      </c>
      <c r="N5292" t="str">
        <f t="shared" si="579"/>
        <v>OK</v>
      </c>
      <c r="O5292" t="str">
        <f>_xlfn.XLOOKUP(B5292,'01_Raw_ATMs'!A:A,'01_Raw_ATMs'!A:A,"Not Found")</f>
        <v>ATM092</v>
      </c>
      <c r="P5292" t="str">
        <f t="shared" si="580"/>
        <v>Valid</v>
      </c>
    </row>
    <row r="5293" spans="1:16">
      <c r="A5293" t="s">
        <v>5487</v>
      </c>
      <c r="B5293" t="s">
        <v>138</v>
      </c>
      <c r="C5293" s="2">
        <v>45985</v>
      </c>
      <c r="D5293" s="3">
        <v>0.75420138888888888</v>
      </c>
      <c r="E5293" t="s">
        <v>33</v>
      </c>
      <c r="F5293">
        <v>2000</v>
      </c>
      <c r="G5293" t="s">
        <v>189</v>
      </c>
      <c r="I5293">
        <f t="shared" si="574"/>
        <v>1</v>
      </c>
      <c r="J5293" t="str">
        <f t="shared" si="575"/>
        <v>OK</v>
      </c>
      <c r="K5293" t="str">
        <f t="shared" si="576"/>
        <v>Successful</v>
      </c>
      <c r="L5293" t="str">
        <f t="shared" si="577"/>
        <v>Withdrawal</v>
      </c>
      <c r="M5293" t="str">
        <f t="shared" si="578"/>
        <v>OK</v>
      </c>
      <c r="N5293" t="str">
        <f t="shared" si="579"/>
        <v>OK</v>
      </c>
      <c r="O5293" t="str">
        <f>_xlfn.XLOOKUP(B5293,'01_Raw_ATMs'!A:A,'01_Raw_ATMs'!A:A,"Not Found")</f>
        <v>ATM058</v>
      </c>
      <c r="P5293" t="str">
        <f t="shared" si="580"/>
        <v>Valid</v>
      </c>
    </row>
    <row r="5294" spans="1:16">
      <c r="A5294" t="s">
        <v>5488</v>
      </c>
      <c r="B5294" t="s">
        <v>177</v>
      </c>
      <c r="C5294" s="2">
        <v>46039</v>
      </c>
      <c r="D5294" s="3">
        <v>0.37502314814814808</v>
      </c>
      <c r="E5294" t="s">
        <v>33</v>
      </c>
      <c r="F5294">
        <v>500</v>
      </c>
      <c r="G5294" t="s">
        <v>189</v>
      </c>
      <c r="I5294">
        <f t="shared" si="574"/>
        <v>1</v>
      </c>
      <c r="J5294" t="str">
        <f t="shared" si="575"/>
        <v>OK</v>
      </c>
      <c r="K5294" t="str">
        <f t="shared" si="576"/>
        <v>Successful</v>
      </c>
      <c r="L5294" t="str">
        <f t="shared" si="577"/>
        <v>Withdrawal</v>
      </c>
      <c r="M5294" t="str">
        <f t="shared" si="578"/>
        <v>OK</v>
      </c>
      <c r="N5294" t="str">
        <f t="shared" si="579"/>
        <v>OK</v>
      </c>
      <c r="O5294" t="str">
        <f>_xlfn.XLOOKUP(B5294,'01_Raw_ATMs'!A:A,'01_Raw_ATMs'!A:A,"Not Found")</f>
        <v>ATM097</v>
      </c>
      <c r="P5294" t="str">
        <f t="shared" si="580"/>
        <v>Valid</v>
      </c>
    </row>
    <row r="5295" spans="1:16">
      <c r="A5295" t="s">
        <v>5489</v>
      </c>
      <c r="B5295" t="s">
        <v>108</v>
      </c>
      <c r="C5295" s="2">
        <v>45801</v>
      </c>
      <c r="D5295" s="3">
        <v>0.53258101851851847</v>
      </c>
      <c r="E5295" t="s">
        <v>33</v>
      </c>
      <c r="F5295">
        <v>5000</v>
      </c>
      <c r="G5295" t="s">
        <v>189</v>
      </c>
      <c r="I5295">
        <f t="shared" si="574"/>
        <v>1</v>
      </c>
      <c r="J5295" t="str">
        <f t="shared" si="575"/>
        <v>OK</v>
      </c>
      <c r="K5295" t="str">
        <f t="shared" si="576"/>
        <v>Successful</v>
      </c>
      <c r="L5295" t="str">
        <f t="shared" si="577"/>
        <v>Withdrawal</v>
      </c>
      <c r="M5295" t="str">
        <f t="shared" si="578"/>
        <v>OK</v>
      </c>
      <c r="N5295" t="str">
        <f t="shared" si="579"/>
        <v>OK</v>
      </c>
      <c r="O5295" t="str">
        <f>_xlfn.XLOOKUP(B5295,'01_Raw_ATMs'!A:A,'01_Raw_ATMs'!A:A,"Not Found")</f>
        <v>ATM028</v>
      </c>
      <c r="P5295" t="str">
        <f t="shared" si="580"/>
        <v>Valid</v>
      </c>
    </row>
    <row r="5296" spans="1:16">
      <c r="A5296" t="s">
        <v>5490</v>
      </c>
      <c r="B5296" t="s">
        <v>123</v>
      </c>
      <c r="C5296" s="2">
        <v>45948</v>
      </c>
      <c r="D5296" s="3">
        <v>0.60793981481481485</v>
      </c>
      <c r="E5296" t="s">
        <v>33</v>
      </c>
      <c r="F5296">
        <v>1500</v>
      </c>
      <c r="G5296" t="s">
        <v>189</v>
      </c>
      <c r="I5296">
        <f t="shared" si="574"/>
        <v>1</v>
      </c>
      <c r="J5296" t="str">
        <f t="shared" si="575"/>
        <v>OK</v>
      </c>
      <c r="K5296" t="str">
        <f t="shared" si="576"/>
        <v>Successful</v>
      </c>
      <c r="L5296" t="str">
        <f t="shared" si="577"/>
        <v>Withdrawal</v>
      </c>
      <c r="M5296" t="str">
        <f t="shared" si="578"/>
        <v>OK</v>
      </c>
      <c r="N5296" t="str">
        <f t="shared" si="579"/>
        <v>OK</v>
      </c>
      <c r="O5296" t="str">
        <f>_xlfn.XLOOKUP(B5296,'01_Raw_ATMs'!A:A,'01_Raw_ATMs'!A:A,"Not Found")</f>
        <v>ATM043</v>
      </c>
      <c r="P5296" t="str">
        <f t="shared" si="580"/>
        <v>Valid</v>
      </c>
    </row>
    <row r="5297" spans="1:16">
      <c r="A5297" t="s">
        <v>5491</v>
      </c>
      <c r="B5297" t="s">
        <v>120</v>
      </c>
      <c r="C5297" s="2">
        <v>46131</v>
      </c>
      <c r="D5297" s="3">
        <v>0.71895833333333337</v>
      </c>
      <c r="E5297" t="s">
        <v>33</v>
      </c>
      <c r="F5297">
        <v>4000</v>
      </c>
      <c r="G5297" t="s">
        <v>189</v>
      </c>
      <c r="I5297">
        <f t="shared" si="574"/>
        <v>1</v>
      </c>
      <c r="J5297" t="str">
        <f t="shared" si="575"/>
        <v>OK</v>
      </c>
      <c r="K5297" t="str">
        <f t="shared" si="576"/>
        <v>Successful</v>
      </c>
      <c r="L5297" t="str">
        <f t="shared" si="577"/>
        <v>Withdrawal</v>
      </c>
      <c r="M5297" t="str">
        <f t="shared" si="578"/>
        <v>OK</v>
      </c>
      <c r="N5297" t="str">
        <f t="shared" si="579"/>
        <v>OK</v>
      </c>
      <c r="O5297" t="str">
        <f>_xlfn.XLOOKUP(B5297,'01_Raw_ATMs'!A:A,'01_Raw_ATMs'!A:A,"Not Found")</f>
        <v>ATM040</v>
      </c>
      <c r="P5297" t="str">
        <f t="shared" si="580"/>
        <v>Valid</v>
      </c>
    </row>
    <row r="5298" spans="1:16">
      <c r="A5298" t="s">
        <v>5492</v>
      </c>
      <c r="B5298" t="s">
        <v>109</v>
      </c>
      <c r="C5298" s="2">
        <v>45846</v>
      </c>
      <c r="D5298" s="3">
        <v>0.78638888888888892</v>
      </c>
      <c r="E5298" t="s">
        <v>33</v>
      </c>
      <c r="F5298">
        <v>10000</v>
      </c>
      <c r="G5298" t="s">
        <v>189</v>
      </c>
      <c r="I5298">
        <f t="shared" si="574"/>
        <v>1</v>
      </c>
      <c r="J5298" t="str">
        <f t="shared" si="575"/>
        <v>OK</v>
      </c>
      <c r="K5298" t="str">
        <f t="shared" si="576"/>
        <v>Successful</v>
      </c>
      <c r="L5298" t="str">
        <f t="shared" si="577"/>
        <v>Withdrawal</v>
      </c>
      <c r="M5298" t="str">
        <f t="shared" si="578"/>
        <v>OK</v>
      </c>
      <c r="N5298" t="str">
        <f t="shared" si="579"/>
        <v>OK</v>
      </c>
      <c r="O5298" t="str">
        <f>_xlfn.XLOOKUP(B5298,'01_Raw_ATMs'!A:A,'01_Raw_ATMs'!A:A,"Not Found")</f>
        <v>ATM029</v>
      </c>
      <c r="P5298" t="str">
        <f t="shared" si="580"/>
        <v>Valid</v>
      </c>
    </row>
    <row r="5299" spans="1:16">
      <c r="A5299" t="s">
        <v>5493</v>
      </c>
      <c r="B5299" t="s">
        <v>148</v>
      </c>
      <c r="C5299" s="2">
        <v>45949</v>
      </c>
      <c r="D5299" s="3">
        <v>0.90907407407407403</v>
      </c>
      <c r="E5299" t="s">
        <v>33</v>
      </c>
      <c r="F5299">
        <v>4000</v>
      </c>
      <c r="G5299" t="s">
        <v>189</v>
      </c>
      <c r="I5299">
        <f t="shared" si="574"/>
        <v>1</v>
      </c>
      <c r="J5299" t="str">
        <f t="shared" si="575"/>
        <v>OK</v>
      </c>
      <c r="K5299" t="str">
        <f t="shared" si="576"/>
        <v>Successful</v>
      </c>
      <c r="L5299" t="str">
        <f t="shared" si="577"/>
        <v>Withdrawal</v>
      </c>
      <c r="M5299" t="str">
        <f t="shared" si="578"/>
        <v>OK</v>
      </c>
      <c r="N5299" t="str">
        <f t="shared" si="579"/>
        <v>OK</v>
      </c>
      <c r="O5299" t="str">
        <f>_xlfn.XLOOKUP(B5299,'01_Raw_ATMs'!A:A,'01_Raw_ATMs'!A:A,"Not Found")</f>
        <v>ATM068</v>
      </c>
      <c r="P5299" t="str">
        <f t="shared" si="580"/>
        <v>Valid</v>
      </c>
    </row>
    <row r="5300" spans="1:16">
      <c r="A5300" t="s">
        <v>5494</v>
      </c>
      <c r="B5300" t="s">
        <v>123</v>
      </c>
      <c r="C5300" s="2">
        <v>45781</v>
      </c>
      <c r="D5300" s="3">
        <v>0.64667824074074076</v>
      </c>
      <c r="E5300" t="s">
        <v>33</v>
      </c>
      <c r="F5300">
        <v>1000</v>
      </c>
      <c r="G5300" t="s">
        <v>189</v>
      </c>
      <c r="I5300">
        <f t="shared" si="574"/>
        <v>1</v>
      </c>
      <c r="J5300" t="str">
        <f t="shared" si="575"/>
        <v>OK</v>
      </c>
      <c r="K5300" t="str">
        <f t="shared" si="576"/>
        <v>Successful</v>
      </c>
      <c r="L5300" t="str">
        <f t="shared" si="577"/>
        <v>Withdrawal</v>
      </c>
      <c r="M5300" t="str">
        <f t="shared" si="578"/>
        <v>OK</v>
      </c>
      <c r="N5300" t="str">
        <f t="shared" si="579"/>
        <v>OK</v>
      </c>
      <c r="O5300" t="str">
        <f>_xlfn.XLOOKUP(B5300,'01_Raw_ATMs'!A:A,'01_Raw_ATMs'!A:A,"Not Found")</f>
        <v>ATM043</v>
      </c>
      <c r="P5300" t="str">
        <f t="shared" si="580"/>
        <v>Valid</v>
      </c>
    </row>
    <row r="5301" spans="1:16">
      <c r="A5301" t="s">
        <v>5495</v>
      </c>
      <c r="B5301" t="s">
        <v>146</v>
      </c>
      <c r="C5301" s="2">
        <v>46033</v>
      </c>
      <c r="D5301" s="3">
        <v>0.32422453703703702</v>
      </c>
      <c r="E5301" t="s">
        <v>261</v>
      </c>
      <c r="F5301">
        <v>10000</v>
      </c>
      <c r="G5301" t="s">
        <v>189</v>
      </c>
      <c r="I5301">
        <f t="shared" si="574"/>
        <v>1</v>
      </c>
      <c r="J5301" t="str">
        <f t="shared" si="575"/>
        <v>OK</v>
      </c>
      <c r="K5301" t="str">
        <f t="shared" si="576"/>
        <v>Successful</v>
      </c>
      <c r="L5301" t="str">
        <f t="shared" si="577"/>
        <v>Cash Deposit</v>
      </c>
      <c r="M5301" t="str">
        <f t="shared" si="578"/>
        <v>OK</v>
      </c>
      <c r="N5301" t="str">
        <f t="shared" si="579"/>
        <v>OK</v>
      </c>
      <c r="O5301" t="str">
        <f>_xlfn.XLOOKUP(B5301,'01_Raw_ATMs'!A:A,'01_Raw_ATMs'!A:A,"Not Found")</f>
        <v>ATM066</v>
      </c>
      <c r="P5301" t="str">
        <f t="shared" si="580"/>
        <v>Valid</v>
      </c>
    </row>
    <row r="5302" spans="1:16">
      <c r="A5302" t="s">
        <v>5496</v>
      </c>
      <c r="B5302" t="s">
        <v>130</v>
      </c>
      <c r="C5302" s="2">
        <v>46025</v>
      </c>
      <c r="D5302" s="3">
        <v>0.77526620370370369</v>
      </c>
      <c r="E5302" t="s">
        <v>211</v>
      </c>
      <c r="F5302">
        <v>0</v>
      </c>
      <c r="G5302" t="s">
        <v>189</v>
      </c>
      <c r="I5302">
        <f t="shared" si="574"/>
        <v>1</v>
      </c>
      <c r="J5302" t="str">
        <f t="shared" si="575"/>
        <v>OK</v>
      </c>
      <c r="K5302" t="str">
        <f t="shared" si="576"/>
        <v>Successful</v>
      </c>
      <c r="L5302" t="str">
        <f t="shared" si="577"/>
        <v>Mini Statement</v>
      </c>
      <c r="M5302" t="str">
        <f t="shared" si="578"/>
        <v>OK</v>
      </c>
      <c r="N5302" t="str">
        <f t="shared" si="579"/>
        <v>OK</v>
      </c>
      <c r="O5302" t="str">
        <f>_xlfn.XLOOKUP(B5302,'01_Raw_ATMs'!A:A,'01_Raw_ATMs'!A:A,"Not Found")</f>
        <v>ATM050</v>
      </c>
      <c r="P5302" t="str">
        <f t="shared" si="580"/>
        <v>Valid</v>
      </c>
    </row>
    <row r="5303" spans="1:16">
      <c r="A5303" t="s">
        <v>5497</v>
      </c>
      <c r="B5303" t="s">
        <v>133</v>
      </c>
      <c r="C5303" s="2">
        <v>45670</v>
      </c>
      <c r="D5303" s="3">
        <v>0.16643518518518521</v>
      </c>
      <c r="E5303" t="s">
        <v>211</v>
      </c>
      <c r="F5303">
        <v>0</v>
      </c>
      <c r="G5303" t="s">
        <v>189</v>
      </c>
      <c r="I5303">
        <f t="shared" si="574"/>
        <v>1</v>
      </c>
      <c r="J5303" t="str">
        <f t="shared" si="575"/>
        <v>OK</v>
      </c>
      <c r="K5303" t="str">
        <f t="shared" si="576"/>
        <v>Successful</v>
      </c>
      <c r="L5303" t="str">
        <f t="shared" si="577"/>
        <v>Mini Statement</v>
      </c>
      <c r="M5303" t="str">
        <f t="shared" si="578"/>
        <v>OK</v>
      </c>
      <c r="N5303" t="str">
        <f t="shared" si="579"/>
        <v>OK</v>
      </c>
      <c r="O5303" t="str">
        <f>_xlfn.XLOOKUP(B5303,'01_Raw_ATMs'!A:A,'01_Raw_ATMs'!A:A,"Not Found")</f>
        <v>ATM053</v>
      </c>
      <c r="P5303" t="str">
        <f t="shared" si="580"/>
        <v>Valid</v>
      </c>
    </row>
    <row r="5304" spans="1:16">
      <c r="A5304" t="s">
        <v>5498</v>
      </c>
      <c r="B5304" t="s">
        <v>110</v>
      </c>
      <c r="C5304" s="2">
        <v>45882</v>
      </c>
      <c r="D5304" s="3">
        <v>0.63899305555555552</v>
      </c>
      <c r="E5304" t="s">
        <v>33</v>
      </c>
      <c r="F5304">
        <v>4000</v>
      </c>
      <c r="G5304" t="s">
        <v>189</v>
      </c>
      <c r="I5304">
        <f t="shared" si="574"/>
        <v>1</v>
      </c>
      <c r="J5304" t="str">
        <f t="shared" si="575"/>
        <v>OK</v>
      </c>
      <c r="K5304" t="str">
        <f t="shared" si="576"/>
        <v>Successful</v>
      </c>
      <c r="L5304" t="str">
        <f t="shared" si="577"/>
        <v>Withdrawal</v>
      </c>
      <c r="M5304" t="str">
        <f t="shared" si="578"/>
        <v>OK</v>
      </c>
      <c r="N5304" t="str">
        <f t="shared" si="579"/>
        <v>OK</v>
      </c>
      <c r="O5304" t="str">
        <f>_xlfn.XLOOKUP(B5304,'01_Raw_ATMs'!A:A,'01_Raw_ATMs'!A:A,"Not Found")</f>
        <v>ATM030</v>
      </c>
      <c r="P5304" t="str">
        <f t="shared" si="580"/>
        <v>Valid</v>
      </c>
    </row>
    <row r="5305" spans="1:16">
      <c r="A5305" t="s">
        <v>5499</v>
      </c>
      <c r="B5305" t="s">
        <v>147</v>
      </c>
      <c r="C5305" s="2">
        <v>45920</v>
      </c>
      <c r="D5305" s="3">
        <v>0.71180555555555558</v>
      </c>
      <c r="E5305" t="s">
        <v>33</v>
      </c>
      <c r="F5305">
        <v>1500</v>
      </c>
      <c r="G5305" t="s">
        <v>214</v>
      </c>
      <c r="H5305" t="s">
        <v>1215</v>
      </c>
      <c r="I5305">
        <f t="shared" si="574"/>
        <v>1</v>
      </c>
      <c r="J5305" t="str">
        <f t="shared" si="575"/>
        <v>OK</v>
      </c>
      <c r="K5305" t="str">
        <f t="shared" si="576"/>
        <v>Failed</v>
      </c>
      <c r="L5305" t="str">
        <f t="shared" si="577"/>
        <v>Withdrawal</v>
      </c>
      <c r="M5305" t="str">
        <f t="shared" si="578"/>
        <v>OK</v>
      </c>
      <c r="N5305" t="str">
        <f t="shared" si="579"/>
        <v>OK</v>
      </c>
      <c r="O5305" t="str">
        <f>_xlfn.XLOOKUP(B5305,'01_Raw_ATMs'!A:A,'01_Raw_ATMs'!A:A,"Not Found")</f>
        <v>ATM067</v>
      </c>
      <c r="P5305" t="str">
        <f t="shared" si="580"/>
        <v>Valid</v>
      </c>
    </row>
    <row r="5306" spans="1:16">
      <c r="A5306" t="s">
        <v>5500</v>
      </c>
      <c r="B5306" t="s">
        <v>122</v>
      </c>
      <c r="C5306" s="2">
        <v>45752</v>
      </c>
      <c r="D5306" s="3">
        <v>0.76483796296296291</v>
      </c>
      <c r="E5306" t="s">
        <v>33</v>
      </c>
      <c r="F5306">
        <v>8000</v>
      </c>
      <c r="G5306" t="s">
        <v>189</v>
      </c>
      <c r="I5306">
        <f t="shared" si="574"/>
        <v>1</v>
      </c>
      <c r="J5306" t="str">
        <f t="shared" si="575"/>
        <v>OK</v>
      </c>
      <c r="K5306" t="str">
        <f t="shared" si="576"/>
        <v>Successful</v>
      </c>
      <c r="L5306" t="str">
        <f t="shared" si="577"/>
        <v>Withdrawal</v>
      </c>
      <c r="M5306" t="str">
        <f t="shared" si="578"/>
        <v>OK</v>
      </c>
      <c r="N5306" t="str">
        <f t="shared" si="579"/>
        <v>OK</v>
      </c>
      <c r="O5306" t="str">
        <f>_xlfn.XLOOKUP(B5306,'01_Raw_ATMs'!A:A,'01_Raw_ATMs'!A:A,"Not Found")</f>
        <v>ATM042</v>
      </c>
      <c r="P5306" t="str">
        <f t="shared" si="580"/>
        <v>Valid</v>
      </c>
    </row>
    <row r="5307" spans="1:16">
      <c r="A5307" t="s">
        <v>5501</v>
      </c>
      <c r="B5307" t="s">
        <v>173</v>
      </c>
      <c r="C5307" s="2">
        <v>45860</v>
      </c>
      <c r="D5307" s="3">
        <v>0.63071759259259264</v>
      </c>
      <c r="E5307" t="s">
        <v>33</v>
      </c>
      <c r="F5307">
        <v>4000</v>
      </c>
      <c r="G5307" t="s">
        <v>189</v>
      </c>
      <c r="I5307">
        <f t="shared" si="574"/>
        <v>1</v>
      </c>
      <c r="J5307" t="str">
        <f t="shared" si="575"/>
        <v>OK</v>
      </c>
      <c r="K5307" t="str">
        <f t="shared" si="576"/>
        <v>Successful</v>
      </c>
      <c r="L5307" t="str">
        <f t="shared" si="577"/>
        <v>Withdrawal</v>
      </c>
      <c r="M5307" t="str">
        <f t="shared" si="578"/>
        <v>OK</v>
      </c>
      <c r="N5307" t="str">
        <f t="shared" si="579"/>
        <v>OK</v>
      </c>
      <c r="O5307" t="str">
        <f>_xlfn.XLOOKUP(B5307,'01_Raw_ATMs'!A:A,'01_Raw_ATMs'!A:A,"Not Found")</f>
        <v>ATM093</v>
      </c>
      <c r="P5307" t="str">
        <f t="shared" si="580"/>
        <v>Valid</v>
      </c>
    </row>
    <row r="5308" spans="1:16">
      <c r="A5308" t="s">
        <v>5502</v>
      </c>
      <c r="B5308" t="s">
        <v>84</v>
      </c>
      <c r="C5308" s="2">
        <v>45949</v>
      </c>
      <c r="D5308" s="3">
        <v>0.31063657407407408</v>
      </c>
      <c r="E5308" t="s">
        <v>33</v>
      </c>
      <c r="F5308">
        <v>1500</v>
      </c>
      <c r="G5308" t="s">
        <v>189</v>
      </c>
      <c r="I5308">
        <f t="shared" si="574"/>
        <v>1</v>
      </c>
      <c r="J5308" t="str">
        <f t="shared" si="575"/>
        <v>OK</v>
      </c>
      <c r="K5308" t="str">
        <f t="shared" si="576"/>
        <v>Successful</v>
      </c>
      <c r="L5308" t="str">
        <f t="shared" si="577"/>
        <v>Withdrawal</v>
      </c>
      <c r="M5308" t="str">
        <f t="shared" si="578"/>
        <v>OK</v>
      </c>
      <c r="N5308" t="str">
        <f t="shared" si="579"/>
        <v>OK</v>
      </c>
      <c r="O5308" t="str">
        <f>_xlfn.XLOOKUP(B5308,'01_Raw_ATMs'!A:A,'01_Raw_ATMs'!A:A,"Not Found")</f>
        <v>ATM009</v>
      </c>
      <c r="P5308" t="str">
        <f t="shared" si="580"/>
        <v>Valid</v>
      </c>
    </row>
    <row r="5309" spans="1:16">
      <c r="A5309" t="s">
        <v>5503</v>
      </c>
      <c r="B5309" t="s">
        <v>141</v>
      </c>
      <c r="C5309" s="2">
        <v>45705</v>
      </c>
      <c r="D5309" s="3">
        <v>0.67696759259259254</v>
      </c>
      <c r="E5309" t="s">
        <v>33</v>
      </c>
      <c r="F5309">
        <v>1500</v>
      </c>
      <c r="G5309" t="s">
        <v>189</v>
      </c>
      <c r="I5309">
        <f t="shared" si="574"/>
        <v>1</v>
      </c>
      <c r="J5309" t="str">
        <f t="shared" si="575"/>
        <v>OK</v>
      </c>
      <c r="K5309" t="str">
        <f t="shared" si="576"/>
        <v>Successful</v>
      </c>
      <c r="L5309" t="str">
        <f t="shared" si="577"/>
        <v>Withdrawal</v>
      </c>
      <c r="M5309" t="str">
        <f t="shared" si="578"/>
        <v>OK</v>
      </c>
      <c r="N5309" t="str">
        <f t="shared" si="579"/>
        <v>OK</v>
      </c>
      <c r="O5309" t="str">
        <f>_xlfn.XLOOKUP(B5309,'01_Raw_ATMs'!A:A,'01_Raw_ATMs'!A:A,"Not Found")</f>
        <v>ATM061</v>
      </c>
      <c r="P5309" t="str">
        <f t="shared" si="580"/>
        <v>Valid</v>
      </c>
    </row>
    <row r="5310" spans="1:16">
      <c r="A5310" t="s">
        <v>5504</v>
      </c>
      <c r="B5310" t="s">
        <v>98</v>
      </c>
      <c r="C5310" s="2">
        <v>45782</v>
      </c>
      <c r="D5310" s="3">
        <v>7.5833333333333336E-2</v>
      </c>
      <c r="E5310" t="s">
        <v>33</v>
      </c>
      <c r="F5310">
        <v>1500</v>
      </c>
      <c r="G5310" t="s">
        <v>189</v>
      </c>
      <c r="I5310">
        <f t="shared" si="574"/>
        <v>1</v>
      </c>
      <c r="J5310" t="str">
        <f t="shared" si="575"/>
        <v>OK</v>
      </c>
      <c r="K5310" t="str">
        <f t="shared" si="576"/>
        <v>Successful</v>
      </c>
      <c r="L5310" t="str">
        <f t="shared" si="577"/>
        <v>Withdrawal</v>
      </c>
      <c r="M5310" t="str">
        <f t="shared" si="578"/>
        <v>OK</v>
      </c>
      <c r="N5310" t="str">
        <f t="shared" si="579"/>
        <v>OK</v>
      </c>
      <c r="O5310" t="str">
        <f>_xlfn.XLOOKUP(B5310,'01_Raw_ATMs'!A:A,'01_Raw_ATMs'!A:A,"Not Found")</f>
        <v>ATM019</v>
      </c>
      <c r="P5310" t="str">
        <f t="shared" si="580"/>
        <v>Valid</v>
      </c>
    </row>
    <row r="5311" spans="1:16">
      <c r="A5311" t="s">
        <v>5505</v>
      </c>
      <c r="B5311" t="s">
        <v>166</v>
      </c>
      <c r="C5311" s="2">
        <v>45852</v>
      </c>
      <c r="D5311" s="3">
        <v>0.7157175925925926</v>
      </c>
      <c r="E5311" t="s">
        <v>33</v>
      </c>
      <c r="F5311">
        <v>500</v>
      </c>
      <c r="G5311" t="s">
        <v>189</v>
      </c>
      <c r="I5311">
        <f t="shared" si="574"/>
        <v>1</v>
      </c>
      <c r="J5311" t="str">
        <f t="shared" si="575"/>
        <v>OK</v>
      </c>
      <c r="K5311" t="str">
        <f t="shared" si="576"/>
        <v>Successful</v>
      </c>
      <c r="L5311" t="str">
        <f t="shared" si="577"/>
        <v>Withdrawal</v>
      </c>
      <c r="M5311" t="str">
        <f t="shared" si="578"/>
        <v>OK</v>
      </c>
      <c r="N5311" t="str">
        <f t="shared" si="579"/>
        <v>OK</v>
      </c>
      <c r="O5311" t="str">
        <f>_xlfn.XLOOKUP(B5311,'01_Raw_ATMs'!A:A,'01_Raw_ATMs'!A:A,"Not Found")</f>
        <v>ATM086</v>
      </c>
      <c r="P5311" t="str">
        <f t="shared" si="580"/>
        <v>Valid</v>
      </c>
    </row>
    <row r="5312" spans="1:16">
      <c r="A5312" t="s">
        <v>5506</v>
      </c>
      <c r="B5312" t="s">
        <v>167</v>
      </c>
      <c r="C5312" s="2">
        <v>45970</v>
      </c>
      <c r="D5312" s="3">
        <v>0.70634259259259258</v>
      </c>
      <c r="E5312" t="s">
        <v>33</v>
      </c>
      <c r="F5312">
        <v>500</v>
      </c>
      <c r="G5312" t="s">
        <v>189</v>
      </c>
      <c r="I5312">
        <f t="shared" si="574"/>
        <v>1</v>
      </c>
      <c r="J5312" t="str">
        <f t="shared" si="575"/>
        <v>OK</v>
      </c>
      <c r="K5312" t="str">
        <f t="shared" si="576"/>
        <v>Successful</v>
      </c>
      <c r="L5312" t="str">
        <f t="shared" si="577"/>
        <v>Withdrawal</v>
      </c>
      <c r="M5312" t="str">
        <f t="shared" si="578"/>
        <v>OK</v>
      </c>
      <c r="N5312" t="str">
        <f t="shared" si="579"/>
        <v>OK</v>
      </c>
      <c r="O5312" t="str">
        <f>_xlfn.XLOOKUP(B5312,'01_Raw_ATMs'!A:A,'01_Raw_ATMs'!A:A,"Not Found")</f>
        <v>ATM087</v>
      </c>
      <c r="P5312" t="str">
        <f t="shared" si="580"/>
        <v>Valid</v>
      </c>
    </row>
    <row r="5313" spans="1:16">
      <c r="A5313" t="s">
        <v>5507</v>
      </c>
      <c r="B5313" t="s">
        <v>136</v>
      </c>
      <c r="C5313" s="2">
        <v>45994</v>
      </c>
      <c r="D5313" s="3">
        <v>0.33608796296296289</v>
      </c>
      <c r="E5313" t="s">
        <v>33</v>
      </c>
      <c r="F5313">
        <v>6000</v>
      </c>
      <c r="G5313" t="s">
        <v>189</v>
      </c>
      <c r="I5313">
        <f t="shared" si="574"/>
        <v>1</v>
      </c>
      <c r="J5313" t="str">
        <f t="shared" si="575"/>
        <v>OK</v>
      </c>
      <c r="K5313" t="str">
        <f t="shared" si="576"/>
        <v>Successful</v>
      </c>
      <c r="L5313" t="str">
        <f t="shared" si="577"/>
        <v>Withdrawal</v>
      </c>
      <c r="M5313" t="str">
        <f t="shared" si="578"/>
        <v>OK</v>
      </c>
      <c r="N5313" t="str">
        <f t="shared" si="579"/>
        <v>OK</v>
      </c>
      <c r="O5313" t="str">
        <f>_xlfn.XLOOKUP(B5313,'01_Raw_ATMs'!A:A,'01_Raw_ATMs'!A:A,"Not Found")</f>
        <v>ATM056</v>
      </c>
      <c r="P5313" t="str">
        <f t="shared" si="580"/>
        <v>Valid</v>
      </c>
    </row>
    <row r="5314" spans="1:16">
      <c r="A5314" t="s">
        <v>5508</v>
      </c>
      <c r="B5314" t="s">
        <v>165</v>
      </c>
      <c r="C5314" s="2">
        <v>45959</v>
      </c>
      <c r="D5314" s="3">
        <v>0.76769675925925929</v>
      </c>
      <c r="E5314" t="s">
        <v>33</v>
      </c>
      <c r="F5314">
        <v>500</v>
      </c>
      <c r="G5314" t="s">
        <v>189</v>
      </c>
      <c r="I5314">
        <f t="shared" si="574"/>
        <v>1</v>
      </c>
      <c r="J5314" t="str">
        <f t="shared" si="575"/>
        <v>OK</v>
      </c>
      <c r="K5314" t="str">
        <f t="shared" si="576"/>
        <v>Successful</v>
      </c>
      <c r="L5314" t="str">
        <f t="shared" si="577"/>
        <v>Withdrawal</v>
      </c>
      <c r="M5314" t="str">
        <f t="shared" si="578"/>
        <v>OK</v>
      </c>
      <c r="N5314" t="str">
        <f t="shared" si="579"/>
        <v>OK</v>
      </c>
      <c r="O5314" t="str">
        <f>_xlfn.XLOOKUP(B5314,'01_Raw_ATMs'!A:A,'01_Raw_ATMs'!A:A,"Not Found")</f>
        <v>ATM085</v>
      </c>
      <c r="P5314" t="str">
        <f t="shared" si="580"/>
        <v>Valid</v>
      </c>
    </row>
    <row r="5315" spans="1:16">
      <c r="A5315" t="s">
        <v>5509</v>
      </c>
      <c r="B5315" t="s">
        <v>137</v>
      </c>
      <c r="C5315" s="2">
        <v>46175</v>
      </c>
      <c r="D5315" s="3">
        <v>0.34681712962962957</v>
      </c>
      <c r="E5315" t="s">
        <v>33</v>
      </c>
      <c r="F5315">
        <v>4000</v>
      </c>
      <c r="G5315" t="s">
        <v>189</v>
      </c>
      <c r="I5315">
        <f t="shared" ref="I5315:I5378" si="581">COUNTIF($A:$A,A5315)</f>
        <v>1</v>
      </c>
      <c r="J5315" t="str">
        <f t="shared" ref="J5315:J5378" si="582">IF(AND(TRIM(G5315)="Failed",H5315=""),"Problem","OK")</f>
        <v>OK</v>
      </c>
      <c r="K5315" t="str">
        <f t="shared" ref="K5315:K5378" si="583">PROPER(TRIM(G5315))</f>
        <v>Successful</v>
      </c>
      <c r="L5315" t="str">
        <f t="shared" ref="L5315:L5378" si="584">PROPER(TRIM(E5315))</f>
        <v>Withdrawal</v>
      </c>
      <c r="M5315" t="str">
        <f t="shared" ref="M5315:M5378" si="585">IF(OR(E5315="Withdrawal",E5315="Cash Deposit"),IF(F5315&gt;0,"OK","Problem"),IF(F5315=0,"OK","Problem"))</f>
        <v>OK</v>
      </c>
      <c r="N5315" t="str">
        <f t="shared" ref="N5315:N5378" si="586">IF(AND(C5315&gt;=DATE(2025,1,1),C5315&lt;=DATE(2026,6,30)),"OK","Problem")</f>
        <v>OK</v>
      </c>
      <c r="O5315" t="str">
        <f>_xlfn.XLOOKUP(B5315,'01_Raw_ATMs'!A:A,'01_Raw_ATMs'!A:A,"Not Found")</f>
        <v>ATM057</v>
      </c>
      <c r="P5315" t="str">
        <f t="shared" ref="P5315:P5378" si="587">IF(B5315="","Missing ATM_ID","Valid")</f>
        <v>Valid</v>
      </c>
    </row>
    <row r="5316" spans="1:16">
      <c r="A5316" t="s">
        <v>5510</v>
      </c>
      <c r="B5316" t="s">
        <v>120</v>
      </c>
      <c r="C5316" s="2">
        <v>45885</v>
      </c>
      <c r="D5316" s="3">
        <v>0.61379629629629628</v>
      </c>
      <c r="E5316" t="s">
        <v>33</v>
      </c>
      <c r="F5316">
        <v>8000</v>
      </c>
      <c r="G5316" t="s">
        <v>189</v>
      </c>
      <c r="I5316">
        <f t="shared" si="581"/>
        <v>1</v>
      </c>
      <c r="J5316" t="str">
        <f t="shared" si="582"/>
        <v>OK</v>
      </c>
      <c r="K5316" t="str">
        <f t="shared" si="583"/>
        <v>Successful</v>
      </c>
      <c r="L5316" t="str">
        <f t="shared" si="584"/>
        <v>Withdrawal</v>
      </c>
      <c r="M5316" t="str">
        <f t="shared" si="585"/>
        <v>OK</v>
      </c>
      <c r="N5316" t="str">
        <f t="shared" si="586"/>
        <v>OK</v>
      </c>
      <c r="O5316" t="str">
        <f>_xlfn.XLOOKUP(B5316,'01_Raw_ATMs'!A:A,'01_Raw_ATMs'!A:A,"Not Found")</f>
        <v>ATM040</v>
      </c>
      <c r="P5316" t="str">
        <f t="shared" si="587"/>
        <v>Valid</v>
      </c>
    </row>
    <row r="5317" spans="1:16">
      <c r="A5317" t="s">
        <v>5511</v>
      </c>
      <c r="B5317" t="s">
        <v>107</v>
      </c>
      <c r="C5317" s="2">
        <v>46188</v>
      </c>
      <c r="D5317" s="3">
        <v>0.59092592592592597</v>
      </c>
      <c r="E5317" t="s">
        <v>33</v>
      </c>
      <c r="F5317">
        <v>3000</v>
      </c>
      <c r="G5317" t="s">
        <v>189</v>
      </c>
      <c r="I5317">
        <f t="shared" si="581"/>
        <v>1</v>
      </c>
      <c r="J5317" t="str">
        <f t="shared" si="582"/>
        <v>OK</v>
      </c>
      <c r="K5317" t="str">
        <f t="shared" si="583"/>
        <v>Successful</v>
      </c>
      <c r="L5317" t="str">
        <f t="shared" si="584"/>
        <v>Withdrawal</v>
      </c>
      <c r="M5317" t="str">
        <f t="shared" si="585"/>
        <v>OK</v>
      </c>
      <c r="N5317" t="str">
        <f t="shared" si="586"/>
        <v>OK</v>
      </c>
      <c r="O5317" t="str">
        <f>_xlfn.XLOOKUP(B5317,'01_Raw_ATMs'!A:A,'01_Raw_ATMs'!A:A,"Not Found")</f>
        <v>ATM027</v>
      </c>
      <c r="P5317" t="str">
        <f t="shared" si="587"/>
        <v>Valid</v>
      </c>
    </row>
    <row r="5318" spans="1:16">
      <c r="A5318" t="s">
        <v>5512</v>
      </c>
      <c r="B5318" t="s">
        <v>74</v>
      </c>
      <c r="C5318" s="2">
        <v>46200</v>
      </c>
      <c r="D5318" s="3">
        <v>0.52582175925925922</v>
      </c>
      <c r="E5318" t="s">
        <v>33</v>
      </c>
      <c r="F5318">
        <v>10000</v>
      </c>
      <c r="G5318" t="s">
        <v>189</v>
      </c>
      <c r="I5318">
        <f t="shared" si="581"/>
        <v>1</v>
      </c>
      <c r="J5318" t="str">
        <f t="shared" si="582"/>
        <v>OK</v>
      </c>
      <c r="K5318" t="str">
        <f t="shared" si="583"/>
        <v>Successful</v>
      </c>
      <c r="L5318" t="str">
        <f t="shared" si="584"/>
        <v>Withdrawal</v>
      </c>
      <c r="M5318" t="str">
        <f t="shared" si="585"/>
        <v>OK</v>
      </c>
      <c r="N5318" t="str">
        <f t="shared" si="586"/>
        <v>OK</v>
      </c>
      <c r="O5318" t="str">
        <f>_xlfn.XLOOKUP(B5318,'01_Raw_ATMs'!A:A,'01_Raw_ATMs'!A:A,"Not Found")</f>
        <v>ATM003</v>
      </c>
      <c r="P5318" t="str">
        <f t="shared" si="587"/>
        <v>Valid</v>
      </c>
    </row>
    <row r="5319" spans="1:16">
      <c r="A5319" t="s">
        <v>5513</v>
      </c>
      <c r="B5319" t="s">
        <v>154</v>
      </c>
      <c r="C5319" s="2">
        <v>46146</v>
      </c>
      <c r="D5319" s="3">
        <v>0.80861111111111106</v>
      </c>
      <c r="E5319" t="s">
        <v>33</v>
      </c>
      <c r="F5319">
        <v>1500</v>
      </c>
      <c r="G5319" t="s">
        <v>189</v>
      </c>
      <c r="I5319">
        <f t="shared" si="581"/>
        <v>1</v>
      </c>
      <c r="J5319" t="str">
        <f t="shared" si="582"/>
        <v>OK</v>
      </c>
      <c r="K5319" t="str">
        <f t="shared" si="583"/>
        <v>Successful</v>
      </c>
      <c r="L5319" t="str">
        <f t="shared" si="584"/>
        <v>Withdrawal</v>
      </c>
      <c r="M5319" t="str">
        <f t="shared" si="585"/>
        <v>OK</v>
      </c>
      <c r="N5319" t="str">
        <f t="shared" si="586"/>
        <v>OK</v>
      </c>
      <c r="O5319" t="str">
        <f>_xlfn.XLOOKUP(B5319,'01_Raw_ATMs'!A:A,'01_Raw_ATMs'!A:A,"Not Found")</f>
        <v>ATM074</v>
      </c>
      <c r="P5319" t="str">
        <f t="shared" si="587"/>
        <v>Valid</v>
      </c>
    </row>
    <row r="5320" spans="1:16">
      <c r="A5320" t="s">
        <v>5514</v>
      </c>
      <c r="B5320" t="s">
        <v>180</v>
      </c>
      <c r="C5320" s="2">
        <v>45804</v>
      </c>
      <c r="D5320" s="3">
        <v>0.53324074074074079</v>
      </c>
      <c r="E5320" t="s">
        <v>33</v>
      </c>
      <c r="F5320">
        <v>2000</v>
      </c>
      <c r="G5320" t="s">
        <v>189</v>
      </c>
      <c r="I5320">
        <f t="shared" si="581"/>
        <v>1</v>
      </c>
      <c r="J5320" t="str">
        <f t="shared" si="582"/>
        <v>OK</v>
      </c>
      <c r="K5320" t="str">
        <f t="shared" si="583"/>
        <v>Successful</v>
      </c>
      <c r="L5320" t="str">
        <f t="shared" si="584"/>
        <v>Withdrawal</v>
      </c>
      <c r="M5320" t="str">
        <f t="shared" si="585"/>
        <v>OK</v>
      </c>
      <c r="N5320" t="str">
        <f t="shared" si="586"/>
        <v>OK</v>
      </c>
      <c r="O5320" t="str">
        <f>_xlfn.XLOOKUP(B5320,'01_Raw_ATMs'!A:A,'01_Raw_ATMs'!A:A,"Not Found")</f>
        <v>ATM100</v>
      </c>
      <c r="P5320" t="str">
        <f t="shared" si="587"/>
        <v>Valid</v>
      </c>
    </row>
    <row r="5321" spans="1:16">
      <c r="A5321" t="s">
        <v>5515</v>
      </c>
      <c r="B5321" t="s">
        <v>119</v>
      </c>
      <c r="C5321" s="2">
        <v>46080</v>
      </c>
      <c r="D5321" s="3">
        <v>0.9116319444444444</v>
      </c>
      <c r="E5321" t="s">
        <v>33</v>
      </c>
      <c r="F5321">
        <v>1500</v>
      </c>
      <c r="G5321" t="s">
        <v>189</v>
      </c>
      <c r="I5321">
        <f t="shared" si="581"/>
        <v>1</v>
      </c>
      <c r="J5321" t="str">
        <f t="shared" si="582"/>
        <v>OK</v>
      </c>
      <c r="K5321" t="str">
        <f t="shared" si="583"/>
        <v>Successful</v>
      </c>
      <c r="L5321" t="str">
        <f t="shared" si="584"/>
        <v>Withdrawal</v>
      </c>
      <c r="M5321" t="str">
        <f t="shared" si="585"/>
        <v>OK</v>
      </c>
      <c r="N5321" t="str">
        <f t="shared" si="586"/>
        <v>OK</v>
      </c>
      <c r="O5321" t="str">
        <f>_xlfn.XLOOKUP(B5321,'01_Raw_ATMs'!A:A,'01_Raw_ATMs'!A:A,"Not Found")</f>
        <v>ATM039</v>
      </c>
      <c r="P5321" t="str">
        <f t="shared" si="587"/>
        <v>Valid</v>
      </c>
    </row>
    <row r="5322" spans="1:16">
      <c r="A5322" t="s">
        <v>5516</v>
      </c>
      <c r="B5322" t="s">
        <v>83</v>
      </c>
      <c r="C5322" s="2">
        <v>45934</v>
      </c>
      <c r="D5322" s="3">
        <v>0.63390046296296299</v>
      </c>
      <c r="E5322" t="s">
        <v>33</v>
      </c>
      <c r="F5322">
        <v>2000</v>
      </c>
      <c r="G5322" t="s">
        <v>189</v>
      </c>
      <c r="I5322">
        <f t="shared" si="581"/>
        <v>1</v>
      </c>
      <c r="J5322" t="str">
        <f t="shared" si="582"/>
        <v>OK</v>
      </c>
      <c r="K5322" t="str">
        <f t="shared" si="583"/>
        <v>Successful</v>
      </c>
      <c r="L5322" t="str">
        <f t="shared" si="584"/>
        <v>Withdrawal</v>
      </c>
      <c r="M5322" t="str">
        <f t="shared" si="585"/>
        <v>OK</v>
      </c>
      <c r="N5322" t="str">
        <f t="shared" si="586"/>
        <v>OK</v>
      </c>
      <c r="O5322" t="str">
        <f>_xlfn.XLOOKUP(B5322,'01_Raw_ATMs'!A:A,'01_Raw_ATMs'!A:A,"Not Found")</f>
        <v>ATM008</v>
      </c>
      <c r="P5322" t="str">
        <f t="shared" si="587"/>
        <v>Valid</v>
      </c>
    </row>
    <row r="5323" spans="1:16">
      <c r="A5323" t="s">
        <v>5517</v>
      </c>
      <c r="B5323" t="s">
        <v>113</v>
      </c>
      <c r="C5323" s="2">
        <v>46098</v>
      </c>
      <c r="D5323" s="3">
        <v>0.5875231481481481</v>
      </c>
      <c r="E5323" t="s">
        <v>33</v>
      </c>
      <c r="F5323">
        <v>2500</v>
      </c>
      <c r="G5323" t="s">
        <v>189</v>
      </c>
      <c r="I5323">
        <f t="shared" si="581"/>
        <v>1</v>
      </c>
      <c r="J5323" t="str">
        <f t="shared" si="582"/>
        <v>OK</v>
      </c>
      <c r="K5323" t="str">
        <f t="shared" si="583"/>
        <v>Successful</v>
      </c>
      <c r="L5323" t="str">
        <f t="shared" si="584"/>
        <v>Withdrawal</v>
      </c>
      <c r="M5323" t="str">
        <f t="shared" si="585"/>
        <v>OK</v>
      </c>
      <c r="N5323" t="str">
        <f t="shared" si="586"/>
        <v>OK</v>
      </c>
      <c r="O5323" t="str">
        <f>_xlfn.XLOOKUP(B5323,'01_Raw_ATMs'!A:A,'01_Raw_ATMs'!A:A,"Not Found")</f>
        <v>ATM033</v>
      </c>
      <c r="P5323" t="str">
        <f t="shared" si="587"/>
        <v>Valid</v>
      </c>
    </row>
    <row r="5324" spans="1:16">
      <c r="A5324" t="s">
        <v>5518</v>
      </c>
      <c r="B5324" t="s">
        <v>176</v>
      </c>
      <c r="C5324" s="2">
        <v>46053</v>
      </c>
      <c r="D5324" s="3">
        <v>0.25236111111111109</v>
      </c>
      <c r="E5324" t="s">
        <v>211</v>
      </c>
      <c r="F5324">
        <v>0</v>
      </c>
      <c r="G5324" t="s">
        <v>189</v>
      </c>
      <c r="I5324">
        <f t="shared" si="581"/>
        <v>1</v>
      </c>
      <c r="J5324" t="str">
        <f t="shared" si="582"/>
        <v>OK</v>
      </c>
      <c r="K5324" t="str">
        <f t="shared" si="583"/>
        <v>Successful</v>
      </c>
      <c r="L5324" t="str">
        <f t="shared" si="584"/>
        <v>Mini Statement</v>
      </c>
      <c r="M5324" t="str">
        <f t="shared" si="585"/>
        <v>OK</v>
      </c>
      <c r="N5324" t="str">
        <f t="shared" si="586"/>
        <v>OK</v>
      </c>
      <c r="O5324" t="str">
        <f>_xlfn.XLOOKUP(B5324,'01_Raw_ATMs'!A:A,'01_Raw_ATMs'!A:A,"Not Found")</f>
        <v>ATM096</v>
      </c>
      <c r="P5324" t="str">
        <f t="shared" si="587"/>
        <v>Valid</v>
      </c>
    </row>
    <row r="5325" spans="1:16">
      <c r="A5325" t="s">
        <v>5519</v>
      </c>
      <c r="B5325" t="s">
        <v>145</v>
      </c>
      <c r="C5325" s="2">
        <v>46053</v>
      </c>
      <c r="D5325" s="3">
        <v>0.82468750000000002</v>
      </c>
      <c r="E5325" t="s">
        <v>33</v>
      </c>
      <c r="F5325">
        <v>5000</v>
      </c>
      <c r="G5325" t="s">
        <v>214</v>
      </c>
      <c r="H5325" t="s">
        <v>1080</v>
      </c>
      <c r="I5325">
        <f t="shared" si="581"/>
        <v>1</v>
      </c>
      <c r="J5325" t="str">
        <f t="shared" si="582"/>
        <v>OK</v>
      </c>
      <c r="K5325" t="str">
        <f t="shared" si="583"/>
        <v>Failed</v>
      </c>
      <c r="L5325" t="str">
        <f t="shared" si="584"/>
        <v>Withdrawal</v>
      </c>
      <c r="M5325" t="str">
        <f t="shared" si="585"/>
        <v>OK</v>
      </c>
      <c r="N5325" t="str">
        <f t="shared" si="586"/>
        <v>OK</v>
      </c>
      <c r="O5325" t="str">
        <f>_xlfn.XLOOKUP(B5325,'01_Raw_ATMs'!A:A,'01_Raw_ATMs'!A:A,"Not Found")</f>
        <v>ATM065</v>
      </c>
      <c r="P5325" t="str">
        <f t="shared" si="587"/>
        <v>Valid</v>
      </c>
    </row>
    <row r="5326" spans="1:16">
      <c r="A5326" t="s">
        <v>5520</v>
      </c>
      <c r="B5326" t="s">
        <v>101</v>
      </c>
      <c r="C5326" s="2">
        <v>45936</v>
      </c>
      <c r="D5326" s="3">
        <v>0.94371527777777775</v>
      </c>
      <c r="E5326" t="s">
        <v>261</v>
      </c>
      <c r="F5326">
        <v>1000</v>
      </c>
      <c r="G5326" t="s">
        <v>189</v>
      </c>
      <c r="I5326">
        <f t="shared" si="581"/>
        <v>1</v>
      </c>
      <c r="J5326" t="str">
        <f t="shared" si="582"/>
        <v>OK</v>
      </c>
      <c r="K5326" t="str">
        <f t="shared" si="583"/>
        <v>Successful</v>
      </c>
      <c r="L5326" t="str">
        <f t="shared" si="584"/>
        <v>Cash Deposit</v>
      </c>
      <c r="M5326" t="str">
        <f t="shared" si="585"/>
        <v>OK</v>
      </c>
      <c r="N5326" t="str">
        <f t="shared" si="586"/>
        <v>OK</v>
      </c>
      <c r="O5326" t="str">
        <f>_xlfn.XLOOKUP(B5326,'01_Raw_ATMs'!A:A,'01_Raw_ATMs'!A:A,"Not Found")</f>
        <v>ATM022</v>
      </c>
      <c r="P5326" t="str">
        <f t="shared" si="587"/>
        <v>Valid</v>
      </c>
    </row>
    <row r="5327" spans="1:16">
      <c r="A5327" t="s">
        <v>5521</v>
      </c>
      <c r="B5327" t="s">
        <v>168</v>
      </c>
      <c r="C5327" s="2">
        <v>46026</v>
      </c>
      <c r="D5327" s="3">
        <v>0.26920138888888889</v>
      </c>
      <c r="E5327" t="s">
        <v>33</v>
      </c>
      <c r="F5327">
        <v>4000</v>
      </c>
      <c r="G5327" t="s">
        <v>189</v>
      </c>
      <c r="I5327">
        <f t="shared" si="581"/>
        <v>1</v>
      </c>
      <c r="J5327" t="str">
        <f t="shared" si="582"/>
        <v>OK</v>
      </c>
      <c r="K5327" t="str">
        <f t="shared" si="583"/>
        <v>Successful</v>
      </c>
      <c r="L5327" t="str">
        <f t="shared" si="584"/>
        <v>Withdrawal</v>
      </c>
      <c r="M5327" t="str">
        <f t="shared" si="585"/>
        <v>OK</v>
      </c>
      <c r="N5327" t="str">
        <f t="shared" si="586"/>
        <v>OK</v>
      </c>
      <c r="O5327" t="str">
        <f>_xlfn.XLOOKUP(B5327,'01_Raw_ATMs'!A:A,'01_Raw_ATMs'!A:A,"Not Found")</f>
        <v>ATM088</v>
      </c>
      <c r="P5327" t="str">
        <f t="shared" si="587"/>
        <v>Valid</v>
      </c>
    </row>
    <row r="5328" spans="1:16">
      <c r="A5328" t="s">
        <v>5522</v>
      </c>
      <c r="B5328" t="s">
        <v>110</v>
      </c>
      <c r="C5328" s="2">
        <v>45964</v>
      </c>
      <c r="D5328" s="3">
        <v>0.45457175925925919</v>
      </c>
      <c r="E5328" t="s">
        <v>261</v>
      </c>
      <c r="F5328">
        <v>2000</v>
      </c>
      <c r="G5328" t="s">
        <v>189</v>
      </c>
      <c r="I5328">
        <f t="shared" si="581"/>
        <v>1</v>
      </c>
      <c r="J5328" t="str">
        <f t="shared" si="582"/>
        <v>OK</v>
      </c>
      <c r="K5328" t="str">
        <f t="shared" si="583"/>
        <v>Successful</v>
      </c>
      <c r="L5328" t="str">
        <f t="shared" si="584"/>
        <v>Cash Deposit</v>
      </c>
      <c r="M5328" t="str">
        <f t="shared" si="585"/>
        <v>OK</v>
      </c>
      <c r="N5328" t="str">
        <f t="shared" si="586"/>
        <v>OK</v>
      </c>
      <c r="O5328" t="str">
        <f>_xlfn.XLOOKUP(B5328,'01_Raw_ATMs'!A:A,'01_Raw_ATMs'!A:A,"Not Found")</f>
        <v>ATM030</v>
      </c>
      <c r="P5328" t="str">
        <f t="shared" si="587"/>
        <v>Valid</v>
      </c>
    </row>
    <row r="5329" spans="1:16">
      <c r="A5329" t="s">
        <v>5523</v>
      </c>
      <c r="B5329" t="s">
        <v>111</v>
      </c>
      <c r="C5329" s="2">
        <v>45761</v>
      </c>
      <c r="D5329" s="3">
        <v>0.69028935185185181</v>
      </c>
      <c r="E5329" t="s">
        <v>33</v>
      </c>
      <c r="F5329">
        <v>8000</v>
      </c>
      <c r="G5329" t="s">
        <v>189</v>
      </c>
      <c r="I5329">
        <f t="shared" si="581"/>
        <v>1</v>
      </c>
      <c r="J5329" t="str">
        <f t="shared" si="582"/>
        <v>OK</v>
      </c>
      <c r="K5329" t="str">
        <f t="shared" si="583"/>
        <v>Successful</v>
      </c>
      <c r="L5329" t="str">
        <f t="shared" si="584"/>
        <v>Withdrawal</v>
      </c>
      <c r="M5329" t="str">
        <f t="shared" si="585"/>
        <v>OK</v>
      </c>
      <c r="N5329" t="str">
        <f t="shared" si="586"/>
        <v>OK</v>
      </c>
      <c r="O5329" t="str">
        <f>_xlfn.XLOOKUP(B5329,'01_Raw_ATMs'!A:A,'01_Raw_ATMs'!A:A,"Not Found")</f>
        <v>ATM031</v>
      </c>
      <c r="P5329" t="str">
        <f t="shared" si="587"/>
        <v>Valid</v>
      </c>
    </row>
    <row r="5330" spans="1:16">
      <c r="A5330" t="s">
        <v>5524</v>
      </c>
      <c r="B5330" t="s">
        <v>115</v>
      </c>
      <c r="C5330" s="2">
        <v>46138</v>
      </c>
      <c r="D5330" s="3">
        <v>0.5867013888888889</v>
      </c>
      <c r="E5330" t="s">
        <v>33</v>
      </c>
      <c r="F5330">
        <v>2000</v>
      </c>
      <c r="G5330" t="s">
        <v>189</v>
      </c>
      <c r="I5330">
        <f t="shared" si="581"/>
        <v>1</v>
      </c>
      <c r="J5330" t="str">
        <f t="shared" si="582"/>
        <v>OK</v>
      </c>
      <c r="K5330" t="str">
        <f t="shared" si="583"/>
        <v>Successful</v>
      </c>
      <c r="L5330" t="str">
        <f t="shared" si="584"/>
        <v>Withdrawal</v>
      </c>
      <c r="M5330" t="str">
        <f t="shared" si="585"/>
        <v>OK</v>
      </c>
      <c r="N5330" t="str">
        <f t="shared" si="586"/>
        <v>OK</v>
      </c>
      <c r="O5330" t="str">
        <f>_xlfn.XLOOKUP(B5330,'01_Raw_ATMs'!A:A,'01_Raw_ATMs'!A:A,"Not Found")</f>
        <v>ATM035</v>
      </c>
      <c r="P5330" t="str">
        <f t="shared" si="587"/>
        <v>Valid</v>
      </c>
    </row>
    <row r="5331" spans="1:16">
      <c r="A5331" t="s">
        <v>5525</v>
      </c>
      <c r="B5331" t="s">
        <v>144</v>
      </c>
      <c r="C5331" s="2">
        <v>45911</v>
      </c>
      <c r="D5331" s="3">
        <v>0.7358217592592593</v>
      </c>
      <c r="E5331" t="s">
        <v>194</v>
      </c>
      <c r="F5331">
        <v>0</v>
      </c>
      <c r="G5331" t="s">
        <v>189</v>
      </c>
      <c r="I5331">
        <f t="shared" si="581"/>
        <v>1</v>
      </c>
      <c r="J5331" t="str">
        <f t="shared" si="582"/>
        <v>OK</v>
      </c>
      <c r="K5331" t="str">
        <f t="shared" si="583"/>
        <v>Successful</v>
      </c>
      <c r="L5331" t="str">
        <f t="shared" si="584"/>
        <v>Balance Inquiry</v>
      </c>
      <c r="M5331" t="str">
        <f t="shared" si="585"/>
        <v>OK</v>
      </c>
      <c r="N5331" t="str">
        <f t="shared" si="586"/>
        <v>OK</v>
      </c>
      <c r="O5331" t="str">
        <f>_xlfn.XLOOKUP(B5331,'01_Raw_ATMs'!A:A,'01_Raw_ATMs'!A:A,"Not Found")</f>
        <v>ATM064</v>
      </c>
      <c r="P5331" t="str">
        <f t="shared" si="587"/>
        <v>Valid</v>
      </c>
    </row>
    <row r="5332" spans="1:16">
      <c r="A5332" t="s">
        <v>5526</v>
      </c>
      <c r="B5332" t="s">
        <v>167</v>
      </c>
      <c r="C5332" s="2">
        <v>45819</v>
      </c>
      <c r="D5332" s="3">
        <v>0.36876157407407412</v>
      </c>
      <c r="E5332" t="s">
        <v>33</v>
      </c>
      <c r="F5332">
        <v>2000</v>
      </c>
      <c r="G5332" t="s">
        <v>189</v>
      </c>
      <c r="I5332">
        <f t="shared" si="581"/>
        <v>1</v>
      </c>
      <c r="J5332" t="str">
        <f t="shared" si="582"/>
        <v>OK</v>
      </c>
      <c r="K5332" t="str">
        <f t="shared" si="583"/>
        <v>Successful</v>
      </c>
      <c r="L5332" t="str">
        <f t="shared" si="584"/>
        <v>Withdrawal</v>
      </c>
      <c r="M5332" t="str">
        <f t="shared" si="585"/>
        <v>OK</v>
      </c>
      <c r="N5332" t="str">
        <f t="shared" si="586"/>
        <v>OK</v>
      </c>
      <c r="O5332" t="str">
        <f>_xlfn.XLOOKUP(B5332,'01_Raw_ATMs'!A:A,'01_Raw_ATMs'!A:A,"Not Found")</f>
        <v>ATM087</v>
      </c>
      <c r="P5332" t="str">
        <f t="shared" si="587"/>
        <v>Valid</v>
      </c>
    </row>
    <row r="5333" spans="1:16">
      <c r="A5333" t="s">
        <v>5527</v>
      </c>
      <c r="B5333" t="s">
        <v>178</v>
      </c>
      <c r="C5333" s="2">
        <v>46033</v>
      </c>
      <c r="D5333" s="3">
        <v>0.33379629629629631</v>
      </c>
      <c r="E5333" t="s">
        <v>33</v>
      </c>
      <c r="F5333">
        <v>8000</v>
      </c>
      <c r="G5333" t="s">
        <v>189</v>
      </c>
      <c r="I5333">
        <f t="shared" si="581"/>
        <v>1</v>
      </c>
      <c r="J5333" t="str">
        <f t="shared" si="582"/>
        <v>OK</v>
      </c>
      <c r="K5333" t="str">
        <f t="shared" si="583"/>
        <v>Successful</v>
      </c>
      <c r="L5333" t="str">
        <f t="shared" si="584"/>
        <v>Withdrawal</v>
      </c>
      <c r="M5333" t="str">
        <f t="shared" si="585"/>
        <v>OK</v>
      </c>
      <c r="N5333" t="str">
        <f t="shared" si="586"/>
        <v>OK</v>
      </c>
      <c r="O5333" t="str">
        <f>_xlfn.XLOOKUP(B5333,'01_Raw_ATMs'!A:A,'01_Raw_ATMs'!A:A,"Not Found")</f>
        <v>ATM098</v>
      </c>
      <c r="P5333" t="str">
        <f t="shared" si="587"/>
        <v>Valid</v>
      </c>
    </row>
    <row r="5334" spans="1:16">
      <c r="A5334" t="s">
        <v>5528</v>
      </c>
      <c r="B5334" t="s">
        <v>99</v>
      </c>
      <c r="C5334" s="2">
        <v>45879</v>
      </c>
      <c r="D5334" s="3">
        <v>0.21684027777777781</v>
      </c>
      <c r="E5334" t="s">
        <v>194</v>
      </c>
      <c r="F5334">
        <v>0</v>
      </c>
      <c r="G5334" t="s">
        <v>189</v>
      </c>
      <c r="I5334">
        <f t="shared" si="581"/>
        <v>1</v>
      </c>
      <c r="J5334" t="str">
        <f t="shared" si="582"/>
        <v>OK</v>
      </c>
      <c r="K5334" t="str">
        <f t="shared" si="583"/>
        <v>Successful</v>
      </c>
      <c r="L5334" t="str">
        <f t="shared" si="584"/>
        <v>Balance Inquiry</v>
      </c>
      <c r="M5334" t="str">
        <f t="shared" si="585"/>
        <v>OK</v>
      </c>
      <c r="N5334" t="str">
        <f t="shared" si="586"/>
        <v>OK</v>
      </c>
      <c r="O5334" t="str">
        <f>_xlfn.XLOOKUP(B5334,'01_Raw_ATMs'!A:A,'01_Raw_ATMs'!A:A,"Not Found")</f>
        <v>ATM020</v>
      </c>
      <c r="P5334" t="str">
        <f t="shared" si="587"/>
        <v>Valid</v>
      </c>
    </row>
    <row r="5335" spans="1:16">
      <c r="A5335" t="s">
        <v>5529</v>
      </c>
      <c r="B5335" t="s">
        <v>178</v>
      </c>
      <c r="C5335" s="2">
        <v>45880</v>
      </c>
      <c r="D5335" s="3">
        <v>0.76306712962962964</v>
      </c>
      <c r="E5335" t="s">
        <v>33</v>
      </c>
      <c r="F5335">
        <v>6000</v>
      </c>
      <c r="G5335" t="s">
        <v>189</v>
      </c>
      <c r="I5335">
        <f t="shared" si="581"/>
        <v>1</v>
      </c>
      <c r="J5335" t="str">
        <f t="shared" si="582"/>
        <v>OK</v>
      </c>
      <c r="K5335" t="str">
        <f t="shared" si="583"/>
        <v>Successful</v>
      </c>
      <c r="L5335" t="str">
        <f t="shared" si="584"/>
        <v>Withdrawal</v>
      </c>
      <c r="M5335" t="str">
        <f t="shared" si="585"/>
        <v>OK</v>
      </c>
      <c r="N5335" t="str">
        <f t="shared" si="586"/>
        <v>OK</v>
      </c>
      <c r="O5335" t="str">
        <f>_xlfn.XLOOKUP(B5335,'01_Raw_ATMs'!A:A,'01_Raw_ATMs'!A:A,"Not Found")</f>
        <v>ATM098</v>
      </c>
      <c r="P5335" t="str">
        <f t="shared" si="587"/>
        <v>Valid</v>
      </c>
    </row>
    <row r="5336" spans="1:16">
      <c r="A5336" t="s">
        <v>5530</v>
      </c>
      <c r="B5336" t="s">
        <v>101</v>
      </c>
      <c r="C5336" s="2">
        <v>46154</v>
      </c>
      <c r="D5336" s="3">
        <v>0.17716435185185189</v>
      </c>
      <c r="E5336" t="s">
        <v>33</v>
      </c>
      <c r="F5336">
        <v>4000</v>
      </c>
      <c r="G5336" t="s">
        <v>189</v>
      </c>
      <c r="I5336">
        <f t="shared" si="581"/>
        <v>1</v>
      </c>
      <c r="J5336" t="str">
        <f t="shared" si="582"/>
        <v>OK</v>
      </c>
      <c r="K5336" t="str">
        <f t="shared" si="583"/>
        <v>Successful</v>
      </c>
      <c r="L5336" t="str">
        <f t="shared" si="584"/>
        <v>Withdrawal</v>
      </c>
      <c r="M5336" t="str">
        <f t="shared" si="585"/>
        <v>OK</v>
      </c>
      <c r="N5336" t="str">
        <f t="shared" si="586"/>
        <v>OK</v>
      </c>
      <c r="O5336" t="str">
        <f>_xlfn.XLOOKUP(B5336,'01_Raw_ATMs'!A:A,'01_Raw_ATMs'!A:A,"Not Found")</f>
        <v>ATM022</v>
      </c>
      <c r="P5336" t="str">
        <f t="shared" si="587"/>
        <v>Valid</v>
      </c>
    </row>
    <row r="5337" spans="1:16">
      <c r="A5337" t="s">
        <v>5531</v>
      </c>
      <c r="B5337" t="s">
        <v>77</v>
      </c>
      <c r="C5337" s="2">
        <v>45773</v>
      </c>
      <c r="D5337" s="3">
        <v>0.3490509259259259</v>
      </c>
      <c r="E5337" t="s">
        <v>33</v>
      </c>
      <c r="F5337">
        <v>2000</v>
      </c>
      <c r="G5337" t="s">
        <v>189</v>
      </c>
      <c r="I5337">
        <f t="shared" si="581"/>
        <v>1</v>
      </c>
      <c r="J5337" t="str">
        <f t="shared" si="582"/>
        <v>OK</v>
      </c>
      <c r="K5337" t="str">
        <f t="shared" si="583"/>
        <v>Successful</v>
      </c>
      <c r="L5337" t="str">
        <f t="shared" si="584"/>
        <v>Withdrawal</v>
      </c>
      <c r="M5337" t="str">
        <f t="shared" si="585"/>
        <v>OK</v>
      </c>
      <c r="N5337" t="str">
        <f t="shared" si="586"/>
        <v>OK</v>
      </c>
      <c r="O5337" t="str">
        <f>_xlfn.XLOOKUP(B5337,'01_Raw_ATMs'!A:A,'01_Raw_ATMs'!A:A,"Not Found")</f>
        <v>ATM005</v>
      </c>
      <c r="P5337" t="str">
        <f t="shared" si="587"/>
        <v>Valid</v>
      </c>
    </row>
    <row r="5338" spans="1:16">
      <c r="A5338" t="s">
        <v>5532</v>
      </c>
      <c r="B5338" t="s">
        <v>179</v>
      </c>
      <c r="C5338" s="2">
        <v>46125</v>
      </c>
      <c r="D5338" s="3">
        <v>0.6391782407407407</v>
      </c>
      <c r="E5338" t="s">
        <v>211</v>
      </c>
      <c r="F5338">
        <v>0</v>
      </c>
      <c r="G5338" t="s">
        <v>189</v>
      </c>
      <c r="I5338">
        <f t="shared" si="581"/>
        <v>1</v>
      </c>
      <c r="J5338" t="str">
        <f t="shared" si="582"/>
        <v>OK</v>
      </c>
      <c r="K5338" t="str">
        <f t="shared" si="583"/>
        <v>Successful</v>
      </c>
      <c r="L5338" t="str">
        <f t="shared" si="584"/>
        <v>Mini Statement</v>
      </c>
      <c r="M5338" t="str">
        <f t="shared" si="585"/>
        <v>OK</v>
      </c>
      <c r="N5338" t="str">
        <f t="shared" si="586"/>
        <v>OK</v>
      </c>
      <c r="O5338" t="str">
        <f>_xlfn.XLOOKUP(B5338,'01_Raw_ATMs'!A:A,'01_Raw_ATMs'!A:A,"Not Found")</f>
        <v>ATM099</v>
      </c>
      <c r="P5338" t="str">
        <f t="shared" si="587"/>
        <v>Valid</v>
      </c>
    </row>
    <row r="5339" spans="1:16">
      <c r="A5339" t="s">
        <v>5533</v>
      </c>
      <c r="B5339" t="s">
        <v>71</v>
      </c>
      <c r="C5339" s="2">
        <v>45665</v>
      </c>
      <c r="D5339" s="3">
        <v>0.78062500000000001</v>
      </c>
      <c r="E5339" t="s">
        <v>33</v>
      </c>
      <c r="F5339">
        <v>10000</v>
      </c>
      <c r="G5339" t="s">
        <v>214</v>
      </c>
      <c r="H5339" t="s">
        <v>1103</v>
      </c>
      <c r="I5339">
        <f t="shared" si="581"/>
        <v>1</v>
      </c>
      <c r="J5339" t="str">
        <f t="shared" si="582"/>
        <v>OK</v>
      </c>
      <c r="K5339" t="str">
        <f t="shared" si="583"/>
        <v>Failed</v>
      </c>
      <c r="L5339" t="str">
        <f t="shared" si="584"/>
        <v>Withdrawal</v>
      </c>
      <c r="M5339" t="str">
        <f t="shared" si="585"/>
        <v>OK</v>
      </c>
      <c r="N5339" t="str">
        <f t="shared" si="586"/>
        <v>OK</v>
      </c>
      <c r="O5339" t="str">
        <f>_xlfn.XLOOKUP(B5339,'01_Raw_ATMs'!A:A,'01_Raw_ATMs'!A:A,"Not Found")</f>
        <v>ATM002</v>
      </c>
      <c r="P5339" t="str">
        <f t="shared" si="587"/>
        <v>Valid</v>
      </c>
    </row>
    <row r="5340" spans="1:16">
      <c r="A5340" t="s">
        <v>5534</v>
      </c>
      <c r="B5340" t="s">
        <v>140</v>
      </c>
      <c r="C5340" s="2">
        <v>46043</v>
      </c>
      <c r="D5340" s="3">
        <v>0.87078703703703708</v>
      </c>
      <c r="E5340" t="s">
        <v>33</v>
      </c>
      <c r="F5340">
        <v>1500</v>
      </c>
      <c r="G5340" t="s">
        <v>189</v>
      </c>
      <c r="I5340">
        <f t="shared" si="581"/>
        <v>1</v>
      </c>
      <c r="J5340" t="str">
        <f t="shared" si="582"/>
        <v>OK</v>
      </c>
      <c r="K5340" t="str">
        <f t="shared" si="583"/>
        <v>Successful</v>
      </c>
      <c r="L5340" t="str">
        <f t="shared" si="584"/>
        <v>Withdrawal</v>
      </c>
      <c r="M5340" t="str">
        <f t="shared" si="585"/>
        <v>OK</v>
      </c>
      <c r="N5340" t="str">
        <f t="shared" si="586"/>
        <v>OK</v>
      </c>
      <c r="O5340" t="str">
        <f>_xlfn.XLOOKUP(B5340,'01_Raw_ATMs'!A:A,'01_Raw_ATMs'!A:A,"Not Found")</f>
        <v>ATM060</v>
      </c>
      <c r="P5340" t="str">
        <f t="shared" si="587"/>
        <v>Valid</v>
      </c>
    </row>
    <row r="5341" spans="1:16">
      <c r="A5341" t="s">
        <v>5535</v>
      </c>
      <c r="B5341" t="s">
        <v>120</v>
      </c>
      <c r="C5341" s="2">
        <v>46200</v>
      </c>
      <c r="D5341" s="3">
        <v>0.38460648148148152</v>
      </c>
      <c r="E5341" t="s">
        <v>211</v>
      </c>
      <c r="F5341">
        <v>0</v>
      </c>
      <c r="G5341" t="s">
        <v>189</v>
      </c>
      <c r="I5341">
        <f t="shared" si="581"/>
        <v>1</v>
      </c>
      <c r="J5341" t="str">
        <f t="shared" si="582"/>
        <v>OK</v>
      </c>
      <c r="K5341" t="str">
        <f t="shared" si="583"/>
        <v>Successful</v>
      </c>
      <c r="L5341" t="str">
        <f t="shared" si="584"/>
        <v>Mini Statement</v>
      </c>
      <c r="M5341" t="str">
        <f t="shared" si="585"/>
        <v>OK</v>
      </c>
      <c r="N5341" t="str">
        <f t="shared" si="586"/>
        <v>OK</v>
      </c>
      <c r="O5341" t="str">
        <f>_xlfn.XLOOKUP(B5341,'01_Raw_ATMs'!A:A,'01_Raw_ATMs'!A:A,"Not Found")</f>
        <v>ATM040</v>
      </c>
      <c r="P5341" t="str">
        <f t="shared" si="587"/>
        <v>Valid</v>
      </c>
    </row>
    <row r="5342" spans="1:16">
      <c r="A5342" t="s">
        <v>5536</v>
      </c>
      <c r="B5342" t="s">
        <v>142</v>
      </c>
      <c r="C5342" s="2">
        <v>45774</v>
      </c>
      <c r="D5342" s="3">
        <v>0.54467592592592595</v>
      </c>
      <c r="E5342" t="s">
        <v>33</v>
      </c>
      <c r="F5342">
        <v>5000</v>
      </c>
      <c r="G5342" t="s">
        <v>189</v>
      </c>
      <c r="I5342">
        <f t="shared" si="581"/>
        <v>1</v>
      </c>
      <c r="J5342" t="str">
        <f t="shared" si="582"/>
        <v>OK</v>
      </c>
      <c r="K5342" t="str">
        <f t="shared" si="583"/>
        <v>Successful</v>
      </c>
      <c r="L5342" t="str">
        <f t="shared" si="584"/>
        <v>Withdrawal</v>
      </c>
      <c r="M5342" t="str">
        <f t="shared" si="585"/>
        <v>OK</v>
      </c>
      <c r="N5342" t="str">
        <f t="shared" si="586"/>
        <v>OK</v>
      </c>
      <c r="O5342" t="str">
        <f>_xlfn.XLOOKUP(B5342,'01_Raw_ATMs'!A:A,'01_Raw_ATMs'!A:A,"Not Found")</f>
        <v>ATM062</v>
      </c>
      <c r="P5342" t="str">
        <f t="shared" si="587"/>
        <v>Valid</v>
      </c>
    </row>
    <row r="5343" spans="1:16">
      <c r="A5343" t="s">
        <v>5537</v>
      </c>
      <c r="B5343" t="s">
        <v>160</v>
      </c>
      <c r="C5343" s="2">
        <v>45776</v>
      </c>
      <c r="D5343" s="3">
        <v>0.31947916666666659</v>
      </c>
      <c r="E5343" t="s">
        <v>211</v>
      </c>
      <c r="F5343">
        <v>0</v>
      </c>
      <c r="G5343" t="s">
        <v>189</v>
      </c>
      <c r="I5343">
        <f t="shared" si="581"/>
        <v>1</v>
      </c>
      <c r="J5343" t="str">
        <f t="shared" si="582"/>
        <v>OK</v>
      </c>
      <c r="K5343" t="str">
        <f t="shared" si="583"/>
        <v>Successful</v>
      </c>
      <c r="L5343" t="str">
        <f t="shared" si="584"/>
        <v>Mini Statement</v>
      </c>
      <c r="M5343" t="str">
        <f t="shared" si="585"/>
        <v>OK</v>
      </c>
      <c r="N5343" t="str">
        <f t="shared" si="586"/>
        <v>OK</v>
      </c>
      <c r="O5343" t="str">
        <f>_xlfn.XLOOKUP(B5343,'01_Raw_ATMs'!A:A,'01_Raw_ATMs'!A:A,"Not Found")</f>
        <v>ATM080</v>
      </c>
      <c r="P5343" t="str">
        <f t="shared" si="587"/>
        <v>Valid</v>
      </c>
    </row>
    <row r="5344" spans="1:16">
      <c r="A5344" t="s">
        <v>5538</v>
      </c>
      <c r="B5344" t="s">
        <v>138</v>
      </c>
      <c r="C5344" s="2">
        <v>45669</v>
      </c>
      <c r="D5344" s="3">
        <v>0.29831018518518521</v>
      </c>
      <c r="E5344" t="s">
        <v>261</v>
      </c>
      <c r="F5344">
        <v>1000</v>
      </c>
      <c r="G5344" t="s">
        <v>189</v>
      </c>
      <c r="I5344">
        <f t="shared" si="581"/>
        <v>1</v>
      </c>
      <c r="J5344" t="str">
        <f t="shared" si="582"/>
        <v>OK</v>
      </c>
      <c r="K5344" t="str">
        <f t="shared" si="583"/>
        <v>Successful</v>
      </c>
      <c r="L5344" t="str">
        <f t="shared" si="584"/>
        <v>Cash Deposit</v>
      </c>
      <c r="M5344" t="str">
        <f t="shared" si="585"/>
        <v>OK</v>
      </c>
      <c r="N5344" t="str">
        <f t="shared" si="586"/>
        <v>OK</v>
      </c>
      <c r="O5344" t="str">
        <f>_xlfn.XLOOKUP(B5344,'01_Raw_ATMs'!A:A,'01_Raw_ATMs'!A:A,"Not Found")</f>
        <v>ATM058</v>
      </c>
      <c r="P5344" t="str">
        <f t="shared" si="587"/>
        <v>Valid</v>
      </c>
    </row>
    <row r="5345" spans="1:16">
      <c r="A5345" t="s">
        <v>5539</v>
      </c>
      <c r="B5345" t="s">
        <v>81</v>
      </c>
      <c r="C5345" s="2">
        <v>45705</v>
      </c>
      <c r="D5345" s="3">
        <v>0.73803240740740739</v>
      </c>
      <c r="E5345" t="s">
        <v>33</v>
      </c>
      <c r="F5345">
        <v>500</v>
      </c>
      <c r="G5345" t="s">
        <v>189</v>
      </c>
      <c r="I5345">
        <f t="shared" si="581"/>
        <v>1</v>
      </c>
      <c r="J5345" t="str">
        <f t="shared" si="582"/>
        <v>OK</v>
      </c>
      <c r="K5345" t="str">
        <f t="shared" si="583"/>
        <v>Successful</v>
      </c>
      <c r="L5345" t="str">
        <f t="shared" si="584"/>
        <v>Withdrawal</v>
      </c>
      <c r="M5345" t="str">
        <f t="shared" si="585"/>
        <v>OK</v>
      </c>
      <c r="N5345" t="str">
        <f t="shared" si="586"/>
        <v>OK</v>
      </c>
      <c r="O5345" t="str">
        <f>_xlfn.XLOOKUP(B5345,'01_Raw_ATMs'!A:A,'01_Raw_ATMs'!A:A,"Not Found")</f>
        <v>ATM007</v>
      </c>
      <c r="P5345" t="str">
        <f t="shared" si="587"/>
        <v>Valid</v>
      </c>
    </row>
    <row r="5346" spans="1:16">
      <c r="A5346" t="s">
        <v>5540</v>
      </c>
      <c r="B5346" t="s">
        <v>150</v>
      </c>
      <c r="C5346" s="2">
        <v>45864</v>
      </c>
      <c r="D5346" s="3">
        <v>0.49</v>
      </c>
      <c r="E5346" t="s">
        <v>33</v>
      </c>
      <c r="F5346">
        <v>1500</v>
      </c>
      <c r="G5346" t="s">
        <v>189</v>
      </c>
      <c r="I5346">
        <f t="shared" si="581"/>
        <v>1</v>
      </c>
      <c r="J5346" t="str">
        <f t="shared" si="582"/>
        <v>OK</v>
      </c>
      <c r="K5346" t="str">
        <f t="shared" si="583"/>
        <v>Successful</v>
      </c>
      <c r="L5346" t="str">
        <f t="shared" si="584"/>
        <v>Withdrawal</v>
      </c>
      <c r="M5346" t="str">
        <f t="shared" si="585"/>
        <v>OK</v>
      </c>
      <c r="N5346" t="str">
        <f t="shared" si="586"/>
        <v>OK</v>
      </c>
      <c r="O5346" t="str">
        <f>_xlfn.XLOOKUP(B5346,'01_Raw_ATMs'!A:A,'01_Raw_ATMs'!A:A,"Not Found")</f>
        <v>ATM070</v>
      </c>
      <c r="P5346" t="str">
        <f t="shared" si="587"/>
        <v>Valid</v>
      </c>
    </row>
    <row r="5347" spans="1:16">
      <c r="A5347" t="s">
        <v>5541</v>
      </c>
      <c r="B5347" t="s">
        <v>101</v>
      </c>
      <c r="C5347" s="2">
        <v>45773</v>
      </c>
      <c r="D5347" s="3">
        <v>0.57152777777777775</v>
      </c>
      <c r="E5347" t="s">
        <v>33</v>
      </c>
      <c r="F5347">
        <v>8000</v>
      </c>
      <c r="G5347" t="s">
        <v>189</v>
      </c>
      <c r="I5347">
        <f t="shared" si="581"/>
        <v>1</v>
      </c>
      <c r="J5347" t="str">
        <f t="shared" si="582"/>
        <v>OK</v>
      </c>
      <c r="K5347" t="str">
        <f t="shared" si="583"/>
        <v>Successful</v>
      </c>
      <c r="L5347" t="str">
        <f t="shared" si="584"/>
        <v>Withdrawal</v>
      </c>
      <c r="M5347" t="str">
        <f t="shared" si="585"/>
        <v>OK</v>
      </c>
      <c r="N5347" t="str">
        <f t="shared" si="586"/>
        <v>OK</v>
      </c>
      <c r="O5347" t="str">
        <f>_xlfn.XLOOKUP(B5347,'01_Raw_ATMs'!A:A,'01_Raw_ATMs'!A:A,"Not Found")</f>
        <v>ATM022</v>
      </c>
      <c r="P5347" t="str">
        <f t="shared" si="587"/>
        <v>Valid</v>
      </c>
    </row>
    <row r="5348" spans="1:16">
      <c r="A5348" t="s">
        <v>5542</v>
      </c>
      <c r="B5348" t="s">
        <v>108</v>
      </c>
      <c r="C5348" s="2">
        <v>45840</v>
      </c>
      <c r="D5348" s="3">
        <v>0.41983796296296289</v>
      </c>
      <c r="E5348" t="s">
        <v>33</v>
      </c>
      <c r="F5348">
        <v>10000</v>
      </c>
      <c r="G5348" t="s">
        <v>189</v>
      </c>
      <c r="I5348">
        <f t="shared" si="581"/>
        <v>1</v>
      </c>
      <c r="J5348" t="str">
        <f t="shared" si="582"/>
        <v>OK</v>
      </c>
      <c r="K5348" t="str">
        <f t="shared" si="583"/>
        <v>Successful</v>
      </c>
      <c r="L5348" t="str">
        <f t="shared" si="584"/>
        <v>Withdrawal</v>
      </c>
      <c r="M5348" t="str">
        <f t="shared" si="585"/>
        <v>OK</v>
      </c>
      <c r="N5348" t="str">
        <f t="shared" si="586"/>
        <v>OK</v>
      </c>
      <c r="O5348" t="str">
        <f>_xlfn.XLOOKUP(B5348,'01_Raw_ATMs'!A:A,'01_Raw_ATMs'!A:A,"Not Found")</f>
        <v>ATM028</v>
      </c>
      <c r="P5348" t="str">
        <f t="shared" si="587"/>
        <v>Valid</v>
      </c>
    </row>
    <row r="5349" spans="1:16">
      <c r="A5349" t="s">
        <v>5543</v>
      </c>
      <c r="B5349" t="s">
        <v>125</v>
      </c>
      <c r="C5349" s="2">
        <v>45849</v>
      </c>
      <c r="D5349" s="3">
        <v>0.76678240740740744</v>
      </c>
      <c r="E5349" t="s">
        <v>33</v>
      </c>
      <c r="F5349">
        <v>10000</v>
      </c>
      <c r="G5349" t="s">
        <v>189</v>
      </c>
      <c r="I5349">
        <f t="shared" si="581"/>
        <v>1</v>
      </c>
      <c r="J5349" t="str">
        <f t="shared" si="582"/>
        <v>OK</v>
      </c>
      <c r="K5349" t="str">
        <f t="shared" si="583"/>
        <v>Successful</v>
      </c>
      <c r="L5349" t="str">
        <f t="shared" si="584"/>
        <v>Withdrawal</v>
      </c>
      <c r="M5349" t="str">
        <f t="shared" si="585"/>
        <v>OK</v>
      </c>
      <c r="N5349" t="str">
        <f t="shared" si="586"/>
        <v>OK</v>
      </c>
      <c r="O5349" t="str">
        <f>_xlfn.XLOOKUP(B5349,'01_Raw_ATMs'!A:A,'01_Raw_ATMs'!A:A,"Not Found")</f>
        <v>ATM045</v>
      </c>
      <c r="P5349" t="str">
        <f t="shared" si="587"/>
        <v>Valid</v>
      </c>
    </row>
    <row r="5350" spans="1:16">
      <c r="A5350" t="s">
        <v>5544</v>
      </c>
      <c r="B5350" t="s">
        <v>100</v>
      </c>
      <c r="C5350" s="2">
        <v>45748</v>
      </c>
      <c r="D5350" s="3">
        <v>0.37947916666666659</v>
      </c>
      <c r="E5350" t="s">
        <v>33</v>
      </c>
      <c r="F5350">
        <v>3000</v>
      </c>
      <c r="G5350" t="s">
        <v>189</v>
      </c>
      <c r="I5350">
        <f t="shared" si="581"/>
        <v>1</v>
      </c>
      <c r="J5350" t="str">
        <f t="shared" si="582"/>
        <v>OK</v>
      </c>
      <c r="K5350" t="str">
        <f t="shared" si="583"/>
        <v>Successful</v>
      </c>
      <c r="L5350" t="str">
        <f t="shared" si="584"/>
        <v>Withdrawal</v>
      </c>
      <c r="M5350" t="str">
        <f t="shared" si="585"/>
        <v>OK</v>
      </c>
      <c r="N5350" t="str">
        <f t="shared" si="586"/>
        <v>OK</v>
      </c>
      <c r="O5350" t="str">
        <f>_xlfn.XLOOKUP(B5350,'01_Raw_ATMs'!A:A,'01_Raw_ATMs'!A:A,"Not Found")</f>
        <v>ATM021</v>
      </c>
      <c r="P5350" t="str">
        <f t="shared" si="587"/>
        <v>Valid</v>
      </c>
    </row>
    <row r="5351" spans="1:16">
      <c r="A5351" t="s">
        <v>5545</v>
      </c>
      <c r="B5351" t="s">
        <v>101</v>
      </c>
      <c r="C5351" s="2">
        <v>46199</v>
      </c>
      <c r="D5351" s="3">
        <v>0.94945601851851846</v>
      </c>
      <c r="E5351" t="s">
        <v>33</v>
      </c>
      <c r="F5351">
        <v>4000</v>
      </c>
      <c r="G5351" t="s">
        <v>189</v>
      </c>
      <c r="I5351">
        <f t="shared" si="581"/>
        <v>1</v>
      </c>
      <c r="J5351" t="str">
        <f t="shared" si="582"/>
        <v>OK</v>
      </c>
      <c r="K5351" t="str">
        <f t="shared" si="583"/>
        <v>Successful</v>
      </c>
      <c r="L5351" t="str">
        <f t="shared" si="584"/>
        <v>Withdrawal</v>
      </c>
      <c r="M5351" t="str">
        <f t="shared" si="585"/>
        <v>OK</v>
      </c>
      <c r="N5351" t="str">
        <f t="shared" si="586"/>
        <v>OK</v>
      </c>
      <c r="O5351" t="str">
        <f>_xlfn.XLOOKUP(B5351,'01_Raw_ATMs'!A:A,'01_Raw_ATMs'!A:A,"Not Found")</f>
        <v>ATM022</v>
      </c>
      <c r="P5351" t="str">
        <f t="shared" si="587"/>
        <v>Valid</v>
      </c>
    </row>
    <row r="5352" spans="1:16">
      <c r="A5352" t="s">
        <v>5546</v>
      </c>
      <c r="B5352" t="s">
        <v>76</v>
      </c>
      <c r="C5352" s="2">
        <v>45761</v>
      </c>
      <c r="D5352" s="3">
        <v>0.75376157407407407</v>
      </c>
      <c r="E5352" t="s">
        <v>33</v>
      </c>
      <c r="F5352">
        <v>1000</v>
      </c>
      <c r="G5352" t="s">
        <v>189</v>
      </c>
      <c r="I5352">
        <f t="shared" si="581"/>
        <v>1</v>
      </c>
      <c r="J5352" t="str">
        <f t="shared" si="582"/>
        <v>OK</v>
      </c>
      <c r="K5352" t="str">
        <f t="shared" si="583"/>
        <v>Successful</v>
      </c>
      <c r="L5352" t="str">
        <f t="shared" si="584"/>
        <v>Withdrawal</v>
      </c>
      <c r="M5352" t="str">
        <f t="shared" si="585"/>
        <v>OK</v>
      </c>
      <c r="N5352" t="str">
        <f t="shared" si="586"/>
        <v>OK</v>
      </c>
      <c r="O5352" t="str">
        <f>_xlfn.XLOOKUP(B5352,'01_Raw_ATMs'!A:A,'01_Raw_ATMs'!A:A,"Not Found")</f>
        <v>ATM004</v>
      </c>
      <c r="P5352" t="str">
        <f t="shared" si="587"/>
        <v>Valid</v>
      </c>
    </row>
    <row r="5353" spans="1:16">
      <c r="A5353" t="s">
        <v>5547</v>
      </c>
      <c r="B5353" t="s">
        <v>136</v>
      </c>
      <c r="C5353" s="2">
        <v>46137</v>
      </c>
      <c r="D5353" s="3">
        <v>0.82469907407407406</v>
      </c>
      <c r="E5353" t="s">
        <v>33</v>
      </c>
      <c r="F5353">
        <v>1500</v>
      </c>
      <c r="G5353" t="s">
        <v>214</v>
      </c>
      <c r="H5353" t="s">
        <v>1103</v>
      </c>
      <c r="I5353">
        <f t="shared" si="581"/>
        <v>1</v>
      </c>
      <c r="J5353" t="str">
        <f t="shared" si="582"/>
        <v>OK</v>
      </c>
      <c r="K5353" t="str">
        <f t="shared" si="583"/>
        <v>Failed</v>
      </c>
      <c r="L5353" t="str">
        <f t="shared" si="584"/>
        <v>Withdrawal</v>
      </c>
      <c r="M5353" t="str">
        <f t="shared" si="585"/>
        <v>OK</v>
      </c>
      <c r="N5353" t="str">
        <f t="shared" si="586"/>
        <v>OK</v>
      </c>
      <c r="O5353" t="str">
        <f>_xlfn.XLOOKUP(B5353,'01_Raw_ATMs'!A:A,'01_Raw_ATMs'!A:A,"Not Found")</f>
        <v>ATM056</v>
      </c>
      <c r="P5353" t="str">
        <f t="shared" si="587"/>
        <v>Valid</v>
      </c>
    </row>
    <row r="5354" spans="1:16">
      <c r="A5354" t="s">
        <v>5548</v>
      </c>
      <c r="B5354" t="s">
        <v>102</v>
      </c>
      <c r="C5354" s="2">
        <v>45985</v>
      </c>
      <c r="D5354" s="3">
        <v>0.25870370370370371</v>
      </c>
      <c r="E5354" t="s">
        <v>33</v>
      </c>
      <c r="F5354">
        <v>2500</v>
      </c>
      <c r="G5354" t="s">
        <v>189</v>
      </c>
      <c r="I5354">
        <f t="shared" si="581"/>
        <v>1</v>
      </c>
      <c r="J5354" t="str">
        <f t="shared" si="582"/>
        <v>OK</v>
      </c>
      <c r="K5354" t="str">
        <f t="shared" si="583"/>
        <v>Successful</v>
      </c>
      <c r="L5354" t="str">
        <f t="shared" si="584"/>
        <v>Withdrawal</v>
      </c>
      <c r="M5354" t="str">
        <f t="shared" si="585"/>
        <v>OK</v>
      </c>
      <c r="N5354" t="str">
        <f t="shared" si="586"/>
        <v>OK</v>
      </c>
      <c r="O5354" t="str">
        <f>_xlfn.XLOOKUP(B5354,'01_Raw_ATMs'!A:A,'01_Raw_ATMs'!A:A,"Not Found")</f>
        <v>ATM023</v>
      </c>
      <c r="P5354" t="str">
        <f t="shared" si="587"/>
        <v>Valid</v>
      </c>
    </row>
    <row r="5355" spans="1:16">
      <c r="A5355" t="s">
        <v>5549</v>
      </c>
      <c r="B5355" t="s">
        <v>136</v>
      </c>
      <c r="C5355" s="2">
        <v>46111</v>
      </c>
      <c r="D5355" s="3">
        <v>0.37581018518518522</v>
      </c>
      <c r="E5355" t="s">
        <v>33</v>
      </c>
      <c r="F5355">
        <v>8000</v>
      </c>
      <c r="G5355" t="s">
        <v>189</v>
      </c>
      <c r="I5355">
        <f t="shared" si="581"/>
        <v>1</v>
      </c>
      <c r="J5355" t="str">
        <f t="shared" si="582"/>
        <v>OK</v>
      </c>
      <c r="K5355" t="str">
        <f t="shared" si="583"/>
        <v>Successful</v>
      </c>
      <c r="L5355" t="str">
        <f t="shared" si="584"/>
        <v>Withdrawal</v>
      </c>
      <c r="M5355" t="str">
        <f t="shared" si="585"/>
        <v>OK</v>
      </c>
      <c r="N5355" t="str">
        <f t="shared" si="586"/>
        <v>OK</v>
      </c>
      <c r="O5355" t="str">
        <f>_xlfn.XLOOKUP(B5355,'01_Raw_ATMs'!A:A,'01_Raw_ATMs'!A:A,"Not Found")</f>
        <v>ATM056</v>
      </c>
      <c r="P5355" t="str">
        <f t="shared" si="587"/>
        <v>Valid</v>
      </c>
    </row>
    <row r="5356" spans="1:16">
      <c r="A5356" t="s">
        <v>5550</v>
      </c>
      <c r="B5356" t="s">
        <v>87</v>
      </c>
      <c r="C5356" s="2">
        <v>46152</v>
      </c>
      <c r="D5356" s="3">
        <v>0.79121527777777778</v>
      </c>
      <c r="E5356" t="s">
        <v>33</v>
      </c>
      <c r="F5356">
        <v>500</v>
      </c>
      <c r="G5356" t="s">
        <v>189</v>
      </c>
      <c r="I5356">
        <f t="shared" si="581"/>
        <v>1</v>
      </c>
      <c r="J5356" t="str">
        <f t="shared" si="582"/>
        <v>OK</v>
      </c>
      <c r="K5356" t="str">
        <f t="shared" si="583"/>
        <v>Successful</v>
      </c>
      <c r="L5356" t="str">
        <f t="shared" si="584"/>
        <v>Withdrawal</v>
      </c>
      <c r="M5356" t="str">
        <f t="shared" si="585"/>
        <v>OK</v>
      </c>
      <c r="N5356" t="str">
        <f t="shared" si="586"/>
        <v>OK</v>
      </c>
      <c r="O5356" t="str">
        <f>_xlfn.XLOOKUP(B5356,'01_Raw_ATMs'!A:A,'01_Raw_ATMs'!A:A,"Not Found")</f>
        <v>ATM011</v>
      </c>
      <c r="P5356" t="str">
        <f t="shared" si="587"/>
        <v>Valid</v>
      </c>
    </row>
    <row r="5357" spans="1:16">
      <c r="A5357" t="s">
        <v>5551</v>
      </c>
      <c r="B5357" t="s">
        <v>167</v>
      </c>
      <c r="C5357" s="2">
        <v>45670</v>
      </c>
      <c r="D5357" s="3">
        <v>0.55004629629629631</v>
      </c>
      <c r="E5357" t="s">
        <v>33</v>
      </c>
      <c r="F5357">
        <v>2500</v>
      </c>
      <c r="G5357" t="s">
        <v>189</v>
      </c>
      <c r="I5357">
        <f t="shared" si="581"/>
        <v>1</v>
      </c>
      <c r="J5357" t="str">
        <f t="shared" si="582"/>
        <v>OK</v>
      </c>
      <c r="K5357" t="str">
        <f t="shared" si="583"/>
        <v>Successful</v>
      </c>
      <c r="L5357" t="str">
        <f t="shared" si="584"/>
        <v>Withdrawal</v>
      </c>
      <c r="M5357" t="str">
        <f t="shared" si="585"/>
        <v>OK</v>
      </c>
      <c r="N5357" t="str">
        <f t="shared" si="586"/>
        <v>OK</v>
      </c>
      <c r="O5357" t="str">
        <f>_xlfn.XLOOKUP(B5357,'01_Raw_ATMs'!A:A,'01_Raw_ATMs'!A:A,"Not Found")</f>
        <v>ATM087</v>
      </c>
      <c r="P5357" t="str">
        <f t="shared" si="587"/>
        <v>Valid</v>
      </c>
    </row>
    <row r="5358" spans="1:16">
      <c r="A5358" t="s">
        <v>5552</v>
      </c>
      <c r="B5358" t="s">
        <v>83</v>
      </c>
      <c r="C5358" s="2">
        <v>46008</v>
      </c>
      <c r="D5358" s="3">
        <v>9.780092592592593E-2</v>
      </c>
      <c r="E5358" t="s">
        <v>33</v>
      </c>
      <c r="F5358">
        <v>6000</v>
      </c>
      <c r="G5358" t="s">
        <v>189</v>
      </c>
      <c r="I5358">
        <f t="shared" si="581"/>
        <v>1</v>
      </c>
      <c r="J5358" t="str">
        <f t="shared" si="582"/>
        <v>OK</v>
      </c>
      <c r="K5358" t="str">
        <f t="shared" si="583"/>
        <v>Successful</v>
      </c>
      <c r="L5358" t="str">
        <f t="shared" si="584"/>
        <v>Withdrawal</v>
      </c>
      <c r="M5358" t="str">
        <f t="shared" si="585"/>
        <v>OK</v>
      </c>
      <c r="N5358" t="str">
        <f t="shared" si="586"/>
        <v>OK</v>
      </c>
      <c r="O5358" t="str">
        <f>_xlfn.XLOOKUP(B5358,'01_Raw_ATMs'!A:A,'01_Raw_ATMs'!A:A,"Not Found")</f>
        <v>ATM008</v>
      </c>
      <c r="P5358" t="str">
        <f t="shared" si="587"/>
        <v>Valid</v>
      </c>
    </row>
    <row r="5359" spans="1:16">
      <c r="A5359" t="s">
        <v>5553</v>
      </c>
      <c r="B5359" t="s">
        <v>121</v>
      </c>
      <c r="C5359" s="2">
        <v>45825</v>
      </c>
      <c r="D5359" s="3">
        <v>0.68540509259259264</v>
      </c>
      <c r="E5359" t="s">
        <v>33</v>
      </c>
      <c r="F5359">
        <v>500</v>
      </c>
      <c r="G5359" t="s">
        <v>189</v>
      </c>
      <c r="I5359">
        <f t="shared" si="581"/>
        <v>1</v>
      </c>
      <c r="J5359" t="str">
        <f t="shared" si="582"/>
        <v>OK</v>
      </c>
      <c r="K5359" t="str">
        <f t="shared" si="583"/>
        <v>Successful</v>
      </c>
      <c r="L5359" t="str">
        <f t="shared" si="584"/>
        <v>Withdrawal</v>
      </c>
      <c r="M5359" t="str">
        <f t="shared" si="585"/>
        <v>OK</v>
      </c>
      <c r="N5359" t="str">
        <f t="shared" si="586"/>
        <v>OK</v>
      </c>
      <c r="O5359" t="str">
        <f>_xlfn.XLOOKUP(B5359,'01_Raw_ATMs'!A:A,'01_Raw_ATMs'!A:A,"Not Found")</f>
        <v>ATM041</v>
      </c>
      <c r="P5359" t="str">
        <f t="shared" si="587"/>
        <v>Valid</v>
      </c>
    </row>
    <row r="5360" spans="1:16">
      <c r="A5360" t="s">
        <v>5554</v>
      </c>
      <c r="B5360" t="s">
        <v>144</v>
      </c>
      <c r="C5360" s="2">
        <v>46174</v>
      </c>
      <c r="D5360" s="3">
        <v>0.43656250000000002</v>
      </c>
      <c r="E5360" t="s">
        <v>33</v>
      </c>
      <c r="F5360">
        <v>500</v>
      </c>
      <c r="G5360" t="s">
        <v>189</v>
      </c>
      <c r="I5360">
        <f t="shared" si="581"/>
        <v>1</v>
      </c>
      <c r="J5360" t="str">
        <f t="shared" si="582"/>
        <v>OK</v>
      </c>
      <c r="K5360" t="str">
        <f t="shared" si="583"/>
        <v>Successful</v>
      </c>
      <c r="L5360" t="str">
        <f t="shared" si="584"/>
        <v>Withdrawal</v>
      </c>
      <c r="M5360" t="str">
        <f t="shared" si="585"/>
        <v>OK</v>
      </c>
      <c r="N5360" t="str">
        <f t="shared" si="586"/>
        <v>OK</v>
      </c>
      <c r="O5360" t="str">
        <f>_xlfn.XLOOKUP(B5360,'01_Raw_ATMs'!A:A,'01_Raw_ATMs'!A:A,"Not Found")</f>
        <v>ATM064</v>
      </c>
      <c r="P5360" t="str">
        <f t="shared" si="587"/>
        <v>Valid</v>
      </c>
    </row>
    <row r="5361" spans="1:16">
      <c r="A5361" t="s">
        <v>5555</v>
      </c>
      <c r="B5361" t="s">
        <v>173</v>
      </c>
      <c r="C5361" s="2">
        <v>45890</v>
      </c>
      <c r="D5361" s="3">
        <v>0.98712962962962958</v>
      </c>
      <c r="E5361" t="s">
        <v>33</v>
      </c>
      <c r="F5361">
        <v>10000</v>
      </c>
      <c r="G5361" t="s">
        <v>189</v>
      </c>
      <c r="I5361">
        <f t="shared" si="581"/>
        <v>1</v>
      </c>
      <c r="J5361" t="str">
        <f t="shared" si="582"/>
        <v>OK</v>
      </c>
      <c r="K5361" t="str">
        <f t="shared" si="583"/>
        <v>Successful</v>
      </c>
      <c r="L5361" t="str">
        <f t="shared" si="584"/>
        <v>Withdrawal</v>
      </c>
      <c r="M5361" t="str">
        <f t="shared" si="585"/>
        <v>OK</v>
      </c>
      <c r="N5361" t="str">
        <f t="shared" si="586"/>
        <v>OK</v>
      </c>
      <c r="O5361" t="str">
        <f>_xlfn.XLOOKUP(B5361,'01_Raw_ATMs'!A:A,'01_Raw_ATMs'!A:A,"Not Found")</f>
        <v>ATM093</v>
      </c>
      <c r="P5361" t="str">
        <f t="shared" si="587"/>
        <v>Valid</v>
      </c>
    </row>
    <row r="5362" spans="1:16">
      <c r="A5362" t="s">
        <v>5556</v>
      </c>
      <c r="B5362" t="s">
        <v>79</v>
      </c>
      <c r="C5362" s="2">
        <v>46005</v>
      </c>
      <c r="D5362" s="3">
        <v>0.88495370370370374</v>
      </c>
      <c r="E5362" t="s">
        <v>33</v>
      </c>
      <c r="F5362">
        <v>500</v>
      </c>
      <c r="G5362" t="s">
        <v>189</v>
      </c>
      <c r="I5362">
        <f t="shared" si="581"/>
        <v>1</v>
      </c>
      <c r="J5362" t="str">
        <f t="shared" si="582"/>
        <v>OK</v>
      </c>
      <c r="K5362" t="str">
        <f t="shared" si="583"/>
        <v>Successful</v>
      </c>
      <c r="L5362" t="str">
        <f t="shared" si="584"/>
        <v>Withdrawal</v>
      </c>
      <c r="M5362" t="str">
        <f t="shared" si="585"/>
        <v>OK</v>
      </c>
      <c r="N5362" t="str">
        <f t="shared" si="586"/>
        <v>OK</v>
      </c>
      <c r="O5362" t="str">
        <f>_xlfn.XLOOKUP(B5362,'01_Raw_ATMs'!A:A,'01_Raw_ATMs'!A:A,"Not Found")</f>
        <v>ATM006</v>
      </c>
      <c r="P5362" t="str">
        <f t="shared" si="587"/>
        <v>Valid</v>
      </c>
    </row>
    <row r="5363" spans="1:16">
      <c r="A5363" t="s">
        <v>5557</v>
      </c>
      <c r="B5363" t="s">
        <v>100</v>
      </c>
      <c r="C5363" s="2">
        <v>46110</v>
      </c>
      <c r="D5363" s="3">
        <v>0.36224537037037041</v>
      </c>
      <c r="E5363" t="s">
        <v>261</v>
      </c>
      <c r="F5363">
        <v>2000</v>
      </c>
      <c r="G5363" t="s">
        <v>189</v>
      </c>
      <c r="I5363">
        <f t="shared" si="581"/>
        <v>1</v>
      </c>
      <c r="J5363" t="str">
        <f t="shared" si="582"/>
        <v>OK</v>
      </c>
      <c r="K5363" t="str">
        <f t="shared" si="583"/>
        <v>Successful</v>
      </c>
      <c r="L5363" t="str">
        <f t="shared" si="584"/>
        <v>Cash Deposit</v>
      </c>
      <c r="M5363" t="str">
        <f t="shared" si="585"/>
        <v>OK</v>
      </c>
      <c r="N5363" t="str">
        <f t="shared" si="586"/>
        <v>OK</v>
      </c>
      <c r="O5363" t="str">
        <f>_xlfn.XLOOKUP(B5363,'01_Raw_ATMs'!A:A,'01_Raw_ATMs'!A:A,"Not Found")</f>
        <v>ATM021</v>
      </c>
      <c r="P5363" t="str">
        <f t="shared" si="587"/>
        <v>Valid</v>
      </c>
    </row>
    <row r="5364" spans="1:16">
      <c r="A5364" t="s">
        <v>5558</v>
      </c>
      <c r="B5364" t="s">
        <v>96</v>
      </c>
      <c r="C5364" s="2">
        <v>45849</v>
      </c>
      <c r="D5364" s="3">
        <v>0.67215277777777782</v>
      </c>
      <c r="E5364" t="s">
        <v>33</v>
      </c>
      <c r="F5364">
        <v>2000</v>
      </c>
      <c r="G5364" t="s">
        <v>189</v>
      </c>
      <c r="I5364">
        <f t="shared" si="581"/>
        <v>1</v>
      </c>
      <c r="J5364" t="str">
        <f t="shared" si="582"/>
        <v>OK</v>
      </c>
      <c r="K5364" t="str">
        <f t="shared" si="583"/>
        <v>Successful</v>
      </c>
      <c r="L5364" t="str">
        <f t="shared" si="584"/>
        <v>Withdrawal</v>
      </c>
      <c r="M5364" t="str">
        <f t="shared" si="585"/>
        <v>OK</v>
      </c>
      <c r="N5364" t="str">
        <f t="shared" si="586"/>
        <v>OK</v>
      </c>
      <c r="O5364" t="str">
        <f>_xlfn.XLOOKUP(B5364,'01_Raw_ATMs'!A:A,'01_Raw_ATMs'!A:A,"Not Found")</f>
        <v>ATM018</v>
      </c>
      <c r="P5364" t="str">
        <f t="shared" si="587"/>
        <v>Valid</v>
      </c>
    </row>
    <row r="5365" spans="1:16">
      <c r="A5365" t="s">
        <v>5559</v>
      </c>
      <c r="B5365" t="s">
        <v>127</v>
      </c>
      <c r="C5365" s="2">
        <v>45768</v>
      </c>
      <c r="D5365" s="3">
        <v>0.25699074074074069</v>
      </c>
      <c r="E5365" t="s">
        <v>194</v>
      </c>
      <c r="F5365">
        <v>0</v>
      </c>
      <c r="G5365" t="s">
        <v>189</v>
      </c>
      <c r="I5365">
        <f t="shared" si="581"/>
        <v>1</v>
      </c>
      <c r="J5365" t="str">
        <f t="shared" si="582"/>
        <v>OK</v>
      </c>
      <c r="K5365" t="str">
        <f t="shared" si="583"/>
        <v>Successful</v>
      </c>
      <c r="L5365" t="str">
        <f t="shared" si="584"/>
        <v>Balance Inquiry</v>
      </c>
      <c r="M5365" t="str">
        <f t="shared" si="585"/>
        <v>OK</v>
      </c>
      <c r="N5365" t="str">
        <f t="shared" si="586"/>
        <v>OK</v>
      </c>
      <c r="O5365" t="str">
        <f>_xlfn.XLOOKUP(B5365,'01_Raw_ATMs'!A:A,'01_Raw_ATMs'!A:A,"Not Found")</f>
        <v>ATM047</v>
      </c>
      <c r="P5365" t="str">
        <f t="shared" si="587"/>
        <v>Valid</v>
      </c>
    </row>
    <row r="5366" spans="1:16">
      <c r="A5366" t="s">
        <v>5560</v>
      </c>
      <c r="B5366" t="s">
        <v>135</v>
      </c>
      <c r="C5366" s="2">
        <v>45858</v>
      </c>
      <c r="D5366" s="3">
        <v>0.85695601851851855</v>
      </c>
      <c r="E5366" t="s">
        <v>33</v>
      </c>
      <c r="F5366">
        <v>8000</v>
      </c>
      <c r="G5366" t="s">
        <v>189</v>
      </c>
      <c r="I5366">
        <f t="shared" si="581"/>
        <v>1</v>
      </c>
      <c r="J5366" t="str">
        <f t="shared" si="582"/>
        <v>OK</v>
      </c>
      <c r="K5366" t="str">
        <f t="shared" si="583"/>
        <v>Successful</v>
      </c>
      <c r="L5366" t="str">
        <f t="shared" si="584"/>
        <v>Withdrawal</v>
      </c>
      <c r="M5366" t="str">
        <f t="shared" si="585"/>
        <v>OK</v>
      </c>
      <c r="N5366" t="str">
        <f t="shared" si="586"/>
        <v>OK</v>
      </c>
      <c r="O5366" t="str">
        <f>_xlfn.XLOOKUP(B5366,'01_Raw_ATMs'!A:A,'01_Raw_ATMs'!A:A,"Not Found")</f>
        <v>ATM055</v>
      </c>
      <c r="P5366" t="str">
        <f t="shared" si="587"/>
        <v>Valid</v>
      </c>
    </row>
    <row r="5367" spans="1:16">
      <c r="A5367" t="s">
        <v>5561</v>
      </c>
      <c r="B5367" t="s">
        <v>127</v>
      </c>
      <c r="C5367" s="2">
        <v>45688</v>
      </c>
      <c r="D5367" s="3">
        <v>0.33501157407407411</v>
      </c>
      <c r="E5367" t="s">
        <v>33</v>
      </c>
      <c r="F5367">
        <v>1000</v>
      </c>
      <c r="G5367" t="s">
        <v>189</v>
      </c>
      <c r="I5367">
        <f t="shared" si="581"/>
        <v>1</v>
      </c>
      <c r="J5367" t="str">
        <f t="shared" si="582"/>
        <v>OK</v>
      </c>
      <c r="K5367" t="str">
        <f t="shared" si="583"/>
        <v>Successful</v>
      </c>
      <c r="L5367" t="str">
        <f t="shared" si="584"/>
        <v>Withdrawal</v>
      </c>
      <c r="M5367" t="str">
        <f t="shared" si="585"/>
        <v>OK</v>
      </c>
      <c r="N5367" t="str">
        <f t="shared" si="586"/>
        <v>OK</v>
      </c>
      <c r="O5367" t="str">
        <f>_xlfn.XLOOKUP(B5367,'01_Raw_ATMs'!A:A,'01_Raw_ATMs'!A:A,"Not Found")</f>
        <v>ATM047</v>
      </c>
      <c r="P5367" t="str">
        <f t="shared" si="587"/>
        <v>Valid</v>
      </c>
    </row>
    <row r="5368" spans="1:16">
      <c r="A5368" t="s">
        <v>5562</v>
      </c>
      <c r="B5368" t="s">
        <v>162</v>
      </c>
      <c r="C5368" s="2">
        <v>45937</v>
      </c>
      <c r="D5368" s="3">
        <v>0.8547569444444445</v>
      </c>
      <c r="E5368" t="s">
        <v>33</v>
      </c>
      <c r="F5368">
        <v>1000</v>
      </c>
      <c r="G5368" t="s">
        <v>189</v>
      </c>
      <c r="I5368">
        <f t="shared" si="581"/>
        <v>1</v>
      </c>
      <c r="J5368" t="str">
        <f t="shared" si="582"/>
        <v>OK</v>
      </c>
      <c r="K5368" t="str">
        <f t="shared" si="583"/>
        <v>Successful</v>
      </c>
      <c r="L5368" t="str">
        <f t="shared" si="584"/>
        <v>Withdrawal</v>
      </c>
      <c r="M5368" t="str">
        <f t="shared" si="585"/>
        <v>OK</v>
      </c>
      <c r="N5368" t="str">
        <f t="shared" si="586"/>
        <v>OK</v>
      </c>
      <c r="O5368" t="str">
        <f>_xlfn.XLOOKUP(B5368,'01_Raw_ATMs'!A:A,'01_Raw_ATMs'!A:A,"Not Found")</f>
        <v>ATM082</v>
      </c>
      <c r="P5368" t="str">
        <f t="shared" si="587"/>
        <v>Valid</v>
      </c>
    </row>
    <row r="5369" spans="1:16">
      <c r="A5369" t="s">
        <v>5563</v>
      </c>
      <c r="B5369" t="s">
        <v>166</v>
      </c>
      <c r="C5369" s="2">
        <v>46060</v>
      </c>
      <c r="D5369" s="3">
        <v>0.43253472222222222</v>
      </c>
      <c r="E5369" t="s">
        <v>194</v>
      </c>
      <c r="F5369">
        <v>0</v>
      </c>
      <c r="G5369" t="s">
        <v>189</v>
      </c>
      <c r="I5369">
        <f t="shared" si="581"/>
        <v>1</v>
      </c>
      <c r="J5369" t="str">
        <f t="shared" si="582"/>
        <v>OK</v>
      </c>
      <c r="K5369" t="str">
        <f t="shared" si="583"/>
        <v>Successful</v>
      </c>
      <c r="L5369" t="str">
        <f t="shared" si="584"/>
        <v>Balance Inquiry</v>
      </c>
      <c r="M5369" t="str">
        <f t="shared" si="585"/>
        <v>OK</v>
      </c>
      <c r="N5369" t="str">
        <f t="shared" si="586"/>
        <v>OK</v>
      </c>
      <c r="O5369" t="str">
        <f>_xlfn.XLOOKUP(B5369,'01_Raw_ATMs'!A:A,'01_Raw_ATMs'!A:A,"Not Found")</f>
        <v>ATM086</v>
      </c>
      <c r="P5369" t="str">
        <f t="shared" si="587"/>
        <v>Valid</v>
      </c>
    </row>
    <row r="5370" spans="1:16">
      <c r="A5370" t="s">
        <v>5564</v>
      </c>
      <c r="B5370" t="s">
        <v>146</v>
      </c>
      <c r="C5370" s="2">
        <v>46073</v>
      </c>
      <c r="D5370" s="3">
        <v>0.94493055555555561</v>
      </c>
      <c r="E5370" t="s">
        <v>33</v>
      </c>
      <c r="F5370">
        <v>2500</v>
      </c>
      <c r="G5370" t="s">
        <v>189</v>
      </c>
      <c r="I5370">
        <f t="shared" si="581"/>
        <v>1</v>
      </c>
      <c r="J5370" t="str">
        <f t="shared" si="582"/>
        <v>OK</v>
      </c>
      <c r="K5370" t="str">
        <f t="shared" si="583"/>
        <v>Successful</v>
      </c>
      <c r="L5370" t="str">
        <f t="shared" si="584"/>
        <v>Withdrawal</v>
      </c>
      <c r="M5370" t="str">
        <f t="shared" si="585"/>
        <v>OK</v>
      </c>
      <c r="N5370" t="str">
        <f t="shared" si="586"/>
        <v>OK</v>
      </c>
      <c r="O5370" t="str">
        <f>_xlfn.XLOOKUP(B5370,'01_Raw_ATMs'!A:A,'01_Raw_ATMs'!A:A,"Not Found")</f>
        <v>ATM066</v>
      </c>
      <c r="P5370" t="str">
        <f t="shared" si="587"/>
        <v>Valid</v>
      </c>
    </row>
    <row r="5371" spans="1:16">
      <c r="A5371" t="s">
        <v>5565</v>
      </c>
      <c r="B5371" t="s">
        <v>138</v>
      </c>
      <c r="C5371" s="2">
        <v>45683</v>
      </c>
      <c r="D5371" s="3">
        <v>0.47192129629629631</v>
      </c>
      <c r="E5371" t="s">
        <v>33</v>
      </c>
      <c r="F5371">
        <v>2000</v>
      </c>
      <c r="G5371" t="s">
        <v>189</v>
      </c>
      <c r="I5371">
        <f t="shared" si="581"/>
        <v>1</v>
      </c>
      <c r="J5371" t="str">
        <f t="shared" si="582"/>
        <v>OK</v>
      </c>
      <c r="K5371" t="str">
        <f t="shared" si="583"/>
        <v>Successful</v>
      </c>
      <c r="L5371" t="str">
        <f t="shared" si="584"/>
        <v>Withdrawal</v>
      </c>
      <c r="M5371" t="str">
        <f t="shared" si="585"/>
        <v>OK</v>
      </c>
      <c r="N5371" t="str">
        <f t="shared" si="586"/>
        <v>OK</v>
      </c>
      <c r="O5371" t="str">
        <f>_xlfn.XLOOKUP(B5371,'01_Raw_ATMs'!A:A,'01_Raw_ATMs'!A:A,"Not Found")</f>
        <v>ATM058</v>
      </c>
      <c r="P5371" t="str">
        <f t="shared" si="587"/>
        <v>Valid</v>
      </c>
    </row>
    <row r="5372" spans="1:16">
      <c r="A5372" t="s">
        <v>5566</v>
      </c>
      <c r="B5372" t="s">
        <v>165</v>
      </c>
      <c r="C5372" s="2">
        <v>46191</v>
      </c>
      <c r="D5372" s="3">
        <v>0.29442129629629632</v>
      </c>
      <c r="E5372" t="s">
        <v>33</v>
      </c>
      <c r="F5372">
        <v>2500</v>
      </c>
      <c r="G5372" t="s">
        <v>189</v>
      </c>
      <c r="I5372">
        <f t="shared" si="581"/>
        <v>1</v>
      </c>
      <c r="J5372" t="str">
        <f t="shared" si="582"/>
        <v>OK</v>
      </c>
      <c r="K5372" t="str">
        <f t="shared" si="583"/>
        <v>Successful</v>
      </c>
      <c r="L5372" t="str">
        <f t="shared" si="584"/>
        <v>Withdrawal</v>
      </c>
      <c r="M5372" t="str">
        <f t="shared" si="585"/>
        <v>OK</v>
      </c>
      <c r="N5372" t="str">
        <f t="shared" si="586"/>
        <v>OK</v>
      </c>
      <c r="O5372" t="str">
        <f>_xlfn.XLOOKUP(B5372,'01_Raw_ATMs'!A:A,'01_Raw_ATMs'!A:A,"Not Found")</f>
        <v>ATM085</v>
      </c>
      <c r="P5372" t="str">
        <f t="shared" si="587"/>
        <v>Valid</v>
      </c>
    </row>
    <row r="5373" spans="1:16">
      <c r="A5373" t="s">
        <v>5567</v>
      </c>
      <c r="B5373" t="s">
        <v>123</v>
      </c>
      <c r="C5373" s="2">
        <v>46074</v>
      </c>
      <c r="D5373" s="3">
        <v>0.69751157407407405</v>
      </c>
      <c r="E5373" t="s">
        <v>33</v>
      </c>
      <c r="F5373">
        <v>4000</v>
      </c>
      <c r="G5373" t="s">
        <v>189</v>
      </c>
      <c r="I5373">
        <f t="shared" si="581"/>
        <v>1</v>
      </c>
      <c r="J5373" t="str">
        <f t="shared" si="582"/>
        <v>OK</v>
      </c>
      <c r="K5373" t="str">
        <f t="shared" si="583"/>
        <v>Successful</v>
      </c>
      <c r="L5373" t="str">
        <f t="shared" si="584"/>
        <v>Withdrawal</v>
      </c>
      <c r="M5373" t="str">
        <f t="shared" si="585"/>
        <v>OK</v>
      </c>
      <c r="N5373" t="str">
        <f t="shared" si="586"/>
        <v>OK</v>
      </c>
      <c r="O5373" t="str">
        <f>_xlfn.XLOOKUP(B5373,'01_Raw_ATMs'!A:A,'01_Raw_ATMs'!A:A,"Not Found")</f>
        <v>ATM043</v>
      </c>
      <c r="P5373" t="str">
        <f t="shared" si="587"/>
        <v>Valid</v>
      </c>
    </row>
    <row r="5374" spans="1:16">
      <c r="A5374" t="s">
        <v>5568</v>
      </c>
      <c r="B5374" t="s">
        <v>155</v>
      </c>
      <c r="C5374" s="2">
        <v>46004</v>
      </c>
      <c r="D5374" s="3">
        <v>0.31695601851851851</v>
      </c>
      <c r="E5374" t="s">
        <v>194</v>
      </c>
      <c r="F5374">
        <v>0</v>
      </c>
      <c r="G5374" t="s">
        <v>189</v>
      </c>
      <c r="I5374">
        <f t="shared" si="581"/>
        <v>1</v>
      </c>
      <c r="J5374" t="str">
        <f t="shared" si="582"/>
        <v>OK</v>
      </c>
      <c r="K5374" t="str">
        <f t="shared" si="583"/>
        <v>Successful</v>
      </c>
      <c r="L5374" t="str">
        <f t="shared" si="584"/>
        <v>Balance Inquiry</v>
      </c>
      <c r="M5374" t="str">
        <f t="shared" si="585"/>
        <v>OK</v>
      </c>
      <c r="N5374" t="str">
        <f t="shared" si="586"/>
        <v>OK</v>
      </c>
      <c r="O5374" t="str">
        <f>_xlfn.XLOOKUP(B5374,'01_Raw_ATMs'!A:A,'01_Raw_ATMs'!A:A,"Not Found")</f>
        <v>ATM075</v>
      </c>
      <c r="P5374" t="str">
        <f t="shared" si="587"/>
        <v>Valid</v>
      </c>
    </row>
    <row r="5375" spans="1:16">
      <c r="A5375" t="s">
        <v>5569</v>
      </c>
      <c r="B5375" t="s">
        <v>77</v>
      </c>
      <c r="C5375" s="2">
        <v>45814</v>
      </c>
      <c r="D5375" s="3">
        <v>0.81142361111111116</v>
      </c>
      <c r="E5375" t="s">
        <v>33</v>
      </c>
      <c r="F5375">
        <v>1000</v>
      </c>
      <c r="G5375" t="s">
        <v>189</v>
      </c>
      <c r="I5375">
        <f t="shared" si="581"/>
        <v>1</v>
      </c>
      <c r="J5375" t="str">
        <f t="shared" si="582"/>
        <v>OK</v>
      </c>
      <c r="K5375" t="str">
        <f t="shared" si="583"/>
        <v>Successful</v>
      </c>
      <c r="L5375" t="str">
        <f t="shared" si="584"/>
        <v>Withdrawal</v>
      </c>
      <c r="M5375" t="str">
        <f t="shared" si="585"/>
        <v>OK</v>
      </c>
      <c r="N5375" t="str">
        <f t="shared" si="586"/>
        <v>OK</v>
      </c>
      <c r="O5375" t="str">
        <f>_xlfn.XLOOKUP(B5375,'01_Raw_ATMs'!A:A,'01_Raw_ATMs'!A:A,"Not Found")</f>
        <v>ATM005</v>
      </c>
      <c r="P5375" t="str">
        <f t="shared" si="587"/>
        <v>Valid</v>
      </c>
    </row>
    <row r="5376" spans="1:16">
      <c r="A5376" t="s">
        <v>5570</v>
      </c>
      <c r="B5376" t="s">
        <v>142</v>
      </c>
      <c r="C5376" s="2">
        <v>46135</v>
      </c>
      <c r="D5376" s="3">
        <v>0.79314814814814816</v>
      </c>
      <c r="E5376" t="s">
        <v>211</v>
      </c>
      <c r="F5376">
        <v>0</v>
      </c>
      <c r="G5376" t="s">
        <v>189</v>
      </c>
      <c r="I5376">
        <f t="shared" si="581"/>
        <v>1</v>
      </c>
      <c r="J5376" t="str">
        <f t="shared" si="582"/>
        <v>OK</v>
      </c>
      <c r="K5376" t="str">
        <f t="shared" si="583"/>
        <v>Successful</v>
      </c>
      <c r="L5376" t="str">
        <f t="shared" si="584"/>
        <v>Mini Statement</v>
      </c>
      <c r="M5376" t="str">
        <f t="shared" si="585"/>
        <v>OK</v>
      </c>
      <c r="N5376" t="str">
        <f t="shared" si="586"/>
        <v>OK</v>
      </c>
      <c r="O5376" t="str">
        <f>_xlfn.XLOOKUP(B5376,'01_Raw_ATMs'!A:A,'01_Raw_ATMs'!A:A,"Not Found")</f>
        <v>ATM062</v>
      </c>
      <c r="P5376" t="str">
        <f t="shared" si="587"/>
        <v>Valid</v>
      </c>
    </row>
    <row r="5377" spans="1:16">
      <c r="A5377" t="s">
        <v>5571</v>
      </c>
      <c r="B5377" t="s">
        <v>152</v>
      </c>
      <c r="C5377" s="2">
        <v>45662</v>
      </c>
      <c r="D5377" s="3">
        <v>0.43210648148148151</v>
      </c>
      <c r="E5377" t="s">
        <v>33</v>
      </c>
      <c r="F5377">
        <v>6000</v>
      </c>
      <c r="G5377" t="s">
        <v>189</v>
      </c>
      <c r="I5377">
        <f t="shared" si="581"/>
        <v>1</v>
      </c>
      <c r="J5377" t="str">
        <f t="shared" si="582"/>
        <v>OK</v>
      </c>
      <c r="K5377" t="str">
        <f t="shared" si="583"/>
        <v>Successful</v>
      </c>
      <c r="L5377" t="str">
        <f t="shared" si="584"/>
        <v>Withdrawal</v>
      </c>
      <c r="M5377" t="str">
        <f t="shared" si="585"/>
        <v>OK</v>
      </c>
      <c r="N5377" t="str">
        <f t="shared" si="586"/>
        <v>OK</v>
      </c>
      <c r="O5377" t="str">
        <f>_xlfn.XLOOKUP(B5377,'01_Raw_ATMs'!A:A,'01_Raw_ATMs'!A:A,"Not Found")</f>
        <v>ATM072</v>
      </c>
      <c r="P5377" t="str">
        <f t="shared" si="587"/>
        <v>Valid</v>
      </c>
    </row>
    <row r="5378" spans="1:16">
      <c r="A5378" t="s">
        <v>5572</v>
      </c>
      <c r="B5378" t="s">
        <v>137</v>
      </c>
      <c r="C5378" s="2">
        <v>46129</v>
      </c>
      <c r="D5378" s="3">
        <v>0.76452546296296298</v>
      </c>
      <c r="E5378" t="s">
        <v>33</v>
      </c>
      <c r="F5378">
        <v>1500</v>
      </c>
      <c r="G5378" t="s">
        <v>189</v>
      </c>
      <c r="I5378">
        <f t="shared" si="581"/>
        <v>1</v>
      </c>
      <c r="J5378" t="str">
        <f t="shared" si="582"/>
        <v>OK</v>
      </c>
      <c r="K5378" t="str">
        <f t="shared" si="583"/>
        <v>Successful</v>
      </c>
      <c r="L5378" t="str">
        <f t="shared" si="584"/>
        <v>Withdrawal</v>
      </c>
      <c r="M5378" t="str">
        <f t="shared" si="585"/>
        <v>OK</v>
      </c>
      <c r="N5378" t="str">
        <f t="shared" si="586"/>
        <v>OK</v>
      </c>
      <c r="O5378" t="str">
        <f>_xlfn.XLOOKUP(B5378,'01_Raw_ATMs'!A:A,'01_Raw_ATMs'!A:A,"Not Found")</f>
        <v>ATM057</v>
      </c>
      <c r="P5378" t="str">
        <f t="shared" si="587"/>
        <v>Valid</v>
      </c>
    </row>
    <row r="5379" spans="1:16">
      <c r="A5379" t="s">
        <v>5573</v>
      </c>
      <c r="B5379" t="s">
        <v>126</v>
      </c>
      <c r="C5379" s="2">
        <v>45844</v>
      </c>
      <c r="D5379" s="3">
        <v>0.69</v>
      </c>
      <c r="E5379" t="s">
        <v>33</v>
      </c>
      <c r="F5379">
        <v>2000</v>
      </c>
      <c r="G5379" t="s">
        <v>189</v>
      </c>
      <c r="I5379">
        <f t="shared" ref="I5379:I5442" si="588">COUNTIF($A:$A,A5379)</f>
        <v>1</v>
      </c>
      <c r="J5379" t="str">
        <f t="shared" ref="J5379:J5442" si="589">IF(AND(TRIM(G5379)="Failed",H5379=""),"Problem","OK")</f>
        <v>OK</v>
      </c>
      <c r="K5379" t="str">
        <f t="shared" ref="K5379:K5442" si="590">PROPER(TRIM(G5379))</f>
        <v>Successful</v>
      </c>
      <c r="L5379" t="str">
        <f t="shared" ref="L5379:L5442" si="591">PROPER(TRIM(E5379))</f>
        <v>Withdrawal</v>
      </c>
      <c r="M5379" t="str">
        <f t="shared" ref="M5379:M5442" si="592">IF(OR(E5379="Withdrawal",E5379="Cash Deposit"),IF(F5379&gt;0,"OK","Problem"),IF(F5379=0,"OK","Problem"))</f>
        <v>OK</v>
      </c>
      <c r="N5379" t="str">
        <f t="shared" ref="N5379:N5442" si="593">IF(AND(C5379&gt;=DATE(2025,1,1),C5379&lt;=DATE(2026,6,30)),"OK","Problem")</f>
        <v>OK</v>
      </c>
      <c r="O5379" t="str">
        <f>_xlfn.XLOOKUP(B5379,'01_Raw_ATMs'!A:A,'01_Raw_ATMs'!A:A,"Not Found")</f>
        <v>ATM046</v>
      </c>
      <c r="P5379" t="str">
        <f t="shared" ref="P5379:P5442" si="594">IF(B5379="","Missing ATM_ID","Valid")</f>
        <v>Valid</v>
      </c>
    </row>
    <row r="5380" spans="1:16">
      <c r="A5380" t="s">
        <v>5574</v>
      </c>
      <c r="B5380" t="s">
        <v>145</v>
      </c>
      <c r="C5380" s="2">
        <v>46168</v>
      </c>
      <c r="D5380" s="3">
        <v>0.35358796296296302</v>
      </c>
      <c r="E5380" t="s">
        <v>33</v>
      </c>
      <c r="F5380">
        <v>2000</v>
      </c>
      <c r="G5380" t="s">
        <v>189</v>
      </c>
      <c r="I5380">
        <f t="shared" si="588"/>
        <v>1</v>
      </c>
      <c r="J5380" t="str">
        <f t="shared" si="589"/>
        <v>OK</v>
      </c>
      <c r="K5380" t="str">
        <f t="shared" si="590"/>
        <v>Successful</v>
      </c>
      <c r="L5380" t="str">
        <f t="shared" si="591"/>
        <v>Withdrawal</v>
      </c>
      <c r="M5380" t="str">
        <f t="shared" si="592"/>
        <v>OK</v>
      </c>
      <c r="N5380" t="str">
        <f t="shared" si="593"/>
        <v>OK</v>
      </c>
      <c r="O5380" t="str">
        <f>_xlfn.XLOOKUP(B5380,'01_Raw_ATMs'!A:A,'01_Raw_ATMs'!A:A,"Not Found")</f>
        <v>ATM065</v>
      </c>
      <c r="P5380" t="str">
        <f t="shared" si="594"/>
        <v>Valid</v>
      </c>
    </row>
    <row r="5381" spans="1:16">
      <c r="A5381" t="s">
        <v>5575</v>
      </c>
      <c r="B5381" t="s">
        <v>173</v>
      </c>
      <c r="C5381" s="2">
        <v>46005</v>
      </c>
      <c r="D5381" s="3">
        <v>0.79008101851851853</v>
      </c>
      <c r="E5381" t="s">
        <v>33</v>
      </c>
      <c r="F5381">
        <v>1500</v>
      </c>
      <c r="G5381" t="s">
        <v>189</v>
      </c>
      <c r="I5381">
        <f t="shared" si="588"/>
        <v>1</v>
      </c>
      <c r="J5381" t="str">
        <f t="shared" si="589"/>
        <v>OK</v>
      </c>
      <c r="K5381" t="str">
        <f t="shared" si="590"/>
        <v>Successful</v>
      </c>
      <c r="L5381" t="str">
        <f t="shared" si="591"/>
        <v>Withdrawal</v>
      </c>
      <c r="M5381" t="str">
        <f t="shared" si="592"/>
        <v>OK</v>
      </c>
      <c r="N5381" t="str">
        <f t="shared" si="593"/>
        <v>OK</v>
      </c>
      <c r="O5381" t="str">
        <f>_xlfn.XLOOKUP(B5381,'01_Raw_ATMs'!A:A,'01_Raw_ATMs'!A:A,"Not Found")</f>
        <v>ATM093</v>
      </c>
      <c r="P5381" t="str">
        <f t="shared" si="594"/>
        <v>Valid</v>
      </c>
    </row>
    <row r="5382" spans="1:16">
      <c r="A5382" t="s">
        <v>5576</v>
      </c>
      <c r="B5382" t="s">
        <v>113</v>
      </c>
      <c r="C5382" s="2">
        <v>45688</v>
      </c>
      <c r="D5382" s="3">
        <v>0.86059027777777775</v>
      </c>
      <c r="E5382" t="s">
        <v>33</v>
      </c>
      <c r="F5382">
        <v>4000</v>
      </c>
      <c r="G5382" t="s">
        <v>189</v>
      </c>
      <c r="I5382">
        <f t="shared" si="588"/>
        <v>1</v>
      </c>
      <c r="J5382" t="str">
        <f t="shared" si="589"/>
        <v>OK</v>
      </c>
      <c r="K5382" t="str">
        <f t="shared" si="590"/>
        <v>Successful</v>
      </c>
      <c r="L5382" t="str">
        <f t="shared" si="591"/>
        <v>Withdrawal</v>
      </c>
      <c r="M5382" t="str">
        <f t="shared" si="592"/>
        <v>OK</v>
      </c>
      <c r="N5382" t="str">
        <f t="shared" si="593"/>
        <v>OK</v>
      </c>
      <c r="O5382" t="str">
        <f>_xlfn.XLOOKUP(B5382,'01_Raw_ATMs'!A:A,'01_Raw_ATMs'!A:A,"Not Found")</f>
        <v>ATM033</v>
      </c>
      <c r="P5382" t="str">
        <f t="shared" si="594"/>
        <v>Valid</v>
      </c>
    </row>
    <row r="5383" spans="1:16">
      <c r="A5383" t="s">
        <v>5577</v>
      </c>
      <c r="B5383" t="s">
        <v>106</v>
      </c>
      <c r="C5383" s="2">
        <v>46199</v>
      </c>
      <c r="D5383" s="3">
        <v>0.47520833333333329</v>
      </c>
      <c r="E5383" t="s">
        <v>33</v>
      </c>
      <c r="F5383">
        <v>2500</v>
      </c>
      <c r="G5383" t="s">
        <v>189</v>
      </c>
      <c r="I5383">
        <f t="shared" si="588"/>
        <v>1</v>
      </c>
      <c r="J5383" t="str">
        <f t="shared" si="589"/>
        <v>OK</v>
      </c>
      <c r="K5383" t="str">
        <f t="shared" si="590"/>
        <v>Successful</v>
      </c>
      <c r="L5383" t="str">
        <f t="shared" si="591"/>
        <v>Withdrawal</v>
      </c>
      <c r="M5383" t="str">
        <f t="shared" si="592"/>
        <v>OK</v>
      </c>
      <c r="N5383" t="str">
        <f t="shared" si="593"/>
        <v>OK</v>
      </c>
      <c r="O5383" t="str">
        <f>_xlfn.XLOOKUP(B5383,'01_Raw_ATMs'!A:A,'01_Raw_ATMs'!A:A,"Not Found")</f>
        <v>ATM026</v>
      </c>
      <c r="P5383" t="str">
        <f t="shared" si="594"/>
        <v>Valid</v>
      </c>
    </row>
    <row r="5384" spans="1:16">
      <c r="A5384" t="s">
        <v>5578</v>
      </c>
      <c r="B5384" t="s">
        <v>139</v>
      </c>
      <c r="C5384" s="2">
        <v>45912</v>
      </c>
      <c r="D5384" s="3">
        <v>0.718287037037037</v>
      </c>
      <c r="E5384" t="s">
        <v>194</v>
      </c>
      <c r="F5384">
        <v>0</v>
      </c>
      <c r="G5384" t="s">
        <v>189</v>
      </c>
      <c r="I5384">
        <f t="shared" si="588"/>
        <v>1</v>
      </c>
      <c r="J5384" t="str">
        <f t="shared" si="589"/>
        <v>OK</v>
      </c>
      <c r="K5384" t="str">
        <f t="shared" si="590"/>
        <v>Successful</v>
      </c>
      <c r="L5384" t="str">
        <f t="shared" si="591"/>
        <v>Balance Inquiry</v>
      </c>
      <c r="M5384" t="str">
        <f t="shared" si="592"/>
        <v>OK</v>
      </c>
      <c r="N5384" t="str">
        <f t="shared" si="593"/>
        <v>OK</v>
      </c>
      <c r="O5384" t="str">
        <f>_xlfn.XLOOKUP(B5384,'01_Raw_ATMs'!A:A,'01_Raw_ATMs'!A:A,"Not Found")</f>
        <v>ATM059</v>
      </c>
      <c r="P5384" t="str">
        <f t="shared" si="594"/>
        <v>Valid</v>
      </c>
    </row>
    <row r="5385" spans="1:16">
      <c r="A5385" t="s">
        <v>5579</v>
      </c>
      <c r="B5385" t="s">
        <v>167</v>
      </c>
      <c r="C5385" s="2">
        <v>46013</v>
      </c>
      <c r="D5385" s="3">
        <v>0.30252314814814812</v>
      </c>
      <c r="E5385" t="s">
        <v>33</v>
      </c>
      <c r="F5385">
        <v>6000</v>
      </c>
      <c r="G5385" t="s">
        <v>189</v>
      </c>
      <c r="I5385">
        <f t="shared" si="588"/>
        <v>1</v>
      </c>
      <c r="J5385" t="str">
        <f t="shared" si="589"/>
        <v>OK</v>
      </c>
      <c r="K5385" t="str">
        <f t="shared" si="590"/>
        <v>Successful</v>
      </c>
      <c r="L5385" t="str">
        <f t="shared" si="591"/>
        <v>Withdrawal</v>
      </c>
      <c r="M5385" t="str">
        <f t="shared" si="592"/>
        <v>OK</v>
      </c>
      <c r="N5385" t="str">
        <f t="shared" si="593"/>
        <v>OK</v>
      </c>
      <c r="O5385" t="str">
        <f>_xlfn.XLOOKUP(B5385,'01_Raw_ATMs'!A:A,'01_Raw_ATMs'!A:A,"Not Found")</f>
        <v>ATM087</v>
      </c>
      <c r="P5385" t="str">
        <f t="shared" si="594"/>
        <v>Valid</v>
      </c>
    </row>
    <row r="5386" spans="1:16">
      <c r="A5386" t="s">
        <v>5580</v>
      </c>
      <c r="B5386" t="s">
        <v>139</v>
      </c>
      <c r="C5386" s="2">
        <v>46072</v>
      </c>
      <c r="D5386" s="3">
        <v>0.33993055555555562</v>
      </c>
      <c r="E5386" t="s">
        <v>33</v>
      </c>
      <c r="F5386">
        <v>2000</v>
      </c>
      <c r="G5386" t="s">
        <v>189</v>
      </c>
      <c r="I5386">
        <f t="shared" si="588"/>
        <v>1</v>
      </c>
      <c r="J5386" t="str">
        <f t="shared" si="589"/>
        <v>OK</v>
      </c>
      <c r="K5386" t="str">
        <f t="shared" si="590"/>
        <v>Successful</v>
      </c>
      <c r="L5386" t="str">
        <f t="shared" si="591"/>
        <v>Withdrawal</v>
      </c>
      <c r="M5386" t="str">
        <f t="shared" si="592"/>
        <v>OK</v>
      </c>
      <c r="N5386" t="str">
        <f t="shared" si="593"/>
        <v>OK</v>
      </c>
      <c r="O5386" t="str">
        <f>_xlfn.XLOOKUP(B5386,'01_Raw_ATMs'!A:A,'01_Raw_ATMs'!A:A,"Not Found")</f>
        <v>ATM059</v>
      </c>
      <c r="P5386" t="str">
        <f t="shared" si="594"/>
        <v>Valid</v>
      </c>
    </row>
    <row r="5387" spans="1:16">
      <c r="A5387" t="s">
        <v>5581</v>
      </c>
      <c r="B5387" t="s">
        <v>120</v>
      </c>
      <c r="C5387" s="2">
        <v>45661</v>
      </c>
      <c r="D5387" s="3">
        <v>0.90289351851851851</v>
      </c>
      <c r="E5387" t="s">
        <v>33</v>
      </c>
      <c r="F5387">
        <v>1000</v>
      </c>
      <c r="G5387" t="s">
        <v>189</v>
      </c>
      <c r="I5387">
        <f t="shared" si="588"/>
        <v>1</v>
      </c>
      <c r="J5387" t="str">
        <f t="shared" si="589"/>
        <v>OK</v>
      </c>
      <c r="K5387" t="str">
        <f t="shared" si="590"/>
        <v>Successful</v>
      </c>
      <c r="L5387" t="str">
        <f t="shared" si="591"/>
        <v>Withdrawal</v>
      </c>
      <c r="M5387" t="str">
        <f t="shared" si="592"/>
        <v>OK</v>
      </c>
      <c r="N5387" t="str">
        <f t="shared" si="593"/>
        <v>OK</v>
      </c>
      <c r="O5387" t="str">
        <f>_xlfn.XLOOKUP(B5387,'01_Raw_ATMs'!A:A,'01_Raw_ATMs'!A:A,"Not Found")</f>
        <v>ATM040</v>
      </c>
      <c r="P5387" t="str">
        <f t="shared" si="594"/>
        <v>Valid</v>
      </c>
    </row>
    <row r="5388" spans="1:16">
      <c r="A5388" t="s">
        <v>5582</v>
      </c>
      <c r="B5388" t="s">
        <v>104</v>
      </c>
      <c r="C5388" s="2">
        <v>45909</v>
      </c>
      <c r="D5388" s="3">
        <v>0.41883101851851851</v>
      </c>
      <c r="E5388" t="s">
        <v>33</v>
      </c>
      <c r="F5388">
        <v>1500</v>
      </c>
      <c r="G5388" t="s">
        <v>189</v>
      </c>
      <c r="I5388">
        <f t="shared" si="588"/>
        <v>1</v>
      </c>
      <c r="J5388" t="str">
        <f t="shared" si="589"/>
        <v>OK</v>
      </c>
      <c r="K5388" t="str">
        <f t="shared" si="590"/>
        <v>Successful</v>
      </c>
      <c r="L5388" t="str">
        <f t="shared" si="591"/>
        <v>Withdrawal</v>
      </c>
      <c r="M5388" t="str">
        <f t="shared" si="592"/>
        <v>OK</v>
      </c>
      <c r="N5388" t="str">
        <f t="shared" si="593"/>
        <v>OK</v>
      </c>
      <c r="O5388" t="str">
        <f>_xlfn.XLOOKUP(B5388,'01_Raw_ATMs'!A:A,'01_Raw_ATMs'!A:A,"Not Found")</f>
        <v>ATM025</v>
      </c>
      <c r="P5388" t="str">
        <f t="shared" si="594"/>
        <v>Valid</v>
      </c>
    </row>
    <row r="5389" spans="1:16">
      <c r="A5389" t="s">
        <v>5583</v>
      </c>
      <c r="B5389" t="s">
        <v>131</v>
      </c>
      <c r="C5389" s="2">
        <v>45858</v>
      </c>
      <c r="D5389" s="3">
        <v>0.44746527777777778</v>
      </c>
      <c r="E5389" t="s">
        <v>33</v>
      </c>
      <c r="F5389">
        <v>4000</v>
      </c>
      <c r="G5389" t="s">
        <v>189</v>
      </c>
      <c r="I5389">
        <f t="shared" si="588"/>
        <v>1</v>
      </c>
      <c r="J5389" t="str">
        <f t="shared" si="589"/>
        <v>OK</v>
      </c>
      <c r="K5389" t="str">
        <f t="shared" si="590"/>
        <v>Successful</v>
      </c>
      <c r="L5389" t="str">
        <f t="shared" si="591"/>
        <v>Withdrawal</v>
      </c>
      <c r="M5389" t="str">
        <f t="shared" si="592"/>
        <v>OK</v>
      </c>
      <c r="N5389" t="str">
        <f t="shared" si="593"/>
        <v>OK</v>
      </c>
      <c r="O5389" t="str">
        <f>_xlfn.XLOOKUP(B5389,'01_Raw_ATMs'!A:A,'01_Raw_ATMs'!A:A,"Not Found")</f>
        <v>ATM051</v>
      </c>
      <c r="P5389" t="str">
        <f t="shared" si="594"/>
        <v>Valid</v>
      </c>
    </row>
    <row r="5390" spans="1:16">
      <c r="A5390" t="s">
        <v>5584</v>
      </c>
      <c r="B5390" t="s">
        <v>101</v>
      </c>
      <c r="C5390" s="2">
        <v>46198</v>
      </c>
      <c r="D5390" s="3">
        <v>0.67495370370370367</v>
      </c>
      <c r="E5390" t="s">
        <v>33</v>
      </c>
      <c r="F5390">
        <v>3000</v>
      </c>
      <c r="G5390" t="s">
        <v>189</v>
      </c>
      <c r="I5390">
        <f t="shared" si="588"/>
        <v>1</v>
      </c>
      <c r="J5390" t="str">
        <f t="shared" si="589"/>
        <v>OK</v>
      </c>
      <c r="K5390" t="str">
        <f t="shared" si="590"/>
        <v>Successful</v>
      </c>
      <c r="L5390" t="str">
        <f t="shared" si="591"/>
        <v>Withdrawal</v>
      </c>
      <c r="M5390" t="str">
        <f t="shared" si="592"/>
        <v>OK</v>
      </c>
      <c r="N5390" t="str">
        <f t="shared" si="593"/>
        <v>OK</v>
      </c>
      <c r="O5390" t="str">
        <f>_xlfn.XLOOKUP(B5390,'01_Raw_ATMs'!A:A,'01_Raw_ATMs'!A:A,"Not Found")</f>
        <v>ATM022</v>
      </c>
      <c r="P5390" t="str">
        <f t="shared" si="594"/>
        <v>Valid</v>
      </c>
    </row>
    <row r="5391" spans="1:16">
      <c r="A5391" t="s">
        <v>5585</v>
      </c>
      <c r="B5391" t="s">
        <v>117</v>
      </c>
      <c r="C5391" s="2">
        <v>45940</v>
      </c>
      <c r="D5391" s="3">
        <v>0.43322916666666672</v>
      </c>
      <c r="E5391" t="s">
        <v>33</v>
      </c>
      <c r="F5391">
        <v>10000</v>
      </c>
      <c r="G5391" t="s">
        <v>214</v>
      </c>
      <c r="H5391" t="s">
        <v>1215</v>
      </c>
      <c r="I5391">
        <f t="shared" si="588"/>
        <v>1</v>
      </c>
      <c r="J5391" t="str">
        <f t="shared" si="589"/>
        <v>OK</v>
      </c>
      <c r="K5391" t="str">
        <f t="shared" si="590"/>
        <v>Failed</v>
      </c>
      <c r="L5391" t="str">
        <f t="shared" si="591"/>
        <v>Withdrawal</v>
      </c>
      <c r="M5391" t="str">
        <f t="shared" si="592"/>
        <v>OK</v>
      </c>
      <c r="N5391" t="str">
        <f t="shared" si="593"/>
        <v>OK</v>
      </c>
      <c r="O5391" t="str">
        <f>_xlfn.XLOOKUP(B5391,'01_Raw_ATMs'!A:A,'01_Raw_ATMs'!A:A,"Not Found")</f>
        <v>ATM037</v>
      </c>
      <c r="P5391" t="str">
        <f t="shared" si="594"/>
        <v>Valid</v>
      </c>
    </row>
    <row r="5392" spans="1:16">
      <c r="A5392" t="s">
        <v>5586</v>
      </c>
      <c r="B5392" t="s">
        <v>115</v>
      </c>
      <c r="C5392" s="2">
        <v>45955</v>
      </c>
      <c r="D5392" s="3">
        <v>0.87851851851851848</v>
      </c>
      <c r="E5392" t="s">
        <v>33</v>
      </c>
      <c r="F5392">
        <v>3000</v>
      </c>
      <c r="G5392" t="s">
        <v>189</v>
      </c>
      <c r="I5392">
        <f t="shared" si="588"/>
        <v>1</v>
      </c>
      <c r="J5392" t="str">
        <f t="shared" si="589"/>
        <v>OK</v>
      </c>
      <c r="K5392" t="str">
        <f t="shared" si="590"/>
        <v>Successful</v>
      </c>
      <c r="L5392" t="str">
        <f t="shared" si="591"/>
        <v>Withdrawal</v>
      </c>
      <c r="M5392" t="str">
        <f t="shared" si="592"/>
        <v>OK</v>
      </c>
      <c r="N5392" t="str">
        <f t="shared" si="593"/>
        <v>OK</v>
      </c>
      <c r="O5392" t="str">
        <f>_xlfn.XLOOKUP(B5392,'01_Raw_ATMs'!A:A,'01_Raw_ATMs'!A:A,"Not Found")</f>
        <v>ATM035</v>
      </c>
      <c r="P5392" t="str">
        <f t="shared" si="594"/>
        <v>Valid</v>
      </c>
    </row>
    <row r="5393" spans="1:16">
      <c r="A5393" t="s">
        <v>5587</v>
      </c>
      <c r="B5393" t="s">
        <v>154</v>
      </c>
      <c r="C5393" s="2">
        <v>45929</v>
      </c>
      <c r="D5393" s="3">
        <v>0.48357638888888888</v>
      </c>
      <c r="E5393" t="s">
        <v>33</v>
      </c>
      <c r="F5393">
        <v>2500</v>
      </c>
      <c r="G5393" t="s">
        <v>189</v>
      </c>
      <c r="I5393">
        <f t="shared" si="588"/>
        <v>1</v>
      </c>
      <c r="J5393" t="str">
        <f t="shared" si="589"/>
        <v>OK</v>
      </c>
      <c r="K5393" t="str">
        <f t="shared" si="590"/>
        <v>Successful</v>
      </c>
      <c r="L5393" t="str">
        <f t="shared" si="591"/>
        <v>Withdrawal</v>
      </c>
      <c r="M5393" t="str">
        <f t="shared" si="592"/>
        <v>OK</v>
      </c>
      <c r="N5393" t="str">
        <f t="shared" si="593"/>
        <v>OK</v>
      </c>
      <c r="O5393" t="str">
        <f>_xlfn.XLOOKUP(B5393,'01_Raw_ATMs'!A:A,'01_Raw_ATMs'!A:A,"Not Found")</f>
        <v>ATM074</v>
      </c>
      <c r="P5393" t="str">
        <f t="shared" si="594"/>
        <v>Valid</v>
      </c>
    </row>
    <row r="5394" spans="1:16">
      <c r="A5394" t="s">
        <v>5588</v>
      </c>
      <c r="B5394" t="s">
        <v>87</v>
      </c>
      <c r="C5394" s="2">
        <v>46202</v>
      </c>
      <c r="D5394" s="3">
        <v>0.75826388888888885</v>
      </c>
      <c r="E5394" t="s">
        <v>33</v>
      </c>
      <c r="F5394">
        <v>2500</v>
      </c>
      <c r="G5394" t="s">
        <v>189</v>
      </c>
      <c r="I5394">
        <f t="shared" si="588"/>
        <v>1</v>
      </c>
      <c r="J5394" t="str">
        <f t="shared" si="589"/>
        <v>OK</v>
      </c>
      <c r="K5394" t="str">
        <f t="shared" si="590"/>
        <v>Successful</v>
      </c>
      <c r="L5394" t="str">
        <f t="shared" si="591"/>
        <v>Withdrawal</v>
      </c>
      <c r="M5394" t="str">
        <f t="shared" si="592"/>
        <v>OK</v>
      </c>
      <c r="N5394" t="str">
        <f t="shared" si="593"/>
        <v>OK</v>
      </c>
      <c r="O5394" t="str">
        <f>_xlfn.XLOOKUP(B5394,'01_Raw_ATMs'!A:A,'01_Raw_ATMs'!A:A,"Not Found")</f>
        <v>ATM011</v>
      </c>
      <c r="P5394" t="str">
        <f t="shared" si="594"/>
        <v>Valid</v>
      </c>
    </row>
    <row r="5395" spans="1:16">
      <c r="A5395" t="s">
        <v>5589</v>
      </c>
      <c r="B5395" t="s">
        <v>145</v>
      </c>
      <c r="C5395" s="2">
        <v>45770</v>
      </c>
      <c r="D5395" s="3">
        <v>0.83622685185185186</v>
      </c>
      <c r="E5395" t="s">
        <v>33</v>
      </c>
      <c r="F5395">
        <v>1000</v>
      </c>
      <c r="G5395" t="s">
        <v>214</v>
      </c>
      <c r="H5395" t="s">
        <v>1094</v>
      </c>
      <c r="I5395">
        <f t="shared" si="588"/>
        <v>1</v>
      </c>
      <c r="J5395" t="str">
        <f t="shared" si="589"/>
        <v>OK</v>
      </c>
      <c r="K5395" t="str">
        <f t="shared" si="590"/>
        <v>Failed</v>
      </c>
      <c r="L5395" t="str">
        <f t="shared" si="591"/>
        <v>Withdrawal</v>
      </c>
      <c r="M5395" t="str">
        <f t="shared" si="592"/>
        <v>OK</v>
      </c>
      <c r="N5395" t="str">
        <f t="shared" si="593"/>
        <v>OK</v>
      </c>
      <c r="O5395" t="str">
        <f>_xlfn.XLOOKUP(B5395,'01_Raw_ATMs'!A:A,'01_Raw_ATMs'!A:A,"Not Found")</f>
        <v>ATM065</v>
      </c>
      <c r="P5395" t="str">
        <f t="shared" si="594"/>
        <v>Valid</v>
      </c>
    </row>
    <row r="5396" spans="1:16">
      <c r="A5396" t="s">
        <v>5590</v>
      </c>
      <c r="B5396" t="s">
        <v>115</v>
      </c>
      <c r="C5396" s="2">
        <v>46160</v>
      </c>
      <c r="D5396" s="3">
        <v>0.71663194444444445</v>
      </c>
      <c r="E5396" t="s">
        <v>33</v>
      </c>
      <c r="F5396">
        <v>4000</v>
      </c>
      <c r="G5396" t="s">
        <v>189</v>
      </c>
      <c r="I5396">
        <f t="shared" si="588"/>
        <v>1</v>
      </c>
      <c r="J5396" t="str">
        <f t="shared" si="589"/>
        <v>OK</v>
      </c>
      <c r="K5396" t="str">
        <f t="shared" si="590"/>
        <v>Successful</v>
      </c>
      <c r="L5396" t="str">
        <f t="shared" si="591"/>
        <v>Withdrawal</v>
      </c>
      <c r="M5396" t="str">
        <f t="shared" si="592"/>
        <v>OK</v>
      </c>
      <c r="N5396" t="str">
        <f t="shared" si="593"/>
        <v>OK</v>
      </c>
      <c r="O5396" t="str">
        <f>_xlfn.XLOOKUP(B5396,'01_Raw_ATMs'!A:A,'01_Raw_ATMs'!A:A,"Not Found")</f>
        <v>ATM035</v>
      </c>
      <c r="P5396" t="str">
        <f t="shared" si="594"/>
        <v>Valid</v>
      </c>
    </row>
    <row r="5397" spans="1:16">
      <c r="A5397" t="s">
        <v>5591</v>
      </c>
      <c r="B5397" t="s">
        <v>156</v>
      </c>
      <c r="C5397" s="2">
        <v>46171</v>
      </c>
      <c r="D5397" s="3">
        <v>0.96615740740740741</v>
      </c>
      <c r="E5397" t="s">
        <v>33</v>
      </c>
      <c r="F5397">
        <v>2000</v>
      </c>
      <c r="G5397" t="s">
        <v>189</v>
      </c>
      <c r="I5397">
        <f t="shared" si="588"/>
        <v>1</v>
      </c>
      <c r="J5397" t="str">
        <f t="shared" si="589"/>
        <v>OK</v>
      </c>
      <c r="K5397" t="str">
        <f t="shared" si="590"/>
        <v>Successful</v>
      </c>
      <c r="L5397" t="str">
        <f t="shared" si="591"/>
        <v>Withdrawal</v>
      </c>
      <c r="M5397" t="str">
        <f t="shared" si="592"/>
        <v>OK</v>
      </c>
      <c r="N5397" t="str">
        <f t="shared" si="593"/>
        <v>OK</v>
      </c>
      <c r="O5397" t="str">
        <f>_xlfn.XLOOKUP(B5397,'01_Raw_ATMs'!A:A,'01_Raw_ATMs'!A:A,"Not Found")</f>
        <v>ATM076</v>
      </c>
      <c r="P5397" t="str">
        <f t="shared" si="594"/>
        <v>Valid</v>
      </c>
    </row>
    <row r="5398" spans="1:16">
      <c r="A5398" t="s">
        <v>5592</v>
      </c>
      <c r="B5398" t="s">
        <v>164</v>
      </c>
      <c r="C5398" s="2">
        <v>46198</v>
      </c>
      <c r="D5398" s="3">
        <v>0.84986111111111107</v>
      </c>
      <c r="E5398" t="s">
        <v>33</v>
      </c>
      <c r="F5398">
        <v>1000</v>
      </c>
      <c r="G5398" t="s">
        <v>189</v>
      </c>
      <c r="I5398">
        <f t="shared" si="588"/>
        <v>1</v>
      </c>
      <c r="J5398" t="str">
        <f t="shared" si="589"/>
        <v>OK</v>
      </c>
      <c r="K5398" t="str">
        <f t="shared" si="590"/>
        <v>Successful</v>
      </c>
      <c r="L5398" t="str">
        <f t="shared" si="591"/>
        <v>Withdrawal</v>
      </c>
      <c r="M5398" t="str">
        <f t="shared" si="592"/>
        <v>OK</v>
      </c>
      <c r="N5398" t="str">
        <f t="shared" si="593"/>
        <v>OK</v>
      </c>
      <c r="O5398" t="str">
        <f>_xlfn.XLOOKUP(B5398,'01_Raw_ATMs'!A:A,'01_Raw_ATMs'!A:A,"Not Found")</f>
        <v>ATM084</v>
      </c>
      <c r="P5398" t="str">
        <f t="shared" si="594"/>
        <v>Valid</v>
      </c>
    </row>
    <row r="5399" spans="1:16">
      <c r="A5399" t="s">
        <v>5593</v>
      </c>
      <c r="B5399" t="s">
        <v>7</v>
      </c>
      <c r="C5399" s="2">
        <v>45720</v>
      </c>
      <c r="D5399" s="3">
        <v>0.66049768518518515</v>
      </c>
      <c r="E5399" t="s">
        <v>33</v>
      </c>
      <c r="F5399">
        <v>10000</v>
      </c>
      <c r="G5399" t="s">
        <v>189</v>
      </c>
      <c r="I5399">
        <f t="shared" si="588"/>
        <v>1</v>
      </c>
      <c r="J5399" t="str">
        <f t="shared" si="589"/>
        <v>OK</v>
      </c>
      <c r="K5399" t="str">
        <f t="shared" si="590"/>
        <v>Successful</v>
      </c>
      <c r="L5399" t="str">
        <f t="shared" si="591"/>
        <v>Withdrawal</v>
      </c>
      <c r="M5399" t="str">
        <f t="shared" si="592"/>
        <v>OK</v>
      </c>
      <c r="N5399" t="str">
        <f t="shared" si="593"/>
        <v>OK</v>
      </c>
      <c r="O5399" t="str">
        <f>_xlfn.XLOOKUP(B5399,'01_Raw_ATMs'!A:A,'01_Raw_ATMs'!A:A,"Not Found")</f>
        <v>ATM001</v>
      </c>
      <c r="P5399" t="str">
        <f t="shared" si="594"/>
        <v>Valid</v>
      </c>
    </row>
    <row r="5400" spans="1:16">
      <c r="A5400" t="s">
        <v>5594</v>
      </c>
      <c r="B5400" t="s">
        <v>148</v>
      </c>
      <c r="C5400" s="2">
        <v>45883</v>
      </c>
      <c r="D5400" s="3">
        <v>0.85481481481481481</v>
      </c>
      <c r="E5400" t="s">
        <v>33</v>
      </c>
      <c r="F5400">
        <v>10000</v>
      </c>
      <c r="G5400" t="s">
        <v>189</v>
      </c>
      <c r="I5400">
        <f t="shared" si="588"/>
        <v>1</v>
      </c>
      <c r="J5400" t="str">
        <f t="shared" si="589"/>
        <v>OK</v>
      </c>
      <c r="K5400" t="str">
        <f t="shared" si="590"/>
        <v>Successful</v>
      </c>
      <c r="L5400" t="str">
        <f t="shared" si="591"/>
        <v>Withdrawal</v>
      </c>
      <c r="M5400" t="str">
        <f t="shared" si="592"/>
        <v>OK</v>
      </c>
      <c r="N5400" t="str">
        <f t="shared" si="593"/>
        <v>OK</v>
      </c>
      <c r="O5400" t="str">
        <f>_xlfn.XLOOKUP(B5400,'01_Raw_ATMs'!A:A,'01_Raw_ATMs'!A:A,"Not Found")</f>
        <v>ATM068</v>
      </c>
      <c r="P5400" t="str">
        <f t="shared" si="594"/>
        <v>Valid</v>
      </c>
    </row>
    <row r="5401" spans="1:16">
      <c r="A5401" t="s">
        <v>5595</v>
      </c>
      <c r="B5401" t="s">
        <v>81</v>
      </c>
      <c r="C5401" s="2">
        <v>46005</v>
      </c>
      <c r="D5401" s="3">
        <v>0.9534259259259259</v>
      </c>
      <c r="E5401" t="s">
        <v>33</v>
      </c>
      <c r="F5401">
        <v>2500</v>
      </c>
      <c r="G5401" t="s">
        <v>189</v>
      </c>
      <c r="I5401">
        <f t="shared" si="588"/>
        <v>1</v>
      </c>
      <c r="J5401" t="str">
        <f t="shared" si="589"/>
        <v>OK</v>
      </c>
      <c r="K5401" t="str">
        <f t="shared" si="590"/>
        <v>Successful</v>
      </c>
      <c r="L5401" t="str">
        <f t="shared" si="591"/>
        <v>Withdrawal</v>
      </c>
      <c r="M5401" t="str">
        <f t="shared" si="592"/>
        <v>OK</v>
      </c>
      <c r="N5401" t="str">
        <f t="shared" si="593"/>
        <v>OK</v>
      </c>
      <c r="O5401" t="str">
        <f>_xlfn.XLOOKUP(B5401,'01_Raw_ATMs'!A:A,'01_Raw_ATMs'!A:A,"Not Found")</f>
        <v>ATM007</v>
      </c>
      <c r="P5401" t="str">
        <f t="shared" si="594"/>
        <v>Valid</v>
      </c>
    </row>
    <row r="5402" spans="1:16">
      <c r="A5402" t="s">
        <v>5596</v>
      </c>
      <c r="B5402" t="s">
        <v>106</v>
      </c>
      <c r="C5402" s="2">
        <v>45736</v>
      </c>
      <c r="D5402" s="3">
        <v>0.1056134259259259</v>
      </c>
      <c r="E5402" t="s">
        <v>33</v>
      </c>
      <c r="F5402">
        <v>4000</v>
      </c>
      <c r="G5402" t="s">
        <v>214</v>
      </c>
      <c r="H5402" t="s">
        <v>1215</v>
      </c>
      <c r="I5402">
        <f t="shared" si="588"/>
        <v>1</v>
      </c>
      <c r="J5402" t="str">
        <f t="shared" si="589"/>
        <v>OK</v>
      </c>
      <c r="K5402" t="str">
        <f t="shared" si="590"/>
        <v>Failed</v>
      </c>
      <c r="L5402" t="str">
        <f t="shared" si="591"/>
        <v>Withdrawal</v>
      </c>
      <c r="M5402" t="str">
        <f t="shared" si="592"/>
        <v>OK</v>
      </c>
      <c r="N5402" t="str">
        <f t="shared" si="593"/>
        <v>OK</v>
      </c>
      <c r="O5402" t="str">
        <f>_xlfn.XLOOKUP(B5402,'01_Raw_ATMs'!A:A,'01_Raw_ATMs'!A:A,"Not Found")</f>
        <v>ATM026</v>
      </c>
      <c r="P5402" t="str">
        <f t="shared" si="594"/>
        <v>Valid</v>
      </c>
    </row>
    <row r="5403" spans="1:16">
      <c r="A5403" t="s">
        <v>5597</v>
      </c>
      <c r="B5403" t="s">
        <v>176</v>
      </c>
      <c r="C5403" s="2">
        <v>46147</v>
      </c>
      <c r="D5403" s="3">
        <v>0.69712962962962965</v>
      </c>
      <c r="E5403" t="s">
        <v>261</v>
      </c>
      <c r="F5403">
        <v>2000</v>
      </c>
      <c r="G5403" t="s">
        <v>189</v>
      </c>
      <c r="I5403">
        <f t="shared" si="588"/>
        <v>1</v>
      </c>
      <c r="J5403" t="str">
        <f t="shared" si="589"/>
        <v>OK</v>
      </c>
      <c r="K5403" t="str">
        <f t="shared" si="590"/>
        <v>Successful</v>
      </c>
      <c r="L5403" t="str">
        <f t="shared" si="591"/>
        <v>Cash Deposit</v>
      </c>
      <c r="M5403" t="str">
        <f t="shared" si="592"/>
        <v>OK</v>
      </c>
      <c r="N5403" t="str">
        <f t="shared" si="593"/>
        <v>OK</v>
      </c>
      <c r="O5403" t="str">
        <f>_xlfn.XLOOKUP(B5403,'01_Raw_ATMs'!A:A,'01_Raw_ATMs'!A:A,"Not Found")</f>
        <v>ATM096</v>
      </c>
      <c r="P5403" t="str">
        <f t="shared" si="594"/>
        <v>Valid</v>
      </c>
    </row>
    <row r="5404" spans="1:16">
      <c r="A5404" t="s">
        <v>5598</v>
      </c>
      <c r="B5404" t="s">
        <v>176</v>
      </c>
      <c r="C5404" s="2">
        <v>45706</v>
      </c>
      <c r="D5404" s="3">
        <v>0.98615740740740743</v>
      </c>
      <c r="E5404" t="s">
        <v>211</v>
      </c>
      <c r="F5404">
        <v>0</v>
      </c>
      <c r="G5404" t="s">
        <v>189</v>
      </c>
      <c r="I5404">
        <f t="shared" si="588"/>
        <v>1</v>
      </c>
      <c r="J5404" t="str">
        <f t="shared" si="589"/>
        <v>OK</v>
      </c>
      <c r="K5404" t="str">
        <f t="shared" si="590"/>
        <v>Successful</v>
      </c>
      <c r="L5404" t="str">
        <f t="shared" si="591"/>
        <v>Mini Statement</v>
      </c>
      <c r="M5404" t="str">
        <f t="shared" si="592"/>
        <v>OK</v>
      </c>
      <c r="N5404" t="str">
        <f t="shared" si="593"/>
        <v>OK</v>
      </c>
      <c r="O5404" t="str">
        <f>_xlfn.XLOOKUP(B5404,'01_Raw_ATMs'!A:A,'01_Raw_ATMs'!A:A,"Not Found")</f>
        <v>ATM096</v>
      </c>
      <c r="P5404" t="str">
        <f t="shared" si="594"/>
        <v>Valid</v>
      </c>
    </row>
    <row r="5405" spans="1:16">
      <c r="A5405" t="s">
        <v>5599</v>
      </c>
      <c r="B5405" t="s">
        <v>71</v>
      </c>
      <c r="C5405" s="2">
        <v>46093</v>
      </c>
      <c r="D5405" s="3">
        <v>0.61640046296296291</v>
      </c>
      <c r="E5405" t="s">
        <v>33</v>
      </c>
      <c r="F5405">
        <v>500</v>
      </c>
      <c r="G5405" t="s">
        <v>189</v>
      </c>
      <c r="I5405">
        <f t="shared" si="588"/>
        <v>1</v>
      </c>
      <c r="J5405" t="str">
        <f t="shared" si="589"/>
        <v>OK</v>
      </c>
      <c r="K5405" t="str">
        <f t="shared" si="590"/>
        <v>Successful</v>
      </c>
      <c r="L5405" t="str">
        <f t="shared" si="591"/>
        <v>Withdrawal</v>
      </c>
      <c r="M5405" t="str">
        <f t="shared" si="592"/>
        <v>OK</v>
      </c>
      <c r="N5405" t="str">
        <f t="shared" si="593"/>
        <v>OK</v>
      </c>
      <c r="O5405" t="str">
        <f>_xlfn.XLOOKUP(B5405,'01_Raw_ATMs'!A:A,'01_Raw_ATMs'!A:A,"Not Found")</f>
        <v>ATM002</v>
      </c>
      <c r="P5405" t="str">
        <f t="shared" si="594"/>
        <v>Valid</v>
      </c>
    </row>
    <row r="5406" spans="1:16">
      <c r="A5406" t="s">
        <v>5600</v>
      </c>
      <c r="B5406" t="s">
        <v>157</v>
      </c>
      <c r="C5406" s="2">
        <v>46081</v>
      </c>
      <c r="D5406" s="3">
        <v>0.39511574074074068</v>
      </c>
      <c r="E5406" t="s">
        <v>33</v>
      </c>
      <c r="F5406">
        <v>1000</v>
      </c>
      <c r="G5406" t="s">
        <v>189</v>
      </c>
      <c r="I5406">
        <f t="shared" si="588"/>
        <v>1</v>
      </c>
      <c r="J5406" t="str">
        <f t="shared" si="589"/>
        <v>OK</v>
      </c>
      <c r="K5406" t="str">
        <f t="shared" si="590"/>
        <v>Successful</v>
      </c>
      <c r="L5406" t="str">
        <f t="shared" si="591"/>
        <v>Withdrawal</v>
      </c>
      <c r="M5406" t="str">
        <f t="shared" si="592"/>
        <v>OK</v>
      </c>
      <c r="N5406" t="str">
        <f t="shared" si="593"/>
        <v>OK</v>
      </c>
      <c r="O5406" t="str">
        <f>_xlfn.XLOOKUP(B5406,'01_Raw_ATMs'!A:A,'01_Raw_ATMs'!A:A,"Not Found")</f>
        <v>ATM077</v>
      </c>
      <c r="P5406" t="str">
        <f t="shared" si="594"/>
        <v>Valid</v>
      </c>
    </row>
    <row r="5407" spans="1:16">
      <c r="A5407" t="s">
        <v>5601</v>
      </c>
      <c r="B5407" t="s">
        <v>98</v>
      </c>
      <c r="C5407" s="2">
        <v>45723</v>
      </c>
      <c r="D5407" s="3">
        <v>0.68863425925925925</v>
      </c>
      <c r="E5407" t="s">
        <v>261</v>
      </c>
      <c r="F5407">
        <v>20000</v>
      </c>
      <c r="G5407" t="s">
        <v>189</v>
      </c>
      <c r="I5407">
        <f t="shared" si="588"/>
        <v>1</v>
      </c>
      <c r="J5407" t="str">
        <f t="shared" si="589"/>
        <v>OK</v>
      </c>
      <c r="K5407" t="str">
        <f t="shared" si="590"/>
        <v>Successful</v>
      </c>
      <c r="L5407" t="str">
        <f t="shared" si="591"/>
        <v>Cash Deposit</v>
      </c>
      <c r="M5407" t="str">
        <f t="shared" si="592"/>
        <v>OK</v>
      </c>
      <c r="N5407" t="str">
        <f t="shared" si="593"/>
        <v>OK</v>
      </c>
      <c r="O5407" t="str">
        <f>_xlfn.XLOOKUP(B5407,'01_Raw_ATMs'!A:A,'01_Raw_ATMs'!A:A,"Not Found")</f>
        <v>ATM019</v>
      </c>
      <c r="P5407" t="str">
        <f t="shared" si="594"/>
        <v>Valid</v>
      </c>
    </row>
    <row r="5408" spans="1:16">
      <c r="A5408" t="s">
        <v>5602</v>
      </c>
      <c r="B5408" t="s">
        <v>124</v>
      </c>
      <c r="C5408" s="2">
        <v>45667</v>
      </c>
      <c r="D5408" s="3">
        <v>0.62140046296296292</v>
      </c>
      <c r="E5408" t="s">
        <v>33</v>
      </c>
      <c r="F5408">
        <v>1000</v>
      </c>
      <c r="G5408" t="s">
        <v>189</v>
      </c>
      <c r="I5408">
        <f t="shared" si="588"/>
        <v>1</v>
      </c>
      <c r="J5408" t="str">
        <f t="shared" si="589"/>
        <v>OK</v>
      </c>
      <c r="K5408" t="str">
        <f t="shared" si="590"/>
        <v>Successful</v>
      </c>
      <c r="L5408" t="str">
        <f t="shared" si="591"/>
        <v>Withdrawal</v>
      </c>
      <c r="M5408" t="str">
        <f t="shared" si="592"/>
        <v>OK</v>
      </c>
      <c r="N5408" t="str">
        <f t="shared" si="593"/>
        <v>OK</v>
      </c>
      <c r="O5408" t="str">
        <f>_xlfn.XLOOKUP(B5408,'01_Raw_ATMs'!A:A,'01_Raw_ATMs'!A:A,"Not Found")</f>
        <v>ATM044</v>
      </c>
      <c r="P5408" t="str">
        <f t="shared" si="594"/>
        <v>Valid</v>
      </c>
    </row>
    <row r="5409" spans="1:16">
      <c r="A5409" t="s">
        <v>5603</v>
      </c>
      <c r="B5409" t="s">
        <v>71</v>
      </c>
      <c r="C5409" s="2">
        <v>45762</v>
      </c>
      <c r="D5409" s="3">
        <v>0.25717592592592592</v>
      </c>
      <c r="E5409" t="s">
        <v>33</v>
      </c>
      <c r="F5409">
        <v>2000</v>
      </c>
      <c r="G5409" t="s">
        <v>189</v>
      </c>
      <c r="I5409">
        <f t="shared" si="588"/>
        <v>1</v>
      </c>
      <c r="J5409" t="str">
        <f t="shared" si="589"/>
        <v>OK</v>
      </c>
      <c r="K5409" t="str">
        <f t="shared" si="590"/>
        <v>Successful</v>
      </c>
      <c r="L5409" t="str">
        <f t="shared" si="591"/>
        <v>Withdrawal</v>
      </c>
      <c r="M5409" t="str">
        <f t="shared" si="592"/>
        <v>OK</v>
      </c>
      <c r="N5409" t="str">
        <f t="shared" si="593"/>
        <v>OK</v>
      </c>
      <c r="O5409" t="str">
        <f>_xlfn.XLOOKUP(B5409,'01_Raw_ATMs'!A:A,'01_Raw_ATMs'!A:A,"Not Found")</f>
        <v>ATM002</v>
      </c>
      <c r="P5409" t="str">
        <f t="shared" si="594"/>
        <v>Valid</v>
      </c>
    </row>
    <row r="5410" spans="1:16">
      <c r="A5410" t="s">
        <v>5604</v>
      </c>
      <c r="B5410" t="s">
        <v>79</v>
      </c>
      <c r="C5410" s="2">
        <v>45659</v>
      </c>
      <c r="D5410" s="3">
        <v>0.90836805555555555</v>
      </c>
      <c r="E5410" t="s">
        <v>33</v>
      </c>
      <c r="F5410">
        <v>5000</v>
      </c>
      <c r="G5410" t="s">
        <v>189</v>
      </c>
      <c r="I5410">
        <f t="shared" si="588"/>
        <v>1</v>
      </c>
      <c r="J5410" t="str">
        <f t="shared" si="589"/>
        <v>OK</v>
      </c>
      <c r="K5410" t="str">
        <f t="shared" si="590"/>
        <v>Successful</v>
      </c>
      <c r="L5410" t="str">
        <f t="shared" si="591"/>
        <v>Withdrawal</v>
      </c>
      <c r="M5410" t="str">
        <f t="shared" si="592"/>
        <v>OK</v>
      </c>
      <c r="N5410" t="str">
        <f t="shared" si="593"/>
        <v>OK</v>
      </c>
      <c r="O5410" t="str">
        <f>_xlfn.XLOOKUP(B5410,'01_Raw_ATMs'!A:A,'01_Raw_ATMs'!A:A,"Not Found")</f>
        <v>ATM006</v>
      </c>
      <c r="P5410" t="str">
        <f t="shared" si="594"/>
        <v>Valid</v>
      </c>
    </row>
    <row r="5411" spans="1:16">
      <c r="A5411" t="s">
        <v>5605</v>
      </c>
      <c r="B5411" t="s">
        <v>160</v>
      </c>
      <c r="C5411" s="2">
        <v>46083</v>
      </c>
      <c r="D5411" s="3">
        <v>0.83023148148148151</v>
      </c>
      <c r="E5411" t="s">
        <v>261</v>
      </c>
      <c r="F5411">
        <v>20000</v>
      </c>
      <c r="G5411" t="s">
        <v>189</v>
      </c>
      <c r="I5411">
        <f t="shared" si="588"/>
        <v>1</v>
      </c>
      <c r="J5411" t="str">
        <f t="shared" si="589"/>
        <v>OK</v>
      </c>
      <c r="K5411" t="str">
        <f t="shared" si="590"/>
        <v>Successful</v>
      </c>
      <c r="L5411" t="str">
        <f t="shared" si="591"/>
        <v>Cash Deposit</v>
      </c>
      <c r="M5411" t="str">
        <f t="shared" si="592"/>
        <v>OK</v>
      </c>
      <c r="N5411" t="str">
        <f t="shared" si="593"/>
        <v>OK</v>
      </c>
      <c r="O5411" t="str">
        <f>_xlfn.XLOOKUP(B5411,'01_Raw_ATMs'!A:A,'01_Raw_ATMs'!A:A,"Not Found")</f>
        <v>ATM080</v>
      </c>
      <c r="P5411" t="str">
        <f t="shared" si="594"/>
        <v>Valid</v>
      </c>
    </row>
    <row r="5412" spans="1:16">
      <c r="A5412" t="s">
        <v>5606</v>
      </c>
      <c r="B5412" t="s">
        <v>102</v>
      </c>
      <c r="C5412" s="2">
        <v>45719</v>
      </c>
      <c r="D5412" s="3">
        <v>0.70561342592592591</v>
      </c>
      <c r="E5412" t="s">
        <v>33</v>
      </c>
      <c r="F5412">
        <v>8000</v>
      </c>
      <c r="G5412" t="s">
        <v>189</v>
      </c>
      <c r="I5412">
        <f t="shared" si="588"/>
        <v>1</v>
      </c>
      <c r="J5412" t="str">
        <f t="shared" si="589"/>
        <v>OK</v>
      </c>
      <c r="K5412" t="str">
        <f t="shared" si="590"/>
        <v>Successful</v>
      </c>
      <c r="L5412" t="str">
        <f t="shared" si="591"/>
        <v>Withdrawal</v>
      </c>
      <c r="M5412" t="str">
        <f t="shared" si="592"/>
        <v>OK</v>
      </c>
      <c r="N5412" t="str">
        <f t="shared" si="593"/>
        <v>OK</v>
      </c>
      <c r="O5412" t="str">
        <f>_xlfn.XLOOKUP(B5412,'01_Raw_ATMs'!A:A,'01_Raw_ATMs'!A:A,"Not Found")</f>
        <v>ATM023</v>
      </c>
      <c r="P5412" t="str">
        <f t="shared" si="594"/>
        <v>Valid</v>
      </c>
    </row>
    <row r="5413" spans="1:16">
      <c r="A5413" t="s">
        <v>5607</v>
      </c>
      <c r="B5413" t="s">
        <v>98</v>
      </c>
      <c r="C5413" s="2">
        <v>46038</v>
      </c>
      <c r="D5413" s="3">
        <v>0.1455902777777778</v>
      </c>
      <c r="E5413" t="s">
        <v>33</v>
      </c>
      <c r="F5413">
        <v>4000</v>
      </c>
      <c r="G5413" t="s">
        <v>189</v>
      </c>
      <c r="I5413">
        <f t="shared" si="588"/>
        <v>1</v>
      </c>
      <c r="J5413" t="str">
        <f t="shared" si="589"/>
        <v>OK</v>
      </c>
      <c r="K5413" t="str">
        <f t="shared" si="590"/>
        <v>Successful</v>
      </c>
      <c r="L5413" t="str">
        <f t="shared" si="591"/>
        <v>Withdrawal</v>
      </c>
      <c r="M5413" t="str">
        <f t="shared" si="592"/>
        <v>OK</v>
      </c>
      <c r="N5413" t="str">
        <f t="shared" si="593"/>
        <v>OK</v>
      </c>
      <c r="O5413" t="str">
        <f>_xlfn.XLOOKUP(B5413,'01_Raw_ATMs'!A:A,'01_Raw_ATMs'!A:A,"Not Found")</f>
        <v>ATM019</v>
      </c>
      <c r="P5413" t="str">
        <f t="shared" si="594"/>
        <v>Valid</v>
      </c>
    </row>
    <row r="5414" spans="1:16">
      <c r="A5414" t="s">
        <v>5608</v>
      </c>
      <c r="B5414" t="s">
        <v>162</v>
      </c>
      <c r="C5414" s="2">
        <v>46121</v>
      </c>
      <c r="D5414" s="3">
        <v>0.67789351851851853</v>
      </c>
      <c r="E5414" t="s">
        <v>33</v>
      </c>
      <c r="F5414">
        <v>500</v>
      </c>
      <c r="G5414" t="s">
        <v>189</v>
      </c>
      <c r="I5414">
        <f t="shared" si="588"/>
        <v>1</v>
      </c>
      <c r="J5414" t="str">
        <f t="shared" si="589"/>
        <v>OK</v>
      </c>
      <c r="K5414" t="str">
        <f t="shared" si="590"/>
        <v>Successful</v>
      </c>
      <c r="L5414" t="str">
        <f t="shared" si="591"/>
        <v>Withdrawal</v>
      </c>
      <c r="M5414" t="str">
        <f t="shared" si="592"/>
        <v>OK</v>
      </c>
      <c r="N5414" t="str">
        <f t="shared" si="593"/>
        <v>OK</v>
      </c>
      <c r="O5414" t="str">
        <f>_xlfn.XLOOKUP(B5414,'01_Raw_ATMs'!A:A,'01_Raw_ATMs'!A:A,"Not Found")</f>
        <v>ATM082</v>
      </c>
      <c r="P5414" t="str">
        <f t="shared" si="594"/>
        <v>Valid</v>
      </c>
    </row>
    <row r="5415" spans="1:16">
      <c r="A5415" t="s">
        <v>5609</v>
      </c>
      <c r="B5415" t="s">
        <v>117</v>
      </c>
      <c r="C5415" s="2">
        <v>45744</v>
      </c>
      <c r="D5415" s="3">
        <v>0.42856481481481479</v>
      </c>
      <c r="E5415" t="s">
        <v>33</v>
      </c>
      <c r="F5415">
        <v>500</v>
      </c>
      <c r="G5415" t="s">
        <v>189</v>
      </c>
      <c r="I5415">
        <f t="shared" si="588"/>
        <v>1</v>
      </c>
      <c r="J5415" t="str">
        <f t="shared" si="589"/>
        <v>OK</v>
      </c>
      <c r="K5415" t="str">
        <f t="shared" si="590"/>
        <v>Successful</v>
      </c>
      <c r="L5415" t="str">
        <f t="shared" si="591"/>
        <v>Withdrawal</v>
      </c>
      <c r="M5415" t="str">
        <f t="shared" si="592"/>
        <v>OK</v>
      </c>
      <c r="N5415" t="str">
        <f t="shared" si="593"/>
        <v>OK</v>
      </c>
      <c r="O5415" t="str">
        <f>_xlfn.XLOOKUP(B5415,'01_Raw_ATMs'!A:A,'01_Raw_ATMs'!A:A,"Not Found")</f>
        <v>ATM037</v>
      </c>
      <c r="P5415" t="str">
        <f t="shared" si="594"/>
        <v>Valid</v>
      </c>
    </row>
    <row r="5416" spans="1:16">
      <c r="A5416" t="s">
        <v>5610</v>
      </c>
      <c r="B5416" t="s">
        <v>109</v>
      </c>
      <c r="C5416" s="2">
        <v>46158</v>
      </c>
      <c r="D5416" s="3">
        <v>0.36520833333333341</v>
      </c>
      <c r="E5416" t="s">
        <v>33</v>
      </c>
      <c r="F5416">
        <v>4000</v>
      </c>
      <c r="G5416" t="s">
        <v>189</v>
      </c>
      <c r="I5416">
        <f t="shared" si="588"/>
        <v>1</v>
      </c>
      <c r="J5416" t="str">
        <f t="shared" si="589"/>
        <v>OK</v>
      </c>
      <c r="K5416" t="str">
        <f t="shared" si="590"/>
        <v>Successful</v>
      </c>
      <c r="L5416" t="str">
        <f t="shared" si="591"/>
        <v>Withdrawal</v>
      </c>
      <c r="M5416" t="str">
        <f t="shared" si="592"/>
        <v>OK</v>
      </c>
      <c r="N5416" t="str">
        <f t="shared" si="593"/>
        <v>OK</v>
      </c>
      <c r="O5416" t="str">
        <f>_xlfn.XLOOKUP(B5416,'01_Raw_ATMs'!A:A,'01_Raw_ATMs'!A:A,"Not Found")</f>
        <v>ATM029</v>
      </c>
      <c r="P5416" t="str">
        <f t="shared" si="594"/>
        <v>Valid</v>
      </c>
    </row>
    <row r="5417" spans="1:16">
      <c r="A5417" t="s">
        <v>5611</v>
      </c>
      <c r="B5417" t="s">
        <v>126</v>
      </c>
      <c r="C5417" s="2">
        <v>46035</v>
      </c>
      <c r="D5417" s="3">
        <v>0.36526620370370372</v>
      </c>
      <c r="E5417" t="s">
        <v>194</v>
      </c>
      <c r="F5417">
        <v>0</v>
      </c>
      <c r="G5417" t="s">
        <v>189</v>
      </c>
      <c r="I5417">
        <f t="shared" si="588"/>
        <v>1</v>
      </c>
      <c r="J5417" t="str">
        <f t="shared" si="589"/>
        <v>OK</v>
      </c>
      <c r="K5417" t="str">
        <f t="shared" si="590"/>
        <v>Successful</v>
      </c>
      <c r="L5417" t="str">
        <f t="shared" si="591"/>
        <v>Balance Inquiry</v>
      </c>
      <c r="M5417" t="str">
        <f t="shared" si="592"/>
        <v>OK</v>
      </c>
      <c r="N5417" t="str">
        <f t="shared" si="593"/>
        <v>OK</v>
      </c>
      <c r="O5417" t="str">
        <f>_xlfn.XLOOKUP(B5417,'01_Raw_ATMs'!A:A,'01_Raw_ATMs'!A:A,"Not Found")</f>
        <v>ATM046</v>
      </c>
      <c r="P5417" t="str">
        <f t="shared" si="594"/>
        <v>Valid</v>
      </c>
    </row>
    <row r="5418" spans="1:16">
      <c r="A5418" t="s">
        <v>5612</v>
      </c>
      <c r="B5418" t="s">
        <v>171</v>
      </c>
      <c r="C5418" s="2">
        <v>45937</v>
      </c>
      <c r="D5418" s="3">
        <v>0.63937500000000003</v>
      </c>
      <c r="E5418" t="s">
        <v>33</v>
      </c>
      <c r="F5418">
        <v>4000</v>
      </c>
      <c r="G5418" t="s">
        <v>189</v>
      </c>
      <c r="I5418">
        <f t="shared" si="588"/>
        <v>1</v>
      </c>
      <c r="J5418" t="str">
        <f t="shared" si="589"/>
        <v>OK</v>
      </c>
      <c r="K5418" t="str">
        <f t="shared" si="590"/>
        <v>Successful</v>
      </c>
      <c r="L5418" t="str">
        <f t="shared" si="591"/>
        <v>Withdrawal</v>
      </c>
      <c r="M5418" t="str">
        <f t="shared" si="592"/>
        <v>OK</v>
      </c>
      <c r="N5418" t="str">
        <f t="shared" si="593"/>
        <v>OK</v>
      </c>
      <c r="O5418" t="str">
        <f>_xlfn.XLOOKUP(B5418,'01_Raw_ATMs'!A:A,'01_Raw_ATMs'!A:A,"Not Found")</f>
        <v>ATM091</v>
      </c>
      <c r="P5418" t="str">
        <f t="shared" si="594"/>
        <v>Valid</v>
      </c>
    </row>
    <row r="5419" spans="1:16">
      <c r="A5419" t="s">
        <v>5613</v>
      </c>
      <c r="B5419" t="s">
        <v>177</v>
      </c>
      <c r="C5419" s="2">
        <v>46159</v>
      </c>
      <c r="D5419" s="3">
        <v>0.77675925925925926</v>
      </c>
      <c r="E5419" t="s">
        <v>33</v>
      </c>
      <c r="F5419">
        <v>2000</v>
      </c>
      <c r="G5419" t="s">
        <v>189</v>
      </c>
      <c r="I5419">
        <f t="shared" si="588"/>
        <v>1</v>
      </c>
      <c r="J5419" t="str">
        <f t="shared" si="589"/>
        <v>OK</v>
      </c>
      <c r="K5419" t="str">
        <f t="shared" si="590"/>
        <v>Successful</v>
      </c>
      <c r="L5419" t="str">
        <f t="shared" si="591"/>
        <v>Withdrawal</v>
      </c>
      <c r="M5419" t="str">
        <f t="shared" si="592"/>
        <v>OK</v>
      </c>
      <c r="N5419" t="str">
        <f t="shared" si="593"/>
        <v>OK</v>
      </c>
      <c r="O5419" t="str">
        <f>_xlfn.XLOOKUP(B5419,'01_Raw_ATMs'!A:A,'01_Raw_ATMs'!A:A,"Not Found")</f>
        <v>ATM097</v>
      </c>
      <c r="P5419" t="str">
        <f t="shared" si="594"/>
        <v>Valid</v>
      </c>
    </row>
    <row r="5420" spans="1:16">
      <c r="A5420" t="s">
        <v>5614</v>
      </c>
      <c r="B5420" t="s">
        <v>121</v>
      </c>
      <c r="C5420" s="2">
        <v>46168</v>
      </c>
      <c r="D5420" s="3">
        <v>0.64631944444444445</v>
      </c>
      <c r="E5420" t="s">
        <v>194</v>
      </c>
      <c r="F5420">
        <v>0</v>
      </c>
      <c r="G5420" t="s">
        <v>189</v>
      </c>
      <c r="I5420">
        <f t="shared" si="588"/>
        <v>1</v>
      </c>
      <c r="J5420" t="str">
        <f t="shared" si="589"/>
        <v>OK</v>
      </c>
      <c r="K5420" t="str">
        <f t="shared" si="590"/>
        <v>Successful</v>
      </c>
      <c r="L5420" t="str">
        <f t="shared" si="591"/>
        <v>Balance Inquiry</v>
      </c>
      <c r="M5420" t="str">
        <f t="shared" si="592"/>
        <v>OK</v>
      </c>
      <c r="N5420" t="str">
        <f t="shared" si="593"/>
        <v>OK</v>
      </c>
      <c r="O5420" t="str">
        <f>_xlfn.XLOOKUP(B5420,'01_Raw_ATMs'!A:A,'01_Raw_ATMs'!A:A,"Not Found")</f>
        <v>ATM041</v>
      </c>
      <c r="P5420" t="str">
        <f t="shared" si="594"/>
        <v>Valid</v>
      </c>
    </row>
    <row r="5421" spans="1:16">
      <c r="A5421" t="s">
        <v>5615</v>
      </c>
      <c r="B5421" t="s">
        <v>107</v>
      </c>
      <c r="C5421" s="2">
        <v>46057</v>
      </c>
      <c r="D5421" s="3">
        <v>0.62604166666666672</v>
      </c>
      <c r="E5421" t="s">
        <v>33</v>
      </c>
      <c r="F5421">
        <v>10000</v>
      </c>
      <c r="G5421" t="s">
        <v>189</v>
      </c>
      <c r="I5421">
        <f t="shared" si="588"/>
        <v>1</v>
      </c>
      <c r="J5421" t="str">
        <f t="shared" si="589"/>
        <v>OK</v>
      </c>
      <c r="K5421" t="str">
        <f t="shared" si="590"/>
        <v>Successful</v>
      </c>
      <c r="L5421" t="str">
        <f t="shared" si="591"/>
        <v>Withdrawal</v>
      </c>
      <c r="M5421" t="str">
        <f t="shared" si="592"/>
        <v>OK</v>
      </c>
      <c r="N5421" t="str">
        <f t="shared" si="593"/>
        <v>OK</v>
      </c>
      <c r="O5421" t="str">
        <f>_xlfn.XLOOKUP(B5421,'01_Raw_ATMs'!A:A,'01_Raw_ATMs'!A:A,"Not Found")</f>
        <v>ATM027</v>
      </c>
      <c r="P5421" t="str">
        <f t="shared" si="594"/>
        <v>Valid</v>
      </c>
    </row>
    <row r="5422" spans="1:16">
      <c r="A5422" t="s">
        <v>5616</v>
      </c>
      <c r="B5422" t="s">
        <v>128</v>
      </c>
      <c r="C5422" s="2">
        <v>45881</v>
      </c>
      <c r="D5422" s="3">
        <v>0.74077546296296293</v>
      </c>
      <c r="E5422" t="s">
        <v>33</v>
      </c>
      <c r="F5422">
        <v>3000</v>
      </c>
      <c r="G5422" t="s">
        <v>189</v>
      </c>
      <c r="I5422">
        <f t="shared" si="588"/>
        <v>1</v>
      </c>
      <c r="J5422" t="str">
        <f t="shared" si="589"/>
        <v>OK</v>
      </c>
      <c r="K5422" t="str">
        <f t="shared" si="590"/>
        <v>Successful</v>
      </c>
      <c r="L5422" t="str">
        <f t="shared" si="591"/>
        <v>Withdrawal</v>
      </c>
      <c r="M5422" t="str">
        <f t="shared" si="592"/>
        <v>OK</v>
      </c>
      <c r="N5422" t="str">
        <f t="shared" si="593"/>
        <v>OK</v>
      </c>
      <c r="O5422" t="str">
        <f>_xlfn.XLOOKUP(B5422,'01_Raw_ATMs'!A:A,'01_Raw_ATMs'!A:A,"Not Found")</f>
        <v>ATM048</v>
      </c>
      <c r="P5422" t="str">
        <f t="shared" si="594"/>
        <v>Valid</v>
      </c>
    </row>
    <row r="5423" spans="1:16">
      <c r="A5423" t="s">
        <v>5617</v>
      </c>
      <c r="B5423" t="s">
        <v>116</v>
      </c>
      <c r="C5423" s="2">
        <v>45893</v>
      </c>
      <c r="D5423" s="3">
        <v>0.67732638888888885</v>
      </c>
      <c r="E5423" t="s">
        <v>261</v>
      </c>
      <c r="F5423">
        <v>10000</v>
      </c>
      <c r="G5423" t="s">
        <v>189</v>
      </c>
      <c r="I5423">
        <f t="shared" si="588"/>
        <v>1</v>
      </c>
      <c r="J5423" t="str">
        <f t="shared" si="589"/>
        <v>OK</v>
      </c>
      <c r="K5423" t="str">
        <f t="shared" si="590"/>
        <v>Successful</v>
      </c>
      <c r="L5423" t="str">
        <f t="shared" si="591"/>
        <v>Cash Deposit</v>
      </c>
      <c r="M5423" t="str">
        <f t="shared" si="592"/>
        <v>OK</v>
      </c>
      <c r="N5423" t="str">
        <f t="shared" si="593"/>
        <v>OK</v>
      </c>
      <c r="O5423" t="str">
        <f>_xlfn.XLOOKUP(B5423,'01_Raw_ATMs'!A:A,'01_Raw_ATMs'!A:A,"Not Found")</f>
        <v>ATM036</v>
      </c>
      <c r="P5423" t="str">
        <f t="shared" si="594"/>
        <v>Valid</v>
      </c>
    </row>
    <row r="5424" spans="1:16">
      <c r="A5424" t="s">
        <v>5618</v>
      </c>
      <c r="B5424" t="s">
        <v>96</v>
      </c>
      <c r="C5424" s="2">
        <v>46201</v>
      </c>
      <c r="D5424" s="3">
        <v>0.56643518518518521</v>
      </c>
      <c r="E5424" t="s">
        <v>33</v>
      </c>
      <c r="F5424">
        <v>10000</v>
      </c>
      <c r="G5424" t="s">
        <v>214</v>
      </c>
      <c r="H5424" t="s">
        <v>1094</v>
      </c>
      <c r="I5424">
        <f t="shared" si="588"/>
        <v>1</v>
      </c>
      <c r="J5424" t="str">
        <f t="shared" si="589"/>
        <v>OK</v>
      </c>
      <c r="K5424" t="str">
        <f t="shared" si="590"/>
        <v>Failed</v>
      </c>
      <c r="L5424" t="str">
        <f t="shared" si="591"/>
        <v>Withdrawal</v>
      </c>
      <c r="M5424" t="str">
        <f t="shared" si="592"/>
        <v>OK</v>
      </c>
      <c r="N5424" t="str">
        <f t="shared" si="593"/>
        <v>OK</v>
      </c>
      <c r="O5424" t="str">
        <f>_xlfn.XLOOKUP(B5424,'01_Raw_ATMs'!A:A,'01_Raw_ATMs'!A:A,"Not Found")</f>
        <v>ATM018</v>
      </c>
      <c r="P5424" t="str">
        <f t="shared" si="594"/>
        <v>Valid</v>
      </c>
    </row>
    <row r="5425" spans="1:16">
      <c r="A5425" t="s">
        <v>5619</v>
      </c>
      <c r="B5425" t="s">
        <v>172</v>
      </c>
      <c r="C5425" s="2">
        <v>45673</v>
      </c>
      <c r="D5425" s="3">
        <v>0.85153935185185181</v>
      </c>
      <c r="E5425" t="s">
        <v>33</v>
      </c>
      <c r="F5425">
        <v>10000</v>
      </c>
      <c r="G5425" t="s">
        <v>189</v>
      </c>
      <c r="I5425">
        <f t="shared" si="588"/>
        <v>1</v>
      </c>
      <c r="J5425" t="str">
        <f t="shared" si="589"/>
        <v>OK</v>
      </c>
      <c r="K5425" t="str">
        <f t="shared" si="590"/>
        <v>Successful</v>
      </c>
      <c r="L5425" t="str">
        <f t="shared" si="591"/>
        <v>Withdrawal</v>
      </c>
      <c r="M5425" t="str">
        <f t="shared" si="592"/>
        <v>OK</v>
      </c>
      <c r="N5425" t="str">
        <f t="shared" si="593"/>
        <v>OK</v>
      </c>
      <c r="O5425" t="str">
        <f>_xlfn.XLOOKUP(B5425,'01_Raw_ATMs'!A:A,'01_Raw_ATMs'!A:A,"Not Found")</f>
        <v>ATM092</v>
      </c>
      <c r="P5425" t="str">
        <f t="shared" si="594"/>
        <v>Valid</v>
      </c>
    </row>
    <row r="5426" spans="1:16">
      <c r="A5426" t="s">
        <v>5620</v>
      </c>
      <c r="B5426" t="s">
        <v>131</v>
      </c>
      <c r="C5426" s="2">
        <v>45675</v>
      </c>
      <c r="D5426" s="3">
        <v>0.88951388888888894</v>
      </c>
      <c r="E5426" t="s">
        <v>33</v>
      </c>
      <c r="F5426">
        <v>1500</v>
      </c>
      <c r="G5426" t="s">
        <v>189</v>
      </c>
      <c r="I5426">
        <f t="shared" si="588"/>
        <v>1</v>
      </c>
      <c r="J5426" t="str">
        <f t="shared" si="589"/>
        <v>OK</v>
      </c>
      <c r="K5426" t="str">
        <f t="shared" si="590"/>
        <v>Successful</v>
      </c>
      <c r="L5426" t="str">
        <f t="shared" si="591"/>
        <v>Withdrawal</v>
      </c>
      <c r="M5426" t="str">
        <f t="shared" si="592"/>
        <v>OK</v>
      </c>
      <c r="N5426" t="str">
        <f t="shared" si="593"/>
        <v>OK</v>
      </c>
      <c r="O5426" t="str">
        <f>_xlfn.XLOOKUP(B5426,'01_Raw_ATMs'!A:A,'01_Raw_ATMs'!A:A,"Not Found")</f>
        <v>ATM051</v>
      </c>
      <c r="P5426" t="str">
        <f t="shared" si="594"/>
        <v>Valid</v>
      </c>
    </row>
    <row r="5427" spans="1:16">
      <c r="A5427" t="s">
        <v>5621</v>
      </c>
      <c r="B5427" t="s">
        <v>89</v>
      </c>
      <c r="C5427" s="2">
        <v>46170</v>
      </c>
      <c r="D5427" s="3">
        <v>0.47511574074074081</v>
      </c>
      <c r="E5427" t="s">
        <v>33</v>
      </c>
      <c r="F5427">
        <v>4000</v>
      </c>
      <c r="G5427" t="s">
        <v>189</v>
      </c>
      <c r="I5427">
        <f t="shared" si="588"/>
        <v>1</v>
      </c>
      <c r="J5427" t="str">
        <f t="shared" si="589"/>
        <v>OK</v>
      </c>
      <c r="K5427" t="str">
        <f t="shared" si="590"/>
        <v>Successful</v>
      </c>
      <c r="L5427" t="str">
        <f t="shared" si="591"/>
        <v>Withdrawal</v>
      </c>
      <c r="M5427" t="str">
        <f t="shared" si="592"/>
        <v>OK</v>
      </c>
      <c r="N5427" t="str">
        <f t="shared" si="593"/>
        <v>OK</v>
      </c>
      <c r="O5427" t="str">
        <f>_xlfn.XLOOKUP(B5427,'01_Raw_ATMs'!A:A,'01_Raw_ATMs'!A:A,"Not Found")</f>
        <v>ATM012</v>
      </c>
      <c r="P5427" t="str">
        <f t="shared" si="594"/>
        <v>Valid</v>
      </c>
    </row>
    <row r="5428" spans="1:16">
      <c r="A5428" t="s">
        <v>5622</v>
      </c>
      <c r="B5428" t="s">
        <v>164</v>
      </c>
      <c r="C5428" s="2">
        <v>45950</v>
      </c>
      <c r="D5428" s="3">
        <v>0.89792824074074074</v>
      </c>
      <c r="E5428" t="s">
        <v>211</v>
      </c>
      <c r="F5428">
        <v>0</v>
      </c>
      <c r="G5428" t="s">
        <v>189</v>
      </c>
      <c r="I5428">
        <f t="shared" si="588"/>
        <v>1</v>
      </c>
      <c r="J5428" t="str">
        <f t="shared" si="589"/>
        <v>OK</v>
      </c>
      <c r="K5428" t="str">
        <f t="shared" si="590"/>
        <v>Successful</v>
      </c>
      <c r="L5428" t="str">
        <f t="shared" si="591"/>
        <v>Mini Statement</v>
      </c>
      <c r="M5428" t="str">
        <f t="shared" si="592"/>
        <v>OK</v>
      </c>
      <c r="N5428" t="str">
        <f t="shared" si="593"/>
        <v>OK</v>
      </c>
      <c r="O5428" t="str">
        <f>_xlfn.XLOOKUP(B5428,'01_Raw_ATMs'!A:A,'01_Raw_ATMs'!A:A,"Not Found")</f>
        <v>ATM084</v>
      </c>
      <c r="P5428" t="str">
        <f t="shared" si="594"/>
        <v>Valid</v>
      </c>
    </row>
    <row r="5429" spans="1:16">
      <c r="A5429" t="s">
        <v>5623</v>
      </c>
      <c r="B5429" t="s">
        <v>116</v>
      </c>
      <c r="C5429" s="2">
        <v>46011</v>
      </c>
      <c r="D5429" s="3">
        <v>0.71078703703703705</v>
      </c>
      <c r="E5429" t="s">
        <v>33</v>
      </c>
      <c r="F5429">
        <v>8000</v>
      </c>
      <c r="G5429" t="s">
        <v>189</v>
      </c>
      <c r="I5429">
        <f t="shared" si="588"/>
        <v>1</v>
      </c>
      <c r="J5429" t="str">
        <f t="shared" si="589"/>
        <v>OK</v>
      </c>
      <c r="K5429" t="str">
        <f t="shared" si="590"/>
        <v>Successful</v>
      </c>
      <c r="L5429" t="str">
        <f t="shared" si="591"/>
        <v>Withdrawal</v>
      </c>
      <c r="M5429" t="str">
        <f t="shared" si="592"/>
        <v>OK</v>
      </c>
      <c r="N5429" t="str">
        <f t="shared" si="593"/>
        <v>OK</v>
      </c>
      <c r="O5429" t="str">
        <f>_xlfn.XLOOKUP(B5429,'01_Raw_ATMs'!A:A,'01_Raw_ATMs'!A:A,"Not Found")</f>
        <v>ATM036</v>
      </c>
      <c r="P5429" t="str">
        <f t="shared" si="594"/>
        <v>Valid</v>
      </c>
    </row>
    <row r="5430" spans="1:16">
      <c r="A5430" t="s">
        <v>5624</v>
      </c>
      <c r="B5430" t="s">
        <v>122</v>
      </c>
      <c r="C5430" s="2">
        <v>46073</v>
      </c>
      <c r="D5430" s="3">
        <v>0.55636574074074074</v>
      </c>
      <c r="E5430" t="s">
        <v>194</v>
      </c>
      <c r="F5430">
        <v>0</v>
      </c>
      <c r="G5430" t="s">
        <v>189</v>
      </c>
      <c r="I5430">
        <f t="shared" si="588"/>
        <v>1</v>
      </c>
      <c r="J5430" t="str">
        <f t="shared" si="589"/>
        <v>OK</v>
      </c>
      <c r="K5430" t="str">
        <f t="shared" si="590"/>
        <v>Successful</v>
      </c>
      <c r="L5430" t="str">
        <f t="shared" si="591"/>
        <v>Balance Inquiry</v>
      </c>
      <c r="M5430" t="str">
        <f t="shared" si="592"/>
        <v>OK</v>
      </c>
      <c r="N5430" t="str">
        <f t="shared" si="593"/>
        <v>OK</v>
      </c>
      <c r="O5430" t="str">
        <f>_xlfn.XLOOKUP(B5430,'01_Raw_ATMs'!A:A,'01_Raw_ATMs'!A:A,"Not Found")</f>
        <v>ATM042</v>
      </c>
      <c r="P5430" t="str">
        <f t="shared" si="594"/>
        <v>Valid</v>
      </c>
    </row>
    <row r="5431" spans="1:16">
      <c r="A5431" t="s">
        <v>5625</v>
      </c>
      <c r="B5431" t="s">
        <v>141</v>
      </c>
      <c r="C5431" s="2">
        <v>46122</v>
      </c>
      <c r="D5431" s="3">
        <v>0.81760416666666669</v>
      </c>
      <c r="E5431" t="s">
        <v>33</v>
      </c>
      <c r="F5431">
        <v>5000</v>
      </c>
      <c r="G5431" t="s">
        <v>189</v>
      </c>
      <c r="I5431">
        <f t="shared" si="588"/>
        <v>1</v>
      </c>
      <c r="J5431" t="str">
        <f t="shared" si="589"/>
        <v>OK</v>
      </c>
      <c r="K5431" t="str">
        <f t="shared" si="590"/>
        <v>Successful</v>
      </c>
      <c r="L5431" t="str">
        <f t="shared" si="591"/>
        <v>Withdrawal</v>
      </c>
      <c r="M5431" t="str">
        <f t="shared" si="592"/>
        <v>OK</v>
      </c>
      <c r="N5431" t="str">
        <f t="shared" si="593"/>
        <v>OK</v>
      </c>
      <c r="O5431" t="str">
        <f>_xlfn.XLOOKUP(B5431,'01_Raw_ATMs'!A:A,'01_Raw_ATMs'!A:A,"Not Found")</f>
        <v>ATM061</v>
      </c>
      <c r="P5431" t="str">
        <f t="shared" si="594"/>
        <v>Valid</v>
      </c>
    </row>
    <row r="5432" spans="1:16">
      <c r="A5432" t="s">
        <v>5626</v>
      </c>
      <c r="B5432" t="s">
        <v>134</v>
      </c>
      <c r="C5432" s="2">
        <v>46029</v>
      </c>
      <c r="D5432" s="3">
        <v>0.80589120370370371</v>
      </c>
      <c r="E5432" t="s">
        <v>211</v>
      </c>
      <c r="F5432">
        <v>0</v>
      </c>
      <c r="G5432" t="s">
        <v>189</v>
      </c>
      <c r="I5432">
        <f t="shared" si="588"/>
        <v>1</v>
      </c>
      <c r="J5432" t="str">
        <f t="shared" si="589"/>
        <v>OK</v>
      </c>
      <c r="K5432" t="str">
        <f t="shared" si="590"/>
        <v>Successful</v>
      </c>
      <c r="L5432" t="str">
        <f t="shared" si="591"/>
        <v>Mini Statement</v>
      </c>
      <c r="M5432" t="str">
        <f t="shared" si="592"/>
        <v>OK</v>
      </c>
      <c r="N5432" t="str">
        <f t="shared" si="593"/>
        <v>OK</v>
      </c>
      <c r="O5432" t="str">
        <f>_xlfn.XLOOKUP(B5432,'01_Raw_ATMs'!A:A,'01_Raw_ATMs'!A:A,"Not Found")</f>
        <v>ATM054</v>
      </c>
      <c r="P5432" t="str">
        <f t="shared" si="594"/>
        <v>Valid</v>
      </c>
    </row>
    <row r="5433" spans="1:16">
      <c r="A5433" t="s">
        <v>5627</v>
      </c>
      <c r="B5433" t="s">
        <v>113</v>
      </c>
      <c r="C5433" s="2">
        <v>46019</v>
      </c>
      <c r="D5433" s="3">
        <v>0.78274305555555557</v>
      </c>
      <c r="E5433" t="s">
        <v>33</v>
      </c>
      <c r="F5433">
        <v>1500</v>
      </c>
      <c r="G5433" t="s">
        <v>189</v>
      </c>
      <c r="I5433">
        <f t="shared" si="588"/>
        <v>1</v>
      </c>
      <c r="J5433" t="str">
        <f t="shared" si="589"/>
        <v>OK</v>
      </c>
      <c r="K5433" t="str">
        <f t="shared" si="590"/>
        <v>Successful</v>
      </c>
      <c r="L5433" t="str">
        <f t="shared" si="591"/>
        <v>Withdrawal</v>
      </c>
      <c r="M5433" t="str">
        <f t="shared" si="592"/>
        <v>OK</v>
      </c>
      <c r="N5433" t="str">
        <f t="shared" si="593"/>
        <v>OK</v>
      </c>
      <c r="O5433" t="str">
        <f>_xlfn.XLOOKUP(B5433,'01_Raw_ATMs'!A:A,'01_Raw_ATMs'!A:A,"Not Found")</f>
        <v>ATM033</v>
      </c>
      <c r="P5433" t="str">
        <f t="shared" si="594"/>
        <v>Valid</v>
      </c>
    </row>
    <row r="5434" spans="1:16">
      <c r="A5434" t="s">
        <v>5628</v>
      </c>
      <c r="B5434" t="s">
        <v>123</v>
      </c>
      <c r="C5434" s="2">
        <v>45955</v>
      </c>
      <c r="D5434" s="3">
        <v>0.61848379629629635</v>
      </c>
      <c r="E5434" t="s">
        <v>194</v>
      </c>
      <c r="F5434">
        <v>0</v>
      </c>
      <c r="G5434" t="s">
        <v>189</v>
      </c>
      <c r="I5434">
        <f t="shared" si="588"/>
        <v>1</v>
      </c>
      <c r="J5434" t="str">
        <f t="shared" si="589"/>
        <v>OK</v>
      </c>
      <c r="K5434" t="str">
        <f t="shared" si="590"/>
        <v>Successful</v>
      </c>
      <c r="L5434" t="str">
        <f t="shared" si="591"/>
        <v>Balance Inquiry</v>
      </c>
      <c r="M5434" t="str">
        <f t="shared" si="592"/>
        <v>OK</v>
      </c>
      <c r="N5434" t="str">
        <f t="shared" si="593"/>
        <v>OK</v>
      </c>
      <c r="O5434" t="str">
        <f>_xlfn.XLOOKUP(B5434,'01_Raw_ATMs'!A:A,'01_Raw_ATMs'!A:A,"Not Found")</f>
        <v>ATM043</v>
      </c>
      <c r="P5434" t="str">
        <f t="shared" si="594"/>
        <v>Valid</v>
      </c>
    </row>
    <row r="5435" spans="1:16">
      <c r="A5435" t="s">
        <v>5629</v>
      </c>
      <c r="B5435" t="s">
        <v>165</v>
      </c>
      <c r="C5435" s="2">
        <v>46161</v>
      </c>
      <c r="D5435" s="3">
        <v>0.82581018518518523</v>
      </c>
      <c r="E5435" t="s">
        <v>194</v>
      </c>
      <c r="F5435">
        <v>0</v>
      </c>
      <c r="G5435" t="s">
        <v>189</v>
      </c>
      <c r="I5435">
        <f t="shared" si="588"/>
        <v>1</v>
      </c>
      <c r="J5435" t="str">
        <f t="shared" si="589"/>
        <v>OK</v>
      </c>
      <c r="K5435" t="str">
        <f t="shared" si="590"/>
        <v>Successful</v>
      </c>
      <c r="L5435" t="str">
        <f t="shared" si="591"/>
        <v>Balance Inquiry</v>
      </c>
      <c r="M5435" t="str">
        <f t="shared" si="592"/>
        <v>OK</v>
      </c>
      <c r="N5435" t="str">
        <f t="shared" si="593"/>
        <v>OK</v>
      </c>
      <c r="O5435" t="str">
        <f>_xlfn.XLOOKUP(B5435,'01_Raw_ATMs'!A:A,'01_Raw_ATMs'!A:A,"Not Found")</f>
        <v>ATM085</v>
      </c>
      <c r="P5435" t="str">
        <f t="shared" si="594"/>
        <v>Valid</v>
      </c>
    </row>
    <row r="5436" spans="1:16">
      <c r="A5436" t="s">
        <v>5630</v>
      </c>
      <c r="B5436" t="s">
        <v>156</v>
      </c>
      <c r="C5436" s="2">
        <v>45837</v>
      </c>
      <c r="D5436" s="3">
        <v>0.73383101851851851</v>
      </c>
      <c r="E5436" t="s">
        <v>194</v>
      </c>
      <c r="F5436">
        <v>0</v>
      </c>
      <c r="G5436" t="s">
        <v>214</v>
      </c>
      <c r="H5436" t="s">
        <v>42</v>
      </c>
      <c r="I5436">
        <f t="shared" si="588"/>
        <v>1</v>
      </c>
      <c r="J5436" t="str">
        <f t="shared" si="589"/>
        <v>OK</v>
      </c>
      <c r="K5436" t="str">
        <f t="shared" si="590"/>
        <v>Failed</v>
      </c>
      <c r="L5436" t="str">
        <f t="shared" si="591"/>
        <v>Balance Inquiry</v>
      </c>
      <c r="M5436" t="str">
        <f t="shared" si="592"/>
        <v>OK</v>
      </c>
      <c r="N5436" t="str">
        <f t="shared" si="593"/>
        <v>OK</v>
      </c>
      <c r="O5436" t="str">
        <f>_xlfn.XLOOKUP(B5436,'01_Raw_ATMs'!A:A,'01_Raw_ATMs'!A:A,"Not Found")</f>
        <v>ATM076</v>
      </c>
      <c r="P5436" t="str">
        <f t="shared" si="594"/>
        <v>Valid</v>
      </c>
    </row>
    <row r="5437" spans="1:16">
      <c r="A5437" t="s">
        <v>5631</v>
      </c>
      <c r="B5437" t="s">
        <v>100</v>
      </c>
      <c r="C5437" s="2">
        <v>45872</v>
      </c>
      <c r="D5437" s="3">
        <v>0.80938657407407411</v>
      </c>
      <c r="E5437" t="s">
        <v>33</v>
      </c>
      <c r="F5437">
        <v>8000</v>
      </c>
      <c r="G5437" t="s">
        <v>214</v>
      </c>
      <c r="H5437" t="s">
        <v>1080</v>
      </c>
      <c r="I5437">
        <f t="shared" si="588"/>
        <v>1</v>
      </c>
      <c r="J5437" t="str">
        <f t="shared" si="589"/>
        <v>OK</v>
      </c>
      <c r="K5437" t="str">
        <f t="shared" si="590"/>
        <v>Failed</v>
      </c>
      <c r="L5437" t="str">
        <f t="shared" si="591"/>
        <v>Withdrawal</v>
      </c>
      <c r="M5437" t="str">
        <f t="shared" si="592"/>
        <v>OK</v>
      </c>
      <c r="N5437" t="str">
        <f t="shared" si="593"/>
        <v>OK</v>
      </c>
      <c r="O5437" t="str">
        <f>_xlfn.XLOOKUP(B5437,'01_Raw_ATMs'!A:A,'01_Raw_ATMs'!A:A,"Not Found")</f>
        <v>ATM021</v>
      </c>
      <c r="P5437" t="str">
        <f t="shared" si="594"/>
        <v>Valid</v>
      </c>
    </row>
    <row r="5438" spans="1:16">
      <c r="A5438" t="s">
        <v>5632</v>
      </c>
      <c r="B5438" t="s">
        <v>159</v>
      </c>
      <c r="C5438" s="2">
        <v>45712</v>
      </c>
      <c r="D5438" s="3">
        <v>0.32793981481481482</v>
      </c>
      <c r="E5438" t="s">
        <v>33</v>
      </c>
      <c r="F5438">
        <v>3000</v>
      </c>
      <c r="G5438" t="s">
        <v>189</v>
      </c>
      <c r="I5438">
        <f t="shared" si="588"/>
        <v>1</v>
      </c>
      <c r="J5438" t="str">
        <f t="shared" si="589"/>
        <v>OK</v>
      </c>
      <c r="K5438" t="str">
        <f t="shared" si="590"/>
        <v>Successful</v>
      </c>
      <c r="L5438" t="str">
        <f t="shared" si="591"/>
        <v>Withdrawal</v>
      </c>
      <c r="M5438" t="str">
        <f t="shared" si="592"/>
        <v>OK</v>
      </c>
      <c r="N5438" t="str">
        <f t="shared" si="593"/>
        <v>OK</v>
      </c>
      <c r="O5438" t="str">
        <f>_xlfn.XLOOKUP(B5438,'01_Raw_ATMs'!A:A,'01_Raw_ATMs'!A:A,"Not Found")</f>
        <v>ATM079</v>
      </c>
      <c r="P5438" t="str">
        <f t="shared" si="594"/>
        <v>Valid</v>
      </c>
    </row>
    <row r="5439" spans="1:16">
      <c r="A5439" t="s">
        <v>5633</v>
      </c>
      <c r="B5439" t="s">
        <v>137</v>
      </c>
      <c r="C5439" s="2">
        <v>45658</v>
      </c>
      <c r="D5439" s="3">
        <v>0.22</v>
      </c>
      <c r="E5439" t="s">
        <v>33</v>
      </c>
      <c r="F5439">
        <v>8000</v>
      </c>
      <c r="G5439" t="s">
        <v>189</v>
      </c>
      <c r="I5439">
        <f t="shared" si="588"/>
        <v>1</v>
      </c>
      <c r="J5439" t="str">
        <f t="shared" si="589"/>
        <v>OK</v>
      </c>
      <c r="K5439" t="str">
        <f t="shared" si="590"/>
        <v>Successful</v>
      </c>
      <c r="L5439" t="str">
        <f t="shared" si="591"/>
        <v>Withdrawal</v>
      </c>
      <c r="M5439" t="str">
        <f t="shared" si="592"/>
        <v>OK</v>
      </c>
      <c r="N5439" t="str">
        <f t="shared" si="593"/>
        <v>OK</v>
      </c>
      <c r="O5439" t="str">
        <f>_xlfn.XLOOKUP(B5439,'01_Raw_ATMs'!A:A,'01_Raw_ATMs'!A:A,"Not Found")</f>
        <v>ATM057</v>
      </c>
      <c r="P5439" t="str">
        <f t="shared" si="594"/>
        <v>Valid</v>
      </c>
    </row>
    <row r="5440" spans="1:16">
      <c r="A5440" t="s">
        <v>5634</v>
      </c>
      <c r="B5440" t="s">
        <v>95</v>
      </c>
      <c r="C5440" s="2">
        <v>45947</v>
      </c>
      <c r="D5440" s="3">
        <v>0.31721064814814809</v>
      </c>
      <c r="E5440" t="s">
        <v>33</v>
      </c>
      <c r="F5440">
        <v>3000</v>
      </c>
      <c r="G5440" t="s">
        <v>189</v>
      </c>
      <c r="I5440">
        <f t="shared" si="588"/>
        <v>1</v>
      </c>
      <c r="J5440" t="str">
        <f t="shared" si="589"/>
        <v>OK</v>
      </c>
      <c r="K5440" t="str">
        <f t="shared" si="590"/>
        <v>Successful</v>
      </c>
      <c r="L5440" t="str">
        <f t="shared" si="591"/>
        <v>Withdrawal</v>
      </c>
      <c r="M5440" t="str">
        <f t="shared" si="592"/>
        <v>OK</v>
      </c>
      <c r="N5440" t="str">
        <f t="shared" si="593"/>
        <v>OK</v>
      </c>
      <c r="O5440" t="str">
        <f>_xlfn.XLOOKUP(B5440,'01_Raw_ATMs'!A:A,'01_Raw_ATMs'!A:A,"Not Found")</f>
        <v>ATM017</v>
      </c>
      <c r="P5440" t="str">
        <f t="shared" si="594"/>
        <v>Valid</v>
      </c>
    </row>
    <row r="5441" spans="1:16">
      <c r="A5441" t="s">
        <v>5635</v>
      </c>
      <c r="B5441" t="s">
        <v>169</v>
      </c>
      <c r="C5441" s="2">
        <v>46006</v>
      </c>
      <c r="D5441" s="3">
        <v>0.21716435185185179</v>
      </c>
      <c r="E5441" t="s">
        <v>211</v>
      </c>
      <c r="F5441">
        <v>0</v>
      </c>
      <c r="G5441" t="s">
        <v>189</v>
      </c>
      <c r="I5441">
        <f t="shared" si="588"/>
        <v>1</v>
      </c>
      <c r="J5441" t="str">
        <f t="shared" si="589"/>
        <v>OK</v>
      </c>
      <c r="K5441" t="str">
        <f t="shared" si="590"/>
        <v>Successful</v>
      </c>
      <c r="L5441" t="str">
        <f t="shared" si="591"/>
        <v>Mini Statement</v>
      </c>
      <c r="M5441" t="str">
        <f t="shared" si="592"/>
        <v>OK</v>
      </c>
      <c r="N5441" t="str">
        <f t="shared" si="593"/>
        <v>OK</v>
      </c>
      <c r="O5441" t="str">
        <f>_xlfn.XLOOKUP(B5441,'01_Raw_ATMs'!A:A,'01_Raw_ATMs'!A:A,"Not Found")</f>
        <v>ATM089</v>
      </c>
      <c r="P5441" t="str">
        <f t="shared" si="594"/>
        <v>Valid</v>
      </c>
    </row>
    <row r="5442" spans="1:16">
      <c r="A5442" t="s">
        <v>5636</v>
      </c>
      <c r="B5442" t="s">
        <v>129</v>
      </c>
      <c r="C5442" s="2">
        <v>45911</v>
      </c>
      <c r="D5442" s="3">
        <v>0.52729166666666671</v>
      </c>
      <c r="E5442" t="s">
        <v>33</v>
      </c>
      <c r="F5442">
        <v>2500</v>
      </c>
      <c r="G5442" t="s">
        <v>189</v>
      </c>
      <c r="I5442">
        <f t="shared" si="588"/>
        <v>1</v>
      </c>
      <c r="J5442" t="str">
        <f t="shared" si="589"/>
        <v>OK</v>
      </c>
      <c r="K5442" t="str">
        <f t="shared" si="590"/>
        <v>Successful</v>
      </c>
      <c r="L5442" t="str">
        <f t="shared" si="591"/>
        <v>Withdrawal</v>
      </c>
      <c r="M5442" t="str">
        <f t="shared" si="592"/>
        <v>OK</v>
      </c>
      <c r="N5442" t="str">
        <f t="shared" si="593"/>
        <v>OK</v>
      </c>
      <c r="O5442" t="str">
        <f>_xlfn.XLOOKUP(B5442,'01_Raw_ATMs'!A:A,'01_Raw_ATMs'!A:A,"Not Found")</f>
        <v>ATM049</v>
      </c>
      <c r="P5442" t="str">
        <f t="shared" si="594"/>
        <v>Valid</v>
      </c>
    </row>
    <row r="5443" spans="1:16">
      <c r="A5443" t="s">
        <v>5637</v>
      </c>
      <c r="B5443" t="s">
        <v>136</v>
      </c>
      <c r="C5443" s="2">
        <v>45829</v>
      </c>
      <c r="D5443" s="3">
        <v>8.5787037037037037E-2</v>
      </c>
      <c r="E5443" t="s">
        <v>33</v>
      </c>
      <c r="F5443">
        <v>500</v>
      </c>
      <c r="G5443" t="s">
        <v>189</v>
      </c>
      <c r="I5443">
        <f t="shared" ref="I5443:I5506" si="595">COUNTIF($A:$A,A5443)</f>
        <v>1</v>
      </c>
      <c r="J5443" t="str">
        <f t="shared" ref="J5443:J5506" si="596">IF(AND(TRIM(G5443)="Failed",H5443=""),"Problem","OK")</f>
        <v>OK</v>
      </c>
      <c r="K5443" t="str">
        <f t="shared" ref="K5443:K5506" si="597">PROPER(TRIM(G5443))</f>
        <v>Successful</v>
      </c>
      <c r="L5443" t="str">
        <f t="shared" ref="L5443:L5506" si="598">PROPER(TRIM(E5443))</f>
        <v>Withdrawal</v>
      </c>
      <c r="M5443" t="str">
        <f t="shared" ref="M5443:M5506" si="599">IF(OR(E5443="Withdrawal",E5443="Cash Deposit"),IF(F5443&gt;0,"OK","Problem"),IF(F5443=0,"OK","Problem"))</f>
        <v>OK</v>
      </c>
      <c r="N5443" t="str">
        <f t="shared" ref="N5443:N5506" si="600">IF(AND(C5443&gt;=DATE(2025,1,1),C5443&lt;=DATE(2026,6,30)),"OK","Problem")</f>
        <v>OK</v>
      </c>
      <c r="O5443" t="str">
        <f>_xlfn.XLOOKUP(B5443,'01_Raw_ATMs'!A:A,'01_Raw_ATMs'!A:A,"Not Found")</f>
        <v>ATM056</v>
      </c>
      <c r="P5443" t="str">
        <f t="shared" ref="P5443:P5506" si="601">IF(B5443="","Missing ATM_ID","Valid")</f>
        <v>Valid</v>
      </c>
    </row>
    <row r="5444" spans="1:16">
      <c r="A5444" t="s">
        <v>5638</v>
      </c>
      <c r="B5444" t="s">
        <v>112</v>
      </c>
      <c r="C5444" s="2">
        <v>45867</v>
      </c>
      <c r="D5444" s="3">
        <v>0.4347685185185185</v>
      </c>
      <c r="E5444" t="s">
        <v>33</v>
      </c>
      <c r="F5444">
        <v>8000</v>
      </c>
      <c r="G5444" t="s">
        <v>189</v>
      </c>
      <c r="I5444">
        <f t="shared" si="595"/>
        <v>1</v>
      </c>
      <c r="J5444" t="str">
        <f t="shared" si="596"/>
        <v>OK</v>
      </c>
      <c r="K5444" t="str">
        <f t="shared" si="597"/>
        <v>Successful</v>
      </c>
      <c r="L5444" t="str">
        <f t="shared" si="598"/>
        <v>Withdrawal</v>
      </c>
      <c r="M5444" t="str">
        <f t="shared" si="599"/>
        <v>OK</v>
      </c>
      <c r="N5444" t="str">
        <f t="shared" si="600"/>
        <v>OK</v>
      </c>
      <c r="O5444" t="str">
        <f>_xlfn.XLOOKUP(B5444,'01_Raw_ATMs'!A:A,'01_Raw_ATMs'!A:A,"Not Found")</f>
        <v>ATM032</v>
      </c>
      <c r="P5444" t="str">
        <f t="shared" si="601"/>
        <v>Valid</v>
      </c>
    </row>
    <row r="5445" spans="1:16">
      <c r="A5445" t="s">
        <v>5639</v>
      </c>
      <c r="B5445" t="s">
        <v>144</v>
      </c>
      <c r="C5445" s="2">
        <v>45851</v>
      </c>
      <c r="D5445" s="3">
        <v>0.64804398148148146</v>
      </c>
      <c r="E5445" t="s">
        <v>33</v>
      </c>
      <c r="F5445">
        <v>3000</v>
      </c>
      <c r="G5445" t="s">
        <v>214</v>
      </c>
      <c r="H5445" t="s">
        <v>1215</v>
      </c>
      <c r="I5445">
        <f t="shared" si="595"/>
        <v>1</v>
      </c>
      <c r="J5445" t="str">
        <f t="shared" si="596"/>
        <v>OK</v>
      </c>
      <c r="K5445" t="str">
        <f t="shared" si="597"/>
        <v>Failed</v>
      </c>
      <c r="L5445" t="str">
        <f t="shared" si="598"/>
        <v>Withdrawal</v>
      </c>
      <c r="M5445" t="str">
        <f t="shared" si="599"/>
        <v>OK</v>
      </c>
      <c r="N5445" t="str">
        <f t="shared" si="600"/>
        <v>OK</v>
      </c>
      <c r="O5445" t="str">
        <f>_xlfn.XLOOKUP(B5445,'01_Raw_ATMs'!A:A,'01_Raw_ATMs'!A:A,"Not Found")</f>
        <v>ATM064</v>
      </c>
      <c r="P5445" t="str">
        <f t="shared" si="601"/>
        <v>Valid</v>
      </c>
    </row>
    <row r="5446" spans="1:16">
      <c r="A5446" t="s">
        <v>5640</v>
      </c>
      <c r="B5446" t="s">
        <v>165</v>
      </c>
      <c r="C5446" s="2">
        <v>45881</v>
      </c>
      <c r="D5446" s="3">
        <v>0.75159722222222225</v>
      </c>
      <c r="E5446" t="s">
        <v>33</v>
      </c>
      <c r="F5446">
        <v>8000</v>
      </c>
      <c r="G5446" t="s">
        <v>189</v>
      </c>
      <c r="I5446">
        <f t="shared" si="595"/>
        <v>1</v>
      </c>
      <c r="J5446" t="str">
        <f t="shared" si="596"/>
        <v>OK</v>
      </c>
      <c r="K5446" t="str">
        <f t="shared" si="597"/>
        <v>Successful</v>
      </c>
      <c r="L5446" t="str">
        <f t="shared" si="598"/>
        <v>Withdrawal</v>
      </c>
      <c r="M5446" t="str">
        <f t="shared" si="599"/>
        <v>OK</v>
      </c>
      <c r="N5446" t="str">
        <f t="shared" si="600"/>
        <v>OK</v>
      </c>
      <c r="O5446" t="str">
        <f>_xlfn.XLOOKUP(B5446,'01_Raw_ATMs'!A:A,'01_Raw_ATMs'!A:A,"Not Found")</f>
        <v>ATM085</v>
      </c>
      <c r="P5446" t="str">
        <f t="shared" si="601"/>
        <v>Valid</v>
      </c>
    </row>
    <row r="5447" spans="1:16">
      <c r="A5447" t="s">
        <v>5641</v>
      </c>
      <c r="B5447" t="s">
        <v>87</v>
      </c>
      <c r="C5447" s="2">
        <v>46051</v>
      </c>
      <c r="D5447" s="3">
        <v>0.1772222222222222</v>
      </c>
      <c r="E5447" t="s">
        <v>261</v>
      </c>
      <c r="F5447">
        <v>20000</v>
      </c>
      <c r="G5447" t="s">
        <v>189</v>
      </c>
      <c r="I5447">
        <f t="shared" si="595"/>
        <v>1</v>
      </c>
      <c r="J5447" t="str">
        <f t="shared" si="596"/>
        <v>OK</v>
      </c>
      <c r="K5447" t="str">
        <f t="shared" si="597"/>
        <v>Successful</v>
      </c>
      <c r="L5447" t="str">
        <f t="shared" si="598"/>
        <v>Cash Deposit</v>
      </c>
      <c r="M5447" t="str">
        <f t="shared" si="599"/>
        <v>OK</v>
      </c>
      <c r="N5447" t="str">
        <f t="shared" si="600"/>
        <v>OK</v>
      </c>
      <c r="O5447" t="str">
        <f>_xlfn.XLOOKUP(B5447,'01_Raw_ATMs'!A:A,'01_Raw_ATMs'!A:A,"Not Found")</f>
        <v>ATM011</v>
      </c>
      <c r="P5447" t="str">
        <f t="shared" si="601"/>
        <v>Valid</v>
      </c>
    </row>
    <row r="5448" spans="1:16">
      <c r="A5448" t="s">
        <v>5642</v>
      </c>
      <c r="B5448" t="s">
        <v>110</v>
      </c>
      <c r="C5448" s="2">
        <v>45720</v>
      </c>
      <c r="D5448" s="3">
        <v>0.68284722222222227</v>
      </c>
      <c r="E5448" t="s">
        <v>33</v>
      </c>
      <c r="F5448">
        <v>6000</v>
      </c>
      <c r="G5448" t="s">
        <v>189</v>
      </c>
      <c r="I5448">
        <f t="shared" si="595"/>
        <v>1</v>
      </c>
      <c r="J5448" t="str">
        <f t="shared" si="596"/>
        <v>OK</v>
      </c>
      <c r="K5448" t="str">
        <f t="shared" si="597"/>
        <v>Successful</v>
      </c>
      <c r="L5448" t="str">
        <f t="shared" si="598"/>
        <v>Withdrawal</v>
      </c>
      <c r="M5448" t="str">
        <f t="shared" si="599"/>
        <v>OK</v>
      </c>
      <c r="N5448" t="str">
        <f t="shared" si="600"/>
        <v>OK</v>
      </c>
      <c r="O5448" t="str">
        <f>_xlfn.XLOOKUP(B5448,'01_Raw_ATMs'!A:A,'01_Raw_ATMs'!A:A,"Not Found")</f>
        <v>ATM030</v>
      </c>
      <c r="P5448" t="str">
        <f t="shared" si="601"/>
        <v>Valid</v>
      </c>
    </row>
    <row r="5449" spans="1:16">
      <c r="A5449" t="s">
        <v>5643</v>
      </c>
      <c r="B5449" t="s">
        <v>112</v>
      </c>
      <c r="C5449" s="2">
        <v>46087</v>
      </c>
      <c r="D5449" s="3">
        <v>0.74684027777777773</v>
      </c>
      <c r="E5449" t="s">
        <v>33</v>
      </c>
      <c r="F5449">
        <v>1500</v>
      </c>
      <c r="G5449" t="s">
        <v>189</v>
      </c>
      <c r="I5449">
        <f t="shared" si="595"/>
        <v>1</v>
      </c>
      <c r="J5449" t="str">
        <f t="shared" si="596"/>
        <v>OK</v>
      </c>
      <c r="K5449" t="str">
        <f t="shared" si="597"/>
        <v>Successful</v>
      </c>
      <c r="L5449" t="str">
        <f t="shared" si="598"/>
        <v>Withdrawal</v>
      </c>
      <c r="M5449" t="str">
        <f t="shared" si="599"/>
        <v>OK</v>
      </c>
      <c r="N5449" t="str">
        <f t="shared" si="600"/>
        <v>OK</v>
      </c>
      <c r="O5449" t="str">
        <f>_xlfn.XLOOKUP(B5449,'01_Raw_ATMs'!A:A,'01_Raw_ATMs'!A:A,"Not Found")</f>
        <v>ATM032</v>
      </c>
      <c r="P5449" t="str">
        <f t="shared" si="601"/>
        <v>Valid</v>
      </c>
    </row>
    <row r="5450" spans="1:16">
      <c r="A5450" t="s">
        <v>5644</v>
      </c>
      <c r="B5450" t="s">
        <v>161</v>
      </c>
      <c r="C5450" s="2">
        <v>45861</v>
      </c>
      <c r="D5450" s="3">
        <v>0.27150462962962962</v>
      </c>
      <c r="E5450" t="s">
        <v>33</v>
      </c>
      <c r="F5450">
        <v>500</v>
      </c>
      <c r="G5450" t="s">
        <v>189</v>
      </c>
      <c r="I5450">
        <f t="shared" si="595"/>
        <v>1</v>
      </c>
      <c r="J5450" t="str">
        <f t="shared" si="596"/>
        <v>OK</v>
      </c>
      <c r="K5450" t="str">
        <f t="shared" si="597"/>
        <v>Successful</v>
      </c>
      <c r="L5450" t="str">
        <f t="shared" si="598"/>
        <v>Withdrawal</v>
      </c>
      <c r="M5450" t="str">
        <f t="shared" si="599"/>
        <v>OK</v>
      </c>
      <c r="N5450" t="str">
        <f t="shared" si="600"/>
        <v>OK</v>
      </c>
      <c r="O5450" t="str">
        <f>_xlfn.XLOOKUP(B5450,'01_Raw_ATMs'!A:A,'01_Raw_ATMs'!A:A,"Not Found")</f>
        <v>ATM081</v>
      </c>
      <c r="P5450" t="str">
        <f t="shared" si="601"/>
        <v>Valid</v>
      </c>
    </row>
    <row r="5451" spans="1:16">
      <c r="A5451" t="s">
        <v>5645</v>
      </c>
      <c r="B5451" t="s">
        <v>168</v>
      </c>
      <c r="C5451" s="2">
        <v>45726</v>
      </c>
      <c r="D5451" s="3">
        <v>9.4432870370370375E-2</v>
      </c>
      <c r="E5451" t="s">
        <v>33</v>
      </c>
      <c r="F5451">
        <v>4000</v>
      </c>
      <c r="G5451" t="s">
        <v>189</v>
      </c>
      <c r="I5451">
        <f t="shared" si="595"/>
        <v>1</v>
      </c>
      <c r="J5451" t="str">
        <f t="shared" si="596"/>
        <v>OK</v>
      </c>
      <c r="K5451" t="str">
        <f t="shared" si="597"/>
        <v>Successful</v>
      </c>
      <c r="L5451" t="str">
        <f t="shared" si="598"/>
        <v>Withdrawal</v>
      </c>
      <c r="M5451" t="str">
        <f t="shared" si="599"/>
        <v>OK</v>
      </c>
      <c r="N5451" t="str">
        <f t="shared" si="600"/>
        <v>OK</v>
      </c>
      <c r="O5451" t="str">
        <f>_xlfn.XLOOKUP(B5451,'01_Raw_ATMs'!A:A,'01_Raw_ATMs'!A:A,"Not Found")</f>
        <v>ATM088</v>
      </c>
      <c r="P5451" t="str">
        <f t="shared" si="601"/>
        <v>Valid</v>
      </c>
    </row>
    <row r="5452" spans="1:16">
      <c r="A5452" t="s">
        <v>5646</v>
      </c>
      <c r="B5452" t="s">
        <v>139</v>
      </c>
      <c r="C5452" s="2">
        <v>46132</v>
      </c>
      <c r="D5452" s="3">
        <v>0.66280092592592588</v>
      </c>
      <c r="E5452" t="s">
        <v>33</v>
      </c>
      <c r="F5452">
        <v>5000</v>
      </c>
      <c r="G5452" t="s">
        <v>189</v>
      </c>
      <c r="I5452">
        <f t="shared" si="595"/>
        <v>1</v>
      </c>
      <c r="J5452" t="str">
        <f t="shared" si="596"/>
        <v>OK</v>
      </c>
      <c r="K5452" t="str">
        <f t="shared" si="597"/>
        <v>Successful</v>
      </c>
      <c r="L5452" t="str">
        <f t="shared" si="598"/>
        <v>Withdrawal</v>
      </c>
      <c r="M5452" t="str">
        <f t="shared" si="599"/>
        <v>OK</v>
      </c>
      <c r="N5452" t="str">
        <f t="shared" si="600"/>
        <v>OK</v>
      </c>
      <c r="O5452" t="str">
        <f>_xlfn.XLOOKUP(B5452,'01_Raw_ATMs'!A:A,'01_Raw_ATMs'!A:A,"Not Found")</f>
        <v>ATM059</v>
      </c>
      <c r="P5452" t="str">
        <f t="shared" si="601"/>
        <v>Valid</v>
      </c>
    </row>
    <row r="5453" spans="1:16">
      <c r="A5453" t="s">
        <v>5647</v>
      </c>
      <c r="B5453" t="s">
        <v>126</v>
      </c>
      <c r="C5453" s="2">
        <v>46014</v>
      </c>
      <c r="D5453" s="3">
        <v>0.48606481481481478</v>
      </c>
      <c r="E5453" t="s">
        <v>33</v>
      </c>
      <c r="F5453">
        <v>2500</v>
      </c>
      <c r="G5453" t="s">
        <v>189</v>
      </c>
      <c r="I5453">
        <f t="shared" si="595"/>
        <v>1</v>
      </c>
      <c r="J5453" t="str">
        <f t="shared" si="596"/>
        <v>OK</v>
      </c>
      <c r="K5453" t="str">
        <f t="shared" si="597"/>
        <v>Successful</v>
      </c>
      <c r="L5453" t="str">
        <f t="shared" si="598"/>
        <v>Withdrawal</v>
      </c>
      <c r="M5453" t="str">
        <f t="shared" si="599"/>
        <v>OK</v>
      </c>
      <c r="N5453" t="str">
        <f t="shared" si="600"/>
        <v>OK</v>
      </c>
      <c r="O5453" t="str">
        <f>_xlfn.XLOOKUP(B5453,'01_Raw_ATMs'!A:A,'01_Raw_ATMs'!A:A,"Not Found")</f>
        <v>ATM046</v>
      </c>
      <c r="P5453" t="str">
        <f t="shared" si="601"/>
        <v>Valid</v>
      </c>
    </row>
    <row r="5454" spans="1:16">
      <c r="A5454" t="s">
        <v>5648</v>
      </c>
      <c r="B5454" t="s">
        <v>145</v>
      </c>
      <c r="C5454" s="2">
        <v>45771</v>
      </c>
      <c r="D5454" s="3">
        <v>0.74438657407407405</v>
      </c>
      <c r="E5454" t="s">
        <v>33</v>
      </c>
      <c r="F5454">
        <v>2000</v>
      </c>
      <c r="G5454" t="s">
        <v>189</v>
      </c>
      <c r="I5454">
        <f t="shared" si="595"/>
        <v>1</v>
      </c>
      <c r="J5454" t="str">
        <f t="shared" si="596"/>
        <v>OK</v>
      </c>
      <c r="K5454" t="str">
        <f t="shared" si="597"/>
        <v>Successful</v>
      </c>
      <c r="L5454" t="str">
        <f t="shared" si="598"/>
        <v>Withdrawal</v>
      </c>
      <c r="M5454" t="str">
        <f t="shared" si="599"/>
        <v>OK</v>
      </c>
      <c r="N5454" t="str">
        <f t="shared" si="600"/>
        <v>OK</v>
      </c>
      <c r="O5454" t="str">
        <f>_xlfn.XLOOKUP(B5454,'01_Raw_ATMs'!A:A,'01_Raw_ATMs'!A:A,"Not Found")</f>
        <v>ATM065</v>
      </c>
      <c r="P5454" t="str">
        <f t="shared" si="601"/>
        <v>Valid</v>
      </c>
    </row>
    <row r="5455" spans="1:16">
      <c r="A5455" t="s">
        <v>5649</v>
      </c>
      <c r="B5455" t="s">
        <v>175</v>
      </c>
      <c r="C5455" s="2">
        <v>45771</v>
      </c>
      <c r="D5455" s="3">
        <v>0.2938425925925926</v>
      </c>
      <c r="E5455" t="s">
        <v>33</v>
      </c>
      <c r="F5455">
        <v>2000</v>
      </c>
      <c r="G5455" t="s">
        <v>189</v>
      </c>
      <c r="I5455">
        <f t="shared" si="595"/>
        <v>1</v>
      </c>
      <c r="J5455" t="str">
        <f t="shared" si="596"/>
        <v>OK</v>
      </c>
      <c r="K5455" t="str">
        <f t="shared" si="597"/>
        <v>Successful</v>
      </c>
      <c r="L5455" t="str">
        <f t="shared" si="598"/>
        <v>Withdrawal</v>
      </c>
      <c r="M5455" t="str">
        <f t="shared" si="599"/>
        <v>OK</v>
      </c>
      <c r="N5455" t="str">
        <f t="shared" si="600"/>
        <v>OK</v>
      </c>
      <c r="O5455" t="str">
        <f>_xlfn.XLOOKUP(B5455,'01_Raw_ATMs'!A:A,'01_Raw_ATMs'!A:A,"Not Found")</f>
        <v>ATM095</v>
      </c>
      <c r="P5455" t="str">
        <f t="shared" si="601"/>
        <v>Valid</v>
      </c>
    </row>
    <row r="5456" spans="1:16">
      <c r="A5456" t="s">
        <v>5650</v>
      </c>
      <c r="B5456" t="s">
        <v>128</v>
      </c>
      <c r="C5456" s="2">
        <v>45868</v>
      </c>
      <c r="D5456" s="3">
        <v>0.37747685185185192</v>
      </c>
      <c r="E5456" t="s">
        <v>33</v>
      </c>
      <c r="F5456">
        <v>1500</v>
      </c>
      <c r="G5456" t="s">
        <v>189</v>
      </c>
      <c r="I5456">
        <f t="shared" si="595"/>
        <v>1</v>
      </c>
      <c r="J5456" t="str">
        <f t="shared" si="596"/>
        <v>OK</v>
      </c>
      <c r="K5456" t="str">
        <f t="shared" si="597"/>
        <v>Successful</v>
      </c>
      <c r="L5456" t="str">
        <f t="shared" si="598"/>
        <v>Withdrawal</v>
      </c>
      <c r="M5456" t="str">
        <f t="shared" si="599"/>
        <v>OK</v>
      </c>
      <c r="N5456" t="str">
        <f t="shared" si="600"/>
        <v>OK</v>
      </c>
      <c r="O5456" t="str">
        <f>_xlfn.XLOOKUP(B5456,'01_Raw_ATMs'!A:A,'01_Raw_ATMs'!A:A,"Not Found")</f>
        <v>ATM048</v>
      </c>
      <c r="P5456" t="str">
        <f t="shared" si="601"/>
        <v>Valid</v>
      </c>
    </row>
    <row r="5457" spans="1:16">
      <c r="A5457" t="s">
        <v>5651</v>
      </c>
      <c r="B5457" t="s">
        <v>112</v>
      </c>
      <c r="C5457" s="2">
        <v>45851</v>
      </c>
      <c r="D5457" s="3">
        <v>0.74728009259259254</v>
      </c>
      <c r="E5457" t="s">
        <v>33</v>
      </c>
      <c r="F5457">
        <v>10000</v>
      </c>
      <c r="G5457" t="s">
        <v>189</v>
      </c>
      <c r="I5457">
        <f t="shared" si="595"/>
        <v>1</v>
      </c>
      <c r="J5457" t="str">
        <f t="shared" si="596"/>
        <v>OK</v>
      </c>
      <c r="K5457" t="str">
        <f t="shared" si="597"/>
        <v>Successful</v>
      </c>
      <c r="L5457" t="str">
        <f t="shared" si="598"/>
        <v>Withdrawal</v>
      </c>
      <c r="M5457" t="str">
        <f t="shared" si="599"/>
        <v>OK</v>
      </c>
      <c r="N5457" t="str">
        <f t="shared" si="600"/>
        <v>OK</v>
      </c>
      <c r="O5457" t="str">
        <f>_xlfn.XLOOKUP(B5457,'01_Raw_ATMs'!A:A,'01_Raw_ATMs'!A:A,"Not Found")</f>
        <v>ATM032</v>
      </c>
      <c r="P5457" t="str">
        <f t="shared" si="601"/>
        <v>Valid</v>
      </c>
    </row>
    <row r="5458" spans="1:16">
      <c r="A5458" t="s">
        <v>5652</v>
      </c>
      <c r="B5458" t="s">
        <v>84</v>
      </c>
      <c r="C5458" s="2">
        <v>45976</v>
      </c>
      <c r="D5458" s="3">
        <v>0.93981481481481477</v>
      </c>
      <c r="E5458" t="s">
        <v>33</v>
      </c>
      <c r="F5458">
        <v>500</v>
      </c>
      <c r="G5458" t="s">
        <v>189</v>
      </c>
      <c r="I5458">
        <f t="shared" si="595"/>
        <v>1</v>
      </c>
      <c r="J5458" t="str">
        <f t="shared" si="596"/>
        <v>OK</v>
      </c>
      <c r="K5458" t="str">
        <f t="shared" si="597"/>
        <v>Successful</v>
      </c>
      <c r="L5458" t="str">
        <f t="shared" si="598"/>
        <v>Withdrawal</v>
      </c>
      <c r="M5458" t="str">
        <f t="shared" si="599"/>
        <v>OK</v>
      </c>
      <c r="N5458" t="str">
        <f t="shared" si="600"/>
        <v>OK</v>
      </c>
      <c r="O5458" t="str">
        <f>_xlfn.XLOOKUP(B5458,'01_Raw_ATMs'!A:A,'01_Raw_ATMs'!A:A,"Not Found")</f>
        <v>ATM009</v>
      </c>
      <c r="P5458" t="str">
        <f t="shared" si="601"/>
        <v>Valid</v>
      </c>
    </row>
    <row r="5459" spans="1:16">
      <c r="A5459" t="s">
        <v>5653</v>
      </c>
      <c r="B5459" t="s">
        <v>98</v>
      </c>
      <c r="C5459" s="2">
        <v>46043</v>
      </c>
      <c r="D5459" s="3">
        <v>0.43550925925925932</v>
      </c>
      <c r="E5459" t="s">
        <v>194</v>
      </c>
      <c r="F5459">
        <v>0</v>
      </c>
      <c r="G5459" t="s">
        <v>189</v>
      </c>
      <c r="I5459">
        <f t="shared" si="595"/>
        <v>1</v>
      </c>
      <c r="J5459" t="str">
        <f t="shared" si="596"/>
        <v>OK</v>
      </c>
      <c r="K5459" t="str">
        <f t="shared" si="597"/>
        <v>Successful</v>
      </c>
      <c r="L5459" t="str">
        <f t="shared" si="598"/>
        <v>Balance Inquiry</v>
      </c>
      <c r="M5459" t="str">
        <f t="shared" si="599"/>
        <v>OK</v>
      </c>
      <c r="N5459" t="str">
        <f t="shared" si="600"/>
        <v>OK</v>
      </c>
      <c r="O5459" t="str">
        <f>_xlfn.XLOOKUP(B5459,'01_Raw_ATMs'!A:A,'01_Raw_ATMs'!A:A,"Not Found")</f>
        <v>ATM019</v>
      </c>
      <c r="P5459" t="str">
        <f t="shared" si="601"/>
        <v>Valid</v>
      </c>
    </row>
    <row r="5460" spans="1:16">
      <c r="A5460" t="s">
        <v>5654</v>
      </c>
      <c r="B5460" t="s">
        <v>130</v>
      </c>
      <c r="C5460" s="2">
        <v>46108</v>
      </c>
      <c r="D5460" s="3">
        <v>0.46273148148148152</v>
      </c>
      <c r="E5460" t="s">
        <v>33</v>
      </c>
      <c r="F5460">
        <v>1000</v>
      </c>
      <c r="G5460" t="s">
        <v>189</v>
      </c>
      <c r="I5460">
        <f t="shared" si="595"/>
        <v>1</v>
      </c>
      <c r="J5460" t="str">
        <f t="shared" si="596"/>
        <v>OK</v>
      </c>
      <c r="K5460" t="str">
        <f t="shared" si="597"/>
        <v>Successful</v>
      </c>
      <c r="L5460" t="str">
        <f t="shared" si="598"/>
        <v>Withdrawal</v>
      </c>
      <c r="M5460" t="str">
        <f t="shared" si="599"/>
        <v>OK</v>
      </c>
      <c r="N5460" t="str">
        <f t="shared" si="600"/>
        <v>OK</v>
      </c>
      <c r="O5460" t="str">
        <f>_xlfn.XLOOKUP(B5460,'01_Raw_ATMs'!A:A,'01_Raw_ATMs'!A:A,"Not Found")</f>
        <v>ATM050</v>
      </c>
      <c r="P5460" t="str">
        <f t="shared" si="601"/>
        <v>Valid</v>
      </c>
    </row>
    <row r="5461" spans="1:16">
      <c r="A5461" t="s">
        <v>5655</v>
      </c>
      <c r="B5461" t="s">
        <v>119</v>
      </c>
      <c r="C5461" s="2">
        <v>45971</v>
      </c>
      <c r="D5461" s="3">
        <v>0.81281250000000005</v>
      </c>
      <c r="E5461" t="s">
        <v>33</v>
      </c>
      <c r="F5461">
        <v>4000</v>
      </c>
      <c r="G5461" t="s">
        <v>214</v>
      </c>
      <c r="H5461" t="s">
        <v>1080</v>
      </c>
      <c r="I5461">
        <f t="shared" si="595"/>
        <v>1</v>
      </c>
      <c r="J5461" t="str">
        <f t="shared" si="596"/>
        <v>OK</v>
      </c>
      <c r="K5461" t="str">
        <f t="shared" si="597"/>
        <v>Failed</v>
      </c>
      <c r="L5461" t="str">
        <f t="shared" si="598"/>
        <v>Withdrawal</v>
      </c>
      <c r="M5461" t="str">
        <f t="shared" si="599"/>
        <v>OK</v>
      </c>
      <c r="N5461" t="str">
        <f t="shared" si="600"/>
        <v>OK</v>
      </c>
      <c r="O5461" t="str">
        <f>_xlfn.XLOOKUP(B5461,'01_Raw_ATMs'!A:A,'01_Raw_ATMs'!A:A,"Not Found")</f>
        <v>ATM039</v>
      </c>
      <c r="P5461" t="str">
        <f t="shared" si="601"/>
        <v>Valid</v>
      </c>
    </row>
    <row r="5462" spans="1:16">
      <c r="A5462" t="s">
        <v>5656</v>
      </c>
      <c r="B5462" t="s">
        <v>112</v>
      </c>
      <c r="C5462" s="2">
        <v>45919</v>
      </c>
      <c r="D5462" s="3">
        <v>0.77064814814814819</v>
      </c>
      <c r="E5462" t="s">
        <v>211</v>
      </c>
      <c r="F5462">
        <v>0</v>
      </c>
      <c r="G5462" t="s">
        <v>189</v>
      </c>
      <c r="I5462">
        <f t="shared" si="595"/>
        <v>1</v>
      </c>
      <c r="J5462" t="str">
        <f t="shared" si="596"/>
        <v>OK</v>
      </c>
      <c r="K5462" t="str">
        <f t="shared" si="597"/>
        <v>Successful</v>
      </c>
      <c r="L5462" t="str">
        <f t="shared" si="598"/>
        <v>Mini Statement</v>
      </c>
      <c r="M5462" t="str">
        <f t="shared" si="599"/>
        <v>OK</v>
      </c>
      <c r="N5462" t="str">
        <f t="shared" si="600"/>
        <v>OK</v>
      </c>
      <c r="O5462" t="str">
        <f>_xlfn.XLOOKUP(B5462,'01_Raw_ATMs'!A:A,'01_Raw_ATMs'!A:A,"Not Found")</f>
        <v>ATM032</v>
      </c>
      <c r="P5462" t="str">
        <f t="shared" si="601"/>
        <v>Valid</v>
      </c>
    </row>
    <row r="5463" spans="1:16">
      <c r="A5463" t="s">
        <v>5657</v>
      </c>
      <c r="B5463" t="s">
        <v>139</v>
      </c>
      <c r="C5463" s="2">
        <v>45913</v>
      </c>
      <c r="D5463" s="3">
        <v>0.23423611111111109</v>
      </c>
      <c r="E5463" t="s">
        <v>33</v>
      </c>
      <c r="F5463">
        <v>8000</v>
      </c>
      <c r="G5463" t="s">
        <v>189</v>
      </c>
      <c r="I5463">
        <f t="shared" si="595"/>
        <v>1</v>
      </c>
      <c r="J5463" t="str">
        <f t="shared" si="596"/>
        <v>OK</v>
      </c>
      <c r="K5463" t="str">
        <f t="shared" si="597"/>
        <v>Successful</v>
      </c>
      <c r="L5463" t="str">
        <f t="shared" si="598"/>
        <v>Withdrawal</v>
      </c>
      <c r="M5463" t="str">
        <f t="shared" si="599"/>
        <v>OK</v>
      </c>
      <c r="N5463" t="str">
        <f t="shared" si="600"/>
        <v>OK</v>
      </c>
      <c r="O5463" t="str">
        <f>_xlfn.XLOOKUP(B5463,'01_Raw_ATMs'!A:A,'01_Raw_ATMs'!A:A,"Not Found")</f>
        <v>ATM059</v>
      </c>
      <c r="P5463" t="str">
        <f t="shared" si="601"/>
        <v>Valid</v>
      </c>
    </row>
    <row r="5464" spans="1:16">
      <c r="A5464" t="s">
        <v>5658</v>
      </c>
      <c r="B5464" t="s">
        <v>142</v>
      </c>
      <c r="C5464" s="2">
        <v>45830</v>
      </c>
      <c r="D5464" s="3">
        <v>0.52918981481481486</v>
      </c>
      <c r="E5464" t="s">
        <v>33</v>
      </c>
      <c r="F5464">
        <v>3000</v>
      </c>
      <c r="G5464" t="s">
        <v>189</v>
      </c>
      <c r="I5464">
        <f t="shared" si="595"/>
        <v>1</v>
      </c>
      <c r="J5464" t="str">
        <f t="shared" si="596"/>
        <v>OK</v>
      </c>
      <c r="K5464" t="str">
        <f t="shared" si="597"/>
        <v>Successful</v>
      </c>
      <c r="L5464" t="str">
        <f t="shared" si="598"/>
        <v>Withdrawal</v>
      </c>
      <c r="M5464" t="str">
        <f t="shared" si="599"/>
        <v>OK</v>
      </c>
      <c r="N5464" t="str">
        <f t="shared" si="600"/>
        <v>OK</v>
      </c>
      <c r="O5464" t="str">
        <f>_xlfn.XLOOKUP(B5464,'01_Raw_ATMs'!A:A,'01_Raw_ATMs'!A:A,"Not Found")</f>
        <v>ATM062</v>
      </c>
      <c r="P5464" t="str">
        <f t="shared" si="601"/>
        <v>Valid</v>
      </c>
    </row>
    <row r="5465" spans="1:16">
      <c r="A5465" t="s">
        <v>5659</v>
      </c>
      <c r="B5465" t="s">
        <v>107</v>
      </c>
      <c r="C5465" s="2">
        <v>46122</v>
      </c>
      <c r="D5465" s="3">
        <v>0.62997685185185182</v>
      </c>
      <c r="E5465" t="s">
        <v>33</v>
      </c>
      <c r="F5465">
        <v>1500</v>
      </c>
      <c r="G5465" t="s">
        <v>189</v>
      </c>
      <c r="I5465">
        <f t="shared" si="595"/>
        <v>1</v>
      </c>
      <c r="J5465" t="str">
        <f t="shared" si="596"/>
        <v>OK</v>
      </c>
      <c r="K5465" t="str">
        <f t="shared" si="597"/>
        <v>Successful</v>
      </c>
      <c r="L5465" t="str">
        <f t="shared" si="598"/>
        <v>Withdrawal</v>
      </c>
      <c r="M5465" t="str">
        <f t="shared" si="599"/>
        <v>OK</v>
      </c>
      <c r="N5465" t="str">
        <f t="shared" si="600"/>
        <v>OK</v>
      </c>
      <c r="O5465" t="str">
        <f>_xlfn.XLOOKUP(B5465,'01_Raw_ATMs'!A:A,'01_Raw_ATMs'!A:A,"Not Found")</f>
        <v>ATM027</v>
      </c>
      <c r="P5465" t="str">
        <f t="shared" si="601"/>
        <v>Valid</v>
      </c>
    </row>
    <row r="5466" spans="1:16">
      <c r="A5466" t="s">
        <v>5660</v>
      </c>
      <c r="B5466" t="s">
        <v>148</v>
      </c>
      <c r="C5466" s="2">
        <v>45744</v>
      </c>
      <c r="D5466" s="3">
        <v>0.74782407407407403</v>
      </c>
      <c r="E5466" t="s">
        <v>33</v>
      </c>
      <c r="F5466">
        <v>2500</v>
      </c>
      <c r="G5466" t="s">
        <v>189</v>
      </c>
      <c r="I5466">
        <f t="shared" si="595"/>
        <v>1</v>
      </c>
      <c r="J5466" t="str">
        <f t="shared" si="596"/>
        <v>OK</v>
      </c>
      <c r="K5466" t="str">
        <f t="shared" si="597"/>
        <v>Successful</v>
      </c>
      <c r="L5466" t="str">
        <f t="shared" si="598"/>
        <v>Withdrawal</v>
      </c>
      <c r="M5466" t="str">
        <f t="shared" si="599"/>
        <v>OK</v>
      </c>
      <c r="N5466" t="str">
        <f t="shared" si="600"/>
        <v>OK</v>
      </c>
      <c r="O5466" t="str">
        <f>_xlfn.XLOOKUP(B5466,'01_Raw_ATMs'!A:A,'01_Raw_ATMs'!A:A,"Not Found")</f>
        <v>ATM068</v>
      </c>
      <c r="P5466" t="str">
        <f t="shared" si="601"/>
        <v>Valid</v>
      </c>
    </row>
    <row r="5467" spans="1:16">
      <c r="A5467" t="s">
        <v>5661</v>
      </c>
      <c r="B5467" t="s">
        <v>126</v>
      </c>
      <c r="C5467" s="2">
        <v>45742</v>
      </c>
      <c r="D5467" s="3">
        <v>0.57385416666666667</v>
      </c>
      <c r="E5467" t="s">
        <v>33</v>
      </c>
      <c r="F5467">
        <v>1000</v>
      </c>
      <c r="G5467" t="s">
        <v>189</v>
      </c>
      <c r="I5467">
        <f t="shared" si="595"/>
        <v>1</v>
      </c>
      <c r="J5467" t="str">
        <f t="shared" si="596"/>
        <v>OK</v>
      </c>
      <c r="K5467" t="str">
        <f t="shared" si="597"/>
        <v>Successful</v>
      </c>
      <c r="L5467" t="str">
        <f t="shared" si="598"/>
        <v>Withdrawal</v>
      </c>
      <c r="M5467" t="str">
        <f t="shared" si="599"/>
        <v>OK</v>
      </c>
      <c r="N5467" t="str">
        <f t="shared" si="600"/>
        <v>OK</v>
      </c>
      <c r="O5467" t="str">
        <f>_xlfn.XLOOKUP(B5467,'01_Raw_ATMs'!A:A,'01_Raw_ATMs'!A:A,"Not Found")</f>
        <v>ATM046</v>
      </c>
      <c r="P5467" t="str">
        <f t="shared" si="601"/>
        <v>Valid</v>
      </c>
    </row>
    <row r="5468" spans="1:16">
      <c r="A5468" t="s">
        <v>5662</v>
      </c>
      <c r="B5468" t="s">
        <v>170</v>
      </c>
      <c r="C5468" s="2">
        <v>45940</v>
      </c>
      <c r="D5468" s="3">
        <v>0.53640046296296295</v>
      </c>
      <c r="E5468" t="s">
        <v>33</v>
      </c>
      <c r="F5468">
        <v>2500</v>
      </c>
      <c r="G5468" t="s">
        <v>214</v>
      </c>
      <c r="H5468" t="s">
        <v>1094</v>
      </c>
      <c r="I5468">
        <f t="shared" si="595"/>
        <v>1</v>
      </c>
      <c r="J5468" t="str">
        <f t="shared" si="596"/>
        <v>OK</v>
      </c>
      <c r="K5468" t="str">
        <f t="shared" si="597"/>
        <v>Failed</v>
      </c>
      <c r="L5468" t="str">
        <f t="shared" si="598"/>
        <v>Withdrawal</v>
      </c>
      <c r="M5468" t="str">
        <f t="shared" si="599"/>
        <v>OK</v>
      </c>
      <c r="N5468" t="str">
        <f t="shared" si="600"/>
        <v>OK</v>
      </c>
      <c r="O5468" t="str">
        <f>_xlfn.XLOOKUP(B5468,'01_Raw_ATMs'!A:A,'01_Raw_ATMs'!A:A,"Not Found")</f>
        <v>ATM090</v>
      </c>
      <c r="P5468" t="str">
        <f t="shared" si="601"/>
        <v>Valid</v>
      </c>
    </row>
    <row r="5469" spans="1:16">
      <c r="A5469" t="s">
        <v>5663</v>
      </c>
      <c r="B5469" t="s">
        <v>113</v>
      </c>
      <c r="C5469" s="2">
        <v>45987</v>
      </c>
      <c r="D5469" s="3">
        <v>0.32820601851851849</v>
      </c>
      <c r="E5469" t="s">
        <v>33</v>
      </c>
      <c r="F5469">
        <v>2500</v>
      </c>
      <c r="G5469" t="s">
        <v>189</v>
      </c>
      <c r="I5469">
        <f t="shared" si="595"/>
        <v>1</v>
      </c>
      <c r="J5469" t="str">
        <f t="shared" si="596"/>
        <v>OK</v>
      </c>
      <c r="K5469" t="str">
        <f t="shared" si="597"/>
        <v>Successful</v>
      </c>
      <c r="L5469" t="str">
        <f t="shared" si="598"/>
        <v>Withdrawal</v>
      </c>
      <c r="M5469" t="str">
        <f t="shared" si="599"/>
        <v>OK</v>
      </c>
      <c r="N5469" t="str">
        <f t="shared" si="600"/>
        <v>OK</v>
      </c>
      <c r="O5469" t="str">
        <f>_xlfn.XLOOKUP(B5469,'01_Raw_ATMs'!A:A,'01_Raw_ATMs'!A:A,"Not Found")</f>
        <v>ATM033</v>
      </c>
      <c r="P5469" t="str">
        <f t="shared" si="601"/>
        <v>Valid</v>
      </c>
    </row>
    <row r="5470" spans="1:16">
      <c r="A5470" t="s">
        <v>5664</v>
      </c>
      <c r="B5470" t="s">
        <v>128</v>
      </c>
      <c r="C5470" s="2">
        <v>45831</v>
      </c>
      <c r="D5470" s="3">
        <v>0.46523148148148152</v>
      </c>
      <c r="E5470" t="s">
        <v>211</v>
      </c>
      <c r="F5470">
        <v>0</v>
      </c>
      <c r="G5470" t="s">
        <v>189</v>
      </c>
      <c r="I5470">
        <f t="shared" si="595"/>
        <v>1</v>
      </c>
      <c r="J5470" t="str">
        <f t="shared" si="596"/>
        <v>OK</v>
      </c>
      <c r="K5470" t="str">
        <f t="shared" si="597"/>
        <v>Successful</v>
      </c>
      <c r="L5470" t="str">
        <f t="shared" si="598"/>
        <v>Mini Statement</v>
      </c>
      <c r="M5470" t="str">
        <f t="shared" si="599"/>
        <v>OK</v>
      </c>
      <c r="N5470" t="str">
        <f t="shared" si="600"/>
        <v>OK</v>
      </c>
      <c r="O5470" t="str">
        <f>_xlfn.XLOOKUP(B5470,'01_Raw_ATMs'!A:A,'01_Raw_ATMs'!A:A,"Not Found")</f>
        <v>ATM048</v>
      </c>
      <c r="P5470" t="str">
        <f t="shared" si="601"/>
        <v>Valid</v>
      </c>
    </row>
    <row r="5471" spans="1:16">
      <c r="A5471" t="s">
        <v>5665</v>
      </c>
      <c r="B5471" t="s">
        <v>129</v>
      </c>
      <c r="C5471" s="2">
        <v>46165</v>
      </c>
      <c r="D5471" s="3">
        <v>0.6814351851851852</v>
      </c>
      <c r="E5471" t="s">
        <v>33</v>
      </c>
      <c r="F5471">
        <v>500</v>
      </c>
      <c r="G5471" t="s">
        <v>189</v>
      </c>
      <c r="I5471">
        <f t="shared" si="595"/>
        <v>1</v>
      </c>
      <c r="J5471" t="str">
        <f t="shared" si="596"/>
        <v>OK</v>
      </c>
      <c r="K5471" t="str">
        <f t="shared" si="597"/>
        <v>Successful</v>
      </c>
      <c r="L5471" t="str">
        <f t="shared" si="598"/>
        <v>Withdrawal</v>
      </c>
      <c r="M5471" t="str">
        <f t="shared" si="599"/>
        <v>OK</v>
      </c>
      <c r="N5471" t="str">
        <f t="shared" si="600"/>
        <v>OK</v>
      </c>
      <c r="O5471" t="str">
        <f>_xlfn.XLOOKUP(B5471,'01_Raw_ATMs'!A:A,'01_Raw_ATMs'!A:A,"Not Found")</f>
        <v>ATM049</v>
      </c>
      <c r="P5471" t="str">
        <f t="shared" si="601"/>
        <v>Valid</v>
      </c>
    </row>
    <row r="5472" spans="1:16">
      <c r="A5472" t="s">
        <v>5666</v>
      </c>
      <c r="B5472" t="s">
        <v>145</v>
      </c>
      <c r="C5472" s="2">
        <v>46139</v>
      </c>
      <c r="D5472" s="3">
        <v>0.81855324074074076</v>
      </c>
      <c r="E5472" t="s">
        <v>33</v>
      </c>
      <c r="F5472">
        <v>500</v>
      </c>
      <c r="G5472" t="s">
        <v>189</v>
      </c>
      <c r="I5472">
        <f t="shared" si="595"/>
        <v>1</v>
      </c>
      <c r="J5472" t="str">
        <f t="shared" si="596"/>
        <v>OK</v>
      </c>
      <c r="K5472" t="str">
        <f t="shared" si="597"/>
        <v>Successful</v>
      </c>
      <c r="L5472" t="str">
        <f t="shared" si="598"/>
        <v>Withdrawal</v>
      </c>
      <c r="M5472" t="str">
        <f t="shared" si="599"/>
        <v>OK</v>
      </c>
      <c r="N5472" t="str">
        <f t="shared" si="600"/>
        <v>OK</v>
      </c>
      <c r="O5472" t="str">
        <f>_xlfn.XLOOKUP(B5472,'01_Raw_ATMs'!A:A,'01_Raw_ATMs'!A:A,"Not Found")</f>
        <v>ATM065</v>
      </c>
      <c r="P5472" t="str">
        <f t="shared" si="601"/>
        <v>Valid</v>
      </c>
    </row>
    <row r="5473" spans="1:16">
      <c r="A5473" t="s">
        <v>5667</v>
      </c>
      <c r="B5473" t="s">
        <v>168</v>
      </c>
      <c r="C5473" s="2">
        <v>45966</v>
      </c>
      <c r="D5473" s="3">
        <v>0.54359953703703701</v>
      </c>
      <c r="E5473" t="s">
        <v>211</v>
      </c>
      <c r="F5473">
        <v>0</v>
      </c>
      <c r="G5473" t="s">
        <v>189</v>
      </c>
      <c r="I5473">
        <f t="shared" si="595"/>
        <v>1</v>
      </c>
      <c r="J5473" t="str">
        <f t="shared" si="596"/>
        <v>OK</v>
      </c>
      <c r="K5473" t="str">
        <f t="shared" si="597"/>
        <v>Successful</v>
      </c>
      <c r="L5473" t="str">
        <f t="shared" si="598"/>
        <v>Mini Statement</v>
      </c>
      <c r="M5473" t="str">
        <f t="shared" si="599"/>
        <v>OK</v>
      </c>
      <c r="N5473" t="str">
        <f t="shared" si="600"/>
        <v>OK</v>
      </c>
      <c r="O5473" t="str">
        <f>_xlfn.XLOOKUP(B5473,'01_Raw_ATMs'!A:A,'01_Raw_ATMs'!A:A,"Not Found")</f>
        <v>ATM088</v>
      </c>
      <c r="P5473" t="str">
        <f t="shared" si="601"/>
        <v>Valid</v>
      </c>
    </row>
    <row r="5474" spans="1:16">
      <c r="A5474" t="s">
        <v>5668</v>
      </c>
      <c r="B5474" t="s">
        <v>110</v>
      </c>
      <c r="C5474" s="2">
        <v>46091</v>
      </c>
      <c r="D5474" s="3">
        <v>0.65880787037037036</v>
      </c>
      <c r="E5474" t="s">
        <v>261</v>
      </c>
      <c r="F5474">
        <v>1000</v>
      </c>
      <c r="G5474" t="s">
        <v>189</v>
      </c>
      <c r="I5474">
        <f t="shared" si="595"/>
        <v>1</v>
      </c>
      <c r="J5474" t="str">
        <f t="shared" si="596"/>
        <v>OK</v>
      </c>
      <c r="K5474" t="str">
        <f t="shared" si="597"/>
        <v>Successful</v>
      </c>
      <c r="L5474" t="str">
        <f t="shared" si="598"/>
        <v>Cash Deposit</v>
      </c>
      <c r="M5474" t="str">
        <f t="shared" si="599"/>
        <v>OK</v>
      </c>
      <c r="N5474" t="str">
        <f t="shared" si="600"/>
        <v>OK</v>
      </c>
      <c r="O5474" t="str">
        <f>_xlfn.XLOOKUP(B5474,'01_Raw_ATMs'!A:A,'01_Raw_ATMs'!A:A,"Not Found")</f>
        <v>ATM030</v>
      </c>
      <c r="P5474" t="str">
        <f t="shared" si="601"/>
        <v>Valid</v>
      </c>
    </row>
    <row r="5475" spans="1:16">
      <c r="A5475" t="s">
        <v>5669</v>
      </c>
      <c r="B5475" t="s">
        <v>145</v>
      </c>
      <c r="C5475" s="2">
        <v>45686</v>
      </c>
      <c r="D5475" s="3">
        <v>0.23910879629629631</v>
      </c>
      <c r="E5475" t="s">
        <v>33</v>
      </c>
      <c r="F5475">
        <v>5000</v>
      </c>
      <c r="G5475" t="s">
        <v>189</v>
      </c>
      <c r="I5475">
        <f t="shared" si="595"/>
        <v>1</v>
      </c>
      <c r="J5475" t="str">
        <f t="shared" si="596"/>
        <v>OK</v>
      </c>
      <c r="K5475" t="str">
        <f t="shared" si="597"/>
        <v>Successful</v>
      </c>
      <c r="L5475" t="str">
        <f t="shared" si="598"/>
        <v>Withdrawal</v>
      </c>
      <c r="M5475" t="str">
        <f t="shared" si="599"/>
        <v>OK</v>
      </c>
      <c r="N5475" t="str">
        <f t="shared" si="600"/>
        <v>OK</v>
      </c>
      <c r="O5475" t="str">
        <f>_xlfn.XLOOKUP(B5475,'01_Raw_ATMs'!A:A,'01_Raw_ATMs'!A:A,"Not Found")</f>
        <v>ATM065</v>
      </c>
      <c r="P5475" t="str">
        <f t="shared" si="601"/>
        <v>Valid</v>
      </c>
    </row>
    <row r="5476" spans="1:16">
      <c r="A5476" t="s">
        <v>5670</v>
      </c>
      <c r="B5476" t="s">
        <v>172</v>
      </c>
      <c r="C5476" s="2">
        <v>45691</v>
      </c>
      <c r="D5476" s="3">
        <v>0.81336805555555558</v>
      </c>
      <c r="E5476" t="s">
        <v>33</v>
      </c>
      <c r="F5476">
        <v>4000</v>
      </c>
      <c r="G5476" t="s">
        <v>189</v>
      </c>
      <c r="I5476">
        <f t="shared" si="595"/>
        <v>1</v>
      </c>
      <c r="J5476" t="str">
        <f t="shared" si="596"/>
        <v>OK</v>
      </c>
      <c r="K5476" t="str">
        <f t="shared" si="597"/>
        <v>Successful</v>
      </c>
      <c r="L5476" t="str">
        <f t="shared" si="598"/>
        <v>Withdrawal</v>
      </c>
      <c r="M5476" t="str">
        <f t="shared" si="599"/>
        <v>OK</v>
      </c>
      <c r="N5476" t="str">
        <f t="shared" si="600"/>
        <v>OK</v>
      </c>
      <c r="O5476" t="str">
        <f>_xlfn.XLOOKUP(B5476,'01_Raw_ATMs'!A:A,'01_Raw_ATMs'!A:A,"Not Found")</f>
        <v>ATM092</v>
      </c>
      <c r="P5476" t="str">
        <f t="shared" si="601"/>
        <v>Valid</v>
      </c>
    </row>
    <row r="5477" spans="1:16">
      <c r="A5477" t="s">
        <v>5671</v>
      </c>
      <c r="B5477" t="s">
        <v>112</v>
      </c>
      <c r="C5477" s="2">
        <v>45766</v>
      </c>
      <c r="D5477" s="3">
        <v>0.59354166666666663</v>
      </c>
      <c r="E5477" t="s">
        <v>33</v>
      </c>
      <c r="F5477">
        <v>5000</v>
      </c>
      <c r="G5477" t="s">
        <v>189</v>
      </c>
      <c r="I5477">
        <f t="shared" si="595"/>
        <v>1</v>
      </c>
      <c r="J5477" t="str">
        <f t="shared" si="596"/>
        <v>OK</v>
      </c>
      <c r="K5477" t="str">
        <f t="shared" si="597"/>
        <v>Successful</v>
      </c>
      <c r="L5477" t="str">
        <f t="shared" si="598"/>
        <v>Withdrawal</v>
      </c>
      <c r="M5477" t="str">
        <f t="shared" si="599"/>
        <v>OK</v>
      </c>
      <c r="N5477" t="str">
        <f t="shared" si="600"/>
        <v>OK</v>
      </c>
      <c r="O5477" t="str">
        <f>_xlfn.XLOOKUP(B5477,'01_Raw_ATMs'!A:A,'01_Raw_ATMs'!A:A,"Not Found")</f>
        <v>ATM032</v>
      </c>
      <c r="P5477" t="str">
        <f t="shared" si="601"/>
        <v>Valid</v>
      </c>
    </row>
    <row r="5478" spans="1:16">
      <c r="A5478" t="s">
        <v>5672</v>
      </c>
      <c r="B5478" t="s">
        <v>95</v>
      </c>
      <c r="C5478" s="2">
        <v>45747</v>
      </c>
      <c r="D5478" s="3">
        <v>0.55372685185185189</v>
      </c>
      <c r="E5478" t="s">
        <v>33</v>
      </c>
      <c r="F5478">
        <v>1500</v>
      </c>
      <c r="G5478" t="s">
        <v>189</v>
      </c>
      <c r="I5478">
        <f t="shared" si="595"/>
        <v>1</v>
      </c>
      <c r="J5478" t="str">
        <f t="shared" si="596"/>
        <v>OK</v>
      </c>
      <c r="K5478" t="str">
        <f t="shared" si="597"/>
        <v>Successful</v>
      </c>
      <c r="L5478" t="str">
        <f t="shared" si="598"/>
        <v>Withdrawal</v>
      </c>
      <c r="M5478" t="str">
        <f t="shared" si="599"/>
        <v>OK</v>
      </c>
      <c r="N5478" t="str">
        <f t="shared" si="600"/>
        <v>OK</v>
      </c>
      <c r="O5478" t="str">
        <f>_xlfn.XLOOKUP(B5478,'01_Raw_ATMs'!A:A,'01_Raw_ATMs'!A:A,"Not Found")</f>
        <v>ATM017</v>
      </c>
      <c r="P5478" t="str">
        <f t="shared" si="601"/>
        <v>Valid</v>
      </c>
    </row>
    <row r="5479" spans="1:16">
      <c r="A5479" t="s">
        <v>5673</v>
      </c>
      <c r="B5479" t="s">
        <v>117</v>
      </c>
      <c r="C5479" s="2">
        <v>45841</v>
      </c>
      <c r="D5479" s="3">
        <v>0.78192129629629625</v>
      </c>
      <c r="E5479" t="s">
        <v>33</v>
      </c>
      <c r="F5479">
        <v>2000</v>
      </c>
      <c r="G5479" t="s">
        <v>189</v>
      </c>
      <c r="I5479">
        <f t="shared" si="595"/>
        <v>1</v>
      </c>
      <c r="J5479" t="str">
        <f t="shared" si="596"/>
        <v>OK</v>
      </c>
      <c r="K5479" t="str">
        <f t="shared" si="597"/>
        <v>Successful</v>
      </c>
      <c r="L5479" t="str">
        <f t="shared" si="598"/>
        <v>Withdrawal</v>
      </c>
      <c r="M5479" t="str">
        <f t="shared" si="599"/>
        <v>OK</v>
      </c>
      <c r="N5479" t="str">
        <f t="shared" si="600"/>
        <v>OK</v>
      </c>
      <c r="O5479" t="str">
        <f>_xlfn.XLOOKUP(B5479,'01_Raw_ATMs'!A:A,'01_Raw_ATMs'!A:A,"Not Found")</f>
        <v>ATM037</v>
      </c>
      <c r="P5479" t="str">
        <f t="shared" si="601"/>
        <v>Valid</v>
      </c>
    </row>
    <row r="5480" spans="1:16">
      <c r="A5480" t="s">
        <v>5674</v>
      </c>
      <c r="B5480" t="s">
        <v>178</v>
      </c>
      <c r="C5480" s="2">
        <v>46067</v>
      </c>
      <c r="D5480" s="3">
        <v>0.66495370370370366</v>
      </c>
      <c r="E5480" t="s">
        <v>33</v>
      </c>
      <c r="F5480">
        <v>1000</v>
      </c>
      <c r="G5480" t="s">
        <v>214</v>
      </c>
      <c r="H5480" t="s">
        <v>1103</v>
      </c>
      <c r="I5480">
        <f t="shared" si="595"/>
        <v>1</v>
      </c>
      <c r="J5480" t="str">
        <f t="shared" si="596"/>
        <v>OK</v>
      </c>
      <c r="K5480" t="str">
        <f t="shared" si="597"/>
        <v>Failed</v>
      </c>
      <c r="L5480" t="str">
        <f t="shared" si="598"/>
        <v>Withdrawal</v>
      </c>
      <c r="M5480" t="str">
        <f t="shared" si="599"/>
        <v>OK</v>
      </c>
      <c r="N5480" t="str">
        <f t="shared" si="600"/>
        <v>OK</v>
      </c>
      <c r="O5480" t="str">
        <f>_xlfn.XLOOKUP(B5480,'01_Raw_ATMs'!A:A,'01_Raw_ATMs'!A:A,"Not Found")</f>
        <v>ATM098</v>
      </c>
      <c r="P5480" t="str">
        <f t="shared" si="601"/>
        <v>Valid</v>
      </c>
    </row>
    <row r="5481" spans="1:16">
      <c r="A5481" t="s">
        <v>5675</v>
      </c>
      <c r="B5481" t="s">
        <v>135</v>
      </c>
      <c r="C5481" s="2">
        <v>46058</v>
      </c>
      <c r="D5481" s="3">
        <v>0.68893518518518515</v>
      </c>
      <c r="E5481" t="s">
        <v>33</v>
      </c>
      <c r="F5481">
        <v>5000</v>
      </c>
      <c r="G5481" t="s">
        <v>189</v>
      </c>
      <c r="I5481">
        <f t="shared" si="595"/>
        <v>1</v>
      </c>
      <c r="J5481" t="str">
        <f t="shared" si="596"/>
        <v>OK</v>
      </c>
      <c r="K5481" t="str">
        <f t="shared" si="597"/>
        <v>Successful</v>
      </c>
      <c r="L5481" t="str">
        <f t="shared" si="598"/>
        <v>Withdrawal</v>
      </c>
      <c r="M5481" t="str">
        <f t="shared" si="599"/>
        <v>OK</v>
      </c>
      <c r="N5481" t="str">
        <f t="shared" si="600"/>
        <v>OK</v>
      </c>
      <c r="O5481" t="str">
        <f>_xlfn.XLOOKUP(B5481,'01_Raw_ATMs'!A:A,'01_Raw_ATMs'!A:A,"Not Found")</f>
        <v>ATM055</v>
      </c>
      <c r="P5481" t="str">
        <f t="shared" si="601"/>
        <v>Valid</v>
      </c>
    </row>
    <row r="5482" spans="1:16">
      <c r="A5482" t="s">
        <v>5676</v>
      </c>
      <c r="B5482" t="s">
        <v>122</v>
      </c>
      <c r="C5482" s="2">
        <v>46031</v>
      </c>
      <c r="D5482" s="3">
        <v>0.82182870370370376</v>
      </c>
      <c r="E5482" t="s">
        <v>33</v>
      </c>
      <c r="F5482">
        <v>4000</v>
      </c>
      <c r="G5482" t="s">
        <v>189</v>
      </c>
      <c r="I5482">
        <f t="shared" si="595"/>
        <v>1</v>
      </c>
      <c r="J5482" t="str">
        <f t="shared" si="596"/>
        <v>OK</v>
      </c>
      <c r="K5482" t="str">
        <f t="shared" si="597"/>
        <v>Successful</v>
      </c>
      <c r="L5482" t="str">
        <f t="shared" si="598"/>
        <v>Withdrawal</v>
      </c>
      <c r="M5482" t="str">
        <f t="shared" si="599"/>
        <v>OK</v>
      </c>
      <c r="N5482" t="str">
        <f t="shared" si="600"/>
        <v>OK</v>
      </c>
      <c r="O5482" t="str">
        <f>_xlfn.XLOOKUP(B5482,'01_Raw_ATMs'!A:A,'01_Raw_ATMs'!A:A,"Not Found")</f>
        <v>ATM042</v>
      </c>
      <c r="P5482" t="str">
        <f t="shared" si="601"/>
        <v>Valid</v>
      </c>
    </row>
    <row r="5483" spans="1:16">
      <c r="A5483" t="s">
        <v>5677</v>
      </c>
      <c r="B5483" t="s">
        <v>155</v>
      </c>
      <c r="C5483" s="2">
        <v>45966</v>
      </c>
      <c r="D5483" s="3">
        <v>0.98350694444444442</v>
      </c>
      <c r="E5483" t="s">
        <v>33</v>
      </c>
      <c r="F5483">
        <v>2000</v>
      </c>
      <c r="G5483" t="s">
        <v>189</v>
      </c>
      <c r="I5483">
        <f t="shared" si="595"/>
        <v>1</v>
      </c>
      <c r="J5483" t="str">
        <f t="shared" si="596"/>
        <v>OK</v>
      </c>
      <c r="K5483" t="str">
        <f t="shared" si="597"/>
        <v>Successful</v>
      </c>
      <c r="L5483" t="str">
        <f t="shared" si="598"/>
        <v>Withdrawal</v>
      </c>
      <c r="M5483" t="str">
        <f t="shared" si="599"/>
        <v>OK</v>
      </c>
      <c r="N5483" t="str">
        <f t="shared" si="600"/>
        <v>OK</v>
      </c>
      <c r="O5483" t="str">
        <f>_xlfn.XLOOKUP(B5483,'01_Raw_ATMs'!A:A,'01_Raw_ATMs'!A:A,"Not Found")</f>
        <v>ATM075</v>
      </c>
      <c r="P5483" t="str">
        <f t="shared" si="601"/>
        <v>Valid</v>
      </c>
    </row>
    <row r="5484" spans="1:16">
      <c r="A5484" t="s">
        <v>5678</v>
      </c>
      <c r="B5484" t="s">
        <v>133</v>
      </c>
      <c r="C5484" s="2">
        <v>45672</v>
      </c>
      <c r="D5484" s="3">
        <v>0.53915509259259264</v>
      </c>
      <c r="E5484" t="s">
        <v>33</v>
      </c>
      <c r="F5484">
        <v>4000</v>
      </c>
      <c r="G5484" t="s">
        <v>189</v>
      </c>
      <c r="I5484">
        <f t="shared" si="595"/>
        <v>1</v>
      </c>
      <c r="J5484" t="str">
        <f t="shared" si="596"/>
        <v>OK</v>
      </c>
      <c r="K5484" t="str">
        <f t="shared" si="597"/>
        <v>Successful</v>
      </c>
      <c r="L5484" t="str">
        <f t="shared" si="598"/>
        <v>Withdrawal</v>
      </c>
      <c r="M5484" t="str">
        <f t="shared" si="599"/>
        <v>OK</v>
      </c>
      <c r="N5484" t="str">
        <f t="shared" si="600"/>
        <v>OK</v>
      </c>
      <c r="O5484" t="str">
        <f>_xlfn.XLOOKUP(B5484,'01_Raw_ATMs'!A:A,'01_Raw_ATMs'!A:A,"Not Found")</f>
        <v>ATM053</v>
      </c>
      <c r="P5484" t="str">
        <f t="shared" si="601"/>
        <v>Valid</v>
      </c>
    </row>
    <row r="5485" spans="1:16">
      <c r="A5485" t="s">
        <v>5679</v>
      </c>
      <c r="B5485" t="s">
        <v>85</v>
      </c>
      <c r="C5485" s="2">
        <v>45882</v>
      </c>
      <c r="D5485" s="3">
        <v>0.38988425925925918</v>
      </c>
      <c r="E5485" t="s">
        <v>261</v>
      </c>
      <c r="F5485">
        <v>2000</v>
      </c>
      <c r="G5485" t="s">
        <v>189</v>
      </c>
      <c r="I5485">
        <f t="shared" si="595"/>
        <v>1</v>
      </c>
      <c r="J5485" t="str">
        <f t="shared" si="596"/>
        <v>OK</v>
      </c>
      <c r="K5485" t="str">
        <f t="shared" si="597"/>
        <v>Successful</v>
      </c>
      <c r="L5485" t="str">
        <f t="shared" si="598"/>
        <v>Cash Deposit</v>
      </c>
      <c r="M5485" t="str">
        <f t="shared" si="599"/>
        <v>OK</v>
      </c>
      <c r="N5485" t="str">
        <f t="shared" si="600"/>
        <v>OK</v>
      </c>
      <c r="O5485" t="str">
        <f>_xlfn.XLOOKUP(B5485,'01_Raw_ATMs'!A:A,'01_Raw_ATMs'!A:A,"Not Found")</f>
        <v>ATM010</v>
      </c>
      <c r="P5485" t="str">
        <f t="shared" si="601"/>
        <v>Valid</v>
      </c>
    </row>
    <row r="5486" spans="1:16">
      <c r="A5486" t="s">
        <v>5680</v>
      </c>
      <c r="B5486" t="s">
        <v>128</v>
      </c>
      <c r="C5486" s="2">
        <v>45734</v>
      </c>
      <c r="D5486" s="3">
        <v>0.68292824074074077</v>
      </c>
      <c r="E5486" t="s">
        <v>33</v>
      </c>
      <c r="F5486">
        <v>1000</v>
      </c>
      <c r="G5486" t="s">
        <v>189</v>
      </c>
      <c r="I5486">
        <f t="shared" si="595"/>
        <v>1</v>
      </c>
      <c r="J5486" t="str">
        <f t="shared" si="596"/>
        <v>OK</v>
      </c>
      <c r="K5486" t="str">
        <f t="shared" si="597"/>
        <v>Successful</v>
      </c>
      <c r="L5486" t="str">
        <f t="shared" si="598"/>
        <v>Withdrawal</v>
      </c>
      <c r="M5486" t="str">
        <f t="shared" si="599"/>
        <v>OK</v>
      </c>
      <c r="N5486" t="str">
        <f t="shared" si="600"/>
        <v>OK</v>
      </c>
      <c r="O5486" t="str">
        <f>_xlfn.XLOOKUP(B5486,'01_Raw_ATMs'!A:A,'01_Raw_ATMs'!A:A,"Not Found")</f>
        <v>ATM048</v>
      </c>
      <c r="P5486" t="str">
        <f t="shared" si="601"/>
        <v>Valid</v>
      </c>
    </row>
    <row r="5487" spans="1:16">
      <c r="A5487" t="s">
        <v>5681</v>
      </c>
      <c r="B5487" t="s">
        <v>87</v>
      </c>
      <c r="C5487" s="2">
        <v>45806</v>
      </c>
      <c r="D5487" s="3">
        <v>0.72774305555555552</v>
      </c>
      <c r="E5487" t="s">
        <v>33</v>
      </c>
      <c r="F5487">
        <v>2500</v>
      </c>
      <c r="G5487" t="s">
        <v>189</v>
      </c>
      <c r="I5487">
        <f t="shared" si="595"/>
        <v>1</v>
      </c>
      <c r="J5487" t="str">
        <f t="shared" si="596"/>
        <v>OK</v>
      </c>
      <c r="K5487" t="str">
        <f t="shared" si="597"/>
        <v>Successful</v>
      </c>
      <c r="L5487" t="str">
        <f t="shared" si="598"/>
        <v>Withdrawal</v>
      </c>
      <c r="M5487" t="str">
        <f t="shared" si="599"/>
        <v>OK</v>
      </c>
      <c r="N5487" t="str">
        <f t="shared" si="600"/>
        <v>OK</v>
      </c>
      <c r="O5487" t="str">
        <f>_xlfn.XLOOKUP(B5487,'01_Raw_ATMs'!A:A,'01_Raw_ATMs'!A:A,"Not Found")</f>
        <v>ATM011</v>
      </c>
      <c r="P5487" t="str">
        <f t="shared" si="601"/>
        <v>Valid</v>
      </c>
    </row>
    <row r="5488" spans="1:16">
      <c r="A5488" t="s">
        <v>5682</v>
      </c>
      <c r="B5488" t="s">
        <v>178</v>
      </c>
      <c r="C5488" s="2">
        <v>46055</v>
      </c>
      <c r="D5488" s="3">
        <v>0.73285879629629624</v>
      </c>
      <c r="E5488" t="s">
        <v>33</v>
      </c>
      <c r="F5488">
        <v>8000</v>
      </c>
      <c r="G5488" t="s">
        <v>189</v>
      </c>
      <c r="I5488">
        <f t="shared" si="595"/>
        <v>1</v>
      </c>
      <c r="J5488" t="str">
        <f t="shared" si="596"/>
        <v>OK</v>
      </c>
      <c r="K5488" t="str">
        <f t="shared" si="597"/>
        <v>Successful</v>
      </c>
      <c r="L5488" t="str">
        <f t="shared" si="598"/>
        <v>Withdrawal</v>
      </c>
      <c r="M5488" t="str">
        <f t="shared" si="599"/>
        <v>OK</v>
      </c>
      <c r="N5488" t="str">
        <f t="shared" si="600"/>
        <v>OK</v>
      </c>
      <c r="O5488" t="str">
        <f>_xlfn.XLOOKUP(B5488,'01_Raw_ATMs'!A:A,'01_Raw_ATMs'!A:A,"Not Found")</f>
        <v>ATM098</v>
      </c>
      <c r="P5488" t="str">
        <f t="shared" si="601"/>
        <v>Valid</v>
      </c>
    </row>
    <row r="5489" spans="1:16">
      <c r="A5489" t="s">
        <v>5683</v>
      </c>
      <c r="B5489" t="s">
        <v>145</v>
      </c>
      <c r="C5489" s="2">
        <v>46076</v>
      </c>
      <c r="D5489" s="3">
        <v>0.75388888888888894</v>
      </c>
      <c r="E5489" t="s">
        <v>33</v>
      </c>
      <c r="F5489">
        <v>2000</v>
      </c>
      <c r="G5489" t="s">
        <v>189</v>
      </c>
      <c r="I5489">
        <f t="shared" si="595"/>
        <v>1</v>
      </c>
      <c r="J5489" t="str">
        <f t="shared" si="596"/>
        <v>OK</v>
      </c>
      <c r="K5489" t="str">
        <f t="shared" si="597"/>
        <v>Successful</v>
      </c>
      <c r="L5489" t="str">
        <f t="shared" si="598"/>
        <v>Withdrawal</v>
      </c>
      <c r="M5489" t="str">
        <f t="shared" si="599"/>
        <v>OK</v>
      </c>
      <c r="N5489" t="str">
        <f t="shared" si="600"/>
        <v>OK</v>
      </c>
      <c r="O5489" t="str">
        <f>_xlfn.XLOOKUP(B5489,'01_Raw_ATMs'!A:A,'01_Raw_ATMs'!A:A,"Not Found")</f>
        <v>ATM065</v>
      </c>
      <c r="P5489" t="str">
        <f t="shared" si="601"/>
        <v>Valid</v>
      </c>
    </row>
    <row r="5490" spans="1:16">
      <c r="A5490" t="s">
        <v>5684</v>
      </c>
      <c r="B5490" t="s">
        <v>100</v>
      </c>
      <c r="C5490" s="2">
        <v>46164</v>
      </c>
      <c r="D5490" s="3">
        <v>0.71996527777777775</v>
      </c>
      <c r="E5490" t="s">
        <v>33</v>
      </c>
      <c r="F5490">
        <v>8000</v>
      </c>
      <c r="G5490" t="s">
        <v>189</v>
      </c>
      <c r="I5490">
        <f t="shared" si="595"/>
        <v>1</v>
      </c>
      <c r="J5490" t="str">
        <f t="shared" si="596"/>
        <v>OK</v>
      </c>
      <c r="K5490" t="str">
        <f t="shared" si="597"/>
        <v>Successful</v>
      </c>
      <c r="L5490" t="str">
        <f t="shared" si="598"/>
        <v>Withdrawal</v>
      </c>
      <c r="M5490" t="str">
        <f t="shared" si="599"/>
        <v>OK</v>
      </c>
      <c r="N5490" t="str">
        <f t="shared" si="600"/>
        <v>OK</v>
      </c>
      <c r="O5490" t="str">
        <f>_xlfn.XLOOKUP(B5490,'01_Raw_ATMs'!A:A,'01_Raw_ATMs'!A:A,"Not Found")</f>
        <v>ATM021</v>
      </c>
      <c r="P5490" t="str">
        <f t="shared" si="601"/>
        <v>Valid</v>
      </c>
    </row>
    <row r="5491" spans="1:16">
      <c r="A5491" t="s">
        <v>5685</v>
      </c>
      <c r="B5491" t="s">
        <v>103</v>
      </c>
      <c r="C5491" s="2">
        <v>45842</v>
      </c>
      <c r="D5491" s="3">
        <v>0.82819444444444446</v>
      </c>
      <c r="E5491" t="s">
        <v>194</v>
      </c>
      <c r="F5491">
        <v>0</v>
      </c>
      <c r="G5491" t="s">
        <v>189</v>
      </c>
      <c r="I5491">
        <f t="shared" si="595"/>
        <v>1</v>
      </c>
      <c r="J5491" t="str">
        <f t="shared" si="596"/>
        <v>OK</v>
      </c>
      <c r="K5491" t="str">
        <f t="shared" si="597"/>
        <v>Successful</v>
      </c>
      <c r="L5491" t="str">
        <f t="shared" si="598"/>
        <v>Balance Inquiry</v>
      </c>
      <c r="M5491" t="str">
        <f t="shared" si="599"/>
        <v>OK</v>
      </c>
      <c r="N5491" t="str">
        <f t="shared" si="600"/>
        <v>OK</v>
      </c>
      <c r="O5491" t="str">
        <f>_xlfn.XLOOKUP(B5491,'01_Raw_ATMs'!A:A,'01_Raw_ATMs'!A:A,"Not Found")</f>
        <v>ATM024</v>
      </c>
      <c r="P5491" t="str">
        <f t="shared" si="601"/>
        <v>Valid</v>
      </c>
    </row>
    <row r="5492" spans="1:16">
      <c r="A5492" t="s">
        <v>5686</v>
      </c>
      <c r="B5492" t="s">
        <v>96</v>
      </c>
      <c r="C5492" s="2">
        <v>45898</v>
      </c>
      <c r="D5492" s="3">
        <v>4.9537037037037041E-3</v>
      </c>
      <c r="E5492" t="s">
        <v>33</v>
      </c>
      <c r="F5492">
        <v>4000</v>
      </c>
      <c r="G5492" t="s">
        <v>189</v>
      </c>
      <c r="I5492">
        <f t="shared" si="595"/>
        <v>1</v>
      </c>
      <c r="J5492" t="str">
        <f t="shared" si="596"/>
        <v>OK</v>
      </c>
      <c r="K5492" t="str">
        <f t="shared" si="597"/>
        <v>Successful</v>
      </c>
      <c r="L5492" t="str">
        <f t="shared" si="598"/>
        <v>Withdrawal</v>
      </c>
      <c r="M5492" t="str">
        <f t="shared" si="599"/>
        <v>OK</v>
      </c>
      <c r="N5492" t="str">
        <f t="shared" si="600"/>
        <v>OK</v>
      </c>
      <c r="O5492" t="str">
        <f>_xlfn.XLOOKUP(B5492,'01_Raw_ATMs'!A:A,'01_Raw_ATMs'!A:A,"Not Found")</f>
        <v>ATM018</v>
      </c>
      <c r="P5492" t="str">
        <f t="shared" si="601"/>
        <v>Valid</v>
      </c>
    </row>
    <row r="5493" spans="1:16">
      <c r="A5493" t="s">
        <v>5687</v>
      </c>
      <c r="B5493" t="s">
        <v>172</v>
      </c>
      <c r="C5493" s="2">
        <v>45668</v>
      </c>
      <c r="D5493" s="3">
        <v>0.3084837962962963</v>
      </c>
      <c r="E5493" t="s">
        <v>261</v>
      </c>
      <c r="F5493">
        <v>15000</v>
      </c>
      <c r="G5493" t="s">
        <v>189</v>
      </c>
      <c r="I5493">
        <f t="shared" si="595"/>
        <v>1</v>
      </c>
      <c r="J5493" t="str">
        <f t="shared" si="596"/>
        <v>OK</v>
      </c>
      <c r="K5493" t="str">
        <f t="shared" si="597"/>
        <v>Successful</v>
      </c>
      <c r="L5493" t="str">
        <f t="shared" si="598"/>
        <v>Cash Deposit</v>
      </c>
      <c r="M5493" t="str">
        <f t="shared" si="599"/>
        <v>OK</v>
      </c>
      <c r="N5493" t="str">
        <f t="shared" si="600"/>
        <v>OK</v>
      </c>
      <c r="O5493" t="str">
        <f>_xlfn.XLOOKUP(B5493,'01_Raw_ATMs'!A:A,'01_Raw_ATMs'!A:A,"Not Found")</f>
        <v>ATM092</v>
      </c>
      <c r="P5493" t="str">
        <f t="shared" si="601"/>
        <v>Valid</v>
      </c>
    </row>
    <row r="5494" spans="1:16">
      <c r="A5494" t="s">
        <v>5688</v>
      </c>
      <c r="B5494" t="s">
        <v>145</v>
      </c>
      <c r="C5494" s="2">
        <v>46093</v>
      </c>
      <c r="D5494" s="3">
        <v>0.40533564814814821</v>
      </c>
      <c r="E5494" t="s">
        <v>33</v>
      </c>
      <c r="F5494">
        <v>6000</v>
      </c>
      <c r="G5494" t="s">
        <v>189</v>
      </c>
      <c r="I5494">
        <f t="shared" si="595"/>
        <v>1</v>
      </c>
      <c r="J5494" t="str">
        <f t="shared" si="596"/>
        <v>OK</v>
      </c>
      <c r="K5494" t="str">
        <f t="shared" si="597"/>
        <v>Successful</v>
      </c>
      <c r="L5494" t="str">
        <f t="shared" si="598"/>
        <v>Withdrawal</v>
      </c>
      <c r="M5494" t="str">
        <f t="shared" si="599"/>
        <v>OK</v>
      </c>
      <c r="N5494" t="str">
        <f t="shared" si="600"/>
        <v>OK</v>
      </c>
      <c r="O5494" t="str">
        <f>_xlfn.XLOOKUP(B5494,'01_Raw_ATMs'!A:A,'01_Raw_ATMs'!A:A,"Not Found")</f>
        <v>ATM065</v>
      </c>
      <c r="P5494" t="str">
        <f t="shared" si="601"/>
        <v>Valid</v>
      </c>
    </row>
    <row r="5495" spans="1:16">
      <c r="A5495" t="s">
        <v>5689</v>
      </c>
      <c r="B5495" t="s">
        <v>125</v>
      </c>
      <c r="C5495" s="2">
        <v>45889</v>
      </c>
      <c r="D5495" s="3">
        <v>0.79196759259259264</v>
      </c>
      <c r="E5495" t="s">
        <v>194</v>
      </c>
      <c r="F5495">
        <v>0</v>
      </c>
      <c r="G5495" t="s">
        <v>189</v>
      </c>
      <c r="I5495">
        <f t="shared" si="595"/>
        <v>1</v>
      </c>
      <c r="J5495" t="str">
        <f t="shared" si="596"/>
        <v>OK</v>
      </c>
      <c r="K5495" t="str">
        <f t="shared" si="597"/>
        <v>Successful</v>
      </c>
      <c r="L5495" t="str">
        <f t="shared" si="598"/>
        <v>Balance Inquiry</v>
      </c>
      <c r="M5495" t="str">
        <f t="shared" si="599"/>
        <v>OK</v>
      </c>
      <c r="N5495" t="str">
        <f t="shared" si="600"/>
        <v>OK</v>
      </c>
      <c r="O5495" t="str">
        <f>_xlfn.XLOOKUP(B5495,'01_Raw_ATMs'!A:A,'01_Raw_ATMs'!A:A,"Not Found")</f>
        <v>ATM045</v>
      </c>
      <c r="P5495" t="str">
        <f t="shared" si="601"/>
        <v>Valid</v>
      </c>
    </row>
    <row r="5496" spans="1:16">
      <c r="A5496" t="s">
        <v>5690</v>
      </c>
      <c r="B5496" t="s">
        <v>71</v>
      </c>
      <c r="C5496" s="2">
        <v>46081</v>
      </c>
      <c r="D5496" s="3">
        <v>0.35173611111111108</v>
      </c>
      <c r="E5496" t="s">
        <v>33</v>
      </c>
      <c r="F5496">
        <v>3000</v>
      </c>
      <c r="G5496" t="s">
        <v>189</v>
      </c>
      <c r="I5496">
        <f t="shared" si="595"/>
        <v>1</v>
      </c>
      <c r="J5496" t="str">
        <f t="shared" si="596"/>
        <v>OK</v>
      </c>
      <c r="K5496" t="str">
        <f t="shared" si="597"/>
        <v>Successful</v>
      </c>
      <c r="L5496" t="str">
        <f t="shared" si="598"/>
        <v>Withdrawal</v>
      </c>
      <c r="M5496" t="str">
        <f t="shared" si="599"/>
        <v>OK</v>
      </c>
      <c r="N5496" t="str">
        <f t="shared" si="600"/>
        <v>OK</v>
      </c>
      <c r="O5496" t="str">
        <f>_xlfn.XLOOKUP(B5496,'01_Raw_ATMs'!A:A,'01_Raw_ATMs'!A:A,"Not Found")</f>
        <v>ATM002</v>
      </c>
      <c r="P5496" t="str">
        <f t="shared" si="601"/>
        <v>Valid</v>
      </c>
    </row>
    <row r="5497" spans="1:16">
      <c r="A5497" t="s">
        <v>5691</v>
      </c>
      <c r="B5497" t="s">
        <v>128</v>
      </c>
      <c r="C5497" s="2">
        <v>46058</v>
      </c>
      <c r="D5497" s="3">
        <v>0.72094907407407405</v>
      </c>
      <c r="E5497" t="s">
        <v>194</v>
      </c>
      <c r="F5497">
        <v>0</v>
      </c>
      <c r="G5497" t="s">
        <v>189</v>
      </c>
      <c r="I5497">
        <f t="shared" si="595"/>
        <v>1</v>
      </c>
      <c r="J5497" t="str">
        <f t="shared" si="596"/>
        <v>OK</v>
      </c>
      <c r="K5497" t="str">
        <f t="shared" si="597"/>
        <v>Successful</v>
      </c>
      <c r="L5497" t="str">
        <f t="shared" si="598"/>
        <v>Balance Inquiry</v>
      </c>
      <c r="M5497" t="str">
        <f t="shared" si="599"/>
        <v>OK</v>
      </c>
      <c r="N5497" t="str">
        <f t="shared" si="600"/>
        <v>OK</v>
      </c>
      <c r="O5497" t="str">
        <f>_xlfn.XLOOKUP(B5497,'01_Raw_ATMs'!A:A,'01_Raw_ATMs'!A:A,"Not Found")</f>
        <v>ATM048</v>
      </c>
      <c r="P5497" t="str">
        <f t="shared" si="601"/>
        <v>Valid</v>
      </c>
    </row>
    <row r="5498" spans="1:16">
      <c r="A5498" t="s">
        <v>5692</v>
      </c>
      <c r="B5498" t="s">
        <v>84</v>
      </c>
      <c r="C5498" s="2">
        <v>45659</v>
      </c>
      <c r="D5498" s="3">
        <v>0.8305555555555556</v>
      </c>
      <c r="E5498" t="s">
        <v>194</v>
      </c>
      <c r="F5498">
        <v>0</v>
      </c>
      <c r="G5498" t="s">
        <v>189</v>
      </c>
      <c r="I5498">
        <f t="shared" si="595"/>
        <v>1</v>
      </c>
      <c r="J5498" t="str">
        <f t="shared" si="596"/>
        <v>OK</v>
      </c>
      <c r="K5498" t="str">
        <f t="shared" si="597"/>
        <v>Successful</v>
      </c>
      <c r="L5498" t="str">
        <f t="shared" si="598"/>
        <v>Balance Inquiry</v>
      </c>
      <c r="M5498" t="str">
        <f t="shared" si="599"/>
        <v>OK</v>
      </c>
      <c r="N5498" t="str">
        <f t="shared" si="600"/>
        <v>OK</v>
      </c>
      <c r="O5498" t="str">
        <f>_xlfn.XLOOKUP(B5498,'01_Raw_ATMs'!A:A,'01_Raw_ATMs'!A:A,"Not Found")</f>
        <v>ATM009</v>
      </c>
      <c r="P5498" t="str">
        <f t="shared" si="601"/>
        <v>Valid</v>
      </c>
    </row>
    <row r="5499" spans="1:16">
      <c r="A5499" t="s">
        <v>5693</v>
      </c>
      <c r="B5499" t="s">
        <v>108</v>
      </c>
      <c r="C5499" s="2">
        <v>45821</v>
      </c>
      <c r="D5499" s="3">
        <v>0.62584490740740739</v>
      </c>
      <c r="E5499" t="s">
        <v>194</v>
      </c>
      <c r="F5499">
        <v>0</v>
      </c>
      <c r="G5499" t="s">
        <v>189</v>
      </c>
      <c r="I5499">
        <f t="shared" si="595"/>
        <v>1</v>
      </c>
      <c r="J5499" t="str">
        <f t="shared" si="596"/>
        <v>OK</v>
      </c>
      <c r="K5499" t="str">
        <f t="shared" si="597"/>
        <v>Successful</v>
      </c>
      <c r="L5499" t="str">
        <f t="shared" si="598"/>
        <v>Balance Inquiry</v>
      </c>
      <c r="M5499" t="str">
        <f t="shared" si="599"/>
        <v>OK</v>
      </c>
      <c r="N5499" t="str">
        <f t="shared" si="600"/>
        <v>OK</v>
      </c>
      <c r="O5499" t="str">
        <f>_xlfn.XLOOKUP(B5499,'01_Raw_ATMs'!A:A,'01_Raw_ATMs'!A:A,"Not Found")</f>
        <v>ATM028</v>
      </c>
      <c r="P5499" t="str">
        <f t="shared" si="601"/>
        <v>Valid</v>
      </c>
    </row>
    <row r="5500" spans="1:16">
      <c r="A5500" t="s">
        <v>5694</v>
      </c>
      <c r="B5500" t="s">
        <v>148</v>
      </c>
      <c r="C5500" s="2">
        <v>45836</v>
      </c>
      <c r="D5500" s="3">
        <v>0.76383101851851853</v>
      </c>
      <c r="E5500" t="s">
        <v>33</v>
      </c>
      <c r="F5500">
        <v>4000</v>
      </c>
      <c r="G5500" t="s">
        <v>189</v>
      </c>
      <c r="I5500">
        <f t="shared" si="595"/>
        <v>1</v>
      </c>
      <c r="J5500" t="str">
        <f t="shared" si="596"/>
        <v>OK</v>
      </c>
      <c r="K5500" t="str">
        <f t="shared" si="597"/>
        <v>Successful</v>
      </c>
      <c r="L5500" t="str">
        <f t="shared" si="598"/>
        <v>Withdrawal</v>
      </c>
      <c r="M5500" t="str">
        <f t="shared" si="599"/>
        <v>OK</v>
      </c>
      <c r="N5500" t="str">
        <f t="shared" si="600"/>
        <v>OK</v>
      </c>
      <c r="O5500" t="str">
        <f>_xlfn.XLOOKUP(B5500,'01_Raw_ATMs'!A:A,'01_Raw_ATMs'!A:A,"Not Found")</f>
        <v>ATM068</v>
      </c>
      <c r="P5500" t="str">
        <f t="shared" si="601"/>
        <v>Valid</v>
      </c>
    </row>
    <row r="5501" spans="1:16">
      <c r="A5501" t="s">
        <v>5695</v>
      </c>
      <c r="B5501" t="s">
        <v>122</v>
      </c>
      <c r="C5501" s="2">
        <v>45788</v>
      </c>
      <c r="D5501" s="3">
        <v>0.76030092592592591</v>
      </c>
      <c r="E5501" t="s">
        <v>33</v>
      </c>
      <c r="F5501">
        <v>4000</v>
      </c>
      <c r="G5501" t="s">
        <v>189</v>
      </c>
      <c r="I5501">
        <f t="shared" si="595"/>
        <v>1</v>
      </c>
      <c r="J5501" t="str">
        <f t="shared" si="596"/>
        <v>OK</v>
      </c>
      <c r="K5501" t="str">
        <f t="shared" si="597"/>
        <v>Successful</v>
      </c>
      <c r="L5501" t="str">
        <f t="shared" si="598"/>
        <v>Withdrawal</v>
      </c>
      <c r="M5501" t="str">
        <f t="shared" si="599"/>
        <v>OK</v>
      </c>
      <c r="N5501" t="str">
        <f t="shared" si="600"/>
        <v>OK</v>
      </c>
      <c r="O5501" t="str">
        <f>_xlfn.XLOOKUP(B5501,'01_Raw_ATMs'!A:A,'01_Raw_ATMs'!A:A,"Not Found")</f>
        <v>ATM042</v>
      </c>
      <c r="P5501" t="str">
        <f t="shared" si="601"/>
        <v>Valid</v>
      </c>
    </row>
    <row r="5502" spans="1:16">
      <c r="A5502" t="s">
        <v>5696</v>
      </c>
      <c r="B5502" t="s">
        <v>152</v>
      </c>
      <c r="C5502" s="2">
        <v>46185</v>
      </c>
      <c r="D5502" s="3">
        <v>0.75624999999999998</v>
      </c>
      <c r="E5502" t="s">
        <v>261</v>
      </c>
      <c r="F5502">
        <v>15000</v>
      </c>
      <c r="G5502" t="s">
        <v>189</v>
      </c>
      <c r="I5502">
        <f t="shared" si="595"/>
        <v>1</v>
      </c>
      <c r="J5502" t="str">
        <f t="shared" si="596"/>
        <v>OK</v>
      </c>
      <c r="K5502" t="str">
        <f t="shared" si="597"/>
        <v>Successful</v>
      </c>
      <c r="L5502" t="str">
        <f t="shared" si="598"/>
        <v>Cash Deposit</v>
      </c>
      <c r="M5502" t="str">
        <f t="shared" si="599"/>
        <v>OK</v>
      </c>
      <c r="N5502" t="str">
        <f t="shared" si="600"/>
        <v>OK</v>
      </c>
      <c r="O5502" t="str">
        <f>_xlfn.XLOOKUP(B5502,'01_Raw_ATMs'!A:A,'01_Raw_ATMs'!A:A,"Not Found")</f>
        <v>ATM072</v>
      </c>
      <c r="P5502" t="str">
        <f t="shared" si="601"/>
        <v>Valid</v>
      </c>
    </row>
    <row r="5503" spans="1:16">
      <c r="A5503" t="s">
        <v>5697</v>
      </c>
      <c r="B5503" t="s">
        <v>135</v>
      </c>
      <c r="C5503" s="2">
        <v>45995</v>
      </c>
      <c r="D5503" s="3">
        <v>0.68481481481481477</v>
      </c>
      <c r="E5503" t="s">
        <v>33</v>
      </c>
      <c r="F5503">
        <v>6000</v>
      </c>
      <c r="G5503" t="s">
        <v>189</v>
      </c>
      <c r="I5503">
        <f t="shared" si="595"/>
        <v>1</v>
      </c>
      <c r="J5503" t="str">
        <f t="shared" si="596"/>
        <v>OK</v>
      </c>
      <c r="K5503" t="str">
        <f t="shared" si="597"/>
        <v>Successful</v>
      </c>
      <c r="L5503" t="str">
        <f t="shared" si="598"/>
        <v>Withdrawal</v>
      </c>
      <c r="M5503" t="str">
        <f t="shared" si="599"/>
        <v>OK</v>
      </c>
      <c r="N5503" t="str">
        <f t="shared" si="600"/>
        <v>OK</v>
      </c>
      <c r="O5503" t="str">
        <f>_xlfn.XLOOKUP(B5503,'01_Raw_ATMs'!A:A,'01_Raw_ATMs'!A:A,"Not Found")</f>
        <v>ATM055</v>
      </c>
      <c r="P5503" t="str">
        <f t="shared" si="601"/>
        <v>Valid</v>
      </c>
    </row>
    <row r="5504" spans="1:16">
      <c r="A5504" t="s">
        <v>5698</v>
      </c>
      <c r="B5504" t="s">
        <v>164</v>
      </c>
      <c r="C5504" s="2">
        <v>45723</v>
      </c>
      <c r="D5504" s="3">
        <v>0.75464120370370369</v>
      </c>
      <c r="E5504" t="s">
        <v>211</v>
      </c>
      <c r="F5504">
        <v>0</v>
      </c>
      <c r="G5504" t="s">
        <v>189</v>
      </c>
      <c r="I5504">
        <f t="shared" si="595"/>
        <v>1</v>
      </c>
      <c r="J5504" t="str">
        <f t="shared" si="596"/>
        <v>OK</v>
      </c>
      <c r="K5504" t="str">
        <f t="shared" si="597"/>
        <v>Successful</v>
      </c>
      <c r="L5504" t="str">
        <f t="shared" si="598"/>
        <v>Mini Statement</v>
      </c>
      <c r="M5504" t="str">
        <f t="shared" si="599"/>
        <v>OK</v>
      </c>
      <c r="N5504" t="str">
        <f t="shared" si="600"/>
        <v>OK</v>
      </c>
      <c r="O5504" t="str">
        <f>_xlfn.XLOOKUP(B5504,'01_Raw_ATMs'!A:A,'01_Raw_ATMs'!A:A,"Not Found")</f>
        <v>ATM084</v>
      </c>
      <c r="P5504" t="str">
        <f t="shared" si="601"/>
        <v>Valid</v>
      </c>
    </row>
    <row r="5505" spans="1:16">
      <c r="A5505" t="s">
        <v>5699</v>
      </c>
      <c r="B5505" t="s">
        <v>87</v>
      </c>
      <c r="C5505" s="2">
        <v>46135</v>
      </c>
      <c r="D5505" s="3">
        <v>0.65140046296296295</v>
      </c>
      <c r="E5505" t="s">
        <v>194</v>
      </c>
      <c r="F5505">
        <v>0</v>
      </c>
      <c r="G5505" t="s">
        <v>189</v>
      </c>
      <c r="I5505">
        <f t="shared" si="595"/>
        <v>1</v>
      </c>
      <c r="J5505" t="str">
        <f t="shared" si="596"/>
        <v>OK</v>
      </c>
      <c r="K5505" t="str">
        <f t="shared" si="597"/>
        <v>Successful</v>
      </c>
      <c r="L5505" t="str">
        <f t="shared" si="598"/>
        <v>Balance Inquiry</v>
      </c>
      <c r="M5505" t="str">
        <f t="shared" si="599"/>
        <v>OK</v>
      </c>
      <c r="N5505" t="str">
        <f t="shared" si="600"/>
        <v>OK</v>
      </c>
      <c r="O5505" t="str">
        <f>_xlfn.XLOOKUP(B5505,'01_Raw_ATMs'!A:A,'01_Raw_ATMs'!A:A,"Not Found")</f>
        <v>ATM011</v>
      </c>
      <c r="P5505" t="str">
        <f t="shared" si="601"/>
        <v>Valid</v>
      </c>
    </row>
    <row r="5506" spans="1:16">
      <c r="A5506" t="s">
        <v>5700</v>
      </c>
      <c r="B5506" t="s">
        <v>131</v>
      </c>
      <c r="C5506" s="2">
        <v>46092</v>
      </c>
      <c r="D5506" s="3">
        <v>0.55167824074074079</v>
      </c>
      <c r="E5506" t="s">
        <v>33</v>
      </c>
      <c r="F5506">
        <v>8000</v>
      </c>
      <c r="G5506" t="s">
        <v>189</v>
      </c>
      <c r="I5506">
        <f t="shared" si="595"/>
        <v>1</v>
      </c>
      <c r="J5506" t="str">
        <f t="shared" si="596"/>
        <v>OK</v>
      </c>
      <c r="K5506" t="str">
        <f t="shared" si="597"/>
        <v>Successful</v>
      </c>
      <c r="L5506" t="str">
        <f t="shared" si="598"/>
        <v>Withdrawal</v>
      </c>
      <c r="M5506" t="str">
        <f t="shared" si="599"/>
        <v>OK</v>
      </c>
      <c r="N5506" t="str">
        <f t="shared" si="600"/>
        <v>OK</v>
      </c>
      <c r="O5506" t="str">
        <f>_xlfn.XLOOKUP(B5506,'01_Raw_ATMs'!A:A,'01_Raw_ATMs'!A:A,"Not Found")</f>
        <v>ATM051</v>
      </c>
      <c r="P5506" t="str">
        <f t="shared" si="601"/>
        <v>Valid</v>
      </c>
    </row>
    <row r="5507" spans="1:16">
      <c r="A5507" t="s">
        <v>5701</v>
      </c>
      <c r="B5507" t="s">
        <v>102</v>
      </c>
      <c r="C5507" s="2">
        <v>46177</v>
      </c>
      <c r="D5507" s="3">
        <v>0.21886574074074069</v>
      </c>
      <c r="E5507" t="s">
        <v>33</v>
      </c>
      <c r="F5507">
        <v>3000</v>
      </c>
      <c r="G5507" t="s">
        <v>189</v>
      </c>
      <c r="I5507">
        <f t="shared" ref="I5507:I5570" si="602">COUNTIF($A:$A,A5507)</f>
        <v>1</v>
      </c>
      <c r="J5507" t="str">
        <f t="shared" ref="J5507:J5570" si="603">IF(AND(TRIM(G5507)="Failed",H5507=""),"Problem","OK")</f>
        <v>OK</v>
      </c>
      <c r="K5507" t="str">
        <f t="shared" ref="K5507:K5570" si="604">PROPER(TRIM(G5507))</f>
        <v>Successful</v>
      </c>
      <c r="L5507" t="str">
        <f t="shared" ref="L5507:L5570" si="605">PROPER(TRIM(E5507))</f>
        <v>Withdrawal</v>
      </c>
      <c r="M5507" t="str">
        <f t="shared" ref="M5507:M5570" si="606">IF(OR(E5507="Withdrawal",E5507="Cash Deposit"),IF(F5507&gt;0,"OK","Problem"),IF(F5507=0,"OK","Problem"))</f>
        <v>OK</v>
      </c>
      <c r="N5507" t="str">
        <f t="shared" ref="N5507:N5570" si="607">IF(AND(C5507&gt;=DATE(2025,1,1),C5507&lt;=DATE(2026,6,30)),"OK","Problem")</f>
        <v>OK</v>
      </c>
      <c r="O5507" t="str">
        <f>_xlfn.XLOOKUP(B5507,'01_Raw_ATMs'!A:A,'01_Raw_ATMs'!A:A,"Not Found")</f>
        <v>ATM023</v>
      </c>
      <c r="P5507" t="str">
        <f t="shared" ref="P5507:P5570" si="608">IF(B5507="","Missing ATM_ID","Valid")</f>
        <v>Valid</v>
      </c>
    </row>
    <row r="5508" spans="1:16">
      <c r="A5508" t="s">
        <v>5702</v>
      </c>
      <c r="B5508" t="s">
        <v>116</v>
      </c>
      <c r="C5508" s="2">
        <v>46002</v>
      </c>
      <c r="D5508" s="3">
        <v>8.8310185185185193E-3</v>
      </c>
      <c r="E5508" t="s">
        <v>33</v>
      </c>
      <c r="F5508">
        <v>500</v>
      </c>
      <c r="G5508" t="s">
        <v>189</v>
      </c>
      <c r="I5508">
        <f t="shared" si="602"/>
        <v>1</v>
      </c>
      <c r="J5508" t="str">
        <f t="shared" si="603"/>
        <v>OK</v>
      </c>
      <c r="K5508" t="str">
        <f t="shared" si="604"/>
        <v>Successful</v>
      </c>
      <c r="L5508" t="str">
        <f t="shared" si="605"/>
        <v>Withdrawal</v>
      </c>
      <c r="M5508" t="str">
        <f t="shared" si="606"/>
        <v>OK</v>
      </c>
      <c r="N5508" t="str">
        <f t="shared" si="607"/>
        <v>OK</v>
      </c>
      <c r="O5508" t="str">
        <f>_xlfn.XLOOKUP(B5508,'01_Raw_ATMs'!A:A,'01_Raw_ATMs'!A:A,"Not Found")</f>
        <v>ATM036</v>
      </c>
      <c r="P5508" t="str">
        <f t="shared" si="608"/>
        <v>Valid</v>
      </c>
    </row>
    <row r="5509" spans="1:16">
      <c r="A5509" t="s">
        <v>5703</v>
      </c>
      <c r="B5509" t="s">
        <v>166</v>
      </c>
      <c r="C5509" s="2">
        <v>45942</v>
      </c>
      <c r="D5509" s="3">
        <v>0.95964120370370365</v>
      </c>
      <c r="E5509" t="s">
        <v>33</v>
      </c>
      <c r="F5509">
        <v>3000</v>
      </c>
      <c r="G5509" t="s">
        <v>189</v>
      </c>
      <c r="I5509">
        <f t="shared" si="602"/>
        <v>1</v>
      </c>
      <c r="J5509" t="str">
        <f t="shared" si="603"/>
        <v>OK</v>
      </c>
      <c r="K5509" t="str">
        <f t="shared" si="604"/>
        <v>Successful</v>
      </c>
      <c r="L5509" t="str">
        <f t="shared" si="605"/>
        <v>Withdrawal</v>
      </c>
      <c r="M5509" t="str">
        <f t="shared" si="606"/>
        <v>OK</v>
      </c>
      <c r="N5509" t="str">
        <f t="shared" si="607"/>
        <v>OK</v>
      </c>
      <c r="O5509" t="str">
        <f>_xlfn.XLOOKUP(B5509,'01_Raw_ATMs'!A:A,'01_Raw_ATMs'!A:A,"Not Found")</f>
        <v>ATM086</v>
      </c>
      <c r="P5509" t="str">
        <f t="shared" si="608"/>
        <v>Valid</v>
      </c>
    </row>
    <row r="5510" spans="1:16">
      <c r="A5510" t="s">
        <v>5704</v>
      </c>
      <c r="B5510" t="s">
        <v>162</v>
      </c>
      <c r="C5510" s="2">
        <v>45860</v>
      </c>
      <c r="D5510" s="3">
        <v>0.75465277777777773</v>
      </c>
      <c r="E5510" t="s">
        <v>33</v>
      </c>
      <c r="F5510">
        <v>2500</v>
      </c>
      <c r="G5510" t="s">
        <v>189</v>
      </c>
      <c r="I5510">
        <f t="shared" si="602"/>
        <v>1</v>
      </c>
      <c r="J5510" t="str">
        <f t="shared" si="603"/>
        <v>OK</v>
      </c>
      <c r="K5510" t="str">
        <f t="shared" si="604"/>
        <v>Successful</v>
      </c>
      <c r="L5510" t="str">
        <f t="shared" si="605"/>
        <v>Withdrawal</v>
      </c>
      <c r="M5510" t="str">
        <f t="shared" si="606"/>
        <v>OK</v>
      </c>
      <c r="N5510" t="str">
        <f t="shared" si="607"/>
        <v>OK</v>
      </c>
      <c r="O5510" t="str">
        <f>_xlfn.XLOOKUP(B5510,'01_Raw_ATMs'!A:A,'01_Raw_ATMs'!A:A,"Not Found")</f>
        <v>ATM082</v>
      </c>
      <c r="P5510" t="str">
        <f t="shared" si="608"/>
        <v>Valid</v>
      </c>
    </row>
    <row r="5511" spans="1:16">
      <c r="A5511" t="s">
        <v>5705</v>
      </c>
      <c r="B5511" t="s">
        <v>95</v>
      </c>
      <c r="C5511" s="2">
        <v>46116</v>
      </c>
      <c r="D5511" s="3">
        <v>0.93155092592592592</v>
      </c>
      <c r="E5511" t="s">
        <v>33</v>
      </c>
      <c r="F5511">
        <v>1000</v>
      </c>
      <c r="G5511" t="s">
        <v>189</v>
      </c>
      <c r="I5511">
        <f t="shared" si="602"/>
        <v>1</v>
      </c>
      <c r="J5511" t="str">
        <f t="shared" si="603"/>
        <v>OK</v>
      </c>
      <c r="K5511" t="str">
        <f t="shared" si="604"/>
        <v>Successful</v>
      </c>
      <c r="L5511" t="str">
        <f t="shared" si="605"/>
        <v>Withdrawal</v>
      </c>
      <c r="M5511" t="str">
        <f t="shared" si="606"/>
        <v>OK</v>
      </c>
      <c r="N5511" t="str">
        <f t="shared" si="607"/>
        <v>OK</v>
      </c>
      <c r="O5511" t="str">
        <f>_xlfn.XLOOKUP(B5511,'01_Raw_ATMs'!A:A,'01_Raw_ATMs'!A:A,"Not Found")</f>
        <v>ATM017</v>
      </c>
      <c r="P5511" t="str">
        <f t="shared" si="608"/>
        <v>Valid</v>
      </c>
    </row>
    <row r="5512" spans="1:16">
      <c r="A5512" t="s">
        <v>5706</v>
      </c>
      <c r="B5512" t="s">
        <v>124</v>
      </c>
      <c r="C5512" s="2">
        <v>45706</v>
      </c>
      <c r="D5512" s="3">
        <v>0.82905092592592589</v>
      </c>
      <c r="E5512" t="s">
        <v>194</v>
      </c>
      <c r="F5512">
        <v>0</v>
      </c>
      <c r="G5512" t="s">
        <v>189</v>
      </c>
      <c r="I5512">
        <f t="shared" si="602"/>
        <v>1</v>
      </c>
      <c r="J5512" t="str">
        <f t="shared" si="603"/>
        <v>OK</v>
      </c>
      <c r="K5512" t="str">
        <f t="shared" si="604"/>
        <v>Successful</v>
      </c>
      <c r="L5512" t="str">
        <f t="shared" si="605"/>
        <v>Balance Inquiry</v>
      </c>
      <c r="M5512" t="str">
        <f t="shared" si="606"/>
        <v>OK</v>
      </c>
      <c r="N5512" t="str">
        <f t="shared" si="607"/>
        <v>OK</v>
      </c>
      <c r="O5512" t="str">
        <f>_xlfn.XLOOKUP(B5512,'01_Raw_ATMs'!A:A,'01_Raw_ATMs'!A:A,"Not Found")</f>
        <v>ATM044</v>
      </c>
      <c r="P5512" t="str">
        <f t="shared" si="608"/>
        <v>Valid</v>
      </c>
    </row>
    <row r="5513" spans="1:16">
      <c r="A5513" t="s">
        <v>5707</v>
      </c>
      <c r="B5513" t="s">
        <v>132</v>
      </c>
      <c r="C5513" s="2">
        <v>46171</v>
      </c>
      <c r="D5513" s="3">
        <v>0.62741898148148145</v>
      </c>
      <c r="E5513" t="s">
        <v>194</v>
      </c>
      <c r="F5513">
        <v>0</v>
      </c>
      <c r="G5513" t="s">
        <v>189</v>
      </c>
      <c r="I5513">
        <f t="shared" si="602"/>
        <v>1</v>
      </c>
      <c r="J5513" t="str">
        <f t="shared" si="603"/>
        <v>OK</v>
      </c>
      <c r="K5513" t="str">
        <f t="shared" si="604"/>
        <v>Successful</v>
      </c>
      <c r="L5513" t="str">
        <f t="shared" si="605"/>
        <v>Balance Inquiry</v>
      </c>
      <c r="M5513" t="str">
        <f t="shared" si="606"/>
        <v>OK</v>
      </c>
      <c r="N5513" t="str">
        <f t="shared" si="607"/>
        <v>OK</v>
      </c>
      <c r="O5513" t="str">
        <f>_xlfn.XLOOKUP(B5513,'01_Raw_ATMs'!A:A,'01_Raw_ATMs'!A:A,"Not Found")</f>
        <v>ATM052</v>
      </c>
      <c r="P5513" t="str">
        <f t="shared" si="608"/>
        <v>Valid</v>
      </c>
    </row>
    <row r="5514" spans="1:16">
      <c r="A5514" t="s">
        <v>5708</v>
      </c>
      <c r="B5514" t="s">
        <v>179</v>
      </c>
      <c r="C5514" s="2">
        <v>46065</v>
      </c>
      <c r="D5514" s="3">
        <v>0.51312500000000005</v>
      </c>
      <c r="E5514" t="s">
        <v>194</v>
      </c>
      <c r="F5514">
        <v>0</v>
      </c>
      <c r="G5514" t="s">
        <v>189</v>
      </c>
      <c r="I5514">
        <f t="shared" si="602"/>
        <v>1</v>
      </c>
      <c r="J5514" t="str">
        <f t="shared" si="603"/>
        <v>OK</v>
      </c>
      <c r="K5514" t="str">
        <f t="shared" si="604"/>
        <v>Successful</v>
      </c>
      <c r="L5514" t="str">
        <f t="shared" si="605"/>
        <v>Balance Inquiry</v>
      </c>
      <c r="M5514" t="str">
        <f t="shared" si="606"/>
        <v>OK</v>
      </c>
      <c r="N5514" t="str">
        <f t="shared" si="607"/>
        <v>OK</v>
      </c>
      <c r="O5514" t="str">
        <f>_xlfn.XLOOKUP(B5514,'01_Raw_ATMs'!A:A,'01_Raw_ATMs'!A:A,"Not Found")</f>
        <v>ATM099</v>
      </c>
      <c r="P5514" t="str">
        <f t="shared" si="608"/>
        <v>Valid</v>
      </c>
    </row>
    <row r="5515" spans="1:16">
      <c r="A5515" t="s">
        <v>5709</v>
      </c>
      <c r="B5515" t="s">
        <v>150</v>
      </c>
      <c r="C5515" s="2">
        <v>45731</v>
      </c>
      <c r="D5515" s="3">
        <v>0.67420138888888892</v>
      </c>
      <c r="E5515" t="s">
        <v>194</v>
      </c>
      <c r="F5515">
        <v>0</v>
      </c>
      <c r="G5515" t="s">
        <v>214</v>
      </c>
      <c r="H5515" t="s">
        <v>1215</v>
      </c>
      <c r="I5515">
        <f t="shared" si="602"/>
        <v>1</v>
      </c>
      <c r="J5515" t="str">
        <f t="shared" si="603"/>
        <v>OK</v>
      </c>
      <c r="K5515" t="str">
        <f t="shared" si="604"/>
        <v>Failed</v>
      </c>
      <c r="L5515" t="str">
        <f t="shared" si="605"/>
        <v>Balance Inquiry</v>
      </c>
      <c r="M5515" t="str">
        <f t="shared" si="606"/>
        <v>OK</v>
      </c>
      <c r="N5515" t="str">
        <f t="shared" si="607"/>
        <v>OK</v>
      </c>
      <c r="O5515" t="str">
        <f>_xlfn.XLOOKUP(B5515,'01_Raw_ATMs'!A:A,'01_Raw_ATMs'!A:A,"Not Found")</f>
        <v>ATM070</v>
      </c>
      <c r="P5515" t="str">
        <f t="shared" si="608"/>
        <v>Valid</v>
      </c>
    </row>
    <row r="5516" spans="1:16">
      <c r="A5516" t="s">
        <v>5710</v>
      </c>
      <c r="B5516" t="s">
        <v>145</v>
      </c>
      <c r="C5516" s="2">
        <v>46172</v>
      </c>
      <c r="D5516" s="3">
        <v>0.87361111111111112</v>
      </c>
      <c r="E5516" t="s">
        <v>211</v>
      </c>
      <c r="F5516">
        <v>0</v>
      </c>
      <c r="G5516" t="s">
        <v>189</v>
      </c>
      <c r="I5516">
        <f t="shared" si="602"/>
        <v>1</v>
      </c>
      <c r="J5516" t="str">
        <f t="shared" si="603"/>
        <v>OK</v>
      </c>
      <c r="K5516" t="str">
        <f t="shared" si="604"/>
        <v>Successful</v>
      </c>
      <c r="L5516" t="str">
        <f t="shared" si="605"/>
        <v>Mini Statement</v>
      </c>
      <c r="M5516" t="str">
        <f t="shared" si="606"/>
        <v>OK</v>
      </c>
      <c r="N5516" t="str">
        <f t="shared" si="607"/>
        <v>OK</v>
      </c>
      <c r="O5516" t="str">
        <f>_xlfn.XLOOKUP(B5516,'01_Raw_ATMs'!A:A,'01_Raw_ATMs'!A:A,"Not Found")</f>
        <v>ATM065</v>
      </c>
      <c r="P5516" t="str">
        <f t="shared" si="608"/>
        <v>Valid</v>
      </c>
    </row>
    <row r="5517" spans="1:16">
      <c r="A5517" t="s">
        <v>5711</v>
      </c>
      <c r="B5517" t="s">
        <v>93</v>
      </c>
      <c r="C5517" s="2">
        <v>45941</v>
      </c>
      <c r="D5517" s="3">
        <v>0.72813657407407406</v>
      </c>
      <c r="E5517" t="s">
        <v>33</v>
      </c>
      <c r="F5517">
        <v>8000</v>
      </c>
      <c r="G5517" t="s">
        <v>189</v>
      </c>
      <c r="I5517">
        <f t="shared" si="602"/>
        <v>1</v>
      </c>
      <c r="J5517" t="str">
        <f t="shared" si="603"/>
        <v>OK</v>
      </c>
      <c r="K5517" t="str">
        <f t="shared" si="604"/>
        <v>Successful</v>
      </c>
      <c r="L5517" t="str">
        <f t="shared" si="605"/>
        <v>Withdrawal</v>
      </c>
      <c r="M5517" t="str">
        <f t="shared" si="606"/>
        <v>OK</v>
      </c>
      <c r="N5517" t="str">
        <f t="shared" si="607"/>
        <v>OK</v>
      </c>
      <c r="O5517" t="str">
        <f>_xlfn.XLOOKUP(B5517,'01_Raw_ATMs'!A:A,'01_Raw_ATMs'!A:A,"Not Found")</f>
        <v>ATM016</v>
      </c>
      <c r="P5517" t="str">
        <f t="shared" si="608"/>
        <v>Valid</v>
      </c>
    </row>
    <row r="5518" spans="1:16">
      <c r="A5518" t="s">
        <v>5712</v>
      </c>
      <c r="B5518" t="s">
        <v>132</v>
      </c>
      <c r="C5518" s="2">
        <v>45744</v>
      </c>
      <c r="D5518" s="3">
        <v>0.59893518518518518</v>
      </c>
      <c r="E5518" t="s">
        <v>33</v>
      </c>
      <c r="F5518">
        <v>3000</v>
      </c>
      <c r="G5518" t="s">
        <v>189</v>
      </c>
      <c r="I5518">
        <f t="shared" si="602"/>
        <v>1</v>
      </c>
      <c r="J5518" t="str">
        <f t="shared" si="603"/>
        <v>OK</v>
      </c>
      <c r="K5518" t="str">
        <f t="shared" si="604"/>
        <v>Successful</v>
      </c>
      <c r="L5518" t="str">
        <f t="shared" si="605"/>
        <v>Withdrawal</v>
      </c>
      <c r="M5518" t="str">
        <f t="shared" si="606"/>
        <v>OK</v>
      </c>
      <c r="N5518" t="str">
        <f t="shared" si="607"/>
        <v>OK</v>
      </c>
      <c r="O5518" t="str">
        <f>_xlfn.XLOOKUP(B5518,'01_Raw_ATMs'!A:A,'01_Raw_ATMs'!A:A,"Not Found")</f>
        <v>ATM052</v>
      </c>
      <c r="P5518" t="str">
        <f t="shared" si="608"/>
        <v>Valid</v>
      </c>
    </row>
    <row r="5519" spans="1:16">
      <c r="A5519" t="s">
        <v>5713</v>
      </c>
      <c r="B5519" t="s">
        <v>101</v>
      </c>
      <c r="C5519" s="2">
        <v>45795</v>
      </c>
      <c r="D5519" s="3">
        <v>0.78597222222222218</v>
      </c>
      <c r="E5519" t="s">
        <v>33</v>
      </c>
      <c r="F5519">
        <v>8000</v>
      </c>
      <c r="G5519" t="s">
        <v>189</v>
      </c>
      <c r="I5519">
        <f t="shared" si="602"/>
        <v>1</v>
      </c>
      <c r="J5519" t="str">
        <f t="shared" si="603"/>
        <v>OK</v>
      </c>
      <c r="K5519" t="str">
        <f t="shared" si="604"/>
        <v>Successful</v>
      </c>
      <c r="L5519" t="str">
        <f t="shared" si="605"/>
        <v>Withdrawal</v>
      </c>
      <c r="M5519" t="str">
        <f t="shared" si="606"/>
        <v>OK</v>
      </c>
      <c r="N5519" t="str">
        <f t="shared" si="607"/>
        <v>OK</v>
      </c>
      <c r="O5519" t="str">
        <f>_xlfn.XLOOKUP(B5519,'01_Raw_ATMs'!A:A,'01_Raw_ATMs'!A:A,"Not Found")</f>
        <v>ATM022</v>
      </c>
      <c r="P5519" t="str">
        <f t="shared" si="608"/>
        <v>Valid</v>
      </c>
    </row>
    <row r="5520" spans="1:16">
      <c r="A5520" t="s">
        <v>5714</v>
      </c>
      <c r="B5520" t="s">
        <v>165</v>
      </c>
      <c r="C5520" s="2">
        <v>45933</v>
      </c>
      <c r="D5520" s="3">
        <v>0.7754861111111111</v>
      </c>
      <c r="E5520" t="s">
        <v>194</v>
      </c>
      <c r="F5520">
        <v>0</v>
      </c>
      <c r="G5520" t="s">
        <v>189</v>
      </c>
      <c r="I5520">
        <f t="shared" si="602"/>
        <v>1</v>
      </c>
      <c r="J5520" t="str">
        <f t="shared" si="603"/>
        <v>OK</v>
      </c>
      <c r="K5520" t="str">
        <f t="shared" si="604"/>
        <v>Successful</v>
      </c>
      <c r="L5520" t="str">
        <f t="shared" si="605"/>
        <v>Balance Inquiry</v>
      </c>
      <c r="M5520" t="str">
        <f t="shared" si="606"/>
        <v>OK</v>
      </c>
      <c r="N5520" t="str">
        <f t="shared" si="607"/>
        <v>OK</v>
      </c>
      <c r="O5520" t="str">
        <f>_xlfn.XLOOKUP(B5520,'01_Raw_ATMs'!A:A,'01_Raw_ATMs'!A:A,"Not Found")</f>
        <v>ATM085</v>
      </c>
      <c r="P5520" t="str">
        <f t="shared" si="608"/>
        <v>Valid</v>
      </c>
    </row>
    <row r="5521" spans="1:16">
      <c r="A5521" t="s">
        <v>5715</v>
      </c>
      <c r="B5521" t="s">
        <v>95</v>
      </c>
      <c r="C5521" s="2">
        <v>45970</v>
      </c>
      <c r="D5521" s="3">
        <v>0.67820601851851847</v>
      </c>
      <c r="E5521" t="s">
        <v>194</v>
      </c>
      <c r="F5521">
        <v>0</v>
      </c>
      <c r="G5521" t="s">
        <v>189</v>
      </c>
      <c r="I5521">
        <f t="shared" si="602"/>
        <v>1</v>
      </c>
      <c r="J5521" t="str">
        <f t="shared" si="603"/>
        <v>OK</v>
      </c>
      <c r="K5521" t="str">
        <f t="shared" si="604"/>
        <v>Successful</v>
      </c>
      <c r="L5521" t="str">
        <f t="shared" si="605"/>
        <v>Balance Inquiry</v>
      </c>
      <c r="M5521" t="str">
        <f t="shared" si="606"/>
        <v>OK</v>
      </c>
      <c r="N5521" t="str">
        <f t="shared" si="607"/>
        <v>OK</v>
      </c>
      <c r="O5521" t="str">
        <f>_xlfn.XLOOKUP(B5521,'01_Raw_ATMs'!A:A,'01_Raw_ATMs'!A:A,"Not Found")</f>
        <v>ATM017</v>
      </c>
      <c r="P5521" t="str">
        <f t="shared" si="608"/>
        <v>Valid</v>
      </c>
    </row>
    <row r="5522" spans="1:16">
      <c r="A5522" t="s">
        <v>5716</v>
      </c>
      <c r="B5522" t="s">
        <v>176</v>
      </c>
      <c r="C5522" s="2">
        <v>45920</v>
      </c>
      <c r="D5522" s="3">
        <v>0.76422453703703708</v>
      </c>
      <c r="E5522" t="s">
        <v>33</v>
      </c>
      <c r="F5522">
        <v>4000</v>
      </c>
      <c r="G5522" t="s">
        <v>189</v>
      </c>
      <c r="I5522">
        <f t="shared" si="602"/>
        <v>1</v>
      </c>
      <c r="J5522" t="str">
        <f t="shared" si="603"/>
        <v>OK</v>
      </c>
      <c r="K5522" t="str">
        <f t="shared" si="604"/>
        <v>Successful</v>
      </c>
      <c r="L5522" t="str">
        <f t="shared" si="605"/>
        <v>Withdrawal</v>
      </c>
      <c r="M5522" t="str">
        <f t="shared" si="606"/>
        <v>OK</v>
      </c>
      <c r="N5522" t="str">
        <f t="shared" si="607"/>
        <v>OK</v>
      </c>
      <c r="O5522" t="str">
        <f>_xlfn.XLOOKUP(B5522,'01_Raw_ATMs'!A:A,'01_Raw_ATMs'!A:A,"Not Found")</f>
        <v>ATM096</v>
      </c>
      <c r="P5522" t="str">
        <f t="shared" si="608"/>
        <v>Valid</v>
      </c>
    </row>
    <row r="5523" spans="1:16">
      <c r="A5523" t="s">
        <v>5717</v>
      </c>
      <c r="B5523" t="s">
        <v>85</v>
      </c>
      <c r="C5523" s="2">
        <v>45901</v>
      </c>
      <c r="D5523" s="3">
        <v>0.89923611111111112</v>
      </c>
      <c r="E5523" t="s">
        <v>33</v>
      </c>
      <c r="F5523">
        <v>10000</v>
      </c>
      <c r="G5523" t="s">
        <v>189</v>
      </c>
      <c r="I5523">
        <f t="shared" si="602"/>
        <v>1</v>
      </c>
      <c r="J5523" t="str">
        <f t="shared" si="603"/>
        <v>OK</v>
      </c>
      <c r="K5523" t="str">
        <f t="shared" si="604"/>
        <v>Successful</v>
      </c>
      <c r="L5523" t="str">
        <f t="shared" si="605"/>
        <v>Withdrawal</v>
      </c>
      <c r="M5523" t="str">
        <f t="shared" si="606"/>
        <v>OK</v>
      </c>
      <c r="N5523" t="str">
        <f t="shared" si="607"/>
        <v>OK</v>
      </c>
      <c r="O5523" t="str">
        <f>_xlfn.XLOOKUP(B5523,'01_Raw_ATMs'!A:A,'01_Raw_ATMs'!A:A,"Not Found")</f>
        <v>ATM010</v>
      </c>
      <c r="P5523" t="str">
        <f t="shared" si="608"/>
        <v>Valid</v>
      </c>
    </row>
    <row r="5524" spans="1:16">
      <c r="A5524" t="s">
        <v>5718</v>
      </c>
      <c r="B5524" t="s">
        <v>180</v>
      </c>
      <c r="C5524" s="2">
        <v>45692</v>
      </c>
      <c r="D5524" s="3">
        <v>0.77631944444444445</v>
      </c>
      <c r="E5524" t="s">
        <v>33</v>
      </c>
      <c r="F5524">
        <v>3000</v>
      </c>
      <c r="G5524" t="s">
        <v>189</v>
      </c>
      <c r="I5524">
        <f t="shared" si="602"/>
        <v>1</v>
      </c>
      <c r="J5524" t="str">
        <f t="shared" si="603"/>
        <v>OK</v>
      </c>
      <c r="K5524" t="str">
        <f t="shared" si="604"/>
        <v>Successful</v>
      </c>
      <c r="L5524" t="str">
        <f t="shared" si="605"/>
        <v>Withdrawal</v>
      </c>
      <c r="M5524" t="str">
        <f t="shared" si="606"/>
        <v>OK</v>
      </c>
      <c r="N5524" t="str">
        <f t="shared" si="607"/>
        <v>OK</v>
      </c>
      <c r="O5524" t="str">
        <f>_xlfn.XLOOKUP(B5524,'01_Raw_ATMs'!A:A,'01_Raw_ATMs'!A:A,"Not Found")</f>
        <v>ATM100</v>
      </c>
      <c r="P5524" t="str">
        <f t="shared" si="608"/>
        <v>Valid</v>
      </c>
    </row>
    <row r="5525" spans="1:16">
      <c r="A5525" t="s">
        <v>5719</v>
      </c>
      <c r="B5525" t="s">
        <v>173</v>
      </c>
      <c r="C5525" s="2">
        <v>46067</v>
      </c>
      <c r="D5525" s="3">
        <v>0.77236111111111116</v>
      </c>
      <c r="E5525" t="s">
        <v>33</v>
      </c>
      <c r="F5525">
        <v>2000</v>
      </c>
      <c r="G5525" t="s">
        <v>189</v>
      </c>
      <c r="I5525">
        <f t="shared" si="602"/>
        <v>1</v>
      </c>
      <c r="J5525" t="str">
        <f t="shared" si="603"/>
        <v>OK</v>
      </c>
      <c r="K5525" t="str">
        <f t="shared" si="604"/>
        <v>Successful</v>
      </c>
      <c r="L5525" t="str">
        <f t="shared" si="605"/>
        <v>Withdrawal</v>
      </c>
      <c r="M5525" t="str">
        <f t="shared" si="606"/>
        <v>OK</v>
      </c>
      <c r="N5525" t="str">
        <f t="shared" si="607"/>
        <v>OK</v>
      </c>
      <c r="O5525" t="str">
        <f>_xlfn.XLOOKUP(B5525,'01_Raw_ATMs'!A:A,'01_Raw_ATMs'!A:A,"Not Found")</f>
        <v>ATM093</v>
      </c>
      <c r="P5525" t="str">
        <f t="shared" si="608"/>
        <v>Valid</v>
      </c>
    </row>
    <row r="5526" spans="1:16">
      <c r="A5526" t="s">
        <v>5720</v>
      </c>
      <c r="B5526" t="s">
        <v>164</v>
      </c>
      <c r="C5526" s="2">
        <v>46031</v>
      </c>
      <c r="D5526" s="3">
        <v>0.95042824074074073</v>
      </c>
      <c r="E5526" t="s">
        <v>194</v>
      </c>
      <c r="F5526">
        <v>0</v>
      </c>
      <c r="G5526" t="s">
        <v>189</v>
      </c>
      <c r="I5526">
        <f t="shared" si="602"/>
        <v>1</v>
      </c>
      <c r="J5526" t="str">
        <f t="shared" si="603"/>
        <v>OK</v>
      </c>
      <c r="K5526" t="str">
        <f t="shared" si="604"/>
        <v>Successful</v>
      </c>
      <c r="L5526" t="str">
        <f t="shared" si="605"/>
        <v>Balance Inquiry</v>
      </c>
      <c r="M5526" t="str">
        <f t="shared" si="606"/>
        <v>OK</v>
      </c>
      <c r="N5526" t="str">
        <f t="shared" si="607"/>
        <v>OK</v>
      </c>
      <c r="O5526" t="str">
        <f>_xlfn.XLOOKUP(B5526,'01_Raw_ATMs'!A:A,'01_Raw_ATMs'!A:A,"Not Found")</f>
        <v>ATM084</v>
      </c>
      <c r="P5526" t="str">
        <f t="shared" si="608"/>
        <v>Valid</v>
      </c>
    </row>
    <row r="5527" spans="1:16">
      <c r="A5527" t="s">
        <v>5721</v>
      </c>
      <c r="B5527" t="s">
        <v>71</v>
      </c>
      <c r="C5527" s="2">
        <v>45777</v>
      </c>
      <c r="D5527" s="3">
        <v>0.72089120370370374</v>
      </c>
      <c r="E5527" t="s">
        <v>33</v>
      </c>
      <c r="F5527">
        <v>5000</v>
      </c>
      <c r="G5527" t="s">
        <v>189</v>
      </c>
      <c r="I5527">
        <f t="shared" si="602"/>
        <v>1</v>
      </c>
      <c r="J5527" t="str">
        <f t="shared" si="603"/>
        <v>OK</v>
      </c>
      <c r="K5527" t="str">
        <f t="shared" si="604"/>
        <v>Successful</v>
      </c>
      <c r="L5527" t="str">
        <f t="shared" si="605"/>
        <v>Withdrawal</v>
      </c>
      <c r="M5527" t="str">
        <f t="shared" si="606"/>
        <v>OK</v>
      </c>
      <c r="N5527" t="str">
        <f t="shared" si="607"/>
        <v>OK</v>
      </c>
      <c r="O5527" t="str">
        <f>_xlfn.XLOOKUP(B5527,'01_Raw_ATMs'!A:A,'01_Raw_ATMs'!A:A,"Not Found")</f>
        <v>ATM002</v>
      </c>
      <c r="P5527" t="str">
        <f t="shared" si="608"/>
        <v>Valid</v>
      </c>
    </row>
    <row r="5528" spans="1:16">
      <c r="A5528" t="s">
        <v>5722</v>
      </c>
      <c r="B5528" t="s">
        <v>130</v>
      </c>
      <c r="C5528" s="2">
        <v>45766</v>
      </c>
      <c r="D5528" s="3">
        <v>0.68104166666666666</v>
      </c>
      <c r="E5528" t="s">
        <v>33</v>
      </c>
      <c r="F5528">
        <v>500</v>
      </c>
      <c r="G5528" t="s">
        <v>189</v>
      </c>
      <c r="I5528">
        <f t="shared" si="602"/>
        <v>1</v>
      </c>
      <c r="J5528" t="str">
        <f t="shared" si="603"/>
        <v>OK</v>
      </c>
      <c r="K5528" t="str">
        <f t="shared" si="604"/>
        <v>Successful</v>
      </c>
      <c r="L5528" t="str">
        <f t="shared" si="605"/>
        <v>Withdrawal</v>
      </c>
      <c r="M5528" t="str">
        <f t="shared" si="606"/>
        <v>OK</v>
      </c>
      <c r="N5528" t="str">
        <f t="shared" si="607"/>
        <v>OK</v>
      </c>
      <c r="O5528" t="str">
        <f>_xlfn.XLOOKUP(B5528,'01_Raw_ATMs'!A:A,'01_Raw_ATMs'!A:A,"Not Found")</f>
        <v>ATM050</v>
      </c>
      <c r="P5528" t="str">
        <f t="shared" si="608"/>
        <v>Valid</v>
      </c>
    </row>
    <row r="5529" spans="1:16">
      <c r="A5529" t="s">
        <v>5723</v>
      </c>
      <c r="B5529" t="s">
        <v>144</v>
      </c>
      <c r="C5529" s="2">
        <v>45700</v>
      </c>
      <c r="D5529" s="3">
        <v>0.97787037037037039</v>
      </c>
      <c r="E5529" t="s">
        <v>33</v>
      </c>
      <c r="F5529">
        <v>1500</v>
      </c>
      <c r="G5529" t="s">
        <v>189</v>
      </c>
      <c r="I5529">
        <f t="shared" si="602"/>
        <v>1</v>
      </c>
      <c r="J5529" t="str">
        <f t="shared" si="603"/>
        <v>OK</v>
      </c>
      <c r="K5529" t="str">
        <f t="shared" si="604"/>
        <v>Successful</v>
      </c>
      <c r="L5529" t="str">
        <f t="shared" si="605"/>
        <v>Withdrawal</v>
      </c>
      <c r="M5529" t="str">
        <f t="shared" si="606"/>
        <v>OK</v>
      </c>
      <c r="N5529" t="str">
        <f t="shared" si="607"/>
        <v>OK</v>
      </c>
      <c r="O5529" t="str">
        <f>_xlfn.XLOOKUP(B5529,'01_Raw_ATMs'!A:A,'01_Raw_ATMs'!A:A,"Not Found")</f>
        <v>ATM064</v>
      </c>
      <c r="P5529" t="str">
        <f t="shared" si="608"/>
        <v>Valid</v>
      </c>
    </row>
    <row r="5530" spans="1:16">
      <c r="A5530" t="s">
        <v>5724</v>
      </c>
      <c r="B5530" t="s">
        <v>109</v>
      </c>
      <c r="C5530" s="2">
        <v>45877</v>
      </c>
      <c r="D5530" s="3">
        <v>0.69104166666666667</v>
      </c>
      <c r="E5530" t="s">
        <v>211</v>
      </c>
      <c r="F5530">
        <v>0</v>
      </c>
      <c r="G5530" t="s">
        <v>189</v>
      </c>
      <c r="I5530">
        <f t="shared" si="602"/>
        <v>1</v>
      </c>
      <c r="J5530" t="str">
        <f t="shared" si="603"/>
        <v>OK</v>
      </c>
      <c r="K5530" t="str">
        <f t="shared" si="604"/>
        <v>Successful</v>
      </c>
      <c r="L5530" t="str">
        <f t="shared" si="605"/>
        <v>Mini Statement</v>
      </c>
      <c r="M5530" t="str">
        <f t="shared" si="606"/>
        <v>OK</v>
      </c>
      <c r="N5530" t="str">
        <f t="shared" si="607"/>
        <v>OK</v>
      </c>
      <c r="O5530" t="str">
        <f>_xlfn.XLOOKUP(B5530,'01_Raw_ATMs'!A:A,'01_Raw_ATMs'!A:A,"Not Found")</f>
        <v>ATM029</v>
      </c>
      <c r="P5530" t="str">
        <f t="shared" si="608"/>
        <v>Valid</v>
      </c>
    </row>
    <row r="5531" spans="1:16">
      <c r="A5531" t="s">
        <v>5725</v>
      </c>
      <c r="B5531" t="s">
        <v>178</v>
      </c>
      <c r="C5531" s="2">
        <v>46095</v>
      </c>
      <c r="D5531" s="3">
        <v>0.56281250000000005</v>
      </c>
      <c r="E5531" t="s">
        <v>261</v>
      </c>
      <c r="F5531">
        <v>10000</v>
      </c>
      <c r="G5531" t="s">
        <v>189</v>
      </c>
      <c r="I5531">
        <f t="shared" si="602"/>
        <v>1</v>
      </c>
      <c r="J5531" t="str">
        <f t="shared" si="603"/>
        <v>OK</v>
      </c>
      <c r="K5531" t="str">
        <f t="shared" si="604"/>
        <v>Successful</v>
      </c>
      <c r="L5531" t="str">
        <f t="shared" si="605"/>
        <v>Cash Deposit</v>
      </c>
      <c r="M5531" t="str">
        <f t="shared" si="606"/>
        <v>OK</v>
      </c>
      <c r="N5531" t="str">
        <f t="shared" si="607"/>
        <v>OK</v>
      </c>
      <c r="O5531" t="str">
        <f>_xlfn.XLOOKUP(B5531,'01_Raw_ATMs'!A:A,'01_Raw_ATMs'!A:A,"Not Found")</f>
        <v>ATM098</v>
      </c>
      <c r="P5531" t="str">
        <f t="shared" si="608"/>
        <v>Valid</v>
      </c>
    </row>
    <row r="5532" spans="1:16">
      <c r="A5532" t="s">
        <v>5726</v>
      </c>
      <c r="B5532" t="s">
        <v>74</v>
      </c>
      <c r="C5532" s="2">
        <v>45862</v>
      </c>
      <c r="D5532" s="3">
        <v>0.71826388888888892</v>
      </c>
      <c r="E5532" t="s">
        <v>194</v>
      </c>
      <c r="F5532">
        <v>0</v>
      </c>
      <c r="G5532" t="s">
        <v>189</v>
      </c>
      <c r="I5532">
        <f t="shared" si="602"/>
        <v>1</v>
      </c>
      <c r="J5532" t="str">
        <f t="shared" si="603"/>
        <v>OK</v>
      </c>
      <c r="K5532" t="str">
        <f t="shared" si="604"/>
        <v>Successful</v>
      </c>
      <c r="L5532" t="str">
        <f t="shared" si="605"/>
        <v>Balance Inquiry</v>
      </c>
      <c r="M5532" t="str">
        <f t="shared" si="606"/>
        <v>OK</v>
      </c>
      <c r="N5532" t="str">
        <f t="shared" si="607"/>
        <v>OK</v>
      </c>
      <c r="O5532" t="str">
        <f>_xlfn.XLOOKUP(B5532,'01_Raw_ATMs'!A:A,'01_Raw_ATMs'!A:A,"Not Found")</f>
        <v>ATM003</v>
      </c>
      <c r="P5532" t="str">
        <f t="shared" si="608"/>
        <v>Valid</v>
      </c>
    </row>
    <row r="5533" spans="1:16">
      <c r="A5533" t="s">
        <v>5727</v>
      </c>
      <c r="B5533" t="s">
        <v>129</v>
      </c>
      <c r="C5533" s="2">
        <v>46028</v>
      </c>
      <c r="D5533" s="3">
        <v>0.5836689814814815</v>
      </c>
      <c r="E5533" t="s">
        <v>33</v>
      </c>
      <c r="F5533">
        <v>8000</v>
      </c>
      <c r="G5533" t="s">
        <v>189</v>
      </c>
      <c r="I5533">
        <f t="shared" si="602"/>
        <v>1</v>
      </c>
      <c r="J5533" t="str">
        <f t="shared" si="603"/>
        <v>OK</v>
      </c>
      <c r="K5533" t="str">
        <f t="shared" si="604"/>
        <v>Successful</v>
      </c>
      <c r="L5533" t="str">
        <f t="shared" si="605"/>
        <v>Withdrawal</v>
      </c>
      <c r="M5533" t="str">
        <f t="shared" si="606"/>
        <v>OK</v>
      </c>
      <c r="N5533" t="str">
        <f t="shared" si="607"/>
        <v>OK</v>
      </c>
      <c r="O5533" t="str">
        <f>_xlfn.XLOOKUP(B5533,'01_Raw_ATMs'!A:A,'01_Raw_ATMs'!A:A,"Not Found")</f>
        <v>ATM049</v>
      </c>
      <c r="P5533" t="str">
        <f t="shared" si="608"/>
        <v>Valid</v>
      </c>
    </row>
    <row r="5534" spans="1:16">
      <c r="A5534" t="s">
        <v>5728</v>
      </c>
      <c r="B5534" t="s">
        <v>7</v>
      </c>
      <c r="C5534" s="2">
        <v>46013</v>
      </c>
      <c r="D5534" s="3">
        <v>0.62106481481481479</v>
      </c>
      <c r="E5534" t="s">
        <v>33</v>
      </c>
      <c r="F5534">
        <v>2500</v>
      </c>
      <c r="G5534" t="s">
        <v>189</v>
      </c>
      <c r="I5534">
        <f t="shared" si="602"/>
        <v>1</v>
      </c>
      <c r="J5534" t="str">
        <f t="shared" si="603"/>
        <v>OK</v>
      </c>
      <c r="K5534" t="str">
        <f t="shared" si="604"/>
        <v>Successful</v>
      </c>
      <c r="L5534" t="str">
        <f t="shared" si="605"/>
        <v>Withdrawal</v>
      </c>
      <c r="M5534" t="str">
        <f t="shared" si="606"/>
        <v>OK</v>
      </c>
      <c r="N5534" t="str">
        <f t="shared" si="607"/>
        <v>OK</v>
      </c>
      <c r="O5534" t="str">
        <f>_xlfn.XLOOKUP(B5534,'01_Raw_ATMs'!A:A,'01_Raw_ATMs'!A:A,"Not Found")</f>
        <v>ATM001</v>
      </c>
      <c r="P5534" t="str">
        <f t="shared" si="608"/>
        <v>Valid</v>
      </c>
    </row>
    <row r="5535" spans="1:16">
      <c r="A5535" t="s">
        <v>5729</v>
      </c>
      <c r="B5535" t="s">
        <v>104</v>
      </c>
      <c r="C5535" s="2">
        <v>46075</v>
      </c>
      <c r="D5535" s="3">
        <v>0.62662037037037033</v>
      </c>
      <c r="E5535" t="s">
        <v>33</v>
      </c>
      <c r="F5535">
        <v>5000</v>
      </c>
      <c r="G5535" t="s">
        <v>189</v>
      </c>
      <c r="I5535">
        <f t="shared" si="602"/>
        <v>1</v>
      </c>
      <c r="J5535" t="str">
        <f t="shared" si="603"/>
        <v>OK</v>
      </c>
      <c r="K5535" t="str">
        <f t="shared" si="604"/>
        <v>Successful</v>
      </c>
      <c r="L5535" t="str">
        <f t="shared" si="605"/>
        <v>Withdrawal</v>
      </c>
      <c r="M5535" t="str">
        <f t="shared" si="606"/>
        <v>OK</v>
      </c>
      <c r="N5535" t="str">
        <f t="shared" si="607"/>
        <v>OK</v>
      </c>
      <c r="O5535" t="str">
        <f>_xlfn.XLOOKUP(B5535,'01_Raw_ATMs'!A:A,'01_Raw_ATMs'!A:A,"Not Found")</f>
        <v>ATM025</v>
      </c>
      <c r="P5535" t="str">
        <f t="shared" si="608"/>
        <v>Valid</v>
      </c>
    </row>
    <row r="5536" spans="1:16">
      <c r="A5536" t="s">
        <v>5730</v>
      </c>
      <c r="B5536" t="s">
        <v>112</v>
      </c>
      <c r="C5536" s="2">
        <v>45735</v>
      </c>
      <c r="D5536" s="3">
        <v>0.57405092592592588</v>
      </c>
      <c r="E5536" t="s">
        <v>33</v>
      </c>
      <c r="F5536">
        <v>3000</v>
      </c>
      <c r="G5536" t="s">
        <v>189</v>
      </c>
      <c r="I5536">
        <f t="shared" si="602"/>
        <v>1</v>
      </c>
      <c r="J5536" t="str">
        <f t="shared" si="603"/>
        <v>OK</v>
      </c>
      <c r="K5536" t="str">
        <f t="shared" si="604"/>
        <v>Successful</v>
      </c>
      <c r="L5536" t="str">
        <f t="shared" si="605"/>
        <v>Withdrawal</v>
      </c>
      <c r="M5536" t="str">
        <f t="shared" si="606"/>
        <v>OK</v>
      </c>
      <c r="N5536" t="str">
        <f t="shared" si="607"/>
        <v>OK</v>
      </c>
      <c r="O5536" t="str">
        <f>_xlfn.XLOOKUP(B5536,'01_Raw_ATMs'!A:A,'01_Raw_ATMs'!A:A,"Not Found")</f>
        <v>ATM032</v>
      </c>
      <c r="P5536" t="str">
        <f t="shared" si="608"/>
        <v>Valid</v>
      </c>
    </row>
    <row r="5537" spans="1:16">
      <c r="A5537" t="s">
        <v>5731</v>
      </c>
      <c r="B5537" t="s">
        <v>135</v>
      </c>
      <c r="C5537" s="2">
        <v>46203</v>
      </c>
      <c r="D5537" s="3">
        <v>0.67760416666666667</v>
      </c>
      <c r="E5537" t="s">
        <v>33</v>
      </c>
      <c r="F5537">
        <v>3000</v>
      </c>
      <c r="G5537" t="s">
        <v>189</v>
      </c>
      <c r="I5537">
        <f t="shared" si="602"/>
        <v>1</v>
      </c>
      <c r="J5537" t="str">
        <f t="shared" si="603"/>
        <v>OK</v>
      </c>
      <c r="K5537" t="str">
        <f t="shared" si="604"/>
        <v>Successful</v>
      </c>
      <c r="L5537" t="str">
        <f t="shared" si="605"/>
        <v>Withdrawal</v>
      </c>
      <c r="M5537" t="str">
        <f t="shared" si="606"/>
        <v>OK</v>
      </c>
      <c r="N5537" t="str">
        <f t="shared" si="607"/>
        <v>OK</v>
      </c>
      <c r="O5537" t="str">
        <f>_xlfn.XLOOKUP(B5537,'01_Raw_ATMs'!A:A,'01_Raw_ATMs'!A:A,"Not Found")</f>
        <v>ATM055</v>
      </c>
      <c r="P5537" t="str">
        <f t="shared" si="608"/>
        <v>Valid</v>
      </c>
    </row>
    <row r="5538" spans="1:16">
      <c r="A5538" t="s">
        <v>5732</v>
      </c>
      <c r="B5538" t="s">
        <v>145</v>
      </c>
      <c r="C5538" s="2">
        <v>46097</v>
      </c>
      <c r="D5538" s="3">
        <v>0.66937500000000005</v>
      </c>
      <c r="E5538" t="s">
        <v>33</v>
      </c>
      <c r="F5538">
        <v>2000</v>
      </c>
      <c r="G5538" t="s">
        <v>214</v>
      </c>
      <c r="H5538" t="s">
        <v>1215</v>
      </c>
      <c r="I5538">
        <f t="shared" si="602"/>
        <v>1</v>
      </c>
      <c r="J5538" t="str">
        <f t="shared" si="603"/>
        <v>OK</v>
      </c>
      <c r="K5538" t="str">
        <f t="shared" si="604"/>
        <v>Failed</v>
      </c>
      <c r="L5538" t="str">
        <f t="shared" si="605"/>
        <v>Withdrawal</v>
      </c>
      <c r="M5538" t="str">
        <f t="shared" si="606"/>
        <v>OK</v>
      </c>
      <c r="N5538" t="str">
        <f t="shared" si="607"/>
        <v>OK</v>
      </c>
      <c r="O5538" t="str">
        <f>_xlfn.XLOOKUP(B5538,'01_Raw_ATMs'!A:A,'01_Raw_ATMs'!A:A,"Not Found")</f>
        <v>ATM065</v>
      </c>
      <c r="P5538" t="str">
        <f t="shared" si="608"/>
        <v>Valid</v>
      </c>
    </row>
    <row r="5539" spans="1:16">
      <c r="A5539" t="s">
        <v>5733</v>
      </c>
      <c r="B5539" t="s">
        <v>156</v>
      </c>
      <c r="C5539" s="2">
        <v>45838</v>
      </c>
      <c r="D5539" s="3">
        <v>0.62252314814814813</v>
      </c>
      <c r="E5539" t="s">
        <v>33</v>
      </c>
      <c r="F5539">
        <v>2500</v>
      </c>
      <c r="G5539" t="s">
        <v>214</v>
      </c>
      <c r="H5539" t="s">
        <v>1080</v>
      </c>
      <c r="I5539">
        <f t="shared" si="602"/>
        <v>1</v>
      </c>
      <c r="J5539" t="str">
        <f t="shared" si="603"/>
        <v>OK</v>
      </c>
      <c r="K5539" t="str">
        <f t="shared" si="604"/>
        <v>Failed</v>
      </c>
      <c r="L5539" t="str">
        <f t="shared" si="605"/>
        <v>Withdrawal</v>
      </c>
      <c r="M5539" t="str">
        <f t="shared" si="606"/>
        <v>OK</v>
      </c>
      <c r="N5539" t="str">
        <f t="shared" si="607"/>
        <v>OK</v>
      </c>
      <c r="O5539" t="str">
        <f>_xlfn.XLOOKUP(B5539,'01_Raw_ATMs'!A:A,'01_Raw_ATMs'!A:A,"Not Found")</f>
        <v>ATM076</v>
      </c>
      <c r="P5539" t="str">
        <f t="shared" si="608"/>
        <v>Valid</v>
      </c>
    </row>
    <row r="5540" spans="1:16">
      <c r="A5540" t="s">
        <v>5734</v>
      </c>
      <c r="B5540" t="s">
        <v>81</v>
      </c>
      <c r="C5540" s="2">
        <v>45691</v>
      </c>
      <c r="D5540" s="3">
        <v>0.68961805555555555</v>
      </c>
      <c r="E5540" t="s">
        <v>33</v>
      </c>
      <c r="F5540">
        <v>1000</v>
      </c>
      <c r="G5540" t="s">
        <v>189</v>
      </c>
      <c r="I5540">
        <f t="shared" si="602"/>
        <v>1</v>
      </c>
      <c r="J5540" t="str">
        <f t="shared" si="603"/>
        <v>OK</v>
      </c>
      <c r="K5540" t="str">
        <f t="shared" si="604"/>
        <v>Successful</v>
      </c>
      <c r="L5540" t="str">
        <f t="shared" si="605"/>
        <v>Withdrawal</v>
      </c>
      <c r="M5540" t="str">
        <f t="shared" si="606"/>
        <v>OK</v>
      </c>
      <c r="N5540" t="str">
        <f t="shared" si="607"/>
        <v>OK</v>
      </c>
      <c r="O5540" t="str">
        <f>_xlfn.XLOOKUP(B5540,'01_Raw_ATMs'!A:A,'01_Raw_ATMs'!A:A,"Not Found")</f>
        <v>ATM007</v>
      </c>
      <c r="P5540" t="str">
        <f t="shared" si="608"/>
        <v>Valid</v>
      </c>
    </row>
    <row r="5541" spans="1:16">
      <c r="A5541" t="s">
        <v>5735</v>
      </c>
      <c r="B5541" t="s">
        <v>130</v>
      </c>
      <c r="C5541" s="2">
        <v>45783</v>
      </c>
      <c r="D5541" s="3">
        <v>0.81863425925925926</v>
      </c>
      <c r="E5541" t="s">
        <v>33</v>
      </c>
      <c r="F5541">
        <v>500</v>
      </c>
      <c r="G5541" t="s">
        <v>189</v>
      </c>
      <c r="I5541">
        <f t="shared" si="602"/>
        <v>1</v>
      </c>
      <c r="J5541" t="str">
        <f t="shared" si="603"/>
        <v>OK</v>
      </c>
      <c r="K5541" t="str">
        <f t="shared" si="604"/>
        <v>Successful</v>
      </c>
      <c r="L5541" t="str">
        <f t="shared" si="605"/>
        <v>Withdrawal</v>
      </c>
      <c r="M5541" t="str">
        <f t="shared" si="606"/>
        <v>OK</v>
      </c>
      <c r="N5541" t="str">
        <f t="shared" si="607"/>
        <v>OK</v>
      </c>
      <c r="O5541" t="str">
        <f>_xlfn.XLOOKUP(B5541,'01_Raw_ATMs'!A:A,'01_Raw_ATMs'!A:A,"Not Found")</f>
        <v>ATM050</v>
      </c>
      <c r="P5541" t="str">
        <f t="shared" si="608"/>
        <v>Valid</v>
      </c>
    </row>
    <row r="5542" spans="1:16">
      <c r="A5542" t="s">
        <v>5736</v>
      </c>
      <c r="B5542" t="s">
        <v>85</v>
      </c>
      <c r="C5542" s="2">
        <v>45714</v>
      </c>
      <c r="D5542" s="3">
        <v>0.95766203703703701</v>
      </c>
      <c r="E5542" t="s">
        <v>33</v>
      </c>
      <c r="F5542">
        <v>6000</v>
      </c>
      <c r="G5542" t="s">
        <v>189</v>
      </c>
      <c r="I5542">
        <f t="shared" si="602"/>
        <v>1</v>
      </c>
      <c r="J5542" t="str">
        <f t="shared" si="603"/>
        <v>OK</v>
      </c>
      <c r="K5542" t="str">
        <f t="shared" si="604"/>
        <v>Successful</v>
      </c>
      <c r="L5542" t="str">
        <f t="shared" si="605"/>
        <v>Withdrawal</v>
      </c>
      <c r="M5542" t="str">
        <f t="shared" si="606"/>
        <v>OK</v>
      </c>
      <c r="N5542" t="str">
        <f t="shared" si="607"/>
        <v>OK</v>
      </c>
      <c r="O5542" t="str">
        <f>_xlfn.XLOOKUP(B5542,'01_Raw_ATMs'!A:A,'01_Raw_ATMs'!A:A,"Not Found")</f>
        <v>ATM010</v>
      </c>
      <c r="P5542" t="str">
        <f t="shared" si="608"/>
        <v>Valid</v>
      </c>
    </row>
    <row r="5543" spans="1:16">
      <c r="A5543" t="s">
        <v>5737</v>
      </c>
      <c r="B5543" t="s">
        <v>121</v>
      </c>
      <c r="C5543" s="2">
        <v>45921</v>
      </c>
      <c r="D5543" s="3">
        <v>0.58250000000000002</v>
      </c>
      <c r="E5543" t="s">
        <v>33</v>
      </c>
      <c r="F5543">
        <v>10000</v>
      </c>
      <c r="G5543" t="s">
        <v>189</v>
      </c>
      <c r="I5543">
        <f t="shared" si="602"/>
        <v>1</v>
      </c>
      <c r="J5543" t="str">
        <f t="shared" si="603"/>
        <v>OK</v>
      </c>
      <c r="K5543" t="str">
        <f t="shared" si="604"/>
        <v>Successful</v>
      </c>
      <c r="L5543" t="str">
        <f t="shared" si="605"/>
        <v>Withdrawal</v>
      </c>
      <c r="M5543" t="str">
        <f t="shared" si="606"/>
        <v>OK</v>
      </c>
      <c r="N5543" t="str">
        <f t="shared" si="607"/>
        <v>OK</v>
      </c>
      <c r="O5543" t="str">
        <f>_xlfn.XLOOKUP(B5543,'01_Raw_ATMs'!A:A,'01_Raw_ATMs'!A:A,"Not Found")</f>
        <v>ATM041</v>
      </c>
      <c r="P5543" t="str">
        <f t="shared" si="608"/>
        <v>Valid</v>
      </c>
    </row>
    <row r="5544" spans="1:16">
      <c r="A5544" t="s">
        <v>5738</v>
      </c>
      <c r="B5544" t="s">
        <v>144</v>
      </c>
      <c r="C5544" s="2">
        <v>45947</v>
      </c>
      <c r="D5544" s="3">
        <v>0.39291666666666669</v>
      </c>
      <c r="E5544" t="s">
        <v>33</v>
      </c>
      <c r="F5544">
        <v>8000</v>
      </c>
      <c r="G5544" t="s">
        <v>189</v>
      </c>
      <c r="I5544">
        <f t="shared" si="602"/>
        <v>1</v>
      </c>
      <c r="J5544" t="str">
        <f t="shared" si="603"/>
        <v>OK</v>
      </c>
      <c r="K5544" t="str">
        <f t="shared" si="604"/>
        <v>Successful</v>
      </c>
      <c r="L5544" t="str">
        <f t="shared" si="605"/>
        <v>Withdrawal</v>
      </c>
      <c r="M5544" t="str">
        <f t="shared" si="606"/>
        <v>OK</v>
      </c>
      <c r="N5544" t="str">
        <f t="shared" si="607"/>
        <v>OK</v>
      </c>
      <c r="O5544" t="str">
        <f>_xlfn.XLOOKUP(B5544,'01_Raw_ATMs'!A:A,'01_Raw_ATMs'!A:A,"Not Found")</f>
        <v>ATM064</v>
      </c>
      <c r="P5544" t="str">
        <f t="shared" si="608"/>
        <v>Valid</v>
      </c>
    </row>
    <row r="5545" spans="1:16">
      <c r="A5545" t="s">
        <v>5739</v>
      </c>
      <c r="B5545" t="s">
        <v>77</v>
      </c>
      <c r="C5545" s="2">
        <v>45940</v>
      </c>
      <c r="D5545" s="3">
        <v>0.25458333333333327</v>
      </c>
      <c r="E5545" t="s">
        <v>33</v>
      </c>
      <c r="F5545">
        <v>8000</v>
      </c>
      <c r="G5545" t="s">
        <v>189</v>
      </c>
      <c r="I5545">
        <f t="shared" si="602"/>
        <v>1</v>
      </c>
      <c r="J5545" t="str">
        <f t="shared" si="603"/>
        <v>OK</v>
      </c>
      <c r="K5545" t="str">
        <f t="shared" si="604"/>
        <v>Successful</v>
      </c>
      <c r="L5545" t="str">
        <f t="shared" si="605"/>
        <v>Withdrawal</v>
      </c>
      <c r="M5545" t="str">
        <f t="shared" si="606"/>
        <v>OK</v>
      </c>
      <c r="N5545" t="str">
        <f t="shared" si="607"/>
        <v>OK</v>
      </c>
      <c r="O5545" t="str">
        <f>_xlfn.XLOOKUP(B5545,'01_Raw_ATMs'!A:A,'01_Raw_ATMs'!A:A,"Not Found")</f>
        <v>ATM005</v>
      </c>
      <c r="P5545" t="str">
        <f t="shared" si="608"/>
        <v>Valid</v>
      </c>
    </row>
    <row r="5546" spans="1:16">
      <c r="A5546" t="s">
        <v>5740</v>
      </c>
      <c r="B5546" t="s">
        <v>84</v>
      </c>
      <c r="C5546" s="2">
        <v>46194</v>
      </c>
      <c r="D5546" s="3">
        <v>0.37930555555555562</v>
      </c>
      <c r="E5546" t="s">
        <v>261</v>
      </c>
      <c r="F5546">
        <v>5000</v>
      </c>
      <c r="G5546" t="s">
        <v>189</v>
      </c>
      <c r="I5546">
        <f t="shared" si="602"/>
        <v>1</v>
      </c>
      <c r="J5546" t="str">
        <f t="shared" si="603"/>
        <v>OK</v>
      </c>
      <c r="K5546" t="str">
        <f t="shared" si="604"/>
        <v>Successful</v>
      </c>
      <c r="L5546" t="str">
        <f t="shared" si="605"/>
        <v>Cash Deposit</v>
      </c>
      <c r="M5546" t="str">
        <f t="shared" si="606"/>
        <v>OK</v>
      </c>
      <c r="N5546" t="str">
        <f t="shared" si="607"/>
        <v>OK</v>
      </c>
      <c r="O5546" t="str">
        <f>_xlfn.XLOOKUP(B5546,'01_Raw_ATMs'!A:A,'01_Raw_ATMs'!A:A,"Not Found")</f>
        <v>ATM009</v>
      </c>
      <c r="P5546" t="str">
        <f t="shared" si="608"/>
        <v>Valid</v>
      </c>
    </row>
    <row r="5547" spans="1:16">
      <c r="A5547" t="s">
        <v>5741</v>
      </c>
      <c r="B5547" t="s">
        <v>165</v>
      </c>
      <c r="C5547" s="2">
        <v>45917</v>
      </c>
      <c r="D5547" s="3">
        <v>0.73971064814814813</v>
      </c>
      <c r="E5547" t="s">
        <v>33</v>
      </c>
      <c r="F5547">
        <v>1000</v>
      </c>
      <c r="G5547" t="s">
        <v>189</v>
      </c>
      <c r="I5547">
        <f t="shared" si="602"/>
        <v>1</v>
      </c>
      <c r="J5547" t="str">
        <f t="shared" si="603"/>
        <v>OK</v>
      </c>
      <c r="K5547" t="str">
        <f t="shared" si="604"/>
        <v>Successful</v>
      </c>
      <c r="L5547" t="str">
        <f t="shared" si="605"/>
        <v>Withdrawal</v>
      </c>
      <c r="M5547" t="str">
        <f t="shared" si="606"/>
        <v>OK</v>
      </c>
      <c r="N5547" t="str">
        <f t="shared" si="607"/>
        <v>OK</v>
      </c>
      <c r="O5547" t="str">
        <f>_xlfn.XLOOKUP(B5547,'01_Raw_ATMs'!A:A,'01_Raw_ATMs'!A:A,"Not Found")</f>
        <v>ATM085</v>
      </c>
      <c r="P5547" t="str">
        <f t="shared" si="608"/>
        <v>Valid</v>
      </c>
    </row>
    <row r="5548" spans="1:16">
      <c r="A5548" t="s">
        <v>5742</v>
      </c>
      <c r="B5548" t="s">
        <v>155</v>
      </c>
      <c r="C5548" s="2">
        <v>45700</v>
      </c>
      <c r="D5548" s="3">
        <v>0.3490509259259259</v>
      </c>
      <c r="E5548" t="s">
        <v>33</v>
      </c>
      <c r="F5548">
        <v>500</v>
      </c>
      <c r="G5548" t="s">
        <v>189</v>
      </c>
      <c r="I5548">
        <f t="shared" si="602"/>
        <v>1</v>
      </c>
      <c r="J5548" t="str">
        <f t="shared" si="603"/>
        <v>OK</v>
      </c>
      <c r="K5548" t="str">
        <f t="shared" si="604"/>
        <v>Successful</v>
      </c>
      <c r="L5548" t="str">
        <f t="shared" si="605"/>
        <v>Withdrawal</v>
      </c>
      <c r="M5548" t="str">
        <f t="shared" si="606"/>
        <v>OK</v>
      </c>
      <c r="N5548" t="str">
        <f t="shared" si="607"/>
        <v>OK</v>
      </c>
      <c r="O5548" t="str">
        <f>_xlfn.XLOOKUP(B5548,'01_Raw_ATMs'!A:A,'01_Raw_ATMs'!A:A,"Not Found")</f>
        <v>ATM075</v>
      </c>
      <c r="P5548" t="str">
        <f t="shared" si="608"/>
        <v>Valid</v>
      </c>
    </row>
    <row r="5549" spans="1:16">
      <c r="A5549" t="s">
        <v>5743</v>
      </c>
      <c r="B5549" t="s">
        <v>101</v>
      </c>
      <c r="C5549" s="2">
        <v>45947</v>
      </c>
      <c r="D5549" s="3">
        <v>0.2162037037037037</v>
      </c>
      <c r="E5549" t="s">
        <v>33</v>
      </c>
      <c r="F5549">
        <v>8000</v>
      </c>
      <c r="G5549" t="s">
        <v>189</v>
      </c>
      <c r="I5549">
        <f t="shared" si="602"/>
        <v>1</v>
      </c>
      <c r="J5549" t="str">
        <f t="shared" si="603"/>
        <v>OK</v>
      </c>
      <c r="K5549" t="str">
        <f t="shared" si="604"/>
        <v>Successful</v>
      </c>
      <c r="L5549" t="str">
        <f t="shared" si="605"/>
        <v>Withdrawal</v>
      </c>
      <c r="M5549" t="str">
        <f t="shared" si="606"/>
        <v>OK</v>
      </c>
      <c r="N5549" t="str">
        <f t="shared" si="607"/>
        <v>OK</v>
      </c>
      <c r="O5549" t="str">
        <f>_xlfn.XLOOKUP(B5549,'01_Raw_ATMs'!A:A,'01_Raw_ATMs'!A:A,"Not Found")</f>
        <v>ATM022</v>
      </c>
      <c r="P5549" t="str">
        <f t="shared" si="608"/>
        <v>Valid</v>
      </c>
    </row>
    <row r="5550" spans="1:16">
      <c r="A5550" t="s">
        <v>5744</v>
      </c>
      <c r="B5550" t="s">
        <v>156</v>
      </c>
      <c r="C5550" s="2">
        <v>45695</v>
      </c>
      <c r="D5550" s="3">
        <v>0.76027777777777783</v>
      </c>
      <c r="E5550" t="s">
        <v>194</v>
      </c>
      <c r="F5550">
        <v>0</v>
      </c>
      <c r="G5550" t="s">
        <v>189</v>
      </c>
      <c r="I5550">
        <f t="shared" si="602"/>
        <v>1</v>
      </c>
      <c r="J5550" t="str">
        <f t="shared" si="603"/>
        <v>OK</v>
      </c>
      <c r="K5550" t="str">
        <f t="shared" si="604"/>
        <v>Successful</v>
      </c>
      <c r="L5550" t="str">
        <f t="shared" si="605"/>
        <v>Balance Inquiry</v>
      </c>
      <c r="M5550" t="str">
        <f t="shared" si="606"/>
        <v>OK</v>
      </c>
      <c r="N5550" t="str">
        <f t="shared" si="607"/>
        <v>OK</v>
      </c>
      <c r="O5550" t="str">
        <f>_xlfn.XLOOKUP(B5550,'01_Raw_ATMs'!A:A,'01_Raw_ATMs'!A:A,"Not Found")</f>
        <v>ATM076</v>
      </c>
      <c r="P5550" t="str">
        <f t="shared" si="608"/>
        <v>Valid</v>
      </c>
    </row>
    <row r="5551" spans="1:16">
      <c r="A5551" t="s">
        <v>5745</v>
      </c>
      <c r="B5551" t="s">
        <v>150</v>
      </c>
      <c r="C5551" s="2">
        <v>46116</v>
      </c>
      <c r="D5551" s="3">
        <v>0.77041666666666664</v>
      </c>
      <c r="E5551" t="s">
        <v>194</v>
      </c>
      <c r="F5551">
        <v>0</v>
      </c>
      <c r="G5551" t="s">
        <v>189</v>
      </c>
      <c r="I5551">
        <f t="shared" si="602"/>
        <v>1</v>
      </c>
      <c r="J5551" t="str">
        <f t="shared" si="603"/>
        <v>OK</v>
      </c>
      <c r="K5551" t="str">
        <f t="shared" si="604"/>
        <v>Successful</v>
      </c>
      <c r="L5551" t="str">
        <f t="shared" si="605"/>
        <v>Balance Inquiry</v>
      </c>
      <c r="M5551" t="str">
        <f t="shared" si="606"/>
        <v>OK</v>
      </c>
      <c r="N5551" t="str">
        <f t="shared" si="607"/>
        <v>OK</v>
      </c>
      <c r="O5551" t="str">
        <f>_xlfn.XLOOKUP(B5551,'01_Raw_ATMs'!A:A,'01_Raw_ATMs'!A:A,"Not Found")</f>
        <v>ATM070</v>
      </c>
      <c r="P5551" t="str">
        <f t="shared" si="608"/>
        <v>Valid</v>
      </c>
    </row>
    <row r="5552" spans="1:16">
      <c r="A5552" t="s">
        <v>5746</v>
      </c>
      <c r="B5552" t="s">
        <v>161</v>
      </c>
      <c r="C5552" s="2">
        <v>46054</v>
      </c>
      <c r="D5552" s="3">
        <v>0.82900462962962962</v>
      </c>
      <c r="E5552" t="s">
        <v>33</v>
      </c>
      <c r="F5552">
        <v>3000</v>
      </c>
      <c r="G5552" t="s">
        <v>189</v>
      </c>
      <c r="I5552">
        <f t="shared" si="602"/>
        <v>1</v>
      </c>
      <c r="J5552" t="str">
        <f t="shared" si="603"/>
        <v>OK</v>
      </c>
      <c r="K5552" t="str">
        <f t="shared" si="604"/>
        <v>Successful</v>
      </c>
      <c r="L5552" t="str">
        <f t="shared" si="605"/>
        <v>Withdrawal</v>
      </c>
      <c r="M5552" t="str">
        <f t="shared" si="606"/>
        <v>OK</v>
      </c>
      <c r="N5552" t="str">
        <f t="shared" si="607"/>
        <v>OK</v>
      </c>
      <c r="O5552" t="str">
        <f>_xlfn.XLOOKUP(B5552,'01_Raw_ATMs'!A:A,'01_Raw_ATMs'!A:A,"Not Found")</f>
        <v>ATM081</v>
      </c>
      <c r="P5552" t="str">
        <f t="shared" si="608"/>
        <v>Valid</v>
      </c>
    </row>
    <row r="5553" spans="1:16">
      <c r="A5553" t="s">
        <v>5747</v>
      </c>
      <c r="B5553" t="s">
        <v>85</v>
      </c>
      <c r="C5553" s="2">
        <v>45864</v>
      </c>
      <c r="D5553" s="3">
        <v>0.82869212962962968</v>
      </c>
      <c r="E5553" t="s">
        <v>33</v>
      </c>
      <c r="F5553">
        <v>2000</v>
      </c>
      <c r="G5553" t="s">
        <v>189</v>
      </c>
      <c r="I5553">
        <f t="shared" si="602"/>
        <v>1</v>
      </c>
      <c r="J5553" t="str">
        <f t="shared" si="603"/>
        <v>OK</v>
      </c>
      <c r="K5553" t="str">
        <f t="shared" si="604"/>
        <v>Successful</v>
      </c>
      <c r="L5553" t="str">
        <f t="shared" si="605"/>
        <v>Withdrawal</v>
      </c>
      <c r="M5553" t="str">
        <f t="shared" si="606"/>
        <v>OK</v>
      </c>
      <c r="N5553" t="str">
        <f t="shared" si="607"/>
        <v>OK</v>
      </c>
      <c r="O5553" t="str">
        <f>_xlfn.XLOOKUP(B5553,'01_Raw_ATMs'!A:A,'01_Raw_ATMs'!A:A,"Not Found")</f>
        <v>ATM010</v>
      </c>
      <c r="P5553" t="str">
        <f t="shared" si="608"/>
        <v>Valid</v>
      </c>
    </row>
    <row r="5554" spans="1:16">
      <c r="A5554" t="s">
        <v>5748</v>
      </c>
      <c r="B5554" t="s">
        <v>141</v>
      </c>
      <c r="C5554" s="2">
        <v>45881</v>
      </c>
      <c r="D5554" s="3">
        <v>0.67937499999999995</v>
      </c>
      <c r="E5554" t="s">
        <v>33</v>
      </c>
      <c r="F5554">
        <v>10000</v>
      </c>
      <c r="G5554" t="s">
        <v>189</v>
      </c>
      <c r="I5554">
        <f t="shared" si="602"/>
        <v>1</v>
      </c>
      <c r="J5554" t="str">
        <f t="shared" si="603"/>
        <v>OK</v>
      </c>
      <c r="K5554" t="str">
        <f t="shared" si="604"/>
        <v>Successful</v>
      </c>
      <c r="L5554" t="str">
        <f t="shared" si="605"/>
        <v>Withdrawal</v>
      </c>
      <c r="M5554" t="str">
        <f t="shared" si="606"/>
        <v>OK</v>
      </c>
      <c r="N5554" t="str">
        <f t="shared" si="607"/>
        <v>OK</v>
      </c>
      <c r="O5554" t="str">
        <f>_xlfn.XLOOKUP(B5554,'01_Raw_ATMs'!A:A,'01_Raw_ATMs'!A:A,"Not Found")</f>
        <v>ATM061</v>
      </c>
      <c r="P5554" t="str">
        <f t="shared" si="608"/>
        <v>Valid</v>
      </c>
    </row>
    <row r="5555" spans="1:16">
      <c r="A5555" t="s">
        <v>5749</v>
      </c>
      <c r="B5555" t="s">
        <v>148</v>
      </c>
      <c r="C5555" s="2">
        <v>45760</v>
      </c>
      <c r="D5555" s="3">
        <v>0.68489583333333337</v>
      </c>
      <c r="E5555" t="s">
        <v>33</v>
      </c>
      <c r="F5555">
        <v>8000</v>
      </c>
      <c r="G5555" t="s">
        <v>189</v>
      </c>
      <c r="I5555">
        <f t="shared" si="602"/>
        <v>1</v>
      </c>
      <c r="J5555" t="str">
        <f t="shared" si="603"/>
        <v>OK</v>
      </c>
      <c r="K5555" t="str">
        <f t="shared" si="604"/>
        <v>Successful</v>
      </c>
      <c r="L5555" t="str">
        <f t="shared" si="605"/>
        <v>Withdrawal</v>
      </c>
      <c r="M5555" t="str">
        <f t="shared" si="606"/>
        <v>OK</v>
      </c>
      <c r="N5555" t="str">
        <f t="shared" si="607"/>
        <v>OK</v>
      </c>
      <c r="O5555" t="str">
        <f>_xlfn.XLOOKUP(B5555,'01_Raw_ATMs'!A:A,'01_Raw_ATMs'!A:A,"Not Found")</f>
        <v>ATM068</v>
      </c>
      <c r="P5555" t="str">
        <f t="shared" si="608"/>
        <v>Valid</v>
      </c>
    </row>
    <row r="5556" spans="1:16">
      <c r="A5556" t="s">
        <v>5750</v>
      </c>
      <c r="B5556" t="s">
        <v>162</v>
      </c>
      <c r="C5556" s="2">
        <v>46116</v>
      </c>
      <c r="D5556" s="3">
        <v>0.75791666666666668</v>
      </c>
      <c r="E5556" t="s">
        <v>194</v>
      </c>
      <c r="F5556">
        <v>0</v>
      </c>
      <c r="G5556" t="s">
        <v>189</v>
      </c>
      <c r="I5556">
        <f t="shared" si="602"/>
        <v>1</v>
      </c>
      <c r="J5556" t="str">
        <f t="shared" si="603"/>
        <v>OK</v>
      </c>
      <c r="K5556" t="str">
        <f t="shared" si="604"/>
        <v>Successful</v>
      </c>
      <c r="L5556" t="str">
        <f t="shared" si="605"/>
        <v>Balance Inquiry</v>
      </c>
      <c r="M5556" t="str">
        <f t="shared" si="606"/>
        <v>OK</v>
      </c>
      <c r="N5556" t="str">
        <f t="shared" si="607"/>
        <v>OK</v>
      </c>
      <c r="O5556" t="str">
        <f>_xlfn.XLOOKUP(B5556,'01_Raw_ATMs'!A:A,'01_Raw_ATMs'!A:A,"Not Found")</f>
        <v>ATM082</v>
      </c>
      <c r="P5556" t="str">
        <f t="shared" si="608"/>
        <v>Valid</v>
      </c>
    </row>
    <row r="5557" spans="1:16">
      <c r="A5557" t="s">
        <v>5751</v>
      </c>
      <c r="B5557" t="s">
        <v>101</v>
      </c>
      <c r="C5557" s="2">
        <v>45662</v>
      </c>
      <c r="D5557" s="3">
        <v>0.64096064814814813</v>
      </c>
      <c r="E5557" t="s">
        <v>33</v>
      </c>
      <c r="F5557">
        <v>1000</v>
      </c>
      <c r="G5557" t="s">
        <v>189</v>
      </c>
      <c r="I5557">
        <f t="shared" si="602"/>
        <v>1</v>
      </c>
      <c r="J5557" t="str">
        <f t="shared" si="603"/>
        <v>OK</v>
      </c>
      <c r="K5557" t="str">
        <f t="shared" si="604"/>
        <v>Successful</v>
      </c>
      <c r="L5557" t="str">
        <f t="shared" si="605"/>
        <v>Withdrawal</v>
      </c>
      <c r="M5557" t="str">
        <f t="shared" si="606"/>
        <v>OK</v>
      </c>
      <c r="N5557" t="str">
        <f t="shared" si="607"/>
        <v>OK</v>
      </c>
      <c r="O5557" t="str">
        <f>_xlfn.XLOOKUP(B5557,'01_Raw_ATMs'!A:A,'01_Raw_ATMs'!A:A,"Not Found")</f>
        <v>ATM022</v>
      </c>
      <c r="P5557" t="str">
        <f t="shared" si="608"/>
        <v>Valid</v>
      </c>
    </row>
    <row r="5558" spans="1:16">
      <c r="A5558" t="s">
        <v>5752</v>
      </c>
      <c r="B5558" t="s">
        <v>93</v>
      </c>
      <c r="C5558" s="2">
        <v>45885</v>
      </c>
      <c r="D5558" s="3">
        <v>0.41326388888888888</v>
      </c>
      <c r="E5558" t="s">
        <v>33</v>
      </c>
      <c r="F5558">
        <v>5000</v>
      </c>
      <c r="G5558" t="s">
        <v>189</v>
      </c>
      <c r="I5558">
        <f t="shared" si="602"/>
        <v>1</v>
      </c>
      <c r="J5558" t="str">
        <f t="shared" si="603"/>
        <v>OK</v>
      </c>
      <c r="K5558" t="str">
        <f t="shared" si="604"/>
        <v>Successful</v>
      </c>
      <c r="L5558" t="str">
        <f t="shared" si="605"/>
        <v>Withdrawal</v>
      </c>
      <c r="M5558" t="str">
        <f t="shared" si="606"/>
        <v>OK</v>
      </c>
      <c r="N5558" t="str">
        <f t="shared" si="607"/>
        <v>OK</v>
      </c>
      <c r="O5558" t="str">
        <f>_xlfn.XLOOKUP(B5558,'01_Raw_ATMs'!A:A,'01_Raw_ATMs'!A:A,"Not Found")</f>
        <v>ATM016</v>
      </c>
      <c r="P5558" t="str">
        <f t="shared" si="608"/>
        <v>Valid</v>
      </c>
    </row>
    <row r="5559" spans="1:16">
      <c r="A5559" t="s">
        <v>5753</v>
      </c>
      <c r="B5559" t="s">
        <v>83</v>
      </c>
      <c r="C5559" s="2">
        <v>46007</v>
      </c>
      <c r="D5559" s="3">
        <v>0.60306712962962961</v>
      </c>
      <c r="E5559" t="s">
        <v>194</v>
      </c>
      <c r="F5559">
        <v>0</v>
      </c>
      <c r="G5559" t="s">
        <v>189</v>
      </c>
      <c r="I5559">
        <f t="shared" si="602"/>
        <v>1</v>
      </c>
      <c r="J5559" t="str">
        <f t="shared" si="603"/>
        <v>OK</v>
      </c>
      <c r="K5559" t="str">
        <f t="shared" si="604"/>
        <v>Successful</v>
      </c>
      <c r="L5559" t="str">
        <f t="shared" si="605"/>
        <v>Balance Inquiry</v>
      </c>
      <c r="M5559" t="str">
        <f t="shared" si="606"/>
        <v>OK</v>
      </c>
      <c r="N5559" t="str">
        <f t="shared" si="607"/>
        <v>OK</v>
      </c>
      <c r="O5559" t="str">
        <f>_xlfn.XLOOKUP(B5559,'01_Raw_ATMs'!A:A,'01_Raw_ATMs'!A:A,"Not Found")</f>
        <v>ATM008</v>
      </c>
      <c r="P5559" t="str">
        <f t="shared" si="608"/>
        <v>Valid</v>
      </c>
    </row>
    <row r="5560" spans="1:16">
      <c r="A5560" t="s">
        <v>5754</v>
      </c>
      <c r="B5560" t="s">
        <v>156</v>
      </c>
      <c r="C5560" s="2">
        <v>45797</v>
      </c>
      <c r="D5560" s="3">
        <v>0.99369212962962961</v>
      </c>
      <c r="E5560" t="s">
        <v>194</v>
      </c>
      <c r="F5560">
        <v>0</v>
      </c>
      <c r="G5560" t="s">
        <v>189</v>
      </c>
      <c r="I5560">
        <f t="shared" si="602"/>
        <v>1</v>
      </c>
      <c r="J5560" t="str">
        <f t="shared" si="603"/>
        <v>OK</v>
      </c>
      <c r="K5560" t="str">
        <f t="shared" si="604"/>
        <v>Successful</v>
      </c>
      <c r="L5560" t="str">
        <f t="shared" si="605"/>
        <v>Balance Inquiry</v>
      </c>
      <c r="M5560" t="str">
        <f t="shared" si="606"/>
        <v>OK</v>
      </c>
      <c r="N5560" t="str">
        <f t="shared" si="607"/>
        <v>OK</v>
      </c>
      <c r="O5560" t="str">
        <f>_xlfn.XLOOKUP(B5560,'01_Raw_ATMs'!A:A,'01_Raw_ATMs'!A:A,"Not Found")</f>
        <v>ATM076</v>
      </c>
      <c r="P5560" t="str">
        <f t="shared" si="608"/>
        <v>Valid</v>
      </c>
    </row>
    <row r="5561" spans="1:16">
      <c r="A5561" t="s">
        <v>5755</v>
      </c>
      <c r="B5561" t="s">
        <v>158</v>
      </c>
      <c r="C5561" s="2">
        <v>45796</v>
      </c>
      <c r="D5561" s="3">
        <v>0.83002314814814815</v>
      </c>
      <c r="E5561" t="s">
        <v>33</v>
      </c>
      <c r="F5561">
        <v>1500</v>
      </c>
      <c r="G5561" t="s">
        <v>189</v>
      </c>
      <c r="I5561">
        <f t="shared" si="602"/>
        <v>1</v>
      </c>
      <c r="J5561" t="str">
        <f t="shared" si="603"/>
        <v>OK</v>
      </c>
      <c r="K5561" t="str">
        <f t="shared" si="604"/>
        <v>Successful</v>
      </c>
      <c r="L5561" t="str">
        <f t="shared" si="605"/>
        <v>Withdrawal</v>
      </c>
      <c r="M5561" t="str">
        <f t="shared" si="606"/>
        <v>OK</v>
      </c>
      <c r="N5561" t="str">
        <f t="shared" si="607"/>
        <v>OK</v>
      </c>
      <c r="O5561" t="str">
        <f>_xlfn.XLOOKUP(B5561,'01_Raw_ATMs'!A:A,'01_Raw_ATMs'!A:A,"Not Found")</f>
        <v>ATM078</v>
      </c>
      <c r="P5561" t="str">
        <f t="shared" si="608"/>
        <v>Valid</v>
      </c>
    </row>
    <row r="5562" spans="1:16">
      <c r="A5562" t="s">
        <v>5756</v>
      </c>
      <c r="B5562" t="s">
        <v>137</v>
      </c>
      <c r="C5562" s="2">
        <v>45985</v>
      </c>
      <c r="D5562" s="3">
        <v>0.80349537037037033</v>
      </c>
      <c r="E5562" t="s">
        <v>33</v>
      </c>
      <c r="F5562">
        <v>8000</v>
      </c>
      <c r="G5562" t="s">
        <v>189</v>
      </c>
      <c r="I5562">
        <f t="shared" si="602"/>
        <v>1</v>
      </c>
      <c r="J5562" t="str">
        <f t="shared" si="603"/>
        <v>OK</v>
      </c>
      <c r="K5562" t="str">
        <f t="shared" si="604"/>
        <v>Successful</v>
      </c>
      <c r="L5562" t="str">
        <f t="shared" si="605"/>
        <v>Withdrawal</v>
      </c>
      <c r="M5562" t="str">
        <f t="shared" si="606"/>
        <v>OK</v>
      </c>
      <c r="N5562" t="str">
        <f t="shared" si="607"/>
        <v>OK</v>
      </c>
      <c r="O5562" t="str">
        <f>_xlfn.XLOOKUP(B5562,'01_Raw_ATMs'!A:A,'01_Raw_ATMs'!A:A,"Not Found")</f>
        <v>ATM057</v>
      </c>
      <c r="P5562" t="str">
        <f t="shared" si="608"/>
        <v>Valid</v>
      </c>
    </row>
    <row r="5563" spans="1:16">
      <c r="A5563" t="s">
        <v>5757</v>
      </c>
      <c r="B5563" t="s">
        <v>103</v>
      </c>
      <c r="C5563" s="2">
        <v>45901</v>
      </c>
      <c r="D5563" s="3">
        <v>0.75015046296296295</v>
      </c>
      <c r="E5563" t="s">
        <v>33</v>
      </c>
      <c r="F5563">
        <v>4000</v>
      </c>
      <c r="G5563" t="s">
        <v>189</v>
      </c>
      <c r="I5563">
        <f t="shared" si="602"/>
        <v>1</v>
      </c>
      <c r="J5563" t="str">
        <f t="shared" si="603"/>
        <v>OK</v>
      </c>
      <c r="K5563" t="str">
        <f t="shared" si="604"/>
        <v>Successful</v>
      </c>
      <c r="L5563" t="str">
        <f t="shared" si="605"/>
        <v>Withdrawal</v>
      </c>
      <c r="M5563" t="str">
        <f t="shared" si="606"/>
        <v>OK</v>
      </c>
      <c r="N5563" t="str">
        <f t="shared" si="607"/>
        <v>OK</v>
      </c>
      <c r="O5563" t="str">
        <f>_xlfn.XLOOKUP(B5563,'01_Raw_ATMs'!A:A,'01_Raw_ATMs'!A:A,"Not Found")</f>
        <v>ATM024</v>
      </c>
      <c r="P5563" t="str">
        <f t="shared" si="608"/>
        <v>Valid</v>
      </c>
    </row>
    <row r="5564" spans="1:16">
      <c r="A5564" t="s">
        <v>5758</v>
      </c>
      <c r="B5564" t="s">
        <v>148</v>
      </c>
      <c r="C5564" s="2">
        <v>46151</v>
      </c>
      <c r="D5564" s="3">
        <v>0.33033564814814809</v>
      </c>
      <c r="E5564" t="s">
        <v>33</v>
      </c>
      <c r="F5564">
        <v>8000</v>
      </c>
      <c r="G5564" t="s">
        <v>189</v>
      </c>
      <c r="I5564">
        <f t="shared" si="602"/>
        <v>1</v>
      </c>
      <c r="J5564" t="str">
        <f t="shared" si="603"/>
        <v>OK</v>
      </c>
      <c r="K5564" t="str">
        <f t="shared" si="604"/>
        <v>Successful</v>
      </c>
      <c r="L5564" t="str">
        <f t="shared" si="605"/>
        <v>Withdrawal</v>
      </c>
      <c r="M5564" t="str">
        <f t="shared" si="606"/>
        <v>OK</v>
      </c>
      <c r="N5564" t="str">
        <f t="shared" si="607"/>
        <v>OK</v>
      </c>
      <c r="O5564" t="str">
        <f>_xlfn.XLOOKUP(B5564,'01_Raw_ATMs'!A:A,'01_Raw_ATMs'!A:A,"Not Found")</f>
        <v>ATM068</v>
      </c>
      <c r="P5564" t="str">
        <f t="shared" si="608"/>
        <v>Valid</v>
      </c>
    </row>
    <row r="5565" spans="1:16">
      <c r="A5565" t="s">
        <v>5759</v>
      </c>
      <c r="B5565" t="s">
        <v>102</v>
      </c>
      <c r="C5565" s="2">
        <v>46045</v>
      </c>
      <c r="D5565" s="3">
        <v>0.5339814814814815</v>
      </c>
      <c r="E5565" t="s">
        <v>33</v>
      </c>
      <c r="F5565">
        <v>2000</v>
      </c>
      <c r="G5565" t="s">
        <v>189</v>
      </c>
      <c r="I5565">
        <f t="shared" si="602"/>
        <v>1</v>
      </c>
      <c r="J5565" t="str">
        <f t="shared" si="603"/>
        <v>OK</v>
      </c>
      <c r="K5565" t="str">
        <f t="shared" si="604"/>
        <v>Successful</v>
      </c>
      <c r="L5565" t="str">
        <f t="shared" si="605"/>
        <v>Withdrawal</v>
      </c>
      <c r="M5565" t="str">
        <f t="shared" si="606"/>
        <v>OK</v>
      </c>
      <c r="N5565" t="str">
        <f t="shared" si="607"/>
        <v>OK</v>
      </c>
      <c r="O5565" t="str">
        <f>_xlfn.XLOOKUP(B5565,'01_Raw_ATMs'!A:A,'01_Raw_ATMs'!A:A,"Not Found")</f>
        <v>ATM023</v>
      </c>
      <c r="P5565" t="str">
        <f t="shared" si="608"/>
        <v>Valid</v>
      </c>
    </row>
    <row r="5566" spans="1:16">
      <c r="A5566" t="s">
        <v>5760</v>
      </c>
      <c r="B5566" t="s">
        <v>117</v>
      </c>
      <c r="C5566" s="2">
        <v>46082</v>
      </c>
      <c r="D5566" s="3">
        <v>0.63662037037037034</v>
      </c>
      <c r="E5566" t="s">
        <v>33</v>
      </c>
      <c r="F5566">
        <v>2500</v>
      </c>
      <c r="G5566" t="s">
        <v>189</v>
      </c>
      <c r="I5566">
        <f t="shared" si="602"/>
        <v>1</v>
      </c>
      <c r="J5566" t="str">
        <f t="shared" si="603"/>
        <v>OK</v>
      </c>
      <c r="K5566" t="str">
        <f t="shared" si="604"/>
        <v>Successful</v>
      </c>
      <c r="L5566" t="str">
        <f t="shared" si="605"/>
        <v>Withdrawal</v>
      </c>
      <c r="M5566" t="str">
        <f t="shared" si="606"/>
        <v>OK</v>
      </c>
      <c r="N5566" t="str">
        <f t="shared" si="607"/>
        <v>OK</v>
      </c>
      <c r="O5566" t="str">
        <f>_xlfn.XLOOKUP(B5566,'01_Raw_ATMs'!A:A,'01_Raw_ATMs'!A:A,"Not Found")</f>
        <v>ATM037</v>
      </c>
      <c r="P5566" t="str">
        <f t="shared" si="608"/>
        <v>Valid</v>
      </c>
    </row>
    <row r="5567" spans="1:16">
      <c r="A5567" t="s">
        <v>5761</v>
      </c>
      <c r="B5567" t="s">
        <v>138</v>
      </c>
      <c r="C5567" s="2">
        <v>46022</v>
      </c>
      <c r="D5567" s="3">
        <v>0.80726851851851855</v>
      </c>
      <c r="E5567" t="s">
        <v>33</v>
      </c>
      <c r="F5567">
        <v>2500</v>
      </c>
      <c r="G5567" t="s">
        <v>189</v>
      </c>
      <c r="I5567">
        <f t="shared" si="602"/>
        <v>1</v>
      </c>
      <c r="J5567" t="str">
        <f t="shared" si="603"/>
        <v>OK</v>
      </c>
      <c r="K5567" t="str">
        <f t="shared" si="604"/>
        <v>Successful</v>
      </c>
      <c r="L5567" t="str">
        <f t="shared" si="605"/>
        <v>Withdrawal</v>
      </c>
      <c r="M5567" t="str">
        <f t="shared" si="606"/>
        <v>OK</v>
      </c>
      <c r="N5567" t="str">
        <f t="shared" si="607"/>
        <v>OK</v>
      </c>
      <c r="O5567" t="str">
        <f>_xlfn.XLOOKUP(B5567,'01_Raw_ATMs'!A:A,'01_Raw_ATMs'!A:A,"Not Found")</f>
        <v>ATM058</v>
      </c>
      <c r="P5567" t="str">
        <f t="shared" si="608"/>
        <v>Valid</v>
      </c>
    </row>
    <row r="5568" spans="1:16">
      <c r="A5568" t="s">
        <v>5762</v>
      </c>
      <c r="B5568" t="s">
        <v>147</v>
      </c>
      <c r="C5568" s="2">
        <v>46202</v>
      </c>
      <c r="D5568" s="3">
        <v>0.32939814814814822</v>
      </c>
      <c r="E5568" t="s">
        <v>33</v>
      </c>
      <c r="F5568">
        <v>4000</v>
      </c>
      <c r="G5568" t="s">
        <v>189</v>
      </c>
      <c r="I5568">
        <f t="shared" si="602"/>
        <v>1</v>
      </c>
      <c r="J5568" t="str">
        <f t="shared" si="603"/>
        <v>OK</v>
      </c>
      <c r="K5568" t="str">
        <f t="shared" si="604"/>
        <v>Successful</v>
      </c>
      <c r="L5568" t="str">
        <f t="shared" si="605"/>
        <v>Withdrawal</v>
      </c>
      <c r="M5568" t="str">
        <f t="shared" si="606"/>
        <v>OK</v>
      </c>
      <c r="N5568" t="str">
        <f t="shared" si="607"/>
        <v>OK</v>
      </c>
      <c r="O5568" t="str">
        <f>_xlfn.XLOOKUP(B5568,'01_Raw_ATMs'!A:A,'01_Raw_ATMs'!A:A,"Not Found")</f>
        <v>ATM067</v>
      </c>
      <c r="P5568" t="str">
        <f t="shared" si="608"/>
        <v>Valid</v>
      </c>
    </row>
    <row r="5569" spans="1:16">
      <c r="A5569" t="s">
        <v>5763</v>
      </c>
      <c r="B5569" t="s">
        <v>158</v>
      </c>
      <c r="C5569" s="2">
        <v>45707</v>
      </c>
      <c r="D5569" s="3">
        <v>0.7864930555555556</v>
      </c>
      <c r="E5569" t="s">
        <v>33</v>
      </c>
      <c r="F5569">
        <v>1000</v>
      </c>
      <c r="G5569" t="s">
        <v>189</v>
      </c>
      <c r="I5569">
        <f t="shared" si="602"/>
        <v>1</v>
      </c>
      <c r="J5569" t="str">
        <f t="shared" si="603"/>
        <v>OK</v>
      </c>
      <c r="K5569" t="str">
        <f t="shared" si="604"/>
        <v>Successful</v>
      </c>
      <c r="L5569" t="str">
        <f t="shared" si="605"/>
        <v>Withdrawal</v>
      </c>
      <c r="M5569" t="str">
        <f t="shared" si="606"/>
        <v>OK</v>
      </c>
      <c r="N5569" t="str">
        <f t="shared" si="607"/>
        <v>OK</v>
      </c>
      <c r="O5569" t="str">
        <f>_xlfn.XLOOKUP(B5569,'01_Raw_ATMs'!A:A,'01_Raw_ATMs'!A:A,"Not Found")</f>
        <v>ATM078</v>
      </c>
      <c r="P5569" t="str">
        <f t="shared" si="608"/>
        <v>Valid</v>
      </c>
    </row>
    <row r="5570" spans="1:16">
      <c r="A5570" t="s">
        <v>5764</v>
      </c>
      <c r="B5570" t="s">
        <v>91</v>
      </c>
      <c r="C5570" s="2">
        <v>45772</v>
      </c>
      <c r="D5570" s="3">
        <v>0.51909722222222221</v>
      </c>
      <c r="E5570" t="s">
        <v>211</v>
      </c>
      <c r="F5570">
        <v>0</v>
      </c>
      <c r="G5570" t="s">
        <v>189</v>
      </c>
      <c r="I5570">
        <f t="shared" si="602"/>
        <v>1</v>
      </c>
      <c r="J5570" t="str">
        <f t="shared" si="603"/>
        <v>OK</v>
      </c>
      <c r="K5570" t="str">
        <f t="shared" si="604"/>
        <v>Successful</v>
      </c>
      <c r="L5570" t="str">
        <f t="shared" si="605"/>
        <v>Mini Statement</v>
      </c>
      <c r="M5570" t="str">
        <f t="shared" si="606"/>
        <v>OK</v>
      </c>
      <c r="N5570" t="str">
        <f t="shared" si="607"/>
        <v>OK</v>
      </c>
      <c r="O5570" t="str">
        <f>_xlfn.XLOOKUP(B5570,'01_Raw_ATMs'!A:A,'01_Raw_ATMs'!A:A,"Not Found")</f>
        <v>ATM014</v>
      </c>
      <c r="P5570" t="str">
        <f t="shared" si="608"/>
        <v>Valid</v>
      </c>
    </row>
    <row r="5571" spans="1:16">
      <c r="A5571" t="s">
        <v>5765</v>
      </c>
      <c r="B5571" t="s">
        <v>150</v>
      </c>
      <c r="C5571" s="2">
        <v>46010</v>
      </c>
      <c r="D5571" s="3">
        <v>0.22878472222222221</v>
      </c>
      <c r="E5571" t="s">
        <v>33</v>
      </c>
      <c r="F5571">
        <v>4000</v>
      </c>
      <c r="G5571" t="s">
        <v>189</v>
      </c>
      <c r="I5571">
        <f t="shared" ref="I5571:I5634" si="609">COUNTIF($A:$A,A5571)</f>
        <v>1</v>
      </c>
      <c r="J5571" t="str">
        <f t="shared" ref="J5571:J5634" si="610">IF(AND(TRIM(G5571)="Failed",H5571=""),"Problem","OK")</f>
        <v>OK</v>
      </c>
      <c r="K5571" t="str">
        <f t="shared" ref="K5571:K5634" si="611">PROPER(TRIM(G5571))</f>
        <v>Successful</v>
      </c>
      <c r="L5571" t="str">
        <f t="shared" ref="L5571:L5634" si="612">PROPER(TRIM(E5571))</f>
        <v>Withdrawal</v>
      </c>
      <c r="M5571" t="str">
        <f t="shared" ref="M5571:M5634" si="613">IF(OR(E5571="Withdrawal",E5571="Cash Deposit"),IF(F5571&gt;0,"OK","Problem"),IF(F5571=0,"OK","Problem"))</f>
        <v>OK</v>
      </c>
      <c r="N5571" t="str">
        <f t="shared" ref="N5571:N5634" si="614">IF(AND(C5571&gt;=DATE(2025,1,1),C5571&lt;=DATE(2026,6,30)),"OK","Problem")</f>
        <v>OK</v>
      </c>
      <c r="O5571" t="str">
        <f>_xlfn.XLOOKUP(B5571,'01_Raw_ATMs'!A:A,'01_Raw_ATMs'!A:A,"Not Found")</f>
        <v>ATM070</v>
      </c>
      <c r="P5571" t="str">
        <f t="shared" ref="P5571:P5634" si="615">IF(B5571="","Missing ATM_ID","Valid")</f>
        <v>Valid</v>
      </c>
    </row>
    <row r="5572" spans="1:16">
      <c r="A5572" t="s">
        <v>5766</v>
      </c>
      <c r="B5572" t="s">
        <v>77</v>
      </c>
      <c r="C5572" s="2">
        <v>46035</v>
      </c>
      <c r="D5572" s="3">
        <v>0.22694444444444439</v>
      </c>
      <c r="E5572" t="s">
        <v>211</v>
      </c>
      <c r="F5572">
        <v>0</v>
      </c>
      <c r="G5572" t="s">
        <v>214</v>
      </c>
      <c r="H5572" t="s">
        <v>1103</v>
      </c>
      <c r="I5572">
        <f t="shared" si="609"/>
        <v>1</v>
      </c>
      <c r="J5572" t="str">
        <f t="shared" si="610"/>
        <v>OK</v>
      </c>
      <c r="K5572" t="str">
        <f t="shared" si="611"/>
        <v>Failed</v>
      </c>
      <c r="L5572" t="str">
        <f t="shared" si="612"/>
        <v>Mini Statement</v>
      </c>
      <c r="M5572" t="str">
        <f t="shared" si="613"/>
        <v>OK</v>
      </c>
      <c r="N5572" t="str">
        <f t="shared" si="614"/>
        <v>OK</v>
      </c>
      <c r="O5572" t="str">
        <f>_xlfn.XLOOKUP(B5572,'01_Raw_ATMs'!A:A,'01_Raw_ATMs'!A:A,"Not Found")</f>
        <v>ATM005</v>
      </c>
      <c r="P5572" t="str">
        <f t="shared" si="615"/>
        <v>Valid</v>
      </c>
    </row>
    <row r="5573" spans="1:16">
      <c r="A5573" t="s">
        <v>5767</v>
      </c>
      <c r="B5573" t="s">
        <v>158</v>
      </c>
      <c r="C5573" s="2">
        <v>45865</v>
      </c>
      <c r="D5573" s="3">
        <v>0.67574074074074075</v>
      </c>
      <c r="E5573" t="s">
        <v>194</v>
      </c>
      <c r="F5573">
        <v>0</v>
      </c>
      <c r="G5573" t="s">
        <v>189</v>
      </c>
      <c r="I5573">
        <f t="shared" si="609"/>
        <v>1</v>
      </c>
      <c r="J5573" t="str">
        <f t="shared" si="610"/>
        <v>OK</v>
      </c>
      <c r="K5573" t="str">
        <f t="shared" si="611"/>
        <v>Successful</v>
      </c>
      <c r="L5573" t="str">
        <f t="shared" si="612"/>
        <v>Balance Inquiry</v>
      </c>
      <c r="M5573" t="str">
        <f t="shared" si="613"/>
        <v>OK</v>
      </c>
      <c r="N5573" t="str">
        <f t="shared" si="614"/>
        <v>OK</v>
      </c>
      <c r="O5573" t="str">
        <f>_xlfn.XLOOKUP(B5573,'01_Raw_ATMs'!A:A,'01_Raw_ATMs'!A:A,"Not Found")</f>
        <v>ATM078</v>
      </c>
      <c r="P5573" t="str">
        <f t="shared" si="615"/>
        <v>Valid</v>
      </c>
    </row>
    <row r="5574" spans="1:16">
      <c r="A5574" t="s">
        <v>5768</v>
      </c>
      <c r="B5574" t="s">
        <v>136</v>
      </c>
      <c r="C5574" s="2">
        <v>45989</v>
      </c>
      <c r="D5574" s="3">
        <v>0.75819444444444439</v>
      </c>
      <c r="E5574" t="s">
        <v>33</v>
      </c>
      <c r="F5574">
        <v>6000</v>
      </c>
      <c r="G5574" t="s">
        <v>214</v>
      </c>
      <c r="H5574" t="s">
        <v>1103</v>
      </c>
      <c r="I5574">
        <f t="shared" si="609"/>
        <v>1</v>
      </c>
      <c r="J5574" t="str">
        <f t="shared" si="610"/>
        <v>OK</v>
      </c>
      <c r="K5574" t="str">
        <f t="shared" si="611"/>
        <v>Failed</v>
      </c>
      <c r="L5574" t="str">
        <f t="shared" si="612"/>
        <v>Withdrawal</v>
      </c>
      <c r="M5574" t="str">
        <f t="shared" si="613"/>
        <v>OK</v>
      </c>
      <c r="N5574" t="str">
        <f t="shared" si="614"/>
        <v>OK</v>
      </c>
      <c r="O5574" t="str">
        <f>_xlfn.XLOOKUP(B5574,'01_Raw_ATMs'!A:A,'01_Raw_ATMs'!A:A,"Not Found")</f>
        <v>ATM056</v>
      </c>
      <c r="P5574" t="str">
        <f t="shared" si="615"/>
        <v>Valid</v>
      </c>
    </row>
    <row r="5575" spans="1:16">
      <c r="A5575" t="s">
        <v>5769</v>
      </c>
      <c r="B5575" t="s">
        <v>112</v>
      </c>
      <c r="C5575" s="2">
        <v>45964</v>
      </c>
      <c r="D5575" s="3">
        <v>0.78983796296296294</v>
      </c>
      <c r="E5575" t="s">
        <v>33</v>
      </c>
      <c r="F5575">
        <v>2000</v>
      </c>
      <c r="G5575" t="s">
        <v>189</v>
      </c>
      <c r="I5575">
        <f t="shared" si="609"/>
        <v>1</v>
      </c>
      <c r="J5575" t="str">
        <f t="shared" si="610"/>
        <v>OK</v>
      </c>
      <c r="K5575" t="str">
        <f t="shared" si="611"/>
        <v>Successful</v>
      </c>
      <c r="L5575" t="str">
        <f t="shared" si="612"/>
        <v>Withdrawal</v>
      </c>
      <c r="M5575" t="str">
        <f t="shared" si="613"/>
        <v>OK</v>
      </c>
      <c r="N5575" t="str">
        <f t="shared" si="614"/>
        <v>OK</v>
      </c>
      <c r="O5575" t="str">
        <f>_xlfn.XLOOKUP(B5575,'01_Raw_ATMs'!A:A,'01_Raw_ATMs'!A:A,"Not Found")</f>
        <v>ATM032</v>
      </c>
      <c r="P5575" t="str">
        <f t="shared" si="615"/>
        <v>Valid</v>
      </c>
    </row>
    <row r="5576" spans="1:16">
      <c r="A5576" t="s">
        <v>5770</v>
      </c>
      <c r="B5576" t="s">
        <v>180</v>
      </c>
      <c r="C5576" s="2">
        <v>45812</v>
      </c>
      <c r="D5576" s="3">
        <v>0.40273148148148152</v>
      </c>
      <c r="E5576" t="s">
        <v>33</v>
      </c>
      <c r="F5576">
        <v>2500</v>
      </c>
      <c r="G5576" t="s">
        <v>189</v>
      </c>
      <c r="I5576">
        <f t="shared" si="609"/>
        <v>1</v>
      </c>
      <c r="J5576" t="str">
        <f t="shared" si="610"/>
        <v>OK</v>
      </c>
      <c r="K5576" t="str">
        <f t="shared" si="611"/>
        <v>Successful</v>
      </c>
      <c r="L5576" t="str">
        <f t="shared" si="612"/>
        <v>Withdrawal</v>
      </c>
      <c r="M5576" t="str">
        <f t="shared" si="613"/>
        <v>OK</v>
      </c>
      <c r="N5576" t="str">
        <f t="shared" si="614"/>
        <v>OK</v>
      </c>
      <c r="O5576" t="str">
        <f>_xlfn.XLOOKUP(B5576,'01_Raw_ATMs'!A:A,'01_Raw_ATMs'!A:A,"Not Found")</f>
        <v>ATM100</v>
      </c>
      <c r="P5576" t="str">
        <f t="shared" si="615"/>
        <v>Valid</v>
      </c>
    </row>
    <row r="5577" spans="1:16">
      <c r="A5577" t="s">
        <v>5771</v>
      </c>
      <c r="B5577" t="s">
        <v>138</v>
      </c>
      <c r="C5577" s="2">
        <v>45712</v>
      </c>
      <c r="D5577" s="3">
        <v>0.51452546296296298</v>
      </c>
      <c r="E5577" t="s">
        <v>211</v>
      </c>
      <c r="F5577">
        <v>0</v>
      </c>
      <c r="G5577" t="s">
        <v>189</v>
      </c>
      <c r="I5577">
        <f t="shared" si="609"/>
        <v>1</v>
      </c>
      <c r="J5577" t="str">
        <f t="shared" si="610"/>
        <v>OK</v>
      </c>
      <c r="K5577" t="str">
        <f t="shared" si="611"/>
        <v>Successful</v>
      </c>
      <c r="L5577" t="str">
        <f t="shared" si="612"/>
        <v>Mini Statement</v>
      </c>
      <c r="M5577" t="str">
        <f t="shared" si="613"/>
        <v>OK</v>
      </c>
      <c r="N5577" t="str">
        <f t="shared" si="614"/>
        <v>OK</v>
      </c>
      <c r="O5577" t="str">
        <f>_xlfn.XLOOKUP(B5577,'01_Raw_ATMs'!A:A,'01_Raw_ATMs'!A:A,"Not Found")</f>
        <v>ATM058</v>
      </c>
      <c r="P5577" t="str">
        <f t="shared" si="615"/>
        <v>Valid</v>
      </c>
    </row>
    <row r="5578" spans="1:16">
      <c r="A5578" t="s">
        <v>5772</v>
      </c>
      <c r="B5578" t="s">
        <v>141</v>
      </c>
      <c r="C5578" s="2">
        <v>46201</v>
      </c>
      <c r="D5578" s="3">
        <v>0.90287037037037032</v>
      </c>
      <c r="E5578" t="s">
        <v>33</v>
      </c>
      <c r="F5578">
        <v>6000</v>
      </c>
      <c r="G5578" t="s">
        <v>189</v>
      </c>
      <c r="I5578">
        <f t="shared" si="609"/>
        <v>1</v>
      </c>
      <c r="J5578" t="str">
        <f t="shared" si="610"/>
        <v>OK</v>
      </c>
      <c r="K5578" t="str">
        <f t="shared" si="611"/>
        <v>Successful</v>
      </c>
      <c r="L5578" t="str">
        <f t="shared" si="612"/>
        <v>Withdrawal</v>
      </c>
      <c r="M5578" t="str">
        <f t="shared" si="613"/>
        <v>OK</v>
      </c>
      <c r="N5578" t="str">
        <f t="shared" si="614"/>
        <v>OK</v>
      </c>
      <c r="O5578" t="str">
        <f>_xlfn.XLOOKUP(B5578,'01_Raw_ATMs'!A:A,'01_Raw_ATMs'!A:A,"Not Found")</f>
        <v>ATM061</v>
      </c>
      <c r="P5578" t="str">
        <f t="shared" si="615"/>
        <v>Valid</v>
      </c>
    </row>
    <row r="5579" spans="1:16">
      <c r="A5579" t="s">
        <v>5773</v>
      </c>
      <c r="B5579" t="s">
        <v>162</v>
      </c>
      <c r="C5579" s="2">
        <v>45865</v>
      </c>
      <c r="D5579" s="3">
        <v>0.80396990740740737</v>
      </c>
      <c r="E5579" t="s">
        <v>194</v>
      </c>
      <c r="F5579">
        <v>0</v>
      </c>
      <c r="G5579" t="s">
        <v>189</v>
      </c>
      <c r="I5579">
        <f t="shared" si="609"/>
        <v>1</v>
      </c>
      <c r="J5579" t="str">
        <f t="shared" si="610"/>
        <v>OK</v>
      </c>
      <c r="K5579" t="str">
        <f t="shared" si="611"/>
        <v>Successful</v>
      </c>
      <c r="L5579" t="str">
        <f t="shared" si="612"/>
        <v>Balance Inquiry</v>
      </c>
      <c r="M5579" t="str">
        <f t="shared" si="613"/>
        <v>OK</v>
      </c>
      <c r="N5579" t="str">
        <f t="shared" si="614"/>
        <v>OK</v>
      </c>
      <c r="O5579" t="str">
        <f>_xlfn.XLOOKUP(B5579,'01_Raw_ATMs'!A:A,'01_Raw_ATMs'!A:A,"Not Found")</f>
        <v>ATM082</v>
      </c>
      <c r="P5579" t="str">
        <f t="shared" si="615"/>
        <v>Valid</v>
      </c>
    </row>
    <row r="5580" spans="1:16">
      <c r="A5580" t="s">
        <v>5774</v>
      </c>
      <c r="B5580" t="s">
        <v>140</v>
      </c>
      <c r="C5580" s="2">
        <v>45748</v>
      </c>
      <c r="D5580" s="3">
        <v>0.57121527777777781</v>
      </c>
      <c r="E5580" t="s">
        <v>194</v>
      </c>
      <c r="F5580">
        <v>0</v>
      </c>
      <c r="G5580" t="s">
        <v>189</v>
      </c>
      <c r="I5580">
        <f t="shared" si="609"/>
        <v>1</v>
      </c>
      <c r="J5580" t="str">
        <f t="shared" si="610"/>
        <v>OK</v>
      </c>
      <c r="K5580" t="str">
        <f t="shared" si="611"/>
        <v>Successful</v>
      </c>
      <c r="L5580" t="str">
        <f t="shared" si="612"/>
        <v>Balance Inquiry</v>
      </c>
      <c r="M5580" t="str">
        <f t="shared" si="613"/>
        <v>OK</v>
      </c>
      <c r="N5580" t="str">
        <f t="shared" si="614"/>
        <v>OK</v>
      </c>
      <c r="O5580" t="str">
        <f>_xlfn.XLOOKUP(B5580,'01_Raw_ATMs'!A:A,'01_Raw_ATMs'!A:A,"Not Found")</f>
        <v>ATM060</v>
      </c>
      <c r="P5580" t="str">
        <f t="shared" si="615"/>
        <v>Valid</v>
      </c>
    </row>
    <row r="5581" spans="1:16">
      <c r="A5581" t="s">
        <v>5775</v>
      </c>
      <c r="B5581" t="s">
        <v>100</v>
      </c>
      <c r="C5581" s="2">
        <v>46181</v>
      </c>
      <c r="D5581" s="3">
        <v>0.89209490740740738</v>
      </c>
      <c r="E5581" t="s">
        <v>211</v>
      </c>
      <c r="F5581">
        <v>0</v>
      </c>
      <c r="G5581" t="s">
        <v>214</v>
      </c>
      <c r="H5581" t="s">
        <v>42</v>
      </c>
      <c r="I5581">
        <f t="shared" si="609"/>
        <v>1</v>
      </c>
      <c r="J5581" t="str">
        <f t="shared" si="610"/>
        <v>OK</v>
      </c>
      <c r="K5581" t="str">
        <f t="shared" si="611"/>
        <v>Failed</v>
      </c>
      <c r="L5581" t="str">
        <f t="shared" si="612"/>
        <v>Mini Statement</v>
      </c>
      <c r="M5581" t="str">
        <f t="shared" si="613"/>
        <v>OK</v>
      </c>
      <c r="N5581" t="str">
        <f t="shared" si="614"/>
        <v>OK</v>
      </c>
      <c r="O5581" t="str">
        <f>_xlfn.XLOOKUP(B5581,'01_Raw_ATMs'!A:A,'01_Raw_ATMs'!A:A,"Not Found")</f>
        <v>ATM021</v>
      </c>
      <c r="P5581" t="str">
        <f t="shared" si="615"/>
        <v>Valid</v>
      </c>
    </row>
    <row r="5582" spans="1:16">
      <c r="A5582" t="s">
        <v>5776</v>
      </c>
      <c r="B5582" t="s">
        <v>142</v>
      </c>
      <c r="C5582" s="2">
        <v>46085</v>
      </c>
      <c r="D5582" s="3">
        <v>0.75829861111111108</v>
      </c>
      <c r="E5582" t="s">
        <v>261</v>
      </c>
      <c r="F5582">
        <v>20000</v>
      </c>
      <c r="G5582" t="s">
        <v>189</v>
      </c>
      <c r="I5582">
        <f t="shared" si="609"/>
        <v>1</v>
      </c>
      <c r="J5582" t="str">
        <f t="shared" si="610"/>
        <v>OK</v>
      </c>
      <c r="K5582" t="str">
        <f t="shared" si="611"/>
        <v>Successful</v>
      </c>
      <c r="L5582" t="str">
        <f t="shared" si="612"/>
        <v>Cash Deposit</v>
      </c>
      <c r="M5582" t="str">
        <f t="shared" si="613"/>
        <v>OK</v>
      </c>
      <c r="N5582" t="str">
        <f t="shared" si="614"/>
        <v>OK</v>
      </c>
      <c r="O5582" t="str">
        <f>_xlfn.XLOOKUP(B5582,'01_Raw_ATMs'!A:A,'01_Raw_ATMs'!A:A,"Not Found")</f>
        <v>ATM062</v>
      </c>
      <c r="P5582" t="str">
        <f t="shared" si="615"/>
        <v>Valid</v>
      </c>
    </row>
    <row r="5583" spans="1:16">
      <c r="A5583" t="s">
        <v>5777</v>
      </c>
      <c r="B5583" t="s">
        <v>107</v>
      </c>
      <c r="C5583" s="2">
        <v>46010</v>
      </c>
      <c r="D5583" s="3">
        <v>0.72048611111111116</v>
      </c>
      <c r="E5583" t="s">
        <v>33</v>
      </c>
      <c r="F5583">
        <v>5000</v>
      </c>
      <c r="G5583" t="s">
        <v>189</v>
      </c>
      <c r="I5583">
        <f t="shared" si="609"/>
        <v>1</v>
      </c>
      <c r="J5583" t="str">
        <f t="shared" si="610"/>
        <v>OK</v>
      </c>
      <c r="K5583" t="str">
        <f t="shared" si="611"/>
        <v>Successful</v>
      </c>
      <c r="L5583" t="str">
        <f t="shared" si="612"/>
        <v>Withdrawal</v>
      </c>
      <c r="M5583" t="str">
        <f t="shared" si="613"/>
        <v>OK</v>
      </c>
      <c r="N5583" t="str">
        <f t="shared" si="614"/>
        <v>OK</v>
      </c>
      <c r="O5583" t="str">
        <f>_xlfn.XLOOKUP(B5583,'01_Raw_ATMs'!A:A,'01_Raw_ATMs'!A:A,"Not Found")</f>
        <v>ATM027</v>
      </c>
      <c r="P5583" t="str">
        <f t="shared" si="615"/>
        <v>Valid</v>
      </c>
    </row>
    <row r="5584" spans="1:16">
      <c r="A5584" t="s">
        <v>5778</v>
      </c>
      <c r="B5584" t="s">
        <v>169</v>
      </c>
      <c r="C5584" s="2">
        <v>45847</v>
      </c>
      <c r="D5584" s="3">
        <v>0.58791666666666664</v>
      </c>
      <c r="E5584" t="s">
        <v>261</v>
      </c>
      <c r="F5584">
        <v>2000</v>
      </c>
      <c r="G5584" t="s">
        <v>189</v>
      </c>
      <c r="I5584">
        <f t="shared" si="609"/>
        <v>1</v>
      </c>
      <c r="J5584" t="str">
        <f t="shared" si="610"/>
        <v>OK</v>
      </c>
      <c r="K5584" t="str">
        <f t="shared" si="611"/>
        <v>Successful</v>
      </c>
      <c r="L5584" t="str">
        <f t="shared" si="612"/>
        <v>Cash Deposit</v>
      </c>
      <c r="M5584" t="str">
        <f t="shared" si="613"/>
        <v>OK</v>
      </c>
      <c r="N5584" t="str">
        <f t="shared" si="614"/>
        <v>OK</v>
      </c>
      <c r="O5584" t="str">
        <f>_xlfn.XLOOKUP(B5584,'01_Raw_ATMs'!A:A,'01_Raw_ATMs'!A:A,"Not Found")</f>
        <v>ATM089</v>
      </c>
      <c r="P5584" t="str">
        <f t="shared" si="615"/>
        <v>Valid</v>
      </c>
    </row>
    <row r="5585" spans="1:16">
      <c r="A5585" t="s">
        <v>5779</v>
      </c>
      <c r="B5585" t="s">
        <v>159</v>
      </c>
      <c r="C5585" s="2">
        <v>45816</v>
      </c>
      <c r="D5585" s="3">
        <v>0.35853009259259261</v>
      </c>
      <c r="E5585" t="s">
        <v>33</v>
      </c>
      <c r="F5585">
        <v>1500</v>
      </c>
      <c r="G5585" t="s">
        <v>189</v>
      </c>
      <c r="I5585">
        <f t="shared" si="609"/>
        <v>1</v>
      </c>
      <c r="J5585" t="str">
        <f t="shared" si="610"/>
        <v>OK</v>
      </c>
      <c r="K5585" t="str">
        <f t="shared" si="611"/>
        <v>Successful</v>
      </c>
      <c r="L5585" t="str">
        <f t="shared" si="612"/>
        <v>Withdrawal</v>
      </c>
      <c r="M5585" t="str">
        <f t="shared" si="613"/>
        <v>OK</v>
      </c>
      <c r="N5585" t="str">
        <f t="shared" si="614"/>
        <v>OK</v>
      </c>
      <c r="O5585" t="str">
        <f>_xlfn.XLOOKUP(B5585,'01_Raw_ATMs'!A:A,'01_Raw_ATMs'!A:A,"Not Found")</f>
        <v>ATM079</v>
      </c>
      <c r="P5585" t="str">
        <f t="shared" si="615"/>
        <v>Valid</v>
      </c>
    </row>
    <row r="5586" spans="1:16">
      <c r="A5586" t="s">
        <v>5780</v>
      </c>
      <c r="B5586" t="s">
        <v>170</v>
      </c>
      <c r="C5586" s="2">
        <v>45886</v>
      </c>
      <c r="D5586" s="3">
        <v>0.32550925925925928</v>
      </c>
      <c r="E5586" t="s">
        <v>33</v>
      </c>
      <c r="F5586">
        <v>4000</v>
      </c>
      <c r="G5586" t="s">
        <v>189</v>
      </c>
      <c r="I5586">
        <f t="shared" si="609"/>
        <v>1</v>
      </c>
      <c r="J5586" t="str">
        <f t="shared" si="610"/>
        <v>OK</v>
      </c>
      <c r="K5586" t="str">
        <f t="shared" si="611"/>
        <v>Successful</v>
      </c>
      <c r="L5586" t="str">
        <f t="shared" si="612"/>
        <v>Withdrawal</v>
      </c>
      <c r="M5586" t="str">
        <f t="shared" si="613"/>
        <v>OK</v>
      </c>
      <c r="N5586" t="str">
        <f t="shared" si="614"/>
        <v>OK</v>
      </c>
      <c r="O5586" t="str">
        <f>_xlfn.XLOOKUP(B5586,'01_Raw_ATMs'!A:A,'01_Raw_ATMs'!A:A,"Not Found")</f>
        <v>ATM090</v>
      </c>
      <c r="P5586" t="str">
        <f t="shared" si="615"/>
        <v>Valid</v>
      </c>
    </row>
    <row r="5587" spans="1:16">
      <c r="A5587" t="s">
        <v>5781</v>
      </c>
      <c r="B5587" t="s">
        <v>111</v>
      </c>
      <c r="C5587" s="2">
        <v>45914</v>
      </c>
      <c r="D5587" s="3">
        <v>0.83817129629629628</v>
      </c>
      <c r="E5587" t="s">
        <v>33</v>
      </c>
      <c r="F5587">
        <v>2500</v>
      </c>
      <c r="G5587" t="s">
        <v>189</v>
      </c>
      <c r="I5587">
        <f t="shared" si="609"/>
        <v>1</v>
      </c>
      <c r="J5587" t="str">
        <f t="shared" si="610"/>
        <v>OK</v>
      </c>
      <c r="K5587" t="str">
        <f t="shared" si="611"/>
        <v>Successful</v>
      </c>
      <c r="L5587" t="str">
        <f t="shared" si="612"/>
        <v>Withdrawal</v>
      </c>
      <c r="M5587" t="str">
        <f t="shared" si="613"/>
        <v>OK</v>
      </c>
      <c r="N5587" t="str">
        <f t="shared" si="614"/>
        <v>OK</v>
      </c>
      <c r="O5587" t="str">
        <f>_xlfn.XLOOKUP(B5587,'01_Raw_ATMs'!A:A,'01_Raw_ATMs'!A:A,"Not Found")</f>
        <v>ATM031</v>
      </c>
      <c r="P5587" t="str">
        <f t="shared" si="615"/>
        <v>Valid</v>
      </c>
    </row>
    <row r="5588" spans="1:16">
      <c r="A5588" t="s">
        <v>5782</v>
      </c>
      <c r="B5588" t="s">
        <v>116</v>
      </c>
      <c r="C5588" s="2">
        <v>45723</v>
      </c>
      <c r="D5588" s="3">
        <v>0.86053240740740744</v>
      </c>
      <c r="E5588" t="s">
        <v>33</v>
      </c>
      <c r="F5588">
        <v>6000</v>
      </c>
      <c r="G5588" t="s">
        <v>189</v>
      </c>
      <c r="I5588">
        <f t="shared" si="609"/>
        <v>1</v>
      </c>
      <c r="J5588" t="str">
        <f t="shared" si="610"/>
        <v>OK</v>
      </c>
      <c r="K5588" t="str">
        <f t="shared" si="611"/>
        <v>Successful</v>
      </c>
      <c r="L5588" t="str">
        <f t="shared" si="612"/>
        <v>Withdrawal</v>
      </c>
      <c r="M5588" t="str">
        <f t="shared" si="613"/>
        <v>OK</v>
      </c>
      <c r="N5588" t="str">
        <f t="shared" si="614"/>
        <v>OK</v>
      </c>
      <c r="O5588" t="str">
        <f>_xlfn.XLOOKUP(B5588,'01_Raw_ATMs'!A:A,'01_Raw_ATMs'!A:A,"Not Found")</f>
        <v>ATM036</v>
      </c>
      <c r="P5588" t="str">
        <f t="shared" si="615"/>
        <v>Valid</v>
      </c>
    </row>
    <row r="5589" spans="1:16">
      <c r="A5589" t="s">
        <v>5783</v>
      </c>
      <c r="B5589" t="s">
        <v>111</v>
      </c>
      <c r="C5589" s="2">
        <v>45745</v>
      </c>
      <c r="D5589" s="3">
        <v>0.41670138888888891</v>
      </c>
      <c r="E5589" t="s">
        <v>211</v>
      </c>
      <c r="F5589">
        <v>0</v>
      </c>
      <c r="G5589" t="s">
        <v>189</v>
      </c>
      <c r="I5589">
        <f t="shared" si="609"/>
        <v>1</v>
      </c>
      <c r="J5589" t="str">
        <f t="shared" si="610"/>
        <v>OK</v>
      </c>
      <c r="K5589" t="str">
        <f t="shared" si="611"/>
        <v>Successful</v>
      </c>
      <c r="L5589" t="str">
        <f t="shared" si="612"/>
        <v>Mini Statement</v>
      </c>
      <c r="M5589" t="str">
        <f t="shared" si="613"/>
        <v>OK</v>
      </c>
      <c r="N5589" t="str">
        <f t="shared" si="614"/>
        <v>OK</v>
      </c>
      <c r="O5589" t="str">
        <f>_xlfn.XLOOKUP(B5589,'01_Raw_ATMs'!A:A,'01_Raw_ATMs'!A:A,"Not Found")</f>
        <v>ATM031</v>
      </c>
      <c r="P5589" t="str">
        <f t="shared" si="615"/>
        <v>Valid</v>
      </c>
    </row>
    <row r="5590" spans="1:16">
      <c r="A5590" t="s">
        <v>5784</v>
      </c>
      <c r="B5590" t="s">
        <v>109</v>
      </c>
      <c r="C5590" s="2">
        <v>45686</v>
      </c>
      <c r="D5590" s="3">
        <v>0.37372685185185178</v>
      </c>
      <c r="E5590" t="s">
        <v>33</v>
      </c>
      <c r="F5590">
        <v>4000</v>
      </c>
      <c r="G5590" t="s">
        <v>189</v>
      </c>
      <c r="I5590">
        <f t="shared" si="609"/>
        <v>1</v>
      </c>
      <c r="J5590" t="str">
        <f t="shared" si="610"/>
        <v>OK</v>
      </c>
      <c r="K5590" t="str">
        <f t="shared" si="611"/>
        <v>Successful</v>
      </c>
      <c r="L5590" t="str">
        <f t="shared" si="612"/>
        <v>Withdrawal</v>
      </c>
      <c r="M5590" t="str">
        <f t="shared" si="613"/>
        <v>OK</v>
      </c>
      <c r="N5590" t="str">
        <f t="shared" si="614"/>
        <v>OK</v>
      </c>
      <c r="O5590" t="str">
        <f>_xlfn.XLOOKUP(B5590,'01_Raw_ATMs'!A:A,'01_Raw_ATMs'!A:A,"Not Found")</f>
        <v>ATM029</v>
      </c>
      <c r="P5590" t="str">
        <f t="shared" si="615"/>
        <v>Valid</v>
      </c>
    </row>
    <row r="5591" spans="1:16">
      <c r="A5591" t="s">
        <v>5785</v>
      </c>
      <c r="B5591" t="s">
        <v>122</v>
      </c>
      <c r="C5591" s="2">
        <v>45968</v>
      </c>
      <c r="D5591" s="3">
        <v>0.83355324074074078</v>
      </c>
      <c r="E5591" t="s">
        <v>261</v>
      </c>
      <c r="F5591">
        <v>15000</v>
      </c>
      <c r="G5591" t="s">
        <v>189</v>
      </c>
      <c r="I5591">
        <f t="shared" si="609"/>
        <v>1</v>
      </c>
      <c r="J5591" t="str">
        <f t="shared" si="610"/>
        <v>OK</v>
      </c>
      <c r="K5591" t="str">
        <f t="shared" si="611"/>
        <v>Successful</v>
      </c>
      <c r="L5591" t="str">
        <f t="shared" si="612"/>
        <v>Cash Deposit</v>
      </c>
      <c r="M5591" t="str">
        <f t="shared" si="613"/>
        <v>OK</v>
      </c>
      <c r="N5591" t="str">
        <f t="shared" si="614"/>
        <v>OK</v>
      </c>
      <c r="O5591" t="str">
        <f>_xlfn.XLOOKUP(B5591,'01_Raw_ATMs'!A:A,'01_Raw_ATMs'!A:A,"Not Found")</f>
        <v>ATM042</v>
      </c>
      <c r="P5591" t="str">
        <f t="shared" si="615"/>
        <v>Valid</v>
      </c>
    </row>
    <row r="5592" spans="1:16">
      <c r="A5592" t="s">
        <v>5786</v>
      </c>
      <c r="B5592" t="s">
        <v>150</v>
      </c>
      <c r="C5592" s="2">
        <v>46047</v>
      </c>
      <c r="D5592" s="3">
        <v>0.54614583333333333</v>
      </c>
      <c r="E5592" t="s">
        <v>194</v>
      </c>
      <c r="F5592">
        <v>0</v>
      </c>
      <c r="G5592" t="s">
        <v>189</v>
      </c>
      <c r="I5592">
        <f t="shared" si="609"/>
        <v>1</v>
      </c>
      <c r="J5592" t="str">
        <f t="shared" si="610"/>
        <v>OK</v>
      </c>
      <c r="K5592" t="str">
        <f t="shared" si="611"/>
        <v>Successful</v>
      </c>
      <c r="L5592" t="str">
        <f t="shared" si="612"/>
        <v>Balance Inquiry</v>
      </c>
      <c r="M5592" t="str">
        <f t="shared" si="613"/>
        <v>OK</v>
      </c>
      <c r="N5592" t="str">
        <f t="shared" si="614"/>
        <v>OK</v>
      </c>
      <c r="O5592" t="str">
        <f>_xlfn.XLOOKUP(B5592,'01_Raw_ATMs'!A:A,'01_Raw_ATMs'!A:A,"Not Found")</f>
        <v>ATM070</v>
      </c>
      <c r="P5592" t="str">
        <f t="shared" si="615"/>
        <v>Valid</v>
      </c>
    </row>
    <row r="5593" spans="1:16">
      <c r="A5593" t="s">
        <v>5787</v>
      </c>
      <c r="B5593" t="s">
        <v>172</v>
      </c>
      <c r="C5593" s="2">
        <v>46105</v>
      </c>
      <c r="D5593" s="3">
        <v>0.71194444444444449</v>
      </c>
      <c r="E5593" t="s">
        <v>33</v>
      </c>
      <c r="F5593">
        <v>3000</v>
      </c>
      <c r="G5593" t="s">
        <v>189</v>
      </c>
      <c r="I5593">
        <f t="shared" si="609"/>
        <v>1</v>
      </c>
      <c r="J5593" t="str">
        <f t="shared" si="610"/>
        <v>OK</v>
      </c>
      <c r="K5593" t="str">
        <f t="shared" si="611"/>
        <v>Successful</v>
      </c>
      <c r="L5593" t="str">
        <f t="shared" si="612"/>
        <v>Withdrawal</v>
      </c>
      <c r="M5593" t="str">
        <f t="shared" si="613"/>
        <v>OK</v>
      </c>
      <c r="N5593" t="str">
        <f t="shared" si="614"/>
        <v>OK</v>
      </c>
      <c r="O5593" t="str">
        <f>_xlfn.XLOOKUP(B5593,'01_Raw_ATMs'!A:A,'01_Raw_ATMs'!A:A,"Not Found")</f>
        <v>ATM092</v>
      </c>
      <c r="P5593" t="str">
        <f t="shared" si="615"/>
        <v>Valid</v>
      </c>
    </row>
    <row r="5594" spans="1:16">
      <c r="A5594" t="s">
        <v>5788</v>
      </c>
      <c r="B5594" t="s">
        <v>134</v>
      </c>
      <c r="C5594" s="2">
        <v>45834</v>
      </c>
      <c r="D5594" s="3">
        <v>0.85206018518518523</v>
      </c>
      <c r="E5594" t="s">
        <v>33</v>
      </c>
      <c r="F5594">
        <v>4000</v>
      </c>
      <c r="G5594" t="s">
        <v>189</v>
      </c>
      <c r="I5594">
        <f t="shared" si="609"/>
        <v>1</v>
      </c>
      <c r="J5594" t="str">
        <f t="shared" si="610"/>
        <v>OK</v>
      </c>
      <c r="K5594" t="str">
        <f t="shared" si="611"/>
        <v>Successful</v>
      </c>
      <c r="L5594" t="str">
        <f t="shared" si="612"/>
        <v>Withdrawal</v>
      </c>
      <c r="M5594" t="str">
        <f t="shared" si="613"/>
        <v>OK</v>
      </c>
      <c r="N5594" t="str">
        <f t="shared" si="614"/>
        <v>OK</v>
      </c>
      <c r="O5594" t="str">
        <f>_xlfn.XLOOKUP(B5594,'01_Raw_ATMs'!A:A,'01_Raw_ATMs'!A:A,"Not Found")</f>
        <v>ATM054</v>
      </c>
      <c r="P5594" t="str">
        <f t="shared" si="615"/>
        <v>Valid</v>
      </c>
    </row>
    <row r="5595" spans="1:16">
      <c r="A5595" t="s">
        <v>5789</v>
      </c>
      <c r="B5595" t="s">
        <v>161</v>
      </c>
      <c r="C5595" s="2">
        <v>45873</v>
      </c>
      <c r="D5595" s="3">
        <v>0.47503472222222221</v>
      </c>
      <c r="E5595" t="s">
        <v>33</v>
      </c>
      <c r="F5595">
        <v>6000</v>
      </c>
      <c r="G5595" t="s">
        <v>189</v>
      </c>
      <c r="I5595">
        <f t="shared" si="609"/>
        <v>1</v>
      </c>
      <c r="J5595" t="str">
        <f t="shared" si="610"/>
        <v>OK</v>
      </c>
      <c r="K5595" t="str">
        <f t="shared" si="611"/>
        <v>Successful</v>
      </c>
      <c r="L5595" t="str">
        <f t="shared" si="612"/>
        <v>Withdrawal</v>
      </c>
      <c r="M5595" t="str">
        <f t="shared" si="613"/>
        <v>OK</v>
      </c>
      <c r="N5595" t="str">
        <f t="shared" si="614"/>
        <v>OK</v>
      </c>
      <c r="O5595" t="str">
        <f>_xlfn.XLOOKUP(B5595,'01_Raw_ATMs'!A:A,'01_Raw_ATMs'!A:A,"Not Found")</f>
        <v>ATM081</v>
      </c>
      <c r="P5595" t="str">
        <f t="shared" si="615"/>
        <v>Valid</v>
      </c>
    </row>
    <row r="5596" spans="1:16">
      <c r="A5596" t="s">
        <v>5790</v>
      </c>
      <c r="B5596" t="s">
        <v>149</v>
      </c>
      <c r="C5596" s="2">
        <v>45837</v>
      </c>
      <c r="D5596" s="3">
        <v>0.40011574074074069</v>
      </c>
      <c r="E5596" t="s">
        <v>194</v>
      </c>
      <c r="F5596">
        <v>0</v>
      </c>
      <c r="G5596" t="s">
        <v>189</v>
      </c>
      <c r="I5596">
        <f t="shared" si="609"/>
        <v>1</v>
      </c>
      <c r="J5596" t="str">
        <f t="shared" si="610"/>
        <v>OK</v>
      </c>
      <c r="K5596" t="str">
        <f t="shared" si="611"/>
        <v>Successful</v>
      </c>
      <c r="L5596" t="str">
        <f t="shared" si="612"/>
        <v>Balance Inquiry</v>
      </c>
      <c r="M5596" t="str">
        <f t="shared" si="613"/>
        <v>OK</v>
      </c>
      <c r="N5596" t="str">
        <f t="shared" si="614"/>
        <v>OK</v>
      </c>
      <c r="O5596" t="str">
        <f>_xlfn.XLOOKUP(B5596,'01_Raw_ATMs'!A:A,'01_Raw_ATMs'!A:A,"Not Found")</f>
        <v>ATM069</v>
      </c>
      <c r="P5596" t="str">
        <f t="shared" si="615"/>
        <v>Valid</v>
      </c>
    </row>
    <row r="5597" spans="1:16">
      <c r="A5597" t="s">
        <v>5791</v>
      </c>
      <c r="B5597" t="s">
        <v>102</v>
      </c>
      <c r="C5597" s="2">
        <v>46191</v>
      </c>
      <c r="D5597" s="3">
        <v>0.73726851851851849</v>
      </c>
      <c r="E5597" t="s">
        <v>33</v>
      </c>
      <c r="F5597">
        <v>5000</v>
      </c>
      <c r="G5597" t="s">
        <v>189</v>
      </c>
      <c r="I5597">
        <f t="shared" si="609"/>
        <v>1</v>
      </c>
      <c r="J5597" t="str">
        <f t="shared" si="610"/>
        <v>OK</v>
      </c>
      <c r="K5597" t="str">
        <f t="shared" si="611"/>
        <v>Successful</v>
      </c>
      <c r="L5597" t="str">
        <f t="shared" si="612"/>
        <v>Withdrawal</v>
      </c>
      <c r="M5597" t="str">
        <f t="shared" si="613"/>
        <v>OK</v>
      </c>
      <c r="N5597" t="str">
        <f t="shared" si="614"/>
        <v>OK</v>
      </c>
      <c r="O5597" t="str">
        <f>_xlfn.XLOOKUP(B5597,'01_Raw_ATMs'!A:A,'01_Raw_ATMs'!A:A,"Not Found")</f>
        <v>ATM023</v>
      </c>
      <c r="P5597" t="str">
        <f t="shared" si="615"/>
        <v>Valid</v>
      </c>
    </row>
    <row r="5598" spans="1:16">
      <c r="A5598" t="s">
        <v>5792</v>
      </c>
      <c r="B5598" t="s">
        <v>166</v>
      </c>
      <c r="C5598" s="2">
        <v>45876</v>
      </c>
      <c r="D5598" s="3">
        <v>0.54473379629629626</v>
      </c>
      <c r="E5598" t="s">
        <v>33</v>
      </c>
      <c r="F5598">
        <v>500</v>
      </c>
      <c r="G5598" t="s">
        <v>189</v>
      </c>
      <c r="I5598">
        <f t="shared" si="609"/>
        <v>1</v>
      </c>
      <c r="J5598" t="str">
        <f t="shared" si="610"/>
        <v>OK</v>
      </c>
      <c r="K5598" t="str">
        <f t="shared" si="611"/>
        <v>Successful</v>
      </c>
      <c r="L5598" t="str">
        <f t="shared" si="612"/>
        <v>Withdrawal</v>
      </c>
      <c r="M5598" t="str">
        <f t="shared" si="613"/>
        <v>OK</v>
      </c>
      <c r="N5598" t="str">
        <f t="shared" si="614"/>
        <v>OK</v>
      </c>
      <c r="O5598" t="str">
        <f>_xlfn.XLOOKUP(B5598,'01_Raw_ATMs'!A:A,'01_Raw_ATMs'!A:A,"Not Found")</f>
        <v>ATM086</v>
      </c>
      <c r="P5598" t="str">
        <f t="shared" si="615"/>
        <v>Valid</v>
      </c>
    </row>
    <row r="5599" spans="1:16">
      <c r="A5599" t="s">
        <v>5793</v>
      </c>
      <c r="B5599" t="s">
        <v>118</v>
      </c>
      <c r="C5599" s="2">
        <v>46054</v>
      </c>
      <c r="D5599" s="3">
        <v>0.14594907407407409</v>
      </c>
      <c r="E5599" t="s">
        <v>194</v>
      </c>
      <c r="F5599">
        <v>0</v>
      </c>
      <c r="G5599" t="s">
        <v>214</v>
      </c>
      <c r="H5599" t="s">
        <v>1215</v>
      </c>
      <c r="I5599">
        <f t="shared" si="609"/>
        <v>1</v>
      </c>
      <c r="J5599" t="str">
        <f t="shared" si="610"/>
        <v>OK</v>
      </c>
      <c r="K5599" t="str">
        <f t="shared" si="611"/>
        <v>Failed</v>
      </c>
      <c r="L5599" t="str">
        <f t="shared" si="612"/>
        <v>Balance Inquiry</v>
      </c>
      <c r="M5599" t="str">
        <f t="shared" si="613"/>
        <v>OK</v>
      </c>
      <c r="N5599" t="str">
        <f t="shared" si="614"/>
        <v>OK</v>
      </c>
      <c r="O5599" t="str">
        <f>_xlfn.XLOOKUP(B5599,'01_Raw_ATMs'!A:A,'01_Raw_ATMs'!A:A,"Not Found")</f>
        <v>ATM038</v>
      </c>
      <c r="P5599" t="str">
        <f t="shared" si="615"/>
        <v>Valid</v>
      </c>
    </row>
    <row r="5600" spans="1:16">
      <c r="A5600" t="s">
        <v>5794</v>
      </c>
      <c r="B5600" t="s">
        <v>146</v>
      </c>
      <c r="C5600" s="2">
        <v>45672</v>
      </c>
      <c r="D5600" s="3">
        <v>0.38453703703703701</v>
      </c>
      <c r="E5600" t="s">
        <v>211</v>
      </c>
      <c r="F5600">
        <v>0</v>
      </c>
      <c r="G5600" t="s">
        <v>189</v>
      </c>
      <c r="I5600">
        <f t="shared" si="609"/>
        <v>1</v>
      </c>
      <c r="J5600" t="str">
        <f t="shared" si="610"/>
        <v>OK</v>
      </c>
      <c r="K5600" t="str">
        <f t="shared" si="611"/>
        <v>Successful</v>
      </c>
      <c r="L5600" t="str">
        <f t="shared" si="612"/>
        <v>Mini Statement</v>
      </c>
      <c r="M5600" t="str">
        <f t="shared" si="613"/>
        <v>OK</v>
      </c>
      <c r="N5600" t="str">
        <f t="shared" si="614"/>
        <v>OK</v>
      </c>
      <c r="O5600" t="str">
        <f>_xlfn.XLOOKUP(B5600,'01_Raw_ATMs'!A:A,'01_Raw_ATMs'!A:A,"Not Found")</f>
        <v>ATM066</v>
      </c>
      <c r="P5600" t="str">
        <f t="shared" si="615"/>
        <v>Valid</v>
      </c>
    </row>
    <row r="5601" spans="1:16">
      <c r="A5601" t="s">
        <v>5795</v>
      </c>
      <c r="B5601" t="s">
        <v>81</v>
      </c>
      <c r="C5601" s="2">
        <v>46185</v>
      </c>
      <c r="D5601" s="3">
        <v>0.80474537037037042</v>
      </c>
      <c r="E5601" t="s">
        <v>211</v>
      </c>
      <c r="F5601">
        <v>0</v>
      </c>
      <c r="G5601" t="s">
        <v>189</v>
      </c>
      <c r="I5601">
        <f t="shared" si="609"/>
        <v>1</v>
      </c>
      <c r="J5601" t="str">
        <f t="shared" si="610"/>
        <v>OK</v>
      </c>
      <c r="K5601" t="str">
        <f t="shared" si="611"/>
        <v>Successful</v>
      </c>
      <c r="L5601" t="str">
        <f t="shared" si="612"/>
        <v>Mini Statement</v>
      </c>
      <c r="M5601" t="str">
        <f t="shared" si="613"/>
        <v>OK</v>
      </c>
      <c r="N5601" t="str">
        <f t="shared" si="614"/>
        <v>OK</v>
      </c>
      <c r="O5601" t="str">
        <f>_xlfn.XLOOKUP(B5601,'01_Raw_ATMs'!A:A,'01_Raw_ATMs'!A:A,"Not Found")</f>
        <v>ATM007</v>
      </c>
      <c r="P5601" t="str">
        <f t="shared" si="615"/>
        <v>Valid</v>
      </c>
    </row>
    <row r="5602" spans="1:16">
      <c r="A5602" t="s">
        <v>5796</v>
      </c>
      <c r="B5602" t="s">
        <v>154</v>
      </c>
      <c r="C5602" s="2">
        <v>45740</v>
      </c>
      <c r="D5602" s="3">
        <v>0.72767361111111106</v>
      </c>
      <c r="E5602" t="s">
        <v>261</v>
      </c>
      <c r="F5602">
        <v>5000</v>
      </c>
      <c r="G5602" t="s">
        <v>189</v>
      </c>
      <c r="I5602">
        <f t="shared" si="609"/>
        <v>1</v>
      </c>
      <c r="J5602" t="str">
        <f t="shared" si="610"/>
        <v>OK</v>
      </c>
      <c r="K5602" t="str">
        <f t="shared" si="611"/>
        <v>Successful</v>
      </c>
      <c r="L5602" t="str">
        <f t="shared" si="612"/>
        <v>Cash Deposit</v>
      </c>
      <c r="M5602" t="str">
        <f t="shared" si="613"/>
        <v>OK</v>
      </c>
      <c r="N5602" t="str">
        <f t="shared" si="614"/>
        <v>OK</v>
      </c>
      <c r="O5602" t="str">
        <f>_xlfn.XLOOKUP(B5602,'01_Raw_ATMs'!A:A,'01_Raw_ATMs'!A:A,"Not Found")</f>
        <v>ATM074</v>
      </c>
      <c r="P5602" t="str">
        <f t="shared" si="615"/>
        <v>Valid</v>
      </c>
    </row>
    <row r="5603" spans="1:16">
      <c r="A5603" t="s">
        <v>5797</v>
      </c>
      <c r="B5603" t="s">
        <v>171</v>
      </c>
      <c r="C5603" s="2">
        <v>45885</v>
      </c>
      <c r="D5603" s="3">
        <v>0.86321759259259256</v>
      </c>
      <c r="E5603" t="s">
        <v>33</v>
      </c>
      <c r="F5603">
        <v>1000</v>
      </c>
      <c r="G5603" t="s">
        <v>189</v>
      </c>
      <c r="I5603">
        <f t="shared" si="609"/>
        <v>1</v>
      </c>
      <c r="J5603" t="str">
        <f t="shared" si="610"/>
        <v>OK</v>
      </c>
      <c r="K5603" t="str">
        <f t="shared" si="611"/>
        <v>Successful</v>
      </c>
      <c r="L5603" t="str">
        <f t="shared" si="612"/>
        <v>Withdrawal</v>
      </c>
      <c r="M5603" t="str">
        <f t="shared" si="613"/>
        <v>OK</v>
      </c>
      <c r="N5603" t="str">
        <f t="shared" si="614"/>
        <v>OK</v>
      </c>
      <c r="O5603" t="str">
        <f>_xlfn.XLOOKUP(B5603,'01_Raw_ATMs'!A:A,'01_Raw_ATMs'!A:A,"Not Found")</f>
        <v>ATM091</v>
      </c>
      <c r="P5603" t="str">
        <f t="shared" si="615"/>
        <v>Valid</v>
      </c>
    </row>
    <row r="5604" spans="1:16">
      <c r="A5604" t="s">
        <v>5798</v>
      </c>
      <c r="B5604" t="s">
        <v>169</v>
      </c>
      <c r="C5604" s="2">
        <v>45758</v>
      </c>
      <c r="D5604" s="3">
        <v>0.55265046296296294</v>
      </c>
      <c r="E5604" t="s">
        <v>33</v>
      </c>
      <c r="F5604">
        <v>1500</v>
      </c>
      <c r="G5604" t="s">
        <v>214</v>
      </c>
      <c r="H5604" t="s">
        <v>1215</v>
      </c>
      <c r="I5604">
        <f t="shared" si="609"/>
        <v>1</v>
      </c>
      <c r="J5604" t="str">
        <f t="shared" si="610"/>
        <v>OK</v>
      </c>
      <c r="K5604" t="str">
        <f t="shared" si="611"/>
        <v>Failed</v>
      </c>
      <c r="L5604" t="str">
        <f t="shared" si="612"/>
        <v>Withdrawal</v>
      </c>
      <c r="M5604" t="str">
        <f t="shared" si="613"/>
        <v>OK</v>
      </c>
      <c r="N5604" t="str">
        <f t="shared" si="614"/>
        <v>OK</v>
      </c>
      <c r="O5604" t="str">
        <f>_xlfn.XLOOKUP(B5604,'01_Raw_ATMs'!A:A,'01_Raw_ATMs'!A:A,"Not Found")</f>
        <v>ATM089</v>
      </c>
      <c r="P5604" t="str">
        <f t="shared" si="615"/>
        <v>Valid</v>
      </c>
    </row>
    <row r="5605" spans="1:16">
      <c r="A5605" t="s">
        <v>5799</v>
      </c>
      <c r="B5605" t="s">
        <v>148</v>
      </c>
      <c r="C5605" s="2">
        <v>45938</v>
      </c>
      <c r="D5605" s="3">
        <v>0.55577546296296299</v>
      </c>
      <c r="E5605" t="s">
        <v>33</v>
      </c>
      <c r="F5605">
        <v>500</v>
      </c>
      <c r="G5605" t="s">
        <v>189</v>
      </c>
      <c r="I5605">
        <f t="shared" si="609"/>
        <v>1</v>
      </c>
      <c r="J5605" t="str">
        <f t="shared" si="610"/>
        <v>OK</v>
      </c>
      <c r="K5605" t="str">
        <f t="shared" si="611"/>
        <v>Successful</v>
      </c>
      <c r="L5605" t="str">
        <f t="shared" si="612"/>
        <v>Withdrawal</v>
      </c>
      <c r="M5605" t="str">
        <f t="shared" si="613"/>
        <v>OK</v>
      </c>
      <c r="N5605" t="str">
        <f t="shared" si="614"/>
        <v>OK</v>
      </c>
      <c r="O5605" t="str">
        <f>_xlfn.XLOOKUP(B5605,'01_Raw_ATMs'!A:A,'01_Raw_ATMs'!A:A,"Not Found")</f>
        <v>ATM068</v>
      </c>
      <c r="P5605" t="str">
        <f t="shared" si="615"/>
        <v>Valid</v>
      </c>
    </row>
    <row r="5606" spans="1:16">
      <c r="A5606" t="s">
        <v>5800</v>
      </c>
      <c r="B5606" t="s">
        <v>123</v>
      </c>
      <c r="C5606" s="2">
        <v>46122</v>
      </c>
      <c r="D5606" s="3">
        <v>0.74993055555555554</v>
      </c>
      <c r="E5606" t="s">
        <v>261</v>
      </c>
      <c r="F5606">
        <v>2000</v>
      </c>
      <c r="G5606" t="s">
        <v>189</v>
      </c>
      <c r="I5606">
        <f t="shared" si="609"/>
        <v>1</v>
      </c>
      <c r="J5606" t="str">
        <f t="shared" si="610"/>
        <v>OK</v>
      </c>
      <c r="K5606" t="str">
        <f t="shared" si="611"/>
        <v>Successful</v>
      </c>
      <c r="L5606" t="str">
        <f t="shared" si="612"/>
        <v>Cash Deposit</v>
      </c>
      <c r="M5606" t="str">
        <f t="shared" si="613"/>
        <v>OK</v>
      </c>
      <c r="N5606" t="str">
        <f t="shared" si="614"/>
        <v>OK</v>
      </c>
      <c r="O5606" t="str">
        <f>_xlfn.XLOOKUP(B5606,'01_Raw_ATMs'!A:A,'01_Raw_ATMs'!A:A,"Not Found")</f>
        <v>ATM043</v>
      </c>
      <c r="P5606" t="str">
        <f t="shared" si="615"/>
        <v>Valid</v>
      </c>
    </row>
    <row r="5607" spans="1:16">
      <c r="A5607" t="s">
        <v>5801</v>
      </c>
      <c r="B5607" t="s">
        <v>154</v>
      </c>
      <c r="C5607" s="2">
        <v>46018</v>
      </c>
      <c r="D5607" s="3">
        <v>0.28687499999999999</v>
      </c>
      <c r="E5607" t="s">
        <v>33</v>
      </c>
      <c r="F5607">
        <v>6000</v>
      </c>
      <c r="G5607" t="s">
        <v>189</v>
      </c>
      <c r="I5607">
        <f t="shared" si="609"/>
        <v>1</v>
      </c>
      <c r="J5607" t="str">
        <f t="shared" si="610"/>
        <v>OK</v>
      </c>
      <c r="K5607" t="str">
        <f t="shared" si="611"/>
        <v>Successful</v>
      </c>
      <c r="L5607" t="str">
        <f t="shared" si="612"/>
        <v>Withdrawal</v>
      </c>
      <c r="M5607" t="str">
        <f t="shared" si="613"/>
        <v>OK</v>
      </c>
      <c r="N5607" t="str">
        <f t="shared" si="614"/>
        <v>OK</v>
      </c>
      <c r="O5607" t="str">
        <f>_xlfn.XLOOKUP(B5607,'01_Raw_ATMs'!A:A,'01_Raw_ATMs'!A:A,"Not Found")</f>
        <v>ATM074</v>
      </c>
      <c r="P5607" t="str">
        <f t="shared" si="615"/>
        <v>Valid</v>
      </c>
    </row>
    <row r="5608" spans="1:16">
      <c r="A5608" t="s">
        <v>5802</v>
      </c>
      <c r="B5608" t="s">
        <v>135</v>
      </c>
      <c r="C5608" s="2">
        <v>45739</v>
      </c>
      <c r="D5608" s="3">
        <v>0.1575115740740741</v>
      </c>
      <c r="E5608" t="s">
        <v>33</v>
      </c>
      <c r="F5608">
        <v>500</v>
      </c>
      <c r="G5608" t="s">
        <v>189</v>
      </c>
      <c r="I5608">
        <f t="shared" si="609"/>
        <v>1</v>
      </c>
      <c r="J5608" t="str">
        <f t="shared" si="610"/>
        <v>OK</v>
      </c>
      <c r="K5608" t="str">
        <f t="shared" si="611"/>
        <v>Successful</v>
      </c>
      <c r="L5608" t="str">
        <f t="shared" si="612"/>
        <v>Withdrawal</v>
      </c>
      <c r="M5608" t="str">
        <f t="shared" si="613"/>
        <v>OK</v>
      </c>
      <c r="N5608" t="str">
        <f t="shared" si="614"/>
        <v>OK</v>
      </c>
      <c r="O5608" t="str">
        <f>_xlfn.XLOOKUP(B5608,'01_Raw_ATMs'!A:A,'01_Raw_ATMs'!A:A,"Not Found")</f>
        <v>ATM055</v>
      </c>
      <c r="P5608" t="str">
        <f t="shared" si="615"/>
        <v>Valid</v>
      </c>
    </row>
    <row r="5609" spans="1:16">
      <c r="A5609" t="s">
        <v>5803</v>
      </c>
      <c r="B5609" t="s">
        <v>83</v>
      </c>
      <c r="C5609" s="2">
        <v>45845</v>
      </c>
      <c r="D5609" s="3">
        <v>0.87291666666666667</v>
      </c>
      <c r="E5609" t="s">
        <v>33</v>
      </c>
      <c r="F5609">
        <v>8000</v>
      </c>
      <c r="G5609" t="s">
        <v>189</v>
      </c>
      <c r="I5609">
        <f t="shared" si="609"/>
        <v>1</v>
      </c>
      <c r="J5609" t="str">
        <f t="shared" si="610"/>
        <v>OK</v>
      </c>
      <c r="K5609" t="str">
        <f t="shared" si="611"/>
        <v>Successful</v>
      </c>
      <c r="L5609" t="str">
        <f t="shared" si="612"/>
        <v>Withdrawal</v>
      </c>
      <c r="M5609" t="str">
        <f t="shared" si="613"/>
        <v>OK</v>
      </c>
      <c r="N5609" t="str">
        <f t="shared" si="614"/>
        <v>OK</v>
      </c>
      <c r="O5609" t="str">
        <f>_xlfn.XLOOKUP(B5609,'01_Raw_ATMs'!A:A,'01_Raw_ATMs'!A:A,"Not Found")</f>
        <v>ATM008</v>
      </c>
      <c r="P5609" t="str">
        <f t="shared" si="615"/>
        <v>Valid</v>
      </c>
    </row>
    <row r="5610" spans="1:16">
      <c r="A5610" t="s">
        <v>5804</v>
      </c>
      <c r="B5610" t="s">
        <v>91</v>
      </c>
      <c r="C5610" s="2">
        <v>46110</v>
      </c>
      <c r="D5610" s="3">
        <v>0.4460763888888889</v>
      </c>
      <c r="E5610" t="s">
        <v>33</v>
      </c>
      <c r="F5610">
        <v>10000</v>
      </c>
      <c r="G5610" t="s">
        <v>189</v>
      </c>
      <c r="I5610">
        <f t="shared" si="609"/>
        <v>1</v>
      </c>
      <c r="J5610" t="str">
        <f t="shared" si="610"/>
        <v>OK</v>
      </c>
      <c r="K5610" t="str">
        <f t="shared" si="611"/>
        <v>Successful</v>
      </c>
      <c r="L5610" t="str">
        <f t="shared" si="612"/>
        <v>Withdrawal</v>
      </c>
      <c r="M5610" t="str">
        <f t="shared" si="613"/>
        <v>OK</v>
      </c>
      <c r="N5610" t="str">
        <f t="shared" si="614"/>
        <v>OK</v>
      </c>
      <c r="O5610" t="str">
        <f>_xlfn.XLOOKUP(B5610,'01_Raw_ATMs'!A:A,'01_Raw_ATMs'!A:A,"Not Found")</f>
        <v>ATM014</v>
      </c>
      <c r="P5610" t="str">
        <f t="shared" si="615"/>
        <v>Valid</v>
      </c>
    </row>
    <row r="5611" spans="1:16">
      <c r="A5611" t="s">
        <v>5805</v>
      </c>
      <c r="B5611" t="s">
        <v>173</v>
      </c>
      <c r="C5611" s="2">
        <v>46046</v>
      </c>
      <c r="D5611" s="3">
        <v>0.83954861111111112</v>
      </c>
      <c r="E5611" t="s">
        <v>33</v>
      </c>
      <c r="F5611">
        <v>1000</v>
      </c>
      <c r="G5611" t="s">
        <v>214</v>
      </c>
      <c r="H5611" t="s">
        <v>1094</v>
      </c>
      <c r="I5611">
        <f t="shared" si="609"/>
        <v>1</v>
      </c>
      <c r="J5611" t="str">
        <f t="shared" si="610"/>
        <v>OK</v>
      </c>
      <c r="K5611" t="str">
        <f t="shared" si="611"/>
        <v>Failed</v>
      </c>
      <c r="L5611" t="str">
        <f t="shared" si="612"/>
        <v>Withdrawal</v>
      </c>
      <c r="M5611" t="str">
        <f t="shared" si="613"/>
        <v>OK</v>
      </c>
      <c r="N5611" t="str">
        <f t="shared" si="614"/>
        <v>OK</v>
      </c>
      <c r="O5611" t="str">
        <f>_xlfn.XLOOKUP(B5611,'01_Raw_ATMs'!A:A,'01_Raw_ATMs'!A:A,"Not Found")</f>
        <v>ATM093</v>
      </c>
      <c r="P5611" t="str">
        <f t="shared" si="615"/>
        <v>Valid</v>
      </c>
    </row>
    <row r="5612" spans="1:16">
      <c r="A5612" t="s">
        <v>5806</v>
      </c>
      <c r="B5612" t="s">
        <v>130</v>
      </c>
      <c r="C5612" s="2">
        <v>46161</v>
      </c>
      <c r="D5612" s="3">
        <v>0.67939814814814814</v>
      </c>
      <c r="E5612" t="s">
        <v>261</v>
      </c>
      <c r="F5612">
        <v>2000</v>
      </c>
      <c r="G5612" t="s">
        <v>189</v>
      </c>
      <c r="I5612">
        <f t="shared" si="609"/>
        <v>1</v>
      </c>
      <c r="J5612" t="str">
        <f t="shared" si="610"/>
        <v>OK</v>
      </c>
      <c r="K5612" t="str">
        <f t="shared" si="611"/>
        <v>Successful</v>
      </c>
      <c r="L5612" t="str">
        <f t="shared" si="612"/>
        <v>Cash Deposit</v>
      </c>
      <c r="M5612" t="str">
        <f t="shared" si="613"/>
        <v>OK</v>
      </c>
      <c r="N5612" t="str">
        <f t="shared" si="614"/>
        <v>OK</v>
      </c>
      <c r="O5612" t="str">
        <f>_xlfn.XLOOKUP(B5612,'01_Raw_ATMs'!A:A,'01_Raw_ATMs'!A:A,"Not Found")</f>
        <v>ATM050</v>
      </c>
      <c r="P5612" t="str">
        <f t="shared" si="615"/>
        <v>Valid</v>
      </c>
    </row>
    <row r="5613" spans="1:16">
      <c r="A5613" t="s">
        <v>5807</v>
      </c>
      <c r="B5613" t="s">
        <v>98</v>
      </c>
      <c r="C5613" s="2">
        <v>45735</v>
      </c>
      <c r="D5613" s="3">
        <v>0.58605324074074072</v>
      </c>
      <c r="E5613" t="s">
        <v>33</v>
      </c>
      <c r="F5613">
        <v>10000</v>
      </c>
      <c r="G5613" t="s">
        <v>189</v>
      </c>
      <c r="I5613">
        <f t="shared" si="609"/>
        <v>1</v>
      </c>
      <c r="J5613" t="str">
        <f t="shared" si="610"/>
        <v>OK</v>
      </c>
      <c r="K5613" t="str">
        <f t="shared" si="611"/>
        <v>Successful</v>
      </c>
      <c r="L5613" t="str">
        <f t="shared" si="612"/>
        <v>Withdrawal</v>
      </c>
      <c r="M5613" t="str">
        <f t="shared" si="613"/>
        <v>OK</v>
      </c>
      <c r="N5613" t="str">
        <f t="shared" si="614"/>
        <v>OK</v>
      </c>
      <c r="O5613" t="str">
        <f>_xlfn.XLOOKUP(B5613,'01_Raw_ATMs'!A:A,'01_Raw_ATMs'!A:A,"Not Found")</f>
        <v>ATM019</v>
      </c>
      <c r="P5613" t="str">
        <f t="shared" si="615"/>
        <v>Valid</v>
      </c>
    </row>
    <row r="5614" spans="1:16">
      <c r="A5614" t="s">
        <v>5808</v>
      </c>
      <c r="B5614" t="s">
        <v>108</v>
      </c>
      <c r="C5614" s="2">
        <v>46195</v>
      </c>
      <c r="D5614" s="3">
        <v>0.72380787037037042</v>
      </c>
      <c r="E5614" t="s">
        <v>194</v>
      </c>
      <c r="F5614">
        <v>0</v>
      </c>
      <c r="G5614" t="s">
        <v>189</v>
      </c>
      <c r="I5614">
        <f t="shared" si="609"/>
        <v>1</v>
      </c>
      <c r="J5614" t="str">
        <f t="shared" si="610"/>
        <v>OK</v>
      </c>
      <c r="K5614" t="str">
        <f t="shared" si="611"/>
        <v>Successful</v>
      </c>
      <c r="L5614" t="str">
        <f t="shared" si="612"/>
        <v>Balance Inquiry</v>
      </c>
      <c r="M5614" t="str">
        <f t="shared" si="613"/>
        <v>OK</v>
      </c>
      <c r="N5614" t="str">
        <f t="shared" si="614"/>
        <v>OK</v>
      </c>
      <c r="O5614" t="str">
        <f>_xlfn.XLOOKUP(B5614,'01_Raw_ATMs'!A:A,'01_Raw_ATMs'!A:A,"Not Found")</f>
        <v>ATM028</v>
      </c>
      <c r="P5614" t="str">
        <f t="shared" si="615"/>
        <v>Valid</v>
      </c>
    </row>
    <row r="5615" spans="1:16">
      <c r="A5615" t="s">
        <v>5809</v>
      </c>
      <c r="B5615" t="s">
        <v>71</v>
      </c>
      <c r="C5615" s="2">
        <v>46129</v>
      </c>
      <c r="D5615" s="3">
        <v>0.25325231481481481</v>
      </c>
      <c r="E5615" t="s">
        <v>211</v>
      </c>
      <c r="F5615">
        <v>0</v>
      </c>
      <c r="G5615" t="s">
        <v>189</v>
      </c>
      <c r="I5615">
        <f t="shared" si="609"/>
        <v>1</v>
      </c>
      <c r="J5615" t="str">
        <f t="shared" si="610"/>
        <v>OK</v>
      </c>
      <c r="K5615" t="str">
        <f t="shared" si="611"/>
        <v>Successful</v>
      </c>
      <c r="L5615" t="str">
        <f t="shared" si="612"/>
        <v>Mini Statement</v>
      </c>
      <c r="M5615" t="str">
        <f t="shared" si="613"/>
        <v>OK</v>
      </c>
      <c r="N5615" t="str">
        <f t="shared" si="614"/>
        <v>OK</v>
      </c>
      <c r="O5615" t="str">
        <f>_xlfn.XLOOKUP(B5615,'01_Raw_ATMs'!A:A,'01_Raw_ATMs'!A:A,"Not Found")</f>
        <v>ATM002</v>
      </c>
      <c r="P5615" t="str">
        <f t="shared" si="615"/>
        <v>Valid</v>
      </c>
    </row>
    <row r="5616" spans="1:16">
      <c r="A5616" t="s">
        <v>5810</v>
      </c>
      <c r="B5616" t="s">
        <v>177</v>
      </c>
      <c r="C5616" s="2">
        <v>45833</v>
      </c>
      <c r="D5616" s="3">
        <v>0.72431712962962957</v>
      </c>
      <c r="E5616" t="s">
        <v>33</v>
      </c>
      <c r="F5616">
        <v>10000</v>
      </c>
      <c r="G5616" t="s">
        <v>189</v>
      </c>
      <c r="I5616">
        <f t="shared" si="609"/>
        <v>1</v>
      </c>
      <c r="J5616" t="str">
        <f t="shared" si="610"/>
        <v>OK</v>
      </c>
      <c r="K5616" t="str">
        <f t="shared" si="611"/>
        <v>Successful</v>
      </c>
      <c r="L5616" t="str">
        <f t="shared" si="612"/>
        <v>Withdrawal</v>
      </c>
      <c r="M5616" t="str">
        <f t="shared" si="613"/>
        <v>OK</v>
      </c>
      <c r="N5616" t="str">
        <f t="shared" si="614"/>
        <v>OK</v>
      </c>
      <c r="O5616" t="str">
        <f>_xlfn.XLOOKUP(B5616,'01_Raw_ATMs'!A:A,'01_Raw_ATMs'!A:A,"Not Found")</f>
        <v>ATM097</v>
      </c>
      <c r="P5616" t="str">
        <f t="shared" si="615"/>
        <v>Valid</v>
      </c>
    </row>
    <row r="5617" spans="1:16">
      <c r="A5617" t="s">
        <v>5811</v>
      </c>
      <c r="B5617" t="s">
        <v>125</v>
      </c>
      <c r="C5617" s="2">
        <v>45689</v>
      </c>
      <c r="D5617" s="3">
        <v>0.85240740740740739</v>
      </c>
      <c r="E5617" t="s">
        <v>33</v>
      </c>
      <c r="F5617">
        <v>6000</v>
      </c>
      <c r="G5617" t="s">
        <v>189</v>
      </c>
      <c r="I5617">
        <f t="shared" si="609"/>
        <v>1</v>
      </c>
      <c r="J5617" t="str">
        <f t="shared" si="610"/>
        <v>OK</v>
      </c>
      <c r="K5617" t="str">
        <f t="shared" si="611"/>
        <v>Successful</v>
      </c>
      <c r="L5617" t="str">
        <f t="shared" si="612"/>
        <v>Withdrawal</v>
      </c>
      <c r="M5617" t="str">
        <f t="shared" si="613"/>
        <v>OK</v>
      </c>
      <c r="N5617" t="str">
        <f t="shared" si="614"/>
        <v>OK</v>
      </c>
      <c r="O5617" t="str">
        <f>_xlfn.XLOOKUP(B5617,'01_Raw_ATMs'!A:A,'01_Raw_ATMs'!A:A,"Not Found")</f>
        <v>ATM045</v>
      </c>
      <c r="P5617" t="str">
        <f t="shared" si="615"/>
        <v>Valid</v>
      </c>
    </row>
    <row r="5618" spans="1:16">
      <c r="A5618" t="s">
        <v>5812</v>
      </c>
      <c r="B5618" t="s">
        <v>109</v>
      </c>
      <c r="C5618" s="2">
        <v>45861</v>
      </c>
      <c r="D5618" s="3">
        <v>0.81374999999999997</v>
      </c>
      <c r="E5618" t="s">
        <v>33</v>
      </c>
      <c r="F5618">
        <v>5000</v>
      </c>
      <c r="G5618" t="s">
        <v>189</v>
      </c>
      <c r="I5618">
        <f t="shared" si="609"/>
        <v>1</v>
      </c>
      <c r="J5618" t="str">
        <f t="shared" si="610"/>
        <v>OK</v>
      </c>
      <c r="K5618" t="str">
        <f t="shared" si="611"/>
        <v>Successful</v>
      </c>
      <c r="L5618" t="str">
        <f t="shared" si="612"/>
        <v>Withdrawal</v>
      </c>
      <c r="M5618" t="str">
        <f t="shared" si="613"/>
        <v>OK</v>
      </c>
      <c r="N5618" t="str">
        <f t="shared" si="614"/>
        <v>OK</v>
      </c>
      <c r="O5618" t="str">
        <f>_xlfn.XLOOKUP(B5618,'01_Raw_ATMs'!A:A,'01_Raw_ATMs'!A:A,"Not Found")</f>
        <v>ATM029</v>
      </c>
      <c r="P5618" t="str">
        <f t="shared" si="615"/>
        <v>Valid</v>
      </c>
    </row>
    <row r="5619" spans="1:16">
      <c r="A5619" t="s">
        <v>5813</v>
      </c>
      <c r="B5619" t="s">
        <v>121</v>
      </c>
      <c r="C5619" s="2">
        <v>46023</v>
      </c>
      <c r="D5619" s="3">
        <v>0.4521296296296296</v>
      </c>
      <c r="E5619" t="s">
        <v>33</v>
      </c>
      <c r="F5619">
        <v>6000</v>
      </c>
      <c r="G5619" t="s">
        <v>189</v>
      </c>
      <c r="I5619">
        <f t="shared" si="609"/>
        <v>1</v>
      </c>
      <c r="J5619" t="str">
        <f t="shared" si="610"/>
        <v>OK</v>
      </c>
      <c r="K5619" t="str">
        <f t="shared" si="611"/>
        <v>Successful</v>
      </c>
      <c r="L5619" t="str">
        <f t="shared" si="612"/>
        <v>Withdrawal</v>
      </c>
      <c r="M5619" t="str">
        <f t="shared" si="613"/>
        <v>OK</v>
      </c>
      <c r="N5619" t="str">
        <f t="shared" si="614"/>
        <v>OK</v>
      </c>
      <c r="O5619" t="str">
        <f>_xlfn.XLOOKUP(B5619,'01_Raw_ATMs'!A:A,'01_Raw_ATMs'!A:A,"Not Found")</f>
        <v>ATM041</v>
      </c>
      <c r="P5619" t="str">
        <f t="shared" si="615"/>
        <v>Valid</v>
      </c>
    </row>
    <row r="5620" spans="1:16">
      <c r="A5620" t="s">
        <v>5814</v>
      </c>
      <c r="B5620" t="s">
        <v>118</v>
      </c>
      <c r="C5620" s="2">
        <v>45840</v>
      </c>
      <c r="D5620" s="3">
        <v>0.37002314814814807</v>
      </c>
      <c r="E5620" t="s">
        <v>33</v>
      </c>
      <c r="F5620">
        <v>10000</v>
      </c>
      <c r="G5620" t="s">
        <v>189</v>
      </c>
      <c r="I5620">
        <f t="shared" si="609"/>
        <v>1</v>
      </c>
      <c r="J5620" t="str">
        <f t="shared" si="610"/>
        <v>OK</v>
      </c>
      <c r="K5620" t="str">
        <f t="shared" si="611"/>
        <v>Successful</v>
      </c>
      <c r="L5620" t="str">
        <f t="shared" si="612"/>
        <v>Withdrawal</v>
      </c>
      <c r="M5620" t="str">
        <f t="shared" si="613"/>
        <v>OK</v>
      </c>
      <c r="N5620" t="str">
        <f t="shared" si="614"/>
        <v>OK</v>
      </c>
      <c r="O5620" t="str">
        <f>_xlfn.XLOOKUP(B5620,'01_Raw_ATMs'!A:A,'01_Raw_ATMs'!A:A,"Not Found")</f>
        <v>ATM038</v>
      </c>
      <c r="P5620" t="str">
        <f t="shared" si="615"/>
        <v>Valid</v>
      </c>
    </row>
    <row r="5621" spans="1:16">
      <c r="A5621" t="s">
        <v>5815</v>
      </c>
      <c r="B5621" t="s">
        <v>85</v>
      </c>
      <c r="C5621" s="2">
        <v>46023</v>
      </c>
      <c r="D5621" s="3">
        <v>0.79934027777777783</v>
      </c>
      <c r="E5621" t="s">
        <v>33</v>
      </c>
      <c r="F5621">
        <v>10000</v>
      </c>
      <c r="G5621" t="s">
        <v>189</v>
      </c>
      <c r="I5621">
        <f t="shared" si="609"/>
        <v>1</v>
      </c>
      <c r="J5621" t="str">
        <f t="shared" si="610"/>
        <v>OK</v>
      </c>
      <c r="K5621" t="str">
        <f t="shared" si="611"/>
        <v>Successful</v>
      </c>
      <c r="L5621" t="str">
        <f t="shared" si="612"/>
        <v>Withdrawal</v>
      </c>
      <c r="M5621" t="str">
        <f t="shared" si="613"/>
        <v>OK</v>
      </c>
      <c r="N5621" t="str">
        <f t="shared" si="614"/>
        <v>OK</v>
      </c>
      <c r="O5621" t="str">
        <f>_xlfn.XLOOKUP(B5621,'01_Raw_ATMs'!A:A,'01_Raw_ATMs'!A:A,"Not Found")</f>
        <v>ATM010</v>
      </c>
      <c r="P5621" t="str">
        <f t="shared" si="615"/>
        <v>Valid</v>
      </c>
    </row>
    <row r="5622" spans="1:16">
      <c r="A5622" t="s">
        <v>5816</v>
      </c>
      <c r="B5622" t="s">
        <v>92</v>
      </c>
      <c r="C5622" s="2">
        <v>46109</v>
      </c>
      <c r="D5622" s="3">
        <v>0.85763888888888884</v>
      </c>
      <c r="E5622" t="s">
        <v>33</v>
      </c>
      <c r="F5622">
        <v>1500</v>
      </c>
      <c r="G5622" t="s">
        <v>189</v>
      </c>
      <c r="I5622">
        <f t="shared" si="609"/>
        <v>1</v>
      </c>
      <c r="J5622" t="str">
        <f t="shared" si="610"/>
        <v>OK</v>
      </c>
      <c r="K5622" t="str">
        <f t="shared" si="611"/>
        <v>Successful</v>
      </c>
      <c r="L5622" t="str">
        <f t="shared" si="612"/>
        <v>Withdrawal</v>
      </c>
      <c r="M5622" t="str">
        <f t="shared" si="613"/>
        <v>OK</v>
      </c>
      <c r="N5622" t="str">
        <f t="shared" si="614"/>
        <v>OK</v>
      </c>
      <c r="O5622" t="str">
        <f>_xlfn.XLOOKUP(B5622,'01_Raw_ATMs'!A:A,'01_Raw_ATMs'!A:A,"Not Found")</f>
        <v>ATM015</v>
      </c>
      <c r="P5622" t="str">
        <f t="shared" si="615"/>
        <v>Valid</v>
      </c>
    </row>
    <row r="5623" spans="1:16">
      <c r="A5623" t="s">
        <v>5817</v>
      </c>
      <c r="B5623" t="s">
        <v>136</v>
      </c>
      <c r="C5623" s="2">
        <v>45828</v>
      </c>
      <c r="D5623" s="3">
        <v>0.50201388888888887</v>
      </c>
      <c r="E5623" t="s">
        <v>33</v>
      </c>
      <c r="F5623">
        <v>500</v>
      </c>
      <c r="G5623" t="s">
        <v>189</v>
      </c>
      <c r="I5623">
        <f t="shared" si="609"/>
        <v>1</v>
      </c>
      <c r="J5623" t="str">
        <f t="shared" si="610"/>
        <v>OK</v>
      </c>
      <c r="K5623" t="str">
        <f t="shared" si="611"/>
        <v>Successful</v>
      </c>
      <c r="L5623" t="str">
        <f t="shared" si="612"/>
        <v>Withdrawal</v>
      </c>
      <c r="M5623" t="str">
        <f t="shared" si="613"/>
        <v>OK</v>
      </c>
      <c r="N5623" t="str">
        <f t="shared" si="614"/>
        <v>OK</v>
      </c>
      <c r="O5623" t="str">
        <f>_xlfn.XLOOKUP(B5623,'01_Raw_ATMs'!A:A,'01_Raw_ATMs'!A:A,"Not Found")</f>
        <v>ATM056</v>
      </c>
      <c r="P5623" t="str">
        <f t="shared" si="615"/>
        <v>Valid</v>
      </c>
    </row>
    <row r="5624" spans="1:16">
      <c r="A5624" t="s">
        <v>5818</v>
      </c>
      <c r="B5624" t="s">
        <v>110</v>
      </c>
      <c r="C5624" s="2">
        <v>45797</v>
      </c>
      <c r="D5624" s="3">
        <v>0.45738425925925918</v>
      </c>
      <c r="E5624" t="s">
        <v>33</v>
      </c>
      <c r="F5624">
        <v>8000</v>
      </c>
      <c r="G5624" t="s">
        <v>189</v>
      </c>
      <c r="I5624">
        <f t="shared" si="609"/>
        <v>1</v>
      </c>
      <c r="J5624" t="str">
        <f t="shared" si="610"/>
        <v>OK</v>
      </c>
      <c r="K5624" t="str">
        <f t="shared" si="611"/>
        <v>Successful</v>
      </c>
      <c r="L5624" t="str">
        <f t="shared" si="612"/>
        <v>Withdrawal</v>
      </c>
      <c r="M5624" t="str">
        <f t="shared" si="613"/>
        <v>OK</v>
      </c>
      <c r="N5624" t="str">
        <f t="shared" si="614"/>
        <v>OK</v>
      </c>
      <c r="O5624" t="str">
        <f>_xlfn.XLOOKUP(B5624,'01_Raw_ATMs'!A:A,'01_Raw_ATMs'!A:A,"Not Found")</f>
        <v>ATM030</v>
      </c>
      <c r="P5624" t="str">
        <f t="shared" si="615"/>
        <v>Valid</v>
      </c>
    </row>
    <row r="5625" spans="1:16">
      <c r="A5625" t="s">
        <v>5819</v>
      </c>
      <c r="B5625" t="s">
        <v>81</v>
      </c>
      <c r="C5625" s="2">
        <v>45910</v>
      </c>
      <c r="D5625" s="3">
        <v>0.82277777777777783</v>
      </c>
      <c r="E5625" t="s">
        <v>33</v>
      </c>
      <c r="F5625">
        <v>500</v>
      </c>
      <c r="G5625" t="s">
        <v>189</v>
      </c>
      <c r="I5625">
        <f t="shared" si="609"/>
        <v>1</v>
      </c>
      <c r="J5625" t="str">
        <f t="shared" si="610"/>
        <v>OK</v>
      </c>
      <c r="K5625" t="str">
        <f t="shared" si="611"/>
        <v>Successful</v>
      </c>
      <c r="L5625" t="str">
        <f t="shared" si="612"/>
        <v>Withdrawal</v>
      </c>
      <c r="M5625" t="str">
        <f t="shared" si="613"/>
        <v>OK</v>
      </c>
      <c r="N5625" t="str">
        <f t="shared" si="614"/>
        <v>OK</v>
      </c>
      <c r="O5625" t="str">
        <f>_xlfn.XLOOKUP(B5625,'01_Raw_ATMs'!A:A,'01_Raw_ATMs'!A:A,"Not Found")</f>
        <v>ATM007</v>
      </c>
      <c r="P5625" t="str">
        <f t="shared" si="615"/>
        <v>Valid</v>
      </c>
    </row>
    <row r="5626" spans="1:16">
      <c r="A5626" t="s">
        <v>5820</v>
      </c>
      <c r="B5626" t="s">
        <v>101</v>
      </c>
      <c r="C5626" s="2">
        <v>46156</v>
      </c>
      <c r="D5626" s="3">
        <v>0.43462962962962959</v>
      </c>
      <c r="E5626" t="s">
        <v>33</v>
      </c>
      <c r="F5626">
        <v>2000</v>
      </c>
      <c r="G5626" t="s">
        <v>189</v>
      </c>
      <c r="I5626">
        <f t="shared" si="609"/>
        <v>1</v>
      </c>
      <c r="J5626" t="str">
        <f t="shared" si="610"/>
        <v>OK</v>
      </c>
      <c r="K5626" t="str">
        <f t="shared" si="611"/>
        <v>Successful</v>
      </c>
      <c r="L5626" t="str">
        <f t="shared" si="612"/>
        <v>Withdrawal</v>
      </c>
      <c r="M5626" t="str">
        <f t="shared" si="613"/>
        <v>OK</v>
      </c>
      <c r="N5626" t="str">
        <f t="shared" si="614"/>
        <v>OK</v>
      </c>
      <c r="O5626" t="str">
        <f>_xlfn.XLOOKUP(B5626,'01_Raw_ATMs'!A:A,'01_Raw_ATMs'!A:A,"Not Found")</f>
        <v>ATM022</v>
      </c>
      <c r="P5626" t="str">
        <f t="shared" si="615"/>
        <v>Valid</v>
      </c>
    </row>
    <row r="5627" spans="1:16">
      <c r="A5627" t="s">
        <v>5821</v>
      </c>
      <c r="B5627" t="s">
        <v>145</v>
      </c>
      <c r="C5627" s="2">
        <v>45946</v>
      </c>
      <c r="D5627" s="3">
        <v>0.49233796296296289</v>
      </c>
      <c r="E5627" t="s">
        <v>211</v>
      </c>
      <c r="F5627">
        <v>0</v>
      </c>
      <c r="G5627" t="s">
        <v>214</v>
      </c>
      <c r="H5627" t="s">
        <v>1215</v>
      </c>
      <c r="I5627">
        <f t="shared" si="609"/>
        <v>1</v>
      </c>
      <c r="J5627" t="str">
        <f t="shared" si="610"/>
        <v>OK</v>
      </c>
      <c r="K5627" t="str">
        <f t="shared" si="611"/>
        <v>Failed</v>
      </c>
      <c r="L5627" t="str">
        <f t="shared" si="612"/>
        <v>Mini Statement</v>
      </c>
      <c r="M5627" t="str">
        <f t="shared" si="613"/>
        <v>OK</v>
      </c>
      <c r="N5627" t="str">
        <f t="shared" si="614"/>
        <v>OK</v>
      </c>
      <c r="O5627" t="str">
        <f>_xlfn.XLOOKUP(B5627,'01_Raw_ATMs'!A:A,'01_Raw_ATMs'!A:A,"Not Found")</f>
        <v>ATM065</v>
      </c>
      <c r="P5627" t="str">
        <f t="shared" si="615"/>
        <v>Valid</v>
      </c>
    </row>
    <row r="5628" spans="1:16">
      <c r="A5628" t="s">
        <v>5822</v>
      </c>
      <c r="B5628" t="s">
        <v>142</v>
      </c>
      <c r="C5628" s="2">
        <v>46060</v>
      </c>
      <c r="D5628" s="3">
        <v>0.50946759259259256</v>
      </c>
      <c r="E5628" t="s">
        <v>33</v>
      </c>
      <c r="F5628">
        <v>2500</v>
      </c>
      <c r="G5628" t="s">
        <v>189</v>
      </c>
      <c r="I5628">
        <f t="shared" si="609"/>
        <v>1</v>
      </c>
      <c r="J5628" t="str">
        <f t="shared" si="610"/>
        <v>OK</v>
      </c>
      <c r="K5628" t="str">
        <f t="shared" si="611"/>
        <v>Successful</v>
      </c>
      <c r="L5628" t="str">
        <f t="shared" si="612"/>
        <v>Withdrawal</v>
      </c>
      <c r="M5628" t="str">
        <f t="shared" si="613"/>
        <v>OK</v>
      </c>
      <c r="N5628" t="str">
        <f t="shared" si="614"/>
        <v>OK</v>
      </c>
      <c r="O5628" t="str">
        <f>_xlfn.XLOOKUP(B5628,'01_Raw_ATMs'!A:A,'01_Raw_ATMs'!A:A,"Not Found")</f>
        <v>ATM062</v>
      </c>
      <c r="P5628" t="str">
        <f t="shared" si="615"/>
        <v>Valid</v>
      </c>
    </row>
    <row r="5629" spans="1:16">
      <c r="A5629" t="s">
        <v>5823</v>
      </c>
      <c r="B5629" t="s">
        <v>174</v>
      </c>
      <c r="C5629" s="2">
        <v>46022</v>
      </c>
      <c r="D5629" s="3">
        <v>0.75083333333333335</v>
      </c>
      <c r="E5629" t="s">
        <v>33</v>
      </c>
      <c r="F5629">
        <v>500</v>
      </c>
      <c r="G5629" t="s">
        <v>189</v>
      </c>
      <c r="I5629">
        <f t="shared" si="609"/>
        <v>1</v>
      </c>
      <c r="J5629" t="str">
        <f t="shared" si="610"/>
        <v>OK</v>
      </c>
      <c r="K5629" t="str">
        <f t="shared" si="611"/>
        <v>Successful</v>
      </c>
      <c r="L5629" t="str">
        <f t="shared" si="612"/>
        <v>Withdrawal</v>
      </c>
      <c r="M5629" t="str">
        <f t="shared" si="613"/>
        <v>OK</v>
      </c>
      <c r="N5629" t="str">
        <f t="shared" si="614"/>
        <v>OK</v>
      </c>
      <c r="O5629" t="str">
        <f>_xlfn.XLOOKUP(B5629,'01_Raw_ATMs'!A:A,'01_Raw_ATMs'!A:A,"Not Found")</f>
        <v>ATM094</v>
      </c>
      <c r="P5629" t="str">
        <f t="shared" si="615"/>
        <v>Valid</v>
      </c>
    </row>
    <row r="5630" spans="1:16">
      <c r="A5630" t="s">
        <v>5824</v>
      </c>
      <c r="B5630" t="s">
        <v>162</v>
      </c>
      <c r="C5630" s="2">
        <v>45918</v>
      </c>
      <c r="D5630" s="3">
        <v>0.80457175925925928</v>
      </c>
      <c r="E5630" t="s">
        <v>33</v>
      </c>
      <c r="F5630">
        <v>2000</v>
      </c>
      <c r="G5630" t="s">
        <v>189</v>
      </c>
      <c r="I5630">
        <f t="shared" si="609"/>
        <v>1</v>
      </c>
      <c r="J5630" t="str">
        <f t="shared" si="610"/>
        <v>OK</v>
      </c>
      <c r="K5630" t="str">
        <f t="shared" si="611"/>
        <v>Successful</v>
      </c>
      <c r="L5630" t="str">
        <f t="shared" si="612"/>
        <v>Withdrawal</v>
      </c>
      <c r="M5630" t="str">
        <f t="shared" si="613"/>
        <v>OK</v>
      </c>
      <c r="N5630" t="str">
        <f t="shared" si="614"/>
        <v>OK</v>
      </c>
      <c r="O5630" t="str">
        <f>_xlfn.XLOOKUP(B5630,'01_Raw_ATMs'!A:A,'01_Raw_ATMs'!A:A,"Not Found")</f>
        <v>ATM082</v>
      </c>
      <c r="P5630" t="str">
        <f t="shared" si="615"/>
        <v>Valid</v>
      </c>
    </row>
    <row r="5631" spans="1:16">
      <c r="A5631" t="s">
        <v>5825</v>
      </c>
      <c r="B5631" t="s">
        <v>156</v>
      </c>
      <c r="C5631" s="2">
        <v>45705</v>
      </c>
      <c r="D5631" s="3">
        <v>0.70209490740740743</v>
      </c>
      <c r="E5631" t="s">
        <v>33</v>
      </c>
      <c r="F5631">
        <v>500</v>
      </c>
      <c r="G5631" t="s">
        <v>189</v>
      </c>
      <c r="I5631">
        <f t="shared" si="609"/>
        <v>1</v>
      </c>
      <c r="J5631" t="str">
        <f t="shared" si="610"/>
        <v>OK</v>
      </c>
      <c r="K5631" t="str">
        <f t="shared" si="611"/>
        <v>Successful</v>
      </c>
      <c r="L5631" t="str">
        <f t="shared" si="612"/>
        <v>Withdrawal</v>
      </c>
      <c r="M5631" t="str">
        <f t="shared" si="613"/>
        <v>OK</v>
      </c>
      <c r="N5631" t="str">
        <f t="shared" si="614"/>
        <v>OK</v>
      </c>
      <c r="O5631" t="str">
        <f>_xlfn.XLOOKUP(B5631,'01_Raw_ATMs'!A:A,'01_Raw_ATMs'!A:A,"Not Found")</f>
        <v>ATM076</v>
      </c>
      <c r="P5631" t="str">
        <f t="shared" si="615"/>
        <v>Valid</v>
      </c>
    </row>
    <row r="5632" spans="1:16">
      <c r="A5632" t="s">
        <v>5826</v>
      </c>
      <c r="B5632" t="s">
        <v>115</v>
      </c>
      <c r="C5632" s="2">
        <v>46181</v>
      </c>
      <c r="D5632" s="3">
        <v>0.8625694444444445</v>
      </c>
      <c r="E5632" t="s">
        <v>33</v>
      </c>
      <c r="F5632">
        <v>500</v>
      </c>
      <c r="G5632" t="s">
        <v>189</v>
      </c>
      <c r="I5632">
        <f t="shared" si="609"/>
        <v>1</v>
      </c>
      <c r="J5632" t="str">
        <f t="shared" si="610"/>
        <v>OK</v>
      </c>
      <c r="K5632" t="str">
        <f t="shared" si="611"/>
        <v>Successful</v>
      </c>
      <c r="L5632" t="str">
        <f t="shared" si="612"/>
        <v>Withdrawal</v>
      </c>
      <c r="M5632" t="str">
        <f t="shared" si="613"/>
        <v>OK</v>
      </c>
      <c r="N5632" t="str">
        <f t="shared" si="614"/>
        <v>OK</v>
      </c>
      <c r="O5632" t="str">
        <f>_xlfn.XLOOKUP(B5632,'01_Raw_ATMs'!A:A,'01_Raw_ATMs'!A:A,"Not Found")</f>
        <v>ATM035</v>
      </c>
      <c r="P5632" t="str">
        <f t="shared" si="615"/>
        <v>Valid</v>
      </c>
    </row>
    <row r="5633" spans="1:16">
      <c r="A5633" t="s">
        <v>5827</v>
      </c>
      <c r="B5633" t="s">
        <v>93</v>
      </c>
      <c r="C5633" s="2">
        <v>45786</v>
      </c>
      <c r="D5633" s="3">
        <v>0.89549768518518513</v>
      </c>
      <c r="E5633" t="s">
        <v>33</v>
      </c>
      <c r="F5633">
        <v>500</v>
      </c>
      <c r="G5633" t="s">
        <v>189</v>
      </c>
      <c r="I5633">
        <f t="shared" si="609"/>
        <v>1</v>
      </c>
      <c r="J5633" t="str">
        <f t="shared" si="610"/>
        <v>OK</v>
      </c>
      <c r="K5633" t="str">
        <f t="shared" si="611"/>
        <v>Successful</v>
      </c>
      <c r="L5633" t="str">
        <f t="shared" si="612"/>
        <v>Withdrawal</v>
      </c>
      <c r="M5633" t="str">
        <f t="shared" si="613"/>
        <v>OK</v>
      </c>
      <c r="N5633" t="str">
        <f t="shared" si="614"/>
        <v>OK</v>
      </c>
      <c r="O5633" t="str">
        <f>_xlfn.XLOOKUP(B5633,'01_Raw_ATMs'!A:A,'01_Raw_ATMs'!A:A,"Not Found")</f>
        <v>ATM016</v>
      </c>
      <c r="P5633" t="str">
        <f t="shared" si="615"/>
        <v>Valid</v>
      </c>
    </row>
    <row r="5634" spans="1:16">
      <c r="A5634" t="s">
        <v>5828</v>
      </c>
      <c r="B5634" t="s">
        <v>142</v>
      </c>
      <c r="C5634" s="2">
        <v>45917</v>
      </c>
      <c r="D5634" s="3">
        <v>0.47958333333333331</v>
      </c>
      <c r="E5634" t="s">
        <v>33</v>
      </c>
      <c r="F5634">
        <v>8000</v>
      </c>
      <c r="G5634" t="s">
        <v>189</v>
      </c>
      <c r="I5634">
        <f t="shared" si="609"/>
        <v>1</v>
      </c>
      <c r="J5634" t="str">
        <f t="shared" si="610"/>
        <v>OK</v>
      </c>
      <c r="K5634" t="str">
        <f t="shared" si="611"/>
        <v>Successful</v>
      </c>
      <c r="L5634" t="str">
        <f t="shared" si="612"/>
        <v>Withdrawal</v>
      </c>
      <c r="M5634" t="str">
        <f t="shared" si="613"/>
        <v>OK</v>
      </c>
      <c r="N5634" t="str">
        <f t="shared" si="614"/>
        <v>OK</v>
      </c>
      <c r="O5634" t="str">
        <f>_xlfn.XLOOKUP(B5634,'01_Raw_ATMs'!A:A,'01_Raw_ATMs'!A:A,"Not Found")</f>
        <v>ATM062</v>
      </c>
      <c r="P5634" t="str">
        <f t="shared" si="615"/>
        <v>Valid</v>
      </c>
    </row>
    <row r="5635" spans="1:16">
      <c r="A5635" t="s">
        <v>5829</v>
      </c>
      <c r="B5635" t="s">
        <v>85</v>
      </c>
      <c r="C5635" s="2">
        <v>46140</v>
      </c>
      <c r="D5635" s="3">
        <v>0.3034027777777778</v>
      </c>
      <c r="E5635" t="s">
        <v>33</v>
      </c>
      <c r="F5635">
        <v>500</v>
      </c>
      <c r="G5635" t="s">
        <v>189</v>
      </c>
      <c r="I5635">
        <f t="shared" ref="I5635:I5698" si="616">COUNTIF($A:$A,A5635)</f>
        <v>1</v>
      </c>
      <c r="J5635" t="str">
        <f t="shared" ref="J5635:J5698" si="617">IF(AND(TRIM(G5635)="Failed",H5635=""),"Problem","OK")</f>
        <v>OK</v>
      </c>
      <c r="K5635" t="str">
        <f t="shared" ref="K5635:K5698" si="618">PROPER(TRIM(G5635))</f>
        <v>Successful</v>
      </c>
      <c r="L5635" t="str">
        <f t="shared" ref="L5635:L5698" si="619">PROPER(TRIM(E5635))</f>
        <v>Withdrawal</v>
      </c>
      <c r="M5635" t="str">
        <f t="shared" ref="M5635:M5698" si="620">IF(OR(E5635="Withdrawal",E5635="Cash Deposit"),IF(F5635&gt;0,"OK","Problem"),IF(F5635=0,"OK","Problem"))</f>
        <v>OK</v>
      </c>
      <c r="N5635" t="str">
        <f t="shared" ref="N5635:N5698" si="621">IF(AND(C5635&gt;=DATE(2025,1,1),C5635&lt;=DATE(2026,6,30)),"OK","Problem")</f>
        <v>OK</v>
      </c>
      <c r="O5635" t="str">
        <f>_xlfn.XLOOKUP(B5635,'01_Raw_ATMs'!A:A,'01_Raw_ATMs'!A:A,"Not Found")</f>
        <v>ATM010</v>
      </c>
      <c r="P5635" t="str">
        <f t="shared" ref="P5635:P5698" si="622">IF(B5635="","Missing ATM_ID","Valid")</f>
        <v>Valid</v>
      </c>
    </row>
    <row r="5636" spans="1:16">
      <c r="A5636" t="s">
        <v>5830</v>
      </c>
      <c r="B5636" t="s">
        <v>113</v>
      </c>
      <c r="C5636" s="2">
        <v>46023</v>
      </c>
      <c r="D5636" s="3">
        <v>0.57217592592592592</v>
      </c>
      <c r="E5636" t="s">
        <v>33</v>
      </c>
      <c r="F5636">
        <v>2500</v>
      </c>
      <c r="G5636" t="s">
        <v>189</v>
      </c>
      <c r="I5636">
        <f t="shared" si="616"/>
        <v>1</v>
      </c>
      <c r="J5636" t="str">
        <f t="shared" si="617"/>
        <v>OK</v>
      </c>
      <c r="K5636" t="str">
        <f t="shared" si="618"/>
        <v>Successful</v>
      </c>
      <c r="L5636" t="str">
        <f t="shared" si="619"/>
        <v>Withdrawal</v>
      </c>
      <c r="M5636" t="str">
        <f t="shared" si="620"/>
        <v>OK</v>
      </c>
      <c r="N5636" t="str">
        <f t="shared" si="621"/>
        <v>OK</v>
      </c>
      <c r="O5636" t="str">
        <f>_xlfn.XLOOKUP(B5636,'01_Raw_ATMs'!A:A,'01_Raw_ATMs'!A:A,"Not Found")</f>
        <v>ATM033</v>
      </c>
      <c r="P5636" t="str">
        <f t="shared" si="622"/>
        <v>Valid</v>
      </c>
    </row>
    <row r="5637" spans="1:16">
      <c r="A5637" t="s">
        <v>5831</v>
      </c>
      <c r="B5637" t="s">
        <v>148</v>
      </c>
      <c r="C5637" s="2">
        <v>46063</v>
      </c>
      <c r="D5637" s="3">
        <v>0.5413310185185185</v>
      </c>
      <c r="E5637" t="s">
        <v>194</v>
      </c>
      <c r="F5637">
        <v>0</v>
      </c>
      <c r="G5637" t="s">
        <v>189</v>
      </c>
      <c r="I5637">
        <f t="shared" si="616"/>
        <v>1</v>
      </c>
      <c r="J5637" t="str">
        <f t="shared" si="617"/>
        <v>OK</v>
      </c>
      <c r="K5637" t="str">
        <f t="shared" si="618"/>
        <v>Successful</v>
      </c>
      <c r="L5637" t="str">
        <f t="shared" si="619"/>
        <v>Balance Inquiry</v>
      </c>
      <c r="M5637" t="str">
        <f t="shared" si="620"/>
        <v>OK</v>
      </c>
      <c r="N5637" t="str">
        <f t="shared" si="621"/>
        <v>OK</v>
      </c>
      <c r="O5637" t="str">
        <f>_xlfn.XLOOKUP(B5637,'01_Raw_ATMs'!A:A,'01_Raw_ATMs'!A:A,"Not Found")</f>
        <v>ATM068</v>
      </c>
      <c r="P5637" t="str">
        <f t="shared" si="622"/>
        <v>Valid</v>
      </c>
    </row>
    <row r="5638" spans="1:16">
      <c r="A5638" t="s">
        <v>5832</v>
      </c>
      <c r="B5638" t="s">
        <v>180</v>
      </c>
      <c r="C5638" s="2">
        <v>45942</v>
      </c>
      <c r="D5638" s="3">
        <v>0.72597222222222224</v>
      </c>
      <c r="E5638" t="s">
        <v>211</v>
      </c>
      <c r="F5638">
        <v>0</v>
      </c>
      <c r="G5638" t="s">
        <v>189</v>
      </c>
      <c r="I5638">
        <f t="shared" si="616"/>
        <v>1</v>
      </c>
      <c r="J5638" t="str">
        <f t="shared" si="617"/>
        <v>OK</v>
      </c>
      <c r="K5638" t="str">
        <f t="shared" si="618"/>
        <v>Successful</v>
      </c>
      <c r="L5638" t="str">
        <f t="shared" si="619"/>
        <v>Mini Statement</v>
      </c>
      <c r="M5638" t="str">
        <f t="shared" si="620"/>
        <v>OK</v>
      </c>
      <c r="N5638" t="str">
        <f t="shared" si="621"/>
        <v>OK</v>
      </c>
      <c r="O5638" t="str">
        <f>_xlfn.XLOOKUP(B5638,'01_Raw_ATMs'!A:A,'01_Raw_ATMs'!A:A,"Not Found")</f>
        <v>ATM100</v>
      </c>
      <c r="P5638" t="str">
        <f t="shared" si="622"/>
        <v>Valid</v>
      </c>
    </row>
    <row r="5639" spans="1:16">
      <c r="A5639" t="s">
        <v>5833</v>
      </c>
      <c r="B5639" t="s">
        <v>109</v>
      </c>
      <c r="C5639" s="2">
        <v>46061</v>
      </c>
      <c r="D5639" s="3">
        <v>0.54431712962962964</v>
      </c>
      <c r="E5639" t="s">
        <v>33</v>
      </c>
      <c r="F5639">
        <v>5000</v>
      </c>
      <c r="G5639" t="s">
        <v>189</v>
      </c>
      <c r="I5639">
        <f t="shared" si="616"/>
        <v>1</v>
      </c>
      <c r="J5639" t="str">
        <f t="shared" si="617"/>
        <v>OK</v>
      </c>
      <c r="K5639" t="str">
        <f t="shared" si="618"/>
        <v>Successful</v>
      </c>
      <c r="L5639" t="str">
        <f t="shared" si="619"/>
        <v>Withdrawal</v>
      </c>
      <c r="M5639" t="str">
        <f t="shared" si="620"/>
        <v>OK</v>
      </c>
      <c r="N5639" t="str">
        <f t="shared" si="621"/>
        <v>OK</v>
      </c>
      <c r="O5639" t="str">
        <f>_xlfn.XLOOKUP(B5639,'01_Raw_ATMs'!A:A,'01_Raw_ATMs'!A:A,"Not Found")</f>
        <v>ATM029</v>
      </c>
      <c r="P5639" t="str">
        <f t="shared" si="622"/>
        <v>Valid</v>
      </c>
    </row>
    <row r="5640" spans="1:16">
      <c r="A5640" t="s">
        <v>5834</v>
      </c>
      <c r="B5640" t="s">
        <v>98</v>
      </c>
      <c r="C5640" s="2">
        <v>45664</v>
      </c>
      <c r="D5640" s="3">
        <v>0.69027777777777777</v>
      </c>
      <c r="E5640" t="s">
        <v>33</v>
      </c>
      <c r="F5640">
        <v>6000</v>
      </c>
      <c r="G5640" t="s">
        <v>189</v>
      </c>
      <c r="I5640">
        <f t="shared" si="616"/>
        <v>1</v>
      </c>
      <c r="J5640" t="str">
        <f t="shared" si="617"/>
        <v>OK</v>
      </c>
      <c r="K5640" t="str">
        <f t="shared" si="618"/>
        <v>Successful</v>
      </c>
      <c r="L5640" t="str">
        <f t="shared" si="619"/>
        <v>Withdrawal</v>
      </c>
      <c r="M5640" t="str">
        <f t="shared" si="620"/>
        <v>OK</v>
      </c>
      <c r="N5640" t="str">
        <f t="shared" si="621"/>
        <v>OK</v>
      </c>
      <c r="O5640" t="str">
        <f>_xlfn.XLOOKUP(B5640,'01_Raw_ATMs'!A:A,'01_Raw_ATMs'!A:A,"Not Found")</f>
        <v>ATM019</v>
      </c>
      <c r="P5640" t="str">
        <f t="shared" si="622"/>
        <v>Valid</v>
      </c>
    </row>
    <row r="5641" spans="1:16">
      <c r="A5641" t="s">
        <v>5835</v>
      </c>
      <c r="B5641" t="s">
        <v>145</v>
      </c>
      <c r="C5641" s="2">
        <v>45815</v>
      </c>
      <c r="D5641" s="3">
        <v>0.57925925925925925</v>
      </c>
      <c r="E5641" t="s">
        <v>194</v>
      </c>
      <c r="F5641">
        <v>0</v>
      </c>
      <c r="G5641" t="s">
        <v>189</v>
      </c>
      <c r="I5641">
        <f t="shared" si="616"/>
        <v>1</v>
      </c>
      <c r="J5641" t="str">
        <f t="shared" si="617"/>
        <v>OK</v>
      </c>
      <c r="K5641" t="str">
        <f t="shared" si="618"/>
        <v>Successful</v>
      </c>
      <c r="L5641" t="str">
        <f t="shared" si="619"/>
        <v>Balance Inquiry</v>
      </c>
      <c r="M5641" t="str">
        <f t="shared" si="620"/>
        <v>OK</v>
      </c>
      <c r="N5641" t="str">
        <f t="shared" si="621"/>
        <v>OK</v>
      </c>
      <c r="O5641" t="str">
        <f>_xlfn.XLOOKUP(B5641,'01_Raw_ATMs'!A:A,'01_Raw_ATMs'!A:A,"Not Found")</f>
        <v>ATM065</v>
      </c>
      <c r="P5641" t="str">
        <f t="shared" si="622"/>
        <v>Valid</v>
      </c>
    </row>
    <row r="5642" spans="1:16">
      <c r="A5642" t="s">
        <v>5836</v>
      </c>
      <c r="B5642" t="s">
        <v>155</v>
      </c>
      <c r="C5642" s="2">
        <v>45946</v>
      </c>
      <c r="D5642" s="3">
        <v>9.4560185185185181E-3</v>
      </c>
      <c r="E5642" t="s">
        <v>33</v>
      </c>
      <c r="F5642">
        <v>3000</v>
      </c>
      <c r="G5642" t="s">
        <v>189</v>
      </c>
      <c r="I5642">
        <f t="shared" si="616"/>
        <v>1</v>
      </c>
      <c r="J5642" t="str">
        <f t="shared" si="617"/>
        <v>OK</v>
      </c>
      <c r="K5642" t="str">
        <f t="shared" si="618"/>
        <v>Successful</v>
      </c>
      <c r="L5642" t="str">
        <f t="shared" si="619"/>
        <v>Withdrawal</v>
      </c>
      <c r="M5642" t="str">
        <f t="shared" si="620"/>
        <v>OK</v>
      </c>
      <c r="N5642" t="str">
        <f t="shared" si="621"/>
        <v>OK</v>
      </c>
      <c r="O5642" t="str">
        <f>_xlfn.XLOOKUP(B5642,'01_Raw_ATMs'!A:A,'01_Raw_ATMs'!A:A,"Not Found")</f>
        <v>ATM075</v>
      </c>
      <c r="P5642" t="str">
        <f t="shared" si="622"/>
        <v>Valid</v>
      </c>
    </row>
    <row r="5643" spans="1:16">
      <c r="A5643" t="s">
        <v>5837</v>
      </c>
      <c r="B5643" t="s">
        <v>74</v>
      </c>
      <c r="C5643" s="2">
        <v>45798</v>
      </c>
      <c r="D5643" s="3">
        <v>0.57621527777777781</v>
      </c>
      <c r="E5643" t="s">
        <v>33</v>
      </c>
      <c r="F5643">
        <v>5000</v>
      </c>
      <c r="G5643" t="s">
        <v>189</v>
      </c>
      <c r="I5643">
        <f t="shared" si="616"/>
        <v>1</v>
      </c>
      <c r="J5643" t="str">
        <f t="shared" si="617"/>
        <v>OK</v>
      </c>
      <c r="K5643" t="str">
        <f t="shared" si="618"/>
        <v>Successful</v>
      </c>
      <c r="L5643" t="str">
        <f t="shared" si="619"/>
        <v>Withdrawal</v>
      </c>
      <c r="M5643" t="str">
        <f t="shared" si="620"/>
        <v>OK</v>
      </c>
      <c r="N5643" t="str">
        <f t="shared" si="621"/>
        <v>OK</v>
      </c>
      <c r="O5643" t="str">
        <f>_xlfn.XLOOKUP(B5643,'01_Raw_ATMs'!A:A,'01_Raw_ATMs'!A:A,"Not Found")</f>
        <v>ATM003</v>
      </c>
      <c r="P5643" t="str">
        <f t="shared" si="622"/>
        <v>Valid</v>
      </c>
    </row>
    <row r="5644" spans="1:16">
      <c r="A5644" t="s">
        <v>5838</v>
      </c>
      <c r="B5644" t="s">
        <v>169</v>
      </c>
      <c r="C5644" s="2">
        <v>46098</v>
      </c>
      <c r="D5644" s="3">
        <v>0.59623842592592591</v>
      </c>
      <c r="E5644" t="s">
        <v>211</v>
      </c>
      <c r="F5644">
        <v>0</v>
      </c>
      <c r="G5644" t="s">
        <v>189</v>
      </c>
      <c r="I5644">
        <f t="shared" si="616"/>
        <v>1</v>
      </c>
      <c r="J5644" t="str">
        <f t="shared" si="617"/>
        <v>OK</v>
      </c>
      <c r="K5644" t="str">
        <f t="shared" si="618"/>
        <v>Successful</v>
      </c>
      <c r="L5644" t="str">
        <f t="shared" si="619"/>
        <v>Mini Statement</v>
      </c>
      <c r="M5644" t="str">
        <f t="shared" si="620"/>
        <v>OK</v>
      </c>
      <c r="N5644" t="str">
        <f t="shared" si="621"/>
        <v>OK</v>
      </c>
      <c r="O5644" t="str">
        <f>_xlfn.XLOOKUP(B5644,'01_Raw_ATMs'!A:A,'01_Raw_ATMs'!A:A,"Not Found")</f>
        <v>ATM089</v>
      </c>
      <c r="P5644" t="str">
        <f t="shared" si="622"/>
        <v>Valid</v>
      </c>
    </row>
    <row r="5645" spans="1:16">
      <c r="A5645" t="s">
        <v>5839</v>
      </c>
      <c r="B5645" t="s">
        <v>175</v>
      </c>
      <c r="C5645" s="2">
        <v>45759</v>
      </c>
      <c r="D5645" s="3">
        <v>0.6010416666666667</v>
      </c>
      <c r="E5645" t="s">
        <v>33</v>
      </c>
      <c r="F5645">
        <v>5000</v>
      </c>
      <c r="G5645" t="s">
        <v>189</v>
      </c>
      <c r="I5645">
        <f t="shared" si="616"/>
        <v>1</v>
      </c>
      <c r="J5645" t="str">
        <f t="shared" si="617"/>
        <v>OK</v>
      </c>
      <c r="K5645" t="str">
        <f t="shared" si="618"/>
        <v>Successful</v>
      </c>
      <c r="L5645" t="str">
        <f t="shared" si="619"/>
        <v>Withdrawal</v>
      </c>
      <c r="M5645" t="str">
        <f t="shared" si="620"/>
        <v>OK</v>
      </c>
      <c r="N5645" t="str">
        <f t="shared" si="621"/>
        <v>OK</v>
      </c>
      <c r="O5645" t="str">
        <f>_xlfn.XLOOKUP(B5645,'01_Raw_ATMs'!A:A,'01_Raw_ATMs'!A:A,"Not Found")</f>
        <v>ATM095</v>
      </c>
      <c r="P5645" t="str">
        <f t="shared" si="622"/>
        <v>Valid</v>
      </c>
    </row>
    <row r="5646" spans="1:16">
      <c r="A5646" t="s">
        <v>5840</v>
      </c>
      <c r="B5646" t="s">
        <v>114</v>
      </c>
      <c r="C5646" s="2">
        <v>45726</v>
      </c>
      <c r="D5646" s="3">
        <v>0.42744212962962957</v>
      </c>
      <c r="E5646" t="s">
        <v>33</v>
      </c>
      <c r="F5646">
        <v>2500</v>
      </c>
      <c r="G5646" t="s">
        <v>189</v>
      </c>
      <c r="I5646">
        <f t="shared" si="616"/>
        <v>1</v>
      </c>
      <c r="J5646" t="str">
        <f t="shared" si="617"/>
        <v>OK</v>
      </c>
      <c r="K5646" t="str">
        <f t="shared" si="618"/>
        <v>Successful</v>
      </c>
      <c r="L5646" t="str">
        <f t="shared" si="619"/>
        <v>Withdrawal</v>
      </c>
      <c r="M5646" t="str">
        <f t="shared" si="620"/>
        <v>OK</v>
      </c>
      <c r="N5646" t="str">
        <f t="shared" si="621"/>
        <v>OK</v>
      </c>
      <c r="O5646" t="str">
        <f>_xlfn.XLOOKUP(B5646,'01_Raw_ATMs'!A:A,'01_Raw_ATMs'!A:A,"Not Found")</f>
        <v>ATM034</v>
      </c>
      <c r="P5646" t="str">
        <f t="shared" si="622"/>
        <v>Valid</v>
      </c>
    </row>
    <row r="5647" spans="1:16">
      <c r="A5647" t="s">
        <v>5841</v>
      </c>
      <c r="B5647" t="s">
        <v>146</v>
      </c>
      <c r="C5647" s="2">
        <v>45893</v>
      </c>
      <c r="D5647" s="3">
        <v>0.80138888888888893</v>
      </c>
      <c r="E5647" t="s">
        <v>33</v>
      </c>
      <c r="F5647">
        <v>8000</v>
      </c>
      <c r="G5647" t="s">
        <v>189</v>
      </c>
      <c r="I5647">
        <f t="shared" si="616"/>
        <v>1</v>
      </c>
      <c r="J5647" t="str">
        <f t="shared" si="617"/>
        <v>OK</v>
      </c>
      <c r="K5647" t="str">
        <f t="shared" si="618"/>
        <v>Successful</v>
      </c>
      <c r="L5647" t="str">
        <f t="shared" si="619"/>
        <v>Withdrawal</v>
      </c>
      <c r="M5647" t="str">
        <f t="shared" si="620"/>
        <v>OK</v>
      </c>
      <c r="N5647" t="str">
        <f t="shared" si="621"/>
        <v>OK</v>
      </c>
      <c r="O5647" t="str">
        <f>_xlfn.XLOOKUP(B5647,'01_Raw_ATMs'!A:A,'01_Raw_ATMs'!A:A,"Not Found")</f>
        <v>ATM066</v>
      </c>
      <c r="P5647" t="str">
        <f t="shared" si="622"/>
        <v>Valid</v>
      </c>
    </row>
    <row r="5648" spans="1:16">
      <c r="A5648" t="s">
        <v>5842</v>
      </c>
      <c r="B5648" t="s">
        <v>126</v>
      </c>
      <c r="C5648" s="2">
        <v>45904</v>
      </c>
      <c r="D5648" s="3">
        <v>0.7144328703703704</v>
      </c>
      <c r="E5648" t="s">
        <v>33</v>
      </c>
      <c r="F5648">
        <v>4000</v>
      </c>
      <c r="G5648" t="s">
        <v>189</v>
      </c>
      <c r="I5648">
        <f t="shared" si="616"/>
        <v>1</v>
      </c>
      <c r="J5648" t="str">
        <f t="shared" si="617"/>
        <v>OK</v>
      </c>
      <c r="K5648" t="str">
        <f t="shared" si="618"/>
        <v>Successful</v>
      </c>
      <c r="L5648" t="str">
        <f t="shared" si="619"/>
        <v>Withdrawal</v>
      </c>
      <c r="M5648" t="str">
        <f t="shared" si="620"/>
        <v>OK</v>
      </c>
      <c r="N5648" t="str">
        <f t="shared" si="621"/>
        <v>OK</v>
      </c>
      <c r="O5648" t="str">
        <f>_xlfn.XLOOKUP(B5648,'01_Raw_ATMs'!A:A,'01_Raw_ATMs'!A:A,"Not Found")</f>
        <v>ATM046</v>
      </c>
      <c r="P5648" t="str">
        <f t="shared" si="622"/>
        <v>Valid</v>
      </c>
    </row>
    <row r="5649" spans="1:16">
      <c r="A5649" t="s">
        <v>5843</v>
      </c>
      <c r="B5649" t="s">
        <v>164</v>
      </c>
      <c r="C5649" s="2">
        <v>46012</v>
      </c>
      <c r="D5649" s="3">
        <v>0.36031249999999998</v>
      </c>
      <c r="E5649" t="s">
        <v>33</v>
      </c>
      <c r="F5649">
        <v>5000</v>
      </c>
      <c r="G5649" t="s">
        <v>189</v>
      </c>
      <c r="I5649">
        <f t="shared" si="616"/>
        <v>1</v>
      </c>
      <c r="J5649" t="str">
        <f t="shared" si="617"/>
        <v>OK</v>
      </c>
      <c r="K5649" t="str">
        <f t="shared" si="618"/>
        <v>Successful</v>
      </c>
      <c r="L5649" t="str">
        <f t="shared" si="619"/>
        <v>Withdrawal</v>
      </c>
      <c r="M5649" t="str">
        <f t="shared" si="620"/>
        <v>OK</v>
      </c>
      <c r="N5649" t="str">
        <f t="shared" si="621"/>
        <v>OK</v>
      </c>
      <c r="O5649" t="str">
        <f>_xlfn.XLOOKUP(B5649,'01_Raw_ATMs'!A:A,'01_Raw_ATMs'!A:A,"Not Found")</f>
        <v>ATM084</v>
      </c>
      <c r="P5649" t="str">
        <f t="shared" si="622"/>
        <v>Valid</v>
      </c>
    </row>
    <row r="5650" spans="1:16">
      <c r="A5650" t="s">
        <v>5844</v>
      </c>
      <c r="B5650" t="s">
        <v>118</v>
      </c>
      <c r="C5650" s="2">
        <v>45688</v>
      </c>
      <c r="D5650" s="3">
        <v>0.26156249999999998</v>
      </c>
      <c r="E5650" t="s">
        <v>194</v>
      </c>
      <c r="F5650">
        <v>0</v>
      </c>
      <c r="G5650" t="s">
        <v>189</v>
      </c>
      <c r="I5650">
        <f t="shared" si="616"/>
        <v>1</v>
      </c>
      <c r="J5650" t="str">
        <f t="shared" si="617"/>
        <v>OK</v>
      </c>
      <c r="K5650" t="str">
        <f t="shared" si="618"/>
        <v>Successful</v>
      </c>
      <c r="L5650" t="str">
        <f t="shared" si="619"/>
        <v>Balance Inquiry</v>
      </c>
      <c r="M5650" t="str">
        <f t="shared" si="620"/>
        <v>OK</v>
      </c>
      <c r="N5650" t="str">
        <f t="shared" si="621"/>
        <v>OK</v>
      </c>
      <c r="O5650" t="str">
        <f>_xlfn.XLOOKUP(B5650,'01_Raw_ATMs'!A:A,'01_Raw_ATMs'!A:A,"Not Found")</f>
        <v>ATM038</v>
      </c>
      <c r="P5650" t="str">
        <f t="shared" si="622"/>
        <v>Valid</v>
      </c>
    </row>
    <row r="5651" spans="1:16">
      <c r="A5651" t="s">
        <v>5845</v>
      </c>
      <c r="B5651" t="s">
        <v>173</v>
      </c>
      <c r="C5651" s="2">
        <v>45969</v>
      </c>
      <c r="D5651" s="3">
        <v>0.63978009259259261</v>
      </c>
      <c r="E5651" t="s">
        <v>194</v>
      </c>
      <c r="F5651">
        <v>0</v>
      </c>
      <c r="G5651" t="s">
        <v>189</v>
      </c>
      <c r="I5651">
        <f t="shared" si="616"/>
        <v>1</v>
      </c>
      <c r="J5651" t="str">
        <f t="shared" si="617"/>
        <v>OK</v>
      </c>
      <c r="K5651" t="str">
        <f t="shared" si="618"/>
        <v>Successful</v>
      </c>
      <c r="L5651" t="str">
        <f t="shared" si="619"/>
        <v>Balance Inquiry</v>
      </c>
      <c r="M5651" t="str">
        <f t="shared" si="620"/>
        <v>OK</v>
      </c>
      <c r="N5651" t="str">
        <f t="shared" si="621"/>
        <v>OK</v>
      </c>
      <c r="O5651" t="str">
        <f>_xlfn.XLOOKUP(B5651,'01_Raw_ATMs'!A:A,'01_Raw_ATMs'!A:A,"Not Found")</f>
        <v>ATM093</v>
      </c>
      <c r="P5651" t="str">
        <f t="shared" si="622"/>
        <v>Valid</v>
      </c>
    </row>
    <row r="5652" spans="1:16">
      <c r="A5652" t="s">
        <v>5846</v>
      </c>
      <c r="B5652" t="s">
        <v>164</v>
      </c>
      <c r="C5652" s="2">
        <v>46118</v>
      </c>
      <c r="D5652" s="3">
        <v>0.83491898148148147</v>
      </c>
      <c r="E5652" t="s">
        <v>194</v>
      </c>
      <c r="F5652">
        <v>0</v>
      </c>
      <c r="G5652" t="s">
        <v>214</v>
      </c>
      <c r="H5652" t="s">
        <v>1103</v>
      </c>
      <c r="I5652">
        <f t="shared" si="616"/>
        <v>1</v>
      </c>
      <c r="J5652" t="str">
        <f t="shared" si="617"/>
        <v>OK</v>
      </c>
      <c r="K5652" t="str">
        <f t="shared" si="618"/>
        <v>Failed</v>
      </c>
      <c r="L5652" t="str">
        <f t="shared" si="619"/>
        <v>Balance Inquiry</v>
      </c>
      <c r="M5652" t="str">
        <f t="shared" si="620"/>
        <v>OK</v>
      </c>
      <c r="N5652" t="str">
        <f t="shared" si="621"/>
        <v>OK</v>
      </c>
      <c r="O5652" t="str">
        <f>_xlfn.XLOOKUP(B5652,'01_Raw_ATMs'!A:A,'01_Raw_ATMs'!A:A,"Not Found")</f>
        <v>ATM084</v>
      </c>
      <c r="P5652" t="str">
        <f t="shared" si="622"/>
        <v>Valid</v>
      </c>
    </row>
    <row r="5653" spans="1:16">
      <c r="A5653" t="s">
        <v>5847</v>
      </c>
      <c r="B5653" t="s">
        <v>154</v>
      </c>
      <c r="C5653" s="2">
        <v>46085</v>
      </c>
      <c r="D5653" s="3">
        <v>0.62821759259259258</v>
      </c>
      <c r="E5653" t="s">
        <v>33</v>
      </c>
      <c r="F5653">
        <v>4000</v>
      </c>
      <c r="G5653" t="s">
        <v>214</v>
      </c>
      <c r="H5653" t="s">
        <v>42</v>
      </c>
      <c r="I5653">
        <f t="shared" si="616"/>
        <v>1</v>
      </c>
      <c r="J5653" t="str">
        <f t="shared" si="617"/>
        <v>OK</v>
      </c>
      <c r="K5653" t="str">
        <f t="shared" si="618"/>
        <v>Failed</v>
      </c>
      <c r="L5653" t="str">
        <f t="shared" si="619"/>
        <v>Withdrawal</v>
      </c>
      <c r="M5653" t="str">
        <f t="shared" si="620"/>
        <v>OK</v>
      </c>
      <c r="N5653" t="str">
        <f t="shared" si="621"/>
        <v>OK</v>
      </c>
      <c r="O5653" t="str">
        <f>_xlfn.XLOOKUP(B5653,'01_Raw_ATMs'!A:A,'01_Raw_ATMs'!A:A,"Not Found")</f>
        <v>ATM074</v>
      </c>
      <c r="P5653" t="str">
        <f t="shared" si="622"/>
        <v>Valid</v>
      </c>
    </row>
    <row r="5654" spans="1:16">
      <c r="A5654" t="s">
        <v>5848</v>
      </c>
      <c r="B5654" t="s">
        <v>154</v>
      </c>
      <c r="C5654" s="2">
        <v>46148</v>
      </c>
      <c r="D5654" s="3">
        <v>0.88517361111111115</v>
      </c>
      <c r="E5654" t="s">
        <v>33</v>
      </c>
      <c r="F5654">
        <v>500</v>
      </c>
      <c r="G5654" t="s">
        <v>189</v>
      </c>
      <c r="I5654">
        <f t="shared" si="616"/>
        <v>1</v>
      </c>
      <c r="J5654" t="str">
        <f t="shared" si="617"/>
        <v>OK</v>
      </c>
      <c r="K5654" t="str">
        <f t="shared" si="618"/>
        <v>Successful</v>
      </c>
      <c r="L5654" t="str">
        <f t="shared" si="619"/>
        <v>Withdrawal</v>
      </c>
      <c r="M5654" t="str">
        <f t="shared" si="620"/>
        <v>OK</v>
      </c>
      <c r="N5654" t="str">
        <f t="shared" si="621"/>
        <v>OK</v>
      </c>
      <c r="O5654" t="str">
        <f>_xlfn.XLOOKUP(B5654,'01_Raw_ATMs'!A:A,'01_Raw_ATMs'!A:A,"Not Found")</f>
        <v>ATM074</v>
      </c>
      <c r="P5654" t="str">
        <f t="shared" si="622"/>
        <v>Valid</v>
      </c>
    </row>
    <row r="5655" spans="1:16">
      <c r="A5655" t="s">
        <v>5849</v>
      </c>
      <c r="B5655" t="s">
        <v>179</v>
      </c>
      <c r="C5655" s="2">
        <v>45914</v>
      </c>
      <c r="D5655" s="3">
        <v>6.2650462962962963E-2</v>
      </c>
      <c r="E5655" t="s">
        <v>211</v>
      </c>
      <c r="F5655">
        <v>0</v>
      </c>
      <c r="G5655" t="s">
        <v>189</v>
      </c>
      <c r="I5655">
        <f t="shared" si="616"/>
        <v>1</v>
      </c>
      <c r="J5655" t="str">
        <f t="shared" si="617"/>
        <v>OK</v>
      </c>
      <c r="K5655" t="str">
        <f t="shared" si="618"/>
        <v>Successful</v>
      </c>
      <c r="L5655" t="str">
        <f t="shared" si="619"/>
        <v>Mini Statement</v>
      </c>
      <c r="M5655" t="str">
        <f t="shared" si="620"/>
        <v>OK</v>
      </c>
      <c r="N5655" t="str">
        <f t="shared" si="621"/>
        <v>OK</v>
      </c>
      <c r="O5655" t="str">
        <f>_xlfn.XLOOKUP(B5655,'01_Raw_ATMs'!A:A,'01_Raw_ATMs'!A:A,"Not Found")</f>
        <v>ATM099</v>
      </c>
      <c r="P5655" t="str">
        <f t="shared" si="622"/>
        <v>Valid</v>
      </c>
    </row>
    <row r="5656" spans="1:16">
      <c r="A5656" t="s">
        <v>5850</v>
      </c>
      <c r="B5656" t="s">
        <v>174</v>
      </c>
      <c r="C5656" s="2">
        <v>45756</v>
      </c>
      <c r="D5656" s="3">
        <v>0.89855324074074072</v>
      </c>
      <c r="E5656" t="s">
        <v>194</v>
      </c>
      <c r="F5656">
        <v>0</v>
      </c>
      <c r="G5656" t="s">
        <v>189</v>
      </c>
      <c r="I5656">
        <f t="shared" si="616"/>
        <v>1</v>
      </c>
      <c r="J5656" t="str">
        <f t="shared" si="617"/>
        <v>OK</v>
      </c>
      <c r="K5656" t="str">
        <f t="shared" si="618"/>
        <v>Successful</v>
      </c>
      <c r="L5656" t="str">
        <f t="shared" si="619"/>
        <v>Balance Inquiry</v>
      </c>
      <c r="M5656" t="str">
        <f t="shared" si="620"/>
        <v>OK</v>
      </c>
      <c r="N5656" t="str">
        <f t="shared" si="621"/>
        <v>OK</v>
      </c>
      <c r="O5656" t="str">
        <f>_xlfn.XLOOKUP(B5656,'01_Raw_ATMs'!A:A,'01_Raw_ATMs'!A:A,"Not Found")</f>
        <v>ATM094</v>
      </c>
      <c r="P5656" t="str">
        <f t="shared" si="622"/>
        <v>Valid</v>
      </c>
    </row>
    <row r="5657" spans="1:16">
      <c r="A5657" t="s">
        <v>5851</v>
      </c>
      <c r="B5657" t="s">
        <v>92</v>
      </c>
      <c r="C5657" s="2">
        <v>46166</v>
      </c>
      <c r="D5657" s="3">
        <v>0.93086805555555552</v>
      </c>
      <c r="E5657" t="s">
        <v>33</v>
      </c>
      <c r="F5657">
        <v>2500</v>
      </c>
      <c r="G5657" t="s">
        <v>189</v>
      </c>
      <c r="I5657">
        <f t="shared" si="616"/>
        <v>1</v>
      </c>
      <c r="J5657" t="str">
        <f t="shared" si="617"/>
        <v>OK</v>
      </c>
      <c r="K5657" t="str">
        <f t="shared" si="618"/>
        <v>Successful</v>
      </c>
      <c r="L5657" t="str">
        <f t="shared" si="619"/>
        <v>Withdrawal</v>
      </c>
      <c r="M5657" t="str">
        <f t="shared" si="620"/>
        <v>OK</v>
      </c>
      <c r="N5657" t="str">
        <f t="shared" si="621"/>
        <v>OK</v>
      </c>
      <c r="O5657" t="str">
        <f>_xlfn.XLOOKUP(B5657,'01_Raw_ATMs'!A:A,'01_Raw_ATMs'!A:A,"Not Found")</f>
        <v>ATM015</v>
      </c>
      <c r="P5657" t="str">
        <f t="shared" si="622"/>
        <v>Valid</v>
      </c>
    </row>
    <row r="5658" spans="1:16">
      <c r="A5658" t="s">
        <v>5852</v>
      </c>
      <c r="B5658" t="s">
        <v>77</v>
      </c>
      <c r="C5658" s="2">
        <v>46143</v>
      </c>
      <c r="D5658" s="3">
        <v>0.87372685185185184</v>
      </c>
      <c r="E5658" t="s">
        <v>194</v>
      </c>
      <c r="F5658">
        <v>0</v>
      </c>
      <c r="G5658" t="s">
        <v>189</v>
      </c>
      <c r="I5658">
        <f t="shared" si="616"/>
        <v>1</v>
      </c>
      <c r="J5658" t="str">
        <f t="shared" si="617"/>
        <v>OK</v>
      </c>
      <c r="K5658" t="str">
        <f t="shared" si="618"/>
        <v>Successful</v>
      </c>
      <c r="L5658" t="str">
        <f t="shared" si="619"/>
        <v>Balance Inquiry</v>
      </c>
      <c r="M5658" t="str">
        <f t="shared" si="620"/>
        <v>OK</v>
      </c>
      <c r="N5658" t="str">
        <f t="shared" si="621"/>
        <v>OK</v>
      </c>
      <c r="O5658" t="str">
        <f>_xlfn.XLOOKUP(B5658,'01_Raw_ATMs'!A:A,'01_Raw_ATMs'!A:A,"Not Found")</f>
        <v>ATM005</v>
      </c>
      <c r="P5658" t="str">
        <f t="shared" si="622"/>
        <v>Valid</v>
      </c>
    </row>
    <row r="5659" spans="1:16">
      <c r="A5659" t="s">
        <v>5853</v>
      </c>
      <c r="B5659" t="s">
        <v>145</v>
      </c>
      <c r="C5659" s="2">
        <v>46176</v>
      </c>
      <c r="D5659" s="3">
        <v>0.64572916666666669</v>
      </c>
      <c r="E5659" t="s">
        <v>33</v>
      </c>
      <c r="F5659">
        <v>4000</v>
      </c>
      <c r="G5659" t="s">
        <v>214</v>
      </c>
      <c r="H5659" t="s">
        <v>1080</v>
      </c>
      <c r="I5659">
        <f t="shared" si="616"/>
        <v>1</v>
      </c>
      <c r="J5659" t="str">
        <f t="shared" si="617"/>
        <v>OK</v>
      </c>
      <c r="K5659" t="str">
        <f t="shared" si="618"/>
        <v>Failed</v>
      </c>
      <c r="L5659" t="str">
        <f t="shared" si="619"/>
        <v>Withdrawal</v>
      </c>
      <c r="M5659" t="str">
        <f t="shared" si="620"/>
        <v>OK</v>
      </c>
      <c r="N5659" t="str">
        <f t="shared" si="621"/>
        <v>OK</v>
      </c>
      <c r="O5659" t="str">
        <f>_xlfn.XLOOKUP(B5659,'01_Raw_ATMs'!A:A,'01_Raw_ATMs'!A:A,"Not Found")</f>
        <v>ATM065</v>
      </c>
      <c r="P5659" t="str">
        <f t="shared" si="622"/>
        <v>Valid</v>
      </c>
    </row>
    <row r="5660" spans="1:16">
      <c r="A5660" t="s">
        <v>5854</v>
      </c>
      <c r="B5660" t="s">
        <v>156</v>
      </c>
      <c r="C5660" s="2">
        <v>45761</v>
      </c>
      <c r="D5660" s="3">
        <v>0.56422453703703701</v>
      </c>
      <c r="E5660" t="s">
        <v>33</v>
      </c>
      <c r="F5660">
        <v>4000</v>
      </c>
      <c r="G5660" t="s">
        <v>189</v>
      </c>
      <c r="I5660">
        <f t="shared" si="616"/>
        <v>1</v>
      </c>
      <c r="J5660" t="str">
        <f t="shared" si="617"/>
        <v>OK</v>
      </c>
      <c r="K5660" t="str">
        <f t="shared" si="618"/>
        <v>Successful</v>
      </c>
      <c r="L5660" t="str">
        <f t="shared" si="619"/>
        <v>Withdrawal</v>
      </c>
      <c r="M5660" t="str">
        <f t="shared" si="620"/>
        <v>OK</v>
      </c>
      <c r="N5660" t="str">
        <f t="shared" si="621"/>
        <v>OK</v>
      </c>
      <c r="O5660" t="str">
        <f>_xlfn.XLOOKUP(B5660,'01_Raw_ATMs'!A:A,'01_Raw_ATMs'!A:A,"Not Found")</f>
        <v>ATM076</v>
      </c>
      <c r="P5660" t="str">
        <f t="shared" si="622"/>
        <v>Valid</v>
      </c>
    </row>
    <row r="5661" spans="1:16">
      <c r="A5661" t="s">
        <v>5855</v>
      </c>
      <c r="B5661" t="s">
        <v>178</v>
      </c>
      <c r="C5661" s="2">
        <v>45729</v>
      </c>
      <c r="D5661" s="3">
        <v>0.3031712962962963</v>
      </c>
      <c r="E5661" t="s">
        <v>194</v>
      </c>
      <c r="F5661">
        <v>0</v>
      </c>
      <c r="G5661" t="s">
        <v>189</v>
      </c>
      <c r="I5661">
        <f t="shared" si="616"/>
        <v>1</v>
      </c>
      <c r="J5661" t="str">
        <f t="shared" si="617"/>
        <v>OK</v>
      </c>
      <c r="K5661" t="str">
        <f t="shared" si="618"/>
        <v>Successful</v>
      </c>
      <c r="L5661" t="str">
        <f t="shared" si="619"/>
        <v>Balance Inquiry</v>
      </c>
      <c r="M5661" t="str">
        <f t="shared" si="620"/>
        <v>OK</v>
      </c>
      <c r="N5661" t="str">
        <f t="shared" si="621"/>
        <v>OK</v>
      </c>
      <c r="O5661" t="str">
        <f>_xlfn.XLOOKUP(B5661,'01_Raw_ATMs'!A:A,'01_Raw_ATMs'!A:A,"Not Found")</f>
        <v>ATM098</v>
      </c>
      <c r="P5661" t="str">
        <f t="shared" si="622"/>
        <v>Valid</v>
      </c>
    </row>
    <row r="5662" spans="1:16">
      <c r="A5662" t="s">
        <v>5856</v>
      </c>
      <c r="B5662" t="s">
        <v>152</v>
      </c>
      <c r="C5662" s="2">
        <v>46087</v>
      </c>
      <c r="D5662" s="3">
        <v>0.66535879629629635</v>
      </c>
      <c r="E5662" t="s">
        <v>211</v>
      </c>
      <c r="F5662">
        <v>0</v>
      </c>
      <c r="G5662" t="s">
        <v>189</v>
      </c>
      <c r="I5662">
        <f t="shared" si="616"/>
        <v>1</v>
      </c>
      <c r="J5662" t="str">
        <f t="shared" si="617"/>
        <v>OK</v>
      </c>
      <c r="K5662" t="str">
        <f t="shared" si="618"/>
        <v>Successful</v>
      </c>
      <c r="L5662" t="str">
        <f t="shared" si="619"/>
        <v>Mini Statement</v>
      </c>
      <c r="M5662" t="str">
        <f t="shared" si="620"/>
        <v>OK</v>
      </c>
      <c r="N5662" t="str">
        <f t="shared" si="621"/>
        <v>OK</v>
      </c>
      <c r="O5662" t="str">
        <f>_xlfn.XLOOKUP(B5662,'01_Raw_ATMs'!A:A,'01_Raw_ATMs'!A:A,"Not Found")</f>
        <v>ATM072</v>
      </c>
      <c r="P5662" t="str">
        <f t="shared" si="622"/>
        <v>Valid</v>
      </c>
    </row>
    <row r="5663" spans="1:16">
      <c r="A5663" t="s">
        <v>5857</v>
      </c>
      <c r="B5663" t="s">
        <v>142</v>
      </c>
      <c r="C5663" s="2">
        <v>45821</v>
      </c>
      <c r="D5663" s="3">
        <v>0.66984953703703709</v>
      </c>
      <c r="E5663" t="s">
        <v>261</v>
      </c>
      <c r="F5663">
        <v>15000</v>
      </c>
      <c r="G5663" t="s">
        <v>189</v>
      </c>
      <c r="I5663">
        <f t="shared" si="616"/>
        <v>1</v>
      </c>
      <c r="J5663" t="str">
        <f t="shared" si="617"/>
        <v>OK</v>
      </c>
      <c r="K5663" t="str">
        <f t="shared" si="618"/>
        <v>Successful</v>
      </c>
      <c r="L5663" t="str">
        <f t="shared" si="619"/>
        <v>Cash Deposit</v>
      </c>
      <c r="M5663" t="str">
        <f t="shared" si="620"/>
        <v>OK</v>
      </c>
      <c r="N5663" t="str">
        <f t="shared" si="621"/>
        <v>OK</v>
      </c>
      <c r="O5663" t="str">
        <f>_xlfn.XLOOKUP(B5663,'01_Raw_ATMs'!A:A,'01_Raw_ATMs'!A:A,"Not Found")</f>
        <v>ATM062</v>
      </c>
      <c r="P5663" t="str">
        <f t="shared" si="622"/>
        <v>Valid</v>
      </c>
    </row>
    <row r="5664" spans="1:16">
      <c r="A5664" t="s">
        <v>5858</v>
      </c>
      <c r="B5664" t="s">
        <v>101</v>
      </c>
      <c r="C5664" s="2">
        <v>46160</v>
      </c>
      <c r="D5664" s="3">
        <v>0.81922453703703701</v>
      </c>
      <c r="E5664" t="s">
        <v>194</v>
      </c>
      <c r="F5664">
        <v>0</v>
      </c>
      <c r="G5664" t="s">
        <v>189</v>
      </c>
      <c r="I5664">
        <f t="shared" si="616"/>
        <v>1</v>
      </c>
      <c r="J5664" t="str">
        <f t="shared" si="617"/>
        <v>OK</v>
      </c>
      <c r="K5664" t="str">
        <f t="shared" si="618"/>
        <v>Successful</v>
      </c>
      <c r="L5664" t="str">
        <f t="shared" si="619"/>
        <v>Balance Inquiry</v>
      </c>
      <c r="M5664" t="str">
        <f t="shared" si="620"/>
        <v>OK</v>
      </c>
      <c r="N5664" t="str">
        <f t="shared" si="621"/>
        <v>OK</v>
      </c>
      <c r="O5664" t="str">
        <f>_xlfn.XLOOKUP(B5664,'01_Raw_ATMs'!A:A,'01_Raw_ATMs'!A:A,"Not Found")</f>
        <v>ATM022</v>
      </c>
      <c r="P5664" t="str">
        <f t="shared" si="622"/>
        <v>Valid</v>
      </c>
    </row>
    <row r="5665" spans="1:16">
      <c r="A5665" t="s">
        <v>5859</v>
      </c>
      <c r="B5665" t="s">
        <v>164</v>
      </c>
      <c r="C5665" s="2">
        <v>45826</v>
      </c>
      <c r="D5665" s="3">
        <v>0.44695601851851852</v>
      </c>
      <c r="E5665" t="s">
        <v>33</v>
      </c>
      <c r="F5665">
        <v>4000</v>
      </c>
      <c r="G5665" t="s">
        <v>189</v>
      </c>
      <c r="I5665">
        <f t="shared" si="616"/>
        <v>1</v>
      </c>
      <c r="J5665" t="str">
        <f t="shared" si="617"/>
        <v>OK</v>
      </c>
      <c r="K5665" t="str">
        <f t="shared" si="618"/>
        <v>Successful</v>
      </c>
      <c r="L5665" t="str">
        <f t="shared" si="619"/>
        <v>Withdrawal</v>
      </c>
      <c r="M5665" t="str">
        <f t="shared" si="620"/>
        <v>OK</v>
      </c>
      <c r="N5665" t="str">
        <f t="shared" si="621"/>
        <v>OK</v>
      </c>
      <c r="O5665" t="str">
        <f>_xlfn.XLOOKUP(B5665,'01_Raw_ATMs'!A:A,'01_Raw_ATMs'!A:A,"Not Found")</f>
        <v>ATM084</v>
      </c>
      <c r="P5665" t="str">
        <f t="shared" si="622"/>
        <v>Valid</v>
      </c>
    </row>
    <row r="5666" spans="1:16">
      <c r="A5666" t="s">
        <v>5860</v>
      </c>
      <c r="B5666" t="s">
        <v>148</v>
      </c>
      <c r="C5666" s="2">
        <v>45957</v>
      </c>
      <c r="D5666" s="3">
        <v>0.28081018518518519</v>
      </c>
      <c r="E5666" t="s">
        <v>33</v>
      </c>
      <c r="F5666">
        <v>6000</v>
      </c>
      <c r="G5666" t="s">
        <v>189</v>
      </c>
      <c r="I5666">
        <f t="shared" si="616"/>
        <v>1</v>
      </c>
      <c r="J5666" t="str">
        <f t="shared" si="617"/>
        <v>OK</v>
      </c>
      <c r="K5666" t="str">
        <f t="shared" si="618"/>
        <v>Successful</v>
      </c>
      <c r="L5666" t="str">
        <f t="shared" si="619"/>
        <v>Withdrawal</v>
      </c>
      <c r="M5666" t="str">
        <f t="shared" si="620"/>
        <v>OK</v>
      </c>
      <c r="N5666" t="str">
        <f t="shared" si="621"/>
        <v>OK</v>
      </c>
      <c r="O5666" t="str">
        <f>_xlfn.XLOOKUP(B5666,'01_Raw_ATMs'!A:A,'01_Raw_ATMs'!A:A,"Not Found")</f>
        <v>ATM068</v>
      </c>
      <c r="P5666" t="str">
        <f t="shared" si="622"/>
        <v>Valid</v>
      </c>
    </row>
    <row r="5667" spans="1:16">
      <c r="A5667" t="s">
        <v>5861</v>
      </c>
      <c r="B5667" t="s">
        <v>128</v>
      </c>
      <c r="C5667" s="2">
        <v>45855</v>
      </c>
      <c r="D5667" s="3">
        <v>0.63475694444444442</v>
      </c>
      <c r="E5667" t="s">
        <v>33</v>
      </c>
      <c r="F5667">
        <v>2500</v>
      </c>
      <c r="G5667" t="s">
        <v>189</v>
      </c>
      <c r="I5667">
        <f t="shared" si="616"/>
        <v>1</v>
      </c>
      <c r="J5667" t="str">
        <f t="shared" si="617"/>
        <v>OK</v>
      </c>
      <c r="K5667" t="str">
        <f t="shared" si="618"/>
        <v>Successful</v>
      </c>
      <c r="L5667" t="str">
        <f t="shared" si="619"/>
        <v>Withdrawal</v>
      </c>
      <c r="M5667" t="str">
        <f t="shared" si="620"/>
        <v>OK</v>
      </c>
      <c r="N5667" t="str">
        <f t="shared" si="621"/>
        <v>OK</v>
      </c>
      <c r="O5667" t="str">
        <f>_xlfn.XLOOKUP(B5667,'01_Raw_ATMs'!A:A,'01_Raw_ATMs'!A:A,"Not Found")</f>
        <v>ATM048</v>
      </c>
      <c r="P5667" t="str">
        <f t="shared" si="622"/>
        <v>Valid</v>
      </c>
    </row>
    <row r="5668" spans="1:16">
      <c r="A5668" t="s">
        <v>5862</v>
      </c>
      <c r="B5668" t="s">
        <v>134</v>
      </c>
      <c r="C5668" s="2">
        <v>45866</v>
      </c>
      <c r="D5668" s="3">
        <v>0.30582175925925931</v>
      </c>
      <c r="E5668" t="s">
        <v>33</v>
      </c>
      <c r="F5668">
        <v>5000</v>
      </c>
      <c r="G5668" t="s">
        <v>189</v>
      </c>
      <c r="I5668">
        <f t="shared" si="616"/>
        <v>1</v>
      </c>
      <c r="J5668" t="str">
        <f t="shared" si="617"/>
        <v>OK</v>
      </c>
      <c r="K5668" t="str">
        <f t="shared" si="618"/>
        <v>Successful</v>
      </c>
      <c r="L5668" t="str">
        <f t="shared" si="619"/>
        <v>Withdrawal</v>
      </c>
      <c r="M5668" t="str">
        <f t="shared" si="620"/>
        <v>OK</v>
      </c>
      <c r="N5668" t="str">
        <f t="shared" si="621"/>
        <v>OK</v>
      </c>
      <c r="O5668" t="str">
        <f>_xlfn.XLOOKUP(B5668,'01_Raw_ATMs'!A:A,'01_Raw_ATMs'!A:A,"Not Found")</f>
        <v>ATM054</v>
      </c>
      <c r="P5668" t="str">
        <f t="shared" si="622"/>
        <v>Valid</v>
      </c>
    </row>
    <row r="5669" spans="1:16">
      <c r="A5669" t="s">
        <v>5863</v>
      </c>
      <c r="B5669" t="s">
        <v>93</v>
      </c>
      <c r="C5669" s="2">
        <v>46103</v>
      </c>
      <c r="D5669" s="3">
        <v>0.78699074074074071</v>
      </c>
      <c r="E5669" t="s">
        <v>33</v>
      </c>
      <c r="F5669">
        <v>1000</v>
      </c>
      <c r="G5669" t="s">
        <v>189</v>
      </c>
      <c r="I5669">
        <f t="shared" si="616"/>
        <v>1</v>
      </c>
      <c r="J5669" t="str">
        <f t="shared" si="617"/>
        <v>OK</v>
      </c>
      <c r="K5669" t="str">
        <f t="shared" si="618"/>
        <v>Successful</v>
      </c>
      <c r="L5669" t="str">
        <f t="shared" si="619"/>
        <v>Withdrawal</v>
      </c>
      <c r="M5669" t="str">
        <f t="shared" si="620"/>
        <v>OK</v>
      </c>
      <c r="N5669" t="str">
        <f t="shared" si="621"/>
        <v>OK</v>
      </c>
      <c r="O5669" t="str">
        <f>_xlfn.XLOOKUP(B5669,'01_Raw_ATMs'!A:A,'01_Raw_ATMs'!A:A,"Not Found")</f>
        <v>ATM016</v>
      </c>
      <c r="P5669" t="str">
        <f t="shared" si="622"/>
        <v>Valid</v>
      </c>
    </row>
    <row r="5670" spans="1:16">
      <c r="A5670" t="s">
        <v>5864</v>
      </c>
      <c r="B5670" t="s">
        <v>120</v>
      </c>
      <c r="C5670" s="2">
        <v>45660</v>
      </c>
      <c r="D5670" s="3">
        <v>3.3171296296296303E-2</v>
      </c>
      <c r="E5670" t="s">
        <v>33</v>
      </c>
      <c r="F5670">
        <v>5000</v>
      </c>
      <c r="G5670" t="s">
        <v>189</v>
      </c>
      <c r="I5670">
        <f t="shared" si="616"/>
        <v>1</v>
      </c>
      <c r="J5670" t="str">
        <f t="shared" si="617"/>
        <v>OK</v>
      </c>
      <c r="K5670" t="str">
        <f t="shared" si="618"/>
        <v>Successful</v>
      </c>
      <c r="L5670" t="str">
        <f t="shared" si="619"/>
        <v>Withdrawal</v>
      </c>
      <c r="M5670" t="str">
        <f t="shared" si="620"/>
        <v>OK</v>
      </c>
      <c r="N5670" t="str">
        <f t="shared" si="621"/>
        <v>OK</v>
      </c>
      <c r="O5670" t="str">
        <f>_xlfn.XLOOKUP(B5670,'01_Raw_ATMs'!A:A,'01_Raw_ATMs'!A:A,"Not Found")</f>
        <v>ATM040</v>
      </c>
      <c r="P5670" t="str">
        <f t="shared" si="622"/>
        <v>Valid</v>
      </c>
    </row>
    <row r="5671" spans="1:16">
      <c r="A5671" t="s">
        <v>5865</v>
      </c>
      <c r="B5671" t="s">
        <v>79</v>
      </c>
      <c r="C5671" s="2">
        <v>45810</v>
      </c>
      <c r="D5671" s="3">
        <v>0.41327546296296302</v>
      </c>
      <c r="E5671" t="s">
        <v>33</v>
      </c>
      <c r="F5671">
        <v>4000</v>
      </c>
      <c r="G5671" t="s">
        <v>189</v>
      </c>
      <c r="I5671">
        <f t="shared" si="616"/>
        <v>1</v>
      </c>
      <c r="J5671" t="str">
        <f t="shared" si="617"/>
        <v>OK</v>
      </c>
      <c r="K5671" t="str">
        <f t="shared" si="618"/>
        <v>Successful</v>
      </c>
      <c r="L5671" t="str">
        <f t="shared" si="619"/>
        <v>Withdrawal</v>
      </c>
      <c r="M5671" t="str">
        <f t="shared" si="620"/>
        <v>OK</v>
      </c>
      <c r="N5671" t="str">
        <f t="shared" si="621"/>
        <v>OK</v>
      </c>
      <c r="O5671" t="str">
        <f>_xlfn.XLOOKUP(B5671,'01_Raw_ATMs'!A:A,'01_Raw_ATMs'!A:A,"Not Found")</f>
        <v>ATM006</v>
      </c>
      <c r="P5671" t="str">
        <f t="shared" si="622"/>
        <v>Valid</v>
      </c>
    </row>
    <row r="5672" spans="1:16">
      <c r="A5672" t="s">
        <v>5866</v>
      </c>
      <c r="B5672" t="s">
        <v>180</v>
      </c>
      <c r="C5672" s="2">
        <v>45699</v>
      </c>
      <c r="D5672" s="3">
        <v>0.65174768518518522</v>
      </c>
      <c r="E5672" t="s">
        <v>33</v>
      </c>
      <c r="F5672">
        <v>4000</v>
      </c>
      <c r="G5672" t="s">
        <v>189</v>
      </c>
      <c r="I5672">
        <f t="shared" si="616"/>
        <v>1</v>
      </c>
      <c r="J5672" t="str">
        <f t="shared" si="617"/>
        <v>OK</v>
      </c>
      <c r="K5672" t="str">
        <f t="shared" si="618"/>
        <v>Successful</v>
      </c>
      <c r="L5672" t="str">
        <f t="shared" si="619"/>
        <v>Withdrawal</v>
      </c>
      <c r="M5672" t="str">
        <f t="shared" si="620"/>
        <v>OK</v>
      </c>
      <c r="N5672" t="str">
        <f t="shared" si="621"/>
        <v>OK</v>
      </c>
      <c r="O5672" t="str">
        <f>_xlfn.XLOOKUP(B5672,'01_Raw_ATMs'!A:A,'01_Raw_ATMs'!A:A,"Not Found")</f>
        <v>ATM100</v>
      </c>
      <c r="P5672" t="str">
        <f t="shared" si="622"/>
        <v>Valid</v>
      </c>
    </row>
    <row r="5673" spans="1:16">
      <c r="A5673" t="s">
        <v>5867</v>
      </c>
      <c r="B5673" t="s">
        <v>100</v>
      </c>
      <c r="C5673" s="2">
        <v>45838</v>
      </c>
      <c r="D5673" s="3">
        <v>0.77270833333333333</v>
      </c>
      <c r="E5673" t="s">
        <v>211</v>
      </c>
      <c r="F5673">
        <v>0</v>
      </c>
      <c r="G5673" t="s">
        <v>189</v>
      </c>
      <c r="I5673">
        <f t="shared" si="616"/>
        <v>1</v>
      </c>
      <c r="J5673" t="str">
        <f t="shared" si="617"/>
        <v>OK</v>
      </c>
      <c r="K5673" t="str">
        <f t="shared" si="618"/>
        <v>Successful</v>
      </c>
      <c r="L5673" t="str">
        <f t="shared" si="619"/>
        <v>Mini Statement</v>
      </c>
      <c r="M5673" t="str">
        <f t="shared" si="620"/>
        <v>OK</v>
      </c>
      <c r="N5673" t="str">
        <f t="shared" si="621"/>
        <v>OK</v>
      </c>
      <c r="O5673" t="str">
        <f>_xlfn.XLOOKUP(B5673,'01_Raw_ATMs'!A:A,'01_Raw_ATMs'!A:A,"Not Found")</f>
        <v>ATM021</v>
      </c>
      <c r="P5673" t="str">
        <f t="shared" si="622"/>
        <v>Valid</v>
      </c>
    </row>
    <row r="5674" spans="1:16">
      <c r="A5674" t="s">
        <v>5868</v>
      </c>
      <c r="B5674" t="s">
        <v>120</v>
      </c>
      <c r="C5674" s="2">
        <v>45815</v>
      </c>
      <c r="D5674" s="3">
        <v>0.63457175925925924</v>
      </c>
      <c r="E5674" t="s">
        <v>33</v>
      </c>
      <c r="F5674">
        <v>8000</v>
      </c>
      <c r="G5674" t="s">
        <v>189</v>
      </c>
      <c r="I5674">
        <f t="shared" si="616"/>
        <v>1</v>
      </c>
      <c r="J5674" t="str">
        <f t="shared" si="617"/>
        <v>OK</v>
      </c>
      <c r="K5674" t="str">
        <f t="shared" si="618"/>
        <v>Successful</v>
      </c>
      <c r="L5674" t="str">
        <f t="shared" si="619"/>
        <v>Withdrawal</v>
      </c>
      <c r="M5674" t="str">
        <f t="shared" si="620"/>
        <v>OK</v>
      </c>
      <c r="N5674" t="str">
        <f t="shared" si="621"/>
        <v>OK</v>
      </c>
      <c r="O5674" t="str">
        <f>_xlfn.XLOOKUP(B5674,'01_Raw_ATMs'!A:A,'01_Raw_ATMs'!A:A,"Not Found")</f>
        <v>ATM040</v>
      </c>
      <c r="P5674" t="str">
        <f t="shared" si="622"/>
        <v>Valid</v>
      </c>
    </row>
    <row r="5675" spans="1:16">
      <c r="A5675" t="s">
        <v>5869</v>
      </c>
      <c r="B5675" t="s">
        <v>154</v>
      </c>
      <c r="C5675" s="2">
        <v>45810</v>
      </c>
      <c r="D5675" s="3">
        <v>0.84938657407407403</v>
      </c>
      <c r="E5675" t="s">
        <v>194</v>
      </c>
      <c r="F5675">
        <v>0</v>
      </c>
      <c r="G5675" t="s">
        <v>189</v>
      </c>
      <c r="I5675">
        <f t="shared" si="616"/>
        <v>1</v>
      </c>
      <c r="J5675" t="str">
        <f t="shared" si="617"/>
        <v>OK</v>
      </c>
      <c r="K5675" t="str">
        <f t="shared" si="618"/>
        <v>Successful</v>
      </c>
      <c r="L5675" t="str">
        <f t="shared" si="619"/>
        <v>Balance Inquiry</v>
      </c>
      <c r="M5675" t="str">
        <f t="shared" si="620"/>
        <v>OK</v>
      </c>
      <c r="N5675" t="str">
        <f t="shared" si="621"/>
        <v>OK</v>
      </c>
      <c r="O5675" t="str">
        <f>_xlfn.XLOOKUP(B5675,'01_Raw_ATMs'!A:A,'01_Raw_ATMs'!A:A,"Not Found")</f>
        <v>ATM074</v>
      </c>
      <c r="P5675" t="str">
        <f t="shared" si="622"/>
        <v>Valid</v>
      </c>
    </row>
    <row r="5676" spans="1:16">
      <c r="A5676" t="s">
        <v>5870</v>
      </c>
      <c r="B5676" t="s">
        <v>157</v>
      </c>
      <c r="C5676" s="2">
        <v>46149</v>
      </c>
      <c r="D5676" s="3">
        <v>0.78571759259259255</v>
      </c>
      <c r="E5676" t="s">
        <v>33</v>
      </c>
      <c r="F5676">
        <v>3000</v>
      </c>
      <c r="G5676" t="s">
        <v>214</v>
      </c>
      <c r="H5676" t="s">
        <v>1094</v>
      </c>
      <c r="I5676">
        <f t="shared" si="616"/>
        <v>1</v>
      </c>
      <c r="J5676" t="str">
        <f t="shared" si="617"/>
        <v>OK</v>
      </c>
      <c r="K5676" t="str">
        <f t="shared" si="618"/>
        <v>Failed</v>
      </c>
      <c r="L5676" t="str">
        <f t="shared" si="619"/>
        <v>Withdrawal</v>
      </c>
      <c r="M5676" t="str">
        <f t="shared" si="620"/>
        <v>OK</v>
      </c>
      <c r="N5676" t="str">
        <f t="shared" si="621"/>
        <v>OK</v>
      </c>
      <c r="O5676" t="str">
        <f>_xlfn.XLOOKUP(B5676,'01_Raw_ATMs'!A:A,'01_Raw_ATMs'!A:A,"Not Found")</f>
        <v>ATM077</v>
      </c>
      <c r="P5676" t="str">
        <f t="shared" si="622"/>
        <v>Valid</v>
      </c>
    </row>
    <row r="5677" spans="1:16">
      <c r="A5677" t="s">
        <v>5871</v>
      </c>
      <c r="B5677" t="s">
        <v>174</v>
      </c>
      <c r="C5677" s="2">
        <v>46033</v>
      </c>
      <c r="D5677" s="3">
        <v>0.7038078703703704</v>
      </c>
      <c r="E5677" t="s">
        <v>194</v>
      </c>
      <c r="F5677">
        <v>0</v>
      </c>
      <c r="G5677" t="s">
        <v>189</v>
      </c>
      <c r="I5677">
        <f t="shared" si="616"/>
        <v>1</v>
      </c>
      <c r="J5677" t="str">
        <f t="shared" si="617"/>
        <v>OK</v>
      </c>
      <c r="K5677" t="str">
        <f t="shared" si="618"/>
        <v>Successful</v>
      </c>
      <c r="L5677" t="str">
        <f t="shared" si="619"/>
        <v>Balance Inquiry</v>
      </c>
      <c r="M5677" t="str">
        <f t="shared" si="620"/>
        <v>OK</v>
      </c>
      <c r="N5677" t="str">
        <f t="shared" si="621"/>
        <v>OK</v>
      </c>
      <c r="O5677" t="str">
        <f>_xlfn.XLOOKUP(B5677,'01_Raw_ATMs'!A:A,'01_Raw_ATMs'!A:A,"Not Found")</f>
        <v>ATM094</v>
      </c>
      <c r="P5677" t="str">
        <f t="shared" si="622"/>
        <v>Valid</v>
      </c>
    </row>
    <row r="5678" spans="1:16">
      <c r="A5678" t="s">
        <v>5872</v>
      </c>
      <c r="B5678" t="s">
        <v>166</v>
      </c>
      <c r="C5678" s="2">
        <v>45907</v>
      </c>
      <c r="D5678" s="3">
        <v>0.93817129629629625</v>
      </c>
      <c r="E5678" t="s">
        <v>33</v>
      </c>
      <c r="F5678">
        <v>500</v>
      </c>
      <c r="G5678" t="s">
        <v>189</v>
      </c>
      <c r="I5678">
        <f t="shared" si="616"/>
        <v>1</v>
      </c>
      <c r="J5678" t="str">
        <f t="shared" si="617"/>
        <v>OK</v>
      </c>
      <c r="K5678" t="str">
        <f t="shared" si="618"/>
        <v>Successful</v>
      </c>
      <c r="L5678" t="str">
        <f t="shared" si="619"/>
        <v>Withdrawal</v>
      </c>
      <c r="M5678" t="str">
        <f t="shared" si="620"/>
        <v>OK</v>
      </c>
      <c r="N5678" t="str">
        <f t="shared" si="621"/>
        <v>OK</v>
      </c>
      <c r="O5678" t="str">
        <f>_xlfn.XLOOKUP(B5678,'01_Raw_ATMs'!A:A,'01_Raw_ATMs'!A:A,"Not Found")</f>
        <v>ATM086</v>
      </c>
      <c r="P5678" t="str">
        <f t="shared" si="622"/>
        <v>Valid</v>
      </c>
    </row>
    <row r="5679" spans="1:16">
      <c r="A5679" t="s">
        <v>5873</v>
      </c>
      <c r="B5679" t="s">
        <v>122</v>
      </c>
      <c r="C5679" s="2">
        <v>45850</v>
      </c>
      <c r="D5679" s="3">
        <v>0.94981481481481478</v>
      </c>
      <c r="E5679" t="s">
        <v>33</v>
      </c>
      <c r="F5679">
        <v>10000</v>
      </c>
      <c r="G5679" t="s">
        <v>189</v>
      </c>
      <c r="I5679">
        <f t="shared" si="616"/>
        <v>1</v>
      </c>
      <c r="J5679" t="str">
        <f t="shared" si="617"/>
        <v>OK</v>
      </c>
      <c r="K5679" t="str">
        <f t="shared" si="618"/>
        <v>Successful</v>
      </c>
      <c r="L5679" t="str">
        <f t="shared" si="619"/>
        <v>Withdrawal</v>
      </c>
      <c r="M5679" t="str">
        <f t="shared" si="620"/>
        <v>OK</v>
      </c>
      <c r="N5679" t="str">
        <f t="shared" si="621"/>
        <v>OK</v>
      </c>
      <c r="O5679" t="str">
        <f>_xlfn.XLOOKUP(B5679,'01_Raw_ATMs'!A:A,'01_Raw_ATMs'!A:A,"Not Found")</f>
        <v>ATM042</v>
      </c>
      <c r="P5679" t="str">
        <f t="shared" si="622"/>
        <v>Valid</v>
      </c>
    </row>
    <row r="5680" spans="1:16">
      <c r="A5680" t="s">
        <v>5874</v>
      </c>
      <c r="B5680" t="s">
        <v>83</v>
      </c>
      <c r="C5680" s="2">
        <v>46098</v>
      </c>
      <c r="D5680" s="3">
        <v>0.77186342592592594</v>
      </c>
      <c r="E5680" t="s">
        <v>33</v>
      </c>
      <c r="F5680">
        <v>3000</v>
      </c>
      <c r="G5680" t="s">
        <v>189</v>
      </c>
      <c r="I5680">
        <f t="shared" si="616"/>
        <v>1</v>
      </c>
      <c r="J5680" t="str">
        <f t="shared" si="617"/>
        <v>OK</v>
      </c>
      <c r="K5680" t="str">
        <f t="shared" si="618"/>
        <v>Successful</v>
      </c>
      <c r="L5680" t="str">
        <f t="shared" si="619"/>
        <v>Withdrawal</v>
      </c>
      <c r="M5680" t="str">
        <f t="shared" si="620"/>
        <v>OK</v>
      </c>
      <c r="N5680" t="str">
        <f t="shared" si="621"/>
        <v>OK</v>
      </c>
      <c r="O5680" t="str">
        <f>_xlfn.XLOOKUP(B5680,'01_Raw_ATMs'!A:A,'01_Raw_ATMs'!A:A,"Not Found")</f>
        <v>ATM008</v>
      </c>
      <c r="P5680" t="str">
        <f t="shared" si="622"/>
        <v>Valid</v>
      </c>
    </row>
    <row r="5681" spans="1:16">
      <c r="A5681" t="s">
        <v>5875</v>
      </c>
      <c r="B5681" t="s">
        <v>132</v>
      </c>
      <c r="C5681" s="2">
        <v>45660</v>
      </c>
      <c r="D5681" s="3">
        <v>0.79618055555555556</v>
      </c>
      <c r="E5681" t="s">
        <v>33</v>
      </c>
      <c r="F5681">
        <v>2000</v>
      </c>
      <c r="G5681" t="s">
        <v>189</v>
      </c>
      <c r="I5681">
        <f t="shared" si="616"/>
        <v>1</v>
      </c>
      <c r="J5681" t="str">
        <f t="shared" si="617"/>
        <v>OK</v>
      </c>
      <c r="K5681" t="str">
        <f t="shared" si="618"/>
        <v>Successful</v>
      </c>
      <c r="L5681" t="str">
        <f t="shared" si="619"/>
        <v>Withdrawal</v>
      </c>
      <c r="M5681" t="str">
        <f t="shared" si="620"/>
        <v>OK</v>
      </c>
      <c r="N5681" t="str">
        <f t="shared" si="621"/>
        <v>OK</v>
      </c>
      <c r="O5681" t="str">
        <f>_xlfn.XLOOKUP(B5681,'01_Raw_ATMs'!A:A,'01_Raw_ATMs'!A:A,"Not Found")</f>
        <v>ATM052</v>
      </c>
      <c r="P5681" t="str">
        <f t="shared" si="622"/>
        <v>Valid</v>
      </c>
    </row>
    <row r="5682" spans="1:16">
      <c r="A5682" t="s">
        <v>5876</v>
      </c>
      <c r="B5682" t="s">
        <v>113</v>
      </c>
      <c r="C5682" s="2">
        <v>45720</v>
      </c>
      <c r="D5682" s="3">
        <v>0.92386574074074079</v>
      </c>
      <c r="E5682" t="s">
        <v>33</v>
      </c>
      <c r="F5682">
        <v>500</v>
      </c>
      <c r="G5682" t="s">
        <v>189</v>
      </c>
      <c r="I5682">
        <f t="shared" si="616"/>
        <v>1</v>
      </c>
      <c r="J5682" t="str">
        <f t="shared" si="617"/>
        <v>OK</v>
      </c>
      <c r="K5682" t="str">
        <f t="shared" si="618"/>
        <v>Successful</v>
      </c>
      <c r="L5682" t="str">
        <f t="shared" si="619"/>
        <v>Withdrawal</v>
      </c>
      <c r="M5682" t="str">
        <f t="shared" si="620"/>
        <v>OK</v>
      </c>
      <c r="N5682" t="str">
        <f t="shared" si="621"/>
        <v>OK</v>
      </c>
      <c r="O5682" t="str">
        <f>_xlfn.XLOOKUP(B5682,'01_Raw_ATMs'!A:A,'01_Raw_ATMs'!A:A,"Not Found")</f>
        <v>ATM033</v>
      </c>
      <c r="P5682" t="str">
        <f t="shared" si="622"/>
        <v>Valid</v>
      </c>
    </row>
    <row r="5683" spans="1:16">
      <c r="A5683" t="s">
        <v>5877</v>
      </c>
      <c r="B5683" t="s">
        <v>93</v>
      </c>
      <c r="C5683" s="2">
        <v>45863</v>
      </c>
      <c r="D5683" s="3">
        <v>0.85188657407407409</v>
      </c>
      <c r="E5683" t="s">
        <v>33</v>
      </c>
      <c r="F5683">
        <v>5000</v>
      </c>
      <c r="G5683" t="s">
        <v>189</v>
      </c>
      <c r="I5683">
        <f t="shared" si="616"/>
        <v>1</v>
      </c>
      <c r="J5683" t="str">
        <f t="shared" si="617"/>
        <v>OK</v>
      </c>
      <c r="K5683" t="str">
        <f t="shared" si="618"/>
        <v>Successful</v>
      </c>
      <c r="L5683" t="str">
        <f t="shared" si="619"/>
        <v>Withdrawal</v>
      </c>
      <c r="M5683" t="str">
        <f t="shared" si="620"/>
        <v>OK</v>
      </c>
      <c r="N5683" t="str">
        <f t="shared" si="621"/>
        <v>OK</v>
      </c>
      <c r="O5683" t="str">
        <f>_xlfn.XLOOKUP(B5683,'01_Raw_ATMs'!A:A,'01_Raw_ATMs'!A:A,"Not Found")</f>
        <v>ATM016</v>
      </c>
      <c r="P5683" t="str">
        <f t="shared" si="622"/>
        <v>Valid</v>
      </c>
    </row>
    <row r="5684" spans="1:16">
      <c r="A5684" t="s">
        <v>5878</v>
      </c>
      <c r="B5684" t="s">
        <v>98</v>
      </c>
      <c r="C5684" s="2">
        <v>46149</v>
      </c>
      <c r="D5684" s="3">
        <v>0.79199074074074072</v>
      </c>
      <c r="E5684" t="s">
        <v>33</v>
      </c>
      <c r="F5684">
        <v>1500</v>
      </c>
      <c r="G5684" t="s">
        <v>189</v>
      </c>
      <c r="I5684">
        <f t="shared" si="616"/>
        <v>1</v>
      </c>
      <c r="J5684" t="str">
        <f t="shared" si="617"/>
        <v>OK</v>
      </c>
      <c r="K5684" t="str">
        <f t="shared" si="618"/>
        <v>Successful</v>
      </c>
      <c r="L5684" t="str">
        <f t="shared" si="619"/>
        <v>Withdrawal</v>
      </c>
      <c r="M5684" t="str">
        <f t="shared" si="620"/>
        <v>OK</v>
      </c>
      <c r="N5684" t="str">
        <f t="shared" si="621"/>
        <v>OK</v>
      </c>
      <c r="O5684" t="str">
        <f>_xlfn.XLOOKUP(B5684,'01_Raw_ATMs'!A:A,'01_Raw_ATMs'!A:A,"Not Found")</f>
        <v>ATM019</v>
      </c>
      <c r="P5684" t="str">
        <f t="shared" si="622"/>
        <v>Valid</v>
      </c>
    </row>
    <row r="5685" spans="1:16">
      <c r="A5685" t="s">
        <v>5879</v>
      </c>
      <c r="B5685" t="s">
        <v>154</v>
      </c>
      <c r="C5685" s="2">
        <v>46137</v>
      </c>
      <c r="D5685" s="3">
        <v>0.26890046296296288</v>
      </c>
      <c r="E5685" t="s">
        <v>194</v>
      </c>
      <c r="F5685">
        <v>0</v>
      </c>
      <c r="G5685" t="s">
        <v>189</v>
      </c>
      <c r="I5685">
        <f t="shared" si="616"/>
        <v>1</v>
      </c>
      <c r="J5685" t="str">
        <f t="shared" si="617"/>
        <v>OK</v>
      </c>
      <c r="K5685" t="str">
        <f t="shared" si="618"/>
        <v>Successful</v>
      </c>
      <c r="L5685" t="str">
        <f t="shared" si="619"/>
        <v>Balance Inquiry</v>
      </c>
      <c r="M5685" t="str">
        <f t="shared" si="620"/>
        <v>OK</v>
      </c>
      <c r="N5685" t="str">
        <f t="shared" si="621"/>
        <v>OK</v>
      </c>
      <c r="O5685" t="str">
        <f>_xlfn.XLOOKUP(B5685,'01_Raw_ATMs'!A:A,'01_Raw_ATMs'!A:A,"Not Found")</f>
        <v>ATM074</v>
      </c>
      <c r="P5685" t="str">
        <f t="shared" si="622"/>
        <v>Valid</v>
      </c>
    </row>
    <row r="5686" spans="1:16">
      <c r="A5686" t="s">
        <v>5880</v>
      </c>
      <c r="B5686" t="s">
        <v>133</v>
      </c>
      <c r="C5686" s="2">
        <v>45960</v>
      </c>
      <c r="D5686" s="3">
        <v>0.36422453703703711</v>
      </c>
      <c r="E5686" t="s">
        <v>33</v>
      </c>
      <c r="F5686">
        <v>8000</v>
      </c>
      <c r="G5686" t="s">
        <v>189</v>
      </c>
      <c r="I5686">
        <f t="shared" si="616"/>
        <v>1</v>
      </c>
      <c r="J5686" t="str">
        <f t="shared" si="617"/>
        <v>OK</v>
      </c>
      <c r="K5686" t="str">
        <f t="shared" si="618"/>
        <v>Successful</v>
      </c>
      <c r="L5686" t="str">
        <f t="shared" si="619"/>
        <v>Withdrawal</v>
      </c>
      <c r="M5686" t="str">
        <f t="shared" si="620"/>
        <v>OK</v>
      </c>
      <c r="N5686" t="str">
        <f t="shared" si="621"/>
        <v>OK</v>
      </c>
      <c r="O5686" t="str">
        <f>_xlfn.XLOOKUP(B5686,'01_Raw_ATMs'!A:A,'01_Raw_ATMs'!A:A,"Not Found")</f>
        <v>ATM053</v>
      </c>
      <c r="P5686" t="str">
        <f t="shared" si="622"/>
        <v>Valid</v>
      </c>
    </row>
    <row r="5687" spans="1:16">
      <c r="A5687" t="s">
        <v>5881</v>
      </c>
      <c r="B5687" t="s">
        <v>169</v>
      </c>
      <c r="C5687" s="2">
        <v>45959</v>
      </c>
      <c r="D5687" s="3">
        <v>0.39976851851851852</v>
      </c>
      <c r="E5687" t="s">
        <v>33</v>
      </c>
      <c r="F5687">
        <v>4000</v>
      </c>
      <c r="G5687" t="s">
        <v>189</v>
      </c>
      <c r="I5687">
        <f t="shared" si="616"/>
        <v>1</v>
      </c>
      <c r="J5687" t="str">
        <f t="shared" si="617"/>
        <v>OK</v>
      </c>
      <c r="K5687" t="str">
        <f t="shared" si="618"/>
        <v>Successful</v>
      </c>
      <c r="L5687" t="str">
        <f t="shared" si="619"/>
        <v>Withdrawal</v>
      </c>
      <c r="M5687" t="str">
        <f t="shared" si="620"/>
        <v>OK</v>
      </c>
      <c r="N5687" t="str">
        <f t="shared" si="621"/>
        <v>OK</v>
      </c>
      <c r="O5687" t="str">
        <f>_xlfn.XLOOKUP(B5687,'01_Raw_ATMs'!A:A,'01_Raw_ATMs'!A:A,"Not Found")</f>
        <v>ATM089</v>
      </c>
      <c r="P5687" t="str">
        <f t="shared" si="622"/>
        <v>Valid</v>
      </c>
    </row>
    <row r="5688" spans="1:16">
      <c r="A5688" t="s">
        <v>5882</v>
      </c>
      <c r="B5688" t="s">
        <v>96</v>
      </c>
      <c r="C5688" s="2">
        <v>45829</v>
      </c>
      <c r="D5688" s="3">
        <v>0.85280092592592593</v>
      </c>
      <c r="E5688" t="s">
        <v>33</v>
      </c>
      <c r="F5688">
        <v>3000</v>
      </c>
      <c r="G5688" t="s">
        <v>189</v>
      </c>
      <c r="I5688">
        <f t="shared" si="616"/>
        <v>1</v>
      </c>
      <c r="J5688" t="str">
        <f t="shared" si="617"/>
        <v>OK</v>
      </c>
      <c r="K5688" t="str">
        <f t="shared" si="618"/>
        <v>Successful</v>
      </c>
      <c r="L5688" t="str">
        <f t="shared" si="619"/>
        <v>Withdrawal</v>
      </c>
      <c r="M5688" t="str">
        <f t="shared" si="620"/>
        <v>OK</v>
      </c>
      <c r="N5688" t="str">
        <f t="shared" si="621"/>
        <v>OK</v>
      </c>
      <c r="O5688" t="str">
        <f>_xlfn.XLOOKUP(B5688,'01_Raw_ATMs'!A:A,'01_Raw_ATMs'!A:A,"Not Found")</f>
        <v>ATM018</v>
      </c>
      <c r="P5688" t="str">
        <f t="shared" si="622"/>
        <v>Valid</v>
      </c>
    </row>
    <row r="5689" spans="1:16">
      <c r="A5689" t="s">
        <v>5883</v>
      </c>
      <c r="B5689" t="s">
        <v>85</v>
      </c>
      <c r="C5689" s="2">
        <v>46063</v>
      </c>
      <c r="D5689" s="3">
        <v>0.71847222222222218</v>
      </c>
      <c r="E5689" t="s">
        <v>33</v>
      </c>
      <c r="F5689">
        <v>6000</v>
      </c>
      <c r="G5689" t="s">
        <v>189</v>
      </c>
      <c r="I5689">
        <f t="shared" si="616"/>
        <v>1</v>
      </c>
      <c r="J5689" t="str">
        <f t="shared" si="617"/>
        <v>OK</v>
      </c>
      <c r="K5689" t="str">
        <f t="shared" si="618"/>
        <v>Successful</v>
      </c>
      <c r="L5689" t="str">
        <f t="shared" si="619"/>
        <v>Withdrawal</v>
      </c>
      <c r="M5689" t="str">
        <f t="shared" si="620"/>
        <v>OK</v>
      </c>
      <c r="N5689" t="str">
        <f t="shared" si="621"/>
        <v>OK</v>
      </c>
      <c r="O5689" t="str">
        <f>_xlfn.XLOOKUP(B5689,'01_Raw_ATMs'!A:A,'01_Raw_ATMs'!A:A,"Not Found")</f>
        <v>ATM010</v>
      </c>
      <c r="P5689" t="str">
        <f t="shared" si="622"/>
        <v>Valid</v>
      </c>
    </row>
    <row r="5690" spans="1:16">
      <c r="A5690" t="s">
        <v>5884</v>
      </c>
      <c r="B5690" t="s">
        <v>134</v>
      </c>
      <c r="C5690" s="2">
        <v>45937</v>
      </c>
      <c r="D5690" s="3">
        <v>0.8391319444444445</v>
      </c>
      <c r="E5690" t="s">
        <v>33</v>
      </c>
      <c r="F5690">
        <v>2500</v>
      </c>
      <c r="G5690" t="s">
        <v>189</v>
      </c>
      <c r="I5690">
        <f t="shared" si="616"/>
        <v>1</v>
      </c>
      <c r="J5690" t="str">
        <f t="shared" si="617"/>
        <v>OK</v>
      </c>
      <c r="K5690" t="str">
        <f t="shared" si="618"/>
        <v>Successful</v>
      </c>
      <c r="L5690" t="str">
        <f t="shared" si="619"/>
        <v>Withdrawal</v>
      </c>
      <c r="M5690" t="str">
        <f t="shared" si="620"/>
        <v>OK</v>
      </c>
      <c r="N5690" t="str">
        <f t="shared" si="621"/>
        <v>OK</v>
      </c>
      <c r="O5690" t="str">
        <f>_xlfn.XLOOKUP(B5690,'01_Raw_ATMs'!A:A,'01_Raw_ATMs'!A:A,"Not Found")</f>
        <v>ATM054</v>
      </c>
      <c r="P5690" t="str">
        <f t="shared" si="622"/>
        <v>Valid</v>
      </c>
    </row>
    <row r="5691" spans="1:16">
      <c r="A5691" t="s">
        <v>5885</v>
      </c>
      <c r="B5691" t="s">
        <v>140</v>
      </c>
      <c r="C5691" s="2">
        <v>46182</v>
      </c>
      <c r="D5691" s="3">
        <v>0.36182870370370368</v>
      </c>
      <c r="E5691" t="s">
        <v>33</v>
      </c>
      <c r="F5691">
        <v>4000</v>
      </c>
      <c r="G5691" t="s">
        <v>189</v>
      </c>
      <c r="I5691">
        <f t="shared" si="616"/>
        <v>1</v>
      </c>
      <c r="J5691" t="str">
        <f t="shared" si="617"/>
        <v>OK</v>
      </c>
      <c r="K5691" t="str">
        <f t="shared" si="618"/>
        <v>Successful</v>
      </c>
      <c r="L5691" t="str">
        <f t="shared" si="619"/>
        <v>Withdrawal</v>
      </c>
      <c r="M5691" t="str">
        <f t="shared" si="620"/>
        <v>OK</v>
      </c>
      <c r="N5691" t="str">
        <f t="shared" si="621"/>
        <v>OK</v>
      </c>
      <c r="O5691" t="str">
        <f>_xlfn.XLOOKUP(B5691,'01_Raw_ATMs'!A:A,'01_Raw_ATMs'!A:A,"Not Found")</f>
        <v>ATM060</v>
      </c>
      <c r="P5691" t="str">
        <f t="shared" si="622"/>
        <v>Valid</v>
      </c>
    </row>
    <row r="5692" spans="1:16">
      <c r="A5692" t="s">
        <v>5886</v>
      </c>
      <c r="B5692" t="s">
        <v>131</v>
      </c>
      <c r="C5692" s="2">
        <v>45768</v>
      </c>
      <c r="D5692" s="3">
        <v>0.53523148148148147</v>
      </c>
      <c r="E5692" t="s">
        <v>33</v>
      </c>
      <c r="F5692">
        <v>10000</v>
      </c>
      <c r="G5692" t="s">
        <v>189</v>
      </c>
      <c r="I5692">
        <f t="shared" si="616"/>
        <v>1</v>
      </c>
      <c r="J5692" t="str">
        <f t="shared" si="617"/>
        <v>OK</v>
      </c>
      <c r="K5692" t="str">
        <f t="shared" si="618"/>
        <v>Successful</v>
      </c>
      <c r="L5692" t="str">
        <f t="shared" si="619"/>
        <v>Withdrawal</v>
      </c>
      <c r="M5692" t="str">
        <f t="shared" si="620"/>
        <v>OK</v>
      </c>
      <c r="N5692" t="str">
        <f t="shared" si="621"/>
        <v>OK</v>
      </c>
      <c r="O5692" t="str">
        <f>_xlfn.XLOOKUP(B5692,'01_Raw_ATMs'!A:A,'01_Raw_ATMs'!A:A,"Not Found")</f>
        <v>ATM051</v>
      </c>
      <c r="P5692" t="str">
        <f t="shared" si="622"/>
        <v>Valid</v>
      </c>
    </row>
    <row r="5693" spans="1:16">
      <c r="A5693" t="s">
        <v>5887</v>
      </c>
      <c r="B5693" t="s">
        <v>131</v>
      </c>
      <c r="C5693" s="2">
        <v>45724</v>
      </c>
      <c r="D5693" s="3">
        <v>0.37620370370370371</v>
      </c>
      <c r="E5693" t="s">
        <v>33</v>
      </c>
      <c r="F5693">
        <v>5000</v>
      </c>
      <c r="G5693" t="s">
        <v>189</v>
      </c>
      <c r="I5693">
        <f t="shared" si="616"/>
        <v>1</v>
      </c>
      <c r="J5693" t="str">
        <f t="shared" si="617"/>
        <v>OK</v>
      </c>
      <c r="K5693" t="str">
        <f t="shared" si="618"/>
        <v>Successful</v>
      </c>
      <c r="L5693" t="str">
        <f t="shared" si="619"/>
        <v>Withdrawal</v>
      </c>
      <c r="M5693" t="str">
        <f t="shared" si="620"/>
        <v>OK</v>
      </c>
      <c r="N5693" t="str">
        <f t="shared" si="621"/>
        <v>OK</v>
      </c>
      <c r="O5693" t="str">
        <f>_xlfn.XLOOKUP(B5693,'01_Raw_ATMs'!A:A,'01_Raw_ATMs'!A:A,"Not Found")</f>
        <v>ATM051</v>
      </c>
      <c r="P5693" t="str">
        <f t="shared" si="622"/>
        <v>Valid</v>
      </c>
    </row>
    <row r="5694" spans="1:16">
      <c r="A5694" t="s">
        <v>5888</v>
      </c>
      <c r="B5694" t="s">
        <v>96</v>
      </c>
      <c r="C5694" s="2">
        <v>45816</v>
      </c>
      <c r="D5694" s="3">
        <v>0.82156249999999997</v>
      </c>
      <c r="E5694" t="s">
        <v>194</v>
      </c>
      <c r="F5694">
        <v>0</v>
      </c>
      <c r="G5694" t="s">
        <v>189</v>
      </c>
      <c r="I5694">
        <f t="shared" si="616"/>
        <v>1</v>
      </c>
      <c r="J5694" t="str">
        <f t="shared" si="617"/>
        <v>OK</v>
      </c>
      <c r="K5694" t="str">
        <f t="shared" si="618"/>
        <v>Successful</v>
      </c>
      <c r="L5694" t="str">
        <f t="shared" si="619"/>
        <v>Balance Inquiry</v>
      </c>
      <c r="M5694" t="str">
        <f t="shared" si="620"/>
        <v>OK</v>
      </c>
      <c r="N5694" t="str">
        <f t="shared" si="621"/>
        <v>OK</v>
      </c>
      <c r="O5694" t="str">
        <f>_xlfn.XLOOKUP(B5694,'01_Raw_ATMs'!A:A,'01_Raw_ATMs'!A:A,"Not Found")</f>
        <v>ATM018</v>
      </c>
      <c r="P5694" t="str">
        <f t="shared" si="622"/>
        <v>Valid</v>
      </c>
    </row>
    <row r="5695" spans="1:16">
      <c r="A5695" t="s">
        <v>5889</v>
      </c>
      <c r="B5695" t="s">
        <v>130</v>
      </c>
      <c r="C5695" s="2">
        <v>46107</v>
      </c>
      <c r="D5695" s="3">
        <v>0.59743055555555558</v>
      </c>
      <c r="E5695" t="s">
        <v>33</v>
      </c>
      <c r="F5695">
        <v>3000</v>
      </c>
      <c r="G5695" t="s">
        <v>189</v>
      </c>
      <c r="I5695">
        <f t="shared" si="616"/>
        <v>1</v>
      </c>
      <c r="J5695" t="str">
        <f t="shared" si="617"/>
        <v>OK</v>
      </c>
      <c r="K5695" t="str">
        <f t="shared" si="618"/>
        <v>Successful</v>
      </c>
      <c r="L5695" t="str">
        <f t="shared" si="619"/>
        <v>Withdrawal</v>
      </c>
      <c r="M5695" t="str">
        <f t="shared" si="620"/>
        <v>OK</v>
      </c>
      <c r="N5695" t="str">
        <f t="shared" si="621"/>
        <v>OK</v>
      </c>
      <c r="O5695" t="str">
        <f>_xlfn.XLOOKUP(B5695,'01_Raw_ATMs'!A:A,'01_Raw_ATMs'!A:A,"Not Found")</f>
        <v>ATM050</v>
      </c>
      <c r="P5695" t="str">
        <f t="shared" si="622"/>
        <v>Valid</v>
      </c>
    </row>
    <row r="5696" spans="1:16">
      <c r="A5696" t="s">
        <v>5890</v>
      </c>
      <c r="B5696" t="s">
        <v>162</v>
      </c>
      <c r="C5696" s="2">
        <v>45841</v>
      </c>
      <c r="D5696" s="3">
        <v>0.44491898148148151</v>
      </c>
      <c r="E5696" t="s">
        <v>33</v>
      </c>
      <c r="F5696">
        <v>4000</v>
      </c>
      <c r="G5696" t="s">
        <v>214</v>
      </c>
      <c r="H5696" t="s">
        <v>42</v>
      </c>
      <c r="I5696">
        <f t="shared" si="616"/>
        <v>1</v>
      </c>
      <c r="J5696" t="str">
        <f t="shared" si="617"/>
        <v>OK</v>
      </c>
      <c r="K5696" t="str">
        <f t="shared" si="618"/>
        <v>Failed</v>
      </c>
      <c r="L5696" t="str">
        <f t="shared" si="619"/>
        <v>Withdrawal</v>
      </c>
      <c r="M5696" t="str">
        <f t="shared" si="620"/>
        <v>OK</v>
      </c>
      <c r="N5696" t="str">
        <f t="shared" si="621"/>
        <v>OK</v>
      </c>
      <c r="O5696" t="str">
        <f>_xlfn.XLOOKUP(B5696,'01_Raw_ATMs'!A:A,'01_Raw_ATMs'!A:A,"Not Found")</f>
        <v>ATM082</v>
      </c>
      <c r="P5696" t="str">
        <f t="shared" si="622"/>
        <v>Valid</v>
      </c>
    </row>
    <row r="5697" spans="1:16">
      <c r="A5697" t="s">
        <v>5891</v>
      </c>
      <c r="B5697" t="s">
        <v>109</v>
      </c>
      <c r="C5697" s="2">
        <v>46000</v>
      </c>
      <c r="D5697" s="3">
        <v>0.38231481481481477</v>
      </c>
      <c r="E5697" t="s">
        <v>194</v>
      </c>
      <c r="F5697">
        <v>0</v>
      </c>
      <c r="G5697" t="s">
        <v>189</v>
      </c>
      <c r="I5697">
        <f t="shared" si="616"/>
        <v>1</v>
      </c>
      <c r="J5697" t="str">
        <f t="shared" si="617"/>
        <v>OK</v>
      </c>
      <c r="K5697" t="str">
        <f t="shared" si="618"/>
        <v>Successful</v>
      </c>
      <c r="L5697" t="str">
        <f t="shared" si="619"/>
        <v>Balance Inquiry</v>
      </c>
      <c r="M5697" t="str">
        <f t="shared" si="620"/>
        <v>OK</v>
      </c>
      <c r="N5697" t="str">
        <f t="shared" si="621"/>
        <v>OK</v>
      </c>
      <c r="O5697" t="str">
        <f>_xlfn.XLOOKUP(B5697,'01_Raw_ATMs'!A:A,'01_Raw_ATMs'!A:A,"Not Found")</f>
        <v>ATM029</v>
      </c>
      <c r="P5697" t="str">
        <f t="shared" si="622"/>
        <v>Valid</v>
      </c>
    </row>
    <row r="5698" spans="1:16">
      <c r="A5698" t="s">
        <v>5892</v>
      </c>
      <c r="B5698" t="s">
        <v>140</v>
      </c>
      <c r="C5698" s="2">
        <v>45670</v>
      </c>
      <c r="D5698" s="3">
        <v>0.58060185185185187</v>
      </c>
      <c r="E5698" t="s">
        <v>33</v>
      </c>
      <c r="F5698">
        <v>6000</v>
      </c>
      <c r="G5698" t="s">
        <v>189</v>
      </c>
      <c r="I5698">
        <f t="shared" si="616"/>
        <v>1</v>
      </c>
      <c r="J5698" t="str">
        <f t="shared" si="617"/>
        <v>OK</v>
      </c>
      <c r="K5698" t="str">
        <f t="shared" si="618"/>
        <v>Successful</v>
      </c>
      <c r="L5698" t="str">
        <f t="shared" si="619"/>
        <v>Withdrawal</v>
      </c>
      <c r="M5698" t="str">
        <f t="shared" si="620"/>
        <v>OK</v>
      </c>
      <c r="N5698" t="str">
        <f t="shared" si="621"/>
        <v>OK</v>
      </c>
      <c r="O5698" t="str">
        <f>_xlfn.XLOOKUP(B5698,'01_Raw_ATMs'!A:A,'01_Raw_ATMs'!A:A,"Not Found")</f>
        <v>ATM060</v>
      </c>
      <c r="P5698" t="str">
        <f t="shared" si="622"/>
        <v>Valid</v>
      </c>
    </row>
    <row r="5699" spans="1:16">
      <c r="A5699" t="s">
        <v>5893</v>
      </c>
      <c r="B5699" t="s">
        <v>123</v>
      </c>
      <c r="C5699" s="2">
        <v>46121</v>
      </c>
      <c r="D5699" s="3">
        <v>0.38002314814814808</v>
      </c>
      <c r="E5699" t="s">
        <v>33</v>
      </c>
      <c r="F5699">
        <v>5000</v>
      </c>
      <c r="G5699" t="s">
        <v>189</v>
      </c>
      <c r="I5699">
        <f t="shared" ref="I5699:I5762" si="623">COUNTIF($A:$A,A5699)</f>
        <v>1</v>
      </c>
      <c r="J5699" t="str">
        <f t="shared" ref="J5699:J5762" si="624">IF(AND(TRIM(G5699)="Failed",H5699=""),"Problem","OK")</f>
        <v>OK</v>
      </c>
      <c r="K5699" t="str">
        <f t="shared" ref="K5699:K5762" si="625">PROPER(TRIM(G5699))</f>
        <v>Successful</v>
      </c>
      <c r="L5699" t="str">
        <f t="shared" ref="L5699:L5762" si="626">PROPER(TRIM(E5699))</f>
        <v>Withdrawal</v>
      </c>
      <c r="M5699" t="str">
        <f t="shared" ref="M5699:M5762" si="627">IF(OR(E5699="Withdrawal",E5699="Cash Deposit"),IF(F5699&gt;0,"OK","Problem"),IF(F5699=0,"OK","Problem"))</f>
        <v>OK</v>
      </c>
      <c r="N5699" t="str">
        <f t="shared" ref="N5699:N5762" si="628">IF(AND(C5699&gt;=DATE(2025,1,1),C5699&lt;=DATE(2026,6,30)),"OK","Problem")</f>
        <v>OK</v>
      </c>
      <c r="O5699" t="str">
        <f>_xlfn.XLOOKUP(B5699,'01_Raw_ATMs'!A:A,'01_Raw_ATMs'!A:A,"Not Found")</f>
        <v>ATM043</v>
      </c>
      <c r="P5699" t="str">
        <f t="shared" ref="P5699:P5762" si="629">IF(B5699="","Missing ATM_ID","Valid")</f>
        <v>Valid</v>
      </c>
    </row>
    <row r="5700" spans="1:16">
      <c r="A5700" t="s">
        <v>5894</v>
      </c>
      <c r="B5700" t="s">
        <v>177</v>
      </c>
      <c r="C5700" s="2">
        <v>46052</v>
      </c>
      <c r="D5700" s="3">
        <v>0.4735300925925926</v>
      </c>
      <c r="E5700" t="s">
        <v>33</v>
      </c>
      <c r="F5700">
        <v>4000</v>
      </c>
      <c r="G5700" t="s">
        <v>189</v>
      </c>
      <c r="I5700">
        <f t="shared" si="623"/>
        <v>1</v>
      </c>
      <c r="J5700" t="str">
        <f t="shared" si="624"/>
        <v>OK</v>
      </c>
      <c r="K5700" t="str">
        <f t="shared" si="625"/>
        <v>Successful</v>
      </c>
      <c r="L5700" t="str">
        <f t="shared" si="626"/>
        <v>Withdrawal</v>
      </c>
      <c r="M5700" t="str">
        <f t="shared" si="627"/>
        <v>OK</v>
      </c>
      <c r="N5700" t="str">
        <f t="shared" si="628"/>
        <v>OK</v>
      </c>
      <c r="O5700" t="str">
        <f>_xlfn.XLOOKUP(B5700,'01_Raw_ATMs'!A:A,'01_Raw_ATMs'!A:A,"Not Found")</f>
        <v>ATM097</v>
      </c>
      <c r="P5700" t="str">
        <f t="shared" si="629"/>
        <v>Valid</v>
      </c>
    </row>
    <row r="5701" spans="1:16">
      <c r="A5701" t="s">
        <v>5895</v>
      </c>
      <c r="B5701" t="s">
        <v>93</v>
      </c>
      <c r="C5701" s="2">
        <v>45688</v>
      </c>
      <c r="D5701" s="3">
        <v>0.61622685185185189</v>
      </c>
      <c r="E5701" t="s">
        <v>33</v>
      </c>
      <c r="F5701">
        <v>5000</v>
      </c>
      <c r="G5701" t="s">
        <v>189</v>
      </c>
      <c r="I5701">
        <f t="shared" si="623"/>
        <v>1</v>
      </c>
      <c r="J5701" t="str">
        <f t="shared" si="624"/>
        <v>OK</v>
      </c>
      <c r="K5701" t="str">
        <f t="shared" si="625"/>
        <v>Successful</v>
      </c>
      <c r="L5701" t="str">
        <f t="shared" si="626"/>
        <v>Withdrawal</v>
      </c>
      <c r="M5701" t="str">
        <f t="shared" si="627"/>
        <v>OK</v>
      </c>
      <c r="N5701" t="str">
        <f t="shared" si="628"/>
        <v>OK</v>
      </c>
      <c r="O5701" t="str">
        <f>_xlfn.XLOOKUP(B5701,'01_Raw_ATMs'!A:A,'01_Raw_ATMs'!A:A,"Not Found")</f>
        <v>ATM016</v>
      </c>
      <c r="P5701" t="str">
        <f t="shared" si="629"/>
        <v>Valid</v>
      </c>
    </row>
    <row r="5702" spans="1:16">
      <c r="A5702" t="s">
        <v>5896</v>
      </c>
      <c r="B5702" t="s">
        <v>100</v>
      </c>
      <c r="C5702" s="2">
        <v>46040</v>
      </c>
      <c r="D5702" s="3">
        <v>0.14275462962962959</v>
      </c>
      <c r="E5702" t="s">
        <v>33</v>
      </c>
      <c r="F5702">
        <v>2500</v>
      </c>
      <c r="G5702" t="s">
        <v>189</v>
      </c>
      <c r="I5702">
        <f t="shared" si="623"/>
        <v>1</v>
      </c>
      <c r="J5702" t="str">
        <f t="shared" si="624"/>
        <v>OK</v>
      </c>
      <c r="K5702" t="str">
        <f t="shared" si="625"/>
        <v>Successful</v>
      </c>
      <c r="L5702" t="str">
        <f t="shared" si="626"/>
        <v>Withdrawal</v>
      </c>
      <c r="M5702" t="str">
        <f t="shared" si="627"/>
        <v>OK</v>
      </c>
      <c r="N5702" t="str">
        <f t="shared" si="628"/>
        <v>OK</v>
      </c>
      <c r="O5702" t="str">
        <f>_xlfn.XLOOKUP(B5702,'01_Raw_ATMs'!A:A,'01_Raw_ATMs'!A:A,"Not Found")</f>
        <v>ATM021</v>
      </c>
      <c r="P5702" t="str">
        <f t="shared" si="629"/>
        <v>Valid</v>
      </c>
    </row>
    <row r="5703" spans="1:16">
      <c r="A5703" t="s">
        <v>5897</v>
      </c>
      <c r="B5703" t="s">
        <v>95</v>
      </c>
      <c r="C5703" s="2">
        <v>45853</v>
      </c>
      <c r="D5703" s="3">
        <v>0.53028935185185189</v>
      </c>
      <c r="E5703" t="s">
        <v>33</v>
      </c>
      <c r="F5703">
        <v>6000</v>
      </c>
      <c r="G5703" t="s">
        <v>189</v>
      </c>
      <c r="I5703">
        <f t="shared" si="623"/>
        <v>1</v>
      </c>
      <c r="J5703" t="str">
        <f t="shared" si="624"/>
        <v>OK</v>
      </c>
      <c r="K5703" t="str">
        <f t="shared" si="625"/>
        <v>Successful</v>
      </c>
      <c r="L5703" t="str">
        <f t="shared" si="626"/>
        <v>Withdrawal</v>
      </c>
      <c r="M5703" t="str">
        <f t="shared" si="627"/>
        <v>OK</v>
      </c>
      <c r="N5703" t="str">
        <f t="shared" si="628"/>
        <v>OK</v>
      </c>
      <c r="O5703" t="str">
        <f>_xlfn.XLOOKUP(B5703,'01_Raw_ATMs'!A:A,'01_Raw_ATMs'!A:A,"Not Found")</f>
        <v>ATM017</v>
      </c>
      <c r="P5703" t="str">
        <f t="shared" si="629"/>
        <v>Valid</v>
      </c>
    </row>
    <row r="5704" spans="1:16">
      <c r="A5704" t="s">
        <v>5898</v>
      </c>
      <c r="B5704" t="s">
        <v>164</v>
      </c>
      <c r="C5704" s="2">
        <v>45835</v>
      </c>
      <c r="D5704" s="3">
        <v>0.88929398148148153</v>
      </c>
      <c r="E5704" t="s">
        <v>33</v>
      </c>
      <c r="F5704">
        <v>1500</v>
      </c>
      <c r="G5704" t="s">
        <v>189</v>
      </c>
      <c r="I5704">
        <f t="shared" si="623"/>
        <v>1</v>
      </c>
      <c r="J5704" t="str">
        <f t="shared" si="624"/>
        <v>OK</v>
      </c>
      <c r="K5704" t="str">
        <f t="shared" si="625"/>
        <v>Successful</v>
      </c>
      <c r="L5704" t="str">
        <f t="shared" si="626"/>
        <v>Withdrawal</v>
      </c>
      <c r="M5704" t="str">
        <f t="shared" si="627"/>
        <v>OK</v>
      </c>
      <c r="N5704" t="str">
        <f t="shared" si="628"/>
        <v>OK</v>
      </c>
      <c r="O5704" t="str">
        <f>_xlfn.XLOOKUP(B5704,'01_Raw_ATMs'!A:A,'01_Raw_ATMs'!A:A,"Not Found")</f>
        <v>ATM084</v>
      </c>
      <c r="P5704" t="str">
        <f t="shared" si="629"/>
        <v>Valid</v>
      </c>
    </row>
    <row r="5705" spans="1:16">
      <c r="A5705" t="s">
        <v>5899</v>
      </c>
      <c r="B5705" t="s">
        <v>112</v>
      </c>
      <c r="C5705" s="2">
        <v>45979</v>
      </c>
      <c r="D5705" s="3">
        <v>0.58499999999999996</v>
      </c>
      <c r="E5705" t="s">
        <v>33</v>
      </c>
      <c r="F5705">
        <v>3000</v>
      </c>
      <c r="G5705" t="s">
        <v>189</v>
      </c>
      <c r="I5705">
        <f t="shared" si="623"/>
        <v>1</v>
      </c>
      <c r="J5705" t="str">
        <f t="shared" si="624"/>
        <v>OK</v>
      </c>
      <c r="K5705" t="str">
        <f t="shared" si="625"/>
        <v>Successful</v>
      </c>
      <c r="L5705" t="str">
        <f t="shared" si="626"/>
        <v>Withdrawal</v>
      </c>
      <c r="M5705" t="str">
        <f t="shared" si="627"/>
        <v>OK</v>
      </c>
      <c r="N5705" t="str">
        <f t="shared" si="628"/>
        <v>OK</v>
      </c>
      <c r="O5705" t="str">
        <f>_xlfn.XLOOKUP(B5705,'01_Raw_ATMs'!A:A,'01_Raw_ATMs'!A:A,"Not Found")</f>
        <v>ATM032</v>
      </c>
      <c r="P5705" t="str">
        <f t="shared" si="629"/>
        <v>Valid</v>
      </c>
    </row>
    <row r="5706" spans="1:16">
      <c r="A5706" t="s">
        <v>5900</v>
      </c>
      <c r="B5706" t="s">
        <v>84</v>
      </c>
      <c r="C5706" s="2">
        <v>46032</v>
      </c>
      <c r="D5706" s="3">
        <v>0.28597222222222218</v>
      </c>
      <c r="E5706" t="s">
        <v>261</v>
      </c>
      <c r="F5706">
        <v>10000</v>
      </c>
      <c r="G5706" t="s">
        <v>189</v>
      </c>
      <c r="I5706">
        <f t="shared" si="623"/>
        <v>1</v>
      </c>
      <c r="J5706" t="str">
        <f t="shared" si="624"/>
        <v>OK</v>
      </c>
      <c r="K5706" t="str">
        <f t="shared" si="625"/>
        <v>Successful</v>
      </c>
      <c r="L5706" t="str">
        <f t="shared" si="626"/>
        <v>Cash Deposit</v>
      </c>
      <c r="M5706" t="str">
        <f t="shared" si="627"/>
        <v>OK</v>
      </c>
      <c r="N5706" t="str">
        <f t="shared" si="628"/>
        <v>OK</v>
      </c>
      <c r="O5706" t="str">
        <f>_xlfn.XLOOKUP(B5706,'01_Raw_ATMs'!A:A,'01_Raw_ATMs'!A:A,"Not Found")</f>
        <v>ATM009</v>
      </c>
      <c r="P5706" t="str">
        <f t="shared" si="629"/>
        <v>Valid</v>
      </c>
    </row>
    <row r="5707" spans="1:16">
      <c r="A5707" t="s">
        <v>5901</v>
      </c>
      <c r="B5707" t="s">
        <v>127</v>
      </c>
      <c r="C5707" s="2">
        <v>45735</v>
      </c>
      <c r="D5707" s="3">
        <v>0.84201388888888884</v>
      </c>
      <c r="E5707" t="s">
        <v>211</v>
      </c>
      <c r="F5707">
        <v>0</v>
      </c>
      <c r="G5707" t="s">
        <v>189</v>
      </c>
      <c r="I5707">
        <f t="shared" si="623"/>
        <v>1</v>
      </c>
      <c r="J5707" t="str">
        <f t="shared" si="624"/>
        <v>OK</v>
      </c>
      <c r="K5707" t="str">
        <f t="shared" si="625"/>
        <v>Successful</v>
      </c>
      <c r="L5707" t="str">
        <f t="shared" si="626"/>
        <v>Mini Statement</v>
      </c>
      <c r="M5707" t="str">
        <f t="shared" si="627"/>
        <v>OK</v>
      </c>
      <c r="N5707" t="str">
        <f t="shared" si="628"/>
        <v>OK</v>
      </c>
      <c r="O5707" t="str">
        <f>_xlfn.XLOOKUP(B5707,'01_Raw_ATMs'!A:A,'01_Raw_ATMs'!A:A,"Not Found")</f>
        <v>ATM047</v>
      </c>
      <c r="P5707" t="str">
        <f t="shared" si="629"/>
        <v>Valid</v>
      </c>
    </row>
    <row r="5708" spans="1:16">
      <c r="A5708" t="s">
        <v>5902</v>
      </c>
      <c r="B5708" t="s">
        <v>123</v>
      </c>
      <c r="C5708" s="2">
        <v>45881</v>
      </c>
      <c r="D5708" s="3">
        <v>0.21630787037037039</v>
      </c>
      <c r="E5708" t="s">
        <v>194</v>
      </c>
      <c r="F5708">
        <v>0</v>
      </c>
      <c r="G5708" t="s">
        <v>189</v>
      </c>
      <c r="I5708">
        <f t="shared" si="623"/>
        <v>1</v>
      </c>
      <c r="J5708" t="str">
        <f t="shared" si="624"/>
        <v>OK</v>
      </c>
      <c r="K5708" t="str">
        <f t="shared" si="625"/>
        <v>Successful</v>
      </c>
      <c r="L5708" t="str">
        <f t="shared" si="626"/>
        <v>Balance Inquiry</v>
      </c>
      <c r="M5708" t="str">
        <f t="shared" si="627"/>
        <v>OK</v>
      </c>
      <c r="N5708" t="str">
        <f t="shared" si="628"/>
        <v>OK</v>
      </c>
      <c r="O5708" t="str">
        <f>_xlfn.XLOOKUP(B5708,'01_Raw_ATMs'!A:A,'01_Raw_ATMs'!A:A,"Not Found")</f>
        <v>ATM043</v>
      </c>
      <c r="P5708" t="str">
        <f t="shared" si="629"/>
        <v>Valid</v>
      </c>
    </row>
    <row r="5709" spans="1:16">
      <c r="A5709" t="s">
        <v>5903</v>
      </c>
      <c r="B5709" t="s">
        <v>113</v>
      </c>
      <c r="C5709" s="2">
        <v>46000</v>
      </c>
      <c r="D5709" s="3">
        <v>0.66784722222222226</v>
      </c>
      <c r="E5709" t="s">
        <v>33</v>
      </c>
      <c r="F5709">
        <v>5000</v>
      </c>
      <c r="G5709" t="s">
        <v>189</v>
      </c>
      <c r="I5709">
        <f t="shared" si="623"/>
        <v>1</v>
      </c>
      <c r="J5709" t="str">
        <f t="shared" si="624"/>
        <v>OK</v>
      </c>
      <c r="K5709" t="str">
        <f t="shared" si="625"/>
        <v>Successful</v>
      </c>
      <c r="L5709" t="str">
        <f t="shared" si="626"/>
        <v>Withdrawal</v>
      </c>
      <c r="M5709" t="str">
        <f t="shared" si="627"/>
        <v>OK</v>
      </c>
      <c r="N5709" t="str">
        <f t="shared" si="628"/>
        <v>OK</v>
      </c>
      <c r="O5709" t="str">
        <f>_xlfn.XLOOKUP(B5709,'01_Raw_ATMs'!A:A,'01_Raw_ATMs'!A:A,"Not Found")</f>
        <v>ATM033</v>
      </c>
      <c r="P5709" t="str">
        <f t="shared" si="629"/>
        <v>Valid</v>
      </c>
    </row>
    <row r="5710" spans="1:16">
      <c r="A5710" t="s">
        <v>5904</v>
      </c>
      <c r="B5710" t="s">
        <v>100</v>
      </c>
      <c r="C5710" s="2">
        <v>45772</v>
      </c>
      <c r="D5710" s="3">
        <v>0.34543981481481478</v>
      </c>
      <c r="E5710" t="s">
        <v>194</v>
      </c>
      <c r="F5710">
        <v>0</v>
      </c>
      <c r="G5710" t="s">
        <v>189</v>
      </c>
      <c r="I5710">
        <f t="shared" si="623"/>
        <v>1</v>
      </c>
      <c r="J5710" t="str">
        <f t="shared" si="624"/>
        <v>OK</v>
      </c>
      <c r="K5710" t="str">
        <f t="shared" si="625"/>
        <v>Successful</v>
      </c>
      <c r="L5710" t="str">
        <f t="shared" si="626"/>
        <v>Balance Inquiry</v>
      </c>
      <c r="M5710" t="str">
        <f t="shared" si="627"/>
        <v>OK</v>
      </c>
      <c r="N5710" t="str">
        <f t="shared" si="628"/>
        <v>OK</v>
      </c>
      <c r="O5710" t="str">
        <f>_xlfn.XLOOKUP(B5710,'01_Raw_ATMs'!A:A,'01_Raw_ATMs'!A:A,"Not Found")</f>
        <v>ATM021</v>
      </c>
      <c r="P5710" t="str">
        <f t="shared" si="629"/>
        <v>Valid</v>
      </c>
    </row>
    <row r="5711" spans="1:16">
      <c r="A5711" t="s">
        <v>5905</v>
      </c>
      <c r="B5711" t="s">
        <v>168</v>
      </c>
      <c r="C5711" s="2">
        <v>46043</v>
      </c>
      <c r="D5711" s="3">
        <v>0.25675925925925919</v>
      </c>
      <c r="E5711" t="s">
        <v>194</v>
      </c>
      <c r="F5711">
        <v>0</v>
      </c>
      <c r="G5711" t="s">
        <v>189</v>
      </c>
      <c r="I5711">
        <f t="shared" si="623"/>
        <v>1</v>
      </c>
      <c r="J5711" t="str">
        <f t="shared" si="624"/>
        <v>OK</v>
      </c>
      <c r="K5711" t="str">
        <f t="shared" si="625"/>
        <v>Successful</v>
      </c>
      <c r="L5711" t="str">
        <f t="shared" si="626"/>
        <v>Balance Inquiry</v>
      </c>
      <c r="M5711" t="str">
        <f t="shared" si="627"/>
        <v>OK</v>
      </c>
      <c r="N5711" t="str">
        <f t="shared" si="628"/>
        <v>OK</v>
      </c>
      <c r="O5711" t="str">
        <f>_xlfn.XLOOKUP(B5711,'01_Raw_ATMs'!A:A,'01_Raw_ATMs'!A:A,"Not Found")</f>
        <v>ATM088</v>
      </c>
      <c r="P5711" t="str">
        <f t="shared" si="629"/>
        <v>Valid</v>
      </c>
    </row>
    <row r="5712" spans="1:16">
      <c r="A5712" t="s">
        <v>5906</v>
      </c>
      <c r="B5712" t="s">
        <v>123</v>
      </c>
      <c r="C5712" s="2">
        <v>45912</v>
      </c>
      <c r="D5712" s="3">
        <v>0.33967592592592588</v>
      </c>
      <c r="E5712" t="s">
        <v>194</v>
      </c>
      <c r="F5712">
        <v>0</v>
      </c>
      <c r="G5712" t="s">
        <v>189</v>
      </c>
      <c r="I5712">
        <f t="shared" si="623"/>
        <v>1</v>
      </c>
      <c r="J5712" t="str">
        <f t="shared" si="624"/>
        <v>OK</v>
      </c>
      <c r="K5712" t="str">
        <f t="shared" si="625"/>
        <v>Successful</v>
      </c>
      <c r="L5712" t="str">
        <f t="shared" si="626"/>
        <v>Balance Inquiry</v>
      </c>
      <c r="M5712" t="str">
        <f t="shared" si="627"/>
        <v>OK</v>
      </c>
      <c r="N5712" t="str">
        <f t="shared" si="628"/>
        <v>OK</v>
      </c>
      <c r="O5712" t="str">
        <f>_xlfn.XLOOKUP(B5712,'01_Raw_ATMs'!A:A,'01_Raw_ATMs'!A:A,"Not Found")</f>
        <v>ATM043</v>
      </c>
      <c r="P5712" t="str">
        <f t="shared" si="629"/>
        <v>Valid</v>
      </c>
    </row>
    <row r="5713" spans="1:16">
      <c r="A5713" t="s">
        <v>5907</v>
      </c>
      <c r="B5713" t="s">
        <v>180</v>
      </c>
      <c r="C5713" s="2">
        <v>46118</v>
      </c>
      <c r="D5713" s="3">
        <v>0.1552314814814815</v>
      </c>
      <c r="E5713" t="s">
        <v>33</v>
      </c>
      <c r="F5713">
        <v>500</v>
      </c>
      <c r="G5713" t="s">
        <v>189</v>
      </c>
      <c r="I5713">
        <f t="shared" si="623"/>
        <v>1</v>
      </c>
      <c r="J5713" t="str">
        <f t="shared" si="624"/>
        <v>OK</v>
      </c>
      <c r="K5713" t="str">
        <f t="shared" si="625"/>
        <v>Successful</v>
      </c>
      <c r="L5713" t="str">
        <f t="shared" si="626"/>
        <v>Withdrawal</v>
      </c>
      <c r="M5713" t="str">
        <f t="shared" si="627"/>
        <v>OK</v>
      </c>
      <c r="N5713" t="str">
        <f t="shared" si="628"/>
        <v>OK</v>
      </c>
      <c r="O5713" t="str">
        <f>_xlfn.XLOOKUP(B5713,'01_Raw_ATMs'!A:A,'01_Raw_ATMs'!A:A,"Not Found")</f>
        <v>ATM100</v>
      </c>
      <c r="P5713" t="str">
        <f t="shared" si="629"/>
        <v>Valid</v>
      </c>
    </row>
    <row r="5714" spans="1:16">
      <c r="A5714" t="s">
        <v>5908</v>
      </c>
      <c r="B5714" t="s">
        <v>148</v>
      </c>
      <c r="C5714" s="2">
        <v>45768</v>
      </c>
      <c r="D5714" s="3">
        <v>0.36560185185185179</v>
      </c>
      <c r="E5714" t="s">
        <v>33</v>
      </c>
      <c r="F5714">
        <v>6000</v>
      </c>
      <c r="G5714" t="s">
        <v>189</v>
      </c>
      <c r="I5714">
        <f t="shared" si="623"/>
        <v>1</v>
      </c>
      <c r="J5714" t="str">
        <f t="shared" si="624"/>
        <v>OK</v>
      </c>
      <c r="K5714" t="str">
        <f t="shared" si="625"/>
        <v>Successful</v>
      </c>
      <c r="L5714" t="str">
        <f t="shared" si="626"/>
        <v>Withdrawal</v>
      </c>
      <c r="M5714" t="str">
        <f t="shared" si="627"/>
        <v>OK</v>
      </c>
      <c r="N5714" t="str">
        <f t="shared" si="628"/>
        <v>OK</v>
      </c>
      <c r="O5714" t="str">
        <f>_xlfn.XLOOKUP(B5714,'01_Raw_ATMs'!A:A,'01_Raw_ATMs'!A:A,"Not Found")</f>
        <v>ATM068</v>
      </c>
      <c r="P5714" t="str">
        <f t="shared" si="629"/>
        <v>Valid</v>
      </c>
    </row>
    <row r="5715" spans="1:16">
      <c r="A5715" t="s">
        <v>5909</v>
      </c>
      <c r="B5715" t="s">
        <v>79</v>
      </c>
      <c r="C5715" s="2">
        <v>45915</v>
      </c>
      <c r="D5715" s="3">
        <v>0.40960648148148149</v>
      </c>
      <c r="E5715" t="s">
        <v>211</v>
      </c>
      <c r="F5715">
        <v>0</v>
      </c>
      <c r="G5715" t="s">
        <v>189</v>
      </c>
      <c r="I5715">
        <f t="shared" si="623"/>
        <v>1</v>
      </c>
      <c r="J5715" t="str">
        <f t="shared" si="624"/>
        <v>OK</v>
      </c>
      <c r="K5715" t="str">
        <f t="shared" si="625"/>
        <v>Successful</v>
      </c>
      <c r="L5715" t="str">
        <f t="shared" si="626"/>
        <v>Mini Statement</v>
      </c>
      <c r="M5715" t="str">
        <f t="shared" si="627"/>
        <v>OK</v>
      </c>
      <c r="N5715" t="str">
        <f t="shared" si="628"/>
        <v>OK</v>
      </c>
      <c r="O5715" t="str">
        <f>_xlfn.XLOOKUP(B5715,'01_Raw_ATMs'!A:A,'01_Raw_ATMs'!A:A,"Not Found")</f>
        <v>ATM006</v>
      </c>
      <c r="P5715" t="str">
        <f t="shared" si="629"/>
        <v>Valid</v>
      </c>
    </row>
    <row r="5716" spans="1:16">
      <c r="A5716" t="s">
        <v>5910</v>
      </c>
      <c r="B5716" t="s">
        <v>178</v>
      </c>
      <c r="C5716" s="2">
        <v>45780</v>
      </c>
      <c r="D5716" s="3">
        <v>0.8315393518518519</v>
      </c>
      <c r="E5716" t="s">
        <v>33</v>
      </c>
      <c r="F5716">
        <v>5000</v>
      </c>
      <c r="G5716" t="s">
        <v>189</v>
      </c>
      <c r="I5716">
        <f t="shared" si="623"/>
        <v>1</v>
      </c>
      <c r="J5716" t="str">
        <f t="shared" si="624"/>
        <v>OK</v>
      </c>
      <c r="K5716" t="str">
        <f t="shared" si="625"/>
        <v>Successful</v>
      </c>
      <c r="L5716" t="str">
        <f t="shared" si="626"/>
        <v>Withdrawal</v>
      </c>
      <c r="M5716" t="str">
        <f t="shared" si="627"/>
        <v>OK</v>
      </c>
      <c r="N5716" t="str">
        <f t="shared" si="628"/>
        <v>OK</v>
      </c>
      <c r="O5716" t="str">
        <f>_xlfn.XLOOKUP(B5716,'01_Raw_ATMs'!A:A,'01_Raw_ATMs'!A:A,"Not Found")</f>
        <v>ATM098</v>
      </c>
      <c r="P5716" t="str">
        <f t="shared" si="629"/>
        <v>Valid</v>
      </c>
    </row>
    <row r="5717" spans="1:16">
      <c r="A5717" t="s">
        <v>5911</v>
      </c>
      <c r="B5717" t="s">
        <v>157</v>
      </c>
      <c r="C5717" s="2">
        <v>45913</v>
      </c>
      <c r="D5717" s="3">
        <v>3.8194444444444452E-4</v>
      </c>
      <c r="E5717" t="s">
        <v>194</v>
      </c>
      <c r="F5717">
        <v>0</v>
      </c>
      <c r="G5717" t="s">
        <v>189</v>
      </c>
      <c r="I5717">
        <f t="shared" si="623"/>
        <v>1</v>
      </c>
      <c r="J5717" t="str">
        <f t="shared" si="624"/>
        <v>OK</v>
      </c>
      <c r="K5717" t="str">
        <f t="shared" si="625"/>
        <v>Successful</v>
      </c>
      <c r="L5717" t="str">
        <f t="shared" si="626"/>
        <v>Balance Inquiry</v>
      </c>
      <c r="M5717" t="str">
        <f t="shared" si="627"/>
        <v>OK</v>
      </c>
      <c r="N5717" t="str">
        <f t="shared" si="628"/>
        <v>OK</v>
      </c>
      <c r="O5717" t="str">
        <f>_xlfn.XLOOKUP(B5717,'01_Raw_ATMs'!A:A,'01_Raw_ATMs'!A:A,"Not Found")</f>
        <v>ATM077</v>
      </c>
      <c r="P5717" t="str">
        <f t="shared" si="629"/>
        <v>Valid</v>
      </c>
    </row>
    <row r="5718" spans="1:16">
      <c r="A5718" t="s">
        <v>5912</v>
      </c>
      <c r="B5718" t="s">
        <v>150</v>
      </c>
      <c r="C5718" s="2">
        <v>45670</v>
      </c>
      <c r="D5718" s="3">
        <v>0.52914351851851849</v>
      </c>
      <c r="E5718" t="s">
        <v>261</v>
      </c>
      <c r="F5718">
        <v>1000</v>
      </c>
      <c r="G5718" t="s">
        <v>189</v>
      </c>
      <c r="I5718">
        <f t="shared" si="623"/>
        <v>1</v>
      </c>
      <c r="J5718" t="str">
        <f t="shared" si="624"/>
        <v>OK</v>
      </c>
      <c r="K5718" t="str">
        <f t="shared" si="625"/>
        <v>Successful</v>
      </c>
      <c r="L5718" t="str">
        <f t="shared" si="626"/>
        <v>Cash Deposit</v>
      </c>
      <c r="M5718" t="str">
        <f t="shared" si="627"/>
        <v>OK</v>
      </c>
      <c r="N5718" t="str">
        <f t="shared" si="628"/>
        <v>OK</v>
      </c>
      <c r="O5718" t="str">
        <f>_xlfn.XLOOKUP(B5718,'01_Raw_ATMs'!A:A,'01_Raw_ATMs'!A:A,"Not Found")</f>
        <v>ATM070</v>
      </c>
      <c r="P5718" t="str">
        <f t="shared" si="629"/>
        <v>Valid</v>
      </c>
    </row>
    <row r="5719" spans="1:16">
      <c r="A5719" t="s">
        <v>5913</v>
      </c>
      <c r="B5719" t="s">
        <v>115</v>
      </c>
      <c r="C5719" s="2">
        <v>45674</v>
      </c>
      <c r="D5719" s="3">
        <v>0.34635416666666669</v>
      </c>
      <c r="E5719" t="s">
        <v>194</v>
      </c>
      <c r="F5719">
        <v>0</v>
      </c>
      <c r="G5719" t="s">
        <v>189</v>
      </c>
      <c r="I5719">
        <f t="shared" si="623"/>
        <v>1</v>
      </c>
      <c r="J5719" t="str">
        <f t="shared" si="624"/>
        <v>OK</v>
      </c>
      <c r="K5719" t="str">
        <f t="shared" si="625"/>
        <v>Successful</v>
      </c>
      <c r="L5719" t="str">
        <f t="shared" si="626"/>
        <v>Balance Inquiry</v>
      </c>
      <c r="M5719" t="str">
        <f t="shared" si="627"/>
        <v>OK</v>
      </c>
      <c r="N5719" t="str">
        <f t="shared" si="628"/>
        <v>OK</v>
      </c>
      <c r="O5719" t="str">
        <f>_xlfn.XLOOKUP(B5719,'01_Raw_ATMs'!A:A,'01_Raw_ATMs'!A:A,"Not Found")</f>
        <v>ATM035</v>
      </c>
      <c r="P5719" t="str">
        <f t="shared" si="629"/>
        <v>Valid</v>
      </c>
    </row>
    <row r="5720" spans="1:16">
      <c r="A5720" t="s">
        <v>5914</v>
      </c>
      <c r="B5720" t="s">
        <v>77</v>
      </c>
      <c r="C5720" s="2">
        <v>45773</v>
      </c>
      <c r="D5720" s="3">
        <v>0.78961805555555553</v>
      </c>
      <c r="E5720" t="s">
        <v>33</v>
      </c>
      <c r="F5720">
        <v>2000</v>
      </c>
      <c r="G5720" t="s">
        <v>189</v>
      </c>
      <c r="I5720">
        <f t="shared" si="623"/>
        <v>1</v>
      </c>
      <c r="J5720" t="str">
        <f t="shared" si="624"/>
        <v>OK</v>
      </c>
      <c r="K5720" t="str">
        <f t="shared" si="625"/>
        <v>Successful</v>
      </c>
      <c r="L5720" t="str">
        <f t="shared" si="626"/>
        <v>Withdrawal</v>
      </c>
      <c r="M5720" t="str">
        <f t="shared" si="627"/>
        <v>OK</v>
      </c>
      <c r="N5720" t="str">
        <f t="shared" si="628"/>
        <v>OK</v>
      </c>
      <c r="O5720" t="str">
        <f>_xlfn.XLOOKUP(B5720,'01_Raw_ATMs'!A:A,'01_Raw_ATMs'!A:A,"Not Found")</f>
        <v>ATM005</v>
      </c>
      <c r="P5720" t="str">
        <f t="shared" si="629"/>
        <v>Valid</v>
      </c>
    </row>
    <row r="5721" spans="1:16">
      <c r="A5721" t="s">
        <v>5915</v>
      </c>
      <c r="B5721" t="s">
        <v>163</v>
      </c>
      <c r="C5721" s="2">
        <v>46188</v>
      </c>
      <c r="D5721" s="3">
        <v>0.77947916666666661</v>
      </c>
      <c r="E5721" t="s">
        <v>194</v>
      </c>
      <c r="F5721">
        <v>0</v>
      </c>
      <c r="G5721" t="s">
        <v>189</v>
      </c>
      <c r="I5721">
        <f t="shared" si="623"/>
        <v>1</v>
      </c>
      <c r="J5721" t="str">
        <f t="shared" si="624"/>
        <v>OK</v>
      </c>
      <c r="K5721" t="str">
        <f t="shared" si="625"/>
        <v>Successful</v>
      </c>
      <c r="L5721" t="str">
        <f t="shared" si="626"/>
        <v>Balance Inquiry</v>
      </c>
      <c r="M5721" t="str">
        <f t="shared" si="627"/>
        <v>OK</v>
      </c>
      <c r="N5721" t="str">
        <f t="shared" si="628"/>
        <v>OK</v>
      </c>
      <c r="O5721" t="str">
        <f>_xlfn.XLOOKUP(B5721,'01_Raw_ATMs'!A:A,'01_Raw_ATMs'!A:A,"Not Found")</f>
        <v>ATM083</v>
      </c>
      <c r="P5721" t="str">
        <f t="shared" si="629"/>
        <v>Valid</v>
      </c>
    </row>
    <row r="5722" spans="1:16">
      <c r="A5722" t="s">
        <v>5916</v>
      </c>
      <c r="B5722" t="s">
        <v>77</v>
      </c>
      <c r="C5722" s="2">
        <v>45846</v>
      </c>
      <c r="D5722" s="3">
        <v>0.95086805555555554</v>
      </c>
      <c r="E5722" t="s">
        <v>261</v>
      </c>
      <c r="F5722">
        <v>1000</v>
      </c>
      <c r="G5722" t="s">
        <v>189</v>
      </c>
      <c r="I5722">
        <f t="shared" si="623"/>
        <v>1</v>
      </c>
      <c r="J5722" t="str">
        <f t="shared" si="624"/>
        <v>OK</v>
      </c>
      <c r="K5722" t="str">
        <f t="shared" si="625"/>
        <v>Successful</v>
      </c>
      <c r="L5722" t="str">
        <f t="shared" si="626"/>
        <v>Cash Deposit</v>
      </c>
      <c r="M5722" t="str">
        <f t="shared" si="627"/>
        <v>OK</v>
      </c>
      <c r="N5722" t="str">
        <f t="shared" si="628"/>
        <v>OK</v>
      </c>
      <c r="O5722" t="str">
        <f>_xlfn.XLOOKUP(B5722,'01_Raw_ATMs'!A:A,'01_Raw_ATMs'!A:A,"Not Found")</f>
        <v>ATM005</v>
      </c>
      <c r="P5722" t="str">
        <f t="shared" si="629"/>
        <v>Valid</v>
      </c>
    </row>
    <row r="5723" spans="1:16">
      <c r="A5723" t="s">
        <v>5917</v>
      </c>
      <c r="B5723" t="s">
        <v>134</v>
      </c>
      <c r="C5723" s="2">
        <v>45968</v>
      </c>
      <c r="D5723" s="3">
        <v>0.62231481481481477</v>
      </c>
      <c r="E5723" t="s">
        <v>261</v>
      </c>
      <c r="F5723">
        <v>1000</v>
      </c>
      <c r="G5723" t="s">
        <v>189</v>
      </c>
      <c r="I5723">
        <f t="shared" si="623"/>
        <v>1</v>
      </c>
      <c r="J5723" t="str">
        <f t="shared" si="624"/>
        <v>OK</v>
      </c>
      <c r="K5723" t="str">
        <f t="shared" si="625"/>
        <v>Successful</v>
      </c>
      <c r="L5723" t="str">
        <f t="shared" si="626"/>
        <v>Cash Deposit</v>
      </c>
      <c r="M5723" t="str">
        <f t="shared" si="627"/>
        <v>OK</v>
      </c>
      <c r="N5723" t="str">
        <f t="shared" si="628"/>
        <v>OK</v>
      </c>
      <c r="O5723" t="str">
        <f>_xlfn.XLOOKUP(B5723,'01_Raw_ATMs'!A:A,'01_Raw_ATMs'!A:A,"Not Found")</f>
        <v>ATM054</v>
      </c>
      <c r="P5723" t="str">
        <f t="shared" si="629"/>
        <v>Valid</v>
      </c>
    </row>
    <row r="5724" spans="1:16">
      <c r="A5724" t="s">
        <v>5918</v>
      </c>
      <c r="B5724" t="s">
        <v>118</v>
      </c>
      <c r="C5724" s="2">
        <v>46098</v>
      </c>
      <c r="D5724" s="3">
        <v>0.95378472222222221</v>
      </c>
      <c r="E5724" t="s">
        <v>194</v>
      </c>
      <c r="F5724">
        <v>0</v>
      </c>
      <c r="G5724" t="s">
        <v>189</v>
      </c>
      <c r="I5724">
        <f t="shared" si="623"/>
        <v>1</v>
      </c>
      <c r="J5724" t="str">
        <f t="shared" si="624"/>
        <v>OK</v>
      </c>
      <c r="K5724" t="str">
        <f t="shared" si="625"/>
        <v>Successful</v>
      </c>
      <c r="L5724" t="str">
        <f t="shared" si="626"/>
        <v>Balance Inquiry</v>
      </c>
      <c r="M5724" t="str">
        <f t="shared" si="627"/>
        <v>OK</v>
      </c>
      <c r="N5724" t="str">
        <f t="shared" si="628"/>
        <v>OK</v>
      </c>
      <c r="O5724" t="str">
        <f>_xlfn.XLOOKUP(B5724,'01_Raw_ATMs'!A:A,'01_Raw_ATMs'!A:A,"Not Found")</f>
        <v>ATM038</v>
      </c>
      <c r="P5724" t="str">
        <f t="shared" si="629"/>
        <v>Valid</v>
      </c>
    </row>
    <row r="5725" spans="1:16">
      <c r="A5725" t="s">
        <v>5919</v>
      </c>
      <c r="B5725" t="s">
        <v>92</v>
      </c>
      <c r="C5725" s="2">
        <v>45810</v>
      </c>
      <c r="D5725" s="3">
        <v>0.7824768518518519</v>
      </c>
      <c r="E5725" t="s">
        <v>33</v>
      </c>
      <c r="F5725">
        <v>6000</v>
      </c>
      <c r="G5725" t="s">
        <v>189</v>
      </c>
      <c r="I5725">
        <f t="shared" si="623"/>
        <v>1</v>
      </c>
      <c r="J5725" t="str">
        <f t="shared" si="624"/>
        <v>OK</v>
      </c>
      <c r="K5725" t="str">
        <f t="shared" si="625"/>
        <v>Successful</v>
      </c>
      <c r="L5725" t="str">
        <f t="shared" si="626"/>
        <v>Withdrawal</v>
      </c>
      <c r="M5725" t="str">
        <f t="shared" si="627"/>
        <v>OK</v>
      </c>
      <c r="N5725" t="str">
        <f t="shared" si="628"/>
        <v>OK</v>
      </c>
      <c r="O5725" t="str">
        <f>_xlfn.XLOOKUP(B5725,'01_Raw_ATMs'!A:A,'01_Raw_ATMs'!A:A,"Not Found")</f>
        <v>ATM015</v>
      </c>
      <c r="P5725" t="str">
        <f t="shared" si="629"/>
        <v>Valid</v>
      </c>
    </row>
    <row r="5726" spans="1:16">
      <c r="A5726" t="s">
        <v>5920</v>
      </c>
      <c r="B5726" t="s">
        <v>131</v>
      </c>
      <c r="C5726" s="2">
        <v>45820</v>
      </c>
      <c r="D5726" s="3">
        <v>0.20336805555555559</v>
      </c>
      <c r="E5726" t="s">
        <v>33</v>
      </c>
      <c r="F5726">
        <v>6000</v>
      </c>
      <c r="G5726" t="s">
        <v>189</v>
      </c>
      <c r="I5726">
        <f t="shared" si="623"/>
        <v>1</v>
      </c>
      <c r="J5726" t="str">
        <f t="shared" si="624"/>
        <v>OK</v>
      </c>
      <c r="K5726" t="str">
        <f t="shared" si="625"/>
        <v>Successful</v>
      </c>
      <c r="L5726" t="str">
        <f t="shared" si="626"/>
        <v>Withdrawal</v>
      </c>
      <c r="M5726" t="str">
        <f t="shared" si="627"/>
        <v>OK</v>
      </c>
      <c r="N5726" t="str">
        <f t="shared" si="628"/>
        <v>OK</v>
      </c>
      <c r="O5726" t="str">
        <f>_xlfn.XLOOKUP(B5726,'01_Raw_ATMs'!A:A,'01_Raw_ATMs'!A:A,"Not Found")</f>
        <v>ATM051</v>
      </c>
      <c r="P5726" t="str">
        <f t="shared" si="629"/>
        <v>Valid</v>
      </c>
    </row>
    <row r="5727" spans="1:16">
      <c r="A5727" t="s">
        <v>5921</v>
      </c>
      <c r="B5727" t="s">
        <v>114</v>
      </c>
      <c r="C5727" s="2">
        <v>45986</v>
      </c>
      <c r="D5727" s="3">
        <v>0.74596064814814811</v>
      </c>
      <c r="E5727" t="s">
        <v>33</v>
      </c>
      <c r="F5727">
        <v>8000</v>
      </c>
      <c r="G5727" t="s">
        <v>189</v>
      </c>
      <c r="I5727">
        <f t="shared" si="623"/>
        <v>1</v>
      </c>
      <c r="J5727" t="str">
        <f t="shared" si="624"/>
        <v>OK</v>
      </c>
      <c r="K5727" t="str">
        <f t="shared" si="625"/>
        <v>Successful</v>
      </c>
      <c r="L5727" t="str">
        <f t="shared" si="626"/>
        <v>Withdrawal</v>
      </c>
      <c r="M5727" t="str">
        <f t="shared" si="627"/>
        <v>OK</v>
      </c>
      <c r="N5727" t="str">
        <f t="shared" si="628"/>
        <v>OK</v>
      </c>
      <c r="O5727" t="str">
        <f>_xlfn.XLOOKUP(B5727,'01_Raw_ATMs'!A:A,'01_Raw_ATMs'!A:A,"Not Found")</f>
        <v>ATM034</v>
      </c>
      <c r="P5727" t="str">
        <f t="shared" si="629"/>
        <v>Valid</v>
      </c>
    </row>
    <row r="5728" spans="1:16">
      <c r="A5728" t="s">
        <v>5922</v>
      </c>
      <c r="B5728" t="s">
        <v>112</v>
      </c>
      <c r="C5728" s="2">
        <v>45887</v>
      </c>
      <c r="D5728" s="3">
        <v>0.28699074074074082</v>
      </c>
      <c r="E5728" t="s">
        <v>194</v>
      </c>
      <c r="F5728">
        <v>0</v>
      </c>
      <c r="G5728" t="s">
        <v>189</v>
      </c>
      <c r="I5728">
        <f t="shared" si="623"/>
        <v>1</v>
      </c>
      <c r="J5728" t="str">
        <f t="shared" si="624"/>
        <v>OK</v>
      </c>
      <c r="K5728" t="str">
        <f t="shared" si="625"/>
        <v>Successful</v>
      </c>
      <c r="L5728" t="str">
        <f t="shared" si="626"/>
        <v>Balance Inquiry</v>
      </c>
      <c r="M5728" t="str">
        <f t="shared" si="627"/>
        <v>OK</v>
      </c>
      <c r="N5728" t="str">
        <f t="shared" si="628"/>
        <v>OK</v>
      </c>
      <c r="O5728" t="str">
        <f>_xlfn.XLOOKUP(B5728,'01_Raw_ATMs'!A:A,'01_Raw_ATMs'!A:A,"Not Found")</f>
        <v>ATM032</v>
      </c>
      <c r="P5728" t="str">
        <f t="shared" si="629"/>
        <v>Valid</v>
      </c>
    </row>
    <row r="5729" spans="1:16">
      <c r="A5729" t="s">
        <v>5923</v>
      </c>
      <c r="B5729" t="s">
        <v>168</v>
      </c>
      <c r="C5729" s="2">
        <v>46020</v>
      </c>
      <c r="D5729" s="3">
        <v>0.70688657407407407</v>
      </c>
      <c r="E5729" t="s">
        <v>33</v>
      </c>
      <c r="F5729">
        <v>4000</v>
      </c>
      <c r="G5729" t="s">
        <v>189</v>
      </c>
      <c r="I5729">
        <f t="shared" si="623"/>
        <v>1</v>
      </c>
      <c r="J5729" t="str">
        <f t="shared" si="624"/>
        <v>OK</v>
      </c>
      <c r="K5729" t="str">
        <f t="shared" si="625"/>
        <v>Successful</v>
      </c>
      <c r="L5729" t="str">
        <f t="shared" si="626"/>
        <v>Withdrawal</v>
      </c>
      <c r="M5729" t="str">
        <f t="shared" si="627"/>
        <v>OK</v>
      </c>
      <c r="N5729" t="str">
        <f t="shared" si="628"/>
        <v>OK</v>
      </c>
      <c r="O5729" t="str">
        <f>_xlfn.XLOOKUP(B5729,'01_Raw_ATMs'!A:A,'01_Raw_ATMs'!A:A,"Not Found")</f>
        <v>ATM088</v>
      </c>
      <c r="P5729" t="str">
        <f t="shared" si="629"/>
        <v>Valid</v>
      </c>
    </row>
    <row r="5730" spans="1:16">
      <c r="A5730" t="s">
        <v>5924</v>
      </c>
      <c r="B5730" t="s">
        <v>143</v>
      </c>
      <c r="C5730" s="2">
        <v>46182</v>
      </c>
      <c r="D5730" s="3">
        <v>0.71737268518518515</v>
      </c>
      <c r="E5730" t="s">
        <v>33</v>
      </c>
      <c r="F5730">
        <v>8000</v>
      </c>
      <c r="G5730" t="s">
        <v>189</v>
      </c>
      <c r="I5730">
        <f t="shared" si="623"/>
        <v>1</v>
      </c>
      <c r="J5730" t="str">
        <f t="shared" si="624"/>
        <v>OK</v>
      </c>
      <c r="K5730" t="str">
        <f t="shared" si="625"/>
        <v>Successful</v>
      </c>
      <c r="L5730" t="str">
        <f t="shared" si="626"/>
        <v>Withdrawal</v>
      </c>
      <c r="M5730" t="str">
        <f t="shared" si="627"/>
        <v>OK</v>
      </c>
      <c r="N5730" t="str">
        <f t="shared" si="628"/>
        <v>OK</v>
      </c>
      <c r="O5730" t="str">
        <f>_xlfn.XLOOKUP(B5730,'01_Raw_ATMs'!A:A,'01_Raw_ATMs'!A:A,"Not Found")</f>
        <v>ATM063</v>
      </c>
      <c r="P5730" t="str">
        <f t="shared" si="629"/>
        <v>Valid</v>
      </c>
    </row>
    <row r="5731" spans="1:16">
      <c r="A5731" t="s">
        <v>5925</v>
      </c>
      <c r="B5731" t="s">
        <v>83</v>
      </c>
      <c r="C5731" s="2">
        <v>45968</v>
      </c>
      <c r="D5731" s="3">
        <v>0.39763888888888888</v>
      </c>
      <c r="E5731" t="s">
        <v>33</v>
      </c>
      <c r="F5731">
        <v>4000</v>
      </c>
      <c r="G5731" t="s">
        <v>189</v>
      </c>
      <c r="I5731">
        <f t="shared" si="623"/>
        <v>1</v>
      </c>
      <c r="J5731" t="str">
        <f t="shared" si="624"/>
        <v>OK</v>
      </c>
      <c r="K5731" t="str">
        <f t="shared" si="625"/>
        <v>Successful</v>
      </c>
      <c r="L5731" t="str">
        <f t="shared" si="626"/>
        <v>Withdrawal</v>
      </c>
      <c r="M5731" t="str">
        <f t="shared" si="627"/>
        <v>OK</v>
      </c>
      <c r="N5731" t="str">
        <f t="shared" si="628"/>
        <v>OK</v>
      </c>
      <c r="O5731" t="str">
        <f>_xlfn.XLOOKUP(B5731,'01_Raw_ATMs'!A:A,'01_Raw_ATMs'!A:A,"Not Found")</f>
        <v>ATM008</v>
      </c>
      <c r="P5731" t="str">
        <f t="shared" si="629"/>
        <v>Valid</v>
      </c>
    </row>
    <row r="5732" spans="1:16">
      <c r="A5732" t="s">
        <v>5926</v>
      </c>
      <c r="B5732" t="s">
        <v>90</v>
      </c>
      <c r="C5732" s="2">
        <v>46065</v>
      </c>
      <c r="D5732" s="3">
        <v>0.41843750000000002</v>
      </c>
      <c r="E5732" t="s">
        <v>33</v>
      </c>
      <c r="F5732">
        <v>8000</v>
      </c>
      <c r="G5732" t="s">
        <v>189</v>
      </c>
      <c r="I5732">
        <f t="shared" si="623"/>
        <v>1</v>
      </c>
      <c r="J5732" t="str">
        <f t="shared" si="624"/>
        <v>OK</v>
      </c>
      <c r="K5732" t="str">
        <f t="shared" si="625"/>
        <v>Successful</v>
      </c>
      <c r="L5732" t="str">
        <f t="shared" si="626"/>
        <v>Withdrawal</v>
      </c>
      <c r="M5732" t="str">
        <f t="shared" si="627"/>
        <v>OK</v>
      </c>
      <c r="N5732" t="str">
        <f t="shared" si="628"/>
        <v>OK</v>
      </c>
      <c r="O5732" t="str">
        <f>_xlfn.XLOOKUP(B5732,'01_Raw_ATMs'!A:A,'01_Raw_ATMs'!A:A,"Not Found")</f>
        <v>ATM013</v>
      </c>
      <c r="P5732" t="str">
        <f t="shared" si="629"/>
        <v>Valid</v>
      </c>
    </row>
    <row r="5733" spans="1:16">
      <c r="A5733" t="s">
        <v>5927</v>
      </c>
      <c r="B5733" t="s">
        <v>104</v>
      </c>
      <c r="C5733" s="2">
        <v>45791</v>
      </c>
      <c r="D5733" s="3">
        <v>0.82932870370370371</v>
      </c>
      <c r="E5733" t="s">
        <v>33</v>
      </c>
      <c r="F5733">
        <v>1500</v>
      </c>
      <c r="G5733" t="s">
        <v>214</v>
      </c>
      <c r="H5733" t="s">
        <v>1080</v>
      </c>
      <c r="I5733">
        <f t="shared" si="623"/>
        <v>1</v>
      </c>
      <c r="J5733" t="str">
        <f t="shared" si="624"/>
        <v>OK</v>
      </c>
      <c r="K5733" t="str">
        <f t="shared" si="625"/>
        <v>Failed</v>
      </c>
      <c r="L5733" t="str">
        <f t="shared" si="626"/>
        <v>Withdrawal</v>
      </c>
      <c r="M5733" t="str">
        <f t="shared" si="627"/>
        <v>OK</v>
      </c>
      <c r="N5733" t="str">
        <f t="shared" si="628"/>
        <v>OK</v>
      </c>
      <c r="O5733" t="str">
        <f>_xlfn.XLOOKUP(B5733,'01_Raw_ATMs'!A:A,'01_Raw_ATMs'!A:A,"Not Found")</f>
        <v>ATM025</v>
      </c>
      <c r="P5733" t="str">
        <f t="shared" si="629"/>
        <v>Valid</v>
      </c>
    </row>
    <row r="5734" spans="1:16">
      <c r="A5734" t="s">
        <v>5928</v>
      </c>
      <c r="B5734" t="s">
        <v>143</v>
      </c>
      <c r="C5734" s="2">
        <v>46052</v>
      </c>
      <c r="D5734" s="3">
        <v>0.45707175925925919</v>
      </c>
      <c r="E5734" t="s">
        <v>33</v>
      </c>
      <c r="F5734">
        <v>2000</v>
      </c>
      <c r="G5734" t="s">
        <v>189</v>
      </c>
      <c r="I5734">
        <f t="shared" si="623"/>
        <v>1</v>
      </c>
      <c r="J5734" t="str">
        <f t="shared" si="624"/>
        <v>OK</v>
      </c>
      <c r="K5734" t="str">
        <f t="shared" si="625"/>
        <v>Successful</v>
      </c>
      <c r="L5734" t="str">
        <f t="shared" si="626"/>
        <v>Withdrawal</v>
      </c>
      <c r="M5734" t="str">
        <f t="shared" si="627"/>
        <v>OK</v>
      </c>
      <c r="N5734" t="str">
        <f t="shared" si="628"/>
        <v>OK</v>
      </c>
      <c r="O5734" t="str">
        <f>_xlfn.XLOOKUP(B5734,'01_Raw_ATMs'!A:A,'01_Raw_ATMs'!A:A,"Not Found")</f>
        <v>ATM063</v>
      </c>
      <c r="P5734" t="str">
        <f t="shared" si="629"/>
        <v>Valid</v>
      </c>
    </row>
    <row r="5735" spans="1:16">
      <c r="A5735" t="s">
        <v>5929</v>
      </c>
      <c r="B5735" t="s">
        <v>153</v>
      </c>
      <c r="C5735" s="2">
        <v>46030</v>
      </c>
      <c r="D5735" s="3">
        <v>0.8332060185185185</v>
      </c>
      <c r="E5735" t="s">
        <v>33</v>
      </c>
      <c r="F5735">
        <v>2500</v>
      </c>
      <c r="G5735" t="s">
        <v>189</v>
      </c>
      <c r="I5735">
        <f t="shared" si="623"/>
        <v>1</v>
      </c>
      <c r="J5735" t="str">
        <f t="shared" si="624"/>
        <v>OK</v>
      </c>
      <c r="K5735" t="str">
        <f t="shared" si="625"/>
        <v>Successful</v>
      </c>
      <c r="L5735" t="str">
        <f t="shared" si="626"/>
        <v>Withdrawal</v>
      </c>
      <c r="M5735" t="str">
        <f t="shared" si="627"/>
        <v>OK</v>
      </c>
      <c r="N5735" t="str">
        <f t="shared" si="628"/>
        <v>OK</v>
      </c>
      <c r="O5735" t="str">
        <f>_xlfn.XLOOKUP(B5735,'01_Raw_ATMs'!A:A,'01_Raw_ATMs'!A:A,"Not Found")</f>
        <v>ATM073</v>
      </c>
      <c r="P5735" t="str">
        <f t="shared" si="629"/>
        <v>Valid</v>
      </c>
    </row>
    <row r="5736" spans="1:16">
      <c r="A5736" t="s">
        <v>5930</v>
      </c>
      <c r="B5736" t="s">
        <v>131</v>
      </c>
      <c r="C5736" s="2">
        <v>45779</v>
      </c>
      <c r="D5736" s="3">
        <v>0.66717592592592589</v>
      </c>
      <c r="E5736" t="s">
        <v>33</v>
      </c>
      <c r="F5736">
        <v>6000</v>
      </c>
      <c r="G5736" t="s">
        <v>189</v>
      </c>
      <c r="I5736">
        <f t="shared" si="623"/>
        <v>1</v>
      </c>
      <c r="J5736" t="str">
        <f t="shared" si="624"/>
        <v>OK</v>
      </c>
      <c r="K5736" t="str">
        <f t="shared" si="625"/>
        <v>Successful</v>
      </c>
      <c r="L5736" t="str">
        <f t="shared" si="626"/>
        <v>Withdrawal</v>
      </c>
      <c r="M5736" t="str">
        <f t="shared" si="627"/>
        <v>OK</v>
      </c>
      <c r="N5736" t="str">
        <f t="shared" si="628"/>
        <v>OK</v>
      </c>
      <c r="O5736" t="str">
        <f>_xlfn.XLOOKUP(B5736,'01_Raw_ATMs'!A:A,'01_Raw_ATMs'!A:A,"Not Found")</f>
        <v>ATM051</v>
      </c>
      <c r="P5736" t="str">
        <f t="shared" si="629"/>
        <v>Valid</v>
      </c>
    </row>
    <row r="5737" spans="1:16">
      <c r="A5737" t="s">
        <v>5931</v>
      </c>
      <c r="B5737" t="s">
        <v>112</v>
      </c>
      <c r="C5737" s="2">
        <v>45977</v>
      </c>
      <c r="D5737" s="3">
        <v>0.83510416666666665</v>
      </c>
      <c r="E5737" t="s">
        <v>33</v>
      </c>
      <c r="F5737">
        <v>2500</v>
      </c>
      <c r="G5737" t="s">
        <v>189</v>
      </c>
      <c r="I5737">
        <f t="shared" si="623"/>
        <v>1</v>
      </c>
      <c r="J5737" t="str">
        <f t="shared" si="624"/>
        <v>OK</v>
      </c>
      <c r="K5737" t="str">
        <f t="shared" si="625"/>
        <v>Successful</v>
      </c>
      <c r="L5737" t="str">
        <f t="shared" si="626"/>
        <v>Withdrawal</v>
      </c>
      <c r="M5737" t="str">
        <f t="shared" si="627"/>
        <v>OK</v>
      </c>
      <c r="N5737" t="str">
        <f t="shared" si="628"/>
        <v>OK</v>
      </c>
      <c r="O5737" t="str">
        <f>_xlfn.XLOOKUP(B5737,'01_Raw_ATMs'!A:A,'01_Raw_ATMs'!A:A,"Not Found")</f>
        <v>ATM032</v>
      </c>
      <c r="P5737" t="str">
        <f t="shared" si="629"/>
        <v>Valid</v>
      </c>
    </row>
    <row r="5738" spans="1:16">
      <c r="A5738" t="s">
        <v>5932</v>
      </c>
      <c r="B5738" t="s">
        <v>116</v>
      </c>
      <c r="C5738" s="2">
        <v>45802</v>
      </c>
      <c r="D5738" s="3">
        <v>0.77120370370370372</v>
      </c>
      <c r="E5738" t="s">
        <v>33</v>
      </c>
      <c r="F5738">
        <v>8000</v>
      </c>
      <c r="G5738" t="s">
        <v>189</v>
      </c>
      <c r="I5738">
        <f t="shared" si="623"/>
        <v>1</v>
      </c>
      <c r="J5738" t="str">
        <f t="shared" si="624"/>
        <v>OK</v>
      </c>
      <c r="K5738" t="str">
        <f t="shared" si="625"/>
        <v>Successful</v>
      </c>
      <c r="L5738" t="str">
        <f t="shared" si="626"/>
        <v>Withdrawal</v>
      </c>
      <c r="M5738" t="str">
        <f t="shared" si="627"/>
        <v>OK</v>
      </c>
      <c r="N5738" t="str">
        <f t="shared" si="628"/>
        <v>OK</v>
      </c>
      <c r="O5738" t="str">
        <f>_xlfn.XLOOKUP(B5738,'01_Raw_ATMs'!A:A,'01_Raw_ATMs'!A:A,"Not Found")</f>
        <v>ATM036</v>
      </c>
      <c r="P5738" t="str">
        <f t="shared" si="629"/>
        <v>Valid</v>
      </c>
    </row>
    <row r="5739" spans="1:16">
      <c r="A5739" t="s">
        <v>5933</v>
      </c>
      <c r="B5739" t="s">
        <v>146</v>
      </c>
      <c r="C5739" s="2">
        <v>45785</v>
      </c>
      <c r="D5739" s="3">
        <v>0.70864583333333331</v>
      </c>
      <c r="E5739" t="s">
        <v>33</v>
      </c>
      <c r="F5739">
        <v>3000</v>
      </c>
      <c r="G5739" t="s">
        <v>189</v>
      </c>
      <c r="I5739">
        <f t="shared" si="623"/>
        <v>1</v>
      </c>
      <c r="J5739" t="str">
        <f t="shared" si="624"/>
        <v>OK</v>
      </c>
      <c r="K5739" t="str">
        <f t="shared" si="625"/>
        <v>Successful</v>
      </c>
      <c r="L5739" t="str">
        <f t="shared" si="626"/>
        <v>Withdrawal</v>
      </c>
      <c r="M5739" t="str">
        <f t="shared" si="627"/>
        <v>OK</v>
      </c>
      <c r="N5739" t="str">
        <f t="shared" si="628"/>
        <v>OK</v>
      </c>
      <c r="O5739" t="str">
        <f>_xlfn.XLOOKUP(B5739,'01_Raw_ATMs'!A:A,'01_Raw_ATMs'!A:A,"Not Found")</f>
        <v>ATM066</v>
      </c>
      <c r="P5739" t="str">
        <f t="shared" si="629"/>
        <v>Valid</v>
      </c>
    </row>
    <row r="5740" spans="1:16">
      <c r="A5740" t="s">
        <v>5934</v>
      </c>
      <c r="B5740" t="s">
        <v>106</v>
      </c>
      <c r="C5740" s="2">
        <v>45840</v>
      </c>
      <c r="D5740" s="3">
        <v>0.5823842592592593</v>
      </c>
      <c r="E5740" t="s">
        <v>33</v>
      </c>
      <c r="F5740">
        <v>1500</v>
      </c>
      <c r="G5740" t="s">
        <v>214</v>
      </c>
      <c r="H5740" t="s">
        <v>1094</v>
      </c>
      <c r="I5740">
        <f t="shared" si="623"/>
        <v>1</v>
      </c>
      <c r="J5740" t="str">
        <f t="shared" si="624"/>
        <v>OK</v>
      </c>
      <c r="K5740" t="str">
        <f t="shared" si="625"/>
        <v>Failed</v>
      </c>
      <c r="L5740" t="str">
        <f t="shared" si="626"/>
        <v>Withdrawal</v>
      </c>
      <c r="M5740" t="str">
        <f t="shared" si="627"/>
        <v>OK</v>
      </c>
      <c r="N5740" t="str">
        <f t="shared" si="628"/>
        <v>OK</v>
      </c>
      <c r="O5740" t="str">
        <f>_xlfn.XLOOKUP(B5740,'01_Raw_ATMs'!A:A,'01_Raw_ATMs'!A:A,"Not Found")</f>
        <v>ATM026</v>
      </c>
      <c r="P5740" t="str">
        <f t="shared" si="629"/>
        <v>Valid</v>
      </c>
    </row>
    <row r="5741" spans="1:16">
      <c r="A5741" t="s">
        <v>5935</v>
      </c>
      <c r="B5741" t="s">
        <v>169</v>
      </c>
      <c r="C5741" s="2">
        <v>45825</v>
      </c>
      <c r="D5741" s="3">
        <v>0.31011574074074072</v>
      </c>
      <c r="E5741" t="s">
        <v>33</v>
      </c>
      <c r="F5741">
        <v>1500</v>
      </c>
      <c r="G5741" t="s">
        <v>189</v>
      </c>
      <c r="I5741">
        <f t="shared" si="623"/>
        <v>1</v>
      </c>
      <c r="J5741" t="str">
        <f t="shared" si="624"/>
        <v>OK</v>
      </c>
      <c r="K5741" t="str">
        <f t="shared" si="625"/>
        <v>Successful</v>
      </c>
      <c r="L5741" t="str">
        <f t="shared" si="626"/>
        <v>Withdrawal</v>
      </c>
      <c r="M5741" t="str">
        <f t="shared" si="627"/>
        <v>OK</v>
      </c>
      <c r="N5741" t="str">
        <f t="shared" si="628"/>
        <v>OK</v>
      </c>
      <c r="O5741" t="str">
        <f>_xlfn.XLOOKUP(B5741,'01_Raw_ATMs'!A:A,'01_Raw_ATMs'!A:A,"Not Found")</f>
        <v>ATM089</v>
      </c>
      <c r="P5741" t="str">
        <f t="shared" si="629"/>
        <v>Valid</v>
      </c>
    </row>
    <row r="5742" spans="1:16">
      <c r="A5742" t="s">
        <v>5936</v>
      </c>
      <c r="B5742" t="s">
        <v>110</v>
      </c>
      <c r="C5742" s="2">
        <v>45918</v>
      </c>
      <c r="D5742" s="3">
        <v>0.30114583333333328</v>
      </c>
      <c r="E5742" t="s">
        <v>194</v>
      </c>
      <c r="F5742">
        <v>0</v>
      </c>
      <c r="G5742" t="s">
        <v>189</v>
      </c>
      <c r="I5742">
        <f t="shared" si="623"/>
        <v>1</v>
      </c>
      <c r="J5742" t="str">
        <f t="shared" si="624"/>
        <v>OK</v>
      </c>
      <c r="K5742" t="str">
        <f t="shared" si="625"/>
        <v>Successful</v>
      </c>
      <c r="L5742" t="str">
        <f t="shared" si="626"/>
        <v>Balance Inquiry</v>
      </c>
      <c r="M5742" t="str">
        <f t="shared" si="627"/>
        <v>OK</v>
      </c>
      <c r="N5742" t="str">
        <f t="shared" si="628"/>
        <v>OK</v>
      </c>
      <c r="O5742" t="str">
        <f>_xlfn.XLOOKUP(B5742,'01_Raw_ATMs'!A:A,'01_Raw_ATMs'!A:A,"Not Found")</f>
        <v>ATM030</v>
      </c>
      <c r="P5742" t="str">
        <f t="shared" si="629"/>
        <v>Valid</v>
      </c>
    </row>
    <row r="5743" spans="1:16">
      <c r="A5743" t="s">
        <v>5937</v>
      </c>
      <c r="B5743" t="s">
        <v>125</v>
      </c>
      <c r="C5743" s="2">
        <v>46005</v>
      </c>
      <c r="D5743" s="3">
        <v>0.72978009259259258</v>
      </c>
      <c r="E5743" t="s">
        <v>33</v>
      </c>
      <c r="F5743">
        <v>500</v>
      </c>
      <c r="G5743" t="s">
        <v>189</v>
      </c>
      <c r="I5743">
        <f t="shared" si="623"/>
        <v>1</v>
      </c>
      <c r="J5743" t="str">
        <f t="shared" si="624"/>
        <v>OK</v>
      </c>
      <c r="K5743" t="str">
        <f t="shared" si="625"/>
        <v>Successful</v>
      </c>
      <c r="L5743" t="str">
        <f t="shared" si="626"/>
        <v>Withdrawal</v>
      </c>
      <c r="M5743" t="str">
        <f t="shared" si="627"/>
        <v>OK</v>
      </c>
      <c r="N5743" t="str">
        <f t="shared" si="628"/>
        <v>OK</v>
      </c>
      <c r="O5743" t="str">
        <f>_xlfn.XLOOKUP(B5743,'01_Raw_ATMs'!A:A,'01_Raw_ATMs'!A:A,"Not Found")</f>
        <v>ATM045</v>
      </c>
      <c r="P5743" t="str">
        <f t="shared" si="629"/>
        <v>Valid</v>
      </c>
    </row>
    <row r="5744" spans="1:16">
      <c r="A5744" t="s">
        <v>5938</v>
      </c>
      <c r="B5744" t="s">
        <v>96</v>
      </c>
      <c r="C5744" s="2">
        <v>46184</v>
      </c>
      <c r="D5744" s="3">
        <v>8.0196759259259259E-2</v>
      </c>
      <c r="E5744" t="s">
        <v>33</v>
      </c>
      <c r="F5744">
        <v>10000</v>
      </c>
      <c r="G5744" t="s">
        <v>214</v>
      </c>
      <c r="H5744" t="s">
        <v>1094</v>
      </c>
      <c r="I5744">
        <f t="shared" si="623"/>
        <v>1</v>
      </c>
      <c r="J5744" t="str">
        <f t="shared" si="624"/>
        <v>OK</v>
      </c>
      <c r="K5744" t="str">
        <f t="shared" si="625"/>
        <v>Failed</v>
      </c>
      <c r="L5744" t="str">
        <f t="shared" si="626"/>
        <v>Withdrawal</v>
      </c>
      <c r="M5744" t="str">
        <f t="shared" si="627"/>
        <v>OK</v>
      </c>
      <c r="N5744" t="str">
        <f t="shared" si="628"/>
        <v>OK</v>
      </c>
      <c r="O5744" t="str">
        <f>_xlfn.XLOOKUP(B5744,'01_Raw_ATMs'!A:A,'01_Raw_ATMs'!A:A,"Not Found")</f>
        <v>ATM018</v>
      </c>
      <c r="P5744" t="str">
        <f t="shared" si="629"/>
        <v>Valid</v>
      </c>
    </row>
    <row r="5745" spans="1:16">
      <c r="A5745" t="s">
        <v>5939</v>
      </c>
      <c r="B5745" t="s">
        <v>95</v>
      </c>
      <c r="C5745" s="2">
        <v>45961</v>
      </c>
      <c r="D5745" s="3">
        <v>0.58195601851851853</v>
      </c>
      <c r="E5745" t="s">
        <v>33</v>
      </c>
      <c r="F5745">
        <v>4000</v>
      </c>
      <c r="G5745" t="s">
        <v>189</v>
      </c>
      <c r="I5745">
        <f t="shared" si="623"/>
        <v>1</v>
      </c>
      <c r="J5745" t="str">
        <f t="shared" si="624"/>
        <v>OK</v>
      </c>
      <c r="K5745" t="str">
        <f t="shared" si="625"/>
        <v>Successful</v>
      </c>
      <c r="L5745" t="str">
        <f t="shared" si="626"/>
        <v>Withdrawal</v>
      </c>
      <c r="M5745" t="str">
        <f t="shared" si="627"/>
        <v>OK</v>
      </c>
      <c r="N5745" t="str">
        <f t="shared" si="628"/>
        <v>OK</v>
      </c>
      <c r="O5745" t="str">
        <f>_xlfn.XLOOKUP(B5745,'01_Raw_ATMs'!A:A,'01_Raw_ATMs'!A:A,"Not Found")</f>
        <v>ATM017</v>
      </c>
      <c r="P5745" t="str">
        <f t="shared" si="629"/>
        <v>Valid</v>
      </c>
    </row>
    <row r="5746" spans="1:16">
      <c r="A5746" t="s">
        <v>5940</v>
      </c>
      <c r="B5746" t="s">
        <v>154</v>
      </c>
      <c r="C5746" s="2">
        <v>45951</v>
      </c>
      <c r="D5746" s="3">
        <v>0.4269560185185185</v>
      </c>
      <c r="E5746" t="s">
        <v>33</v>
      </c>
      <c r="F5746">
        <v>2000</v>
      </c>
      <c r="G5746" t="s">
        <v>189</v>
      </c>
      <c r="I5746">
        <f t="shared" si="623"/>
        <v>1</v>
      </c>
      <c r="J5746" t="str">
        <f t="shared" si="624"/>
        <v>OK</v>
      </c>
      <c r="K5746" t="str">
        <f t="shared" si="625"/>
        <v>Successful</v>
      </c>
      <c r="L5746" t="str">
        <f t="shared" si="626"/>
        <v>Withdrawal</v>
      </c>
      <c r="M5746" t="str">
        <f t="shared" si="627"/>
        <v>OK</v>
      </c>
      <c r="N5746" t="str">
        <f t="shared" si="628"/>
        <v>OK</v>
      </c>
      <c r="O5746" t="str">
        <f>_xlfn.XLOOKUP(B5746,'01_Raw_ATMs'!A:A,'01_Raw_ATMs'!A:A,"Not Found")</f>
        <v>ATM074</v>
      </c>
      <c r="P5746" t="str">
        <f t="shared" si="629"/>
        <v>Valid</v>
      </c>
    </row>
    <row r="5747" spans="1:16">
      <c r="A5747" t="s">
        <v>5941</v>
      </c>
      <c r="B5747" t="s">
        <v>163</v>
      </c>
      <c r="C5747" s="2">
        <v>45946</v>
      </c>
      <c r="D5747" s="3">
        <v>0.77712962962962961</v>
      </c>
      <c r="E5747" t="s">
        <v>33</v>
      </c>
      <c r="F5747">
        <v>2000</v>
      </c>
      <c r="G5747" t="s">
        <v>189</v>
      </c>
      <c r="I5747">
        <f t="shared" si="623"/>
        <v>1</v>
      </c>
      <c r="J5747" t="str">
        <f t="shared" si="624"/>
        <v>OK</v>
      </c>
      <c r="K5747" t="str">
        <f t="shared" si="625"/>
        <v>Successful</v>
      </c>
      <c r="L5747" t="str">
        <f t="shared" si="626"/>
        <v>Withdrawal</v>
      </c>
      <c r="M5747" t="str">
        <f t="shared" si="627"/>
        <v>OK</v>
      </c>
      <c r="N5747" t="str">
        <f t="shared" si="628"/>
        <v>OK</v>
      </c>
      <c r="O5747" t="str">
        <f>_xlfn.XLOOKUP(B5747,'01_Raw_ATMs'!A:A,'01_Raw_ATMs'!A:A,"Not Found")</f>
        <v>ATM083</v>
      </c>
      <c r="P5747" t="str">
        <f t="shared" si="629"/>
        <v>Valid</v>
      </c>
    </row>
    <row r="5748" spans="1:16">
      <c r="A5748" t="s">
        <v>5942</v>
      </c>
      <c r="B5748" t="s">
        <v>111</v>
      </c>
      <c r="C5748" s="2">
        <v>45784</v>
      </c>
      <c r="D5748" s="3">
        <v>0.81103009259259262</v>
      </c>
      <c r="E5748" t="s">
        <v>33</v>
      </c>
      <c r="F5748">
        <v>4000</v>
      </c>
      <c r="G5748" t="s">
        <v>214</v>
      </c>
      <c r="H5748" t="s">
        <v>1080</v>
      </c>
      <c r="I5748">
        <f t="shared" si="623"/>
        <v>1</v>
      </c>
      <c r="J5748" t="str">
        <f t="shared" si="624"/>
        <v>OK</v>
      </c>
      <c r="K5748" t="str">
        <f t="shared" si="625"/>
        <v>Failed</v>
      </c>
      <c r="L5748" t="str">
        <f t="shared" si="626"/>
        <v>Withdrawal</v>
      </c>
      <c r="M5748" t="str">
        <f t="shared" si="627"/>
        <v>OK</v>
      </c>
      <c r="N5748" t="str">
        <f t="shared" si="628"/>
        <v>OK</v>
      </c>
      <c r="O5748" t="str">
        <f>_xlfn.XLOOKUP(B5748,'01_Raw_ATMs'!A:A,'01_Raw_ATMs'!A:A,"Not Found")</f>
        <v>ATM031</v>
      </c>
      <c r="P5748" t="str">
        <f t="shared" si="629"/>
        <v>Valid</v>
      </c>
    </row>
    <row r="5749" spans="1:16">
      <c r="A5749" t="s">
        <v>5943</v>
      </c>
      <c r="B5749" t="s">
        <v>162</v>
      </c>
      <c r="C5749" s="2">
        <v>45709</v>
      </c>
      <c r="D5749" s="3">
        <v>0.8525462962962963</v>
      </c>
      <c r="E5749" t="s">
        <v>33</v>
      </c>
      <c r="F5749">
        <v>2500</v>
      </c>
      <c r="G5749" t="s">
        <v>189</v>
      </c>
      <c r="I5749">
        <f t="shared" si="623"/>
        <v>1</v>
      </c>
      <c r="J5749" t="str">
        <f t="shared" si="624"/>
        <v>OK</v>
      </c>
      <c r="K5749" t="str">
        <f t="shared" si="625"/>
        <v>Successful</v>
      </c>
      <c r="L5749" t="str">
        <f t="shared" si="626"/>
        <v>Withdrawal</v>
      </c>
      <c r="M5749" t="str">
        <f t="shared" si="627"/>
        <v>OK</v>
      </c>
      <c r="N5749" t="str">
        <f t="shared" si="628"/>
        <v>OK</v>
      </c>
      <c r="O5749" t="str">
        <f>_xlfn.XLOOKUP(B5749,'01_Raw_ATMs'!A:A,'01_Raw_ATMs'!A:A,"Not Found")</f>
        <v>ATM082</v>
      </c>
      <c r="P5749" t="str">
        <f t="shared" si="629"/>
        <v>Valid</v>
      </c>
    </row>
    <row r="5750" spans="1:16">
      <c r="A5750" t="s">
        <v>5944</v>
      </c>
      <c r="B5750" t="s">
        <v>163</v>
      </c>
      <c r="C5750" s="2">
        <v>45797</v>
      </c>
      <c r="D5750" s="3">
        <v>0.7819328703703704</v>
      </c>
      <c r="E5750" t="s">
        <v>33</v>
      </c>
      <c r="F5750">
        <v>10000</v>
      </c>
      <c r="G5750" t="s">
        <v>189</v>
      </c>
      <c r="I5750">
        <f t="shared" si="623"/>
        <v>1</v>
      </c>
      <c r="J5750" t="str">
        <f t="shared" si="624"/>
        <v>OK</v>
      </c>
      <c r="K5750" t="str">
        <f t="shared" si="625"/>
        <v>Successful</v>
      </c>
      <c r="L5750" t="str">
        <f t="shared" si="626"/>
        <v>Withdrawal</v>
      </c>
      <c r="M5750" t="str">
        <f t="shared" si="627"/>
        <v>OK</v>
      </c>
      <c r="N5750" t="str">
        <f t="shared" si="628"/>
        <v>OK</v>
      </c>
      <c r="O5750" t="str">
        <f>_xlfn.XLOOKUP(B5750,'01_Raw_ATMs'!A:A,'01_Raw_ATMs'!A:A,"Not Found")</f>
        <v>ATM083</v>
      </c>
      <c r="P5750" t="str">
        <f t="shared" si="629"/>
        <v>Valid</v>
      </c>
    </row>
    <row r="5751" spans="1:16">
      <c r="A5751" t="s">
        <v>5945</v>
      </c>
      <c r="B5751" t="s">
        <v>118</v>
      </c>
      <c r="C5751" s="2">
        <v>45659</v>
      </c>
      <c r="D5751" s="3">
        <v>0.68907407407407406</v>
      </c>
      <c r="E5751" t="s">
        <v>33</v>
      </c>
      <c r="F5751">
        <v>5000</v>
      </c>
      <c r="G5751" t="s">
        <v>189</v>
      </c>
      <c r="I5751">
        <f t="shared" si="623"/>
        <v>1</v>
      </c>
      <c r="J5751" t="str">
        <f t="shared" si="624"/>
        <v>OK</v>
      </c>
      <c r="K5751" t="str">
        <f t="shared" si="625"/>
        <v>Successful</v>
      </c>
      <c r="L5751" t="str">
        <f t="shared" si="626"/>
        <v>Withdrawal</v>
      </c>
      <c r="M5751" t="str">
        <f t="shared" si="627"/>
        <v>OK</v>
      </c>
      <c r="N5751" t="str">
        <f t="shared" si="628"/>
        <v>OK</v>
      </c>
      <c r="O5751" t="str">
        <f>_xlfn.XLOOKUP(B5751,'01_Raw_ATMs'!A:A,'01_Raw_ATMs'!A:A,"Not Found")</f>
        <v>ATM038</v>
      </c>
      <c r="P5751" t="str">
        <f t="shared" si="629"/>
        <v>Valid</v>
      </c>
    </row>
    <row r="5752" spans="1:16">
      <c r="A5752" t="s">
        <v>5946</v>
      </c>
      <c r="B5752" t="s">
        <v>102</v>
      </c>
      <c r="C5752" s="2">
        <v>46061</v>
      </c>
      <c r="D5752" s="3">
        <v>4.5613425925925932E-2</v>
      </c>
      <c r="E5752" t="s">
        <v>33</v>
      </c>
      <c r="F5752">
        <v>5000</v>
      </c>
      <c r="G5752" t="s">
        <v>189</v>
      </c>
      <c r="I5752">
        <f t="shared" si="623"/>
        <v>1</v>
      </c>
      <c r="J5752" t="str">
        <f t="shared" si="624"/>
        <v>OK</v>
      </c>
      <c r="K5752" t="str">
        <f t="shared" si="625"/>
        <v>Successful</v>
      </c>
      <c r="L5752" t="str">
        <f t="shared" si="626"/>
        <v>Withdrawal</v>
      </c>
      <c r="M5752" t="str">
        <f t="shared" si="627"/>
        <v>OK</v>
      </c>
      <c r="N5752" t="str">
        <f t="shared" si="628"/>
        <v>OK</v>
      </c>
      <c r="O5752" t="str">
        <f>_xlfn.XLOOKUP(B5752,'01_Raw_ATMs'!A:A,'01_Raw_ATMs'!A:A,"Not Found")</f>
        <v>ATM023</v>
      </c>
      <c r="P5752" t="str">
        <f t="shared" si="629"/>
        <v>Valid</v>
      </c>
    </row>
    <row r="5753" spans="1:16">
      <c r="A5753" t="s">
        <v>5947</v>
      </c>
      <c r="B5753" t="s">
        <v>160</v>
      </c>
      <c r="C5753" s="2">
        <v>46012</v>
      </c>
      <c r="D5753" s="3">
        <v>0.7173032407407407</v>
      </c>
      <c r="E5753" t="s">
        <v>211</v>
      </c>
      <c r="F5753">
        <v>0</v>
      </c>
      <c r="G5753" t="s">
        <v>189</v>
      </c>
      <c r="I5753">
        <f t="shared" si="623"/>
        <v>1</v>
      </c>
      <c r="J5753" t="str">
        <f t="shared" si="624"/>
        <v>OK</v>
      </c>
      <c r="K5753" t="str">
        <f t="shared" si="625"/>
        <v>Successful</v>
      </c>
      <c r="L5753" t="str">
        <f t="shared" si="626"/>
        <v>Mini Statement</v>
      </c>
      <c r="M5753" t="str">
        <f t="shared" si="627"/>
        <v>OK</v>
      </c>
      <c r="N5753" t="str">
        <f t="shared" si="628"/>
        <v>OK</v>
      </c>
      <c r="O5753" t="str">
        <f>_xlfn.XLOOKUP(B5753,'01_Raw_ATMs'!A:A,'01_Raw_ATMs'!A:A,"Not Found")</f>
        <v>ATM080</v>
      </c>
      <c r="P5753" t="str">
        <f t="shared" si="629"/>
        <v>Valid</v>
      </c>
    </row>
    <row r="5754" spans="1:16">
      <c r="A5754" t="s">
        <v>5948</v>
      </c>
      <c r="B5754" t="s">
        <v>98</v>
      </c>
      <c r="C5754" s="2">
        <v>45794</v>
      </c>
      <c r="D5754" s="3">
        <v>0.52585648148148145</v>
      </c>
      <c r="E5754" t="s">
        <v>211</v>
      </c>
      <c r="F5754">
        <v>0</v>
      </c>
      <c r="G5754" t="s">
        <v>189</v>
      </c>
      <c r="I5754">
        <f t="shared" si="623"/>
        <v>1</v>
      </c>
      <c r="J5754" t="str">
        <f t="shared" si="624"/>
        <v>OK</v>
      </c>
      <c r="K5754" t="str">
        <f t="shared" si="625"/>
        <v>Successful</v>
      </c>
      <c r="L5754" t="str">
        <f t="shared" si="626"/>
        <v>Mini Statement</v>
      </c>
      <c r="M5754" t="str">
        <f t="shared" si="627"/>
        <v>OK</v>
      </c>
      <c r="N5754" t="str">
        <f t="shared" si="628"/>
        <v>OK</v>
      </c>
      <c r="O5754" t="str">
        <f>_xlfn.XLOOKUP(B5754,'01_Raw_ATMs'!A:A,'01_Raw_ATMs'!A:A,"Not Found")</f>
        <v>ATM019</v>
      </c>
      <c r="P5754" t="str">
        <f t="shared" si="629"/>
        <v>Valid</v>
      </c>
    </row>
    <row r="5755" spans="1:16">
      <c r="A5755" t="s">
        <v>5949</v>
      </c>
      <c r="B5755" t="s">
        <v>114</v>
      </c>
      <c r="C5755" s="2">
        <v>45789</v>
      </c>
      <c r="D5755" s="3">
        <v>0.57535879629629627</v>
      </c>
      <c r="E5755" t="s">
        <v>33</v>
      </c>
      <c r="F5755">
        <v>1500</v>
      </c>
      <c r="G5755" t="s">
        <v>189</v>
      </c>
      <c r="I5755">
        <f t="shared" si="623"/>
        <v>1</v>
      </c>
      <c r="J5755" t="str">
        <f t="shared" si="624"/>
        <v>OK</v>
      </c>
      <c r="K5755" t="str">
        <f t="shared" si="625"/>
        <v>Successful</v>
      </c>
      <c r="L5755" t="str">
        <f t="shared" si="626"/>
        <v>Withdrawal</v>
      </c>
      <c r="M5755" t="str">
        <f t="shared" si="627"/>
        <v>OK</v>
      </c>
      <c r="N5755" t="str">
        <f t="shared" si="628"/>
        <v>OK</v>
      </c>
      <c r="O5755" t="str">
        <f>_xlfn.XLOOKUP(B5755,'01_Raw_ATMs'!A:A,'01_Raw_ATMs'!A:A,"Not Found")</f>
        <v>ATM034</v>
      </c>
      <c r="P5755" t="str">
        <f t="shared" si="629"/>
        <v>Valid</v>
      </c>
    </row>
    <row r="5756" spans="1:16">
      <c r="A5756" t="s">
        <v>5950</v>
      </c>
      <c r="B5756" t="s">
        <v>113</v>
      </c>
      <c r="C5756" s="2">
        <v>46028</v>
      </c>
      <c r="D5756" s="3">
        <v>0.63961805555555551</v>
      </c>
      <c r="E5756" t="s">
        <v>33</v>
      </c>
      <c r="F5756">
        <v>1000</v>
      </c>
      <c r="G5756" t="s">
        <v>189</v>
      </c>
      <c r="I5756">
        <f t="shared" si="623"/>
        <v>1</v>
      </c>
      <c r="J5756" t="str">
        <f t="shared" si="624"/>
        <v>OK</v>
      </c>
      <c r="K5756" t="str">
        <f t="shared" si="625"/>
        <v>Successful</v>
      </c>
      <c r="L5756" t="str">
        <f t="shared" si="626"/>
        <v>Withdrawal</v>
      </c>
      <c r="M5756" t="str">
        <f t="shared" si="627"/>
        <v>OK</v>
      </c>
      <c r="N5756" t="str">
        <f t="shared" si="628"/>
        <v>OK</v>
      </c>
      <c r="O5756" t="str">
        <f>_xlfn.XLOOKUP(B5756,'01_Raw_ATMs'!A:A,'01_Raw_ATMs'!A:A,"Not Found")</f>
        <v>ATM033</v>
      </c>
      <c r="P5756" t="str">
        <f t="shared" si="629"/>
        <v>Valid</v>
      </c>
    </row>
    <row r="5757" spans="1:16">
      <c r="A5757" t="s">
        <v>5951</v>
      </c>
      <c r="B5757" t="s">
        <v>147</v>
      </c>
      <c r="C5757" s="2">
        <v>46196</v>
      </c>
      <c r="D5757" s="3">
        <v>0.84103009259259254</v>
      </c>
      <c r="E5757" t="s">
        <v>33</v>
      </c>
      <c r="F5757">
        <v>2500</v>
      </c>
      <c r="G5757" t="s">
        <v>189</v>
      </c>
      <c r="I5757">
        <f t="shared" si="623"/>
        <v>1</v>
      </c>
      <c r="J5757" t="str">
        <f t="shared" si="624"/>
        <v>OK</v>
      </c>
      <c r="K5757" t="str">
        <f t="shared" si="625"/>
        <v>Successful</v>
      </c>
      <c r="L5757" t="str">
        <f t="shared" si="626"/>
        <v>Withdrawal</v>
      </c>
      <c r="M5757" t="str">
        <f t="shared" si="627"/>
        <v>OK</v>
      </c>
      <c r="N5757" t="str">
        <f t="shared" si="628"/>
        <v>OK</v>
      </c>
      <c r="O5757" t="str">
        <f>_xlfn.XLOOKUP(B5757,'01_Raw_ATMs'!A:A,'01_Raw_ATMs'!A:A,"Not Found")</f>
        <v>ATM067</v>
      </c>
      <c r="P5757" t="str">
        <f t="shared" si="629"/>
        <v>Valid</v>
      </c>
    </row>
    <row r="5758" spans="1:16">
      <c r="A5758" t="s">
        <v>5952</v>
      </c>
      <c r="B5758" t="s">
        <v>136</v>
      </c>
      <c r="C5758" s="2">
        <v>45693</v>
      </c>
      <c r="D5758" s="3">
        <v>0.39180555555555557</v>
      </c>
      <c r="E5758" t="s">
        <v>33</v>
      </c>
      <c r="F5758">
        <v>8000</v>
      </c>
      <c r="G5758" t="s">
        <v>189</v>
      </c>
      <c r="I5758">
        <f t="shared" si="623"/>
        <v>1</v>
      </c>
      <c r="J5758" t="str">
        <f t="shared" si="624"/>
        <v>OK</v>
      </c>
      <c r="K5758" t="str">
        <f t="shared" si="625"/>
        <v>Successful</v>
      </c>
      <c r="L5758" t="str">
        <f t="shared" si="626"/>
        <v>Withdrawal</v>
      </c>
      <c r="M5758" t="str">
        <f t="shared" si="627"/>
        <v>OK</v>
      </c>
      <c r="N5758" t="str">
        <f t="shared" si="628"/>
        <v>OK</v>
      </c>
      <c r="O5758" t="str">
        <f>_xlfn.XLOOKUP(B5758,'01_Raw_ATMs'!A:A,'01_Raw_ATMs'!A:A,"Not Found")</f>
        <v>ATM056</v>
      </c>
      <c r="P5758" t="str">
        <f t="shared" si="629"/>
        <v>Valid</v>
      </c>
    </row>
    <row r="5759" spans="1:16">
      <c r="A5759" t="s">
        <v>5953</v>
      </c>
      <c r="B5759" t="s">
        <v>172</v>
      </c>
      <c r="C5759" s="2">
        <v>46158</v>
      </c>
      <c r="D5759" s="3">
        <v>0.68952546296296291</v>
      </c>
      <c r="E5759" t="s">
        <v>33</v>
      </c>
      <c r="F5759">
        <v>500</v>
      </c>
      <c r="G5759" t="s">
        <v>189</v>
      </c>
      <c r="I5759">
        <f t="shared" si="623"/>
        <v>1</v>
      </c>
      <c r="J5759" t="str">
        <f t="shared" si="624"/>
        <v>OK</v>
      </c>
      <c r="K5759" t="str">
        <f t="shared" si="625"/>
        <v>Successful</v>
      </c>
      <c r="L5759" t="str">
        <f t="shared" si="626"/>
        <v>Withdrawal</v>
      </c>
      <c r="M5759" t="str">
        <f t="shared" si="627"/>
        <v>OK</v>
      </c>
      <c r="N5759" t="str">
        <f t="shared" si="628"/>
        <v>OK</v>
      </c>
      <c r="O5759" t="str">
        <f>_xlfn.XLOOKUP(B5759,'01_Raw_ATMs'!A:A,'01_Raw_ATMs'!A:A,"Not Found")</f>
        <v>ATM092</v>
      </c>
      <c r="P5759" t="str">
        <f t="shared" si="629"/>
        <v>Valid</v>
      </c>
    </row>
    <row r="5760" spans="1:16">
      <c r="A5760" t="s">
        <v>5954</v>
      </c>
      <c r="B5760" t="s">
        <v>166</v>
      </c>
      <c r="C5760" s="2">
        <v>45950</v>
      </c>
      <c r="D5760" s="3">
        <v>0.66509259259259257</v>
      </c>
      <c r="E5760" t="s">
        <v>33</v>
      </c>
      <c r="F5760">
        <v>8000</v>
      </c>
      <c r="G5760" t="s">
        <v>189</v>
      </c>
      <c r="I5760">
        <f t="shared" si="623"/>
        <v>1</v>
      </c>
      <c r="J5760" t="str">
        <f t="shared" si="624"/>
        <v>OK</v>
      </c>
      <c r="K5760" t="str">
        <f t="shared" si="625"/>
        <v>Successful</v>
      </c>
      <c r="L5760" t="str">
        <f t="shared" si="626"/>
        <v>Withdrawal</v>
      </c>
      <c r="M5760" t="str">
        <f t="shared" si="627"/>
        <v>OK</v>
      </c>
      <c r="N5760" t="str">
        <f t="shared" si="628"/>
        <v>OK</v>
      </c>
      <c r="O5760" t="str">
        <f>_xlfn.XLOOKUP(B5760,'01_Raw_ATMs'!A:A,'01_Raw_ATMs'!A:A,"Not Found")</f>
        <v>ATM086</v>
      </c>
      <c r="P5760" t="str">
        <f t="shared" si="629"/>
        <v>Valid</v>
      </c>
    </row>
    <row r="5761" spans="1:16">
      <c r="A5761" t="s">
        <v>5955</v>
      </c>
      <c r="B5761" t="s">
        <v>112</v>
      </c>
      <c r="C5761" s="2">
        <v>46035</v>
      </c>
      <c r="D5761" s="3">
        <v>0.78516203703703702</v>
      </c>
      <c r="E5761" t="s">
        <v>33</v>
      </c>
      <c r="F5761">
        <v>5000</v>
      </c>
      <c r="G5761" t="s">
        <v>189</v>
      </c>
      <c r="I5761">
        <f t="shared" si="623"/>
        <v>1</v>
      </c>
      <c r="J5761" t="str">
        <f t="shared" si="624"/>
        <v>OK</v>
      </c>
      <c r="K5761" t="str">
        <f t="shared" si="625"/>
        <v>Successful</v>
      </c>
      <c r="L5761" t="str">
        <f t="shared" si="626"/>
        <v>Withdrawal</v>
      </c>
      <c r="M5761" t="str">
        <f t="shared" si="627"/>
        <v>OK</v>
      </c>
      <c r="N5761" t="str">
        <f t="shared" si="628"/>
        <v>OK</v>
      </c>
      <c r="O5761" t="str">
        <f>_xlfn.XLOOKUP(B5761,'01_Raw_ATMs'!A:A,'01_Raw_ATMs'!A:A,"Not Found")</f>
        <v>ATM032</v>
      </c>
      <c r="P5761" t="str">
        <f t="shared" si="629"/>
        <v>Valid</v>
      </c>
    </row>
    <row r="5762" spans="1:16">
      <c r="A5762" t="s">
        <v>5956</v>
      </c>
      <c r="B5762" t="s">
        <v>130</v>
      </c>
      <c r="C5762" s="2">
        <v>45908</v>
      </c>
      <c r="D5762" s="3">
        <v>0.75802083333333337</v>
      </c>
      <c r="E5762" t="s">
        <v>33</v>
      </c>
      <c r="F5762">
        <v>1500</v>
      </c>
      <c r="G5762" t="s">
        <v>189</v>
      </c>
      <c r="I5762">
        <f t="shared" si="623"/>
        <v>1</v>
      </c>
      <c r="J5762" t="str">
        <f t="shared" si="624"/>
        <v>OK</v>
      </c>
      <c r="K5762" t="str">
        <f t="shared" si="625"/>
        <v>Successful</v>
      </c>
      <c r="L5762" t="str">
        <f t="shared" si="626"/>
        <v>Withdrawal</v>
      </c>
      <c r="M5762" t="str">
        <f t="shared" si="627"/>
        <v>OK</v>
      </c>
      <c r="N5762" t="str">
        <f t="shared" si="628"/>
        <v>OK</v>
      </c>
      <c r="O5762" t="str">
        <f>_xlfn.XLOOKUP(B5762,'01_Raw_ATMs'!A:A,'01_Raw_ATMs'!A:A,"Not Found")</f>
        <v>ATM050</v>
      </c>
      <c r="P5762" t="str">
        <f t="shared" si="629"/>
        <v>Valid</v>
      </c>
    </row>
    <row r="5763" spans="1:16">
      <c r="A5763" t="s">
        <v>5957</v>
      </c>
      <c r="B5763" t="s">
        <v>81</v>
      </c>
      <c r="C5763" s="2">
        <v>45811</v>
      </c>
      <c r="D5763" s="3">
        <v>0.999537037037037</v>
      </c>
      <c r="E5763" t="s">
        <v>33</v>
      </c>
      <c r="F5763">
        <v>1000</v>
      </c>
      <c r="G5763" t="s">
        <v>189</v>
      </c>
      <c r="I5763">
        <f t="shared" ref="I5763:I5826" si="630">COUNTIF($A:$A,A5763)</f>
        <v>1</v>
      </c>
      <c r="J5763" t="str">
        <f t="shared" ref="J5763:J5826" si="631">IF(AND(TRIM(G5763)="Failed",H5763=""),"Problem","OK")</f>
        <v>OK</v>
      </c>
      <c r="K5763" t="str">
        <f t="shared" ref="K5763:K5826" si="632">PROPER(TRIM(G5763))</f>
        <v>Successful</v>
      </c>
      <c r="L5763" t="str">
        <f t="shared" ref="L5763:L5826" si="633">PROPER(TRIM(E5763))</f>
        <v>Withdrawal</v>
      </c>
      <c r="M5763" t="str">
        <f t="shared" ref="M5763:M5826" si="634">IF(OR(E5763="Withdrawal",E5763="Cash Deposit"),IF(F5763&gt;0,"OK","Problem"),IF(F5763=0,"OK","Problem"))</f>
        <v>OK</v>
      </c>
      <c r="N5763" t="str">
        <f t="shared" ref="N5763:N5826" si="635">IF(AND(C5763&gt;=DATE(2025,1,1),C5763&lt;=DATE(2026,6,30)),"OK","Problem")</f>
        <v>OK</v>
      </c>
      <c r="O5763" t="str">
        <f>_xlfn.XLOOKUP(B5763,'01_Raw_ATMs'!A:A,'01_Raw_ATMs'!A:A,"Not Found")</f>
        <v>ATM007</v>
      </c>
      <c r="P5763" t="str">
        <f t="shared" ref="P5763:P5826" si="636">IF(B5763="","Missing ATM_ID","Valid")</f>
        <v>Valid</v>
      </c>
    </row>
    <row r="5764" spans="1:16">
      <c r="A5764" t="s">
        <v>5958</v>
      </c>
      <c r="B5764" t="s">
        <v>172</v>
      </c>
      <c r="C5764" s="2">
        <v>46143</v>
      </c>
      <c r="D5764" s="3">
        <v>0.72113425925925922</v>
      </c>
      <c r="E5764" t="s">
        <v>194</v>
      </c>
      <c r="F5764">
        <v>0</v>
      </c>
      <c r="G5764" t="s">
        <v>189</v>
      </c>
      <c r="I5764">
        <f t="shared" si="630"/>
        <v>1</v>
      </c>
      <c r="J5764" t="str">
        <f t="shared" si="631"/>
        <v>OK</v>
      </c>
      <c r="K5764" t="str">
        <f t="shared" si="632"/>
        <v>Successful</v>
      </c>
      <c r="L5764" t="str">
        <f t="shared" si="633"/>
        <v>Balance Inquiry</v>
      </c>
      <c r="M5764" t="str">
        <f t="shared" si="634"/>
        <v>OK</v>
      </c>
      <c r="N5764" t="str">
        <f t="shared" si="635"/>
        <v>OK</v>
      </c>
      <c r="O5764" t="str">
        <f>_xlfn.XLOOKUP(B5764,'01_Raw_ATMs'!A:A,'01_Raw_ATMs'!A:A,"Not Found")</f>
        <v>ATM092</v>
      </c>
      <c r="P5764" t="str">
        <f t="shared" si="636"/>
        <v>Valid</v>
      </c>
    </row>
    <row r="5765" spans="1:16">
      <c r="A5765" t="s">
        <v>5959</v>
      </c>
      <c r="B5765" t="s">
        <v>138</v>
      </c>
      <c r="C5765" s="2">
        <v>46195</v>
      </c>
      <c r="D5765" s="3">
        <v>0.75315972222222227</v>
      </c>
      <c r="E5765" t="s">
        <v>261</v>
      </c>
      <c r="F5765">
        <v>15000</v>
      </c>
      <c r="G5765" t="s">
        <v>189</v>
      </c>
      <c r="I5765">
        <f t="shared" si="630"/>
        <v>1</v>
      </c>
      <c r="J5765" t="str">
        <f t="shared" si="631"/>
        <v>OK</v>
      </c>
      <c r="K5765" t="str">
        <f t="shared" si="632"/>
        <v>Successful</v>
      </c>
      <c r="L5765" t="str">
        <f t="shared" si="633"/>
        <v>Cash Deposit</v>
      </c>
      <c r="M5765" t="str">
        <f t="shared" si="634"/>
        <v>OK</v>
      </c>
      <c r="N5765" t="str">
        <f t="shared" si="635"/>
        <v>OK</v>
      </c>
      <c r="O5765" t="str">
        <f>_xlfn.XLOOKUP(B5765,'01_Raw_ATMs'!A:A,'01_Raw_ATMs'!A:A,"Not Found")</f>
        <v>ATM058</v>
      </c>
      <c r="P5765" t="str">
        <f t="shared" si="636"/>
        <v>Valid</v>
      </c>
    </row>
    <row r="5766" spans="1:16">
      <c r="A5766" t="s">
        <v>5960</v>
      </c>
      <c r="B5766" t="s">
        <v>136</v>
      </c>
      <c r="C5766" s="2">
        <v>45878</v>
      </c>
      <c r="D5766" s="3">
        <v>0.78331018518518514</v>
      </c>
      <c r="E5766" t="s">
        <v>33</v>
      </c>
      <c r="F5766">
        <v>2000</v>
      </c>
      <c r="G5766" t="s">
        <v>189</v>
      </c>
      <c r="I5766">
        <f t="shared" si="630"/>
        <v>1</v>
      </c>
      <c r="J5766" t="str">
        <f t="shared" si="631"/>
        <v>OK</v>
      </c>
      <c r="K5766" t="str">
        <f t="shared" si="632"/>
        <v>Successful</v>
      </c>
      <c r="L5766" t="str">
        <f t="shared" si="633"/>
        <v>Withdrawal</v>
      </c>
      <c r="M5766" t="str">
        <f t="shared" si="634"/>
        <v>OK</v>
      </c>
      <c r="N5766" t="str">
        <f t="shared" si="635"/>
        <v>OK</v>
      </c>
      <c r="O5766" t="str">
        <f>_xlfn.XLOOKUP(B5766,'01_Raw_ATMs'!A:A,'01_Raw_ATMs'!A:A,"Not Found")</f>
        <v>ATM056</v>
      </c>
      <c r="P5766" t="str">
        <f t="shared" si="636"/>
        <v>Valid</v>
      </c>
    </row>
    <row r="5767" spans="1:16">
      <c r="A5767" t="s">
        <v>5961</v>
      </c>
      <c r="B5767" t="s">
        <v>122</v>
      </c>
      <c r="C5767" s="2">
        <v>45955</v>
      </c>
      <c r="D5767" s="3">
        <v>0.8061342592592593</v>
      </c>
      <c r="E5767" t="s">
        <v>33</v>
      </c>
      <c r="F5767">
        <v>1000</v>
      </c>
      <c r="G5767" t="s">
        <v>189</v>
      </c>
      <c r="I5767">
        <f t="shared" si="630"/>
        <v>1</v>
      </c>
      <c r="J5767" t="str">
        <f t="shared" si="631"/>
        <v>OK</v>
      </c>
      <c r="K5767" t="str">
        <f t="shared" si="632"/>
        <v>Successful</v>
      </c>
      <c r="L5767" t="str">
        <f t="shared" si="633"/>
        <v>Withdrawal</v>
      </c>
      <c r="M5767" t="str">
        <f t="shared" si="634"/>
        <v>OK</v>
      </c>
      <c r="N5767" t="str">
        <f t="shared" si="635"/>
        <v>OK</v>
      </c>
      <c r="O5767" t="str">
        <f>_xlfn.XLOOKUP(B5767,'01_Raw_ATMs'!A:A,'01_Raw_ATMs'!A:A,"Not Found")</f>
        <v>ATM042</v>
      </c>
      <c r="P5767" t="str">
        <f t="shared" si="636"/>
        <v>Valid</v>
      </c>
    </row>
    <row r="5768" spans="1:16">
      <c r="A5768" t="s">
        <v>5962</v>
      </c>
      <c r="B5768" t="s">
        <v>152</v>
      </c>
      <c r="C5768" s="2">
        <v>46001</v>
      </c>
      <c r="D5768" s="3">
        <v>0.75780092592592596</v>
      </c>
      <c r="E5768" t="s">
        <v>261</v>
      </c>
      <c r="F5768">
        <v>5000</v>
      </c>
      <c r="G5768" t="s">
        <v>214</v>
      </c>
      <c r="H5768" t="s">
        <v>1103</v>
      </c>
      <c r="I5768">
        <f t="shared" si="630"/>
        <v>1</v>
      </c>
      <c r="J5768" t="str">
        <f t="shared" si="631"/>
        <v>OK</v>
      </c>
      <c r="K5768" t="str">
        <f t="shared" si="632"/>
        <v>Failed</v>
      </c>
      <c r="L5768" t="str">
        <f t="shared" si="633"/>
        <v>Cash Deposit</v>
      </c>
      <c r="M5768" t="str">
        <f t="shared" si="634"/>
        <v>OK</v>
      </c>
      <c r="N5768" t="str">
        <f t="shared" si="635"/>
        <v>OK</v>
      </c>
      <c r="O5768" t="str">
        <f>_xlfn.XLOOKUP(B5768,'01_Raw_ATMs'!A:A,'01_Raw_ATMs'!A:A,"Not Found")</f>
        <v>ATM072</v>
      </c>
      <c r="P5768" t="str">
        <f t="shared" si="636"/>
        <v>Valid</v>
      </c>
    </row>
    <row r="5769" spans="1:16">
      <c r="A5769" t="s">
        <v>5963</v>
      </c>
      <c r="B5769" t="s">
        <v>89</v>
      </c>
      <c r="C5769" s="2">
        <v>45945</v>
      </c>
      <c r="D5769" s="3">
        <v>0.64688657407407413</v>
      </c>
      <c r="E5769" t="s">
        <v>33</v>
      </c>
      <c r="F5769">
        <v>1500</v>
      </c>
      <c r="G5769" t="s">
        <v>189</v>
      </c>
      <c r="I5769">
        <f t="shared" si="630"/>
        <v>1</v>
      </c>
      <c r="J5769" t="str">
        <f t="shared" si="631"/>
        <v>OK</v>
      </c>
      <c r="K5769" t="str">
        <f t="shared" si="632"/>
        <v>Successful</v>
      </c>
      <c r="L5769" t="str">
        <f t="shared" si="633"/>
        <v>Withdrawal</v>
      </c>
      <c r="M5769" t="str">
        <f t="shared" si="634"/>
        <v>OK</v>
      </c>
      <c r="N5769" t="str">
        <f t="shared" si="635"/>
        <v>OK</v>
      </c>
      <c r="O5769" t="str">
        <f>_xlfn.XLOOKUP(B5769,'01_Raw_ATMs'!A:A,'01_Raw_ATMs'!A:A,"Not Found")</f>
        <v>ATM012</v>
      </c>
      <c r="P5769" t="str">
        <f t="shared" si="636"/>
        <v>Valid</v>
      </c>
    </row>
    <row r="5770" spans="1:16">
      <c r="A5770" t="s">
        <v>5964</v>
      </c>
      <c r="B5770" t="s">
        <v>106</v>
      </c>
      <c r="C5770" s="2">
        <v>46175</v>
      </c>
      <c r="D5770" s="3">
        <v>0.90097222222222217</v>
      </c>
      <c r="E5770" t="s">
        <v>211</v>
      </c>
      <c r="F5770">
        <v>0</v>
      </c>
      <c r="G5770" t="s">
        <v>189</v>
      </c>
      <c r="I5770">
        <f t="shared" si="630"/>
        <v>1</v>
      </c>
      <c r="J5770" t="str">
        <f t="shared" si="631"/>
        <v>OK</v>
      </c>
      <c r="K5770" t="str">
        <f t="shared" si="632"/>
        <v>Successful</v>
      </c>
      <c r="L5770" t="str">
        <f t="shared" si="633"/>
        <v>Mini Statement</v>
      </c>
      <c r="M5770" t="str">
        <f t="shared" si="634"/>
        <v>OK</v>
      </c>
      <c r="N5770" t="str">
        <f t="shared" si="635"/>
        <v>OK</v>
      </c>
      <c r="O5770" t="str">
        <f>_xlfn.XLOOKUP(B5770,'01_Raw_ATMs'!A:A,'01_Raw_ATMs'!A:A,"Not Found")</f>
        <v>ATM026</v>
      </c>
      <c r="P5770" t="str">
        <f t="shared" si="636"/>
        <v>Valid</v>
      </c>
    </row>
    <row r="5771" spans="1:16">
      <c r="A5771" t="s">
        <v>5965</v>
      </c>
      <c r="B5771" t="s">
        <v>179</v>
      </c>
      <c r="C5771" s="2">
        <v>46163</v>
      </c>
      <c r="D5771" s="3">
        <v>0.77505787037037033</v>
      </c>
      <c r="E5771" t="s">
        <v>33</v>
      </c>
      <c r="F5771">
        <v>6000</v>
      </c>
      <c r="G5771" t="s">
        <v>189</v>
      </c>
      <c r="I5771">
        <f t="shared" si="630"/>
        <v>1</v>
      </c>
      <c r="J5771" t="str">
        <f t="shared" si="631"/>
        <v>OK</v>
      </c>
      <c r="K5771" t="str">
        <f t="shared" si="632"/>
        <v>Successful</v>
      </c>
      <c r="L5771" t="str">
        <f t="shared" si="633"/>
        <v>Withdrawal</v>
      </c>
      <c r="M5771" t="str">
        <f t="shared" si="634"/>
        <v>OK</v>
      </c>
      <c r="N5771" t="str">
        <f t="shared" si="635"/>
        <v>OK</v>
      </c>
      <c r="O5771" t="str">
        <f>_xlfn.XLOOKUP(B5771,'01_Raw_ATMs'!A:A,'01_Raw_ATMs'!A:A,"Not Found")</f>
        <v>ATM099</v>
      </c>
      <c r="P5771" t="str">
        <f t="shared" si="636"/>
        <v>Valid</v>
      </c>
    </row>
    <row r="5772" spans="1:16">
      <c r="A5772" t="s">
        <v>5966</v>
      </c>
      <c r="B5772" t="s">
        <v>99</v>
      </c>
      <c r="C5772" s="2">
        <v>45796</v>
      </c>
      <c r="D5772" s="3">
        <v>6.6493055555555555E-2</v>
      </c>
      <c r="E5772" t="s">
        <v>33</v>
      </c>
      <c r="F5772">
        <v>500</v>
      </c>
      <c r="G5772" t="s">
        <v>189</v>
      </c>
      <c r="I5772">
        <f t="shared" si="630"/>
        <v>1</v>
      </c>
      <c r="J5772" t="str">
        <f t="shared" si="631"/>
        <v>OK</v>
      </c>
      <c r="K5772" t="str">
        <f t="shared" si="632"/>
        <v>Successful</v>
      </c>
      <c r="L5772" t="str">
        <f t="shared" si="633"/>
        <v>Withdrawal</v>
      </c>
      <c r="M5772" t="str">
        <f t="shared" si="634"/>
        <v>OK</v>
      </c>
      <c r="N5772" t="str">
        <f t="shared" si="635"/>
        <v>OK</v>
      </c>
      <c r="O5772" t="str">
        <f>_xlfn.XLOOKUP(B5772,'01_Raw_ATMs'!A:A,'01_Raw_ATMs'!A:A,"Not Found")</f>
        <v>ATM020</v>
      </c>
      <c r="P5772" t="str">
        <f t="shared" si="636"/>
        <v>Valid</v>
      </c>
    </row>
    <row r="5773" spans="1:16">
      <c r="A5773" t="s">
        <v>5967</v>
      </c>
      <c r="B5773" t="s">
        <v>90</v>
      </c>
      <c r="C5773" s="2">
        <v>45919</v>
      </c>
      <c r="D5773" s="3">
        <v>0.36974537037037042</v>
      </c>
      <c r="E5773" t="s">
        <v>33</v>
      </c>
      <c r="F5773">
        <v>8000</v>
      </c>
      <c r="G5773" t="s">
        <v>189</v>
      </c>
      <c r="I5773">
        <f t="shared" si="630"/>
        <v>1</v>
      </c>
      <c r="J5773" t="str">
        <f t="shared" si="631"/>
        <v>OK</v>
      </c>
      <c r="K5773" t="str">
        <f t="shared" si="632"/>
        <v>Successful</v>
      </c>
      <c r="L5773" t="str">
        <f t="shared" si="633"/>
        <v>Withdrawal</v>
      </c>
      <c r="M5773" t="str">
        <f t="shared" si="634"/>
        <v>OK</v>
      </c>
      <c r="N5773" t="str">
        <f t="shared" si="635"/>
        <v>OK</v>
      </c>
      <c r="O5773" t="str">
        <f>_xlfn.XLOOKUP(B5773,'01_Raw_ATMs'!A:A,'01_Raw_ATMs'!A:A,"Not Found")</f>
        <v>ATM013</v>
      </c>
      <c r="P5773" t="str">
        <f t="shared" si="636"/>
        <v>Valid</v>
      </c>
    </row>
    <row r="5774" spans="1:16">
      <c r="A5774" t="s">
        <v>5968</v>
      </c>
      <c r="B5774" t="s">
        <v>103</v>
      </c>
      <c r="C5774" s="2">
        <v>45985</v>
      </c>
      <c r="D5774" s="3">
        <v>0.27175925925925931</v>
      </c>
      <c r="E5774" t="s">
        <v>33</v>
      </c>
      <c r="F5774">
        <v>1000</v>
      </c>
      <c r="G5774" t="s">
        <v>189</v>
      </c>
      <c r="I5774">
        <f t="shared" si="630"/>
        <v>1</v>
      </c>
      <c r="J5774" t="str">
        <f t="shared" si="631"/>
        <v>OK</v>
      </c>
      <c r="K5774" t="str">
        <f t="shared" si="632"/>
        <v>Successful</v>
      </c>
      <c r="L5774" t="str">
        <f t="shared" si="633"/>
        <v>Withdrawal</v>
      </c>
      <c r="M5774" t="str">
        <f t="shared" si="634"/>
        <v>OK</v>
      </c>
      <c r="N5774" t="str">
        <f t="shared" si="635"/>
        <v>OK</v>
      </c>
      <c r="O5774" t="str">
        <f>_xlfn.XLOOKUP(B5774,'01_Raw_ATMs'!A:A,'01_Raw_ATMs'!A:A,"Not Found")</f>
        <v>ATM024</v>
      </c>
      <c r="P5774" t="str">
        <f t="shared" si="636"/>
        <v>Valid</v>
      </c>
    </row>
    <row r="5775" spans="1:16">
      <c r="A5775" t="s">
        <v>5969</v>
      </c>
      <c r="B5775" t="s">
        <v>155</v>
      </c>
      <c r="C5775" s="2">
        <v>45701</v>
      </c>
      <c r="D5775" s="3">
        <v>0.68435185185185188</v>
      </c>
      <c r="E5775" t="s">
        <v>33</v>
      </c>
      <c r="F5775">
        <v>10000</v>
      </c>
      <c r="G5775" t="s">
        <v>214</v>
      </c>
      <c r="H5775" t="s">
        <v>1103</v>
      </c>
      <c r="I5775">
        <f t="shared" si="630"/>
        <v>1</v>
      </c>
      <c r="J5775" t="str">
        <f t="shared" si="631"/>
        <v>OK</v>
      </c>
      <c r="K5775" t="str">
        <f t="shared" si="632"/>
        <v>Failed</v>
      </c>
      <c r="L5775" t="str">
        <f t="shared" si="633"/>
        <v>Withdrawal</v>
      </c>
      <c r="M5775" t="str">
        <f t="shared" si="634"/>
        <v>OK</v>
      </c>
      <c r="N5775" t="str">
        <f t="shared" si="635"/>
        <v>OK</v>
      </c>
      <c r="O5775" t="str">
        <f>_xlfn.XLOOKUP(B5775,'01_Raw_ATMs'!A:A,'01_Raw_ATMs'!A:A,"Not Found")</f>
        <v>ATM075</v>
      </c>
      <c r="P5775" t="str">
        <f t="shared" si="636"/>
        <v>Valid</v>
      </c>
    </row>
    <row r="5776" spans="1:16">
      <c r="A5776" t="s">
        <v>5970</v>
      </c>
      <c r="B5776" t="s">
        <v>165</v>
      </c>
      <c r="C5776" s="2">
        <v>46181</v>
      </c>
      <c r="D5776" s="3">
        <v>3.1435185185185177E-2</v>
      </c>
      <c r="E5776" t="s">
        <v>33</v>
      </c>
      <c r="F5776">
        <v>3000</v>
      </c>
      <c r="G5776" t="s">
        <v>189</v>
      </c>
      <c r="I5776">
        <f t="shared" si="630"/>
        <v>1</v>
      </c>
      <c r="J5776" t="str">
        <f t="shared" si="631"/>
        <v>OK</v>
      </c>
      <c r="K5776" t="str">
        <f t="shared" si="632"/>
        <v>Successful</v>
      </c>
      <c r="L5776" t="str">
        <f t="shared" si="633"/>
        <v>Withdrawal</v>
      </c>
      <c r="M5776" t="str">
        <f t="shared" si="634"/>
        <v>OK</v>
      </c>
      <c r="N5776" t="str">
        <f t="shared" si="635"/>
        <v>OK</v>
      </c>
      <c r="O5776" t="str">
        <f>_xlfn.XLOOKUP(B5776,'01_Raw_ATMs'!A:A,'01_Raw_ATMs'!A:A,"Not Found")</f>
        <v>ATM085</v>
      </c>
      <c r="P5776" t="str">
        <f t="shared" si="636"/>
        <v>Valid</v>
      </c>
    </row>
    <row r="5777" spans="1:16">
      <c r="A5777" t="s">
        <v>5971</v>
      </c>
      <c r="B5777" t="s">
        <v>142</v>
      </c>
      <c r="C5777" s="2">
        <v>45845</v>
      </c>
      <c r="D5777" s="3">
        <v>0.44596064814814818</v>
      </c>
      <c r="E5777" t="s">
        <v>33</v>
      </c>
      <c r="F5777">
        <v>10000</v>
      </c>
      <c r="G5777" t="s">
        <v>189</v>
      </c>
      <c r="I5777">
        <f t="shared" si="630"/>
        <v>1</v>
      </c>
      <c r="J5777" t="str">
        <f t="shared" si="631"/>
        <v>OK</v>
      </c>
      <c r="K5777" t="str">
        <f t="shared" si="632"/>
        <v>Successful</v>
      </c>
      <c r="L5777" t="str">
        <f t="shared" si="633"/>
        <v>Withdrawal</v>
      </c>
      <c r="M5777" t="str">
        <f t="shared" si="634"/>
        <v>OK</v>
      </c>
      <c r="N5777" t="str">
        <f t="shared" si="635"/>
        <v>OK</v>
      </c>
      <c r="O5777" t="str">
        <f>_xlfn.XLOOKUP(B5777,'01_Raw_ATMs'!A:A,'01_Raw_ATMs'!A:A,"Not Found")</f>
        <v>ATM062</v>
      </c>
      <c r="P5777" t="str">
        <f t="shared" si="636"/>
        <v>Valid</v>
      </c>
    </row>
    <row r="5778" spans="1:16">
      <c r="A5778" t="s">
        <v>5972</v>
      </c>
      <c r="B5778" t="s">
        <v>118</v>
      </c>
      <c r="C5778" s="2">
        <v>46061</v>
      </c>
      <c r="D5778" s="3">
        <v>0.61506944444444445</v>
      </c>
      <c r="E5778" t="s">
        <v>33</v>
      </c>
      <c r="F5778">
        <v>2500</v>
      </c>
      <c r="G5778" t="s">
        <v>189</v>
      </c>
      <c r="I5778">
        <f t="shared" si="630"/>
        <v>1</v>
      </c>
      <c r="J5778" t="str">
        <f t="shared" si="631"/>
        <v>OK</v>
      </c>
      <c r="K5778" t="str">
        <f t="shared" si="632"/>
        <v>Successful</v>
      </c>
      <c r="L5778" t="str">
        <f t="shared" si="633"/>
        <v>Withdrawal</v>
      </c>
      <c r="M5778" t="str">
        <f t="shared" si="634"/>
        <v>OK</v>
      </c>
      <c r="N5778" t="str">
        <f t="shared" si="635"/>
        <v>OK</v>
      </c>
      <c r="O5778" t="str">
        <f>_xlfn.XLOOKUP(B5778,'01_Raw_ATMs'!A:A,'01_Raw_ATMs'!A:A,"Not Found")</f>
        <v>ATM038</v>
      </c>
      <c r="P5778" t="str">
        <f t="shared" si="636"/>
        <v>Valid</v>
      </c>
    </row>
    <row r="5779" spans="1:16">
      <c r="A5779" t="s">
        <v>5973</v>
      </c>
      <c r="B5779" t="s">
        <v>106</v>
      </c>
      <c r="C5779" s="2">
        <v>45703</v>
      </c>
      <c r="D5779" s="3">
        <v>0.93202546296296296</v>
      </c>
      <c r="E5779" t="s">
        <v>33</v>
      </c>
      <c r="F5779">
        <v>8000</v>
      </c>
      <c r="G5779" t="s">
        <v>189</v>
      </c>
      <c r="I5779">
        <f t="shared" si="630"/>
        <v>1</v>
      </c>
      <c r="J5779" t="str">
        <f t="shared" si="631"/>
        <v>OK</v>
      </c>
      <c r="K5779" t="str">
        <f t="shared" si="632"/>
        <v>Successful</v>
      </c>
      <c r="L5779" t="str">
        <f t="shared" si="633"/>
        <v>Withdrawal</v>
      </c>
      <c r="M5779" t="str">
        <f t="shared" si="634"/>
        <v>OK</v>
      </c>
      <c r="N5779" t="str">
        <f t="shared" si="635"/>
        <v>OK</v>
      </c>
      <c r="O5779" t="str">
        <f>_xlfn.XLOOKUP(B5779,'01_Raw_ATMs'!A:A,'01_Raw_ATMs'!A:A,"Not Found")</f>
        <v>ATM026</v>
      </c>
      <c r="P5779" t="str">
        <f t="shared" si="636"/>
        <v>Valid</v>
      </c>
    </row>
    <row r="5780" spans="1:16">
      <c r="A5780" t="s">
        <v>5974</v>
      </c>
      <c r="B5780" t="s">
        <v>176</v>
      </c>
      <c r="C5780" s="2">
        <v>45997</v>
      </c>
      <c r="D5780" s="3">
        <v>0.2369560185185185</v>
      </c>
      <c r="E5780" t="s">
        <v>211</v>
      </c>
      <c r="F5780">
        <v>0</v>
      </c>
      <c r="G5780" t="s">
        <v>189</v>
      </c>
      <c r="I5780">
        <f t="shared" si="630"/>
        <v>1</v>
      </c>
      <c r="J5780" t="str">
        <f t="shared" si="631"/>
        <v>OK</v>
      </c>
      <c r="K5780" t="str">
        <f t="shared" si="632"/>
        <v>Successful</v>
      </c>
      <c r="L5780" t="str">
        <f t="shared" si="633"/>
        <v>Mini Statement</v>
      </c>
      <c r="M5780" t="str">
        <f t="shared" si="634"/>
        <v>OK</v>
      </c>
      <c r="N5780" t="str">
        <f t="shared" si="635"/>
        <v>OK</v>
      </c>
      <c r="O5780" t="str">
        <f>_xlfn.XLOOKUP(B5780,'01_Raw_ATMs'!A:A,'01_Raw_ATMs'!A:A,"Not Found")</f>
        <v>ATM096</v>
      </c>
      <c r="P5780" t="str">
        <f t="shared" si="636"/>
        <v>Valid</v>
      </c>
    </row>
    <row r="5781" spans="1:16">
      <c r="A5781" t="s">
        <v>5975</v>
      </c>
      <c r="B5781" t="s">
        <v>178</v>
      </c>
      <c r="C5781" s="2">
        <v>45898</v>
      </c>
      <c r="D5781" s="3">
        <v>0.51908564814814817</v>
      </c>
      <c r="E5781" t="s">
        <v>33</v>
      </c>
      <c r="F5781">
        <v>5000</v>
      </c>
      <c r="G5781" t="s">
        <v>189</v>
      </c>
      <c r="I5781">
        <f t="shared" si="630"/>
        <v>1</v>
      </c>
      <c r="J5781" t="str">
        <f t="shared" si="631"/>
        <v>OK</v>
      </c>
      <c r="K5781" t="str">
        <f t="shared" si="632"/>
        <v>Successful</v>
      </c>
      <c r="L5781" t="str">
        <f t="shared" si="633"/>
        <v>Withdrawal</v>
      </c>
      <c r="M5781" t="str">
        <f t="shared" si="634"/>
        <v>OK</v>
      </c>
      <c r="N5781" t="str">
        <f t="shared" si="635"/>
        <v>OK</v>
      </c>
      <c r="O5781" t="str">
        <f>_xlfn.XLOOKUP(B5781,'01_Raw_ATMs'!A:A,'01_Raw_ATMs'!A:A,"Not Found")</f>
        <v>ATM098</v>
      </c>
      <c r="P5781" t="str">
        <f t="shared" si="636"/>
        <v>Valid</v>
      </c>
    </row>
    <row r="5782" spans="1:16">
      <c r="A5782" t="s">
        <v>5976</v>
      </c>
      <c r="B5782" t="s">
        <v>144</v>
      </c>
      <c r="C5782" s="2">
        <v>46112</v>
      </c>
      <c r="D5782" s="3">
        <v>0.41511574074074081</v>
      </c>
      <c r="E5782" t="s">
        <v>194</v>
      </c>
      <c r="F5782">
        <v>0</v>
      </c>
      <c r="G5782" t="s">
        <v>189</v>
      </c>
      <c r="I5782">
        <f t="shared" si="630"/>
        <v>1</v>
      </c>
      <c r="J5782" t="str">
        <f t="shared" si="631"/>
        <v>OK</v>
      </c>
      <c r="K5782" t="str">
        <f t="shared" si="632"/>
        <v>Successful</v>
      </c>
      <c r="L5782" t="str">
        <f t="shared" si="633"/>
        <v>Balance Inquiry</v>
      </c>
      <c r="M5782" t="str">
        <f t="shared" si="634"/>
        <v>OK</v>
      </c>
      <c r="N5782" t="str">
        <f t="shared" si="635"/>
        <v>OK</v>
      </c>
      <c r="O5782" t="str">
        <f>_xlfn.XLOOKUP(B5782,'01_Raw_ATMs'!A:A,'01_Raw_ATMs'!A:A,"Not Found")</f>
        <v>ATM064</v>
      </c>
      <c r="P5782" t="str">
        <f t="shared" si="636"/>
        <v>Valid</v>
      </c>
    </row>
    <row r="5783" spans="1:16">
      <c r="A5783" t="s">
        <v>5977</v>
      </c>
      <c r="B5783" t="s">
        <v>179</v>
      </c>
      <c r="C5783" s="2">
        <v>46000</v>
      </c>
      <c r="D5783" s="3">
        <v>0.68773148148148144</v>
      </c>
      <c r="E5783" t="s">
        <v>33</v>
      </c>
      <c r="F5783">
        <v>10000</v>
      </c>
      <c r="G5783" t="s">
        <v>189</v>
      </c>
      <c r="I5783">
        <f t="shared" si="630"/>
        <v>1</v>
      </c>
      <c r="J5783" t="str">
        <f t="shared" si="631"/>
        <v>OK</v>
      </c>
      <c r="K5783" t="str">
        <f t="shared" si="632"/>
        <v>Successful</v>
      </c>
      <c r="L5783" t="str">
        <f t="shared" si="633"/>
        <v>Withdrawal</v>
      </c>
      <c r="M5783" t="str">
        <f t="shared" si="634"/>
        <v>OK</v>
      </c>
      <c r="N5783" t="str">
        <f t="shared" si="635"/>
        <v>OK</v>
      </c>
      <c r="O5783" t="str">
        <f>_xlfn.XLOOKUP(B5783,'01_Raw_ATMs'!A:A,'01_Raw_ATMs'!A:A,"Not Found")</f>
        <v>ATM099</v>
      </c>
      <c r="P5783" t="str">
        <f t="shared" si="636"/>
        <v>Valid</v>
      </c>
    </row>
    <row r="5784" spans="1:16">
      <c r="A5784" t="s">
        <v>5978</v>
      </c>
      <c r="B5784" t="s">
        <v>119</v>
      </c>
      <c r="C5784" s="2">
        <v>46106</v>
      </c>
      <c r="D5784" s="3">
        <v>0.71944444444444444</v>
      </c>
      <c r="E5784" t="s">
        <v>33</v>
      </c>
      <c r="F5784">
        <v>5000</v>
      </c>
      <c r="G5784" t="s">
        <v>189</v>
      </c>
      <c r="I5784">
        <f t="shared" si="630"/>
        <v>1</v>
      </c>
      <c r="J5784" t="str">
        <f t="shared" si="631"/>
        <v>OK</v>
      </c>
      <c r="K5784" t="str">
        <f t="shared" si="632"/>
        <v>Successful</v>
      </c>
      <c r="L5784" t="str">
        <f t="shared" si="633"/>
        <v>Withdrawal</v>
      </c>
      <c r="M5784" t="str">
        <f t="shared" si="634"/>
        <v>OK</v>
      </c>
      <c r="N5784" t="str">
        <f t="shared" si="635"/>
        <v>OK</v>
      </c>
      <c r="O5784" t="str">
        <f>_xlfn.XLOOKUP(B5784,'01_Raw_ATMs'!A:A,'01_Raw_ATMs'!A:A,"Not Found")</f>
        <v>ATM039</v>
      </c>
      <c r="P5784" t="str">
        <f t="shared" si="636"/>
        <v>Valid</v>
      </c>
    </row>
    <row r="5785" spans="1:16">
      <c r="A5785" t="s">
        <v>5979</v>
      </c>
      <c r="B5785" t="s">
        <v>168</v>
      </c>
      <c r="C5785" s="2">
        <v>45844</v>
      </c>
      <c r="D5785" s="3">
        <v>0.83460648148148153</v>
      </c>
      <c r="E5785" t="s">
        <v>33</v>
      </c>
      <c r="F5785">
        <v>10000</v>
      </c>
      <c r="G5785" t="s">
        <v>214</v>
      </c>
      <c r="H5785" t="s">
        <v>1080</v>
      </c>
      <c r="I5785">
        <f t="shared" si="630"/>
        <v>1</v>
      </c>
      <c r="J5785" t="str">
        <f t="shared" si="631"/>
        <v>OK</v>
      </c>
      <c r="K5785" t="str">
        <f t="shared" si="632"/>
        <v>Failed</v>
      </c>
      <c r="L5785" t="str">
        <f t="shared" si="633"/>
        <v>Withdrawal</v>
      </c>
      <c r="M5785" t="str">
        <f t="shared" si="634"/>
        <v>OK</v>
      </c>
      <c r="N5785" t="str">
        <f t="shared" si="635"/>
        <v>OK</v>
      </c>
      <c r="O5785" t="str">
        <f>_xlfn.XLOOKUP(B5785,'01_Raw_ATMs'!A:A,'01_Raw_ATMs'!A:A,"Not Found")</f>
        <v>ATM088</v>
      </c>
      <c r="P5785" t="str">
        <f t="shared" si="636"/>
        <v>Valid</v>
      </c>
    </row>
    <row r="5786" spans="1:16">
      <c r="A5786" t="s">
        <v>5980</v>
      </c>
      <c r="B5786" t="s">
        <v>77</v>
      </c>
      <c r="C5786" s="2">
        <v>46150</v>
      </c>
      <c r="D5786" s="3">
        <v>0.85098379629629628</v>
      </c>
      <c r="E5786" t="s">
        <v>211</v>
      </c>
      <c r="F5786">
        <v>0</v>
      </c>
      <c r="G5786" t="s">
        <v>214</v>
      </c>
      <c r="H5786" t="s">
        <v>1080</v>
      </c>
      <c r="I5786">
        <f t="shared" si="630"/>
        <v>1</v>
      </c>
      <c r="J5786" t="str">
        <f t="shared" si="631"/>
        <v>OK</v>
      </c>
      <c r="K5786" t="str">
        <f t="shared" si="632"/>
        <v>Failed</v>
      </c>
      <c r="L5786" t="str">
        <f t="shared" si="633"/>
        <v>Mini Statement</v>
      </c>
      <c r="M5786" t="str">
        <f t="shared" si="634"/>
        <v>OK</v>
      </c>
      <c r="N5786" t="str">
        <f t="shared" si="635"/>
        <v>OK</v>
      </c>
      <c r="O5786" t="str">
        <f>_xlfn.XLOOKUP(B5786,'01_Raw_ATMs'!A:A,'01_Raw_ATMs'!A:A,"Not Found")</f>
        <v>ATM005</v>
      </c>
      <c r="P5786" t="str">
        <f t="shared" si="636"/>
        <v>Valid</v>
      </c>
    </row>
    <row r="5787" spans="1:16">
      <c r="A5787" t="s">
        <v>5981</v>
      </c>
      <c r="B5787" t="s">
        <v>178</v>
      </c>
      <c r="C5787" s="2">
        <v>46167</v>
      </c>
      <c r="D5787" s="3">
        <v>0.80381944444444442</v>
      </c>
      <c r="E5787" t="s">
        <v>33</v>
      </c>
      <c r="F5787">
        <v>1000</v>
      </c>
      <c r="G5787" t="s">
        <v>189</v>
      </c>
      <c r="I5787">
        <f t="shared" si="630"/>
        <v>1</v>
      </c>
      <c r="J5787" t="str">
        <f t="shared" si="631"/>
        <v>OK</v>
      </c>
      <c r="K5787" t="str">
        <f t="shared" si="632"/>
        <v>Successful</v>
      </c>
      <c r="L5787" t="str">
        <f t="shared" si="633"/>
        <v>Withdrawal</v>
      </c>
      <c r="M5787" t="str">
        <f t="shared" si="634"/>
        <v>OK</v>
      </c>
      <c r="N5787" t="str">
        <f t="shared" si="635"/>
        <v>OK</v>
      </c>
      <c r="O5787" t="str">
        <f>_xlfn.XLOOKUP(B5787,'01_Raw_ATMs'!A:A,'01_Raw_ATMs'!A:A,"Not Found")</f>
        <v>ATM098</v>
      </c>
      <c r="P5787" t="str">
        <f t="shared" si="636"/>
        <v>Valid</v>
      </c>
    </row>
    <row r="5788" spans="1:16">
      <c r="A5788" t="s">
        <v>5982</v>
      </c>
      <c r="B5788" t="s">
        <v>177</v>
      </c>
      <c r="C5788" s="2">
        <v>45832</v>
      </c>
      <c r="D5788" s="3">
        <v>0.46832175925925928</v>
      </c>
      <c r="E5788" t="s">
        <v>33</v>
      </c>
      <c r="F5788">
        <v>6000</v>
      </c>
      <c r="G5788" t="s">
        <v>189</v>
      </c>
      <c r="I5788">
        <f t="shared" si="630"/>
        <v>1</v>
      </c>
      <c r="J5788" t="str">
        <f t="shared" si="631"/>
        <v>OK</v>
      </c>
      <c r="K5788" t="str">
        <f t="shared" si="632"/>
        <v>Successful</v>
      </c>
      <c r="L5788" t="str">
        <f t="shared" si="633"/>
        <v>Withdrawal</v>
      </c>
      <c r="M5788" t="str">
        <f t="shared" si="634"/>
        <v>OK</v>
      </c>
      <c r="N5788" t="str">
        <f t="shared" si="635"/>
        <v>OK</v>
      </c>
      <c r="O5788" t="str">
        <f>_xlfn.XLOOKUP(B5788,'01_Raw_ATMs'!A:A,'01_Raw_ATMs'!A:A,"Not Found")</f>
        <v>ATM097</v>
      </c>
      <c r="P5788" t="str">
        <f t="shared" si="636"/>
        <v>Valid</v>
      </c>
    </row>
    <row r="5789" spans="1:16">
      <c r="A5789" t="s">
        <v>5983</v>
      </c>
      <c r="B5789" t="s">
        <v>112</v>
      </c>
      <c r="C5789" s="2">
        <v>45709</v>
      </c>
      <c r="D5789" s="3">
        <v>0.39083333333333331</v>
      </c>
      <c r="E5789" t="s">
        <v>33</v>
      </c>
      <c r="F5789">
        <v>8000</v>
      </c>
      <c r="G5789" t="s">
        <v>189</v>
      </c>
      <c r="I5789">
        <f t="shared" si="630"/>
        <v>1</v>
      </c>
      <c r="J5789" t="str">
        <f t="shared" si="631"/>
        <v>OK</v>
      </c>
      <c r="K5789" t="str">
        <f t="shared" si="632"/>
        <v>Successful</v>
      </c>
      <c r="L5789" t="str">
        <f t="shared" si="633"/>
        <v>Withdrawal</v>
      </c>
      <c r="M5789" t="str">
        <f t="shared" si="634"/>
        <v>OK</v>
      </c>
      <c r="N5789" t="str">
        <f t="shared" si="635"/>
        <v>OK</v>
      </c>
      <c r="O5789" t="str">
        <f>_xlfn.XLOOKUP(B5789,'01_Raw_ATMs'!A:A,'01_Raw_ATMs'!A:A,"Not Found")</f>
        <v>ATM032</v>
      </c>
      <c r="P5789" t="str">
        <f t="shared" si="636"/>
        <v>Valid</v>
      </c>
    </row>
    <row r="5790" spans="1:16">
      <c r="A5790" t="s">
        <v>5984</v>
      </c>
      <c r="B5790" t="s">
        <v>98</v>
      </c>
      <c r="C5790" s="2">
        <v>46029</v>
      </c>
      <c r="D5790" s="3">
        <v>0.51997685185185183</v>
      </c>
      <c r="E5790" t="s">
        <v>194</v>
      </c>
      <c r="F5790">
        <v>0</v>
      </c>
      <c r="G5790" t="s">
        <v>189</v>
      </c>
      <c r="I5790">
        <f t="shared" si="630"/>
        <v>1</v>
      </c>
      <c r="J5790" t="str">
        <f t="shared" si="631"/>
        <v>OK</v>
      </c>
      <c r="K5790" t="str">
        <f t="shared" si="632"/>
        <v>Successful</v>
      </c>
      <c r="L5790" t="str">
        <f t="shared" si="633"/>
        <v>Balance Inquiry</v>
      </c>
      <c r="M5790" t="str">
        <f t="shared" si="634"/>
        <v>OK</v>
      </c>
      <c r="N5790" t="str">
        <f t="shared" si="635"/>
        <v>OK</v>
      </c>
      <c r="O5790" t="str">
        <f>_xlfn.XLOOKUP(B5790,'01_Raw_ATMs'!A:A,'01_Raw_ATMs'!A:A,"Not Found")</f>
        <v>ATM019</v>
      </c>
      <c r="P5790" t="str">
        <f t="shared" si="636"/>
        <v>Valid</v>
      </c>
    </row>
    <row r="5791" spans="1:16">
      <c r="A5791" t="s">
        <v>5985</v>
      </c>
      <c r="B5791" t="s">
        <v>107</v>
      </c>
      <c r="C5791" s="2">
        <v>45985</v>
      </c>
      <c r="D5791" s="3">
        <v>0.77123842592592595</v>
      </c>
      <c r="E5791" t="s">
        <v>194</v>
      </c>
      <c r="F5791">
        <v>0</v>
      </c>
      <c r="G5791" t="s">
        <v>189</v>
      </c>
      <c r="I5791">
        <f t="shared" si="630"/>
        <v>1</v>
      </c>
      <c r="J5791" t="str">
        <f t="shared" si="631"/>
        <v>OK</v>
      </c>
      <c r="K5791" t="str">
        <f t="shared" si="632"/>
        <v>Successful</v>
      </c>
      <c r="L5791" t="str">
        <f t="shared" si="633"/>
        <v>Balance Inquiry</v>
      </c>
      <c r="M5791" t="str">
        <f t="shared" si="634"/>
        <v>OK</v>
      </c>
      <c r="N5791" t="str">
        <f t="shared" si="635"/>
        <v>OK</v>
      </c>
      <c r="O5791" t="str">
        <f>_xlfn.XLOOKUP(B5791,'01_Raw_ATMs'!A:A,'01_Raw_ATMs'!A:A,"Not Found")</f>
        <v>ATM027</v>
      </c>
      <c r="P5791" t="str">
        <f t="shared" si="636"/>
        <v>Valid</v>
      </c>
    </row>
    <row r="5792" spans="1:16">
      <c r="A5792" t="s">
        <v>5986</v>
      </c>
      <c r="B5792" t="s">
        <v>165</v>
      </c>
      <c r="C5792" s="2">
        <v>46169</v>
      </c>
      <c r="D5792" s="3">
        <v>0.36405092592592592</v>
      </c>
      <c r="E5792" t="s">
        <v>33</v>
      </c>
      <c r="F5792">
        <v>2500</v>
      </c>
      <c r="G5792" t="s">
        <v>189</v>
      </c>
      <c r="I5792">
        <f t="shared" si="630"/>
        <v>1</v>
      </c>
      <c r="J5792" t="str">
        <f t="shared" si="631"/>
        <v>OK</v>
      </c>
      <c r="K5792" t="str">
        <f t="shared" si="632"/>
        <v>Successful</v>
      </c>
      <c r="L5792" t="str">
        <f t="shared" si="633"/>
        <v>Withdrawal</v>
      </c>
      <c r="M5792" t="str">
        <f t="shared" si="634"/>
        <v>OK</v>
      </c>
      <c r="N5792" t="str">
        <f t="shared" si="635"/>
        <v>OK</v>
      </c>
      <c r="O5792" t="str">
        <f>_xlfn.XLOOKUP(B5792,'01_Raw_ATMs'!A:A,'01_Raw_ATMs'!A:A,"Not Found")</f>
        <v>ATM085</v>
      </c>
      <c r="P5792" t="str">
        <f t="shared" si="636"/>
        <v>Valid</v>
      </c>
    </row>
    <row r="5793" spans="1:16">
      <c r="A5793" t="s">
        <v>5987</v>
      </c>
      <c r="B5793" t="s">
        <v>130</v>
      </c>
      <c r="C5793" s="2">
        <v>45932</v>
      </c>
      <c r="D5793" s="3">
        <v>0.93526620370370372</v>
      </c>
      <c r="E5793" t="s">
        <v>33</v>
      </c>
      <c r="F5793">
        <v>1000</v>
      </c>
      <c r="G5793" t="s">
        <v>189</v>
      </c>
      <c r="I5793">
        <f t="shared" si="630"/>
        <v>1</v>
      </c>
      <c r="J5793" t="str">
        <f t="shared" si="631"/>
        <v>OK</v>
      </c>
      <c r="K5793" t="str">
        <f t="shared" si="632"/>
        <v>Successful</v>
      </c>
      <c r="L5793" t="str">
        <f t="shared" si="633"/>
        <v>Withdrawal</v>
      </c>
      <c r="M5793" t="str">
        <f t="shared" si="634"/>
        <v>OK</v>
      </c>
      <c r="N5793" t="str">
        <f t="shared" si="635"/>
        <v>OK</v>
      </c>
      <c r="O5793" t="str">
        <f>_xlfn.XLOOKUP(B5793,'01_Raw_ATMs'!A:A,'01_Raw_ATMs'!A:A,"Not Found")</f>
        <v>ATM050</v>
      </c>
      <c r="P5793" t="str">
        <f t="shared" si="636"/>
        <v>Valid</v>
      </c>
    </row>
    <row r="5794" spans="1:16">
      <c r="A5794" t="s">
        <v>5988</v>
      </c>
      <c r="B5794" t="s">
        <v>129</v>
      </c>
      <c r="C5794" s="2">
        <v>45748</v>
      </c>
      <c r="D5794" s="3">
        <v>0.44768518518518519</v>
      </c>
      <c r="E5794" t="s">
        <v>194</v>
      </c>
      <c r="F5794">
        <v>0</v>
      </c>
      <c r="G5794" t="s">
        <v>189</v>
      </c>
      <c r="I5794">
        <f t="shared" si="630"/>
        <v>1</v>
      </c>
      <c r="J5794" t="str">
        <f t="shared" si="631"/>
        <v>OK</v>
      </c>
      <c r="K5794" t="str">
        <f t="shared" si="632"/>
        <v>Successful</v>
      </c>
      <c r="L5794" t="str">
        <f t="shared" si="633"/>
        <v>Balance Inquiry</v>
      </c>
      <c r="M5794" t="str">
        <f t="shared" si="634"/>
        <v>OK</v>
      </c>
      <c r="N5794" t="str">
        <f t="shared" si="635"/>
        <v>OK</v>
      </c>
      <c r="O5794" t="str">
        <f>_xlfn.XLOOKUP(B5794,'01_Raw_ATMs'!A:A,'01_Raw_ATMs'!A:A,"Not Found")</f>
        <v>ATM049</v>
      </c>
      <c r="P5794" t="str">
        <f t="shared" si="636"/>
        <v>Valid</v>
      </c>
    </row>
    <row r="5795" spans="1:16">
      <c r="A5795" t="s">
        <v>5989</v>
      </c>
      <c r="B5795" t="s">
        <v>132</v>
      </c>
      <c r="C5795" s="2">
        <v>45900</v>
      </c>
      <c r="D5795" s="3">
        <v>0.27528935185185183</v>
      </c>
      <c r="E5795" t="s">
        <v>33</v>
      </c>
      <c r="F5795">
        <v>5000</v>
      </c>
      <c r="G5795" t="s">
        <v>189</v>
      </c>
      <c r="I5795">
        <f t="shared" si="630"/>
        <v>1</v>
      </c>
      <c r="J5795" t="str">
        <f t="shared" si="631"/>
        <v>OK</v>
      </c>
      <c r="K5795" t="str">
        <f t="shared" si="632"/>
        <v>Successful</v>
      </c>
      <c r="L5795" t="str">
        <f t="shared" si="633"/>
        <v>Withdrawal</v>
      </c>
      <c r="M5795" t="str">
        <f t="shared" si="634"/>
        <v>OK</v>
      </c>
      <c r="N5795" t="str">
        <f t="shared" si="635"/>
        <v>OK</v>
      </c>
      <c r="O5795" t="str">
        <f>_xlfn.XLOOKUP(B5795,'01_Raw_ATMs'!A:A,'01_Raw_ATMs'!A:A,"Not Found")</f>
        <v>ATM052</v>
      </c>
      <c r="P5795" t="str">
        <f t="shared" si="636"/>
        <v>Valid</v>
      </c>
    </row>
    <row r="5796" spans="1:16">
      <c r="A5796" t="s">
        <v>5990</v>
      </c>
      <c r="B5796" t="s">
        <v>170</v>
      </c>
      <c r="C5796" s="2">
        <v>45963</v>
      </c>
      <c r="D5796" s="3">
        <v>0.44299768518518517</v>
      </c>
      <c r="E5796" t="s">
        <v>194</v>
      </c>
      <c r="F5796">
        <v>0</v>
      </c>
      <c r="G5796" t="s">
        <v>189</v>
      </c>
      <c r="I5796">
        <f t="shared" si="630"/>
        <v>1</v>
      </c>
      <c r="J5796" t="str">
        <f t="shared" si="631"/>
        <v>OK</v>
      </c>
      <c r="K5796" t="str">
        <f t="shared" si="632"/>
        <v>Successful</v>
      </c>
      <c r="L5796" t="str">
        <f t="shared" si="633"/>
        <v>Balance Inquiry</v>
      </c>
      <c r="M5796" t="str">
        <f t="shared" si="634"/>
        <v>OK</v>
      </c>
      <c r="N5796" t="str">
        <f t="shared" si="635"/>
        <v>OK</v>
      </c>
      <c r="O5796" t="str">
        <f>_xlfn.XLOOKUP(B5796,'01_Raw_ATMs'!A:A,'01_Raw_ATMs'!A:A,"Not Found")</f>
        <v>ATM090</v>
      </c>
      <c r="P5796" t="str">
        <f t="shared" si="636"/>
        <v>Valid</v>
      </c>
    </row>
    <row r="5797" spans="1:16">
      <c r="A5797" t="s">
        <v>5991</v>
      </c>
      <c r="B5797" t="s">
        <v>84</v>
      </c>
      <c r="C5797" s="2">
        <v>46002</v>
      </c>
      <c r="D5797" s="3">
        <v>0.55917824074074074</v>
      </c>
      <c r="E5797" t="s">
        <v>261</v>
      </c>
      <c r="F5797">
        <v>1000</v>
      </c>
      <c r="G5797" t="s">
        <v>189</v>
      </c>
      <c r="I5797">
        <f t="shared" si="630"/>
        <v>1</v>
      </c>
      <c r="J5797" t="str">
        <f t="shared" si="631"/>
        <v>OK</v>
      </c>
      <c r="K5797" t="str">
        <f t="shared" si="632"/>
        <v>Successful</v>
      </c>
      <c r="L5797" t="str">
        <f t="shared" si="633"/>
        <v>Cash Deposit</v>
      </c>
      <c r="M5797" t="str">
        <f t="shared" si="634"/>
        <v>OK</v>
      </c>
      <c r="N5797" t="str">
        <f t="shared" si="635"/>
        <v>OK</v>
      </c>
      <c r="O5797" t="str">
        <f>_xlfn.XLOOKUP(B5797,'01_Raw_ATMs'!A:A,'01_Raw_ATMs'!A:A,"Not Found")</f>
        <v>ATM009</v>
      </c>
      <c r="P5797" t="str">
        <f t="shared" si="636"/>
        <v>Valid</v>
      </c>
    </row>
    <row r="5798" spans="1:16">
      <c r="A5798" t="s">
        <v>5992</v>
      </c>
      <c r="B5798" t="s">
        <v>106</v>
      </c>
      <c r="C5798" s="2">
        <v>46057</v>
      </c>
      <c r="D5798" s="3">
        <v>0.33271990740740742</v>
      </c>
      <c r="E5798" t="s">
        <v>194</v>
      </c>
      <c r="F5798">
        <v>0</v>
      </c>
      <c r="G5798" t="s">
        <v>189</v>
      </c>
      <c r="I5798">
        <f t="shared" si="630"/>
        <v>1</v>
      </c>
      <c r="J5798" t="str">
        <f t="shared" si="631"/>
        <v>OK</v>
      </c>
      <c r="K5798" t="str">
        <f t="shared" si="632"/>
        <v>Successful</v>
      </c>
      <c r="L5798" t="str">
        <f t="shared" si="633"/>
        <v>Balance Inquiry</v>
      </c>
      <c r="M5798" t="str">
        <f t="shared" si="634"/>
        <v>OK</v>
      </c>
      <c r="N5798" t="str">
        <f t="shared" si="635"/>
        <v>OK</v>
      </c>
      <c r="O5798" t="str">
        <f>_xlfn.XLOOKUP(B5798,'01_Raw_ATMs'!A:A,'01_Raw_ATMs'!A:A,"Not Found")</f>
        <v>ATM026</v>
      </c>
      <c r="P5798" t="str">
        <f t="shared" si="636"/>
        <v>Valid</v>
      </c>
    </row>
    <row r="5799" spans="1:16">
      <c r="A5799" t="s">
        <v>5993</v>
      </c>
      <c r="B5799" t="s">
        <v>167</v>
      </c>
      <c r="C5799" s="2">
        <v>45737</v>
      </c>
      <c r="D5799" s="3">
        <v>0.54407407407407404</v>
      </c>
      <c r="E5799" t="s">
        <v>33</v>
      </c>
      <c r="F5799">
        <v>10000</v>
      </c>
      <c r="G5799" t="s">
        <v>189</v>
      </c>
      <c r="I5799">
        <f t="shared" si="630"/>
        <v>1</v>
      </c>
      <c r="J5799" t="str">
        <f t="shared" si="631"/>
        <v>OK</v>
      </c>
      <c r="K5799" t="str">
        <f t="shared" si="632"/>
        <v>Successful</v>
      </c>
      <c r="L5799" t="str">
        <f t="shared" si="633"/>
        <v>Withdrawal</v>
      </c>
      <c r="M5799" t="str">
        <f t="shared" si="634"/>
        <v>OK</v>
      </c>
      <c r="N5799" t="str">
        <f t="shared" si="635"/>
        <v>OK</v>
      </c>
      <c r="O5799" t="str">
        <f>_xlfn.XLOOKUP(B5799,'01_Raw_ATMs'!A:A,'01_Raw_ATMs'!A:A,"Not Found")</f>
        <v>ATM087</v>
      </c>
      <c r="P5799" t="str">
        <f t="shared" si="636"/>
        <v>Valid</v>
      </c>
    </row>
    <row r="5800" spans="1:16">
      <c r="A5800" t="s">
        <v>5994</v>
      </c>
      <c r="B5800" t="s">
        <v>119</v>
      </c>
      <c r="C5800" s="2">
        <v>46171</v>
      </c>
      <c r="D5800" s="3">
        <v>0.30123842592592592</v>
      </c>
      <c r="E5800" t="s">
        <v>33</v>
      </c>
      <c r="F5800">
        <v>2000</v>
      </c>
      <c r="G5800" t="s">
        <v>189</v>
      </c>
      <c r="I5800">
        <f t="shared" si="630"/>
        <v>1</v>
      </c>
      <c r="J5800" t="str">
        <f t="shared" si="631"/>
        <v>OK</v>
      </c>
      <c r="K5800" t="str">
        <f t="shared" si="632"/>
        <v>Successful</v>
      </c>
      <c r="L5800" t="str">
        <f t="shared" si="633"/>
        <v>Withdrawal</v>
      </c>
      <c r="M5800" t="str">
        <f t="shared" si="634"/>
        <v>OK</v>
      </c>
      <c r="N5800" t="str">
        <f t="shared" si="635"/>
        <v>OK</v>
      </c>
      <c r="O5800" t="str">
        <f>_xlfn.XLOOKUP(B5800,'01_Raw_ATMs'!A:A,'01_Raw_ATMs'!A:A,"Not Found")</f>
        <v>ATM039</v>
      </c>
      <c r="P5800" t="str">
        <f t="shared" si="636"/>
        <v>Valid</v>
      </c>
    </row>
    <row r="5801" spans="1:16">
      <c r="A5801" t="s">
        <v>5995</v>
      </c>
      <c r="B5801" t="s">
        <v>169</v>
      </c>
      <c r="C5801" s="2">
        <v>46145</v>
      </c>
      <c r="D5801" s="3">
        <v>0.77962962962962967</v>
      </c>
      <c r="E5801" t="s">
        <v>33</v>
      </c>
      <c r="F5801">
        <v>4000</v>
      </c>
      <c r="G5801" t="s">
        <v>189</v>
      </c>
      <c r="I5801">
        <f t="shared" si="630"/>
        <v>1</v>
      </c>
      <c r="J5801" t="str">
        <f t="shared" si="631"/>
        <v>OK</v>
      </c>
      <c r="K5801" t="str">
        <f t="shared" si="632"/>
        <v>Successful</v>
      </c>
      <c r="L5801" t="str">
        <f t="shared" si="633"/>
        <v>Withdrawal</v>
      </c>
      <c r="M5801" t="str">
        <f t="shared" si="634"/>
        <v>OK</v>
      </c>
      <c r="N5801" t="str">
        <f t="shared" si="635"/>
        <v>OK</v>
      </c>
      <c r="O5801" t="str">
        <f>_xlfn.XLOOKUP(B5801,'01_Raw_ATMs'!A:A,'01_Raw_ATMs'!A:A,"Not Found")</f>
        <v>ATM089</v>
      </c>
      <c r="P5801" t="str">
        <f t="shared" si="636"/>
        <v>Valid</v>
      </c>
    </row>
    <row r="5802" spans="1:16">
      <c r="A5802" t="s">
        <v>5996</v>
      </c>
      <c r="B5802" t="s">
        <v>100</v>
      </c>
      <c r="C5802" s="2">
        <v>46152</v>
      </c>
      <c r="D5802" s="3">
        <v>0.91400462962962958</v>
      </c>
      <c r="E5802" t="s">
        <v>194</v>
      </c>
      <c r="F5802">
        <v>0</v>
      </c>
      <c r="G5802" t="s">
        <v>189</v>
      </c>
      <c r="I5802">
        <f t="shared" si="630"/>
        <v>1</v>
      </c>
      <c r="J5802" t="str">
        <f t="shared" si="631"/>
        <v>OK</v>
      </c>
      <c r="K5802" t="str">
        <f t="shared" si="632"/>
        <v>Successful</v>
      </c>
      <c r="L5802" t="str">
        <f t="shared" si="633"/>
        <v>Balance Inquiry</v>
      </c>
      <c r="M5802" t="str">
        <f t="shared" si="634"/>
        <v>OK</v>
      </c>
      <c r="N5802" t="str">
        <f t="shared" si="635"/>
        <v>OK</v>
      </c>
      <c r="O5802" t="str">
        <f>_xlfn.XLOOKUP(B5802,'01_Raw_ATMs'!A:A,'01_Raw_ATMs'!A:A,"Not Found")</f>
        <v>ATM021</v>
      </c>
      <c r="P5802" t="str">
        <f t="shared" si="636"/>
        <v>Valid</v>
      </c>
    </row>
    <row r="5803" spans="1:16">
      <c r="A5803" t="s">
        <v>5997</v>
      </c>
      <c r="B5803" t="s">
        <v>155</v>
      </c>
      <c r="C5803" s="2">
        <v>46059</v>
      </c>
      <c r="D5803" s="3">
        <v>0.60467592592592589</v>
      </c>
      <c r="E5803" t="s">
        <v>33</v>
      </c>
      <c r="F5803">
        <v>3000</v>
      </c>
      <c r="G5803" t="s">
        <v>189</v>
      </c>
      <c r="I5803">
        <f t="shared" si="630"/>
        <v>1</v>
      </c>
      <c r="J5803" t="str">
        <f t="shared" si="631"/>
        <v>OK</v>
      </c>
      <c r="K5803" t="str">
        <f t="shared" si="632"/>
        <v>Successful</v>
      </c>
      <c r="L5803" t="str">
        <f t="shared" si="633"/>
        <v>Withdrawal</v>
      </c>
      <c r="M5803" t="str">
        <f t="shared" si="634"/>
        <v>OK</v>
      </c>
      <c r="N5803" t="str">
        <f t="shared" si="635"/>
        <v>OK</v>
      </c>
      <c r="O5803" t="str">
        <f>_xlfn.XLOOKUP(B5803,'01_Raw_ATMs'!A:A,'01_Raw_ATMs'!A:A,"Not Found")</f>
        <v>ATM075</v>
      </c>
      <c r="P5803" t="str">
        <f t="shared" si="636"/>
        <v>Valid</v>
      </c>
    </row>
    <row r="5804" spans="1:16">
      <c r="A5804" t="s">
        <v>5998</v>
      </c>
      <c r="B5804" t="s">
        <v>156</v>
      </c>
      <c r="C5804" s="2">
        <v>45695</v>
      </c>
      <c r="D5804" s="3">
        <v>0.63314814814814813</v>
      </c>
      <c r="E5804" t="s">
        <v>33</v>
      </c>
      <c r="F5804">
        <v>8000</v>
      </c>
      <c r="G5804" t="s">
        <v>189</v>
      </c>
      <c r="I5804">
        <f t="shared" si="630"/>
        <v>1</v>
      </c>
      <c r="J5804" t="str">
        <f t="shared" si="631"/>
        <v>OK</v>
      </c>
      <c r="K5804" t="str">
        <f t="shared" si="632"/>
        <v>Successful</v>
      </c>
      <c r="L5804" t="str">
        <f t="shared" si="633"/>
        <v>Withdrawal</v>
      </c>
      <c r="M5804" t="str">
        <f t="shared" si="634"/>
        <v>OK</v>
      </c>
      <c r="N5804" t="str">
        <f t="shared" si="635"/>
        <v>OK</v>
      </c>
      <c r="O5804" t="str">
        <f>_xlfn.XLOOKUP(B5804,'01_Raw_ATMs'!A:A,'01_Raw_ATMs'!A:A,"Not Found")</f>
        <v>ATM076</v>
      </c>
      <c r="P5804" t="str">
        <f t="shared" si="636"/>
        <v>Valid</v>
      </c>
    </row>
    <row r="5805" spans="1:16">
      <c r="A5805" t="s">
        <v>5999</v>
      </c>
      <c r="B5805" t="s">
        <v>178</v>
      </c>
      <c r="C5805" s="2">
        <v>45756</v>
      </c>
      <c r="D5805" s="3">
        <v>0.53165509259259258</v>
      </c>
      <c r="E5805" t="s">
        <v>33</v>
      </c>
      <c r="F5805">
        <v>5000</v>
      </c>
      <c r="G5805" t="s">
        <v>189</v>
      </c>
      <c r="I5805">
        <f t="shared" si="630"/>
        <v>1</v>
      </c>
      <c r="J5805" t="str">
        <f t="shared" si="631"/>
        <v>OK</v>
      </c>
      <c r="K5805" t="str">
        <f t="shared" si="632"/>
        <v>Successful</v>
      </c>
      <c r="L5805" t="str">
        <f t="shared" si="633"/>
        <v>Withdrawal</v>
      </c>
      <c r="M5805" t="str">
        <f t="shared" si="634"/>
        <v>OK</v>
      </c>
      <c r="N5805" t="str">
        <f t="shared" si="635"/>
        <v>OK</v>
      </c>
      <c r="O5805" t="str">
        <f>_xlfn.XLOOKUP(B5805,'01_Raw_ATMs'!A:A,'01_Raw_ATMs'!A:A,"Not Found")</f>
        <v>ATM098</v>
      </c>
      <c r="P5805" t="str">
        <f t="shared" si="636"/>
        <v>Valid</v>
      </c>
    </row>
    <row r="5806" spans="1:16">
      <c r="A5806" t="s">
        <v>6000</v>
      </c>
      <c r="B5806" t="s">
        <v>165</v>
      </c>
      <c r="C5806" s="2">
        <v>45788</v>
      </c>
      <c r="D5806" s="3">
        <v>0.71792824074074069</v>
      </c>
      <c r="E5806" t="s">
        <v>33</v>
      </c>
      <c r="F5806">
        <v>1000</v>
      </c>
      <c r="G5806" t="s">
        <v>189</v>
      </c>
      <c r="I5806">
        <f t="shared" si="630"/>
        <v>1</v>
      </c>
      <c r="J5806" t="str">
        <f t="shared" si="631"/>
        <v>OK</v>
      </c>
      <c r="K5806" t="str">
        <f t="shared" si="632"/>
        <v>Successful</v>
      </c>
      <c r="L5806" t="str">
        <f t="shared" si="633"/>
        <v>Withdrawal</v>
      </c>
      <c r="M5806" t="str">
        <f t="shared" si="634"/>
        <v>OK</v>
      </c>
      <c r="N5806" t="str">
        <f t="shared" si="635"/>
        <v>OK</v>
      </c>
      <c r="O5806" t="str">
        <f>_xlfn.XLOOKUP(B5806,'01_Raw_ATMs'!A:A,'01_Raw_ATMs'!A:A,"Not Found")</f>
        <v>ATM085</v>
      </c>
      <c r="P5806" t="str">
        <f t="shared" si="636"/>
        <v>Valid</v>
      </c>
    </row>
    <row r="5807" spans="1:16">
      <c r="A5807" t="s">
        <v>6001</v>
      </c>
      <c r="B5807" t="s">
        <v>95</v>
      </c>
      <c r="C5807" s="2">
        <v>46058</v>
      </c>
      <c r="D5807" s="3">
        <v>0.67534722222222221</v>
      </c>
      <c r="E5807" t="s">
        <v>194</v>
      </c>
      <c r="F5807">
        <v>0</v>
      </c>
      <c r="G5807" t="s">
        <v>189</v>
      </c>
      <c r="I5807">
        <f t="shared" si="630"/>
        <v>1</v>
      </c>
      <c r="J5807" t="str">
        <f t="shared" si="631"/>
        <v>OK</v>
      </c>
      <c r="K5807" t="str">
        <f t="shared" si="632"/>
        <v>Successful</v>
      </c>
      <c r="L5807" t="str">
        <f t="shared" si="633"/>
        <v>Balance Inquiry</v>
      </c>
      <c r="M5807" t="str">
        <f t="shared" si="634"/>
        <v>OK</v>
      </c>
      <c r="N5807" t="str">
        <f t="shared" si="635"/>
        <v>OK</v>
      </c>
      <c r="O5807" t="str">
        <f>_xlfn.XLOOKUP(B5807,'01_Raw_ATMs'!A:A,'01_Raw_ATMs'!A:A,"Not Found")</f>
        <v>ATM017</v>
      </c>
      <c r="P5807" t="str">
        <f t="shared" si="636"/>
        <v>Valid</v>
      </c>
    </row>
    <row r="5808" spans="1:16">
      <c r="A5808" t="s">
        <v>6002</v>
      </c>
      <c r="B5808" t="s">
        <v>100</v>
      </c>
      <c r="C5808" s="2">
        <v>45723</v>
      </c>
      <c r="D5808" s="3">
        <v>0.4503935185185185</v>
      </c>
      <c r="E5808" t="s">
        <v>194</v>
      </c>
      <c r="F5808">
        <v>0</v>
      </c>
      <c r="G5808" t="s">
        <v>189</v>
      </c>
      <c r="I5808">
        <f t="shared" si="630"/>
        <v>1</v>
      </c>
      <c r="J5808" t="str">
        <f t="shared" si="631"/>
        <v>OK</v>
      </c>
      <c r="K5808" t="str">
        <f t="shared" si="632"/>
        <v>Successful</v>
      </c>
      <c r="L5808" t="str">
        <f t="shared" si="633"/>
        <v>Balance Inquiry</v>
      </c>
      <c r="M5808" t="str">
        <f t="shared" si="634"/>
        <v>OK</v>
      </c>
      <c r="N5808" t="str">
        <f t="shared" si="635"/>
        <v>OK</v>
      </c>
      <c r="O5808" t="str">
        <f>_xlfn.XLOOKUP(B5808,'01_Raw_ATMs'!A:A,'01_Raw_ATMs'!A:A,"Not Found")</f>
        <v>ATM021</v>
      </c>
      <c r="P5808" t="str">
        <f t="shared" si="636"/>
        <v>Valid</v>
      </c>
    </row>
    <row r="5809" spans="1:16">
      <c r="A5809" t="s">
        <v>6003</v>
      </c>
      <c r="B5809" t="s">
        <v>127</v>
      </c>
      <c r="C5809" s="2">
        <v>46169</v>
      </c>
      <c r="D5809" s="3">
        <v>0.6556481481481482</v>
      </c>
      <c r="E5809" t="s">
        <v>194</v>
      </c>
      <c r="F5809">
        <v>0</v>
      </c>
      <c r="G5809" t="s">
        <v>214</v>
      </c>
      <c r="H5809" t="s">
        <v>1080</v>
      </c>
      <c r="I5809">
        <f t="shared" si="630"/>
        <v>1</v>
      </c>
      <c r="J5809" t="str">
        <f t="shared" si="631"/>
        <v>OK</v>
      </c>
      <c r="K5809" t="str">
        <f t="shared" si="632"/>
        <v>Failed</v>
      </c>
      <c r="L5809" t="str">
        <f t="shared" si="633"/>
        <v>Balance Inquiry</v>
      </c>
      <c r="M5809" t="str">
        <f t="shared" si="634"/>
        <v>OK</v>
      </c>
      <c r="N5809" t="str">
        <f t="shared" si="635"/>
        <v>OK</v>
      </c>
      <c r="O5809" t="str">
        <f>_xlfn.XLOOKUP(B5809,'01_Raw_ATMs'!A:A,'01_Raw_ATMs'!A:A,"Not Found")</f>
        <v>ATM047</v>
      </c>
      <c r="P5809" t="str">
        <f t="shared" si="636"/>
        <v>Valid</v>
      </c>
    </row>
    <row r="5810" spans="1:16">
      <c r="A5810" t="s">
        <v>6004</v>
      </c>
      <c r="B5810" t="s">
        <v>115</v>
      </c>
      <c r="C5810" s="2">
        <v>45834</v>
      </c>
      <c r="D5810" s="3">
        <v>0.7787384259259259</v>
      </c>
      <c r="E5810" t="s">
        <v>33</v>
      </c>
      <c r="F5810">
        <v>8000</v>
      </c>
      <c r="G5810" t="s">
        <v>189</v>
      </c>
      <c r="I5810">
        <f t="shared" si="630"/>
        <v>1</v>
      </c>
      <c r="J5810" t="str">
        <f t="shared" si="631"/>
        <v>OK</v>
      </c>
      <c r="K5810" t="str">
        <f t="shared" si="632"/>
        <v>Successful</v>
      </c>
      <c r="L5810" t="str">
        <f t="shared" si="633"/>
        <v>Withdrawal</v>
      </c>
      <c r="M5810" t="str">
        <f t="shared" si="634"/>
        <v>OK</v>
      </c>
      <c r="N5810" t="str">
        <f t="shared" si="635"/>
        <v>OK</v>
      </c>
      <c r="O5810" t="str">
        <f>_xlfn.XLOOKUP(B5810,'01_Raw_ATMs'!A:A,'01_Raw_ATMs'!A:A,"Not Found")</f>
        <v>ATM035</v>
      </c>
      <c r="P5810" t="str">
        <f t="shared" si="636"/>
        <v>Valid</v>
      </c>
    </row>
    <row r="5811" spans="1:16">
      <c r="A5811" t="s">
        <v>6005</v>
      </c>
      <c r="B5811" t="s">
        <v>133</v>
      </c>
      <c r="C5811" s="2">
        <v>45745</v>
      </c>
      <c r="D5811" s="3">
        <v>0.65483796296296293</v>
      </c>
      <c r="E5811" t="s">
        <v>33</v>
      </c>
      <c r="F5811">
        <v>6000</v>
      </c>
      <c r="G5811" t="s">
        <v>189</v>
      </c>
      <c r="I5811">
        <f t="shared" si="630"/>
        <v>1</v>
      </c>
      <c r="J5811" t="str">
        <f t="shared" si="631"/>
        <v>OK</v>
      </c>
      <c r="K5811" t="str">
        <f t="shared" si="632"/>
        <v>Successful</v>
      </c>
      <c r="L5811" t="str">
        <f t="shared" si="633"/>
        <v>Withdrawal</v>
      </c>
      <c r="M5811" t="str">
        <f t="shared" si="634"/>
        <v>OK</v>
      </c>
      <c r="N5811" t="str">
        <f t="shared" si="635"/>
        <v>OK</v>
      </c>
      <c r="O5811" t="str">
        <f>_xlfn.XLOOKUP(B5811,'01_Raw_ATMs'!A:A,'01_Raw_ATMs'!A:A,"Not Found")</f>
        <v>ATM053</v>
      </c>
      <c r="P5811" t="str">
        <f t="shared" si="636"/>
        <v>Valid</v>
      </c>
    </row>
    <row r="5812" spans="1:16">
      <c r="A5812" t="s">
        <v>6006</v>
      </c>
      <c r="B5812" t="s">
        <v>99</v>
      </c>
      <c r="C5812" s="2">
        <v>45883</v>
      </c>
      <c r="D5812" s="3">
        <v>0.76662037037037034</v>
      </c>
      <c r="E5812" t="s">
        <v>33</v>
      </c>
      <c r="F5812">
        <v>6000</v>
      </c>
      <c r="G5812" t="s">
        <v>189</v>
      </c>
      <c r="I5812">
        <f t="shared" si="630"/>
        <v>1</v>
      </c>
      <c r="J5812" t="str">
        <f t="shared" si="631"/>
        <v>OK</v>
      </c>
      <c r="K5812" t="str">
        <f t="shared" si="632"/>
        <v>Successful</v>
      </c>
      <c r="L5812" t="str">
        <f t="shared" si="633"/>
        <v>Withdrawal</v>
      </c>
      <c r="M5812" t="str">
        <f t="shared" si="634"/>
        <v>OK</v>
      </c>
      <c r="N5812" t="str">
        <f t="shared" si="635"/>
        <v>OK</v>
      </c>
      <c r="O5812" t="str">
        <f>_xlfn.XLOOKUP(B5812,'01_Raw_ATMs'!A:A,'01_Raw_ATMs'!A:A,"Not Found")</f>
        <v>ATM020</v>
      </c>
      <c r="P5812" t="str">
        <f t="shared" si="636"/>
        <v>Valid</v>
      </c>
    </row>
    <row r="5813" spans="1:16">
      <c r="A5813" t="s">
        <v>6007</v>
      </c>
      <c r="B5813" t="s">
        <v>143</v>
      </c>
      <c r="C5813" s="2">
        <v>45684</v>
      </c>
      <c r="D5813" s="3">
        <v>0.87322916666666661</v>
      </c>
      <c r="E5813" t="s">
        <v>33</v>
      </c>
      <c r="F5813">
        <v>10000</v>
      </c>
      <c r="G5813" t="s">
        <v>189</v>
      </c>
      <c r="I5813">
        <f t="shared" si="630"/>
        <v>1</v>
      </c>
      <c r="J5813" t="str">
        <f t="shared" si="631"/>
        <v>OK</v>
      </c>
      <c r="K5813" t="str">
        <f t="shared" si="632"/>
        <v>Successful</v>
      </c>
      <c r="L5813" t="str">
        <f t="shared" si="633"/>
        <v>Withdrawal</v>
      </c>
      <c r="M5813" t="str">
        <f t="shared" si="634"/>
        <v>OK</v>
      </c>
      <c r="N5813" t="str">
        <f t="shared" si="635"/>
        <v>OK</v>
      </c>
      <c r="O5813" t="str">
        <f>_xlfn.XLOOKUP(B5813,'01_Raw_ATMs'!A:A,'01_Raw_ATMs'!A:A,"Not Found")</f>
        <v>ATM063</v>
      </c>
      <c r="P5813" t="str">
        <f t="shared" si="636"/>
        <v>Valid</v>
      </c>
    </row>
    <row r="5814" spans="1:16">
      <c r="A5814" t="s">
        <v>6008</v>
      </c>
      <c r="B5814" t="s">
        <v>98</v>
      </c>
      <c r="C5814" s="2">
        <v>45839</v>
      </c>
      <c r="D5814" s="3">
        <v>0.71864583333333332</v>
      </c>
      <c r="E5814" t="s">
        <v>33</v>
      </c>
      <c r="F5814">
        <v>1500</v>
      </c>
      <c r="G5814" t="s">
        <v>189</v>
      </c>
      <c r="I5814">
        <f t="shared" si="630"/>
        <v>1</v>
      </c>
      <c r="J5814" t="str">
        <f t="shared" si="631"/>
        <v>OK</v>
      </c>
      <c r="K5814" t="str">
        <f t="shared" si="632"/>
        <v>Successful</v>
      </c>
      <c r="L5814" t="str">
        <f t="shared" si="633"/>
        <v>Withdrawal</v>
      </c>
      <c r="M5814" t="str">
        <f t="shared" si="634"/>
        <v>OK</v>
      </c>
      <c r="N5814" t="str">
        <f t="shared" si="635"/>
        <v>OK</v>
      </c>
      <c r="O5814" t="str">
        <f>_xlfn.XLOOKUP(B5814,'01_Raw_ATMs'!A:A,'01_Raw_ATMs'!A:A,"Not Found")</f>
        <v>ATM019</v>
      </c>
      <c r="P5814" t="str">
        <f t="shared" si="636"/>
        <v>Valid</v>
      </c>
    </row>
    <row r="5815" spans="1:16">
      <c r="A5815" t="s">
        <v>6009</v>
      </c>
      <c r="B5815" t="s">
        <v>137</v>
      </c>
      <c r="C5815" s="2">
        <v>46197</v>
      </c>
      <c r="D5815" s="3">
        <v>0.71276620370370369</v>
      </c>
      <c r="E5815" t="s">
        <v>194</v>
      </c>
      <c r="F5815">
        <v>0</v>
      </c>
      <c r="G5815" t="s">
        <v>189</v>
      </c>
      <c r="I5815">
        <f t="shared" si="630"/>
        <v>1</v>
      </c>
      <c r="J5815" t="str">
        <f t="shared" si="631"/>
        <v>OK</v>
      </c>
      <c r="K5815" t="str">
        <f t="shared" si="632"/>
        <v>Successful</v>
      </c>
      <c r="L5815" t="str">
        <f t="shared" si="633"/>
        <v>Balance Inquiry</v>
      </c>
      <c r="M5815" t="str">
        <f t="shared" si="634"/>
        <v>OK</v>
      </c>
      <c r="N5815" t="str">
        <f t="shared" si="635"/>
        <v>OK</v>
      </c>
      <c r="O5815" t="str">
        <f>_xlfn.XLOOKUP(B5815,'01_Raw_ATMs'!A:A,'01_Raw_ATMs'!A:A,"Not Found")</f>
        <v>ATM057</v>
      </c>
      <c r="P5815" t="str">
        <f t="shared" si="636"/>
        <v>Valid</v>
      </c>
    </row>
    <row r="5816" spans="1:16">
      <c r="A5816" t="s">
        <v>6010</v>
      </c>
      <c r="B5816" t="s">
        <v>157</v>
      </c>
      <c r="C5816" s="2">
        <v>46077</v>
      </c>
      <c r="D5816" s="3">
        <v>0.46557870370370369</v>
      </c>
      <c r="E5816" t="s">
        <v>33</v>
      </c>
      <c r="F5816">
        <v>2500</v>
      </c>
      <c r="G5816" t="s">
        <v>189</v>
      </c>
      <c r="I5816">
        <f t="shared" si="630"/>
        <v>1</v>
      </c>
      <c r="J5816" t="str">
        <f t="shared" si="631"/>
        <v>OK</v>
      </c>
      <c r="K5816" t="str">
        <f t="shared" si="632"/>
        <v>Successful</v>
      </c>
      <c r="L5816" t="str">
        <f t="shared" si="633"/>
        <v>Withdrawal</v>
      </c>
      <c r="M5816" t="str">
        <f t="shared" si="634"/>
        <v>OK</v>
      </c>
      <c r="N5816" t="str">
        <f t="shared" si="635"/>
        <v>OK</v>
      </c>
      <c r="O5816" t="str">
        <f>_xlfn.XLOOKUP(B5816,'01_Raw_ATMs'!A:A,'01_Raw_ATMs'!A:A,"Not Found")</f>
        <v>ATM077</v>
      </c>
      <c r="P5816" t="str">
        <f t="shared" si="636"/>
        <v>Valid</v>
      </c>
    </row>
    <row r="5817" spans="1:16">
      <c r="A5817" t="s">
        <v>6011</v>
      </c>
      <c r="B5817" t="s">
        <v>144</v>
      </c>
      <c r="C5817" s="2">
        <v>45930</v>
      </c>
      <c r="D5817" s="3">
        <v>0.61346064814814816</v>
      </c>
      <c r="E5817" t="s">
        <v>33</v>
      </c>
      <c r="F5817">
        <v>5000</v>
      </c>
      <c r="G5817" t="s">
        <v>189</v>
      </c>
      <c r="I5817">
        <f t="shared" si="630"/>
        <v>1</v>
      </c>
      <c r="J5817" t="str">
        <f t="shared" si="631"/>
        <v>OK</v>
      </c>
      <c r="K5817" t="str">
        <f t="shared" si="632"/>
        <v>Successful</v>
      </c>
      <c r="L5817" t="str">
        <f t="shared" si="633"/>
        <v>Withdrawal</v>
      </c>
      <c r="M5817" t="str">
        <f t="shared" si="634"/>
        <v>OK</v>
      </c>
      <c r="N5817" t="str">
        <f t="shared" si="635"/>
        <v>OK</v>
      </c>
      <c r="O5817" t="str">
        <f>_xlfn.XLOOKUP(B5817,'01_Raw_ATMs'!A:A,'01_Raw_ATMs'!A:A,"Not Found")</f>
        <v>ATM064</v>
      </c>
      <c r="P5817" t="str">
        <f t="shared" si="636"/>
        <v>Valid</v>
      </c>
    </row>
    <row r="5818" spans="1:16">
      <c r="A5818" t="s">
        <v>6012</v>
      </c>
      <c r="B5818" t="s">
        <v>147</v>
      </c>
      <c r="C5818" s="2">
        <v>45909</v>
      </c>
      <c r="D5818" s="3">
        <v>0.25068287037037029</v>
      </c>
      <c r="E5818" t="s">
        <v>261</v>
      </c>
      <c r="F5818">
        <v>15000</v>
      </c>
      <c r="G5818" t="s">
        <v>214</v>
      </c>
      <c r="H5818" t="s">
        <v>1103</v>
      </c>
      <c r="I5818">
        <f t="shared" si="630"/>
        <v>1</v>
      </c>
      <c r="J5818" t="str">
        <f t="shared" si="631"/>
        <v>OK</v>
      </c>
      <c r="K5818" t="str">
        <f t="shared" si="632"/>
        <v>Failed</v>
      </c>
      <c r="L5818" t="str">
        <f t="shared" si="633"/>
        <v>Cash Deposit</v>
      </c>
      <c r="M5818" t="str">
        <f t="shared" si="634"/>
        <v>OK</v>
      </c>
      <c r="N5818" t="str">
        <f t="shared" si="635"/>
        <v>OK</v>
      </c>
      <c r="O5818" t="str">
        <f>_xlfn.XLOOKUP(B5818,'01_Raw_ATMs'!A:A,'01_Raw_ATMs'!A:A,"Not Found")</f>
        <v>ATM067</v>
      </c>
      <c r="P5818" t="str">
        <f t="shared" si="636"/>
        <v>Valid</v>
      </c>
    </row>
    <row r="5819" spans="1:16">
      <c r="A5819" t="s">
        <v>6013</v>
      </c>
      <c r="B5819" t="s">
        <v>148</v>
      </c>
      <c r="C5819" s="2">
        <v>45708</v>
      </c>
      <c r="D5819" s="3">
        <v>0.89606481481481481</v>
      </c>
      <c r="E5819" t="s">
        <v>33</v>
      </c>
      <c r="F5819">
        <v>2500</v>
      </c>
      <c r="G5819" t="s">
        <v>189</v>
      </c>
      <c r="I5819">
        <f t="shared" si="630"/>
        <v>1</v>
      </c>
      <c r="J5819" t="str">
        <f t="shared" si="631"/>
        <v>OK</v>
      </c>
      <c r="K5819" t="str">
        <f t="shared" si="632"/>
        <v>Successful</v>
      </c>
      <c r="L5819" t="str">
        <f t="shared" si="633"/>
        <v>Withdrawal</v>
      </c>
      <c r="M5819" t="str">
        <f t="shared" si="634"/>
        <v>OK</v>
      </c>
      <c r="N5819" t="str">
        <f t="shared" si="635"/>
        <v>OK</v>
      </c>
      <c r="O5819" t="str">
        <f>_xlfn.XLOOKUP(B5819,'01_Raw_ATMs'!A:A,'01_Raw_ATMs'!A:A,"Not Found")</f>
        <v>ATM068</v>
      </c>
      <c r="P5819" t="str">
        <f t="shared" si="636"/>
        <v>Valid</v>
      </c>
    </row>
    <row r="5820" spans="1:16">
      <c r="A5820" t="s">
        <v>6014</v>
      </c>
      <c r="B5820" t="s">
        <v>125</v>
      </c>
      <c r="C5820" s="2">
        <v>45684</v>
      </c>
      <c r="D5820" s="3">
        <v>0.76497685185185182</v>
      </c>
      <c r="E5820" t="s">
        <v>33</v>
      </c>
      <c r="F5820">
        <v>500</v>
      </c>
      <c r="G5820" t="s">
        <v>189</v>
      </c>
      <c r="I5820">
        <f t="shared" si="630"/>
        <v>1</v>
      </c>
      <c r="J5820" t="str">
        <f t="shared" si="631"/>
        <v>OK</v>
      </c>
      <c r="K5820" t="str">
        <f t="shared" si="632"/>
        <v>Successful</v>
      </c>
      <c r="L5820" t="str">
        <f t="shared" si="633"/>
        <v>Withdrawal</v>
      </c>
      <c r="M5820" t="str">
        <f t="shared" si="634"/>
        <v>OK</v>
      </c>
      <c r="N5820" t="str">
        <f t="shared" si="635"/>
        <v>OK</v>
      </c>
      <c r="O5820" t="str">
        <f>_xlfn.XLOOKUP(B5820,'01_Raw_ATMs'!A:A,'01_Raw_ATMs'!A:A,"Not Found")</f>
        <v>ATM045</v>
      </c>
      <c r="P5820" t="str">
        <f t="shared" si="636"/>
        <v>Valid</v>
      </c>
    </row>
    <row r="5821" spans="1:16">
      <c r="A5821" t="s">
        <v>6015</v>
      </c>
      <c r="B5821" t="s">
        <v>71</v>
      </c>
      <c r="C5821" s="2">
        <v>45769</v>
      </c>
      <c r="D5821" s="3">
        <v>4.0057870370370369E-2</v>
      </c>
      <c r="E5821" t="s">
        <v>33</v>
      </c>
      <c r="F5821">
        <v>10000</v>
      </c>
      <c r="G5821" t="s">
        <v>189</v>
      </c>
      <c r="I5821">
        <f t="shared" si="630"/>
        <v>1</v>
      </c>
      <c r="J5821" t="str">
        <f t="shared" si="631"/>
        <v>OK</v>
      </c>
      <c r="K5821" t="str">
        <f t="shared" si="632"/>
        <v>Successful</v>
      </c>
      <c r="L5821" t="str">
        <f t="shared" si="633"/>
        <v>Withdrawal</v>
      </c>
      <c r="M5821" t="str">
        <f t="shared" si="634"/>
        <v>OK</v>
      </c>
      <c r="N5821" t="str">
        <f t="shared" si="635"/>
        <v>OK</v>
      </c>
      <c r="O5821" t="str">
        <f>_xlfn.XLOOKUP(B5821,'01_Raw_ATMs'!A:A,'01_Raw_ATMs'!A:A,"Not Found")</f>
        <v>ATM002</v>
      </c>
      <c r="P5821" t="str">
        <f t="shared" si="636"/>
        <v>Valid</v>
      </c>
    </row>
    <row r="5822" spans="1:16">
      <c r="A5822" t="s">
        <v>6016</v>
      </c>
      <c r="B5822" t="s">
        <v>143</v>
      </c>
      <c r="C5822" s="2">
        <v>46161</v>
      </c>
      <c r="D5822" s="3">
        <v>0.80296296296296299</v>
      </c>
      <c r="E5822" t="s">
        <v>33</v>
      </c>
      <c r="F5822">
        <v>1000</v>
      </c>
      <c r="G5822" t="s">
        <v>189</v>
      </c>
      <c r="I5822">
        <f t="shared" si="630"/>
        <v>1</v>
      </c>
      <c r="J5822" t="str">
        <f t="shared" si="631"/>
        <v>OK</v>
      </c>
      <c r="K5822" t="str">
        <f t="shared" si="632"/>
        <v>Successful</v>
      </c>
      <c r="L5822" t="str">
        <f t="shared" si="633"/>
        <v>Withdrawal</v>
      </c>
      <c r="M5822" t="str">
        <f t="shared" si="634"/>
        <v>OK</v>
      </c>
      <c r="N5822" t="str">
        <f t="shared" si="635"/>
        <v>OK</v>
      </c>
      <c r="O5822" t="str">
        <f>_xlfn.XLOOKUP(B5822,'01_Raw_ATMs'!A:A,'01_Raw_ATMs'!A:A,"Not Found")</f>
        <v>ATM063</v>
      </c>
      <c r="P5822" t="str">
        <f t="shared" si="636"/>
        <v>Valid</v>
      </c>
    </row>
    <row r="5823" spans="1:16">
      <c r="A5823" t="s">
        <v>6017</v>
      </c>
      <c r="B5823" t="s">
        <v>138</v>
      </c>
      <c r="C5823" s="2">
        <v>46202</v>
      </c>
      <c r="D5823" s="3">
        <v>0.82401620370370365</v>
      </c>
      <c r="E5823" t="s">
        <v>261</v>
      </c>
      <c r="F5823">
        <v>10000</v>
      </c>
      <c r="G5823" t="s">
        <v>189</v>
      </c>
      <c r="I5823">
        <f t="shared" si="630"/>
        <v>1</v>
      </c>
      <c r="J5823" t="str">
        <f t="shared" si="631"/>
        <v>OK</v>
      </c>
      <c r="K5823" t="str">
        <f t="shared" si="632"/>
        <v>Successful</v>
      </c>
      <c r="L5823" t="str">
        <f t="shared" si="633"/>
        <v>Cash Deposit</v>
      </c>
      <c r="M5823" t="str">
        <f t="shared" si="634"/>
        <v>OK</v>
      </c>
      <c r="N5823" t="str">
        <f t="shared" si="635"/>
        <v>OK</v>
      </c>
      <c r="O5823" t="str">
        <f>_xlfn.XLOOKUP(B5823,'01_Raw_ATMs'!A:A,'01_Raw_ATMs'!A:A,"Not Found")</f>
        <v>ATM058</v>
      </c>
      <c r="P5823" t="str">
        <f t="shared" si="636"/>
        <v>Valid</v>
      </c>
    </row>
    <row r="5824" spans="1:16">
      <c r="A5824" t="s">
        <v>6018</v>
      </c>
      <c r="B5824" t="s">
        <v>130</v>
      </c>
      <c r="C5824" s="2">
        <v>45960</v>
      </c>
      <c r="D5824" s="3">
        <v>0.55642361111111116</v>
      </c>
      <c r="E5824" t="s">
        <v>211</v>
      </c>
      <c r="F5824">
        <v>0</v>
      </c>
      <c r="G5824" t="s">
        <v>189</v>
      </c>
      <c r="I5824">
        <f t="shared" si="630"/>
        <v>1</v>
      </c>
      <c r="J5824" t="str">
        <f t="shared" si="631"/>
        <v>OK</v>
      </c>
      <c r="K5824" t="str">
        <f t="shared" si="632"/>
        <v>Successful</v>
      </c>
      <c r="L5824" t="str">
        <f t="shared" si="633"/>
        <v>Mini Statement</v>
      </c>
      <c r="M5824" t="str">
        <f t="shared" si="634"/>
        <v>OK</v>
      </c>
      <c r="N5824" t="str">
        <f t="shared" si="635"/>
        <v>OK</v>
      </c>
      <c r="O5824" t="str">
        <f>_xlfn.XLOOKUP(B5824,'01_Raw_ATMs'!A:A,'01_Raw_ATMs'!A:A,"Not Found")</f>
        <v>ATM050</v>
      </c>
      <c r="P5824" t="str">
        <f t="shared" si="636"/>
        <v>Valid</v>
      </c>
    </row>
    <row r="5825" spans="1:16">
      <c r="A5825" t="s">
        <v>6019</v>
      </c>
      <c r="B5825" t="s">
        <v>137</v>
      </c>
      <c r="C5825" s="2">
        <v>46111</v>
      </c>
      <c r="D5825" s="3">
        <v>0.44196759259259261</v>
      </c>
      <c r="E5825" t="s">
        <v>261</v>
      </c>
      <c r="F5825">
        <v>2000</v>
      </c>
      <c r="G5825" t="s">
        <v>214</v>
      </c>
      <c r="H5825" t="s">
        <v>1080</v>
      </c>
      <c r="I5825">
        <f t="shared" si="630"/>
        <v>1</v>
      </c>
      <c r="J5825" t="str">
        <f t="shared" si="631"/>
        <v>OK</v>
      </c>
      <c r="K5825" t="str">
        <f t="shared" si="632"/>
        <v>Failed</v>
      </c>
      <c r="L5825" t="str">
        <f t="shared" si="633"/>
        <v>Cash Deposit</v>
      </c>
      <c r="M5825" t="str">
        <f t="shared" si="634"/>
        <v>OK</v>
      </c>
      <c r="N5825" t="str">
        <f t="shared" si="635"/>
        <v>OK</v>
      </c>
      <c r="O5825" t="str">
        <f>_xlfn.XLOOKUP(B5825,'01_Raw_ATMs'!A:A,'01_Raw_ATMs'!A:A,"Not Found")</f>
        <v>ATM057</v>
      </c>
      <c r="P5825" t="str">
        <f t="shared" si="636"/>
        <v>Valid</v>
      </c>
    </row>
    <row r="5826" spans="1:16">
      <c r="A5826" t="s">
        <v>6020</v>
      </c>
      <c r="B5826" t="s">
        <v>98</v>
      </c>
      <c r="C5826" s="2">
        <v>45817</v>
      </c>
      <c r="D5826" s="3">
        <v>0.83314814814814819</v>
      </c>
      <c r="E5826" t="s">
        <v>33</v>
      </c>
      <c r="F5826">
        <v>1500</v>
      </c>
      <c r="G5826" t="s">
        <v>189</v>
      </c>
      <c r="I5826">
        <f t="shared" si="630"/>
        <v>1</v>
      </c>
      <c r="J5826" t="str">
        <f t="shared" si="631"/>
        <v>OK</v>
      </c>
      <c r="K5826" t="str">
        <f t="shared" si="632"/>
        <v>Successful</v>
      </c>
      <c r="L5826" t="str">
        <f t="shared" si="633"/>
        <v>Withdrawal</v>
      </c>
      <c r="M5826" t="str">
        <f t="shared" si="634"/>
        <v>OK</v>
      </c>
      <c r="N5826" t="str">
        <f t="shared" si="635"/>
        <v>OK</v>
      </c>
      <c r="O5826" t="str">
        <f>_xlfn.XLOOKUP(B5826,'01_Raw_ATMs'!A:A,'01_Raw_ATMs'!A:A,"Not Found")</f>
        <v>ATM019</v>
      </c>
      <c r="P5826" t="str">
        <f t="shared" si="636"/>
        <v>Valid</v>
      </c>
    </row>
    <row r="5827" spans="1:16">
      <c r="A5827" t="s">
        <v>6021</v>
      </c>
      <c r="B5827" t="s">
        <v>159</v>
      </c>
      <c r="C5827" s="2">
        <v>45734</v>
      </c>
      <c r="D5827" s="3">
        <v>0.50778935185185181</v>
      </c>
      <c r="E5827" t="s">
        <v>33</v>
      </c>
      <c r="F5827">
        <v>2000</v>
      </c>
      <c r="G5827" t="s">
        <v>189</v>
      </c>
      <c r="I5827">
        <f t="shared" ref="I5827:I5890" si="637">COUNTIF($A:$A,A5827)</f>
        <v>1</v>
      </c>
      <c r="J5827" t="str">
        <f t="shared" ref="J5827:J5890" si="638">IF(AND(TRIM(G5827)="Failed",H5827=""),"Problem","OK")</f>
        <v>OK</v>
      </c>
      <c r="K5827" t="str">
        <f t="shared" ref="K5827:K5890" si="639">PROPER(TRIM(G5827))</f>
        <v>Successful</v>
      </c>
      <c r="L5827" t="str">
        <f t="shared" ref="L5827:L5890" si="640">PROPER(TRIM(E5827))</f>
        <v>Withdrawal</v>
      </c>
      <c r="M5827" t="str">
        <f t="shared" ref="M5827:M5890" si="641">IF(OR(E5827="Withdrawal",E5827="Cash Deposit"),IF(F5827&gt;0,"OK","Problem"),IF(F5827=0,"OK","Problem"))</f>
        <v>OK</v>
      </c>
      <c r="N5827" t="str">
        <f t="shared" ref="N5827:N5890" si="642">IF(AND(C5827&gt;=DATE(2025,1,1),C5827&lt;=DATE(2026,6,30)),"OK","Problem")</f>
        <v>OK</v>
      </c>
      <c r="O5827" t="str">
        <f>_xlfn.XLOOKUP(B5827,'01_Raw_ATMs'!A:A,'01_Raw_ATMs'!A:A,"Not Found")</f>
        <v>ATM079</v>
      </c>
      <c r="P5827" t="str">
        <f t="shared" ref="P5827:P5890" si="643">IF(B5827="","Missing ATM_ID","Valid")</f>
        <v>Valid</v>
      </c>
    </row>
    <row r="5828" spans="1:16">
      <c r="A5828" t="s">
        <v>6022</v>
      </c>
      <c r="B5828" t="s">
        <v>162</v>
      </c>
      <c r="C5828" s="2">
        <v>46168</v>
      </c>
      <c r="D5828" s="3">
        <v>0.38892361111111112</v>
      </c>
      <c r="E5828" t="s">
        <v>33</v>
      </c>
      <c r="F5828">
        <v>1500</v>
      </c>
      <c r="G5828" t="s">
        <v>189</v>
      </c>
      <c r="I5828">
        <f t="shared" si="637"/>
        <v>1</v>
      </c>
      <c r="J5828" t="str">
        <f t="shared" si="638"/>
        <v>OK</v>
      </c>
      <c r="K5828" t="str">
        <f t="shared" si="639"/>
        <v>Successful</v>
      </c>
      <c r="L5828" t="str">
        <f t="shared" si="640"/>
        <v>Withdrawal</v>
      </c>
      <c r="M5828" t="str">
        <f t="shared" si="641"/>
        <v>OK</v>
      </c>
      <c r="N5828" t="str">
        <f t="shared" si="642"/>
        <v>OK</v>
      </c>
      <c r="O5828" t="str">
        <f>_xlfn.XLOOKUP(B5828,'01_Raw_ATMs'!A:A,'01_Raw_ATMs'!A:A,"Not Found")</f>
        <v>ATM082</v>
      </c>
      <c r="P5828" t="str">
        <f t="shared" si="643"/>
        <v>Valid</v>
      </c>
    </row>
    <row r="5829" spans="1:16">
      <c r="A5829" t="s">
        <v>6023</v>
      </c>
      <c r="B5829" t="s">
        <v>118</v>
      </c>
      <c r="C5829" s="2">
        <v>45666</v>
      </c>
      <c r="D5829" s="3">
        <v>0.52777777777777779</v>
      </c>
      <c r="E5829" t="s">
        <v>33</v>
      </c>
      <c r="F5829">
        <v>1500</v>
      </c>
      <c r="G5829" t="s">
        <v>189</v>
      </c>
      <c r="I5829">
        <f t="shared" si="637"/>
        <v>1</v>
      </c>
      <c r="J5829" t="str">
        <f t="shared" si="638"/>
        <v>OK</v>
      </c>
      <c r="K5829" t="str">
        <f t="shared" si="639"/>
        <v>Successful</v>
      </c>
      <c r="L5829" t="str">
        <f t="shared" si="640"/>
        <v>Withdrawal</v>
      </c>
      <c r="M5829" t="str">
        <f t="shared" si="641"/>
        <v>OK</v>
      </c>
      <c r="N5829" t="str">
        <f t="shared" si="642"/>
        <v>OK</v>
      </c>
      <c r="O5829" t="str">
        <f>_xlfn.XLOOKUP(B5829,'01_Raw_ATMs'!A:A,'01_Raw_ATMs'!A:A,"Not Found")</f>
        <v>ATM038</v>
      </c>
      <c r="P5829" t="str">
        <f t="shared" si="643"/>
        <v>Valid</v>
      </c>
    </row>
    <row r="5830" spans="1:16">
      <c r="A5830" t="s">
        <v>6024</v>
      </c>
      <c r="B5830" t="s">
        <v>76</v>
      </c>
      <c r="C5830" s="2">
        <v>46147</v>
      </c>
      <c r="D5830" s="3">
        <v>0.86222222222222222</v>
      </c>
      <c r="E5830" t="s">
        <v>33</v>
      </c>
      <c r="F5830">
        <v>8000</v>
      </c>
      <c r="G5830" t="s">
        <v>189</v>
      </c>
      <c r="I5830">
        <f t="shared" si="637"/>
        <v>1</v>
      </c>
      <c r="J5830" t="str">
        <f t="shared" si="638"/>
        <v>OK</v>
      </c>
      <c r="K5830" t="str">
        <f t="shared" si="639"/>
        <v>Successful</v>
      </c>
      <c r="L5830" t="str">
        <f t="shared" si="640"/>
        <v>Withdrawal</v>
      </c>
      <c r="M5830" t="str">
        <f t="shared" si="641"/>
        <v>OK</v>
      </c>
      <c r="N5830" t="str">
        <f t="shared" si="642"/>
        <v>OK</v>
      </c>
      <c r="O5830" t="str">
        <f>_xlfn.XLOOKUP(B5830,'01_Raw_ATMs'!A:A,'01_Raw_ATMs'!A:A,"Not Found")</f>
        <v>ATM004</v>
      </c>
      <c r="P5830" t="str">
        <f t="shared" si="643"/>
        <v>Valid</v>
      </c>
    </row>
    <row r="5831" spans="1:16">
      <c r="A5831" t="s">
        <v>6025</v>
      </c>
      <c r="B5831" t="s">
        <v>126</v>
      </c>
      <c r="C5831" s="2">
        <v>46156</v>
      </c>
      <c r="D5831" s="3">
        <v>0.64333333333333331</v>
      </c>
      <c r="E5831" t="s">
        <v>33</v>
      </c>
      <c r="F5831">
        <v>6000</v>
      </c>
      <c r="G5831" t="s">
        <v>189</v>
      </c>
      <c r="I5831">
        <f t="shared" si="637"/>
        <v>1</v>
      </c>
      <c r="J5831" t="str">
        <f t="shared" si="638"/>
        <v>OK</v>
      </c>
      <c r="K5831" t="str">
        <f t="shared" si="639"/>
        <v>Successful</v>
      </c>
      <c r="L5831" t="str">
        <f t="shared" si="640"/>
        <v>Withdrawal</v>
      </c>
      <c r="M5831" t="str">
        <f t="shared" si="641"/>
        <v>OK</v>
      </c>
      <c r="N5831" t="str">
        <f t="shared" si="642"/>
        <v>OK</v>
      </c>
      <c r="O5831" t="str">
        <f>_xlfn.XLOOKUP(B5831,'01_Raw_ATMs'!A:A,'01_Raw_ATMs'!A:A,"Not Found")</f>
        <v>ATM046</v>
      </c>
      <c r="P5831" t="str">
        <f t="shared" si="643"/>
        <v>Valid</v>
      </c>
    </row>
    <row r="5832" spans="1:16">
      <c r="A5832" t="s">
        <v>6026</v>
      </c>
      <c r="B5832" t="s">
        <v>121</v>
      </c>
      <c r="C5832" s="2">
        <v>45775</v>
      </c>
      <c r="D5832" s="3">
        <v>0.71212962962962967</v>
      </c>
      <c r="E5832" t="s">
        <v>194</v>
      </c>
      <c r="F5832">
        <v>0</v>
      </c>
      <c r="G5832" t="s">
        <v>189</v>
      </c>
      <c r="I5832">
        <f t="shared" si="637"/>
        <v>1</v>
      </c>
      <c r="J5832" t="str">
        <f t="shared" si="638"/>
        <v>OK</v>
      </c>
      <c r="K5832" t="str">
        <f t="shared" si="639"/>
        <v>Successful</v>
      </c>
      <c r="L5832" t="str">
        <f t="shared" si="640"/>
        <v>Balance Inquiry</v>
      </c>
      <c r="M5832" t="str">
        <f t="shared" si="641"/>
        <v>OK</v>
      </c>
      <c r="N5832" t="str">
        <f t="shared" si="642"/>
        <v>OK</v>
      </c>
      <c r="O5832" t="str">
        <f>_xlfn.XLOOKUP(B5832,'01_Raw_ATMs'!A:A,'01_Raw_ATMs'!A:A,"Not Found")</f>
        <v>ATM041</v>
      </c>
      <c r="P5832" t="str">
        <f t="shared" si="643"/>
        <v>Valid</v>
      </c>
    </row>
    <row r="5833" spans="1:16">
      <c r="A5833" t="s">
        <v>6027</v>
      </c>
      <c r="B5833" t="s">
        <v>173</v>
      </c>
      <c r="C5833" s="2">
        <v>45895</v>
      </c>
      <c r="D5833" s="3">
        <v>0.55778935185185186</v>
      </c>
      <c r="E5833" t="s">
        <v>33</v>
      </c>
      <c r="F5833">
        <v>10000</v>
      </c>
      <c r="G5833" t="s">
        <v>189</v>
      </c>
      <c r="I5833">
        <f t="shared" si="637"/>
        <v>1</v>
      </c>
      <c r="J5833" t="str">
        <f t="shared" si="638"/>
        <v>OK</v>
      </c>
      <c r="K5833" t="str">
        <f t="shared" si="639"/>
        <v>Successful</v>
      </c>
      <c r="L5833" t="str">
        <f t="shared" si="640"/>
        <v>Withdrawal</v>
      </c>
      <c r="M5833" t="str">
        <f t="shared" si="641"/>
        <v>OK</v>
      </c>
      <c r="N5833" t="str">
        <f t="shared" si="642"/>
        <v>OK</v>
      </c>
      <c r="O5833" t="str">
        <f>_xlfn.XLOOKUP(B5833,'01_Raw_ATMs'!A:A,'01_Raw_ATMs'!A:A,"Not Found")</f>
        <v>ATM093</v>
      </c>
      <c r="P5833" t="str">
        <f t="shared" si="643"/>
        <v>Valid</v>
      </c>
    </row>
    <row r="5834" spans="1:16">
      <c r="A5834" t="s">
        <v>6028</v>
      </c>
      <c r="B5834" t="s">
        <v>125</v>
      </c>
      <c r="C5834" s="2">
        <v>46194</v>
      </c>
      <c r="D5834" s="3">
        <v>0.63856481481481486</v>
      </c>
      <c r="E5834" t="s">
        <v>194</v>
      </c>
      <c r="F5834">
        <v>0</v>
      </c>
      <c r="G5834" t="s">
        <v>189</v>
      </c>
      <c r="I5834">
        <f t="shared" si="637"/>
        <v>1</v>
      </c>
      <c r="J5834" t="str">
        <f t="shared" si="638"/>
        <v>OK</v>
      </c>
      <c r="K5834" t="str">
        <f t="shared" si="639"/>
        <v>Successful</v>
      </c>
      <c r="L5834" t="str">
        <f t="shared" si="640"/>
        <v>Balance Inquiry</v>
      </c>
      <c r="M5834" t="str">
        <f t="shared" si="641"/>
        <v>OK</v>
      </c>
      <c r="N5834" t="str">
        <f t="shared" si="642"/>
        <v>OK</v>
      </c>
      <c r="O5834" t="str">
        <f>_xlfn.XLOOKUP(B5834,'01_Raw_ATMs'!A:A,'01_Raw_ATMs'!A:A,"Not Found")</f>
        <v>ATM045</v>
      </c>
      <c r="P5834" t="str">
        <f t="shared" si="643"/>
        <v>Valid</v>
      </c>
    </row>
    <row r="5835" spans="1:16">
      <c r="A5835" t="s">
        <v>6029</v>
      </c>
      <c r="B5835" t="s">
        <v>125</v>
      </c>
      <c r="C5835" s="2">
        <v>46028</v>
      </c>
      <c r="D5835" s="3">
        <v>0.63549768518518523</v>
      </c>
      <c r="E5835" t="s">
        <v>194</v>
      </c>
      <c r="F5835">
        <v>0</v>
      </c>
      <c r="G5835" t="s">
        <v>189</v>
      </c>
      <c r="I5835">
        <f t="shared" si="637"/>
        <v>1</v>
      </c>
      <c r="J5835" t="str">
        <f t="shared" si="638"/>
        <v>OK</v>
      </c>
      <c r="K5835" t="str">
        <f t="shared" si="639"/>
        <v>Successful</v>
      </c>
      <c r="L5835" t="str">
        <f t="shared" si="640"/>
        <v>Balance Inquiry</v>
      </c>
      <c r="M5835" t="str">
        <f t="shared" si="641"/>
        <v>OK</v>
      </c>
      <c r="N5835" t="str">
        <f t="shared" si="642"/>
        <v>OK</v>
      </c>
      <c r="O5835" t="str">
        <f>_xlfn.XLOOKUP(B5835,'01_Raw_ATMs'!A:A,'01_Raw_ATMs'!A:A,"Not Found")</f>
        <v>ATM045</v>
      </c>
      <c r="P5835" t="str">
        <f t="shared" si="643"/>
        <v>Valid</v>
      </c>
    </row>
    <row r="5836" spans="1:16">
      <c r="A5836" t="s">
        <v>6030</v>
      </c>
      <c r="B5836" t="s">
        <v>113</v>
      </c>
      <c r="C5836" s="2">
        <v>45926</v>
      </c>
      <c r="D5836" s="3">
        <v>0.45192129629629629</v>
      </c>
      <c r="E5836" t="s">
        <v>33</v>
      </c>
      <c r="F5836">
        <v>4000</v>
      </c>
      <c r="G5836" t="s">
        <v>189</v>
      </c>
      <c r="I5836">
        <f t="shared" si="637"/>
        <v>1</v>
      </c>
      <c r="J5836" t="str">
        <f t="shared" si="638"/>
        <v>OK</v>
      </c>
      <c r="K5836" t="str">
        <f t="shared" si="639"/>
        <v>Successful</v>
      </c>
      <c r="L5836" t="str">
        <f t="shared" si="640"/>
        <v>Withdrawal</v>
      </c>
      <c r="M5836" t="str">
        <f t="shared" si="641"/>
        <v>OK</v>
      </c>
      <c r="N5836" t="str">
        <f t="shared" si="642"/>
        <v>OK</v>
      </c>
      <c r="O5836" t="str">
        <f>_xlfn.XLOOKUP(B5836,'01_Raw_ATMs'!A:A,'01_Raw_ATMs'!A:A,"Not Found")</f>
        <v>ATM033</v>
      </c>
      <c r="P5836" t="str">
        <f t="shared" si="643"/>
        <v>Valid</v>
      </c>
    </row>
    <row r="5837" spans="1:16">
      <c r="A5837" t="s">
        <v>6031</v>
      </c>
      <c r="B5837" t="s">
        <v>136</v>
      </c>
      <c r="C5837" s="2">
        <v>45906</v>
      </c>
      <c r="D5837" s="3">
        <v>0.84734953703703708</v>
      </c>
      <c r="E5837" t="s">
        <v>33</v>
      </c>
      <c r="F5837">
        <v>2500</v>
      </c>
      <c r="G5837" t="s">
        <v>189</v>
      </c>
      <c r="I5837">
        <f t="shared" si="637"/>
        <v>1</v>
      </c>
      <c r="J5837" t="str">
        <f t="shared" si="638"/>
        <v>OK</v>
      </c>
      <c r="K5837" t="str">
        <f t="shared" si="639"/>
        <v>Successful</v>
      </c>
      <c r="L5837" t="str">
        <f t="shared" si="640"/>
        <v>Withdrawal</v>
      </c>
      <c r="M5837" t="str">
        <f t="shared" si="641"/>
        <v>OK</v>
      </c>
      <c r="N5837" t="str">
        <f t="shared" si="642"/>
        <v>OK</v>
      </c>
      <c r="O5837" t="str">
        <f>_xlfn.XLOOKUP(B5837,'01_Raw_ATMs'!A:A,'01_Raw_ATMs'!A:A,"Not Found")</f>
        <v>ATM056</v>
      </c>
      <c r="P5837" t="str">
        <f t="shared" si="643"/>
        <v>Valid</v>
      </c>
    </row>
    <row r="5838" spans="1:16">
      <c r="A5838" t="s">
        <v>6032</v>
      </c>
      <c r="B5838" t="s">
        <v>142</v>
      </c>
      <c r="C5838" s="2">
        <v>45942</v>
      </c>
      <c r="D5838" s="3">
        <v>0.40289351851851851</v>
      </c>
      <c r="E5838" t="s">
        <v>33</v>
      </c>
      <c r="F5838">
        <v>2000</v>
      </c>
      <c r="G5838" t="s">
        <v>189</v>
      </c>
      <c r="I5838">
        <f t="shared" si="637"/>
        <v>1</v>
      </c>
      <c r="J5838" t="str">
        <f t="shared" si="638"/>
        <v>OK</v>
      </c>
      <c r="K5838" t="str">
        <f t="shared" si="639"/>
        <v>Successful</v>
      </c>
      <c r="L5838" t="str">
        <f t="shared" si="640"/>
        <v>Withdrawal</v>
      </c>
      <c r="M5838" t="str">
        <f t="shared" si="641"/>
        <v>OK</v>
      </c>
      <c r="N5838" t="str">
        <f t="shared" si="642"/>
        <v>OK</v>
      </c>
      <c r="O5838" t="str">
        <f>_xlfn.XLOOKUP(B5838,'01_Raw_ATMs'!A:A,'01_Raw_ATMs'!A:A,"Not Found")</f>
        <v>ATM062</v>
      </c>
      <c r="P5838" t="str">
        <f t="shared" si="643"/>
        <v>Valid</v>
      </c>
    </row>
    <row r="5839" spans="1:16">
      <c r="A5839" t="s">
        <v>6033</v>
      </c>
      <c r="B5839" t="s">
        <v>146</v>
      </c>
      <c r="C5839" s="2">
        <v>46124</v>
      </c>
      <c r="D5839" s="3">
        <v>0.64232638888888893</v>
      </c>
      <c r="E5839" t="s">
        <v>194</v>
      </c>
      <c r="F5839">
        <v>0</v>
      </c>
      <c r="G5839" t="s">
        <v>189</v>
      </c>
      <c r="I5839">
        <f t="shared" si="637"/>
        <v>1</v>
      </c>
      <c r="J5839" t="str">
        <f t="shared" si="638"/>
        <v>OK</v>
      </c>
      <c r="K5839" t="str">
        <f t="shared" si="639"/>
        <v>Successful</v>
      </c>
      <c r="L5839" t="str">
        <f t="shared" si="640"/>
        <v>Balance Inquiry</v>
      </c>
      <c r="M5839" t="str">
        <f t="shared" si="641"/>
        <v>OK</v>
      </c>
      <c r="N5839" t="str">
        <f t="shared" si="642"/>
        <v>OK</v>
      </c>
      <c r="O5839" t="str">
        <f>_xlfn.XLOOKUP(B5839,'01_Raw_ATMs'!A:A,'01_Raw_ATMs'!A:A,"Not Found")</f>
        <v>ATM066</v>
      </c>
      <c r="P5839" t="str">
        <f t="shared" si="643"/>
        <v>Valid</v>
      </c>
    </row>
    <row r="5840" spans="1:16">
      <c r="A5840" t="s">
        <v>6034</v>
      </c>
      <c r="B5840" t="s">
        <v>160</v>
      </c>
      <c r="C5840" s="2">
        <v>45741</v>
      </c>
      <c r="D5840" s="3">
        <v>0.90874999999999995</v>
      </c>
      <c r="E5840" t="s">
        <v>194</v>
      </c>
      <c r="F5840">
        <v>0</v>
      </c>
      <c r="G5840" t="s">
        <v>189</v>
      </c>
      <c r="I5840">
        <f t="shared" si="637"/>
        <v>1</v>
      </c>
      <c r="J5840" t="str">
        <f t="shared" si="638"/>
        <v>OK</v>
      </c>
      <c r="K5840" t="str">
        <f t="shared" si="639"/>
        <v>Successful</v>
      </c>
      <c r="L5840" t="str">
        <f t="shared" si="640"/>
        <v>Balance Inquiry</v>
      </c>
      <c r="M5840" t="str">
        <f t="shared" si="641"/>
        <v>OK</v>
      </c>
      <c r="N5840" t="str">
        <f t="shared" si="642"/>
        <v>OK</v>
      </c>
      <c r="O5840" t="str">
        <f>_xlfn.XLOOKUP(B5840,'01_Raw_ATMs'!A:A,'01_Raw_ATMs'!A:A,"Not Found")</f>
        <v>ATM080</v>
      </c>
      <c r="P5840" t="str">
        <f t="shared" si="643"/>
        <v>Valid</v>
      </c>
    </row>
    <row r="5841" spans="1:16">
      <c r="A5841" t="s">
        <v>6035</v>
      </c>
      <c r="B5841" t="s">
        <v>128</v>
      </c>
      <c r="C5841" s="2">
        <v>46162</v>
      </c>
      <c r="D5841" s="3">
        <v>0.73789351851851848</v>
      </c>
      <c r="E5841" t="s">
        <v>194</v>
      </c>
      <c r="F5841">
        <v>0</v>
      </c>
      <c r="G5841" t="s">
        <v>189</v>
      </c>
      <c r="I5841">
        <f t="shared" si="637"/>
        <v>1</v>
      </c>
      <c r="J5841" t="str">
        <f t="shared" si="638"/>
        <v>OK</v>
      </c>
      <c r="K5841" t="str">
        <f t="shared" si="639"/>
        <v>Successful</v>
      </c>
      <c r="L5841" t="str">
        <f t="shared" si="640"/>
        <v>Balance Inquiry</v>
      </c>
      <c r="M5841" t="str">
        <f t="shared" si="641"/>
        <v>OK</v>
      </c>
      <c r="N5841" t="str">
        <f t="shared" si="642"/>
        <v>OK</v>
      </c>
      <c r="O5841" t="str">
        <f>_xlfn.XLOOKUP(B5841,'01_Raw_ATMs'!A:A,'01_Raw_ATMs'!A:A,"Not Found")</f>
        <v>ATM048</v>
      </c>
      <c r="P5841" t="str">
        <f t="shared" si="643"/>
        <v>Valid</v>
      </c>
    </row>
    <row r="5842" spans="1:16">
      <c r="A5842" t="s">
        <v>6036</v>
      </c>
      <c r="B5842" t="s">
        <v>174</v>
      </c>
      <c r="C5842" s="2">
        <v>45849</v>
      </c>
      <c r="D5842" s="3">
        <v>0.79351851851851851</v>
      </c>
      <c r="E5842" t="s">
        <v>194</v>
      </c>
      <c r="F5842">
        <v>0</v>
      </c>
      <c r="G5842" t="s">
        <v>189</v>
      </c>
      <c r="I5842">
        <f t="shared" si="637"/>
        <v>1</v>
      </c>
      <c r="J5842" t="str">
        <f t="shared" si="638"/>
        <v>OK</v>
      </c>
      <c r="K5842" t="str">
        <f t="shared" si="639"/>
        <v>Successful</v>
      </c>
      <c r="L5842" t="str">
        <f t="shared" si="640"/>
        <v>Balance Inquiry</v>
      </c>
      <c r="M5842" t="str">
        <f t="shared" si="641"/>
        <v>OK</v>
      </c>
      <c r="N5842" t="str">
        <f t="shared" si="642"/>
        <v>OK</v>
      </c>
      <c r="O5842" t="str">
        <f>_xlfn.XLOOKUP(B5842,'01_Raw_ATMs'!A:A,'01_Raw_ATMs'!A:A,"Not Found")</f>
        <v>ATM094</v>
      </c>
      <c r="P5842" t="str">
        <f t="shared" si="643"/>
        <v>Valid</v>
      </c>
    </row>
    <row r="5843" spans="1:16">
      <c r="A5843" t="s">
        <v>6037</v>
      </c>
      <c r="B5843" t="s">
        <v>122</v>
      </c>
      <c r="C5843" s="2">
        <v>45670</v>
      </c>
      <c r="D5843" s="3">
        <v>0.51582175925925922</v>
      </c>
      <c r="E5843" t="s">
        <v>33</v>
      </c>
      <c r="F5843">
        <v>2000</v>
      </c>
      <c r="G5843" t="s">
        <v>189</v>
      </c>
      <c r="I5843">
        <f t="shared" si="637"/>
        <v>1</v>
      </c>
      <c r="J5843" t="str">
        <f t="shared" si="638"/>
        <v>OK</v>
      </c>
      <c r="K5843" t="str">
        <f t="shared" si="639"/>
        <v>Successful</v>
      </c>
      <c r="L5843" t="str">
        <f t="shared" si="640"/>
        <v>Withdrawal</v>
      </c>
      <c r="M5843" t="str">
        <f t="shared" si="641"/>
        <v>OK</v>
      </c>
      <c r="N5843" t="str">
        <f t="shared" si="642"/>
        <v>OK</v>
      </c>
      <c r="O5843" t="str">
        <f>_xlfn.XLOOKUP(B5843,'01_Raw_ATMs'!A:A,'01_Raw_ATMs'!A:A,"Not Found")</f>
        <v>ATM042</v>
      </c>
      <c r="P5843" t="str">
        <f t="shared" si="643"/>
        <v>Valid</v>
      </c>
    </row>
    <row r="5844" spans="1:16">
      <c r="A5844" t="s">
        <v>6038</v>
      </c>
      <c r="B5844" t="s">
        <v>151</v>
      </c>
      <c r="C5844" s="2">
        <v>46031</v>
      </c>
      <c r="D5844" s="3">
        <v>0.47275462962962961</v>
      </c>
      <c r="E5844" t="s">
        <v>33</v>
      </c>
      <c r="F5844">
        <v>8000</v>
      </c>
      <c r="G5844" t="s">
        <v>189</v>
      </c>
      <c r="I5844">
        <f t="shared" si="637"/>
        <v>1</v>
      </c>
      <c r="J5844" t="str">
        <f t="shared" si="638"/>
        <v>OK</v>
      </c>
      <c r="K5844" t="str">
        <f t="shared" si="639"/>
        <v>Successful</v>
      </c>
      <c r="L5844" t="str">
        <f t="shared" si="640"/>
        <v>Withdrawal</v>
      </c>
      <c r="M5844" t="str">
        <f t="shared" si="641"/>
        <v>OK</v>
      </c>
      <c r="N5844" t="str">
        <f t="shared" si="642"/>
        <v>OK</v>
      </c>
      <c r="O5844" t="str">
        <f>_xlfn.XLOOKUP(B5844,'01_Raw_ATMs'!A:A,'01_Raw_ATMs'!A:A,"Not Found")</f>
        <v>ATM071</v>
      </c>
      <c r="P5844" t="str">
        <f t="shared" si="643"/>
        <v>Valid</v>
      </c>
    </row>
    <row r="5845" spans="1:16">
      <c r="A5845" t="s">
        <v>6039</v>
      </c>
      <c r="B5845" t="s">
        <v>119</v>
      </c>
      <c r="C5845" s="2">
        <v>45847</v>
      </c>
      <c r="D5845" s="3">
        <v>0.46452546296296299</v>
      </c>
      <c r="E5845" t="s">
        <v>33</v>
      </c>
      <c r="F5845">
        <v>5000</v>
      </c>
      <c r="G5845" t="s">
        <v>189</v>
      </c>
      <c r="I5845">
        <f t="shared" si="637"/>
        <v>1</v>
      </c>
      <c r="J5845" t="str">
        <f t="shared" si="638"/>
        <v>OK</v>
      </c>
      <c r="K5845" t="str">
        <f t="shared" si="639"/>
        <v>Successful</v>
      </c>
      <c r="L5845" t="str">
        <f t="shared" si="640"/>
        <v>Withdrawal</v>
      </c>
      <c r="M5845" t="str">
        <f t="shared" si="641"/>
        <v>OK</v>
      </c>
      <c r="N5845" t="str">
        <f t="shared" si="642"/>
        <v>OK</v>
      </c>
      <c r="O5845" t="str">
        <f>_xlfn.XLOOKUP(B5845,'01_Raw_ATMs'!A:A,'01_Raw_ATMs'!A:A,"Not Found")</f>
        <v>ATM039</v>
      </c>
      <c r="P5845" t="str">
        <f t="shared" si="643"/>
        <v>Valid</v>
      </c>
    </row>
    <row r="5846" spans="1:16">
      <c r="A5846" t="s">
        <v>6040</v>
      </c>
      <c r="B5846" t="s">
        <v>96</v>
      </c>
      <c r="C5846" s="2">
        <v>45850</v>
      </c>
      <c r="D5846" s="3">
        <v>0.71939814814814818</v>
      </c>
      <c r="E5846" t="s">
        <v>211</v>
      </c>
      <c r="F5846">
        <v>0</v>
      </c>
      <c r="G5846" t="s">
        <v>189</v>
      </c>
      <c r="I5846">
        <f t="shared" si="637"/>
        <v>1</v>
      </c>
      <c r="J5846" t="str">
        <f t="shared" si="638"/>
        <v>OK</v>
      </c>
      <c r="K5846" t="str">
        <f t="shared" si="639"/>
        <v>Successful</v>
      </c>
      <c r="L5846" t="str">
        <f t="shared" si="640"/>
        <v>Mini Statement</v>
      </c>
      <c r="M5846" t="str">
        <f t="shared" si="641"/>
        <v>OK</v>
      </c>
      <c r="N5846" t="str">
        <f t="shared" si="642"/>
        <v>OK</v>
      </c>
      <c r="O5846" t="str">
        <f>_xlfn.XLOOKUP(B5846,'01_Raw_ATMs'!A:A,'01_Raw_ATMs'!A:A,"Not Found")</f>
        <v>ATM018</v>
      </c>
      <c r="P5846" t="str">
        <f t="shared" si="643"/>
        <v>Valid</v>
      </c>
    </row>
    <row r="5847" spans="1:16">
      <c r="A5847" t="s">
        <v>6041</v>
      </c>
      <c r="B5847" t="s">
        <v>178</v>
      </c>
      <c r="C5847" s="2">
        <v>46074</v>
      </c>
      <c r="D5847" s="3">
        <v>0.50859953703703709</v>
      </c>
      <c r="E5847" t="s">
        <v>211</v>
      </c>
      <c r="F5847">
        <v>0</v>
      </c>
      <c r="G5847" t="s">
        <v>189</v>
      </c>
      <c r="I5847">
        <f t="shared" si="637"/>
        <v>1</v>
      </c>
      <c r="J5847" t="str">
        <f t="shared" si="638"/>
        <v>OK</v>
      </c>
      <c r="K5847" t="str">
        <f t="shared" si="639"/>
        <v>Successful</v>
      </c>
      <c r="L5847" t="str">
        <f t="shared" si="640"/>
        <v>Mini Statement</v>
      </c>
      <c r="M5847" t="str">
        <f t="shared" si="641"/>
        <v>OK</v>
      </c>
      <c r="N5847" t="str">
        <f t="shared" si="642"/>
        <v>OK</v>
      </c>
      <c r="O5847" t="str">
        <f>_xlfn.XLOOKUP(B5847,'01_Raw_ATMs'!A:A,'01_Raw_ATMs'!A:A,"Not Found")</f>
        <v>ATM098</v>
      </c>
      <c r="P5847" t="str">
        <f t="shared" si="643"/>
        <v>Valid</v>
      </c>
    </row>
    <row r="5848" spans="1:16">
      <c r="A5848" t="s">
        <v>6042</v>
      </c>
      <c r="B5848" t="s">
        <v>172</v>
      </c>
      <c r="C5848" s="2">
        <v>46035</v>
      </c>
      <c r="D5848" s="3">
        <v>0.72939814814814818</v>
      </c>
      <c r="E5848" t="s">
        <v>211</v>
      </c>
      <c r="F5848">
        <v>0</v>
      </c>
      <c r="G5848" t="s">
        <v>189</v>
      </c>
      <c r="I5848">
        <f t="shared" si="637"/>
        <v>1</v>
      </c>
      <c r="J5848" t="str">
        <f t="shared" si="638"/>
        <v>OK</v>
      </c>
      <c r="K5848" t="str">
        <f t="shared" si="639"/>
        <v>Successful</v>
      </c>
      <c r="L5848" t="str">
        <f t="shared" si="640"/>
        <v>Mini Statement</v>
      </c>
      <c r="M5848" t="str">
        <f t="shared" si="641"/>
        <v>OK</v>
      </c>
      <c r="N5848" t="str">
        <f t="shared" si="642"/>
        <v>OK</v>
      </c>
      <c r="O5848" t="str">
        <f>_xlfn.XLOOKUP(B5848,'01_Raw_ATMs'!A:A,'01_Raw_ATMs'!A:A,"Not Found")</f>
        <v>ATM092</v>
      </c>
      <c r="P5848" t="str">
        <f t="shared" si="643"/>
        <v>Valid</v>
      </c>
    </row>
    <row r="5849" spans="1:16">
      <c r="A5849" t="s">
        <v>6043</v>
      </c>
      <c r="B5849" t="s">
        <v>166</v>
      </c>
      <c r="C5849" s="2">
        <v>45678</v>
      </c>
      <c r="D5849" s="3">
        <v>0.74386574074074074</v>
      </c>
      <c r="E5849" t="s">
        <v>33</v>
      </c>
      <c r="F5849">
        <v>1000</v>
      </c>
      <c r="G5849" t="s">
        <v>189</v>
      </c>
      <c r="I5849">
        <f t="shared" si="637"/>
        <v>1</v>
      </c>
      <c r="J5849" t="str">
        <f t="shared" si="638"/>
        <v>OK</v>
      </c>
      <c r="K5849" t="str">
        <f t="shared" si="639"/>
        <v>Successful</v>
      </c>
      <c r="L5849" t="str">
        <f t="shared" si="640"/>
        <v>Withdrawal</v>
      </c>
      <c r="M5849" t="str">
        <f t="shared" si="641"/>
        <v>OK</v>
      </c>
      <c r="N5849" t="str">
        <f t="shared" si="642"/>
        <v>OK</v>
      </c>
      <c r="O5849" t="str">
        <f>_xlfn.XLOOKUP(B5849,'01_Raw_ATMs'!A:A,'01_Raw_ATMs'!A:A,"Not Found")</f>
        <v>ATM086</v>
      </c>
      <c r="P5849" t="str">
        <f t="shared" si="643"/>
        <v>Valid</v>
      </c>
    </row>
    <row r="5850" spans="1:16">
      <c r="A5850" t="s">
        <v>6044</v>
      </c>
      <c r="B5850" t="s">
        <v>7</v>
      </c>
      <c r="C5850" s="2">
        <v>46195</v>
      </c>
      <c r="D5850" s="3">
        <v>0.64708333333333334</v>
      </c>
      <c r="E5850" t="s">
        <v>33</v>
      </c>
      <c r="F5850">
        <v>10000</v>
      </c>
      <c r="G5850" t="s">
        <v>189</v>
      </c>
      <c r="I5850">
        <f t="shared" si="637"/>
        <v>1</v>
      </c>
      <c r="J5850" t="str">
        <f t="shared" si="638"/>
        <v>OK</v>
      </c>
      <c r="K5850" t="str">
        <f t="shared" si="639"/>
        <v>Successful</v>
      </c>
      <c r="L5850" t="str">
        <f t="shared" si="640"/>
        <v>Withdrawal</v>
      </c>
      <c r="M5850" t="str">
        <f t="shared" si="641"/>
        <v>OK</v>
      </c>
      <c r="N5850" t="str">
        <f t="shared" si="642"/>
        <v>OK</v>
      </c>
      <c r="O5850" t="str">
        <f>_xlfn.XLOOKUP(B5850,'01_Raw_ATMs'!A:A,'01_Raw_ATMs'!A:A,"Not Found")</f>
        <v>ATM001</v>
      </c>
      <c r="P5850" t="str">
        <f t="shared" si="643"/>
        <v>Valid</v>
      </c>
    </row>
    <row r="5851" spans="1:16">
      <c r="A5851" t="s">
        <v>6045</v>
      </c>
      <c r="B5851" t="s">
        <v>164</v>
      </c>
      <c r="C5851" s="2">
        <v>45807</v>
      </c>
      <c r="D5851" s="3">
        <v>0.82673611111111112</v>
      </c>
      <c r="E5851" t="s">
        <v>261</v>
      </c>
      <c r="F5851">
        <v>10000</v>
      </c>
      <c r="G5851" t="s">
        <v>189</v>
      </c>
      <c r="I5851">
        <f t="shared" si="637"/>
        <v>1</v>
      </c>
      <c r="J5851" t="str">
        <f t="shared" si="638"/>
        <v>OK</v>
      </c>
      <c r="K5851" t="str">
        <f t="shared" si="639"/>
        <v>Successful</v>
      </c>
      <c r="L5851" t="str">
        <f t="shared" si="640"/>
        <v>Cash Deposit</v>
      </c>
      <c r="M5851" t="str">
        <f t="shared" si="641"/>
        <v>OK</v>
      </c>
      <c r="N5851" t="str">
        <f t="shared" si="642"/>
        <v>OK</v>
      </c>
      <c r="O5851" t="str">
        <f>_xlfn.XLOOKUP(B5851,'01_Raw_ATMs'!A:A,'01_Raw_ATMs'!A:A,"Not Found")</f>
        <v>ATM084</v>
      </c>
      <c r="P5851" t="str">
        <f t="shared" si="643"/>
        <v>Valid</v>
      </c>
    </row>
    <row r="5852" spans="1:16">
      <c r="A5852" t="s">
        <v>6046</v>
      </c>
      <c r="B5852" t="s">
        <v>135</v>
      </c>
      <c r="C5852" s="2">
        <v>45911</v>
      </c>
      <c r="D5852" s="3">
        <v>0.20798611111111109</v>
      </c>
      <c r="E5852" t="s">
        <v>33</v>
      </c>
      <c r="F5852">
        <v>8000</v>
      </c>
      <c r="G5852" t="s">
        <v>189</v>
      </c>
      <c r="I5852">
        <f t="shared" si="637"/>
        <v>1</v>
      </c>
      <c r="J5852" t="str">
        <f t="shared" si="638"/>
        <v>OK</v>
      </c>
      <c r="K5852" t="str">
        <f t="shared" si="639"/>
        <v>Successful</v>
      </c>
      <c r="L5852" t="str">
        <f t="shared" si="640"/>
        <v>Withdrawal</v>
      </c>
      <c r="M5852" t="str">
        <f t="shared" si="641"/>
        <v>OK</v>
      </c>
      <c r="N5852" t="str">
        <f t="shared" si="642"/>
        <v>OK</v>
      </c>
      <c r="O5852" t="str">
        <f>_xlfn.XLOOKUP(B5852,'01_Raw_ATMs'!A:A,'01_Raw_ATMs'!A:A,"Not Found")</f>
        <v>ATM055</v>
      </c>
      <c r="P5852" t="str">
        <f t="shared" si="643"/>
        <v>Valid</v>
      </c>
    </row>
    <row r="5853" spans="1:16">
      <c r="A5853" t="s">
        <v>6047</v>
      </c>
      <c r="B5853" t="s">
        <v>146</v>
      </c>
      <c r="C5853" s="2">
        <v>45911</v>
      </c>
      <c r="D5853" s="3">
        <v>0.87111111111111106</v>
      </c>
      <c r="E5853" t="s">
        <v>33</v>
      </c>
      <c r="F5853">
        <v>8000</v>
      </c>
      <c r="G5853" t="s">
        <v>189</v>
      </c>
      <c r="I5853">
        <f t="shared" si="637"/>
        <v>1</v>
      </c>
      <c r="J5853" t="str">
        <f t="shared" si="638"/>
        <v>OK</v>
      </c>
      <c r="K5853" t="str">
        <f t="shared" si="639"/>
        <v>Successful</v>
      </c>
      <c r="L5853" t="str">
        <f t="shared" si="640"/>
        <v>Withdrawal</v>
      </c>
      <c r="M5853" t="str">
        <f t="shared" si="641"/>
        <v>OK</v>
      </c>
      <c r="N5853" t="str">
        <f t="shared" si="642"/>
        <v>OK</v>
      </c>
      <c r="O5853" t="str">
        <f>_xlfn.XLOOKUP(B5853,'01_Raw_ATMs'!A:A,'01_Raw_ATMs'!A:A,"Not Found")</f>
        <v>ATM066</v>
      </c>
      <c r="P5853" t="str">
        <f t="shared" si="643"/>
        <v>Valid</v>
      </c>
    </row>
    <row r="5854" spans="1:16">
      <c r="A5854" t="s">
        <v>6048</v>
      </c>
      <c r="B5854" t="s">
        <v>153</v>
      </c>
      <c r="C5854" s="2">
        <v>46168</v>
      </c>
      <c r="D5854" s="3">
        <v>0.68123842592592587</v>
      </c>
      <c r="E5854" t="s">
        <v>33</v>
      </c>
      <c r="F5854">
        <v>500</v>
      </c>
      <c r="G5854" t="s">
        <v>189</v>
      </c>
      <c r="I5854">
        <f t="shared" si="637"/>
        <v>1</v>
      </c>
      <c r="J5854" t="str">
        <f t="shared" si="638"/>
        <v>OK</v>
      </c>
      <c r="K5854" t="str">
        <f t="shared" si="639"/>
        <v>Successful</v>
      </c>
      <c r="L5854" t="str">
        <f t="shared" si="640"/>
        <v>Withdrawal</v>
      </c>
      <c r="M5854" t="str">
        <f t="shared" si="641"/>
        <v>OK</v>
      </c>
      <c r="N5854" t="str">
        <f t="shared" si="642"/>
        <v>OK</v>
      </c>
      <c r="O5854" t="str">
        <f>_xlfn.XLOOKUP(B5854,'01_Raw_ATMs'!A:A,'01_Raw_ATMs'!A:A,"Not Found")</f>
        <v>ATM073</v>
      </c>
      <c r="P5854" t="str">
        <f t="shared" si="643"/>
        <v>Valid</v>
      </c>
    </row>
    <row r="5855" spans="1:16">
      <c r="A5855" t="s">
        <v>6049</v>
      </c>
      <c r="B5855" t="s">
        <v>177</v>
      </c>
      <c r="C5855" s="2">
        <v>45714</v>
      </c>
      <c r="D5855" s="3">
        <v>0.76269675925925928</v>
      </c>
      <c r="E5855" t="s">
        <v>261</v>
      </c>
      <c r="F5855">
        <v>20000</v>
      </c>
      <c r="G5855" t="s">
        <v>189</v>
      </c>
      <c r="I5855">
        <f t="shared" si="637"/>
        <v>1</v>
      </c>
      <c r="J5855" t="str">
        <f t="shared" si="638"/>
        <v>OK</v>
      </c>
      <c r="K5855" t="str">
        <f t="shared" si="639"/>
        <v>Successful</v>
      </c>
      <c r="L5855" t="str">
        <f t="shared" si="640"/>
        <v>Cash Deposit</v>
      </c>
      <c r="M5855" t="str">
        <f t="shared" si="641"/>
        <v>OK</v>
      </c>
      <c r="N5855" t="str">
        <f t="shared" si="642"/>
        <v>OK</v>
      </c>
      <c r="O5855" t="str">
        <f>_xlfn.XLOOKUP(B5855,'01_Raw_ATMs'!A:A,'01_Raw_ATMs'!A:A,"Not Found")</f>
        <v>ATM097</v>
      </c>
      <c r="P5855" t="str">
        <f t="shared" si="643"/>
        <v>Valid</v>
      </c>
    </row>
    <row r="5856" spans="1:16">
      <c r="A5856" t="s">
        <v>6050</v>
      </c>
      <c r="B5856" t="s">
        <v>171</v>
      </c>
      <c r="C5856" s="2">
        <v>45801</v>
      </c>
      <c r="D5856" s="3">
        <v>0.71572916666666664</v>
      </c>
      <c r="E5856" t="s">
        <v>211</v>
      </c>
      <c r="F5856">
        <v>0</v>
      </c>
      <c r="G5856" t="s">
        <v>189</v>
      </c>
      <c r="I5856">
        <f t="shared" si="637"/>
        <v>1</v>
      </c>
      <c r="J5856" t="str">
        <f t="shared" si="638"/>
        <v>OK</v>
      </c>
      <c r="K5856" t="str">
        <f t="shared" si="639"/>
        <v>Successful</v>
      </c>
      <c r="L5856" t="str">
        <f t="shared" si="640"/>
        <v>Mini Statement</v>
      </c>
      <c r="M5856" t="str">
        <f t="shared" si="641"/>
        <v>OK</v>
      </c>
      <c r="N5856" t="str">
        <f t="shared" si="642"/>
        <v>OK</v>
      </c>
      <c r="O5856" t="str">
        <f>_xlfn.XLOOKUP(B5856,'01_Raw_ATMs'!A:A,'01_Raw_ATMs'!A:A,"Not Found")</f>
        <v>ATM091</v>
      </c>
      <c r="P5856" t="str">
        <f t="shared" si="643"/>
        <v>Valid</v>
      </c>
    </row>
    <row r="5857" spans="1:16">
      <c r="A5857" t="s">
        <v>6051</v>
      </c>
      <c r="B5857" t="s">
        <v>179</v>
      </c>
      <c r="C5857" s="2">
        <v>45685</v>
      </c>
      <c r="D5857" s="3">
        <v>0.75137731481481485</v>
      </c>
      <c r="E5857" t="s">
        <v>33</v>
      </c>
      <c r="F5857">
        <v>2000</v>
      </c>
      <c r="G5857" t="s">
        <v>189</v>
      </c>
      <c r="I5857">
        <f t="shared" si="637"/>
        <v>1</v>
      </c>
      <c r="J5857" t="str">
        <f t="shared" si="638"/>
        <v>OK</v>
      </c>
      <c r="K5857" t="str">
        <f t="shared" si="639"/>
        <v>Successful</v>
      </c>
      <c r="L5857" t="str">
        <f t="shared" si="640"/>
        <v>Withdrawal</v>
      </c>
      <c r="M5857" t="str">
        <f t="shared" si="641"/>
        <v>OK</v>
      </c>
      <c r="N5857" t="str">
        <f t="shared" si="642"/>
        <v>OK</v>
      </c>
      <c r="O5857" t="str">
        <f>_xlfn.XLOOKUP(B5857,'01_Raw_ATMs'!A:A,'01_Raw_ATMs'!A:A,"Not Found")</f>
        <v>ATM099</v>
      </c>
      <c r="P5857" t="str">
        <f t="shared" si="643"/>
        <v>Valid</v>
      </c>
    </row>
    <row r="5858" spans="1:16">
      <c r="A5858" t="s">
        <v>6052</v>
      </c>
      <c r="B5858" t="s">
        <v>169</v>
      </c>
      <c r="C5858" s="2">
        <v>45809</v>
      </c>
      <c r="D5858" s="3">
        <v>0.58990740740740744</v>
      </c>
      <c r="E5858" t="s">
        <v>33</v>
      </c>
      <c r="F5858">
        <v>3000</v>
      </c>
      <c r="G5858" t="s">
        <v>189</v>
      </c>
      <c r="I5858">
        <f t="shared" si="637"/>
        <v>1</v>
      </c>
      <c r="J5858" t="str">
        <f t="shared" si="638"/>
        <v>OK</v>
      </c>
      <c r="K5858" t="str">
        <f t="shared" si="639"/>
        <v>Successful</v>
      </c>
      <c r="L5858" t="str">
        <f t="shared" si="640"/>
        <v>Withdrawal</v>
      </c>
      <c r="M5858" t="str">
        <f t="shared" si="641"/>
        <v>OK</v>
      </c>
      <c r="N5858" t="str">
        <f t="shared" si="642"/>
        <v>OK</v>
      </c>
      <c r="O5858" t="str">
        <f>_xlfn.XLOOKUP(B5858,'01_Raw_ATMs'!A:A,'01_Raw_ATMs'!A:A,"Not Found")</f>
        <v>ATM089</v>
      </c>
      <c r="P5858" t="str">
        <f t="shared" si="643"/>
        <v>Valid</v>
      </c>
    </row>
    <row r="5859" spans="1:16">
      <c r="A5859" t="s">
        <v>6053</v>
      </c>
      <c r="B5859" t="s">
        <v>111</v>
      </c>
      <c r="C5859" s="2">
        <v>45674</v>
      </c>
      <c r="D5859" s="3">
        <v>0.51368055555555558</v>
      </c>
      <c r="E5859" t="s">
        <v>33</v>
      </c>
      <c r="F5859">
        <v>3000</v>
      </c>
      <c r="G5859" t="s">
        <v>189</v>
      </c>
      <c r="I5859">
        <f t="shared" si="637"/>
        <v>1</v>
      </c>
      <c r="J5859" t="str">
        <f t="shared" si="638"/>
        <v>OK</v>
      </c>
      <c r="K5859" t="str">
        <f t="shared" si="639"/>
        <v>Successful</v>
      </c>
      <c r="L5859" t="str">
        <f t="shared" si="640"/>
        <v>Withdrawal</v>
      </c>
      <c r="M5859" t="str">
        <f t="shared" si="641"/>
        <v>OK</v>
      </c>
      <c r="N5859" t="str">
        <f t="shared" si="642"/>
        <v>OK</v>
      </c>
      <c r="O5859" t="str">
        <f>_xlfn.XLOOKUP(B5859,'01_Raw_ATMs'!A:A,'01_Raw_ATMs'!A:A,"Not Found")</f>
        <v>ATM031</v>
      </c>
      <c r="P5859" t="str">
        <f t="shared" si="643"/>
        <v>Valid</v>
      </c>
    </row>
    <row r="5860" spans="1:16">
      <c r="A5860" t="s">
        <v>6054</v>
      </c>
      <c r="B5860" t="s">
        <v>93</v>
      </c>
      <c r="C5860" s="2">
        <v>45727</v>
      </c>
      <c r="D5860" s="3">
        <v>0.6390393518518519</v>
      </c>
      <c r="E5860" t="s">
        <v>33</v>
      </c>
      <c r="F5860">
        <v>5000</v>
      </c>
      <c r="G5860" t="s">
        <v>189</v>
      </c>
      <c r="I5860">
        <f t="shared" si="637"/>
        <v>1</v>
      </c>
      <c r="J5860" t="str">
        <f t="shared" si="638"/>
        <v>OK</v>
      </c>
      <c r="K5860" t="str">
        <f t="shared" si="639"/>
        <v>Successful</v>
      </c>
      <c r="L5860" t="str">
        <f t="shared" si="640"/>
        <v>Withdrawal</v>
      </c>
      <c r="M5860" t="str">
        <f t="shared" si="641"/>
        <v>OK</v>
      </c>
      <c r="N5860" t="str">
        <f t="shared" si="642"/>
        <v>OK</v>
      </c>
      <c r="O5860" t="str">
        <f>_xlfn.XLOOKUP(B5860,'01_Raw_ATMs'!A:A,'01_Raw_ATMs'!A:A,"Not Found")</f>
        <v>ATM016</v>
      </c>
      <c r="P5860" t="str">
        <f t="shared" si="643"/>
        <v>Valid</v>
      </c>
    </row>
    <row r="5861" spans="1:16">
      <c r="A5861" t="s">
        <v>6055</v>
      </c>
      <c r="B5861" t="s">
        <v>162</v>
      </c>
      <c r="C5861" s="2">
        <v>45981</v>
      </c>
      <c r="D5861" s="3">
        <v>0.69856481481481481</v>
      </c>
      <c r="E5861" t="s">
        <v>33</v>
      </c>
      <c r="F5861">
        <v>6000</v>
      </c>
      <c r="G5861" t="s">
        <v>189</v>
      </c>
      <c r="I5861">
        <f t="shared" si="637"/>
        <v>1</v>
      </c>
      <c r="J5861" t="str">
        <f t="shared" si="638"/>
        <v>OK</v>
      </c>
      <c r="K5861" t="str">
        <f t="shared" si="639"/>
        <v>Successful</v>
      </c>
      <c r="L5861" t="str">
        <f t="shared" si="640"/>
        <v>Withdrawal</v>
      </c>
      <c r="M5861" t="str">
        <f t="shared" si="641"/>
        <v>OK</v>
      </c>
      <c r="N5861" t="str">
        <f t="shared" si="642"/>
        <v>OK</v>
      </c>
      <c r="O5861" t="str">
        <f>_xlfn.XLOOKUP(B5861,'01_Raw_ATMs'!A:A,'01_Raw_ATMs'!A:A,"Not Found")</f>
        <v>ATM082</v>
      </c>
      <c r="P5861" t="str">
        <f t="shared" si="643"/>
        <v>Valid</v>
      </c>
    </row>
    <row r="5862" spans="1:16">
      <c r="A5862" t="s">
        <v>6056</v>
      </c>
      <c r="B5862" t="s">
        <v>77</v>
      </c>
      <c r="C5862" s="2">
        <v>46176</v>
      </c>
      <c r="D5862" s="3">
        <v>0.7631944444444444</v>
      </c>
      <c r="E5862" t="s">
        <v>33</v>
      </c>
      <c r="F5862">
        <v>3000</v>
      </c>
      <c r="G5862" t="s">
        <v>189</v>
      </c>
      <c r="I5862">
        <f t="shared" si="637"/>
        <v>1</v>
      </c>
      <c r="J5862" t="str">
        <f t="shared" si="638"/>
        <v>OK</v>
      </c>
      <c r="K5862" t="str">
        <f t="shared" si="639"/>
        <v>Successful</v>
      </c>
      <c r="L5862" t="str">
        <f t="shared" si="640"/>
        <v>Withdrawal</v>
      </c>
      <c r="M5862" t="str">
        <f t="shared" si="641"/>
        <v>OK</v>
      </c>
      <c r="N5862" t="str">
        <f t="shared" si="642"/>
        <v>OK</v>
      </c>
      <c r="O5862" t="str">
        <f>_xlfn.XLOOKUP(B5862,'01_Raw_ATMs'!A:A,'01_Raw_ATMs'!A:A,"Not Found")</f>
        <v>ATM005</v>
      </c>
      <c r="P5862" t="str">
        <f t="shared" si="643"/>
        <v>Valid</v>
      </c>
    </row>
    <row r="5863" spans="1:16">
      <c r="A5863" t="s">
        <v>6057</v>
      </c>
      <c r="B5863" t="s">
        <v>169</v>
      </c>
      <c r="C5863" s="2">
        <v>45660</v>
      </c>
      <c r="D5863" s="3">
        <v>0.57459490740740737</v>
      </c>
      <c r="E5863" t="s">
        <v>33</v>
      </c>
      <c r="F5863">
        <v>10000</v>
      </c>
      <c r="G5863" t="s">
        <v>189</v>
      </c>
      <c r="I5863">
        <f t="shared" si="637"/>
        <v>1</v>
      </c>
      <c r="J5863" t="str">
        <f t="shared" si="638"/>
        <v>OK</v>
      </c>
      <c r="K5863" t="str">
        <f t="shared" si="639"/>
        <v>Successful</v>
      </c>
      <c r="L5863" t="str">
        <f t="shared" si="640"/>
        <v>Withdrawal</v>
      </c>
      <c r="M5863" t="str">
        <f t="shared" si="641"/>
        <v>OK</v>
      </c>
      <c r="N5863" t="str">
        <f t="shared" si="642"/>
        <v>OK</v>
      </c>
      <c r="O5863" t="str">
        <f>_xlfn.XLOOKUP(B5863,'01_Raw_ATMs'!A:A,'01_Raw_ATMs'!A:A,"Not Found")</f>
        <v>ATM089</v>
      </c>
      <c r="P5863" t="str">
        <f t="shared" si="643"/>
        <v>Valid</v>
      </c>
    </row>
    <row r="5864" spans="1:16">
      <c r="A5864" t="s">
        <v>6058</v>
      </c>
      <c r="B5864" t="s">
        <v>136</v>
      </c>
      <c r="C5864" s="2">
        <v>46192</v>
      </c>
      <c r="D5864" s="3">
        <v>0.40234953703703702</v>
      </c>
      <c r="E5864" t="s">
        <v>33</v>
      </c>
      <c r="F5864">
        <v>5000</v>
      </c>
      <c r="G5864" t="s">
        <v>189</v>
      </c>
      <c r="I5864">
        <f t="shared" si="637"/>
        <v>1</v>
      </c>
      <c r="J5864" t="str">
        <f t="shared" si="638"/>
        <v>OK</v>
      </c>
      <c r="K5864" t="str">
        <f t="shared" si="639"/>
        <v>Successful</v>
      </c>
      <c r="L5864" t="str">
        <f t="shared" si="640"/>
        <v>Withdrawal</v>
      </c>
      <c r="M5864" t="str">
        <f t="shared" si="641"/>
        <v>OK</v>
      </c>
      <c r="N5864" t="str">
        <f t="shared" si="642"/>
        <v>OK</v>
      </c>
      <c r="O5864" t="str">
        <f>_xlfn.XLOOKUP(B5864,'01_Raw_ATMs'!A:A,'01_Raw_ATMs'!A:A,"Not Found")</f>
        <v>ATM056</v>
      </c>
      <c r="P5864" t="str">
        <f t="shared" si="643"/>
        <v>Valid</v>
      </c>
    </row>
    <row r="5865" spans="1:16">
      <c r="A5865" t="s">
        <v>6059</v>
      </c>
      <c r="B5865" t="s">
        <v>76</v>
      </c>
      <c r="C5865" s="2">
        <v>46015</v>
      </c>
      <c r="D5865" s="3">
        <v>0.25895833333333329</v>
      </c>
      <c r="E5865" t="s">
        <v>33</v>
      </c>
      <c r="F5865">
        <v>8000</v>
      </c>
      <c r="G5865" t="s">
        <v>189</v>
      </c>
      <c r="I5865">
        <f t="shared" si="637"/>
        <v>1</v>
      </c>
      <c r="J5865" t="str">
        <f t="shared" si="638"/>
        <v>OK</v>
      </c>
      <c r="K5865" t="str">
        <f t="shared" si="639"/>
        <v>Successful</v>
      </c>
      <c r="L5865" t="str">
        <f t="shared" si="640"/>
        <v>Withdrawal</v>
      </c>
      <c r="M5865" t="str">
        <f t="shared" si="641"/>
        <v>OK</v>
      </c>
      <c r="N5865" t="str">
        <f t="shared" si="642"/>
        <v>OK</v>
      </c>
      <c r="O5865" t="str">
        <f>_xlfn.XLOOKUP(B5865,'01_Raw_ATMs'!A:A,'01_Raw_ATMs'!A:A,"Not Found")</f>
        <v>ATM004</v>
      </c>
      <c r="P5865" t="str">
        <f t="shared" si="643"/>
        <v>Valid</v>
      </c>
    </row>
    <row r="5866" spans="1:16">
      <c r="A5866" t="s">
        <v>6060</v>
      </c>
      <c r="B5866" t="s">
        <v>103</v>
      </c>
      <c r="C5866" s="2">
        <v>45724</v>
      </c>
      <c r="D5866" s="3">
        <v>0.81534722222222222</v>
      </c>
      <c r="E5866" t="s">
        <v>33</v>
      </c>
      <c r="F5866">
        <v>6000</v>
      </c>
      <c r="G5866" t="s">
        <v>189</v>
      </c>
      <c r="I5866">
        <f t="shared" si="637"/>
        <v>1</v>
      </c>
      <c r="J5866" t="str">
        <f t="shared" si="638"/>
        <v>OK</v>
      </c>
      <c r="K5866" t="str">
        <f t="shared" si="639"/>
        <v>Successful</v>
      </c>
      <c r="L5866" t="str">
        <f t="shared" si="640"/>
        <v>Withdrawal</v>
      </c>
      <c r="M5866" t="str">
        <f t="shared" si="641"/>
        <v>OK</v>
      </c>
      <c r="N5866" t="str">
        <f t="shared" si="642"/>
        <v>OK</v>
      </c>
      <c r="O5866" t="str">
        <f>_xlfn.XLOOKUP(B5866,'01_Raw_ATMs'!A:A,'01_Raw_ATMs'!A:A,"Not Found")</f>
        <v>ATM024</v>
      </c>
      <c r="P5866" t="str">
        <f t="shared" si="643"/>
        <v>Valid</v>
      </c>
    </row>
    <row r="5867" spans="1:16">
      <c r="A5867" t="s">
        <v>6061</v>
      </c>
      <c r="B5867" t="s">
        <v>138</v>
      </c>
      <c r="C5867" s="2">
        <v>45686</v>
      </c>
      <c r="D5867" s="3">
        <v>0.79965277777777777</v>
      </c>
      <c r="E5867" t="s">
        <v>211</v>
      </c>
      <c r="F5867">
        <v>0</v>
      </c>
      <c r="G5867" t="s">
        <v>189</v>
      </c>
      <c r="I5867">
        <f t="shared" si="637"/>
        <v>1</v>
      </c>
      <c r="J5867" t="str">
        <f t="shared" si="638"/>
        <v>OK</v>
      </c>
      <c r="K5867" t="str">
        <f t="shared" si="639"/>
        <v>Successful</v>
      </c>
      <c r="L5867" t="str">
        <f t="shared" si="640"/>
        <v>Mini Statement</v>
      </c>
      <c r="M5867" t="str">
        <f t="shared" si="641"/>
        <v>OK</v>
      </c>
      <c r="N5867" t="str">
        <f t="shared" si="642"/>
        <v>OK</v>
      </c>
      <c r="O5867" t="str">
        <f>_xlfn.XLOOKUP(B5867,'01_Raw_ATMs'!A:A,'01_Raw_ATMs'!A:A,"Not Found")</f>
        <v>ATM058</v>
      </c>
      <c r="P5867" t="str">
        <f t="shared" si="643"/>
        <v>Valid</v>
      </c>
    </row>
    <row r="5868" spans="1:16">
      <c r="A5868" t="s">
        <v>6062</v>
      </c>
      <c r="B5868" t="s">
        <v>123</v>
      </c>
      <c r="C5868" s="2">
        <v>45887</v>
      </c>
      <c r="D5868" s="3">
        <v>0.66449074074074077</v>
      </c>
      <c r="E5868" t="s">
        <v>33</v>
      </c>
      <c r="F5868">
        <v>1500</v>
      </c>
      <c r="G5868" t="s">
        <v>189</v>
      </c>
      <c r="I5868">
        <f t="shared" si="637"/>
        <v>1</v>
      </c>
      <c r="J5868" t="str">
        <f t="shared" si="638"/>
        <v>OK</v>
      </c>
      <c r="K5868" t="str">
        <f t="shared" si="639"/>
        <v>Successful</v>
      </c>
      <c r="L5868" t="str">
        <f t="shared" si="640"/>
        <v>Withdrawal</v>
      </c>
      <c r="M5868" t="str">
        <f t="shared" si="641"/>
        <v>OK</v>
      </c>
      <c r="N5868" t="str">
        <f t="shared" si="642"/>
        <v>OK</v>
      </c>
      <c r="O5868" t="str">
        <f>_xlfn.XLOOKUP(B5868,'01_Raw_ATMs'!A:A,'01_Raw_ATMs'!A:A,"Not Found")</f>
        <v>ATM043</v>
      </c>
      <c r="P5868" t="str">
        <f t="shared" si="643"/>
        <v>Valid</v>
      </c>
    </row>
    <row r="5869" spans="1:16">
      <c r="A5869" t="s">
        <v>6063</v>
      </c>
      <c r="B5869" t="s">
        <v>173</v>
      </c>
      <c r="C5869" s="2">
        <v>45832</v>
      </c>
      <c r="D5869" s="3">
        <v>0.46840277777777778</v>
      </c>
      <c r="E5869" t="s">
        <v>33</v>
      </c>
      <c r="F5869">
        <v>2000</v>
      </c>
      <c r="G5869" t="s">
        <v>189</v>
      </c>
      <c r="I5869">
        <f t="shared" si="637"/>
        <v>1</v>
      </c>
      <c r="J5869" t="str">
        <f t="shared" si="638"/>
        <v>OK</v>
      </c>
      <c r="K5869" t="str">
        <f t="shared" si="639"/>
        <v>Successful</v>
      </c>
      <c r="L5869" t="str">
        <f t="shared" si="640"/>
        <v>Withdrawal</v>
      </c>
      <c r="M5869" t="str">
        <f t="shared" si="641"/>
        <v>OK</v>
      </c>
      <c r="N5869" t="str">
        <f t="shared" si="642"/>
        <v>OK</v>
      </c>
      <c r="O5869" t="str">
        <f>_xlfn.XLOOKUP(B5869,'01_Raw_ATMs'!A:A,'01_Raw_ATMs'!A:A,"Not Found")</f>
        <v>ATM093</v>
      </c>
      <c r="P5869" t="str">
        <f t="shared" si="643"/>
        <v>Valid</v>
      </c>
    </row>
    <row r="5870" spans="1:16">
      <c r="A5870" t="s">
        <v>6064</v>
      </c>
      <c r="B5870" t="s">
        <v>135</v>
      </c>
      <c r="C5870" s="2">
        <v>45854</v>
      </c>
      <c r="D5870" s="3">
        <v>0.70385416666666667</v>
      </c>
      <c r="E5870" t="s">
        <v>33</v>
      </c>
      <c r="F5870">
        <v>2000</v>
      </c>
      <c r="G5870" t="s">
        <v>189</v>
      </c>
      <c r="I5870">
        <f t="shared" si="637"/>
        <v>1</v>
      </c>
      <c r="J5870" t="str">
        <f t="shared" si="638"/>
        <v>OK</v>
      </c>
      <c r="K5870" t="str">
        <f t="shared" si="639"/>
        <v>Successful</v>
      </c>
      <c r="L5870" t="str">
        <f t="shared" si="640"/>
        <v>Withdrawal</v>
      </c>
      <c r="M5870" t="str">
        <f t="shared" si="641"/>
        <v>OK</v>
      </c>
      <c r="N5870" t="str">
        <f t="shared" si="642"/>
        <v>OK</v>
      </c>
      <c r="O5870" t="str">
        <f>_xlfn.XLOOKUP(B5870,'01_Raw_ATMs'!A:A,'01_Raw_ATMs'!A:A,"Not Found")</f>
        <v>ATM055</v>
      </c>
      <c r="P5870" t="str">
        <f t="shared" si="643"/>
        <v>Valid</v>
      </c>
    </row>
    <row r="5871" spans="1:16">
      <c r="A5871" t="s">
        <v>6065</v>
      </c>
      <c r="B5871" t="s">
        <v>152</v>
      </c>
      <c r="C5871" s="2">
        <v>45925</v>
      </c>
      <c r="D5871" s="3">
        <v>0.7723726851851852</v>
      </c>
      <c r="E5871" t="s">
        <v>261</v>
      </c>
      <c r="F5871">
        <v>10000</v>
      </c>
      <c r="G5871" t="s">
        <v>189</v>
      </c>
      <c r="I5871">
        <f t="shared" si="637"/>
        <v>1</v>
      </c>
      <c r="J5871" t="str">
        <f t="shared" si="638"/>
        <v>OK</v>
      </c>
      <c r="K5871" t="str">
        <f t="shared" si="639"/>
        <v>Successful</v>
      </c>
      <c r="L5871" t="str">
        <f t="shared" si="640"/>
        <v>Cash Deposit</v>
      </c>
      <c r="M5871" t="str">
        <f t="shared" si="641"/>
        <v>OK</v>
      </c>
      <c r="N5871" t="str">
        <f t="shared" si="642"/>
        <v>OK</v>
      </c>
      <c r="O5871" t="str">
        <f>_xlfn.XLOOKUP(B5871,'01_Raw_ATMs'!A:A,'01_Raw_ATMs'!A:A,"Not Found")</f>
        <v>ATM072</v>
      </c>
      <c r="P5871" t="str">
        <f t="shared" si="643"/>
        <v>Valid</v>
      </c>
    </row>
    <row r="5872" spans="1:16">
      <c r="A5872" t="s">
        <v>6066</v>
      </c>
      <c r="B5872" t="s">
        <v>178</v>
      </c>
      <c r="C5872" s="2">
        <v>46186</v>
      </c>
      <c r="D5872" s="3">
        <v>0.89407407407407402</v>
      </c>
      <c r="E5872" t="s">
        <v>33</v>
      </c>
      <c r="F5872">
        <v>6000</v>
      </c>
      <c r="G5872" t="s">
        <v>189</v>
      </c>
      <c r="I5872">
        <f t="shared" si="637"/>
        <v>1</v>
      </c>
      <c r="J5872" t="str">
        <f t="shared" si="638"/>
        <v>OK</v>
      </c>
      <c r="K5872" t="str">
        <f t="shared" si="639"/>
        <v>Successful</v>
      </c>
      <c r="L5872" t="str">
        <f t="shared" si="640"/>
        <v>Withdrawal</v>
      </c>
      <c r="M5872" t="str">
        <f t="shared" si="641"/>
        <v>OK</v>
      </c>
      <c r="N5872" t="str">
        <f t="shared" si="642"/>
        <v>OK</v>
      </c>
      <c r="O5872" t="str">
        <f>_xlfn.XLOOKUP(B5872,'01_Raw_ATMs'!A:A,'01_Raw_ATMs'!A:A,"Not Found")</f>
        <v>ATM098</v>
      </c>
      <c r="P5872" t="str">
        <f t="shared" si="643"/>
        <v>Valid</v>
      </c>
    </row>
    <row r="5873" spans="1:16">
      <c r="A5873" t="s">
        <v>6067</v>
      </c>
      <c r="B5873" t="s">
        <v>124</v>
      </c>
      <c r="C5873" s="2">
        <v>46081</v>
      </c>
      <c r="D5873" s="3">
        <v>0.18437500000000001</v>
      </c>
      <c r="E5873" t="s">
        <v>33</v>
      </c>
      <c r="F5873">
        <v>3000</v>
      </c>
      <c r="G5873" t="s">
        <v>189</v>
      </c>
      <c r="I5873">
        <f t="shared" si="637"/>
        <v>1</v>
      </c>
      <c r="J5873" t="str">
        <f t="shared" si="638"/>
        <v>OK</v>
      </c>
      <c r="K5873" t="str">
        <f t="shared" si="639"/>
        <v>Successful</v>
      </c>
      <c r="L5873" t="str">
        <f t="shared" si="640"/>
        <v>Withdrawal</v>
      </c>
      <c r="M5873" t="str">
        <f t="shared" si="641"/>
        <v>OK</v>
      </c>
      <c r="N5873" t="str">
        <f t="shared" si="642"/>
        <v>OK</v>
      </c>
      <c r="O5873" t="str">
        <f>_xlfn.XLOOKUP(B5873,'01_Raw_ATMs'!A:A,'01_Raw_ATMs'!A:A,"Not Found")</f>
        <v>ATM044</v>
      </c>
      <c r="P5873" t="str">
        <f t="shared" si="643"/>
        <v>Valid</v>
      </c>
    </row>
    <row r="5874" spans="1:16">
      <c r="A5874" t="s">
        <v>6068</v>
      </c>
      <c r="B5874" t="s">
        <v>138</v>
      </c>
      <c r="C5874" s="2">
        <v>45907</v>
      </c>
      <c r="D5874" s="3">
        <v>0.78391203703703705</v>
      </c>
      <c r="E5874" t="s">
        <v>33</v>
      </c>
      <c r="F5874">
        <v>1000</v>
      </c>
      <c r="G5874" t="s">
        <v>189</v>
      </c>
      <c r="I5874">
        <f t="shared" si="637"/>
        <v>1</v>
      </c>
      <c r="J5874" t="str">
        <f t="shared" si="638"/>
        <v>OK</v>
      </c>
      <c r="K5874" t="str">
        <f t="shared" si="639"/>
        <v>Successful</v>
      </c>
      <c r="L5874" t="str">
        <f t="shared" si="640"/>
        <v>Withdrawal</v>
      </c>
      <c r="M5874" t="str">
        <f t="shared" si="641"/>
        <v>OK</v>
      </c>
      <c r="N5874" t="str">
        <f t="shared" si="642"/>
        <v>OK</v>
      </c>
      <c r="O5874" t="str">
        <f>_xlfn.XLOOKUP(B5874,'01_Raw_ATMs'!A:A,'01_Raw_ATMs'!A:A,"Not Found")</f>
        <v>ATM058</v>
      </c>
      <c r="P5874" t="str">
        <f t="shared" si="643"/>
        <v>Valid</v>
      </c>
    </row>
    <row r="5875" spans="1:16">
      <c r="A5875" t="s">
        <v>6069</v>
      </c>
      <c r="B5875" t="s">
        <v>121</v>
      </c>
      <c r="C5875" s="2">
        <v>46110</v>
      </c>
      <c r="D5875" s="3">
        <v>0.65425925925925921</v>
      </c>
      <c r="E5875" t="s">
        <v>33</v>
      </c>
      <c r="F5875">
        <v>500</v>
      </c>
      <c r="G5875" t="s">
        <v>189</v>
      </c>
      <c r="I5875">
        <f t="shared" si="637"/>
        <v>1</v>
      </c>
      <c r="J5875" t="str">
        <f t="shared" si="638"/>
        <v>OK</v>
      </c>
      <c r="K5875" t="str">
        <f t="shared" si="639"/>
        <v>Successful</v>
      </c>
      <c r="L5875" t="str">
        <f t="shared" si="640"/>
        <v>Withdrawal</v>
      </c>
      <c r="M5875" t="str">
        <f t="shared" si="641"/>
        <v>OK</v>
      </c>
      <c r="N5875" t="str">
        <f t="shared" si="642"/>
        <v>OK</v>
      </c>
      <c r="O5875" t="str">
        <f>_xlfn.XLOOKUP(B5875,'01_Raw_ATMs'!A:A,'01_Raw_ATMs'!A:A,"Not Found")</f>
        <v>ATM041</v>
      </c>
      <c r="P5875" t="str">
        <f t="shared" si="643"/>
        <v>Valid</v>
      </c>
    </row>
    <row r="5876" spans="1:16">
      <c r="A5876" t="s">
        <v>6070</v>
      </c>
      <c r="B5876" t="s">
        <v>102</v>
      </c>
      <c r="C5876" s="2">
        <v>45994</v>
      </c>
      <c r="D5876" s="3">
        <v>0.78596064814814814</v>
      </c>
      <c r="E5876" t="s">
        <v>33</v>
      </c>
      <c r="F5876">
        <v>8000</v>
      </c>
      <c r="G5876" t="s">
        <v>189</v>
      </c>
      <c r="I5876">
        <f t="shared" si="637"/>
        <v>1</v>
      </c>
      <c r="J5876" t="str">
        <f t="shared" si="638"/>
        <v>OK</v>
      </c>
      <c r="K5876" t="str">
        <f t="shared" si="639"/>
        <v>Successful</v>
      </c>
      <c r="L5876" t="str">
        <f t="shared" si="640"/>
        <v>Withdrawal</v>
      </c>
      <c r="M5876" t="str">
        <f t="shared" si="641"/>
        <v>OK</v>
      </c>
      <c r="N5876" t="str">
        <f t="shared" si="642"/>
        <v>OK</v>
      </c>
      <c r="O5876" t="str">
        <f>_xlfn.XLOOKUP(B5876,'01_Raw_ATMs'!A:A,'01_Raw_ATMs'!A:A,"Not Found")</f>
        <v>ATM023</v>
      </c>
      <c r="P5876" t="str">
        <f t="shared" si="643"/>
        <v>Valid</v>
      </c>
    </row>
    <row r="5877" spans="1:16">
      <c r="A5877" t="s">
        <v>6071</v>
      </c>
      <c r="B5877" t="s">
        <v>151</v>
      </c>
      <c r="C5877" s="2">
        <v>45724</v>
      </c>
      <c r="D5877" s="3">
        <v>0.10761574074074071</v>
      </c>
      <c r="E5877" t="s">
        <v>33</v>
      </c>
      <c r="F5877">
        <v>3000</v>
      </c>
      <c r="G5877" t="s">
        <v>189</v>
      </c>
      <c r="I5877">
        <f t="shared" si="637"/>
        <v>1</v>
      </c>
      <c r="J5877" t="str">
        <f t="shared" si="638"/>
        <v>OK</v>
      </c>
      <c r="K5877" t="str">
        <f t="shared" si="639"/>
        <v>Successful</v>
      </c>
      <c r="L5877" t="str">
        <f t="shared" si="640"/>
        <v>Withdrawal</v>
      </c>
      <c r="M5877" t="str">
        <f t="shared" si="641"/>
        <v>OK</v>
      </c>
      <c r="N5877" t="str">
        <f t="shared" si="642"/>
        <v>OK</v>
      </c>
      <c r="O5877" t="str">
        <f>_xlfn.XLOOKUP(B5877,'01_Raw_ATMs'!A:A,'01_Raw_ATMs'!A:A,"Not Found")</f>
        <v>ATM071</v>
      </c>
      <c r="P5877" t="str">
        <f t="shared" si="643"/>
        <v>Valid</v>
      </c>
    </row>
    <row r="5878" spans="1:16">
      <c r="A5878" t="s">
        <v>6072</v>
      </c>
      <c r="B5878" t="s">
        <v>99</v>
      </c>
      <c r="C5878" s="2">
        <v>45874</v>
      </c>
      <c r="D5878" s="3">
        <v>0.52243055555555551</v>
      </c>
      <c r="E5878" t="s">
        <v>194</v>
      </c>
      <c r="F5878">
        <v>0</v>
      </c>
      <c r="G5878" t="s">
        <v>189</v>
      </c>
      <c r="I5878">
        <f t="shared" si="637"/>
        <v>1</v>
      </c>
      <c r="J5878" t="str">
        <f t="shared" si="638"/>
        <v>OK</v>
      </c>
      <c r="K5878" t="str">
        <f t="shared" si="639"/>
        <v>Successful</v>
      </c>
      <c r="L5878" t="str">
        <f t="shared" si="640"/>
        <v>Balance Inquiry</v>
      </c>
      <c r="M5878" t="str">
        <f t="shared" si="641"/>
        <v>OK</v>
      </c>
      <c r="N5878" t="str">
        <f t="shared" si="642"/>
        <v>OK</v>
      </c>
      <c r="O5878" t="str">
        <f>_xlfn.XLOOKUP(B5878,'01_Raw_ATMs'!A:A,'01_Raw_ATMs'!A:A,"Not Found")</f>
        <v>ATM020</v>
      </c>
      <c r="P5878" t="str">
        <f t="shared" si="643"/>
        <v>Valid</v>
      </c>
    </row>
    <row r="5879" spans="1:16">
      <c r="A5879" t="s">
        <v>6073</v>
      </c>
      <c r="B5879" t="s">
        <v>161</v>
      </c>
      <c r="C5879" s="2">
        <v>45810</v>
      </c>
      <c r="D5879" s="3">
        <v>0.16746527777777781</v>
      </c>
      <c r="E5879" t="s">
        <v>33</v>
      </c>
      <c r="F5879">
        <v>1000</v>
      </c>
      <c r="G5879" t="s">
        <v>189</v>
      </c>
      <c r="I5879">
        <f t="shared" si="637"/>
        <v>1</v>
      </c>
      <c r="J5879" t="str">
        <f t="shared" si="638"/>
        <v>OK</v>
      </c>
      <c r="K5879" t="str">
        <f t="shared" si="639"/>
        <v>Successful</v>
      </c>
      <c r="L5879" t="str">
        <f t="shared" si="640"/>
        <v>Withdrawal</v>
      </c>
      <c r="M5879" t="str">
        <f t="shared" si="641"/>
        <v>OK</v>
      </c>
      <c r="N5879" t="str">
        <f t="shared" si="642"/>
        <v>OK</v>
      </c>
      <c r="O5879" t="str">
        <f>_xlfn.XLOOKUP(B5879,'01_Raw_ATMs'!A:A,'01_Raw_ATMs'!A:A,"Not Found")</f>
        <v>ATM081</v>
      </c>
      <c r="P5879" t="str">
        <f t="shared" si="643"/>
        <v>Valid</v>
      </c>
    </row>
    <row r="5880" spans="1:16">
      <c r="A5880" t="s">
        <v>6074</v>
      </c>
      <c r="B5880" t="s">
        <v>117</v>
      </c>
      <c r="C5880" s="2">
        <v>45745</v>
      </c>
      <c r="D5880" s="3">
        <v>0.57672453703703708</v>
      </c>
      <c r="E5880" t="s">
        <v>194</v>
      </c>
      <c r="F5880">
        <v>0</v>
      </c>
      <c r="G5880" t="s">
        <v>189</v>
      </c>
      <c r="I5880">
        <f t="shared" si="637"/>
        <v>1</v>
      </c>
      <c r="J5880" t="str">
        <f t="shared" si="638"/>
        <v>OK</v>
      </c>
      <c r="K5880" t="str">
        <f t="shared" si="639"/>
        <v>Successful</v>
      </c>
      <c r="L5880" t="str">
        <f t="shared" si="640"/>
        <v>Balance Inquiry</v>
      </c>
      <c r="M5880" t="str">
        <f t="shared" si="641"/>
        <v>OK</v>
      </c>
      <c r="N5880" t="str">
        <f t="shared" si="642"/>
        <v>OK</v>
      </c>
      <c r="O5880" t="str">
        <f>_xlfn.XLOOKUP(B5880,'01_Raw_ATMs'!A:A,'01_Raw_ATMs'!A:A,"Not Found")</f>
        <v>ATM037</v>
      </c>
      <c r="P5880" t="str">
        <f t="shared" si="643"/>
        <v>Valid</v>
      </c>
    </row>
    <row r="5881" spans="1:16">
      <c r="A5881" t="s">
        <v>6075</v>
      </c>
      <c r="B5881" t="s">
        <v>119</v>
      </c>
      <c r="C5881" s="2">
        <v>45908</v>
      </c>
      <c r="D5881" s="3">
        <v>0.30833333333333329</v>
      </c>
      <c r="E5881" t="s">
        <v>33</v>
      </c>
      <c r="F5881">
        <v>1000</v>
      </c>
      <c r="G5881" t="s">
        <v>189</v>
      </c>
      <c r="I5881">
        <f t="shared" si="637"/>
        <v>1</v>
      </c>
      <c r="J5881" t="str">
        <f t="shared" si="638"/>
        <v>OK</v>
      </c>
      <c r="K5881" t="str">
        <f t="shared" si="639"/>
        <v>Successful</v>
      </c>
      <c r="L5881" t="str">
        <f t="shared" si="640"/>
        <v>Withdrawal</v>
      </c>
      <c r="M5881" t="str">
        <f t="shared" si="641"/>
        <v>OK</v>
      </c>
      <c r="N5881" t="str">
        <f t="shared" si="642"/>
        <v>OK</v>
      </c>
      <c r="O5881" t="str">
        <f>_xlfn.XLOOKUP(B5881,'01_Raw_ATMs'!A:A,'01_Raw_ATMs'!A:A,"Not Found")</f>
        <v>ATM039</v>
      </c>
      <c r="P5881" t="str">
        <f t="shared" si="643"/>
        <v>Valid</v>
      </c>
    </row>
    <row r="5882" spans="1:16">
      <c r="A5882" t="s">
        <v>6076</v>
      </c>
      <c r="B5882" t="s">
        <v>168</v>
      </c>
      <c r="C5882" s="2">
        <v>45775</v>
      </c>
      <c r="D5882" s="3">
        <v>0.27804398148148152</v>
      </c>
      <c r="E5882" t="s">
        <v>33</v>
      </c>
      <c r="F5882">
        <v>4000</v>
      </c>
      <c r="G5882" t="s">
        <v>189</v>
      </c>
      <c r="I5882">
        <f t="shared" si="637"/>
        <v>1</v>
      </c>
      <c r="J5882" t="str">
        <f t="shared" si="638"/>
        <v>OK</v>
      </c>
      <c r="K5882" t="str">
        <f t="shared" si="639"/>
        <v>Successful</v>
      </c>
      <c r="L5882" t="str">
        <f t="shared" si="640"/>
        <v>Withdrawal</v>
      </c>
      <c r="M5882" t="str">
        <f t="shared" si="641"/>
        <v>OK</v>
      </c>
      <c r="N5882" t="str">
        <f t="shared" si="642"/>
        <v>OK</v>
      </c>
      <c r="O5882" t="str">
        <f>_xlfn.XLOOKUP(B5882,'01_Raw_ATMs'!A:A,'01_Raw_ATMs'!A:A,"Not Found")</f>
        <v>ATM088</v>
      </c>
      <c r="P5882" t="str">
        <f t="shared" si="643"/>
        <v>Valid</v>
      </c>
    </row>
    <row r="5883" spans="1:16">
      <c r="A5883" t="s">
        <v>6077</v>
      </c>
      <c r="B5883" t="s">
        <v>163</v>
      </c>
      <c r="C5883" s="2">
        <v>45949</v>
      </c>
      <c r="D5883" s="3">
        <v>5.3796296296296293E-2</v>
      </c>
      <c r="E5883" t="s">
        <v>33</v>
      </c>
      <c r="F5883">
        <v>3000</v>
      </c>
      <c r="G5883" t="s">
        <v>189</v>
      </c>
      <c r="I5883">
        <f t="shared" si="637"/>
        <v>1</v>
      </c>
      <c r="J5883" t="str">
        <f t="shared" si="638"/>
        <v>OK</v>
      </c>
      <c r="K5883" t="str">
        <f t="shared" si="639"/>
        <v>Successful</v>
      </c>
      <c r="L5883" t="str">
        <f t="shared" si="640"/>
        <v>Withdrawal</v>
      </c>
      <c r="M5883" t="str">
        <f t="shared" si="641"/>
        <v>OK</v>
      </c>
      <c r="N5883" t="str">
        <f t="shared" si="642"/>
        <v>OK</v>
      </c>
      <c r="O5883" t="str">
        <f>_xlfn.XLOOKUP(B5883,'01_Raw_ATMs'!A:A,'01_Raw_ATMs'!A:A,"Not Found")</f>
        <v>ATM083</v>
      </c>
      <c r="P5883" t="str">
        <f t="shared" si="643"/>
        <v>Valid</v>
      </c>
    </row>
    <row r="5884" spans="1:16">
      <c r="A5884" t="s">
        <v>6078</v>
      </c>
      <c r="B5884" t="s">
        <v>79</v>
      </c>
      <c r="C5884" s="2">
        <v>45977</v>
      </c>
      <c r="D5884" s="3">
        <v>0.51321759259259259</v>
      </c>
      <c r="E5884" t="s">
        <v>211</v>
      </c>
      <c r="F5884">
        <v>0</v>
      </c>
      <c r="G5884" t="s">
        <v>189</v>
      </c>
      <c r="I5884">
        <f t="shared" si="637"/>
        <v>1</v>
      </c>
      <c r="J5884" t="str">
        <f t="shared" si="638"/>
        <v>OK</v>
      </c>
      <c r="K5884" t="str">
        <f t="shared" si="639"/>
        <v>Successful</v>
      </c>
      <c r="L5884" t="str">
        <f t="shared" si="640"/>
        <v>Mini Statement</v>
      </c>
      <c r="M5884" t="str">
        <f t="shared" si="641"/>
        <v>OK</v>
      </c>
      <c r="N5884" t="str">
        <f t="shared" si="642"/>
        <v>OK</v>
      </c>
      <c r="O5884" t="str">
        <f>_xlfn.XLOOKUP(B5884,'01_Raw_ATMs'!A:A,'01_Raw_ATMs'!A:A,"Not Found")</f>
        <v>ATM006</v>
      </c>
      <c r="P5884" t="str">
        <f t="shared" si="643"/>
        <v>Valid</v>
      </c>
    </row>
    <row r="5885" spans="1:16">
      <c r="A5885" t="s">
        <v>6079</v>
      </c>
      <c r="B5885" t="s">
        <v>96</v>
      </c>
      <c r="C5885" s="2">
        <v>45791</v>
      </c>
      <c r="D5885" s="3">
        <v>0.70931712962962967</v>
      </c>
      <c r="E5885" t="s">
        <v>211</v>
      </c>
      <c r="F5885">
        <v>0</v>
      </c>
      <c r="G5885" t="s">
        <v>189</v>
      </c>
      <c r="I5885">
        <f t="shared" si="637"/>
        <v>1</v>
      </c>
      <c r="J5885" t="str">
        <f t="shared" si="638"/>
        <v>OK</v>
      </c>
      <c r="K5885" t="str">
        <f t="shared" si="639"/>
        <v>Successful</v>
      </c>
      <c r="L5885" t="str">
        <f t="shared" si="640"/>
        <v>Mini Statement</v>
      </c>
      <c r="M5885" t="str">
        <f t="shared" si="641"/>
        <v>OK</v>
      </c>
      <c r="N5885" t="str">
        <f t="shared" si="642"/>
        <v>OK</v>
      </c>
      <c r="O5885" t="str">
        <f>_xlfn.XLOOKUP(B5885,'01_Raw_ATMs'!A:A,'01_Raw_ATMs'!A:A,"Not Found")</f>
        <v>ATM018</v>
      </c>
      <c r="P5885" t="str">
        <f t="shared" si="643"/>
        <v>Valid</v>
      </c>
    </row>
    <row r="5886" spans="1:16">
      <c r="A5886" t="s">
        <v>6080</v>
      </c>
      <c r="B5886" t="s">
        <v>168</v>
      </c>
      <c r="C5886" s="2">
        <v>45696</v>
      </c>
      <c r="D5886" s="3">
        <v>0.89188657407407412</v>
      </c>
      <c r="E5886" t="s">
        <v>33</v>
      </c>
      <c r="F5886">
        <v>2500</v>
      </c>
      <c r="G5886" t="s">
        <v>189</v>
      </c>
      <c r="I5886">
        <f t="shared" si="637"/>
        <v>1</v>
      </c>
      <c r="J5886" t="str">
        <f t="shared" si="638"/>
        <v>OK</v>
      </c>
      <c r="K5886" t="str">
        <f t="shared" si="639"/>
        <v>Successful</v>
      </c>
      <c r="L5886" t="str">
        <f t="shared" si="640"/>
        <v>Withdrawal</v>
      </c>
      <c r="M5886" t="str">
        <f t="shared" si="641"/>
        <v>OK</v>
      </c>
      <c r="N5886" t="str">
        <f t="shared" si="642"/>
        <v>OK</v>
      </c>
      <c r="O5886" t="str">
        <f>_xlfn.XLOOKUP(B5886,'01_Raw_ATMs'!A:A,'01_Raw_ATMs'!A:A,"Not Found")</f>
        <v>ATM088</v>
      </c>
      <c r="P5886" t="str">
        <f t="shared" si="643"/>
        <v>Valid</v>
      </c>
    </row>
    <row r="5887" spans="1:16">
      <c r="A5887" t="s">
        <v>6081</v>
      </c>
      <c r="B5887" t="s">
        <v>123</v>
      </c>
      <c r="C5887" s="2">
        <v>46105</v>
      </c>
      <c r="D5887" s="3">
        <v>0.74148148148148152</v>
      </c>
      <c r="E5887" t="s">
        <v>194</v>
      </c>
      <c r="F5887">
        <v>0</v>
      </c>
      <c r="G5887" t="s">
        <v>189</v>
      </c>
      <c r="I5887">
        <f t="shared" si="637"/>
        <v>1</v>
      </c>
      <c r="J5887" t="str">
        <f t="shared" si="638"/>
        <v>OK</v>
      </c>
      <c r="K5887" t="str">
        <f t="shared" si="639"/>
        <v>Successful</v>
      </c>
      <c r="L5887" t="str">
        <f t="shared" si="640"/>
        <v>Balance Inquiry</v>
      </c>
      <c r="M5887" t="str">
        <f t="shared" si="641"/>
        <v>OK</v>
      </c>
      <c r="N5887" t="str">
        <f t="shared" si="642"/>
        <v>OK</v>
      </c>
      <c r="O5887" t="str">
        <f>_xlfn.XLOOKUP(B5887,'01_Raw_ATMs'!A:A,'01_Raw_ATMs'!A:A,"Not Found")</f>
        <v>ATM043</v>
      </c>
      <c r="P5887" t="str">
        <f t="shared" si="643"/>
        <v>Valid</v>
      </c>
    </row>
    <row r="5888" spans="1:16">
      <c r="A5888" t="s">
        <v>6082</v>
      </c>
      <c r="B5888" t="s">
        <v>145</v>
      </c>
      <c r="C5888" s="2">
        <v>45699</v>
      </c>
      <c r="D5888" s="3">
        <v>0.88530092592592591</v>
      </c>
      <c r="E5888" t="s">
        <v>33</v>
      </c>
      <c r="F5888">
        <v>2000</v>
      </c>
      <c r="G5888" t="s">
        <v>189</v>
      </c>
      <c r="I5888">
        <f t="shared" si="637"/>
        <v>1</v>
      </c>
      <c r="J5888" t="str">
        <f t="shared" si="638"/>
        <v>OK</v>
      </c>
      <c r="K5888" t="str">
        <f t="shared" si="639"/>
        <v>Successful</v>
      </c>
      <c r="L5888" t="str">
        <f t="shared" si="640"/>
        <v>Withdrawal</v>
      </c>
      <c r="M5888" t="str">
        <f t="shared" si="641"/>
        <v>OK</v>
      </c>
      <c r="N5888" t="str">
        <f t="shared" si="642"/>
        <v>OK</v>
      </c>
      <c r="O5888" t="str">
        <f>_xlfn.XLOOKUP(B5888,'01_Raw_ATMs'!A:A,'01_Raw_ATMs'!A:A,"Not Found")</f>
        <v>ATM065</v>
      </c>
      <c r="P5888" t="str">
        <f t="shared" si="643"/>
        <v>Valid</v>
      </c>
    </row>
    <row r="5889" spans="1:16">
      <c r="A5889" t="s">
        <v>6083</v>
      </c>
      <c r="B5889" t="s">
        <v>132</v>
      </c>
      <c r="C5889" s="2">
        <v>45957</v>
      </c>
      <c r="D5889" s="3">
        <v>0.66331018518518514</v>
      </c>
      <c r="E5889" t="s">
        <v>33</v>
      </c>
      <c r="F5889">
        <v>3000</v>
      </c>
      <c r="G5889" t="s">
        <v>189</v>
      </c>
      <c r="I5889">
        <f t="shared" si="637"/>
        <v>1</v>
      </c>
      <c r="J5889" t="str">
        <f t="shared" si="638"/>
        <v>OK</v>
      </c>
      <c r="K5889" t="str">
        <f t="shared" si="639"/>
        <v>Successful</v>
      </c>
      <c r="L5889" t="str">
        <f t="shared" si="640"/>
        <v>Withdrawal</v>
      </c>
      <c r="M5889" t="str">
        <f t="shared" si="641"/>
        <v>OK</v>
      </c>
      <c r="N5889" t="str">
        <f t="shared" si="642"/>
        <v>OK</v>
      </c>
      <c r="O5889" t="str">
        <f>_xlfn.XLOOKUP(B5889,'01_Raw_ATMs'!A:A,'01_Raw_ATMs'!A:A,"Not Found")</f>
        <v>ATM052</v>
      </c>
      <c r="P5889" t="str">
        <f t="shared" si="643"/>
        <v>Valid</v>
      </c>
    </row>
    <row r="5890" spans="1:16">
      <c r="A5890" t="s">
        <v>6084</v>
      </c>
      <c r="B5890" t="s">
        <v>176</v>
      </c>
      <c r="C5890" s="2">
        <v>45757</v>
      </c>
      <c r="D5890" s="3">
        <v>0.64844907407407404</v>
      </c>
      <c r="E5890" t="s">
        <v>33</v>
      </c>
      <c r="F5890">
        <v>3000</v>
      </c>
      <c r="G5890" t="s">
        <v>189</v>
      </c>
      <c r="I5890">
        <f t="shared" si="637"/>
        <v>1</v>
      </c>
      <c r="J5890" t="str">
        <f t="shared" si="638"/>
        <v>OK</v>
      </c>
      <c r="K5890" t="str">
        <f t="shared" si="639"/>
        <v>Successful</v>
      </c>
      <c r="L5890" t="str">
        <f t="shared" si="640"/>
        <v>Withdrawal</v>
      </c>
      <c r="M5890" t="str">
        <f t="shared" si="641"/>
        <v>OK</v>
      </c>
      <c r="N5890" t="str">
        <f t="shared" si="642"/>
        <v>OK</v>
      </c>
      <c r="O5890" t="str">
        <f>_xlfn.XLOOKUP(B5890,'01_Raw_ATMs'!A:A,'01_Raw_ATMs'!A:A,"Not Found")</f>
        <v>ATM096</v>
      </c>
      <c r="P5890" t="str">
        <f t="shared" si="643"/>
        <v>Valid</v>
      </c>
    </row>
    <row r="5891" spans="1:16">
      <c r="A5891" t="s">
        <v>6085</v>
      </c>
      <c r="B5891" t="s">
        <v>178</v>
      </c>
      <c r="C5891" s="2">
        <v>45961</v>
      </c>
      <c r="D5891" s="3">
        <v>0.86262731481481481</v>
      </c>
      <c r="E5891" t="s">
        <v>33</v>
      </c>
      <c r="F5891">
        <v>10000</v>
      </c>
      <c r="G5891" t="s">
        <v>189</v>
      </c>
      <c r="I5891">
        <f t="shared" ref="I5891:I5954" si="644">COUNTIF($A:$A,A5891)</f>
        <v>1</v>
      </c>
      <c r="J5891" t="str">
        <f t="shared" ref="J5891:J5954" si="645">IF(AND(TRIM(G5891)="Failed",H5891=""),"Problem","OK")</f>
        <v>OK</v>
      </c>
      <c r="K5891" t="str">
        <f t="shared" ref="K5891:K5954" si="646">PROPER(TRIM(G5891))</f>
        <v>Successful</v>
      </c>
      <c r="L5891" t="str">
        <f t="shared" ref="L5891:L5954" si="647">PROPER(TRIM(E5891))</f>
        <v>Withdrawal</v>
      </c>
      <c r="M5891" t="str">
        <f t="shared" ref="M5891:M5954" si="648">IF(OR(E5891="Withdrawal",E5891="Cash Deposit"),IF(F5891&gt;0,"OK","Problem"),IF(F5891=0,"OK","Problem"))</f>
        <v>OK</v>
      </c>
      <c r="N5891" t="str">
        <f t="shared" ref="N5891:N5954" si="649">IF(AND(C5891&gt;=DATE(2025,1,1),C5891&lt;=DATE(2026,6,30)),"OK","Problem")</f>
        <v>OK</v>
      </c>
      <c r="O5891" t="str">
        <f>_xlfn.XLOOKUP(B5891,'01_Raw_ATMs'!A:A,'01_Raw_ATMs'!A:A,"Not Found")</f>
        <v>ATM098</v>
      </c>
      <c r="P5891" t="str">
        <f t="shared" ref="P5891:P5954" si="650">IF(B5891="","Missing ATM_ID","Valid")</f>
        <v>Valid</v>
      </c>
    </row>
    <row r="5892" spans="1:16">
      <c r="A5892" t="s">
        <v>6086</v>
      </c>
      <c r="B5892" t="s">
        <v>159</v>
      </c>
      <c r="C5892" s="2">
        <v>46074</v>
      </c>
      <c r="D5892" s="3">
        <v>0.59423611111111108</v>
      </c>
      <c r="E5892" t="s">
        <v>33</v>
      </c>
      <c r="F5892">
        <v>500</v>
      </c>
      <c r="G5892" t="s">
        <v>189</v>
      </c>
      <c r="I5892">
        <f t="shared" si="644"/>
        <v>1</v>
      </c>
      <c r="J5892" t="str">
        <f t="shared" si="645"/>
        <v>OK</v>
      </c>
      <c r="K5892" t="str">
        <f t="shared" si="646"/>
        <v>Successful</v>
      </c>
      <c r="L5892" t="str">
        <f t="shared" si="647"/>
        <v>Withdrawal</v>
      </c>
      <c r="M5892" t="str">
        <f t="shared" si="648"/>
        <v>OK</v>
      </c>
      <c r="N5892" t="str">
        <f t="shared" si="649"/>
        <v>OK</v>
      </c>
      <c r="O5892" t="str">
        <f>_xlfn.XLOOKUP(B5892,'01_Raw_ATMs'!A:A,'01_Raw_ATMs'!A:A,"Not Found")</f>
        <v>ATM079</v>
      </c>
      <c r="P5892" t="str">
        <f t="shared" si="650"/>
        <v>Valid</v>
      </c>
    </row>
    <row r="5893" spans="1:16">
      <c r="A5893" t="s">
        <v>6087</v>
      </c>
      <c r="B5893" t="s">
        <v>114</v>
      </c>
      <c r="C5893" s="2">
        <v>46023</v>
      </c>
      <c r="D5893" s="3">
        <v>0.4157986111111111</v>
      </c>
      <c r="E5893" t="s">
        <v>33</v>
      </c>
      <c r="F5893">
        <v>2500</v>
      </c>
      <c r="G5893" t="s">
        <v>189</v>
      </c>
      <c r="I5893">
        <f t="shared" si="644"/>
        <v>1</v>
      </c>
      <c r="J5893" t="str">
        <f t="shared" si="645"/>
        <v>OK</v>
      </c>
      <c r="K5893" t="str">
        <f t="shared" si="646"/>
        <v>Successful</v>
      </c>
      <c r="L5893" t="str">
        <f t="shared" si="647"/>
        <v>Withdrawal</v>
      </c>
      <c r="M5893" t="str">
        <f t="shared" si="648"/>
        <v>OK</v>
      </c>
      <c r="N5893" t="str">
        <f t="shared" si="649"/>
        <v>OK</v>
      </c>
      <c r="O5893" t="str">
        <f>_xlfn.XLOOKUP(B5893,'01_Raw_ATMs'!A:A,'01_Raw_ATMs'!A:A,"Not Found")</f>
        <v>ATM034</v>
      </c>
      <c r="P5893" t="str">
        <f t="shared" si="650"/>
        <v>Valid</v>
      </c>
    </row>
    <row r="5894" spans="1:16">
      <c r="A5894" t="s">
        <v>6088</v>
      </c>
      <c r="B5894" t="s">
        <v>173</v>
      </c>
      <c r="C5894" s="2">
        <v>46085</v>
      </c>
      <c r="D5894" s="3">
        <v>0.674224537037037</v>
      </c>
      <c r="E5894" t="s">
        <v>33</v>
      </c>
      <c r="F5894">
        <v>2500</v>
      </c>
      <c r="G5894" t="s">
        <v>189</v>
      </c>
      <c r="I5894">
        <f t="shared" si="644"/>
        <v>1</v>
      </c>
      <c r="J5894" t="str">
        <f t="shared" si="645"/>
        <v>OK</v>
      </c>
      <c r="K5894" t="str">
        <f t="shared" si="646"/>
        <v>Successful</v>
      </c>
      <c r="L5894" t="str">
        <f t="shared" si="647"/>
        <v>Withdrawal</v>
      </c>
      <c r="M5894" t="str">
        <f t="shared" si="648"/>
        <v>OK</v>
      </c>
      <c r="N5894" t="str">
        <f t="shared" si="649"/>
        <v>OK</v>
      </c>
      <c r="O5894" t="str">
        <f>_xlfn.XLOOKUP(B5894,'01_Raw_ATMs'!A:A,'01_Raw_ATMs'!A:A,"Not Found")</f>
        <v>ATM093</v>
      </c>
      <c r="P5894" t="str">
        <f t="shared" si="650"/>
        <v>Valid</v>
      </c>
    </row>
    <row r="5895" spans="1:16">
      <c r="A5895" t="s">
        <v>6089</v>
      </c>
      <c r="B5895" t="s">
        <v>154</v>
      </c>
      <c r="C5895" s="2">
        <v>46043</v>
      </c>
      <c r="D5895" s="3">
        <v>0.31114583333333329</v>
      </c>
      <c r="E5895" t="s">
        <v>33</v>
      </c>
      <c r="F5895">
        <v>6000</v>
      </c>
      <c r="G5895" t="s">
        <v>214</v>
      </c>
      <c r="H5895" t="s">
        <v>1215</v>
      </c>
      <c r="I5895">
        <f t="shared" si="644"/>
        <v>1</v>
      </c>
      <c r="J5895" t="str">
        <f t="shared" si="645"/>
        <v>OK</v>
      </c>
      <c r="K5895" t="str">
        <f t="shared" si="646"/>
        <v>Failed</v>
      </c>
      <c r="L5895" t="str">
        <f t="shared" si="647"/>
        <v>Withdrawal</v>
      </c>
      <c r="M5895" t="str">
        <f t="shared" si="648"/>
        <v>OK</v>
      </c>
      <c r="N5895" t="str">
        <f t="shared" si="649"/>
        <v>OK</v>
      </c>
      <c r="O5895" t="str">
        <f>_xlfn.XLOOKUP(B5895,'01_Raw_ATMs'!A:A,'01_Raw_ATMs'!A:A,"Not Found")</f>
        <v>ATM074</v>
      </c>
      <c r="P5895" t="str">
        <f t="shared" si="650"/>
        <v>Valid</v>
      </c>
    </row>
    <row r="5896" spans="1:16">
      <c r="A5896" t="s">
        <v>6090</v>
      </c>
      <c r="B5896" t="s">
        <v>85</v>
      </c>
      <c r="C5896" s="2">
        <v>46167</v>
      </c>
      <c r="D5896" s="3">
        <v>0.81773148148148145</v>
      </c>
      <c r="E5896" t="s">
        <v>261</v>
      </c>
      <c r="F5896">
        <v>10000</v>
      </c>
      <c r="G5896" t="s">
        <v>214</v>
      </c>
      <c r="H5896" t="s">
        <v>1080</v>
      </c>
      <c r="I5896">
        <f t="shared" si="644"/>
        <v>1</v>
      </c>
      <c r="J5896" t="str">
        <f t="shared" si="645"/>
        <v>OK</v>
      </c>
      <c r="K5896" t="str">
        <f t="shared" si="646"/>
        <v>Failed</v>
      </c>
      <c r="L5896" t="str">
        <f t="shared" si="647"/>
        <v>Cash Deposit</v>
      </c>
      <c r="M5896" t="str">
        <f t="shared" si="648"/>
        <v>OK</v>
      </c>
      <c r="N5896" t="str">
        <f t="shared" si="649"/>
        <v>OK</v>
      </c>
      <c r="O5896" t="str">
        <f>_xlfn.XLOOKUP(B5896,'01_Raw_ATMs'!A:A,'01_Raw_ATMs'!A:A,"Not Found")</f>
        <v>ATM010</v>
      </c>
      <c r="P5896" t="str">
        <f t="shared" si="650"/>
        <v>Valid</v>
      </c>
    </row>
    <row r="5897" spans="1:16">
      <c r="A5897" t="s">
        <v>6091</v>
      </c>
      <c r="B5897" t="s">
        <v>152</v>
      </c>
      <c r="C5897" s="2">
        <v>45763</v>
      </c>
      <c r="D5897" s="3">
        <v>0.37585648148148149</v>
      </c>
      <c r="E5897" t="s">
        <v>194</v>
      </c>
      <c r="F5897">
        <v>0</v>
      </c>
      <c r="G5897" t="s">
        <v>189</v>
      </c>
      <c r="I5897">
        <f t="shared" si="644"/>
        <v>1</v>
      </c>
      <c r="J5897" t="str">
        <f t="shared" si="645"/>
        <v>OK</v>
      </c>
      <c r="K5897" t="str">
        <f t="shared" si="646"/>
        <v>Successful</v>
      </c>
      <c r="L5897" t="str">
        <f t="shared" si="647"/>
        <v>Balance Inquiry</v>
      </c>
      <c r="M5897" t="str">
        <f t="shared" si="648"/>
        <v>OK</v>
      </c>
      <c r="N5897" t="str">
        <f t="shared" si="649"/>
        <v>OK</v>
      </c>
      <c r="O5897" t="str">
        <f>_xlfn.XLOOKUP(B5897,'01_Raw_ATMs'!A:A,'01_Raw_ATMs'!A:A,"Not Found")</f>
        <v>ATM072</v>
      </c>
      <c r="P5897" t="str">
        <f t="shared" si="650"/>
        <v>Valid</v>
      </c>
    </row>
    <row r="5898" spans="1:16">
      <c r="A5898" t="s">
        <v>6092</v>
      </c>
      <c r="B5898" t="s">
        <v>129</v>
      </c>
      <c r="C5898" s="2">
        <v>45769</v>
      </c>
      <c r="D5898" s="3">
        <v>0.77437500000000004</v>
      </c>
      <c r="E5898" t="s">
        <v>33</v>
      </c>
      <c r="F5898">
        <v>1000</v>
      </c>
      <c r="G5898" t="s">
        <v>189</v>
      </c>
      <c r="I5898">
        <f t="shared" si="644"/>
        <v>1</v>
      </c>
      <c r="J5898" t="str">
        <f t="shared" si="645"/>
        <v>OK</v>
      </c>
      <c r="K5898" t="str">
        <f t="shared" si="646"/>
        <v>Successful</v>
      </c>
      <c r="L5898" t="str">
        <f t="shared" si="647"/>
        <v>Withdrawal</v>
      </c>
      <c r="M5898" t="str">
        <f t="shared" si="648"/>
        <v>OK</v>
      </c>
      <c r="N5898" t="str">
        <f t="shared" si="649"/>
        <v>OK</v>
      </c>
      <c r="O5898" t="str">
        <f>_xlfn.XLOOKUP(B5898,'01_Raw_ATMs'!A:A,'01_Raw_ATMs'!A:A,"Not Found")</f>
        <v>ATM049</v>
      </c>
      <c r="P5898" t="str">
        <f t="shared" si="650"/>
        <v>Valid</v>
      </c>
    </row>
    <row r="5899" spans="1:16">
      <c r="A5899" t="s">
        <v>6093</v>
      </c>
      <c r="B5899" t="s">
        <v>122</v>
      </c>
      <c r="C5899" s="2">
        <v>45925</v>
      </c>
      <c r="D5899" s="3">
        <v>0.89177083333333329</v>
      </c>
      <c r="E5899" t="s">
        <v>33</v>
      </c>
      <c r="F5899">
        <v>2000</v>
      </c>
      <c r="G5899" t="s">
        <v>189</v>
      </c>
      <c r="I5899">
        <f t="shared" si="644"/>
        <v>1</v>
      </c>
      <c r="J5899" t="str">
        <f t="shared" si="645"/>
        <v>OK</v>
      </c>
      <c r="K5899" t="str">
        <f t="shared" si="646"/>
        <v>Successful</v>
      </c>
      <c r="L5899" t="str">
        <f t="shared" si="647"/>
        <v>Withdrawal</v>
      </c>
      <c r="M5899" t="str">
        <f t="shared" si="648"/>
        <v>OK</v>
      </c>
      <c r="N5899" t="str">
        <f t="shared" si="649"/>
        <v>OK</v>
      </c>
      <c r="O5899" t="str">
        <f>_xlfn.XLOOKUP(B5899,'01_Raw_ATMs'!A:A,'01_Raw_ATMs'!A:A,"Not Found")</f>
        <v>ATM042</v>
      </c>
      <c r="P5899" t="str">
        <f t="shared" si="650"/>
        <v>Valid</v>
      </c>
    </row>
    <row r="5900" spans="1:16">
      <c r="A5900" t="s">
        <v>6094</v>
      </c>
      <c r="B5900" t="s">
        <v>125</v>
      </c>
      <c r="C5900" s="2">
        <v>45882</v>
      </c>
      <c r="D5900" s="3">
        <v>0.58921296296296299</v>
      </c>
      <c r="E5900" t="s">
        <v>33</v>
      </c>
      <c r="F5900">
        <v>6000</v>
      </c>
      <c r="G5900" t="s">
        <v>189</v>
      </c>
      <c r="I5900">
        <f t="shared" si="644"/>
        <v>1</v>
      </c>
      <c r="J5900" t="str">
        <f t="shared" si="645"/>
        <v>OK</v>
      </c>
      <c r="K5900" t="str">
        <f t="shared" si="646"/>
        <v>Successful</v>
      </c>
      <c r="L5900" t="str">
        <f t="shared" si="647"/>
        <v>Withdrawal</v>
      </c>
      <c r="M5900" t="str">
        <f t="shared" si="648"/>
        <v>OK</v>
      </c>
      <c r="N5900" t="str">
        <f t="shared" si="649"/>
        <v>OK</v>
      </c>
      <c r="O5900" t="str">
        <f>_xlfn.XLOOKUP(B5900,'01_Raw_ATMs'!A:A,'01_Raw_ATMs'!A:A,"Not Found")</f>
        <v>ATM045</v>
      </c>
      <c r="P5900" t="str">
        <f t="shared" si="650"/>
        <v>Valid</v>
      </c>
    </row>
    <row r="5901" spans="1:16">
      <c r="A5901" t="s">
        <v>6095</v>
      </c>
      <c r="B5901" t="s">
        <v>102</v>
      </c>
      <c r="C5901" s="2">
        <v>45823</v>
      </c>
      <c r="D5901" s="3">
        <v>0.83098379629629626</v>
      </c>
      <c r="E5901" t="s">
        <v>33</v>
      </c>
      <c r="F5901">
        <v>5000</v>
      </c>
      <c r="G5901" t="s">
        <v>189</v>
      </c>
      <c r="I5901">
        <f t="shared" si="644"/>
        <v>1</v>
      </c>
      <c r="J5901" t="str">
        <f t="shared" si="645"/>
        <v>OK</v>
      </c>
      <c r="K5901" t="str">
        <f t="shared" si="646"/>
        <v>Successful</v>
      </c>
      <c r="L5901" t="str">
        <f t="shared" si="647"/>
        <v>Withdrawal</v>
      </c>
      <c r="M5901" t="str">
        <f t="shared" si="648"/>
        <v>OK</v>
      </c>
      <c r="N5901" t="str">
        <f t="shared" si="649"/>
        <v>OK</v>
      </c>
      <c r="O5901" t="str">
        <f>_xlfn.XLOOKUP(B5901,'01_Raw_ATMs'!A:A,'01_Raw_ATMs'!A:A,"Not Found")</f>
        <v>ATM023</v>
      </c>
      <c r="P5901" t="str">
        <f t="shared" si="650"/>
        <v>Valid</v>
      </c>
    </row>
    <row r="5902" spans="1:16">
      <c r="A5902" t="s">
        <v>6096</v>
      </c>
      <c r="B5902" t="s">
        <v>162</v>
      </c>
      <c r="C5902" s="2">
        <v>45974</v>
      </c>
      <c r="D5902" s="3">
        <v>0.64099537037037035</v>
      </c>
      <c r="E5902" t="s">
        <v>33</v>
      </c>
      <c r="F5902">
        <v>25000</v>
      </c>
      <c r="G5902" t="s">
        <v>189</v>
      </c>
      <c r="I5902">
        <f t="shared" si="644"/>
        <v>1</v>
      </c>
      <c r="J5902" t="str">
        <f t="shared" si="645"/>
        <v>OK</v>
      </c>
      <c r="K5902" t="str">
        <f t="shared" si="646"/>
        <v>Successful</v>
      </c>
      <c r="L5902" t="str">
        <f t="shared" si="647"/>
        <v>Withdrawal</v>
      </c>
      <c r="M5902" t="str">
        <f t="shared" si="648"/>
        <v>OK</v>
      </c>
      <c r="N5902" t="str">
        <f t="shared" si="649"/>
        <v>OK</v>
      </c>
      <c r="O5902" t="str">
        <f>_xlfn.XLOOKUP(B5902,'01_Raw_ATMs'!A:A,'01_Raw_ATMs'!A:A,"Not Found")</f>
        <v>ATM082</v>
      </c>
      <c r="P5902" t="str">
        <f t="shared" si="650"/>
        <v>Valid</v>
      </c>
    </row>
    <row r="5903" spans="1:16">
      <c r="A5903" t="s">
        <v>6097</v>
      </c>
      <c r="B5903" t="s">
        <v>145</v>
      </c>
      <c r="C5903" s="2">
        <v>46120</v>
      </c>
      <c r="D5903" s="3">
        <v>0.33141203703703698</v>
      </c>
      <c r="E5903" t="s">
        <v>33</v>
      </c>
      <c r="F5903">
        <v>1000</v>
      </c>
      <c r="G5903" t="s">
        <v>189</v>
      </c>
      <c r="I5903">
        <f t="shared" si="644"/>
        <v>1</v>
      </c>
      <c r="J5903" t="str">
        <f t="shared" si="645"/>
        <v>OK</v>
      </c>
      <c r="K5903" t="str">
        <f t="shared" si="646"/>
        <v>Successful</v>
      </c>
      <c r="L5903" t="str">
        <f t="shared" si="647"/>
        <v>Withdrawal</v>
      </c>
      <c r="M5903" t="str">
        <f t="shared" si="648"/>
        <v>OK</v>
      </c>
      <c r="N5903" t="str">
        <f t="shared" si="649"/>
        <v>OK</v>
      </c>
      <c r="O5903" t="str">
        <f>_xlfn.XLOOKUP(B5903,'01_Raw_ATMs'!A:A,'01_Raw_ATMs'!A:A,"Not Found")</f>
        <v>ATM065</v>
      </c>
      <c r="P5903" t="str">
        <f t="shared" si="650"/>
        <v>Valid</v>
      </c>
    </row>
    <row r="5904" spans="1:16">
      <c r="A5904" t="s">
        <v>6098</v>
      </c>
      <c r="B5904" t="s">
        <v>180</v>
      </c>
      <c r="C5904" s="2">
        <v>46165</v>
      </c>
      <c r="D5904" s="3">
        <v>0.26877314814814812</v>
      </c>
      <c r="E5904" t="s">
        <v>211</v>
      </c>
      <c r="F5904">
        <v>0</v>
      </c>
      <c r="G5904" t="s">
        <v>189</v>
      </c>
      <c r="I5904">
        <f t="shared" si="644"/>
        <v>1</v>
      </c>
      <c r="J5904" t="str">
        <f t="shared" si="645"/>
        <v>OK</v>
      </c>
      <c r="K5904" t="str">
        <f t="shared" si="646"/>
        <v>Successful</v>
      </c>
      <c r="L5904" t="str">
        <f t="shared" si="647"/>
        <v>Mini Statement</v>
      </c>
      <c r="M5904" t="str">
        <f t="shared" si="648"/>
        <v>OK</v>
      </c>
      <c r="N5904" t="str">
        <f t="shared" si="649"/>
        <v>OK</v>
      </c>
      <c r="O5904" t="str">
        <f>_xlfn.XLOOKUP(B5904,'01_Raw_ATMs'!A:A,'01_Raw_ATMs'!A:A,"Not Found")</f>
        <v>ATM100</v>
      </c>
      <c r="P5904" t="str">
        <f t="shared" si="650"/>
        <v>Valid</v>
      </c>
    </row>
    <row r="5905" spans="1:16">
      <c r="A5905" t="s">
        <v>6099</v>
      </c>
      <c r="B5905" t="s">
        <v>87</v>
      </c>
      <c r="C5905" s="2">
        <v>45929</v>
      </c>
      <c r="D5905" s="3">
        <v>0.82587962962962957</v>
      </c>
      <c r="E5905" t="s">
        <v>33</v>
      </c>
      <c r="F5905">
        <v>4000</v>
      </c>
      <c r="G5905" t="s">
        <v>189</v>
      </c>
      <c r="I5905">
        <f t="shared" si="644"/>
        <v>1</v>
      </c>
      <c r="J5905" t="str">
        <f t="shared" si="645"/>
        <v>OK</v>
      </c>
      <c r="K5905" t="str">
        <f t="shared" si="646"/>
        <v>Successful</v>
      </c>
      <c r="L5905" t="str">
        <f t="shared" si="647"/>
        <v>Withdrawal</v>
      </c>
      <c r="M5905" t="str">
        <f t="shared" si="648"/>
        <v>OK</v>
      </c>
      <c r="N5905" t="str">
        <f t="shared" si="649"/>
        <v>OK</v>
      </c>
      <c r="O5905" t="str">
        <f>_xlfn.XLOOKUP(B5905,'01_Raw_ATMs'!A:A,'01_Raw_ATMs'!A:A,"Not Found")</f>
        <v>ATM011</v>
      </c>
      <c r="P5905" t="str">
        <f t="shared" si="650"/>
        <v>Valid</v>
      </c>
    </row>
    <row r="5906" spans="1:16">
      <c r="A5906" t="s">
        <v>6100</v>
      </c>
      <c r="B5906" t="s">
        <v>114</v>
      </c>
      <c r="C5906" s="2">
        <v>45926</v>
      </c>
      <c r="D5906" s="3">
        <v>0.80776620370370367</v>
      </c>
      <c r="E5906" t="s">
        <v>33</v>
      </c>
      <c r="F5906">
        <v>2500</v>
      </c>
      <c r="G5906" t="s">
        <v>214</v>
      </c>
      <c r="H5906" t="s">
        <v>1080</v>
      </c>
      <c r="I5906">
        <f t="shared" si="644"/>
        <v>1</v>
      </c>
      <c r="J5906" t="str">
        <f t="shared" si="645"/>
        <v>OK</v>
      </c>
      <c r="K5906" t="str">
        <f t="shared" si="646"/>
        <v>Failed</v>
      </c>
      <c r="L5906" t="str">
        <f t="shared" si="647"/>
        <v>Withdrawal</v>
      </c>
      <c r="M5906" t="str">
        <f t="shared" si="648"/>
        <v>OK</v>
      </c>
      <c r="N5906" t="str">
        <f t="shared" si="649"/>
        <v>OK</v>
      </c>
      <c r="O5906" t="str">
        <f>_xlfn.XLOOKUP(B5906,'01_Raw_ATMs'!A:A,'01_Raw_ATMs'!A:A,"Not Found")</f>
        <v>ATM034</v>
      </c>
      <c r="P5906" t="str">
        <f t="shared" si="650"/>
        <v>Valid</v>
      </c>
    </row>
    <row r="5907" spans="1:16">
      <c r="A5907" t="s">
        <v>6101</v>
      </c>
      <c r="B5907" t="s">
        <v>175</v>
      </c>
      <c r="C5907" s="2">
        <v>45804</v>
      </c>
      <c r="D5907" s="3">
        <v>0.74335648148148148</v>
      </c>
      <c r="E5907" t="s">
        <v>194</v>
      </c>
      <c r="F5907">
        <v>0</v>
      </c>
      <c r="G5907" t="s">
        <v>189</v>
      </c>
      <c r="I5907">
        <f t="shared" si="644"/>
        <v>1</v>
      </c>
      <c r="J5907" t="str">
        <f t="shared" si="645"/>
        <v>OK</v>
      </c>
      <c r="K5907" t="str">
        <f t="shared" si="646"/>
        <v>Successful</v>
      </c>
      <c r="L5907" t="str">
        <f t="shared" si="647"/>
        <v>Balance Inquiry</v>
      </c>
      <c r="M5907" t="str">
        <f t="shared" si="648"/>
        <v>OK</v>
      </c>
      <c r="N5907" t="str">
        <f t="shared" si="649"/>
        <v>OK</v>
      </c>
      <c r="O5907" t="str">
        <f>_xlfn.XLOOKUP(B5907,'01_Raw_ATMs'!A:A,'01_Raw_ATMs'!A:A,"Not Found")</f>
        <v>ATM095</v>
      </c>
      <c r="P5907" t="str">
        <f t="shared" si="650"/>
        <v>Valid</v>
      </c>
    </row>
    <row r="5908" spans="1:16">
      <c r="A5908" t="s">
        <v>6102</v>
      </c>
      <c r="B5908" t="s">
        <v>128</v>
      </c>
      <c r="C5908" s="2">
        <v>45921</v>
      </c>
      <c r="D5908" s="3">
        <v>0.28047453703703712</v>
      </c>
      <c r="E5908" t="s">
        <v>33</v>
      </c>
      <c r="F5908">
        <v>1000</v>
      </c>
      <c r="G5908" t="s">
        <v>189</v>
      </c>
      <c r="I5908">
        <f t="shared" si="644"/>
        <v>1</v>
      </c>
      <c r="J5908" t="str">
        <f t="shared" si="645"/>
        <v>OK</v>
      </c>
      <c r="K5908" t="str">
        <f t="shared" si="646"/>
        <v>Successful</v>
      </c>
      <c r="L5908" t="str">
        <f t="shared" si="647"/>
        <v>Withdrawal</v>
      </c>
      <c r="M5908" t="str">
        <f t="shared" si="648"/>
        <v>OK</v>
      </c>
      <c r="N5908" t="str">
        <f t="shared" si="649"/>
        <v>OK</v>
      </c>
      <c r="O5908" t="str">
        <f>_xlfn.XLOOKUP(B5908,'01_Raw_ATMs'!A:A,'01_Raw_ATMs'!A:A,"Not Found")</f>
        <v>ATM048</v>
      </c>
      <c r="P5908" t="str">
        <f t="shared" si="650"/>
        <v>Valid</v>
      </c>
    </row>
    <row r="5909" spans="1:16">
      <c r="A5909" t="s">
        <v>6103</v>
      </c>
      <c r="B5909" t="s">
        <v>174</v>
      </c>
      <c r="C5909" s="2">
        <v>46132</v>
      </c>
      <c r="D5909" s="3">
        <v>0.67821759259259262</v>
      </c>
      <c r="E5909" t="s">
        <v>33</v>
      </c>
      <c r="F5909">
        <v>4000</v>
      </c>
      <c r="G5909" t="s">
        <v>189</v>
      </c>
      <c r="I5909">
        <f t="shared" si="644"/>
        <v>1</v>
      </c>
      <c r="J5909" t="str">
        <f t="shared" si="645"/>
        <v>OK</v>
      </c>
      <c r="K5909" t="str">
        <f t="shared" si="646"/>
        <v>Successful</v>
      </c>
      <c r="L5909" t="str">
        <f t="shared" si="647"/>
        <v>Withdrawal</v>
      </c>
      <c r="M5909" t="str">
        <f t="shared" si="648"/>
        <v>OK</v>
      </c>
      <c r="N5909" t="str">
        <f t="shared" si="649"/>
        <v>OK</v>
      </c>
      <c r="O5909" t="str">
        <f>_xlfn.XLOOKUP(B5909,'01_Raw_ATMs'!A:A,'01_Raw_ATMs'!A:A,"Not Found")</f>
        <v>ATM094</v>
      </c>
      <c r="P5909" t="str">
        <f t="shared" si="650"/>
        <v>Valid</v>
      </c>
    </row>
    <row r="5910" spans="1:16">
      <c r="A5910" t="s">
        <v>6104</v>
      </c>
      <c r="B5910" t="s">
        <v>158</v>
      </c>
      <c r="C5910" s="2">
        <v>45851</v>
      </c>
      <c r="D5910" s="3">
        <v>0.82722222222222219</v>
      </c>
      <c r="E5910" t="s">
        <v>33</v>
      </c>
      <c r="F5910">
        <v>8000</v>
      </c>
      <c r="G5910" t="s">
        <v>189</v>
      </c>
      <c r="I5910">
        <f t="shared" si="644"/>
        <v>1</v>
      </c>
      <c r="J5910" t="str">
        <f t="shared" si="645"/>
        <v>OK</v>
      </c>
      <c r="K5910" t="str">
        <f t="shared" si="646"/>
        <v>Successful</v>
      </c>
      <c r="L5910" t="str">
        <f t="shared" si="647"/>
        <v>Withdrawal</v>
      </c>
      <c r="M5910" t="str">
        <f t="shared" si="648"/>
        <v>OK</v>
      </c>
      <c r="N5910" t="str">
        <f t="shared" si="649"/>
        <v>OK</v>
      </c>
      <c r="O5910" t="str">
        <f>_xlfn.XLOOKUP(B5910,'01_Raw_ATMs'!A:A,'01_Raw_ATMs'!A:A,"Not Found")</f>
        <v>ATM078</v>
      </c>
      <c r="P5910" t="str">
        <f t="shared" si="650"/>
        <v>Valid</v>
      </c>
    </row>
    <row r="5911" spans="1:16">
      <c r="A5911" t="s">
        <v>6105</v>
      </c>
      <c r="B5911" t="s">
        <v>122</v>
      </c>
      <c r="C5911" s="2">
        <v>45826</v>
      </c>
      <c r="D5911" s="3">
        <v>0.50824074074074077</v>
      </c>
      <c r="E5911" t="s">
        <v>33</v>
      </c>
      <c r="F5911">
        <v>4000</v>
      </c>
      <c r="G5911" t="s">
        <v>189</v>
      </c>
      <c r="I5911">
        <f t="shared" si="644"/>
        <v>1</v>
      </c>
      <c r="J5911" t="str">
        <f t="shared" si="645"/>
        <v>OK</v>
      </c>
      <c r="K5911" t="str">
        <f t="shared" si="646"/>
        <v>Successful</v>
      </c>
      <c r="L5911" t="str">
        <f t="shared" si="647"/>
        <v>Withdrawal</v>
      </c>
      <c r="M5911" t="str">
        <f t="shared" si="648"/>
        <v>OK</v>
      </c>
      <c r="N5911" t="str">
        <f t="shared" si="649"/>
        <v>OK</v>
      </c>
      <c r="O5911" t="str">
        <f>_xlfn.XLOOKUP(B5911,'01_Raw_ATMs'!A:A,'01_Raw_ATMs'!A:A,"Not Found")</f>
        <v>ATM042</v>
      </c>
      <c r="P5911" t="str">
        <f t="shared" si="650"/>
        <v>Valid</v>
      </c>
    </row>
    <row r="5912" spans="1:16">
      <c r="A5912" t="s">
        <v>6106</v>
      </c>
      <c r="B5912" t="s">
        <v>143</v>
      </c>
      <c r="C5912" s="2">
        <v>45946</v>
      </c>
      <c r="D5912" s="3">
        <v>0.7550810185185185</v>
      </c>
      <c r="E5912" t="s">
        <v>33</v>
      </c>
      <c r="F5912">
        <v>2500</v>
      </c>
      <c r="G5912" t="s">
        <v>189</v>
      </c>
      <c r="I5912">
        <f t="shared" si="644"/>
        <v>1</v>
      </c>
      <c r="J5912" t="str">
        <f t="shared" si="645"/>
        <v>OK</v>
      </c>
      <c r="K5912" t="str">
        <f t="shared" si="646"/>
        <v>Successful</v>
      </c>
      <c r="L5912" t="str">
        <f t="shared" si="647"/>
        <v>Withdrawal</v>
      </c>
      <c r="M5912" t="str">
        <f t="shared" si="648"/>
        <v>OK</v>
      </c>
      <c r="N5912" t="str">
        <f t="shared" si="649"/>
        <v>OK</v>
      </c>
      <c r="O5912" t="str">
        <f>_xlfn.XLOOKUP(B5912,'01_Raw_ATMs'!A:A,'01_Raw_ATMs'!A:A,"Not Found")</f>
        <v>ATM063</v>
      </c>
      <c r="P5912" t="str">
        <f t="shared" si="650"/>
        <v>Valid</v>
      </c>
    </row>
    <row r="5913" spans="1:16">
      <c r="A5913" t="s">
        <v>6107</v>
      </c>
      <c r="B5913" t="s">
        <v>101</v>
      </c>
      <c r="C5913" s="2">
        <v>46103</v>
      </c>
      <c r="D5913" s="3">
        <v>0.75858796296296294</v>
      </c>
      <c r="E5913" t="s">
        <v>33</v>
      </c>
      <c r="F5913">
        <v>1500</v>
      </c>
      <c r="G5913" t="s">
        <v>189</v>
      </c>
      <c r="I5913">
        <f t="shared" si="644"/>
        <v>1</v>
      </c>
      <c r="J5913" t="str">
        <f t="shared" si="645"/>
        <v>OK</v>
      </c>
      <c r="K5913" t="str">
        <f t="shared" si="646"/>
        <v>Successful</v>
      </c>
      <c r="L5913" t="str">
        <f t="shared" si="647"/>
        <v>Withdrawal</v>
      </c>
      <c r="M5913" t="str">
        <f t="shared" si="648"/>
        <v>OK</v>
      </c>
      <c r="N5913" t="str">
        <f t="shared" si="649"/>
        <v>OK</v>
      </c>
      <c r="O5913" t="str">
        <f>_xlfn.XLOOKUP(B5913,'01_Raw_ATMs'!A:A,'01_Raw_ATMs'!A:A,"Not Found")</f>
        <v>ATM022</v>
      </c>
      <c r="P5913" t="str">
        <f t="shared" si="650"/>
        <v>Valid</v>
      </c>
    </row>
    <row r="5914" spans="1:16">
      <c r="A5914" t="s">
        <v>6108</v>
      </c>
      <c r="B5914" t="s">
        <v>124</v>
      </c>
      <c r="C5914" s="2">
        <v>46052</v>
      </c>
      <c r="D5914" s="3">
        <v>0.25843749999999999</v>
      </c>
      <c r="E5914" t="s">
        <v>194</v>
      </c>
      <c r="F5914">
        <v>0</v>
      </c>
      <c r="G5914" t="s">
        <v>189</v>
      </c>
      <c r="I5914">
        <f t="shared" si="644"/>
        <v>1</v>
      </c>
      <c r="J5914" t="str">
        <f t="shared" si="645"/>
        <v>OK</v>
      </c>
      <c r="K5914" t="str">
        <f t="shared" si="646"/>
        <v>Successful</v>
      </c>
      <c r="L5914" t="str">
        <f t="shared" si="647"/>
        <v>Balance Inquiry</v>
      </c>
      <c r="M5914" t="str">
        <f t="shared" si="648"/>
        <v>OK</v>
      </c>
      <c r="N5914" t="str">
        <f t="shared" si="649"/>
        <v>OK</v>
      </c>
      <c r="O5914" t="str">
        <f>_xlfn.XLOOKUP(B5914,'01_Raw_ATMs'!A:A,'01_Raw_ATMs'!A:A,"Not Found")</f>
        <v>ATM044</v>
      </c>
      <c r="P5914" t="str">
        <f t="shared" si="650"/>
        <v>Valid</v>
      </c>
    </row>
    <row r="5915" spans="1:16">
      <c r="A5915" t="s">
        <v>6109</v>
      </c>
      <c r="B5915" t="s">
        <v>99</v>
      </c>
      <c r="C5915" s="2">
        <v>45748</v>
      </c>
      <c r="D5915" s="3">
        <v>0.38619212962962962</v>
      </c>
      <c r="E5915" t="s">
        <v>211</v>
      </c>
      <c r="F5915">
        <v>0</v>
      </c>
      <c r="G5915" t="s">
        <v>189</v>
      </c>
      <c r="I5915">
        <f t="shared" si="644"/>
        <v>1</v>
      </c>
      <c r="J5915" t="str">
        <f t="shared" si="645"/>
        <v>OK</v>
      </c>
      <c r="K5915" t="str">
        <f t="shared" si="646"/>
        <v>Successful</v>
      </c>
      <c r="L5915" t="str">
        <f t="shared" si="647"/>
        <v>Mini Statement</v>
      </c>
      <c r="M5915" t="str">
        <f t="shared" si="648"/>
        <v>OK</v>
      </c>
      <c r="N5915" t="str">
        <f t="shared" si="649"/>
        <v>OK</v>
      </c>
      <c r="O5915" t="str">
        <f>_xlfn.XLOOKUP(B5915,'01_Raw_ATMs'!A:A,'01_Raw_ATMs'!A:A,"Not Found")</f>
        <v>ATM020</v>
      </c>
      <c r="P5915" t="str">
        <f t="shared" si="650"/>
        <v>Valid</v>
      </c>
    </row>
    <row r="5916" spans="1:16">
      <c r="A5916" t="s">
        <v>6110</v>
      </c>
      <c r="B5916" t="s">
        <v>85</v>
      </c>
      <c r="C5916" s="2">
        <v>45667</v>
      </c>
      <c r="D5916" s="3">
        <v>0.72380787037037042</v>
      </c>
      <c r="E5916" t="s">
        <v>211</v>
      </c>
      <c r="F5916">
        <v>0</v>
      </c>
      <c r="G5916" t="s">
        <v>189</v>
      </c>
      <c r="I5916">
        <f t="shared" si="644"/>
        <v>1</v>
      </c>
      <c r="J5916" t="str">
        <f t="shared" si="645"/>
        <v>OK</v>
      </c>
      <c r="K5916" t="str">
        <f t="shared" si="646"/>
        <v>Successful</v>
      </c>
      <c r="L5916" t="str">
        <f t="shared" si="647"/>
        <v>Mini Statement</v>
      </c>
      <c r="M5916" t="str">
        <f t="shared" si="648"/>
        <v>OK</v>
      </c>
      <c r="N5916" t="str">
        <f t="shared" si="649"/>
        <v>OK</v>
      </c>
      <c r="O5916" t="str">
        <f>_xlfn.XLOOKUP(B5916,'01_Raw_ATMs'!A:A,'01_Raw_ATMs'!A:A,"Not Found")</f>
        <v>ATM010</v>
      </c>
      <c r="P5916" t="str">
        <f t="shared" si="650"/>
        <v>Valid</v>
      </c>
    </row>
    <row r="5917" spans="1:16">
      <c r="A5917" t="s">
        <v>6111</v>
      </c>
      <c r="B5917" t="s">
        <v>161</v>
      </c>
      <c r="C5917" s="2">
        <v>46028</v>
      </c>
      <c r="D5917" s="3">
        <v>0.83020833333333333</v>
      </c>
      <c r="E5917" t="s">
        <v>33</v>
      </c>
      <c r="F5917">
        <v>3000</v>
      </c>
      <c r="G5917" t="s">
        <v>189</v>
      </c>
      <c r="I5917">
        <f t="shared" si="644"/>
        <v>1</v>
      </c>
      <c r="J5917" t="str">
        <f t="shared" si="645"/>
        <v>OK</v>
      </c>
      <c r="K5917" t="str">
        <f t="shared" si="646"/>
        <v>Successful</v>
      </c>
      <c r="L5917" t="str">
        <f t="shared" si="647"/>
        <v>Withdrawal</v>
      </c>
      <c r="M5917" t="str">
        <f t="shared" si="648"/>
        <v>OK</v>
      </c>
      <c r="N5917" t="str">
        <f t="shared" si="649"/>
        <v>OK</v>
      </c>
      <c r="O5917" t="str">
        <f>_xlfn.XLOOKUP(B5917,'01_Raw_ATMs'!A:A,'01_Raw_ATMs'!A:A,"Not Found")</f>
        <v>ATM081</v>
      </c>
      <c r="P5917" t="str">
        <f t="shared" si="650"/>
        <v>Valid</v>
      </c>
    </row>
    <row r="5918" spans="1:16">
      <c r="A5918" t="s">
        <v>6112</v>
      </c>
      <c r="B5918" t="s">
        <v>150</v>
      </c>
      <c r="C5918" s="2">
        <v>46173</v>
      </c>
      <c r="D5918" s="3">
        <v>0.73121527777777773</v>
      </c>
      <c r="E5918" t="s">
        <v>33</v>
      </c>
      <c r="F5918">
        <v>6000</v>
      </c>
      <c r="G5918" t="s">
        <v>189</v>
      </c>
      <c r="I5918">
        <f t="shared" si="644"/>
        <v>1</v>
      </c>
      <c r="J5918" t="str">
        <f t="shared" si="645"/>
        <v>OK</v>
      </c>
      <c r="K5918" t="str">
        <f t="shared" si="646"/>
        <v>Successful</v>
      </c>
      <c r="L5918" t="str">
        <f t="shared" si="647"/>
        <v>Withdrawal</v>
      </c>
      <c r="M5918" t="str">
        <f t="shared" si="648"/>
        <v>OK</v>
      </c>
      <c r="N5918" t="str">
        <f t="shared" si="649"/>
        <v>OK</v>
      </c>
      <c r="O5918" t="str">
        <f>_xlfn.XLOOKUP(B5918,'01_Raw_ATMs'!A:A,'01_Raw_ATMs'!A:A,"Not Found")</f>
        <v>ATM070</v>
      </c>
      <c r="P5918" t="str">
        <f t="shared" si="650"/>
        <v>Valid</v>
      </c>
    </row>
    <row r="5919" spans="1:16">
      <c r="A5919" t="s">
        <v>6113</v>
      </c>
      <c r="B5919" t="s">
        <v>170</v>
      </c>
      <c r="C5919" s="2">
        <v>45671</v>
      </c>
      <c r="D5919" s="3">
        <v>0.60421296296296301</v>
      </c>
      <c r="E5919" t="s">
        <v>33</v>
      </c>
      <c r="F5919">
        <v>2000</v>
      </c>
      <c r="G5919" t="s">
        <v>189</v>
      </c>
      <c r="I5919">
        <f t="shared" si="644"/>
        <v>1</v>
      </c>
      <c r="J5919" t="str">
        <f t="shared" si="645"/>
        <v>OK</v>
      </c>
      <c r="K5919" t="str">
        <f t="shared" si="646"/>
        <v>Successful</v>
      </c>
      <c r="L5919" t="str">
        <f t="shared" si="647"/>
        <v>Withdrawal</v>
      </c>
      <c r="M5919" t="str">
        <f t="shared" si="648"/>
        <v>OK</v>
      </c>
      <c r="N5919" t="str">
        <f t="shared" si="649"/>
        <v>OK</v>
      </c>
      <c r="O5919" t="str">
        <f>_xlfn.XLOOKUP(B5919,'01_Raw_ATMs'!A:A,'01_Raw_ATMs'!A:A,"Not Found")</f>
        <v>ATM090</v>
      </c>
      <c r="P5919" t="str">
        <f t="shared" si="650"/>
        <v>Valid</v>
      </c>
    </row>
    <row r="5920" spans="1:16">
      <c r="A5920" t="s">
        <v>6114</v>
      </c>
      <c r="B5920" t="s">
        <v>77</v>
      </c>
      <c r="C5920" s="2">
        <v>45846</v>
      </c>
      <c r="D5920" s="3">
        <v>0.75938657407407406</v>
      </c>
      <c r="E5920" t="s">
        <v>33</v>
      </c>
      <c r="F5920">
        <v>1000</v>
      </c>
      <c r="G5920" t="s">
        <v>189</v>
      </c>
      <c r="I5920">
        <f t="shared" si="644"/>
        <v>1</v>
      </c>
      <c r="J5920" t="str">
        <f t="shared" si="645"/>
        <v>OK</v>
      </c>
      <c r="K5920" t="str">
        <f t="shared" si="646"/>
        <v>Successful</v>
      </c>
      <c r="L5920" t="str">
        <f t="shared" si="647"/>
        <v>Withdrawal</v>
      </c>
      <c r="M5920" t="str">
        <f t="shared" si="648"/>
        <v>OK</v>
      </c>
      <c r="N5920" t="str">
        <f t="shared" si="649"/>
        <v>OK</v>
      </c>
      <c r="O5920" t="str">
        <f>_xlfn.XLOOKUP(B5920,'01_Raw_ATMs'!A:A,'01_Raw_ATMs'!A:A,"Not Found")</f>
        <v>ATM005</v>
      </c>
      <c r="P5920" t="str">
        <f t="shared" si="650"/>
        <v>Valid</v>
      </c>
    </row>
    <row r="5921" spans="1:16">
      <c r="A5921" t="s">
        <v>6115</v>
      </c>
      <c r="B5921" t="s">
        <v>112</v>
      </c>
      <c r="C5921" s="2">
        <v>45813</v>
      </c>
      <c r="D5921" s="3">
        <v>0.59060185185185188</v>
      </c>
      <c r="E5921" t="s">
        <v>33</v>
      </c>
      <c r="F5921">
        <v>1500</v>
      </c>
      <c r="G5921" t="s">
        <v>189</v>
      </c>
      <c r="I5921">
        <f t="shared" si="644"/>
        <v>1</v>
      </c>
      <c r="J5921" t="str">
        <f t="shared" si="645"/>
        <v>OK</v>
      </c>
      <c r="K5921" t="str">
        <f t="shared" si="646"/>
        <v>Successful</v>
      </c>
      <c r="L5921" t="str">
        <f t="shared" si="647"/>
        <v>Withdrawal</v>
      </c>
      <c r="M5921" t="str">
        <f t="shared" si="648"/>
        <v>OK</v>
      </c>
      <c r="N5921" t="str">
        <f t="shared" si="649"/>
        <v>OK</v>
      </c>
      <c r="O5921" t="str">
        <f>_xlfn.XLOOKUP(B5921,'01_Raw_ATMs'!A:A,'01_Raw_ATMs'!A:A,"Not Found")</f>
        <v>ATM032</v>
      </c>
      <c r="P5921" t="str">
        <f t="shared" si="650"/>
        <v>Valid</v>
      </c>
    </row>
    <row r="5922" spans="1:16">
      <c r="A5922" t="s">
        <v>6116</v>
      </c>
      <c r="B5922" t="s">
        <v>95</v>
      </c>
      <c r="C5922" s="2">
        <v>46117</v>
      </c>
      <c r="D5922" s="3">
        <v>0.65725694444444449</v>
      </c>
      <c r="E5922" t="s">
        <v>33</v>
      </c>
      <c r="F5922">
        <v>4000</v>
      </c>
      <c r="G5922" t="s">
        <v>189</v>
      </c>
      <c r="I5922">
        <f t="shared" si="644"/>
        <v>1</v>
      </c>
      <c r="J5922" t="str">
        <f t="shared" si="645"/>
        <v>OK</v>
      </c>
      <c r="K5922" t="str">
        <f t="shared" si="646"/>
        <v>Successful</v>
      </c>
      <c r="L5922" t="str">
        <f t="shared" si="647"/>
        <v>Withdrawal</v>
      </c>
      <c r="M5922" t="str">
        <f t="shared" si="648"/>
        <v>OK</v>
      </c>
      <c r="N5922" t="str">
        <f t="shared" si="649"/>
        <v>OK</v>
      </c>
      <c r="O5922" t="str">
        <f>_xlfn.XLOOKUP(B5922,'01_Raw_ATMs'!A:A,'01_Raw_ATMs'!A:A,"Not Found")</f>
        <v>ATM017</v>
      </c>
      <c r="P5922" t="str">
        <f t="shared" si="650"/>
        <v>Valid</v>
      </c>
    </row>
    <row r="5923" spans="1:16">
      <c r="A5923" t="s">
        <v>6117</v>
      </c>
      <c r="B5923" t="s">
        <v>123</v>
      </c>
      <c r="C5923" s="2">
        <v>46176</v>
      </c>
      <c r="D5923" s="3">
        <v>0.82994212962962965</v>
      </c>
      <c r="E5923" t="s">
        <v>33</v>
      </c>
      <c r="F5923">
        <v>2500</v>
      </c>
      <c r="G5923" t="s">
        <v>189</v>
      </c>
      <c r="I5923">
        <f t="shared" si="644"/>
        <v>1</v>
      </c>
      <c r="J5923" t="str">
        <f t="shared" si="645"/>
        <v>OK</v>
      </c>
      <c r="K5923" t="str">
        <f t="shared" si="646"/>
        <v>Successful</v>
      </c>
      <c r="L5923" t="str">
        <f t="shared" si="647"/>
        <v>Withdrawal</v>
      </c>
      <c r="M5923" t="str">
        <f t="shared" si="648"/>
        <v>OK</v>
      </c>
      <c r="N5923" t="str">
        <f t="shared" si="649"/>
        <v>OK</v>
      </c>
      <c r="O5923" t="str">
        <f>_xlfn.XLOOKUP(B5923,'01_Raw_ATMs'!A:A,'01_Raw_ATMs'!A:A,"Not Found")</f>
        <v>ATM043</v>
      </c>
      <c r="P5923" t="str">
        <f t="shared" si="650"/>
        <v>Valid</v>
      </c>
    </row>
    <row r="5924" spans="1:16">
      <c r="A5924" t="s">
        <v>6118</v>
      </c>
      <c r="B5924" t="s">
        <v>149</v>
      </c>
      <c r="C5924" s="2">
        <v>46115</v>
      </c>
      <c r="D5924" s="3">
        <v>0.72902777777777783</v>
      </c>
      <c r="E5924" t="s">
        <v>33</v>
      </c>
      <c r="F5924">
        <v>10000</v>
      </c>
      <c r="G5924" t="s">
        <v>189</v>
      </c>
      <c r="I5924">
        <f t="shared" si="644"/>
        <v>1</v>
      </c>
      <c r="J5924" t="str">
        <f t="shared" si="645"/>
        <v>OK</v>
      </c>
      <c r="K5924" t="str">
        <f t="shared" si="646"/>
        <v>Successful</v>
      </c>
      <c r="L5924" t="str">
        <f t="shared" si="647"/>
        <v>Withdrawal</v>
      </c>
      <c r="M5924" t="str">
        <f t="shared" si="648"/>
        <v>OK</v>
      </c>
      <c r="N5924" t="str">
        <f t="shared" si="649"/>
        <v>OK</v>
      </c>
      <c r="O5924" t="str">
        <f>_xlfn.XLOOKUP(B5924,'01_Raw_ATMs'!A:A,'01_Raw_ATMs'!A:A,"Not Found")</f>
        <v>ATM069</v>
      </c>
      <c r="P5924" t="str">
        <f t="shared" si="650"/>
        <v>Valid</v>
      </c>
    </row>
    <row r="5925" spans="1:16">
      <c r="A5925" t="s">
        <v>6119</v>
      </c>
      <c r="B5925" t="s">
        <v>154</v>
      </c>
      <c r="C5925" s="2">
        <v>45954</v>
      </c>
      <c r="D5925" s="3">
        <v>0.44388888888888889</v>
      </c>
      <c r="E5925" t="s">
        <v>194</v>
      </c>
      <c r="F5925">
        <v>0</v>
      </c>
      <c r="G5925" t="s">
        <v>189</v>
      </c>
      <c r="I5925">
        <f t="shared" si="644"/>
        <v>1</v>
      </c>
      <c r="J5925" t="str">
        <f t="shared" si="645"/>
        <v>OK</v>
      </c>
      <c r="K5925" t="str">
        <f t="shared" si="646"/>
        <v>Successful</v>
      </c>
      <c r="L5925" t="str">
        <f t="shared" si="647"/>
        <v>Balance Inquiry</v>
      </c>
      <c r="M5925" t="str">
        <f t="shared" si="648"/>
        <v>OK</v>
      </c>
      <c r="N5925" t="str">
        <f t="shared" si="649"/>
        <v>OK</v>
      </c>
      <c r="O5925" t="str">
        <f>_xlfn.XLOOKUP(B5925,'01_Raw_ATMs'!A:A,'01_Raw_ATMs'!A:A,"Not Found")</f>
        <v>ATM074</v>
      </c>
      <c r="P5925" t="str">
        <f t="shared" si="650"/>
        <v>Valid</v>
      </c>
    </row>
    <row r="5926" spans="1:16">
      <c r="A5926" t="s">
        <v>6120</v>
      </c>
      <c r="B5926" t="s">
        <v>143</v>
      </c>
      <c r="C5926" s="2">
        <v>46012</v>
      </c>
      <c r="D5926" s="3">
        <v>0.7299768518518519</v>
      </c>
      <c r="E5926" t="s">
        <v>261</v>
      </c>
      <c r="F5926">
        <v>20000</v>
      </c>
      <c r="G5926" t="s">
        <v>189</v>
      </c>
      <c r="I5926">
        <f t="shared" si="644"/>
        <v>1</v>
      </c>
      <c r="J5926" t="str">
        <f t="shared" si="645"/>
        <v>OK</v>
      </c>
      <c r="K5926" t="str">
        <f t="shared" si="646"/>
        <v>Successful</v>
      </c>
      <c r="L5926" t="str">
        <f t="shared" si="647"/>
        <v>Cash Deposit</v>
      </c>
      <c r="M5926" t="str">
        <f t="shared" si="648"/>
        <v>OK</v>
      </c>
      <c r="N5926" t="str">
        <f t="shared" si="649"/>
        <v>OK</v>
      </c>
      <c r="O5926" t="str">
        <f>_xlfn.XLOOKUP(B5926,'01_Raw_ATMs'!A:A,'01_Raw_ATMs'!A:A,"Not Found")</f>
        <v>ATM063</v>
      </c>
      <c r="P5926" t="str">
        <f t="shared" si="650"/>
        <v>Valid</v>
      </c>
    </row>
    <row r="5927" spans="1:16">
      <c r="A5927" t="s">
        <v>6121</v>
      </c>
      <c r="B5927" t="s">
        <v>132</v>
      </c>
      <c r="C5927" s="2">
        <v>46076</v>
      </c>
      <c r="D5927" s="3">
        <v>0.69851851851851854</v>
      </c>
      <c r="E5927" t="s">
        <v>33</v>
      </c>
      <c r="F5927">
        <v>500</v>
      </c>
      <c r="G5927" t="s">
        <v>189</v>
      </c>
      <c r="I5927">
        <f t="shared" si="644"/>
        <v>1</v>
      </c>
      <c r="J5927" t="str">
        <f t="shared" si="645"/>
        <v>OK</v>
      </c>
      <c r="K5927" t="str">
        <f t="shared" si="646"/>
        <v>Successful</v>
      </c>
      <c r="L5927" t="str">
        <f t="shared" si="647"/>
        <v>Withdrawal</v>
      </c>
      <c r="M5927" t="str">
        <f t="shared" si="648"/>
        <v>OK</v>
      </c>
      <c r="N5927" t="str">
        <f t="shared" si="649"/>
        <v>OK</v>
      </c>
      <c r="O5927" t="str">
        <f>_xlfn.XLOOKUP(B5927,'01_Raw_ATMs'!A:A,'01_Raw_ATMs'!A:A,"Not Found")</f>
        <v>ATM052</v>
      </c>
      <c r="P5927" t="str">
        <f t="shared" si="650"/>
        <v>Valid</v>
      </c>
    </row>
    <row r="5928" spans="1:16">
      <c r="A5928" t="s">
        <v>6122</v>
      </c>
      <c r="B5928" t="s">
        <v>123</v>
      </c>
      <c r="C5928" s="2">
        <v>45893</v>
      </c>
      <c r="D5928" s="3">
        <v>0.60274305555555552</v>
      </c>
      <c r="E5928" t="s">
        <v>33</v>
      </c>
      <c r="F5928">
        <v>6000</v>
      </c>
      <c r="G5928" t="s">
        <v>189</v>
      </c>
      <c r="I5928">
        <f t="shared" si="644"/>
        <v>1</v>
      </c>
      <c r="J5928" t="str">
        <f t="shared" si="645"/>
        <v>OK</v>
      </c>
      <c r="K5928" t="str">
        <f t="shared" si="646"/>
        <v>Successful</v>
      </c>
      <c r="L5928" t="str">
        <f t="shared" si="647"/>
        <v>Withdrawal</v>
      </c>
      <c r="M5928" t="str">
        <f t="shared" si="648"/>
        <v>OK</v>
      </c>
      <c r="N5928" t="str">
        <f t="shared" si="649"/>
        <v>OK</v>
      </c>
      <c r="O5928" t="str">
        <f>_xlfn.XLOOKUP(B5928,'01_Raw_ATMs'!A:A,'01_Raw_ATMs'!A:A,"Not Found")</f>
        <v>ATM043</v>
      </c>
      <c r="P5928" t="str">
        <f t="shared" si="650"/>
        <v>Valid</v>
      </c>
    </row>
    <row r="5929" spans="1:16">
      <c r="A5929" t="s">
        <v>6123</v>
      </c>
      <c r="B5929" t="s">
        <v>103</v>
      </c>
      <c r="C5929" s="2">
        <v>45690</v>
      </c>
      <c r="D5929" s="3">
        <v>0.35077546296296302</v>
      </c>
      <c r="E5929" t="s">
        <v>211</v>
      </c>
      <c r="F5929">
        <v>0</v>
      </c>
      <c r="G5929" t="s">
        <v>189</v>
      </c>
      <c r="I5929">
        <f t="shared" si="644"/>
        <v>1</v>
      </c>
      <c r="J5929" t="str">
        <f t="shared" si="645"/>
        <v>OK</v>
      </c>
      <c r="K5929" t="str">
        <f t="shared" si="646"/>
        <v>Successful</v>
      </c>
      <c r="L5929" t="str">
        <f t="shared" si="647"/>
        <v>Mini Statement</v>
      </c>
      <c r="M5929" t="str">
        <f t="shared" si="648"/>
        <v>OK</v>
      </c>
      <c r="N5929" t="str">
        <f t="shared" si="649"/>
        <v>OK</v>
      </c>
      <c r="O5929" t="str">
        <f>_xlfn.XLOOKUP(B5929,'01_Raw_ATMs'!A:A,'01_Raw_ATMs'!A:A,"Not Found")</f>
        <v>ATM024</v>
      </c>
      <c r="P5929" t="str">
        <f t="shared" si="650"/>
        <v>Valid</v>
      </c>
    </row>
    <row r="5930" spans="1:16">
      <c r="A5930" t="s">
        <v>6124</v>
      </c>
      <c r="B5930" t="s">
        <v>107</v>
      </c>
      <c r="C5930" s="2">
        <v>45767</v>
      </c>
      <c r="D5930" s="3">
        <v>0.65138888888888891</v>
      </c>
      <c r="E5930" t="s">
        <v>33</v>
      </c>
      <c r="F5930">
        <v>2500</v>
      </c>
      <c r="G5930" t="s">
        <v>189</v>
      </c>
      <c r="I5930">
        <f t="shared" si="644"/>
        <v>1</v>
      </c>
      <c r="J5930" t="str">
        <f t="shared" si="645"/>
        <v>OK</v>
      </c>
      <c r="K5930" t="str">
        <f t="shared" si="646"/>
        <v>Successful</v>
      </c>
      <c r="L5930" t="str">
        <f t="shared" si="647"/>
        <v>Withdrawal</v>
      </c>
      <c r="M5930" t="str">
        <f t="shared" si="648"/>
        <v>OK</v>
      </c>
      <c r="N5930" t="str">
        <f t="shared" si="649"/>
        <v>OK</v>
      </c>
      <c r="O5930" t="str">
        <f>_xlfn.XLOOKUP(B5930,'01_Raw_ATMs'!A:A,'01_Raw_ATMs'!A:A,"Not Found")</f>
        <v>ATM027</v>
      </c>
      <c r="P5930" t="str">
        <f t="shared" si="650"/>
        <v>Valid</v>
      </c>
    </row>
    <row r="5931" spans="1:16">
      <c r="A5931" t="s">
        <v>6125</v>
      </c>
      <c r="B5931" t="s">
        <v>107</v>
      </c>
      <c r="C5931" s="2">
        <v>45884</v>
      </c>
      <c r="D5931" s="3">
        <v>0.33797453703703711</v>
      </c>
      <c r="E5931" t="s">
        <v>33</v>
      </c>
      <c r="F5931">
        <v>10000</v>
      </c>
      <c r="G5931" t="s">
        <v>214</v>
      </c>
      <c r="H5931" t="s">
        <v>1103</v>
      </c>
      <c r="I5931">
        <f t="shared" si="644"/>
        <v>1</v>
      </c>
      <c r="J5931" t="str">
        <f t="shared" si="645"/>
        <v>OK</v>
      </c>
      <c r="K5931" t="str">
        <f t="shared" si="646"/>
        <v>Failed</v>
      </c>
      <c r="L5931" t="str">
        <f t="shared" si="647"/>
        <v>Withdrawal</v>
      </c>
      <c r="M5931" t="str">
        <f t="shared" si="648"/>
        <v>OK</v>
      </c>
      <c r="N5931" t="str">
        <f t="shared" si="649"/>
        <v>OK</v>
      </c>
      <c r="O5931" t="str">
        <f>_xlfn.XLOOKUP(B5931,'01_Raw_ATMs'!A:A,'01_Raw_ATMs'!A:A,"Not Found")</f>
        <v>ATM027</v>
      </c>
      <c r="P5931" t="str">
        <f t="shared" si="650"/>
        <v>Valid</v>
      </c>
    </row>
    <row r="5932" spans="1:16">
      <c r="A5932" t="s">
        <v>6126</v>
      </c>
      <c r="B5932" t="s">
        <v>146</v>
      </c>
      <c r="C5932" s="2">
        <v>45674</v>
      </c>
      <c r="D5932" s="3">
        <v>0.26755787037037038</v>
      </c>
      <c r="E5932" t="s">
        <v>33</v>
      </c>
      <c r="F5932">
        <v>500</v>
      </c>
      <c r="G5932" t="s">
        <v>189</v>
      </c>
      <c r="I5932">
        <f t="shared" si="644"/>
        <v>1</v>
      </c>
      <c r="J5932" t="str">
        <f t="shared" si="645"/>
        <v>OK</v>
      </c>
      <c r="K5932" t="str">
        <f t="shared" si="646"/>
        <v>Successful</v>
      </c>
      <c r="L5932" t="str">
        <f t="shared" si="647"/>
        <v>Withdrawal</v>
      </c>
      <c r="M5932" t="str">
        <f t="shared" si="648"/>
        <v>OK</v>
      </c>
      <c r="N5932" t="str">
        <f t="shared" si="649"/>
        <v>OK</v>
      </c>
      <c r="O5932" t="str">
        <f>_xlfn.XLOOKUP(B5932,'01_Raw_ATMs'!A:A,'01_Raw_ATMs'!A:A,"Not Found")</f>
        <v>ATM066</v>
      </c>
      <c r="P5932" t="str">
        <f t="shared" si="650"/>
        <v>Valid</v>
      </c>
    </row>
    <row r="5933" spans="1:16">
      <c r="A5933" t="s">
        <v>6127</v>
      </c>
      <c r="B5933" t="s">
        <v>135</v>
      </c>
      <c r="C5933" s="2">
        <v>45796</v>
      </c>
      <c r="D5933" s="3">
        <v>0.70494212962962965</v>
      </c>
      <c r="E5933" t="s">
        <v>211</v>
      </c>
      <c r="F5933">
        <v>0</v>
      </c>
      <c r="G5933" t="s">
        <v>189</v>
      </c>
      <c r="I5933">
        <f t="shared" si="644"/>
        <v>1</v>
      </c>
      <c r="J5933" t="str">
        <f t="shared" si="645"/>
        <v>OK</v>
      </c>
      <c r="K5933" t="str">
        <f t="shared" si="646"/>
        <v>Successful</v>
      </c>
      <c r="L5933" t="str">
        <f t="shared" si="647"/>
        <v>Mini Statement</v>
      </c>
      <c r="M5933" t="str">
        <f t="shared" si="648"/>
        <v>OK</v>
      </c>
      <c r="N5933" t="str">
        <f t="shared" si="649"/>
        <v>OK</v>
      </c>
      <c r="O5933" t="str">
        <f>_xlfn.XLOOKUP(B5933,'01_Raw_ATMs'!A:A,'01_Raw_ATMs'!A:A,"Not Found")</f>
        <v>ATM055</v>
      </c>
      <c r="P5933" t="str">
        <f t="shared" si="650"/>
        <v>Valid</v>
      </c>
    </row>
    <row r="5934" spans="1:16">
      <c r="A5934" t="s">
        <v>6128</v>
      </c>
      <c r="B5934" t="s">
        <v>148</v>
      </c>
      <c r="C5934" s="2">
        <v>46032</v>
      </c>
      <c r="D5934" s="3">
        <v>0.919525462962963</v>
      </c>
      <c r="E5934" t="s">
        <v>33</v>
      </c>
      <c r="F5934">
        <v>10000</v>
      </c>
      <c r="G5934" t="s">
        <v>189</v>
      </c>
      <c r="I5934">
        <f t="shared" si="644"/>
        <v>1</v>
      </c>
      <c r="J5934" t="str">
        <f t="shared" si="645"/>
        <v>OK</v>
      </c>
      <c r="K5934" t="str">
        <f t="shared" si="646"/>
        <v>Successful</v>
      </c>
      <c r="L5934" t="str">
        <f t="shared" si="647"/>
        <v>Withdrawal</v>
      </c>
      <c r="M5934" t="str">
        <f t="shared" si="648"/>
        <v>OK</v>
      </c>
      <c r="N5934" t="str">
        <f t="shared" si="649"/>
        <v>OK</v>
      </c>
      <c r="O5934" t="str">
        <f>_xlfn.XLOOKUP(B5934,'01_Raw_ATMs'!A:A,'01_Raw_ATMs'!A:A,"Not Found")</f>
        <v>ATM068</v>
      </c>
      <c r="P5934" t="str">
        <f t="shared" si="650"/>
        <v>Valid</v>
      </c>
    </row>
    <row r="5935" spans="1:16">
      <c r="A5935" t="s">
        <v>6129</v>
      </c>
      <c r="B5935" t="s">
        <v>153</v>
      </c>
      <c r="C5935" s="2">
        <v>46153</v>
      </c>
      <c r="D5935" s="3">
        <v>0.67109953703703706</v>
      </c>
      <c r="E5935" t="s">
        <v>33</v>
      </c>
      <c r="F5935">
        <v>2500</v>
      </c>
      <c r="G5935" t="s">
        <v>189</v>
      </c>
      <c r="I5935">
        <f t="shared" si="644"/>
        <v>1</v>
      </c>
      <c r="J5935" t="str">
        <f t="shared" si="645"/>
        <v>OK</v>
      </c>
      <c r="K5935" t="str">
        <f t="shared" si="646"/>
        <v>Successful</v>
      </c>
      <c r="L5935" t="str">
        <f t="shared" si="647"/>
        <v>Withdrawal</v>
      </c>
      <c r="M5935" t="str">
        <f t="shared" si="648"/>
        <v>OK</v>
      </c>
      <c r="N5935" t="str">
        <f t="shared" si="649"/>
        <v>OK</v>
      </c>
      <c r="O5935" t="str">
        <f>_xlfn.XLOOKUP(B5935,'01_Raw_ATMs'!A:A,'01_Raw_ATMs'!A:A,"Not Found")</f>
        <v>ATM073</v>
      </c>
      <c r="P5935" t="str">
        <f t="shared" si="650"/>
        <v>Valid</v>
      </c>
    </row>
    <row r="5936" spans="1:16">
      <c r="A5936" t="s">
        <v>6130</v>
      </c>
      <c r="B5936" t="s">
        <v>121</v>
      </c>
      <c r="C5936" s="2">
        <v>45744</v>
      </c>
      <c r="D5936" s="3">
        <v>5.890046296296296E-2</v>
      </c>
      <c r="E5936" t="s">
        <v>33</v>
      </c>
      <c r="F5936">
        <v>6000</v>
      </c>
      <c r="G5936" t="s">
        <v>189</v>
      </c>
      <c r="I5936">
        <f t="shared" si="644"/>
        <v>1</v>
      </c>
      <c r="J5936" t="str">
        <f t="shared" si="645"/>
        <v>OK</v>
      </c>
      <c r="K5936" t="str">
        <f t="shared" si="646"/>
        <v>Successful</v>
      </c>
      <c r="L5936" t="str">
        <f t="shared" si="647"/>
        <v>Withdrawal</v>
      </c>
      <c r="M5936" t="str">
        <f t="shared" si="648"/>
        <v>OK</v>
      </c>
      <c r="N5936" t="str">
        <f t="shared" si="649"/>
        <v>OK</v>
      </c>
      <c r="O5936" t="str">
        <f>_xlfn.XLOOKUP(B5936,'01_Raw_ATMs'!A:A,'01_Raw_ATMs'!A:A,"Not Found")</f>
        <v>ATM041</v>
      </c>
      <c r="P5936" t="str">
        <f t="shared" si="650"/>
        <v>Valid</v>
      </c>
    </row>
    <row r="5937" spans="1:16">
      <c r="A5937" t="s">
        <v>6131</v>
      </c>
      <c r="B5937" t="s">
        <v>103</v>
      </c>
      <c r="C5937" s="2">
        <v>45899</v>
      </c>
      <c r="D5937" s="3">
        <v>0.76531249999999995</v>
      </c>
      <c r="E5937" t="s">
        <v>33</v>
      </c>
      <c r="F5937">
        <v>500</v>
      </c>
      <c r="G5937" t="s">
        <v>214</v>
      </c>
      <c r="H5937" t="s">
        <v>1094</v>
      </c>
      <c r="I5937">
        <f t="shared" si="644"/>
        <v>1</v>
      </c>
      <c r="J5937" t="str">
        <f t="shared" si="645"/>
        <v>OK</v>
      </c>
      <c r="K5937" t="str">
        <f t="shared" si="646"/>
        <v>Failed</v>
      </c>
      <c r="L5937" t="str">
        <f t="shared" si="647"/>
        <v>Withdrawal</v>
      </c>
      <c r="M5937" t="str">
        <f t="shared" si="648"/>
        <v>OK</v>
      </c>
      <c r="N5937" t="str">
        <f t="shared" si="649"/>
        <v>OK</v>
      </c>
      <c r="O5937" t="str">
        <f>_xlfn.XLOOKUP(B5937,'01_Raw_ATMs'!A:A,'01_Raw_ATMs'!A:A,"Not Found")</f>
        <v>ATM024</v>
      </c>
      <c r="P5937" t="str">
        <f t="shared" si="650"/>
        <v>Valid</v>
      </c>
    </row>
    <row r="5938" spans="1:16">
      <c r="A5938" t="s">
        <v>6132</v>
      </c>
      <c r="B5938" t="s">
        <v>164</v>
      </c>
      <c r="C5938" s="2">
        <v>45836</v>
      </c>
      <c r="D5938" s="3">
        <v>0.80549768518518516</v>
      </c>
      <c r="E5938" t="s">
        <v>261</v>
      </c>
      <c r="F5938">
        <v>15000</v>
      </c>
      <c r="G5938" t="s">
        <v>189</v>
      </c>
      <c r="I5938">
        <f t="shared" si="644"/>
        <v>1</v>
      </c>
      <c r="J5938" t="str">
        <f t="shared" si="645"/>
        <v>OK</v>
      </c>
      <c r="K5938" t="str">
        <f t="shared" si="646"/>
        <v>Successful</v>
      </c>
      <c r="L5938" t="str">
        <f t="shared" si="647"/>
        <v>Cash Deposit</v>
      </c>
      <c r="M5938" t="str">
        <f t="shared" si="648"/>
        <v>OK</v>
      </c>
      <c r="N5938" t="str">
        <f t="shared" si="649"/>
        <v>OK</v>
      </c>
      <c r="O5938" t="str">
        <f>_xlfn.XLOOKUP(B5938,'01_Raw_ATMs'!A:A,'01_Raw_ATMs'!A:A,"Not Found")</f>
        <v>ATM084</v>
      </c>
      <c r="P5938" t="str">
        <f t="shared" si="650"/>
        <v>Valid</v>
      </c>
    </row>
    <row r="5939" spans="1:16">
      <c r="A5939" t="s">
        <v>6133</v>
      </c>
      <c r="B5939" t="s">
        <v>95</v>
      </c>
      <c r="C5939" s="2">
        <v>45806</v>
      </c>
      <c r="D5939" s="3">
        <v>0.88965277777777774</v>
      </c>
      <c r="E5939" t="s">
        <v>33</v>
      </c>
      <c r="F5939">
        <v>6000</v>
      </c>
      <c r="G5939" t="s">
        <v>214</v>
      </c>
      <c r="H5939" t="s">
        <v>1215</v>
      </c>
      <c r="I5939">
        <f t="shared" si="644"/>
        <v>1</v>
      </c>
      <c r="J5939" t="str">
        <f t="shared" si="645"/>
        <v>OK</v>
      </c>
      <c r="K5939" t="str">
        <f t="shared" si="646"/>
        <v>Failed</v>
      </c>
      <c r="L5939" t="str">
        <f t="shared" si="647"/>
        <v>Withdrawal</v>
      </c>
      <c r="M5939" t="str">
        <f t="shared" si="648"/>
        <v>OK</v>
      </c>
      <c r="N5939" t="str">
        <f t="shared" si="649"/>
        <v>OK</v>
      </c>
      <c r="O5939" t="str">
        <f>_xlfn.XLOOKUP(B5939,'01_Raw_ATMs'!A:A,'01_Raw_ATMs'!A:A,"Not Found")</f>
        <v>ATM017</v>
      </c>
      <c r="P5939" t="str">
        <f t="shared" si="650"/>
        <v>Valid</v>
      </c>
    </row>
    <row r="5940" spans="1:16">
      <c r="A5940" t="s">
        <v>6134</v>
      </c>
      <c r="B5940" t="s">
        <v>135</v>
      </c>
      <c r="C5940" s="2">
        <v>45759</v>
      </c>
      <c r="D5940" s="3">
        <v>0.90920138888888891</v>
      </c>
      <c r="E5940" t="s">
        <v>33</v>
      </c>
      <c r="F5940">
        <v>4000</v>
      </c>
      <c r="G5940" t="s">
        <v>189</v>
      </c>
      <c r="I5940">
        <f t="shared" si="644"/>
        <v>1</v>
      </c>
      <c r="J5940" t="str">
        <f t="shared" si="645"/>
        <v>OK</v>
      </c>
      <c r="K5940" t="str">
        <f t="shared" si="646"/>
        <v>Successful</v>
      </c>
      <c r="L5940" t="str">
        <f t="shared" si="647"/>
        <v>Withdrawal</v>
      </c>
      <c r="M5940" t="str">
        <f t="shared" si="648"/>
        <v>OK</v>
      </c>
      <c r="N5940" t="str">
        <f t="shared" si="649"/>
        <v>OK</v>
      </c>
      <c r="O5940" t="str">
        <f>_xlfn.XLOOKUP(B5940,'01_Raw_ATMs'!A:A,'01_Raw_ATMs'!A:A,"Not Found")</f>
        <v>ATM055</v>
      </c>
      <c r="P5940" t="str">
        <f t="shared" si="650"/>
        <v>Valid</v>
      </c>
    </row>
    <row r="5941" spans="1:16">
      <c r="A5941" t="s">
        <v>6135</v>
      </c>
      <c r="B5941" t="s">
        <v>83</v>
      </c>
      <c r="C5941" s="2">
        <v>46200</v>
      </c>
      <c r="D5941" s="3">
        <v>0.46134259259259258</v>
      </c>
      <c r="E5941" t="s">
        <v>211</v>
      </c>
      <c r="F5941">
        <v>0</v>
      </c>
      <c r="G5941" t="s">
        <v>189</v>
      </c>
      <c r="I5941">
        <f t="shared" si="644"/>
        <v>1</v>
      </c>
      <c r="J5941" t="str">
        <f t="shared" si="645"/>
        <v>OK</v>
      </c>
      <c r="K5941" t="str">
        <f t="shared" si="646"/>
        <v>Successful</v>
      </c>
      <c r="L5941" t="str">
        <f t="shared" si="647"/>
        <v>Mini Statement</v>
      </c>
      <c r="M5941" t="str">
        <f t="shared" si="648"/>
        <v>OK</v>
      </c>
      <c r="N5941" t="str">
        <f t="shared" si="649"/>
        <v>OK</v>
      </c>
      <c r="O5941" t="str">
        <f>_xlfn.XLOOKUP(B5941,'01_Raw_ATMs'!A:A,'01_Raw_ATMs'!A:A,"Not Found")</f>
        <v>ATM008</v>
      </c>
      <c r="P5941" t="str">
        <f t="shared" si="650"/>
        <v>Valid</v>
      </c>
    </row>
    <row r="5942" spans="1:16">
      <c r="A5942" t="s">
        <v>6136</v>
      </c>
      <c r="B5942" t="s">
        <v>155</v>
      </c>
      <c r="C5942" s="2">
        <v>46166</v>
      </c>
      <c r="D5942" s="3">
        <v>0.8759837962962963</v>
      </c>
      <c r="E5942" t="s">
        <v>33</v>
      </c>
      <c r="F5942">
        <v>8000</v>
      </c>
      <c r="G5942" t="s">
        <v>189</v>
      </c>
      <c r="I5942">
        <f t="shared" si="644"/>
        <v>1</v>
      </c>
      <c r="J5942" t="str">
        <f t="shared" si="645"/>
        <v>OK</v>
      </c>
      <c r="K5942" t="str">
        <f t="shared" si="646"/>
        <v>Successful</v>
      </c>
      <c r="L5942" t="str">
        <f t="shared" si="647"/>
        <v>Withdrawal</v>
      </c>
      <c r="M5942" t="str">
        <f t="shared" si="648"/>
        <v>OK</v>
      </c>
      <c r="N5942" t="str">
        <f t="shared" si="649"/>
        <v>OK</v>
      </c>
      <c r="O5942" t="str">
        <f>_xlfn.XLOOKUP(B5942,'01_Raw_ATMs'!A:A,'01_Raw_ATMs'!A:A,"Not Found")</f>
        <v>ATM075</v>
      </c>
      <c r="P5942" t="str">
        <f t="shared" si="650"/>
        <v>Valid</v>
      </c>
    </row>
    <row r="5943" spans="1:16">
      <c r="A5943" t="s">
        <v>6137</v>
      </c>
      <c r="B5943" t="s">
        <v>84</v>
      </c>
      <c r="C5943" s="2">
        <v>45696</v>
      </c>
      <c r="D5943" s="3">
        <v>0.69409722222222225</v>
      </c>
      <c r="E5943" t="s">
        <v>33</v>
      </c>
      <c r="F5943">
        <v>1500</v>
      </c>
      <c r="G5943" t="s">
        <v>189</v>
      </c>
      <c r="I5943">
        <f t="shared" si="644"/>
        <v>1</v>
      </c>
      <c r="J5943" t="str">
        <f t="shared" si="645"/>
        <v>OK</v>
      </c>
      <c r="K5943" t="str">
        <f t="shared" si="646"/>
        <v>Successful</v>
      </c>
      <c r="L5943" t="str">
        <f t="shared" si="647"/>
        <v>Withdrawal</v>
      </c>
      <c r="M5943" t="str">
        <f t="shared" si="648"/>
        <v>OK</v>
      </c>
      <c r="N5943" t="str">
        <f t="shared" si="649"/>
        <v>OK</v>
      </c>
      <c r="O5943" t="str">
        <f>_xlfn.XLOOKUP(B5943,'01_Raw_ATMs'!A:A,'01_Raw_ATMs'!A:A,"Not Found")</f>
        <v>ATM009</v>
      </c>
      <c r="P5943" t="str">
        <f t="shared" si="650"/>
        <v>Valid</v>
      </c>
    </row>
    <row r="5944" spans="1:16">
      <c r="A5944" t="s">
        <v>6138</v>
      </c>
      <c r="B5944" t="s">
        <v>135</v>
      </c>
      <c r="C5944" s="2">
        <v>46201</v>
      </c>
      <c r="D5944" s="3">
        <v>0.5829050925925926</v>
      </c>
      <c r="E5944" t="s">
        <v>33</v>
      </c>
      <c r="F5944">
        <v>6000</v>
      </c>
      <c r="G5944" t="s">
        <v>189</v>
      </c>
      <c r="I5944">
        <f t="shared" si="644"/>
        <v>1</v>
      </c>
      <c r="J5944" t="str">
        <f t="shared" si="645"/>
        <v>OK</v>
      </c>
      <c r="K5944" t="str">
        <f t="shared" si="646"/>
        <v>Successful</v>
      </c>
      <c r="L5944" t="str">
        <f t="shared" si="647"/>
        <v>Withdrawal</v>
      </c>
      <c r="M5944" t="str">
        <f t="shared" si="648"/>
        <v>OK</v>
      </c>
      <c r="N5944" t="str">
        <f t="shared" si="649"/>
        <v>OK</v>
      </c>
      <c r="O5944" t="str">
        <f>_xlfn.XLOOKUP(B5944,'01_Raw_ATMs'!A:A,'01_Raw_ATMs'!A:A,"Not Found")</f>
        <v>ATM055</v>
      </c>
      <c r="P5944" t="str">
        <f t="shared" si="650"/>
        <v>Valid</v>
      </c>
    </row>
    <row r="5945" spans="1:16">
      <c r="A5945" t="s">
        <v>6139</v>
      </c>
      <c r="B5945" t="s">
        <v>151</v>
      </c>
      <c r="C5945" s="2">
        <v>45753</v>
      </c>
      <c r="D5945" s="3">
        <v>0.81665509259259261</v>
      </c>
      <c r="E5945" t="s">
        <v>194</v>
      </c>
      <c r="F5945">
        <v>0</v>
      </c>
      <c r="G5945" t="s">
        <v>189</v>
      </c>
      <c r="I5945">
        <f t="shared" si="644"/>
        <v>1</v>
      </c>
      <c r="J5945" t="str">
        <f t="shared" si="645"/>
        <v>OK</v>
      </c>
      <c r="K5945" t="str">
        <f t="shared" si="646"/>
        <v>Successful</v>
      </c>
      <c r="L5945" t="str">
        <f t="shared" si="647"/>
        <v>Balance Inquiry</v>
      </c>
      <c r="M5945" t="str">
        <f t="shared" si="648"/>
        <v>OK</v>
      </c>
      <c r="N5945" t="str">
        <f t="shared" si="649"/>
        <v>OK</v>
      </c>
      <c r="O5945" t="str">
        <f>_xlfn.XLOOKUP(B5945,'01_Raw_ATMs'!A:A,'01_Raw_ATMs'!A:A,"Not Found")</f>
        <v>ATM071</v>
      </c>
      <c r="P5945" t="str">
        <f t="shared" si="650"/>
        <v>Valid</v>
      </c>
    </row>
    <row r="5946" spans="1:16">
      <c r="A5946" t="s">
        <v>6140</v>
      </c>
      <c r="B5946" t="s">
        <v>92</v>
      </c>
      <c r="C5946" s="2">
        <v>45955</v>
      </c>
      <c r="D5946" s="3">
        <v>0.13506944444444441</v>
      </c>
      <c r="E5946" t="s">
        <v>261</v>
      </c>
      <c r="F5946">
        <v>1000</v>
      </c>
      <c r="G5946" t="s">
        <v>189</v>
      </c>
      <c r="I5946">
        <f t="shared" si="644"/>
        <v>1</v>
      </c>
      <c r="J5946" t="str">
        <f t="shared" si="645"/>
        <v>OK</v>
      </c>
      <c r="K5946" t="str">
        <f t="shared" si="646"/>
        <v>Successful</v>
      </c>
      <c r="L5946" t="str">
        <f t="shared" si="647"/>
        <v>Cash Deposit</v>
      </c>
      <c r="M5946" t="str">
        <f t="shared" si="648"/>
        <v>OK</v>
      </c>
      <c r="N5946" t="str">
        <f t="shared" si="649"/>
        <v>OK</v>
      </c>
      <c r="O5946" t="str">
        <f>_xlfn.XLOOKUP(B5946,'01_Raw_ATMs'!A:A,'01_Raw_ATMs'!A:A,"Not Found")</f>
        <v>ATM015</v>
      </c>
      <c r="P5946" t="str">
        <f t="shared" si="650"/>
        <v>Valid</v>
      </c>
    </row>
    <row r="5947" spans="1:16">
      <c r="A5947" t="s">
        <v>6141</v>
      </c>
      <c r="B5947" t="s">
        <v>139</v>
      </c>
      <c r="C5947" s="2">
        <v>45742</v>
      </c>
      <c r="D5947" s="3">
        <v>0.90847222222222224</v>
      </c>
      <c r="E5947" t="s">
        <v>33</v>
      </c>
      <c r="F5947">
        <v>2000</v>
      </c>
      <c r="G5947" t="s">
        <v>189</v>
      </c>
      <c r="I5947">
        <f t="shared" si="644"/>
        <v>1</v>
      </c>
      <c r="J5947" t="str">
        <f t="shared" si="645"/>
        <v>OK</v>
      </c>
      <c r="K5947" t="str">
        <f t="shared" si="646"/>
        <v>Successful</v>
      </c>
      <c r="L5947" t="str">
        <f t="shared" si="647"/>
        <v>Withdrawal</v>
      </c>
      <c r="M5947" t="str">
        <f t="shared" si="648"/>
        <v>OK</v>
      </c>
      <c r="N5947" t="str">
        <f t="shared" si="649"/>
        <v>OK</v>
      </c>
      <c r="O5947" t="str">
        <f>_xlfn.XLOOKUP(B5947,'01_Raw_ATMs'!A:A,'01_Raw_ATMs'!A:A,"Not Found")</f>
        <v>ATM059</v>
      </c>
      <c r="P5947" t="str">
        <f t="shared" si="650"/>
        <v>Valid</v>
      </c>
    </row>
    <row r="5948" spans="1:16">
      <c r="A5948" t="s">
        <v>6142</v>
      </c>
      <c r="B5948" t="s">
        <v>158</v>
      </c>
      <c r="C5948" s="2">
        <v>45816</v>
      </c>
      <c r="D5948" s="3">
        <v>8.565972222222222E-2</v>
      </c>
      <c r="E5948" t="s">
        <v>194</v>
      </c>
      <c r="F5948">
        <v>0</v>
      </c>
      <c r="G5948" t="s">
        <v>189</v>
      </c>
      <c r="I5948">
        <f t="shared" si="644"/>
        <v>1</v>
      </c>
      <c r="J5948" t="str">
        <f t="shared" si="645"/>
        <v>OK</v>
      </c>
      <c r="K5948" t="str">
        <f t="shared" si="646"/>
        <v>Successful</v>
      </c>
      <c r="L5948" t="str">
        <f t="shared" si="647"/>
        <v>Balance Inquiry</v>
      </c>
      <c r="M5948" t="str">
        <f t="shared" si="648"/>
        <v>OK</v>
      </c>
      <c r="N5948" t="str">
        <f t="shared" si="649"/>
        <v>OK</v>
      </c>
      <c r="O5948" t="str">
        <f>_xlfn.XLOOKUP(B5948,'01_Raw_ATMs'!A:A,'01_Raw_ATMs'!A:A,"Not Found")</f>
        <v>ATM078</v>
      </c>
      <c r="P5948" t="str">
        <f t="shared" si="650"/>
        <v>Valid</v>
      </c>
    </row>
    <row r="5949" spans="1:16">
      <c r="A5949" t="s">
        <v>6143</v>
      </c>
      <c r="B5949" t="s">
        <v>131</v>
      </c>
      <c r="C5949" s="2">
        <v>45839</v>
      </c>
      <c r="D5949" s="3">
        <v>0.54340277777777779</v>
      </c>
      <c r="E5949" t="s">
        <v>33</v>
      </c>
      <c r="F5949">
        <v>1500</v>
      </c>
      <c r="G5949" t="s">
        <v>214</v>
      </c>
      <c r="H5949" t="s">
        <v>42</v>
      </c>
      <c r="I5949">
        <f t="shared" si="644"/>
        <v>1</v>
      </c>
      <c r="J5949" t="str">
        <f t="shared" si="645"/>
        <v>OK</v>
      </c>
      <c r="K5949" t="str">
        <f t="shared" si="646"/>
        <v>Failed</v>
      </c>
      <c r="L5949" t="str">
        <f t="shared" si="647"/>
        <v>Withdrawal</v>
      </c>
      <c r="M5949" t="str">
        <f t="shared" si="648"/>
        <v>OK</v>
      </c>
      <c r="N5949" t="str">
        <f t="shared" si="649"/>
        <v>OK</v>
      </c>
      <c r="O5949" t="str">
        <f>_xlfn.XLOOKUP(B5949,'01_Raw_ATMs'!A:A,'01_Raw_ATMs'!A:A,"Not Found")</f>
        <v>ATM051</v>
      </c>
      <c r="P5949" t="str">
        <f t="shared" si="650"/>
        <v>Valid</v>
      </c>
    </row>
    <row r="5950" spans="1:16">
      <c r="A5950" t="s">
        <v>6144</v>
      </c>
      <c r="B5950" t="s">
        <v>144</v>
      </c>
      <c r="C5950" s="2">
        <v>45950</v>
      </c>
      <c r="D5950" s="3">
        <v>0.68121527777777779</v>
      </c>
      <c r="E5950" t="s">
        <v>33</v>
      </c>
      <c r="F5950">
        <v>8000</v>
      </c>
      <c r="G5950" t="s">
        <v>189</v>
      </c>
      <c r="I5950">
        <f t="shared" si="644"/>
        <v>1</v>
      </c>
      <c r="J5950" t="str">
        <f t="shared" si="645"/>
        <v>OK</v>
      </c>
      <c r="K5950" t="str">
        <f t="shared" si="646"/>
        <v>Successful</v>
      </c>
      <c r="L5950" t="str">
        <f t="shared" si="647"/>
        <v>Withdrawal</v>
      </c>
      <c r="M5950" t="str">
        <f t="shared" si="648"/>
        <v>OK</v>
      </c>
      <c r="N5950" t="str">
        <f t="shared" si="649"/>
        <v>OK</v>
      </c>
      <c r="O5950" t="str">
        <f>_xlfn.XLOOKUP(B5950,'01_Raw_ATMs'!A:A,'01_Raw_ATMs'!A:A,"Not Found")</f>
        <v>ATM064</v>
      </c>
      <c r="P5950" t="str">
        <f t="shared" si="650"/>
        <v>Valid</v>
      </c>
    </row>
    <row r="5951" spans="1:16">
      <c r="A5951" t="s">
        <v>6145</v>
      </c>
      <c r="B5951" t="s">
        <v>149</v>
      </c>
      <c r="C5951" s="2">
        <v>46200</v>
      </c>
      <c r="D5951" s="3">
        <v>0.71127314814814813</v>
      </c>
      <c r="E5951" t="s">
        <v>33</v>
      </c>
      <c r="F5951">
        <v>2000</v>
      </c>
      <c r="G5951" t="s">
        <v>189</v>
      </c>
      <c r="I5951">
        <f t="shared" si="644"/>
        <v>1</v>
      </c>
      <c r="J5951" t="str">
        <f t="shared" si="645"/>
        <v>OK</v>
      </c>
      <c r="K5951" t="str">
        <f t="shared" si="646"/>
        <v>Successful</v>
      </c>
      <c r="L5951" t="str">
        <f t="shared" si="647"/>
        <v>Withdrawal</v>
      </c>
      <c r="M5951" t="str">
        <f t="shared" si="648"/>
        <v>OK</v>
      </c>
      <c r="N5951" t="str">
        <f t="shared" si="649"/>
        <v>OK</v>
      </c>
      <c r="O5951" t="str">
        <f>_xlfn.XLOOKUP(B5951,'01_Raw_ATMs'!A:A,'01_Raw_ATMs'!A:A,"Not Found")</f>
        <v>ATM069</v>
      </c>
      <c r="P5951" t="str">
        <f t="shared" si="650"/>
        <v>Valid</v>
      </c>
    </row>
    <row r="5952" spans="1:16">
      <c r="A5952" t="s">
        <v>6146</v>
      </c>
      <c r="B5952" t="s">
        <v>123</v>
      </c>
      <c r="C5952" s="2">
        <v>45836</v>
      </c>
      <c r="D5952" s="3">
        <v>0.36865740740740738</v>
      </c>
      <c r="E5952" t="s">
        <v>33</v>
      </c>
      <c r="F5952">
        <v>1500</v>
      </c>
      <c r="G5952" t="s">
        <v>189</v>
      </c>
      <c r="I5952">
        <f t="shared" si="644"/>
        <v>1</v>
      </c>
      <c r="J5952" t="str">
        <f t="shared" si="645"/>
        <v>OK</v>
      </c>
      <c r="K5952" t="str">
        <f t="shared" si="646"/>
        <v>Successful</v>
      </c>
      <c r="L5952" t="str">
        <f t="shared" si="647"/>
        <v>Withdrawal</v>
      </c>
      <c r="M5952" t="str">
        <f t="shared" si="648"/>
        <v>OK</v>
      </c>
      <c r="N5952" t="str">
        <f t="shared" si="649"/>
        <v>OK</v>
      </c>
      <c r="O5952" t="str">
        <f>_xlfn.XLOOKUP(B5952,'01_Raw_ATMs'!A:A,'01_Raw_ATMs'!A:A,"Not Found")</f>
        <v>ATM043</v>
      </c>
      <c r="P5952" t="str">
        <f t="shared" si="650"/>
        <v>Valid</v>
      </c>
    </row>
    <row r="5953" spans="1:16">
      <c r="A5953" t="s">
        <v>6147</v>
      </c>
      <c r="B5953" t="s">
        <v>166</v>
      </c>
      <c r="C5953" s="2">
        <v>45836</v>
      </c>
      <c r="D5953" s="3">
        <v>0.93074074074074076</v>
      </c>
      <c r="E5953" t="s">
        <v>33</v>
      </c>
      <c r="F5953">
        <v>2500</v>
      </c>
      <c r="G5953" t="s">
        <v>189</v>
      </c>
      <c r="I5953">
        <f t="shared" si="644"/>
        <v>1</v>
      </c>
      <c r="J5953" t="str">
        <f t="shared" si="645"/>
        <v>OK</v>
      </c>
      <c r="K5953" t="str">
        <f t="shared" si="646"/>
        <v>Successful</v>
      </c>
      <c r="L5953" t="str">
        <f t="shared" si="647"/>
        <v>Withdrawal</v>
      </c>
      <c r="M5953" t="str">
        <f t="shared" si="648"/>
        <v>OK</v>
      </c>
      <c r="N5953" t="str">
        <f t="shared" si="649"/>
        <v>OK</v>
      </c>
      <c r="O5953" t="str">
        <f>_xlfn.XLOOKUP(B5953,'01_Raw_ATMs'!A:A,'01_Raw_ATMs'!A:A,"Not Found")</f>
        <v>ATM086</v>
      </c>
      <c r="P5953" t="str">
        <f t="shared" si="650"/>
        <v>Valid</v>
      </c>
    </row>
    <row r="5954" spans="1:16">
      <c r="A5954" t="s">
        <v>6148</v>
      </c>
      <c r="B5954" t="s">
        <v>167</v>
      </c>
      <c r="C5954" s="2">
        <v>45912</v>
      </c>
      <c r="D5954" s="3">
        <v>0.70482638888888893</v>
      </c>
      <c r="E5954" t="s">
        <v>33</v>
      </c>
      <c r="F5954">
        <v>3000</v>
      </c>
      <c r="G5954" t="s">
        <v>189</v>
      </c>
      <c r="I5954">
        <f t="shared" si="644"/>
        <v>1</v>
      </c>
      <c r="J5954" t="str">
        <f t="shared" si="645"/>
        <v>OK</v>
      </c>
      <c r="K5954" t="str">
        <f t="shared" si="646"/>
        <v>Successful</v>
      </c>
      <c r="L5954" t="str">
        <f t="shared" si="647"/>
        <v>Withdrawal</v>
      </c>
      <c r="M5954" t="str">
        <f t="shared" si="648"/>
        <v>OK</v>
      </c>
      <c r="N5954" t="str">
        <f t="shared" si="649"/>
        <v>OK</v>
      </c>
      <c r="O5954" t="str">
        <f>_xlfn.XLOOKUP(B5954,'01_Raw_ATMs'!A:A,'01_Raw_ATMs'!A:A,"Not Found")</f>
        <v>ATM087</v>
      </c>
      <c r="P5954" t="str">
        <f t="shared" si="650"/>
        <v>Valid</v>
      </c>
    </row>
    <row r="5955" spans="1:16">
      <c r="A5955" t="s">
        <v>6149</v>
      </c>
      <c r="B5955" t="s">
        <v>163</v>
      </c>
      <c r="C5955" s="2">
        <v>45745</v>
      </c>
      <c r="D5955" s="3">
        <v>0.68460648148148151</v>
      </c>
      <c r="E5955" t="s">
        <v>33</v>
      </c>
      <c r="F5955">
        <v>8000</v>
      </c>
      <c r="G5955" t="s">
        <v>189</v>
      </c>
      <c r="I5955">
        <f t="shared" ref="I5955:I6018" si="651">COUNTIF($A:$A,A5955)</f>
        <v>1</v>
      </c>
      <c r="J5955" t="str">
        <f t="shared" ref="J5955:J6018" si="652">IF(AND(TRIM(G5955)="Failed",H5955=""),"Problem","OK")</f>
        <v>OK</v>
      </c>
      <c r="K5955" t="str">
        <f t="shared" ref="K5955:K6018" si="653">PROPER(TRIM(G5955))</f>
        <v>Successful</v>
      </c>
      <c r="L5955" t="str">
        <f t="shared" ref="L5955:L6018" si="654">PROPER(TRIM(E5955))</f>
        <v>Withdrawal</v>
      </c>
      <c r="M5955" t="str">
        <f t="shared" ref="M5955:M6018" si="655">IF(OR(E5955="Withdrawal",E5955="Cash Deposit"),IF(F5955&gt;0,"OK","Problem"),IF(F5955=0,"OK","Problem"))</f>
        <v>OK</v>
      </c>
      <c r="N5955" t="str">
        <f t="shared" ref="N5955:N6018" si="656">IF(AND(C5955&gt;=DATE(2025,1,1),C5955&lt;=DATE(2026,6,30)),"OK","Problem")</f>
        <v>OK</v>
      </c>
      <c r="O5955" t="str">
        <f>_xlfn.XLOOKUP(B5955,'01_Raw_ATMs'!A:A,'01_Raw_ATMs'!A:A,"Not Found")</f>
        <v>ATM083</v>
      </c>
      <c r="P5955" t="str">
        <f t="shared" ref="P5955:P6018" si="657">IF(B5955="","Missing ATM_ID","Valid")</f>
        <v>Valid</v>
      </c>
    </row>
    <row r="5956" spans="1:16">
      <c r="A5956" t="s">
        <v>6150</v>
      </c>
      <c r="B5956" t="s">
        <v>150</v>
      </c>
      <c r="C5956" s="2">
        <v>45711</v>
      </c>
      <c r="D5956" s="3">
        <v>0.24490740740740741</v>
      </c>
      <c r="E5956" t="s">
        <v>194</v>
      </c>
      <c r="F5956">
        <v>0</v>
      </c>
      <c r="G5956" t="s">
        <v>189</v>
      </c>
      <c r="I5956">
        <f t="shared" si="651"/>
        <v>1</v>
      </c>
      <c r="J5956" t="str">
        <f t="shared" si="652"/>
        <v>OK</v>
      </c>
      <c r="K5956" t="str">
        <f t="shared" si="653"/>
        <v>Successful</v>
      </c>
      <c r="L5956" t="str">
        <f t="shared" si="654"/>
        <v>Balance Inquiry</v>
      </c>
      <c r="M5956" t="str">
        <f t="shared" si="655"/>
        <v>OK</v>
      </c>
      <c r="N5956" t="str">
        <f t="shared" si="656"/>
        <v>OK</v>
      </c>
      <c r="O5956" t="str">
        <f>_xlfn.XLOOKUP(B5956,'01_Raw_ATMs'!A:A,'01_Raw_ATMs'!A:A,"Not Found")</f>
        <v>ATM070</v>
      </c>
      <c r="P5956" t="str">
        <f t="shared" si="657"/>
        <v>Valid</v>
      </c>
    </row>
    <row r="5957" spans="1:16">
      <c r="A5957" t="s">
        <v>6151</v>
      </c>
      <c r="B5957" t="s">
        <v>175</v>
      </c>
      <c r="C5957" s="2">
        <v>45934</v>
      </c>
      <c r="D5957" s="3">
        <v>0.80098379629629635</v>
      </c>
      <c r="E5957" t="s">
        <v>33</v>
      </c>
      <c r="F5957">
        <v>8000</v>
      </c>
      <c r="G5957" t="s">
        <v>189</v>
      </c>
      <c r="I5957">
        <f t="shared" si="651"/>
        <v>1</v>
      </c>
      <c r="J5957" t="str">
        <f t="shared" si="652"/>
        <v>OK</v>
      </c>
      <c r="K5957" t="str">
        <f t="shared" si="653"/>
        <v>Successful</v>
      </c>
      <c r="L5957" t="str">
        <f t="shared" si="654"/>
        <v>Withdrawal</v>
      </c>
      <c r="M5957" t="str">
        <f t="shared" si="655"/>
        <v>OK</v>
      </c>
      <c r="N5957" t="str">
        <f t="shared" si="656"/>
        <v>OK</v>
      </c>
      <c r="O5957" t="str">
        <f>_xlfn.XLOOKUP(B5957,'01_Raw_ATMs'!A:A,'01_Raw_ATMs'!A:A,"Not Found")</f>
        <v>ATM095</v>
      </c>
      <c r="P5957" t="str">
        <f t="shared" si="657"/>
        <v>Valid</v>
      </c>
    </row>
    <row r="5958" spans="1:16">
      <c r="A5958" t="s">
        <v>6152</v>
      </c>
      <c r="B5958" t="s">
        <v>111</v>
      </c>
      <c r="C5958" s="2">
        <v>46147</v>
      </c>
      <c r="D5958" s="3">
        <v>0.84976851851851853</v>
      </c>
      <c r="E5958" t="s">
        <v>33</v>
      </c>
      <c r="F5958">
        <v>10000</v>
      </c>
      <c r="G5958" t="s">
        <v>189</v>
      </c>
      <c r="I5958">
        <f t="shared" si="651"/>
        <v>1</v>
      </c>
      <c r="J5958" t="str">
        <f t="shared" si="652"/>
        <v>OK</v>
      </c>
      <c r="K5958" t="str">
        <f t="shared" si="653"/>
        <v>Successful</v>
      </c>
      <c r="L5958" t="str">
        <f t="shared" si="654"/>
        <v>Withdrawal</v>
      </c>
      <c r="M5958" t="str">
        <f t="shared" si="655"/>
        <v>OK</v>
      </c>
      <c r="N5958" t="str">
        <f t="shared" si="656"/>
        <v>OK</v>
      </c>
      <c r="O5958" t="str">
        <f>_xlfn.XLOOKUP(B5958,'01_Raw_ATMs'!A:A,'01_Raw_ATMs'!A:A,"Not Found")</f>
        <v>ATM031</v>
      </c>
      <c r="P5958" t="str">
        <f t="shared" si="657"/>
        <v>Valid</v>
      </c>
    </row>
    <row r="5959" spans="1:16">
      <c r="A5959" t="s">
        <v>6153</v>
      </c>
      <c r="B5959" t="s">
        <v>124</v>
      </c>
      <c r="C5959" s="2">
        <v>45907</v>
      </c>
      <c r="D5959" s="3">
        <v>0.68266203703703698</v>
      </c>
      <c r="E5959" t="s">
        <v>33</v>
      </c>
      <c r="F5959">
        <v>5000</v>
      </c>
      <c r="G5959" t="s">
        <v>189</v>
      </c>
      <c r="I5959">
        <f t="shared" si="651"/>
        <v>1</v>
      </c>
      <c r="J5959" t="str">
        <f t="shared" si="652"/>
        <v>OK</v>
      </c>
      <c r="K5959" t="str">
        <f t="shared" si="653"/>
        <v>Successful</v>
      </c>
      <c r="L5959" t="str">
        <f t="shared" si="654"/>
        <v>Withdrawal</v>
      </c>
      <c r="M5959" t="str">
        <f t="shared" si="655"/>
        <v>OK</v>
      </c>
      <c r="N5959" t="str">
        <f t="shared" si="656"/>
        <v>OK</v>
      </c>
      <c r="O5959" t="str">
        <f>_xlfn.XLOOKUP(B5959,'01_Raw_ATMs'!A:A,'01_Raw_ATMs'!A:A,"Not Found")</f>
        <v>ATM044</v>
      </c>
      <c r="P5959" t="str">
        <f t="shared" si="657"/>
        <v>Valid</v>
      </c>
    </row>
    <row r="5960" spans="1:16">
      <c r="A5960" t="s">
        <v>6154</v>
      </c>
      <c r="B5960" t="s">
        <v>77</v>
      </c>
      <c r="C5960" s="2">
        <v>45713</v>
      </c>
      <c r="D5960" s="3">
        <v>0.75518518518518518</v>
      </c>
      <c r="E5960" t="s">
        <v>194</v>
      </c>
      <c r="F5960">
        <v>0</v>
      </c>
      <c r="G5960" t="s">
        <v>189</v>
      </c>
      <c r="I5960">
        <f t="shared" si="651"/>
        <v>1</v>
      </c>
      <c r="J5960" t="str">
        <f t="shared" si="652"/>
        <v>OK</v>
      </c>
      <c r="K5960" t="str">
        <f t="shared" si="653"/>
        <v>Successful</v>
      </c>
      <c r="L5960" t="str">
        <f t="shared" si="654"/>
        <v>Balance Inquiry</v>
      </c>
      <c r="M5960" t="str">
        <f t="shared" si="655"/>
        <v>OK</v>
      </c>
      <c r="N5960" t="str">
        <f t="shared" si="656"/>
        <v>OK</v>
      </c>
      <c r="O5960" t="str">
        <f>_xlfn.XLOOKUP(B5960,'01_Raw_ATMs'!A:A,'01_Raw_ATMs'!A:A,"Not Found")</f>
        <v>ATM005</v>
      </c>
      <c r="P5960" t="str">
        <f t="shared" si="657"/>
        <v>Valid</v>
      </c>
    </row>
    <row r="5961" spans="1:16">
      <c r="A5961" t="s">
        <v>6155</v>
      </c>
      <c r="B5961" t="s">
        <v>85</v>
      </c>
      <c r="C5961" s="2">
        <v>45890</v>
      </c>
      <c r="D5961" s="3">
        <v>0.8178819444444444</v>
      </c>
      <c r="E5961" t="s">
        <v>33</v>
      </c>
      <c r="F5961">
        <v>2500</v>
      </c>
      <c r="G5961" t="s">
        <v>189</v>
      </c>
      <c r="I5961">
        <f t="shared" si="651"/>
        <v>1</v>
      </c>
      <c r="J5961" t="str">
        <f t="shared" si="652"/>
        <v>OK</v>
      </c>
      <c r="K5961" t="str">
        <f t="shared" si="653"/>
        <v>Successful</v>
      </c>
      <c r="L5961" t="str">
        <f t="shared" si="654"/>
        <v>Withdrawal</v>
      </c>
      <c r="M5961" t="str">
        <f t="shared" si="655"/>
        <v>OK</v>
      </c>
      <c r="N5961" t="str">
        <f t="shared" si="656"/>
        <v>OK</v>
      </c>
      <c r="O5961" t="str">
        <f>_xlfn.XLOOKUP(B5961,'01_Raw_ATMs'!A:A,'01_Raw_ATMs'!A:A,"Not Found")</f>
        <v>ATM010</v>
      </c>
      <c r="P5961" t="str">
        <f t="shared" si="657"/>
        <v>Valid</v>
      </c>
    </row>
    <row r="5962" spans="1:16">
      <c r="A5962" t="s">
        <v>6156</v>
      </c>
      <c r="B5962" t="s">
        <v>111</v>
      </c>
      <c r="C5962" s="2">
        <v>45770</v>
      </c>
      <c r="D5962" s="3">
        <v>0.80813657407407402</v>
      </c>
      <c r="E5962" t="s">
        <v>33</v>
      </c>
      <c r="F5962">
        <v>4000</v>
      </c>
      <c r="G5962" t="s">
        <v>189</v>
      </c>
      <c r="I5962">
        <f t="shared" si="651"/>
        <v>1</v>
      </c>
      <c r="J5962" t="str">
        <f t="shared" si="652"/>
        <v>OK</v>
      </c>
      <c r="K5962" t="str">
        <f t="shared" si="653"/>
        <v>Successful</v>
      </c>
      <c r="L5962" t="str">
        <f t="shared" si="654"/>
        <v>Withdrawal</v>
      </c>
      <c r="M5962" t="str">
        <f t="shared" si="655"/>
        <v>OK</v>
      </c>
      <c r="N5962" t="str">
        <f t="shared" si="656"/>
        <v>OK</v>
      </c>
      <c r="O5962" t="str">
        <f>_xlfn.XLOOKUP(B5962,'01_Raw_ATMs'!A:A,'01_Raw_ATMs'!A:A,"Not Found")</f>
        <v>ATM031</v>
      </c>
      <c r="P5962" t="str">
        <f t="shared" si="657"/>
        <v>Valid</v>
      </c>
    </row>
    <row r="5963" spans="1:16">
      <c r="A5963" t="s">
        <v>6157</v>
      </c>
      <c r="B5963" t="s">
        <v>92</v>
      </c>
      <c r="C5963" s="2">
        <v>45707</v>
      </c>
      <c r="D5963" s="3">
        <v>0.2673726851851852</v>
      </c>
      <c r="E5963" t="s">
        <v>33</v>
      </c>
      <c r="F5963">
        <v>8000</v>
      </c>
      <c r="G5963" t="s">
        <v>189</v>
      </c>
      <c r="I5963">
        <f t="shared" si="651"/>
        <v>1</v>
      </c>
      <c r="J5963" t="str">
        <f t="shared" si="652"/>
        <v>OK</v>
      </c>
      <c r="K5963" t="str">
        <f t="shared" si="653"/>
        <v>Successful</v>
      </c>
      <c r="L5963" t="str">
        <f t="shared" si="654"/>
        <v>Withdrawal</v>
      </c>
      <c r="M5963" t="str">
        <f t="shared" si="655"/>
        <v>OK</v>
      </c>
      <c r="N5963" t="str">
        <f t="shared" si="656"/>
        <v>OK</v>
      </c>
      <c r="O5963" t="str">
        <f>_xlfn.XLOOKUP(B5963,'01_Raw_ATMs'!A:A,'01_Raw_ATMs'!A:A,"Not Found")</f>
        <v>ATM015</v>
      </c>
      <c r="P5963" t="str">
        <f t="shared" si="657"/>
        <v>Valid</v>
      </c>
    </row>
    <row r="5964" spans="1:16">
      <c r="A5964" t="s">
        <v>6158</v>
      </c>
      <c r="B5964" t="s">
        <v>107</v>
      </c>
      <c r="C5964" s="2">
        <v>45992</v>
      </c>
      <c r="D5964" s="3">
        <v>0.3715162037037037</v>
      </c>
      <c r="E5964" t="s">
        <v>33</v>
      </c>
      <c r="F5964">
        <v>1500</v>
      </c>
      <c r="G5964" t="s">
        <v>189</v>
      </c>
      <c r="I5964">
        <f t="shared" si="651"/>
        <v>1</v>
      </c>
      <c r="J5964" t="str">
        <f t="shared" si="652"/>
        <v>OK</v>
      </c>
      <c r="K5964" t="str">
        <f t="shared" si="653"/>
        <v>Successful</v>
      </c>
      <c r="L5964" t="str">
        <f t="shared" si="654"/>
        <v>Withdrawal</v>
      </c>
      <c r="M5964" t="str">
        <f t="shared" si="655"/>
        <v>OK</v>
      </c>
      <c r="N5964" t="str">
        <f t="shared" si="656"/>
        <v>OK</v>
      </c>
      <c r="O5964" t="str">
        <f>_xlfn.XLOOKUP(B5964,'01_Raw_ATMs'!A:A,'01_Raw_ATMs'!A:A,"Not Found")</f>
        <v>ATM027</v>
      </c>
      <c r="P5964" t="str">
        <f t="shared" si="657"/>
        <v>Valid</v>
      </c>
    </row>
    <row r="5965" spans="1:16">
      <c r="A5965" t="s">
        <v>6159</v>
      </c>
      <c r="B5965" t="s">
        <v>130</v>
      </c>
      <c r="C5965" s="2">
        <v>45713</v>
      </c>
      <c r="D5965" s="3">
        <v>0.75907407407407412</v>
      </c>
      <c r="E5965" t="s">
        <v>261</v>
      </c>
      <c r="F5965">
        <v>20000</v>
      </c>
      <c r="G5965" t="s">
        <v>189</v>
      </c>
      <c r="I5965">
        <f t="shared" si="651"/>
        <v>1</v>
      </c>
      <c r="J5965" t="str">
        <f t="shared" si="652"/>
        <v>OK</v>
      </c>
      <c r="K5965" t="str">
        <f t="shared" si="653"/>
        <v>Successful</v>
      </c>
      <c r="L5965" t="str">
        <f t="shared" si="654"/>
        <v>Cash Deposit</v>
      </c>
      <c r="M5965" t="str">
        <f t="shared" si="655"/>
        <v>OK</v>
      </c>
      <c r="N5965" t="str">
        <f t="shared" si="656"/>
        <v>OK</v>
      </c>
      <c r="O5965" t="str">
        <f>_xlfn.XLOOKUP(B5965,'01_Raw_ATMs'!A:A,'01_Raw_ATMs'!A:A,"Not Found")</f>
        <v>ATM050</v>
      </c>
      <c r="P5965" t="str">
        <f t="shared" si="657"/>
        <v>Valid</v>
      </c>
    </row>
    <row r="5966" spans="1:16">
      <c r="A5966" t="s">
        <v>6160</v>
      </c>
      <c r="B5966" t="s">
        <v>178</v>
      </c>
      <c r="C5966" s="2">
        <v>46053</v>
      </c>
      <c r="D5966" s="3">
        <v>0.62446759259259255</v>
      </c>
      <c r="E5966" t="s">
        <v>33</v>
      </c>
      <c r="F5966">
        <v>4000</v>
      </c>
      <c r="G5966" t="s">
        <v>189</v>
      </c>
      <c r="I5966">
        <f t="shared" si="651"/>
        <v>1</v>
      </c>
      <c r="J5966" t="str">
        <f t="shared" si="652"/>
        <v>OK</v>
      </c>
      <c r="K5966" t="str">
        <f t="shared" si="653"/>
        <v>Successful</v>
      </c>
      <c r="L5966" t="str">
        <f t="shared" si="654"/>
        <v>Withdrawal</v>
      </c>
      <c r="M5966" t="str">
        <f t="shared" si="655"/>
        <v>OK</v>
      </c>
      <c r="N5966" t="str">
        <f t="shared" si="656"/>
        <v>OK</v>
      </c>
      <c r="O5966" t="str">
        <f>_xlfn.XLOOKUP(B5966,'01_Raw_ATMs'!A:A,'01_Raw_ATMs'!A:A,"Not Found")</f>
        <v>ATM098</v>
      </c>
      <c r="P5966" t="str">
        <f t="shared" si="657"/>
        <v>Valid</v>
      </c>
    </row>
    <row r="5967" spans="1:16">
      <c r="A5967" t="s">
        <v>6161</v>
      </c>
      <c r="B5967" t="s">
        <v>81</v>
      </c>
      <c r="C5967" s="2">
        <v>45817</v>
      </c>
      <c r="D5967" s="3">
        <v>0.33337962962962958</v>
      </c>
      <c r="E5967" t="s">
        <v>33</v>
      </c>
      <c r="F5967">
        <v>5000</v>
      </c>
      <c r="G5967" t="s">
        <v>189</v>
      </c>
      <c r="I5967">
        <f t="shared" si="651"/>
        <v>1</v>
      </c>
      <c r="J5967" t="str">
        <f t="shared" si="652"/>
        <v>OK</v>
      </c>
      <c r="K5967" t="str">
        <f t="shared" si="653"/>
        <v>Successful</v>
      </c>
      <c r="L5967" t="str">
        <f t="shared" si="654"/>
        <v>Withdrawal</v>
      </c>
      <c r="M5967" t="str">
        <f t="shared" si="655"/>
        <v>OK</v>
      </c>
      <c r="N5967" t="str">
        <f t="shared" si="656"/>
        <v>OK</v>
      </c>
      <c r="O5967" t="str">
        <f>_xlfn.XLOOKUP(B5967,'01_Raw_ATMs'!A:A,'01_Raw_ATMs'!A:A,"Not Found")</f>
        <v>ATM007</v>
      </c>
      <c r="P5967" t="str">
        <f t="shared" si="657"/>
        <v>Valid</v>
      </c>
    </row>
    <row r="5968" spans="1:16">
      <c r="A5968" t="s">
        <v>6162</v>
      </c>
      <c r="B5968" t="s">
        <v>155</v>
      </c>
      <c r="C5968" s="2">
        <v>45960</v>
      </c>
      <c r="D5968" s="3">
        <v>0.54082175925925924</v>
      </c>
      <c r="E5968" t="s">
        <v>33</v>
      </c>
      <c r="F5968">
        <v>3000</v>
      </c>
      <c r="G5968" t="s">
        <v>189</v>
      </c>
      <c r="I5968">
        <f t="shared" si="651"/>
        <v>1</v>
      </c>
      <c r="J5968" t="str">
        <f t="shared" si="652"/>
        <v>OK</v>
      </c>
      <c r="K5968" t="str">
        <f t="shared" si="653"/>
        <v>Successful</v>
      </c>
      <c r="L5968" t="str">
        <f t="shared" si="654"/>
        <v>Withdrawal</v>
      </c>
      <c r="M5968" t="str">
        <f t="shared" si="655"/>
        <v>OK</v>
      </c>
      <c r="N5968" t="str">
        <f t="shared" si="656"/>
        <v>OK</v>
      </c>
      <c r="O5968" t="str">
        <f>_xlfn.XLOOKUP(B5968,'01_Raw_ATMs'!A:A,'01_Raw_ATMs'!A:A,"Not Found")</f>
        <v>ATM075</v>
      </c>
      <c r="P5968" t="str">
        <f t="shared" si="657"/>
        <v>Valid</v>
      </c>
    </row>
    <row r="5969" spans="1:16">
      <c r="A5969" t="s">
        <v>6163</v>
      </c>
      <c r="B5969" t="s">
        <v>158</v>
      </c>
      <c r="C5969" s="2">
        <v>46028</v>
      </c>
      <c r="D5969" s="3">
        <v>8.655092592592592E-2</v>
      </c>
      <c r="E5969" t="s">
        <v>211</v>
      </c>
      <c r="F5969">
        <v>0</v>
      </c>
      <c r="G5969" t="s">
        <v>189</v>
      </c>
      <c r="I5969">
        <f t="shared" si="651"/>
        <v>1</v>
      </c>
      <c r="J5969" t="str">
        <f t="shared" si="652"/>
        <v>OK</v>
      </c>
      <c r="K5969" t="str">
        <f t="shared" si="653"/>
        <v>Successful</v>
      </c>
      <c r="L5969" t="str">
        <f t="shared" si="654"/>
        <v>Mini Statement</v>
      </c>
      <c r="M5969" t="str">
        <f t="shared" si="655"/>
        <v>OK</v>
      </c>
      <c r="N5969" t="str">
        <f t="shared" si="656"/>
        <v>OK</v>
      </c>
      <c r="O5969" t="str">
        <f>_xlfn.XLOOKUP(B5969,'01_Raw_ATMs'!A:A,'01_Raw_ATMs'!A:A,"Not Found")</f>
        <v>ATM078</v>
      </c>
      <c r="P5969" t="str">
        <f t="shared" si="657"/>
        <v>Valid</v>
      </c>
    </row>
    <row r="5970" spans="1:16">
      <c r="A5970" t="s">
        <v>6164</v>
      </c>
      <c r="B5970" t="s">
        <v>177</v>
      </c>
      <c r="C5970" s="2">
        <v>45998</v>
      </c>
      <c r="D5970" s="3">
        <v>0.6033680555555555</v>
      </c>
      <c r="E5970" t="s">
        <v>194</v>
      </c>
      <c r="F5970">
        <v>0</v>
      </c>
      <c r="G5970" t="s">
        <v>189</v>
      </c>
      <c r="I5970">
        <f t="shared" si="651"/>
        <v>1</v>
      </c>
      <c r="J5970" t="str">
        <f t="shared" si="652"/>
        <v>OK</v>
      </c>
      <c r="K5970" t="str">
        <f t="shared" si="653"/>
        <v>Successful</v>
      </c>
      <c r="L5970" t="str">
        <f t="shared" si="654"/>
        <v>Balance Inquiry</v>
      </c>
      <c r="M5970" t="str">
        <f t="shared" si="655"/>
        <v>OK</v>
      </c>
      <c r="N5970" t="str">
        <f t="shared" si="656"/>
        <v>OK</v>
      </c>
      <c r="O5970" t="str">
        <f>_xlfn.XLOOKUP(B5970,'01_Raw_ATMs'!A:A,'01_Raw_ATMs'!A:A,"Not Found")</f>
        <v>ATM097</v>
      </c>
      <c r="P5970" t="str">
        <f t="shared" si="657"/>
        <v>Valid</v>
      </c>
    </row>
    <row r="5971" spans="1:16">
      <c r="A5971" t="s">
        <v>6165</v>
      </c>
      <c r="B5971" t="s">
        <v>100</v>
      </c>
      <c r="C5971" s="2">
        <v>46085</v>
      </c>
      <c r="D5971" s="3">
        <v>0.97474537037037035</v>
      </c>
      <c r="E5971" t="s">
        <v>33</v>
      </c>
      <c r="F5971">
        <v>5000</v>
      </c>
      <c r="G5971" t="s">
        <v>189</v>
      </c>
      <c r="I5971">
        <f t="shared" si="651"/>
        <v>1</v>
      </c>
      <c r="J5971" t="str">
        <f t="shared" si="652"/>
        <v>OK</v>
      </c>
      <c r="K5971" t="str">
        <f t="shared" si="653"/>
        <v>Successful</v>
      </c>
      <c r="L5971" t="str">
        <f t="shared" si="654"/>
        <v>Withdrawal</v>
      </c>
      <c r="M5971" t="str">
        <f t="shared" si="655"/>
        <v>OK</v>
      </c>
      <c r="N5971" t="str">
        <f t="shared" si="656"/>
        <v>OK</v>
      </c>
      <c r="O5971" t="str">
        <f>_xlfn.XLOOKUP(B5971,'01_Raw_ATMs'!A:A,'01_Raw_ATMs'!A:A,"Not Found")</f>
        <v>ATM021</v>
      </c>
      <c r="P5971" t="str">
        <f t="shared" si="657"/>
        <v>Valid</v>
      </c>
    </row>
    <row r="5972" spans="1:16">
      <c r="A5972" t="s">
        <v>6166</v>
      </c>
      <c r="B5972" t="s">
        <v>111</v>
      </c>
      <c r="C5972" s="2">
        <v>46028</v>
      </c>
      <c r="D5972" s="3">
        <v>0.33836805555555549</v>
      </c>
      <c r="E5972" t="s">
        <v>33</v>
      </c>
      <c r="F5972">
        <v>500</v>
      </c>
      <c r="G5972" t="s">
        <v>189</v>
      </c>
      <c r="I5972">
        <f t="shared" si="651"/>
        <v>1</v>
      </c>
      <c r="J5972" t="str">
        <f t="shared" si="652"/>
        <v>OK</v>
      </c>
      <c r="K5972" t="str">
        <f t="shared" si="653"/>
        <v>Successful</v>
      </c>
      <c r="L5972" t="str">
        <f t="shared" si="654"/>
        <v>Withdrawal</v>
      </c>
      <c r="M5972" t="str">
        <f t="shared" si="655"/>
        <v>OK</v>
      </c>
      <c r="N5972" t="str">
        <f t="shared" si="656"/>
        <v>OK</v>
      </c>
      <c r="O5972" t="str">
        <f>_xlfn.XLOOKUP(B5972,'01_Raw_ATMs'!A:A,'01_Raw_ATMs'!A:A,"Not Found")</f>
        <v>ATM031</v>
      </c>
      <c r="P5972" t="str">
        <f t="shared" si="657"/>
        <v>Valid</v>
      </c>
    </row>
    <row r="5973" spans="1:16">
      <c r="A5973" t="s">
        <v>6167</v>
      </c>
      <c r="B5973" t="s">
        <v>103</v>
      </c>
      <c r="C5973" s="2">
        <v>46197</v>
      </c>
      <c r="D5973" s="3">
        <v>0.80868055555555551</v>
      </c>
      <c r="E5973" t="s">
        <v>261</v>
      </c>
      <c r="F5973">
        <v>1000</v>
      </c>
      <c r="G5973" t="s">
        <v>189</v>
      </c>
      <c r="I5973">
        <f t="shared" si="651"/>
        <v>1</v>
      </c>
      <c r="J5973" t="str">
        <f t="shared" si="652"/>
        <v>OK</v>
      </c>
      <c r="K5973" t="str">
        <f t="shared" si="653"/>
        <v>Successful</v>
      </c>
      <c r="L5973" t="str">
        <f t="shared" si="654"/>
        <v>Cash Deposit</v>
      </c>
      <c r="M5973" t="str">
        <f t="shared" si="655"/>
        <v>OK</v>
      </c>
      <c r="N5973" t="str">
        <f t="shared" si="656"/>
        <v>OK</v>
      </c>
      <c r="O5973" t="str">
        <f>_xlfn.XLOOKUP(B5973,'01_Raw_ATMs'!A:A,'01_Raw_ATMs'!A:A,"Not Found")</f>
        <v>ATM024</v>
      </c>
      <c r="P5973" t="str">
        <f t="shared" si="657"/>
        <v>Valid</v>
      </c>
    </row>
    <row r="5974" spans="1:16">
      <c r="A5974" t="s">
        <v>6168</v>
      </c>
      <c r="B5974" t="s">
        <v>122</v>
      </c>
      <c r="C5974" s="2">
        <v>46091</v>
      </c>
      <c r="D5974" s="3">
        <v>9.6261574074074069E-2</v>
      </c>
      <c r="E5974" t="s">
        <v>33</v>
      </c>
      <c r="F5974">
        <v>2000</v>
      </c>
      <c r="G5974" t="s">
        <v>189</v>
      </c>
      <c r="I5974">
        <f t="shared" si="651"/>
        <v>1</v>
      </c>
      <c r="J5974" t="str">
        <f t="shared" si="652"/>
        <v>OK</v>
      </c>
      <c r="K5974" t="str">
        <f t="shared" si="653"/>
        <v>Successful</v>
      </c>
      <c r="L5974" t="str">
        <f t="shared" si="654"/>
        <v>Withdrawal</v>
      </c>
      <c r="M5974" t="str">
        <f t="shared" si="655"/>
        <v>OK</v>
      </c>
      <c r="N5974" t="str">
        <f t="shared" si="656"/>
        <v>OK</v>
      </c>
      <c r="O5974" t="str">
        <f>_xlfn.XLOOKUP(B5974,'01_Raw_ATMs'!A:A,'01_Raw_ATMs'!A:A,"Not Found")</f>
        <v>ATM042</v>
      </c>
      <c r="P5974" t="str">
        <f t="shared" si="657"/>
        <v>Valid</v>
      </c>
    </row>
    <row r="5975" spans="1:16">
      <c r="A5975" t="s">
        <v>6169</v>
      </c>
      <c r="B5975" t="s">
        <v>138</v>
      </c>
      <c r="C5975" s="2">
        <v>46108</v>
      </c>
      <c r="D5975" s="3">
        <v>0.62895833333333329</v>
      </c>
      <c r="E5975" t="s">
        <v>33</v>
      </c>
      <c r="F5975">
        <v>500</v>
      </c>
      <c r="G5975" t="s">
        <v>189</v>
      </c>
      <c r="I5975">
        <f t="shared" si="651"/>
        <v>1</v>
      </c>
      <c r="J5975" t="str">
        <f t="shared" si="652"/>
        <v>OK</v>
      </c>
      <c r="K5975" t="str">
        <f t="shared" si="653"/>
        <v>Successful</v>
      </c>
      <c r="L5975" t="str">
        <f t="shared" si="654"/>
        <v>Withdrawal</v>
      </c>
      <c r="M5975" t="str">
        <f t="shared" si="655"/>
        <v>OK</v>
      </c>
      <c r="N5975" t="str">
        <f t="shared" si="656"/>
        <v>OK</v>
      </c>
      <c r="O5975" t="str">
        <f>_xlfn.XLOOKUP(B5975,'01_Raw_ATMs'!A:A,'01_Raw_ATMs'!A:A,"Not Found")</f>
        <v>ATM058</v>
      </c>
      <c r="P5975" t="str">
        <f t="shared" si="657"/>
        <v>Valid</v>
      </c>
    </row>
    <row r="5976" spans="1:16">
      <c r="A5976" t="s">
        <v>6170</v>
      </c>
      <c r="B5976" t="s">
        <v>87</v>
      </c>
      <c r="C5976" s="2">
        <v>46168</v>
      </c>
      <c r="D5976" s="3">
        <v>0.50634259259259262</v>
      </c>
      <c r="E5976" t="s">
        <v>33</v>
      </c>
      <c r="F5976">
        <v>10000</v>
      </c>
      <c r="G5976" t="s">
        <v>189</v>
      </c>
      <c r="I5976">
        <f t="shared" si="651"/>
        <v>1</v>
      </c>
      <c r="J5976" t="str">
        <f t="shared" si="652"/>
        <v>OK</v>
      </c>
      <c r="K5976" t="str">
        <f t="shared" si="653"/>
        <v>Successful</v>
      </c>
      <c r="L5976" t="str">
        <f t="shared" si="654"/>
        <v>Withdrawal</v>
      </c>
      <c r="M5976" t="str">
        <f t="shared" si="655"/>
        <v>OK</v>
      </c>
      <c r="N5976" t="str">
        <f t="shared" si="656"/>
        <v>OK</v>
      </c>
      <c r="O5976" t="str">
        <f>_xlfn.XLOOKUP(B5976,'01_Raw_ATMs'!A:A,'01_Raw_ATMs'!A:A,"Not Found")</f>
        <v>ATM011</v>
      </c>
      <c r="P5976" t="str">
        <f t="shared" si="657"/>
        <v>Valid</v>
      </c>
    </row>
    <row r="5977" spans="1:16">
      <c r="A5977" t="s">
        <v>6171</v>
      </c>
      <c r="B5977" t="s">
        <v>160</v>
      </c>
      <c r="C5977" s="2">
        <v>46163</v>
      </c>
      <c r="D5977" s="3">
        <v>0.78042824074074069</v>
      </c>
      <c r="E5977" t="s">
        <v>33</v>
      </c>
      <c r="F5977">
        <v>4000</v>
      </c>
      <c r="G5977" t="s">
        <v>214</v>
      </c>
      <c r="H5977" t="s">
        <v>42</v>
      </c>
      <c r="I5977">
        <f t="shared" si="651"/>
        <v>1</v>
      </c>
      <c r="J5977" t="str">
        <f t="shared" si="652"/>
        <v>OK</v>
      </c>
      <c r="K5977" t="str">
        <f t="shared" si="653"/>
        <v>Failed</v>
      </c>
      <c r="L5977" t="str">
        <f t="shared" si="654"/>
        <v>Withdrawal</v>
      </c>
      <c r="M5977" t="str">
        <f t="shared" si="655"/>
        <v>OK</v>
      </c>
      <c r="N5977" t="str">
        <f t="shared" si="656"/>
        <v>OK</v>
      </c>
      <c r="O5977" t="str">
        <f>_xlfn.XLOOKUP(B5977,'01_Raw_ATMs'!A:A,'01_Raw_ATMs'!A:A,"Not Found")</f>
        <v>ATM080</v>
      </c>
      <c r="P5977" t="str">
        <f t="shared" si="657"/>
        <v>Valid</v>
      </c>
    </row>
    <row r="5978" spans="1:16">
      <c r="A5978" t="s">
        <v>6172</v>
      </c>
      <c r="B5978" t="s">
        <v>148</v>
      </c>
      <c r="C5978" s="2">
        <v>46133</v>
      </c>
      <c r="D5978" s="3">
        <v>0.89836805555555554</v>
      </c>
      <c r="E5978" t="s">
        <v>33</v>
      </c>
      <c r="F5978">
        <v>6000</v>
      </c>
      <c r="G5978" t="s">
        <v>189</v>
      </c>
      <c r="I5978">
        <f t="shared" si="651"/>
        <v>1</v>
      </c>
      <c r="J5978" t="str">
        <f t="shared" si="652"/>
        <v>OK</v>
      </c>
      <c r="K5978" t="str">
        <f t="shared" si="653"/>
        <v>Successful</v>
      </c>
      <c r="L5978" t="str">
        <f t="shared" si="654"/>
        <v>Withdrawal</v>
      </c>
      <c r="M5978" t="str">
        <f t="shared" si="655"/>
        <v>OK</v>
      </c>
      <c r="N5978" t="str">
        <f t="shared" si="656"/>
        <v>OK</v>
      </c>
      <c r="O5978" t="str">
        <f>_xlfn.XLOOKUP(B5978,'01_Raw_ATMs'!A:A,'01_Raw_ATMs'!A:A,"Not Found")</f>
        <v>ATM068</v>
      </c>
      <c r="P5978" t="str">
        <f t="shared" si="657"/>
        <v>Valid</v>
      </c>
    </row>
    <row r="5979" spans="1:16">
      <c r="A5979" t="s">
        <v>6173</v>
      </c>
      <c r="B5979" t="s">
        <v>172</v>
      </c>
      <c r="C5979" s="2">
        <v>45776</v>
      </c>
      <c r="D5979" s="3">
        <v>0.61568287037037039</v>
      </c>
      <c r="E5979" t="s">
        <v>211</v>
      </c>
      <c r="F5979">
        <v>0</v>
      </c>
      <c r="G5979" t="s">
        <v>189</v>
      </c>
      <c r="I5979">
        <f t="shared" si="651"/>
        <v>1</v>
      </c>
      <c r="J5979" t="str">
        <f t="shared" si="652"/>
        <v>OK</v>
      </c>
      <c r="K5979" t="str">
        <f t="shared" si="653"/>
        <v>Successful</v>
      </c>
      <c r="L5979" t="str">
        <f t="shared" si="654"/>
        <v>Mini Statement</v>
      </c>
      <c r="M5979" t="str">
        <f t="shared" si="655"/>
        <v>OK</v>
      </c>
      <c r="N5979" t="str">
        <f t="shared" si="656"/>
        <v>OK</v>
      </c>
      <c r="O5979" t="str">
        <f>_xlfn.XLOOKUP(B5979,'01_Raw_ATMs'!A:A,'01_Raw_ATMs'!A:A,"Not Found")</f>
        <v>ATM092</v>
      </c>
      <c r="P5979" t="str">
        <f t="shared" si="657"/>
        <v>Valid</v>
      </c>
    </row>
    <row r="5980" spans="1:16">
      <c r="A5980" t="s">
        <v>6174</v>
      </c>
      <c r="B5980" t="s">
        <v>91</v>
      </c>
      <c r="C5980" s="2">
        <v>45982</v>
      </c>
      <c r="D5980" s="3">
        <v>0.83825231481481477</v>
      </c>
      <c r="E5980" t="s">
        <v>33</v>
      </c>
      <c r="F5980">
        <v>1500</v>
      </c>
      <c r="G5980" t="s">
        <v>189</v>
      </c>
      <c r="I5980">
        <f t="shared" si="651"/>
        <v>1</v>
      </c>
      <c r="J5980" t="str">
        <f t="shared" si="652"/>
        <v>OK</v>
      </c>
      <c r="K5980" t="str">
        <f t="shared" si="653"/>
        <v>Successful</v>
      </c>
      <c r="L5980" t="str">
        <f t="shared" si="654"/>
        <v>Withdrawal</v>
      </c>
      <c r="M5980" t="str">
        <f t="shared" si="655"/>
        <v>OK</v>
      </c>
      <c r="N5980" t="str">
        <f t="shared" si="656"/>
        <v>OK</v>
      </c>
      <c r="O5980" t="str">
        <f>_xlfn.XLOOKUP(B5980,'01_Raw_ATMs'!A:A,'01_Raw_ATMs'!A:A,"Not Found")</f>
        <v>ATM014</v>
      </c>
      <c r="P5980" t="str">
        <f t="shared" si="657"/>
        <v>Valid</v>
      </c>
    </row>
    <row r="5981" spans="1:16">
      <c r="A5981" t="s">
        <v>6175</v>
      </c>
      <c r="B5981" t="s">
        <v>92</v>
      </c>
      <c r="C5981" s="2">
        <v>45818</v>
      </c>
      <c r="D5981" s="3">
        <v>0.49412037037037038</v>
      </c>
      <c r="E5981" t="s">
        <v>33</v>
      </c>
      <c r="F5981">
        <v>3000</v>
      </c>
      <c r="G5981" t="s">
        <v>189</v>
      </c>
      <c r="I5981">
        <f t="shared" si="651"/>
        <v>1</v>
      </c>
      <c r="J5981" t="str">
        <f t="shared" si="652"/>
        <v>OK</v>
      </c>
      <c r="K5981" t="str">
        <f t="shared" si="653"/>
        <v>Successful</v>
      </c>
      <c r="L5981" t="str">
        <f t="shared" si="654"/>
        <v>Withdrawal</v>
      </c>
      <c r="M5981" t="str">
        <f t="shared" si="655"/>
        <v>OK</v>
      </c>
      <c r="N5981" t="str">
        <f t="shared" si="656"/>
        <v>OK</v>
      </c>
      <c r="O5981" t="str">
        <f>_xlfn.XLOOKUP(B5981,'01_Raw_ATMs'!A:A,'01_Raw_ATMs'!A:A,"Not Found")</f>
        <v>ATM015</v>
      </c>
      <c r="P5981" t="str">
        <f t="shared" si="657"/>
        <v>Valid</v>
      </c>
    </row>
    <row r="5982" spans="1:16">
      <c r="A5982" t="s">
        <v>6176</v>
      </c>
      <c r="B5982" t="s">
        <v>134</v>
      </c>
      <c r="C5982" s="2">
        <v>46108</v>
      </c>
      <c r="D5982" s="3">
        <v>0.41577546296296303</v>
      </c>
      <c r="E5982" t="s">
        <v>211</v>
      </c>
      <c r="F5982">
        <v>0</v>
      </c>
      <c r="G5982" t="s">
        <v>189</v>
      </c>
      <c r="I5982">
        <f t="shared" si="651"/>
        <v>1</v>
      </c>
      <c r="J5982" t="str">
        <f t="shared" si="652"/>
        <v>OK</v>
      </c>
      <c r="K5982" t="str">
        <f t="shared" si="653"/>
        <v>Successful</v>
      </c>
      <c r="L5982" t="str">
        <f t="shared" si="654"/>
        <v>Mini Statement</v>
      </c>
      <c r="M5982" t="str">
        <f t="shared" si="655"/>
        <v>OK</v>
      </c>
      <c r="N5982" t="str">
        <f t="shared" si="656"/>
        <v>OK</v>
      </c>
      <c r="O5982" t="str">
        <f>_xlfn.XLOOKUP(B5982,'01_Raw_ATMs'!A:A,'01_Raw_ATMs'!A:A,"Not Found")</f>
        <v>ATM054</v>
      </c>
      <c r="P5982" t="str">
        <f t="shared" si="657"/>
        <v>Valid</v>
      </c>
    </row>
    <row r="5983" spans="1:16">
      <c r="A5983" t="s">
        <v>6177</v>
      </c>
      <c r="B5983" t="s">
        <v>175</v>
      </c>
      <c r="C5983" s="2">
        <v>46139</v>
      </c>
      <c r="D5983" s="3">
        <v>0.87274305555555554</v>
      </c>
      <c r="E5983" t="s">
        <v>33</v>
      </c>
      <c r="F5983">
        <v>8000</v>
      </c>
      <c r="G5983" t="s">
        <v>189</v>
      </c>
      <c r="I5983">
        <f t="shared" si="651"/>
        <v>1</v>
      </c>
      <c r="J5983" t="str">
        <f t="shared" si="652"/>
        <v>OK</v>
      </c>
      <c r="K5983" t="str">
        <f t="shared" si="653"/>
        <v>Successful</v>
      </c>
      <c r="L5983" t="str">
        <f t="shared" si="654"/>
        <v>Withdrawal</v>
      </c>
      <c r="M5983" t="str">
        <f t="shared" si="655"/>
        <v>OK</v>
      </c>
      <c r="N5983" t="str">
        <f t="shared" si="656"/>
        <v>OK</v>
      </c>
      <c r="O5983" t="str">
        <f>_xlfn.XLOOKUP(B5983,'01_Raw_ATMs'!A:A,'01_Raw_ATMs'!A:A,"Not Found")</f>
        <v>ATM095</v>
      </c>
      <c r="P5983" t="str">
        <f t="shared" si="657"/>
        <v>Valid</v>
      </c>
    </row>
    <row r="5984" spans="1:16">
      <c r="A5984" t="s">
        <v>6178</v>
      </c>
      <c r="B5984" t="s">
        <v>7</v>
      </c>
      <c r="C5984" s="2">
        <v>46077</v>
      </c>
      <c r="D5984" s="3">
        <v>0.59744212962962961</v>
      </c>
      <c r="E5984" t="s">
        <v>211</v>
      </c>
      <c r="F5984">
        <v>0</v>
      </c>
      <c r="G5984" t="s">
        <v>189</v>
      </c>
      <c r="I5984">
        <f t="shared" si="651"/>
        <v>1</v>
      </c>
      <c r="J5984" t="str">
        <f t="shared" si="652"/>
        <v>OK</v>
      </c>
      <c r="K5984" t="str">
        <f t="shared" si="653"/>
        <v>Successful</v>
      </c>
      <c r="L5984" t="str">
        <f t="shared" si="654"/>
        <v>Mini Statement</v>
      </c>
      <c r="M5984" t="str">
        <f t="shared" si="655"/>
        <v>OK</v>
      </c>
      <c r="N5984" t="str">
        <f t="shared" si="656"/>
        <v>OK</v>
      </c>
      <c r="O5984" t="str">
        <f>_xlfn.XLOOKUP(B5984,'01_Raw_ATMs'!A:A,'01_Raw_ATMs'!A:A,"Not Found")</f>
        <v>ATM001</v>
      </c>
      <c r="P5984" t="str">
        <f t="shared" si="657"/>
        <v>Valid</v>
      </c>
    </row>
    <row r="5985" spans="1:16">
      <c r="A5985" t="s">
        <v>6179</v>
      </c>
      <c r="B5985" t="s">
        <v>81</v>
      </c>
      <c r="C5985" s="2">
        <v>46018</v>
      </c>
      <c r="D5985" s="3">
        <v>0.66111111111111109</v>
      </c>
      <c r="E5985" t="s">
        <v>33</v>
      </c>
      <c r="F5985">
        <v>500</v>
      </c>
      <c r="G5985" t="s">
        <v>189</v>
      </c>
      <c r="I5985">
        <f t="shared" si="651"/>
        <v>1</v>
      </c>
      <c r="J5985" t="str">
        <f t="shared" si="652"/>
        <v>OK</v>
      </c>
      <c r="K5985" t="str">
        <f t="shared" si="653"/>
        <v>Successful</v>
      </c>
      <c r="L5985" t="str">
        <f t="shared" si="654"/>
        <v>Withdrawal</v>
      </c>
      <c r="M5985" t="str">
        <f t="shared" si="655"/>
        <v>OK</v>
      </c>
      <c r="N5985" t="str">
        <f t="shared" si="656"/>
        <v>OK</v>
      </c>
      <c r="O5985" t="str">
        <f>_xlfn.XLOOKUP(B5985,'01_Raw_ATMs'!A:A,'01_Raw_ATMs'!A:A,"Not Found")</f>
        <v>ATM007</v>
      </c>
      <c r="P5985" t="str">
        <f t="shared" si="657"/>
        <v>Valid</v>
      </c>
    </row>
    <row r="5986" spans="1:16">
      <c r="A5986" t="s">
        <v>6180</v>
      </c>
      <c r="B5986" t="s">
        <v>164</v>
      </c>
      <c r="C5986" s="2">
        <v>45750</v>
      </c>
      <c r="D5986" s="3">
        <v>0.89300925925925922</v>
      </c>
      <c r="E5986" t="s">
        <v>211</v>
      </c>
      <c r="F5986">
        <v>0</v>
      </c>
      <c r="G5986" t="s">
        <v>189</v>
      </c>
      <c r="I5986">
        <f t="shared" si="651"/>
        <v>1</v>
      </c>
      <c r="J5986" t="str">
        <f t="shared" si="652"/>
        <v>OK</v>
      </c>
      <c r="K5986" t="str">
        <f t="shared" si="653"/>
        <v>Successful</v>
      </c>
      <c r="L5986" t="str">
        <f t="shared" si="654"/>
        <v>Mini Statement</v>
      </c>
      <c r="M5986" t="str">
        <f t="shared" si="655"/>
        <v>OK</v>
      </c>
      <c r="N5986" t="str">
        <f t="shared" si="656"/>
        <v>OK</v>
      </c>
      <c r="O5986" t="str">
        <f>_xlfn.XLOOKUP(B5986,'01_Raw_ATMs'!A:A,'01_Raw_ATMs'!A:A,"Not Found")</f>
        <v>ATM084</v>
      </c>
      <c r="P5986" t="str">
        <f t="shared" si="657"/>
        <v>Valid</v>
      </c>
    </row>
    <row r="5987" spans="1:16">
      <c r="A5987" t="s">
        <v>6181</v>
      </c>
      <c r="B5987" t="s">
        <v>130</v>
      </c>
      <c r="C5987" s="2">
        <v>45764</v>
      </c>
      <c r="D5987" s="3">
        <v>0.41391203703703711</v>
      </c>
      <c r="E5987" t="s">
        <v>33</v>
      </c>
      <c r="F5987">
        <v>10000</v>
      </c>
      <c r="G5987" t="s">
        <v>189</v>
      </c>
      <c r="I5987">
        <f t="shared" si="651"/>
        <v>1</v>
      </c>
      <c r="J5987" t="str">
        <f t="shared" si="652"/>
        <v>OK</v>
      </c>
      <c r="K5987" t="str">
        <f t="shared" si="653"/>
        <v>Successful</v>
      </c>
      <c r="L5987" t="str">
        <f t="shared" si="654"/>
        <v>Withdrawal</v>
      </c>
      <c r="M5987" t="str">
        <f t="shared" si="655"/>
        <v>OK</v>
      </c>
      <c r="N5987" t="str">
        <f t="shared" si="656"/>
        <v>OK</v>
      </c>
      <c r="O5987" t="str">
        <f>_xlfn.XLOOKUP(B5987,'01_Raw_ATMs'!A:A,'01_Raw_ATMs'!A:A,"Not Found")</f>
        <v>ATM050</v>
      </c>
      <c r="P5987" t="str">
        <f t="shared" si="657"/>
        <v>Valid</v>
      </c>
    </row>
    <row r="5988" spans="1:16">
      <c r="A5988" t="s">
        <v>6182</v>
      </c>
      <c r="B5988" t="s">
        <v>108</v>
      </c>
      <c r="C5988" s="2">
        <v>46203</v>
      </c>
      <c r="D5988" s="3">
        <v>0.37895833333333329</v>
      </c>
      <c r="E5988" t="s">
        <v>261</v>
      </c>
      <c r="F5988">
        <v>20000</v>
      </c>
      <c r="G5988" t="s">
        <v>189</v>
      </c>
      <c r="I5988">
        <f t="shared" si="651"/>
        <v>1</v>
      </c>
      <c r="J5988" t="str">
        <f t="shared" si="652"/>
        <v>OK</v>
      </c>
      <c r="K5988" t="str">
        <f t="shared" si="653"/>
        <v>Successful</v>
      </c>
      <c r="L5988" t="str">
        <f t="shared" si="654"/>
        <v>Cash Deposit</v>
      </c>
      <c r="M5988" t="str">
        <f t="shared" si="655"/>
        <v>OK</v>
      </c>
      <c r="N5988" t="str">
        <f t="shared" si="656"/>
        <v>OK</v>
      </c>
      <c r="O5988" t="str">
        <f>_xlfn.XLOOKUP(B5988,'01_Raw_ATMs'!A:A,'01_Raw_ATMs'!A:A,"Not Found")</f>
        <v>ATM028</v>
      </c>
      <c r="P5988" t="str">
        <f t="shared" si="657"/>
        <v>Valid</v>
      </c>
    </row>
    <row r="5989" spans="1:16">
      <c r="A5989" t="s">
        <v>6183</v>
      </c>
      <c r="B5989" t="s">
        <v>89</v>
      </c>
      <c r="C5989" s="2">
        <v>46123</v>
      </c>
      <c r="D5989" s="3">
        <v>0.3439814814814815</v>
      </c>
      <c r="E5989" t="s">
        <v>33</v>
      </c>
      <c r="F5989">
        <v>4000</v>
      </c>
      <c r="G5989" t="s">
        <v>189</v>
      </c>
      <c r="I5989">
        <f t="shared" si="651"/>
        <v>1</v>
      </c>
      <c r="J5989" t="str">
        <f t="shared" si="652"/>
        <v>OK</v>
      </c>
      <c r="K5989" t="str">
        <f t="shared" si="653"/>
        <v>Successful</v>
      </c>
      <c r="L5989" t="str">
        <f t="shared" si="654"/>
        <v>Withdrawal</v>
      </c>
      <c r="M5989" t="str">
        <f t="shared" si="655"/>
        <v>OK</v>
      </c>
      <c r="N5989" t="str">
        <f t="shared" si="656"/>
        <v>OK</v>
      </c>
      <c r="O5989" t="str">
        <f>_xlfn.XLOOKUP(B5989,'01_Raw_ATMs'!A:A,'01_Raw_ATMs'!A:A,"Not Found")</f>
        <v>ATM012</v>
      </c>
      <c r="P5989" t="str">
        <f t="shared" si="657"/>
        <v>Valid</v>
      </c>
    </row>
    <row r="5990" spans="1:16">
      <c r="A5990" t="s">
        <v>6184</v>
      </c>
      <c r="B5990" t="s">
        <v>135</v>
      </c>
      <c r="C5990" s="2">
        <v>45923</v>
      </c>
      <c r="D5990" s="3">
        <v>4.4861111111111109E-2</v>
      </c>
      <c r="E5990" t="s">
        <v>33</v>
      </c>
      <c r="F5990">
        <v>10000</v>
      </c>
      <c r="G5990" t="s">
        <v>189</v>
      </c>
      <c r="I5990">
        <f t="shared" si="651"/>
        <v>1</v>
      </c>
      <c r="J5990" t="str">
        <f t="shared" si="652"/>
        <v>OK</v>
      </c>
      <c r="K5990" t="str">
        <f t="shared" si="653"/>
        <v>Successful</v>
      </c>
      <c r="L5990" t="str">
        <f t="shared" si="654"/>
        <v>Withdrawal</v>
      </c>
      <c r="M5990" t="str">
        <f t="shared" si="655"/>
        <v>OK</v>
      </c>
      <c r="N5990" t="str">
        <f t="shared" si="656"/>
        <v>OK</v>
      </c>
      <c r="O5990" t="str">
        <f>_xlfn.XLOOKUP(B5990,'01_Raw_ATMs'!A:A,'01_Raw_ATMs'!A:A,"Not Found")</f>
        <v>ATM055</v>
      </c>
      <c r="P5990" t="str">
        <f t="shared" si="657"/>
        <v>Valid</v>
      </c>
    </row>
    <row r="5991" spans="1:16">
      <c r="A5991" t="s">
        <v>6185</v>
      </c>
      <c r="B5991" t="s">
        <v>121</v>
      </c>
      <c r="C5991" s="2">
        <v>45955</v>
      </c>
      <c r="D5991" s="3">
        <v>0.867650462962963</v>
      </c>
      <c r="E5991" t="s">
        <v>194</v>
      </c>
      <c r="F5991">
        <v>0</v>
      </c>
      <c r="G5991" t="s">
        <v>189</v>
      </c>
      <c r="I5991">
        <f t="shared" si="651"/>
        <v>1</v>
      </c>
      <c r="J5991" t="str">
        <f t="shared" si="652"/>
        <v>OK</v>
      </c>
      <c r="K5991" t="str">
        <f t="shared" si="653"/>
        <v>Successful</v>
      </c>
      <c r="L5991" t="str">
        <f t="shared" si="654"/>
        <v>Balance Inquiry</v>
      </c>
      <c r="M5991" t="str">
        <f t="shared" si="655"/>
        <v>OK</v>
      </c>
      <c r="N5991" t="str">
        <f t="shared" si="656"/>
        <v>OK</v>
      </c>
      <c r="O5991" t="str">
        <f>_xlfn.XLOOKUP(B5991,'01_Raw_ATMs'!A:A,'01_Raw_ATMs'!A:A,"Not Found")</f>
        <v>ATM041</v>
      </c>
      <c r="P5991" t="str">
        <f t="shared" si="657"/>
        <v>Valid</v>
      </c>
    </row>
    <row r="5992" spans="1:16">
      <c r="A5992" t="s">
        <v>6186</v>
      </c>
      <c r="B5992" t="s">
        <v>137</v>
      </c>
      <c r="C5992" s="2">
        <v>45810</v>
      </c>
      <c r="D5992" s="3">
        <v>0.83619212962962963</v>
      </c>
      <c r="E5992" t="s">
        <v>33</v>
      </c>
      <c r="F5992">
        <v>2500</v>
      </c>
      <c r="G5992" t="s">
        <v>189</v>
      </c>
      <c r="I5992">
        <f t="shared" si="651"/>
        <v>1</v>
      </c>
      <c r="J5992" t="str">
        <f t="shared" si="652"/>
        <v>OK</v>
      </c>
      <c r="K5992" t="str">
        <f t="shared" si="653"/>
        <v>Successful</v>
      </c>
      <c r="L5992" t="str">
        <f t="shared" si="654"/>
        <v>Withdrawal</v>
      </c>
      <c r="M5992" t="str">
        <f t="shared" si="655"/>
        <v>OK</v>
      </c>
      <c r="N5992" t="str">
        <f t="shared" si="656"/>
        <v>OK</v>
      </c>
      <c r="O5992" t="str">
        <f>_xlfn.XLOOKUP(B5992,'01_Raw_ATMs'!A:A,'01_Raw_ATMs'!A:A,"Not Found")</f>
        <v>ATM057</v>
      </c>
      <c r="P5992" t="str">
        <f t="shared" si="657"/>
        <v>Valid</v>
      </c>
    </row>
    <row r="5993" spans="1:16">
      <c r="A5993" t="s">
        <v>6187</v>
      </c>
      <c r="B5993" t="s">
        <v>178</v>
      </c>
      <c r="C5993" s="2">
        <v>45834</v>
      </c>
      <c r="D5993" s="3">
        <v>0.48802083333333329</v>
      </c>
      <c r="E5993" t="s">
        <v>261</v>
      </c>
      <c r="F5993">
        <v>1000</v>
      </c>
      <c r="G5993" t="s">
        <v>189</v>
      </c>
      <c r="I5993">
        <f t="shared" si="651"/>
        <v>1</v>
      </c>
      <c r="J5993" t="str">
        <f t="shared" si="652"/>
        <v>OK</v>
      </c>
      <c r="K5993" t="str">
        <f t="shared" si="653"/>
        <v>Successful</v>
      </c>
      <c r="L5993" t="str">
        <f t="shared" si="654"/>
        <v>Cash Deposit</v>
      </c>
      <c r="M5993" t="str">
        <f t="shared" si="655"/>
        <v>OK</v>
      </c>
      <c r="N5993" t="str">
        <f t="shared" si="656"/>
        <v>OK</v>
      </c>
      <c r="O5993" t="str">
        <f>_xlfn.XLOOKUP(B5993,'01_Raw_ATMs'!A:A,'01_Raw_ATMs'!A:A,"Not Found")</f>
        <v>ATM098</v>
      </c>
      <c r="P5993" t="str">
        <f t="shared" si="657"/>
        <v>Valid</v>
      </c>
    </row>
    <row r="5994" spans="1:16">
      <c r="A5994" t="s">
        <v>6188</v>
      </c>
      <c r="B5994" t="s">
        <v>113</v>
      </c>
      <c r="C5994" s="2">
        <v>46142</v>
      </c>
      <c r="D5994" s="3">
        <v>0.51298611111111114</v>
      </c>
      <c r="E5994" t="s">
        <v>33</v>
      </c>
      <c r="F5994">
        <v>4000</v>
      </c>
      <c r="G5994" t="s">
        <v>189</v>
      </c>
      <c r="I5994">
        <f t="shared" si="651"/>
        <v>1</v>
      </c>
      <c r="J5994" t="str">
        <f t="shared" si="652"/>
        <v>OK</v>
      </c>
      <c r="K5994" t="str">
        <f t="shared" si="653"/>
        <v>Successful</v>
      </c>
      <c r="L5994" t="str">
        <f t="shared" si="654"/>
        <v>Withdrawal</v>
      </c>
      <c r="M5994" t="str">
        <f t="shared" si="655"/>
        <v>OK</v>
      </c>
      <c r="N5994" t="str">
        <f t="shared" si="656"/>
        <v>OK</v>
      </c>
      <c r="O5994" t="str">
        <f>_xlfn.XLOOKUP(B5994,'01_Raw_ATMs'!A:A,'01_Raw_ATMs'!A:A,"Not Found")</f>
        <v>ATM033</v>
      </c>
      <c r="P5994" t="str">
        <f t="shared" si="657"/>
        <v>Valid</v>
      </c>
    </row>
    <row r="5995" spans="1:16">
      <c r="A5995" t="s">
        <v>6189</v>
      </c>
      <c r="B5995" t="s">
        <v>177</v>
      </c>
      <c r="C5995" s="2">
        <v>46198</v>
      </c>
      <c r="D5995" s="3">
        <v>0.30200231481481482</v>
      </c>
      <c r="E5995" t="s">
        <v>33</v>
      </c>
      <c r="F5995">
        <v>4000</v>
      </c>
      <c r="G5995" t="s">
        <v>189</v>
      </c>
      <c r="I5995">
        <f t="shared" si="651"/>
        <v>1</v>
      </c>
      <c r="J5995" t="str">
        <f t="shared" si="652"/>
        <v>OK</v>
      </c>
      <c r="K5995" t="str">
        <f t="shared" si="653"/>
        <v>Successful</v>
      </c>
      <c r="L5995" t="str">
        <f t="shared" si="654"/>
        <v>Withdrawal</v>
      </c>
      <c r="M5995" t="str">
        <f t="shared" si="655"/>
        <v>OK</v>
      </c>
      <c r="N5995" t="str">
        <f t="shared" si="656"/>
        <v>OK</v>
      </c>
      <c r="O5995" t="str">
        <f>_xlfn.XLOOKUP(B5995,'01_Raw_ATMs'!A:A,'01_Raw_ATMs'!A:A,"Not Found")</f>
        <v>ATM097</v>
      </c>
      <c r="P5995" t="str">
        <f t="shared" si="657"/>
        <v>Valid</v>
      </c>
    </row>
    <row r="5996" spans="1:16">
      <c r="A5996" t="s">
        <v>6190</v>
      </c>
      <c r="B5996" t="s">
        <v>118</v>
      </c>
      <c r="C5996" s="2">
        <v>45787</v>
      </c>
      <c r="D5996" s="3">
        <v>0.78478009259259263</v>
      </c>
      <c r="E5996" t="s">
        <v>33</v>
      </c>
      <c r="F5996">
        <v>6000</v>
      </c>
      <c r="G5996" t="s">
        <v>189</v>
      </c>
      <c r="I5996">
        <f t="shared" si="651"/>
        <v>1</v>
      </c>
      <c r="J5996" t="str">
        <f t="shared" si="652"/>
        <v>OK</v>
      </c>
      <c r="K5996" t="str">
        <f t="shared" si="653"/>
        <v>Successful</v>
      </c>
      <c r="L5996" t="str">
        <f t="shared" si="654"/>
        <v>Withdrawal</v>
      </c>
      <c r="M5996" t="str">
        <f t="shared" si="655"/>
        <v>OK</v>
      </c>
      <c r="N5996" t="str">
        <f t="shared" si="656"/>
        <v>OK</v>
      </c>
      <c r="O5996" t="str">
        <f>_xlfn.XLOOKUP(B5996,'01_Raw_ATMs'!A:A,'01_Raw_ATMs'!A:A,"Not Found")</f>
        <v>ATM038</v>
      </c>
      <c r="P5996" t="str">
        <f t="shared" si="657"/>
        <v>Valid</v>
      </c>
    </row>
    <row r="5997" spans="1:16">
      <c r="A5997" t="s">
        <v>6191</v>
      </c>
      <c r="B5997" t="s">
        <v>83</v>
      </c>
      <c r="C5997" s="2">
        <v>45887</v>
      </c>
      <c r="D5997" s="3">
        <v>0.69364583333333329</v>
      </c>
      <c r="E5997" t="s">
        <v>33</v>
      </c>
      <c r="F5997">
        <v>10000</v>
      </c>
      <c r="G5997" t="s">
        <v>189</v>
      </c>
      <c r="I5997">
        <f t="shared" si="651"/>
        <v>1</v>
      </c>
      <c r="J5997" t="str">
        <f t="shared" si="652"/>
        <v>OK</v>
      </c>
      <c r="K5997" t="str">
        <f t="shared" si="653"/>
        <v>Successful</v>
      </c>
      <c r="L5997" t="str">
        <f t="shared" si="654"/>
        <v>Withdrawal</v>
      </c>
      <c r="M5997" t="str">
        <f t="shared" si="655"/>
        <v>OK</v>
      </c>
      <c r="N5997" t="str">
        <f t="shared" si="656"/>
        <v>OK</v>
      </c>
      <c r="O5997" t="str">
        <f>_xlfn.XLOOKUP(B5997,'01_Raw_ATMs'!A:A,'01_Raw_ATMs'!A:A,"Not Found")</f>
        <v>ATM008</v>
      </c>
      <c r="P5997" t="str">
        <f t="shared" si="657"/>
        <v>Valid</v>
      </c>
    </row>
    <row r="5998" spans="1:16">
      <c r="A5998" t="s">
        <v>6192</v>
      </c>
      <c r="B5998" t="s">
        <v>159</v>
      </c>
      <c r="C5998" s="2">
        <v>45810</v>
      </c>
      <c r="D5998" s="3">
        <v>0.41578703703703701</v>
      </c>
      <c r="E5998" t="s">
        <v>33</v>
      </c>
      <c r="F5998">
        <v>3000</v>
      </c>
      <c r="G5998" t="s">
        <v>189</v>
      </c>
      <c r="I5998">
        <f t="shared" si="651"/>
        <v>1</v>
      </c>
      <c r="J5998" t="str">
        <f t="shared" si="652"/>
        <v>OK</v>
      </c>
      <c r="K5998" t="str">
        <f t="shared" si="653"/>
        <v>Successful</v>
      </c>
      <c r="L5998" t="str">
        <f t="shared" si="654"/>
        <v>Withdrawal</v>
      </c>
      <c r="M5998" t="str">
        <f t="shared" si="655"/>
        <v>OK</v>
      </c>
      <c r="N5998" t="str">
        <f t="shared" si="656"/>
        <v>OK</v>
      </c>
      <c r="O5998" t="str">
        <f>_xlfn.XLOOKUP(B5998,'01_Raw_ATMs'!A:A,'01_Raw_ATMs'!A:A,"Not Found")</f>
        <v>ATM079</v>
      </c>
      <c r="P5998" t="str">
        <f t="shared" si="657"/>
        <v>Valid</v>
      </c>
    </row>
    <row r="5999" spans="1:16">
      <c r="A5999" t="s">
        <v>6193</v>
      </c>
      <c r="B5999" t="s">
        <v>177</v>
      </c>
      <c r="C5999" s="2">
        <v>46165</v>
      </c>
      <c r="D5999" s="3">
        <v>0.46967592592592589</v>
      </c>
      <c r="E5999" t="s">
        <v>33</v>
      </c>
      <c r="F5999">
        <v>2000</v>
      </c>
      <c r="G5999" t="s">
        <v>189</v>
      </c>
      <c r="I5999">
        <f t="shared" si="651"/>
        <v>1</v>
      </c>
      <c r="J5999" t="str">
        <f t="shared" si="652"/>
        <v>OK</v>
      </c>
      <c r="K5999" t="str">
        <f t="shared" si="653"/>
        <v>Successful</v>
      </c>
      <c r="L5999" t="str">
        <f t="shared" si="654"/>
        <v>Withdrawal</v>
      </c>
      <c r="M5999" t="str">
        <f t="shared" si="655"/>
        <v>OK</v>
      </c>
      <c r="N5999" t="str">
        <f t="shared" si="656"/>
        <v>OK</v>
      </c>
      <c r="O5999" t="str">
        <f>_xlfn.XLOOKUP(B5999,'01_Raw_ATMs'!A:A,'01_Raw_ATMs'!A:A,"Not Found")</f>
        <v>ATM097</v>
      </c>
      <c r="P5999" t="str">
        <f t="shared" si="657"/>
        <v>Valid</v>
      </c>
    </row>
    <row r="6000" spans="1:16">
      <c r="A6000" t="s">
        <v>6194</v>
      </c>
      <c r="B6000" t="s">
        <v>136</v>
      </c>
      <c r="C6000" s="2">
        <v>45934</v>
      </c>
      <c r="D6000" s="3">
        <v>0.72222222222222221</v>
      </c>
      <c r="E6000" t="s">
        <v>33</v>
      </c>
      <c r="F6000">
        <v>3000</v>
      </c>
      <c r="G6000" t="s">
        <v>189</v>
      </c>
      <c r="I6000">
        <f t="shared" si="651"/>
        <v>1</v>
      </c>
      <c r="J6000" t="str">
        <f t="shared" si="652"/>
        <v>OK</v>
      </c>
      <c r="K6000" t="str">
        <f t="shared" si="653"/>
        <v>Successful</v>
      </c>
      <c r="L6000" t="str">
        <f t="shared" si="654"/>
        <v>Withdrawal</v>
      </c>
      <c r="M6000" t="str">
        <f t="shared" si="655"/>
        <v>OK</v>
      </c>
      <c r="N6000" t="str">
        <f t="shared" si="656"/>
        <v>OK</v>
      </c>
      <c r="O6000" t="str">
        <f>_xlfn.XLOOKUP(B6000,'01_Raw_ATMs'!A:A,'01_Raw_ATMs'!A:A,"Not Found")</f>
        <v>ATM056</v>
      </c>
      <c r="P6000" t="str">
        <f t="shared" si="657"/>
        <v>Valid</v>
      </c>
    </row>
    <row r="6001" spans="1:16">
      <c r="A6001" t="s">
        <v>6195</v>
      </c>
      <c r="B6001" t="s">
        <v>117</v>
      </c>
      <c r="C6001" s="2">
        <v>45763</v>
      </c>
      <c r="D6001" s="3">
        <v>0.28903935185185192</v>
      </c>
      <c r="E6001" t="s">
        <v>33</v>
      </c>
      <c r="F6001">
        <v>10000</v>
      </c>
      <c r="G6001" t="s">
        <v>189</v>
      </c>
      <c r="I6001">
        <f t="shared" si="651"/>
        <v>1</v>
      </c>
      <c r="J6001" t="str">
        <f t="shared" si="652"/>
        <v>OK</v>
      </c>
      <c r="K6001" t="str">
        <f t="shared" si="653"/>
        <v>Successful</v>
      </c>
      <c r="L6001" t="str">
        <f t="shared" si="654"/>
        <v>Withdrawal</v>
      </c>
      <c r="M6001" t="str">
        <f t="shared" si="655"/>
        <v>OK</v>
      </c>
      <c r="N6001" t="str">
        <f t="shared" si="656"/>
        <v>OK</v>
      </c>
      <c r="O6001" t="str">
        <f>_xlfn.XLOOKUP(B6001,'01_Raw_ATMs'!A:A,'01_Raw_ATMs'!A:A,"Not Found")</f>
        <v>ATM037</v>
      </c>
      <c r="P6001" t="str">
        <f t="shared" si="657"/>
        <v>Valid</v>
      </c>
    </row>
    <row r="6002" spans="1:16">
      <c r="A6002" t="s">
        <v>6196</v>
      </c>
      <c r="B6002" t="s">
        <v>109</v>
      </c>
      <c r="C6002" s="2">
        <v>45955</v>
      </c>
      <c r="D6002" s="3">
        <v>0.74162037037037032</v>
      </c>
      <c r="E6002" t="s">
        <v>194</v>
      </c>
      <c r="F6002">
        <v>0</v>
      </c>
      <c r="G6002" t="s">
        <v>189</v>
      </c>
      <c r="I6002">
        <f t="shared" si="651"/>
        <v>1</v>
      </c>
      <c r="J6002" t="str">
        <f t="shared" si="652"/>
        <v>OK</v>
      </c>
      <c r="K6002" t="str">
        <f t="shared" si="653"/>
        <v>Successful</v>
      </c>
      <c r="L6002" t="str">
        <f t="shared" si="654"/>
        <v>Balance Inquiry</v>
      </c>
      <c r="M6002" t="str">
        <f t="shared" si="655"/>
        <v>OK</v>
      </c>
      <c r="N6002" t="str">
        <f t="shared" si="656"/>
        <v>OK</v>
      </c>
      <c r="O6002" t="str">
        <f>_xlfn.XLOOKUP(B6002,'01_Raw_ATMs'!A:A,'01_Raw_ATMs'!A:A,"Not Found")</f>
        <v>ATM029</v>
      </c>
      <c r="P6002" t="str">
        <f t="shared" si="657"/>
        <v>Valid</v>
      </c>
    </row>
    <row r="6003" spans="1:16">
      <c r="A6003" t="s">
        <v>6197</v>
      </c>
      <c r="B6003" t="s">
        <v>177</v>
      </c>
      <c r="C6003" s="2">
        <v>45670</v>
      </c>
      <c r="D6003" s="3">
        <v>0.94071759259259258</v>
      </c>
      <c r="E6003" t="s">
        <v>194</v>
      </c>
      <c r="F6003">
        <v>0</v>
      </c>
      <c r="G6003" t="s">
        <v>189</v>
      </c>
      <c r="I6003">
        <f t="shared" si="651"/>
        <v>1</v>
      </c>
      <c r="J6003" t="str">
        <f t="shared" si="652"/>
        <v>OK</v>
      </c>
      <c r="K6003" t="str">
        <f t="shared" si="653"/>
        <v>Successful</v>
      </c>
      <c r="L6003" t="str">
        <f t="shared" si="654"/>
        <v>Balance Inquiry</v>
      </c>
      <c r="M6003" t="str">
        <f t="shared" si="655"/>
        <v>OK</v>
      </c>
      <c r="N6003" t="str">
        <f t="shared" si="656"/>
        <v>OK</v>
      </c>
      <c r="O6003" t="str">
        <f>_xlfn.XLOOKUP(B6003,'01_Raw_ATMs'!A:A,'01_Raw_ATMs'!A:A,"Not Found")</f>
        <v>ATM097</v>
      </c>
      <c r="P6003" t="str">
        <f t="shared" si="657"/>
        <v>Valid</v>
      </c>
    </row>
    <row r="6004" spans="1:16">
      <c r="A6004" t="s">
        <v>6198</v>
      </c>
      <c r="B6004" t="s">
        <v>142</v>
      </c>
      <c r="C6004" s="2">
        <v>46096</v>
      </c>
      <c r="D6004" s="3">
        <v>0.73873842592592598</v>
      </c>
      <c r="E6004" t="s">
        <v>33</v>
      </c>
      <c r="F6004">
        <v>4000</v>
      </c>
      <c r="G6004" t="s">
        <v>189</v>
      </c>
      <c r="I6004">
        <f t="shared" si="651"/>
        <v>1</v>
      </c>
      <c r="J6004" t="str">
        <f t="shared" si="652"/>
        <v>OK</v>
      </c>
      <c r="K6004" t="str">
        <f t="shared" si="653"/>
        <v>Successful</v>
      </c>
      <c r="L6004" t="str">
        <f t="shared" si="654"/>
        <v>Withdrawal</v>
      </c>
      <c r="M6004" t="str">
        <f t="shared" si="655"/>
        <v>OK</v>
      </c>
      <c r="N6004" t="str">
        <f t="shared" si="656"/>
        <v>OK</v>
      </c>
      <c r="O6004" t="str">
        <f>_xlfn.XLOOKUP(B6004,'01_Raw_ATMs'!A:A,'01_Raw_ATMs'!A:A,"Not Found")</f>
        <v>ATM062</v>
      </c>
      <c r="P6004" t="str">
        <f t="shared" si="657"/>
        <v>Valid</v>
      </c>
    </row>
    <row r="6005" spans="1:16">
      <c r="A6005" t="s">
        <v>6199</v>
      </c>
      <c r="B6005" t="s">
        <v>152</v>
      </c>
      <c r="C6005" s="2">
        <v>46197</v>
      </c>
      <c r="D6005" s="3">
        <v>0.37519675925925933</v>
      </c>
      <c r="E6005" t="s">
        <v>33</v>
      </c>
      <c r="F6005">
        <v>10000</v>
      </c>
      <c r="G6005" t="s">
        <v>189</v>
      </c>
      <c r="I6005">
        <f t="shared" si="651"/>
        <v>1</v>
      </c>
      <c r="J6005" t="str">
        <f t="shared" si="652"/>
        <v>OK</v>
      </c>
      <c r="K6005" t="str">
        <f t="shared" si="653"/>
        <v>Successful</v>
      </c>
      <c r="L6005" t="str">
        <f t="shared" si="654"/>
        <v>Withdrawal</v>
      </c>
      <c r="M6005" t="str">
        <f t="shared" si="655"/>
        <v>OK</v>
      </c>
      <c r="N6005" t="str">
        <f t="shared" si="656"/>
        <v>OK</v>
      </c>
      <c r="O6005" t="str">
        <f>_xlfn.XLOOKUP(B6005,'01_Raw_ATMs'!A:A,'01_Raw_ATMs'!A:A,"Not Found")</f>
        <v>ATM072</v>
      </c>
      <c r="P6005" t="str">
        <f t="shared" si="657"/>
        <v>Valid</v>
      </c>
    </row>
    <row r="6006" spans="1:16">
      <c r="A6006" t="s">
        <v>6200</v>
      </c>
      <c r="B6006" t="s">
        <v>116</v>
      </c>
      <c r="C6006" s="2">
        <v>45948</v>
      </c>
      <c r="D6006" s="3">
        <v>0.66216435185185185</v>
      </c>
      <c r="E6006" t="s">
        <v>33</v>
      </c>
      <c r="F6006">
        <v>2500</v>
      </c>
      <c r="G6006" t="s">
        <v>189</v>
      </c>
      <c r="I6006">
        <f t="shared" si="651"/>
        <v>1</v>
      </c>
      <c r="J6006" t="str">
        <f t="shared" si="652"/>
        <v>OK</v>
      </c>
      <c r="K6006" t="str">
        <f t="shared" si="653"/>
        <v>Successful</v>
      </c>
      <c r="L6006" t="str">
        <f t="shared" si="654"/>
        <v>Withdrawal</v>
      </c>
      <c r="M6006" t="str">
        <f t="shared" si="655"/>
        <v>OK</v>
      </c>
      <c r="N6006" t="str">
        <f t="shared" si="656"/>
        <v>OK</v>
      </c>
      <c r="O6006" t="str">
        <f>_xlfn.XLOOKUP(B6006,'01_Raw_ATMs'!A:A,'01_Raw_ATMs'!A:A,"Not Found")</f>
        <v>ATM036</v>
      </c>
      <c r="P6006" t="str">
        <f t="shared" si="657"/>
        <v>Valid</v>
      </c>
    </row>
    <row r="6007" spans="1:16">
      <c r="A6007" t="s">
        <v>6201</v>
      </c>
      <c r="B6007" t="s">
        <v>128</v>
      </c>
      <c r="C6007" s="2">
        <v>46138</v>
      </c>
      <c r="D6007" s="3">
        <v>0.45043981481481482</v>
      </c>
      <c r="E6007" t="s">
        <v>33</v>
      </c>
      <c r="F6007">
        <v>1000</v>
      </c>
      <c r="G6007" t="s">
        <v>189</v>
      </c>
      <c r="I6007">
        <f t="shared" si="651"/>
        <v>1</v>
      </c>
      <c r="J6007" t="str">
        <f t="shared" si="652"/>
        <v>OK</v>
      </c>
      <c r="K6007" t="str">
        <f t="shared" si="653"/>
        <v>Successful</v>
      </c>
      <c r="L6007" t="str">
        <f t="shared" si="654"/>
        <v>Withdrawal</v>
      </c>
      <c r="M6007" t="str">
        <f t="shared" si="655"/>
        <v>OK</v>
      </c>
      <c r="N6007" t="str">
        <f t="shared" si="656"/>
        <v>OK</v>
      </c>
      <c r="O6007" t="str">
        <f>_xlfn.XLOOKUP(B6007,'01_Raw_ATMs'!A:A,'01_Raw_ATMs'!A:A,"Not Found")</f>
        <v>ATM048</v>
      </c>
      <c r="P6007" t="str">
        <f t="shared" si="657"/>
        <v>Valid</v>
      </c>
    </row>
    <row r="6008" spans="1:16">
      <c r="A6008" t="s">
        <v>6202</v>
      </c>
      <c r="B6008" t="s">
        <v>145</v>
      </c>
      <c r="C6008" s="2">
        <v>46026</v>
      </c>
      <c r="D6008" s="3">
        <v>0.34991898148148148</v>
      </c>
      <c r="E6008" t="s">
        <v>33</v>
      </c>
      <c r="F6008">
        <v>10000</v>
      </c>
      <c r="G6008" t="s">
        <v>189</v>
      </c>
      <c r="I6008">
        <f t="shared" si="651"/>
        <v>1</v>
      </c>
      <c r="J6008" t="str">
        <f t="shared" si="652"/>
        <v>OK</v>
      </c>
      <c r="K6008" t="str">
        <f t="shared" si="653"/>
        <v>Successful</v>
      </c>
      <c r="L6008" t="str">
        <f t="shared" si="654"/>
        <v>Withdrawal</v>
      </c>
      <c r="M6008" t="str">
        <f t="shared" si="655"/>
        <v>OK</v>
      </c>
      <c r="N6008" t="str">
        <f t="shared" si="656"/>
        <v>OK</v>
      </c>
      <c r="O6008" t="str">
        <f>_xlfn.XLOOKUP(B6008,'01_Raw_ATMs'!A:A,'01_Raw_ATMs'!A:A,"Not Found")</f>
        <v>ATM065</v>
      </c>
      <c r="P6008" t="str">
        <f t="shared" si="657"/>
        <v>Valid</v>
      </c>
    </row>
    <row r="6009" spans="1:16">
      <c r="A6009" t="s">
        <v>6203</v>
      </c>
      <c r="B6009" t="s">
        <v>170</v>
      </c>
      <c r="C6009" s="2">
        <v>46153</v>
      </c>
      <c r="D6009" s="3">
        <v>0.80559027777777781</v>
      </c>
      <c r="E6009" t="s">
        <v>33</v>
      </c>
      <c r="F6009">
        <v>500</v>
      </c>
      <c r="G6009" t="s">
        <v>189</v>
      </c>
      <c r="I6009">
        <f t="shared" si="651"/>
        <v>1</v>
      </c>
      <c r="J6009" t="str">
        <f t="shared" si="652"/>
        <v>OK</v>
      </c>
      <c r="K6009" t="str">
        <f t="shared" si="653"/>
        <v>Successful</v>
      </c>
      <c r="L6009" t="str">
        <f t="shared" si="654"/>
        <v>Withdrawal</v>
      </c>
      <c r="M6009" t="str">
        <f t="shared" si="655"/>
        <v>OK</v>
      </c>
      <c r="N6009" t="str">
        <f t="shared" si="656"/>
        <v>OK</v>
      </c>
      <c r="O6009" t="str">
        <f>_xlfn.XLOOKUP(B6009,'01_Raw_ATMs'!A:A,'01_Raw_ATMs'!A:A,"Not Found")</f>
        <v>ATM090</v>
      </c>
      <c r="P6009" t="str">
        <f t="shared" si="657"/>
        <v>Valid</v>
      </c>
    </row>
    <row r="6010" spans="1:16">
      <c r="A6010" t="s">
        <v>6204</v>
      </c>
      <c r="B6010" t="s">
        <v>108</v>
      </c>
      <c r="C6010" s="2">
        <v>46143</v>
      </c>
      <c r="D6010" s="3">
        <v>8.2488425925925923E-2</v>
      </c>
      <c r="E6010" t="s">
        <v>33</v>
      </c>
      <c r="F6010">
        <v>3000</v>
      </c>
      <c r="G6010" t="s">
        <v>189</v>
      </c>
      <c r="I6010">
        <f t="shared" si="651"/>
        <v>1</v>
      </c>
      <c r="J6010" t="str">
        <f t="shared" si="652"/>
        <v>OK</v>
      </c>
      <c r="K6010" t="str">
        <f t="shared" si="653"/>
        <v>Successful</v>
      </c>
      <c r="L6010" t="str">
        <f t="shared" si="654"/>
        <v>Withdrawal</v>
      </c>
      <c r="M6010" t="str">
        <f t="shared" si="655"/>
        <v>OK</v>
      </c>
      <c r="N6010" t="str">
        <f t="shared" si="656"/>
        <v>OK</v>
      </c>
      <c r="O6010" t="str">
        <f>_xlfn.XLOOKUP(B6010,'01_Raw_ATMs'!A:A,'01_Raw_ATMs'!A:A,"Not Found")</f>
        <v>ATM028</v>
      </c>
      <c r="P6010" t="str">
        <f t="shared" si="657"/>
        <v>Valid</v>
      </c>
    </row>
    <row r="6011" spans="1:16">
      <c r="A6011" t="s">
        <v>6205</v>
      </c>
      <c r="B6011" t="s">
        <v>152</v>
      </c>
      <c r="C6011" s="2">
        <v>46116</v>
      </c>
      <c r="D6011" s="3">
        <v>0.41790509259259262</v>
      </c>
      <c r="E6011" t="s">
        <v>33</v>
      </c>
      <c r="F6011">
        <v>1500</v>
      </c>
      <c r="G6011" t="s">
        <v>189</v>
      </c>
      <c r="I6011">
        <f t="shared" si="651"/>
        <v>1</v>
      </c>
      <c r="J6011" t="str">
        <f t="shared" si="652"/>
        <v>OK</v>
      </c>
      <c r="K6011" t="str">
        <f t="shared" si="653"/>
        <v>Successful</v>
      </c>
      <c r="L6011" t="str">
        <f t="shared" si="654"/>
        <v>Withdrawal</v>
      </c>
      <c r="M6011" t="str">
        <f t="shared" si="655"/>
        <v>OK</v>
      </c>
      <c r="N6011" t="str">
        <f t="shared" si="656"/>
        <v>OK</v>
      </c>
      <c r="O6011" t="str">
        <f>_xlfn.XLOOKUP(B6011,'01_Raw_ATMs'!A:A,'01_Raw_ATMs'!A:A,"Not Found")</f>
        <v>ATM072</v>
      </c>
      <c r="P6011" t="str">
        <f t="shared" si="657"/>
        <v>Valid</v>
      </c>
    </row>
    <row r="6012" spans="1:16">
      <c r="A6012" t="s">
        <v>6206</v>
      </c>
      <c r="B6012" t="s">
        <v>122</v>
      </c>
      <c r="C6012" s="2">
        <v>46020</v>
      </c>
      <c r="D6012" s="3">
        <v>0.140625</v>
      </c>
      <c r="E6012" t="s">
        <v>211</v>
      </c>
      <c r="F6012">
        <v>0</v>
      </c>
      <c r="G6012" t="s">
        <v>189</v>
      </c>
      <c r="I6012">
        <f t="shared" si="651"/>
        <v>1</v>
      </c>
      <c r="J6012" t="str">
        <f t="shared" si="652"/>
        <v>OK</v>
      </c>
      <c r="K6012" t="str">
        <f t="shared" si="653"/>
        <v>Successful</v>
      </c>
      <c r="L6012" t="str">
        <f t="shared" si="654"/>
        <v>Mini Statement</v>
      </c>
      <c r="M6012" t="str">
        <f t="shared" si="655"/>
        <v>OK</v>
      </c>
      <c r="N6012" t="str">
        <f t="shared" si="656"/>
        <v>OK</v>
      </c>
      <c r="O6012" t="str">
        <f>_xlfn.XLOOKUP(B6012,'01_Raw_ATMs'!A:A,'01_Raw_ATMs'!A:A,"Not Found")</f>
        <v>ATM042</v>
      </c>
      <c r="P6012" t="str">
        <f t="shared" si="657"/>
        <v>Valid</v>
      </c>
    </row>
    <row r="6013" spans="1:16">
      <c r="A6013" t="s">
        <v>6207</v>
      </c>
      <c r="B6013" t="s">
        <v>84</v>
      </c>
      <c r="C6013" s="2">
        <v>46201</v>
      </c>
      <c r="D6013" s="3">
        <v>0.44871527777777781</v>
      </c>
      <c r="E6013" t="s">
        <v>33</v>
      </c>
      <c r="F6013">
        <v>6000</v>
      </c>
      <c r="G6013" t="s">
        <v>189</v>
      </c>
      <c r="I6013">
        <f t="shared" si="651"/>
        <v>1</v>
      </c>
      <c r="J6013" t="str">
        <f t="shared" si="652"/>
        <v>OK</v>
      </c>
      <c r="K6013" t="str">
        <f t="shared" si="653"/>
        <v>Successful</v>
      </c>
      <c r="L6013" t="str">
        <f t="shared" si="654"/>
        <v>Withdrawal</v>
      </c>
      <c r="M6013" t="str">
        <f t="shared" si="655"/>
        <v>OK</v>
      </c>
      <c r="N6013" t="str">
        <f t="shared" si="656"/>
        <v>OK</v>
      </c>
      <c r="O6013" t="str">
        <f>_xlfn.XLOOKUP(B6013,'01_Raw_ATMs'!A:A,'01_Raw_ATMs'!A:A,"Not Found")</f>
        <v>ATM009</v>
      </c>
      <c r="P6013" t="str">
        <f t="shared" si="657"/>
        <v>Valid</v>
      </c>
    </row>
    <row r="6014" spans="1:16">
      <c r="A6014" t="s">
        <v>6208</v>
      </c>
      <c r="B6014" t="s">
        <v>107</v>
      </c>
      <c r="C6014" s="2">
        <v>45834</v>
      </c>
      <c r="D6014" s="3">
        <v>0.4775462962962963</v>
      </c>
      <c r="E6014" t="s">
        <v>33</v>
      </c>
      <c r="F6014">
        <v>8000</v>
      </c>
      <c r="G6014" t="s">
        <v>189</v>
      </c>
      <c r="I6014">
        <f t="shared" si="651"/>
        <v>1</v>
      </c>
      <c r="J6014" t="str">
        <f t="shared" si="652"/>
        <v>OK</v>
      </c>
      <c r="K6014" t="str">
        <f t="shared" si="653"/>
        <v>Successful</v>
      </c>
      <c r="L6014" t="str">
        <f t="shared" si="654"/>
        <v>Withdrawal</v>
      </c>
      <c r="M6014" t="str">
        <f t="shared" si="655"/>
        <v>OK</v>
      </c>
      <c r="N6014" t="str">
        <f t="shared" si="656"/>
        <v>OK</v>
      </c>
      <c r="O6014" t="str">
        <f>_xlfn.XLOOKUP(B6014,'01_Raw_ATMs'!A:A,'01_Raw_ATMs'!A:A,"Not Found")</f>
        <v>ATM027</v>
      </c>
      <c r="P6014" t="str">
        <f t="shared" si="657"/>
        <v>Valid</v>
      </c>
    </row>
    <row r="6015" spans="1:16">
      <c r="A6015" t="s">
        <v>6209</v>
      </c>
      <c r="B6015" t="s">
        <v>115</v>
      </c>
      <c r="C6015" s="2">
        <v>45694</v>
      </c>
      <c r="D6015" s="3">
        <v>0.82414351851851853</v>
      </c>
      <c r="E6015" t="s">
        <v>211</v>
      </c>
      <c r="F6015">
        <v>0</v>
      </c>
      <c r="G6015" t="s">
        <v>189</v>
      </c>
      <c r="I6015">
        <f t="shared" si="651"/>
        <v>1</v>
      </c>
      <c r="J6015" t="str">
        <f t="shared" si="652"/>
        <v>OK</v>
      </c>
      <c r="K6015" t="str">
        <f t="shared" si="653"/>
        <v>Successful</v>
      </c>
      <c r="L6015" t="str">
        <f t="shared" si="654"/>
        <v>Mini Statement</v>
      </c>
      <c r="M6015" t="str">
        <f t="shared" si="655"/>
        <v>OK</v>
      </c>
      <c r="N6015" t="str">
        <f t="shared" si="656"/>
        <v>OK</v>
      </c>
      <c r="O6015" t="str">
        <f>_xlfn.XLOOKUP(B6015,'01_Raw_ATMs'!A:A,'01_Raw_ATMs'!A:A,"Not Found")</f>
        <v>ATM035</v>
      </c>
      <c r="P6015" t="str">
        <f t="shared" si="657"/>
        <v>Valid</v>
      </c>
    </row>
    <row r="6016" spans="1:16">
      <c r="A6016" t="s">
        <v>6210</v>
      </c>
      <c r="B6016" t="s">
        <v>129</v>
      </c>
      <c r="C6016" s="2">
        <v>45839</v>
      </c>
      <c r="D6016" s="3">
        <v>0.77269675925925929</v>
      </c>
      <c r="E6016" t="s">
        <v>211</v>
      </c>
      <c r="F6016">
        <v>0</v>
      </c>
      <c r="G6016" t="s">
        <v>189</v>
      </c>
      <c r="I6016">
        <f t="shared" si="651"/>
        <v>1</v>
      </c>
      <c r="J6016" t="str">
        <f t="shared" si="652"/>
        <v>OK</v>
      </c>
      <c r="K6016" t="str">
        <f t="shared" si="653"/>
        <v>Successful</v>
      </c>
      <c r="L6016" t="str">
        <f t="shared" si="654"/>
        <v>Mini Statement</v>
      </c>
      <c r="M6016" t="str">
        <f t="shared" si="655"/>
        <v>OK</v>
      </c>
      <c r="N6016" t="str">
        <f t="shared" si="656"/>
        <v>OK</v>
      </c>
      <c r="O6016" t="str">
        <f>_xlfn.XLOOKUP(B6016,'01_Raw_ATMs'!A:A,'01_Raw_ATMs'!A:A,"Not Found")</f>
        <v>ATM049</v>
      </c>
      <c r="P6016" t="str">
        <f t="shared" si="657"/>
        <v>Valid</v>
      </c>
    </row>
    <row r="6017" spans="1:16">
      <c r="A6017" t="s">
        <v>6211</v>
      </c>
      <c r="B6017" t="s">
        <v>146</v>
      </c>
      <c r="C6017" s="2">
        <v>46203</v>
      </c>
      <c r="D6017" s="3">
        <v>0.99144675925925929</v>
      </c>
      <c r="E6017" t="s">
        <v>33</v>
      </c>
      <c r="F6017">
        <v>6000</v>
      </c>
      <c r="G6017" t="s">
        <v>189</v>
      </c>
      <c r="I6017">
        <f t="shared" si="651"/>
        <v>1</v>
      </c>
      <c r="J6017" t="str">
        <f t="shared" si="652"/>
        <v>OK</v>
      </c>
      <c r="K6017" t="str">
        <f t="shared" si="653"/>
        <v>Successful</v>
      </c>
      <c r="L6017" t="str">
        <f t="shared" si="654"/>
        <v>Withdrawal</v>
      </c>
      <c r="M6017" t="str">
        <f t="shared" si="655"/>
        <v>OK</v>
      </c>
      <c r="N6017" t="str">
        <f t="shared" si="656"/>
        <v>OK</v>
      </c>
      <c r="O6017" t="str">
        <f>_xlfn.XLOOKUP(B6017,'01_Raw_ATMs'!A:A,'01_Raw_ATMs'!A:A,"Not Found")</f>
        <v>ATM066</v>
      </c>
      <c r="P6017" t="str">
        <f t="shared" si="657"/>
        <v>Valid</v>
      </c>
    </row>
    <row r="6018" spans="1:16">
      <c r="A6018" t="s">
        <v>6212</v>
      </c>
      <c r="B6018" t="s">
        <v>89</v>
      </c>
      <c r="C6018" s="2">
        <v>45783</v>
      </c>
      <c r="D6018" s="3">
        <v>0.32143518518518521</v>
      </c>
      <c r="E6018" t="s">
        <v>33</v>
      </c>
      <c r="F6018">
        <v>8000</v>
      </c>
      <c r="G6018" t="s">
        <v>189</v>
      </c>
      <c r="I6018">
        <f t="shared" si="651"/>
        <v>1</v>
      </c>
      <c r="J6018" t="str">
        <f t="shared" si="652"/>
        <v>OK</v>
      </c>
      <c r="K6018" t="str">
        <f t="shared" si="653"/>
        <v>Successful</v>
      </c>
      <c r="L6018" t="str">
        <f t="shared" si="654"/>
        <v>Withdrawal</v>
      </c>
      <c r="M6018" t="str">
        <f t="shared" si="655"/>
        <v>OK</v>
      </c>
      <c r="N6018" t="str">
        <f t="shared" si="656"/>
        <v>OK</v>
      </c>
      <c r="O6018" t="str">
        <f>_xlfn.XLOOKUP(B6018,'01_Raw_ATMs'!A:A,'01_Raw_ATMs'!A:A,"Not Found")</f>
        <v>ATM012</v>
      </c>
      <c r="P6018" t="str">
        <f t="shared" si="657"/>
        <v>Valid</v>
      </c>
    </row>
    <row r="6019" spans="1:16">
      <c r="A6019" t="s">
        <v>6213</v>
      </c>
      <c r="B6019" t="s">
        <v>96</v>
      </c>
      <c r="C6019" s="2">
        <v>45810</v>
      </c>
      <c r="D6019" s="3">
        <v>0.83067129629629632</v>
      </c>
      <c r="E6019" t="s">
        <v>33</v>
      </c>
      <c r="F6019">
        <v>1000</v>
      </c>
      <c r="G6019" t="s">
        <v>189</v>
      </c>
      <c r="I6019">
        <f t="shared" ref="I6019:I6082" si="658">COUNTIF($A:$A,A6019)</f>
        <v>1</v>
      </c>
      <c r="J6019" t="str">
        <f t="shared" ref="J6019:J6082" si="659">IF(AND(TRIM(G6019)="Failed",H6019=""),"Problem","OK")</f>
        <v>OK</v>
      </c>
      <c r="K6019" t="str">
        <f t="shared" ref="K6019:K6082" si="660">PROPER(TRIM(G6019))</f>
        <v>Successful</v>
      </c>
      <c r="L6019" t="str">
        <f t="shared" ref="L6019:L6082" si="661">PROPER(TRIM(E6019))</f>
        <v>Withdrawal</v>
      </c>
      <c r="M6019" t="str">
        <f t="shared" ref="M6019:M6082" si="662">IF(OR(E6019="Withdrawal",E6019="Cash Deposit"),IF(F6019&gt;0,"OK","Problem"),IF(F6019=0,"OK","Problem"))</f>
        <v>OK</v>
      </c>
      <c r="N6019" t="str">
        <f t="shared" ref="N6019:N6082" si="663">IF(AND(C6019&gt;=DATE(2025,1,1),C6019&lt;=DATE(2026,6,30)),"OK","Problem")</f>
        <v>OK</v>
      </c>
      <c r="O6019" t="str">
        <f>_xlfn.XLOOKUP(B6019,'01_Raw_ATMs'!A:A,'01_Raw_ATMs'!A:A,"Not Found")</f>
        <v>ATM018</v>
      </c>
      <c r="P6019" t="str">
        <f t="shared" ref="P6019:P6082" si="664">IF(B6019="","Missing ATM_ID","Valid")</f>
        <v>Valid</v>
      </c>
    </row>
    <row r="6020" spans="1:16">
      <c r="A6020" t="s">
        <v>6214</v>
      </c>
      <c r="B6020" t="s">
        <v>130</v>
      </c>
      <c r="C6020" s="2">
        <v>46155</v>
      </c>
      <c r="D6020" s="3">
        <v>0.68194444444444446</v>
      </c>
      <c r="E6020" t="s">
        <v>194</v>
      </c>
      <c r="F6020">
        <v>0</v>
      </c>
      <c r="G6020" t="s">
        <v>189</v>
      </c>
      <c r="I6020">
        <f t="shared" si="658"/>
        <v>1</v>
      </c>
      <c r="J6020" t="str">
        <f t="shared" si="659"/>
        <v>OK</v>
      </c>
      <c r="K6020" t="str">
        <f t="shared" si="660"/>
        <v>Successful</v>
      </c>
      <c r="L6020" t="str">
        <f t="shared" si="661"/>
        <v>Balance Inquiry</v>
      </c>
      <c r="M6020" t="str">
        <f t="shared" si="662"/>
        <v>OK</v>
      </c>
      <c r="N6020" t="str">
        <f t="shared" si="663"/>
        <v>OK</v>
      </c>
      <c r="O6020" t="str">
        <f>_xlfn.XLOOKUP(B6020,'01_Raw_ATMs'!A:A,'01_Raw_ATMs'!A:A,"Not Found")</f>
        <v>ATM050</v>
      </c>
      <c r="P6020" t="str">
        <f t="shared" si="664"/>
        <v>Valid</v>
      </c>
    </row>
    <row r="6021" spans="1:16">
      <c r="A6021" t="s">
        <v>6215</v>
      </c>
      <c r="B6021" t="s">
        <v>108</v>
      </c>
      <c r="C6021" s="2">
        <v>46189</v>
      </c>
      <c r="D6021" s="3">
        <v>0.86732638888888891</v>
      </c>
      <c r="E6021" t="s">
        <v>33</v>
      </c>
      <c r="F6021">
        <v>4000</v>
      </c>
      <c r="G6021" t="s">
        <v>189</v>
      </c>
      <c r="I6021">
        <f t="shared" si="658"/>
        <v>1</v>
      </c>
      <c r="J6021" t="str">
        <f t="shared" si="659"/>
        <v>OK</v>
      </c>
      <c r="K6021" t="str">
        <f t="shared" si="660"/>
        <v>Successful</v>
      </c>
      <c r="L6021" t="str">
        <f t="shared" si="661"/>
        <v>Withdrawal</v>
      </c>
      <c r="M6021" t="str">
        <f t="shared" si="662"/>
        <v>OK</v>
      </c>
      <c r="N6021" t="str">
        <f t="shared" si="663"/>
        <v>OK</v>
      </c>
      <c r="O6021" t="str">
        <f>_xlfn.XLOOKUP(B6021,'01_Raw_ATMs'!A:A,'01_Raw_ATMs'!A:A,"Not Found")</f>
        <v>ATM028</v>
      </c>
      <c r="P6021" t="str">
        <f t="shared" si="664"/>
        <v>Valid</v>
      </c>
    </row>
    <row r="6022" spans="1:16">
      <c r="A6022" t="s">
        <v>6216</v>
      </c>
      <c r="B6022" t="s">
        <v>139</v>
      </c>
      <c r="C6022" s="2">
        <v>45776</v>
      </c>
      <c r="D6022" s="3">
        <v>0.92783564814814812</v>
      </c>
      <c r="E6022" t="s">
        <v>33</v>
      </c>
      <c r="F6022">
        <v>1500</v>
      </c>
      <c r="G6022" t="s">
        <v>189</v>
      </c>
      <c r="I6022">
        <f t="shared" si="658"/>
        <v>1</v>
      </c>
      <c r="J6022" t="str">
        <f t="shared" si="659"/>
        <v>OK</v>
      </c>
      <c r="K6022" t="str">
        <f t="shared" si="660"/>
        <v>Successful</v>
      </c>
      <c r="L6022" t="str">
        <f t="shared" si="661"/>
        <v>Withdrawal</v>
      </c>
      <c r="M6022" t="str">
        <f t="shared" si="662"/>
        <v>OK</v>
      </c>
      <c r="N6022" t="str">
        <f t="shared" si="663"/>
        <v>OK</v>
      </c>
      <c r="O6022" t="str">
        <f>_xlfn.XLOOKUP(B6022,'01_Raw_ATMs'!A:A,'01_Raw_ATMs'!A:A,"Not Found")</f>
        <v>ATM059</v>
      </c>
      <c r="P6022" t="str">
        <f t="shared" si="664"/>
        <v>Valid</v>
      </c>
    </row>
    <row r="6023" spans="1:16">
      <c r="A6023" t="s">
        <v>6217</v>
      </c>
      <c r="B6023" t="s">
        <v>171</v>
      </c>
      <c r="C6023" s="2">
        <v>46164</v>
      </c>
      <c r="D6023" s="3">
        <v>0.34189814814814817</v>
      </c>
      <c r="E6023" t="s">
        <v>33</v>
      </c>
      <c r="F6023">
        <v>2000</v>
      </c>
      <c r="G6023" t="s">
        <v>189</v>
      </c>
      <c r="I6023">
        <f t="shared" si="658"/>
        <v>1</v>
      </c>
      <c r="J6023" t="str">
        <f t="shared" si="659"/>
        <v>OK</v>
      </c>
      <c r="K6023" t="str">
        <f t="shared" si="660"/>
        <v>Successful</v>
      </c>
      <c r="L6023" t="str">
        <f t="shared" si="661"/>
        <v>Withdrawal</v>
      </c>
      <c r="M6023" t="str">
        <f t="shared" si="662"/>
        <v>OK</v>
      </c>
      <c r="N6023" t="str">
        <f t="shared" si="663"/>
        <v>OK</v>
      </c>
      <c r="O6023" t="str">
        <f>_xlfn.XLOOKUP(B6023,'01_Raw_ATMs'!A:A,'01_Raw_ATMs'!A:A,"Not Found")</f>
        <v>ATM091</v>
      </c>
      <c r="P6023" t="str">
        <f t="shared" si="664"/>
        <v>Valid</v>
      </c>
    </row>
    <row r="6024" spans="1:16">
      <c r="A6024" t="s">
        <v>6218</v>
      </c>
      <c r="B6024" t="s">
        <v>113</v>
      </c>
      <c r="C6024" s="2">
        <v>45842</v>
      </c>
      <c r="D6024" s="3">
        <v>0.87966435185185188</v>
      </c>
      <c r="E6024" t="s">
        <v>211</v>
      </c>
      <c r="F6024">
        <v>0</v>
      </c>
      <c r="G6024" t="s">
        <v>189</v>
      </c>
      <c r="I6024">
        <f t="shared" si="658"/>
        <v>1</v>
      </c>
      <c r="J6024" t="str">
        <f t="shared" si="659"/>
        <v>OK</v>
      </c>
      <c r="K6024" t="str">
        <f t="shared" si="660"/>
        <v>Successful</v>
      </c>
      <c r="L6024" t="str">
        <f t="shared" si="661"/>
        <v>Mini Statement</v>
      </c>
      <c r="M6024" t="str">
        <f t="shared" si="662"/>
        <v>OK</v>
      </c>
      <c r="N6024" t="str">
        <f t="shared" si="663"/>
        <v>OK</v>
      </c>
      <c r="O6024" t="str">
        <f>_xlfn.XLOOKUP(B6024,'01_Raw_ATMs'!A:A,'01_Raw_ATMs'!A:A,"Not Found")</f>
        <v>ATM033</v>
      </c>
      <c r="P6024" t="str">
        <f t="shared" si="664"/>
        <v>Valid</v>
      </c>
    </row>
    <row r="6025" spans="1:16">
      <c r="A6025" t="s">
        <v>6219</v>
      </c>
      <c r="B6025" t="s">
        <v>71</v>
      </c>
      <c r="C6025" s="2">
        <v>45916</v>
      </c>
      <c r="D6025" s="3">
        <v>0.35321759259259261</v>
      </c>
      <c r="E6025" t="s">
        <v>33</v>
      </c>
      <c r="F6025">
        <v>5000</v>
      </c>
      <c r="G6025" t="s">
        <v>189</v>
      </c>
      <c r="I6025">
        <f t="shared" si="658"/>
        <v>1</v>
      </c>
      <c r="J6025" t="str">
        <f t="shared" si="659"/>
        <v>OK</v>
      </c>
      <c r="K6025" t="str">
        <f t="shared" si="660"/>
        <v>Successful</v>
      </c>
      <c r="L6025" t="str">
        <f t="shared" si="661"/>
        <v>Withdrawal</v>
      </c>
      <c r="M6025" t="str">
        <f t="shared" si="662"/>
        <v>OK</v>
      </c>
      <c r="N6025" t="str">
        <f t="shared" si="663"/>
        <v>OK</v>
      </c>
      <c r="O6025" t="str">
        <f>_xlfn.XLOOKUP(B6025,'01_Raw_ATMs'!A:A,'01_Raw_ATMs'!A:A,"Not Found")</f>
        <v>ATM002</v>
      </c>
      <c r="P6025" t="str">
        <f t="shared" si="664"/>
        <v>Valid</v>
      </c>
    </row>
    <row r="6026" spans="1:16">
      <c r="A6026" t="s">
        <v>6220</v>
      </c>
      <c r="B6026" t="s">
        <v>128</v>
      </c>
      <c r="C6026" s="2">
        <v>46178</v>
      </c>
      <c r="D6026" s="3">
        <v>0.65260416666666665</v>
      </c>
      <c r="E6026" t="s">
        <v>33</v>
      </c>
      <c r="F6026">
        <v>1500</v>
      </c>
      <c r="G6026" t="s">
        <v>189</v>
      </c>
      <c r="I6026">
        <f t="shared" si="658"/>
        <v>1</v>
      </c>
      <c r="J6026" t="str">
        <f t="shared" si="659"/>
        <v>OK</v>
      </c>
      <c r="K6026" t="str">
        <f t="shared" si="660"/>
        <v>Successful</v>
      </c>
      <c r="L6026" t="str">
        <f t="shared" si="661"/>
        <v>Withdrawal</v>
      </c>
      <c r="M6026" t="str">
        <f t="shared" si="662"/>
        <v>OK</v>
      </c>
      <c r="N6026" t="str">
        <f t="shared" si="663"/>
        <v>OK</v>
      </c>
      <c r="O6026" t="str">
        <f>_xlfn.XLOOKUP(B6026,'01_Raw_ATMs'!A:A,'01_Raw_ATMs'!A:A,"Not Found")</f>
        <v>ATM048</v>
      </c>
      <c r="P6026" t="str">
        <f t="shared" si="664"/>
        <v>Valid</v>
      </c>
    </row>
    <row r="6027" spans="1:16">
      <c r="A6027" t="s">
        <v>6221</v>
      </c>
      <c r="B6027" t="s">
        <v>165</v>
      </c>
      <c r="C6027" s="2">
        <v>45995</v>
      </c>
      <c r="D6027" s="3">
        <v>0.96437499999999998</v>
      </c>
      <c r="E6027" t="s">
        <v>261</v>
      </c>
      <c r="F6027">
        <v>5000</v>
      </c>
      <c r="G6027" t="s">
        <v>189</v>
      </c>
      <c r="I6027">
        <f t="shared" si="658"/>
        <v>1</v>
      </c>
      <c r="J6027" t="str">
        <f t="shared" si="659"/>
        <v>OK</v>
      </c>
      <c r="K6027" t="str">
        <f t="shared" si="660"/>
        <v>Successful</v>
      </c>
      <c r="L6027" t="str">
        <f t="shared" si="661"/>
        <v>Cash Deposit</v>
      </c>
      <c r="M6027" t="str">
        <f t="shared" si="662"/>
        <v>OK</v>
      </c>
      <c r="N6027" t="str">
        <f t="shared" si="663"/>
        <v>OK</v>
      </c>
      <c r="O6027" t="str">
        <f>_xlfn.XLOOKUP(B6027,'01_Raw_ATMs'!A:A,'01_Raw_ATMs'!A:A,"Not Found")</f>
        <v>ATM085</v>
      </c>
      <c r="P6027" t="str">
        <f t="shared" si="664"/>
        <v>Valid</v>
      </c>
    </row>
    <row r="6028" spans="1:16">
      <c r="A6028" t="s">
        <v>6222</v>
      </c>
      <c r="B6028" t="s">
        <v>163</v>
      </c>
      <c r="C6028" s="2">
        <v>45660</v>
      </c>
      <c r="D6028" s="3">
        <v>0.85859953703703706</v>
      </c>
      <c r="E6028" t="s">
        <v>33</v>
      </c>
      <c r="F6028">
        <v>10000</v>
      </c>
      <c r="G6028" t="s">
        <v>189</v>
      </c>
      <c r="I6028">
        <f t="shared" si="658"/>
        <v>1</v>
      </c>
      <c r="J6028" t="str">
        <f t="shared" si="659"/>
        <v>OK</v>
      </c>
      <c r="K6028" t="str">
        <f t="shared" si="660"/>
        <v>Successful</v>
      </c>
      <c r="L6028" t="str">
        <f t="shared" si="661"/>
        <v>Withdrawal</v>
      </c>
      <c r="M6028" t="str">
        <f t="shared" si="662"/>
        <v>OK</v>
      </c>
      <c r="N6028" t="str">
        <f t="shared" si="663"/>
        <v>OK</v>
      </c>
      <c r="O6028" t="str">
        <f>_xlfn.XLOOKUP(B6028,'01_Raw_ATMs'!A:A,'01_Raw_ATMs'!A:A,"Not Found")</f>
        <v>ATM083</v>
      </c>
      <c r="P6028" t="str">
        <f t="shared" si="664"/>
        <v>Valid</v>
      </c>
    </row>
    <row r="6029" spans="1:16">
      <c r="A6029" t="s">
        <v>6223</v>
      </c>
      <c r="B6029" t="s">
        <v>144</v>
      </c>
      <c r="C6029" s="2">
        <v>45887</v>
      </c>
      <c r="D6029" s="3">
        <v>0.57141203703703702</v>
      </c>
      <c r="E6029" t="s">
        <v>33</v>
      </c>
      <c r="F6029">
        <v>2000</v>
      </c>
      <c r="G6029" t="s">
        <v>189</v>
      </c>
      <c r="I6029">
        <f t="shared" si="658"/>
        <v>1</v>
      </c>
      <c r="J6029" t="str">
        <f t="shared" si="659"/>
        <v>OK</v>
      </c>
      <c r="K6029" t="str">
        <f t="shared" si="660"/>
        <v>Successful</v>
      </c>
      <c r="L6029" t="str">
        <f t="shared" si="661"/>
        <v>Withdrawal</v>
      </c>
      <c r="M6029" t="str">
        <f t="shared" si="662"/>
        <v>OK</v>
      </c>
      <c r="N6029" t="str">
        <f t="shared" si="663"/>
        <v>OK</v>
      </c>
      <c r="O6029" t="str">
        <f>_xlfn.XLOOKUP(B6029,'01_Raw_ATMs'!A:A,'01_Raw_ATMs'!A:A,"Not Found")</f>
        <v>ATM064</v>
      </c>
      <c r="P6029" t="str">
        <f t="shared" si="664"/>
        <v>Valid</v>
      </c>
    </row>
    <row r="6030" spans="1:16">
      <c r="A6030" t="s">
        <v>6224</v>
      </c>
      <c r="B6030" t="s">
        <v>125</v>
      </c>
      <c r="C6030" s="2">
        <v>46122</v>
      </c>
      <c r="D6030" s="3">
        <v>0.31511574074074072</v>
      </c>
      <c r="E6030" t="s">
        <v>33</v>
      </c>
      <c r="F6030">
        <v>4000</v>
      </c>
      <c r="G6030" t="s">
        <v>214</v>
      </c>
      <c r="H6030" t="s">
        <v>1103</v>
      </c>
      <c r="I6030">
        <f t="shared" si="658"/>
        <v>1</v>
      </c>
      <c r="J6030" t="str">
        <f t="shared" si="659"/>
        <v>OK</v>
      </c>
      <c r="K6030" t="str">
        <f t="shared" si="660"/>
        <v>Failed</v>
      </c>
      <c r="L6030" t="str">
        <f t="shared" si="661"/>
        <v>Withdrawal</v>
      </c>
      <c r="M6030" t="str">
        <f t="shared" si="662"/>
        <v>OK</v>
      </c>
      <c r="N6030" t="str">
        <f t="shared" si="663"/>
        <v>OK</v>
      </c>
      <c r="O6030" t="str">
        <f>_xlfn.XLOOKUP(B6030,'01_Raw_ATMs'!A:A,'01_Raw_ATMs'!A:A,"Not Found")</f>
        <v>ATM045</v>
      </c>
      <c r="P6030" t="str">
        <f t="shared" si="664"/>
        <v>Valid</v>
      </c>
    </row>
    <row r="6031" spans="1:16">
      <c r="A6031" t="s">
        <v>6225</v>
      </c>
      <c r="B6031" t="s">
        <v>95</v>
      </c>
      <c r="C6031" s="2">
        <v>45810</v>
      </c>
      <c r="D6031" s="3">
        <v>0.26395833333333341</v>
      </c>
      <c r="E6031" t="s">
        <v>33</v>
      </c>
      <c r="F6031">
        <v>10000</v>
      </c>
      <c r="G6031" t="s">
        <v>189</v>
      </c>
      <c r="I6031">
        <f t="shared" si="658"/>
        <v>1</v>
      </c>
      <c r="J6031" t="str">
        <f t="shared" si="659"/>
        <v>OK</v>
      </c>
      <c r="K6031" t="str">
        <f t="shared" si="660"/>
        <v>Successful</v>
      </c>
      <c r="L6031" t="str">
        <f t="shared" si="661"/>
        <v>Withdrawal</v>
      </c>
      <c r="M6031" t="str">
        <f t="shared" si="662"/>
        <v>OK</v>
      </c>
      <c r="N6031" t="str">
        <f t="shared" si="663"/>
        <v>OK</v>
      </c>
      <c r="O6031" t="str">
        <f>_xlfn.XLOOKUP(B6031,'01_Raw_ATMs'!A:A,'01_Raw_ATMs'!A:A,"Not Found")</f>
        <v>ATM017</v>
      </c>
      <c r="P6031" t="str">
        <f t="shared" si="664"/>
        <v>Valid</v>
      </c>
    </row>
    <row r="6032" spans="1:16">
      <c r="A6032" t="s">
        <v>6226</v>
      </c>
      <c r="B6032" t="s">
        <v>164</v>
      </c>
      <c r="C6032" s="2">
        <v>45870</v>
      </c>
      <c r="D6032" s="3">
        <v>0.16770833333333329</v>
      </c>
      <c r="E6032" t="s">
        <v>33</v>
      </c>
      <c r="F6032">
        <v>3000</v>
      </c>
      <c r="G6032" t="s">
        <v>214</v>
      </c>
      <c r="H6032" t="s">
        <v>1103</v>
      </c>
      <c r="I6032">
        <f t="shared" si="658"/>
        <v>1</v>
      </c>
      <c r="J6032" t="str">
        <f t="shared" si="659"/>
        <v>OK</v>
      </c>
      <c r="K6032" t="str">
        <f t="shared" si="660"/>
        <v>Failed</v>
      </c>
      <c r="L6032" t="str">
        <f t="shared" si="661"/>
        <v>Withdrawal</v>
      </c>
      <c r="M6032" t="str">
        <f t="shared" si="662"/>
        <v>OK</v>
      </c>
      <c r="N6032" t="str">
        <f t="shared" si="663"/>
        <v>OK</v>
      </c>
      <c r="O6032" t="str">
        <f>_xlfn.XLOOKUP(B6032,'01_Raw_ATMs'!A:A,'01_Raw_ATMs'!A:A,"Not Found")</f>
        <v>ATM084</v>
      </c>
      <c r="P6032" t="str">
        <f t="shared" si="664"/>
        <v>Valid</v>
      </c>
    </row>
    <row r="6033" spans="1:16">
      <c r="A6033" t="s">
        <v>6227</v>
      </c>
      <c r="B6033" t="s">
        <v>102</v>
      </c>
      <c r="C6033" s="2">
        <v>45924</v>
      </c>
      <c r="D6033" s="3">
        <v>0.60853009259259261</v>
      </c>
      <c r="E6033" t="s">
        <v>261</v>
      </c>
      <c r="F6033">
        <v>5000</v>
      </c>
      <c r="G6033" t="s">
        <v>189</v>
      </c>
      <c r="I6033">
        <f t="shared" si="658"/>
        <v>1</v>
      </c>
      <c r="J6033" t="str">
        <f t="shared" si="659"/>
        <v>OK</v>
      </c>
      <c r="K6033" t="str">
        <f t="shared" si="660"/>
        <v>Successful</v>
      </c>
      <c r="L6033" t="str">
        <f t="shared" si="661"/>
        <v>Cash Deposit</v>
      </c>
      <c r="M6033" t="str">
        <f t="shared" si="662"/>
        <v>OK</v>
      </c>
      <c r="N6033" t="str">
        <f t="shared" si="663"/>
        <v>OK</v>
      </c>
      <c r="O6033" t="str">
        <f>_xlfn.XLOOKUP(B6033,'01_Raw_ATMs'!A:A,'01_Raw_ATMs'!A:A,"Not Found")</f>
        <v>ATM023</v>
      </c>
      <c r="P6033" t="str">
        <f t="shared" si="664"/>
        <v>Valid</v>
      </c>
    </row>
    <row r="6034" spans="1:16">
      <c r="A6034" t="s">
        <v>6228</v>
      </c>
      <c r="B6034" t="s">
        <v>91</v>
      </c>
      <c r="C6034" s="2">
        <v>45832</v>
      </c>
      <c r="D6034" s="3">
        <v>0.41164351851851849</v>
      </c>
      <c r="E6034" t="s">
        <v>33</v>
      </c>
      <c r="F6034">
        <v>2000</v>
      </c>
      <c r="G6034" t="s">
        <v>189</v>
      </c>
      <c r="I6034">
        <f t="shared" si="658"/>
        <v>1</v>
      </c>
      <c r="J6034" t="str">
        <f t="shared" si="659"/>
        <v>OK</v>
      </c>
      <c r="K6034" t="str">
        <f t="shared" si="660"/>
        <v>Successful</v>
      </c>
      <c r="L6034" t="str">
        <f t="shared" si="661"/>
        <v>Withdrawal</v>
      </c>
      <c r="M6034" t="str">
        <f t="shared" si="662"/>
        <v>OK</v>
      </c>
      <c r="N6034" t="str">
        <f t="shared" si="663"/>
        <v>OK</v>
      </c>
      <c r="O6034" t="str">
        <f>_xlfn.XLOOKUP(B6034,'01_Raw_ATMs'!A:A,'01_Raw_ATMs'!A:A,"Not Found")</f>
        <v>ATM014</v>
      </c>
      <c r="P6034" t="str">
        <f t="shared" si="664"/>
        <v>Valid</v>
      </c>
    </row>
    <row r="6035" spans="1:16">
      <c r="A6035" t="s">
        <v>6229</v>
      </c>
      <c r="B6035" t="s">
        <v>77</v>
      </c>
      <c r="C6035" s="2">
        <v>46153</v>
      </c>
      <c r="D6035" s="3">
        <v>0.81513888888888886</v>
      </c>
      <c r="E6035" t="s">
        <v>33</v>
      </c>
      <c r="F6035">
        <v>5000</v>
      </c>
      <c r="G6035" t="s">
        <v>189</v>
      </c>
      <c r="I6035">
        <f t="shared" si="658"/>
        <v>1</v>
      </c>
      <c r="J6035" t="str">
        <f t="shared" si="659"/>
        <v>OK</v>
      </c>
      <c r="K6035" t="str">
        <f t="shared" si="660"/>
        <v>Successful</v>
      </c>
      <c r="L6035" t="str">
        <f t="shared" si="661"/>
        <v>Withdrawal</v>
      </c>
      <c r="M6035" t="str">
        <f t="shared" si="662"/>
        <v>OK</v>
      </c>
      <c r="N6035" t="str">
        <f t="shared" si="663"/>
        <v>OK</v>
      </c>
      <c r="O6035" t="str">
        <f>_xlfn.XLOOKUP(B6035,'01_Raw_ATMs'!A:A,'01_Raw_ATMs'!A:A,"Not Found")</f>
        <v>ATM005</v>
      </c>
      <c r="P6035" t="str">
        <f t="shared" si="664"/>
        <v>Valid</v>
      </c>
    </row>
    <row r="6036" spans="1:16">
      <c r="A6036" t="s">
        <v>6230</v>
      </c>
      <c r="B6036" t="s">
        <v>179</v>
      </c>
      <c r="C6036" s="2">
        <v>45969</v>
      </c>
      <c r="D6036" s="3">
        <v>0.41241898148148148</v>
      </c>
      <c r="E6036" t="s">
        <v>33</v>
      </c>
      <c r="F6036">
        <v>5000</v>
      </c>
      <c r="G6036" t="s">
        <v>189</v>
      </c>
      <c r="I6036">
        <f t="shared" si="658"/>
        <v>1</v>
      </c>
      <c r="J6036" t="str">
        <f t="shared" si="659"/>
        <v>OK</v>
      </c>
      <c r="K6036" t="str">
        <f t="shared" si="660"/>
        <v>Successful</v>
      </c>
      <c r="L6036" t="str">
        <f t="shared" si="661"/>
        <v>Withdrawal</v>
      </c>
      <c r="M6036" t="str">
        <f t="shared" si="662"/>
        <v>OK</v>
      </c>
      <c r="N6036" t="str">
        <f t="shared" si="663"/>
        <v>OK</v>
      </c>
      <c r="O6036" t="str">
        <f>_xlfn.XLOOKUP(B6036,'01_Raw_ATMs'!A:A,'01_Raw_ATMs'!A:A,"Not Found")</f>
        <v>ATM099</v>
      </c>
      <c r="P6036" t="str">
        <f t="shared" si="664"/>
        <v>Valid</v>
      </c>
    </row>
    <row r="6037" spans="1:16">
      <c r="A6037" t="s">
        <v>6231</v>
      </c>
      <c r="B6037" t="s">
        <v>148</v>
      </c>
      <c r="C6037" s="2">
        <v>46019</v>
      </c>
      <c r="D6037" s="3">
        <v>0.68649305555555551</v>
      </c>
      <c r="E6037" t="s">
        <v>33</v>
      </c>
      <c r="F6037">
        <v>8000</v>
      </c>
      <c r="G6037" t="s">
        <v>189</v>
      </c>
      <c r="I6037">
        <f t="shared" si="658"/>
        <v>1</v>
      </c>
      <c r="J6037" t="str">
        <f t="shared" si="659"/>
        <v>OK</v>
      </c>
      <c r="K6037" t="str">
        <f t="shared" si="660"/>
        <v>Successful</v>
      </c>
      <c r="L6037" t="str">
        <f t="shared" si="661"/>
        <v>Withdrawal</v>
      </c>
      <c r="M6037" t="str">
        <f t="shared" si="662"/>
        <v>OK</v>
      </c>
      <c r="N6037" t="str">
        <f t="shared" si="663"/>
        <v>OK</v>
      </c>
      <c r="O6037" t="str">
        <f>_xlfn.XLOOKUP(B6037,'01_Raw_ATMs'!A:A,'01_Raw_ATMs'!A:A,"Not Found")</f>
        <v>ATM068</v>
      </c>
      <c r="P6037" t="str">
        <f t="shared" si="664"/>
        <v>Valid</v>
      </c>
    </row>
    <row r="6038" spans="1:16">
      <c r="A6038" t="s">
        <v>6232</v>
      </c>
      <c r="B6038" t="s">
        <v>109</v>
      </c>
      <c r="C6038" s="2">
        <v>45772</v>
      </c>
      <c r="D6038" s="3">
        <v>0.61637731481481484</v>
      </c>
      <c r="E6038" t="s">
        <v>33</v>
      </c>
      <c r="F6038">
        <v>4000</v>
      </c>
      <c r="G6038" t="s">
        <v>189</v>
      </c>
      <c r="I6038">
        <f t="shared" si="658"/>
        <v>1</v>
      </c>
      <c r="J6038" t="str">
        <f t="shared" si="659"/>
        <v>OK</v>
      </c>
      <c r="K6038" t="str">
        <f t="shared" si="660"/>
        <v>Successful</v>
      </c>
      <c r="L6038" t="str">
        <f t="shared" si="661"/>
        <v>Withdrawal</v>
      </c>
      <c r="M6038" t="str">
        <f t="shared" si="662"/>
        <v>OK</v>
      </c>
      <c r="N6038" t="str">
        <f t="shared" si="663"/>
        <v>OK</v>
      </c>
      <c r="O6038" t="str">
        <f>_xlfn.XLOOKUP(B6038,'01_Raw_ATMs'!A:A,'01_Raw_ATMs'!A:A,"Not Found")</f>
        <v>ATM029</v>
      </c>
      <c r="P6038" t="str">
        <f t="shared" si="664"/>
        <v>Valid</v>
      </c>
    </row>
    <row r="6039" spans="1:16">
      <c r="A6039" t="s">
        <v>6233</v>
      </c>
      <c r="B6039" t="s">
        <v>147</v>
      </c>
      <c r="C6039" s="2">
        <v>45664</v>
      </c>
      <c r="D6039" s="3">
        <v>0.74418981481481483</v>
      </c>
      <c r="E6039" t="s">
        <v>33</v>
      </c>
      <c r="F6039">
        <v>1000</v>
      </c>
      <c r="G6039" t="s">
        <v>189</v>
      </c>
      <c r="I6039">
        <f t="shared" si="658"/>
        <v>1</v>
      </c>
      <c r="J6039" t="str">
        <f t="shared" si="659"/>
        <v>OK</v>
      </c>
      <c r="K6039" t="str">
        <f t="shared" si="660"/>
        <v>Successful</v>
      </c>
      <c r="L6039" t="str">
        <f t="shared" si="661"/>
        <v>Withdrawal</v>
      </c>
      <c r="M6039" t="str">
        <f t="shared" si="662"/>
        <v>OK</v>
      </c>
      <c r="N6039" t="str">
        <f t="shared" si="663"/>
        <v>OK</v>
      </c>
      <c r="O6039" t="str">
        <f>_xlfn.XLOOKUP(B6039,'01_Raw_ATMs'!A:A,'01_Raw_ATMs'!A:A,"Not Found")</f>
        <v>ATM067</v>
      </c>
      <c r="P6039" t="str">
        <f t="shared" si="664"/>
        <v>Valid</v>
      </c>
    </row>
    <row r="6040" spans="1:16">
      <c r="A6040" t="s">
        <v>6234</v>
      </c>
      <c r="B6040" t="s">
        <v>160</v>
      </c>
      <c r="C6040" s="2">
        <v>45895</v>
      </c>
      <c r="D6040" s="3">
        <v>0.22839120370370369</v>
      </c>
      <c r="E6040" t="s">
        <v>33</v>
      </c>
      <c r="F6040">
        <v>2500</v>
      </c>
      <c r="G6040" t="s">
        <v>189</v>
      </c>
      <c r="I6040">
        <f t="shared" si="658"/>
        <v>1</v>
      </c>
      <c r="J6040" t="str">
        <f t="shared" si="659"/>
        <v>OK</v>
      </c>
      <c r="K6040" t="str">
        <f t="shared" si="660"/>
        <v>Successful</v>
      </c>
      <c r="L6040" t="str">
        <f t="shared" si="661"/>
        <v>Withdrawal</v>
      </c>
      <c r="M6040" t="str">
        <f t="shared" si="662"/>
        <v>OK</v>
      </c>
      <c r="N6040" t="str">
        <f t="shared" si="663"/>
        <v>OK</v>
      </c>
      <c r="O6040" t="str">
        <f>_xlfn.XLOOKUP(B6040,'01_Raw_ATMs'!A:A,'01_Raw_ATMs'!A:A,"Not Found")</f>
        <v>ATM080</v>
      </c>
      <c r="P6040" t="str">
        <f t="shared" si="664"/>
        <v>Valid</v>
      </c>
    </row>
    <row r="6041" spans="1:16">
      <c r="A6041" t="s">
        <v>6235</v>
      </c>
      <c r="B6041" t="s">
        <v>150</v>
      </c>
      <c r="C6041" s="2">
        <v>45910</v>
      </c>
      <c r="D6041" s="3">
        <v>0.67532407407407402</v>
      </c>
      <c r="E6041" t="s">
        <v>33</v>
      </c>
      <c r="F6041">
        <v>10000</v>
      </c>
      <c r="G6041" t="s">
        <v>189</v>
      </c>
      <c r="I6041">
        <f t="shared" si="658"/>
        <v>1</v>
      </c>
      <c r="J6041" t="str">
        <f t="shared" si="659"/>
        <v>OK</v>
      </c>
      <c r="K6041" t="str">
        <f t="shared" si="660"/>
        <v>Successful</v>
      </c>
      <c r="L6041" t="str">
        <f t="shared" si="661"/>
        <v>Withdrawal</v>
      </c>
      <c r="M6041" t="str">
        <f t="shared" si="662"/>
        <v>OK</v>
      </c>
      <c r="N6041" t="str">
        <f t="shared" si="663"/>
        <v>OK</v>
      </c>
      <c r="O6041" t="str">
        <f>_xlfn.XLOOKUP(B6041,'01_Raw_ATMs'!A:A,'01_Raw_ATMs'!A:A,"Not Found")</f>
        <v>ATM070</v>
      </c>
      <c r="P6041" t="str">
        <f t="shared" si="664"/>
        <v>Valid</v>
      </c>
    </row>
    <row r="6042" spans="1:16">
      <c r="A6042" t="s">
        <v>6236</v>
      </c>
      <c r="B6042" t="s">
        <v>175</v>
      </c>
      <c r="C6042" s="2">
        <v>45894</v>
      </c>
      <c r="D6042" s="3">
        <v>0.67099537037037038</v>
      </c>
      <c r="E6042" t="s">
        <v>194</v>
      </c>
      <c r="F6042">
        <v>0</v>
      </c>
      <c r="G6042" t="s">
        <v>189</v>
      </c>
      <c r="I6042">
        <f t="shared" si="658"/>
        <v>1</v>
      </c>
      <c r="J6042" t="str">
        <f t="shared" si="659"/>
        <v>OK</v>
      </c>
      <c r="K6042" t="str">
        <f t="shared" si="660"/>
        <v>Successful</v>
      </c>
      <c r="L6042" t="str">
        <f t="shared" si="661"/>
        <v>Balance Inquiry</v>
      </c>
      <c r="M6042" t="str">
        <f t="shared" si="662"/>
        <v>OK</v>
      </c>
      <c r="N6042" t="str">
        <f t="shared" si="663"/>
        <v>OK</v>
      </c>
      <c r="O6042" t="str">
        <f>_xlfn.XLOOKUP(B6042,'01_Raw_ATMs'!A:A,'01_Raw_ATMs'!A:A,"Not Found")</f>
        <v>ATM095</v>
      </c>
      <c r="P6042" t="str">
        <f t="shared" si="664"/>
        <v>Valid</v>
      </c>
    </row>
    <row r="6043" spans="1:16">
      <c r="A6043" t="s">
        <v>6237</v>
      </c>
      <c r="B6043" t="s">
        <v>166</v>
      </c>
      <c r="C6043" s="2">
        <v>45914</v>
      </c>
      <c r="D6043" s="3">
        <v>0.72581018518518514</v>
      </c>
      <c r="E6043" t="s">
        <v>33</v>
      </c>
      <c r="F6043">
        <v>3000</v>
      </c>
      <c r="G6043" t="s">
        <v>189</v>
      </c>
      <c r="I6043">
        <f t="shared" si="658"/>
        <v>1</v>
      </c>
      <c r="J6043" t="str">
        <f t="shared" si="659"/>
        <v>OK</v>
      </c>
      <c r="K6043" t="str">
        <f t="shared" si="660"/>
        <v>Successful</v>
      </c>
      <c r="L6043" t="str">
        <f t="shared" si="661"/>
        <v>Withdrawal</v>
      </c>
      <c r="M6043" t="str">
        <f t="shared" si="662"/>
        <v>OK</v>
      </c>
      <c r="N6043" t="str">
        <f t="shared" si="663"/>
        <v>OK</v>
      </c>
      <c r="O6043" t="str">
        <f>_xlfn.XLOOKUP(B6043,'01_Raw_ATMs'!A:A,'01_Raw_ATMs'!A:A,"Not Found")</f>
        <v>ATM086</v>
      </c>
      <c r="P6043" t="str">
        <f t="shared" si="664"/>
        <v>Valid</v>
      </c>
    </row>
    <row r="6044" spans="1:16">
      <c r="A6044" t="s">
        <v>6238</v>
      </c>
      <c r="B6044" t="s">
        <v>76</v>
      </c>
      <c r="C6044" s="2">
        <v>46108</v>
      </c>
      <c r="D6044" s="3">
        <v>0.87222222222222223</v>
      </c>
      <c r="E6044" t="s">
        <v>33</v>
      </c>
      <c r="F6044">
        <v>2000</v>
      </c>
      <c r="G6044" t="s">
        <v>189</v>
      </c>
      <c r="I6044">
        <f t="shared" si="658"/>
        <v>1</v>
      </c>
      <c r="J6044" t="str">
        <f t="shared" si="659"/>
        <v>OK</v>
      </c>
      <c r="K6044" t="str">
        <f t="shared" si="660"/>
        <v>Successful</v>
      </c>
      <c r="L6044" t="str">
        <f t="shared" si="661"/>
        <v>Withdrawal</v>
      </c>
      <c r="M6044" t="str">
        <f t="shared" si="662"/>
        <v>OK</v>
      </c>
      <c r="N6044" t="str">
        <f t="shared" si="663"/>
        <v>OK</v>
      </c>
      <c r="O6044" t="str">
        <f>_xlfn.XLOOKUP(B6044,'01_Raw_ATMs'!A:A,'01_Raw_ATMs'!A:A,"Not Found")</f>
        <v>ATM004</v>
      </c>
      <c r="P6044" t="str">
        <f t="shared" si="664"/>
        <v>Valid</v>
      </c>
    </row>
    <row r="6045" spans="1:16">
      <c r="A6045" t="s">
        <v>6239</v>
      </c>
      <c r="B6045" t="s">
        <v>122</v>
      </c>
      <c r="C6045" s="2">
        <v>46177</v>
      </c>
      <c r="D6045" s="3">
        <v>0.70431712962962967</v>
      </c>
      <c r="E6045" t="s">
        <v>211</v>
      </c>
      <c r="F6045">
        <v>0</v>
      </c>
      <c r="G6045" t="s">
        <v>189</v>
      </c>
      <c r="I6045">
        <f t="shared" si="658"/>
        <v>1</v>
      </c>
      <c r="J6045" t="str">
        <f t="shared" si="659"/>
        <v>OK</v>
      </c>
      <c r="K6045" t="str">
        <f t="shared" si="660"/>
        <v>Successful</v>
      </c>
      <c r="L6045" t="str">
        <f t="shared" si="661"/>
        <v>Mini Statement</v>
      </c>
      <c r="M6045" t="str">
        <f t="shared" si="662"/>
        <v>OK</v>
      </c>
      <c r="N6045" t="str">
        <f t="shared" si="663"/>
        <v>OK</v>
      </c>
      <c r="O6045" t="str">
        <f>_xlfn.XLOOKUP(B6045,'01_Raw_ATMs'!A:A,'01_Raw_ATMs'!A:A,"Not Found")</f>
        <v>ATM042</v>
      </c>
      <c r="P6045" t="str">
        <f t="shared" si="664"/>
        <v>Valid</v>
      </c>
    </row>
    <row r="6046" spans="1:16">
      <c r="A6046" t="s">
        <v>6240</v>
      </c>
      <c r="B6046" t="s">
        <v>90</v>
      </c>
      <c r="C6046" s="2">
        <v>45785</v>
      </c>
      <c r="D6046" s="3">
        <v>0.79284722222222226</v>
      </c>
      <c r="E6046" t="s">
        <v>33</v>
      </c>
      <c r="F6046">
        <v>1500</v>
      </c>
      <c r="G6046" t="s">
        <v>189</v>
      </c>
      <c r="I6046">
        <f t="shared" si="658"/>
        <v>1</v>
      </c>
      <c r="J6046" t="str">
        <f t="shared" si="659"/>
        <v>OK</v>
      </c>
      <c r="K6046" t="str">
        <f t="shared" si="660"/>
        <v>Successful</v>
      </c>
      <c r="L6046" t="str">
        <f t="shared" si="661"/>
        <v>Withdrawal</v>
      </c>
      <c r="M6046" t="str">
        <f t="shared" si="662"/>
        <v>OK</v>
      </c>
      <c r="N6046" t="str">
        <f t="shared" si="663"/>
        <v>OK</v>
      </c>
      <c r="O6046" t="str">
        <f>_xlfn.XLOOKUP(B6046,'01_Raw_ATMs'!A:A,'01_Raw_ATMs'!A:A,"Not Found")</f>
        <v>ATM013</v>
      </c>
      <c r="P6046" t="str">
        <f t="shared" si="664"/>
        <v>Valid</v>
      </c>
    </row>
    <row r="6047" spans="1:16">
      <c r="A6047" t="s">
        <v>6241</v>
      </c>
      <c r="B6047" t="s">
        <v>176</v>
      </c>
      <c r="C6047" s="2">
        <v>45895</v>
      </c>
      <c r="D6047" s="3">
        <v>0.68059027777777781</v>
      </c>
      <c r="E6047" t="s">
        <v>194</v>
      </c>
      <c r="F6047">
        <v>0</v>
      </c>
      <c r="G6047" t="s">
        <v>189</v>
      </c>
      <c r="I6047">
        <f t="shared" si="658"/>
        <v>1</v>
      </c>
      <c r="J6047" t="str">
        <f t="shared" si="659"/>
        <v>OK</v>
      </c>
      <c r="K6047" t="str">
        <f t="shared" si="660"/>
        <v>Successful</v>
      </c>
      <c r="L6047" t="str">
        <f t="shared" si="661"/>
        <v>Balance Inquiry</v>
      </c>
      <c r="M6047" t="str">
        <f t="shared" si="662"/>
        <v>OK</v>
      </c>
      <c r="N6047" t="str">
        <f t="shared" si="663"/>
        <v>OK</v>
      </c>
      <c r="O6047" t="str">
        <f>_xlfn.XLOOKUP(B6047,'01_Raw_ATMs'!A:A,'01_Raw_ATMs'!A:A,"Not Found")</f>
        <v>ATM096</v>
      </c>
      <c r="P6047" t="str">
        <f t="shared" si="664"/>
        <v>Valid</v>
      </c>
    </row>
    <row r="6048" spans="1:16">
      <c r="A6048" t="s">
        <v>6242</v>
      </c>
      <c r="B6048" t="s">
        <v>149</v>
      </c>
      <c r="C6048" s="2">
        <v>45945</v>
      </c>
      <c r="D6048" s="3">
        <v>0.65109953703703705</v>
      </c>
      <c r="E6048" t="s">
        <v>194</v>
      </c>
      <c r="F6048">
        <v>0</v>
      </c>
      <c r="G6048" t="s">
        <v>214</v>
      </c>
      <c r="H6048" t="s">
        <v>1080</v>
      </c>
      <c r="I6048">
        <f t="shared" si="658"/>
        <v>1</v>
      </c>
      <c r="J6048" t="str">
        <f t="shared" si="659"/>
        <v>OK</v>
      </c>
      <c r="K6048" t="str">
        <f t="shared" si="660"/>
        <v>Failed</v>
      </c>
      <c r="L6048" t="str">
        <f t="shared" si="661"/>
        <v>Balance Inquiry</v>
      </c>
      <c r="M6048" t="str">
        <f t="shared" si="662"/>
        <v>OK</v>
      </c>
      <c r="N6048" t="str">
        <f t="shared" si="663"/>
        <v>OK</v>
      </c>
      <c r="O6048" t="str">
        <f>_xlfn.XLOOKUP(B6048,'01_Raw_ATMs'!A:A,'01_Raw_ATMs'!A:A,"Not Found")</f>
        <v>ATM069</v>
      </c>
      <c r="P6048" t="str">
        <f t="shared" si="664"/>
        <v>Valid</v>
      </c>
    </row>
    <row r="6049" spans="1:16">
      <c r="A6049" t="s">
        <v>6243</v>
      </c>
      <c r="B6049" t="s">
        <v>143</v>
      </c>
      <c r="C6049" s="2">
        <v>46020</v>
      </c>
      <c r="D6049" s="3">
        <v>0.37804398148148149</v>
      </c>
      <c r="E6049" t="s">
        <v>33</v>
      </c>
      <c r="F6049">
        <v>2500</v>
      </c>
      <c r="G6049" t="s">
        <v>189</v>
      </c>
      <c r="I6049">
        <f t="shared" si="658"/>
        <v>1</v>
      </c>
      <c r="J6049" t="str">
        <f t="shared" si="659"/>
        <v>OK</v>
      </c>
      <c r="K6049" t="str">
        <f t="shared" si="660"/>
        <v>Successful</v>
      </c>
      <c r="L6049" t="str">
        <f t="shared" si="661"/>
        <v>Withdrawal</v>
      </c>
      <c r="M6049" t="str">
        <f t="shared" si="662"/>
        <v>OK</v>
      </c>
      <c r="N6049" t="str">
        <f t="shared" si="663"/>
        <v>OK</v>
      </c>
      <c r="O6049" t="str">
        <f>_xlfn.XLOOKUP(B6049,'01_Raw_ATMs'!A:A,'01_Raw_ATMs'!A:A,"Not Found")</f>
        <v>ATM063</v>
      </c>
      <c r="P6049" t="str">
        <f t="shared" si="664"/>
        <v>Valid</v>
      </c>
    </row>
    <row r="6050" spans="1:16">
      <c r="A6050" t="s">
        <v>6244</v>
      </c>
      <c r="B6050" t="s">
        <v>111</v>
      </c>
      <c r="C6050" s="2">
        <v>45879</v>
      </c>
      <c r="D6050" s="3">
        <v>0.77001157407407406</v>
      </c>
      <c r="E6050" t="s">
        <v>33</v>
      </c>
      <c r="F6050">
        <v>4000</v>
      </c>
      <c r="G6050" t="s">
        <v>189</v>
      </c>
      <c r="I6050">
        <f t="shared" si="658"/>
        <v>1</v>
      </c>
      <c r="J6050" t="str">
        <f t="shared" si="659"/>
        <v>OK</v>
      </c>
      <c r="K6050" t="str">
        <f t="shared" si="660"/>
        <v>Successful</v>
      </c>
      <c r="L6050" t="str">
        <f t="shared" si="661"/>
        <v>Withdrawal</v>
      </c>
      <c r="M6050" t="str">
        <f t="shared" si="662"/>
        <v>OK</v>
      </c>
      <c r="N6050" t="str">
        <f t="shared" si="663"/>
        <v>OK</v>
      </c>
      <c r="O6050" t="str">
        <f>_xlfn.XLOOKUP(B6050,'01_Raw_ATMs'!A:A,'01_Raw_ATMs'!A:A,"Not Found")</f>
        <v>ATM031</v>
      </c>
      <c r="P6050" t="str">
        <f t="shared" si="664"/>
        <v>Valid</v>
      </c>
    </row>
    <row r="6051" spans="1:16">
      <c r="A6051" t="s">
        <v>6245</v>
      </c>
      <c r="B6051" t="s">
        <v>144</v>
      </c>
      <c r="C6051" s="2">
        <v>45720</v>
      </c>
      <c r="D6051" s="3">
        <v>0.73800925925925931</v>
      </c>
      <c r="E6051" t="s">
        <v>33</v>
      </c>
      <c r="F6051">
        <v>2000</v>
      </c>
      <c r="G6051" t="s">
        <v>189</v>
      </c>
      <c r="I6051">
        <f t="shared" si="658"/>
        <v>1</v>
      </c>
      <c r="J6051" t="str">
        <f t="shared" si="659"/>
        <v>OK</v>
      </c>
      <c r="K6051" t="str">
        <f t="shared" si="660"/>
        <v>Successful</v>
      </c>
      <c r="L6051" t="str">
        <f t="shared" si="661"/>
        <v>Withdrawal</v>
      </c>
      <c r="M6051" t="str">
        <f t="shared" si="662"/>
        <v>OK</v>
      </c>
      <c r="N6051" t="str">
        <f t="shared" si="663"/>
        <v>OK</v>
      </c>
      <c r="O6051" t="str">
        <f>_xlfn.XLOOKUP(B6051,'01_Raw_ATMs'!A:A,'01_Raw_ATMs'!A:A,"Not Found")</f>
        <v>ATM064</v>
      </c>
      <c r="P6051" t="str">
        <f t="shared" si="664"/>
        <v>Valid</v>
      </c>
    </row>
    <row r="6052" spans="1:16">
      <c r="A6052" t="s">
        <v>6246</v>
      </c>
      <c r="B6052" t="s">
        <v>154</v>
      </c>
      <c r="C6052" s="2">
        <v>45728</v>
      </c>
      <c r="D6052" s="3">
        <v>0.78061342592592597</v>
      </c>
      <c r="E6052" t="s">
        <v>261</v>
      </c>
      <c r="F6052">
        <v>15000</v>
      </c>
      <c r="G6052" t="s">
        <v>189</v>
      </c>
      <c r="I6052">
        <f t="shared" si="658"/>
        <v>1</v>
      </c>
      <c r="J6052" t="str">
        <f t="shared" si="659"/>
        <v>OK</v>
      </c>
      <c r="K6052" t="str">
        <f t="shared" si="660"/>
        <v>Successful</v>
      </c>
      <c r="L6052" t="str">
        <f t="shared" si="661"/>
        <v>Cash Deposit</v>
      </c>
      <c r="M6052" t="str">
        <f t="shared" si="662"/>
        <v>OK</v>
      </c>
      <c r="N6052" t="str">
        <f t="shared" si="663"/>
        <v>OK</v>
      </c>
      <c r="O6052" t="str">
        <f>_xlfn.XLOOKUP(B6052,'01_Raw_ATMs'!A:A,'01_Raw_ATMs'!A:A,"Not Found")</f>
        <v>ATM074</v>
      </c>
      <c r="P6052" t="str">
        <f t="shared" si="664"/>
        <v>Valid</v>
      </c>
    </row>
    <row r="6053" spans="1:16">
      <c r="A6053" t="s">
        <v>6247</v>
      </c>
      <c r="B6053" t="s">
        <v>176</v>
      </c>
      <c r="C6053" s="2">
        <v>45883</v>
      </c>
      <c r="D6053" s="3">
        <v>9.4108796296296301E-2</v>
      </c>
      <c r="E6053" t="s">
        <v>33</v>
      </c>
      <c r="F6053">
        <v>1000</v>
      </c>
      <c r="G6053" t="s">
        <v>189</v>
      </c>
      <c r="I6053">
        <f t="shared" si="658"/>
        <v>1</v>
      </c>
      <c r="J6053" t="str">
        <f t="shared" si="659"/>
        <v>OK</v>
      </c>
      <c r="K6053" t="str">
        <f t="shared" si="660"/>
        <v>Successful</v>
      </c>
      <c r="L6053" t="str">
        <f t="shared" si="661"/>
        <v>Withdrawal</v>
      </c>
      <c r="M6053" t="str">
        <f t="shared" si="662"/>
        <v>OK</v>
      </c>
      <c r="N6053" t="str">
        <f t="shared" si="663"/>
        <v>OK</v>
      </c>
      <c r="O6053" t="str">
        <f>_xlfn.XLOOKUP(B6053,'01_Raw_ATMs'!A:A,'01_Raw_ATMs'!A:A,"Not Found")</f>
        <v>ATM096</v>
      </c>
      <c r="P6053" t="str">
        <f t="shared" si="664"/>
        <v>Valid</v>
      </c>
    </row>
    <row r="6054" spans="1:16">
      <c r="A6054" t="s">
        <v>6248</v>
      </c>
      <c r="B6054" t="s">
        <v>113</v>
      </c>
      <c r="C6054" s="2">
        <v>45716</v>
      </c>
      <c r="D6054" s="3">
        <v>0.39697916666666672</v>
      </c>
      <c r="E6054" t="s">
        <v>33</v>
      </c>
      <c r="F6054">
        <v>5000</v>
      </c>
      <c r="G6054" t="s">
        <v>189</v>
      </c>
      <c r="I6054">
        <f t="shared" si="658"/>
        <v>1</v>
      </c>
      <c r="J6054" t="str">
        <f t="shared" si="659"/>
        <v>OK</v>
      </c>
      <c r="K6054" t="str">
        <f t="shared" si="660"/>
        <v>Successful</v>
      </c>
      <c r="L6054" t="str">
        <f t="shared" si="661"/>
        <v>Withdrawal</v>
      </c>
      <c r="M6054" t="str">
        <f t="shared" si="662"/>
        <v>OK</v>
      </c>
      <c r="N6054" t="str">
        <f t="shared" si="663"/>
        <v>OK</v>
      </c>
      <c r="O6054" t="str">
        <f>_xlfn.XLOOKUP(B6054,'01_Raw_ATMs'!A:A,'01_Raw_ATMs'!A:A,"Not Found")</f>
        <v>ATM033</v>
      </c>
      <c r="P6054" t="str">
        <f t="shared" si="664"/>
        <v>Valid</v>
      </c>
    </row>
    <row r="6055" spans="1:16">
      <c r="A6055" t="s">
        <v>6249</v>
      </c>
      <c r="B6055" t="s">
        <v>108</v>
      </c>
      <c r="C6055" s="2">
        <v>46155</v>
      </c>
      <c r="D6055" s="3">
        <v>0.73695601851851855</v>
      </c>
      <c r="E6055" t="s">
        <v>33</v>
      </c>
      <c r="F6055">
        <v>1000</v>
      </c>
      <c r="G6055" t="s">
        <v>189</v>
      </c>
      <c r="I6055">
        <f t="shared" si="658"/>
        <v>1</v>
      </c>
      <c r="J6055" t="str">
        <f t="shared" si="659"/>
        <v>OK</v>
      </c>
      <c r="K6055" t="str">
        <f t="shared" si="660"/>
        <v>Successful</v>
      </c>
      <c r="L6055" t="str">
        <f t="shared" si="661"/>
        <v>Withdrawal</v>
      </c>
      <c r="M6055" t="str">
        <f t="shared" si="662"/>
        <v>OK</v>
      </c>
      <c r="N6055" t="str">
        <f t="shared" si="663"/>
        <v>OK</v>
      </c>
      <c r="O6055" t="str">
        <f>_xlfn.XLOOKUP(B6055,'01_Raw_ATMs'!A:A,'01_Raw_ATMs'!A:A,"Not Found")</f>
        <v>ATM028</v>
      </c>
      <c r="P6055" t="str">
        <f t="shared" si="664"/>
        <v>Valid</v>
      </c>
    </row>
    <row r="6056" spans="1:16">
      <c r="A6056" t="s">
        <v>6250</v>
      </c>
      <c r="B6056" t="s">
        <v>155</v>
      </c>
      <c r="C6056" s="2">
        <v>45798</v>
      </c>
      <c r="D6056" s="3">
        <v>0.87291666666666667</v>
      </c>
      <c r="E6056" t="s">
        <v>33</v>
      </c>
      <c r="F6056">
        <v>3000</v>
      </c>
      <c r="G6056" t="s">
        <v>189</v>
      </c>
      <c r="I6056">
        <f t="shared" si="658"/>
        <v>1</v>
      </c>
      <c r="J6056" t="str">
        <f t="shared" si="659"/>
        <v>OK</v>
      </c>
      <c r="K6056" t="str">
        <f t="shared" si="660"/>
        <v>Successful</v>
      </c>
      <c r="L6056" t="str">
        <f t="shared" si="661"/>
        <v>Withdrawal</v>
      </c>
      <c r="M6056" t="str">
        <f t="shared" si="662"/>
        <v>OK</v>
      </c>
      <c r="N6056" t="str">
        <f t="shared" si="663"/>
        <v>OK</v>
      </c>
      <c r="O6056" t="str">
        <f>_xlfn.XLOOKUP(B6056,'01_Raw_ATMs'!A:A,'01_Raw_ATMs'!A:A,"Not Found")</f>
        <v>ATM075</v>
      </c>
      <c r="P6056" t="str">
        <f t="shared" si="664"/>
        <v>Valid</v>
      </c>
    </row>
    <row r="6057" spans="1:16">
      <c r="A6057" t="s">
        <v>6251</v>
      </c>
      <c r="B6057" t="s">
        <v>79</v>
      </c>
      <c r="C6057" s="2">
        <v>46146</v>
      </c>
      <c r="D6057" s="3">
        <v>0.2961226851851852</v>
      </c>
      <c r="E6057" t="s">
        <v>33</v>
      </c>
      <c r="F6057">
        <v>2500</v>
      </c>
      <c r="G6057" t="s">
        <v>189</v>
      </c>
      <c r="I6057">
        <f t="shared" si="658"/>
        <v>1</v>
      </c>
      <c r="J6057" t="str">
        <f t="shared" si="659"/>
        <v>OK</v>
      </c>
      <c r="K6057" t="str">
        <f t="shared" si="660"/>
        <v>Successful</v>
      </c>
      <c r="L6057" t="str">
        <f t="shared" si="661"/>
        <v>Withdrawal</v>
      </c>
      <c r="M6057" t="str">
        <f t="shared" si="662"/>
        <v>OK</v>
      </c>
      <c r="N6057" t="str">
        <f t="shared" si="663"/>
        <v>OK</v>
      </c>
      <c r="O6057" t="str">
        <f>_xlfn.XLOOKUP(B6057,'01_Raw_ATMs'!A:A,'01_Raw_ATMs'!A:A,"Not Found")</f>
        <v>ATM006</v>
      </c>
      <c r="P6057" t="str">
        <f t="shared" si="664"/>
        <v>Valid</v>
      </c>
    </row>
    <row r="6058" spans="1:16">
      <c r="A6058" t="s">
        <v>6252</v>
      </c>
      <c r="B6058" t="s">
        <v>169</v>
      </c>
      <c r="C6058" s="2">
        <v>45963</v>
      </c>
      <c r="D6058" s="3">
        <v>0.31082175925925931</v>
      </c>
      <c r="E6058" t="s">
        <v>33</v>
      </c>
      <c r="F6058">
        <v>5000</v>
      </c>
      <c r="G6058" t="s">
        <v>189</v>
      </c>
      <c r="I6058">
        <f t="shared" si="658"/>
        <v>1</v>
      </c>
      <c r="J6058" t="str">
        <f t="shared" si="659"/>
        <v>OK</v>
      </c>
      <c r="K6058" t="str">
        <f t="shared" si="660"/>
        <v>Successful</v>
      </c>
      <c r="L6058" t="str">
        <f t="shared" si="661"/>
        <v>Withdrawal</v>
      </c>
      <c r="M6058" t="str">
        <f t="shared" si="662"/>
        <v>OK</v>
      </c>
      <c r="N6058" t="str">
        <f t="shared" si="663"/>
        <v>OK</v>
      </c>
      <c r="O6058" t="str">
        <f>_xlfn.XLOOKUP(B6058,'01_Raw_ATMs'!A:A,'01_Raw_ATMs'!A:A,"Not Found")</f>
        <v>ATM089</v>
      </c>
      <c r="P6058" t="str">
        <f t="shared" si="664"/>
        <v>Valid</v>
      </c>
    </row>
    <row r="6059" spans="1:16">
      <c r="A6059" t="s">
        <v>6253</v>
      </c>
      <c r="B6059" t="s">
        <v>127</v>
      </c>
      <c r="C6059" s="2">
        <v>45986</v>
      </c>
      <c r="D6059" s="3">
        <v>0.2273263888888889</v>
      </c>
      <c r="E6059" t="s">
        <v>194</v>
      </c>
      <c r="F6059">
        <v>0</v>
      </c>
      <c r="G6059" t="s">
        <v>189</v>
      </c>
      <c r="I6059">
        <f t="shared" si="658"/>
        <v>1</v>
      </c>
      <c r="J6059" t="str">
        <f t="shared" si="659"/>
        <v>OK</v>
      </c>
      <c r="K6059" t="str">
        <f t="shared" si="660"/>
        <v>Successful</v>
      </c>
      <c r="L6059" t="str">
        <f t="shared" si="661"/>
        <v>Balance Inquiry</v>
      </c>
      <c r="M6059" t="str">
        <f t="shared" si="662"/>
        <v>OK</v>
      </c>
      <c r="N6059" t="str">
        <f t="shared" si="663"/>
        <v>OK</v>
      </c>
      <c r="O6059" t="str">
        <f>_xlfn.XLOOKUP(B6059,'01_Raw_ATMs'!A:A,'01_Raw_ATMs'!A:A,"Not Found")</f>
        <v>ATM047</v>
      </c>
      <c r="P6059" t="str">
        <f t="shared" si="664"/>
        <v>Valid</v>
      </c>
    </row>
    <row r="6060" spans="1:16">
      <c r="A6060" t="s">
        <v>6254</v>
      </c>
      <c r="B6060" t="s">
        <v>158</v>
      </c>
      <c r="C6060" s="2">
        <v>45682</v>
      </c>
      <c r="D6060" s="3">
        <v>0.5397453703703704</v>
      </c>
      <c r="E6060" t="s">
        <v>33</v>
      </c>
      <c r="F6060">
        <v>5000</v>
      </c>
      <c r="G6060" t="s">
        <v>189</v>
      </c>
      <c r="I6060">
        <f t="shared" si="658"/>
        <v>1</v>
      </c>
      <c r="J6060" t="str">
        <f t="shared" si="659"/>
        <v>OK</v>
      </c>
      <c r="K6060" t="str">
        <f t="shared" si="660"/>
        <v>Successful</v>
      </c>
      <c r="L6060" t="str">
        <f t="shared" si="661"/>
        <v>Withdrawal</v>
      </c>
      <c r="M6060" t="str">
        <f t="shared" si="662"/>
        <v>OK</v>
      </c>
      <c r="N6060" t="str">
        <f t="shared" si="663"/>
        <v>OK</v>
      </c>
      <c r="O6060" t="str">
        <f>_xlfn.XLOOKUP(B6060,'01_Raw_ATMs'!A:A,'01_Raw_ATMs'!A:A,"Not Found")</f>
        <v>ATM078</v>
      </c>
      <c r="P6060" t="str">
        <f t="shared" si="664"/>
        <v>Valid</v>
      </c>
    </row>
    <row r="6061" spans="1:16">
      <c r="A6061" t="s">
        <v>6255</v>
      </c>
      <c r="B6061" t="s">
        <v>93</v>
      </c>
      <c r="C6061" s="2">
        <v>45790</v>
      </c>
      <c r="D6061" s="3">
        <v>0.1028935185185185</v>
      </c>
      <c r="E6061" t="s">
        <v>211</v>
      </c>
      <c r="F6061">
        <v>0</v>
      </c>
      <c r="G6061" t="s">
        <v>189</v>
      </c>
      <c r="I6061">
        <f t="shared" si="658"/>
        <v>1</v>
      </c>
      <c r="J6061" t="str">
        <f t="shared" si="659"/>
        <v>OK</v>
      </c>
      <c r="K6061" t="str">
        <f t="shared" si="660"/>
        <v>Successful</v>
      </c>
      <c r="L6061" t="str">
        <f t="shared" si="661"/>
        <v>Mini Statement</v>
      </c>
      <c r="M6061" t="str">
        <f t="shared" si="662"/>
        <v>OK</v>
      </c>
      <c r="N6061" t="str">
        <f t="shared" si="663"/>
        <v>OK</v>
      </c>
      <c r="O6061" t="str">
        <f>_xlfn.XLOOKUP(B6061,'01_Raw_ATMs'!A:A,'01_Raw_ATMs'!A:A,"Not Found")</f>
        <v>ATM016</v>
      </c>
      <c r="P6061" t="str">
        <f t="shared" si="664"/>
        <v>Valid</v>
      </c>
    </row>
    <row r="6062" spans="1:16">
      <c r="A6062" t="s">
        <v>6256</v>
      </c>
      <c r="B6062" t="s">
        <v>77</v>
      </c>
      <c r="C6062" s="2">
        <v>46011</v>
      </c>
      <c r="D6062" s="3">
        <v>0.66159722222222217</v>
      </c>
      <c r="E6062" t="s">
        <v>261</v>
      </c>
      <c r="F6062">
        <v>1000</v>
      </c>
      <c r="G6062" t="s">
        <v>189</v>
      </c>
      <c r="I6062">
        <f t="shared" si="658"/>
        <v>1</v>
      </c>
      <c r="J6062" t="str">
        <f t="shared" si="659"/>
        <v>OK</v>
      </c>
      <c r="K6062" t="str">
        <f t="shared" si="660"/>
        <v>Successful</v>
      </c>
      <c r="L6062" t="str">
        <f t="shared" si="661"/>
        <v>Cash Deposit</v>
      </c>
      <c r="M6062" t="str">
        <f t="shared" si="662"/>
        <v>OK</v>
      </c>
      <c r="N6062" t="str">
        <f t="shared" si="663"/>
        <v>OK</v>
      </c>
      <c r="O6062" t="str">
        <f>_xlfn.XLOOKUP(B6062,'01_Raw_ATMs'!A:A,'01_Raw_ATMs'!A:A,"Not Found")</f>
        <v>ATM005</v>
      </c>
      <c r="P6062" t="str">
        <f t="shared" si="664"/>
        <v>Valid</v>
      </c>
    </row>
    <row r="6063" spans="1:16">
      <c r="A6063" t="s">
        <v>6257</v>
      </c>
      <c r="B6063" t="s">
        <v>121</v>
      </c>
      <c r="C6063" s="2">
        <v>45986</v>
      </c>
      <c r="D6063" s="3">
        <v>6.5347222222222223E-2</v>
      </c>
      <c r="E6063" t="s">
        <v>33</v>
      </c>
      <c r="F6063">
        <v>4000</v>
      </c>
      <c r="G6063" t="s">
        <v>189</v>
      </c>
      <c r="I6063">
        <f t="shared" si="658"/>
        <v>1</v>
      </c>
      <c r="J6063" t="str">
        <f t="shared" si="659"/>
        <v>OK</v>
      </c>
      <c r="K6063" t="str">
        <f t="shared" si="660"/>
        <v>Successful</v>
      </c>
      <c r="L6063" t="str">
        <f t="shared" si="661"/>
        <v>Withdrawal</v>
      </c>
      <c r="M6063" t="str">
        <f t="shared" si="662"/>
        <v>OK</v>
      </c>
      <c r="N6063" t="str">
        <f t="shared" si="663"/>
        <v>OK</v>
      </c>
      <c r="O6063" t="str">
        <f>_xlfn.XLOOKUP(B6063,'01_Raw_ATMs'!A:A,'01_Raw_ATMs'!A:A,"Not Found")</f>
        <v>ATM041</v>
      </c>
      <c r="P6063" t="str">
        <f t="shared" si="664"/>
        <v>Valid</v>
      </c>
    </row>
    <row r="6064" spans="1:16">
      <c r="A6064" t="s">
        <v>6258</v>
      </c>
      <c r="B6064" t="s">
        <v>176</v>
      </c>
      <c r="C6064" s="2">
        <v>45927</v>
      </c>
      <c r="D6064" s="3">
        <v>0.43564814814814817</v>
      </c>
      <c r="E6064" t="s">
        <v>261</v>
      </c>
      <c r="F6064">
        <v>10000</v>
      </c>
      <c r="G6064" t="s">
        <v>214</v>
      </c>
      <c r="H6064" t="s">
        <v>1080</v>
      </c>
      <c r="I6064">
        <f t="shared" si="658"/>
        <v>1</v>
      </c>
      <c r="J6064" t="str">
        <f t="shared" si="659"/>
        <v>OK</v>
      </c>
      <c r="K6064" t="str">
        <f t="shared" si="660"/>
        <v>Failed</v>
      </c>
      <c r="L6064" t="str">
        <f t="shared" si="661"/>
        <v>Cash Deposit</v>
      </c>
      <c r="M6064" t="str">
        <f t="shared" si="662"/>
        <v>OK</v>
      </c>
      <c r="N6064" t="str">
        <f t="shared" si="663"/>
        <v>OK</v>
      </c>
      <c r="O6064" t="str">
        <f>_xlfn.XLOOKUP(B6064,'01_Raw_ATMs'!A:A,'01_Raw_ATMs'!A:A,"Not Found")</f>
        <v>ATM096</v>
      </c>
      <c r="P6064" t="str">
        <f t="shared" si="664"/>
        <v>Valid</v>
      </c>
    </row>
    <row r="6065" spans="1:16">
      <c r="A6065" t="s">
        <v>6259</v>
      </c>
      <c r="B6065" t="s">
        <v>180</v>
      </c>
      <c r="C6065" s="2">
        <v>45739</v>
      </c>
      <c r="D6065" s="3">
        <v>0.81129629629629629</v>
      </c>
      <c r="E6065" t="s">
        <v>33</v>
      </c>
      <c r="F6065">
        <v>1500</v>
      </c>
      <c r="G6065" t="s">
        <v>189</v>
      </c>
      <c r="I6065">
        <f t="shared" si="658"/>
        <v>1</v>
      </c>
      <c r="J6065" t="str">
        <f t="shared" si="659"/>
        <v>OK</v>
      </c>
      <c r="K6065" t="str">
        <f t="shared" si="660"/>
        <v>Successful</v>
      </c>
      <c r="L6065" t="str">
        <f t="shared" si="661"/>
        <v>Withdrawal</v>
      </c>
      <c r="M6065" t="str">
        <f t="shared" si="662"/>
        <v>OK</v>
      </c>
      <c r="N6065" t="str">
        <f t="shared" si="663"/>
        <v>OK</v>
      </c>
      <c r="O6065" t="str">
        <f>_xlfn.XLOOKUP(B6065,'01_Raw_ATMs'!A:A,'01_Raw_ATMs'!A:A,"Not Found")</f>
        <v>ATM100</v>
      </c>
      <c r="P6065" t="str">
        <f t="shared" si="664"/>
        <v>Valid</v>
      </c>
    </row>
    <row r="6066" spans="1:16">
      <c r="A6066" t="s">
        <v>6260</v>
      </c>
      <c r="B6066" t="s">
        <v>121</v>
      </c>
      <c r="C6066" s="2">
        <v>45924</v>
      </c>
      <c r="D6066" s="3">
        <v>0.2363773148148148</v>
      </c>
      <c r="E6066" t="s">
        <v>211</v>
      </c>
      <c r="F6066">
        <v>0</v>
      </c>
      <c r="G6066" t="s">
        <v>214</v>
      </c>
      <c r="H6066" t="s">
        <v>42</v>
      </c>
      <c r="I6066">
        <f t="shared" si="658"/>
        <v>1</v>
      </c>
      <c r="J6066" t="str">
        <f t="shared" si="659"/>
        <v>OK</v>
      </c>
      <c r="K6066" t="str">
        <f t="shared" si="660"/>
        <v>Failed</v>
      </c>
      <c r="L6066" t="str">
        <f t="shared" si="661"/>
        <v>Mini Statement</v>
      </c>
      <c r="M6066" t="str">
        <f t="shared" si="662"/>
        <v>OK</v>
      </c>
      <c r="N6066" t="str">
        <f t="shared" si="663"/>
        <v>OK</v>
      </c>
      <c r="O6066" t="str">
        <f>_xlfn.XLOOKUP(B6066,'01_Raw_ATMs'!A:A,'01_Raw_ATMs'!A:A,"Not Found")</f>
        <v>ATM041</v>
      </c>
      <c r="P6066" t="str">
        <f t="shared" si="664"/>
        <v>Valid</v>
      </c>
    </row>
    <row r="6067" spans="1:16">
      <c r="A6067" t="s">
        <v>6261</v>
      </c>
      <c r="B6067" t="s">
        <v>169</v>
      </c>
      <c r="C6067" s="2">
        <v>45991</v>
      </c>
      <c r="D6067" s="3">
        <v>0.61894675925925924</v>
      </c>
      <c r="E6067" t="s">
        <v>33</v>
      </c>
      <c r="F6067">
        <v>1500</v>
      </c>
      <c r="G6067" t="s">
        <v>189</v>
      </c>
      <c r="I6067">
        <f t="shared" si="658"/>
        <v>1</v>
      </c>
      <c r="J6067" t="str">
        <f t="shared" si="659"/>
        <v>OK</v>
      </c>
      <c r="K6067" t="str">
        <f t="shared" si="660"/>
        <v>Successful</v>
      </c>
      <c r="L6067" t="str">
        <f t="shared" si="661"/>
        <v>Withdrawal</v>
      </c>
      <c r="M6067" t="str">
        <f t="shared" si="662"/>
        <v>OK</v>
      </c>
      <c r="N6067" t="str">
        <f t="shared" si="663"/>
        <v>OK</v>
      </c>
      <c r="O6067" t="str">
        <f>_xlfn.XLOOKUP(B6067,'01_Raw_ATMs'!A:A,'01_Raw_ATMs'!A:A,"Not Found")</f>
        <v>ATM089</v>
      </c>
      <c r="P6067" t="str">
        <f t="shared" si="664"/>
        <v>Valid</v>
      </c>
    </row>
    <row r="6068" spans="1:16">
      <c r="A6068" t="s">
        <v>6262</v>
      </c>
      <c r="B6068" t="s">
        <v>174</v>
      </c>
      <c r="C6068" s="2">
        <v>46061</v>
      </c>
      <c r="D6068" s="3">
        <v>0.74398148148148147</v>
      </c>
      <c r="E6068" t="s">
        <v>33</v>
      </c>
      <c r="F6068">
        <v>8000</v>
      </c>
      <c r="G6068" t="s">
        <v>189</v>
      </c>
      <c r="I6068">
        <f t="shared" si="658"/>
        <v>1</v>
      </c>
      <c r="J6068" t="str">
        <f t="shared" si="659"/>
        <v>OK</v>
      </c>
      <c r="K6068" t="str">
        <f t="shared" si="660"/>
        <v>Successful</v>
      </c>
      <c r="L6068" t="str">
        <f t="shared" si="661"/>
        <v>Withdrawal</v>
      </c>
      <c r="M6068" t="str">
        <f t="shared" si="662"/>
        <v>OK</v>
      </c>
      <c r="N6068" t="str">
        <f t="shared" si="663"/>
        <v>OK</v>
      </c>
      <c r="O6068" t="str">
        <f>_xlfn.XLOOKUP(B6068,'01_Raw_ATMs'!A:A,'01_Raw_ATMs'!A:A,"Not Found")</f>
        <v>ATM094</v>
      </c>
      <c r="P6068" t="str">
        <f t="shared" si="664"/>
        <v>Valid</v>
      </c>
    </row>
    <row r="6069" spans="1:16">
      <c r="A6069" t="s">
        <v>6263</v>
      </c>
      <c r="B6069" t="s">
        <v>77</v>
      </c>
      <c r="C6069" s="2">
        <v>45682</v>
      </c>
      <c r="D6069" s="3">
        <v>0.24740740740740741</v>
      </c>
      <c r="E6069" t="s">
        <v>211</v>
      </c>
      <c r="F6069">
        <v>0</v>
      </c>
      <c r="G6069" t="s">
        <v>189</v>
      </c>
      <c r="I6069">
        <f t="shared" si="658"/>
        <v>1</v>
      </c>
      <c r="J6069" t="str">
        <f t="shared" si="659"/>
        <v>OK</v>
      </c>
      <c r="K6069" t="str">
        <f t="shared" si="660"/>
        <v>Successful</v>
      </c>
      <c r="L6069" t="str">
        <f t="shared" si="661"/>
        <v>Mini Statement</v>
      </c>
      <c r="M6069" t="str">
        <f t="shared" si="662"/>
        <v>OK</v>
      </c>
      <c r="N6069" t="str">
        <f t="shared" si="663"/>
        <v>OK</v>
      </c>
      <c r="O6069" t="str">
        <f>_xlfn.XLOOKUP(B6069,'01_Raw_ATMs'!A:A,'01_Raw_ATMs'!A:A,"Not Found")</f>
        <v>ATM005</v>
      </c>
      <c r="P6069" t="str">
        <f t="shared" si="664"/>
        <v>Valid</v>
      </c>
    </row>
    <row r="6070" spans="1:16">
      <c r="A6070" t="s">
        <v>6264</v>
      </c>
      <c r="B6070" t="s">
        <v>77</v>
      </c>
      <c r="C6070" s="2">
        <v>46015</v>
      </c>
      <c r="D6070" s="3">
        <v>0.77364583333333337</v>
      </c>
      <c r="E6070" t="s">
        <v>33</v>
      </c>
      <c r="F6070">
        <v>5000</v>
      </c>
      <c r="G6070" t="s">
        <v>189</v>
      </c>
      <c r="I6070">
        <f t="shared" si="658"/>
        <v>1</v>
      </c>
      <c r="J6070" t="str">
        <f t="shared" si="659"/>
        <v>OK</v>
      </c>
      <c r="K6070" t="str">
        <f t="shared" si="660"/>
        <v>Successful</v>
      </c>
      <c r="L6070" t="str">
        <f t="shared" si="661"/>
        <v>Withdrawal</v>
      </c>
      <c r="M6070" t="str">
        <f t="shared" si="662"/>
        <v>OK</v>
      </c>
      <c r="N6070" t="str">
        <f t="shared" si="663"/>
        <v>OK</v>
      </c>
      <c r="O6070" t="str">
        <f>_xlfn.XLOOKUP(B6070,'01_Raw_ATMs'!A:A,'01_Raw_ATMs'!A:A,"Not Found")</f>
        <v>ATM005</v>
      </c>
      <c r="P6070" t="str">
        <f t="shared" si="664"/>
        <v>Valid</v>
      </c>
    </row>
    <row r="6071" spans="1:16">
      <c r="A6071" t="s">
        <v>6265</v>
      </c>
      <c r="B6071" t="s">
        <v>85</v>
      </c>
      <c r="C6071" s="2">
        <v>45918</v>
      </c>
      <c r="D6071" s="3">
        <v>0.80378472222222219</v>
      </c>
      <c r="E6071" t="s">
        <v>33</v>
      </c>
      <c r="F6071">
        <v>6000</v>
      </c>
      <c r="G6071" t="s">
        <v>189</v>
      </c>
      <c r="I6071">
        <f t="shared" si="658"/>
        <v>1</v>
      </c>
      <c r="J6071" t="str">
        <f t="shared" si="659"/>
        <v>OK</v>
      </c>
      <c r="K6071" t="str">
        <f t="shared" si="660"/>
        <v>Successful</v>
      </c>
      <c r="L6071" t="str">
        <f t="shared" si="661"/>
        <v>Withdrawal</v>
      </c>
      <c r="M6071" t="str">
        <f t="shared" si="662"/>
        <v>OK</v>
      </c>
      <c r="N6071" t="str">
        <f t="shared" si="663"/>
        <v>OK</v>
      </c>
      <c r="O6071" t="str">
        <f>_xlfn.XLOOKUP(B6071,'01_Raw_ATMs'!A:A,'01_Raw_ATMs'!A:A,"Not Found")</f>
        <v>ATM010</v>
      </c>
      <c r="P6071" t="str">
        <f t="shared" si="664"/>
        <v>Valid</v>
      </c>
    </row>
    <row r="6072" spans="1:16">
      <c r="A6072" t="s">
        <v>6266</v>
      </c>
      <c r="B6072" t="s">
        <v>81</v>
      </c>
      <c r="C6072" s="2">
        <v>45671</v>
      </c>
      <c r="D6072" s="3">
        <v>0.13752314814814809</v>
      </c>
      <c r="E6072" t="s">
        <v>33</v>
      </c>
      <c r="F6072">
        <v>4000</v>
      </c>
      <c r="G6072" t="s">
        <v>189</v>
      </c>
      <c r="I6072">
        <f t="shared" si="658"/>
        <v>1</v>
      </c>
      <c r="J6072" t="str">
        <f t="shared" si="659"/>
        <v>OK</v>
      </c>
      <c r="K6072" t="str">
        <f t="shared" si="660"/>
        <v>Successful</v>
      </c>
      <c r="L6072" t="str">
        <f t="shared" si="661"/>
        <v>Withdrawal</v>
      </c>
      <c r="M6072" t="str">
        <f t="shared" si="662"/>
        <v>OK</v>
      </c>
      <c r="N6072" t="str">
        <f t="shared" si="663"/>
        <v>OK</v>
      </c>
      <c r="O6072" t="str">
        <f>_xlfn.XLOOKUP(B6072,'01_Raw_ATMs'!A:A,'01_Raw_ATMs'!A:A,"Not Found")</f>
        <v>ATM007</v>
      </c>
      <c r="P6072" t="str">
        <f t="shared" si="664"/>
        <v>Valid</v>
      </c>
    </row>
    <row r="6073" spans="1:16">
      <c r="A6073" t="s">
        <v>6267</v>
      </c>
      <c r="B6073" t="s">
        <v>126</v>
      </c>
      <c r="C6073" s="2">
        <v>45915</v>
      </c>
      <c r="D6073" s="3">
        <v>0.72538194444444448</v>
      </c>
      <c r="E6073" t="s">
        <v>194</v>
      </c>
      <c r="F6073">
        <v>0</v>
      </c>
      <c r="G6073" t="s">
        <v>189</v>
      </c>
      <c r="I6073">
        <f t="shared" si="658"/>
        <v>1</v>
      </c>
      <c r="J6073" t="str">
        <f t="shared" si="659"/>
        <v>OK</v>
      </c>
      <c r="K6073" t="str">
        <f t="shared" si="660"/>
        <v>Successful</v>
      </c>
      <c r="L6073" t="str">
        <f t="shared" si="661"/>
        <v>Balance Inquiry</v>
      </c>
      <c r="M6073" t="str">
        <f t="shared" si="662"/>
        <v>OK</v>
      </c>
      <c r="N6073" t="str">
        <f t="shared" si="663"/>
        <v>OK</v>
      </c>
      <c r="O6073" t="str">
        <f>_xlfn.XLOOKUP(B6073,'01_Raw_ATMs'!A:A,'01_Raw_ATMs'!A:A,"Not Found")</f>
        <v>ATM046</v>
      </c>
      <c r="P6073" t="str">
        <f t="shared" si="664"/>
        <v>Valid</v>
      </c>
    </row>
    <row r="6074" spans="1:16">
      <c r="A6074" t="s">
        <v>6268</v>
      </c>
      <c r="B6074" t="s">
        <v>149</v>
      </c>
      <c r="C6074" s="2">
        <v>46109</v>
      </c>
      <c r="D6074" s="3">
        <v>0.51627314814814818</v>
      </c>
      <c r="E6074" t="s">
        <v>33</v>
      </c>
      <c r="F6074">
        <v>6000</v>
      </c>
      <c r="G6074" t="s">
        <v>189</v>
      </c>
      <c r="I6074">
        <f t="shared" si="658"/>
        <v>1</v>
      </c>
      <c r="J6074" t="str">
        <f t="shared" si="659"/>
        <v>OK</v>
      </c>
      <c r="K6074" t="str">
        <f t="shared" si="660"/>
        <v>Successful</v>
      </c>
      <c r="L6074" t="str">
        <f t="shared" si="661"/>
        <v>Withdrawal</v>
      </c>
      <c r="M6074" t="str">
        <f t="shared" si="662"/>
        <v>OK</v>
      </c>
      <c r="N6074" t="str">
        <f t="shared" si="663"/>
        <v>OK</v>
      </c>
      <c r="O6074" t="str">
        <f>_xlfn.XLOOKUP(B6074,'01_Raw_ATMs'!A:A,'01_Raw_ATMs'!A:A,"Not Found")</f>
        <v>ATM069</v>
      </c>
      <c r="P6074" t="str">
        <f t="shared" si="664"/>
        <v>Valid</v>
      </c>
    </row>
    <row r="6075" spans="1:16">
      <c r="A6075" t="s">
        <v>6269</v>
      </c>
      <c r="B6075" t="s">
        <v>98</v>
      </c>
      <c r="C6075" s="2">
        <v>45946</v>
      </c>
      <c r="D6075" s="3">
        <v>0.54745370370370372</v>
      </c>
      <c r="E6075" t="s">
        <v>33</v>
      </c>
      <c r="F6075">
        <v>500</v>
      </c>
      <c r="G6075" t="s">
        <v>189</v>
      </c>
      <c r="I6075">
        <f t="shared" si="658"/>
        <v>1</v>
      </c>
      <c r="J6075" t="str">
        <f t="shared" si="659"/>
        <v>OK</v>
      </c>
      <c r="K6075" t="str">
        <f t="shared" si="660"/>
        <v>Successful</v>
      </c>
      <c r="L6075" t="str">
        <f t="shared" si="661"/>
        <v>Withdrawal</v>
      </c>
      <c r="M6075" t="str">
        <f t="shared" si="662"/>
        <v>OK</v>
      </c>
      <c r="N6075" t="str">
        <f t="shared" si="663"/>
        <v>OK</v>
      </c>
      <c r="O6075" t="str">
        <f>_xlfn.XLOOKUP(B6075,'01_Raw_ATMs'!A:A,'01_Raw_ATMs'!A:A,"Not Found")</f>
        <v>ATM019</v>
      </c>
      <c r="P6075" t="str">
        <f t="shared" si="664"/>
        <v>Valid</v>
      </c>
    </row>
    <row r="6076" spans="1:16">
      <c r="A6076" t="s">
        <v>6270</v>
      </c>
      <c r="B6076" t="s">
        <v>104</v>
      </c>
      <c r="C6076" s="2">
        <v>46201</v>
      </c>
      <c r="D6076" s="3">
        <v>0.14627314814814821</v>
      </c>
      <c r="E6076" t="s">
        <v>33</v>
      </c>
      <c r="F6076">
        <v>1000</v>
      </c>
      <c r="G6076" t="s">
        <v>189</v>
      </c>
      <c r="I6076">
        <f t="shared" si="658"/>
        <v>1</v>
      </c>
      <c r="J6076" t="str">
        <f t="shared" si="659"/>
        <v>OK</v>
      </c>
      <c r="K6076" t="str">
        <f t="shared" si="660"/>
        <v>Successful</v>
      </c>
      <c r="L6076" t="str">
        <f t="shared" si="661"/>
        <v>Withdrawal</v>
      </c>
      <c r="M6076" t="str">
        <f t="shared" si="662"/>
        <v>OK</v>
      </c>
      <c r="N6076" t="str">
        <f t="shared" si="663"/>
        <v>OK</v>
      </c>
      <c r="O6076" t="str">
        <f>_xlfn.XLOOKUP(B6076,'01_Raw_ATMs'!A:A,'01_Raw_ATMs'!A:A,"Not Found")</f>
        <v>ATM025</v>
      </c>
      <c r="P6076" t="str">
        <f t="shared" si="664"/>
        <v>Valid</v>
      </c>
    </row>
    <row r="6077" spans="1:16">
      <c r="A6077" t="s">
        <v>6271</v>
      </c>
      <c r="B6077" t="s">
        <v>145</v>
      </c>
      <c r="C6077" s="2">
        <v>45772</v>
      </c>
      <c r="D6077" s="3">
        <v>0.37298611111111107</v>
      </c>
      <c r="E6077" t="s">
        <v>194</v>
      </c>
      <c r="F6077">
        <v>0</v>
      </c>
      <c r="G6077" t="s">
        <v>189</v>
      </c>
      <c r="I6077">
        <f t="shared" si="658"/>
        <v>1</v>
      </c>
      <c r="J6077" t="str">
        <f t="shared" si="659"/>
        <v>OK</v>
      </c>
      <c r="K6077" t="str">
        <f t="shared" si="660"/>
        <v>Successful</v>
      </c>
      <c r="L6077" t="str">
        <f t="shared" si="661"/>
        <v>Balance Inquiry</v>
      </c>
      <c r="M6077" t="str">
        <f t="shared" si="662"/>
        <v>OK</v>
      </c>
      <c r="N6077" t="str">
        <f t="shared" si="663"/>
        <v>OK</v>
      </c>
      <c r="O6077" t="str">
        <f>_xlfn.XLOOKUP(B6077,'01_Raw_ATMs'!A:A,'01_Raw_ATMs'!A:A,"Not Found")</f>
        <v>ATM065</v>
      </c>
      <c r="P6077" t="str">
        <f t="shared" si="664"/>
        <v>Valid</v>
      </c>
    </row>
    <row r="6078" spans="1:16">
      <c r="A6078" t="s">
        <v>6272</v>
      </c>
      <c r="B6078" t="s">
        <v>102</v>
      </c>
      <c r="C6078" s="2">
        <v>46039</v>
      </c>
      <c r="D6078" s="3">
        <v>0.23827546296296301</v>
      </c>
      <c r="E6078" t="s">
        <v>33</v>
      </c>
      <c r="F6078">
        <v>3000</v>
      </c>
      <c r="G6078" t="s">
        <v>189</v>
      </c>
      <c r="I6078">
        <f t="shared" si="658"/>
        <v>1</v>
      </c>
      <c r="J6078" t="str">
        <f t="shared" si="659"/>
        <v>OK</v>
      </c>
      <c r="K6078" t="str">
        <f t="shared" si="660"/>
        <v>Successful</v>
      </c>
      <c r="L6078" t="str">
        <f t="shared" si="661"/>
        <v>Withdrawal</v>
      </c>
      <c r="M6078" t="str">
        <f t="shared" si="662"/>
        <v>OK</v>
      </c>
      <c r="N6078" t="str">
        <f t="shared" si="663"/>
        <v>OK</v>
      </c>
      <c r="O6078" t="str">
        <f>_xlfn.XLOOKUP(B6078,'01_Raw_ATMs'!A:A,'01_Raw_ATMs'!A:A,"Not Found")</f>
        <v>ATM023</v>
      </c>
      <c r="P6078" t="str">
        <f t="shared" si="664"/>
        <v>Valid</v>
      </c>
    </row>
    <row r="6079" spans="1:16">
      <c r="A6079" t="s">
        <v>6273</v>
      </c>
      <c r="B6079" t="s">
        <v>120</v>
      </c>
      <c r="C6079" s="2">
        <v>45904</v>
      </c>
      <c r="D6079" s="3">
        <v>0.29268518518518521</v>
      </c>
      <c r="E6079" t="s">
        <v>211</v>
      </c>
      <c r="F6079">
        <v>0</v>
      </c>
      <c r="G6079" t="s">
        <v>189</v>
      </c>
      <c r="I6079">
        <f t="shared" si="658"/>
        <v>1</v>
      </c>
      <c r="J6079" t="str">
        <f t="shared" si="659"/>
        <v>OK</v>
      </c>
      <c r="K6079" t="str">
        <f t="shared" si="660"/>
        <v>Successful</v>
      </c>
      <c r="L6079" t="str">
        <f t="shared" si="661"/>
        <v>Mini Statement</v>
      </c>
      <c r="M6079" t="str">
        <f t="shared" si="662"/>
        <v>OK</v>
      </c>
      <c r="N6079" t="str">
        <f t="shared" si="663"/>
        <v>OK</v>
      </c>
      <c r="O6079" t="str">
        <f>_xlfn.XLOOKUP(B6079,'01_Raw_ATMs'!A:A,'01_Raw_ATMs'!A:A,"Not Found")</f>
        <v>ATM040</v>
      </c>
      <c r="P6079" t="str">
        <f t="shared" si="664"/>
        <v>Valid</v>
      </c>
    </row>
    <row r="6080" spans="1:16">
      <c r="A6080" t="s">
        <v>6274</v>
      </c>
      <c r="B6080" t="s">
        <v>85</v>
      </c>
      <c r="C6080" s="2">
        <v>46167</v>
      </c>
      <c r="D6080" s="3">
        <v>0.44475694444444452</v>
      </c>
      <c r="E6080" t="s">
        <v>33</v>
      </c>
      <c r="F6080">
        <v>5000</v>
      </c>
      <c r="G6080" t="s">
        <v>214</v>
      </c>
      <c r="H6080" t="s">
        <v>1094</v>
      </c>
      <c r="I6080">
        <f t="shared" si="658"/>
        <v>1</v>
      </c>
      <c r="J6080" t="str">
        <f t="shared" si="659"/>
        <v>OK</v>
      </c>
      <c r="K6080" t="str">
        <f t="shared" si="660"/>
        <v>Failed</v>
      </c>
      <c r="L6080" t="str">
        <f t="shared" si="661"/>
        <v>Withdrawal</v>
      </c>
      <c r="M6080" t="str">
        <f t="shared" si="662"/>
        <v>OK</v>
      </c>
      <c r="N6080" t="str">
        <f t="shared" si="663"/>
        <v>OK</v>
      </c>
      <c r="O6080" t="str">
        <f>_xlfn.XLOOKUP(B6080,'01_Raw_ATMs'!A:A,'01_Raw_ATMs'!A:A,"Not Found")</f>
        <v>ATM010</v>
      </c>
      <c r="P6080" t="str">
        <f t="shared" si="664"/>
        <v>Valid</v>
      </c>
    </row>
    <row r="6081" spans="1:16">
      <c r="A6081" t="s">
        <v>6275</v>
      </c>
      <c r="B6081" t="s">
        <v>179</v>
      </c>
      <c r="C6081" s="2">
        <v>46054</v>
      </c>
      <c r="D6081" s="3">
        <v>0.87001157407407403</v>
      </c>
      <c r="E6081" t="s">
        <v>194</v>
      </c>
      <c r="F6081">
        <v>0</v>
      </c>
      <c r="G6081" t="s">
        <v>189</v>
      </c>
      <c r="I6081">
        <f t="shared" si="658"/>
        <v>1</v>
      </c>
      <c r="J6081" t="str">
        <f t="shared" si="659"/>
        <v>OK</v>
      </c>
      <c r="K6081" t="str">
        <f t="shared" si="660"/>
        <v>Successful</v>
      </c>
      <c r="L6081" t="str">
        <f t="shared" si="661"/>
        <v>Balance Inquiry</v>
      </c>
      <c r="M6081" t="str">
        <f t="shared" si="662"/>
        <v>OK</v>
      </c>
      <c r="N6081" t="str">
        <f t="shared" si="663"/>
        <v>OK</v>
      </c>
      <c r="O6081" t="str">
        <f>_xlfn.XLOOKUP(B6081,'01_Raw_ATMs'!A:A,'01_Raw_ATMs'!A:A,"Not Found")</f>
        <v>ATM099</v>
      </c>
      <c r="P6081" t="str">
        <f t="shared" si="664"/>
        <v>Valid</v>
      </c>
    </row>
    <row r="6082" spans="1:16">
      <c r="A6082" t="s">
        <v>6276</v>
      </c>
      <c r="B6082" t="s">
        <v>79</v>
      </c>
      <c r="C6082" s="2">
        <v>45892</v>
      </c>
      <c r="D6082" s="3">
        <v>0.79912037037037043</v>
      </c>
      <c r="E6082" t="s">
        <v>33</v>
      </c>
      <c r="F6082">
        <v>8000</v>
      </c>
      <c r="G6082" t="s">
        <v>189</v>
      </c>
      <c r="I6082">
        <f t="shared" si="658"/>
        <v>1</v>
      </c>
      <c r="J6082" t="str">
        <f t="shared" si="659"/>
        <v>OK</v>
      </c>
      <c r="K6082" t="str">
        <f t="shared" si="660"/>
        <v>Successful</v>
      </c>
      <c r="L6082" t="str">
        <f t="shared" si="661"/>
        <v>Withdrawal</v>
      </c>
      <c r="M6082" t="str">
        <f t="shared" si="662"/>
        <v>OK</v>
      </c>
      <c r="N6082" t="str">
        <f t="shared" si="663"/>
        <v>OK</v>
      </c>
      <c r="O6082" t="str">
        <f>_xlfn.XLOOKUP(B6082,'01_Raw_ATMs'!A:A,'01_Raw_ATMs'!A:A,"Not Found")</f>
        <v>ATM006</v>
      </c>
      <c r="P6082" t="str">
        <f t="shared" si="664"/>
        <v>Valid</v>
      </c>
    </row>
    <row r="6083" spans="1:16">
      <c r="A6083" t="s">
        <v>6277</v>
      </c>
      <c r="B6083" t="s">
        <v>141</v>
      </c>
      <c r="C6083" s="2">
        <v>45717</v>
      </c>
      <c r="D6083" s="3">
        <v>0.34680555555555548</v>
      </c>
      <c r="E6083" t="s">
        <v>33</v>
      </c>
      <c r="F6083">
        <v>6000</v>
      </c>
      <c r="G6083" t="s">
        <v>189</v>
      </c>
      <c r="I6083">
        <f t="shared" ref="I6083:I6146" si="665">COUNTIF($A:$A,A6083)</f>
        <v>1</v>
      </c>
      <c r="J6083" t="str">
        <f t="shared" ref="J6083:J6146" si="666">IF(AND(TRIM(G6083)="Failed",H6083=""),"Problem","OK")</f>
        <v>OK</v>
      </c>
      <c r="K6083" t="str">
        <f t="shared" ref="K6083:K6146" si="667">PROPER(TRIM(G6083))</f>
        <v>Successful</v>
      </c>
      <c r="L6083" t="str">
        <f t="shared" ref="L6083:L6146" si="668">PROPER(TRIM(E6083))</f>
        <v>Withdrawal</v>
      </c>
      <c r="M6083" t="str">
        <f t="shared" ref="M6083:M6146" si="669">IF(OR(E6083="Withdrawal",E6083="Cash Deposit"),IF(F6083&gt;0,"OK","Problem"),IF(F6083=0,"OK","Problem"))</f>
        <v>OK</v>
      </c>
      <c r="N6083" t="str">
        <f t="shared" ref="N6083:N6146" si="670">IF(AND(C6083&gt;=DATE(2025,1,1),C6083&lt;=DATE(2026,6,30)),"OK","Problem")</f>
        <v>OK</v>
      </c>
      <c r="O6083" t="str">
        <f>_xlfn.XLOOKUP(B6083,'01_Raw_ATMs'!A:A,'01_Raw_ATMs'!A:A,"Not Found")</f>
        <v>ATM061</v>
      </c>
      <c r="P6083" t="str">
        <f t="shared" ref="P6083:P6146" si="671">IF(B6083="","Missing ATM_ID","Valid")</f>
        <v>Valid</v>
      </c>
    </row>
    <row r="6084" spans="1:16">
      <c r="A6084" t="s">
        <v>6278</v>
      </c>
      <c r="B6084" t="s">
        <v>118</v>
      </c>
      <c r="C6084" s="2">
        <v>45942</v>
      </c>
      <c r="D6084" s="3">
        <v>0.5599305555555556</v>
      </c>
      <c r="E6084" t="s">
        <v>33</v>
      </c>
      <c r="F6084">
        <v>10000</v>
      </c>
      <c r="G6084" t="s">
        <v>189</v>
      </c>
      <c r="I6084">
        <f t="shared" si="665"/>
        <v>1</v>
      </c>
      <c r="J6084" t="str">
        <f t="shared" si="666"/>
        <v>OK</v>
      </c>
      <c r="K6084" t="str">
        <f t="shared" si="667"/>
        <v>Successful</v>
      </c>
      <c r="L6084" t="str">
        <f t="shared" si="668"/>
        <v>Withdrawal</v>
      </c>
      <c r="M6084" t="str">
        <f t="shared" si="669"/>
        <v>OK</v>
      </c>
      <c r="N6084" t="str">
        <f t="shared" si="670"/>
        <v>OK</v>
      </c>
      <c r="O6084" t="str">
        <f>_xlfn.XLOOKUP(B6084,'01_Raw_ATMs'!A:A,'01_Raw_ATMs'!A:A,"Not Found")</f>
        <v>ATM038</v>
      </c>
      <c r="P6084" t="str">
        <f t="shared" si="671"/>
        <v>Valid</v>
      </c>
    </row>
    <row r="6085" spans="1:16">
      <c r="A6085" t="s">
        <v>6279</v>
      </c>
      <c r="B6085" t="s">
        <v>178</v>
      </c>
      <c r="C6085" s="2">
        <v>45842</v>
      </c>
      <c r="D6085" s="3">
        <v>0.4299189814814815</v>
      </c>
      <c r="E6085" t="s">
        <v>211</v>
      </c>
      <c r="F6085">
        <v>0</v>
      </c>
      <c r="G6085" t="s">
        <v>189</v>
      </c>
      <c r="I6085">
        <f t="shared" si="665"/>
        <v>1</v>
      </c>
      <c r="J6085" t="str">
        <f t="shared" si="666"/>
        <v>OK</v>
      </c>
      <c r="K6085" t="str">
        <f t="shared" si="667"/>
        <v>Successful</v>
      </c>
      <c r="L6085" t="str">
        <f t="shared" si="668"/>
        <v>Mini Statement</v>
      </c>
      <c r="M6085" t="str">
        <f t="shared" si="669"/>
        <v>OK</v>
      </c>
      <c r="N6085" t="str">
        <f t="shared" si="670"/>
        <v>OK</v>
      </c>
      <c r="O6085" t="str">
        <f>_xlfn.XLOOKUP(B6085,'01_Raw_ATMs'!A:A,'01_Raw_ATMs'!A:A,"Not Found")</f>
        <v>ATM098</v>
      </c>
      <c r="P6085" t="str">
        <f t="shared" si="671"/>
        <v>Valid</v>
      </c>
    </row>
    <row r="6086" spans="1:16">
      <c r="A6086" t="s">
        <v>6280</v>
      </c>
      <c r="B6086" t="s">
        <v>103</v>
      </c>
      <c r="C6086" s="2">
        <v>46178</v>
      </c>
      <c r="D6086" s="3">
        <v>0.83674768518518516</v>
      </c>
      <c r="E6086" t="s">
        <v>33</v>
      </c>
      <c r="F6086">
        <v>2000</v>
      </c>
      <c r="G6086" t="s">
        <v>189</v>
      </c>
      <c r="I6086">
        <f t="shared" si="665"/>
        <v>1</v>
      </c>
      <c r="J6086" t="str">
        <f t="shared" si="666"/>
        <v>OK</v>
      </c>
      <c r="K6086" t="str">
        <f t="shared" si="667"/>
        <v>Successful</v>
      </c>
      <c r="L6086" t="str">
        <f t="shared" si="668"/>
        <v>Withdrawal</v>
      </c>
      <c r="M6086" t="str">
        <f t="shared" si="669"/>
        <v>OK</v>
      </c>
      <c r="N6086" t="str">
        <f t="shared" si="670"/>
        <v>OK</v>
      </c>
      <c r="O6086" t="str">
        <f>_xlfn.XLOOKUP(B6086,'01_Raw_ATMs'!A:A,'01_Raw_ATMs'!A:A,"Not Found")</f>
        <v>ATM024</v>
      </c>
      <c r="P6086" t="str">
        <f t="shared" si="671"/>
        <v>Valid</v>
      </c>
    </row>
    <row r="6087" spans="1:16">
      <c r="A6087" t="s">
        <v>6281</v>
      </c>
      <c r="B6087" t="s">
        <v>161</v>
      </c>
      <c r="C6087" s="2">
        <v>45788</v>
      </c>
      <c r="D6087" s="3">
        <v>0.44980324074074068</v>
      </c>
      <c r="E6087" t="s">
        <v>33</v>
      </c>
      <c r="F6087">
        <v>5000</v>
      </c>
      <c r="G6087" t="s">
        <v>189</v>
      </c>
      <c r="I6087">
        <f t="shared" si="665"/>
        <v>1</v>
      </c>
      <c r="J6087" t="str">
        <f t="shared" si="666"/>
        <v>OK</v>
      </c>
      <c r="K6087" t="str">
        <f t="shared" si="667"/>
        <v>Successful</v>
      </c>
      <c r="L6087" t="str">
        <f t="shared" si="668"/>
        <v>Withdrawal</v>
      </c>
      <c r="M6087" t="str">
        <f t="shared" si="669"/>
        <v>OK</v>
      </c>
      <c r="N6087" t="str">
        <f t="shared" si="670"/>
        <v>OK</v>
      </c>
      <c r="O6087" t="str">
        <f>_xlfn.XLOOKUP(B6087,'01_Raw_ATMs'!A:A,'01_Raw_ATMs'!A:A,"Not Found")</f>
        <v>ATM081</v>
      </c>
      <c r="P6087" t="str">
        <f t="shared" si="671"/>
        <v>Valid</v>
      </c>
    </row>
    <row r="6088" spans="1:16">
      <c r="A6088" t="s">
        <v>6282</v>
      </c>
      <c r="B6088" t="s">
        <v>157</v>
      </c>
      <c r="C6088" s="2">
        <v>45818</v>
      </c>
      <c r="D6088" s="3">
        <v>0.81234953703703705</v>
      </c>
      <c r="E6088" t="s">
        <v>33</v>
      </c>
      <c r="F6088">
        <v>8000</v>
      </c>
      <c r="G6088" t="s">
        <v>189</v>
      </c>
      <c r="I6088">
        <f t="shared" si="665"/>
        <v>1</v>
      </c>
      <c r="J6088" t="str">
        <f t="shared" si="666"/>
        <v>OK</v>
      </c>
      <c r="K6088" t="str">
        <f t="shared" si="667"/>
        <v>Successful</v>
      </c>
      <c r="L6088" t="str">
        <f t="shared" si="668"/>
        <v>Withdrawal</v>
      </c>
      <c r="M6088" t="str">
        <f t="shared" si="669"/>
        <v>OK</v>
      </c>
      <c r="N6088" t="str">
        <f t="shared" si="670"/>
        <v>OK</v>
      </c>
      <c r="O6088" t="str">
        <f>_xlfn.XLOOKUP(B6088,'01_Raw_ATMs'!A:A,'01_Raw_ATMs'!A:A,"Not Found")</f>
        <v>ATM077</v>
      </c>
      <c r="P6088" t="str">
        <f t="shared" si="671"/>
        <v>Valid</v>
      </c>
    </row>
    <row r="6089" spans="1:16">
      <c r="A6089" t="s">
        <v>6283</v>
      </c>
      <c r="B6089" t="s">
        <v>115</v>
      </c>
      <c r="C6089" s="2">
        <v>45964</v>
      </c>
      <c r="D6089" s="3">
        <v>0.95761574074074074</v>
      </c>
      <c r="E6089" t="s">
        <v>33</v>
      </c>
      <c r="F6089">
        <v>2500</v>
      </c>
      <c r="G6089" t="s">
        <v>189</v>
      </c>
      <c r="I6089">
        <f t="shared" si="665"/>
        <v>1</v>
      </c>
      <c r="J6089" t="str">
        <f t="shared" si="666"/>
        <v>OK</v>
      </c>
      <c r="K6089" t="str">
        <f t="shared" si="667"/>
        <v>Successful</v>
      </c>
      <c r="L6089" t="str">
        <f t="shared" si="668"/>
        <v>Withdrawal</v>
      </c>
      <c r="M6089" t="str">
        <f t="shared" si="669"/>
        <v>OK</v>
      </c>
      <c r="N6089" t="str">
        <f t="shared" si="670"/>
        <v>OK</v>
      </c>
      <c r="O6089" t="str">
        <f>_xlfn.XLOOKUP(B6089,'01_Raw_ATMs'!A:A,'01_Raw_ATMs'!A:A,"Not Found")</f>
        <v>ATM035</v>
      </c>
      <c r="P6089" t="str">
        <f t="shared" si="671"/>
        <v>Valid</v>
      </c>
    </row>
    <row r="6090" spans="1:16">
      <c r="A6090" t="s">
        <v>6284</v>
      </c>
      <c r="B6090" t="s">
        <v>7</v>
      </c>
      <c r="C6090" s="2">
        <v>45974</v>
      </c>
      <c r="D6090" s="3">
        <v>0.57972222222222225</v>
      </c>
      <c r="E6090" t="s">
        <v>211</v>
      </c>
      <c r="F6090">
        <v>0</v>
      </c>
      <c r="G6090" t="s">
        <v>189</v>
      </c>
      <c r="I6090">
        <f t="shared" si="665"/>
        <v>1</v>
      </c>
      <c r="J6090" t="str">
        <f t="shared" si="666"/>
        <v>OK</v>
      </c>
      <c r="K6090" t="str">
        <f t="shared" si="667"/>
        <v>Successful</v>
      </c>
      <c r="L6090" t="str">
        <f t="shared" si="668"/>
        <v>Mini Statement</v>
      </c>
      <c r="M6090" t="str">
        <f t="shared" si="669"/>
        <v>OK</v>
      </c>
      <c r="N6090" t="str">
        <f t="shared" si="670"/>
        <v>OK</v>
      </c>
      <c r="O6090" t="str">
        <f>_xlfn.XLOOKUP(B6090,'01_Raw_ATMs'!A:A,'01_Raw_ATMs'!A:A,"Not Found")</f>
        <v>ATM001</v>
      </c>
      <c r="P6090" t="str">
        <f t="shared" si="671"/>
        <v>Valid</v>
      </c>
    </row>
    <row r="6091" spans="1:16">
      <c r="A6091" t="s">
        <v>6285</v>
      </c>
      <c r="B6091" t="s">
        <v>132</v>
      </c>
      <c r="C6091" s="2">
        <v>45898</v>
      </c>
      <c r="D6091" s="3">
        <v>0.86848379629629635</v>
      </c>
      <c r="E6091" t="s">
        <v>33</v>
      </c>
      <c r="F6091">
        <v>2500</v>
      </c>
      <c r="G6091" t="s">
        <v>189</v>
      </c>
      <c r="I6091">
        <f t="shared" si="665"/>
        <v>1</v>
      </c>
      <c r="J6091" t="str">
        <f t="shared" si="666"/>
        <v>OK</v>
      </c>
      <c r="K6091" t="str">
        <f t="shared" si="667"/>
        <v>Successful</v>
      </c>
      <c r="L6091" t="str">
        <f t="shared" si="668"/>
        <v>Withdrawal</v>
      </c>
      <c r="M6091" t="str">
        <f t="shared" si="669"/>
        <v>OK</v>
      </c>
      <c r="N6091" t="str">
        <f t="shared" si="670"/>
        <v>OK</v>
      </c>
      <c r="O6091" t="str">
        <f>_xlfn.XLOOKUP(B6091,'01_Raw_ATMs'!A:A,'01_Raw_ATMs'!A:A,"Not Found")</f>
        <v>ATM052</v>
      </c>
      <c r="P6091" t="str">
        <f t="shared" si="671"/>
        <v>Valid</v>
      </c>
    </row>
    <row r="6092" spans="1:16">
      <c r="A6092" t="s">
        <v>6286</v>
      </c>
      <c r="B6092" t="s">
        <v>145</v>
      </c>
      <c r="C6092" s="2">
        <v>46164</v>
      </c>
      <c r="D6092" s="3">
        <v>0.69548611111111114</v>
      </c>
      <c r="E6092" t="s">
        <v>194</v>
      </c>
      <c r="F6092">
        <v>0</v>
      </c>
      <c r="G6092" t="s">
        <v>189</v>
      </c>
      <c r="I6092">
        <f t="shared" si="665"/>
        <v>1</v>
      </c>
      <c r="J6092" t="str">
        <f t="shared" si="666"/>
        <v>OK</v>
      </c>
      <c r="K6092" t="str">
        <f t="shared" si="667"/>
        <v>Successful</v>
      </c>
      <c r="L6092" t="str">
        <f t="shared" si="668"/>
        <v>Balance Inquiry</v>
      </c>
      <c r="M6092" t="str">
        <f t="shared" si="669"/>
        <v>OK</v>
      </c>
      <c r="N6092" t="str">
        <f t="shared" si="670"/>
        <v>OK</v>
      </c>
      <c r="O6092" t="str">
        <f>_xlfn.XLOOKUP(B6092,'01_Raw_ATMs'!A:A,'01_Raw_ATMs'!A:A,"Not Found")</f>
        <v>ATM065</v>
      </c>
      <c r="P6092" t="str">
        <f t="shared" si="671"/>
        <v>Valid</v>
      </c>
    </row>
    <row r="6093" spans="1:16">
      <c r="A6093" t="s">
        <v>6287</v>
      </c>
      <c r="B6093" t="s">
        <v>166</v>
      </c>
      <c r="C6093" s="2">
        <v>46146</v>
      </c>
      <c r="D6093" s="3">
        <v>0.59506944444444443</v>
      </c>
      <c r="E6093" t="s">
        <v>33</v>
      </c>
      <c r="F6093">
        <v>2000</v>
      </c>
      <c r="G6093" t="s">
        <v>189</v>
      </c>
      <c r="I6093">
        <f t="shared" si="665"/>
        <v>1</v>
      </c>
      <c r="J6093" t="str">
        <f t="shared" si="666"/>
        <v>OK</v>
      </c>
      <c r="K6093" t="str">
        <f t="shared" si="667"/>
        <v>Successful</v>
      </c>
      <c r="L6093" t="str">
        <f t="shared" si="668"/>
        <v>Withdrawal</v>
      </c>
      <c r="M6093" t="str">
        <f t="shared" si="669"/>
        <v>OK</v>
      </c>
      <c r="N6093" t="str">
        <f t="shared" si="670"/>
        <v>OK</v>
      </c>
      <c r="O6093" t="str">
        <f>_xlfn.XLOOKUP(B6093,'01_Raw_ATMs'!A:A,'01_Raw_ATMs'!A:A,"Not Found")</f>
        <v>ATM086</v>
      </c>
      <c r="P6093" t="str">
        <f t="shared" si="671"/>
        <v>Valid</v>
      </c>
    </row>
    <row r="6094" spans="1:16">
      <c r="A6094" t="s">
        <v>6288</v>
      </c>
      <c r="B6094" t="s">
        <v>79</v>
      </c>
      <c r="C6094" s="2">
        <v>45987</v>
      </c>
      <c r="D6094" s="3">
        <v>0.45427083333333329</v>
      </c>
      <c r="E6094" t="s">
        <v>33</v>
      </c>
      <c r="F6094">
        <v>8000</v>
      </c>
      <c r="G6094" t="s">
        <v>189</v>
      </c>
      <c r="I6094">
        <f t="shared" si="665"/>
        <v>1</v>
      </c>
      <c r="J6094" t="str">
        <f t="shared" si="666"/>
        <v>OK</v>
      </c>
      <c r="K6094" t="str">
        <f t="shared" si="667"/>
        <v>Successful</v>
      </c>
      <c r="L6094" t="str">
        <f t="shared" si="668"/>
        <v>Withdrawal</v>
      </c>
      <c r="M6094" t="str">
        <f t="shared" si="669"/>
        <v>OK</v>
      </c>
      <c r="N6094" t="str">
        <f t="shared" si="670"/>
        <v>OK</v>
      </c>
      <c r="O6094" t="str">
        <f>_xlfn.XLOOKUP(B6094,'01_Raw_ATMs'!A:A,'01_Raw_ATMs'!A:A,"Not Found")</f>
        <v>ATM006</v>
      </c>
      <c r="P6094" t="str">
        <f t="shared" si="671"/>
        <v>Valid</v>
      </c>
    </row>
    <row r="6095" spans="1:16">
      <c r="A6095" t="s">
        <v>6289</v>
      </c>
      <c r="B6095" t="s">
        <v>149</v>
      </c>
      <c r="C6095" s="2">
        <v>46123</v>
      </c>
      <c r="D6095" s="3">
        <v>0.29784722222222221</v>
      </c>
      <c r="E6095" t="s">
        <v>33</v>
      </c>
      <c r="F6095">
        <v>5000</v>
      </c>
      <c r="G6095" t="s">
        <v>189</v>
      </c>
      <c r="I6095">
        <f t="shared" si="665"/>
        <v>1</v>
      </c>
      <c r="J6095" t="str">
        <f t="shared" si="666"/>
        <v>OK</v>
      </c>
      <c r="K6095" t="str">
        <f t="shared" si="667"/>
        <v>Successful</v>
      </c>
      <c r="L6095" t="str">
        <f t="shared" si="668"/>
        <v>Withdrawal</v>
      </c>
      <c r="M6095" t="str">
        <f t="shared" si="669"/>
        <v>OK</v>
      </c>
      <c r="N6095" t="str">
        <f t="shared" si="670"/>
        <v>OK</v>
      </c>
      <c r="O6095" t="str">
        <f>_xlfn.XLOOKUP(B6095,'01_Raw_ATMs'!A:A,'01_Raw_ATMs'!A:A,"Not Found")</f>
        <v>ATM069</v>
      </c>
      <c r="P6095" t="str">
        <f t="shared" si="671"/>
        <v>Valid</v>
      </c>
    </row>
    <row r="6096" spans="1:16">
      <c r="A6096" t="s">
        <v>6290</v>
      </c>
      <c r="B6096" t="s">
        <v>136</v>
      </c>
      <c r="C6096" s="2">
        <v>46126</v>
      </c>
      <c r="D6096" s="3">
        <v>0.61417824074074079</v>
      </c>
      <c r="E6096" t="s">
        <v>194</v>
      </c>
      <c r="F6096">
        <v>0</v>
      </c>
      <c r="G6096" t="s">
        <v>189</v>
      </c>
      <c r="I6096">
        <f t="shared" si="665"/>
        <v>1</v>
      </c>
      <c r="J6096" t="str">
        <f t="shared" si="666"/>
        <v>OK</v>
      </c>
      <c r="K6096" t="str">
        <f t="shared" si="667"/>
        <v>Successful</v>
      </c>
      <c r="L6096" t="str">
        <f t="shared" si="668"/>
        <v>Balance Inquiry</v>
      </c>
      <c r="M6096" t="str">
        <f t="shared" si="669"/>
        <v>OK</v>
      </c>
      <c r="N6096" t="str">
        <f t="shared" si="670"/>
        <v>OK</v>
      </c>
      <c r="O6096" t="str">
        <f>_xlfn.XLOOKUP(B6096,'01_Raw_ATMs'!A:A,'01_Raw_ATMs'!A:A,"Not Found")</f>
        <v>ATM056</v>
      </c>
      <c r="P6096" t="str">
        <f t="shared" si="671"/>
        <v>Valid</v>
      </c>
    </row>
    <row r="6097" spans="1:16">
      <c r="A6097" t="s">
        <v>6291</v>
      </c>
      <c r="B6097" t="s">
        <v>87</v>
      </c>
      <c r="C6097" s="2">
        <v>45781</v>
      </c>
      <c r="D6097" s="3">
        <v>0.74818287037037035</v>
      </c>
      <c r="E6097" t="s">
        <v>33</v>
      </c>
      <c r="F6097">
        <v>2500</v>
      </c>
      <c r="G6097" t="s">
        <v>189</v>
      </c>
      <c r="I6097">
        <f t="shared" si="665"/>
        <v>1</v>
      </c>
      <c r="J6097" t="str">
        <f t="shared" si="666"/>
        <v>OK</v>
      </c>
      <c r="K6097" t="str">
        <f t="shared" si="667"/>
        <v>Successful</v>
      </c>
      <c r="L6097" t="str">
        <f t="shared" si="668"/>
        <v>Withdrawal</v>
      </c>
      <c r="M6097" t="str">
        <f t="shared" si="669"/>
        <v>OK</v>
      </c>
      <c r="N6097" t="str">
        <f t="shared" si="670"/>
        <v>OK</v>
      </c>
      <c r="O6097" t="str">
        <f>_xlfn.XLOOKUP(B6097,'01_Raw_ATMs'!A:A,'01_Raw_ATMs'!A:A,"Not Found")</f>
        <v>ATM011</v>
      </c>
      <c r="P6097" t="str">
        <f t="shared" si="671"/>
        <v>Valid</v>
      </c>
    </row>
    <row r="6098" spans="1:16">
      <c r="A6098" t="s">
        <v>6292</v>
      </c>
      <c r="B6098" t="s">
        <v>154</v>
      </c>
      <c r="C6098" s="2">
        <v>45873</v>
      </c>
      <c r="D6098" s="3">
        <v>0.31105324074074081</v>
      </c>
      <c r="E6098" t="s">
        <v>33</v>
      </c>
      <c r="F6098">
        <v>500</v>
      </c>
      <c r="G6098" t="s">
        <v>189</v>
      </c>
      <c r="I6098">
        <f t="shared" si="665"/>
        <v>1</v>
      </c>
      <c r="J6098" t="str">
        <f t="shared" si="666"/>
        <v>OK</v>
      </c>
      <c r="K6098" t="str">
        <f t="shared" si="667"/>
        <v>Successful</v>
      </c>
      <c r="L6098" t="str">
        <f t="shared" si="668"/>
        <v>Withdrawal</v>
      </c>
      <c r="M6098" t="str">
        <f t="shared" si="669"/>
        <v>OK</v>
      </c>
      <c r="N6098" t="str">
        <f t="shared" si="670"/>
        <v>OK</v>
      </c>
      <c r="O6098" t="str">
        <f>_xlfn.XLOOKUP(B6098,'01_Raw_ATMs'!A:A,'01_Raw_ATMs'!A:A,"Not Found")</f>
        <v>ATM074</v>
      </c>
      <c r="P6098" t="str">
        <f t="shared" si="671"/>
        <v>Valid</v>
      </c>
    </row>
    <row r="6099" spans="1:16">
      <c r="A6099" t="s">
        <v>6293</v>
      </c>
      <c r="B6099" t="s">
        <v>126</v>
      </c>
      <c r="C6099" s="2">
        <v>46088</v>
      </c>
      <c r="D6099" s="3">
        <v>0.76967592592592593</v>
      </c>
      <c r="E6099" t="s">
        <v>33</v>
      </c>
      <c r="F6099">
        <v>500</v>
      </c>
      <c r="G6099" t="s">
        <v>189</v>
      </c>
      <c r="I6099">
        <f t="shared" si="665"/>
        <v>1</v>
      </c>
      <c r="J6099" t="str">
        <f t="shared" si="666"/>
        <v>OK</v>
      </c>
      <c r="K6099" t="str">
        <f t="shared" si="667"/>
        <v>Successful</v>
      </c>
      <c r="L6099" t="str">
        <f t="shared" si="668"/>
        <v>Withdrawal</v>
      </c>
      <c r="M6099" t="str">
        <f t="shared" si="669"/>
        <v>OK</v>
      </c>
      <c r="N6099" t="str">
        <f t="shared" si="670"/>
        <v>OK</v>
      </c>
      <c r="O6099" t="str">
        <f>_xlfn.XLOOKUP(B6099,'01_Raw_ATMs'!A:A,'01_Raw_ATMs'!A:A,"Not Found")</f>
        <v>ATM046</v>
      </c>
      <c r="P6099" t="str">
        <f t="shared" si="671"/>
        <v>Valid</v>
      </c>
    </row>
    <row r="6100" spans="1:16">
      <c r="A6100" t="s">
        <v>6294</v>
      </c>
      <c r="B6100" t="s">
        <v>164</v>
      </c>
      <c r="C6100" s="2">
        <v>46104</v>
      </c>
      <c r="D6100" s="3">
        <v>0.75960648148148147</v>
      </c>
      <c r="E6100" t="s">
        <v>211</v>
      </c>
      <c r="F6100">
        <v>0</v>
      </c>
      <c r="G6100" t="s">
        <v>189</v>
      </c>
      <c r="I6100">
        <f t="shared" si="665"/>
        <v>1</v>
      </c>
      <c r="J6100" t="str">
        <f t="shared" si="666"/>
        <v>OK</v>
      </c>
      <c r="K6100" t="str">
        <f t="shared" si="667"/>
        <v>Successful</v>
      </c>
      <c r="L6100" t="str">
        <f t="shared" si="668"/>
        <v>Mini Statement</v>
      </c>
      <c r="M6100" t="str">
        <f t="shared" si="669"/>
        <v>OK</v>
      </c>
      <c r="N6100" t="str">
        <f t="shared" si="670"/>
        <v>OK</v>
      </c>
      <c r="O6100" t="str">
        <f>_xlfn.XLOOKUP(B6100,'01_Raw_ATMs'!A:A,'01_Raw_ATMs'!A:A,"Not Found")</f>
        <v>ATM084</v>
      </c>
      <c r="P6100" t="str">
        <f t="shared" si="671"/>
        <v>Valid</v>
      </c>
    </row>
    <row r="6101" spans="1:16">
      <c r="A6101" t="s">
        <v>6295</v>
      </c>
      <c r="B6101" t="s">
        <v>166</v>
      </c>
      <c r="C6101" s="2">
        <v>46083</v>
      </c>
      <c r="D6101" s="3">
        <v>0.65438657407407408</v>
      </c>
      <c r="E6101" t="s">
        <v>194</v>
      </c>
      <c r="F6101">
        <v>0</v>
      </c>
      <c r="G6101" t="s">
        <v>189</v>
      </c>
      <c r="I6101">
        <f t="shared" si="665"/>
        <v>2</v>
      </c>
      <c r="J6101" t="str">
        <f t="shared" si="666"/>
        <v>OK</v>
      </c>
      <c r="K6101" t="str">
        <f t="shared" si="667"/>
        <v>Successful</v>
      </c>
      <c r="L6101" t="str">
        <f t="shared" si="668"/>
        <v>Balance Inquiry</v>
      </c>
      <c r="M6101" t="str">
        <f t="shared" si="669"/>
        <v>OK</v>
      </c>
      <c r="N6101" t="str">
        <f t="shared" si="670"/>
        <v>OK</v>
      </c>
      <c r="O6101" t="str">
        <f>_xlfn.XLOOKUP(B6101,'01_Raw_ATMs'!A:A,'01_Raw_ATMs'!A:A,"Not Found")</f>
        <v>ATM086</v>
      </c>
      <c r="P6101" t="str">
        <f t="shared" si="671"/>
        <v>Valid</v>
      </c>
    </row>
    <row r="6102" spans="1:16">
      <c r="A6102" t="s">
        <v>6295</v>
      </c>
      <c r="B6102" t="s">
        <v>142</v>
      </c>
      <c r="C6102" s="2">
        <v>46150</v>
      </c>
      <c r="D6102" s="3">
        <v>0.88005787037037042</v>
      </c>
      <c r="E6102" t="s">
        <v>33</v>
      </c>
      <c r="F6102">
        <v>5000</v>
      </c>
      <c r="G6102" t="s">
        <v>189</v>
      </c>
      <c r="I6102">
        <f t="shared" si="665"/>
        <v>2</v>
      </c>
      <c r="J6102" t="str">
        <f t="shared" si="666"/>
        <v>OK</v>
      </c>
      <c r="K6102" t="str">
        <f t="shared" si="667"/>
        <v>Successful</v>
      </c>
      <c r="L6102" t="str">
        <f t="shared" si="668"/>
        <v>Withdrawal</v>
      </c>
      <c r="M6102" t="str">
        <f t="shared" si="669"/>
        <v>OK</v>
      </c>
      <c r="N6102" t="str">
        <f t="shared" si="670"/>
        <v>OK</v>
      </c>
      <c r="O6102" t="str">
        <f>_xlfn.XLOOKUP(B6102,'01_Raw_ATMs'!A:A,'01_Raw_ATMs'!A:A,"Not Found")</f>
        <v>ATM062</v>
      </c>
      <c r="P6102" t="str">
        <f t="shared" si="671"/>
        <v>Valid</v>
      </c>
    </row>
    <row r="6103" spans="1:16">
      <c r="A6103" t="s">
        <v>6296</v>
      </c>
      <c r="B6103" t="s">
        <v>140</v>
      </c>
      <c r="C6103" s="2">
        <v>45714</v>
      </c>
      <c r="D6103" s="3">
        <v>0.30818287037037029</v>
      </c>
      <c r="E6103" t="s">
        <v>33</v>
      </c>
      <c r="F6103">
        <v>1000</v>
      </c>
      <c r="G6103" t="s">
        <v>189</v>
      </c>
      <c r="I6103">
        <f t="shared" si="665"/>
        <v>1</v>
      </c>
      <c r="J6103" t="str">
        <f t="shared" si="666"/>
        <v>OK</v>
      </c>
      <c r="K6103" t="str">
        <f t="shared" si="667"/>
        <v>Successful</v>
      </c>
      <c r="L6103" t="str">
        <f t="shared" si="668"/>
        <v>Withdrawal</v>
      </c>
      <c r="M6103" t="str">
        <f t="shared" si="669"/>
        <v>OK</v>
      </c>
      <c r="N6103" t="str">
        <f t="shared" si="670"/>
        <v>OK</v>
      </c>
      <c r="O6103" t="str">
        <f>_xlfn.XLOOKUP(B6103,'01_Raw_ATMs'!A:A,'01_Raw_ATMs'!A:A,"Not Found")</f>
        <v>ATM060</v>
      </c>
      <c r="P6103" t="str">
        <f t="shared" si="671"/>
        <v>Valid</v>
      </c>
    </row>
    <row r="6104" spans="1:16">
      <c r="A6104" t="s">
        <v>6297</v>
      </c>
      <c r="B6104" t="s">
        <v>117</v>
      </c>
      <c r="C6104" s="2">
        <v>45920</v>
      </c>
      <c r="D6104" s="3">
        <v>0.71018518518518514</v>
      </c>
      <c r="E6104" t="s">
        <v>194</v>
      </c>
      <c r="F6104">
        <v>0</v>
      </c>
      <c r="G6104" t="s">
        <v>189</v>
      </c>
      <c r="I6104">
        <f t="shared" si="665"/>
        <v>1</v>
      </c>
      <c r="J6104" t="str">
        <f t="shared" si="666"/>
        <v>OK</v>
      </c>
      <c r="K6104" t="str">
        <f t="shared" si="667"/>
        <v>Successful</v>
      </c>
      <c r="L6104" t="str">
        <f t="shared" si="668"/>
        <v>Balance Inquiry</v>
      </c>
      <c r="M6104" t="str">
        <f t="shared" si="669"/>
        <v>OK</v>
      </c>
      <c r="N6104" t="str">
        <f t="shared" si="670"/>
        <v>OK</v>
      </c>
      <c r="O6104" t="str">
        <f>_xlfn.XLOOKUP(B6104,'01_Raw_ATMs'!A:A,'01_Raw_ATMs'!A:A,"Not Found")</f>
        <v>ATM037</v>
      </c>
      <c r="P6104" t="str">
        <f t="shared" si="671"/>
        <v>Valid</v>
      </c>
    </row>
    <row r="6105" spans="1:16">
      <c r="A6105" t="s">
        <v>6298</v>
      </c>
      <c r="B6105" t="s">
        <v>160</v>
      </c>
      <c r="C6105" s="2">
        <v>45986</v>
      </c>
      <c r="D6105" s="3">
        <v>0.63898148148148148</v>
      </c>
      <c r="E6105" t="s">
        <v>33</v>
      </c>
      <c r="F6105">
        <v>10000</v>
      </c>
      <c r="G6105" t="s">
        <v>189</v>
      </c>
      <c r="I6105">
        <f t="shared" si="665"/>
        <v>1</v>
      </c>
      <c r="J6105" t="str">
        <f t="shared" si="666"/>
        <v>OK</v>
      </c>
      <c r="K6105" t="str">
        <f t="shared" si="667"/>
        <v>Successful</v>
      </c>
      <c r="L6105" t="str">
        <f t="shared" si="668"/>
        <v>Withdrawal</v>
      </c>
      <c r="M6105" t="str">
        <f t="shared" si="669"/>
        <v>OK</v>
      </c>
      <c r="N6105" t="str">
        <f t="shared" si="670"/>
        <v>OK</v>
      </c>
      <c r="O6105" t="str">
        <f>_xlfn.XLOOKUP(B6105,'01_Raw_ATMs'!A:A,'01_Raw_ATMs'!A:A,"Not Found")</f>
        <v>ATM080</v>
      </c>
      <c r="P6105" t="str">
        <f t="shared" si="671"/>
        <v>Valid</v>
      </c>
    </row>
    <row r="6106" spans="1:16">
      <c r="A6106" t="s">
        <v>6299</v>
      </c>
      <c r="B6106" t="s">
        <v>114</v>
      </c>
      <c r="C6106" s="2">
        <v>45931</v>
      </c>
      <c r="D6106" s="3">
        <v>0.8995023148148148</v>
      </c>
      <c r="E6106" t="s">
        <v>33</v>
      </c>
      <c r="F6106">
        <v>3000</v>
      </c>
      <c r="G6106" t="s">
        <v>189</v>
      </c>
      <c r="I6106">
        <f t="shared" si="665"/>
        <v>1</v>
      </c>
      <c r="J6106" t="str">
        <f t="shared" si="666"/>
        <v>OK</v>
      </c>
      <c r="K6106" t="str">
        <f t="shared" si="667"/>
        <v>Successful</v>
      </c>
      <c r="L6106" t="str">
        <f t="shared" si="668"/>
        <v>Withdrawal</v>
      </c>
      <c r="M6106" t="str">
        <f t="shared" si="669"/>
        <v>OK</v>
      </c>
      <c r="N6106" t="str">
        <f t="shared" si="670"/>
        <v>OK</v>
      </c>
      <c r="O6106" t="str">
        <f>_xlfn.XLOOKUP(B6106,'01_Raw_ATMs'!A:A,'01_Raw_ATMs'!A:A,"Not Found")</f>
        <v>ATM034</v>
      </c>
      <c r="P6106" t="str">
        <f t="shared" si="671"/>
        <v>Valid</v>
      </c>
    </row>
    <row r="6107" spans="1:16">
      <c r="A6107" t="s">
        <v>6300</v>
      </c>
      <c r="B6107" t="s">
        <v>164</v>
      </c>
      <c r="C6107" s="2">
        <v>46142</v>
      </c>
      <c r="D6107" s="3">
        <v>0.57902777777777781</v>
      </c>
      <c r="E6107" t="s">
        <v>33</v>
      </c>
      <c r="F6107">
        <v>2000</v>
      </c>
      <c r="G6107" t="s">
        <v>189</v>
      </c>
      <c r="I6107">
        <f t="shared" si="665"/>
        <v>1</v>
      </c>
      <c r="J6107" t="str">
        <f t="shared" si="666"/>
        <v>OK</v>
      </c>
      <c r="K6107" t="str">
        <f t="shared" si="667"/>
        <v>Successful</v>
      </c>
      <c r="L6107" t="str">
        <f t="shared" si="668"/>
        <v>Withdrawal</v>
      </c>
      <c r="M6107" t="str">
        <f t="shared" si="669"/>
        <v>OK</v>
      </c>
      <c r="N6107" t="str">
        <f t="shared" si="670"/>
        <v>OK</v>
      </c>
      <c r="O6107" t="str">
        <f>_xlfn.XLOOKUP(B6107,'01_Raw_ATMs'!A:A,'01_Raw_ATMs'!A:A,"Not Found")</f>
        <v>ATM084</v>
      </c>
      <c r="P6107" t="str">
        <f t="shared" si="671"/>
        <v>Valid</v>
      </c>
    </row>
    <row r="6108" spans="1:16">
      <c r="A6108" t="s">
        <v>6301</v>
      </c>
      <c r="B6108" t="s">
        <v>124</v>
      </c>
      <c r="C6108" s="2">
        <v>45936</v>
      </c>
      <c r="D6108" s="3">
        <v>0.91718750000000004</v>
      </c>
      <c r="E6108" t="s">
        <v>211</v>
      </c>
      <c r="F6108">
        <v>0</v>
      </c>
      <c r="G6108" t="s">
        <v>189</v>
      </c>
      <c r="I6108">
        <f t="shared" si="665"/>
        <v>1</v>
      </c>
      <c r="J6108" t="str">
        <f t="shared" si="666"/>
        <v>OK</v>
      </c>
      <c r="K6108" t="str">
        <f t="shared" si="667"/>
        <v>Successful</v>
      </c>
      <c r="L6108" t="str">
        <f t="shared" si="668"/>
        <v>Mini Statement</v>
      </c>
      <c r="M6108" t="str">
        <f t="shared" si="669"/>
        <v>OK</v>
      </c>
      <c r="N6108" t="str">
        <f t="shared" si="670"/>
        <v>OK</v>
      </c>
      <c r="O6108" t="str">
        <f>_xlfn.XLOOKUP(B6108,'01_Raw_ATMs'!A:A,'01_Raw_ATMs'!A:A,"Not Found")</f>
        <v>ATM044</v>
      </c>
      <c r="P6108" t="str">
        <f t="shared" si="671"/>
        <v>Valid</v>
      </c>
    </row>
    <row r="6109" spans="1:16">
      <c r="A6109" t="s">
        <v>6302</v>
      </c>
      <c r="B6109" t="s">
        <v>153</v>
      </c>
      <c r="C6109" s="2">
        <v>46007</v>
      </c>
      <c r="D6109" s="3">
        <v>0.9506944444444444</v>
      </c>
      <c r="E6109" t="s">
        <v>33</v>
      </c>
      <c r="F6109">
        <v>1500</v>
      </c>
      <c r="G6109" t="s">
        <v>189</v>
      </c>
      <c r="I6109">
        <f t="shared" si="665"/>
        <v>1</v>
      </c>
      <c r="J6109" t="str">
        <f t="shared" si="666"/>
        <v>OK</v>
      </c>
      <c r="K6109" t="str">
        <f t="shared" si="667"/>
        <v>Successful</v>
      </c>
      <c r="L6109" t="str">
        <f t="shared" si="668"/>
        <v>Withdrawal</v>
      </c>
      <c r="M6109" t="str">
        <f t="shared" si="669"/>
        <v>OK</v>
      </c>
      <c r="N6109" t="str">
        <f t="shared" si="670"/>
        <v>OK</v>
      </c>
      <c r="O6109" t="str">
        <f>_xlfn.XLOOKUP(B6109,'01_Raw_ATMs'!A:A,'01_Raw_ATMs'!A:A,"Not Found")</f>
        <v>ATM073</v>
      </c>
      <c r="P6109" t="str">
        <f t="shared" si="671"/>
        <v>Valid</v>
      </c>
    </row>
    <row r="6110" spans="1:16">
      <c r="A6110" t="s">
        <v>6303</v>
      </c>
      <c r="B6110" t="s">
        <v>174</v>
      </c>
      <c r="C6110" s="2">
        <v>46139</v>
      </c>
      <c r="D6110" s="3">
        <v>0.31996527777777778</v>
      </c>
      <c r="E6110" t="s">
        <v>33</v>
      </c>
      <c r="F6110">
        <v>1500</v>
      </c>
      <c r="G6110" t="s">
        <v>189</v>
      </c>
      <c r="I6110">
        <f t="shared" si="665"/>
        <v>1</v>
      </c>
      <c r="J6110" t="str">
        <f t="shared" si="666"/>
        <v>OK</v>
      </c>
      <c r="K6110" t="str">
        <f t="shared" si="667"/>
        <v>Successful</v>
      </c>
      <c r="L6110" t="str">
        <f t="shared" si="668"/>
        <v>Withdrawal</v>
      </c>
      <c r="M6110" t="str">
        <f t="shared" si="669"/>
        <v>OK</v>
      </c>
      <c r="N6110" t="str">
        <f t="shared" si="670"/>
        <v>OK</v>
      </c>
      <c r="O6110" t="str">
        <f>_xlfn.XLOOKUP(B6110,'01_Raw_ATMs'!A:A,'01_Raw_ATMs'!A:A,"Not Found")</f>
        <v>ATM094</v>
      </c>
      <c r="P6110" t="str">
        <f t="shared" si="671"/>
        <v>Valid</v>
      </c>
    </row>
    <row r="6111" spans="1:16">
      <c r="A6111" t="s">
        <v>6304</v>
      </c>
      <c r="B6111" t="s">
        <v>154</v>
      </c>
      <c r="C6111" s="2">
        <v>45992</v>
      </c>
      <c r="D6111" s="3">
        <v>0.78929398148148144</v>
      </c>
      <c r="E6111" t="s">
        <v>33</v>
      </c>
      <c r="F6111">
        <v>6000</v>
      </c>
      <c r="G6111" t="s">
        <v>189</v>
      </c>
      <c r="I6111">
        <f t="shared" si="665"/>
        <v>1</v>
      </c>
      <c r="J6111" t="str">
        <f t="shared" si="666"/>
        <v>OK</v>
      </c>
      <c r="K6111" t="str">
        <f t="shared" si="667"/>
        <v>Successful</v>
      </c>
      <c r="L6111" t="str">
        <f t="shared" si="668"/>
        <v>Withdrawal</v>
      </c>
      <c r="M6111" t="str">
        <f t="shared" si="669"/>
        <v>OK</v>
      </c>
      <c r="N6111" t="str">
        <f t="shared" si="670"/>
        <v>OK</v>
      </c>
      <c r="O6111" t="str">
        <f>_xlfn.XLOOKUP(B6111,'01_Raw_ATMs'!A:A,'01_Raw_ATMs'!A:A,"Not Found")</f>
        <v>ATM074</v>
      </c>
      <c r="P6111" t="str">
        <f t="shared" si="671"/>
        <v>Valid</v>
      </c>
    </row>
    <row r="6112" spans="1:16">
      <c r="A6112" t="s">
        <v>6305</v>
      </c>
      <c r="B6112" t="s">
        <v>115</v>
      </c>
      <c r="C6112" s="2">
        <v>45819</v>
      </c>
      <c r="D6112" s="3">
        <v>0.77878472222222217</v>
      </c>
      <c r="E6112" t="s">
        <v>194</v>
      </c>
      <c r="F6112">
        <v>0</v>
      </c>
      <c r="G6112" t="s">
        <v>189</v>
      </c>
      <c r="I6112">
        <f t="shared" si="665"/>
        <v>1</v>
      </c>
      <c r="J6112" t="str">
        <f t="shared" si="666"/>
        <v>OK</v>
      </c>
      <c r="K6112" t="str">
        <f t="shared" si="667"/>
        <v>Successful</v>
      </c>
      <c r="L6112" t="str">
        <f t="shared" si="668"/>
        <v>Balance Inquiry</v>
      </c>
      <c r="M6112" t="str">
        <f t="shared" si="669"/>
        <v>OK</v>
      </c>
      <c r="N6112" t="str">
        <f t="shared" si="670"/>
        <v>OK</v>
      </c>
      <c r="O6112" t="str">
        <f>_xlfn.XLOOKUP(B6112,'01_Raw_ATMs'!A:A,'01_Raw_ATMs'!A:A,"Not Found")</f>
        <v>ATM035</v>
      </c>
      <c r="P6112" t="str">
        <f t="shared" si="671"/>
        <v>Valid</v>
      </c>
    </row>
    <row r="6113" spans="1:16">
      <c r="A6113" t="s">
        <v>6306</v>
      </c>
      <c r="B6113" t="s">
        <v>133</v>
      </c>
      <c r="C6113" s="2">
        <v>46091</v>
      </c>
      <c r="D6113" s="3">
        <v>0.81528935185185181</v>
      </c>
      <c r="E6113" t="s">
        <v>194</v>
      </c>
      <c r="F6113">
        <v>0</v>
      </c>
      <c r="G6113" t="s">
        <v>189</v>
      </c>
      <c r="I6113">
        <f t="shared" si="665"/>
        <v>1</v>
      </c>
      <c r="J6113" t="str">
        <f t="shared" si="666"/>
        <v>OK</v>
      </c>
      <c r="K6113" t="str">
        <f t="shared" si="667"/>
        <v>Successful</v>
      </c>
      <c r="L6113" t="str">
        <f t="shared" si="668"/>
        <v>Balance Inquiry</v>
      </c>
      <c r="M6113" t="str">
        <f t="shared" si="669"/>
        <v>OK</v>
      </c>
      <c r="N6113" t="str">
        <f t="shared" si="670"/>
        <v>OK</v>
      </c>
      <c r="O6113" t="str">
        <f>_xlfn.XLOOKUP(B6113,'01_Raw_ATMs'!A:A,'01_Raw_ATMs'!A:A,"Not Found")</f>
        <v>ATM053</v>
      </c>
      <c r="P6113" t="str">
        <f t="shared" si="671"/>
        <v>Valid</v>
      </c>
    </row>
    <row r="6114" spans="1:16">
      <c r="A6114" t="s">
        <v>6307</v>
      </c>
      <c r="B6114" t="s">
        <v>140</v>
      </c>
      <c r="C6114" s="2">
        <v>46103</v>
      </c>
      <c r="D6114" s="3">
        <v>0.76337962962962957</v>
      </c>
      <c r="E6114" t="s">
        <v>33</v>
      </c>
      <c r="F6114">
        <v>10000</v>
      </c>
      <c r="G6114" t="s">
        <v>189</v>
      </c>
      <c r="I6114">
        <f t="shared" si="665"/>
        <v>1</v>
      </c>
      <c r="J6114" t="str">
        <f t="shared" si="666"/>
        <v>OK</v>
      </c>
      <c r="K6114" t="str">
        <f t="shared" si="667"/>
        <v>Successful</v>
      </c>
      <c r="L6114" t="str">
        <f t="shared" si="668"/>
        <v>Withdrawal</v>
      </c>
      <c r="M6114" t="str">
        <f t="shared" si="669"/>
        <v>OK</v>
      </c>
      <c r="N6114" t="str">
        <f t="shared" si="670"/>
        <v>OK</v>
      </c>
      <c r="O6114" t="str">
        <f>_xlfn.XLOOKUP(B6114,'01_Raw_ATMs'!A:A,'01_Raw_ATMs'!A:A,"Not Found")</f>
        <v>ATM060</v>
      </c>
      <c r="P6114" t="str">
        <f t="shared" si="671"/>
        <v>Valid</v>
      </c>
    </row>
    <row r="6115" spans="1:16">
      <c r="A6115" t="s">
        <v>6308</v>
      </c>
      <c r="B6115" t="s">
        <v>157</v>
      </c>
      <c r="C6115" s="2">
        <v>45950</v>
      </c>
      <c r="D6115" s="3">
        <v>0.34932870370370372</v>
      </c>
      <c r="E6115" t="s">
        <v>33</v>
      </c>
      <c r="F6115">
        <v>5000</v>
      </c>
      <c r="G6115" t="s">
        <v>189</v>
      </c>
      <c r="I6115">
        <f t="shared" si="665"/>
        <v>1</v>
      </c>
      <c r="J6115" t="str">
        <f t="shared" si="666"/>
        <v>OK</v>
      </c>
      <c r="K6115" t="str">
        <f t="shared" si="667"/>
        <v>Successful</v>
      </c>
      <c r="L6115" t="str">
        <f t="shared" si="668"/>
        <v>Withdrawal</v>
      </c>
      <c r="M6115" t="str">
        <f t="shared" si="669"/>
        <v>OK</v>
      </c>
      <c r="N6115" t="str">
        <f t="shared" si="670"/>
        <v>OK</v>
      </c>
      <c r="O6115" t="str">
        <f>_xlfn.XLOOKUP(B6115,'01_Raw_ATMs'!A:A,'01_Raw_ATMs'!A:A,"Not Found")</f>
        <v>ATM077</v>
      </c>
      <c r="P6115" t="str">
        <f t="shared" si="671"/>
        <v>Valid</v>
      </c>
    </row>
    <row r="6116" spans="1:16">
      <c r="A6116" t="s">
        <v>6309</v>
      </c>
      <c r="B6116" t="s">
        <v>131</v>
      </c>
      <c r="C6116" s="2">
        <v>45763</v>
      </c>
      <c r="D6116" s="3">
        <v>0.59340277777777772</v>
      </c>
      <c r="E6116" t="s">
        <v>33</v>
      </c>
      <c r="F6116">
        <v>5000</v>
      </c>
      <c r="G6116" t="s">
        <v>189</v>
      </c>
      <c r="I6116">
        <f t="shared" si="665"/>
        <v>1</v>
      </c>
      <c r="J6116" t="str">
        <f t="shared" si="666"/>
        <v>OK</v>
      </c>
      <c r="K6116" t="str">
        <f t="shared" si="667"/>
        <v>Successful</v>
      </c>
      <c r="L6116" t="str">
        <f t="shared" si="668"/>
        <v>Withdrawal</v>
      </c>
      <c r="M6116" t="str">
        <f t="shared" si="669"/>
        <v>OK</v>
      </c>
      <c r="N6116" t="str">
        <f t="shared" si="670"/>
        <v>OK</v>
      </c>
      <c r="O6116" t="str">
        <f>_xlfn.XLOOKUP(B6116,'01_Raw_ATMs'!A:A,'01_Raw_ATMs'!A:A,"Not Found")</f>
        <v>ATM051</v>
      </c>
      <c r="P6116" t="str">
        <f t="shared" si="671"/>
        <v>Valid</v>
      </c>
    </row>
    <row r="6117" spans="1:16">
      <c r="A6117" t="s">
        <v>6310</v>
      </c>
      <c r="B6117" t="s">
        <v>113</v>
      </c>
      <c r="C6117" s="2">
        <v>45800</v>
      </c>
      <c r="D6117" s="3">
        <v>0.42113425925925918</v>
      </c>
      <c r="E6117" t="s">
        <v>261</v>
      </c>
      <c r="F6117">
        <v>15000</v>
      </c>
      <c r="G6117" t="s">
        <v>214</v>
      </c>
      <c r="H6117" t="s">
        <v>1080</v>
      </c>
      <c r="I6117">
        <f t="shared" si="665"/>
        <v>1</v>
      </c>
      <c r="J6117" t="str">
        <f t="shared" si="666"/>
        <v>OK</v>
      </c>
      <c r="K6117" t="str">
        <f t="shared" si="667"/>
        <v>Failed</v>
      </c>
      <c r="L6117" t="str">
        <f t="shared" si="668"/>
        <v>Cash Deposit</v>
      </c>
      <c r="M6117" t="str">
        <f t="shared" si="669"/>
        <v>OK</v>
      </c>
      <c r="N6117" t="str">
        <f t="shared" si="670"/>
        <v>OK</v>
      </c>
      <c r="O6117" t="str">
        <f>_xlfn.XLOOKUP(B6117,'01_Raw_ATMs'!A:A,'01_Raw_ATMs'!A:A,"Not Found")</f>
        <v>ATM033</v>
      </c>
      <c r="P6117" t="str">
        <f t="shared" si="671"/>
        <v>Valid</v>
      </c>
    </row>
    <row r="6118" spans="1:16">
      <c r="A6118" t="s">
        <v>6311</v>
      </c>
      <c r="B6118" t="s">
        <v>92</v>
      </c>
      <c r="C6118" s="2">
        <v>46056</v>
      </c>
      <c r="D6118" s="3">
        <v>0.36350694444444442</v>
      </c>
      <c r="E6118" t="s">
        <v>33</v>
      </c>
      <c r="F6118">
        <v>500</v>
      </c>
      <c r="G6118" t="s">
        <v>189</v>
      </c>
      <c r="I6118">
        <f t="shared" si="665"/>
        <v>1</v>
      </c>
      <c r="J6118" t="str">
        <f t="shared" si="666"/>
        <v>OK</v>
      </c>
      <c r="K6118" t="str">
        <f t="shared" si="667"/>
        <v>Successful</v>
      </c>
      <c r="L6118" t="str">
        <f t="shared" si="668"/>
        <v>Withdrawal</v>
      </c>
      <c r="M6118" t="str">
        <f t="shared" si="669"/>
        <v>OK</v>
      </c>
      <c r="N6118" t="str">
        <f t="shared" si="670"/>
        <v>OK</v>
      </c>
      <c r="O6118" t="str">
        <f>_xlfn.XLOOKUP(B6118,'01_Raw_ATMs'!A:A,'01_Raw_ATMs'!A:A,"Not Found")</f>
        <v>ATM015</v>
      </c>
      <c r="P6118" t="str">
        <f t="shared" si="671"/>
        <v>Valid</v>
      </c>
    </row>
    <row r="6119" spans="1:16">
      <c r="A6119" t="s">
        <v>6312</v>
      </c>
      <c r="B6119" t="s">
        <v>168</v>
      </c>
      <c r="C6119" s="2">
        <v>46140</v>
      </c>
      <c r="D6119" s="3">
        <v>0.80668981481481483</v>
      </c>
      <c r="E6119" t="s">
        <v>33</v>
      </c>
      <c r="F6119">
        <v>500</v>
      </c>
      <c r="G6119" t="s">
        <v>189</v>
      </c>
      <c r="I6119">
        <f t="shared" si="665"/>
        <v>1</v>
      </c>
      <c r="J6119" t="str">
        <f t="shared" si="666"/>
        <v>OK</v>
      </c>
      <c r="K6119" t="str">
        <f t="shared" si="667"/>
        <v>Successful</v>
      </c>
      <c r="L6119" t="str">
        <f t="shared" si="668"/>
        <v>Withdrawal</v>
      </c>
      <c r="M6119" t="str">
        <f t="shared" si="669"/>
        <v>OK</v>
      </c>
      <c r="N6119" t="str">
        <f t="shared" si="670"/>
        <v>OK</v>
      </c>
      <c r="O6119" t="str">
        <f>_xlfn.XLOOKUP(B6119,'01_Raw_ATMs'!A:A,'01_Raw_ATMs'!A:A,"Not Found")</f>
        <v>ATM088</v>
      </c>
      <c r="P6119" t="str">
        <f t="shared" si="671"/>
        <v>Valid</v>
      </c>
    </row>
    <row r="6120" spans="1:16">
      <c r="A6120" t="s">
        <v>6313</v>
      </c>
      <c r="B6120" t="s">
        <v>158</v>
      </c>
      <c r="C6120" s="2">
        <v>45733</v>
      </c>
      <c r="D6120" s="3">
        <v>0.52743055555555551</v>
      </c>
      <c r="E6120" t="s">
        <v>33</v>
      </c>
      <c r="F6120">
        <v>5000</v>
      </c>
      <c r="G6120" t="s">
        <v>189</v>
      </c>
      <c r="I6120">
        <f t="shared" si="665"/>
        <v>1</v>
      </c>
      <c r="J6120" t="str">
        <f t="shared" si="666"/>
        <v>OK</v>
      </c>
      <c r="K6120" t="str">
        <f t="shared" si="667"/>
        <v>Successful</v>
      </c>
      <c r="L6120" t="str">
        <f t="shared" si="668"/>
        <v>Withdrawal</v>
      </c>
      <c r="M6120" t="str">
        <f t="shared" si="669"/>
        <v>OK</v>
      </c>
      <c r="N6120" t="str">
        <f t="shared" si="670"/>
        <v>OK</v>
      </c>
      <c r="O6120" t="str">
        <f>_xlfn.XLOOKUP(B6120,'01_Raw_ATMs'!A:A,'01_Raw_ATMs'!A:A,"Not Found")</f>
        <v>ATM078</v>
      </c>
      <c r="P6120" t="str">
        <f t="shared" si="671"/>
        <v>Valid</v>
      </c>
    </row>
    <row r="6121" spans="1:16">
      <c r="A6121" t="s">
        <v>6314</v>
      </c>
      <c r="B6121" t="s">
        <v>98</v>
      </c>
      <c r="C6121" s="2">
        <v>45871</v>
      </c>
      <c r="D6121" s="3">
        <v>0.19585648148148149</v>
      </c>
      <c r="E6121" t="s">
        <v>33</v>
      </c>
      <c r="F6121">
        <v>1000</v>
      </c>
      <c r="G6121" t="s">
        <v>189</v>
      </c>
      <c r="I6121">
        <f t="shared" si="665"/>
        <v>1</v>
      </c>
      <c r="J6121" t="str">
        <f t="shared" si="666"/>
        <v>OK</v>
      </c>
      <c r="K6121" t="str">
        <f t="shared" si="667"/>
        <v>Successful</v>
      </c>
      <c r="L6121" t="str">
        <f t="shared" si="668"/>
        <v>Withdrawal</v>
      </c>
      <c r="M6121" t="str">
        <f t="shared" si="669"/>
        <v>OK</v>
      </c>
      <c r="N6121" t="str">
        <f t="shared" si="670"/>
        <v>OK</v>
      </c>
      <c r="O6121" t="str">
        <f>_xlfn.XLOOKUP(B6121,'01_Raw_ATMs'!A:A,'01_Raw_ATMs'!A:A,"Not Found")</f>
        <v>ATM019</v>
      </c>
      <c r="P6121" t="str">
        <f t="shared" si="671"/>
        <v>Valid</v>
      </c>
    </row>
    <row r="6122" spans="1:16">
      <c r="A6122" t="s">
        <v>6315</v>
      </c>
      <c r="B6122" t="s">
        <v>177</v>
      </c>
      <c r="C6122" s="2">
        <v>45973</v>
      </c>
      <c r="D6122" s="3">
        <v>0.81737268518518513</v>
      </c>
      <c r="E6122" t="s">
        <v>33</v>
      </c>
      <c r="F6122">
        <v>5000</v>
      </c>
      <c r="G6122" t="s">
        <v>189</v>
      </c>
      <c r="I6122">
        <f t="shared" si="665"/>
        <v>1</v>
      </c>
      <c r="J6122" t="str">
        <f t="shared" si="666"/>
        <v>OK</v>
      </c>
      <c r="K6122" t="str">
        <f t="shared" si="667"/>
        <v>Successful</v>
      </c>
      <c r="L6122" t="str">
        <f t="shared" si="668"/>
        <v>Withdrawal</v>
      </c>
      <c r="M6122" t="str">
        <f t="shared" si="669"/>
        <v>OK</v>
      </c>
      <c r="N6122" t="str">
        <f t="shared" si="670"/>
        <v>OK</v>
      </c>
      <c r="O6122" t="str">
        <f>_xlfn.XLOOKUP(B6122,'01_Raw_ATMs'!A:A,'01_Raw_ATMs'!A:A,"Not Found")</f>
        <v>ATM097</v>
      </c>
      <c r="P6122" t="str">
        <f t="shared" si="671"/>
        <v>Valid</v>
      </c>
    </row>
    <row r="6123" spans="1:16">
      <c r="A6123" t="s">
        <v>6316</v>
      </c>
      <c r="B6123" t="s">
        <v>102</v>
      </c>
      <c r="C6123" s="2">
        <v>46100</v>
      </c>
      <c r="D6123" s="3">
        <v>0.73971064814814813</v>
      </c>
      <c r="E6123" t="s">
        <v>194</v>
      </c>
      <c r="F6123">
        <v>0</v>
      </c>
      <c r="G6123" t="s">
        <v>189</v>
      </c>
      <c r="I6123">
        <f t="shared" si="665"/>
        <v>1</v>
      </c>
      <c r="J6123" t="str">
        <f t="shared" si="666"/>
        <v>OK</v>
      </c>
      <c r="K6123" t="str">
        <f t="shared" si="667"/>
        <v>Successful</v>
      </c>
      <c r="L6123" t="str">
        <f t="shared" si="668"/>
        <v>Balance Inquiry</v>
      </c>
      <c r="M6123" t="str">
        <f t="shared" si="669"/>
        <v>OK</v>
      </c>
      <c r="N6123" t="str">
        <f t="shared" si="670"/>
        <v>OK</v>
      </c>
      <c r="O6123" t="str">
        <f>_xlfn.XLOOKUP(B6123,'01_Raw_ATMs'!A:A,'01_Raw_ATMs'!A:A,"Not Found")</f>
        <v>ATM023</v>
      </c>
      <c r="P6123" t="str">
        <f t="shared" si="671"/>
        <v>Valid</v>
      </c>
    </row>
    <row r="6124" spans="1:16">
      <c r="A6124" t="s">
        <v>6317</v>
      </c>
      <c r="B6124" t="s">
        <v>117</v>
      </c>
      <c r="C6124" s="2">
        <v>45758</v>
      </c>
      <c r="D6124" s="3">
        <v>0.6706481481481481</v>
      </c>
      <c r="E6124" t="s">
        <v>33</v>
      </c>
      <c r="F6124">
        <v>8000</v>
      </c>
      <c r="G6124" t="s">
        <v>189</v>
      </c>
      <c r="I6124">
        <f t="shared" si="665"/>
        <v>1</v>
      </c>
      <c r="J6124" t="str">
        <f t="shared" si="666"/>
        <v>OK</v>
      </c>
      <c r="K6124" t="str">
        <f t="shared" si="667"/>
        <v>Successful</v>
      </c>
      <c r="L6124" t="str">
        <f t="shared" si="668"/>
        <v>Withdrawal</v>
      </c>
      <c r="M6124" t="str">
        <f t="shared" si="669"/>
        <v>OK</v>
      </c>
      <c r="N6124" t="str">
        <f t="shared" si="670"/>
        <v>OK</v>
      </c>
      <c r="O6124" t="str">
        <f>_xlfn.XLOOKUP(B6124,'01_Raw_ATMs'!A:A,'01_Raw_ATMs'!A:A,"Not Found")</f>
        <v>ATM037</v>
      </c>
      <c r="P6124" t="str">
        <f t="shared" si="671"/>
        <v>Valid</v>
      </c>
    </row>
    <row r="6125" spans="1:16">
      <c r="A6125" t="s">
        <v>6318</v>
      </c>
      <c r="B6125" t="s">
        <v>159</v>
      </c>
      <c r="C6125" s="2">
        <v>45778</v>
      </c>
      <c r="D6125" s="3">
        <v>0.32234953703703711</v>
      </c>
      <c r="E6125" t="s">
        <v>33</v>
      </c>
      <c r="F6125">
        <v>2500</v>
      </c>
      <c r="G6125" t="s">
        <v>189</v>
      </c>
      <c r="I6125">
        <f t="shared" si="665"/>
        <v>1</v>
      </c>
      <c r="J6125" t="str">
        <f t="shared" si="666"/>
        <v>OK</v>
      </c>
      <c r="K6125" t="str">
        <f t="shared" si="667"/>
        <v>Successful</v>
      </c>
      <c r="L6125" t="str">
        <f t="shared" si="668"/>
        <v>Withdrawal</v>
      </c>
      <c r="M6125" t="str">
        <f t="shared" si="669"/>
        <v>OK</v>
      </c>
      <c r="N6125" t="str">
        <f t="shared" si="670"/>
        <v>OK</v>
      </c>
      <c r="O6125" t="str">
        <f>_xlfn.XLOOKUP(B6125,'01_Raw_ATMs'!A:A,'01_Raw_ATMs'!A:A,"Not Found")</f>
        <v>ATM079</v>
      </c>
      <c r="P6125" t="str">
        <f t="shared" si="671"/>
        <v>Valid</v>
      </c>
    </row>
    <row r="6126" spans="1:16">
      <c r="A6126" t="s">
        <v>6319</v>
      </c>
      <c r="B6126" t="s">
        <v>114</v>
      </c>
      <c r="C6126" s="2">
        <v>45698</v>
      </c>
      <c r="D6126" s="3">
        <v>0.37956018518518519</v>
      </c>
      <c r="E6126" t="s">
        <v>33</v>
      </c>
      <c r="F6126">
        <v>5000</v>
      </c>
      <c r="G6126" t="s">
        <v>214</v>
      </c>
      <c r="H6126" t="s">
        <v>1103</v>
      </c>
      <c r="I6126">
        <f t="shared" si="665"/>
        <v>1</v>
      </c>
      <c r="J6126" t="str">
        <f t="shared" si="666"/>
        <v>OK</v>
      </c>
      <c r="K6126" t="str">
        <f t="shared" si="667"/>
        <v>Failed</v>
      </c>
      <c r="L6126" t="str">
        <f t="shared" si="668"/>
        <v>Withdrawal</v>
      </c>
      <c r="M6126" t="str">
        <f t="shared" si="669"/>
        <v>OK</v>
      </c>
      <c r="N6126" t="str">
        <f t="shared" si="670"/>
        <v>OK</v>
      </c>
      <c r="O6126" t="str">
        <f>_xlfn.XLOOKUP(B6126,'01_Raw_ATMs'!A:A,'01_Raw_ATMs'!A:A,"Not Found")</f>
        <v>ATM034</v>
      </c>
      <c r="P6126" t="str">
        <f t="shared" si="671"/>
        <v>Valid</v>
      </c>
    </row>
    <row r="6127" spans="1:16">
      <c r="A6127" t="s">
        <v>6320</v>
      </c>
      <c r="B6127" t="s">
        <v>114</v>
      </c>
      <c r="C6127" s="2">
        <v>46103</v>
      </c>
      <c r="D6127" s="3">
        <v>0.9009490740740741</v>
      </c>
      <c r="E6127" t="s">
        <v>33</v>
      </c>
      <c r="F6127">
        <v>1000</v>
      </c>
      <c r="G6127" t="s">
        <v>189</v>
      </c>
      <c r="I6127">
        <f t="shared" si="665"/>
        <v>1</v>
      </c>
      <c r="J6127" t="str">
        <f t="shared" si="666"/>
        <v>OK</v>
      </c>
      <c r="K6127" t="str">
        <f t="shared" si="667"/>
        <v>Successful</v>
      </c>
      <c r="L6127" t="str">
        <f t="shared" si="668"/>
        <v>Withdrawal</v>
      </c>
      <c r="M6127" t="str">
        <f t="shared" si="669"/>
        <v>OK</v>
      </c>
      <c r="N6127" t="str">
        <f t="shared" si="670"/>
        <v>OK</v>
      </c>
      <c r="O6127" t="str">
        <f>_xlfn.XLOOKUP(B6127,'01_Raw_ATMs'!A:A,'01_Raw_ATMs'!A:A,"Not Found")</f>
        <v>ATM034</v>
      </c>
      <c r="P6127" t="str">
        <f t="shared" si="671"/>
        <v>Valid</v>
      </c>
    </row>
    <row r="6128" spans="1:16">
      <c r="A6128" t="s">
        <v>6321</v>
      </c>
      <c r="B6128" t="s">
        <v>76</v>
      </c>
      <c r="C6128" s="2">
        <v>45851</v>
      </c>
      <c r="D6128" s="3">
        <v>0.81726851851851856</v>
      </c>
      <c r="E6128" t="s">
        <v>211</v>
      </c>
      <c r="F6128">
        <v>0</v>
      </c>
      <c r="G6128" t="s">
        <v>214</v>
      </c>
      <c r="H6128" t="s">
        <v>42</v>
      </c>
      <c r="I6128">
        <f t="shared" si="665"/>
        <v>1</v>
      </c>
      <c r="J6128" t="str">
        <f t="shared" si="666"/>
        <v>OK</v>
      </c>
      <c r="K6128" t="str">
        <f t="shared" si="667"/>
        <v>Failed</v>
      </c>
      <c r="L6128" t="str">
        <f t="shared" si="668"/>
        <v>Mini Statement</v>
      </c>
      <c r="M6128" t="str">
        <f t="shared" si="669"/>
        <v>OK</v>
      </c>
      <c r="N6128" t="str">
        <f t="shared" si="670"/>
        <v>OK</v>
      </c>
      <c r="O6128" t="str">
        <f>_xlfn.XLOOKUP(B6128,'01_Raw_ATMs'!A:A,'01_Raw_ATMs'!A:A,"Not Found")</f>
        <v>ATM004</v>
      </c>
      <c r="P6128" t="str">
        <f t="shared" si="671"/>
        <v>Valid</v>
      </c>
    </row>
    <row r="6129" spans="1:16">
      <c r="A6129" t="s">
        <v>6322</v>
      </c>
      <c r="B6129" t="s">
        <v>158</v>
      </c>
      <c r="C6129" s="2">
        <v>46052</v>
      </c>
      <c r="D6129" s="3">
        <v>0.98850694444444442</v>
      </c>
      <c r="E6129" t="s">
        <v>33</v>
      </c>
      <c r="F6129">
        <v>2500</v>
      </c>
      <c r="G6129" t="s">
        <v>189</v>
      </c>
      <c r="I6129">
        <f t="shared" si="665"/>
        <v>1</v>
      </c>
      <c r="J6129" t="str">
        <f t="shared" si="666"/>
        <v>OK</v>
      </c>
      <c r="K6129" t="str">
        <f t="shared" si="667"/>
        <v>Successful</v>
      </c>
      <c r="L6129" t="str">
        <f t="shared" si="668"/>
        <v>Withdrawal</v>
      </c>
      <c r="M6129" t="str">
        <f t="shared" si="669"/>
        <v>OK</v>
      </c>
      <c r="N6129" t="str">
        <f t="shared" si="670"/>
        <v>OK</v>
      </c>
      <c r="O6129" t="str">
        <f>_xlfn.XLOOKUP(B6129,'01_Raw_ATMs'!A:A,'01_Raw_ATMs'!A:A,"Not Found")</f>
        <v>ATM078</v>
      </c>
      <c r="P6129" t="str">
        <f t="shared" si="671"/>
        <v>Valid</v>
      </c>
    </row>
    <row r="6130" spans="1:16">
      <c r="A6130" t="s">
        <v>6323</v>
      </c>
      <c r="B6130" t="s">
        <v>154</v>
      </c>
      <c r="C6130" s="2">
        <v>45955</v>
      </c>
      <c r="D6130" s="3">
        <v>0.81646990740740744</v>
      </c>
      <c r="E6130" t="s">
        <v>33</v>
      </c>
      <c r="F6130">
        <v>5000</v>
      </c>
      <c r="G6130" t="s">
        <v>189</v>
      </c>
      <c r="I6130">
        <f t="shared" si="665"/>
        <v>1</v>
      </c>
      <c r="J6130" t="str">
        <f t="shared" si="666"/>
        <v>OK</v>
      </c>
      <c r="K6130" t="str">
        <f t="shared" si="667"/>
        <v>Successful</v>
      </c>
      <c r="L6130" t="str">
        <f t="shared" si="668"/>
        <v>Withdrawal</v>
      </c>
      <c r="M6130" t="str">
        <f t="shared" si="669"/>
        <v>OK</v>
      </c>
      <c r="N6130" t="str">
        <f t="shared" si="670"/>
        <v>OK</v>
      </c>
      <c r="O6130" t="str">
        <f>_xlfn.XLOOKUP(B6130,'01_Raw_ATMs'!A:A,'01_Raw_ATMs'!A:A,"Not Found")</f>
        <v>ATM074</v>
      </c>
      <c r="P6130" t="str">
        <f t="shared" si="671"/>
        <v>Valid</v>
      </c>
    </row>
    <row r="6131" spans="1:16">
      <c r="A6131" t="s">
        <v>6324</v>
      </c>
      <c r="B6131" t="s">
        <v>167</v>
      </c>
      <c r="C6131" s="2">
        <v>45951</v>
      </c>
      <c r="D6131" s="3">
        <v>0.85662037037037042</v>
      </c>
      <c r="E6131" t="s">
        <v>33</v>
      </c>
      <c r="F6131">
        <v>2000</v>
      </c>
      <c r="G6131" t="s">
        <v>189</v>
      </c>
      <c r="I6131">
        <f t="shared" si="665"/>
        <v>1</v>
      </c>
      <c r="J6131" t="str">
        <f t="shared" si="666"/>
        <v>OK</v>
      </c>
      <c r="K6131" t="str">
        <f t="shared" si="667"/>
        <v>Successful</v>
      </c>
      <c r="L6131" t="str">
        <f t="shared" si="668"/>
        <v>Withdrawal</v>
      </c>
      <c r="M6131" t="str">
        <f t="shared" si="669"/>
        <v>OK</v>
      </c>
      <c r="N6131" t="str">
        <f t="shared" si="670"/>
        <v>OK</v>
      </c>
      <c r="O6131" t="str">
        <f>_xlfn.XLOOKUP(B6131,'01_Raw_ATMs'!A:A,'01_Raw_ATMs'!A:A,"Not Found")</f>
        <v>ATM087</v>
      </c>
      <c r="P6131" t="str">
        <f t="shared" si="671"/>
        <v>Valid</v>
      </c>
    </row>
    <row r="6132" spans="1:16">
      <c r="A6132" t="s">
        <v>6325</v>
      </c>
      <c r="B6132" t="s">
        <v>142</v>
      </c>
      <c r="C6132" s="2">
        <v>45905</v>
      </c>
      <c r="D6132" s="3">
        <v>0.48310185185185178</v>
      </c>
      <c r="E6132" t="s">
        <v>194</v>
      </c>
      <c r="F6132">
        <v>0</v>
      </c>
      <c r="G6132" t="s">
        <v>189</v>
      </c>
      <c r="I6132">
        <f t="shared" si="665"/>
        <v>1</v>
      </c>
      <c r="J6132" t="str">
        <f t="shared" si="666"/>
        <v>OK</v>
      </c>
      <c r="K6132" t="str">
        <f t="shared" si="667"/>
        <v>Successful</v>
      </c>
      <c r="L6132" t="str">
        <f t="shared" si="668"/>
        <v>Balance Inquiry</v>
      </c>
      <c r="M6132" t="str">
        <f t="shared" si="669"/>
        <v>OK</v>
      </c>
      <c r="N6132" t="str">
        <f t="shared" si="670"/>
        <v>OK</v>
      </c>
      <c r="O6132" t="str">
        <f>_xlfn.XLOOKUP(B6132,'01_Raw_ATMs'!A:A,'01_Raw_ATMs'!A:A,"Not Found")</f>
        <v>ATM062</v>
      </c>
      <c r="P6132" t="str">
        <f t="shared" si="671"/>
        <v>Valid</v>
      </c>
    </row>
    <row r="6133" spans="1:16">
      <c r="A6133" t="s">
        <v>6326</v>
      </c>
      <c r="B6133" t="s">
        <v>112</v>
      </c>
      <c r="C6133" s="2">
        <v>45667</v>
      </c>
      <c r="D6133" s="3">
        <v>0.82373842592592594</v>
      </c>
      <c r="E6133" t="s">
        <v>211</v>
      </c>
      <c r="F6133">
        <v>0</v>
      </c>
      <c r="G6133" t="s">
        <v>189</v>
      </c>
      <c r="I6133">
        <f t="shared" si="665"/>
        <v>1</v>
      </c>
      <c r="J6133" t="str">
        <f t="shared" si="666"/>
        <v>OK</v>
      </c>
      <c r="K6133" t="str">
        <f t="shared" si="667"/>
        <v>Successful</v>
      </c>
      <c r="L6133" t="str">
        <f t="shared" si="668"/>
        <v>Mini Statement</v>
      </c>
      <c r="M6133" t="str">
        <f t="shared" si="669"/>
        <v>OK</v>
      </c>
      <c r="N6133" t="str">
        <f t="shared" si="670"/>
        <v>OK</v>
      </c>
      <c r="O6133" t="str">
        <f>_xlfn.XLOOKUP(B6133,'01_Raw_ATMs'!A:A,'01_Raw_ATMs'!A:A,"Not Found")</f>
        <v>ATM032</v>
      </c>
      <c r="P6133" t="str">
        <f t="shared" si="671"/>
        <v>Valid</v>
      </c>
    </row>
    <row r="6134" spans="1:16">
      <c r="A6134" t="s">
        <v>6327</v>
      </c>
      <c r="B6134" t="s">
        <v>96</v>
      </c>
      <c r="C6134" s="2">
        <v>45739</v>
      </c>
      <c r="D6134" s="3">
        <v>0.98348379629629634</v>
      </c>
      <c r="E6134" t="s">
        <v>194</v>
      </c>
      <c r="F6134">
        <v>0</v>
      </c>
      <c r="G6134" t="s">
        <v>189</v>
      </c>
      <c r="I6134">
        <f t="shared" si="665"/>
        <v>1</v>
      </c>
      <c r="J6134" t="str">
        <f t="shared" si="666"/>
        <v>OK</v>
      </c>
      <c r="K6134" t="str">
        <f t="shared" si="667"/>
        <v>Successful</v>
      </c>
      <c r="L6134" t="str">
        <f t="shared" si="668"/>
        <v>Balance Inquiry</v>
      </c>
      <c r="M6134" t="str">
        <f t="shared" si="669"/>
        <v>OK</v>
      </c>
      <c r="N6134" t="str">
        <f t="shared" si="670"/>
        <v>OK</v>
      </c>
      <c r="O6134" t="str">
        <f>_xlfn.XLOOKUP(B6134,'01_Raw_ATMs'!A:A,'01_Raw_ATMs'!A:A,"Not Found")</f>
        <v>ATM018</v>
      </c>
      <c r="P6134" t="str">
        <f t="shared" si="671"/>
        <v>Valid</v>
      </c>
    </row>
    <row r="6135" spans="1:16">
      <c r="A6135" t="s">
        <v>6328</v>
      </c>
      <c r="B6135" t="s">
        <v>126</v>
      </c>
      <c r="C6135" s="2">
        <v>45705</v>
      </c>
      <c r="D6135" s="3">
        <v>0.93150462962962965</v>
      </c>
      <c r="E6135" t="s">
        <v>33</v>
      </c>
      <c r="F6135">
        <v>4000</v>
      </c>
      <c r="G6135" t="s">
        <v>189</v>
      </c>
      <c r="I6135">
        <f t="shared" si="665"/>
        <v>1</v>
      </c>
      <c r="J6135" t="str">
        <f t="shared" si="666"/>
        <v>OK</v>
      </c>
      <c r="K6135" t="str">
        <f t="shared" si="667"/>
        <v>Successful</v>
      </c>
      <c r="L6135" t="str">
        <f t="shared" si="668"/>
        <v>Withdrawal</v>
      </c>
      <c r="M6135" t="str">
        <f t="shared" si="669"/>
        <v>OK</v>
      </c>
      <c r="N6135" t="str">
        <f t="shared" si="670"/>
        <v>OK</v>
      </c>
      <c r="O6135" t="str">
        <f>_xlfn.XLOOKUP(B6135,'01_Raw_ATMs'!A:A,'01_Raw_ATMs'!A:A,"Not Found")</f>
        <v>ATM046</v>
      </c>
      <c r="P6135" t="str">
        <f t="shared" si="671"/>
        <v>Valid</v>
      </c>
    </row>
    <row r="6136" spans="1:16">
      <c r="A6136" t="s">
        <v>6329</v>
      </c>
      <c r="B6136" t="s">
        <v>158</v>
      </c>
      <c r="C6136" s="2">
        <v>45807</v>
      </c>
      <c r="D6136" s="3">
        <v>0.45394675925925931</v>
      </c>
      <c r="E6136" t="s">
        <v>33</v>
      </c>
      <c r="F6136">
        <v>10000</v>
      </c>
      <c r="G6136" t="s">
        <v>189</v>
      </c>
      <c r="I6136">
        <f t="shared" si="665"/>
        <v>1</v>
      </c>
      <c r="J6136" t="str">
        <f t="shared" si="666"/>
        <v>OK</v>
      </c>
      <c r="K6136" t="str">
        <f t="shared" si="667"/>
        <v>Successful</v>
      </c>
      <c r="L6136" t="str">
        <f t="shared" si="668"/>
        <v>Withdrawal</v>
      </c>
      <c r="M6136" t="str">
        <f t="shared" si="669"/>
        <v>OK</v>
      </c>
      <c r="N6136" t="str">
        <f t="shared" si="670"/>
        <v>OK</v>
      </c>
      <c r="O6136" t="str">
        <f>_xlfn.XLOOKUP(B6136,'01_Raw_ATMs'!A:A,'01_Raw_ATMs'!A:A,"Not Found")</f>
        <v>ATM078</v>
      </c>
      <c r="P6136" t="str">
        <f t="shared" si="671"/>
        <v>Valid</v>
      </c>
    </row>
    <row r="6137" spans="1:16">
      <c r="A6137" t="s">
        <v>6330</v>
      </c>
      <c r="B6137" t="s">
        <v>146</v>
      </c>
      <c r="C6137" s="2">
        <v>45909</v>
      </c>
      <c r="D6137" s="3">
        <v>0.75653935185185184</v>
      </c>
      <c r="E6137" t="s">
        <v>261</v>
      </c>
      <c r="F6137">
        <v>20000</v>
      </c>
      <c r="G6137" t="s">
        <v>189</v>
      </c>
      <c r="I6137">
        <f t="shared" si="665"/>
        <v>1</v>
      </c>
      <c r="J6137" t="str">
        <f t="shared" si="666"/>
        <v>OK</v>
      </c>
      <c r="K6137" t="str">
        <f t="shared" si="667"/>
        <v>Successful</v>
      </c>
      <c r="L6137" t="str">
        <f t="shared" si="668"/>
        <v>Cash Deposit</v>
      </c>
      <c r="M6137" t="str">
        <f t="shared" si="669"/>
        <v>OK</v>
      </c>
      <c r="N6137" t="str">
        <f t="shared" si="670"/>
        <v>OK</v>
      </c>
      <c r="O6137" t="str">
        <f>_xlfn.XLOOKUP(B6137,'01_Raw_ATMs'!A:A,'01_Raw_ATMs'!A:A,"Not Found")</f>
        <v>ATM066</v>
      </c>
      <c r="P6137" t="str">
        <f t="shared" si="671"/>
        <v>Valid</v>
      </c>
    </row>
    <row r="6138" spans="1:16">
      <c r="A6138" t="s">
        <v>6331</v>
      </c>
      <c r="B6138" t="s">
        <v>171</v>
      </c>
      <c r="C6138" s="2">
        <v>46157</v>
      </c>
      <c r="D6138" s="3">
        <v>0.71928240740740745</v>
      </c>
      <c r="E6138" t="s">
        <v>33</v>
      </c>
      <c r="F6138">
        <v>10000</v>
      </c>
      <c r="G6138" t="s">
        <v>189</v>
      </c>
      <c r="I6138">
        <f t="shared" si="665"/>
        <v>1</v>
      </c>
      <c r="J6138" t="str">
        <f t="shared" si="666"/>
        <v>OK</v>
      </c>
      <c r="K6138" t="str">
        <f t="shared" si="667"/>
        <v>Successful</v>
      </c>
      <c r="L6138" t="str">
        <f t="shared" si="668"/>
        <v>Withdrawal</v>
      </c>
      <c r="M6138" t="str">
        <f t="shared" si="669"/>
        <v>OK</v>
      </c>
      <c r="N6138" t="str">
        <f t="shared" si="670"/>
        <v>OK</v>
      </c>
      <c r="O6138" t="str">
        <f>_xlfn.XLOOKUP(B6138,'01_Raw_ATMs'!A:A,'01_Raw_ATMs'!A:A,"Not Found")</f>
        <v>ATM091</v>
      </c>
      <c r="P6138" t="str">
        <f t="shared" si="671"/>
        <v>Valid</v>
      </c>
    </row>
    <row r="6139" spans="1:16">
      <c r="A6139" t="s">
        <v>6332</v>
      </c>
      <c r="B6139" t="s">
        <v>115</v>
      </c>
      <c r="C6139" s="2">
        <v>45739</v>
      </c>
      <c r="D6139" s="3">
        <v>0.82954861111111111</v>
      </c>
      <c r="E6139" t="s">
        <v>261</v>
      </c>
      <c r="F6139">
        <v>10000</v>
      </c>
      <c r="G6139" t="s">
        <v>189</v>
      </c>
      <c r="I6139">
        <f t="shared" si="665"/>
        <v>1</v>
      </c>
      <c r="J6139" t="str">
        <f t="shared" si="666"/>
        <v>OK</v>
      </c>
      <c r="K6139" t="str">
        <f t="shared" si="667"/>
        <v>Successful</v>
      </c>
      <c r="L6139" t="str">
        <f t="shared" si="668"/>
        <v>Cash Deposit</v>
      </c>
      <c r="M6139" t="str">
        <f t="shared" si="669"/>
        <v>OK</v>
      </c>
      <c r="N6139" t="str">
        <f t="shared" si="670"/>
        <v>OK</v>
      </c>
      <c r="O6139" t="str">
        <f>_xlfn.XLOOKUP(B6139,'01_Raw_ATMs'!A:A,'01_Raw_ATMs'!A:A,"Not Found")</f>
        <v>ATM035</v>
      </c>
      <c r="P6139" t="str">
        <f t="shared" si="671"/>
        <v>Valid</v>
      </c>
    </row>
    <row r="6140" spans="1:16">
      <c r="A6140" t="s">
        <v>6333</v>
      </c>
      <c r="B6140" t="s">
        <v>143</v>
      </c>
      <c r="C6140" s="2">
        <v>46149</v>
      </c>
      <c r="D6140" s="3">
        <v>0.45178240740740738</v>
      </c>
      <c r="E6140" t="s">
        <v>33</v>
      </c>
      <c r="F6140">
        <v>8000</v>
      </c>
      <c r="G6140" t="s">
        <v>189</v>
      </c>
      <c r="I6140">
        <f t="shared" si="665"/>
        <v>1</v>
      </c>
      <c r="J6140" t="str">
        <f t="shared" si="666"/>
        <v>OK</v>
      </c>
      <c r="K6140" t="str">
        <f t="shared" si="667"/>
        <v>Successful</v>
      </c>
      <c r="L6140" t="str">
        <f t="shared" si="668"/>
        <v>Withdrawal</v>
      </c>
      <c r="M6140" t="str">
        <f t="shared" si="669"/>
        <v>OK</v>
      </c>
      <c r="N6140" t="str">
        <f t="shared" si="670"/>
        <v>OK</v>
      </c>
      <c r="O6140" t="str">
        <f>_xlfn.XLOOKUP(B6140,'01_Raw_ATMs'!A:A,'01_Raw_ATMs'!A:A,"Not Found")</f>
        <v>ATM063</v>
      </c>
      <c r="P6140" t="str">
        <f t="shared" si="671"/>
        <v>Valid</v>
      </c>
    </row>
    <row r="6141" spans="1:16">
      <c r="A6141" t="s">
        <v>6334</v>
      </c>
      <c r="B6141" t="s">
        <v>118</v>
      </c>
      <c r="C6141" s="2">
        <v>45676</v>
      </c>
      <c r="D6141" s="3">
        <v>0.65688657407407403</v>
      </c>
      <c r="E6141" t="s">
        <v>194</v>
      </c>
      <c r="F6141">
        <v>0</v>
      </c>
      <c r="G6141" t="s">
        <v>189</v>
      </c>
      <c r="I6141">
        <f t="shared" si="665"/>
        <v>1</v>
      </c>
      <c r="J6141" t="str">
        <f t="shared" si="666"/>
        <v>OK</v>
      </c>
      <c r="K6141" t="str">
        <f t="shared" si="667"/>
        <v>Successful</v>
      </c>
      <c r="L6141" t="str">
        <f t="shared" si="668"/>
        <v>Balance Inquiry</v>
      </c>
      <c r="M6141" t="str">
        <f t="shared" si="669"/>
        <v>OK</v>
      </c>
      <c r="N6141" t="str">
        <f t="shared" si="670"/>
        <v>OK</v>
      </c>
      <c r="O6141" t="str">
        <f>_xlfn.XLOOKUP(B6141,'01_Raw_ATMs'!A:A,'01_Raw_ATMs'!A:A,"Not Found")</f>
        <v>ATM038</v>
      </c>
      <c r="P6141" t="str">
        <f t="shared" si="671"/>
        <v>Valid</v>
      </c>
    </row>
    <row r="6142" spans="1:16">
      <c r="A6142" t="s">
        <v>6335</v>
      </c>
      <c r="B6142" t="s">
        <v>129</v>
      </c>
      <c r="C6142" s="2">
        <v>46048</v>
      </c>
      <c r="D6142" s="3">
        <v>0.53734953703703703</v>
      </c>
      <c r="E6142" t="s">
        <v>33</v>
      </c>
      <c r="F6142">
        <v>3000</v>
      </c>
      <c r="G6142" t="s">
        <v>189</v>
      </c>
      <c r="I6142">
        <f t="shared" si="665"/>
        <v>1</v>
      </c>
      <c r="J6142" t="str">
        <f t="shared" si="666"/>
        <v>OK</v>
      </c>
      <c r="K6142" t="str">
        <f t="shared" si="667"/>
        <v>Successful</v>
      </c>
      <c r="L6142" t="str">
        <f t="shared" si="668"/>
        <v>Withdrawal</v>
      </c>
      <c r="M6142" t="str">
        <f t="shared" si="669"/>
        <v>OK</v>
      </c>
      <c r="N6142" t="str">
        <f t="shared" si="670"/>
        <v>OK</v>
      </c>
      <c r="O6142" t="str">
        <f>_xlfn.XLOOKUP(B6142,'01_Raw_ATMs'!A:A,'01_Raw_ATMs'!A:A,"Not Found")</f>
        <v>ATM049</v>
      </c>
      <c r="P6142" t="str">
        <f t="shared" si="671"/>
        <v>Valid</v>
      </c>
    </row>
    <row r="6143" spans="1:16">
      <c r="A6143" t="s">
        <v>6336</v>
      </c>
      <c r="B6143" t="s">
        <v>85</v>
      </c>
      <c r="C6143" s="2">
        <v>46184</v>
      </c>
      <c r="D6143" s="3">
        <v>0.16756944444444441</v>
      </c>
      <c r="E6143" t="s">
        <v>33</v>
      </c>
      <c r="F6143">
        <v>1000</v>
      </c>
      <c r="G6143" t="s">
        <v>189</v>
      </c>
      <c r="I6143">
        <f t="shared" si="665"/>
        <v>1</v>
      </c>
      <c r="J6143" t="str">
        <f t="shared" si="666"/>
        <v>OK</v>
      </c>
      <c r="K6143" t="str">
        <f t="shared" si="667"/>
        <v>Successful</v>
      </c>
      <c r="L6143" t="str">
        <f t="shared" si="668"/>
        <v>Withdrawal</v>
      </c>
      <c r="M6143" t="str">
        <f t="shared" si="669"/>
        <v>OK</v>
      </c>
      <c r="N6143" t="str">
        <f t="shared" si="670"/>
        <v>OK</v>
      </c>
      <c r="O6143" t="str">
        <f>_xlfn.XLOOKUP(B6143,'01_Raw_ATMs'!A:A,'01_Raw_ATMs'!A:A,"Not Found")</f>
        <v>ATM010</v>
      </c>
      <c r="P6143" t="str">
        <f t="shared" si="671"/>
        <v>Valid</v>
      </c>
    </row>
    <row r="6144" spans="1:16">
      <c r="A6144" t="s">
        <v>6337</v>
      </c>
      <c r="B6144" t="s">
        <v>71</v>
      </c>
      <c r="C6144" s="2">
        <v>46129</v>
      </c>
      <c r="D6144" s="3">
        <v>0.81671296296296292</v>
      </c>
      <c r="E6144" t="s">
        <v>33</v>
      </c>
      <c r="F6144">
        <v>2500</v>
      </c>
      <c r="G6144" t="s">
        <v>189</v>
      </c>
      <c r="I6144">
        <f t="shared" si="665"/>
        <v>1</v>
      </c>
      <c r="J6144" t="str">
        <f t="shared" si="666"/>
        <v>OK</v>
      </c>
      <c r="K6144" t="str">
        <f t="shared" si="667"/>
        <v>Successful</v>
      </c>
      <c r="L6144" t="str">
        <f t="shared" si="668"/>
        <v>Withdrawal</v>
      </c>
      <c r="M6144" t="str">
        <f t="shared" si="669"/>
        <v>OK</v>
      </c>
      <c r="N6144" t="str">
        <f t="shared" si="670"/>
        <v>OK</v>
      </c>
      <c r="O6144" t="str">
        <f>_xlfn.XLOOKUP(B6144,'01_Raw_ATMs'!A:A,'01_Raw_ATMs'!A:A,"Not Found")</f>
        <v>ATM002</v>
      </c>
      <c r="P6144" t="str">
        <f t="shared" si="671"/>
        <v>Valid</v>
      </c>
    </row>
    <row r="6145" spans="1:16">
      <c r="A6145" t="s">
        <v>6338</v>
      </c>
      <c r="B6145" t="s">
        <v>169</v>
      </c>
      <c r="C6145" s="2">
        <v>45912</v>
      </c>
      <c r="D6145" s="3">
        <v>0.66609953703703706</v>
      </c>
      <c r="E6145" t="s">
        <v>33</v>
      </c>
      <c r="F6145">
        <v>5000</v>
      </c>
      <c r="G6145" t="s">
        <v>189</v>
      </c>
      <c r="I6145">
        <f t="shared" si="665"/>
        <v>1</v>
      </c>
      <c r="J6145" t="str">
        <f t="shared" si="666"/>
        <v>OK</v>
      </c>
      <c r="K6145" t="str">
        <f t="shared" si="667"/>
        <v>Successful</v>
      </c>
      <c r="L6145" t="str">
        <f t="shared" si="668"/>
        <v>Withdrawal</v>
      </c>
      <c r="M6145" t="str">
        <f t="shared" si="669"/>
        <v>OK</v>
      </c>
      <c r="N6145" t="str">
        <f t="shared" si="670"/>
        <v>OK</v>
      </c>
      <c r="O6145" t="str">
        <f>_xlfn.XLOOKUP(B6145,'01_Raw_ATMs'!A:A,'01_Raw_ATMs'!A:A,"Not Found")</f>
        <v>ATM089</v>
      </c>
      <c r="P6145" t="str">
        <f t="shared" si="671"/>
        <v>Valid</v>
      </c>
    </row>
    <row r="6146" spans="1:16">
      <c r="A6146" t="s">
        <v>6339</v>
      </c>
      <c r="B6146" t="s">
        <v>90</v>
      </c>
      <c r="C6146" s="2">
        <v>45956</v>
      </c>
      <c r="D6146" s="3">
        <v>0.71864583333333332</v>
      </c>
      <c r="E6146" t="s">
        <v>33</v>
      </c>
      <c r="F6146">
        <v>500</v>
      </c>
      <c r="G6146" t="s">
        <v>189</v>
      </c>
      <c r="I6146">
        <f t="shared" si="665"/>
        <v>1</v>
      </c>
      <c r="J6146" t="str">
        <f t="shared" si="666"/>
        <v>OK</v>
      </c>
      <c r="K6146" t="str">
        <f t="shared" si="667"/>
        <v>Successful</v>
      </c>
      <c r="L6146" t="str">
        <f t="shared" si="668"/>
        <v>Withdrawal</v>
      </c>
      <c r="M6146" t="str">
        <f t="shared" si="669"/>
        <v>OK</v>
      </c>
      <c r="N6146" t="str">
        <f t="shared" si="670"/>
        <v>OK</v>
      </c>
      <c r="O6146" t="str">
        <f>_xlfn.XLOOKUP(B6146,'01_Raw_ATMs'!A:A,'01_Raw_ATMs'!A:A,"Not Found")</f>
        <v>ATM013</v>
      </c>
      <c r="P6146" t="str">
        <f t="shared" si="671"/>
        <v>Valid</v>
      </c>
    </row>
    <row r="6147" spans="1:16">
      <c r="A6147" t="s">
        <v>6340</v>
      </c>
      <c r="B6147" t="s">
        <v>107</v>
      </c>
      <c r="C6147" s="2">
        <v>46036</v>
      </c>
      <c r="D6147" s="3">
        <v>0.3782638888888889</v>
      </c>
      <c r="E6147" t="s">
        <v>33</v>
      </c>
      <c r="F6147">
        <v>1000</v>
      </c>
      <c r="G6147" t="s">
        <v>189</v>
      </c>
      <c r="I6147">
        <f t="shared" ref="I6147:I6210" si="672">COUNTIF($A:$A,A6147)</f>
        <v>1</v>
      </c>
      <c r="J6147" t="str">
        <f t="shared" ref="J6147:J6210" si="673">IF(AND(TRIM(G6147)="Failed",H6147=""),"Problem","OK")</f>
        <v>OK</v>
      </c>
      <c r="K6147" t="str">
        <f t="shared" ref="K6147:K6210" si="674">PROPER(TRIM(G6147))</f>
        <v>Successful</v>
      </c>
      <c r="L6147" t="str">
        <f t="shared" ref="L6147:L6210" si="675">PROPER(TRIM(E6147))</f>
        <v>Withdrawal</v>
      </c>
      <c r="M6147" t="str">
        <f t="shared" ref="M6147:M6210" si="676">IF(OR(E6147="Withdrawal",E6147="Cash Deposit"),IF(F6147&gt;0,"OK","Problem"),IF(F6147=0,"OK","Problem"))</f>
        <v>OK</v>
      </c>
      <c r="N6147" t="str">
        <f t="shared" ref="N6147:N6210" si="677">IF(AND(C6147&gt;=DATE(2025,1,1),C6147&lt;=DATE(2026,6,30)),"OK","Problem")</f>
        <v>OK</v>
      </c>
      <c r="O6147" t="str">
        <f>_xlfn.XLOOKUP(B6147,'01_Raw_ATMs'!A:A,'01_Raw_ATMs'!A:A,"Not Found")</f>
        <v>ATM027</v>
      </c>
      <c r="P6147" t="str">
        <f t="shared" ref="P6147:P6210" si="678">IF(B6147="","Missing ATM_ID","Valid")</f>
        <v>Valid</v>
      </c>
    </row>
    <row r="6148" spans="1:16">
      <c r="A6148" t="s">
        <v>6341</v>
      </c>
      <c r="B6148" t="s">
        <v>146</v>
      </c>
      <c r="C6148" s="2">
        <v>45967</v>
      </c>
      <c r="D6148" s="3">
        <v>0.56172453703703706</v>
      </c>
      <c r="E6148" t="s">
        <v>33</v>
      </c>
      <c r="F6148">
        <v>1000</v>
      </c>
      <c r="G6148" t="s">
        <v>189</v>
      </c>
      <c r="I6148">
        <f t="shared" si="672"/>
        <v>1</v>
      </c>
      <c r="J6148" t="str">
        <f t="shared" si="673"/>
        <v>OK</v>
      </c>
      <c r="K6148" t="str">
        <f t="shared" si="674"/>
        <v>Successful</v>
      </c>
      <c r="L6148" t="str">
        <f t="shared" si="675"/>
        <v>Withdrawal</v>
      </c>
      <c r="M6148" t="str">
        <f t="shared" si="676"/>
        <v>OK</v>
      </c>
      <c r="N6148" t="str">
        <f t="shared" si="677"/>
        <v>OK</v>
      </c>
      <c r="O6148" t="str">
        <f>_xlfn.XLOOKUP(B6148,'01_Raw_ATMs'!A:A,'01_Raw_ATMs'!A:A,"Not Found")</f>
        <v>ATM066</v>
      </c>
      <c r="P6148" t="str">
        <f t="shared" si="678"/>
        <v>Valid</v>
      </c>
    </row>
    <row r="6149" spans="1:16">
      <c r="A6149" t="s">
        <v>6342</v>
      </c>
      <c r="B6149" t="s">
        <v>142</v>
      </c>
      <c r="C6149" s="2">
        <v>45716</v>
      </c>
      <c r="D6149" s="3">
        <v>0.78245370370370371</v>
      </c>
      <c r="E6149" t="s">
        <v>33</v>
      </c>
      <c r="F6149">
        <v>10000</v>
      </c>
      <c r="G6149" t="s">
        <v>189</v>
      </c>
      <c r="I6149">
        <f t="shared" si="672"/>
        <v>1</v>
      </c>
      <c r="J6149" t="str">
        <f t="shared" si="673"/>
        <v>OK</v>
      </c>
      <c r="K6149" t="str">
        <f t="shared" si="674"/>
        <v>Successful</v>
      </c>
      <c r="L6149" t="str">
        <f t="shared" si="675"/>
        <v>Withdrawal</v>
      </c>
      <c r="M6149" t="str">
        <f t="shared" si="676"/>
        <v>OK</v>
      </c>
      <c r="N6149" t="str">
        <f t="shared" si="677"/>
        <v>OK</v>
      </c>
      <c r="O6149" t="str">
        <f>_xlfn.XLOOKUP(B6149,'01_Raw_ATMs'!A:A,'01_Raw_ATMs'!A:A,"Not Found")</f>
        <v>ATM062</v>
      </c>
      <c r="P6149" t="str">
        <f t="shared" si="678"/>
        <v>Valid</v>
      </c>
    </row>
    <row r="6150" spans="1:16">
      <c r="A6150" t="s">
        <v>6343</v>
      </c>
      <c r="B6150" t="s">
        <v>116</v>
      </c>
      <c r="C6150" s="2">
        <v>45853</v>
      </c>
      <c r="D6150" s="3">
        <v>0.26971064814814821</v>
      </c>
      <c r="E6150" t="s">
        <v>33</v>
      </c>
      <c r="F6150">
        <v>500</v>
      </c>
      <c r="G6150" t="s">
        <v>189</v>
      </c>
      <c r="I6150">
        <f t="shared" si="672"/>
        <v>1</v>
      </c>
      <c r="J6150" t="str">
        <f t="shared" si="673"/>
        <v>OK</v>
      </c>
      <c r="K6150" t="str">
        <f t="shared" si="674"/>
        <v>Successful</v>
      </c>
      <c r="L6150" t="str">
        <f t="shared" si="675"/>
        <v>Withdrawal</v>
      </c>
      <c r="M6150" t="str">
        <f t="shared" si="676"/>
        <v>OK</v>
      </c>
      <c r="N6150" t="str">
        <f t="shared" si="677"/>
        <v>OK</v>
      </c>
      <c r="O6150" t="str">
        <f>_xlfn.XLOOKUP(B6150,'01_Raw_ATMs'!A:A,'01_Raw_ATMs'!A:A,"Not Found")</f>
        <v>ATM036</v>
      </c>
      <c r="P6150" t="str">
        <f t="shared" si="678"/>
        <v>Valid</v>
      </c>
    </row>
    <row r="6151" spans="1:16">
      <c r="A6151" t="s">
        <v>6344</v>
      </c>
      <c r="B6151" t="s">
        <v>110</v>
      </c>
      <c r="C6151" s="2">
        <v>45664</v>
      </c>
      <c r="D6151" s="3">
        <v>0.33802083333333333</v>
      </c>
      <c r="E6151" t="s">
        <v>211</v>
      </c>
      <c r="F6151">
        <v>0</v>
      </c>
      <c r="G6151" t="s">
        <v>214</v>
      </c>
      <c r="H6151" t="s">
        <v>1094</v>
      </c>
      <c r="I6151">
        <f t="shared" si="672"/>
        <v>1</v>
      </c>
      <c r="J6151" t="str">
        <f t="shared" si="673"/>
        <v>OK</v>
      </c>
      <c r="K6151" t="str">
        <f t="shared" si="674"/>
        <v>Failed</v>
      </c>
      <c r="L6151" t="str">
        <f t="shared" si="675"/>
        <v>Mini Statement</v>
      </c>
      <c r="M6151" t="str">
        <f t="shared" si="676"/>
        <v>OK</v>
      </c>
      <c r="N6151" t="str">
        <f t="shared" si="677"/>
        <v>OK</v>
      </c>
      <c r="O6151" t="str">
        <f>_xlfn.XLOOKUP(B6151,'01_Raw_ATMs'!A:A,'01_Raw_ATMs'!A:A,"Not Found")</f>
        <v>ATM030</v>
      </c>
      <c r="P6151" t="str">
        <f t="shared" si="678"/>
        <v>Valid</v>
      </c>
    </row>
    <row r="6152" spans="1:16">
      <c r="A6152" t="s">
        <v>6345</v>
      </c>
      <c r="B6152" t="s">
        <v>108</v>
      </c>
      <c r="C6152" s="2">
        <v>46122</v>
      </c>
      <c r="D6152" s="3">
        <v>0.41224537037037029</v>
      </c>
      <c r="E6152" t="s">
        <v>33</v>
      </c>
      <c r="F6152">
        <v>10000</v>
      </c>
      <c r="G6152" t="s">
        <v>189</v>
      </c>
      <c r="I6152">
        <f t="shared" si="672"/>
        <v>1</v>
      </c>
      <c r="J6152" t="str">
        <f t="shared" si="673"/>
        <v>OK</v>
      </c>
      <c r="K6152" t="str">
        <f t="shared" si="674"/>
        <v>Successful</v>
      </c>
      <c r="L6152" t="str">
        <f t="shared" si="675"/>
        <v>Withdrawal</v>
      </c>
      <c r="M6152" t="str">
        <f t="shared" si="676"/>
        <v>OK</v>
      </c>
      <c r="N6152" t="str">
        <f t="shared" si="677"/>
        <v>OK</v>
      </c>
      <c r="O6152" t="str">
        <f>_xlfn.XLOOKUP(B6152,'01_Raw_ATMs'!A:A,'01_Raw_ATMs'!A:A,"Not Found")</f>
        <v>ATM028</v>
      </c>
      <c r="P6152" t="str">
        <f t="shared" si="678"/>
        <v>Valid</v>
      </c>
    </row>
    <row r="6153" spans="1:16">
      <c r="A6153" t="s">
        <v>6346</v>
      </c>
      <c r="B6153" t="s">
        <v>87</v>
      </c>
      <c r="C6153" s="2">
        <v>45663</v>
      </c>
      <c r="D6153" s="3">
        <v>0.28909722222222223</v>
      </c>
      <c r="E6153" t="s">
        <v>33</v>
      </c>
      <c r="F6153">
        <v>4000</v>
      </c>
      <c r="G6153" t="s">
        <v>189</v>
      </c>
      <c r="I6153">
        <f t="shared" si="672"/>
        <v>1</v>
      </c>
      <c r="J6153" t="str">
        <f t="shared" si="673"/>
        <v>OK</v>
      </c>
      <c r="K6153" t="str">
        <f t="shared" si="674"/>
        <v>Successful</v>
      </c>
      <c r="L6153" t="str">
        <f t="shared" si="675"/>
        <v>Withdrawal</v>
      </c>
      <c r="M6153" t="str">
        <f t="shared" si="676"/>
        <v>OK</v>
      </c>
      <c r="N6153" t="str">
        <f t="shared" si="677"/>
        <v>OK</v>
      </c>
      <c r="O6153" t="str">
        <f>_xlfn.XLOOKUP(B6153,'01_Raw_ATMs'!A:A,'01_Raw_ATMs'!A:A,"Not Found")</f>
        <v>ATM011</v>
      </c>
      <c r="P6153" t="str">
        <f t="shared" si="678"/>
        <v>Valid</v>
      </c>
    </row>
    <row r="6154" spans="1:16">
      <c r="A6154" t="s">
        <v>6347</v>
      </c>
      <c r="B6154" t="s">
        <v>151</v>
      </c>
      <c r="C6154" s="2">
        <v>45819</v>
      </c>
      <c r="D6154" s="3">
        <v>0.88247685185185187</v>
      </c>
      <c r="E6154" t="s">
        <v>33</v>
      </c>
      <c r="F6154">
        <v>2500</v>
      </c>
      <c r="G6154" t="s">
        <v>189</v>
      </c>
      <c r="I6154">
        <f t="shared" si="672"/>
        <v>1</v>
      </c>
      <c r="J6154" t="str">
        <f t="shared" si="673"/>
        <v>OK</v>
      </c>
      <c r="K6154" t="str">
        <f t="shared" si="674"/>
        <v>Successful</v>
      </c>
      <c r="L6154" t="str">
        <f t="shared" si="675"/>
        <v>Withdrawal</v>
      </c>
      <c r="M6154" t="str">
        <f t="shared" si="676"/>
        <v>OK</v>
      </c>
      <c r="N6154" t="str">
        <f t="shared" si="677"/>
        <v>OK</v>
      </c>
      <c r="O6154" t="str">
        <f>_xlfn.XLOOKUP(B6154,'01_Raw_ATMs'!A:A,'01_Raw_ATMs'!A:A,"Not Found")</f>
        <v>ATM071</v>
      </c>
      <c r="P6154" t="str">
        <f t="shared" si="678"/>
        <v>Valid</v>
      </c>
    </row>
    <row r="6155" spans="1:16">
      <c r="A6155" t="s">
        <v>6348</v>
      </c>
      <c r="B6155" t="s">
        <v>7</v>
      </c>
      <c r="C6155" s="2">
        <v>46083</v>
      </c>
      <c r="D6155" s="3">
        <v>0.27319444444444452</v>
      </c>
      <c r="E6155" t="s">
        <v>33</v>
      </c>
      <c r="F6155">
        <v>8000</v>
      </c>
      <c r="G6155" t="s">
        <v>189</v>
      </c>
      <c r="I6155">
        <f t="shared" si="672"/>
        <v>1</v>
      </c>
      <c r="J6155" t="str">
        <f t="shared" si="673"/>
        <v>OK</v>
      </c>
      <c r="K6155" t="str">
        <f t="shared" si="674"/>
        <v>Successful</v>
      </c>
      <c r="L6155" t="str">
        <f t="shared" si="675"/>
        <v>Withdrawal</v>
      </c>
      <c r="M6155" t="str">
        <f t="shared" si="676"/>
        <v>OK</v>
      </c>
      <c r="N6155" t="str">
        <f t="shared" si="677"/>
        <v>OK</v>
      </c>
      <c r="O6155" t="str">
        <f>_xlfn.XLOOKUP(B6155,'01_Raw_ATMs'!A:A,'01_Raw_ATMs'!A:A,"Not Found")</f>
        <v>ATM001</v>
      </c>
      <c r="P6155" t="str">
        <f t="shared" si="678"/>
        <v>Valid</v>
      </c>
    </row>
    <row r="6156" spans="1:16">
      <c r="A6156" t="s">
        <v>6349</v>
      </c>
      <c r="B6156" t="s">
        <v>132</v>
      </c>
      <c r="C6156" s="2">
        <v>45712</v>
      </c>
      <c r="D6156" s="3">
        <v>0.36203703703703699</v>
      </c>
      <c r="E6156" t="s">
        <v>194</v>
      </c>
      <c r="F6156">
        <v>0</v>
      </c>
      <c r="G6156" t="s">
        <v>214</v>
      </c>
      <c r="H6156" t="s">
        <v>42</v>
      </c>
      <c r="I6156">
        <f t="shared" si="672"/>
        <v>1</v>
      </c>
      <c r="J6156" t="str">
        <f t="shared" si="673"/>
        <v>OK</v>
      </c>
      <c r="K6156" t="str">
        <f t="shared" si="674"/>
        <v>Failed</v>
      </c>
      <c r="L6156" t="str">
        <f t="shared" si="675"/>
        <v>Balance Inquiry</v>
      </c>
      <c r="M6156" t="str">
        <f t="shared" si="676"/>
        <v>OK</v>
      </c>
      <c r="N6156" t="str">
        <f t="shared" si="677"/>
        <v>OK</v>
      </c>
      <c r="O6156" t="str">
        <f>_xlfn.XLOOKUP(B6156,'01_Raw_ATMs'!A:A,'01_Raw_ATMs'!A:A,"Not Found")</f>
        <v>ATM052</v>
      </c>
      <c r="P6156" t="str">
        <f t="shared" si="678"/>
        <v>Valid</v>
      </c>
    </row>
    <row r="6157" spans="1:16">
      <c r="A6157" t="s">
        <v>6350</v>
      </c>
      <c r="B6157" t="s">
        <v>112</v>
      </c>
      <c r="C6157" s="2">
        <v>46007</v>
      </c>
      <c r="D6157" s="3">
        <v>0.66866898148148146</v>
      </c>
      <c r="E6157" t="s">
        <v>33</v>
      </c>
      <c r="F6157">
        <v>5000</v>
      </c>
      <c r="G6157" t="s">
        <v>189</v>
      </c>
      <c r="I6157">
        <f t="shared" si="672"/>
        <v>1</v>
      </c>
      <c r="J6157" t="str">
        <f t="shared" si="673"/>
        <v>OK</v>
      </c>
      <c r="K6157" t="str">
        <f t="shared" si="674"/>
        <v>Successful</v>
      </c>
      <c r="L6157" t="str">
        <f t="shared" si="675"/>
        <v>Withdrawal</v>
      </c>
      <c r="M6157" t="str">
        <f t="shared" si="676"/>
        <v>OK</v>
      </c>
      <c r="N6157" t="str">
        <f t="shared" si="677"/>
        <v>OK</v>
      </c>
      <c r="O6157" t="str">
        <f>_xlfn.XLOOKUP(B6157,'01_Raw_ATMs'!A:A,'01_Raw_ATMs'!A:A,"Not Found")</f>
        <v>ATM032</v>
      </c>
      <c r="P6157" t="str">
        <f t="shared" si="678"/>
        <v>Valid</v>
      </c>
    </row>
    <row r="6158" spans="1:16">
      <c r="A6158" t="s">
        <v>6351</v>
      </c>
      <c r="B6158" t="s">
        <v>152</v>
      </c>
      <c r="C6158" s="2">
        <v>45689</v>
      </c>
      <c r="D6158" s="3">
        <v>0.95994212962962966</v>
      </c>
      <c r="E6158" t="s">
        <v>33</v>
      </c>
      <c r="F6158">
        <v>1000</v>
      </c>
      <c r="G6158" t="s">
        <v>189</v>
      </c>
      <c r="I6158">
        <f t="shared" si="672"/>
        <v>1</v>
      </c>
      <c r="J6158" t="str">
        <f t="shared" si="673"/>
        <v>OK</v>
      </c>
      <c r="K6158" t="str">
        <f t="shared" si="674"/>
        <v>Successful</v>
      </c>
      <c r="L6158" t="str">
        <f t="shared" si="675"/>
        <v>Withdrawal</v>
      </c>
      <c r="M6158" t="str">
        <f t="shared" si="676"/>
        <v>OK</v>
      </c>
      <c r="N6158" t="str">
        <f t="shared" si="677"/>
        <v>OK</v>
      </c>
      <c r="O6158" t="str">
        <f>_xlfn.XLOOKUP(B6158,'01_Raw_ATMs'!A:A,'01_Raw_ATMs'!A:A,"Not Found")</f>
        <v>ATM072</v>
      </c>
      <c r="P6158" t="str">
        <f t="shared" si="678"/>
        <v>Valid</v>
      </c>
    </row>
    <row r="6159" spans="1:16">
      <c r="A6159" t="s">
        <v>6352</v>
      </c>
      <c r="B6159" t="s">
        <v>176</v>
      </c>
      <c r="C6159" s="2">
        <v>45906</v>
      </c>
      <c r="D6159" s="3">
        <v>0.90633101851851849</v>
      </c>
      <c r="E6159" t="s">
        <v>33</v>
      </c>
      <c r="F6159">
        <v>3000</v>
      </c>
      <c r="G6159" t="s">
        <v>189</v>
      </c>
      <c r="I6159">
        <f t="shared" si="672"/>
        <v>1</v>
      </c>
      <c r="J6159" t="str">
        <f t="shared" si="673"/>
        <v>OK</v>
      </c>
      <c r="K6159" t="str">
        <f t="shared" si="674"/>
        <v>Successful</v>
      </c>
      <c r="L6159" t="str">
        <f t="shared" si="675"/>
        <v>Withdrawal</v>
      </c>
      <c r="M6159" t="str">
        <f t="shared" si="676"/>
        <v>OK</v>
      </c>
      <c r="N6159" t="str">
        <f t="shared" si="677"/>
        <v>OK</v>
      </c>
      <c r="O6159" t="str">
        <f>_xlfn.XLOOKUP(B6159,'01_Raw_ATMs'!A:A,'01_Raw_ATMs'!A:A,"Not Found")</f>
        <v>ATM096</v>
      </c>
      <c r="P6159" t="str">
        <f t="shared" si="678"/>
        <v>Valid</v>
      </c>
    </row>
    <row r="6160" spans="1:16">
      <c r="A6160" t="s">
        <v>6353</v>
      </c>
      <c r="B6160" t="s">
        <v>161</v>
      </c>
      <c r="C6160" s="2">
        <v>46074</v>
      </c>
      <c r="D6160" s="3">
        <v>0.2149305555555556</v>
      </c>
      <c r="E6160" t="s">
        <v>33</v>
      </c>
      <c r="F6160">
        <v>2000</v>
      </c>
      <c r="G6160" t="s">
        <v>189</v>
      </c>
      <c r="I6160">
        <f t="shared" si="672"/>
        <v>1</v>
      </c>
      <c r="J6160" t="str">
        <f t="shared" si="673"/>
        <v>OK</v>
      </c>
      <c r="K6160" t="str">
        <f t="shared" si="674"/>
        <v>Successful</v>
      </c>
      <c r="L6160" t="str">
        <f t="shared" si="675"/>
        <v>Withdrawal</v>
      </c>
      <c r="M6160" t="str">
        <f t="shared" si="676"/>
        <v>OK</v>
      </c>
      <c r="N6160" t="str">
        <f t="shared" si="677"/>
        <v>OK</v>
      </c>
      <c r="O6160" t="str">
        <f>_xlfn.XLOOKUP(B6160,'01_Raw_ATMs'!A:A,'01_Raw_ATMs'!A:A,"Not Found")</f>
        <v>ATM081</v>
      </c>
      <c r="P6160" t="str">
        <f t="shared" si="678"/>
        <v>Valid</v>
      </c>
    </row>
    <row r="6161" spans="1:16">
      <c r="A6161" t="s">
        <v>6354</v>
      </c>
      <c r="B6161" t="s">
        <v>170</v>
      </c>
      <c r="C6161" s="2">
        <v>45938</v>
      </c>
      <c r="D6161" s="3">
        <v>0.82535879629629627</v>
      </c>
      <c r="E6161" t="s">
        <v>261</v>
      </c>
      <c r="F6161">
        <v>15000</v>
      </c>
      <c r="G6161" t="s">
        <v>189</v>
      </c>
      <c r="I6161">
        <f t="shared" si="672"/>
        <v>1</v>
      </c>
      <c r="J6161" t="str">
        <f t="shared" si="673"/>
        <v>OK</v>
      </c>
      <c r="K6161" t="str">
        <f t="shared" si="674"/>
        <v>Successful</v>
      </c>
      <c r="L6161" t="str">
        <f t="shared" si="675"/>
        <v>Cash Deposit</v>
      </c>
      <c r="M6161" t="str">
        <f t="shared" si="676"/>
        <v>OK</v>
      </c>
      <c r="N6161" t="str">
        <f t="shared" si="677"/>
        <v>OK</v>
      </c>
      <c r="O6161" t="str">
        <f>_xlfn.XLOOKUP(B6161,'01_Raw_ATMs'!A:A,'01_Raw_ATMs'!A:A,"Not Found")</f>
        <v>ATM090</v>
      </c>
      <c r="P6161" t="str">
        <f t="shared" si="678"/>
        <v>Valid</v>
      </c>
    </row>
    <row r="6162" spans="1:16">
      <c r="A6162" t="s">
        <v>6355</v>
      </c>
      <c r="B6162" t="s">
        <v>81</v>
      </c>
      <c r="C6162" s="2">
        <v>45993</v>
      </c>
      <c r="D6162" s="3">
        <v>0.43950231481481478</v>
      </c>
      <c r="E6162" t="s">
        <v>211</v>
      </c>
      <c r="F6162">
        <v>0</v>
      </c>
      <c r="G6162" t="s">
        <v>189</v>
      </c>
      <c r="I6162">
        <f t="shared" si="672"/>
        <v>1</v>
      </c>
      <c r="J6162" t="str">
        <f t="shared" si="673"/>
        <v>OK</v>
      </c>
      <c r="K6162" t="str">
        <f t="shared" si="674"/>
        <v>Successful</v>
      </c>
      <c r="L6162" t="str">
        <f t="shared" si="675"/>
        <v>Mini Statement</v>
      </c>
      <c r="M6162" t="str">
        <f t="shared" si="676"/>
        <v>OK</v>
      </c>
      <c r="N6162" t="str">
        <f t="shared" si="677"/>
        <v>OK</v>
      </c>
      <c r="O6162" t="str">
        <f>_xlfn.XLOOKUP(B6162,'01_Raw_ATMs'!A:A,'01_Raw_ATMs'!A:A,"Not Found")</f>
        <v>ATM007</v>
      </c>
      <c r="P6162" t="str">
        <f t="shared" si="678"/>
        <v>Valid</v>
      </c>
    </row>
    <row r="6163" spans="1:16">
      <c r="A6163" t="s">
        <v>6356</v>
      </c>
      <c r="B6163" t="s">
        <v>121</v>
      </c>
      <c r="C6163" s="2">
        <v>46141</v>
      </c>
      <c r="D6163" s="3">
        <v>0.53700231481481486</v>
      </c>
      <c r="E6163" t="s">
        <v>33</v>
      </c>
      <c r="F6163">
        <v>2500</v>
      </c>
      <c r="G6163" t="s">
        <v>189</v>
      </c>
      <c r="I6163">
        <f t="shared" si="672"/>
        <v>1</v>
      </c>
      <c r="J6163" t="str">
        <f t="shared" si="673"/>
        <v>OK</v>
      </c>
      <c r="K6163" t="str">
        <f t="shared" si="674"/>
        <v>Successful</v>
      </c>
      <c r="L6163" t="str">
        <f t="shared" si="675"/>
        <v>Withdrawal</v>
      </c>
      <c r="M6163" t="str">
        <f t="shared" si="676"/>
        <v>OK</v>
      </c>
      <c r="N6163" t="str">
        <f t="shared" si="677"/>
        <v>OK</v>
      </c>
      <c r="O6163" t="str">
        <f>_xlfn.XLOOKUP(B6163,'01_Raw_ATMs'!A:A,'01_Raw_ATMs'!A:A,"Not Found")</f>
        <v>ATM041</v>
      </c>
      <c r="P6163" t="str">
        <f t="shared" si="678"/>
        <v>Valid</v>
      </c>
    </row>
    <row r="6164" spans="1:16">
      <c r="A6164" t="s">
        <v>6357</v>
      </c>
      <c r="B6164" t="s">
        <v>114</v>
      </c>
      <c r="C6164" s="2">
        <v>45716</v>
      </c>
      <c r="D6164" s="3">
        <v>0.58074074074074078</v>
      </c>
      <c r="E6164" t="s">
        <v>33</v>
      </c>
      <c r="F6164">
        <v>6000</v>
      </c>
      <c r="G6164" t="s">
        <v>189</v>
      </c>
      <c r="I6164">
        <f t="shared" si="672"/>
        <v>1</v>
      </c>
      <c r="J6164" t="str">
        <f t="shared" si="673"/>
        <v>OK</v>
      </c>
      <c r="K6164" t="str">
        <f t="shared" si="674"/>
        <v>Successful</v>
      </c>
      <c r="L6164" t="str">
        <f t="shared" si="675"/>
        <v>Withdrawal</v>
      </c>
      <c r="M6164" t="str">
        <f t="shared" si="676"/>
        <v>OK</v>
      </c>
      <c r="N6164" t="str">
        <f t="shared" si="677"/>
        <v>OK</v>
      </c>
      <c r="O6164" t="str">
        <f>_xlfn.XLOOKUP(B6164,'01_Raw_ATMs'!A:A,'01_Raw_ATMs'!A:A,"Not Found")</f>
        <v>ATM034</v>
      </c>
      <c r="P6164" t="str">
        <f t="shared" si="678"/>
        <v>Valid</v>
      </c>
    </row>
    <row r="6165" spans="1:16">
      <c r="A6165" t="s">
        <v>6358</v>
      </c>
      <c r="B6165" t="s">
        <v>92</v>
      </c>
      <c r="C6165" s="2">
        <v>46161</v>
      </c>
      <c r="D6165" s="3">
        <v>0.51175925925925925</v>
      </c>
      <c r="E6165" t="s">
        <v>33</v>
      </c>
      <c r="F6165">
        <v>6000</v>
      </c>
      <c r="G6165" t="s">
        <v>189</v>
      </c>
      <c r="I6165">
        <f t="shared" si="672"/>
        <v>1</v>
      </c>
      <c r="J6165" t="str">
        <f t="shared" si="673"/>
        <v>OK</v>
      </c>
      <c r="K6165" t="str">
        <f t="shared" si="674"/>
        <v>Successful</v>
      </c>
      <c r="L6165" t="str">
        <f t="shared" si="675"/>
        <v>Withdrawal</v>
      </c>
      <c r="M6165" t="str">
        <f t="shared" si="676"/>
        <v>OK</v>
      </c>
      <c r="N6165" t="str">
        <f t="shared" si="677"/>
        <v>OK</v>
      </c>
      <c r="O6165" t="str">
        <f>_xlfn.XLOOKUP(B6165,'01_Raw_ATMs'!A:A,'01_Raw_ATMs'!A:A,"Not Found")</f>
        <v>ATM015</v>
      </c>
      <c r="P6165" t="str">
        <f t="shared" si="678"/>
        <v>Valid</v>
      </c>
    </row>
    <row r="6166" spans="1:16">
      <c r="A6166" t="s">
        <v>6359</v>
      </c>
      <c r="B6166" t="s">
        <v>180</v>
      </c>
      <c r="C6166" s="2">
        <v>46168</v>
      </c>
      <c r="D6166" s="3">
        <v>0.29674768518518518</v>
      </c>
      <c r="E6166" t="s">
        <v>33</v>
      </c>
      <c r="F6166">
        <v>1000</v>
      </c>
      <c r="G6166" t="s">
        <v>189</v>
      </c>
      <c r="I6166">
        <f t="shared" si="672"/>
        <v>1</v>
      </c>
      <c r="J6166" t="str">
        <f t="shared" si="673"/>
        <v>OK</v>
      </c>
      <c r="K6166" t="str">
        <f t="shared" si="674"/>
        <v>Successful</v>
      </c>
      <c r="L6166" t="str">
        <f t="shared" si="675"/>
        <v>Withdrawal</v>
      </c>
      <c r="M6166" t="str">
        <f t="shared" si="676"/>
        <v>OK</v>
      </c>
      <c r="N6166" t="str">
        <f t="shared" si="677"/>
        <v>OK</v>
      </c>
      <c r="O6166" t="str">
        <f>_xlfn.XLOOKUP(B6166,'01_Raw_ATMs'!A:A,'01_Raw_ATMs'!A:A,"Not Found")</f>
        <v>ATM100</v>
      </c>
      <c r="P6166" t="str">
        <f t="shared" si="678"/>
        <v>Valid</v>
      </c>
    </row>
    <row r="6167" spans="1:16">
      <c r="A6167" t="s">
        <v>6360</v>
      </c>
      <c r="B6167" t="s">
        <v>128</v>
      </c>
      <c r="C6167" s="2">
        <v>45679</v>
      </c>
      <c r="D6167" s="3">
        <v>0.94202546296296297</v>
      </c>
      <c r="E6167" t="s">
        <v>33</v>
      </c>
      <c r="F6167">
        <v>3000</v>
      </c>
      <c r="G6167" t="s">
        <v>189</v>
      </c>
      <c r="I6167">
        <f t="shared" si="672"/>
        <v>1</v>
      </c>
      <c r="J6167" t="str">
        <f t="shared" si="673"/>
        <v>OK</v>
      </c>
      <c r="K6167" t="str">
        <f t="shared" si="674"/>
        <v>Successful</v>
      </c>
      <c r="L6167" t="str">
        <f t="shared" si="675"/>
        <v>Withdrawal</v>
      </c>
      <c r="M6167" t="str">
        <f t="shared" si="676"/>
        <v>OK</v>
      </c>
      <c r="N6167" t="str">
        <f t="shared" si="677"/>
        <v>OK</v>
      </c>
      <c r="O6167" t="str">
        <f>_xlfn.XLOOKUP(B6167,'01_Raw_ATMs'!A:A,'01_Raw_ATMs'!A:A,"Not Found")</f>
        <v>ATM048</v>
      </c>
      <c r="P6167" t="str">
        <f t="shared" si="678"/>
        <v>Valid</v>
      </c>
    </row>
    <row r="6168" spans="1:16">
      <c r="A6168" t="s">
        <v>6361</v>
      </c>
      <c r="B6168" t="s">
        <v>143</v>
      </c>
      <c r="C6168" s="2">
        <v>45701</v>
      </c>
      <c r="D6168" s="3">
        <v>0.68438657407407411</v>
      </c>
      <c r="E6168" t="s">
        <v>194</v>
      </c>
      <c r="F6168">
        <v>0</v>
      </c>
      <c r="G6168" t="s">
        <v>189</v>
      </c>
      <c r="I6168">
        <f t="shared" si="672"/>
        <v>1</v>
      </c>
      <c r="J6168" t="str">
        <f t="shared" si="673"/>
        <v>OK</v>
      </c>
      <c r="K6168" t="str">
        <f t="shared" si="674"/>
        <v>Successful</v>
      </c>
      <c r="L6168" t="str">
        <f t="shared" si="675"/>
        <v>Balance Inquiry</v>
      </c>
      <c r="M6168" t="str">
        <f t="shared" si="676"/>
        <v>OK</v>
      </c>
      <c r="N6168" t="str">
        <f t="shared" si="677"/>
        <v>OK</v>
      </c>
      <c r="O6168" t="str">
        <f>_xlfn.XLOOKUP(B6168,'01_Raw_ATMs'!A:A,'01_Raw_ATMs'!A:A,"Not Found")</f>
        <v>ATM063</v>
      </c>
      <c r="P6168" t="str">
        <f t="shared" si="678"/>
        <v>Valid</v>
      </c>
    </row>
    <row r="6169" spans="1:16">
      <c r="A6169" t="s">
        <v>6362</v>
      </c>
      <c r="B6169" t="s">
        <v>122</v>
      </c>
      <c r="C6169" s="2">
        <v>45705</v>
      </c>
      <c r="D6169" s="3">
        <v>0.44881944444444438</v>
      </c>
      <c r="E6169" t="s">
        <v>33</v>
      </c>
      <c r="F6169">
        <v>2500</v>
      </c>
      <c r="G6169" t="s">
        <v>189</v>
      </c>
      <c r="I6169">
        <f t="shared" si="672"/>
        <v>1</v>
      </c>
      <c r="J6169" t="str">
        <f t="shared" si="673"/>
        <v>OK</v>
      </c>
      <c r="K6169" t="str">
        <f t="shared" si="674"/>
        <v>Successful</v>
      </c>
      <c r="L6169" t="str">
        <f t="shared" si="675"/>
        <v>Withdrawal</v>
      </c>
      <c r="M6169" t="str">
        <f t="shared" si="676"/>
        <v>OK</v>
      </c>
      <c r="N6169" t="str">
        <f t="shared" si="677"/>
        <v>OK</v>
      </c>
      <c r="O6169" t="str">
        <f>_xlfn.XLOOKUP(B6169,'01_Raw_ATMs'!A:A,'01_Raw_ATMs'!A:A,"Not Found")</f>
        <v>ATM042</v>
      </c>
      <c r="P6169" t="str">
        <f t="shared" si="678"/>
        <v>Valid</v>
      </c>
    </row>
    <row r="6170" spans="1:16">
      <c r="A6170" t="s">
        <v>6363</v>
      </c>
      <c r="B6170" t="s">
        <v>116</v>
      </c>
      <c r="C6170" s="2">
        <v>45798</v>
      </c>
      <c r="D6170" s="3">
        <v>0.74949074074074074</v>
      </c>
      <c r="E6170" t="s">
        <v>194</v>
      </c>
      <c r="F6170">
        <v>0</v>
      </c>
      <c r="G6170" t="s">
        <v>189</v>
      </c>
      <c r="I6170">
        <f t="shared" si="672"/>
        <v>1</v>
      </c>
      <c r="J6170" t="str">
        <f t="shared" si="673"/>
        <v>OK</v>
      </c>
      <c r="K6170" t="str">
        <f t="shared" si="674"/>
        <v>Successful</v>
      </c>
      <c r="L6170" t="str">
        <f t="shared" si="675"/>
        <v>Balance Inquiry</v>
      </c>
      <c r="M6170" t="str">
        <f t="shared" si="676"/>
        <v>OK</v>
      </c>
      <c r="N6170" t="str">
        <f t="shared" si="677"/>
        <v>OK</v>
      </c>
      <c r="O6170" t="str">
        <f>_xlfn.XLOOKUP(B6170,'01_Raw_ATMs'!A:A,'01_Raw_ATMs'!A:A,"Not Found")</f>
        <v>ATM036</v>
      </c>
      <c r="P6170" t="str">
        <f t="shared" si="678"/>
        <v>Valid</v>
      </c>
    </row>
    <row r="6171" spans="1:16">
      <c r="A6171" t="s">
        <v>6364</v>
      </c>
      <c r="B6171" t="s">
        <v>144</v>
      </c>
      <c r="C6171" s="2">
        <v>45677</v>
      </c>
      <c r="D6171" s="3">
        <v>0.66925925925925922</v>
      </c>
      <c r="E6171" t="s">
        <v>33</v>
      </c>
      <c r="F6171">
        <v>500</v>
      </c>
      <c r="G6171" t="s">
        <v>189</v>
      </c>
      <c r="I6171">
        <f t="shared" si="672"/>
        <v>1</v>
      </c>
      <c r="J6171" t="str">
        <f t="shared" si="673"/>
        <v>OK</v>
      </c>
      <c r="K6171" t="str">
        <f t="shared" si="674"/>
        <v>Successful</v>
      </c>
      <c r="L6171" t="str">
        <f t="shared" si="675"/>
        <v>Withdrawal</v>
      </c>
      <c r="M6171" t="str">
        <f t="shared" si="676"/>
        <v>OK</v>
      </c>
      <c r="N6171" t="str">
        <f t="shared" si="677"/>
        <v>OK</v>
      </c>
      <c r="O6171" t="str">
        <f>_xlfn.XLOOKUP(B6171,'01_Raw_ATMs'!A:A,'01_Raw_ATMs'!A:A,"Not Found")</f>
        <v>ATM064</v>
      </c>
      <c r="P6171" t="str">
        <f t="shared" si="678"/>
        <v>Valid</v>
      </c>
    </row>
    <row r="6172" spans="1:16">
      <c r="A6172" t="s">
        <v>6365</v>
      </c>
      <c r="B6172" t="s">
        <v>93</v>
      </c>
      <c r="C6172" s="2">
        <v>45890</v>
      </c>
      <c r="D6172" s="3">
        <v>0.6060416666666667</v>
      </c>
      <c r="E6172" t="s">
        <v>33</v>
      </c>
      <c r="F6172">
        <v>1500</v>
      </c>
      <c r="G6172" t="s">
        <v>189</v>
      </c>
      <c r="I6172">
        <f t="shared" si="672"/>
        <v>1</v>
      </c>
      <c r="J6172" t="str">
        <f t="shared" si="673"/>
        <v>OK</v>
      </c>
      <c r="K6172" t="str">
        <f t="shared" si="674"/>
        <v>Successful</v>
      </c>
      <c r="L6172" t="str">
        <f t="shared" si="675"/>
        <v>Withdrawal</v>
      </c>
      <c r="M6172" t="str">
        <f t="shared" si="676"/>
        <v>OK</v>
      </c>
      <c r="N6172" t="str">
        <f t="shared" si="677"/>
        <v>OK</v>
      </c>
      <c r="O6172" t="str">
        <f>_xlfn.XLOOKUP(B6172,'01_Raw_ATMs'!A:A,'01_Raw_ATMs'!A:A,"Not Found")</f>
        <v>ATM016</v>
      </c>
      <c r="P6172" t="str">
        <f t="shared" si="678"/>
        <v>Valid</v>
      </c>
    </row>
    <row r="6173" spans="1:16">
      <c r="A6173" t="s">
        <v>6366</v>
      </c>
      <c r="B6173" t="s">
        <v>113</v>
      </c>
      <c r="C6173" s="2">
        <v>46112</v>
      </c>
      <c r="D6173" s="3">
        <v>0.13143518518518521</v>
      </c>
      <c r="E6173" t="s">
        <v>33</v>
      </c>
      <c r="F6173">
        <v>8000</v>
      </c>
      <c r="G6173" t="s">
        <v>189</v>
      </c>
      <c r="I6173">
        <f t="shared" si="672"/>
        <v>1</v>
      </c>
      <c r="J6173" t="str">
        <f t="shared" si="673"/>
        <v>OK</v>
      </c>
      <c r="K6173" t="str">
        <f t="shared" si="674"/>
        <v>Successful</v>
      </c>
      <c r="L6173" t="str">
        <f t="shared" si="675"/>
        <v>Withdrawal</v>
      </c>
      <c r="M6173" t="str">
        <f t="shared" si="676"/>
        <v>OK</v>
      </c>
      <c r="N6173" t="str">
        <f t="shared" si="677"/>
        <v>OK</v>
      </c>
      <c r="O6173" t="str">
        <f>_xlfn.XLOOKUP(B6173,'01_Raw_ATMs'!A:A,'01_Raw_ATMs'!A:A,"Not Found")</f>
        <v>ATM033</v>
      </c>
      <c r="P6173" t="str">
        <f t="shared" si="678"/>
        <v>Valid</v>
      </c>
    </row>
    <row r="6174" spans="1:16">
      <c r="A6174" t="s">
        <v>6367</v>
      </c>
      <c r="B6174" t="s">
        <v>92</v>
      </c>
      <c r="C6174" s="2">
        <v>45959</v>
      </c>
      <c r="D6174" s="3">
        <v>0.33262731481481478</v>
      </c>
      <c r="E6174" t="s">
        <v>33</v>
      </c>
      <c r="F6174">
        <v>4000</v>
      </c>
      <c r="G6174" t="s">
        <v>189</v>
      </c>
      <c r="I6174">
        <f t="shared" si="672"/>
        <v>1</v>
      </c>
      <c r="J6174" t="str">
        <f t="shared" si="673"/>
        <v>OK</v>
      </c>
      <c r="K6174" t="str">
        <f t="shared" si="674"/>
        <v>Successful</v>
      </c>
      <c r="L6174" t="str">
        <f t="shared" si="675"/>
        <v>Withdrawal</v>
      </c>
      <c r="M6174" t="str">
        <f t="shared" si="676"/>
        <v>OK</v>
      </c>
      <c r="N6174" t="str">
        <f t="shared" si="677"/>
        <v>OK</v>
      </c>
      <c r="O6174" t="str">
        <f>_xlfn.XLOOKUP(B6174,'01_Raw_ATMs'!A:A,'01_Raw_ATMs'!A:A,"Not Found")</f>
        <v>ATM015</v>
      </c>
      <c r="P6174" t="str">
        <f t="shared" si="678"/>
        <v>Valid</v>
      </c>
    </row>
    <row r="6175" spans="1:16">
      <c r="A6175" t="s">
        <v>6368</v>
      </c>
      <c r="B6175" t="s">
        <v>87</v>
      </c>
      <c r="C6175" s="2">
        <v>46107</v>
      </c>
      <c r="D6175" s="3">
        <v>0.71003472222222219</v>
      </c>
      <c r="E6175" t="s">
        <v>33</v>
      </c>
      <c r="F6175">
        <v>2500</v>
      </c>
      <c r="G6175" t="s">
        <v>189</v>
      </c>
      <c r="I6175">
        <f t="shared" si="672"/>
        <v>1</v>
      </c>
      <c r="J6175" t="str">
        <f t="shared" si="673"/>
        <v>OK</v>
      </c>
      <c r="K6175" t="str">
        <f t="shared" si="674"/>
        <v>Successful</v>
      </c>
      <c r="L6175" t="str">
        <f t="shared" si="675"/>
        <v>Withdrawal</v>
      </c>
      <c r="M6175" t="str">
        <f t="shared" si="676"/>
        <v>OK</v>
      </c>
      <c r="N6175" t="str">
        <f t="shared" si="677"/>
        <v>OK</v>
      </c>
      <c r="O6175" t="str">
        <f>_xlfn.XLOOKUP(B6175,'01_Raw_ATMs'!A:A,'01_Raw_ATMs'!A:A,"Not Found")</f>
        <v>ATM011</v>
      </c>
      <c r="P6175" t="str">
        <f t="shared" si="678"/>
        <v>Valid</v>
      </c>
    </row>
    <row r="6176" spans="1:16">
      <c r="A6176" t="s">
        <v>6369</v>
      </c>
      <c r="B6176" t="s">
        <v>127</v>
      </c>
      <c r="C6176" s="2">
        <v>46141</v>
      </c>
      <c r="D6176" s="3">
        <v>0.3744675925925926</v>
      </c>
      <c r="E6176" t="s">
        <v>33</v>
      </c>
      <c r="F6176">
        <v>10000</v>
      </c>
      <c r="G6176" t="s">
        <v>189</v>
      </c>
      <c r="I6176">
        <f t="shared" si="672"/>
        <v>1</v>
      </c>
      <c r="J6176" t="str">
        <f t="shared" si="673"/>
        <v>OK</v>
      </c>
      <c r="K6176" t="str">
        <f t="shared" si="674"/>
        <v>Successful</v>
      </c>
      <c r="L6176" t="str">
        <f t="shared" si="675"/>
        <v>Withdrawal</v>
      </c>
      <c r="M6176" t="str">
        <f t="shared" si="676"/>
        <v>OK</v>
      </c>
      <c r="N6176" t="str">
        <f t="shared" si="677"/>
        <v>OK</v>
      </c>
      <c r="O6176" t="str">
        <f>_xlfn.XLOOKUP(B6176,'01_Raw_ATMs'!A:A,'01_Raw_ATMs'!A:A,"Not Found")</f>
        <v>ATM047</v>
      </c>
      <c r="P6176" t="str">
        <f t="shared" si="678"/>
        <v>Valid</v>
      </c>
    </row>
    <row r="6177" spans="1:16">
      <c r="A6177" t="s">
        <v>6370</v>
      </c>
      <c r="B6177" t="s">
        <v>131</v>
      </c>
      <c r="C6177" s="2">
        <v>46078</v>
      </c>
      <c r="D6177" s="3">
        <v>0.77989583333333334</v>
      </c>
      <c r="E6177" t="s">
        <v>33</v>
      </c>
      <c r="F6177">
        <v>1000</v>
      </c>
      <c r="G6177" t="s">
        <v>189</v>
      </c>
      <c r="I6177">
        <f t="shared" si="672"/>
        <v>1</v>
      </c>
      <c r="J6177" t="str">
        <f t="shared" si="673"/>
        <v>OK</v>
      </c>
      <c r="K6177" t="str">
        <f t="shared" si="674"/>
        <v>Successful</v>
      </c>
      <c r="L6177" t="str">
        <f t="shared" si="675"/>
        <v>Withdrawal</v>
      </c>
      <c r="M6177" t="str">
        <f t="shared" si="676"/>
        <v>OK</v>
      </c>
      <c r="N6177" t="str">
        <f t="shared" si="677"/>
        <v>OK</v>
      </c>
      <c r="O6177" t="str">
        <f>_xlfn.XLOOKUP(B6177,'01_Raw_ATMs'!A:A,'01_Raw_ATMs'!A:A,"Not Found")</f>
        <v>ATM051</v>
      </c>
      <c r="P6177" t="str">
        <f t="shared" si="678"/>
        <v>Valid</v>
      </c>
    </row>
    <row r="6178" spans="1:16">
      <c r="A6178" t="s">
        <v>6371</v>
      </c>
      <c r="B6178" t="s">
        <v>87</v>
      </c>
      <c r="C6178" s="2">
        <v>45988</v>
      </c>
      <c r="D6178" s="3">
        <v>0.1600810185185185</v>
      </c>
      <c r="E6178" t="s">
        <v>33</v>
      </c>
      <c r="F6178">
        <v>1000</v>
      </c>
      <c r="G6178" t="s">
        <v>189</v>
      </c>
      <c r="I6178">
        <f t="shared" si="672"/>
        <v>1</v>
      </c>
      <c r="J6178" t="str">
        <f t="shared" si="673"/>
        <v>OK</v>
      </c>
      <c r="K6178" t="str">
        <f t="shared" si="674"/>
        <v>Successful</v>
      </c>
      <c r="L6178" t="str">
        <f t="shared" si="675"/>
        <v>Withdrawal</v>
      </c>
      <c r="M6178" t="str">
        <f t="shared" si="676"/>
        <v>OK</v>
      </c>
      <c r="N6178" t="str">
        <f t="shared" si="677"/>
        <v>OK</v>
      </c>
      <c r="O6178" t="str">
        <f>_xlfn.XLOOKUP(B6178,'01_Raw_ATMs'!A:A,'01_Raw_ATMs'!A:A,"Not Found")</f>
        <v>ATM011</v>
      </c>
      <c r="P6178" t="str">
        <f t="shared" si="678"/>
        <v>Valid</v>
      </c>
    </row>
    <row r="6179" spans="1:16">
      <c r="A6179" t="s">
        <v>6372</v>
      </c>
      <c r="B6179" t="s">
        <v>139</v>
      </c>
      <c r="C6179" s="2">
        <v>46014</v>
      </c>
      <c r="D6179" s="3">
        <v>0.79704861111111114</v>
      </c>
      <c r="E6179" t="s">
        <v>194</v>
      </c>
      <c r="F6179">
        <v>0</v>
      </c>
      <c r="G6179" t="s">
        <v>189</v>
      </c>
      <c r="I6179">
        <f t="shared" si="672"/>
        <v>1</v>
      </c>
      <c r="J6179" t="str">
        <f t="shared" si="673"/>
        <v>OK</v>
      </c>
      <c r="K6179" t="str">
        <f t="shared" si="674"/>
        <v>Successful</v>
      </c>
      <c r="L6179" t="str">
        <f t="shared" si="675"/>
        <v>Balance Inquiry</v>
      </c>
      <c r="M6179" t="str">
        <f t="shared" si="676"/>
        <v>OK</v>
      </c>
      <c r="N6179" t="str">
        <f t="shared" si="677"/>
        <v>OK</v>
      </c>
      <c r="O6179" t="str">
        <f>_xlfn.XLOOKUP(B6179,'01_Raw_ATMs'!A:A,'01_Raw_ATMs'!A:A,"Not Found")</f>
        <v>ATM059</v>
      </c>
      <c r="P6179" t="str">
        <f t="shared" si="678"/>
        <v>Valid</v>
      </c>
    </row>
    <row r="6180" spans="1:16">
      <c r="A6180" t="s">
        <v>6373</v>
      </c>
      <c r="B6180" t="s">
        <v>7</v>
      </c>
      <c r="C6180" s="2">
        <v>46117</v>
      </c>
      <c r="D6180" s="3">
        <v>0.89949074074074076</v>
      </c>
      <c r="E6180" t="s">
        <v>33</v>
      </c>
      <c r="F6180">
        <v>2500</v>
      </c>
      <c r="G6180" t="s">
        <v>214</v>
      </c>
      <c r="H6180" t="s">
        <v>42</v>
      </c>
      <c r="I6180">
        <f t="shared" si="672"/>
        <v>1</v>
      </c>
      <c r="J6180" t="str">
        <f t="shared" si="673"/>
        <v>OK</v>
      </c>
      <c r="K6180" t="str">
        <f t="shared" si="674"/>
        <v>Failed</v>
      </c>
      <c r="L6180" t="str">
        <f t="shared" si="675"/>
        <v>Withdrawal</v>
      </c>
      <c r="M6180" t="str">
        <f t="shared" si="676"/>
        <v>OK</v>
      </c>
      <c r="N6180" t="str">
        <f t="shared" si="677"/>
        <v>OK</v>
      </c>
      <c r="O6180" t="str">
        <f>_xlfn.XLOOKUP(B6180,'01_Raw_ATMs'!A:A,'01_Raw_ATMs'!A:A,"Not Found")</f>
        <v>ATM001</v>
      </c>
      <c r="P6180" t="str">
        <f t="shared" si="678"/>
        <v>Valid</v>
      </c>
    </row>
    <row r="6181" spans="1:16">
      <c r="A6181" t="s">
        <v>6374</v>
      </c>
      <c r="B6181" t="s">
        <v>139</v>
      </c>
      <c r="C6181" s="2">
        <v>46105</v>
      </c>
      <c r="D6181" s="3">
        <v>0.27809027777777778</v>
      </c>
      <c r="E6181" t="s">
        <v>211</v>
      </c>
      <c r="F6181">
        <v>0</v>
      </c>
      <c r="G6181" t="s">
        <v>189</v>
      </c>
      <c r="I6181">
        <f t="shared" si="672"/>
        <v>1</v>
      </c>
      <c r="J6181" t="str">
        <f t="shared" si="673"/>
        <v>OK</v>
      </c>
      <c r="K6181" t="str">
        <f t="shared" si="674"/>
        <v>Successful</v>
      </c>
      <c r="L6181" t="str">
        <f t="shared" si="675"/>
        <v>Mini Statement</v>
      </c>
      <c r="M6181" t="str">
        <f t="shared" si="676"/>
        <v>OK</v>
      </c>
      <c r="N6181" t="str">
        <f t="shared" si="677"/>
        <v>OK</v>
      </c>
      <c r="O6181" t="str">
        <f>_xlfn.XLOOKUP(B6181,'01_Raw_ATMs'!A:A,'01_Raw_ATMs'!A:A,"Not Found")</f>
        <v>ATM059</v>
      </c>
      <c r="P6181" t="str">
        <f t="shared" si="678"/>
        <v>Valid</v>
      </c>
    </row>
    <row r="6182" spans="1:16">
      <c r="A6182" t="s">
        <v>6375</v>
      </c>
      <c r="B6182" t="s">
        <v>79</v>
      </c>
      <c r="C6182" s="2">
        <v>46101</v>
      </c>
      <c r="D6182" s="3">
        <v>0.58939814814814817</v>
      </c>
      <c r="E6182" t="s">
        <v>33</v>
      </c>
      <c r="F6182">
        <v>1500</v>
      </c>
      <c r="G6182" t="s">
        <v>189</v>
      </c>
      <c r="I6182">
        <f t="shared" si="672"/>
        <v>1</v>
      </c>
      <c r="J6182" t="str">
        <f t="shared" si="673"/>
        <v>OK</v>
      </c>
      <c r="K6182" t="str">
        <f t="shared" si="674"/>
        <v>Successful</v>
      </c>
      <c r="L6182" t="str">
        <f t="shared" si="675"/>
        <v>Withdrawal</v>
      </c>
      <c r="M6182" t="str">
        <f t="shared" si="676"/>
        <v>OK</v>
      </c>
      <c r="N6182" t="str">
        <f t="shared" si="677"/>
        <v>OK</v>
      </c>
      <c r="O6182" t="str">
        <f>_xlfn.XLOOKUP(B6182,'01_Raw_ATMs'!A:A,'01_Raw_ATMs'!A:A,"Not Found")</f>
        <v>ATM006</v>
      </c>
      <c r="P6182" t="str">
        <f t="shared" si="678"/>
        <v>Valid</v>
      </c>
    </row>
    <row r="6183" spans="1:16">
      <c r="A6183" t="s">
        <v>6376</v>
      </c>
      <c r="B6183" t="s">
        <v>102</v>
      </c>
      <c r="C6183" s="2">
        <v>45896</v>
      </c>
      <c r="D6183" s="3">
        <v>0.49660879629629628</v>
      </c>
      <c r="E6183" t="s">
        <v>33</v>
      </c>
      <c r="F6183">
        <v>500</v>
      </c>
      <c r="G6183" t="s">
        <v>214</v>
      </c>
      <c r="H6183" t="s">
        <v>1080</v>
      </c>
      <c r="I6183">
        <f t="shared" si="672"/>
        <v>1</v>
      </c>
      <c r="J6183" t="str">
        <f t="shared" si="673"/>
        <v>OK</v>
      </c>
      <c r="K6183" t="str">
        <f t="shared" si="674"/>
        <v>Failed</v>
      </c>
      <c r="L6183" t="str">
        <f t="shared" si="675"/>
        <v>Withdrawal</v>
      </c>
      <c r="M6183" t="str">
        <f t="shared" si="676"/>
        <v>OK</v>
      </c>
      <c r="N6183" t="str">
        <f t="shared" si="677"/>
        <v>OK</v>
      </c>
      <c r="O6183" t="str">
        <f>_xlfn.XLOOKUP(B6183,'01_Raw_ATMs'!A:A,'01_Raw_ATMs'!A:A,"Not Found")</f>
        <v>ATM023</v>
      </c>
      <c r="P6183" t="str">
        <f t="shared" si="678"/>
        <v>Valid</v>
      </c>
    </row>
    <row r="6184" spans="1:16">
      <c r="A6184" t="s">
        <v>6377</v>
      </c>
      <c r="B6184" t="s">
        <v>99</v>
      </c>
      <c r="C6184" s="2">
        <v>45771</v>
      </c>
      <c r="D6184" s="3">
        <v>0.56123842592592588</v>
      </c>
      <c r="E6184" t="s">
        <v>194</v>
      </c>
      <c r="F6184">
        <v>0</v>
      </c>
      <c r="G6184" t="s">
        <v>189</v>
      </c>
      <c r="I6184">
        <f t="shared" si="672"/>
        <v>1</v>
      </c>
      <c r="J6184" t="str">
        <f t="shared" si="673"/>
        <v>OK</v>
      </c>
      <c r="K6184" t="str">
        <f t="shared" si="674"/>
        <v>Successful</v>
      </c>
      <c r="L6184" t="str">
        <f t="shared" si="675"/>
        <v>Balance Inquiry</v>
      </c>
      <c r="M6184" t="str">
        <f t="shared" si="676"/>
        <v>OK</v>
      </c>
      <c r="N6184" t="str">
        <f t="shared" si="677"/>
        <v>OK</v>
      </c>
      <c r="O6184" t="str">
        <f>_xlfn.XLOOKUP(B6184,'01_Raw_ATMs'!A:A,'01_Raw_ATMs'!A:A,"Not Found")</f>
        <v>ATM020</v>
      </c>
      <c r="P6184" t="str">
        <f t="shared" si="678"/>
        <v>Valid</v>
      </c>
    </row>
    <row r="6185" spans="1:16">
      <c r="A6185" t="s">
        <v>6378</v>
      </c>
      <c r="B6185" t="s">
        <v>149</v>
      </c>
      <c r="C6185" s="2">
        <v>45885</v>
      </c>
      <c r="D6185" s="3">
        <v>0.37047453703703698</v>
      </c>
      <c r="E6185" t="s">
        <v>211</v>
      </c>
      <c r="F6185">
        <v>0</v>
      </c>
      <c r="G6185" t="s">
        <v>189</v>
      </c>
      <c r="I6185">
        <f t="shared" si="672"/>
        <v>1</v>
      </c>
      <c r="J6185" t="str">
        <f t="shared" si="673"/>
        <v>OK</v>
      </c>
      <c r="K6185" t="str">
        <f t="shared" si="674"/>
        <v>Successful</v>
      </c>
      <c r="L6185" t="str">
        <f t="shared" si="675"/>
        <v>Mini Statement</v>
      </c>
      <c r="M6185" t="str">
        <f t="shared" si="676"/>
        <v>OK</v>
      </c>
      <c r="N6185" t="str">
        <f t="shared" si="677"/>
        <v>OK</v>
      </c>
      <c r="O6185" t="str">
        <f>_xlfn.XLOOKUP(B6185,'01_Raw_ATMs'!A:A,'01_Raw_ATMs'!A:A,"Not Found")</f>
        <v>ATM069</v>
      </c>
      <c r="P6185" t="str">
        <f t="shared" si="678"/>
        <v>Valid</v>
      </c>
    </row>
    <row r="6186" spans="1:16">
      <c r="A6186" t="s">
        <v>6379</v>
      </c>
      <c r="B6186" t="s">
        <v>169</v>
      </c>
      <c r="C6186" s="2">
        <v>45713</v>
      </c>
      <c r="D6186" s="3">
        <v>0.86361111111111111</v>
      </c>
      <c r="E6186" t="s">
        <v>33</v>
      </c>
      <c r="F6186">
        <v>10000</v>
      </c>
      <c r="G6186" t="s">
        <v>189</v>
      </c>
      <c r="I6186">
        <f t="shared" si="672"/>
        <v>1</v>
      </c>
      <c r="J6186" t="str">
        <f t="shared" si="673"/>
        <v>OK</v>
      </c>
      <c r="K6186" t="str">
        <f t="shared" si="674"/>
        <v>Successful</v>
      </c>
      <c r="L6186" t="str">
        <f t="shared" si="675"/>
        <v>Withdrawal</v>
      </c>
      <c r="M6186" t="str">
        <f t="shared" si="676"/>
        <v>OK</v>
      </c>
      <c r="N6186" t="str">
        <f t="shared" si="677"/>
        <v>OK</v>
      </c>
      <c r="O6186" t="str">
        <f>_xlfn.XLOOKUP(B6186,'01_Raw_ATMs'!A:A,'01_Raw_ATMs'!A:A,"Not Found")</f>
        <v>ATM089</v>
      </c>
      <c r="P6186" t="str">
        <f t="shared" si="678"/>
        <v>Valid</v>
      </c>
    </row>
    <row r="6187" spans="1:16">
      <c r="A6187" t="s">
        <v>6380</v>
      </c>
      <c r="B6187" t="s">
        <v>125</v>
      </c>
      <c r="C6187" s="2">
        <v>45932</v>
      </c>
      <c r="D6187" s="3">
        <v>0.82255787037037043</v>
      </c>
      <c r="E6187" t="s">
        <v>33</v>
      </c>
      <c r="F6187">
        <v>4000</v>
      </c>
      <c r="G6187" t="s">
        <v>189</v>
      </c>
      <c r="I6187">
        <f t="shared" si="672"/>
        <v>1</v>
      </c>
      <c r="J6187" t="str">
        <f t="shared" si="673"/>
        <v>OK</v>
      </c>
      <c r="K6187" t="str">
        <f t="shared" si="674"/>
        <v>Successful</v>
      </c>
      <c r="L6187" t="str">
        <f t="shared" si="675"/>
        <v>Withdrawal</v>
      </c>
      <c r="M6187" t="str">
        <f t="shared" si="676"/>
        <v>OK</v>
      </c>
      <c r="N6187" t="str">
        <f t="shared" si="677"/>
        <v>OK</v>
      </c>
      <c r="O6187" t="str">
        <f>_xlfn.XLOOKUP(B6187,'01_Raw_ATMs'!A:A,'01_Raw_ATMs'!A:A,"Not Found")</f>
        <v>ATM045</v>
      </c>
      <c r="P6187" t="str">
        <f t="shared" si="678"/>
        <v>Valid</v>
      </c>
    </row>
    <row r="6188" spans="1:16">
      <c r="A6188" t="s">
        <v>6381</v>
      </c>
      <c r="B6188" t="s">
        <v>149</v>
      </c>
      <c r="C6188" s="2">
        <v>45687</v>
      </c>
      <c r="D6188" s="3">
        <v>0.2797337962962963</v>
      </c>
      <c r="E6188" t="s">
        <v>33</v>
      </c>
      <c r="F6188">
        <v>4000</v>
      </c>
      <c r="G6188" t="s">
        <v>189</v>
      </c>
      <c r="I6188">
        <f t="shared" si="672"/>
        <v>1</v>
      </c>
      <c r="J6188" t="str">
        <f t="shared" si="673"/>
        <v>OK</v>
      </c>
      <c r="K6188" t="str">
        <f t="shared" si="674"/>
        <v>Successful</v>
      </c>
      <c r="L6188" t="str">
        <f t="shared" si="675"/>
        <v>Withdrawal</v>
      </c>
      <c r="M6188" t="str">
        <f t="shared" si="676"/>
        <v>OK</v>
      </c>
      <c r="N6188" t="str">
        <f t="shared" si="677"/>
        <v>OK</v>
      </c>
      <c r="O6188" t="str">
        <f>_xlfn.XLOOKUP(B6188,'01_Raw_ATMs'!A:A,'01_Raw_ATMs'!A:A,"Not Found")</f>
        <v>ATM069</v>
      </c>
      <c r="P6188" t="str">
        <f t="shared" si="678"/>
        <v>Valid</v>
      </c>
    </row>
    <row r="6189" spans="1:16">
      <c r="A6189" t="s">
        <v>6382</v>
      </c>
      <c r="B6189" t="s">
        <v>83</v>
      </c>
      <c r="C6189" s="2">
        <v>46202</v>
      </c>
      <c r="D6189" s="3">
        <v>0.37971064814814809</v>
      </c>
      <c r="E6189" t="s">
        <v>33</v>
      </c>
      <c r="F6189">
        <v>6000</v>
      </c>
      <c r="G6189" t="s">
        <v>189</v>
      </c>
      <c r="I6189">
        <f t="shared" si="672"/>
        <v>1</v>
      </c>
      <c r="J6189" t="str">
        <f t="shared" si="673"/>
        <v>OK</v>
      </c>
      <c r="K6189" t="str">
        <f t="shared" si="674"/>
        <v>Successful</v>
      </c>
      <c r="L6189" t="str">
        <f t="shared" si="675"/>
        <v>Withdrawal</v>
      </c>
      <c r="M6189" t="str">
        <f t="shared" si="676"/>
        <v>OK</v>
      </c>
      <c r="N6189" t="str">
        <f t="shared" si="677"/>
        <v>OK</v>
      </c>
      <c r="O6189" t="str">
        <f>_xlfn.XLOOKUP(B6189,'01_Raw_ATMs'!A:A,'01_Raw_ATMs'!A:A,"Not Found")</f>
        <v>ATM008</v>
      </c>
      <c r="P6189" t="str">
        <f t="shared" si="678"/>
        <v>Valid</v>
      </c>
    </row>
    <row r="6190" spans="1:16">
      <c r="A6190" t="s">
        <v>6383</v>
      </c>
      <c r="B6190" t="s">
        <v>99</v>
      </c>
      <c r="C6190" s="2">
        <v>46024</v>
      </c>
      <c r="D6190" s="3">
        <v>0.65418981481481486</v>
      </c>
      <c r="E6190" t="s">
        <v>194</v>
      </c>
      <c r="F6190">
        <v>0</v>
      </c>
      <c r="G6190" t="s">
        <v>189</v>
      </c>
      <c r="I6190">
        <f t="shared" si="672"/>
        <v>1</v>
      </c>
      <c r="J6190" t="str">
        <f t="shared" si="673"/>
        <v>OK</v>
      </c>
      <c r="K6190" t="str">
        <f t="shared" si="674"/>
        <v>Successful</v>
      </c>
      <c r="L6190" t="str">
        <f t="shared" si="675"/>
        <v>Balance Inquiry</v>
      </c>
      <c r="M6190" t="str">
        <f t="shared" si="676"/>
        <v>OK</v>
      </c>
      <c r="N6190" t="str">
        <f t="shared" si="677"/>
        <v>OK</v>
      </c>
      <c r="O6190" t="str">
        <f>_xlfn.XLOOKUP(B6190,'01_Raw_ATMs'!A:A,'01_Raw_ATMs'!A:A,"Not Found")</f>
        <v>ATM020</v>
      </c>
      <c r="P6190" t="str">
        <f t="shared" si="678"/>
        <v>Valid</v>
      </c>
    </row>
    <row r="6191" spans="1:16">
      <c r="A6191" t="s">
        <v>6384</v>
      </c>
      <c r="B6191" t="s">
        <v>164</v>
      </c>
      <c r="C6191" s="2">
        <v>45830</v>
      </c>
      <c r="D6191" s="3">
        <v>0.78311342592592592</v>
      </c>
      <c r="E6191" t="s">
        <v>33</v>
      </c>
      <c r="F6191">
        <v>2000</v>
      </c>
      <c r="G6191" t="s">
        <v>189</v>
      </c>
      <c r="I6191">
        <f t="shared" si="672"/>
        <v>1</v>
      </c>
      <c r="J6191" t="str">
        <f t="shared" si="673"/>
        <v>OK</v>
      </c>
      <c r="K6191" t="str">
        <f t="shared" si="674"/>
        <v>Successful</v>
      </c>
      <c r="L6191" t="str">
        <f t="shared" si="675"/>
        <v>Withdrawal</v>
      </c>
      <c r="M6191" t="str">
        <f t="shared" si="676"/>
        <v>OK</v>
      </c>
      <c r="N6191" t="str">
        <f t="shared" si="677"/>
        <v>OK</v>
      </c>
      <c r="O6191" t="str">
        <f>_xlfn.XLOOKUP(B6191,'01_Raw_ATMs'!A:A,'01_Raw_ATMs'!A:A,"Not Found")</f>
        <v>ATM084</v>
      </c>
      <c r="P6191" t="str">
        <f t="shared" si="678"/>
        <v>Valid</v>
      </c>
    </row>
    <row r="6192" spans="1:16">
      <c r="A6192" t="s">
        <v>6385</v>
      </c>
      <c r="B6192" t="s">
        <v>109</v>
      </c>
      <c r="C6192" s="2">
        <v>46038</v>
      </c>
      <c r="D6192" s="3">
        <v>0.90233796296296298</v>
      </c>
      <c r="E6192" t="s">
        <v>211</v>
      </c>
      <c r="F6192">
        <v>0</v>
      </c>
      <c r="G6192" t="s">
        <v>189</v>
      </c>
      <c r="I6192">
        <f t="shared" si="672"/>
        <v>1</v>
      </c>
      <c r="J6192" t="str">
        <f t="shared" si="673"/>
        <v>OK</v>
      </c>
      <c r="K6192" t="str">
        <f t="shared" si="674"/>
        <v>Successful</v>
      </c>
      <c r="L6192" t="str">
        <f t="shared" si="675"/>
        <v>Mini Statement</v>
      </c>
      <c r="M6192" t="str">
        <f t="shared" si="676"/>
        <v>OK</v>
      </c>
      <c r="N6192" t="str">
        <f t="shared" si="677"/>
        <v>OK</v>
      </c>
      <c r="O6192" t="str">
        <f>_xlfn.XLOOKUP(B6192,'01_Raw_ATMs'!A:A,'01_Raw_ATMs'!A:A,"Not Found")</f>
        <v>ATM029</v>
      </c>
      <c r="P6192" t="str">
        <f t="shared" si="678"/>
        <v>Valid</v>
      </c>
    </row>
    <row r="6193" spans="1:16">
      <c r="A6193" t="s">
        <v>6386</v>
      </c>
      <c r="B6193" t="s">
        <v>121</v>
      </c>
      <c r="C6193" s="2">
        <v>45784</v>
      </c>
      <c r="D6193" s="3">
        <v>0.58152777777777775</v>
      </c>
      <c r="E6193" t="s">
        <v>194</v>
      </c>
      <c r="F6193">
        <v>0</v>
      </c>
      <c r="G6193" t="s">
        <v>189</v>
      </c>
      <c r="I6193">
        <f t="shared" si="672"/>
        <v>1</v>
      </c>
      <c r="J6193" t="str">
        <f t="shared" si="673"/>
        <v>OK</v>
      </c>
      <c r="K6193" t="str">
        <f t="shared" si="674"/>
        <v>Successful</v>
      </c>
      <c r="L6193" t="str">
        <f t="shared" si="675"/>
        <v>Balance Inquiry</v>
      </c>
      <c r="M6193" t="str">
        <f t="shared" si="676"/>
        <v>OK</v>
      </c>
      <c r="N6193" t="str">
        <f t="shared" si="677"/>
        <v>OK</v>
      </c>
      <c r="O6193" t="str">
        <f>_xlfn.XLOOKUP(B6193,'01_Raw_ATMs'!A:A,'01_Raw_ATMs'!A:A,"Not Found")</f>
        <v>ATM041</v>
      </c>
      <c r="P6193" t="str">
        <f t="shared" si="678"/>
        <v>Valid</v>
      </c>
    </row>
    <row r="6194" spans="1:16">
      <c r="A6194" t="s">
        <v>6387</v>
      </c>
      <c r="B6194" t="s">
        <v>133</v>
      </c>
      <c r="C6194" s="2">
        <v>45813</v>
      </c>
      <c r="D6194" s="3">
        <v>0.9763425925925926</v>
      </c>
      <c r="E6194" t="s">
        <v>194</v>
      </c>
      <c r="F6194">
        <v>0</v>
      </c>
      <c r="G6194" t="s">
        <v>189</v>
      </c>
      <c r="I6194">
        <f t="shared" si="672"/>
        <v>1</v>
      </c>
      <c r="J6194" t="str">
        <f t="shared" si="673"/>
        <v>OK</v>
      </c>
      <c r="K6194" t="str">
        <f t="shared" si="674"/>
        <v>Successful</v>
      </c>
      <c r="L6194" t="str">
        <f t="shared" si="675"/>
        <v>Balance Inquiry</v>
      </c>
      <c r="M6194" t="str">
        <f t="shared" si="676"/>
        <v>OK</v>
      </c>
      <c r="N6194" t="str">
        <f t="shared" si="677"/>
        <v>OK</v>
      </c>
      <c r="O6194" t="str">
        <f>_xlfn.XLOOKUP(B6194,'01_Raw_ATMs'!A:A,'01_Raw_ATMs'!A:A,"Not Found")</f>
        <v>ATM053</v>
      </c>
      <c r="P6194" t="str">
        <f t="shared" si="678"/>
        <v>Valid</v>
      </c>
    </row>
    <row r="6195" spans="1:16">
      <c r="A6195" t="s">
        <v>6388</v>
      </c>
      <c r="B6195" t="s">
        <v>131</v>
      </c>
      <c r="C6195" s="2">
        <v>45855</v>
      </c>
      <c r="D6195" s="3">
        <v>0.5438425925925926</v>
      </c>
      <c r="E6195" t="s">
        <v>194</v>
      </c>
      <c r="F6195">
        <v>0</v>
      </c>
      <c r="G6195" t="s">
        <v>189</v>
      </c>
      <c r="I6195">
        <f t="shared" si="672"/>
        <v>1</v>
      </c>
      <c r="J6195" t="str">
        <f t="shared" si="673"/>
        <v>OK</v>
      </c>
      <c r="K6195" t="str">
        <f t="shared" si="674"/>
        <v>Successful</v>
      </c>
      <c r="L6195" t="str">
        <f t="shared" si="675"/>
        <v>Balance Inquiry</v>
      </c>
      <c r="M6195" t="str">
        <f t="shared" si="676"/>
        <v>OK</v>
      </c>
      <c r="N6195" t="str">
        <f t="shared" si="677"/>
        <v>OK</v>
      </c>
      <c r="O6195" t="str">
        <f>_xlfn.XLOOKUP(B6195,'01_Raw_ATMs'!A:A,'01_Raw_ATMs'!A:A,"Not Found")</f>
        <v>ATM051</v>
      </c>
      <c r="P6195" t="str">
        <f t="shared" si="678"/>
        <v>Valid</v>
      </c>
    </row>
    <row r="6196" spans="1:16">
      <c r="A6196" t="s">
        <v>6389</v>
      </c>
      <c r="B6196" t="s">
        <v>129</v>
      </c>
      <c r="C6196" s="2">
        <v>46183</v>
      </c>
      <c r="D6196" s="3">
        <v>0.66607638888888887</v>
      </c>
      <c r="E6196" t="s">
        <v>194</v>
      </c>
      <c r="F6196">
        <v>0</v>
      </c>
      <c r="G6196" t="s">
        <v>189</v>
      </c>
      <c r="I6196">
        <f t="shared" si="672"/>
        <v>1</v>
      </c>
      <c r="J6196" t="str">
        <f t="shared" si="673"/>
        <v>OK</v>
      </c>
      <c r="K6196" t="str">
        <f t="shared" si="674"/>
        <v>Successful</v>
      </c>
      <c r="L6196" t="str">
        <f t="shared" si="675"/>
        <v>Balance Inquiry</v>
      </c>
      <c r="M6196" t="str">
        <f t="shared" si="676"/>
        <v>OK</v>
      </c>
      <c r="N6196" t="str">
        <f t="shared" si="677"/>
        <v>OK</v>
      </c>
      <c r="O6196" t="str">
        <f>_xlfn.XLOOKUP(B6196,'01_Raw_ATMs'!A:A,'01_Raw_ATMs'!A:A,"Not Found")</f>
        <v>ATM049</v>
      </c>
      <c r="P6196" t="str">
        <f t="shared" si="678"/>
        <v>Valid</v>
      </c>
    </row>
    <row r="6197" spans="1:16">
      <c r="A6197" t="s">
        <v>6390</v>
      </c>
      <c r="B6197" t="s">
        <v>102</v>
      </c>
      <c r="C6197" s="2">
        <v>45992</v>
      </c>
      <c r="D6197" s="3">
        <v>0.84932870370370372</v>
      </c>
      <c r="E6197" t="s">
        <v>194</v>
      </c>
      <c r="F6197">
        <v>0</v>
      </c>
      <c r="G6197" t="s">
        <v>214</v>
      </c>
      <c r="H6197" t="s">
        <v>1103</v>
      </c>
      <c r="I6197">
        <f t="shared" si="672"/>
        <v>1</v>
      </c>
      <c r="J6197" t="str">
        <f t="shared" si="673"/>
        <v>OK</v>
      </c>
      <c r="K6197" t="str">
        <f t="shared" si="674"/>
        <v>Failed</v>
      </c>
      <c r="L6197" t="str">
        <f t="shared" si="675"/>
        <v>Balance Inquiry</v>
      </c>
      <c r="M6197" t="str">
        <f t="shared" si="676"/>
        <v>OK</v>
      </c>
      <c r="N6197" t="str">
        <f t="shared" si="677"/>
        <v>OK</v>
      </c>
      <c r="O6197" t="str">
        <f>_xlfn.XLOOKUP(B6197,'01_Raw_ATMs'!A:A,'01_Raw_ATMs'!A:A,"Not Found")</f>
        <v>ATM023</v>
      </c>
      <c r="P6197" t="str">
        <f t="shared" si="678"/>
        <v>Valid</v>
      </c>
    </row>
    <row r="6198" spans="1:16">
      <c r="A6198" t="s">
        <v>6391</v>
      </c>
      <c r="B6198" t="s">
        <v>130</v>
      </c>
      <c r="C6198" s="2">
        <v>45932</v>
      </c>
      <c r="D6198" s="3">
        <v>6.1516203703703698E-2</v>
      </c>
      <c r="E6198" t="s">
        <v>194</v>
      </c>
      <c r="F6198">
        <v>0</v>
      </c>
      <c r="G6198" t="s">
        <v>189</v>
      </c>
      <c r="I6198">
        <f t="shared" si="672"/>
        <v>1</v>
      </c>
      <c r="J6198" t="str">
        <f t="shared" si="673"/>
        <v>OK</v>
      </c>
      <c r="K6198" t="str">
        <f t="shared" si="674"/>
        <v>Successful</v>
      </c>
      <c r="L6198" t="str">
        <f t="shared" si="675"/>
        <v>Balance Inquiry</v>
      </c>
      <c r="M6198" t="str">
        <f t="shared" si="676"/>
        <v>OK</v>
      </c>
      <c r="N6198" t="str">
        <f t="shared" si="677"/>
        <v>OK</v>
      </c>
      <c r="O6198" t="str">
        <f>_xlfn.XLOOKUP(B6198,'01_Raw_ATMs'!A:A,'01_Raw_ATMs'!A:A,"Not Found")</f>
        <v>ATM050</v>
      </c>
      <c r="P6198" t="str">
        <f t="shared" si="678"/>
        <v>Valid</v>
      </c>
    </row>
    <row r="6199" spans="1:16">
      <c r="A6199" t="s">
        <v>6392</v>
      </c>
      <c r="B6199" t="s">
        <v>107</v>
      </c>
      <c r="C6199" s="2">
        <v>46167</v>
      </c>
      <c r="D6199" s="3">
        <v>0.91172453703703704</v>
      </c>
      <c r="E6199" t="s">
        <v>33</v>
      </c>
      <c r="F6199">
        <v>2000</v>
      </c>
      <c r="G6199" t="s">
        <v>189</v>
      </c>
      <c r="I6199">
        <f t="shared" si="672"/>
        <v>1</v>
      </c>
      <c r="J6199" t="str">
        <f t="shared" si="673"/>
        <v>OK</v>
      </c>
      <c r="K6199" t="str">
        <f t="shared" si="674"/>
        <v>Successful</v>
      </c>
      <c r="L6199" t="str">
        <f t="shared" si="675"/>
        <v>Withdrawal</v>
      </c>
      <c r="M6199" t="str">
        <f t="shared" si="676"/>
        <v>OK</v>
      </c>
      <c r="N6199" t="str">
        <f t="shared" si="677"/>
        <v>OK</v>
      </c>
      <c r="O6199" t="str">
        <f>_xlfn.XLOOKUP(B6199,'01_Raw_ATMs'!A:A,'01_Raw_ATMs'!A:A,"Not Found")</f>
        <v>ATM027</v>
      </c>
      <c r="P6199" t="str">
        <f t="shared" si="678"/>
        <v>Valid</v>
      </c>
    </row>
    <row r="6200" spans="1:16">
      <c r="A6200" t="s">
        <v>6393</v>
      </c>
      <c r="B6200" t="s">
        <v>117</v>
      </c>
      <c r="C6200" s="2">
        <v>45778</v>
      </c>
      <c r="D6200" s="3">
        <v>0.79421296296296295</v>
      </c>
      <c r="E6200" t="s">
        <v>33</v>
      </c>
      <c r="F6200">
        <v>4000</v>
      </c>
      <c r="G6200" t="s">
        <v>189</v>
      </c>
      <c r="I6200">
        <f t="shared" si="672"/>
        <v>1</v>
      </c>
      <c r="J6200" t="str">
        <f t="shared" si="673"/>
        <v>OK</v>
      </c>
      <c r="K6200" t="str">
        <f t="shared" si="674"/>
        <v>Successful</v>
      </c>
      <c r="L6200" t="str">
        <f t="shared" si="675"/>
        <v>Withdrawal</v>
      </c>
      <c r="M6200" t="str">
        <f t="shared" si="676"/>
        <v>OK</v>
      </c>
      <c r="N6200" t="str">
        <f t="shared" si="677"/>
        <v>OK</v>
      </c>
      <c r="O6200" t="str">
        <f>_xlfn.XLOOKUP(B6200,'01_Raw_ATMs'!A:A,'01_Raw_ATMs'!A:A,"Not Found")</f>
        <v>ATM037</v>
      </c>
      <c r="P6200" t="str">
        <f t="shared" si="678"/>
        <v>Valid</v>
      </c>
    </row>
    <row r="6201" spans="1:16">
      <c r="A6201" t="s">
        <v>6394</v>
      </c>
      <c r="B6201" t="s">
        <v>118</v>
      </c>
      <c r="C6201" s="2">
        <v>46185</v>
      </c>
      <c r="D6201" s="3">
        <v>0.46937499999999999</v>
      </c>
      <c r="E6201" t="s">
        <v>33</v>
      </c>
      <c r="F6201">
        <v>8000</v>
      </c>
      <c r="G6201" t="s">
        <v>189</v>
      </c>
      <c r="I6201">
        <f t="shared" si="672"/>
        <v>1</v>
      </c>
      <c r="J6201" t="str">
        <f t="shared" si="673"/>
        <v>OK</v>
      </c>
      <c r="K6201" t="str">
        <f t="shared" si="674"/>
        <v>Successful</v>
      </c>
      <c r="L6201" t="str">
        <f t="shared" si="675"/>
        <v>Withdrawal</v>
      </c>
      <c r="M6201" t="str">
        <f t="shared" si="676"/>
        <v>OK</v>
      </c>
      <c r="N6201" t="str">
        <f t="shared" si="677"/>
        <v>OK</v>
      </c>
      <c r="O6201" t="str">
        <f>_xlfn.XLOOKUP(B6201,'01_Raw_ATMs'!A:A,'01_Raw_ATMs'!A:A,"Not Found")</f>
        <v>ATM038</v>
      </c>
      <c r="P6201" t="str">
        <f t="shared" si="678"/>
        <v>Valid</v>
      </c>
    </row>
    <row r="6202" spans="1:16">
      <c r="A6202" t="s">
        <v>6395</v>
      </c>
      <c r="B6202" t="s">
        <v>76</v>
      </c>
      <c r="C6202" s="2">
        <v>45663</v>
      </c>
      <c r="D6202" s="3">
        <v>0.41891203703703711</v>
      </c>
      <c r="E6202" t="s">
        <v>33</v>
      </c>
      <c r="F6202">
        <v>3000</v>
      </c>
      <c r="G6202" t="s">
        <v>189</v>
      </c>
      <c r="I6202">
        <f t="shared" si="672"/>
        <v>1</v>
      </c>
      <c r="J6202" t="str">
        <f t="shared" si="673"/>
        <v>OK</v>
      </c>
      <c r="K6202" t="str">
        <f t="shared" si="674"/>
        <v>Successful</v>
      </c>
      <c r="L6202" t="str">
        <f t="shared" si="675"/>
        <v>Withdrawal</v>
      </c>
      <c r="M6202" t="str">
        <f t="shared" si="676"/>
        <v>OK</v>
      </c>
      <c r="N6202" t="str">
        <f t="shared" si="677"/>
        <v>OK</v>
      </c>
      <c r="O6202" t="str">
        <f>_xlfn.XLOOKUP(B6202,'01_Raw_ATMs'!A:A,'01_Raw_ATMs'!A:A,"Not Found")</f>
        <v>ATM004</v>
      </c>
      <c r="P6202" t="str">
        <f t="shared" si="678"/>
        <v>Valid</v>
      </c>
    </row>
    <row r="6203" spans="1:16">
      <c r="A6203" t="s">
        <v>6396</v>
      </c>
      <c r="B6203" t="s">
        <v>172</v>
      </c>
      <c r="C6203" s="2">
        <v>46082</v>
      </c>
      <c r="D6203" s="3">
        <v>2.405092592592593E-2</v>
      </c>
      <c r="E6203" t="s">
        <v>33</v>
      </c>
      <c r="F6203">
        <v>10000</v>
      </c>
      <c r="G6203" t="s">
        <v>189</v>
      </c>
      <c r="I6203">
        <f t="shared" si="672"/>
        <v>1</v>
      </c>
      <c r="J6203" t="str">
        <f t="shared" si="673"/>
        <v>OK</v>
      </c>
      <c r="K6203" t="str">
        <f t="shared" si="674"/>
        <v>Successful</v>
      </c>
      <c r="L6203" t="str">
        <f t="shared" si="675"/>
        <v>Withdrawal</v>
      </c>
      <c r="M6203" t="str">
        <f t="shared" si="676"/>
        <v>OK</v>
      </c>
      <c r="N6203" t="str">
        <f t="shared" si="677"/>
        <v>OK</v>
      </c>
      <c r="O6203" t="str">
        <f>_xlfn.XLOOKUP(B6203,'01_Raw_ATMs'!A:A,'01_Raw_ATMs'!A:A,"Not Found")</f>
        <v>ATM092</v>
      </c>
      <c r="P6203" t="str">
        <f t="shared" si="678"/>
        <v>Valid</v>
      </c>
    </row>
    <row r="6204" spans="1:16">
      <c r="A6204" t="s">
        <v>6397</v>
      </c>
      <c r="B6204" t="s">
        <v>77</v>
      </c>
      <c r="C6204" s="2">
        <v>46051</v>
      </c>
      <c r="D6204" s="3">
        <v>0.45548611111111109</v>
      </c>
      <c r="E6204" t="s">
        <v>33</v>
      </c>
      <c r="F6204">
        <v>5000</v>
      </c>
      <c r="G6204" t="s">
        <v>189</v>
      </c>
      <c r="I6204">
        <f t="shared" si="672"/>
        <v>1</v>
      </c>
      <c r="J6204" t="str">
        <f t="shared" si="673"/>
        <v>OK</v>
      </c>
      <c r="K6204" t="str">
        <f t="shared" si="674"/>
        <v>Successful</v>
      </c>
      <c r="L6204" t="str">
        <f t="shared" si="675"/>
        <v>Withdrawal</v>
      </c>
      <c r="M6204" t="str">
        <f t="shared" si="676"/>
        <v>OK</v>
      </c>
      <c r="N6204" t="str">
        <f t="shared" si="677"/>
        <v>OK</v>
      </c>
      <c r="O6204" t="str">
        <f>_xlfn.XLOOKUP(B6204,'01_Raw_ATMs'!A:A,'01_Raw_ATMs'!A:A,"Not Found")</f>
        <v>ATM005</v>
      </c>
      <c r="P6204" t="str">
        <f t="shared" si="678"/>
        <v>Valid</v>
      </c>
    </row>
    <row r="6205" spans="1:16">
      <c r="A6205" t="s">
        <v>6398</v>
      </c>
      <c r="B6205" t="s">
        <v>7</v>
      </c>
      <c r="C6205" s="2">
        <v>45949</v>
      </c>
      <c r="D6205" s="3">
        <v>0.49767361111111108</v>
      </c>
      <c r="E6205" t="s">
        <v>261</v>
      </c>
      <c r="F6205">
        <v>20000</v>
      </c>
      <c r="G6205" t="s">
        <v>189</v>
      </c>
      <c r="I6205">
        <f t="shared" si="672"/>
        <v>1</v>
      </c>
      <c r="J6205" t="str">
        <f t="shared" si="673"/>
        <v>OK</v>
      </c>
      <c r="K6205" t="str">
        <f t="shared" si="674"/>
        <v>Successful</v>
      </c>
      <c r="L6205" t="str">
        <f t="shared" si="675"/>
        <v>Cash Deposit</v>
      </c>
      <c r="M6205" t="str">
        <f t="shared" si="676"/>
        <v>OK</v>
      </c>
      <c r="N6205" t="str">
        <f t="shared" si="677"/>
        <v>OK</v>
      </c>
      <c r="O6205" t="str">
        <f>_xlfn.XLOOKUP(B6205,'01_Raw_ATMs'!A:A,'01_Raw_ATMs'!A:A,"Not Found")</f>
        <v>ATM001</v>
      </c>
      <c r="P6205" t="str">
        <f t="shared" si="678"/>
        <v>Valid</v>
      </c>
    </row>
    <row r="6206" spans="1:16">
      <c r="A6206" t="s">
        <v>6399</v>
      </c>
      <c r="B6206" t="s">
        <v>121</v>
      </c>
      <c r="C6206" s="2">
        <v>45906</v>
      </c>
      <c r="D6206" s="3">
        <v>0.22916666666666671</v>
      </c>
      <c r="E6206" t="s">
        <v>33</v>
      </c>
      <c r="F6206">
        <v>10000</v>
      </c>
      <c r="G6206" t="s">
        <v>189</v>
      </c>
      <c r="I6206">
        <f t="shared" si="672"/>
        <v>1</v>
      </c>
      <c r="J6206" t="str">
        <f t="shared" si="673"/>
        <v>OK</v>
      </c>
      <c r="K6206" t="str">
        <f t="shared" si="674"/>
        <v>Successful</v>
      </c>
      <c r="L6206" t="str">
        <f t="shared" si="675"/>
        <v>Withdrawal</v>
      </c>
      <c r="M6206" t="str">
        <f t="shared" si="676"/>
        <v>OK</v>
      </c>
      <c r="N6206" t="str">
        <f t="shared" si="677"/>
        <v>OK</v>
      </c>
      <c r="O6206" t="str">
        <f>_xlfn.XLOOKUP(B6206,'01_Raw_ATMs'!A:A,'01_Raw_ATMs'!A:A,"Not Found")</f>
        <v>ATM041</v>
      </c>
      <c r="P6206" t="str">
        <f t="shared" si="678"/>
        <v>Valid</v>
      </c>
    </row>
    <row r="6207" spans="1:16">
      <c r="A6207" t="s">
        <v>6400</v>
      </c>
      <c r="B6207" t="s">
        <v>76</v>
      </c>
      <c r="C6207" s="2">
        <v>45821</v>
      </c>
      <c r="D6207" s="3">
        <v>0.85226851851851848</v>
      </c>
      <c r="E6207" t="s">
        <v>33</v>
      </c>
      <c r="F6207">
        <v>2000</v>
      </c>
      <c r="G6207" t="s">
        <v>189</v>
      </c>
      <c r="I6207">
        <f t="shared" si="672"/>
        <v>1</v>
      </c>
      <c r="J6207" t="str">
        <f t="shared" si="673"/>
        <v>OK</v>
      </c>
      <c r="K6207" t="str">
        <f t="shared" si="674"/>
        <v>Successful</v>
      </c>
      <c r="L6207" t="str">
        <f t="shared" si="675"/>
        <v>Withdrawal</v>
      </c>
      <c r="M6207" t="str">
        <f t="shared" si="676"/>
        <v>OK</v>
      </c>
      <c r="N6207" t="str">
        <f t="shared" si="677"/>
        <v>OK</v>
      </c>
      <c r="O6207" t="str">
        <f>_xlfn.XLOOKUP(B6207,'01_Raw_ATMs'!A:A,'01_Raw_ATMs'!A:A,"Not Found")</f>
        <v>ATM004</v>
      </c>
      <c r="P6207" t="str">
        <f t="shared" si="678"/>
        <v>Valid</v>
      </c>
    </row>
    <row r="6208" spans="1:16">
      <c r="A6208" t="s">
        <v>6401</v>
      </c>
      <c r="B6208" t="s">
        <v>179</v>
      </c>
      <c r="C6208" s="2">
        <v>45706</v>
      </c>
      <c r="D6208" s="3">
        <v>0.52835648148148151</v>
      </c>
      <c r="E6208" t="s">
        <v>33</v>
      </c>
      <c r="F6208">
        <v>1000</v>
      </c>
      <c r="G6208" t="s">
        <v>189</v>
      </c>
      <c r="I6208">
        <f t="shared" si="672"/>
        <v>1</v>
      </c>
      <c r="J6208" t="str">
        <f t="shared" si="673"/>
        <v>OK</v>
      </c>
      <c r="K6208" t="str">
        <f t="shared" si="674"/>
        <v>Successful</v>
      </c>
      <c r="L6208" t="str">
        <f t="shared" si="675"/>
        <v>Withdrawal</v>
      </c>
      <c r="M6208" t="str">
        <f t="shared" si="676"/>
        <v>OK</v>
      </c>
      <c r="N6208" t="str">
        <f t="shared" si="677"/>
        <v>OK</v>
      </c>
      <c r="O6208" t="str">
        <f>_xlfn.XLOOKUP(B6208,'01_Raw_ATMs'!A:A,'01_Raw_ATMs'!A:A,"Not Found")</f>
        <v>ATM099</v>
      </c>
      <c r="P6208" t="str">
        <f t="shared" si="678"/>
        <v>Valid</v>
      </c>
    </row>
    <row r="6209" spans="1:16">
      <c r="A6209" t="s">
        <v>6402</v>
      </c>
      <c r="B6209" t="s">
        <v>150</v>
      </c>
      <c r="C6209" s="2">
        <v>45993</v>
      </c>
      <c r="D6209" s="3">
        <v>0.88980324074074069</v>
      </c>
      <c r="E6209" t="s">
        <v>33</v>
      </c>
      <c r="F6209">
        <v>6000</v>
      </c>
      <c r="G6209" t="s">
        <v>189</v>
      </c>
      <c r="I6209">
        <f t="shared" si="672"/>
        <v>1</v>
      </c>
      <c r="J6209" t="str">
        <f t="shared" si="673"/>
        <v>OK</v>
      </c>
      <c r="K6209" t="str">
        <f t="shared" si="674"/>
        <v>Successful</v>
      </c>
      <c r="L6209" t="str">
        <f t="shared" si="675"/>
        <v>Withdrawal</v>
      </c>
      <c r="M6209" t="str">
        <f t="shared" si="676"/>
        <v>OK</v>
      </c>
      <c r="N6209" t="str">
        <f t="shared" si="677"/>
        <v>OK</v>
      </c>
      <c r="O6209" t="str">
        <f>_xlfn.XLOOKUP(B6209,'01_Raw_ATMs'!A:A,'01_Raw_ATMs'!A:A,"Not Found")</f>
        <v>ATM070</v>
      </c>
      <c r="P6209" t="str">
        <f t="shared" si="678"/>
        <v>Valid</v>
      </c>
    </row>
    <row r="6210" spans="1:16">
      <c r="A6210" t="s">
        <v>6403</v>
      </c>
      <c r="B6210" t="s">
        <v>7</v>
      </c>
      <c r="C6210" s="2">
        <v>45947</v>
      </c>
      <c r="D6210" s="3">
        <v>0.34653935185185192</v>
      </c>
      <c r="E6210" t="s">
        <v>33</v>
      </c>
      <c r="F6210">
        <v>6000</v>
      </c>
      <c r="G6210" t="s">
        <v>189</v>
      </c>
      <c r="I6210">
        <f t="shared" si="672"/>
        <v>1</v>
      </c>
      <c r="J6210" t="str">
        <f t="shared" si="673"/>
        <v>OK</v>
      </c>
      <c r="K6210" t="str">
        <f t="shared" si="674"/>
        <v>Successful</v>
      </c>
      <c r="L6210" t="str">
        <f t="shared" si="675"/>
        <v>Withdrawal</v>
      </c>
      <c r="M6210" t="str">
        <f t="shared" si="676"/>
        <v>OK</v>
      </c>
      <c r="N6210" t="str">
        <f t="shared" si="677"/>
        <v>OK</v>
      </c>
      <c r="O6210" t="str">
        <f>_xlfn.XLOOKUP(B6210,'01_Raw_ATMs'!A:A,'01_Raw_ATMs'!A:A,"Not Found")</f>
        <v>ATM001</v>
      </c>
      <c r="P6210" t="str">
        <f t="shared" si="678"/>
        <v>Valid</v>
      </c>
    </row>
    <row r="6211" spans="1:16">
      <c r="A6211" t="s">
        <v>6404</v>
      </c>
      <c r="B6211" t="s">
        <v>122</v>
      </c>
      <c r="C6211" s="2">
        <v>45660</v>
      </c>
      <c r="D6211" s="3">
        <v>0.64050925925925928</v>
      </c>
      <c r="E6211" t="s">
        <v>33</v>
      </c>
      <c r="F6211">
        <v>500</v>
      </c>
      <c r="G6211" t="s">
        <v>189</v>
      </c>
      <c r="I6211">
        <f t="shared" ref="I6211:I6274" si="679">COUNTIF($A:$A,A6211)</f>
        <v>1</v>
      </c>
      <c r="J6211" t="str">
        <f t="shared" ref="J6211:J6274" si="680">IF(AND(TRIM(G6211)="Failed",H6211=""),"Problem","OK")</f>
        <v>OK</v>
      </c>
      <c r="K6211" t="str">
        <f t="shared" ref="K6211:K6274" si="681">PROPER(TRIM(G6211))</f>
        <v>Successful</v>
      </c>
      <c r="L6211" t="str">
        <f t="shared" ref="L6211:L6274" si="682">PROPER(TRIM(E6211))</f>
        <v>Withdrawal</v>
      </c>
      <c r="M6211" t="str">
        <f t="shared" ref="M6211:M6274" si="683">IF(OR(E6211="Withdrawal",E6211="Cash Deposit"),IF(F6211&gt;0,"OK","Problem"),IF(F6211=0,"OK","Problem"))</f>
        <v>OK</v>
      </c>
      <c r="N6211" t="str">
        <f t="shared" ref="N6211:N6274" si="684">IF(AND(C6211&gt;=DATE(2025,1,1),C6211&lt;=DATE(2026,6,30)),"OK","Problem")</f>
        <v>OK</v>
      </c>
      <c r="O6211" t="str">
        <f>_xlfn.XLOOKUP(B6211,'01_Raw_ATMs'!A:A,'01_Raw_ATMs'!A:A,"Not Found")</f>
        <v>ATM042</v>
      </c>
      <c r="P6211" t="str">
        <f t="shared" ref="P6211:P6274" si="685">IF(B6211="","Missing ATM_ID","Valid")</f>
        <v>Valid</v>
      </c>
    </row>
    <row r="6212" spans="1:16">
      <c r="A6212" t="s">
        <v>6405</v>
      </c>
      <c r="B6212" t="s">
        <v>96</v>
      </c>
      <c r="C6212" s="2">
        <v>46027</v>
      </c>
      <c r="D6212" s="3">
        <v>0.24540509259259261</v>
      </c>
      <c r="E6212" t="s">
        <v>211</v>
      </c>
      <c r="F6212">
        <v>0</v>
      </c>
      <c r="G6212" t="s">
        <v>189</v>
      </c>
      <c r="I6212">
        <f t="shared" si="679"/>
        <v>1</v>
      </c>
      <c r="J6212" t="str">
        <f t="shared" si="680"/>
        <v>OK</v>
      </c>
      <c r="K6212" t="str">
        <f t="shared" si="681"/>
        <v>Successful</v>
      </c>
      <c r="L6212" t="str">
        <f t="shared" si="682"/>
        <v>Mini Statement</v>
      </c>
      <c r="M6212" t="str">
        <f t="shared" si="683"/>
        <v>OK</v>
      </c>
      <c r="N6212" t="str">
        <f t="shared" si="684"/>
        <v>OK</v>
      </c>
      <c r="O6212" t="str">
        <f>_xlfn.XLOOKUP(B6212,'01_Raw_ATMs'!A:A,'01_Raw_ATMs'!A:A,"Not Found")</f>
        <v>ATM018</v>
      </c>
      <c r="P6212" t="str">
        <f t="shared" si="685"/>
        <v>Valid</v>
      </c>
    </row>
    <row r="6213" spans="1:16">
      <c r="A6213" t="s">
        <v>6406</v>
      </c>
      <c r="B6213" t="s">
        <v>123</v>
      </c>
      <c r="C6213" s="2">
        <v>45818</v>
      </c>
      <c r="D6213" s="3">
        <v>0.42019675925925931</v>
      </c>
      <c r="E6213" t="s">
        <v>194</v>
      </c>
      <c r="F6213">
        <v>0</v>
      </c>
      <c r="G6213" t="s">
        <v>189</v>
      </c>
      <c r="I6213">
        <f t="shared" si="679"/>
        <v>1</v>
      </c>
      <c r="J6213" t="str">
        <f t="shared" si="680"/>
        <v>OK</v>
      </c>
      <c r="K6213" t="str">
        <f t="shared" si="681"/>
        <v>Successful</v>
      </c>
      <c r="L6213" t="str">
        <f t="shared" si="682"/>
        <v>Balance Inquiry</v>
      </c>
      <c r="M6213" t="str">
        <f t="shared" si="683"/>
        <v>OK</v>
      </c>
      <c r="N6213" t="str">
        <f t="shared" si="684"/>
        <v>OK</v>
      </c>
      <c r="O6213" t="str">
        <f>_xlfn.XLOOKUP(B6213,'01_Raw_ATMs'!A:A,'01_Raw_ATMs'!A:A,"Not Found")</f>
        <v>ATM043</v>
      </c>
      <c r="P6213" t="str">
        <f t="shared" si="685"/>
        <v>Valid</v>
      </c>
    </row>
    <row r="6214" spans="1:16">
      <c r="A6214" t="s">
        <v>6407</v>
      </c>
      <c r="B6214" t="s">
        <v>141</v>
      </c>
      <c r="C6214" s="2">
        <v>46011</v>
      </c>
      <c r="D6214" s="3">
        <v>5.7719907407407407E-2</v>
      </c>
      <c r="E6214" t="s">
        <v>33</v>
      </c>
      <c r="F6214">
        <v>8000</v>
      </c>
      <c r="G6214" t="s">
        <v>189</v>
      </c>
      <c r="I6214">
        <f t="shared" si="679"/>
        <v>1</v>
      </c>
      <c r="J6214" t="str">
        <f t="shared" si="680"/>
        <v>OK</v>
      </c>
      <c r="K6214" t="str">
        <f t="shared" si="681"/>
        <v>Successful</v>
      </c>
      <c r="L6214" t="str">
        <f t="shared" si="682"/>
        <v>Withdrawal</v>
      </c>
      <c r="M6214" t="str">
        <f t="shared" si="683"/>
        <v>OK</v>
      </c>
      <c r="N6214" t="str">
        <f t="shared" si="684"/>
        <v>OK</v>
      </c>
      <c r="O6214" t="str">
        <f>_xlfn.XLOOKUP(B6214,'01_Raw_ATMs'!A:A,'01_Raw_ATMs'!A:A,"Not Found")</f>
        <v>ATM061</v>
      </c>
      <c r="P6214" t="str">
        <f t="shared" si="685"/>
        <v>Valid</v>
      </c>
    </row>
    <row r="6215" spans="1:16">
      <c r="A6215" t="s">
        <v>6408</v>
      </c>
      <c r="B6215" t="s">
        <v>93</v>
      </c>
      <c r="C6215" s="2">
        <v>46201</v>
      </c>
      <c r="D6215" s="3">
        <v>0.71217592592592593</v>
      </c>
      <c r="E6215" t="s">
        <v>33</v>
      </c>
      <c r="F6215">
        <v>1000</v>
      </c>
      <c r="G6215" t="s">
        <v>189</v>
      </c>
      <c r="I6215">
        <f t="shared" si="679"/>
        <v>1</v>
      </c>
      <c r="J6215" t="str">
        <f t="shared" si="680"/>
        <v>OK</v>
      </c>
      <c r="K6215" t="str">
        <f t="shared" si="681"/>
        <v>Successful</v>
      </c>
      <c r="L6215" t="str">
        <f t="shared" si="682"/>
        <v>Withdrawal</v>
      </c>
      <c r="M6215" t="str">
        <f t="shared" si="683"/>
        <v>OK</v>
      </c>
      <c r="N6215" t="str">
        <f t="shared" si="684"/>
        <v>OK</v>
      </c>
      <c r="O6215" t="str">
        <f>_xlfn.XLOOKUP(B6215,'01_Raw_ATMs'!A:A,'01_Raw_ATMs'!A:A,"Not Found")</f>
        <v>ATM016</v>
      </c>
      <c r="P6215" t="str">
        <f t="shared" si="685"/>
        <v>Valid</v>
      </c>
    </row>
    <row r="6216" spans="1:16">
      <c r="A6216" t="s">
        <v>6409</v>
      </c>
      <c r="B6216" t="s">
        <v>91</v>
      </c>
      <c r="C6216" s="2">
        <v>45788</v>
      </c>
      <c r="D6216" s="3">
        <v>0.1152662037037037</v>
      </c>
      <c r="E6216" t="s">
        <v>194</v>
      </c>
      <c r="F6216">
        <v>0</v>
      </c>
      <c r="G6216" t="s">
        <v>189</v>
      </c>
      <c r="I6216">
        <f t="shared" si="679"/>
        <v>1</v>
      </c>
      <c r="J6216" t="str">
        <f t="shared" si="680"/>
        <v>OK</v>
      </c>
      <c r="K6216" t="str">
        <f t="shared" si="681"/>
        <v>Successful</v>
      </c>
      <c r="L6216" t="str">
        <f t="shared" si="682"/>
        <v>Balance Inquiry</v>
      </c>
      <c r="M6216" t="str">
        <f t="shared" si="683"/>
        <v>OK</v>
      </c>
      <c r="N6216" t="str">
        <f t="shared" si="684"/>
        <v>OK</v>
      </c>
      <c r="O6216" t="str">
        <f>_xlfn.XLOOKUP(B6216,'01_Raw_ATMs'!A:A,'01_Raw_ATMs'!A:A,"Not Found")</f>
        <v>ATM014</v>
      </c>
      <c r="P6216" t="str">
        <f t="shared" si="685"/>
        <v>Valid</v>
      </c>
    </row>
    <row r="6217" spans="1:16">
      <c r="A6217" t="s">
        <v>6410</v>
      </c>
      <c r="B6217" t="s">
        <v>161</v>
      </c>
      <c r="C6217" s="2">
        <v>45700</v>
      </c>
      <c r="D6217" s="3">
        <v>0.9495717592592593</v>
      </c>
      <c r="E6217" t="s">
        <v>33</v>
      </c>
      <c r="F6217">
        <v>4000</v>
      </c>
      <c r="G6217" t="s">
        <v>189</v>
      </c>
      <c r="I6217">
        <f t="shared" si="679"/>
        <v>1</v>
      </c>
      <c r="J6217" t="str">
        <f t="shared" si="680"/>
        <v>OK</v>
      </c>
      <c r="K6217" t="str">
        <f t="shared" si="681"/>
        <v>Successful</v>
      </c>
      <c r="L6217" t="str">
        <f t="shared" si="682"/>
        <v>Withdrawal</v>
      </c>
      <c r="M6217" t="str">
        <f t="shared" si="683"/>
        <v>OK</v>
      </c>
      <c r="N6217" t="str">
        <f t="shared" si="684"/>
        <v>OK</v>
      </c>
      <c r="O6217" t="str">
        <f>_xlfn.XLOOKUP(B6217,'01_Raw_ATMs'!A:A,'01_Raw_ATMs'!A:A,"Not Found")</f>
        <v>ATM081</v>
      </c>
      <c r="P6217" t="str">
        <f t="shared" si="685"/>
        <v>Valid</v>
      </c>
    </row>
    <row r="6218" spans="1:16">
      <c r="A6218" t="s">
        <v>6411</v>
      </c>
      <c r="B6218" t="s">
        <v>108</v>
      </c>
      <c r="C6218" s="2">
        <v>45879</v>
      </c>
      <c r="D6218" s="3">
        <v>0.79826388888888888</v>
      </c>
      <c r="E6218" t="s">
        <v>33</v>
      </c>
      <c r="F6218">
        <v>8000</v>
      </c>
      <c r="G6218" t="s">
        <v>189</v>
      </c>
      <c r="I6218">
        <f t="shared" si="679"/>
        <v>1</v>
      </c>
      <c r="J6218" t="str">
        <f t="shared" si="680"/>
        <v>OK</v>
      </c>
      <c r="K6218" t="str">
        <f t="shared" si="681"/>
        <v>Successful</v>
      </c>
      <c r="L6218" t="str">
        <f t="shared" si="682"/>
        <v>Withdrawal</v>
      </c>
      <c r="M6218" t="str">
        <f t="shared" si="683"/>
        <v>OK</v>
      </c>
      <c r="N6218" t="str">
        <f t="shared" si="684"/>
        <v>OK</v>
      </c>
      <c r="O6218" t="str">
        <f>_xlfn.XLOOKUP(B6218,'01_Raw_ATMs'!A:A,'01_Raw_ATMs'!A:A,"Not Found")</f>
        <v>ATM028</v>
      </c>
      <c r="P6218" t="str">
        <f t="shared" si="685"/>
        <v>Valid</v>
      </c>
    </row>
    <row r="6219" spans="1:16">
      <c r="A6219" t="s">
        <v>6412</v>
      </c>
      <c r="B6219" t="s">
        <v>180</v>
      </c>
      <c r="C6219" s="2">
        <v>46049</v>
      </c>
      <c r="D6219" s="3">
        <v>0.7069212962962963</v>
      </c>
      <c r="E6219" t="s">
        <v>33</v>
      </c>
      <c r="F6219">
        <v>5000</v>
      </c>
      <c r="G6219" t="s">
        <v>189</v>
      </c>
      <c r="I6219">
        <f t="shared" si="679"/>
        <v>1</v>
      </c>
      <c r="J6219" t="str">
        <f t="shared" si="680"/>
        <v>OK</v>
      </c>
      <c r="K6219" t="str">
        <f t="shared" si="681"/>
        <v>Successful</v>
      </c>
      <c r="L6219" t="str">
        <f t="shared" si="682"/>
        <v>Withdrawal</v>
      </c>
      <c r="M6219" t="str">
        <f t="shared" si="683"/>
        <v>OK</v>
      </c>
      <c r="N6219" t="str">
        <f t="shared" si="684"/>
        <v>OK</v>
      </c>
      <c r="O6219" t="str">
        <f>_xlfn.XLOOKUP(B6219,'01_Raw_ATMs'!A:A,'01_Raw_ATMs'!A:A,"Not Found")</f>
        <v>ATM100</v>
      </c>
      <c r="P6219" t="str">
        <f t="shared" si="685"/>
        <v>Valid</v>
      </c>
    </row>
    <row r="6220" spans="1:16">
      <c r="A6220" t="s">
        <v>6413</v>
      </c>
      <c r="B6220" t="s">
        <v>140</v>
      </c>
      <c r="C6220" s="2">
        <v>45865</v>
      </c>
      <c r="D6220" s="3">
        <v>0.1660763888888889</v>
      </c>
      <c r="E6220" t="s">
        <v>33</v>
      </c>
      <c r="F6220">
        <v>1500</v>
      </c>
      <c r="G6220" t="s">
        <v>189</v>
      </c>
      <c r="I6220">
        <f t="shared" si="679"/>
        <v>1</v>
      </c>
      <c r="J6220" t="str">
        <f t="shared" si="680"/>
        <v>OK</v>
      </c>
      <c r="K6220" t="str">
        <f t="shared" si="681"/>
        <v>Successful</v>
      </c>
      <c r="L6220" t="str">
        <f t="shared" si="682"/>
        <v>Withdrawal</v>
      </c>
      <c r="M6220" t="str">
        <f t="shared" si="683"/>
        <v>OK</v>
      </c>
      <c r="N6220" t="str">
        <f t="shared" si="684"/>
        <v>OK</v>
      </c>
      <c r="O6220" t="str">
        <f>_xlfn.XLOOKUP(B6220,'01_Raw_ATMs'!A:A,'01_Raw_ATMs'!A:A,"Not Found")</f>
        <v>ATM060</v>
      </c>
      <c r="P6220" t="str">
        <f t="shared" si="685"/>
        <v>Valid</v>
      </c>
    </row>
    <row r="6221" spans="1:16">
      <c r="A6221" t="s">
        <v>6414</v>
      </c>
      <c r="B6221" t="s">
        <v>158</v>
      </c>
      <c r="C6221" s="2">
        <v>45707</v>
      </c>
      <c r="D6221" s="3">
        <v>0.54401620370370374</v>
      </c>
      <c r="E6221" t="s">
        <v>33</v>
      </c>
      <c r="F6221">
        <v>4000</v>
      </c>
      <c r="G6221" t="s">
        <v>189</v>
      </c>
      <c r="I6221">
        <f t="shared" si="679"/>
        <v>1</v>
      </c>
      <c r="J6221" t="str">
        <f t="shared" si="680"/>
        <v>OK</v>
      </c>
      <c r="K6221" t="str">
        <f t="shared" si="681"/>
        <v>Successful</v>
      </c>
      <c r="L6221" t="str">
        <f t="shared" si="682"/>
        <v>Withdrawal</v>
      </c>
      <c r="M6221" t="str">
        <f t="shared" si="683"/>
        <v>OK</v>
      </c>
      <c r="N6221" t="str">
        <f t="shared" si="684"/>
        <v>OK</v>
      </c>
      <c r="O6221" t="str">
        <f>_xlfn.XLOOKUP(B6221,'01_Raw_ATMs'!A:A,'01_Raw_ATMs'!A:A,"Not Found")</f>
        <v>ATM078</v>
      </c>
      <c r="P6221" t="str">
        <f t="shared" si="685"/>
        <v>Valid</v>
      </c>
    </row>
    <row r="6222" spans="1:16">
      <c r="A6222" t="s">
        <v>6415</v>
      </c>
      <c r="B6222" t="s">
        <v>137</v>
      </c>
      <c r="C6222" s="2">
        <v>45740</v>
      </c>
      <c r="D6222" s="3">
        <v>0.32907407407407407</v>
      </c>
      <c r="E6222" t="s">
        <v>194</v>
      </c>
      <c r="F6222">
        <v>0</v>
      </c>
      <c r="G6222" t="s">
        <v>189</v>
      </c>
      <c r="I6222">
        <f t="shared" si="679"/>
        <v>1</v>
      </c>
      <c r="J6222" t="str">
        <f t="shared" si="680"/>
        <v>OK</v>
      </c>
      <c r="K6222" t="str">
        <f t="shared" si="681"/>
        <v>Successful</v>
      </c>
      <c r="L6222" t="str">
        <f t="shared" si="682"/>
        <v>Balance Inquiry</v>
      </c>
      <c r="M6222" t="str">
        <f t="shared" si="683"/>
        <v>OK</v>
      </c>
      <c r="N6222" t="str">
        <f t="shared" si="684"/>
        <v>OK</v>
      </c>
      <c r="O6222" t="str">
        <f>_xlfn.XLOOKUP(B6222,'01_Raw_ATMs'!A:A,'01_Raw_ATMs'!A:A,"Not Found")</f>
        <v>ATM057</v>
      </c>
      <c r="P6222" t="str">
        <f t="shared" si="685"/>
        <v>Valid</v>
      </c>
    </row>
    <row r="6223" spans="1:16">
      <c r="A6223" t="s">
        <v>6416</v>
      </c>
      <c r="B6223" t="s">
        <v>107</v>
      </c>
      <c r="C6223" s="2">
        <v>45962</v>
      </c>
      <c r="D6223" s="3">
        <v>0.71436342592592594</v>
      </c>
      <c r="E6223" t="s">
        <v>33</v>
      </c>
      <c r="F6223">
        <v>1000</v>
      </c>
      <c r="G6223" t="s">
        <v>189</v>
      </c>
      <c r="I6223">
        <f t="shared" si="679"/>
        <v>1</v>
      </c>
      <c r="J6223" t="str">
        <f t="shared" si="680"/>
        <v>OK</v>
      </c>
      <c r="K6223" t="str">
        <f t="shared" si="681"/>
        <v>Successful</v>
      </c>
      <c r="L6223" t="str">
        <f t="shared" si="682"/>
        <v>Withdrawal</v>
      </c>
      <c r="M6223" t="str">
        <f t="shared" si="683"/>
        <v>OK</v>
      </c>
      <c r="N6223" t="str">
        <f t="shared" si="684"/>
        <v>OK</v>
      </c>
      <c r="O6223" t="str">
        <f>_xlfn.XLOOKUP(B6223,'01_Raw_ATMs'!A:A,'01_Raw_ATMs'!A:A,"Not Found")</f>
        <v>ATM027</v>
      </c>
      <c r="P6223" t="str">
        <f t="shared" si="685"/>
        <v>Valid</v>
      </c>
    </row>
    <row r="6224" spans="1:16">
      <c r="A6224" t="s">
        <v>6417</v>
      </c>
      <c r="B6224" t="s">
        <v>136</v>
      </c>
      <c r="C6224" s="2">
        <v>46056</v>
      </c>
      <c r="D6224" s="3">
        <v>0.7466666666666667</v>
      </c>
      <c r="E6224" t="s">
        <v>33</v>
      </c>
      <c r="F6224">
        <v>2000</v>
      </c>
      <c r="G6224" t="s">
        <v>214</v>
      </c>
      <c r="H6224" t="s">
        <v>42</v>
      </c>
      <c r="I6224">
        <f t="shared" si="679"/>
        <v>1</v>
      </c>
      <c r="J6224" t="str">
        <f t="shared" si="680"/>
        <v>OK</v>
      </c>
      <c r="K6224" t="str">
        <f t="shared" si="681"/>
        <v>Failed</v>
      </c>
      <c r="L6224" t="str">
        <f t="shared" si="682"/>
        <v>Withdrawal</v>
      </c>
      <c r="M6224" t="str">
        <f t="shared" si="683"/>
        <v>OK</v>
      </c>
      <c r="N6224" t="str">
        <f t="shared" si="684"/>
        <v>OK</v>
      </c>
      <c r="O6224" t="str">
        <f>_xlfn.XLOOKUP(B6224,'01_Raw_ATMs'!A:A,'01_Raw_ATMs'!A:A,"Not Found")</f>
        <v>ATM056</v>
      </c>
      <c r="P6224" t="str">
        <f t="shared" si="685"/>
        <v>Valid</v>
      </c>
    </row>
    <row r="6225" spans="1:16">
      <c r="A6225" t="s">
        <v>6418</v>
      </c>
      <c r="B6225" t="s">
        <v>167</v>
      </c>
      <c r="C6225" s="2">
        <v>45857</v>
      </c>
      <c r="D6225" s="3">
        <v>0.26385416666666672</v>
      </c>
      <c r="E6225" t="s">
        <v>194</v>
      </c>
      <c r="F6225">
        <v>0</v>
      </c>
      <c r="G6225" t="s">
        <v>189</v>
      </c>
      <c r="I6225">
        <f t="shared" si="679"/>
        <v>1</v>
      </c>
      <c r="J6225" t="str">
        <f t="shared" si="680"/>
        <v>OK</v>
      </c>
      <c r="K6225" t="str">
        <f t="shared" si="681"/>
        <v>Successful</v>
      </c>
      <c r="L6225" t="str">
        <f t="shared" si="682"/>
        <v>Balance Inquiry</v>
      </c>
      <c r="M6225" t="str">
        <f t="shared" si="683"/>
        <v>OK</v>
      </c>
      <c r="N6225" t="str">
        <f t="shared" si="684"/>
        <v>OK</v>
      </c>
      <c r="O6225" t="str">
        <f>_xlfn.XLOOKUP(B6225,'01_Raw_ATMs'!A:A,'01_Raw_ATMs'!A:A,"Not Found")</f>
        <v>ATM087</v>
      </c>
      <c r="P6225" t="str">
        <f t="shared" si="685"/>
        <v>Valid</v>
      </c>
    </row>
    <row r="6226" spans="1:16">
      <c r="A6226" t="s">
        <v>6419</v>
      </c>
      <c r="B6226" t="s">
        <v>157</v>
      </c>
      <c r="C6226" s="2">
        <v>45944</v>
      </c>
      <c r="D6226" s="3">
        <v>0.56012731481481481</v>
      </c>
      <c r="E6226" t="s">
        <v>194</v>
      </c>
      <c r="F6226">
        <v>0</v>
      </c>
      <c r="G6226" t="s">
        <v>189</v>
      </c>
      <c r="I6226">
        <f t="shared" si="679"/>
        <v>1</v>
      </c>
      <c r="J6226" t="str">
        <f t="shared" si="680"/>
        <v>OK</v>
      </c>
      <c r="K6226" t="str">
        <f t="shared" si="681"/>
        <v>Successful</v>
      </c>
      <c r="L6226" t="str">
        <f t="shared" si="682"/>
        <v>Balance Inquiry</v>
      </c>
      <c r="M6226" t="str">
        <f t="shared" si="683"/>
        <v>OK</v>
      </c>
      <c r="N6226" t="str">
        <f t="shared" si="684"/>
        <v>OK</v>
      </c>
      <c r="O6226" t="str">
        <f>_xlfn.XLOOKUP(B6226,'01_Raw_ATMs'!A:A,'01_Raw_ATMs'!A:A,"Not Found")</f>
        <v>ATM077</v>
      </c>
      <c r="P6226" t="str">
        <f t="shared" si="685"/>
        <v>Valid</v>
      </c>
    </row>
    <row r="6227" spans="1:16">
      <c r="A6227" t="s">
        <v>6420</v>
      </c>
      <c r="B6227" t="s">
        <v>177</v>
      </c>
      <c r="C6227" s="2">
        <v>45985</v>
      </c>
      <c r="D6227" s="3">
        <v>0.99881944444444448</v>
      </c>
      <c r="E6227" t="s">
        <v>33</v>
      </c>
      <c r="F6227">
        <v>2000</v>
      </c>
      <c r="G6227" t="s">
        <v>189</v>
      </c>
      <c r="I6227">
        <f t="shared" si="679"/>
        <v>1</v>
      </c>
      <c r="J6227" t="str">
        <f t="shared" si="680"/>
        <v>OK</v>
      </c>
      <c r="K6227" t="str">
        <f t="shared" si="681"/>
        <v>Successful</v>
      </c>
      <c r="L6227" t="str">
        <f t="shared" si="682"/>
        <v>Withdrawal</v>
      </c>
      <c r="M6227" t="str">
        <f t="shared" si="683"/>
        <v>OK</v>
      </c>
      <c r="N6227" t="str">
        <f t="shared" si="684"/>
        <v>OK</v>
      </c>
      <c r="O6227" t="str">
        <f>_xlfn.XLOOKUP(B6227,'01_Raw_ATMs'!A:A,'01_Raw_ATMs'!A:A,"Not Found")</f>
        <v>ATM097</v>
      </c>
      <c r="P6227" t="str">
        <f t="shared" si="685"/>
        <v>Valid</v>
      </c>
    </row>
    <row r="6228" spans="1:16">
      <c r="A6228" t="s">
        <v>6421</v>
      </c>
      <c r="B6228" t="s">
        <v>91</v>
      </c>
      <c r="C6228" s="2">
        <v>46116</v>
      </c>
      <c r="D6228" s="3">
        <v>0.734375</v>
      </c>
      <c r="E6228" t="s">
        <v>211</v>
      </c>
      <c r="F6228">
        <v>0</v>
      </c>
      <c r="G6228" t="s">
        <v>189</v>
      </c>
      <c r="I6228">
        <f t="shared" si="679"/>
        <v>1</v>
      </c>
      <c r="J6228" t="str">
        <f t="shared" si="680"/>
        <v>OK</v>
      </c>
      <c r="K6228" t="str">
        <f t="shared" si="681"/>
        <v>Successful</v>
      </c>
      <c r="L6228" t="str">
        <f t="shared" si="682"/>
        <v>Mini Statement</v>
      </c>
      <c r="M6228" t="str">
        <f t="shared" si="683"/>
        <v>OK</v>
      </c>
      <c r="N6228" t="str">
        <f t="shared" si="684"/>
        <v>OK</v>
      </c>
      <c r="O6228" t="str">
        <f>_xlfn.XLOOKUP(B6228,'01_Raw_ATMs'!A:A,'01_Raw_ATMs'!A:A,"Not Found")</f>
        <v>ATM014</v>
      </c>
      <c r="P6228" t="str">
        <f t="shared" si="685"/>
        <v>Valid</v>
      </c>
    </row>
    <row r="6229" spans="1:16">
      <c r="A6229" t="s">
        <v>6422</v>
      </c>
      <c r="B6229" t="s">
        <v>111</v>
      </c>
      <c r="C6229" s="2">
        <v>45705</v>
      </c>
      <c r="D6229" s="3">
        <v>0.2918634259259259</v>
      </c>
      <c r="E6229" t="s">
        <v>33</v>
      </c>
      <c r="F6229">
        <v>2000</v>
      </c>
      <c r="G6229" t="s">
        <v>189</v>
      </c>
      <c r="I6229">
        <f t="shared" si="679"/>
        <v>1</v>
      </c>
      <c r="J6229" t="str">
        <f t="shared" si="680"/>
        <v>OK</v>
      </c>
      <c r="K6229" t="str">
        <f t="shared" si="681"/>
        <v>Successful</v>
      </c>
      <c r="L6229" t="str">
        <f t="shared" si="682"/>
        <v>Withdrawal</v>
      </c>
      <c r="M6229" t="str">
        <f t="shared" si="683"/>
        <v>OK</v>
      </c>
      <c r="N6229" t="str">
        <f t="shared" si="684"/>
        <v>OK</v>
      </c>
      <c r="O6229" t="str">
        <f>_xlfn.XLOOKUP(B6229,'01_Raw_ATMs'!A:A,'01_Raw_ATMs'!A:A,"Not Found")</f>
        <v>ATM031</v>
      </c>
      <c r="P6229" t="str">
        <f t="shared" si="685"/>
        <v>Valid</v>
      </c>
    </row>
    <row r="6230" spans="1:16">
      <c r="A6230" t="s">
        <v>6423</v>
      </c>
      <c r="B6230" t="s">
        <v>109</v>
      </c>
      <c r="C6230" s="2">
        <v>46188</v>
      </c>
      <c r="D6230" s="3">
        <v>0.70017361111111109</v>
      </c>
      <c r="E6230" t="s">
        <v>33</v>
      </c>
      <c r="F6230">
        <v>8000</v>
      </c>
      <c r="G6230" t="s">
        <v>189</v>
      </c>
      <c r="I6230">
        <f t="shared" si="679"/>
        <v>1</v>
      </c>
      <c r="J6230" t="str">
        <f t="shared" si="680"/>
        <v>OK</v>
      </c>
      <c r="K6230" t="str">
        <f t="shared" si="681"/>
        <v>Successful</v>
      </c>
      <c r="L6230" t="str">
        <f t="shared" si="682"/>
        <v>Withdrawal</v>
      </c>
      <c r="M6230" t="str">
        <f t="shared" si="683"/>
        <v>OK</v>
      </c>
      <c r="N6230" t="str">
        <f t="shared" si="684"/>
        <v>OK</v>
      </c>
      <c r="O6230" t="str">
        <f>_xlfn.XLOOKUP(B6230,'01_Raw_ATMs'!A:A,'01_Raw_ATMs'!A:A,"Not Found")</f>
        <v>ATM029</v>
      </c>
      <c r="P6230" t="str">
        <f t="shared" si="685"/>
        <v>Valid</v>
      </c>
    </row>
    <row r="6231" spans="1:16">
      <c r="A6231" t="s">
        <v>6424</v>
      </c>
      <c r="B6231" t="s">
        <v>179</v>
      </c>
      <c r="C6231" s="2">
        <v>45806</v>
      </c>
      <c r="D6231" s="3">
        <v>0.52761574074074069</v>
      </c>
      <c r="E6231" t="s">
        <v>33</v>
      </c>
      <c r="F6231">
        <v>1500</v>
      </c>
      <c r="G6231" t="s">
        <v>189</v>
      </c>
      <c r="I6231">
        <f t="shared" si="679"/>
        <v>1</v>
      </c>
      <c r="J6231" t="str">
        <f t="shared" si="680"/>
        <v>OK</v>
      </c>
      <c r="K6231" t="str">
        <f t="shared" si="681"/>
        <v>Successful</v>
      </c>
      <c r="L6231" t="str">
        <f t="shared" si="682"/>
        <v>Withdrawal</v>
      </c>
      <c r="M6231" t="str">
        <f t="shared" si="683"/>
        <v>OK</v>
      </c>
      <c r="N6231" t="str">
        <f t="shared" si="684"/>
        <v>OK</v>
      </c>
      <c r="O6231" t="str">
        <f>_xlfn.XLOOKUP(B6231,'01_Raw_ATMs'!A:A,'01_Raw_ATMs'!A:A,"Not Found")</f>
        <v>ATM099</v>
      </c>
      <c r="P6231" t="str">
        <f t="shared" si="685"/>
        <v>Valid</v>
      </c>
    </row>
    <row r="6232" spans="1:16">
      <c r="A6232" t="s">
        <v>6425</v>
      </c>
      <c r="B6232" t="s">
        <v>114</v>
      </c>
      <c r="C6232" s="2">
        <v>45663</v>
      </c>
      <c r="D6232" s="3">
        <v>9.6701388888888892E-2</v>
      </c>
      <c r="E6232" t="s">
        <v>194</v>
      </c>
      <c r="F6232">
        <v>0</v>
      </c>
      <c r="G6232" t="s">
        <v>189</v>
      </c>
      <c r="I6232">
        <f t="shared" si="679"/>
        <v>1</v>
      </c>
      <c r="J6232" t="str">
        <f t="shared" si="680"/>
        <v>OK</v>
      </c>
      <c r="K6232" t="str">
        <f t="shared" si="681"/>
        <v>Successful</v>
      </c>
      <c r="L6232" t="str">
        <f t="shared" si="682"/>
        <v>Balance Inquiry</v>
      </c>
      <c r="M6232" t="str">
        <f t="shared" si="683"/>
        <v>OK</v>
      </c>
      <c r="N6232" t="str">
        <f t="shared" si="684"/>
        <v>OK</v>
      </c>
      <c r="O6232" t="str">
        <f>_xlfn.XLOOKUP(B6232,'01_Raw_ATMs'!A:A,'01_Raw_ATMs'!A:A,"Not Found")</f>
        <v>ATM034</v>
      </c>
      <c r="P6232" t="str">
        <f t="shared" si="685"/>
        <v>Valid</v>
      </c>
    </row>
    <row r="6233" spans="1:16">
      <c r="A6233" t="s">
        <v>6426</v>
      </c>
      <c r="B6233" t="s">
        <v>136</v>
      </c>
      <c r="C6233" s="2">
        <v>46046</v>
      </c>
      <c r="D6233" s="3">
        <v>0.59686342592592589</v>
      </c>
      <c r="E6233" t="s">
        <v>33</v>
      </c>
      <c r="F6233">
        <v>5000</v>
      </c>
      <c r="G6233" t="s">
        <v>189</v>
      </c>
      <c r="I6233">
        <f t="shared" si="679"/>
        <v>1</v>
      </c>
      <c r="J6233" t="str">
        <f t="shared" si="680"/>
        <v>OK</v>
      </c>
      <c r="K6233" t="str">
        <f t="shared" si="681"/>
        <v>Successful</v>
      </c>
      <c r="L6233" t="str">
        <f t="shared" si="682"/>
        <v>Withdrawal</v>
      </c>
      <c r="M6233" t="str">
        <f t="shared" si="683"/>
        <v>OK</v>
      </c>
      <c r="N6233" t="str">
        <f t="shared" si="684"/>
        <v>OK</v>
      </c>
      <c r="O6233" t="str">
        <f>_xlfn.XLOOKUP(B6233,'01_Raw_ATMs'!A:A,'01_Raw_ATMs'!A:A,"Not Found")</f>
        <v>ATM056</v>
      </c>
      <c r="P6233" t="str">
        <f t="shared" si="685"/>
        <v>Valid</v>
      </c>
    </row>
    <row r="6234" spans="1:16">
      <c r="A6234" t="s">
        <v>6427</v>
      </c>
      <c r="B6234" t="s">
        <v>130</v>
      </c>
      <c r="C6234" s="2">
        <v>45701</v>
      </c>
      <c r="D6234" s="3">
        <v>0.77037037037037037</v>
      </c>
      <c r="E6234" t="s">
        <v>33</v>
      </c>
      <c r="F6234">
        <v>6000</v>
      </c>
      <c r="G6234" t="s">
        <v>189</v>
      </c>
      <c r="I6234">
        <f t="shared" si="679"/>
        <v>1</v>
      </c>
      <c r="J6234" t="str">
        <f t="shared" si="680"/>
        <v>OK</v>
      </c>
      <c r="K6234" t="str">
        <f t="shared" si="681"/>
        <v>Successful</v>
      </c>
      <c r="L6234" t="str">
        <f t="shared" si="682"/>
        <v>Withdrawal</v>
      </c>
      <c r="M6234" t="str">
        <f t="shared" si="683"/>
        <v>OK</v>
      </c>
      <c r="N6234" t="str">
        <f t="shared" si="684"/>
        <v>OK</v>
      </c>
      <c r="O6234" t="str">
        <f>_xlfn.XLOOKUP(B6234,'01_Raw_ATMs'!A:A,'01_Raw_ATMs'!A:A,"Not Found")</f>
        <v>ATM050</v>
      </c>
      <c r="P6234" t="str">
        <f t="shared" si="685"/>
        <v>Valid</v>
      </c>
    </row>
    <row r="6235" spans="1:16">
      <c r="A6235" t="s">
        <v>6428</v>
      </c>
      <c r="B6235" t="s">
        <v>135</v>
      </c>
      <c r="C6235" s="2">
        <v>45865</v>
      </c>
      <c r="D6235" s="3">
        <v>0.58428240740740744</v>
      </c>
      <c r="E6235" t="s">
        <v>33</v>
      </c>
      <c r="F6235">
        <v>5000</v>
      </c>
      <c r="G6235" t="s">
        <v>189</v>
      </c>
      <c r="I6235">
        <f t="shared" si="679"/>
        <v>1</v>
      </c>
      <c r="J6235" t="str">
        <f t="shared" si="680"/>
        <v>OK</v>
      </c>
      <c r="K6235" t="str">
        <f t="shared" si="681"/>
        <v>Successful</v>
      </c>
      <c r="L6235" t="str">
        <f t="shared" si="682"/>
        <v>Withdrawal</v>
      </c>
      <c r="M6235" t="str">
        <f t="shared" si="683"/>
        <v>OK</v>
      </c>
      <c r="N6235" t="str">
        <f t="shared" si="684"/>
        <v>OK</v>
      </c>
      <c r="O6235" t="str">
        <f>_xlfn.XLOOKUP(B6235,'01_Raw_ATMs'!A:A,'01_Raw_ATMs'!A:A,"Not Found")</f>
        <v>ATM055</v>
      </c>
      <c r="P6235" t="str">
        <f t="shared" si="685"/>
        <v>Valid</v>
      </c>
    </row>
    <row r="6236" spans="1:16">
      <c r="A6236" t="s">
        <v>6429</v>
      </c>
      <c r="B6236" t="s">
        <v>83</v>
      </c>
      <c r="C6236" s="2">
        <v>46196</v>
      </c>
      <c r="D6236" s="3">
        <v>0.92305555555555552</v>
      </c>
      <c r="E6236" t="s">
        <v>33</v>
      </c>
      <c r="F6236">
        <v>500</v>
      </c>
      <c r="G6236" t="s">
        <v>189</v>
      </c>
      <c r="I6236">
        <f t="shared" si="679"/>
        <v>1</v>
      </c>
      <c r="J6236" t="str">
        <f t="shared" si="680"/>
        <v>OK</v>
      </c>
      <c r="K6236" t="str">
        <f t="shared" si="681"/>
        <v>Successful</v>
      </c>
      <c r="L6236" t="str">
        <f t="shared" si="682"/>
        <v>Withdrawal</v>
      </c>
      <c r="M6236" t="str">
        <f t="shared" si="683"/>
        <v>OK</v>
      </c>
      <c r="N6236" t="str">
        <f t="shared" si="684"/>
        <v>OK</v>
      </c>
      <c r="O6236" t="str">
        <f>_xlfn.XLOOKUP(B6236,'01_Raw_ATMs'!A:A,'01_Raw_ATMs'!A:A,"Not Found")</f>
        <v>ATM008</v>
      </c>
      <c r="P6236" t="str">
        <f t="shared" si="685"/>
        <v>Valid</v>
      </c>
    </row>
    <row r="6237" spans="1:16">
      <c r="A6237" t="s">
        <v>6430</v>
      </c>
      <c r="B6237" t="s">
        <v>76</v>
      </c>
      <c r="C6237" s="2">
        <v>45753</v>
      </c>
      <c r="D6237" s="3">
        <v>0.73442129629629627</v>
      </c>
      <c r="E6237" t="s">
        <v>33</v>
      </c>
      <c r="F6237">
        <v>5000</v>
      </c>
      <c r="G6237" t="s">
        <v>189</v>
      </c>
      <c r="I6237">
        <f t="shared" si="679"/>
        <v>1</v>
      </c>
      <c r="J6237" t="str">
        <f t="shared" si="680"/>
        <v>OK</v>
      </c>
      <c r="K6237" t="str">
        <f t="shared" si="681"/>
        <v>Successful</v>
      </c>
      <c r="L6237" t="str">
        <f t="shared" si="682"/>
        <v>Withdrawal</v>
      </c>
      <c r="M6237" t="str">
        <f t="shared" si="683"/>
        <v>OK</v>
      </c>
      <c r="N6237" t="str">
        <f t="shared" si="684"/>
        <v>OK</v>
      </c>
      <c r="O6237" t="str">
        <f>_xlfn.XLOOKUP(B6237,'01_Raw_ATMs'!A:A,'01_Raw_ATMs'!A:A,"Not Found")</f>
        <v>ATM004</v>
      </c>
      <c r="P6237" t="str">
        <f t="shared" si="685"/>
        <v>Valid</v>
      </c>
    </row>
    <row r="6238" spans="1:16">
      <c r="A6238" t="s">
        <v>6431</v>
      </c>
      <c r="B6238" t="s">
        <v>161</v>
      </c>
      <c r="C6238" s="2">
        <v>46135</v>
      </c>
      <c r="D6238" s="3">
        <v>0.56509259259259259</v>
      </c>
      <c r="E6238" t="s">
        <v>211</v>
      </c>
      <c r="F6238">
        <v>0</v>
      </c>
      <c r="G6238" t="s">
        <v>189</v>
      </c>
      <c r="I6238">
        <f t="shared" si="679"/>
        <v>1</v>
      </c>
      <c r="J6238" t="str">
        <f t="shared" si="680"/>
        <v>OK</v>
      </c>
      <c r="K6238" t="str">
        <f t="shared" si="681"/>
        <v>Successful</v>
      </c>
      <c r="L6238" t="str">
        <f t="shared" si="682"/>
        <v>Mini Statement</v>
      </c>
      <c r="M6238" t="str">
        <f t="shared" si="683"/>
        <v>OK</v>
      </c>
      <c r="N6238" t="str">
        <f t="shared" si="684"/>
        <v>OK</v>
      </c>
      <c r="O6238" t="str">
        <f>_xlfn.XLOOKUP(B6238,'01_Raw_ATMs'!A:A,'01_Raw_ATMs'!A:A,"Not Found")</f>
        <v>ATM081</v>
      </c>
      <c r="P6238" t="str">
        <f t="shared" si="685"/>
        <v>Valid</v>
      </c>
    </row>
    <row r="6239" spans="1:16">
      <c r="A6239" t="s">
        <v>6432</v>
      </c>
      <c r="B6239" t="s">
        <v>7</v>
      </c>
      <c r="C6239" s="2">
        <v>46177</v>
      </c>
      <c r="D6239" s="3">
        <v>0.78946759259259258</v>
      </c>
      <c r="E6239" t="s">
        <v>33</v>
      </c>
      <c r="F6239">
        <v>4000</v>
      </c>
      <c r="G6239" t="s">
        <v>189</v>
      </c>
      <c r="I6239">
        <f t="shared" si="679"/>
        <v>1</v>
      </c>
      <c r="J6239" t="str">
        <f t="shared" si="680"/>
        <v>OK</v>
      </c>
      <c r="K6239" t="str">
        <f t="shared" si="681"/>
        <v>Successful</v>
      </c>
      <c r="L6239" t="str">
        <f t="shared" si="682"/>
        <v>Withdrawal</v>
      </c>
      <c r="M6239" t="str">
        <f t="shared" si="683"/>
        <v>OK</v>
      </c>
      <c r="N6239" t="str">
        <f t="shared" si="684"/>
        <v>OK</v>
      </c>
      <c r="O6239" t="str">
        <f>_xlfn.XLOOKUP(B6239,'01_Raw_ATMs'!A:A,'01_Raw_ATMs'!A:A,"Not Found")</f>
        <v>ATM001</v>
      </c>
      <c r="P6239" t="str">
        <f t="shared" si="685"/>
        <v>Valid</v>
      </c>
    </row>
    <row r="6240" spans="1:16">
      <c r="A6240" t="s">
        <v>6433</v>
      </c>
      <c r="B6240" t="s">
        <v>132</v>
      </c>
      <c r="C6240" s="2">
        <v>46129</v>
      </c>
      <c r="D6240" s="3">
        <v>0.69665509259259262</v>
      </c>
      <c r="E6240" t="s">
        <v>33</v>
      </c>
      <c r="F6240">
        <v>10000</v>
      </c>
      <c r="G6240" t="s">
        <v>189</v>
      </c>
      <c r="I6240">
        <f t="shared" si="679"/>
        <v>1</v>
      </c>
      <c r="J6240" t="str">
        <f t="shared" si="680"/>
        <v>OK</v>
      </c>
      <c r="K6240" t="str">
        <f t="shared" si="681"/>
        <v>Successful</v>
      </c>
      <c r="L6240" t="str">
        <f t="shared" si="682"/>
        <v>Withdrawal</v>
      </c>
      <c r="M6240" t="str">
        <f t="shared" si="683"/>
        <v>OK</v>
      </c>
      <c r="N6240" t="str">
        <f t="shared" si="684"/>
        <v>OK</v>
      </c>
      <c r="O6240" t="str">
        <f>_xlfn.XLOOKUP(B6240,'01_Raw_ATMs'!A:A,'01_Raw_ATMs'!A:A,"Not Found")</f>
        <v>ATM052</v>
      </c>
      <c r="P6240" t="str">
        <f t="shared" si="685"/>
        <v>Valid</v>
      </c>
    </row>
    <row r="6241" spans="1:16">
      <c r="A6241" t="s">
        <v>6434</v>
      </c>
      <c r="B6241" t="s">
        <v>135</v>
      </c>
      <c r="C6241" s="2">
        <v>46054</v>
      </c>
      <c r="D6241" s="3">
        <v>5.890046296296296E-2</v>
      </c>
      <c r="E6241" t="s">
        <v>211</v>
      </c>
      <c r="F6241">
        <v>0</v>
      </c>
      <c r="G6241" t="s">
        <v>189</v>
      </c>
      <c r="I6241">
        <f t="shared" si="679"/>
        <v>1</v>
      </c>
      <c r="J6241" t="str">
        <f t="shared" si="680"/>
        <v>OK</v>
      </c>
      <c r="K6241" t="str">
        <f t="shared" si="681"/>
        <v>Successful</v>
      </c>
      <c r="L6241" t="str">
        <f t="shared" si="682"/>
        <v>Mini Statement</v>
      </c>
      <c r="M6241" t="str">
        <f t="shared" si="683"/>
        <v>OK</v>
      </c>
      <c r="N6241" t="str">
        <f t="shared" si="684"/>
        <v>OK</v>
      </c>
      <c r="O6241" t="str">
        <f>_xlfn.XLOOKUP(B6241,'01_Raw_ATMs'!A:A,'01_Raw_ATMs'!A:A,"Not Found")</f>
        <v>ATM055</v>
      </c>
      <c r="P6241" t="str">
        <f t="shared" si="685"/>
        <v>Valid</v>
      </c>
    </row>
    <row r="6242" spans="1:16">
      <c r="A6242" t="s">
        <v>6435</v>
      </c>
      <c r="B6242" t="s">
        <v>145</v>
      </c>
      <c r="C6242" s="2">
        <v>46194</v>
      </c>
      <c r="D6242" s="3">
        <v>0.24872685185185189</v>
      </c>
      <c r="E6242" t="s">
        <v>33</v>
      </c>
      <c r="F6242">
        <v>500</v>
      </c>
      <c r="G6242" t="s">
        <v>189</v>
      </c>
      <c r="I6242">
        <f t="shared" si="679"/>
        <v>1</v>
      </c>
      <c r="J6242" t="str">
        <f t="shared" si="680"/>
        <v>OK</v>
      </c>
      <c r="K6242" t="str">
        <f t="shared" si="681"/>
        <v>Successful</v>
      </c>
      <c r="L6242" t="str">
        <f t="shared" si="682"/>
        <v>Withdrawal</v>
      </c>
      <c r="M6242" t="str">
        <f t="shared" si="683"/>
        <v>OK</v>
      </c>
      <c r="N6242" t="str">
        <f t="shared" si="684"/>
        <v>OK</v>
      </c>
      <c r="O6242" t="str">
        <f>_xlfn.XLOOKUP(B6242,'01_Raw_ATMs'!A:A,'01_Raw_ATMs'!A:A,"Not Found")</f>
        <v>ATM065</v>
      </c>
      <c r="P6242" t="str">
        <f t="shared" si="685"/>
        <v>Valid</v>
      </c>
    </row>
    <row r="6243" spans="1:16">
      <c r="A6243" t="s">
        <v>6436</v>
      </c>
      <c r="B6243" t="s">
        <v>100</v>
      </c>
      <c r="C6243" s="2">
        <v>46036</v>
      </c>
      <c r="D6243" s="3">
        <v>0.3633912037037037</v>
      </c>
      <c r="E6243" t="s">
        <v>33</v>
      </c>
      <c r="F6243">
        <v>6000</v>
      </c>
      <c r="G6243" t="s">
        <v>189</v>
      </c>
      <c r="I6243">
        <f t="shared" si="679"/>
        <v>1</v>
      </c>
      <c r="J6243" t="str">
        <f t="shared" si="680"/>
        <v>OK</v>
      </c>
      <c r="K6243" t="str">
        <f t="shared" si="681"/>
        <v>Successful</v>
      </c>
      <c r="L6243" t="str">
        <f t="shared" si="682"/>
        <v>Withdrawal</v>
      </c>
      <c r="M6243" t="str">
        <f t="shared" si="683"/>
        <v>OK</v>
      </c>
      <c r="N6243" t="str">
        <f t="shared" si="684"/>
        <v>OK</v>
      </c>
      <c r="O6243" t="str">
        <f>_xlfn.XLOOKUP(B6243,'01_Raw_ATMs'!A:A,'01_Raw_ATMs'!A:A,"Not Found")</f>
        <v>ATM021</v>
      </c>
      <c r="P6243" t="str">
        <f t="shared" si="685"/>
        <v>Valid</v>
      </c>
    </row>
    <row r="6244" spans="1:16">
      <c r="A6244" t="s">
        <v>6437</v>
      </c>
      <c r="B6244" t="s">
        <v>135</v>
      </c>
      <c r="C6244" s="2">
        <v>45734</v>
      </c>
      <c r="D6244" s="3">
        <v>0.77648148148148144</v>
      </c>
      <c r="E6244" t="s">
        <v>33</v>
      </c>
      <c r="F6244">
        <v>2500</v>
      </c>
      <c r="G6244" t="s">
        <v>189</v>
      </c>
      <c r="I6244">
        <f t="shared" si="679"/>
        <v>1</v>
      </c>
      <c r="J6244" t="str">
        <f t="shared" si="680"/>
        <v>OK</v>
      </c>
      <c r="K6244" t="str">
        <f t="shared" si="681"/>
        <v>Successful</v>
      </c>
      <c r="L6244" t="str">
        <f t="shared" si="682"/>
        <v>Withdrawal</v>
      </c>
      <c r="M6244" t="str">
        <f t="shared" si="683"/>
        <v>OK</v>
      </c>
      <c r="N6244" t="str">
        <f t="shared" si="684"/>
        <v>OK</v>
      </c>
      <c r="O6244" t="str">
        <f>_xlfn.XLOOKUP(B6244,'01_Raw_ATMs'!A:A,'01_Raw_ATMs'!A:A,"Not Found")</f>
        <v>ATM055</v>
      </c>
      <c r="P6244" t="str">
        <f t="shared" si="685"/>
        <v>Valid</v>
      </c>
    </row>
    <row r="6245" spans="1:16">
      <c r="A6245" t="s">
        <v>6438</v>
      </c>
      <c r="B6245" t="s">
        <v>159</v>
      </c>
      <c r="C6245" s="2">
        <v>46125</v>
      </c>
      <c r="D6245" s="3">
        <v>0.97777777777777775</v>
      </c>
      <c r="E6245" t="s">
        <v>33</v>
      </c>
      <c r="F6245">
        <v>500</v>
      </c>
      <c r="G6245" t="s">
        <v>189</v>
      </c>
      <c r="I6245">
        <f t="shared" si="679"/>
        <v>1</v>
      </c>
      <c r="J6245" t="str">
        <f t="shared" si="680"/>
        <v>OK</v>
      </c>
      <c r="K6245" t="str">
        <f t="shared" si="681"/>
        <v>Successful</v>
      </c>
      <c r="L6245" t="str">
        <f t="shared" si="682"/>
        <v>Withdrawal</v>
      </c>
      <c r="M6245" t="str">
        <f t="shared" si="683"/>
        <v>OK</v>
      </c>
      <c r="N6245" t="str">
        <f t="shared" si="684"/>
        <v>OK</v>
      </c>
      <c r="O6245" t="str">
        <f>_xlfn.XLOOKUP(B6245,'01_Raw_ATMs'!A:A,'01_Raw_ATMs'!A:A,"Not Found")</f>
        <v>ATM079</v>
      </c>
      <c r="P6245" t="str">
        <f t="shared" si="685"/>
        <v>Valid</v>
      </c>
    </row>
    <row r="6246" spans="1:16">
      <c r="A6246" t="s">
        <v>6439</v>
      </c>
      <c r="B6246" t="s">
        <v>148</v>
      </c>
      <c r="C6246" s="2">
        <v>45875</v>
      </c>
      <c r="D6246" s="3">
        <v>0.44861111111111113</v>
      </c>
      <c r="E6246" t="s">
        <v>33</v>
      </c>
      <c r="F6246">
        <v>3000</v>
      </c>
      <c r="G6246" t="s">
        <v>189</v>
      </c>
      <c r="I6246">
        <f t="shared" si="679"/>
        <v>1</v>
      </c>
      <c r="J6246" t="str">
        <f t="shared" si="680"/>
        <v>OK</v>
      </c>
      <c r="K6246" t="str">
        <f t="shared" si="681"/>
        <v>Successful</v>
      </c>
      <c r="L6246" t="str">
        <f t="shared" si="682"/>
        <v>Withdrawal</v>
      </c>
      <c r="M6246" t="str">
        <f t="shared" si="683"/>
        <v>OK</v>
      </c>
      <c r="N6246" t="str">
        <f t="shared" si="684"/>
        <v>OK</v>
      </c>
      <c r="O6246" t="str">
        <f>_xlfn.XLOOKUP(B6246,'01_Raw_ATMs'!A:A,'01_Raw_ATMs'!A:A,"Not Found")</f>
        <v>ATM068</v>
      </c>
      <c r="P6246" t="str">
        <f t="shared" si="685"/>
        <v>Valid</v>
      </c>
    </row>
    <row r="6247" spans="1:16">
      <c r="A6247" t="s">
        <v>6440</v>
      </c>
      <c r="B6247" t="s">
        <v>114</v>
      </c>
      <c r="C6247" s="2">
        <v>45921</v>
      </c>
      <c r="D6247" s="3">
        <v>0.89554398148148151</v>
      </c>
      <c r="E6247" t="s">
        <v>33</v>
      </c>
      <c r="F6247">
        <v>2500</v>
      </c>
      <c r="G6247" t="s">
        <v>189</v>
      </c>
      <c r="I6247">
        <f t="shared" si="679"/>
        <v>1</v>
      </c>
      <c r="J6247" t="str">
        <f t="shared" si="680"/>
        <v>OK</v>
      </c>
      <c r="K6247" t="str">
        <f t="shared" si="681"/>
        <v>Successful</v>
      </c>
      <c r="L6247" t="str">
        <f t="shared" si="682"/>
        <v>Withdrawal</v>
      </c>
      <c r="M6247" t="str">
        <f t="shared" si="683"/>
        <v>OK</v>
      </c>
      <c r="N6247" t="str">
        <f t="shared" si="684"/>
        <v>OK</v>
      </c>
      <c r="O6247" t="str">
        <f>_xlfn.XLOOKUP(B6247,'01_Raw_ATMs'!A:A,'01_Raw_ATMs'!A:A,"Not Found")</f>
        <v>ATM034</v>
      </c>
      <c r="P6247" t="str">
        <f t="shared" si="685"/>
        <v>Valid</v>
      </c>
    </row>
    <row r="6248" spans="1:16">
      <c r="A6248" t="s">
        <v>6441</v>
      </c>
      <c r="B6248" t="s">
        <v>149</v>
      </c>
      <c r="C6248" s="2">
        <v>45910</v>
      </c>
      <c r="D6248" s="3">
        <v>0.35204861111111108</v>
      </c>
      <c r="E6248" t="s">
        <v>194</v>
      </c>
      <c r="F6248">
        <v>0</v>
      </c>
      <c r="G6248" t="s">
        <v>189</v>
      </c>
      <c r="I6248">
        <f t="shared" si="679"/>
        <v>1</v>
      </c>
      <c r="J6248" t="str">
        <f t="shared" si="680"/>
        <v>OK</v>
      </c>
      <c r="K6248" t="str">
        <f t="shared" si="681"/>
        <v>Successful</v>
      </c>
      <c r="L6248" t="str">
        <f t="shared" si="682"/>
        <v>Balance Inquiry</v>
      </c>
      <c r="M6248" t="str">
        <f t="shared" si="683"/>
        <v>OK</v>
      </c>
      <c r="N6248" t="str">
        <f t="shared" si="684"/>
        <v>OK</v>
      </c>
      <c r="O6248" t="str">
        <f>_xlfn.XLOOKUP(B6248,'01_Raw_ATMs'!A:A,'01_Raw_ATMs'!A:A,"Not Found")</f>
        <v>ATM069</v>
      </c>
      <c r="P6248" t="str">
        <f t="shared" si="685"/>
        <v>Valid</v>
      </c>
    </row>
    <row r="6249" spans="1:16">
      <c r="A6249" t="s">
        <v>6442</v>
      </c>
      <c r="B6249" t="s">
        <v>169</v>
      </c>
      <c r="C6249" s="2">
        <v>46126</v>
      </c>
      <c r="D6249" s="3">
        <v>0.90287037037037032</v>
      </c>
      <c r="E6249" t="s">
        <v>33</v>
      </c>
      <c r="F6249">
        <v>1500</v>
      </c>
      <c r="G6249" t="s">
        <v>189</v>
      </c>
      <c r="I6249">
        <f t="shared" si="679"/>
        <v>1</v>
      </c>
      <c r="J6249" t="str">
        <f t="shared" si="680"/>
        <v>OK</v>
      </c>
      <c r="K6249" t="str">
        <f t="shared" si="681"/>
        <v>Successful</v>
      </c>
      <c r="L6249" t="str">
        <f t="shared" si="682"/>
        <v>Withdrawal</v>
      </c>
      <c r="M6249" t="str">
        <f t="shared" si="683"/>
        <v>OK</v>
      </c>
      <c r="N6249" t="str">
        <f t="shared" si="684"/>
        <v>OK</v>
      </c>
      <c r="O6249" t="str">
        <f>_xlfn.XLOOKUP(B6249,'01_Raw_ATMs'!A:A,'01_Raw_ATMs'!A:A,"Not Found")</f>
        <v>ATM089</v>
      </c>
      <c r="P6249" t="str">
        <f t="shared" si="685"/>
        <v>Valid</v>
      </c>
    </row>
    <row r="6250" spans="1:16">
      <c r="A6250" t="s">
        <v>6443</v>
      </c>
      <c r="B6250" t="s">
        <v>84</v>
      </c>
      <c r="C6250" s="2">
        <v>46174</v>
      </c>
      <c r="D6250" s="3">
        <v>0.76927083333333335</v>
      </c>
      <c r="E6250" t="s">
        <v>33</v>
      </c>
      <c r="F6250">
        <v>4000</v>
      </c>
      <c r="G6250" t="s">
        <v>189</v>
      </c>
      <c r="I6250">
        <f t="shared" si="679"/>
        <v>1</v>
      </c>
      <c r="J6250" t="str">
        <f t="shared" si="680"/>
        <v>OK</v>
      </c>
      <c r="K6250" t="str">
        <f t="shared" si="681"/>
        <v>Successful</v>
      </c>
      <c r="L6250" t="str">
        <f t="shared" si="682"/>
        <v>Withdrawal</v>
      </c>
      <c r="M6250" t="str">
        <f t="shared" si="683"/>
        <v>OK</v>
      </c>
      <c r="N6250" t="str">
        <f t="shared" si="684"/>
        <v>OK</v>
      </c>
      <c r="O6250" t="str">
        <f>_xlfn.XLOOKUP(B6250,'01_Raw_ATMs'!A:A,'01_Raw_ATMs'!A:A,"Not Found")</f>
        <v>ATM009</v>
      </c>
      <c r="P6250" t="str">
        <f t="shared" si="685"/>
        <v>Valid</v>
      </c>
    </row>
    <row r="6251" spans="1:16">
      <c r="A6251" t="s">
        <v>6444</v>
      </c>
      <c r="B6251" t="s">
        <v>121</v>
      </c>
      <c r="C6251" s="2">
        <v>46145</v>
      </c>
      <c r="D6251" s="3">
        <v>0.72168981481481487</v>
      </c>
      <c r="E6251" t="s">
        <v>33</v>
      </c>
      <c r="F6251">
        <v>6000</v>
      </c>
      <c r="G6251" t="s">
        <v>189</v>
      </c>
      <c r="I6251">
        <f t="shared" si="679"/>
        <v>1</v>
      </c>
      <c r="J6251" t="str">
        <f t="shared" si="680"/>
        <v>OK</v>
      </c>
      <c r="K6251" t="str">
        <f t="shared" si="681"/>
        <v>Successful</v>
      </c>
      <c r="L6251" t="str">
        <f t="shared" si="682"/>
        <v>Withdrawal</v>
      </c>
      <c r="M6251" t="str">
        <f t="shared" si="683"/>
        <v>OK</v>
      </c>
      <c r="N6251" t="str">
        <f t="shared" si="684"/>
        <v>OK</v>
      </c>
      <c r="O6251" t="str">
        <f>_xlfn.XLOOKUP(B6251,'01_Raw_ATMs'!A:A,'01_Raw_ATMs'!A:A,"Not Found")</f>
        <v>ATM041</v>
      </c>
      <c r="P6251" t="str">
        <f t="shared" si="685"/>
        <v>Valid</v>
      </c>
    </row>
    <row r="6252" spans="1:16">
      <c r="A6252" t="s">
        <v>6445</v>
      </c>
      <c r="B6252" t="s">
        <v>152</v>
      </c>
      <c r="C6252" s="2">
        <v>45666</v>
      </c>
      <c r="D6252" s="3">
        <v>0.8426851851851852</v>
      </c>
      <c r="E6252" t="s">
        <v>33</v>
      </c>
      <c r="F6252">
        <v>10000</v>
      </c>
      <c r="G6252" t="s">
        <v>189</v>
      </c>
      <c r="I6252">
        <f t="shared" si="679"/>
        <v>1</v>
      </c>
      <c r="J6252" t="str">
        <f t="shared" si="680"/>
        <v>OK</v>
      </c>
      <c r="K6252" t="str">
        <f t="shared" si="681"/>
        <v>Successful</v>
      </c>
      <c r="L6252" t="str">
        <f t="shared" si="682"/>
        <v>Withdrawal</v>
      </c>
      <c r="M6252" t="str">
        <f t="shared" si="683"/>
        <v>OK</v>
      </c>
      <c r="N6252" t="str">
        <f t="shared" si="684"/>
        <v>OK</v>
      </c>
      <c r="O6252" t="str">
        <f>_xlfn.XLOOKUP(B6252,'01_Raw_ATMs'!A:A,'01_Raw_ATMs'!A:A,"Not Found")</f>
        <v>ATM072</v>
      </c>
      <c r="P6252" t="str">
        <f t="shared" si="685"/>
        <v>Valid</v>
      </c>
    </row>
    <row r="6253" spans="1:16">
      <c r="A6253" t="s">
        <v>6446</v>
      </c>
      <c r="B6253" t="s">
        <v>171</v>
      </c>
      <c r="C6253" s="2">
        <v>45904</v>
      </c>
      <c r="D6253" s="3">
        <v>0.58918981481481481</v>
      </c>
      <c r="E6253" t="s">
        <v>194</v>
      </c>
      <c r="F6253">
        <v>0</v>
      </c>
      <c r="G6253" t="s">
        <v>189</v>
      </c>
      <c r="I6253">
        <f t="shared" si="679"/>
        <v>1</v>
      </c>
      <c r="J6253" t="str">
        <f t="shared" si="680"/>
        <v>OK</v>
      </c>
      <c r="K6253" t="str">
        <f t="shared" si="681"/>
        <v>Successful</v>
      </c>
      <c r="L6253" t="str">
        <f t="shared" si="682"/>
        <v>Balance Inquiry</v>
      </c>
      <c r="M6253" t="str">
        <f t="shared" si="683"/>
        <v>OK</v>
      </c>
      <c r="N6253" t="str">
        <f t="shared" si="684"/>
        <v>OK</v>
      </c>
      <c r="O6253" t="str">
        <f>_xlfn.XLOOKUP(B6253,'01_Raw_ATMs'!A:A,'01_Raw_ATMs'!A:A,"Not Found")</f>
        <v>ATM091</v>
      </c>
      <c r="P6253" t="str">
        <f t="shared" si="685"/>
        <v>Valid</v>
      </c>
    </row>
    <row r="6254" spans="1:16">
      <c r="A6254" t="s">
        <v>6447</v>
      </c>
      <c r="B6254" t="s">
        <v>148</v>
      </c>
      <c r="C6254" s="2">
        <v>46166</v>
      </c>
      <c r="D6254" s="3">
        <v>0.12297453703703699</v>
      </c>
      <c r="E6254" t="s">
        <v>33</v>
      </c>
      <c r="F6254">
        <v>3000</v>
      </c>
      <c r="G6254" t="s">
        <v>189</v>
      </c>
      <c r="I6254">
        <f t="shared" si="679"/>
        <v>1</v>
      </c>
      <c r="J6254" t="str">
        <f t="shared" si="680"/>
        <v>OK</v>
      </c>
      <c r="K6254" t="str">
        <f t="shared" si="681"/>
        <v>Successful</v>
      </c>
      <c r="L6254" t="str">
        <f t="shared" si="682"/>
        <v>Withdrawal</v>
      </c>
      <c r="M6254" t="str">
        <f t="shared" si="683"/>
        <v>OK</v>
      </c>
      <c r="N6254" t="str">
        <f t="shared" si="684"/>
        <v>OK</v>
      </c>
      <c r="O6254" t="str">
        <f>_xlfn.XLOOKUP(B6254,'01_Raw_ATMs'!A:A,'01_Raw_ATMs'!A:A,"Not Found")</f>
        <v>ATM068</v>
      </c>
      <c r="P6254" t="str">
        <f t="shared" si="685"/>
        <v>Valid</v>
      </c>
    </row>
    <row r="6255" spans="1:16">
      <c r="A6255" t="s">
        <v>6448</v>
      </c>
      <c r="B6255" t="s">
        <v>162</v>
      </c>
      <c r="C6255" s="2">
        <v>45758</v>
      </c>
      <c r="D6255" s="3">
        <v>0.40726851851851847</v>
      </c>
      <c r="E6255" t="s">
        <v>33</v>
      </c>
      <c r="F6255">
        <v>1000</v>
      </c>
      <c r="G6255" t="s">
        <v>189</v>
      </c>
      <c r="I6255">
        <f t="shared" si="679"/>
        <v>1</v>
      </c>
      <c r="J6255" t="str">
        <f t="shared" si="680"/>
        <v>OK</v>
      </c>
      <c r="K6255" t="str">
        <f t="shared" si="681"/>
        <v>Successful</v>
      </c>
      <c r="L6255" t="str">
        <f t="shared" si="682"/>
        <v>Withdrawal</v>
      </c>
      <c r="M6255" t="str">
        <f t="shared" si="683"/>
        <v>OK</v>
      </c>
      <c r="N6255" t="str">
        <f t="shared" si="684"/>
        <v>OK</v>
      </c>
      <c r="O6255" t="str">
        <f>_xlfn.XLOOKUP(B6255,'01_Raw_ATMs'!A:A,'01_Raw_ATMs'!A:A,"Not Found")</f>
        <v>ATM082</v>
      </c>
      <c r="P6255" t="str">
        <f t="shared" si="685"/>
        <v>Valid</v>
      </c>
    </row>
    <row r="6256" spans="1:16">
      <c r="A6256" t="s">
        <v>6449</v>
      </c>
      <c r="B6256" t="s">
        <v>101</v>
      </c>
      <c r="C6256" s="2">
        <v>45780</v>
      </c>
      <c r="D6256" s="3">
        <v>0.86274305555555553</v>
      </c>
      <c r="E6256" t="s">
        <v>33</v>
      </c>
      <c r="F6256">
        <v>1500</v>
      </c>
      <c r="G6256" t="s">
        <v>189</v>
      </c>
      <c r="I6256">
        <f t="shared" si="679"/>
        <v>1</v>
      </c>
      <c r="J6256" t="str">
        <f t="shared" si="680"/>
        <v>OK</v>
      </c>
      <c r="K6256" t="str">
        <f t="shared" si="681"/>
        <v>Successful</v>
      </c>
      <c r="L6256" t="str">
        <f t="shared" si="682"/>
        <v>Withdrawal</v>
      </c>
      <c r="M6256" t="str">
        <f t="shared" si="683"/>
        <v>OK</v>
      </c>
      <c r="N6256" t="str">
        <f t="shared" si="684"/>
        <v>OK</v>
      </c>
      <c r="O6256" t="str">
        <f>_xlfn.XLOOKUP(B6256,'01_Raw_ATMs'!A:A,'01_Raw_ATMs'!A:A,"Not Found")</f>
        <v>ATM022</v>
      </c>
      <c r="P6256" t="str">
        <f t="shared" si="685"/>
        <v>Valid</v>
      </c>
    </row>
    <row r="6257" spans="1:16">
      <c r="A6257" t="s">
        <v>6450</v>
      </c>
      <c r="B6257" t="s">
        <v>157</v>
      </c>
      <c r="C6257" s="2">
        <v>45940</v>
      </c>
      <c r="D6257" s="3">
        <v>0.92795138888888884</v>
      </c>
      <c r="E6257" t="s">
        <v>33</v>
      </c>
      <c r="F6257">
        <v>1000</v>
      </c>
      <c r="G6257" t="s">
        <v>189</v>
      </c>
      <c r="I6257">
        <f t="shared" si="679"/>
        <v>1</v>
      </c>
      <c r="J6257" t="str">
        <f t="shared" si="680"/>
        <v>OK</v>
      </c>
      <c r="K6257" t="str">
        <f t="shared" si="681"/>
        <v>Successful</v>
      </c>
      <c r="L6257" t="str">
        <f t="shared" si="682"/>
        <v>Withdrawal</v>
      </c>
      <c r="M6257" t="str">
        <f t="shared" si="683"/>
        <v>OK</v>
      </c>
      <c r="N6257" t="str">
        <f t="shared" si="684"/>
        <v>OK</v>
      </c>
      <c r="O6257" t="str">
        <f>_xlfn.XLOOKUP(B6257,'01_Raw_ATMs'!A:A,'01_Raw_ATMs'!A:A,"Not Found")</f>
        <v>ATM077</v>
      </c>
      <c r="P6257" t="str">
        <f t="shared" si="685"/>
        <v>Valid</v>
      </c>
    </row>
    <row r="6258" spans="1:16">
      <c r="A6258" t="s">
        <v>6451</v>
      </c>
      <c r="B6258" t="s">
        <v>150</v>
      </c>
      <c r="C6258" s="2">
        <v>45820</v>
      </c>
      <c r="D6258" s="3">
        <v>0.6575347222222222</v>
      </c>
      <c r="E6258" t="s">
        <v>33</v>
      </c>
      <c r="F6258">
        <v>10000</v>
      </c>
      <c r="G6258" t="s">
        <v>189</v>
      </c>
      <c r="I6258">
        <f t="shared" si="679"/>
        <v>1</v>
      </c>
      <c r="J6258" t="str">
        <f t="shared" si="680"/>
        <v>OK</v>
      </c>
      <c r="K6258" t="str">
        <f t="shared" si="681"/>
        <v>Successful</v>
      </c>
      <c r="L6258" t="str">
        <f t="shared" si="682"/>
        <v>Withdrawal</v>
      </c>
      <c r="M6258" t="str">
        <f t="shared" si="683"/>
        <v>OK</v>
      </c>
      <c r="N6258" t="str">
        <f t="shared" si="684"/>
        <v>OK</v>
      </c>
      <c r="O6258" t="str">
        <f>_xlfn.XLOOKUP(B6258,'01_Raw_ATMs'!A:A,'01_Raw_ATMs'!A:A,"Not Found")</f>
        <v>ATM070</v>
      </c>
      <c r="P6258" t="str">
        <f t="shared" si="685"/>
        <v>Valid</v>
      </c>
    </row>
    <row r="6259" spans="1:16">
      <c r="A6259" t="s">
        <v>6452</v>
      </c>
      <c r="B6259" t="s">
        <v>142</v>
      </c>
      <c r="C6259" s="2">
        <v>46076</v>
      </c>
      <c r="D6259" s="3">
        <v>0.58510416666666665</v>
      </c>
      <c r="E6259" t="s">
        <v>33</v>
      </c>
      <c r="F6259">
        <v>500</v>
      </c>
      <c r="G6259" t="s">
        <v>189</v>
      </c>
      <c r="I6259">
        <f t="shared" si="679"/>
        <v>1</v>
      </c>
      <c r="J6259" t="str">
        <f t="shared" si="680"/>
        <v>OK</v>
      </c>
      <c r="K6259" t="str">
        <f t="shared" si="681"/>
        <v>Successful</v>
      </c>
      <c r="L6259" t="str">
        <f t="shared" si="682"/>
        <v>Withdrawal</v>
      </c>
      <c r="M6259" t="str">
        <f t="shared" si="683"/>
        <v>OK</v>
      </c>
      <c r="N6259" t="str">
        <f t="shared" si="684"/>
        <v>OK</v>
      </c>
      <c r="O6259" t="str">
        <f>_xlfn.XLOOKUP(B6259,'01_Raw_ATMs'!A:A,'01_Raw_ATMs'!A:A,"Not Found")</f>
        <v>ATM062</v>
      </c>
      <c r="P6259" t="str">
        <f t="shared" si="685"/>
        <v>Valid</v>
      </c>
    </row>
    <row r="6260" spans="1:16">
      <c r="A6260" t="s">
        <v>6453</v>
      </c>
      <c r="B6260" t="s">
        <v>137</v>
      </c>
      <c r="C6260" s="2">
        <v>46191</v>
      </c>
      <c r="D6260" s="3">
        <v>0.45723379629629629</v>
      </c>
      <c r="E6260" t="s">
        <v>33</v>
      </c>
      <c r="F6260">
        <v>500</v>
      </c>
      <c r="G6260" t="s">
        <v>189</v>
      </c>
      <c r="I6260">
        <f t="shared" si="679"/>
        <v>1</v>
      </c>
      <c r="J6260" t="str">
        <f t="shared" si="680"/>
        <v>OK</v>
      </c>
      <c r="K6260" t="str">
        <f t="shared" si="681"/>
        <v>Successful</v>
      </c>
      <c r="L6260" t="str">
        <f t="shared" si="682"/>
        <v>Withdrawal</v>
      </c>
      <c r="M6260" t="str">
        <f t="shared" si="683"/>
        <v>OK</v>
      </c>
      <c r="N6260" t="str">
        <f t="shared" si="684"/>
        <v>OK</v>
      </c>
      <c r="O6260" t="str">
        <f>_xlfn.XLOOKUP(B6260,'01_Raw_ATMs'!A:A,'01_Raw_ATMs'!A:A,"Not Found")</f>
        <v>ATM057</v>
      </c>
      <c r="P6260" t="str">
        <f t="shared" si="685"/>
        <v>Valid</v>
      </c>
    </row>
    <row r="6261" spans="1:16">
      <c r="A6261" t="s">
        <v>6454</v>
      </c>
      <c r="B6261" t="s">
        <v>123</v>
      </c>
      <c r="C6261" s="2">
        <v>46110</v>
      </c>
      <c r="D6261" s="3">
        <v>0.64333333333333331</v>
      </c>
      <c r="E6261" t="s">
        <v>33</v>
      </c>
      <c r="F6261">
        <v>8000</v>
      </c>
      <c r="G6261" t="s">
        <v>189</v>
      </c>
      <c r="I6261">
        <f t="shared" si="679"/>
        <v>1</v>
      </c>
      <c r="J6261" t="str">
        <f t="shared" si="680"/>
        <v>OK</v>
      </c>
      <c r="K6261" t="str">
        <f t="shared" si="681"/>
        <v>Successful</v>
      </c>
      <c r="L6261" t="str">
        <f t="shared" si="682"/>
        <v>Withdrawal</v>
      </c>
      <c r="M6261" t="str">
        <f t="shared" si="683"/>
        <v>OK</v>
      </c>
      <c r="N6261" t="str">
        <f t="shared" si="684"/>
        <v>OK</v>
      </c>
      <c r="O6261" t="str">
        <f>_xlfn.XLOOKUP(B6261,'01_Raw_ATMs'!A:A,'01_Raw_ATMs'!A:A,"Not Found")</f>
        <v>ATM043</v>
      </c>
      <c r="P6261" t="str">
        <f t="shared" si="685"/>
        <v>Valid</v>
      </c>
    </row>
    <row r="6262" spans="1:16">
      <c r="A6262" t="s">
        <v>6455</v>
      </c>
      <c r="B6262" t="s">
        <v>143</v>
      </c>
      <c r="C6262" s="2">
        <v>46181</v>
      </c>
      <c r="D6262" s="3">
        <v>0.78711805555555558</v>
      </c>
      <c r="E6262" t="s">
        <v>33</v>
      </c>
      <c r="F6262">
        <v>1500</v>
      </c>
      <c r="G6262" t="s">
        <v>189</v>
      </c>
      <c r="I6262">
        <f t="shared" si="679"/>
        <v>1</v>
      </c>
      <c r="J6262" t="str">
        <f t="shared" si="680"/>
        <v>OK</v>
      </c>
      <c r="K6262" t="str">
        <f t="shared" si="681"/>
        <v>Successful</v>
      </c>
      <c r="L6262" t="str">
        <f t="shared" si="682"/>
        <v>Withdrawal</v>
      </c>
      <c r="M6262" t="str">
        <f t="shared" si="683"/>
        <v>OK</v>
      </c>
      <c r="N6262" t="str">
        <f t="shared" si="684"/>
        <v>OK</v>
      </c>
      <c r="O6262" t="str">
        <f>_xlfn.XLOOKUP(B6262,'01_Raw_ATMs'!A:A,'01_Raw_ATMs'!A:A,"Not Found")</f>
        <v>ATM063</v>
      </c>
      <c r="P6262" t="str">
        <f t="shared" si="685"/>
        <v>Valid</v>
      </c>
    </row>
    <row r="6263" spans="1:16">
      <c r="A6263" t="s">
        <v>6456</v>
      </c>
      <c r="B6263" t="s">
        <v>124</v>
      </c>
      <c r="C6263" s="2">
        <v>45965</v>
      </c>
      <c r="D6263" s="3">
        <v>0.3066550925925926</v>
      </c>
      <c r="E6263" t="s">
        <v>194</v>
      </c>
      <c r="F6263">
        <v>0</v>
      </c>
      <c r="G6263" t="s">
        <v>189</v>
      </c>
      <c r="I6263">
        <f t="shared" si="679"/>
        <v>1</v>
      </c>
      <c r="J6263" t="str">
        <f t="shared" si="680"/>
        <v>OK</v>
      </c>
      <c r="K6263" t="str">
        <f t="shared" si="681"/>
        <v>Successful</v>
      </c>
      <c r="L6263" t="str">
        <f t="shared" si="682"/>
        <v>Balance Inquiry</v>
      </c>
      <c r="M6263" t="str">
        <f t="shared" si="683"/>
        <v>OK</v>
      </c>
      <c r="N6263" t="str">
        <f t="shared" si="684"/>
        <v>OK</v>
      </c>
      <c r="O6263" t="str">
        <f>_xlfn.XLOOKUP(B6263,'01_Raw_ATMs'!A:A,'01_Raw_ATMs'!A:A,"Not Found")</f>
        <v>ATM044</v>
      </c>
      <c r="P6263" t="str">
        <f t="shared" si="685"/>
        <v>Valid</v>
      </c>
    </row>
    <row r="6264" spans="1:16">
      <c r="A6264" t="s">
        <v>6457</v>
      </c>
      <c r="B6264" t="s">
        <v>102</v>
      </c>
      <c r="C6264" s="2">
        <v>45840</v>
      </c>
      <c r="D6264" s="3">
        <v>0.71075231481481482</v>
      </c>
      <c r="E6264" t="s">
        <v>33</v>
      </c>
      <c r="F6264">
        <v>4000</v>
      </c>
      <c r="G6264" t="s">
        <v>189</v>
      </c>
      <c r="I6264">
        <f t="shared" si="679"/>
        <v>1</v>
      </c>
      <c r="J6264" t="str">
        <f t="shared" si="680"/>
        <v>OK</v>
      </c>
      <c r="K6264" t="str">
        <f t="shared" si="681"/>
        <v>Successful</v>
      </c>
      <c r="L6264" t="str">
        <f t="shared" si="682"/>
        <v>Withdrawal</v>
      </c>
      <c r="M6264" t="str">
        <f t="shared" si="683"/>
        <v>OK</v>
      </c>
      <c r="N6264" t="str">
        <f t="shared" si="684"/>
        <v>OK</v>
      </c>
      <c r="O6264" t="str">
        <f>_xlfn.XLOOKUP(B6264,'01_Raw_ATMs'!A:A,'01_Raw_ATMs'!A:A,"Not Found")</f>
        <v>ATM023</v>
      </c>
      <c r="P6264" t="str">
        <f t="shared" si="685"/>
        <v>Valid</v>
      </c>
    </row>
    <row r="6265" spans="1:16">
      <c r="A6265" t="s">
        <v>6458</v>
      </c>
      <c r="B6265" t="s">
        <v>115</v>
      </c>
      <c r="C6265" s="2">
        <v>45702</v>
      </c>
      <c r="D6265" s="3">
        <v>0.58409722222222227</v>
      </c>
      <c r="E6265" t="s">
        <v>33</v>
      </c>
      <c r="F6265">
        <v>2500</v>
      </c>
      <c r="G6265" t="s">
        <v>189</v>
      </c>
      <c r="I6265">
        <f t="shared" si="679"/>
        <v>1</v>
      </c>
      <c r="J6265" t="str">
        <f t="shared" si="680"/>
        <v>OK</v>
      </c>
      <c r="K6265" t="str">
        <f t="shared" si="681"/>
        <v>Successful</v>
      </c>
      <c r="L6265" t="str">
        <f t="shared" si="682"/>
        <v>Withdrawal</v>
      </c>
      <c r="M6265" t="str">
        <f t="shared" si="683"/>
        <v>OK</v>
      </c>
      <c r="N6265" t="str">
        <f t="shared" si="684"/>
        <v>OK</v>
      </c>
      <c r="O6265" t="str">
        <f>_xlfn.XLOOKUP(B6265,'01_Raw_ATMs'!A:A,'01_Raw_ATMs'!A:A,"Not Found")</f>
        <v>ATM035</v>
      </c>
      <c r="P6265" t="str">
        <f t="shared" si="685"/>
        <v>Valid</v>
      </c>
    </row>
    <row r="6266" spans="1:16">
      <c r="A6266" t="s">
        <v>6459</v>
      </c>
      <c r="B6266" t="s">
        <v>147</v>
      </c>
      <c r="C6266" s="2">
        <v>45825</v>
      </c>
      <c r="D6266" s="3">
        <v>0.62498842592592596</v>
      </c>
      <c r="E6266" t="s">
        <v>33</v>
      </c>
      <c r="F6266">
        <v>4000</v>
      </c>
      <c r="G6266" t="s">
        <v>189</v>
      </c>
      <c r="I6266">
        <f t="shared" si="679"/>
        <v>1</v>
      </c>
      <c r="J6266" t="str">
        <f t="shared" si="680"/>
        <v>OK</v>
      </c>
      <c r="K6266" t="str">
        <f t="shared" si="681"/>
        <v>Successful</v>
      </c>
      <c r="L6266" t="str">
        <f t="shared" si="682"/>
        <v>Withdrawal</v>
      </c>
      <c r="M6266" t="str">
        <f t="shared" si="683"/>
        <v>OK</v>
      </c>
      <c r="N6266" t="str">
        <f t="shared" si="684"/>
        <v>OK</v>
      </c>
      <c r="O6266" t="str">
        <f>_xlfn.XLOOKUP(B6266,'01_Raw_ATMs'!A:A,'01_Raw_ATMs'!A:A,"Not Found")</f>
        <v>ATM067</v>
      </c>
      <c r="P6266" t="str">
        <f t="shared" si="685"/>
        <v>Valid</v>
      </c>
    </row>
    <row r="6267" spans="1:16">
      <c r="A6267" t="s">
        <v>6460</v>
      </c>
      <c r="B6267" t="s">
        <v>148</v>
      </c>
      <c r="C6267" s="2">
        <v>45881</v>
      </c>
      <c r="D6267" s="3">
        <v>0.98550925925925925</v>
      </c>
      <c r="E6267" t="s">
        <v>194</v>
      </c>
      <c r="F6267">
        <v>0</v>
      </c>
      <c r="G6267" t="s">
        <v>189</v>
      </c>
      <c r="I6267">
        <f t="shared" si="679"/>
        <v>1</v>
      </c>
      <c r="J6267" t="str">
        <f t="shared" si="680"/>
        <v>OK</v>
      </c>
      <c r="K6267" t="str">
        <f t="shared" si="681"/>
        <v>Successful</v>
      </c>
      <c r="L6267" t="str">
        <f t="shared" si="682"/>
        <v>Balance Inquiry</v>
      </c>
      <c r="M6267" t="str">
        <f t="shared" si="683"/>
        <v>OK</v>
      </c>
      <c r="N6267" t="str">
        <f t="shared" si="684"/>
        <v>OK</v>
      </c>
      <c r="O6267" t="str">
        <f>_xlfn.XLOOKUP(B6267,'01_Raw_ATMs'!A:A,'01_Raw_ATMs'!A:A,"Not Found")</f>
        <v>ATM068</v>
      </c>
      <c r="P6267" t="str">
        <f t="shared" si="685"/>
        <v>Valid</v>
      </c>
    </row>
    <row r="6268" spans="1:16">
      <c r="A6268" t="s">
        <v>6461</v>
      </c>
      <c r="B6268" t="s">
        <v>166</v>
      </c>
      <c r="C6268" s="2">
        <v>46195</v>
      </c>
      <c r="D6268" s="3">
        <v>0.54817129629629635</v>
      </c>
      <c r="E6268" t="s">
        <v>33</v>
      </c>
      <c r="F6268">
        <v>2500</v>
      </c>
      <c r="G6268" t="s">
        <v>189</v>
      </c>
      <c r="I6268">
        <f t="shared" si="679"/>
        <v>1</v>
      </c>
      <c r="J6268" t="str">
        <f t="shared" si="680"/>
        <v>OK</v>
      </c>
      <c r="K6268" t="str">
        <f t="shared" si="681"/>
        <v>Successful</v>
      </c>
      <c r="L6268" t="str">
        <f t="shared" si="682"/>
        <v>Withdrawal</v>
      </c>
      <c r="M6268" t="str">
        <f t="shared" si="683"/>
        <v>OK</v>
      </c>
      <c r="N6268" t="str">
        <f t="shared" si="684"/>
        <v>OK</v>
      </c>
      <c r="O6268" t="str">
        <f>_xlfn.XLOOKUP(B6268,'01_Raw_ATMs'!A:A,'01_Raw_ATMs'!A:A,"Not Found")</f>
        <v>ATM086</v>
      </c>
      <c r="P6268" t="str">
        <f t="shared" si="685"/>
        <v>Valid</v>
      </c>
    </row>
    <row r="6269" spans="1:16">
      <c r="A6269" t="s">
        <v>6462</v>
      </c>
      <c r="B6269" t="s">
        <v>145</v>
      </c>
      <c r="C6269" s="2">
        <v>46089</v>
      </c>
      <c r="D6269" s="3">
        <v>0.35204861111111108</v>
      </c>
      <c r="E6269" t="s">
        <v>33</v>
      </c>
      <c r="F6269">
        <v>1000</v>
      </c>
      <c r="G6269" t="s">
        <v>189</v>
      </c>
      <c r="I6269">
        <f t="shared" si="679"/>
        <v>1</v>
      </c>
      <c r="J6269" t="str">
        <f t="shared" si="680"/>
        <v>OK</v>
      </c>
      <c r="K6269" t="str">
        <f t="shared" si="681"/>
        <v>Successful</v>
      </c>
      <c r="L6269" t="str">
        <f t="shared" si="682"/>
        <v>Withdrawal</v>
      </c>
      <c r="M6269" t="str">
        <f t="shared" si="683"/>
        <v>OK</v>
      </c>
      <c r="N6269" t="str">
        <f t="shared" si="684"/>
        <v>OK</v>
      </c>
      <c r="O6269" t="str">
        <f>_xlfn.XLOOKUP(B6269,'01_Raw_ATMs'!A:A,'01_Raw_ATMs'!A:A,"Not Found")</f>
        <v>ATM065</v>
      </c>
      <c r="P6269" t="str">
        <f t="shared" si="685"/>
        <v>Valid</v>
      </c>
    </row>
    <row r="6270" spans="1:16">
      <c r="A6270" t="s">
        <v>6463</v>
      </c>
      <c r="B6270" t="s">
        <v>127</v>
      </c>
      <c r="C6270" s="2">
        <v>46069</v>
      </c>
      <c r="D6270" s="3">
        <v>0.55394675925925929</v>
      </c>
      <c r="E6270" t="s">
        <v>33</v>
      </c>
      <c r="F6270">
        <v>6000</v>
      </c>
      <c r="G6270" t="s">
        <v>189</v>
      </c>
      <c r="I6270">
        <f t="shared" si="679"/>
        <v>1</v>
      </c>
      <c r="J6270" t="str">
        <f t="shared" si="680"/>
        <v>OK</v>
      </c>
      <c r="K6270" t="str">
        <f t="shared" si="681"/>
        <v>Successful</v>
      </c>
      <c r="L6270" t="str">
        <f t="shared" si="682"/>
        <v>Withdrawal</v>
      </c>
      <c r="M6270" t="str">
        <f t="shared" si="683"/>
        <v>OK</v>
      </c>
      <c r="N6270" t="str">
        <f t="shared" si="684"/>
        <v>OK</v>
      </c>
      <c r="O6270" t="str">
        <f>_xlfn.XLOOKUP(B6270,'01_Raw_ATMs'!A:A,'01_Raw_ATMs'!A:A,"Not Found")</f>
        <v>ATM047</v>
      </c>
      <c r="P6270" t="str">
        <f t="shared" si="685"/>
        <v>Valid</v>
      </c>
    </row>
    <row r="6271" spans="1:16">
      <c r="A6271" t="s">
        <v>6464</v>
      </c>
      <c r="B6271" t="s">
        <v>106</v>
      </c>
      <c r="C6271" s="2">
        <v>46160</v>
      </c>
      <c r="D6271" s="3">
        <v>0.71232638888888888</v>
      </c>
      <c r="E6271" t="s">
        <v>33</v>
      </c>
      <c r="F6271">
        <v>8000</v>
      </c>
      <c r="G6271" t="s">
        <v>189</v>
      </c>
      <c r="I6271">
        <f t="shared" si="679"/>
        <v>1</v>
      </c>
      <c r="J6271" t="str">
        <f t="shared" si="680"/>
        <v>OK</v>
      </c>
      <c r="K6271" t="str">
        <f t="shared" si="681"/>
        <v>Successful</v>
      </c>
      <c r="L6271" t="str">
        <f t="shared" si="682"/>
        <v>Withdrawal</v>
      </c>
      <c r="M6271" t="str">
        <f t="shared" si="683"/>
        <v>OK</v>
      </c>
      <c r="N6271" t="str">
        <f t="shared" si="684"/>
        <v>OK</v>
      </c>
      <c r="O6271" t="str">
        <f>_xlfn.XLOOKUP(B6271,'01_Raw_ATMs'!A:A,'01_Raw_ATMs'!A:A,"Not Found")</f>
        <v>ATM026</v>
      </c>
      <c r="P6271" t="str">
        <f t="shared" si="685"/>
        <v>Valid</v>
      </c>
    </row>
    <row r="6272" spans="1:16">
      <c r="A6272" t="s">
        <v>6465</v>
      </c>
      <c r="B6272" t="s">
        <v>98</v>
      </c>
      <c r="C6272" s="2">
        <v>46150</v>
      </c>
      <c r="D6272" s="3">
        <v>0.39097222222222222</v>
      </c>
      <c r="E6272" t="s">
        <v>33</v>
      </c>
      <c r="F6272">
        <v>500</v>
      </c>
      <c r="G6272" t="s">
        <v>189</v>
      </c>
      <c r="I6272">
        <f t="shared" si="679"/>
        <v>1</v>
      </c>
      <c r="J6272" t="str">
        <f t="shared" si="680"/>
        <v>OK</v>
      </c>
      <c r="K6272" t="str">
        <f t="shared" si="681"/>
        <v>Successful</v>
      </c>
      <c r="L6272" t="str">
        <f t="shared" si="682"/>
        <v>Withdrawal</v>
      </c>
      <c r="M6272" t="str">
        <f t="shared" si="683"/>
        <v>OK</v>
      </c>
      <c r="N6272" t="str">
        <f t="shared" si="684"/>
        <v>OK</v>
      </c>
      <c r="O6272" t="str">
        <f>_xlfn.XLOOKUP(B6272,'01_Raw_ATMs'!A:A,'01_Raw_ATMs'!A:A,"Not Found")</f>
        <v>ATM019</v>
      </c>
      <c r="P6272" t="str">
        <f t="shared" si="685"/>
        <v>Valid</v>
      </c>
    </row>
    <row r="6273" spans="1:16">
      <c r="A6273" t="s">
        <v>6466</v>
      </c>
      <c r="B6273" t="s">
        <v>85</v>
      </c>
      <c r="C6273" s="2">
        <v>45810</v>
      </c>
      <c r="D6273" s="3">
        <v>0.81035879629629626</v>
      </c>
      <c r="E6273" t="s">
        <v>33</v>
      </c>
      <c r="F6273">
        <v>4000</v>
      </c>
      <c r="G6273" t="s">
        <v>189</v>
      </c>
      <c r="I6273">
        <f t="shared" si="679"/>
        <v>1</v>
      </c>
      <c r="J6273" t="str">
        <f t="shared" si="680"/>
        <v>OK</v>
      </c>
      <c r="K6273" t="str">
        <f t="shared" si="681"/>
        <v>Successful</v>
      </c>
      <c r="L6273" t="str">
        <f t="shared" si="682"/>
        <v>Withdrawal</v>
      </c>
      <c r="M6273" t="str">
        <f t="shared" si="683"/>
        <v>OK</v>
      </c>
      <c r="N6273" t="str">
        <f t="shared" si="684"/>
        <v>OK</v>
      </c>
      <c r="O6273" t="str">
        <f>_xlfn.XLOOKUP(B6273,'01_Raw_ATMs'!A:A,'01_Raw_ATMs'!A:A,"Not Found")</f>
        <v>ATM010</v>
      </c>
      <c r="P6273" t="str">
        <f t="shared" si="685"/>
        <v>Valid</v>
      </c>
    </row>
    <row r="6274" spans="1:16">
      <c r="A6274" t="s">
        <v>6467</v>
      </c>
      <c r="B6274" t="s">
        <v>77</v>
      </c>
      <c r="C6274" s="2">
        <v>46102</v>
      </c>
      <c r="D6274" s="3">
        <v>0.27696759259259263</v>
      </c>
      <c r="E6274" t="s">
        <v>33</v>
      </c>
      <c r="F6274">
        <v>1000</v>
      </c>
      <c r="G6274" t="s">
        <v>189</v>
      </c>
      <c r="I6274">
        <f t="shared" si="679"/>
        <v>1</v>
      </c>
      <c r="J6274" t="str">
        <f t="shared" si="680"/>
        <v>OK</v>
      </c>
      <c r="K6274" t="str">
        <f t="shared" si="681"/>
        <v>Successful</v>
      </c>
      <c r="L6274" t="str">
        <f t="shared" si="682"/>
        <v>Withdrawal</v>
      </c>
      <c r="M6274" t="str">
        <f t="shared" si="683"/>
        <v>OK</v>
      </c>
      <c r="N6274" t="str">
        <f t="shared" si="684"/>
        <v>OK</v>
      </c>
      <c r="O6274" t="str">
        <f>_xlfn.XLOOKUP(B6274,'01_Raw_ATMs'!A:A,'01_Raw_ATMs'!A:A,"Not Found")</f>
        <v>ATM005</v>
      </c>
      <c r="P6274" t="str">
        <f t="shared" si="685"/>
        <v>Valid</v>
      </c>
    </row>
    <row r="6275" spans="1:16">
      <c r="A6275" t="s">
        <v>6468</v>
      </c>
      <c r="B6275" t="s">
        <v>157</v>
      </c>
      <c r="C6275" s="2">
        <v>45766</v>
      </c>
      <c r="D6275" s="3">
        <v>0.59922453703703704</v>
      </c>
      <c r="E6275" t="s">
        <v>33</v>
      </c>
      <c r="F6275">
        <v>3000</v>
      </c>
      <c r="G6275" t="s">
        <v>189</v>
      </c>
      <c r="I6275">
        <f t="shared" ref="I6275:I6338" si="686">COUNTIF($A:$A,A6275)</f>
        <v>1</v>
      </c>
      <c r="J6275" t="str">
        <f t="shared" ref="J6275:J6338" si="687">IF(AND(TRIM(G6275)="Failed",H6275=""),"Problem","OK")</f>
        <v>OK</v>
      </c>
      <c r="K6275" t="str">
        <f t="shared" ref="K6275:K6338" si="688">PROPER(TRIM(G6275))</f>
        <v>Successful</v>
      </c>
      <c r="L6275" t="str">
        <f t="shared" ref="L6275:L6338" si="689">PROPER(TRIM(E6275))</f>
        <v>Withdrawal</v>
      </c>
      <c r="M6275" t="str">
        <f t="shared" ref="M6275:M6338" si="690">IF(OR(E6275="Withdrawal",E6275="Cash Deposit"),IF(F6275&gt;0,"OK","Problem"),IF(F6275=0,"OK","Problem"))</f>
        <v>OK</v>
      </c>
      <c r="N6275" t="str">
        <f t="shared" ref="N6275:N6338" si="691">IF(AND(C6275&gt;=DATE(2025,1,1),C6275&lt;=DATE(2026,6,30)),"OK","Problem")</f>
        <v>OK</v>
      </c>
      <c r="O6275" t="str">
        <f>_xlfn.XLOOKUP(B6275,'01_Raw_ATMs'!A:A,'01_Raw_ATMs'!A:A,"Not Found")</f>
        <v>ATM077</v>
      </c>
      <c r="P6275" t="str">
        <f t="shared" ref="P6275:P6338" si="692">IF(B6275="","Missing ATM_ID","Valid")</f>
        <v>Valid</v>
      </c>
    </row>
    <row r="6276" spans="1:16">
      <c r="A6276" t="s">
        <v>6469</v>
      </c>
      <c r="B6276" t="s">
        <v>120</v>
      </c>
      <c r="C6276" s="2">
        <v>45912</v>
      </c>
      <c r="D6276" s="3">
        <v>0.1295138888888889</v>
      </c>
      <c r="E6276" t="s">
        <v>211</v>
      </c>
      <c r="F6276">
        <v>0</v>
      </c>
      <c r="G6276" t="s">
        <v>189</v>
      </c>
      <c r="I6276">
        <f t="shared" si="686"/>
        <v>1</v>
      </c>
      <c r="J6276" t="str">
        <f t="shared" si="687"/>
        <v>OK</v>
      </c>
      <c r="K6276" t="str">
        <f t="shared" si="688"/>
        <v>Successful</v>
      </c>
      <c r="L6276" t="str">
        <f t="shared" si="689"/>
        <v>Mini Statement</v>
      </c>
      <c r="M6276" t="str">
        <f t="shared" si="690"/>
        <v>OK</v>
      </c>
      <c r="N6276" t="str">
        <f t="shared" si="691"/>
        <v>OK</v>
      </c>
      <c r="O6276" t="str">
        <f>_xlfn.XLOOKUP(B6276,'01_Raw_ATMs'!A:A,'01_Raw_ATMs'!A:A,"Not Found")</f>
        <v>ATM040</v>
      </c>
      <c r="P6276" t="str">
        <f t="shared" si="692"/>
        <v>Valid</v>
      </c>
    </row>
    <row r="6277" spans="1:16">
      <c r="A6277" t="s">
        <v>6470</v>
      </c>
      <c r="B6277" t="s">
        <v>132</v>
      </c>
      <c r="C6277" s="2">
        <v>45791</v>
      </c>
      <c r="D6277" s="3">
        <v>0.74688657407407411</v>
      </c>
      <c r="E6277" t="s">
        <v>194</v>
      </c>
      <c r="F6277">
        <v>0</v>
      </c>
      <c r="G6277" t="s">
        <v>189</v>
      </c>
      <c r="I6277">
        <f t="shared" si="686"/>
        <v>1</v>
      </c>
      <c r="J6277" t="str">
        <f t="shared" si="687"/>
        <v>OK</v>
      </c>
      <c r="K6277" t="str">
        <f t="shared" si="688"/>
        <v>Successful</v>
      </c>
      <c r="L6277" t="str">
        <f t="shared" si="689"/>
        <v>Balance Inquiry</v>
      </c>
      <c r="M6277" t="str">
        <f t="shared" si="690"/>
        <v>OK</v>
      </c>
      <c r="N6277" t="str">
        <f t="shared" si="691"/>
        <v>OK</v>
      </c>
      <c r="O6277" t="str">
        <f>_xlfn.XLOOKUP(B6277,'01_Raw_ATMs'!A:A,'01_Raw_ATMs'!A:A,"Not Found")</f>
        <v>ATM052</v>
      </c>
      <c r="P6277" t="str">
        <f t="shared" si="692"/>
        <v>Valid</v>
      </c>
    </row>
    <row r="6278" spans="1:16">
      <c r="A6278" t="s">
        <v>6471</v>
      </c>
      <c r="B6278" t="s">
        <v>164</v>
      </c>
      <c r="C6278" s="2">
        <v>45818</v>
      </c>
      <c r="D6278" s="3">
        <v>0.79233796296296299</v>
      </c>
      <c r="E6278" t="s">
        <v>33</v>
      </c>
      <c r="F6278">
        <v>1500</v>
      </c>
      <c r="G6278" t="s">
        <v>189</v>
      </c>
      <c r="I6278">
        <f t="shared" si="686"/>
        <v>1</v>
      </c>
      <c r="J6278" t="str">
        <f t="shared" si="687"/>
        <v>OK</v>
      </c>
      <c r="K6278" t="str">
        <f t="shared" si="688"/>
        <v>Successful</v>
      </c>
      <c r="L6278" t="str">
        <f t="shared" si="689"/>
        <v>Withdrawal</v>
      </c>
      <c r="M6278" t="str">
        <f t="shared" si="690"/>
        <v>OK</v>
      </c>
      <c r="N6278" t="str">
        <f t="shared" si="691"/>
        <v>OK</v>
      </c>
      <c r="O6278" t="str">
        <f>_xlfn.XLOOKUP(B6278,'01_Raw_ATMs'!A:A,'01_Raw_ATMs'!A:A,"Not Found")</f>
        <v>ATM084</v>
      </c>
      <c r="P6278" t="str">
        <f t="shared" si="692"/>
        <v>Valid</v>
      </c>
    </row>
    <row r="6279" spans="1:16">
      <c r="A6279" t="s">
        <v>6472</v>
      </c>
      <c r="B6279" t="s">
        <v>95</v>
      </c>
      <c r="C6279" s="2">
        <v>46006</v>
      </c>
      <c r="D6279" s="3">
        <v>0.7747222222222222</v>
      </c>
      <c r="E6279" t="s">
        <v>33</v>
      </c>
      <c r="F6279">
        <v>5000</v>
      </c>
      <c r="G6279" t="s">
        <v>189</v>
      </c>
      <c r="I6279">
        <f t="shared" si="686"/>
        <v>1</v>
      </c>
      <c r="J6279" t="str">
        <f t="shared" si="687"/>
        <v>OK</v>
      </c>
      <c r="K6279" t="str">
        <f t="shared" si="688"/>
        <v>Successful</v>
      </c>
      <c r="L6279" t="str">
        <f t="shared" si="689"/>
        <v>Withdrawal</v>
      </c>
      <c r="M6279" t="str">
        <f t="shared" si="690"/>
        <v>OK</v>
      </c>
      <c r="N6279" t="str">
        <f t="shared" si="691"/>
        <v>OK</v>
      </c>
      <c r="O6279" t="str">
        <f>_xlfn.XLOOKUP(B6279,'01_Raw_ATMs'!A:A,'01_Raw_ATMs'!A:A,"Not Found")</f>
        <v>ATM017</v>
      </c>
      <c r="P6279" t="str">
        <f t="shared" si="692"/>
        <v>Valid</v>
      </c>
    </row>
    <row r="6280" spans="1:16">
      <c r="A6280" t="s">
        <v>6473</v>
      </c>
      <c r="B6280" t="s">
        <v>106</v>
      </c>
      <c r="C6280" s="2">
        <v>45715</v>
      </c>
      <c r="D6280" s="3">
        <v>0.67511574074074077</v>
      </c>
      <c r="E6280" t="s">
        <v>33</v>
      </c>
      <c r="F6280">
        <v>4000</v>
      </c>
      <c r="G6280" t="s">
        <v>189</v>
      </c>
      <c r="I6280">
        <f t="shared" si="686"/>
        <v>1</v>
      </c>
      <c r="J6280" t="str">
        <f t="shared" si="687"/>
        <v>OK</v>
      </c>
      <c r="K6280" t="str">
        <f t="shared" si="688"/>
        <v>Successful</v>
      </c>
      <c r="L6280" t="str">
        <f t="shared" si="689"/>
        <v>Withdrawal</v>
      </c>
      <c r="M6280" t="str">
        <f t="shared" si="690"/>
        <v>OK</v>
      </c>
      <c r="N6280" t="str">
        <f t="shared" si="691"/>
        <v>OK</v>
      </c>
      <c r="O6280" t="str">
        <f>_xlfn.XLOOKUP(B6280,'01_Raw_ATMs'!A:A,'01_Raw_ATMs'!A:A,"Not Found")</f>
        <v>ATM026</v>
      </c>
      <c r="P6280" t="str">
        <f t="shared" si="692"/>
        <v>Valid</v>
      </c>
    </row>
    <row r="6281" spans="1:16">
      <c r="A6281" t="s">
        <v>6474</v>
      </c>
      <c r="B6281" t="s">
        <v>180</v>
      </c>
      <c r="C6281" s="2">
        <v>46067</v>
      </c>
      <c r="D6281" s="3">
        <v>0.67085648148148147</v>
      </c>
      <c r="E6281" t="s">
        <v>194</v>
      </c>
      <c r="F6281">
        <v>0</v>
      </c>
      <c r="G6281" t="s">
        <v>189</v>
      </c>
      <c r="I6281">
        <f t="shared" si="686"/>
        <v>1</v>
      </c>
      <c r="J6281" t="str">
        <f t="shared" si="687"/>
        <v>OK</v>
      </c>
      <c r="K6281" t="str">
        <f t="shared" si="688"/>
        <v>Successful</v>
      </c>
      <c r="L6281" t="str">
        <f t="shared" si="689"/>
        <v>Balance Inquiry</v>
      </c>
      <c r="M6281" t="str">
        <f t="shared" si="690"/>
        <v>OK</v>
      </c>
      <c r="N6281" t="str">
        <f t="shared" si="691"/>
        <v>OK</v>
      </c>
      <c r="O6281" t="str">
        <f>_xlfn.XLOOKUP(B6281,'01_Raw_ATMs'!A:A,'01_Raw_ATMs'!A:A,"Not Found")</f>
        <v>ATM100</v>
      </c>
      <c r="P6281" t="str">
        <f t="shared" si="692"/>
        <v>Valid</v>
      </c>
    </row>
    <row r="6282" spans="1:16">
      <c r="A6282" t="s">
        <v>6475</v>
      </c>
      <c r="B6282" t="s">
        <v>149</v>
      </c>
      <c r="C6282" s="2">
        <v>46071</v>
      </c>
      <c r="D6282" s="3">
        <v>0.7534143518518519</v>
      </c>
      <c r="E6282" t="s">
        <v>33</v>
      </c>
      <c r="F6282">
        <v>5000</v>
      </c>
      <c r="G6282" t="s">
        <v>189</v>
      </c>
      <c r="I6282">
        <f t="shared" si="686"/>
        <v>1</v>
      </c>
      <c r="J6282" t="str">
        <f t="shared" si="687"/>
        <v>OK</v>
      </c>
      <c r="K6282" t="str">
        <f t="shared" si="688"/>
        <v>Successful</v>
      </c>
      <c r="L6282" t="str">
        <f t="shared" si="689"/>
        <v>Withdrawal</v>
      </c>
      <c r="M6282" t="str">
        <f t="shared" si="690"/>
        <v>OK</v>
      </c>
      <c r="N6282" t="str">
        <f t="shared" si="691"/>
        <v>OK</v>
      </c>
      <c r="O6282" t="str">
        <f>_xlfn.XLOOKUP(B6282,'01_Raw_ATMs'!A:A,'01_Raw_ATMs'!A:A,"Not Found")</f>
        <v>ATM069</v>
      </c>
      <c r="P6282" t="str">
        <f t="shared" si="692"/>
        <v>Valid</v>
      </c>
    </row>
    <row r="6283" spans="1:16">
      <c r="A6283" t="s">
        <v>6476</v>
      </c>
      <c r="B6283" t="s">
        <v>166</v>
      </c>
      <c r="C6283" s="2">
        <v>45916</v>
      </c>
      <c r="D6283" s="3">
        <v>6.5046296296296293E-3</v>
      </c>
      <c r="E6283" t="s">
        <v>33</v>
      </c>
      <c r="F6283">
        <v>500</v>
      </c>
      <c r="G6283" t="s">
        <v>189</v>
      </c>
      <c r="I6283">
        <f t="shared" si="686"/>
        <v>1</v>
      </c>
      <c r="J6283" t="str">
        <f t="shared" si="687"/>
        <v>OK</v>
      </c>
      <c r="K6283" t="str">
        <f t="shared" si="688"/>
        <v>Successful</v>
      </c>
      <c r="L6283" t="str">
        <f t="shared" si="689"/>
        <v>Withdrawal</v>
      </c>
      <c r="M6283" t="str">
        <f t="shared" si="690"/>
        <v>OK</v>
      </c>
      <c r="N6283" t="str">
        <f t="shared" si="691"/>
        <v>OK</v>
      </c>
      <c r="O6283" t="str">
        <f>_xlfn.XLOOKUP(B6283,'01_Raw_ATMs'!A:A,'01_Raw_ATMs'!A:A,"Not Found")</f>
        <v>ATM086</v>
      </c>
      <c r="P6283" t="str">
        <f t="shared" si="692"/>
        <v>Valid</v>
      </c>
    </row>
    <row r="6284" spans="1:16">
      <c r="A6284" t="s">
        <v>6477</v>
      </c>
      <c r="B6284" t="s">
        <v>102</v>
      </c>
      <c r="C6284" s="2">
        <v>45809</v>
      </c>
      <c r="D6284" s="3">
        <v>0.97706018518518523</v>
      </c>
      <c r="E6284" t="s">
        <v>194</v>
      </c>
      <c r="F6284">
        <v>0</v>
      </c>
      <c r="G6284" t="s">
        <v>189</v>
      </c>
      <c r="I6284">
        <f t="shared" si="686"/>
        <v>1</v>
      </c>
      <c r="J6284" t="str">
        <f t="shared" si="687"/>
        <v>OK</v>
      </c>
      <c r="K6284" t="str">
        <f t="shared" si="688"/>
        <v>Successful</v>
      </c>
      <c r="L6284" t="str">
        <f t="shared" si="689"/>
        <v>Balance Inquiry</v>
      </c>
      <c r="M6284" t="str">
        <f t="shared" si="690"/>
        <v>OK</v>
      </c>
      <c r="N6284" t="str">
        <f t="shared" si="691"/>
        <v>OK</v>
      </c>
      <c r="O6284" t="str">
        <f>_xlfn.XLOOKUP(B6284,'01_Raw_ATMs'!A:A,'01_Raw_ATMs'!A:A,"Not Found")</f>
        <v>ATM023</v>
      </c>
      <c r="P6284" t="str">
        <f t="shared" si="692"/>
        <v>Valid</v>
      </c>
    </row>
    <row r="6285" spans="1:16">
      <c r="A6285" t="s">
        <v>6478</v>
      </c>
      <c r="B6285" t="s">
        <v>154</v>
      </c>
      <c r="C6285" s="2">
        <v>45971</v>
      </c>
      <c r="D6285" s="3">
        <v>0.80996527777777783</v>
      </c>
      <c r="E6285" t="s">
        <v>33</v>
      </c>
      <c r="F6285">
        <v>4000</v>
      </c>
      <c r="G6285" t="s">
        <v>189</v>
      </c>
      <c r="I6285">
        <f t="shared" si="686"/>
        <v>1</v>
      </c>
      <c r="J6285" t="str">
        <f t="shared" si="687"/>
        <v>OK</v>
      </c>
      <c r="K6285" t="str">
        <f t="shared" si="688"/>
        <v>Successful</v>
      </c>
      <c r="L6285" t="str">
        <f t="shared" si="689"/>
        <v>Withdrawal</v>
      </c>
      <c r="M6285" t="str">
        <f t="shared" si="690"/>
        <v>OK</v>
      </c>
      <c r="N6285" t="str">
        <f t="shared" si="691"/>
        <v>OK</v>
      </c>
      <c r="O6285" t="str">
        <f>_xlfn.XLOOKUP(B6285,'01_Raw_ATMs'!A:A,'01_Raw_ATMs'!A:A,"Not Found")</f>
        <v>ATM074</v>
      </c>
      <c r="P6285" t="str">
        <f t="shared" si="692"/>
        <v>Valid</v>
      </c>
    </row>
    <row r="6286" spans="1:16">
      <c r="A6286" t="s">
        <v>6479</v>
      </c>
      <c r="B6286" t="s">
        <v>126</v>
      </c>
      <c r="C6286" s="2">
        <v>45720</v>
      </c>
      <c r="D6286" s="3">
        <v>0.84187500000000004</v>
      </c>
      <c r="E6286" t="s">
        <v>33</v>
      </c>
      <c r="F6286">
        <v>5000</v>
      </c>
      <c r="G6286" t="s">
        <v>189</v>
      </c>
      <c r="I6286">
        <f t="shared" si="686"/>
        <v>1</v>
      </c>
      <c r="J6286" t="str">
        <f t="shared" si="687"/>
        <v>OK</v>
      </c>
      <c r="K6286" t="str">
        <f t="shared" si="688"/>
        <v>Successful</v>
      </c>
      <c r="L6286" t="str">
        <f t="shared" si="689"/>
        <v>Withdrawal</v>
      </c>
      <c r="M6286" t="str">
        <f t="shared" si="690"/>
        <v>OK</v>
      </c>
      <c r="N6286" t="str">
        <f t="shared" si="691"/>
        <v>OK</v>
      </c>
      <c r="O6286" t="str">
        <f>_xlfn.XLOOKUP(B6286,'01_Raw_ATMs'!A:A,'01_Raw_ATMs'!A:A,"Not Found")</f>
        <v>ATM046</v>
      </c>
      <c r="P6286" t="str">
        <f t="shared" si="692"/>
        <v>Valid</v>
      </c>
    </row>
    <row r="6287" spans="1:16">
      <c r="A6287" t="s">
        <v>6480</v>
      </c>
      <c r="B6287" t="s">
        <v>114</v>
      </c>
      <c r="C6287" s="2">
        <v>45739</v>
      </c>
      <c r="D6287" s="3">
        <v>0.26805555555555549</v>
      </c>
      <c r="E6287" t="s">
        <v>33</v>
      </c>
      <c r="F6287">
        <v>3000</v>
      </c>
      <c r="G6287" t="s">
        <v>189</v>
      </c>
      <c r="I6287">
        <f t="shared" si="686"/>
        <v>1</v>
      </c>
      <c r="J6287" t="str">
        <f t="shared" si="687"/>
        <v>OK</v>
      </c>
      <c r="K6287" t="str">
        <f t="shared" si="688"/>
        <v>Successful</v>
      </c>
      <c r="L6287" t="str">
        <f t="shared" si="689"/>
        <v>Withdrawal</v>
      </c>
      <c r="M6287" t="str">
        <f t="shared" si="690"/>
        <v>OK</v>
      </c>
      <c r="N6287" t="str">
        <f t="shared" si="691"/>
        <v>OK</v>
      </c>
      <c r="O6287" t="str">
        <f>_xlfn.XLOOKUP(B6287,'01_Raw_ATMs'!A:A,'01_Raw_ATMs'!A:A,"Not Found")</f>
        <v>ATM034</v>
      </c>
      <c r="P6287" t="str">
        <f t="shared" si="692"/>
        <v>Valid</v>
      </c>
    </row>
    <row r="6288" spans="1:16">
      <c r="A6288" t="s">
        <v>6481</v>
      </c>
      <c r="B6288" t="s">
        <v>126</v>
      </c>
      <c r="C6288" s="2">
        <v>45854</v>
      </c>
      <c r="D6288" s="3">
        <v>0.78998842592592589</v>
      </c>
      <c r="E6288" t="s">
        <v>33</v>
      </c>
      <c r="F6288">
        <v>5000</v>
      </c>
      <c r="G6288" t="s">
        <v>189</v>
      </c>
      <c r="I6288">
        <f t="shared" si="686"/>
        <v>1</v>
      </c>
      <c r="J6288" t="str">
        <f t="shared" si="687"/>
        <v>OK</v>
      </c>
      <c r="K6288" t="str">
        <f t="shared" si="688"/>
        <v>Successful</v>
      </c>
      <c r="L6288" t="str">
        <f t="shared" si="689"/>
        <v>Withdrawal</v>
      </c>
      <c r="M6288" t="str">
        <f t="shared" si="690"/>
        <v>OK</v>
      </c>
      <c r="N6288" t="str">
        <f t="shared" si="691"/>
        <v>OK</v>
      </c>
      <c r="O6288" t="str">
        <f>_xlfn.XLOOKUP(B6288,'01_Raw_ATMs'!A:A,'01_Raw_ATMs'!A:A,"Not Found")</f>
        <v>ATM046</v>
      </c>
      <c r="P6288" t="str">
        <f t="shared" si="692"/>
        <v>Valid</v>
      </c>
    </row>
    <row r="6289" spans="1:16">
      <c r="A6289" t="s">
        <v>6482</v>
      </c>
      <c r="B6289" t="s">
        <v>157</v>
      </c>
      <c r="C6289" s="2">
        <v>46163</v>
      </c>
      <c r="D6289" s="3">
        <v>0.90068287037037043</v>
      </c>
      <c r="E6289" t="s">
        <v>194</v>
      </c>
      <c r="F6289">
        <v>0</v>
      </c>
      <c r="G6289" t="s">
        <v>189</v>
      </c>
      <c r="I6289">
        <f t="shared" si="686"/>
        <v>1</v>
      </c>
      <c r="J6289" t="str">
        <f t="shared" si="687"/>
        <v>OK</v>
      </c>
      <c r="K6289" t="str">
        <f t="shared" si="688"/>
        <v>Successful</v>
      </c>
      <c r="L6289" t="str">
        <f t="shared" si="689"/>
        <v>Balance Inquiry</v>
      </c>
      <c r="M6289" t="str">
        <f t="shared" si="690"/>
        <v>OK</v>
      </c>
      <c r="N6289" t="str">
        <f t="shared" si="691"/>
        <v>OK</v>
      </c>
      <c r="O6289" t="str">
        <f>_xlfn.XLOOKUP(B6289,'01_Raw_ATMs'!A:A,'01_Raw_ATMs'!A:A,"Not Found")</f>
        <v>ATM077</v>
      </c>
      <c r="P6289" t="str">
        <f t="shared" si="692"/>
        <v>Valid</v>
      </c>
    </row>
    <row r="6290" spans="1:16">
      <c r="A6290" t="s">
        <v>6483</v>
      </c>
      <c r="B6290" t="s">
        <v>173</v>
      </c>
      <c r="C6290" s="2">
        <v>45729</v>
      </c>
      <c r="D6290" s="3">
        <v>0.78912037037037042</v>
      </c>
      <c r="E6290" t="s">
        <v>33</v>
      </c>
      <c r="F6290">
        <v>6000</v>
      </c>
      <c r="G6290" t="s">
        <v>189</v>
      </c>
      <c r="I6290">
        <f t="shared" si="686"/>
        <v>1</v>
      </c>
      <c r="J6290" t="str">
        <f t="shared" si="687"/>
        <v>OK</v>
      </c>
      <c r="K6290" t="str">
        <f t="shared" si="688"/>
        <v>Successful</v>
      </c>
      <c r="L6290" t="str">
        <f t="shared" si="689"/>
        <v>Withdrawal</v>
      </c>
      <c r="M6290" t="str">
        <f t="shared" si="690"/>
        <v>OK</v>
      </c>
      <c r="N6290" t="str">
        <f t="shared" si="691"/>
        <v>OK</v>
      </c>
      <c r="O6290" t="str">
        <f>_xlfn.XLOOKUP(B6290,'01_Raw_ATMs'!A:A,'01_Raw_ATMs'!A:A,"Not Found")</f>
        <v>ATM093</v>
      </c>
      <c r="P6290" t="str">
        <f t="shared" si="692"/>
        <v>Valid</v>
      </c>
    </row>
    <row r="6291" spans="1:16">
      <c r="A6291" t="s">
        <v>6484</v>
      </c>
      <c r="B6291" t="s">
        <v>101</v>
      </c>
      <c r="C6291" s="2">
        <v>45891</v>
      </c>
      <c r="D6291" s="3">
        <v>0.20493055555555559</v>
      </c>
      <c r="E6291" t="s">
        <v>33</v>
      </c>
      <c r="F6291">
        <v>2500</v>
      </c>
      <c r="G6291" t="s">
        <v>189</v>
      </c>
      <c r="I6291">
        <f t="shared" si="686"/>
        <v>1</v>
      </c>
      <c r="J6291" t="str">
        <f t="shared" si="687"/>
        <v>OK</v>
      </c>
      <c r="K6291" t="str">
        <f t="shared" si="688"/>
        <v>Successful</v>
      </c>
      <c r="L6291" t="str">
        <f t="shared" si="689"/>
        <v>Withdrawal</v>
      </c>
      <c r="M6291" t="str">
        <f t="shared" si="690"/>
        <v>OK</v>
      </c>
      <c r="N6291" t="str">
        <f t="shared" si="691"/>
        <v>OK</v>
      </c>
      <c r="O6291" t="str">
        <f>_xlfn.XLOOKUP(B6291,'01_Raw_ATMs'!A:A,'01_Raw_ATMs'!A:A,"Not Found")</f>
        <v>ATM022</v>
      </c>
      <c r="P6291" t="str">
        <f t="shared" si="692"/>
        <v>Valid</v>
      </c>
    </row>
    <row r="6292" spans="1:16">
      <c r="A6292" t="s">
        <v>6485</v>
      </c>
      <c r="B6292" t="s">
        <v>74</v>
      </c>
      <c r="C6292" s="2">
        <v>45910</v>
      </c>
      <c r="D6292" s="3">
        <v>0.71432870370370372</v>
      </c>
      <c r="E6292" t="s">
        <v>261</v>
      </c>
      <c r="F6292">
        <v>10000</v>
      </c>
      <c r="G6292" t="s">
        <v>189</v>
      </c>
      <c r="I6292">
        <f t="shared" si="686"/>
        <v>1</v>
      </c>
      <c r="J6292" t="str">
        <f t="shared" si="687"/>
        <v>OK</v>
      </c>
      <c r="K6292" t="str">
        <f t="shared" si="688"/>
        <v>Successful</v>
      </c>
      <c r="L6292" t="str">
        <f t="shared" si="689"/>
        <v>Cash Deposit</v>
      </c>
      <c r="M6292" t="str">
        <f t="shared" si="690"/>
        <v>OK</v>
      </c>
      <c r="N6292" t="str">
        <f t="shared" si="691"/>
        <v>OK</v>
      </c>
      <c r="O6292" t="str">
        <f>_xlfn.XLOOKUP(B6292,'01_Raw_ATMs'!A:A,'01_Raw_ATMs'!A:A,"Not Found")</f>
        <v>ATM003</v>
      </c>
      <c r="P6292" t="str">
        <f t="shared" si="692"/>
        <v>Valid</v>
      </c>
    </row>
    <row r="6293" spans="1:16">
      <c r="A6293" t="s">
        <v>6486</v>
      </c>
      <c r="B6293" t="s">
        <v>118</v>
      </c>
      <c r="C6293" s="2">
        <v>45952</v>
      </c>
      <c r="D6293" s="3">
        <v>0.40954861111111113</v>
      </c>
      <c r="E6293" t="s">
        <v>261</v>
      </c>
      <c r="F6293">
        <v>15000</v>
      </c>
      <c r="G6293" t="s">
        <v>189</v>
      </c>
      <c r="I6293">
        <f t="shared" si="686"/>
        <v>1</v>
      </c>
      <c r="J6293" t="str">
        <f t="shared" si="687"/>
        <v>OK</v>
      </c>
      <c r="K6293" t="str">
        <f t="shared" si="688"/>
        <v>Successful</v>
      </c>
      <c r="L6293" t="str">
        <f t="shared" si="689"/>
        <v>Cash Deposit</v>
      </c>
      <c r="M6293" t="str">
        <f t="shared" si="690"/>
        <v>OK</v>
      </c>
      <c r="N6293" t="str">
        <f t="shared" si="691"/>
        <v>OK</v>
      </c>
      <c r="O6293" t="str">
        <f>_xlfn.XLOOKUP(B6293,'01_Raw_ATMs'!A:A,'01_Raw_ATMs'!A:A,"Not Found")</f>
        <v>ATM038</v>
      </c>
      <c r="P6293" t="str">
        <f t="shared" si="692"/>
        <v>Valid</v>
      </c>
    </row>
    <row r="6294" spans="1:16">
      <c r="A6294" t="s">
        <v>6487</v>
      </c>
      <c r="B6294" t="s">
        <v>125</v>
      </c>
      <c r="C6294" s="2">
        <v>46125</v>
      </c>
      <c r="D6294" s="3">
        <v>0.70761574074074074</v>
      </c>
      <c r="E6294" t="s">
        <v>33</v>
      </c>
      <c r="F6294">
        <v>10000</v>
      </c>
      <c r="G6294" t="s">
        <v>189</v>
      </c>
      <c r="I6294">
        <f t="shared" si="686"/>
        <v>1</v>
      </c>
      <c r="J6294" t="str">
        <f t="shared" si="687"/>
        <v>OK</v>
      </c>
      <c r="K6294" t="str">
        <f t="shared" si="688"/>
        <v>Successful</v>
      </c>
      <c r="L6294" t="str">
        <f t="shared" si="689"/>
        <v>Withdrawal</v>
      </c>
      <c r="M6294" t="str">
        <f t="shared" si="690"/>
        <v>OK</v>
      </c>
      <c r="N6294" t="str">
        <f t="shared" si="691"/>
        <v>OK</v>
      </c>
      <c r="O6294" t="str">
        <f>_xlfn.XLOOKUP(B6294,'01_Raw_ATMs'!A:A,'01_Raw_ATMs'!A:A,"Not Found")</f>
        <v>ATM045</v>
      </c>
      <c r="P6294" t="str">
        <f t="shared" si="692"/>
        <v>Valid</v>
      </c>
    </row>
    <row r="6295" spans="1:16">
      <c r="A6295" t="s">
        <v>6488</v>
      </c>
      <c r="B6295" t="s">
        <v>171</v>
      </c>
      <c r="C6295" s="2">
        <v>45713</v>
      </c>
      <c r="D6295" s="3">
        <v>0.49649305555555562</v>
      </c>
      <c r="E6295" t="s">
        <v>33</v>
      </c>
      <c r="F6295">
        <v>5000</v>
      </c>
      <c r="G6295" t="s">
        <v>189</v>
      </c>
      <c r="I6295">
        <f t="shared" si="686"/>
        <v>1</v>
      </c>
      <c r="J6295" t="str">
        <f t="shared" si="687"/>
        <v>OK</v>
      </c>
      <c r="K6295" t="str">
        <f t="shared" si="688"/>
        <v>Successful</v>
      </c>
      <c r="L6295" t="str">
        <f t="shared" si="689"/>
        <v>Withdrawal</v>
      </c>
      <c r="M6295" t="str">
        <f t="shared" si="690"/>
        <v>OK</v>
      </c>
      <c r="N6295" t="str">
        <f t="shared" si="691"/>
        <v>OK</v>
      </c>
      <c r="O6295" t="str">
        <f>_xlfn.XLOOKUP(B6295,'01_Raw_ATMs'!A:A,'01_Raw_ATMs'!A:A,"Not Found")</f>
        <v>ATM091</v>
      </c>
      <c r="P6295" t="str">
        <f t="shared" si="692"/>
        <v>Valid</v>
      </c>
    </row>
    <row r="6296" spans="1:16">
      <c r="A6296" t="s">
        <v>6489</v>
      </c>
      <c r="B6296" t="s">
        <v>162</v>
      </c>
      <c r="C6296" s="2">
        <v>46060</v>
      </c>
      <c r="D6296" s="3">
        <v>0.79072916666666671</v>
      </c>
      <c r="E6296" t="s">
        <v>33</v>
      </c>
      <c r="F6296">
        <v>6000</v>
      </c>
      <c r="G6296" t="s">
        <v>189</v>
      </c>
      <c r="I6296">
        <f t="shared" si="686"/>
        <v>1</v>
      </c>
      <c r="J6296" t="str">
        <f t="shared" si="687"/>
        <v>OK</v>
      </c>
      <c r="K6296" t="str">
        <f t="shared" si="688"/>
        <v>Successful</v>
      </c>
      <c r="L6296" t="str">
        <f t="shared" si="689"/>
        <v>Withdrawal</v>
      </c>
      <c r="M6296" t="str">
        <f t="shared" si="690"/>
        <v>OK</v>
      </c>
      <c r="N6296" t="str">
        <f t="shared" si="691"/>
        <v>OK</v>
      </c>
      <c r="O6296" t="str">
        <f>_xlfn.XLOOKUP(B6296,'01_Raw_ATMs'!A:A,'01_Raw_ATMs'!A:A,"Not Found")</f>
        <v>ATM082</v>
      </c>
      <c r="P6296" t="str">
        <f t="shared" si="692"/>
        <v>Valid</v>
      </c>
    </row>
    <row r="6297" spans="1:16">
      <c r="A6297" t="s">
        <v>6490</v>
      </c>
      <c r="B6297" t="s">
        <v>180</v>
      </c>
      <c r="C6297" s="2">
        <v>45960</v>
      </c>
      <c r="D6297" s="3">
        <v>0.28472222222222221</v>
      </c>
      <c r="E6297" t="s">
        <v>33</v>
      </c>
      <c r="F6297">
        <v>10000</v>
      </c>
      <c r="G6297" t="s">
        <v>189</v>
      </c>
      <c r="I6297">
        <f t="shared" si="686"/>
        <v>1</v>
      </c>
      <c r="J6297" t="str">
        <f t="shared" si="687"/>
        <v>OK</v>
      </c>
      <c r="K6297" t="str">
        <f t="shared" si="688"/>
        <v>Successful</v>
      </c>
      <c r="L6297" t="str">
        <f t="shared" si="689"/>
        <v>Withdrawal</v>
      </c>
      <c r="M6297" t="str">
        <f t="shared" si="690"/>
        <v>OK</v>
      </c>
      <c r="N6297" t="str">
        <f t="shared" si="691"/>
        <v>OK</v>
      </c>
      <c r="O6297" t="str">
        <f>_xlfn.XLOOKUP(B6297,'01_Raw_ATMs'!A:A,'01_Raw_ATMs'!A:A,"Not Found")</f>
        <v>ATM100</v>
      </c>
      <c r="P6297" t="str">
        <f t="shared" si="692"/>
        <v>Valid</v>
      </c>
    </row>
    <row r="6298" spans="1:16">
      <c r="A6298" t="s">
        <v>6491</v>
      </c>
      <c r="B6298" t="s">
        <v>165</v>
      </c>
      <c r="C6298" s="2">
        <v>45734</v>
      </c>
      <c r="D6298" s="3">
        <v>0.1101388888888889</v>
      </c>
      <c r="E6298" t="s">
        <v>33</v>
      </c>
      <c r="F6298">
        <v>2500</v>
      </c>
      <c r="G6298" t="s">
        <v>189</v>
      </c>
      <c r="I6298">
        <f t="shared" si="686"/>
        <v>1</v>
      </c>
      <c r="J6298" t="str">
        <f t="shared" si="687"/>
        <v>OK</v>
      </c>
      <c r="K6298" t="str">
        <f t="shared" si="688"/>
        <v>Successful</v>
      </c>
      <c r="L6298" t="str">
        <f t="shared" si="689"/>
        <v>Withdrawal</v>
      </c>
      <c r="M6298" t="str">
        <f t="shared" si="690"/>
        <v>OK</v>
      </c>
      <c r="N6298" t="str">
        <f t="shared" si="691"/>
        <v>OK</v>
      </c>
      <c r="O6298" t="str">
        <f>_xlfn.XLOOKUP(B6298,'01_Raw_ATMs'!A:A,'01_Raw_ATMs'!A:A,"Not Found")</f>
        <v>ATM085</v>
      </c>
      <c r="P6298" t="str">
        <f t="shared" si="692"/>
        <v>Valid</v>
      </c>
    </row>
    <row r="6299" spans="1:16">
      <c r="A6299" t="s">
        <v>6492</v>
      </c>
      <c r="B6299" t="s">
        <v>102</v>
      </c>
      <c r="C6299" s="2">
        <v>46178</v>
      </c>
      <c r="D6299" s="3">
        <v>0.35850694444444442</v>
      </c>
      <c r="E6299" t="s">
        <v>33</v>
      </c>
      <c r="F6299">
        <v>10000</v>
      </c>
      <c r="G6299" t="s">
        <v>189</v>
      </c>
      <c r="I6299">
        <f t="shared" si="686"/>
        <v>1</v>
      </c>
      <c r="J6299" t="str">
        <f t="shared" si="687"/>
        <v>OK</v>
      </c>
      <c r="K6299" t="str">
        <f t="shared" si="688"/>
        <v>Successful</v>
      </c>
      <c r="L6299" t="str">
        <f t="shared" si="689"/>
        <v>Withdrawal</v>
      </c>
      <c r="M6299" t="str">
        <f t="shared" si="690"/>
        <v>OK</v>
      </c>
      <c r="N6299" t="str">
        <f t="shared" si="691"/>
        <v>OK</v>
      </c>
      <c r="O6299" t="str">
        <f>_xlfn.XLOOKUP(B6299,'01_Raw_ATMs'!A:A,'01_Raw_ATMs'!A:A,"Not Found")</f>
        <v>ATM023</v>
      </c>
      <c r="P6299" t="str">
        <f t="shared" si="692"/>
        <v>Valid</v>
      </c>
    </row>
    <row r="6300" spans="1:16">
      <c r="A6300" t="s">
        <v>6493</v>
      </c>
      <c r="B6300" t="s">
        <v>93</v>
      </c>
      <c r="C6300" s="2">
        <v>45789</v>
      </c>
      <c r="D6300" s="3">
        <v>0.68567129629629631</v>
      </c>
      <c r="E6300" t="s">
        <v>33</v>
      </c>
      <c r="F6300">
        <v>8000</v>
      </c>
      <c r="G6300" t="s">
        <v>189</v>
      </c>
      <c r="I6300">
        <f t="shared" si="686"/>
        <v>1</v>
      </c>
      <c r="J6300" t="str">
        <f t="shared" si="687"/>
        <v>OK</v>
      </c>
      <c r="K6300" t="str">
        <f t="shared" si="688"/>
        <v>Successful</v>
      </c>
      <c r="L6300" t="str">
        <f t="shared" si="689"/>
        <v>Withdrawal</v>
      </c>
      <c r="M6300" t="str">
        <f t="shared" si="690"/>
        <v>OK</v>
      </c>
      <c r="N6300" t="str">
        <f t="shared" si="691"/>
        <v>OK</v>
      </c>
      <c r="O6300" t="str">
        <f>_xlfn.XLOOKUP(B6300,'01_Raw_ATMs'!A:A,'01_Raw_ATMs'!A:A,"Not Found")</f>
        <v>ATM016</v>
      </c>
      <c r="P6300" t="str">
        <f t="shared" si="692"/>
        <v>Valid</v>
      </c>
    </row>
    <row r="6301" spans="1:16">
      <c r="A6301" t="s">
        <v>6494</v>
      </c>
      <c r="B6301" t="s">
        <v>180</v>
      </c>
      <c r="C6301" s="2">
        <v>45709</v>
      </c>
      <c r="D6301" s="3">
        <v>0.95542824074074073</v>
      </c>
      <c r="E6301" t="s">
        <v>33</v>
      </c>
      <c r="F6301">
        <v>6000</v>
      </c>
      <c r="G6301" t="s">
        <v>189</v>
      </c>
      <c r="I6301">
        <f t="shared" si="686"/>
        <v>1</v>
      </c>
      <c r="J6301" t="str">
        <f t="shared" si="687"/>
        <v>OK</v>
      </c>
      <c r="K6301" t="str">
        <f t="shared" si="688"/>
        <v>Successful</v>
      </c>
      <c r="L6301" t="str">
        <f t="shared" si="689"/>
        <v>Withdrawal</v>
      </c>
      <c r="M6301" t="str">
        <f t="shared" si="690"/>
        <v>OK</v>
      </c>
      <c r="N6301" t="str">
        <f t="shared" si="691"/>
        <v>OK</v>
      </c>
      <c r="O6301" t="str">
        <f>_xlfn.XLOOKUP(B6301,'01_Raw_ATMs'!A:A,'01_Raw_ATMs'!A:A,"Not Found")</f>
        <v>ATM100</v>
      </c>
      <c r="P6301" t="str">
        <f t="shared" si="692"/>
        <v>Valid</v>
      </c>
    </row>
    <row r="6302" spans="1:16">
      <c r="A6302" t="s">
        <v>6495</v>
      </c>
      <c r="B6302" t="s">
        <v>7</v>
      </c>
      <c r="C6302" s="2">
        <v>46008</v>
      </c>
      <c r="D6302" s="3">
        <v>0.72958333333333336</v>
      </c>
      <c r="E6302" t="s">
        <v>33</v>
      </c>
      <c r="F6302">
        <v>1000</v>
      </c>
      <c r="G6302" t="s">
        <v>189</v>
      </c>
      <c r="I6302">
        <f t="shared" si="686"/>
        <v>1</v>
      </c>
      <c r="J6302" t="str">
        <f t="shared" si="687"/>
        <v>OK</v>
      </c>
      <c r="K6302" t="str">
        <f t="shared" si="688"/>
        <v>Successful</v>
      </c>
      <c r="L6302" t="str">
        <f t="shared" si="689"/>
        <v>Withdrawal</v>
      </c>
      <c r="M6302" t="str">
        <f t="shared" si="690"/>
        <v>OK</v>
      </c>
      <c r="N6302" t="str">
        <f t="shared" si="691"/>
        <v>OK</v>
      </c>
      <c r="O6302" t="str">
        <f>_xlfn.XLOOKUP(B6302,'01_Raw_ATMs'!A:A,'01_Raw_ATMs'!A:A,"Not Found")</f>
        <v>ATM001</v>
      </c>
      <c r="P6302" t="str">
        <f t="shared" si="692"/>
        <v>Valid</v>
      </c>
    </row>
    <row r="6303" spans="1:16">
      <c r="A6303" t="s">
        <v>6496</v>
      </c>
      <c r="B6303" t="s">
        <v>148</v>
      </c>
      <c r="C6303" s="2">
        <v>45925</v>
      </c>
      <c r="D6303" s="3">
        <v>0.40511574074074069</v>
      </c>
      <c r="E6303" t="s">
        <v>211</v>
      </c>
      <c r="F6303">
        <v>0</v>
      </c>
      <c r="G6303" t="s">
        <v>189</v>
      </c>
      <c r="I6303">
        <f t="shared" si="686"/>
        <v>1</v>
      </c>
      <c r="J6303" t="str">
        <f t="shared" si="687"/>
        <v>OK</v>
      </c>
      <c r="K6303" t="str">
        <f t="shared" si="688"/>
        <v>Successful</v>
      </c>
      <c r="L6303" t="str">
        <f t="shared" si="689"/>
        <v>Mini Statement</v>
      </c>
      <c r="M6303" t="str">
        <f t="shared" si="690"/>
        <v>OK</v>
      </c>
      <c r="N6303" t="str">
        <f t="shared" si="691"/>
        <v>OK</v>
      </c>
      <c r="O6303" t="str">
        <f>_xlfn.XLOOKUP(B6303,'01_Raw_ATMs'!A:A,'01_Raw_ATMs'!A:A,"Not Found")</f>
        <v>ATM068</v>
      </c>
      <c r="P6303" t="str">
        <f t="shared" si="692"/>
        <v>Valid</v>
      </c>
    </row>
    <row r="6304" spans="1:16">
      <c r="A6304" t="s">
        <v>6497</v>
      </c>
      <c r="B6304" t="s">
        <v>92</v>
      </c>
      <c r="C6304" s="2">
        <v>45808</v>
      </c>
      <c r="D6304" s="3">
        <v>0.96826388888888892</v>
      </c>
      <c r="E6304" t="s">
        <v>33</v>
      </c>
      <c r="F6304">
        <v>2500</v>
      </c>
      <c r="G6304" t="s">
        <v>189</v>
      </c>
      <c r="I6304">
        <f t="shared" si="686"/>
        <v>1</v>
      </c>
      <c r="J6304" t="str">
        <f t="shared" si="687"/>
        <v>OK</v>
      </c>
      <c r="K6304" t="str">
        <f t="shared" si="688"/>
        <v>Successful</v>
      </c>
      <c r="L6304" t="str">
        <f t="shared" si="689"/>
        <v>Withdrawal</v>
      </c>
      <c r="M6304" t="str">
        <f t="shared" si="690"/>
        <v>OK</v>
      </c>
      <c r="N6304" t="str">
        <f t="shared" si="691"/>
        <v>OK</v>
      </c>
      <c r="O6304" t="str">
        <f>_xlfn.XLOOKUP(B6304,'01_Raw_ATMs'!A:A,'01_Raw_ATMs'!A:A,"Not Found")</f>
        <v>ATM015</v>
      </c>
      <c r="P6304" t="str">
        <f t="shared" si="692"/>
        <v>Valid</v>
      </c>
    </row>
    <row r="6305" spans="1:16">
      <c r="A6305" t="s">
        <v>6498</v>
      </c>
      <c r="B6305" t="s">
        <v>172</v>
      </c>
      <c r="C6305" s="2">
        <v>46136</v>
      </c>
      <c r="D6305" s="3">
        <v>0.77278935185185182</v>
      </c>
      <c r="E6305" t="s">
        <v>33</v>
      </c>
      <c r="F6305">
        <v>10000</v>
      </c>
      <c r="G6305" t="s">
        <v>189</v>
      </c>
      <c r="I6305">
        <f t="shared" si="686"/>
        <v>1</v>
      </c>
      <c r="J6305" t="str">
        <f t="shared" si="687"/>
        <v>OK</v>
      </c>
      <c r="K6305" t="str">
        <f t="shared" si="688"/>
        <v>Successful</v>
      </c>
      <c r="L6305" t="str">
        <f t="shared" si="689"/>
        <v>Withdrawal</v>
      </c>
      <c r="M6305" t="str">
        <f t="shared" si="690"/>
        <v>OK</v>
      </c>
      <c r="N6305" t="str">
        <f t="shared" si="691"/>
        <v>OK</v>
      </c>
      <c r="O6305" t="str">
        <f>_xlfn.XLOOKUP(B6305,'01_Raw_ATMs'!A:A,'01_Raw_ATMs'!A:A,"Not Found")</f>
        <v>ATM092</v>
      </c>
      <c r="P6305" t="str">
        <f t="shared" si="692"/>
        <v>Valid</v>
      </c>
    </row>
    <row r="6306" spans="1:16">
      <c r="A6306" t="s">
        <v>6499</v>
      </c>
      <c r="B6306" t="s">
        <v>174</v>
      </c>
      <c r="C6306" s="2">
        <v>45903</v>
      </c>
      <c r="D6306" s="3">
        <v>0.73589120370370376</v>
      </c>
      <c r="E6306" t="s">
        <v>33</v>
      </c>
      <c r="F6306">
        <v>3000</v>
      </c>
      <c r="G6306" t="s">
        <v>189</v>
      </c>
      <c r="I6306">
        <f t="shared" si="686"/>
        <v>1</v>
      </c>
      <c r="J6306" t="str">
        <f t="shared" si="687"/>
        <v>OK</v>
      </c>
      <c r="K6306" t="str">
        <f t="shared" si="688"/>
        <v>Successful</v>
      </c>
      <c r="L6306" t="str">
        <f t="shared" si="689"/>
        <v>Withdrawal</v>
      </c>
      <c r="M6306" t="str">
        <f t="shared" si="690"/>
        <v>OK</v>
      </c>
      <c r="N6306" t="str">
        <f t="shared" si="691"/>
        <v>OK</v>
      </c>
      <c r="O6306" t="str">
        <f>_xlfn.XLOOKUP(B6306,'01_Raw_ATMs'!A:A,'01_Raw_ATMs'!A:A,"Not Found")</f>
        <v>ATM094</v>
      </c>
      <c r="P6306" t="str">
        <f t="shared" si="692"/>
        <v>Valid</v>
      </c>
    </row>
    <row r="6307" spans="1:16">
      <c r="A6307" t="s">
        <v>6500</v>
      </c>
      <c r="B6307" t="s">
        <v>150</v>
      </c>
      <c r="C6307" s="2">
        <v>45933</v>
      </c>
      <c r="D6307" s="3">
        <v>0.86042824074074076</v>
      </c>
      <c r="E6307" t="s">
        <v>194</v>
      </c>
      <c r="F6307">
        <v>0</v>
      </c>
      <c r="G6307" t="s">
        <v>189</v>
      </c>
      <c r="I6307">
        <f t="shared" si="686"/>
        <v>1</v>
      </c>
      <c r="J6307" t="str">
        <f t="shared" si="687"/>
        <v>OK</v>
      </c>
      <c r="K6307" t="str">
        <f t="shared" si="688"/>
        <v>Successful</v>
      </c>
      <c r="L6307" t="str">
        <f t="shared" si="689"/>
        <v>Balance Inquiry</v>
      </c>
      <c r="M6307" t="str">
        <f t="shared" si="690"/>
        <v>OK</v>
      </c>
      <c r="N6307" t="str">
        <f t="shared" si="691"/>
        <v>OK</v>
      </c>
      <c r="O6307" t="str">
        <f>_xlfn.XLOOKUP(B6307,'01_Raw_ATMs'!A:A,'01_Raw_ATMs'!A:A,"Not Found")</f>
        <v>ATM070</v>
      </c>
      <c r="P6307" t="str">
        <f t="shared" si="692"/>
        <v>Valid</v>
      </c>
    </row>
    <row r="6308" spans="1:16">
      <c r="A6308" t="s">
        <v>6501</v>
      </c>
      <c r="B6308" t="s">
        <v>169</v>
      </c>
      <c r="C6308" s="2">
        <v>45784</v>
      </c>
      <c r="D6308" s="3">
        <v>0.34032407407407411</v>
      </c>
      <c r="E6308" t="s">
        <v>33</v>
      </c>
      <c r="F6308">
        <v>1000</v>
      </c>
      <c r="G6308" t="s">
        <v>189</v>
      </c>
      <c r="I6308">
        <f t="shared" si="686"/>
        <v>1</v>
      </c>
      <c r="J6308" t="str">
        <f t="shared" si="687"/>
        <v>OK</v>
      </c>
      <c r="K6308" t="str">
        <f t="shared" si="688"/>
        <v>Successful</v>
      </c>
      <c r="L6308" t="str">
        <f t="shared" si="689"/>
        <v>Withdrawal</v>
      </c>
      <c r="M6308" t="str">
        <f t="shared" si="690"/>
        <v>OK</v>
      </c>
      <c r="N6308" t="str">
        <f t="shared" si="691"/>
        <v>OK</v>
      </c>
      <c r="O6308" t="str">
        <f>_xlfn.XLOOKUP(B6308,'01_Raw_ATMs'!A:A,'01_Raw_ATMs'!A:A,"Not Found")</f>
        <v>ATM089</v>
      </c>
      <c r="P6308" t="str">
        <f t="shared" si="692"/>
        <v>Valid</v>
      </c>
    </row>
    <row r="6309" spans="1:16">
      <c r="A6309" t="s">
        <v>6502</v>
      </c>
      <c r="B6309" t="s">
        <v>120</v>
      </c>
      <c r="C6309" s="2">
        <v>45813</v>
      </c>
      <c r="D6309" s="3">
        <v>0.27953703703703697</v>
      </c>
      <c r="E6309" t="s">
        <v>33</v>
      </c>
      <c r="F6309">
        <v>2500</v>
      </c>
      <c r="G6309" t="s">
        <v>189</v>
      </c>
      <c r="I6309">
        <f t="shared" si="686"/>
        <v>1</v>
      </c>
      <c r="J6309" t="str">
        <f t="shared" si="687"/>
        <v>OK</v>
      </c>
      <c r="K6309" t="str">
        <f t="shared" si="688"/>
        <v>Successful</v>
      </c>
      <c r="L6309" t="str">
        <f t="shared" si="689"/>
        <v>Withdrawal</v>
      </c>
      <c r="M6309" t="str">
        <f t="shared" si="690"/>
        <v>OK</v>
      </c>
      <c r="N6309" t="str">
        <f t="shared" si="691"/>
        <v>OK</v>
      </c>
      <c r="O6309" t="str">
        <f>_xlfn.XLOOKUP(B6309,'01_Raw_ATMs'!A:A,'01_Raw_ATMs'!A:A,"Not Found")</f>
        <v>ATM040</v>
      </c>
      <c r="P6309" t="str">
        <f t="shared" si="692"/>
        <v>Valid</v>
      </c>
    </row>
    <row r="6310" spans="1:16">
      <c r="A6310" t="s">
        <v>6503</v>
      </c>
      <c r="B6310" t="s">
        <v>144</v>
      </c>
      <c r="C6310" s="2">
        <v>46175</v>
      </c>
      <c r="D6310" s="3">
        <v>0.74269675925925926</v>
      </c>
      <c r="E6310" t="s">
        <v>33</v>
      </c>
      <c r="F6310">
        <v>5000</v>
      </c>
      <c r="G6310" t="s">
        <v>189</v>
      </c>
      <c r="I6310">
        <f t="shared" si="686"/>
        <v>1</v>
      </c>
      <c r="J6310" t="str">
        <f t="shared" si="687"/>
        <v>OK</v>
      </c>
      <c r="K6310" t="str">
        <f t="shared" si="688"/>
        <v>Successful</v>
      </c>
      <c r="L6310" t="str">
        <f t="shared" si="689"/>
        <v>Withdrawal</v>
      </c>
      <c r="M6310" t="str">
        <f t="shared" si="690"/>
        <v>OK</v>
      </c>
      <c r="N6310" t="str">
        <f t="shared" si="691"/>
        <v>OK</v>
      </c>
      <c r="O6310" t="str">
        <f>_xlfn.XLOOKUP(B6310,'01_Raw_ATMs'!A:A,'01_Raw_ATMs'!A:A,"Not Found")</f>
        <v>ATM064</v>
      </c>
      <c r="P6310" t="str">
        <f t="shared" si="692"/>
        <v>Valid</v>
      </c>
    </row>
    <row r="6311" spans="1:16">
      <c r="A6311" t="s">
        <v>6504</v>
      </c>
      <c r="B6311" t="s">
        <v>83</v>
      </c>
      <c r="C6311" s="2">
        <v>46036</v>
      </c>
      <c r="D6311" s="3">
        <v>0.8527893518518519</v>
      </c>
      <c r="E6311" t="s">
        <v>33</v>
      </c>
      <c r="F6311">
        <v>10000</v>
      </c>
      <c r="G6311" t="s">
        <v>189</v>
      </c>
      <c r="I6311">
        <f t="shared" si="686"/>
        <v>1</v>
      </c>
      <c r="J6311" t="str">
        <f t="shared" si="687"/>
        <v>OK</v>
      </c>
      <c r="K6311" t="str">
        <f t="shared" si="688"/>
        <v>Successful</v>
      </c>
      <c r="L6311" t="str">
        <f t="shared" si="689"/>
        <v>Withdrawal</v>
      </c>
      <c r="M6311" t="str">
        <f t="shared" si="690"/>
        <v>OK</v>
      </c>
      <c r="N6311" t="str">
        <f t="shared" si="691"/>
        <v>OK</v>
      </c>
      <c r="O6311" t="str">
        <f>_xlfn.XLOOKUP(B6311,'01_Raw_ATMs'!A:A,'01_Raw_ATMs'!A:A,"Not Found")</f>
        <v>ATM008</v>
      </c>
      <c r="P6311" t="str">
        <f t="shared" si="692"/>
        <v>Valid</v>
      </c>
    </row>
    <row r="6312" spans="1:16">
      <c r="A6312" t="s">
        <v>6505</v>
      </c>
      <c r="B6312" t="s">
        <v>162</v>
      </c>
      <c r="C6312" s="2">
        <v>46069</v>
      </c>
      <c r="D6312" s="3">
        <v>0.89215277777777779</v>
      </c>
      <c r="E6312" t="s">
        <v>33</v>
      </c>
      <c r="F6312">
        <v>5000</v>
      </c>
      <c r="G6312" t="s">
        <v>189</v>
      </c>
      <c r="I6312">
        <f t="shared" si="686"/>
        <v>1</v>
      </c>
      <c r="J6312" t="str">
        <f t="shared" si="687"/>
        <v>OK</v>
      </c>
      <c r="K6312" t="str">
        <f t="shared" si="688"/>
        <v>Successful</v>
      </c>
      <c r="L6312" t="str">
        <f t="shared" si="689"/>
        <v>Withdrawal</v>
      </c>
      <c r="M6312" t="str">
        <f t="shared" si="690"/>
        <v>OK</v>
      </c>
      <c r="N6312" t="str">
        <f t="shared" si="691"/>
        <v>OK</v>
      </c>
      <c r="O6312" t="str">
        <f>_xlfn.XLOOKUP(B6312,'01_Raw_ATMs'!A:A,'01_Raw_ATMs'!A:A,"Not Found")</f>
        <v>ATM082</v>
      </c>
      <c r="P6312" t="str">
        <f t="shared" si="692"/>
        <v>Valid</v>
      </c>
    </row>
    <row r="6313" spans="1:16">
      <c r="A6313" t="s">
        <v>6506</v>
      </c>
      <c r="B6313" t="s">
        <v>113</v>
      </c>
      <c r="C6313" s="2">
        <v>45865</v>
      </c>
      <c r="D6313" s="3">
        <v>0.30657407407407411</v>
      </c>
      <c r="E6313" t="s">
        <v>33</v>
      </c>
      <c r="F6313">
        <v>5000</v>
      </c>
      <c r="G6313" t="s">
        <v>189</v>
      </c>
      <c r="I6313">
        <f t="shared" si="686"/>
        <v>1</v>
      </c>
      <c r="J6313" t="str">
        <f t="shared" si="687"/>
        <v>OK</v>
      </c>
      <c r="K6313" t="str">
        <f t="shared" si="688"/>
        <v>Successful</v>
      </c>
      <c r="L6313" t="str">
        <f t="shared" si="689"/>
        <v>Withdrawal</v>
      </c>
      <c r="M6313" t="str">
        <f t="shared" si="690"/>
        <v>OK</v>
      </c>
      <c r="N6313" t="str">
        <f t="shared" si="691"/>
        <v>OK</v>
      </c>
      <c r="O6313" t="str">
        <f>_xlfn.XLOOKUP(B6313,'01_Raw_ATMs'!A:A,'01_Raw_ATMs'!A:A,"Not Found")</f>
        <v>ATM033</v>
      </c>
      <c r="P6313" t="str">
        <f t="shared" si="692"/>
        <v>Valid</v>
      </c>
    </row>
    <row r="6314" spans="1:16">
      <c r="A6314" t="s">
        <v>6507</v>
      </c>
      <c r="B6314" t="s">
        <v>81</v>
      </c>
      <c r="C6314" s="2">
        <v>45919</v>
      </c>
      <c r="D6314" s="3">
        <v>0.75173611111111116</v>
      </c>
      <c r="E6314" t="s">
        <v>33</v>
      </c>
      <c r="F6314">
        <v>10000</v>
      </c>
      <c r="G6314" t="s">
        <v>189</v>
      </c>
      <c r="I6314">
        <f t="shared" si="686"/>
        <v>1</v>
      </c>
      <c r="J6314" t="str">
        <f t="shared" si="687"/>
        <v>OK</v>
      </c>
      <c r="K6314" t="str">
        <f t="shared" si="688"/>
        <v>Successful</v>
      </c>
      <c r="L6314" t="str">
        <f t="shared" si="689"/>
        <v>Withdrawal</v>
      </c>
      <c r="M6314" t="str">
        <f t="shared" si="690"/>
        <v>OK</v>
      </c>
      <c r="N6314" t="str">
        <f t="shared" si="691"/>
        <v>OK</v>
      </c>
      <c r="O6314" t="str">
        <f>_xlfn.XLOOKUP(B6314,'01_Raw_ATMs'!A:A,'01_Raw_ATMs'!A:A,"Not Found")</f>
        <v>ATM007</v>
      </c>
      <c r="P6314" t="str">
        <f t="shared" si="692"/>
        <v>Valid</v>
      </c>
    </row>
    <row r="6315" spans="1:16">
      <c r="A6315" t="s">
        <v>6508</v>
      </c>
      <c r="B6315" t="s">
        <v>158</v>
      </c>
      <c r="C6315" s="2">
        <v>46187</v>
      </c>
      <c r="D6315" s="3">
        <v>0.6960763888888889</v>
      </c>
      <c r="E6315" t="s">
        <v>33</v>
      </c>
      <c r="F6315">
        <v>10000</v>
      </c>
      <c r="G6315" t="s">
        <v>189</v>
      </c>
      <c r="I6315">
        <f t="shared" si="686"/>
        <v>1</v>
      </c>
      <c r="J6315" t="str">
        <f t="shared" si="687"/>
        <v>OK</v>
      </c>
      <c r="K6315" t="str">
        <f t="shared" si="688"/>
        <v>Successful</v>
      </c>
      <c r="L6315" t="str">
        <f t="shared" si="689"/>
        <v>Withdrawal</v>
      </c>
      <c r="M6315" t="str">
        <f t="shared" si="690"/>
        <v>OK</v>
      </c>
      <c r="N6315" t="str">
        <f t="shared" si="691"/>
        <v>OK</v>
      </c>
      <c r="O6315" t="str">
        <f>_xlfn.XLOOKUP(B6315,'01_Raw_ATMs'!A:A,'01_Raw_ATMs'!A:A,"Not Found")</f>
        <v>ATM078</v>
      </c>
      <c r="P6315" t="str">
        <f t="shared" si="692"/>
        <v>Valid</v>
      </c>
    </row>
    <row r="6316" spans="1:16">
      <c r="A6316" t="s">
        <v>6509</v>
      </c>
      <c r="B6316" t="s">
        <v>156</v>
      </c>
      <c r="C6316" s="2">
        <v>46103</v>
      </c>
      <c r="D6316" s="3">
        <v>0.80027777777777775</v>
      </c>
      <c r="E6316" t="s">
        <v>33</v>
      </c>
      <c r="F6316">
        <v>1000</v>
      </c>
      <c r="G6316" t="s">
        <v>189</v>
      </c>
      <c r="I6316">
        <f t="shared" si="686"/>
        <v>1</v>
      </c>
      <c r="J6316" t="str">
        <f t="shared" si="687"/>
        <v>OK</v>
      </c>
      <c r="K6316" t="str">
        <f t="shared" si="688"/>
        <v>Successful</v>
      </c>
      <c r="L6316" t="str">
        <f t="shared" si="689"/>
        <v>Withdrawal</v>
      </c>
      <c r="M6316" t="str">
        <f t="shared" si="690"/>
        <v>OK</v>
      </c>
      <c r="N6316" t="str">
        <f t="shared" si="691"/>
        <v>OK</v>
      </c>
      <c r="O6316" t="str">
        <f>_xlfn.XLOOKUP(B6316,'01_Raw_ATMs'!A:A,'01_Raw_ATMs'!A:A,"Not Found")</f>
        <v>ATM076</v>
      </c>
      <c r="P6316" t="str">
        <f t="shared" si="692"/>
        <v>Valid</v>
      </c>
    </row>
    <row r="6317" spans="1:16">
      <c r="A6317" t="s">
        <v>6510</v>
      </c>
      <c r="B6317" t="s">
        <v>119</v>
      </c>
      <c r="C6317" s="2">
        <v>46028</v>
      </c>
      <c r="D6317" s="3">
        <v>0.42146990740740742</v>
      </c>
      <c r="E6317" t="s">
        <v>33</v>
      </c>
      <c r="F6317">
        <v>8000</v>
      </c>
      <c r="G6317" t="s">
        <v>189</v>
      </c>
      <c r="I6317">
        <f t="shared" si="686"/>
        <v>1</v>
      </c>
      <c r="J6317" t="str">
        <f t="shared" si="687"/>
        <v>OK</v>
      </c>
      <c r="K6317" t="str">
        <f t="shared" si="688"/>
        <v>Successful</v>
      </c>
      <c r="L6317" t="str">
        <f t="shared" si="689"/>
        <v>Withdrawal</v>
      </c>
      <c r="M6317" t="str">
        <f t="shared" si="690"/>
        <v>OK</v>
      </c>
      <c r="N6317" t="str">
        <f t="shared" si="691"/>
        <v>OK</v>
      </c>
      <c r="O6317" t="str">
        <f>_xlfn.XLOOKUP(B6317,'01_Raw_ATMs'!A:A,'01_Raw_ATMs'!A:A,"Not Found")</f>
        <v>ATM039</v>
      </c>
      <c r="P6317" t="str">
        <f t="shared" si="692"/>
        <v>Valid</v>
      </c>
    </row>
    <row r="6318" spans="1:16">
      <c r="A6318" t="s">
        <v>6511</v>
      </c>
      <c r="B6318" t="s">
        <v>109</v>
      </c>
      <c r="C6318" s="2">
        <v>46177</v>
      </c>
      <c r="D6318" s="3">
        <v>0.89496527777777779</v>
      </c>
      <c r="E6318" t="s">
        <v>211</v>
      </c>
      <c r="F6318">
        <v>0</v>
      </c>
      <c r="G6318" t="s">
        <v>189</v>
      </c>
      <c r="I6318">
        <f t="shared" si="686"/>
        <v>1</v>
      </c>
      <c r="J6318" t="str">
        <f t="shared" si="687"/>
        <v>OK</v>
      </c>
      <c r="K6318" t="str">
        <f t="shared" si="688"/>
        <v>Successful</v>
      </c>
      <c r="L6318" t="str">
        <f t="shared" si="689"/>
        <v>Mini Statement</v>
      </c>
      <c r="M6318" t="str">
        <f t="shared" si="690"/>
        <v>OK</v>
      </c>
      <c r="N6318" t="str">
        <f t="shared" si="691"/>
        <v>OK</v>
      </c>
      <c r="O6318" t="str">
        <f>_xlfn.XLOOKUP(B6318,'01_Raw_ATMs'!A:A,'01_Raw_ATMs'!A:A,"Not Found")</f>
        <v>ATM029</v>
      </c>
      <c r="P6318" t="str">
        <f t="shared" si="692"/>
        <v>Valid</v>
      </c>
    </row>
    <row r="6319" spans="1:16">
      <c r="A6319" t="s">
        <v>6512</v>
      </c>
      <c r="B6319" t="s">
        <v>101</v>
      </c>
      <c r="C6319" s="2">
        <v>46067</v>
      </c>
      <c r="D6319" s="3">
        <v>0.82474537037037032</v>
      </c>
      <c r="E6319" t="s">
        <v>33</v>
      </c>
      <c r="F6319">
        <v>4000</v>
      </c>
      <c r="G6319" t="s">
        <v>189</v>
      </c>
      <c r="I6319">
        <f t="shared" si="686"/>
        <v>1</v>
      </c>
      <c r="J6319" t="str">
        <f t="shared" si="687"/>
        <v>OK</v>
      </c>
      <c r="K6319" t="str">
        <f t="shared" si="688"/>
        <v>Successful</v>
      </c>
      <c r="L6319" t="str">
        <f t="shared" si="689"/>
        <v>Withdrawal</v>
      </c>
      <c r="M6319" t="str">
        <f t="shared" si="690"/>
        <v>OK</v>
      </c>
      <c r="N6319" t="str">
        <f t="shared" si="691"/>
        <v>OK</v>
      </c>
      <c r="O6319" t="str">
        <f>_xlfn.XLOOKUP(B6319,'01_Raw_ATMs'!A:A,'01_Raw_ATMs'!A:A,"Not Found")</f>
        <v>ATM022</v>
      </c>
      <c r="P6319" t="str">
        <f t="shared" si="692"/>
        <v>Valid</v>
      </c>
    </row>
    <row r="6320" spans="1:16">
      <c r="A6320" t="s">
        <v>6513</v>
      </c>
      <c r="B6320" t="s">
        <v>126</v>
      </c>
      <c r="C6320" s="2">
        <v>45765</v>
      </c>
      <c r="D6320" s="3">
        <v>0.53236111111111106</v>
      </c>
      <c r="E6320" t="s">
        <v>33</v>
      </c>
      <c r="F6320">
        <v>5000</v>
      </c>
      <c r="G6320" t="s">
        <v>189</v>
      </c>
      <c r="I6320">
        <f t="shared" si="686"/>
        <v>1</v>
      </c>
      <c r="J6320" t="str">
        <f t="shared" si="687"/>
        <v>OK</v>
      </c>
      <c r="K6320" t="str">
        <f t="shared" si="688"/>
        <v>Successful</v>
      </c>
      <c r="L6320" t="str">
        <f t="shared" si="689"/>
        <v>Withdrawal</v>
      </c>
      <c r="M6320" t="str">
        <f t="shared" si="690"/>
        <v>OK</v>
      </c>
      <c r="N6320" t="str">
        <f t="shared" si="691"/>
        <v>OK</v>
      </c>
      <c r="O6320" t="str">
        <f>_xlfn.XLOOKUP(B6320,'01_Raw_ATMs'!A:A,'01_Raw_ATMs'!A:A,"Not Found")</f>
        <v>ATM046</v>
      </c>
      <c r="P6320" t="str">
        <f t="shared" si="692"/>
        <v>Valid</v>
      </c>
    </row>
    <row r="6321" spans="1:16">
      <c r="A6321" t="s">
        <v>6514</v>
      </c>
      <c r="B6321" t="s">
        <v>138</v>
      </c>
      <c r="C6321" s="2">
        <v>46163</v>
      </c>
      <c r="D6321" s="3">
        <v>0.93311342592592594</v>
      </c>
      <c r="E6321" t="s">
        <v>33</v>
      </c>
      <c r="F6321">
        <v>2000</v>
      </c>
      <c r="G6321" t="s">
        <v>189</v>
      </c>
      <c r="I6321">
        <f t="shared" si="686"/>
        <v>1</v>
      </c>
      <c r="J6321" t="str">
        <f t="shared" si="687"/>
        <v>OK</v>
      </c>
      <c r="K6321" t="str">
        <f t="shared" si="688"/>
        <v>Successful</v>
      </c>
      <c r="L6321" t="str">
        <f t="shared" si="689"/>
        <v>Withdrawal</v>
      </c>
      <c r="M6321" t="str">
        <f t="shared" si="690"/>
        <v>OK</v>
      </c>
      <c r="N6321" t="str">
        <f t="shared" si="691"/>
        <v>OK</v>
      </c>
      <c r="O6321" t="str">
        <f>_xlfn.XLOOKUP(B6321,'01_Raw_ATMs'!A:A,'01_Raw_ATMs'!A:A,"Not Found")</f>
        <v>ATM058</v>
      </c>
      <c r="P6321" t="str">
        <f t="shared" si="692"/>
        <v>Valid</v>
      </c>
    </row>
    <row r="6322" spans="1:16">
      <c r="A6322" t="s">
        <v>6515</v>
      </c>
      <c r="B6322" t="s">
        <v>107</v>
      </c>
      <c r="C6322" s="2">
        <v>45730</v>
      </c>
      <c r="D6322" s="3">
        <v>0.93652777777777774</v>
      </c>
      <c r="E6322" t="s">
        <v>211</v>
      </c>
      <c r="F6322">
        <v>0</v>
      </c>
      <c r="G6322" t="s">
        <v>189</v>
      </c>
      <c r="I6322">
        <f t="shared" si="686"/>
        <v>1</v>
      </c>
      <c r="J6322" t="str">
        <f t="shared" si="687"/>
        <v>OK</v>
      </c>
      <c r="K6322" t="str">
        <f t="shared" si="688"/>
        <v>Successful</v>
      </c>
      <c r="L6322" t="str">
        <f t="shared" si="689"/>
        <v>Mini Statement</v>
      </c>
      <c r="M6322" t="str">
        <f t="shared" si="690"/>
        <v>OK</v>
      </c>
      <c r="N6322" t="str">
        <f t="shared" si="691"/>
        <v>OK</v>
      </c>
      <c r="O6322" t="str">
        <f>_xlfn.XLOOKUP(B6322,'01_Raw_ATMs'!A:A,'01_Raw_ATMs'!A:A,"Not Found")</f>
        <v>ATM027</v>
      </c>
      <c r="P6322" t="str">
        <f t="shared" si="692"/>
        <v>Valid</v>
      </c>
    </row>
    <row r="6323" spans="1:16">
      <c r="A6323" t="s">
        <v>6516</v>
      </c>
      <c r="B6323" t="s">
        <v>166</v>
      </c>
      <c r="C6323" s="2">
        <v>45876</v>
      </c>
      <c r="D6323" s="3">
        <v>0.74480324074074078</v>
      </c>
      <c r="E6323" t="s">
        <v>33</v>
      </c>
      <c r="F6323">
        <v>4000</v>
      </c>
      <c r="G6323" t="s">
        <v>189</v>
      </c>
      <c r="I6323">
        <f t="shared" si="686"/>
        <v>1</v>
      </c>
      <c r="J6323" t="str">
        <f t="shared" si="687"/>
        <v>OK</v>
      </c>
      <c r="K6323" t="str">
        <f t="shared" si="688"/>
        <v>Successful</v>
      </c>
      <c r="L6323" t="str">
        <f t="shared" si="689"/>
        <v>Withdrawal</v>
      </c>
      <c r="M6323" t="str">
        <f t="shared" si="690"/>
        <v>OK</v>
      </c>
      <c r="N6323" t="str">
        <f t="shared" si="691"/>
        <v>OK</v>
      </c>
      <c r="O6323" t="str">
        <f>_xlfn.XLOOKUP(B6323,'01_Raw_ATMs'!A:A,'01_Raw_ATMs'!A:A,"Not Found")</f>
        <v>ATM086</v>
      </c>
      <c r="P6323" t="str">
        <f t="shared" si="692"/>
        <v>Valid</v>
      </c>
    </row>
    <row r="6324" spans="1:16">
      <c r="A6324" t="s">
        <v>6517</v>
      </c>
      <c r="B6324" t="s">
        <v>159</v>
      </c>
      <c r="C6324" s="2">
        <v>46091</v>
      </c>
      <c r="D6324" s="3">
        <v>0.7878356481481481</v>
      </c>
      <c r="E6324" t="s">
        <v>33</v>
      </c>
      <c r="F6324">
        <v>10000</v>
      </c>
      <c r="G6324" t="s">
        <v>189</v>
      </c>
      <c r="I6324">
        <f t="shared" si="686"/>
        <v>1</v>
      </c>
      <c r="J6324" t="str">
        <f t="shared" si="687"/>
        <v>OK</v>
      </c>
      <c r="K6324" t="str">
        <f t="shared" si="688"/>
        <v>Successful</v>
      </c>
      <c r="L6324" t="str">
        <f t="shared" si="689"/>
        <v>Withdrawal</v>
      </c>
      <c r="M6324" t="str">
        <f t="shared" si="690"/>
        <v>OK</v>
      </c>
      <c r="N6324" t="str">
        <f t="shared" si="691"/>
        <v>OK</v>
      </c>
      <c r="O6324" t="str">
        <f>_xlfn.XLOOKUP(B6324,'01_Raw_ATMs'!A:A,'01_Raw_ATMs'!A:A,"Not Found")</f>
        <v>ATM079</v>
      </c>
      <c r="P6324" t="str">
        <f t="shared" si="692"/>
        <v>Valid</v>
      </c>
    </row>
    <row r="6325" spans="1:16">
      <c r="A6325" t="s">
        <v>6518</v>
      </c>
      <c r="B6325" t="s">
        <v>92</v>
      </c>
      <c r="C6325" s="2">
        <v>45678</v>
      </c>
      <c r="D6325" s="3">
        <v>0.82641203703703703</v>
      </c>
      <c r="E6325" t="s">
        <v>33</v>
      </c>
      <c r="F6325">
        <v>6000</v>
      </c>
      <c r="G6325" t="s">
        <v>189</v>
      </c>
      <c r="I6325">
        <f t="shared" si="686"/>
        <v>1</v>
      </c>
      <c r="J6325" t="str">
        <f t="shared" si="687"/>
        <v>OK</v>
      </c>
      <c r="K6325" t="str">
        <f t="shared" si="688"/>
        <v>Successful</v>
      </c>
      <c r="L6325" t="str">
        <f t="shared" si="689"/>
        <v>Withdrawal</v>
      </c>
      <c r="M6325" t="str">
        <f t="shared" si="690"/>
        <v>OK</v>
      </c>
      <c r="N6325" t="str">
        <f t="shared" si="691"/>
        <v>OK</v>
      </c>
      <c r="O6325" t="str">
        <f>_xlfn.XLOOKUP(B6325,'01_Raw_ATMs'!A:A,'01_Raw_ATMs'!A:A,"Not Found")</f>
        <v>ATM015</v>
      </c>
      <c r="P6325" t="str">
        <f t="shared" si="692"/>
        <v>Valid</v>
      </c>
    </row>
    <row r="6326" spans="1:16">
      <c r="A6326" t="s">
        <v>6519</v>
      </c>
      <c r="B6326" t="s">
        <v>165</v>
      </c>
      <c r="C6326" s="2">
        <v>46023</v>
      </c>
      <c r="D6326" s="3">
        <v>0.86982638888888886</v>
      </c>
      <c r="E6326" t="s">
        <v>33</v>
      </c>
      <c r="F6326">
        <v>5000</v>
      </c>
      <c r="G6326" t="s">
        <v>189</v>
      </c>
      <c r="I6326">
        <f t="shared" si="686"/>
        <v>1</v>
      </c>
      <c r="J6326" t="str">
        <f t="shared" si="687"/>
        <v>OK</v>
      </c>
      <c r="K6326" t="str">
        <f t="shared" si="688"/>
        <v>Successful</v>
      </c>
      <c r="L6326" t="str">
        <f t="shared" si="689"/>
        <v>Withdrawal</v>
      </c>
      <c r="M6326" t="str">
        <f t="shared" si="690"/>
        <v>OK</v>
      </c>
      <c r="N6326" t="str">
        <f t="shared" si="691"/>
        <v>OK</v>
      </c>
      <c r="O6326" t="str">
        <f>_xlfn.XLOOKUP(B6326,'01_Raw_ATMs'!A:A,'01_Raw_ATMs'!A:A,"Not Found")</f>
        <v>ATM085</v>
      </c>
      <c r="P6326" t="str">
        <f t="shared" si="692"/>
        <v>Valid</v>
      </c>
    </row>
    <row r="6327" spans="1:16">
      <c r="A6327" t="s">
        <v>6520</v>
      </c>
      <c r="B6327" t="s">
        <v>7</v>
      </c>
      <c r="C6327" s="2">
        <v>46017</v>
      </c>
      <c r="D6327" s="3">
        <v>0.29745370370370372</v>
      </c>
      <c r="E6327" t="s">
        <v>33</v>
      </c>
      <c r="F6327">
        <v>10000</v>
      </c>
      <c r="G6327" t="s">
        <v>189</v>
      </c>
      <c r="I6327">
        <f t="shared" si="686"/>
        <v>1</v>
      </c>
      <c r="J6327" t="str">
        <f t="shared" si="687"/>
        <v>OK</v>
      </c>
      <c r="K6327" t="str">
        <f t="shared" si="688"/>
        <v>Successful</v>
      </c>
      <c r="L6327" t="str">
        <f t="shared" si="689"/>
        <v>Withdrawal</v>
      </c>
      <c r="M6327" t="str">
        <f t="shared" si="690"/>
        <v>OK</v>
      </c>
      <c r="N6327" t="str">
        <f t="shared" si="691"/>
        <v>OK</v>
      </c>
      <c r="O6327" t="str">
        <f>_xlfn.XLOOKUP(B6327,'01_Raw_ATMs'!A:A,'01_Raw_ATMs'!A:A,"Not Found")</f>
        <v>ATM001</v>
      </c>
      <c r="P6327" t="str">
        <f t="shared" si="692"/>
        <v>Valid</v>
      </c>
    </row>
    <row r="6328" spans="1:16">
      <c r="A6328" t="s">
        <v>6521</v>
      </c>
      <c r="B6328" t="s">
        <v>164</v>
      </c>
      <c r="C6328" s="2">
        <v>46089</v>
      </c>
      <c r="D6328" s="3">
        <v>0.36092592592592587</v>
      </c>
      <c r="E6328" t="s">
        <v>33</v>
      </c>
      <c r="F6328">
        <v>2000</v>
      </c>
      <c r="G6328" t="s">
        <v>189</v>
      </c>
      <c r="I6328">
        <f t="shared" si="686"/>
        <v>1</v>
      </c>
      <c r="J6328" t="str">
        <f t="shared" si="687"/>
        <v>OK</v>
      </c>
      <c r="K6328" t="str">
        <f t="shared" si="688"/>
        <v>Successful</v>
      </c>
      <c r="L6328" t="str">
        <f t="shared" si="689"/>
        <v>Withdrawal</v>
      </c>
      <c r="M6328" t="str">
        <f t="shared" si="690"/>
        <v>OK</v>
      </c>
      <c r="N6328" t="str">
        <f t="shared" si="691"/>
        <v>OK</v>
      </c>
      <c r="O6328" t="str">
        <f>_xlfn.XLOOKUP(B6328,'01_Raw_ATMs'!A:A,'01_Raw_ATMs'!A:A,"Not Found")</f>
        <v>ATM084</v>
      </c>
      <c r="P6328" t="str">
        <f t="shared" si="692"/>
        <v>Valid</v>
      </c>
    </row>
    <row r="6329" spans="1:16">
      <c r="A6329" t="s">
        <v>6522</v>
      </c>
      <c r="B6329" t="s">
        <v>130</v>
      </c>
      <c r="C6329" s="2">
        <v>45871</v>
      </c>
      <c r="D6329" s="3">
        <v>0.35797453703703702</v>
      </c>
      <c r="E6329" t="s">
        <v>33</v>
      </c>
      <c r="F6329">
        <v>10000</v>
      </c>
      <c r="G6329" t="s">
        <v>189</v>
      </c>
      <c r="I6329">
        <f t="shared" si="686"/>
        <v>1</v>
      </c>
      <c r="J6329" t="str">
        <f t="shared" si="687"/>
        <v>OK</v>
      </c>
      <c r="K6329" t="str">
        <f t="shared" si="688"/>
        <v>Successful</v>
      </c>
      <c r="L6329" t="str">
        <f t="shared" si="689"/>
        <v>Withdrawal</v>
      </c>
      <c r="M6329" t="str">
        <f t="shared" si="690"/>
        <v>OK</v>
      </c>
      <c r="N6329" t="str">
        <f t="shared" si="691"/>
        <v>OK</v>
      </c>
      <c r="O6329" t="str">
        <f>_xlfn.XLOOKUP(B6329,'01_Raw_ATMs'!A:A,'01_Raw_ATMs'!A:A,"Not Found")</f>
        <v>ATM050</v>
      </c>
      <c r="P6329" t="str">
        <f t="shared" si="692"/>
        <v>Valid</v>
      </c>
    </row>
    <row r="6330" spans="1:16">
      <c r="A6330" t="s">
        <v>6523</v>
      </c>
      <c r="B6330" t="s">
        <v>144</v>
      </c>
      <c r="C6330" s="2">
        <v>45951</v>
      </c>
      <c r="D6330" s="3">
        <v>0.78500000000000003</v>
      </c>
      <c r="E6330" t="s">
        <v>194</v>
      </c>
      <c r="F6330">
        <v>0</v>
      </c>
      <c r="G6330" t="s">
        <v>189</v>
      </c>
      <c r="I6330">
        <f t="shared" si="686"/>
        <v>1</v>
      </c>
      <c r="J6330" t="str">
        <f t="shared" si="687"/>
        <v>OK</v>
      </c>
      <c r="K6330" t="str">
        <f t="shared" si="688"/>
        <v>Successful</v>
      </c>
      <c r="L6330" t="str">
        <f t="shared" si="689"/>
        <v>Balance Inquiry</v>
      </c>
      <c r="M6330" t="str">
        <f t="shared" si="690"/>
        <v>OK</v>
      </c>
      <c r="N6330" t="str">
        <f t="shared" si="691"/>
        <v>OK</v>
      </c>
      <c r="O6330" t="str">
        <f>_xlfn.XLOOKUP(B6330,'01_Raw_ATMs'!A:A,'01_Raw_ATMs'!A:A,"Not Found")</f>
        <v>ATM064</v>
      </c>
      <c r="P6330" t="str">
        <f t="shared" si="692"/>
        <v>Valid</v>
      </c>
    </row>
    <row r="6331" spans="1:16">
      <c r="A6331" t="s">
        <v>6524</v>
      </c>
      <c r="B6331" t="s">
        <v>146</v>
      </c>
      <c r="C6331" s="2">
        <v>46145</v>
      </c>
      <c r="D6331" s="3">
        <v>0.50351851851851848</v>
      </c>
      <c r="E6331" t="s">
        <v>194</v>
      </c>
      <c r="F6331">
        <v>0</v>
      </c>
      <c r="G6331" t="s">
        <v>189</v>
      </c>
      <c r="I6331">
        <f t="shared" si="686"/>
        <v>1</v>
      </c>
      <c r="J6331" t="str">
        <f t="shared" si="687"/>
        <v>OK</v>
      </c>
      <c r="K6331" t="str">
        <f t="shared" si="688"/>
        <v>Successful</v>
      </c>
      <c r="L6331" t="str">
        <f t="shared" si="689"/>
        <v>Balance Inquiry</v>
      </c>
      <c r="M6331" t="str">
        <f t="shared" si="690"/>
        <v>OK</v>
      </c>
      <c r="N6331" t="str">
        <f t="shared" si="691"/>
        <v>OK</v>
      </c>
      <c r="O6331" t="str">
        <f>_xlfn.XLOOKUP(B6331,'01_Raw_ATMs'!A:A,'01_Raw_ATMs'!A:A,"Not Found")</f>
        <v>ATM066</v>
      </c>
      <c r="P6331" t="str">
        <f t="shared" si="692"/>
        <v>Valid</v>
      </c>
    </row>
    <row r="6332" spans="1:16">
      <c r="A6332" t="s">
        <v>6525</v>
      </c>
      <c r="B6332" t="s">
        <v>166</v>
      </c>
      <c r="C6332" s="2">
        <v>45924</v>
      </c>
      <c r="D6332" s="3">
        <v>0.80108796296296292</v>
      </c>
      <c r="E6332" t="s">
        <v>33</v>
      </c>
      <c r="F6332">
        <v>10000</v>
      </c>
      <c r="G6332" t="s">
        <v>189</v>
      </c>
      <c r="I6332">
        <f t="shared" si="686"/>
        <v>1</v>
      </c>
      <c r="J6332" t="str">
        <f t="shared" si="687"/>
        <v>OK</v>
      </c>
      <c r="K6332" t="str">
        <f t="shared" si="688"/>
        <v>Successful</v>
      </c>
      <c r="L6332" t="str">
        <f t="shared" si="689"/>
        <v>Withdrawal</v>
      </c>
      <c r="M6332" t="str">
        <f t="shared" si="690"/>
        <v>OK</v>
      </c>
      <c r="N6332" t="str">
        <f t="shared" si="691"/>
        <v>OK</v>
      </c>
      <c r="O6332" t="str">
        <f>_xlfn.XLOOKUP(B6332,'01_Raw_ATMs'!A:A,'01_Raw_ATMs'!A:A,"Not Found")</f>
        <v>ATM086</v>
      </c>
      <c r="P6332" t="str">
        <f t="shared" si="692"/>
        <v>Valid</v>
      </c>
    </row>
    <row r="6333" spans="1:16">
      <c r="A6333" t="s">
        <v>6526</v>
      </c>
      <c r="B6333" t="s">
        <v>122</v>
      </c>
      <c r="C6333" s="2">
        <v>46114</v>
      </c>
      <c r="D6333" s="3">
        <v>0.74034722222222227</v>
      </c>
      <c r="E6333" t="s">
        <v>33</v>
      </c>
      <c r="F6333">
        <v>10000</v>
      </c>
      <c r="G6333" t="s">
        <v>189</v>
      </c>
      <c r="I6333">
        <f t="shared" si="686"/>
        <v>1</v>
      </c>
      <c r="J6333" t="str">
        <f t="shared" si="687"/>
        <v>OK</v>
      </c>
      <c r="K6333" t="str">
        <f t="shared" si="688"/>
        <v>Successful</v>
      </c>
      <c r="L6333" t="str">
        <f t="shared" si="689"/>
        <v>Withdrawal</v>
      </c>
      <c r="M6333" t="str">
        <f t="shared" si="690"/>
        <v>OK</v>
      </c>
      <c r="N6333" t="str">
        <f t="shared" si="691"/>
        <v>OK</v>
      </c>
      <c r="O6333" t="str">
        <f>_xlfn.XLOOKUP(B6333,'01_Raw_ATMs'!A:A,'01_Raw_ATMs'!A:A,"Not Found")</f>
        <v>ATM042</v>
      </c>
      <c r="P6333" t="str">
        <f t="shared" si="692"/>
        <v>Valid</v>
      </c>
    </row>
    <row r="6334" spans="1:16">
      <c r="A6334" t="s">
        <v>6527</v>
      </c>
      <c r="B6334" t="s">
        <v>164</v>
      </c>
      <c r="C6334" s="2">
        <v>45932</v>
      </c>
      <c r="D6334" s="3">
        <v>0.82716435185185189</v>
      </c>
      <c r="E6334" t="s">
        <v>33</v>
      </c>
      <c r="F6334">
        <v>8000</v>
      </c>
      <c r="G6334" t="s">
        <v>189</v>
      </c>
      <c r="I6334">
        <f t="shared" si="686"/>
        <v>1</v>
      </c>
      <c r="J6334" t="str">
        <f t="shared" si="687"/>
        <v>OK</v>
      </c>
      <c r="K6334" t="str">
        <f t="shared" si="688"/>
        <v>Successful</v>
      </c>
      <c r="L6334" t="str">
        <f t="shared" si="689"/>
        <v>Withdrawal</v>
      </c>
      <c r="M6334" t="str">
        <f t="shared" si="690"/>
        <v>OK</v>
      </c>
      <c r="N6334" t="str">
        <f t="shared" si="691"/>
        <v>OK</v>
      </c>
      <c r="O6334" t="str">
        <f>_xlfn.XLOOKUP(B6334,'01_Raw_ATMs'!A:A,'01_Raw_ATMs'!A:A,"Not Found")</f>
        <v>ATM084</v>
      </c>
      <c r="P6334" t="str">
        <f t="shared" si="692"/>
        <v>Valid</v>
      </c>
    </row>
    <row r="6335" spans="1:16">
      <c r="A6335" t="s">
        <v>6528</v>
      </c>
      <c r="B6335" t="s">
        <v>115</v>
      </c>
      <c r="C6335" s="2">
        <v>45981</v>
      </c>
      <c r="D6335" s="3">
        <v>0.94222222222222218</v>
      </c>
      <c r="E6335" t="s">
        <v>194</v>
      </c>
      <c r="F6335">
        <v>0</v>
      </c>
      <c r="G6335" t="s">
        <v>189</v>
      </c>
      <c r="I6335">
        <f t="shared" si="686"/>
        <v>1</v>
      </c>
      <c r="J6335" t="str">
        <f t="shared" si="687"/>
        <v>OK</v>
      </c>
      <c r="K6335" t="str">
        <f t="shared" si="688"/>
        <v>Successful</v>
      </c>
      <c r="L6335" t="str">
        <f t="shared" si="689"/>
        <v>Balance Inquiry</v>
      </c>
      <c r="M6335" t="str">
        <f t="shared" si="690"/>
        <v>OK</v>
      </c>
      <c r="N6335" t="str">
        <f t="shared" si="691"/>
        <v>OK</v>
      </c>
      <c r="O6335" t="str">
        <f>_xlfn.XLOOKUP(B6335,'01_Raw_ATMs'!A:A,'01_Raw_ATMs'!A:A,"Not Found")</f>
        <v>ATM035</v>
      </c>
      <c r="P6335" t="str">
        <f t="shared" si="692"/>
        <v>Valid</v>
      </c>
    </row>
    <row r="6336" spans="1:16">
      <c r="A6336" t="s">
        <v>6529</v>
      </c>
      <c r="B6336" t="s">
        <v>162</v>
      </c>
      <c r="C6336" s="2">
        <v>45927</v>
      </c>
      <c r="D6336" s="3">
        <v>0.7745023148148148</v>
      </c>
      <c r="E6336" t="s">
        <v>33</v>
      </c>
      <c r="F6336">
        <v>8000</v>
      </c>
      <c r="G6336" t="s">
        <v>214</v>
      </c>
      <c r="H6336" t="s">
        <v>1215</v>
      </c>
      <c r="I6336">
        <f t="shared" si="686"/>
        <v>1</v>
      </c>
      <c r="J6336" t="str">
        <f t="shared" si="687"/>
        <v>OK</v>
      </c>
      <c r="K6336" t="str">
        <f t="shared" si="688"/>
        <v>Failed</v>
      </c>
      <c r="L6336" t="str">
        <f t="shared" si="689"/>
        <v>Withdrawal</v>
      </c>
      <c r="M6336" t="str">
        <f t="shared" si="690"/>
        <v>OK</v>
      </c>
      <c r="N6336" t="str">
        <f t="shared" si="691"/>
        <v>OK</v>
      </c>
      <c r="O6336" t="str">
        <f>_xlfn.XLOOKUP(B6336,'01_Raw_ATMs'!A:A,'01_Raw_ATMs'!A:A,"Not Found")</f>
        <v>ATM082</v>
      </c>
      <c r="P6336" t="str">
        <f t="shared" si="692"/>
        <v>Valid</v>
      </c>
    </row>
    <row r="6337" spans="1:16">
      <c r="A6337" t="s">
        <v>6530</v>
      </c>
      <c r="B6337" t="s">
        <v>179</v>
      </c>
      <c r="C6337" s="2">
        <v>46162</v>
      </c>
      <c r="D6337" s="3">
        <v>0.65421296296296294</v>
      </c>
      <c r="E6337" t="s">
        <v>194</v>
      </c>
      <c r="F6337">
        <v>0</v>
      </c>
      <c r="G6337" t="s">
        <v>189</v>
      </c>
      <c r="I6337">
        <f t="shared" si="686"/>
        <v>1</v>
      </c>
      <c r="J6337" t="str">
        <f t="shared" si="687"/>
        <v>OK</v>
      </c>
      <c r="K6337" t="str">
        <f t="shared" si="688"/>
        <v>Successful</v>
      </c>
      <c r="L6337" t="str">
        <f t="shared" si="689"/>
        <v>Balance Inquiry</v>
      </c>
      <c r="M6337" t="str">
        <f t="shared" si="690"/>
        <v>OK</v>
      </c>
      <c r="N6337" t="str">
        <f t="shared" si="691"/>
        <v>OK</v>
      </c>
      <c r="O6337" t="str">
        <f>_xlfn.XLOOKUP(B6337,'01_Raw_ATMs'!A:A,'01_Raw_ATMs'!A:A,"Not Found")</f>
        <v>ATM099</v>
      </c>
      <c r="P6337" t="str">
        <f t="shared" si="692"/>
        <v>Valid</v>
      </c>
    </row>
    <row r="6338" spans="1:16">
      <c r="A6338" t="s">
        <v>6531</v>
      </c>
      <c r="B6338" t="s">
        <v>110</v>
      </c>
      <c r="C6338" s="2">
        <v>46081</v>
      </c>
      <c r="D6338" s="3">
        <v>0.66714120370370367</v>
      </c>
      <c r="E6338" t="s">
        <v>33</v>
      </c>
      <c r="F6338">
        <v>3000</v>
      </c>
      <c r="G6338" t="s">
        <v>189</v>
      </c>
      <c r="I6338">
        <f t="shared" si="686"/>
        <v>1</v>
      </c>
      <c r="J6338" t="str">
        <f t="shared" si="687"/>
        <v>OK</v>
      </c>
      <c r="K6338" t="str">
        <f t="shared" si="688"/>
        <v>Successful</v>
      </c>
      <c r="L6338" t="str">
        <f t="shared" si="689"/>
        <v>Withdrawal</v>
      </c>
      <c r="M6338" t="str">
        <f t="shared" si="690"/>
        <v>OK</v>
      </c>
      <c r="N6338" t="str">
        <f t="shared" si="691"/>
        <v>OK</v>
      </c>
      <c r="O6338" t="str">
        <f>_xlfn.XLOOKUP(B6338,'01_Raw_ATMs'!A:A,'01_Raw_ATMs'!A:A,"Not Found")</f>
        <v>ATM030</v>
      </c>
      <c r="P6338" t="str">
        <f t="shared" si="692"/>
        <v>Valid</v>
      </c>
    </row>
    <row r="6339" spans="1:16">
      <c r="A6339" t="s">
        <v>6532</v>
      </c>
      <c r="B6339" t="s">
        <v>150</v>
      </c>
      <c r="C6339" s="2">
        <v>45817</v>
      </c>
      <c r="D6339" s="3">
        <v>0.52914351851851849</v>
      </c>
      <c r="E6339" t="s">
        <v>33</v>
      </c>
      <c r="F6339">
        <v>500</v>
      </c>
      <c r="G6339" t="s">
        <v>189</v>
      </c>
      <c r="I6339">
        <f t="shared" ref="I6339:I6402" si="693">COUNTIF($A:$A,A6339)</f>
        <v>1</v>
      </c>
      <c r="J6339" t="str">
        <f t="shared" ref="J6339:J6402" si="694">IF(AND(TRIM(G6339)="Failed",H6339=""),"Problem","OK")</f>
        <v>OK</v>
      </c>
      <c r="K6339" t="str">
        <f t="shared" ref="K6339:K6402" si="695">PROPER(TRIM(G6339))</f>
        <v>Successful</v>
      </c>
      <c r="L6339" t="str">
        <f t="shared" ref="L6339:L6402" si="696">PROPER(TRIM(E6339))</f>
        <v>Withdrawal</v>
      </c>
      <c r="M6339" t="str">
        <f t="shared" ref="M6339:M6402" si="697">IF(OR(E6339="Withdrawal",E6339="Cash Deposit"),IF(F6339&gt;0,"OK","Problem"),IF(F6339=0,"OK","Problem"))</f>
        <v>OK</v>
      </c>
      <c r="N6339" t="str">
        <f t="shared" ref="N6339:N6402" si="698">IF(AND(C6339&gt;=DATE(2025,1,1),C6339&lt;=DATE(2026,6,30)),"OK","Problem")</f>
        <v>OK</v>
      </c>
      <c r="O6339" t="str">
        <f>_xlfn.XLOOKUP(B6339,'01_Raw_ATMs'!A:A,'01_Raw_ATMs'!A:A,"Not Found")</f>
        <v>ATM070</v>
      </c>
      <c r="P6339" t="str">
        <f t="shared" ref="P6339:P6402" si="699">IF(B6339="","Missing ATM_ID","Valid")</f>
        <v>Valid</v>
      </c>
    </row>
    <row r="6340" spans="1:16">
      <c r="A6340" t="s">
        <v>6533</v>
      </c>
      <c r="B6340" t="s">
        <v>89</v>
      </c>
      <c r="C6340" s="2">
        <v>46202</v>
      </c>
      <c r="D6340" s="3">
        <v>0.58890046296296295</v>
      </c>
      <c r="E6340" t="s">
        <v>33</v>
      </c>
      <c r="F6340">
        <v>8000</v>
      </c>
      <c r="G6340" t="s">
        <v>189</v>
      </c>
      <c r="I6340">
        <f t="shared" si="693"/>
        <v>1</v>
      </c>
      <c r="J6340" t="str">
        <f t="shared" si="694"/>
        <v>OK</v>
      </c>
      <c r="K6340" t="str">
        <f t="shared" si="695"/>
        <v>Successful</v>
      </c>
      <c r="L6340" t="str">
        <f t="shared" si="696"/>
        <v>Withdrawal</v>
      </c>
      <c r="M6340" t="str">
        <f t="shared" si="697"/>
        <v>OK</v>
      </c>
      <c r="N6340" t="str">
        <f t="shared" si="698"/>
        <v>OK</v>
      </c>
      <c r="O6340" t="str">
        <f>_xlfn.XLOOKUP(B6340,'01_Raw_ATMs'!A:A,'01_Raw_ATMs'!A:A,"Not Found")</f>
        <v>ATM012</v>
      </c>
      <c r="P6340" t="str">
        <f t="shared" si="699"/>
        <v>Valid</v>
      </c>
    </row>
    <row r="6341" spans="1:16">
      <c r="A6341" t="s">
        <v>6534</v>
      </c>
      <c r="B6341" t="s">
        <v>116</v>
      </c>
      <c r="C6341" s="2">
        <v>46040</v>
      </c>
      <c r="D6341" s="3">
        <v>0.62365740740740738</v>
      </c>
      <c r="E6341" t="s">
        <v>33</v>
      </c>
      <c r="F6341">
        <v>4000</v>
      </c>
      <c r="G6341" t="s">
        <v>189</v>
      </c>
      <c r="I6341">
        <f t="shared" si="693"/>
        <v>1</v>
      </c>
      <c r="J6341" t="str">
        <f t="shared" si="694"/>
        <v>OK</v>
      </c>
      <c r="K6341" t="str">
        <f t="shared" si="695"/>
        <v>Successful</v>
      </c>
      <c r="L6341" t="str">
        <f t="shared" si="696"/>
        <v>Withdrawal</v>
      </c>
      <c r="M6341" t="str">
        <f t="shared" si="697"/>
        <v>OK</v>
      </c>
      <c r="N6341" t="str">
        <f t="shared" si="698"/>
        <v>OK</v>
      </c>
      <c r="O6341" t="str">
        <f>_xlfn.XLOOKUP(B6341,'01_Raw_ATMs'!A:A,'01_Raw_ATMs'!A:A,"Not Found")</f>
        <v>ATM036</v>
      </c>
      <c r="P6341" t="str">
        <f t="shared" si="699"/>
        <v>Valid</v>
      </c>
    </row>
    <row r="6342" spans="1:16">
      <c r="A6342" t="s">
        <v>6535</v>
      </c>
      <c r="B6342" t="s">
        <v>168</v>
      </c>
      <c r="C6342" s="2">
        <v>46043</v>
      </c>
      <c r="D6342" s="3">
        <v>0.79567129629629629</v>
      </c>
      <c r="E6342" t="s">
        <v>33</v>
      </c>
      <c r="F6342">
        <v>2500</v>
      </c>
      <c r="G6342" t="s">
        <v>189</v>
      </c>
      <c r="I6342">
        <f t="shared" si="693"/>
        <v>1</v>
      </c>
      <c r="J6342" t="str">
        <f t="shared" si="694"/>
        <v>OK</v>
      </c>
      <c r="K6342" t="str">
        <f t="shared" si="695"/>
        <v>Successful</v>
      </c>
      <c r="L6342" t="str">
        <f t="shared" si="696"/>
        <v>Withdrawal</v>
      </c>
      <c r="M6342" t="str">
        <f t="shared" si="697"/>
        <v>OK</v>
      </c>
      <c r="N6342" t="str">
        <f t="shared" si="698"/>
        <v>OK</v>
      </c>
      <c r="O6342" t="str">
        <f>_xlfn.XLOOKUP(B6342,'01_Raw_ATMs'!A:A,'01_Raw_ATMs'!A:A,"Not Found")</f>
        <v>ATM088</v>
      </c>
      <c r="P6342" t="str">
        <f t="shared" si="699"/>
        <v>Valid</v>
      </c>
    </row>
    <row r="6343" spans="1:16">
      <c r="A6343" t="s">
        <v>6536</v>
      </c>
      <c r="B6343" t="s">
        <v>7</v>
      </c>
      <c r="C6343" s="2">
        <v>45741</v>
      </c>
      <c r="D6343" s="3">
        <v>7.9282407407407409E-3</v>
      </c>
      <c r="E6343" t="s">
        <v>33</v>
      </c>
      <c r="F6343">
        <v>3000</v>
      </c>
      <c r="G6343" t="s">
        <v>189</v>
      </c>
      <c r="I6343">
        <f t="shared" si="693"/>
        <v>1</v>
      </c>
      <c r="J6343" t="str">
        <f t="shared" si="694"/>
        <v>OK</v>
      </c>
      <c r="K6343" t="str">
        <f t="shared" si="695"/>
        <v>Successful</v>
      </c>
      <c r="L6343" t="str">
        <f t="shared" si="696"/>
        <v>Withdrawal</v>
      </c>
      <c r="M6343" t="str">
        <f t="shared" si="697"/>
        <v>OK</v>
      </c>
      <c r="N6343" t="str">
        <f t="shared" si="698"/>
        <v>OK</v>
      </c>
      <c r="O6343" t="str">
        <f>_xlfn.XLOOKUP(B6343,'01_Raw_ATMs'!A:A,'01_Raw_ATMs'!A:A,"Not Found")</f>
        <v>ATM001</v>
      </c>
      <c r="P6343" t="str">
        <f t="shared" si="699"/>
        <v>Valid</v>
      </c>
    </row>
    <row r="6344" spans="1:16">
      <c r="A6344" t="s">
        <v>6537</v>
      </c>
      <c r="B6344" t="s">
        <v>169</v>
      </c>
      <c r="C6344" s="2">
        <v>45969</v>
      </c>
      <c r="D6344" s="3">
        <v>0.64368055555555559</v>
      </c>
      <c r="E6344" t="s">
        <v>33</v>
      </c>
      <c r="F6344">
        <v>4000</v>
      </c>
      <c r="G6344" t="s">
        <v>189</v>
      </c>
      <c r="I6344">
        <f t="shared" si="693"/>
        <v>1</v>
      </c>
      <c r="J6344" t="str">
        <f t="shared" si="694"/>
        <v>OK</v>
      </c>
      <c r="K6344" t="str">
        <f t="shared" si="695"/>
        <v>Successful</v>
      </c>
      <c r="L6344" t="str">
        <f t="shared" si="696"/>
        <v>Withdrawal</v>
      </c>
      <c r="M6344" t="str">
        <f t="shared" si="697"/>
        <v>OK</v>
      </c>
      <c r="N6344" t="str">
        <f t="shared" si="698"/>
        <v>OK</v>
      </c>
      <c r="O6344" t="str">
        <f>_xlfn.XLOOKUP(B6344,'01_Raw_ATMs'!A:A,'01_Raw_ATMs'!A:A,"Not Found")</f>
        <v>ATM089</v>
      </c>
      <c r="P6344" t="str">
        <f t="shared" si="699"/>
        <v>Valid</v>
      </c>
    </row>
    <row r="6345" spans="1:16">
      <c r="A6345" t="s">
        <v>6538</v>
      </c>
      <c r="B6345" t="s">
        <v>139</v>
      </c>
      <c r="C6345" s="2">
        <v>45855</v>
      </c>
      <c r="D6345" s="3">
        <v>0.7761689814814815</v>
      </c>
      <c r="E6345" t="s">
        <v>33</v>
      </c>
      <c r="F6345">
        <v>2500</v>
      </c>
      <c r="G6345" t="s">
        <v>189</v>
      </c>
      <c r="I6345">
        <f t="shared" si="693"/>
        <v>1</v>
      </c>
      <c r="J6345" t="str">
        <f t="shared" si="694"/>
        <v>OK</v>
      </c>
      <c r="K6345" t="str">
        <f t="shared" si="695"/>
        <v>Successful</v>
      </c>
      <c r="L6345" t="str">
        <f t="shared" si="696"/>
        <v>Withdrawal</v>
      </c>
      <c r="M6345" t="str">
        <f t="shared" si="697"/>
        <v>OK</v>
      </c>
      <c r="N6345" t="str">
        <f t="shared" si="698"/>
        <v>OK</v>
      </c>
      <c r="O6345" t="str">
        <f>_xlfn.XLOOKUP(B6345,'01_Raw_ATMs'!A:A,'01_Raw_ATMs'!A:A,"Not Found")</f>
        <v>ATM059</v>
      </c>
      <c r="P6345" t="str">
        <f t="shared" si="699"/>
        <v>Valid</v>
      </c>
    </row>
    <row r="6346" spans="1:16">
      <c r="A6346" t="s">
        <v>6539</v>
      </c>
      <c r="B6346" t="s">
        <v>83</v>
      </c>
      <c r="C6346" s="2">
        <v>46003</v>
      </c>
      <c r="D6346" s="3">
        <v>2.314814814814815E-2</v>
      </c>
      <c r="E6346" t="s">
        <v>33</v>
      </c>
      <c r="F6346">
        <v>1500</v>
      </c>
      <c r="G6346" t="s">
        <v>189</v>
      </c>
      <c r="I6346">
        <f t="shared" si="693"/>
        <v>1</v>
      </c>
      <c r="J6346" t="str">
        <f t="shared" si="694"/>
        <v>OK</v>
      </c>
      <c r="K6346" t="str">
        <f t="shared" si="695"/>
        <v>Successful</v>
      </c>
      <c r="L6346" t="str">
        <f t="shared" si="696"/>
        <v>Withdrawal</v>
      </c>
      <c r="M6346" t="str">
        <f t="shared" si="697"/>
        <v>OK</v>
      </c>
      <c r="N6346" t="str">
        <f t="shared" si="698"/>
        <v>OK</v>
      </c>
      <c r="O6346" t="str">
        <f>_xlfn.XLOOKUP(B6346,'01_Raw_ATMs'!A:A,'01_Raw_ATMs'!A:A,"Not Found")</f>
        <v>ATM008</v>
      </c>
      <c r="P6346" t="str">
        <f t="shared" si="699"/>
        <v>Valid</v>
      </c>
    </row>
    <row r="6347" spans="1:16">
      <c r="A6347" t="s">
        <v>6540</v>
      </c>
      <c r="B6347" t="s">
        <v>81</v>
      </c>
      <c r="C6347" s="2">
        <v>45962</v>
      </c>
      <c r="D6347" s="3">
        <v>0.85263888888888884</v>
      </c>
      <c r="E6347" t="s">
        <v>33</v>
      </c>
      <c r="F6347">
        <v>1000</v>
      </c>
      <c r="G6347" t="s">
        <v>189</v>
      </c>
      <c r="I6347">
        <f t="shared" si="693"/>
        <v>1</v>
      </c>
      <c r="J6347" t="str">
        <f t="shared" si="694"/>
        <v>OK</v>
      </c>
      <c r="K6347" t="str">
        <f t="shared" si="695"/>
        <v>Successful</v>
      </c>
      <c r="L6347" t="str">
        <f t="shared" si="696"/>
        <v>Withdrawal</v>
      </c>
      <c r="M6347" t="str">
        <f t="shared" si="697"/>
        <v>OK</v>
      </c>
      <c r="N6347" t="str">
        <f t="shared" si="698"/>
        <v>OK</v>
      </c>
      <c r="O6347" t="str">
        <f>_xlfn.XLOOKUP(B6347,'01_Raw_ATMs'!A:A,'01_Raw_ATMs'!A:A,"Not Found")</f>
        <v>ATM007</v>
      </c>
      <c r="P6347" t="str">
        <f t="shared" si="699"/>
        <v>Valid</v>
      </c>
    </row>
    <row r="6348" spans="1:16">
      <c r="A6348" t="s">
        <v>6541</v>
      </c>
      <c r="B6348" t="s">
        <v>143</v>
      </c>
      <c r="C6348" s="2">
        <v>45681</v>
      </c>
      <c r="D6348" s="3">
        <v>0.87020833333333336</v>
      </c>
      <c r="E6348" t="s">
        <v>194</v>
      </c>
      <c r="F6348">
        <v>0</v>
      </c>
      <c r="G6348" t="s">
        <v>214</v>
      </c>
      <c r="H6348" t="s">
        <v>42</v>
      </c>
      <c r="I6348">
        <f t="shared" si="693"/>
        <v>1</v>
      </c>
      <c r="J6348" t="str">
        <f t="shared" si="694"/>
        <v>OK</v>
      </c>
      <c r="K6348" t="str">
        <f t="shared" si="695"/>
        <v>Failed</v>
      </c>
      <c r="L6348" t="str">
        <f t="shared" si="696"/>
        <v>Balance Inquiry</v>
      </c>
      <c r="M6348" t="str">
        <f t="shared" si="697"/>
        <v>OK</v>
      </c>
      <c r="N6348" t="str">
        <f t="shared" si="698"/>
        <v>OK</v>
      </c>
      <c r="O6348" t="str">
        <f>_xlfn.XLOOKUP(B6348,'01_Raw_ATMs'!A:A,'01_Raw_ATMs'!A:A,"Not Found")</f>
        <v>ATM063</v>
      </c>
      <c r="P6348" t="str">
        <f t="shared" si="699"/>
        <v>Valid</v>
      </c>
    </row>
    <row r="6349" spans="1:16">
      <c r="A6349" t="s">
        <v>6542</v>
      </c>
      <c r="B6349" t="s">
        <v>109</v>
      </c>
      <c r="C6349" s="2">
        <v>46131</v>
      </c>
      <c r="D6349" s="3">
        <v>0.41238425925925931</v>
      </c>
      <c r="E6349" t="s">
        <v>33</v>
      </c>
      <c r="F6349">
        <v>2000</v>
      </c>
      <c r="G6349" t="s">
        <v>189</v>
      </c>
      <c r="I6349">
        <f t="shared" si="693"/>
        <v>1</v>
      </c>
      <c r="J6349" t="str">
        <f t="shared" si="694"/>
        <v>OK</v>
      </c>
      <c r="K6349" t="str">
        <f t="shared" si="695"/>
        <v>Successful</v>
      </c>
      <c r="L6349" t="str">
        <f t="shared" si="696"/>
        <v>Withdrawal</v>
      </c>
      <c r="M6349" t="str">
        <f t="shared" si="697"/>
        <v>OK</v>
      </c>
      <c r="N6349" t="str">
        <f t="shared" si="698"/>
        <v>OK</v>
      </c>
      <c r="O6349" t="str">
        <f>_xlfn.XLOOKUP(B6349,'01_Raw_ATMs'!A:A,'01_Raw_ATMs'!A:A,"Not Found")</f>
        <v>ATM029</v>
      </c>
      <c r="P6349" t="str">
        <f t="shared" si="699"/>
        <v>Valid</v>
      </c>
    </row>
    <row r="6350" spans="1:16">
      <c r="A6350" t="s">
        <v>6543</v>
      </c>
      <c r="B6350" t="s">
        <v>118</v>
      </c>
      <c r="C6350" s="2">
        <v>45826</v>
      </c>
      <c r="D6350" s="3">
        <v>0.66702546296296295</v>
      </c>
      <c r="E6350" t="s">
        <v>33</v>
      </c>
      <c r="F6350">
        <v>1000</v>
      </c>
      <c r="G6350" t="s">
        <v>189</v>
      </c>
      <c r="I6350">
        <f t="shared" si="693"/>
        <v>1</v>
      </c>
      <c r="J6350" t="str">
        <f t="shared" si="694"/>
        <v>OK</v>
      </c>
      <c r="K6350" t="str">
        <f t="shared" si="695"/>
        <v>Successful</v>
      </c>
      <c r="L6350" t="str">
        <f t="shared" si="696"/>
        <v>Withdrawal</v>
      </c>
      <c r="M6350" t="str">
        <f t="shared" si="697"/>
        <v>OK</v>
      </c>
      <c r="N6350" t="str">
        <f t="shared" si="698"/>
        <v>OK</v>
      </c>
      <c r="O6350" t="str">
        <f>_xlfn.XLOOKUP(B6350,'01_Raw_ATMs'!A:A,'01_Raw_ATMs'!A:A,"Not Found")</f>
        <v>ATM038</v>
      </c>
      <c r="P6350" t="str">
        <f t="shared" si="699"/>
        <v>Valid</v>
      </c>
    </row>
    <row r="6351" spans="1:16">
      <c r="A6351" t="s">
        <v>6544</v>
      </c>
      <c r="B6351" t="s">
        <v>134</v>
      </c>
      <c r="C6351" s="2">
        <v>45810</v>
      </c>
      <c r="D6351" s="3">
        <v>0.71109953703703699</v>
      </c>
      <c r="E6351" t="s">
        <v>33</v>
      </c>
      <c r="F6351">
        <v>10000</v>
      </c>
      <c r="G6351" t="s">
        <v>189</v>
      </c>
      <c r="I6351">
        <f t="shared" si="693"/>
        <v>1</v>
      </c>
      <c r="J6351" t="str">
        <f t="shared" si="694"/>
        <v>OK</v>
      </c>
      <c r="K6351" t="str">
        <f t="shared" si="695"/>
        <v>Successful</v>
      </c>
      <c r="L6351" t="str">
        <f t="shared" si="696"/>
        <v>Withdrawal</v>
      </c>
      <c r="M6351" t="str">
        <f t="shared" si="697"/>
        <v>OK</v>
      </c>
      <c r="N6351" t="str">
        <f t="shared" si="698"/>
        <v>OK</v>
      </c>
      <c r="O6351" t="str">
        <f>_xlfn.XLOOKUP(B6351,'01_Raw_ATMs'!A:A,'01_Raw_ATMs'!A:A,"Not Found")</f>
        <v>ATM054</v>
      </c>
      <c r="P6351" t="str">
        <f t="shared" si="699"/>
        <v>Valid</v>
      </c>
    </row>
    <row r="6352" spans="1:16">
      <c r="A6352" t="s">
        <v>6545</v>
      </c>
      <c r="B6352" t="s">
        <v>126</v>
      </c>
      <c r="C6352" s="2">
        <v>45715</v>
      </c>
      <c r="D6352" s="3">
        <v>0.66311342592592593</v>
      </c>
      <c r="E6352" t="s">
        <v>33</v>
      </c>
      <c r="F6352">
        <v>4000</v>
      </c>
      <c r="G6352" t="s">
        <v>189</v>
      </c>
      <c r="I6352">
        <f t="shared" si="693"/>
        <v>1</v>
      </c>
      <c r="J6352" t="str">
        <f t="shared" si="694"/>
        <v>OK</v>
      </c>
      <c r="K6352" t="str">
        <f t="shared" si="695"/>
        <v>Successful</v>
      </c>
      <c r="L6352" t="str">
        <f t="shared" si="696"/>
        <v>Withdrawal</v>
      </c>
      <c r="M6352" t="str">
        <f t="shared" si="697"/>
        <v>OK</v>
      </c>
      <c r="N6352" t="str">
        <f t="shared" si="698"/>
        <v>OK</v>
      </c>
      <c r="O6352" t="str">
        <f>_xlfn.XLOOKUP(B6352,'01_Raw_ATMs'!A:A,'01_Raw_ATMs'!A:A,"Not Found")</f>
        <v>ATM046</v>
      </c>
      <c r="P6352" t="str">
        <f t="shared" si="699"/>
        <v>Valid</v>
      </c>
    </row>
    <row r="6353" spans="1:16">
      <c r="A6353" t="s">
        <v>6546</v>
      </c>
      <c r="B6353" t="s">
        <v>158</v>
      </c>
      <c r="C6353" s="2">
        <v>45713</v>
      </c>
      <c r="D6353" s="3">
        <v>0.41313657407407411</v>
      </c>
      <c r="E6353" t="s">
        <v>33</v>
      </c>
      <c r="F6353">
        <v>3000</v>
      </c>
      <c r="G6353" t="s">
        <v>189</v>
      </c>
      <c r="I6353">
        <f t="shared" si="693"/>
        <v>1</v>
      </c>
      <c r="J6353" t="str">
        <f t="shared" si="694"/>
        <v>OK</v>
      </c>
      <c r="K6353" t="str">
        <f t="shared" si="695"/>
        <v>Successful</v>
      </c>
      <c r="L6353" t="str">
        <f t="shared" si="696"/>
        <v>Withdrawal</v>
      </c>
      <c r="M6353" t="str">
        <f t="shared" si="697"/>
        <v>OK</v>
      </c>
      <c r="N6353" t="str">
        <f t="shared" si="698"/>
        <v>OK</v>
      </c>
      <c r="O6353" t="str">
        <f>_xlfn.XLOOKUP(B6353,'01_Raw_ATMs'!A:A,'01_Raw_ATMs'!A:A,"Not Found")</f>
        <v>ATM078</v>
      </c>
      <c r="P6353" t="str">
        <f t="shared" si="699"/>
        <v>Valid</v>
      </c>
    </row>
    <row r="6354" spans="1:16">
      <c r="A6354" t="s">
        <v>6547</v>
      </c>
      <c r="B6354" t="s">
        <v>115</v>
      </c>
      <c r="C6354" s="2">
        <v>45779</v>
      </c>
      <c r="D6354" s="3">
        <v>0.32144675925925931</v>
      </c>
      <c r="E6354" t="s">
        <v>33</v>
      </c>
      <c r="F6354">
        <v>10000</v>
      </c>
      <c r="G6354" t="s">
        <v>189</v>
      </c>
      <c r="I6354">
        <f t="shared" si="693"/>
        <v>1</v>
      </c>
      <c r="J6354" t="str">
        <f t="shared" si="694"/>
        <v>OK</v>
      </c>
      <c r="K6354" t="str">
        <f t="shared" si="695"/>
        <v>Successful</v>
      </c>
      <c r="L6354" t="str">
        <f t="shared" si="696"/>
        <v>Withdrawal</v>
      </c>
      <c r="M6354" t="str">
        <f t="shared" si="697"/>
        <v>OK</v>
      </c>
      <c r="N6354" t="str">
        <f t="shared" si="698"/>
        <v>OK</v>
      </c>
      <c r="O6354" t="str">
        <f>_xlfn.XLOOKUP(B6354,'01_Raw_ATMs'!A:A,'01_Raw_ATMs'!A:A,"Not Found")</f>
        <v>ATM035</v>
      </c>
      <c r="P6354" t="str">
        <f t="shared" si="699"/>
        <v>Valid</v>
      </c>
    </row>
    <row r="6355" spans="1:16">
      <c r="A6355" t="s">
        <v>6548</v>
      </c>
      <c r="B6355" t="s">
        <v>158</v>
      </c>
      <c r="C6355" s="2">
        <v>46099</v>
      </c>
      <c r="D6355" s="3">
        <v>0.75460648148148146</v>
      </c>
      <c r="E6355" t="s">
        <v>33</v>
      </c>
      <c r="F6355">
        <v>2500</v>
      </c>
      <c r="G6355" t="s">
        <v>189</v>
      </c>
      <c r="I6355">
        <f t="shared" si="693"/>
        <v>1</v>
      </c>
      <c r="J6355" t="str">
        <f t="shared" si="694"/>
        <v>OK</v>
      </c>
      <c r="K6355" t="str">
        <f t="shared" si="695"/>
        <v>Successful</v>
      </c>
      <c r="L6355" t="str">
        <f t="shared" si="696"/>
        <v>Withdrawal</v>
      </c>
      <c r="M6355" t="str">
        <f t="shared" si="697"/>
        <v>OK</v>
      </c>
      <c r="N6355" t="str">
        <f t="shared" si="698"/>
        <v>OK</v>
      </c>
      <c r="O6355" t="str">
        <f>_xlfn.XLOOKUP(B6355,'01_Raw_ATMs'!A:A,'01_Raw_ATMs'!A:A,"Not Found")</f>
        <v>ATM078</v>
      </c>
      <c r="P6355" t="str">
        <f t="shared" si="699"/>
        <v>Valid</v>
      </c>
    </row>
    <row r="6356" spans="1:16">
      <c r="A6356" t="s">
        <v>6549</v>
      </c>
      <c r="B6356" t="s">
        <v>77</v>
      </c>
      <c r="C6356" s="2">
        <v>46054</v>
      </c>
      <c r="D6356" s="3">
        <v>0.77464120370370371</v>
      </c>
      <c r="E6356" t="s">
        <v>33</v>
      </c>
      <c r="F6356">
        <v>4000</v>
      </c>
      <c r="G6356" t="s">
        <v>189</v>
      </c>
      <c r="I6356">
        <f t="shared" si="693"/>
        <v>1</v>
      </c>
      <c r="J6356" t="str">
        <f t="shared" si="694"/>
        <v>OK</v>
      </c>
      <c r="K6356" t="str">
        <f t="shared" si="695"/>
        <v>Successful</v>
      </c>
      <c r="L6356" t="str">
        <f t="shared" si="696"/>
        <v>Withdrawal</v>
      </c>
      <c r="M6356" t="str">
        <f t="shared" si="697"/>
        <v>OK</v>
      </c>
      <c r="N6356" t="str">
        <f t="shared" si="698"/>
        <v>OK</v>
      </c>
      <c r="O6356" t="str">
        <f>_xlfn.XLOOKUP(B6356,'01_Raw_ATMs'!A:A,'01_Raw_ATMs'!A:A,"Not Found")</f>
        <v>ATM005</v>
      </c>
      <c r="P6356" t="str">
        <f t="shared" si="699"/>
        <v>Valid</v>
      </c>
    </row>
    <row r="6357" spans="1:16">
      <c r="A6357" t="s">
        <v>6550</v>
      </c>
      <c r="B6357" t="s">
        <v>99</v>
      </c>
      <c r="C6357" s="2">
        <v>45811</v>
      </c>
      <c r="D6357" s="3">
        <v>0.74967592592592591</v>
      </c>
      <c r="E6357" t="s">
        <v>33</v>
      </c>
      <c r="F6357">
        <v>6000</v>
      </c>
      <c r="G6357" t="s">
        <v>189</v>
      </c>
      <c r="I6357">
        <f t="shared" si="693"/>
        <v>1</v>
      </c>
      <c r="J6357" t="str">
        <f t="shared" si="694"/>
        <v>OK</v>
      </c>
      <c r="K6357" t="str">
        <f t="shared" si="695"/>
        <v>Successful</v>
      </c>
      <c r="L6357" t="str">
        <f t="shared" si="696"/>
        <v>Withdrawal</v>
      </c>
      <c r="M6357" t="str">
        <f t="shared" si="697"/>
        <v>OK</v>
      </c>
      <c r="N6357" t="str">
        <f t="shared" si="698"/>
        <v>OK</v>
      </c>
      <c r="O6357" t="str">
        <f>_xlfn.XLOOKUP(B6357,'01_Raw_ATMs'!A:A,'01_Raw_ATMs'!A:A,"Not Found")</f>
        <v>ATM020</v>
      </c>
      <c r="P6357" t="str">
        <f t="shared" si="699"/>
        <v>Valid</v>
      </c>
    </row>
    <row r="6358" spans="1:16">
      <c r="A6358" t="s">
        <v>6551</v>
      </c>
      <c r="B6358" t="s">
        <v>143</v>
      </c>
      <c r="C6358" s="2">
        <v>46187</v>
      </c>
      <c r="D6358" s="3">
        <v>0.47949074074074072</v>
      </c>
      <c r="E6358" t="s">
        <v>194</v>
      </c>
      <c r="F6358">
        <v>0</v>
      </c>
      <c r="G6358" t="s">
        <v>189</v>
      </c>
      <c r="I6358">
        <f t="shared" si="693"/>
        <v>1</v>
      </c>
      <c r="J6358" t="str">
        <f t="shared" si="694"/>
        <v>OK</v>
      </c>
      <c r="K6358" t="str">
        <f t="shared" si="695"/>
        <v>Successful</v>
      </c>
      <c r="L6358" t="str">
        <f t="shared" si="696"/>
        <v>Balance Inquiry</v>
      </c>
      <c r="M6358" t="str">
        <f t="shared" si="697"/>
        <v>OK</v>
      </c>
      <c r="N6358" t="str">
        <f t="shared" si="698"/>
        <v>OK</v>
      </c>
      <c r="O6358" t="str">
        <f>_xlfn.XLOOKUP(B6358,'01_Raw_ATMs'!A:A,'01_Raw_ATMs'!A:A,"Not Found")</f>
        <v>ATM063</v>
      </c>
      <c r="P6358" t="str">
        <f t="shared" si="699"/>
        <v>Valid</v>
      </c>
    </row>
    <row r="6359" spans="1:16">
      <c r="A6359" t="s">
        <v>6552</v>
      </c>
      <c r="B6359" t="s">
        <v>145</v>
      </c>
      <c r="C6359" s="2">
        <v>45814</v>
      </c>
      <c r="D6359" s="3">
        <v>0.42603009259259261</v>
      </c>
      <c r="E6359" t="s">
        <v>33</v>
      </c>
      <c r="F6359">
        <v>4000</v>
      </c>
      <c r="G6359" t="s">
        <v>214</v>
      </c>
      <c r="H6359" t="s">
        <v>1094</v>
      </c>
      <c r="I6359">
        <f t="shared" si="693"/>
        <v>1</v>
      </c>
      <c r="J6359" t="str">
        <f t="shared" si="694"/>
        <v>OK</v>
      </c>
      <c r="K6359" t="str">
        <f t="shared" si="695"/>
        <v>Failed</v>
      </c>
      <c r="L6359" t="str">
        <f t="shared" si="696"/>
        <v>Withdrawal</v>
      </c>
      <c r="M6359" t="str">
        <f t="shared" si="697"/>
        <v>OK</v>
      </c>
      <c r="N6359" t="str">
        <f t="shared" si="698"/>
        <v>OK</v>
      </c>
      <c r="O6359" t="str">
        <f>_xlfn.XLOOKUP(B6359,'01_Raw_ATMs'!A:A,'01_Raw_ATMs'!A:A,"Not Found")</f>
        <v>ATM065</v>
      </c>
      <c r="P6359" t="str">
        <f t="shared" si="699"/>
        <v>Valid</v>
      </c>
    </row>
    <row r="6360" spans="1:16">
      <c r="A6360" t="s">
        <v>6553</v>
      </c>
      <c r="B6360" t="s">
        <v>149</v>
      </c>
      <c r="C6360" s="2">
        <v>46099</v>
      </c>
      <c r="D6360" s="3">
        <v>0.97796296296296292</v>
      </c>
      <c r="E6360" t="s">
        <v>211</v>
      </c>
      <c r="F6360">
        <v>0</v>
      </c>
      <c r="G6360" t="s">
        <v>189</v>
      </c>
      <c r="I6360">
        <f t="shared" si="693"/>
        <v>1</v>
      </c>
      <c r="J6360" t="str">
        <f t="shared" si="694"/>
        <v>OK</v>
      </c>
      <c r="K6360" t="str">
        <f t="shared" si="695"/>
        <v>Successful</v>
      </c>
      <c r="L6360" t="str">
        <f t="shared" si="696"/>
        <v>Mini Statement</v>
      </c>
      <c r="M6360" t="str">
        <f t="shared" si="697"/>
        <v>OK</v>
      </c>
      <c r="N6360" t="str">
        <f t="shared" si="698"/>
        <v>OK</v>
      </c>
      <c r="O6360" t="str">
        <f>_xlfn.XLOOKUP(B6360,'01_Raw_ATMs'!A:A,'01_Raw_ATMs'!A:A,"Not Found")</f>
        <v>ATM069</v>
      </c>
      <c r="P6360" t="str">
        <f t="shared" si="699"/>
        <v>Valid</v>
      </c>
    </row>
    <row r="6361" spans="1:16">
      <c r="A6361" t="s">
        <v>6554</v>
      </c>
      <c r="B6361" t="s">
        <v>170</v>
      </c>
      <c r="C6361" s="2">
        <v>45897</v>
      </c>
      <c r="D6361" s="3">
        <v>7.5717592592592586E-2</v>
      </c>
      <c r="E6361" t="s">
        <v>33</v>
      </c>
      <c r="F6361">
        <v>5000</v>
      </c>
      <c r="G6361" t="s">
        <v>189</v>
      </c>
      <c r="I6361">
        <f t="shared" si="693"/>
        <v>1</v>
      </c>
      <c r="J6361" t="str">
        <f t="shared" si="694"/>
        <v>OK</v>
      </c>
      <c r="K6361" t="str">
        <f t="shared" si="695"/>
        <v>Successful</v>
      </c>
      <c r="L6361" t="str">
        <f t="shared" si="696"/>
        <v>Withdrawal</v>
      </c>
      <c r="M6361" t="str">
        <f t="shared" si="697"/>
        <v>OK</v>
      </c>
      <c r="N6361" t="str">
        <f t="shared" si="698"/>
        <v>OK</v>
      </c>
      <c r="O6361" t="str">
        <f>_xlfn.XLOOKUP(B6361,'01_Raw_ATMs'!A:A,'01_Raw_ATMs'!A:A,"Not Found")</f>
        <v>ATM090</v>
      </c>
      <c r="P6361" t="str">
        <f t="shared" si="699"/>
        <v>Valid</v>
      </c>
    </row>
    <row r="6362" spans="1:16">
      <c r="A6362" t="s">
        <v>6555</v>
      </c>
      <c r="B6362" t="s">
        <v>122</v>
      </c>
      <c r="C6362" s="2">
        <v>45921</v>
      </c>
      <c r="D6362" s="3">
        <v>0.64001157407407405</v>
      </c>
      <c r="E6362" t="s">
        <v>261</v>
      </c>
      <c r="F6362">
        <v>1000</v>
      </c>
      <c r="G6362" t="s">
        <v>189</v>
      </c>
      <c r="I6362">
        <f t="shared" si="693"/>
        <v>1</v>
      </c>
      <c r="J6362" t="str">
        <f t="shared" si="694"/>
        <v>OK</v>
      </c>
      <c r="K6362" t="str">
        <f t="shared" si="695"/>
        <v>Successful</v>
      </c>
      <c r="L6362" t="str">
        <f t="shared" si="696"/>
        <v>Cash Deposit</v>
      </c>
      <c r="M6362" t="str">
        <f t="shared" si="697"/>
        <v>OK</v>
      </c>
      <c r="N6362" t="str">
        <f t="shared" si="698"/>
        <v>OK</v>
      </c>
      <c r="O6362" t="str">
        <f>_xlfn.XLOOKUP(B6362,'01_Raw_ATMs'!A:A,'01_Raw_ATMs'!A:A,"Not Found")</f>
        <v>ATM042</v>
      </c>
      <c r="P6362" t="str">
        <f t="shared" si="699"/>
        <v>Valid</v>
      </c>
    </row>
    <row r="6363" spans="1:16">
      <c r="A6363" t="s">
        <v>6556</v>
      </c>
      <c r="B6363" t="s">
        <v>104</v>
      </c>
      <c r="C6363" s="2">
        <v>45879</v>
      </c>
      <c r="D6363" s="3">
        <v>0.57927083333333329</v>
      </c>
      <c r="E6363" t="s">
        <v>194</v>
      </c>
      <c r="F6363">
        <v>0</v>
      </c>
      <c r="G6363" t="s">
        <v>189</v>
      </c>
      <c r="I6363">
        <f t="shared" si="693"/>
        <v>1</v>
      </c>
      <c r="J6363" t="str">
        <f t="shared" si="694"/>
        <v>OK</v>
      </c>
      <c r="K6363" t="str">
        <f t="shared" si="695"/>
        <v>Successful</v>
      </c>
      <c r="L6363" t="str">
        <f t="shared" si="696"/>
        <v>Balance Inquiry</v>
      </c>
      <c r="M6363" t="str">
        <f t="shared" si="697"/>
        <v>OK</v>
      </c>
      <c r="N6363" t="str">
        <f t="shared" si="698"/>
        <v>OK</v>
      </c>
      <c r="O6363" t="str">
        <f>_xlfn.XLOOKUP(B6363,'01_Raw_ATMs'!A:A,'01_Raw_ATMs'!A:A,"Not Found")</f>
        <v>ATM025</v>
      </c>
      <c r="P6363" t="str">
        <f t="shared" si="699"/>
        <v>Valid</v>
      </c>
    </row>
    <row r="6364" spans="1:16">
      <c r="A6364" t="s">
        <v>6557</v>
      </c>
      <c r="B6364" t="s">
        <v>122</v>
      </c>
      <c r="C6364" s="2">
        <v>46049</v>
      </c>
      <c r="D6364" s="3">
        <v>0.65732638888888884</v>
      </c>
      <c r="E6364" t="s">
        <v>261</v>
      </c>
      <c r="F6364">
        <v>5000</v>
      </c>
      <c r="G6364" t="s">
        <v>189</v>
      </c>
      <c r="I6364">
        <f t="shared" si="693"/>
        <v>1</v>
      </c>
      <c r="J6364" t="str">
        <f t="shared" si="694"/>
        <v>OK</v>
      </c>
      <c r="K6364" t="str">
        <f t="shared" si="695"/>
        <v>Successful</v>
      </c>
      <c r="L6364" t="str">
        <f t="shared" si="696"/>
        <v>Cash Deposit</v>
      </c>
      <c r="M6364" t="str">
        <f t="shared" si="697"/>
        <v>OK</v>
      </c>
      <c r="N6364" t="str">
        <f t="shared" si="698"/>
        <v>OK</v>
      </c>
      <c r="O6364" t="str">
        <f>_xlfn.XLOOKUP(B6364,'01_Raw_ATMs'!A:A,'01_Raw_ATMs'!A:A,"Not Found")</f>
        <v>ATM042</v>
      </c>
      <c r="P6364" t="str">
        <f t="shared" si="699"/>
        <v>Valid</v>
      </c>
    </row>
    <row r="6365" spans="1:16">
      <c r="A6365" t="s">
        <v>6558</v>
      </c>
      <c r="B6365" t="s">
        <v>100</v>
      </c>
      <c r="C6365" s="2">
        <v>45844</v>
      </c>
      <c r="D6365" s="3">
        <v>0.9506134259259259</v>
      </c>
      <c r="E6365" t="s">
        <v>33</v>
      </c>
      <c r="F6365">
        <v>8000</v>
      </c>
      <c r="G6365" t="s">
        <v>189</v>
      </c>
      <c r="I6365">
        <f t="shared" si="693"/>
        <v>1</v>
      </c>
      <c r="J6365" t="str">
        <f t="shared" si="694"/>
        <v>OK</v>
      </c>
      <c r="K6365" t="str">
        <f t="shared" si="695"/>
        <v>Successful</v>
      </c>
      <c r="L6365" t="str">
        <f t="shared" si="696"/>
        <v>Withdrawal</v>
      </c>
      <c r="M6365" t="str">
        <f t="shared" si="697"/>
        <v>OK</v>
      </c>
      <c r="N6365" t="str">
        <f t="shared" si="698"/>
        <v>OK</v>
      </c>
      <c r="O6365" t="str">
        <f>_xlfn.XLOOKUP(B6365,'01_Raw_ATMs'!A:A,'01_Raw_ATMs'!A:A,"Not Found")</f>
        <v>ATM021</v>
      </c>
      <c r="P6365" t="str">
        <f t="shared" si="699"/>
        <v>Valid</v>
      </c>
    </row>
    <row r="6366" spans="1:16">
      <c r="A6366" t="s">
        <v>6559</v>
      </c>
      <c r="B6366" t="s">
        <v>93</v>
      </c>
      <c r="C6366" s="2">
        <v>45903</v>
      </c>
      <c r="D6366" s="3">
        <v>0.64363425925925921</v>
      </c>
      <c r="E6366" t="s">
        <v>33</v>
      </c>
      <c r="F6366">
        <v>8000</v>
      </c>
      <c r="G6366" t="s">
        <v>189</v>
      </c>
      <c r="I6366">
        <f t="shared" si="693"/>
        <v>1</v>
      </c>
      <c r="J6366" t="str">
        <f t="shared" si="694"/>
        <v>OK</v>
      </c>
      <c r="K6366" t="str">
        <f t="shared" si="695"/>
        <v>Successful</v>
      </c>
      <c r="L6366" t="str">
        <f t="shared" si="696"/>
        <v>Withdrawal</v>
      </c>
      <c r="M6366" t="str">
        <f t="shared" si="697"/>
        <v>OK</v>
      </c>
      <c r="N6366" t="str">
        <f t="shared" si="698"/>
        <v>OK</v>
      </c>
      <c r="O6366" t="str">
        <f>_xlfn.XLOOKUP(B6366,'01_Raw_ATMs'!A:A,'01_Raw_ATMs'!A:A,"Not Found")</f>
        <v>ATM016</v>
      </c>
      <c r="P6366" t="str">
        <f t="shared" si="699"/>
        <v>Valid</v>
      </c>
    </row>
    <row r="6367" spans="1:16">
      <c r="A6367" t="s">
        <v>6560</v>
      </c>
      <c r="B6367" t="s">
        <v>162</v>
      </c>
      <c r="C6367" s="2">
        <v>45829</v>
      </c>
      <c r="D6367" s="3">
        <v>0.78487268518518516</v>
      </c>
      <c r="E6367" t="s">
        <v>33</v>
      </c>
      <c r="F6367">
        <v>3000</v>
      </c>
      <c r="G6367" t="s">
        <v>189</v>
      </c>
      <c r="I6367">
        <f t="shared" si="693"/>
        <v>1</v>
      </c>
      <c r="J6367" t="str">
        <f t="shared" si="694"/>
        <v>OK</v>
      </c>
      <c r="K6367" t="str">
        <f t="shared" si="695"/>
        <v>Successful</v>
      </c>
      <c r="L6367" t="str">
        <f t="shared" si="696"/>
        <v>Withdrawal</v>
      </c>
      <c r="M6367" t="str">
        <f t="shared" si="697"/>
        <v>OK</v>
      </c>
      <c r="N6367" t="str">
        <f t="shared" si="698"/>
        <v>OK</v>
      </c>
      <c r="O6367" t="str">
        <f>_xlfn.XLOOKUP(B6367,'01_Raw_ATMs'!A:A,'01_Raw_ATMs'!A:A,"Not Found")</f>
        <v>ATM082</v>
      </c>
      <c r="P6367" t="str">
        <f t="shared" si="699"/>
        <v>Valid</v>
      </c>
    </row>
    <row r="6368" spans="1:16">
      <c r="A6368" t="s">
        <v>6561</v>
      </c>
      <c r="B6368" t="s">
        <v>133</v>
      </c>
      <c r="C6368" s="2">
        <v>45899</v>
      </c>
      <c r="D6368" s="3">
        <v>0.64866898148148144</v>
      </c>
      <c r="E6368" t="s">
        <v>194</v>
      </c>
      <c r="F6368">
        <v>0</v>
      </c>
      <c r="G6368" t="s">
        <v>189</v>
      </c>
      <c r="I6368">
        <f t="shared" si="693"/>
        <v>1</v>
      </c>
      <c r="J6368" t="str">
        <f t="shared" si="694"/>
        <v>OK</v>
      </c>
      <c r="K6368" t="str">
        <f t="shared" si="695"/>
        <v>Successful</v>
      </c>
      <c r="L6368" t="str">
        <f t="shared" si="696"/>
        <v>Balance Inquiry</v>
      </c>
      <c r="M6368" t="str">
        <f t="shared" si="697"/>
        <v>OK</v>
      </c>
      <c r="N6368" t="str">
        <f t="shared" si="698"/>
        <v>OK</v>
      </c>
      <c r="O6368" t="str">
        <f>_xlfn.XLOOKUP(B6368,'01_Raw_ATMs'!A:A,'01_Raw_ATMs'!A:A,"Not Found")</f>
        <v>ATM053</v>
      </c>
      <c r="P6368" t="str">
        <f t="shared" si="699"/>
        <v>Valid</v>
      </c>
    </row>
    <row r="6369" spans="1:16">
      <c r="A6369" t="s">
        <v>6562</v>
      </c>
      <c r="B6369" t="s">
        <v>164</v>
      </c>
      <c r="C6369" s="2">
        <v>45722</v>
      </c>
      <c r="D6369" s="3">
        <v>0.56442129629629634</v>
      </c>
      <c r="E6369" t="s">
        <v>33</v>
      </c>
      <c r="F6369">
        <v>2000</v>
      </c>
      <c r="G6369" t="s">
        <v>189</v>
      </c>
      <c r="I6369">
        <f t="shared" si="693"/>
        <v>1</v>
      </c>
      <c r="J6369" t="str">
        <f t="shared" si="694"/>
        <v>OK</v>
      </c>
      <c r="K6369" t="str">
        <f t="shared" si="695"/>
        <v>Successful</v>
      </c>
      <c r="L6369" t="str">
        <f t="shared" si="696"/>
        <v>Withdrawal</v>
      </c>
      <c r="M6369" t="str">
        <f t="shared" si="697"/>
        <v>OK</v>
      </c>
      <c r="N6369" t="str">
        <f t="shared" si="698"/>
        <v>OK</v>
      </c>
      <c r="O6369" t="str">
        <f>_xlfn.XLOOKUP(B6369,'01_Raw_ATMs'!A:A,'01_Raw_ATMs'!A:A,"Not Found")</f>
        <v>ATM084</v>
      </c>
      <c r="P6369" t="str">
        <f t="shared" si="699"/>
        <v>Valid</v>
      </c>
    </row>
    <row r="6370" spans="1:16">
      <c r="A6370" t="s">
        <v>6563</v>
      </c>
      <c r="B6370" t="s">
        <v>155</v>
      </c>
      <c r="C6370" s="2">
        <v>45681</v>
      </c>
      <c r="D6370" s="3">
        <v>0.12324074074074071</v>
      </c>
      <c r="E6370" t="s">
        <v>33</v>
      </c>
      <c r="F6370">
        <v>2500</v>
      </c>
      <c r="G6370" t="s">
        <v>189</v>
      </c>
      <c r="I6370">
        <f t="shared" si="693"/>
        <v>1</v>
      </c>
      <c r="J6370" t="str">
        <f t="shared" si="694"/>
        <v>OK</v>
      </c>
      <c r="K6370" t="str">
        <f t="shared" si="695"/>
        <v>Successful</v>
      </c>
      <c r="L6370" t="str">
        <f t="shared" si="696"/>
        <v>Withdrawal</v>
      </c>
      <c r="M6370" t="str">
        <f t="shared" si="697"/>
        <v>OK</v>
      </c>
      <c r="N6370" t="str">
        <f t="shared" si="698"/>
        <v>OK</v>
      </c>
      <c r="O6370" t="str">
        <f>_xlfn.XLOOKUP(B6370,'01_Raw_ATMs'!A:A,'01_Raw_ATMs'!A:A,"Not Found")</f>
        <v>ATM075</v>
      </c>
      <c r="P6370" t="str">
        <f t="shared" si="699"/>
        <v>Valid</v>
      </c>
    </row>
    <row r="6371" spans="1:16">
      <c r="A6371" t="s">
        <v>6564</v>
      </c>
      <c r="B6371" t="s">
        <v>120</v>
      </c>
      <c r="C6371" s="2">
        <v>45946</v>
      </c>
      <c r="D6371" s="3">
        <v>0.71098379629629627</v>
      </c>
      <c r="E6371" t="s">
        <v>33</v>
      </c>
      <c r="F6371">
        <v>6000</v>
      </c>
      <c r="G6371" t="s">
        <v>189</v>
      </c>
      <c r="I6371">
        <f t="shared" si="693"/>
        <v>1</v>
      </c>
      <c r="J6371" t="str">
        <f t="shared" si="694"/>
        <v>OK</v>
      </c>
      <c r="K6371" t="str">
        <f t="shared" si="695"/>
        <v>Successful</v>
      </c>
      <c r="L6371" t="str">
        <f t="shared" si="696"/>
        <v>Withdrawal</v>
      </c>
      <c r="M6371" t="str">
        <f t="shared" si="697"/>
        <v>OK</v>
      </c>
      <c r="N6371" t="str">
        <f t="shared" si="698"/>
        <v>OK</v>
      </c>
      <c r="O6371" t="str">
        <f>_xlfn.XLOOKUP(B6371,'01_Raw_ATMs'!A:A,'01_Raw_ATMs'!A:A,"Not Found")</f>
        <v>ATM040</v>
      </c>
      <c r="P6371" t="str">
        <f t="shared" si="699"/>
        <v>Valid</v>
      </c>
    </row>
    <row r="6372" spans="1:16">
      <c r="A6372" t="s">
        <v>6565</v>
      </c>
      <c r="B6372" t="s">
        <v>90</v>
      </c>
      <c r="C6372" s="2">
        <v>45886</v>
      </c>
      <c r="D6372" s="3">
        <v>0.7487152777777778</v>
      </c>
      <c r="E6372" t="s">
        <v>33</v>
      </c>
      <c r="F6372">
        <v>8000</v>
      </c>
      <c r="G6372" t="s">
        <v>189</v>
      </c>
      <c r="I6372">
        <f t="shared" si="693"/>
        <v>1</v>
      </c>
      <c r="J6372" t="str">
        <f t="shared" si="694"/>
        <v>OK</v>
      </c>
      <c r="K6372" t="str">
        <f t="shared" si="695"/>
        <v>Successful</v>
      </c>
      <c r="L6372" t="str">
        <f t="shared" si="696"/>
        <v>Withdrawal</v>
      </c>
      <c r="M6372" t="str">
        <f t="shared" si="697"/>
        <v>OK</v>
      </c>
      <c r="N6372" t="str">
        <f t="shared" si="698"/>
        <v>OK</v>
      </c>
      <c r="O6372" t="str">
        <f>_xlfn.XLOOKUP(B6372,'01_Raw_ATMs'!A:A,'01_Raw_ATMs'!A:A,"Not Found")</f>
        <v>ATM013</v>
      </c>
      <c r="P6372" t="str">
        <f t="shared" si="699"/>
        <v>Valid</v>
      </c>
    </row>
    <row r="6373" spans="1:16">
      <c r="A6373" t="s">
        <v>6566</v>
      </c>
      <c r="B6373" t="s">
        <v>171</v>
      </c>
      <c r="C6373" s="2">
        <v>45732</v>
      </c>
      <c r="D6373" s="3">
        <v>0.73831018518518521</v>
      </c>
      <c r="E6373" t="s">
        <v>33</v>
      </c>
      <c r="F6373">
        <v>6000</v>
      </c>
      <c r="G6373" t="s">
        <v>189</v>
      </c>
      <c r="I6373">
        <f t="shared" si="693"/>
        <v>1</v>
      </c>
      <c r="J6373" t="str">
        <f t="shared" si="694"/>
        <v>OK</v>
      </c>
      <c r="K6373" t="str">
        <f t="shared" si="695"/>
        <v>Successful</v>
      </c>
      <c r="L6373" t="str">
        <f t="shared" si="696"/>
        <v>Withdrawal</v>
      </c>
      <c r="M6373" t="str">
        <f t="shared" si="697"/>
        <v>OK</v>
      </c>
      <c r="N6373" t="str">
        <f t="shared" si="698"/>
        <v>OK</v>
      </c>
      <c r="O6373" t="str">
        <f>_xlfn.XLOOKUP(B6373,'01_Raw_ATMs'!A:A,'01_Raw_ATMs'!A:A,"Not Found")</f>
        <v>ATM091</v>
      </c>
      <c r="P6373" t="str">
        <f t="shared" si="699"/>
        <v>Valid</v>
      </c>
    </row>
    <row r="6374" spans="1:16">
      <c r="A6374" t="s">
        <v>6567</v>
      </c>
      <c r="B6374" t="s">
        <v>74</v>
      </c>
      <c r="C6374" s="2">
        <v>46170</v>
      </c>
      <c r="D6374" s="3">
        <v>0.85258101851851853</v>
      </c>
      <c r="E6374" t="s">
        <v>33</v>
      </c>
      <c r="F6374">
        <v>4000</v>
      </c>
      <c r="G6374" t="s">
        <v>189</v>
      </c>
      <c r="I6374">
        <f t="shared" si="693"/>
        <v>1</v>
      </c>
      <c r="J6374" t="str">
        <f t="shared" si="694"/>
        <v>OK</v>
      </c>
      <c r="K6374" t="str">
        <f t="shared" si="695"/>
        <v>Successful</v>
      </c>
      <c r="L6374" t="str">
        <f t="shared" si="696"/>
        <v>Withdrawal</v>
      </c>
      <c r="M6374" t="str">
        <f t="shared" si="697"/>
        <v>OK</v>
      </c>
      <c r="N6374" t="str">
        <f t="shared" si="698"/>
        <v>OK</v>
      </c>
      <c r="O6374" t="str">
        <f>_xlfn.XLOOKUP(B6374,'01_Raw_ATMs'!A:A,'01_Raw_ATMs'!A:A,"Not Found")</f>
        <v>ATM003</v>
      </c>
      <c r="P6374" t="str">
        <f t="shared" si="699"/>
        <v>Valid</v>
      </c>
    </row>
    <row r="6375" spans="1:16">
      <c r="A6375" t="s">
        <v>6568</v>
      </c>
      <c r="B6375" t="s">
        <v>147</v>
      </c>
      <c r="C6375" s="2">
        <v>45732</v>
      </c>
      <c r="D6375" s="3">
        <v>0.87034722222222227</v>
      </c>
      <c r="E6375" t="s">
        <v>33</v>
      </c>
      <c r="F6375">
        <v>1000</v>
      </c>
      <c r="G6375" t="s">
        <v>189</v>
      </c>
      <c r="I6375">
        <f t="shared" si="693"/>
        <v>1</v>
      </c>
      <c r="J6375" t="str">
        <f t="shared" si="694"/>
        <v>OK</v>
      </c>
      <c r="K6375" t="str">
        <f t="shared" si="695"/>
        <v>Successful</v>
      </c>
      <c r="L6375" t="str">
        <f t="shared" si="696"/>
        <v>Withdrawal</v>
      </c>
      <c r="M6375" t="str">
        <f t="shared" si="697"/>
        <v>OK</v>
      </c>
      <c r="N6375" t="str">
        <f t="shared" si="698"/>
        <v>OK</v>
      </c>
      <c r="O6375" t="str">
        <f>_xlfn.XLOOKUP(B6375,'01_Raw_ATMs'!A:A,'01_Raw_ATMs'!A:A,"Not Found")</f>
        <v>ATM067</v>
      </c>
      <c r="P6375" t="str">
        <f t="shared" si="699"/>
        <v>Valid</v>
      </c>
    </row>
    <row r="6376" spans="1:16">
      <c r="A6376" t="s">
        <v>6569</v>
      </c>
      <c r="B6376" t="s">
        <v>162</v>
      </c>
      <c r="C6376" s="2">
        <v>46094</v>
      </c>
      <c r="D6376" s="3">
        <v>0.85006944444444443</v>
      </c>
      <c r="E6376" t="s">
        <v>33</v>
      </c>
      <c r="F6376">
        <v>5000</v>
      </c>
      <c r="G6376" t="s">
        <v>189</v>
      </c>
      <c r="I6376">
        <f t="shared" si="693"/>
        <v>1</v>
      </c>
      <c r="J6376" t="str">
        <f t="shared" si="694"/>
        <v>OK</v>
      </c>
      <c r="K6376" t="str">
        <f t="shared" si="695"/>
        <v>Successful</v>
      </c>
      <c r="L6376" t="str">
        <f t="shared" si="696"/>
        <v>Withdrawal</v>
      </c>
      <c r="M6376" t="str">
        <f t="shared" si="697"/>
        <v>OK</v>
      </c>
      <c r="N6376" t="str">
        <f t="shared" si="698"/>
        <v>OK</v>
      </c>
      <c r="O6376" t="str">
        <f>_xlfn.XLOOKUP(B6376,'01_Raw_ATMs'!A:A,'01_Raw_ATMs'!A:A,"Not Found")</f>
        <v>ATM082</v>
      </c>
      <c r="P6376" t="str">
        <f t="shared" si="699"/>
        <v>Valid</v>
      </c>
    </row>
    <row r="6377" spans="1:16">
      <c r="A6377" t="s">
        <v>6570</v>
      </c>
      <c r="B6377" t="s">
        <v>158</v>
      </c>
      <c r="C6377" s="2">
        <v>45942</v>
      </c>
      <c r="D6377" s="3">
        <v>0.33363425925925932</v>
      </c>
      <c r="E6377" t="s">
        <v>211</v>
      </c>
      <c r="F6377">
        <v>0</v>
      </c>
      <c r="G6377" t="s">
        <v>189</v>
      </c>
      <c r="I6377">
        <f t="shared" si="693"/>
        <v>1</v>
      </c>
      <c r="J6377" t="str">
        <f t="shared" si="694"/>
        <v>OK</v>
      </c>
      <c r="K6377" t="str">
        <f t="shared" si="695"/>
        <v>Successful</v>
      </c>
      <c r="L6377" t="str">
        <f t="shared" si="696"/>
        <v>Mini Statement</v>
      </c>
      <c r="M6377" t="str">
        <f t="shared" si="697"/>
        <v>OK</v>
      </c>
      <c r="N6377" t="str">
        <f t="shared" si="698"/>
        <v>OK</v>
      </c>
      <c r="O6377" t="str">
        <f>_xlfn.XLOOKUP(B6377,'01_Raw_ATMs'!A:A,'01_Raw_ATMs'!A:A,"Not Found")</f>
        <v>ATM078</v>
      </c>
      <c r="P6377" t="str">
        <f t="shared" si="699"/>
        <v>Valid</v>
      </c>
    </row>
    <row r="6378" spans="1:16">
      <c r="A6378" t="s">
        <v>6571</v>
      </c>
      <c r="B6378" t="s">
        <v>152</v>
      </c>
      <c r="C6378" s="2">
        <v>45688</v>
      </c>
      <c r="D6378" s="3">
        <v>0.52346064814814819</v>
      </c>
      <c r="E6378" t="s">
        <v>261</v>
      </c>
      <c r="F6378">
        <v>15000</v>
      </c>
      <c r="G6378" t="s">
        <v>189</v>
      </c>
      <c r="I6378">
        <f t="shared" si="693"/>
        <v>1</v>
      </c>
      <c r="J6378" t="str">
        <f t="shared" si="694"/>
        <v>OK</v>
      </c>
      <c r="K6378" t="str">
        <f t="shared" si="695"/>
        <v>Successful</v>
      </c>
      <c r="L6378" t="str">
        <f t="shared" si="696"/>
        <v>Cash Deposit</v>
      </c>
      <c r="M6378" t="str">
        <f t="shared" si="697"/>
        <v>OK</v>
      </c>
      <c r="N6378" t="str">
        <f t="shared" si="698"/>
        <v>OK</v>
      </c>
      <c r="O6378" t="str">
        <f>_xlfn.XLOOKUP(B6378,'01_Raw_ATMs'!A:A,'01_Raw_ATMs'!A:A,"Not Found")</f>
        <v>ATM072</v>
      </c>
      <c r="P6378" t="str">
        <f t="shared" si="699"/>
        <v>Valid</v>
      </c>
    </row>
    <row r="6379" spans="1:16">
      <c r="A6379" t="s">
        <v>6572</v>
      </c>
      <c r="B6379" t="s">
        <v>167</v>
      </c>
      <c r="C6379" s="2">
        <v>45669</v>
      </c>
      <c r="D6379" s="3">
        <v>0.44548611111111108</v>
      </c>
      <c r="E6379" t="s">
        <v>33</v>
      </c>
      <c r="F6379">
        <v>10000</v>
      </c>
      <c r="G6379" t="s">
        <v>189</v>
      </c>
      <c r="I6379">
        <f t="shared" si="693"/>
        <v>1</v>
      </c>
      <c r="J6379" t="str">
        <f t="shared" si="694"/>
        <v>OK</v>
      </c>
      <c r="K6379" t="str">
        <f t="shared" si="695"/>
        <v>Successful</v>
      </c>
      <c r="L6379" t="str">
        <f t="shared" si="696"/>
        <v>Withdrawal</v>
      </c>
      <c r="M6379" t="str">
        <f t="shared" si="697"/>
        <v>OK</v>
      </c>
      <c r="N6379" t="str">
        <f t="shared" si="698"/>
        <v>OK</v>
      </c>
      <c r="O6379" t="str">
        <f>_xlfn.XLOOKUP(B6379,'01_Raw_ATMs'!A:A,'01_Raw_ATMs'!A:A,"Not Found")</f>
        <v>ATM087</v>
      </c>
      <c r="P6379" t="str">
        <f t="shared" si="699"/>
        <v>Valid</v>
      </c>
    </row>
    <row r="6380" spans="1:16">
      <c r="A6380" t="s">
        <v>6573</v>
      </c>
      <c r="B6380" t="s">
        <v>170</v>
      </c>
      <c r="C6380" s="2">
        <v>45988</v>
      </c>
      <c r="D6380" s="3">
        <v>0.75784722222222223</v>
      </c>
      <c r="E6380" t="s">
        <v>261</v>
      </c>
      <c r="F6380">
        <v>1000</v>
      </c>
      <c r="G6380" t="s">
        <v>189</v>
      </c>
      <c r="I6380">
        <f t="shared" si="693"/>
        <v>1</v>
      </c>
      <c r="J6380" t="str">
        <f t="shared" si="694"/>
        <v>OK</v>
      </c>
      <c r="K6380" t="str">
        <f t="shared" si="695"/>
        <v>Successful</v>
      </c>
      <c r="L6380" t="str">
        <f t="shared" si="696"/>
        <v>Cash Deposit</v>
      </c>
      <c r="M6380" t="str">
        <f t="shared" si="697"/>
        <v>OK</v>
      </c>
      <c r="N6380" t="str">
        <f t="shared" si="698"/>
        <v>OK</v>
      </c>
      <c r="O6380" t="str">
        <f>_xlfn.XLOOKUP(B6380,'01_Raw_ATMs'!A:A,'01_Raw_ATMs'!A:A,"Not Found")</f>
        <v>ATM090</v>
      </c>
      <c r="P6380" t="str">
        <f t="shared" si="699"/>
        <v>Valid</v>
      </c>
    </row>
    <row r="6381" spans="1:16">
      <c r="A6381" t="s">
        <v>6574</v>
      </c>
      <c r="B6381" t="s">
        <v>106</v>
      </c>
      <c r="C6381" s="2">
        <v>45743</v>
      </c>
      <c r="D6381" s="3">
        <v>0.57488425925925923</v>
      </c>
      <c r="E6381" t="s">
        <v>33</v>
      </c>
      <c r="F6381">
        <v>4000</v>
      </c>
      <c r="G6381" t="s">
        <v>189</v>
      </c>
      <c r="I6381">
        <f t="shared" si="693"/>
        <v>1</v>
      </c>
      <c r="J6381" t="str">
        <f t="shared" si="694"/>
        <v>OK</v>
      </c>
      <c r="K6381" t="str">
        <f t="shared" si="695"/>
        <v>Successful</v>
      </c>
      <c r="L6381" t="str">
        <f t="shared" si="696"/>
        <v>Withdrawal</v>
      </c>
      <c r="M6381" t="str">
        <f t="shared" si="697"/>
        <v>OK</v>
      </c>
      <c r="N6381" t="str">
        <f t="shared" si="698"/>
        <v>OK</v>
      </c>
      <c r="O6381" t="str">
        <f>_xlfn.XLOOKUP(B6381,'01_Raw_ATMs'!A:A,'01_Raw_ATMs'!A:A,"Not Found")</f>
        <v>ATM026</v>
      </c>
      <c r="P6381" t="str">
        <f t="shared" si="699"/>
        <v>Valid</v>
      </c>
    </row>
    <row r="6382" spans="1:16">
      <c r="A6382" t="s">
        <v>6575</v>
      </c>
      <c r="B6382" t="s">
        <v>125</v>
      </c>
      <c r="C6382" s="2">
        <v>46103</v>
      </c>
      <c r="D6382" s="3">
        <v>0.34008101851851852</v>
      </c>
      <c r="E6382" t="s">
        <v>33</v>
      </c>
      <c r="F6382">
        <v>2500</v>
      </c>
      <c r="G6382" t="s">
        <v>189</v>
      </c>
      <c r="I6382">
        <f t="shared" si="693"/>
        <v>1</v>
      </c>
      <c r="J6382" t="str">
        <f t="shared" si="694"/>
        <v>OK</v>
      </c>
      <c r="K6382" t="str">
        <f t="shared" si="695"/>
        <v>Successful</v>
      </c>
      <c r="L6382" t="str">
        <f t="shared" si="696"/>
        <v>Withdrawal</v>
      </c>
      <c r="M6382" t="str">
        <f t="shared" si="697"/>
        <v>OK</v>
      </c>
      <c r="N6382" t="str">
        <f t="shared" si="698"/>
        <v>OK</v>
      </c>
      <c r="O6382" t="str">
        <f>_xlfn.XLOOKUP(B6382,'01_Raw_ATMs'!A:A,'01_Raw_ATMs'!A:A,"Not Found")</f>
        <v>ATM045</v>
      </c>
      <c r="P6382" t="str">
        <f t="shared" si="699"/>
        <v>Valid</v>
      </c>
    </row>
    <row r="6383" spans="1:16">
      <c r="A6383" t="s">
        <v>6576</v>
      </c>
      <c r="B6383" t="s">
        <v>140</v>
      </c>
      <c r="C6383" s="2">
        <v>46087</v>
      </c>
      <c r="D6383" s="3">
        <v>0.42128472222222219</v>
      </c>
      <c r="E6383" t="s">
        <v>33</v>
      </c>
      <c r="F6383">
        <v>3000</v>
      </c>
      <c r="G6383" t="s">
        <v>189</v>
      </c>
      <c r="I6383">
        <f t="shared" si="693"/>
        <v>1</v>
      </c>
      <c r="J6383" t="str">
        <f t="shared" si="694"/>
        <v>OK</v>
      </c>
      <c r="K6383" t="str">
        <f t="shared" si="695"/>
        <v>Successful</v>
      </c>
      <c r="L6383" t="str">
        <f t="shared" si="696"/>
        <v>Withdrawal</v>
      </c>
      <c r="M6383" t="str">
        <f t="shared" si="697"/>
        <v>OK</v>
      </c>
      <c r="N6383" t="str">
        <f t="shared" si="698"/>
        <v>OK</v>
      </c>
      <c r="O6383" t="str">
        <f>_xlfn.XLOOKUP(B6383,'01_Raw_ATMs'!A:A,'01_Raw_ATMs'!A:A,"Not Found")</f>
        <v>ATM060</v>
      </c>
      <c r="P6383" t="str">
        <f t="shared" si="699"/>
        <v>Valid</v>
      </c>
    </row>
    <row r="6384" spans="1:16">
      <c r="A6384" t="s">
        <v>6577</v>
      </c>
      <c r="B6384" t="s">
        <v>108</v>
      </c>
      <c r="C6384" s="2">
        <v>45843</v>
      </c>
      <c r="D6384" s="3">
        <v>0.96155092592592595</v>
      </c>
      <c r="E6384" t="s">
        <v>33</v>
      </c>
      <c r="F6384">
        <v>1000</v>
      </c>
      <c r="G6384" t="s">
        <v>189</v>
      </c>
      <c r="I6384">
        <f t="shared" si="693"/>
        <v>1</v>
      </c>
      <c r="J6384" t="str">
        <f t="shared" si="694"/>
        <v>OK</v>
      </c>
      <c r="K6384" t="str">
        <f t="shared" si="695"/>
        <v>Successful</v>
      </c>
      <c r="L6384" t="str">
        <f t="shared" si="696"/>
        <v>Withdrawal</v>
      </c>
      <c r="M6384" t="str">
        <f t="shared" si="697"/>
        <v>OK</v>
      </c>
      <c r="N6384" t="str">
        <f t="shared" si="698"/>
        <v>OK</v>
      </c>
      <c r="O6384" t="str">
        <f>_xlfn.XLOOKUP(B6384,'01_Raw_ATMs'!A:A,'01_Raw_ATMs'!A:A,"Not Found")</f>
        <v>ATM028</v>
      </c>
      <c r="P6384" t="str">
        <f t="shared" si="699"/>
        <v>Valid</v>
      </c>
    </row>
    <row r="6385" spans="1:16">
      <c r="A6385" t="s">
        <v>6578</v>
      </c>
      <c r="B6385" t="s">
        <v>132</v>
      </c>
      <c r="C6385" s="2">
        <v>45895</v>
      </c>
      <c r="D6385" s="3">
        <v>0.41642361111111109</v>
      </c>
      <c r="E6385" t="s">
        <v>194</v>
      </c>
      <c r="F6385">
        <v>0</v>
      </c>
      <c r="G6385" t="s">
        <v>214</v>
      </c>
      <c r="H6385" t="s">
        <v>1094</v>
      </c>
      <c r="I6385">
        <f t="shared" si="693"/>
        <v>1</v>
      </c>
      <c r="J6385" t="str">
        <f t="shared" si="694"/>
        <v>OK</v>
      </c>
      <c r="K6385" t="str">
        <f t="shared" si="695"/>
        <v>Failed</v>
      </c>
      <c r="L6385" t="str">
        <f t="shared" si="696"/>
        <v>Balance Inquiry</v>
      </c>
      <c r="M6385" t="str">
        <f t="shared" si="697"/>
        <v>OK</v>
      </c>
      <c r="N6385" t="str">
        <f t="shared" si="698"/>
        <v>OK</v>
      </c>
      <c r="O6385" t="str">
        <f>_xlfn.XLOOKUP(B6385,'01_Raw_ATMs'!A:A,'01_Raw_ATMs'!A:A,"Not Found")</f>
        <v>ATM052</v>
      </c>
      <c r="P6385" t="str">
        <f t="shared" si="699"/>
        <v>Valid</v>
      </c>
    </row>
    <row r="6386" spans="1:16">
      <c r="A6386" t="s">
        <v>6579</v>
      </c>
      <c r="B6386" t="s">
        <v>177</v>
      </c>
      <c r="C6386" s="2">
        <v>46155</v>
      </c>
      <c r="D6386" s="3">
        <v>0.7708680555555556</v>
      </c>
      <c r="E6386" t="s">
        <v>33</v>
      </c>
      <c r="F6386">
        <v>8000</v>
      </c>
      <c r="G6386" t="s">
        <v>189</v>
      </c>
      <c r="I6386">
        <f t="shared" si="693"/>
        <v>1</v>
      </c>
      <c r="J6386" t="str">
        <f t="shared" si="694"/>
        <v>OK</v>
      </c>
      <c r="K6386" t="str">
        <f t="shared" si="695"/>
        <v>Successful</v>
      </c>
      <c r="L6386" t="str">
        <f t="shared" si="696"/>
        <v>Withdrawal</v>
      </c>
      <c r="M6386" t="str">
        <f t="shared" si="697"/>
        <v>OK</v>
      </c>
      <c r="N6386" t="str">
        <f t="shared" si="698"/>
        <v>OK</v>
      </c>
      <c r="O6386" t="str">
        <f>_xlfn.XLOOKUP(B6386,'01_Raw_ATMs'!A:A,'01_Raw_ATMs'!A:A,"Not Found")</f>
        <v>ATM097</v>
      </c>
      <c r="P6386" t="str">
        <f t="shared" si="699"/>
        <v>Valid</v>
      </c>
    </row>
    <row r="6387" spans="1:16">
      <c r="A6387" t="s">
        <v>6580</v>
      </c>
      <c r="B6387" t="s">
        <v>167</v>
      </c>
      <c r="C6387" s="2">
        <v>45827</v>
      </c>
      <c r="D6387" s="3">
        <v>0.59114583333333337</v>
      </c>
      <c r="E6387" t="s">
        <v>33</v>
      </c>
      <c r="F6387">
        <v>3000</v>
      </c>
      <c r="G6387" t="s">
        <v>189</v>
      </c>
      <c r="I6387">
        <f t="shared" si="693"/>
        <v>1</v>
      </c>
      <c r="J6387" t="str">
        <f t="shared" si="694"/>
        <v>OK</v>
      </c>
      <c r="K6387" t="str">
        <f t="shared" si="695"/>
        <v>Successful</v>
      </c>
      <c r="L6387" t="str">
        <f t="shared" si="696"/>
        <v>Withdrawal</v>
      </c>
      <c r="M6387" t="str">
        <f t="shared" si="697"/>
        <v>OK</v>
      </c>
      <c r="N6387" t="str">
        <f t="shared" si="698"/>
        <v>OK</v>
      </c>
      <c r="O6387" t="str">
        <f>_xlfn.XLOOKUP(B6387,'01_Raw_ATMs'!A:A,'01_Raw_ATMs'!A:A,"Not Found")</f>
        <v>ATM087</v>
      </c>
      <c r="P6387" t="str">
        <f t="shared" si="699"/>
        <v>Valid</v>
      </c>
    </row>
    <row r="6388" spans="1:16">
      <c r="A6388" t="s">
        <v>6581</v>
      </c>
      <c r="B6388" t="s">
        <v>114</v>
      </c>
      <c r="C6388" s="2">
        <v>45861</v>
      </c>
      <c r="D6388" s="3">
        <v>0.76150462962962961</v>
      </c>
      <c r="E6388" t="s">
        <v>194</v>
      </c>
      <c r="F6388">
        <v>0</v>
      </c>
      <c r="G6388" t="s">
        <v>189</v>
      </c>
      <c r="I6388">
        <f t="shared" si="693"/>
        <v>1</v>
      </c>
      <c r="J6388" t="str">
        <f t="shared" si="694"/>
        <v>OK</v>
      </c>
      <c r="K6388" t="str">
        <f t="shared" si="695"/>
        <v>Successful</v>
      </c>
      <c r="L6388" t="str">
        <f t="shared" si="696"/>
        <v>Balance Inquiry</v>
      </c>
      <c r="M6388" t="str">
        <f t="shared" si="697"/>
        <v>OK</v>
      </c>
      <c r="N6388" t="str">
        <f t="shared" si="698"/>
        <v>OK</v>
      </c>
      <c r="O6388" t="str">
        <f>_xlfn.XLOOKUP(B6388,'01_Raw_ATMs'!A:A,'01_Raw_ATMs'!A:A,"Not Found")</f>
        <v>ATM034</v>
      </c>
      <c r="P6388" t="str">
        <f t="shared" si="699"/>
        <v>Valid</v>
      </c>
    </row>
    <row r="6389" spans="1:16">
      <c r="A6389" t="s">
        <v>6582</v>
      </c>
      <c r="B6389" t="s">
        <v>147</v>
      </c>
      <c r="C6389" s="2">
        <v>45662</v>
      </c>
      <c r="D6389" s="3">
        <v>0.30603009259259262</v>
      </c>
      <c r="E6389" t="s">
        <v>194</v>
      </c>
      <c r="F6389">
        <v>0</v>
      </c>
      <c r="G6389" t="s">
        <v>189</v>
      </c>
      <c r="I6389">
        <f t="shared" si="693"/>
        <v>1</v>
      </c>
      <c r="J6389" t="str">
        <f t="shared" si="694"/>
        <v>OK</v>
      </c>
      <c r="K6389" t="str">
        <f t="shared" si="695"/>
        <v>Successful</v>
      </c>
      <c r="L6389" t="str">
        <f t="shared" si="696"/>
        <v>Balance Inquiry</v>
      </c>
      <c r="M6389" t="str">
        <f t="shared" si="697"/>
        <v>OK</v>
      </c>
      <c r="N6389" t="str">
        <f t="shared" si="698"/>
        <v>OK</v>
      </c>
      <c r="O6389" t="str">
        <f>_xlfn.XLOOKUP(B6389,'01_Raw_ATMs'!A:A,'01_Raw_ATMs'!A:A,"Not Found")</f>
        <v>ATM067</v>
      </c>
      <c r="P6389" t="str">
        <f t="shared" si="699"/>
        <v>Valid</v>
      </c>
    </row>
    <row r="6390" spans="1:16">
      <c r="A6390" t="s">
        <v>6583</v>
      </c>
      <c r="B6390" t="s">
        <v>158</v>
      </c>
      <c r="C6390" s="2">
        <v>45941</v>
      </c>
      <c r="D6390" s="3">
        <v>0.82179398148148153</v>
      </c>
      <c r="E6390" t="s">
        <v>211</v>
      </c>
      <c r="F6390">
        <v>0</v>
      </c>
      <c r="G6390" t="s">
        <v>189</v>
      </c>
      <c r="I6390">
        <f t="shared" si="693"/>
        <v>1</v>
      </c>
      <c r="J6390" t="str">
        <f t="shared" si="694"/>
        <v>OK</v>
      </c>
      <c r="K6390" t="str">
        <f t="shared" si="695"/>
        <v>Successful</v>
      </c>
      <c r="L6390" t="str">
        <f t="shared" si="696"/>
        <v>Mini Statement</v>
      </c>
      <c r="M6390" t="str">
        <f t="shared" si="697"/>
        <v>OK</v>
      </c>
      <c r="N6390" t="str">
        <f t="shared" si="698"/>
        <v>OK</v>
      </c>
      <c r="O6390" t="str">
        <f>_xlfn.XLOOKUP(B6390,'01_Raw_ATMs'!A:A,'01_Raw_ATMs'!A:A,"Not Found")</f>
        <v>ATM078</v>
      </c>
      <c r="P6390" t="str">
        <f t="shared" si="699"/>
        <v>Valid</v>
      </c>
    </row>
    <row r="6391" spans="1:16">
      <c r="A6391" t="s">
        <v>6584</v>
      </c>
      <c r="B6391" t="s">
        <v>160</v>
      </c>
      <c r="C6391" s="2">
        <v>46029</v>
      </c>
      <c r="D6391" s="3">
        <v>0.99392361111111116</v>
      </c>
      <c r="E6391" t="s">
        <v>33</v>
      </c>
      <c r="F6391">
        <v>2000</v>
      </c>
      <c r="G6391" t="s">
        <v>189</v>
      </c>
      <c r="I6391">
        <f t="shared" si="693"/>
        <v>1</v>
      </c>
      <c r="J6391" t="str">
        <f t="shared" si="694"/>
        <v>OK</v>
      </c>
      <c r="K6391" t="str">
        <f t="shared" si="695"/>
        <v>Successful</v>
      </c>
      <c r="L6391" t="str">
        <f t="shared" si="696"/>
        <v>Withdrawal</v>
      </c>
      <c r="M6391" t="str">
        <f t="shared" si="697"/>
        <v>OK</v>
      </c>
      <c r="N6391" t="str">
        <f t="shared" si="698"/>
        <v>OK</v>
      </c>
      <c r="O6391" t="str">
        <f>_xlfn.XLOOKUP(B6391,'01_Raw_ATMs'!A:A,'01_Raw_ATMs'!A:A,"Not Found")</f>
        <v>ATM080</v>
      </c>
      <c r="P6391" t="str">
        <f t="shared" si="699"/>
        <v>Valid</v>
      </c>
    </row>
    <row r="6392" spans="1:16">
      <c r="A6392" t="s">
        <v>6585</v>
      </c>
      <c r="B6392" t="s">
        <v>71</v>
      </c>
      <c r="C6392" s="2">
        <v>46174</v>
      </c>
      <c r="D6392" s="3">
        <v>0.81910879629629629</v>
      </c>
      <c r="E6392" t="s">
        <v>33</v>
      </c>
      <c r="F6392">
        <v>5000</v>
      </c>
      <c r="G6392" t="s">
        <v>189</v>
      </c>
      <c r="I6392">
        <f t="shared" si="693"/>
        <v>1</v>
      </c>
      <c r="J6392" t="str">
        <f t="shared" si="694"/>
        <v>OK</v>
      </c>
      <c r="K6392" t="str">
        <f t="shared" si="695"/>
        <v>Successful</v>
      </c>
      <c r="L6392" t="str">
        <f t="shared" si="696"/>
        <v>Withdrawal</v>
      </c>
      <c r="M6392" t="str">
        <f t="shared" si="697"/>
        <v>OK</v>
      </c>
      <c r="N6392" t="str">
        <f t="shared" si="698"/>
        <v>OK</v>
      </c>
      <c r="O6392" t="str">
        <f>_xlfn.XLOOKUP(B6392,'01_Raw_ATMs'!A:A,'01_Raw_ATMs'!A:A,"Not Found")</f>
        <v>ATM002</v>
      </c>
      <c r="P6392" t="str">
        <f t="shared" si="699"/>
        <v>Valid</v>
      </c>
    </row>
    <row r="6393" spans="1:16">
      <c r="A6393" t="s">
        <v>6586</v>
      </c>
      <c r="B6393" t="s">
        <v>101</v>
      </c>
      <c r="C6393" s="2">
        <v>45985</v>
      </c>
      <c r="D6393" s="3">
        <v>0.32307870370370367</v>
      </c>
      <c r="E6393" t="s">
        <v>33</v>
      </c>
      <c r="F6393">
        <v>2000</v>
      </c>
      <c r="G6393" t="s">
        <v>189</v>
      </c>
      <c r="I6393">
        <f t="shared" si="693"/>
        <v>1</v>
      </c>
      <c r="J6393" t="str">
        <f t="shared" si="694"/>
        <v>OK</v>
      </c>
      <c r="K6393" t="str">
        <f t="shared" si="695"/>
        <v>Successful</v>
      </c>
      <c r="L6393" t="str">
        <f t="shared" si="696"/>
        <v>Withdrawal</v>
      </c>
      <c r="M6393" t="str">
        <f t="shared" si="697"/>
        <v>OK</v>
      </c>
      <c r="N6393" t="str">
        <f t="shared" si="698"/>
        <v>OK</v>
      </c>
      <c r="O6393" t="str">
        <f>_xlfn.XLOOKUP(B6393,'01_Raw_ATMs'!A:A,'01_Raw_ATMs'!A:A,"Not Found")</f>
        <v>ATM022</v>
      </c>
      <c r="P6393" t="str">
        <f t="shared" si="699"/>
        <v>Valid</v>
      </c>
    </row>
    <row r="6394" spans="1:16">
      <c r="A6394" t="s">
        <v>6587</v>
      </c>
      <c r="B6394" t="s">
        <v>98</v>
      </c>
      <c r="C6394" s="2">
        <v>45756</v>
      </c>
      <c r="D6394" s="3">
        <v>0.77525462962962965</v>
      </c>
      <c r="E6394" t="s">
        <v>194</v>
      </c>
      <c r="F6394">
        <v>0</v>
      </c>
      <c r="G6394" t="s">
        <v>189</v>
      </c>
      <c r="I6394">
        <f t="shared" si="693"/>
        <v>1</v>
      </c>
      <c r="J6394" t="str">
        <f t="shared" si="694"/>
        <v>OK</v>
      </c>
      <c r="K6394" t="str">
        <f t="shared" si="695"/>
        <v>Successful</v>
      </c>
      <c r="L6394" t="str">
        <f t="shared" si="696"/>
        <v>Balance Inquiry</v>
      </c>
      <c r="M6394" t="str">
        <f t="shared" si="697"/>
        <v>OK</v>
      </c>
      <c r="N6394" t="str">
        <f t="shared" si="698"/>
        <v>OK</v>
      </c>
      <c r="O6394" t="str">
        <f>_xlfn.XLOOKUP(B6394,'01_Raw_ATMs'!A:A,'01_Raw_ATMs'!A:A,"Not Found")</f>
        <v>ATM019</v>
      </c>
      <c r="P6394" t="str">
        <f t="shared" si="699"/>
        <v>Valid</v>
      </c>
    </row>
    <row r="6395" spans="1:16">
      <c r="A6395" t="s">
        <v>6588</v>
      </c>
      <c r="B6395" t="s">
        <v>154</v>
      </c>
      <c r="C6395" s="2">
        <v>46100</v>
      </c>
      <c r="D6395" s="3">
        <v>0.51886574074074077</v>
      </c>
      <c r="E6395" t="s">
        <v>33</v>
      </c>
      <c r="F6395">
        <v>5000</v>
      </c>
      <c r="G6395" t="s">
        <v>189</v>
      </c>
      <c r="I6395">
        <f t="shared" si="693"/>
        <v>1</v>
      </c>
      <c r="J6395" t="str">
        <f t="shared" si="694"/>
        <v>OK</v>
      </c>
      <c r="K6395" t="str">
        <f t="shared" si="695"/>
        <v>Successful</v>
      </c>
      <c r="L6395" t="str">
        <f t="shared" si="696"/>
        <v>Withdrawal</v>
      </c>
      <c r="M6395" t="str">
        <f t="shared" si="697"/>
        <v>OK</v>
      </c>
      <c r="N6395" t="str">
        <f t="shared" si="698"/>
        <v>OK</v>
      </c>
      <c r="O6395" t="str">
        <f>_xlfn.XLOOKUP(B6395,'01_Raw_ATMs'!A:A,'01_Raw_ATMs'!A:A,"Not Found")</f>
        <v>ATM074</v>
      </c>
      <c r="P6395" t="str">
        <f t="shared" si="699"/>
        <v>Valid</v>
      </c>
    </row>
    <row r="6396" spans="1:16">
      <c r="A6396" t="s">
        <v>6589</v>
      </c>
      <c r="B6396" t="s">
        <v>109</v>
      </c>
      <c r="C6396" s="2">
        <v>46040</v>
      </c>
      <c r="D6396" s="3">
        <v>6.0243055555555557E-2</v>
      </c>
      <c r="E6396" t="s">
        <v>33</v>
      </c>
      <c r="F6396">
        <v>3000</v>
      </c>
      <c r="G6396" t="s">
        <v>189</v>
      </c>
      <c r="I6396">
        <f t="shared" si="693"/>
        <v>1</v>
      </c>
      <c r="J6396" t="str">
        <f t="shared" si="694"/>
        <v>OK</v>
      </c>
      <c r="K6396" t="str">
        <f t="shared" si="695"/>
        <v>Successful</v>
      </c>
      <c r="L6396" t="str">
        <f t="shared" si="696"/>
        <v>Withdrawal</v>
      </c>
      <c r="M6396" t="str">
        <f t="shared" si="697"/>
        <v>OK</v>
      </c>
      <c r="N6396" t="str">
        <f t="shared" si="698"/>
        <v>OK</v>
      </c>
      <c r="O6396" t="str">
        <f>_xlfn.XLOOKUP(B6396,'01_Raw_ATMs'!A:A,'01_Raw_ATMs'!A:A,"Not Found")</f>
        <v>ATM029</v>
      </c>
      <c r="P6396" t="str">
        <f t="shared" si="699"/>
        <v>Valid</v>
      </c>
    </row>
    <row r="6397" spans="1:16">
      <c r="A6397" t="s">
        <v>6590</v>
      </c>
      <c r="B6397" t="s">
        <v>173</v>
      </c>
      <c r="C6397" s="2">
        <v>46193</v>
      </c>
      <c r="D6397" s="3">
        <v>0.20646990740740739</v>
      </c>
      <c r="E6397" t="s">
        <v>194</v>
      </c>
      <c r="F6397">
        <v>0</v>
      </c>
      <c r="G6397" t="s">
        <v>189</v>
      </c>
      <c r="I6397">
        <f t="shared" si="693"/>
        <v>1</v>
      </c>
      <c r="J6397" t="str">
        <f t="shared" si="694"/>
        <v>OK</v>
      </c>
      <c r="K6397" t="str">
        <f t="shared" si="695"/>
        <v>Successful</v>
      </c>
      <c r="L6397" t="str">
        <f t="shared" si="696"/>
        <v>Balance Inquiry</v>
      </c>
      <c r="M6397" t="str">
        <f t="shared" si="697"/>
        <v>OK</v>
      </c>
      <c r="N6397" t="str">
        <f t="shared" si="698"/>
        <v>OK</v>
      </c>
      <c r="O6397" t="str">
        <f>_xlfn.XLOOKUP(B6397,'01_Raw_ATMs'!A:A,'01_Raw_ATMs'!A:A,"Not Found")</f>
        <v>ATM093</v>
      </c>
      <c r="P6397" t="str">
        <f t="shared" si="699"/>
        <v>Valid</v>
      </c>
    </row>
    <row r="6398" spans="1:16">
      <c r="A6398" t="s">
        <v>6591</v>
      </c>
      <c r="B6398" t="s">
        <v>118</v>
      </c>
      <c r="C6398" s="2">
        <v>45700</v>
      </c>
      <c r="D6398" s="3">
        <v>0.65525462962962966</v>
      </c>
      <c r="E6398" t="s">
        <v>33</v>
      </c>
      <c r="F6398">
        <v>4000</v>
      </c>
      <c r="G6398" t="s">
        <v>189</v>
      </c>
      <c r="I6398">
        <f t="shared" si="693"/>
        <v>1</v>
      </c>
      <c r="J6398" t="str">
        <f t="shared" si="694"/>
        <v>OK</v>
      </c>
      <c r="K6398" t="str">
        <f t="shared" si="695"/>
        <v>Successful</v>
      </c>
      <c r="L6398" t="str">
        <f t="shared" si="696"/>
        <v>Withdrawal</v>
      </c>
      <c r="M6398" t="str">
        <f t="shared" si="697"/>
        <v>OK</v>
      </c>
      <c r="N6398" t="str">
        <f t="shared" si="698"/>
        <v>OK</v>
      </c>
      <c r="O6398" t="str">
        <f>_xlfn.XLOOKUP(B6398,'01_Raw_ATMs'!A:A,'01_Raw_ATMs'!A:A,"Not Found")</f>
        <v>ATM038</v>
      </c>
      <c r="P6398" t="str">
        <f t="shared" si="699"/>
        <v>Valid</v>
      </c>
    </row>
    <row r="6399" spans="1:16">
      <c r="A6399" t="s">
        <v>6592</v>
      </c>
      <c r="B6399" t="s">
        <v>175</v>
      </c>
      <c r="C6399" s="2">
        <v>46013</v>
      </c>
      <c r="D6399" s="3">
        <v>0.69943287037037039</v>
      </c>
      <c r="E6399" t="s">
        <v>33</v>
      </c>
      <c r="F6399">
        <v>5000</v>
      </c>
      <c r="G6399" t="s">
        <v>189</v>
      </c>
      <c r="I6399">
        <f t="shared" si="693"/>
        <v>1</v>
      </c>
      <c r="J6399" t="str">
        <f t="shared" si="694"/>
        <v>OK</v>
      </c>
      <c r="K6399" t="str">
        <f t="shared" si="695"/>
        <v>Successful</v>
      </c>
      <c r="L6399" t="str">
        <f t="shared" si="696"/>
        <v>Withdrawal</v>
      </c>
      <c r="M6399" t="str">
        <f t="shared" si="697"/>
        <v>OK</v>
      </c>
      <c r="N6399" t="str">
        <f t="shared" si="698"/>
        <v>OK</v>
      </c>
      <c r="O6399" t="str">
        <f>_xlfn.XLOOKUP(B6399,'01_Raw_ATMs'!A:A,'01_Raw_ATMs'!A:A,"Not Found")</f>
        <v>ATM095</v>
      </c>
      <c r="P6399" t="str">
        <f t="shared" si="699"/>
        <v>Valid</v>
      </c>
    </row>
    <row r="6400" spans="1:16">
      <c r="A6400" t="s">
        <v>6593</v>
      </c>
      <c r="B6400" t="s">
        <v>135</v>
      </c>
      <c r="C6400" s="2">
        <v>45819</v>
      </c>
      <c r="D6400" s="3">
        <v>0.72494212962962967</v>
      </c>
      <c r="E6400" t="s">
        <v>33</v>
      </c>
      <c r="F6400">
        <v>5000</v>
      </c>
      <c r="G6400" t="s">
        <v>189</v>
      </c>
      <c r="I6400">
        <f t="shared" si="693"/>
        <v>1</v>
      </c>
      <c r="J6400" t="str">
        <f t="shared" si="694"/>
        <v>OK</v>
      </c>
      <c r="K6400" t="str">
        <f t="shared" si="695"/>
        <v>Successful</v>
      </c>
      <c r="L6400" t="str">
        <f t="shared" si="696"/>
        <v>Withdrawal</v>
      </c>
      <c r="M6400" t="str">
        <f t="shared" si="697"/>
        <v>OK</v>
      </c>
      <c r="N6400" t="str">
        <f t="shared" si="698"/>
        <v>OK</v>
      </c>
      <c r="O6400" t="str">
        <f>_xlfn.XLOOKUP(B6400,'01_Raw_ATMs'!A:A,'01_Raw_ATMs'!A:A,"Not Found")</f>
        <v>ATM055</v>
      </c>
      <c r="P6400" t="str">
        <f t="shared" si="699"/>
        <v>Valid</v>
      </c>
    </row>
    <row r="6401" spans="1:16">
      <c r="A6401" t="s">
        <v>6594</v>
      </c>
      <c r="B6401" t="s">
        <v>129</v>
      </c>
      <c r="C6401" s="2">
        <v>45677</v>
      </c>
      <c r="D6401" s="3">
        <v>0.68289351851851854</v>
      </c>
      <c r="E6401" t="s">
        <v>33</v>
      </c>
      <c r="F6401">
        <v>10000</v>
      </c>
      <c r="G6401" t="s">
        <v>189</v>
      </c>
      <c r="I6401">
        <f t="shared" si="693"/>
        <v>1</v>
      </c>
      <c r="J6401" t="str">
        <f t="shared" si="694"/>
        <v>OK</v>
      </c>
      <c r="K6401" t="str">
        <f t="shared" si="695"/>
        <v>Successful</v>
      </c>
      <c r="L6401" t="str">
        <f t="shared" si="696"/>
        <v>Withdrawal</v>
      </c>
      <c r="M6401" t="str">
        <f t="shared" si="697"/>
        <v>OK</v>
      </c>
      <c r="N6401" t="str">
        <f t="shared" si="698"/>
        <v>OK</v>
      </c>
      <c r="O6401" t="str">
        <f>_xlfn.XLOOKUP(B6401,'01_Raw_ATMs'!A:A,'01_Raw_ATMs'!A:A,"Not Found")</f>
        <v>ATM049</v>
      </c>
      <c r="P6401" t="str">
        <f t="shared" si="699"/>
        <v>Valid</v>
      </c>
    </row>
    <row r="6402" spans="1:16">
      <c r="A6402" t="s">
        <v>6595</v>
      </c>
      <c r="B6402" t="s">
        <v>98</v>
      </c>
      <c r="C6402" s="2">
        <v>45865</v>
      </c>
      <c r="D6402" s="3">
        <v>0.90422453703703709</v>
      </c>
      <c r="E6402" t="s">
        <v>261</v>
      </c>
      <c r="F6402">
        <v>10000</v>
      </c>
      <c r="G6402" t="s">
        <v>189</v>
      </c>
      <c r="I6402">
        <f t="shared" si="693"/>
        <v>1</v>
      </c>
      <c r="J6402" t="str">
        <f t="shared" si="694"/>
        <v>OK</v>
      </c>
      <c r="K6402" t="str">
        <f t="shared" si="695"/>
        <v>Successful</v>
      </c>
      <c r="L6402" t="str">
        <f t="shared" si="696"/>
        <v>Cash Deposit</v>
      </c>
      <c r="M6402" t="str">
        <f t="shared" si="697"/>
        <v>OK</v>
      </c>
      <c r="N6402" t="str">
        <f t="shared" si="698"/>
        <v>OK</v>
      </c>
      <c r="O6402" t="str">
        <f>_xlfn.XLOOKUP(B6402,'01_Raw_ATMs'!A:A,'01_Raw_ATMs'!A:A,"Not Found")</f>
        <v>ATM019</v>
      </c>
      <c r="P6402" t="str">
        <f t="shared" si="699"/>
        <v>Valid</v>
      </c>
    </row>
    <row r="6403" spans="1:16">
      <c r="A6403" t="s">
        <v>6596</v>
      </c>
      <c r="B6403" t="s">
        <v>74</v>
      </c>
      <c r="C6403" s="2">
        <v>45723</v>
      </c>
      <c r="D6403" s="3">
        <v>0.25895833333333329</v>
      </c>
      <c r="E6403" t="s">
        <v>33</v>
      </c>
      <c r="F6403">
        <v>5000</v>
      </c>
      <c r="G6403" t="s">
        <v>189</v>
      </c>
      <c r="I6403">
        <f t="shared" ref="I6403:I6466" si="700">COUNTIF($A:$A,A6403)</f>
        <v>1</v>
      </c>
      <c r="J6403" t="str">
        <f t="shared" ref="J6403:J6466" si="701">IF(AND(TRIM(G6403)="Failed",H6403=""),"Problem","OK")</f>
        <v>OK</v>
      </c>
      <c r="K6403" t="str">
        <f t="shared" ref="K6403:K6466" si="702">PROPER(TRIM(G6403))</f>
        <v>Successful</v>
      </c>
      <c r="L6403" t="str">
        <f t="shared" ref="L6403:L6466" si="703">PROPER(TRIM(E6403))</f>
        <v>Withdrawal</v>
      </c>
      <c r="M6403" t="str">
        <f t="shared" ref="M6403:M6466" si="704">IF(OR(E6403="Withdrawal",E6403="Cash Deposit"),IF(F6403&gt;0,"OK","Problem"),IF(F6403=0,"OK","Problem"))</f>
        <v>OK</v>
      </c>
      <c r="N6403" t="str">
        <f t="shared" ref="N6403:N6466" si="705">IF(AND(C6403&gt;=DATE(2025,1,1),C6403&lt;=DATE(2026,6,30)),"OK","Problem")</f>
        <v>OK</v>
      </c>
      <c r="O6403" t="str">
        <f>_xlfn.XLOOKUP(B6403,'01_Raw_ATMs'!A:A,'01_Raw_ATMs'!A:A,"Not Found")</f>
        <v>ATM003</v>
      </c>
      <c r="P6403" t="str">
        <f t="shared" ref="P6403:P6466" si="706">IF(B6403="","Missing ATM_ID","Valid")</f>
        <v>Valid</v>
      </c>
    </row>
    <row r="6404" spans="1:16">
      <c r="A6404" t="s">
        <v>6597</v>
      </c>
      <c r="B6404" t="s">
        <v>180</v>
      </c>
      <c r="C6404" s="2">
        <v>45878</v>
      </c>
      <c r="D6404" s="3">
        <v>0.82576388888888885</v>
      </c>
      <c r="E6404" t="s">
        <v>194</v>
      </c>
      <c r="F6404">
        <v>0</v>
      </c>
      <c r="G6404" t="s">
        <v>189</v>
      </c>
      <c r="I6404">
        <f t="shared" si="700"/>
        <v>1</v>
      </c>
      <c r="J6404" t="str">
        <f t="shared" si="701"/>
        <v>OK</v>
      </c>
      <c r="K6404" t="str">
        <f t="shared" si="702"/>
        <v>Successful</v>
      </c>
      <c r="L6404" t="str">
        <f t="shared" si="703"/>
        <v>Balance Inquiry</v>
      </c>
      <c r="M6404" t="str">
        <f t="shared" si="704"/>
        <v>OK</v>
      </c>
      <c r="N6404" t="str">
        <f t="shared" si="705"/>
        <v>OK</v>
      </c>
      <c r="O6404" t="str">
        <f>_xlfn.XLOOKUP(B6404,'01_Raw_ATMs'!A:A,'01_Raw_ATMs'!A:A,"Not Found")</f>
        <v>ATM100</v>
      </c>
      <c r="P6404" t="str">
        <f t="shared" si="706"/>
        <v>Valid</v>
      </c>
    </row>
    <row r="6405" spans="1:16">
      <c r="A6405" t="s">
        <v>6598</v>
      </c>
      <c r="B6405" t="s">
        <v>137</v>
      </c>
      <c r="C6405" s="2">
        <v>46146</v>
      </c>
      <c r="D6405" s="3">
        <v>0.90861111111111115</v>
      </c>
      <c r="E6405" t="s">
        <v>194</v>
      </c>
      <c r="F6405">
        <v>0</v>
      </c>
      <c r="G6405" t="s">
        <v>189</v>
      </c>
      <c r="I6405">
        <f t="shared" si="700"/>
        <v>1</v>
      </c>
      <c r="J6405" t="str">
        <f t="shared" si="701"/>
        <v>OK</v>
      </c>
      <c r="K6405" t="str">
        <f t="shared" si="702"/>
        <v>Successful</v>
      </c>
      <c r="L6405" t="str">
        <f t="shared" si="703"/>
        <v>Balance Inquiry</v>
      </c>
      <c r="M6405" t="str">
        <f t="shared" si="704"/>
        <v>OK</v>
      </c>
      <c r="N6405" t="str">
        <f t="shared" si="705"/>
        <v>OK</v>
      </c>
      <c r="O6405" t="str">
        <f>_xlfn.XLOOKUP(B6405,'01_Raw_ATMs'!A:A,'01_Raw_ATMs'!A:A,"Not Found")</f>
        <v>ATM057</v>
      </c>
      <c r="P6405" t="str">
        <f t="shared" si="706"/>
        <v>Valid</v>
      </c>
    </row>
    <row r="6406" spans="1:16">
      <c r="A6406" t="s">
        <v>6599</v>
      </c>
      <c r="B6406" t="s">
        <v>170</v>
      </c>
      <c r="C6406" s="2">
        <v>46089</v>
      </c>
      <c r="D6406" s="3">
        <v>0.39658564814814817</v>
      </c>
      <c r="E6406" t="s">
        <v>33</v>
      </c>
      <c r="F6406">
        <v>5000</v>
      </c>
      <c r="G6406" t="s">
        <v>214</v>
      </c>
      <c r="H6406" t="s">
        <v>1080</v>
      </c>
      <c r="I6406">
        <f t="shared" si="700"/>
        <v>1</v>
      </c>
      <c r="J6406" t="str">
        <f t="shared" si="701"/>
        <v>OK</v>
      </c>
      <c r="K6406" t="str">
        <f t="shared" si="702"/>
        <v>Failed</v>
      </c>
      <c r="L6406" t="str">
        <f t="shared" si="703"/>
        <v>Withdrawal</v>
      </c>
      <c r="M6406" t="str">
        <f t="shared" si="704"/>
        <v>OK</v>
      </c>
      <c r="N6406" t="str">
        <f t="shared" si="705"/>
        <v>OK</v>
      </c>
      <c r="O6406" t="str">
        <f>_xlfn.XLOOKUP(B6406,'01_Raw_ATMs'!A:A,'01_Raw_ATMs'!A:A,"Not Found")</f>
        <v>ATM090</v>
      </c>
      <c r="P6406" t="str">
        <f t="shared" si="706"/>
        <v>Valid</v>
      </c>
    </row>
    <row r="6407" spans="1:16">
      <c r="A6407" t="s">
        <v>6600</v>
      </c>
      <c r="B6407" t="s">
        <v>149</v>
      </c>
      <c r="C6407" s="2">
        <v>46141</v>
      </c>
      <c r="D6407" s="3">
        <v>1.3310185185185181E-3</v>
      </c>
      <c r="E6407" t="s">
        <v>194</v>
      </c>
      <c r="F6407">
        <v>0</v>
      </c>
      <c r="G6407" t="s">
        <v>214</v>
      </c>
      <c r="H6407" t="s">
        <v>42</v>
      </c>
      <c r="I6407">
        <f t="shared" si="700"/>
        <v>1</v>
      </c>
      <c r="J6407" t="str">
        <f t="shared" si="701"/>
        <v>OK</v>
      </c>
      <c r="K6407" t="str">
        <f t="shared" si="702"/>
        <v>Failed</v>
      </c>
      <c r="L6407" t="str">
        <f t="shared" si="703"/>
        <v>Balance Inquiry</v>
      </c>
      <c r="M6407" t="str">
        <f t="shared" si="704"/>
        <v>OK</v>
      </c>
      <c r="N6407" t="str">
        <f t="shared" si="705"/>
        <v>OK</v>
      </c>
      <c r="O6407" t="str">
        <f>_xlfn.XLOOKUP(B6407,'01_Raw_ATMs'!A:A,'01_Raw_ATMs'!A:A,"Not Found")</f>
        <v>ATM069</v>
      </c>
      <c r="P6407" t="str">
        <f t="shared" si="706"/>
        <v>Valid</v>
      </c>
    </row>
    <row r="6408" spans="1:16">
      <c r="A6408" t="s">
        <v>6601</v>
      </c>
      <c r="B6408" t="s">
        <v>112</v>
      </c>
      <c r="C6408" s="2">
        <v>46176</v>
      </c>
      <c r="D6408" s="3">
        <v>0.37473379629629627</v>
      </c>
      <c r="E6408" t="s">
        <v>33</v>
      </c>
      <c r="F6408">
        <v>1000</v>
      </c>
      <c r="G6408" t="s">
        <v>189</v>
      </c>
      <c r="I6408">
        <f t="shared" si="700"/>
        <v>1</v>
      </c>
      <c r="J6408" t="str">
        <f t="shared" si="701"/>
        <v>OK</v>
      </c>
      <c r="K6408" t="str">
        <f t="shared" si="702"/>
        <v>Successful</v>
      </c>
      <c r="L6408" t="str">
        <f t="shared" si="703"/>
        <v>Withdrawal</v>
      </c>
      <c r="M6408" t="str">
        <f t="shared" si="704"/>
        <v>OK</v>
      </c>
      <c r="N6408" t="str">
        <f t="shared" si="705"/>
        <v>OK</v>
      </c>
      <c r="O6408" t="str">
        <f>_xlfn.XLOOKUP(B6408,'01_Raw_ATMs'!A:A,'01_Raw_ATMs'!A:A,"Not Found")</f>
        <v>ATM032</v>
      </c>
      <c r="P6408" t="str">
        <f t="shared" si="706"/>
        <v>Valid</v>
      </c>
    </row>
    <row r="6409" spans="1:16">
      <c r="A6409" t="s">
        <v>6602</v>
      </c>
      <c r="B6409" t="s">
        <v>171</v>
      </c>
      <c r="C6409" s="2">
        <v>45811</v>
      </c>
      <c r="D6409" s="3">
        <v>0.74252314814814813</v>
      </c>
      <c r="E6409" t="s">
        <v>261</v>
      </c>
      <c r="F6409">
        <v>15000</v>
      </c>
      <c r="G6409" t="s">
        <v>189</v>
      </c>
      <c r="I6409">
        <f t="shared" si="700"/>
        <v>1</v>
      </c>
      <c r="J6409" t="str">
        <f t="shared" si="701"/>
        <v>OK</v>
      </c>
      <c r="K6409" t="str">
        <f t="shared" si="702"/>
        <v>Successful</v>
      </c>
      <c r="L6409" t="str">
        <f t="shared" si="703"/>
        <v>Cash Deposit</v>
      </c>
      <c r="M6409" t="str">
        <f t="shared" si="704"/>
        <v>OK</v>
      </c>
      <c r="N6409" t="str">
        <f t="shared" si="705"/>
        <v>OK</v>
      </c>
      <c r="O6409" t="str">
        <f>_xlfn.XLOOKUP(B6409,'01_Raw_ATMs'!A:A,'01_Raw_ATMs'!A:A,"Not Found")</f>
        <v>ATM091</v>
      </c>
      <c r="P6409" t="str">
        <f t="shared" si="706"/>
        <v>Valid</v>
      </c>
    </row>
    <row r="6410" spans="1:16">
      <c r="A6410" t="s">
        <v>6603</v>
      </c>
      <c r="B6410" t="s">
        <v>123</v>
      </c>
      <c r="C6410" s="2">
        <v>46121</v>
      </c>
      <c r="D6410" s="3">
        <v>0.76659722222222226</v>
      </c>
      <c r="E6410" t="s">
        <v>33</v>
      </c>
      <c r="F6410">
        <v>10000</v>
      </c>
      <c r="G6410" t="s">
        <v>189</v>
      </c>
      <c r="I6410">
        <f t="shared" si="700"/>
        <v>1</v>
      </c>
      <c r="J6410" t="str">
        <f t="shared" si="701"/>
        <v>OK</v>
      </c>
      <c r="K6410" t="str">
        <f t="shared" si="702"/>
        <v>Successful</v>
      </c>
      <c r="L6410" t="str">
        <f t="shared" si="703"/>
        <v>Withdrawal</v>
      </c>
      <c r="M6410" t="str">
        <f t="shared" si="704"/>
        <v>OK</v>
      </c>
      <c r="N6410" t="str">
        <f t="shared" si="705"/>
        <v>OK</v>
      </c>
      <c r="O6410" t="str">
        <f>_xlfn.XLOOKUP(B6410,'01_Raw_ATMs'!A:A,'01_Raw_ATMs'!A:A,"Not Found")</f>
        <v>ATM043</v>
      </c>
      <c r="P6410" t="str">
        <f t="shared" si="706"/>
        <v>Valid</v>
      </c>
    </row>
    <row r="6411" spans="1:16">
      <c r="A6411" t="s">
        <v>6604</v>
      </c>
      <c r="B6411" t="s">
        <v>178</v>
      </c>
      <c r="C6411" s="2">
        <v>46056</v>
      </c>
      <c r="D6411" s="3">
        <v>0.42940972222222218</v>
      </c>
      <c r="E6411" t="s">
        <v>33</v>
      </c>
      <c r="F6411">
        <v>10000</v>
      </c>
      <c r="G6411" t="s">
        <v>189</v>
      </c>
      <c r="I6411">
        <f t="shared" si="700"/>
        <v>1</v>
      </c>
      <c r="J6411" t="str">
        <f t="shared" si="701"/>
        <v>OK</v>
      </c>
      <c r="K6411" t="str">
        <f t="shared" si="702"/>
        <v>Successful</v>
      </c>
      <c r="L6411" t="str">
        <f t="shared" si="703"/>
        <v>Withdrawal</v>
      </c>
      <c r="M6411" t="str">
        <f t="shared" si="704"/>
        <v>OK</v>
      </c>
      <c r="N6411" t="str">
        <f t="shared" si="705"/>
        <v>OK</v>
      </c>
      <c r="O6411" t="str">
        <f>_xlfn.XLOOKUP(B6411,'01_Raw_ATMs'!A:A,'01_Raw_ATMs'!A:A,"Not Found")</f>
        <v>ATM098</v>
      </c>
      <c r="P6411" t="str">
        <f t="shared" si="706"/>
        <v>Valid</v>
      </c>
    </row>
    <row r="6412" spans="1:16">
      <c r="A6412" t="s">
        <v>6605</v>
      </c>
      <c r="B6412" t="s">
        <v>130</v>
      </c>
      <c r="C6412" s="2">
        <v>45816</v>
      </c>
      <c r="D6412" s="3">
        <v>0.88124999999999998</v>
      </c>
      <c r="E6412" t="s">
        <v>33</v>
      </c>
      <c r="F6412">
        <v>10000</v>
      </c>
      <c r="G6412" t="s">
        <v>189</v>
      </c>
      <c r="I6412">
        <f t="shared" si="700"/>
        <v>1</v>
      </c>
      <c r="J6412" t="str">
        <f t="shared" si="701"/>
        <v>OK</v>
      </c>
      <c r="K6412" t="str">
        <f t="shared" si="702"/>
        <v>Successful</v>
      </c>
      <c r="L6412" t="str">
        <f t="shared" si="703"/>
        <v>Withdrawal</v>
      </c>
      <c r="M6412" t="str">
        <f t="shared" si="704"/>
        <v>OK</v>
      </c>
      <c r="N6412" t="str">
        <f t="shared" si="705"/>
        <v>OK</v>
      </c>
      <c r="O6412" t="str">
        <f>_xlfn.XLOOKUP(B6412,'01_Raw_ATMs'!A:A,'01_Raw_ATMs'!A:A,"Not Found")</f>
        <v>ATM050</v>
      </c>
      <c r="P6412" t="str">
        <f t="shared" si="706"/>
        <v>Valid</v>
      </c>
    </row>
    <row r="6413" spans="1:16">
      <c r="A6413" t="s">
        <v>6606</v>
      </c>
      <c r="B6413" t="s">
        <v>116</v>
      </c>
      <c r="C6413" s="2">
        <v>46075</v>
      </c>
      <c r="D6413" s="3">
        <v>0.82172453703703707</v>
      </c>
      <c r="E6413" t="s">
        <v>194</v>
      </c>
      <c r="F6413">
        <v>0</v>
      </c>
      <c r="G6413" t="s">
        <v>189</v>
      </c>
      <c r="I6413">
        <f t="shared" si="700"/>
        <v>1</v>
      </c>
      <c r="J6413" t="str">
        <f t="shared" si="701"/>
        <v>OK</v>
      </c>
      <c r="K6413" t="str">
        <f t="shared" si="702"/>
        <v>Successful</v>
      </c>
      <c r="L6413" t="str">
        <f t="shared" si="703"/>
        <v>Balance Inquiry</v>
      </c>
      <c r="M6413" t="str">
        <f t="shared" si="704"/>
        <v>OK</v>
      </c>
      <c r="N6413" t="str">
        <f t="shared" si="705"/>
        <v>OK</v>
      </c>
      <c r="O6413" t="str">
        <f>_xlfn.XLOOKUP(B6413,'01_Raw_ATMs'!A:A,'01_Raw_ATMs'!A:A,"Not Found")</f>
        <v>ATM036</v>
      </c>
      <c r="P6413" t="str">
        <f t="shared" si="706"/>
        <v>Valid</v>
      </c>
    </row>
    <row r="6414" spans="1:16">
      <c r="A6414" t="s">
        <v>6607</v>
      </c>
      <c r="B6414" t="s">
        <v>153</v>
      </c>
      <c r="C6414" s="2">
        <v>46053</v>
      </c>
      <c r="D6414" s="3">
        <v>0.31461805555555561</v>
      </c>
      <c r="E6414" t="s">
        <v>33</v>
      </c>
      <c r="F6414">
        <v>6000</v>
      </c>
      <c r="G6414" t="s">
        <v>189</v>
      </c>
      <c r="I6414">
        <f t="shared" si="700"/>
        <v>1</v>
      </c>
      <c r="J6414" t="str">
        <f t="shared" si="701"/>
        <v>OK</v>
      </c>
      <c r="K6414" t="str">
        <f t="shared" si="702"/>
        <v>Successful</v>
      </c>
      <c r="L6414" t="str">
        <f t="shared" si="703"/>
        <v>Withdrawal</v>
      </c>
      <c r="M6414" t="str">
        <f t="shared" si="704"/>
        <v>OK</v>
      </c>
      <c r="N6414" t="str">
        <f t="shared" si="705"/>
        <v>OK</v>
      </c>
      <c r="O6414" t="str">
        <f>_xlfn.XLOOKUP(B6414,'01_Raw_ATMs'!A:A,'01_Raw_ATMs'!A:A,"Not Found")</f>
        <v>ATM073</v>
      </c>
      <c r="P6414" t="str">
        <f t="shared" si="706"/>
        <v>Valid</v>
      </c>
    </row>
    <row r="6415" spans="1:16">
      <c r="A6415" t="s">
        <v>6608</v>
      </c>
      <c r="B6415" t="s">
        <v>129</v>
      </c>
      <c r="C6415" s="2">
        <v>45703</v>
      </c>
      <c r="D6415" s="3">
        <v>0.89416666666666667</v>
      </c>
      <c r="E6415" t="s">
        <v>33</v>
      </c>
      <c r="F6415">
        <v>10000</v>
      </c>
      <c r="G6415" t="s">
        <v>189</v>
      </c>
      <c r="I6415">
        <f t="shared" si="700"/>
        <v>1</v>
      </c>
      <c r="J6415" t="str">
        <f t="shared" si="701"/>
        <v>OK</v>
      </c>
      <c r="K6415" t="str">
        <f t="shared" si="702"/>
        <v>Successful</v>
      </c>
      <c r="L6415" t="str">
        <f t="shared" si="703"/>
        <v>Withdrawal</v>
      </c>
      <c r="M6415" t="str">
        <f t="shared" si="704"/>
        <v>OK</v>
      </c>
      <c r="N6415" t="str">
        <f t="shared" si="705"/>
        <v>OK</v>
      </c>
      <c r="O6415" t="str">
        <f>_xlfn.XLOOKUP(B6415,'01_Raw_ATMs'!A:A,'01_Raw_ATMs'!A:A,"Not Found")</f>
        <v>ATM049</v>
      </c>
      <c r="P6415" t="str">
        <f t="shared" si="706"/>
        <v>Valid</v>
      </c>
    </row>
    <row r="6416" spans="1:16">
      <c r="A6416" t="s">
        <v>6609</v>
      </c>
      <c r="B6416" t="s">
        <v>157</v>
      </c>
      <c r="C6416" s="2">
        <v>45927</v>
      </c>
      <c r="D6416" s="3">
        <v>0.50166666666666671</v>
      </c>
      <c r="E6416" t="s">
        <v>33</v>
      </c>
      <c r="F6416">
        <v>6000</v>
      </c>
      <c r="G6416" t="s">
        <v>189</v>
      </c>
      <c r="I6416">
        <f t="shared" si="700"/>
        <v>1</v>
      </c>
      <c r="J6416" t="str">
        <f t="shared" si="701"/>
        <v>OK</v>
      </c>
      <c r="K6416" t="str">
        <f t="shared" si="702"/>
        <v>Successful</v>
      </c>
      <c r="L6416" t="str">
        <f t="shared" si="703"/>
        <v>Withdrawal</v>
      </c>
      <c r="M6416" t="str">
        <f t="shared" si="704"/>
        <v>OK</v>
      </c>
      <c r="N6416" t="str">
        <f t="shared" si="705"/>
        <v>OK</v>
      </c>
      <c r="O6416" t="str">
        <f>_xlfn.XLOOKUP(B6416,'01_Raw_ATMs'!A:A,'01_Raw_ATMs'!A:A,"Not Found")</f>
        <v>ATM077</v>
      </c>
      <c r="P6416" t="str">
        <f t="shared" si="706"/>
        <v>Valid</v>
      </c>
    </row>
    <row r="6417" spans="1:16">
      <c r="A6417" t="s">
        <v>6610</v>
      </c>
      <c r="B6417" t="s">
        <v>173</v>
      </c>
      <c r="C6417" s="2">
        <v>45813</v>
      </c>
      <c r="D6417" s="3">
        <v>0.71138888888888885</v>
      </c>
      <c r="E6417" t="s">
        <v>33</v>
      </c>
      <c r="F6417">
        <v>8000</v>
      </c>
      <c r="G6417" t="s">
        <v>189</v>
      </c>
      <c r="I6417">
        <f t="shared" si="700"/>
        <v>1</v>
      </c>
      <c r="J6417" t="str">
        <f t="shared" si="701"/>
        <v>OK</v>
      </c>
      <c r="K6417" t="str">
        <f t="shared" si="702"/>
        <v>Successful</v>
      </c>
      <c r="L6417" t="str">
        <f t="shared" si="703"/>
        <v>Withdrawal</v>
      </c>
      <c r="M6417" t="str">
        <f t="shared" si="704"/>
        <v>OK</v>
      </c>
      <c r="N6417" t="str">
        <f t="shared" si="705"/>
        <v>OK</v>
      </c>
      <c r="O6417" t="str">
        <f>_xlfn.XLOOKUP(B6417,'01_Raw_ATMs'!A:A,'01_Raw_ATMs'!A:A,"Not Found")</f>
        <v>ATM093</v>
      </c>
      <c r="P6417" t="str">
        <f t="shared" si="706"/>
        <v>Valid</v>
      </c>
    </row>
    <row r="6418" spans="1:16">
      <c r="A6418" t="s">
        <v>6611</v>
      </c>
      <c r="B6418" t="s">
        <v>174</v>
      </c>
      <c r="C6418" s="2">
        <v>46044</v>
      </c>
      <c r="D6418" s="3">
        <v>7.2349537037037032E-2</v>
      </c>
      <c r="E6418" t="s">
        <v>33</v>
      </c>
      <c r="F6418">
        <v>3000</v>
      </c>
      <c r="G6418" t="s">
        <v>189</v>
      </c>
      <c r="I6418">
        <f t="shared" si="700"/>
        <v>1</v>
      </c>
      <c r="J6418" t="str">
        <f t="shared" si="701"/>
        <v>OK</v>
      </c>
      <c r="K6418" t="str">
        <f t="shared" si="702"/>
        <v>Successful</v>
      </c>
      <c r="L6418" t="str">
        <f t="shared" si="703"/>
        <v>Withdrawal</v>
      </c>
      <c r="M6418" t="str">
        <f t="shared" si="704"/>
        <v>OK</v>
      </c>
      <c r="N6418" t="str">
        <f t="shared" si="705"/>
        <v>OK</v>
      </c>
      <c r="O6418" t="str">
        <f>_xlfn.XLOOKUP(B6418,'01_Raw_ATMs'!A:A,'01_Raw_ATMs'!A:A,"Not Found")</f>
        <v>ATM094</v>
      </c>
      <c r="P6418" t="str">
        <f t="shared" si="706"/>
        <v>Valid</v>
      </c>
    </row>
    <row r="6419" spans="1:16">
      <c r="A6419" t="s">
        <v>6612</v>
      </c>
      <c r="B6419" t="s">
        <v>91</v>
      </c>
      <c r="C6419" s="2">
        <v>45716</v>
      </c>
      <c r="D6419" s="3">
        <v>0.40361111111111109</v>
      </c>
      <c r="E6419" t="s">
        <v>33</v>
      </c>
      <c r="F6419">
        <v>3000</v>
      </c>
      <c r="G6419" t="s">
        <v>189</v>
      </c>
      <c r="I6419">
        <f t="shared" si="700"/>
        <v>1</v>
      </c>
      <c r="J6419" t="str">
        <f t="shared" si="701"/>
        <v>OK</v>
      </c>
      <c r="K6419" t="str">
        <f t="shared" si="702"/>
        <v>Successful</v>
      </c>
      <c r="L6419" t="str">
        <f t="shared" si="703"/>
        <v>Withdrawal</v>
      </c>
      <c r="M6419" t="str">
        <f t="shared" si="704"/>
        <v>OK</v>
      </c>
      <c r="N6419" t="str">
        <f t="shared" si="705"/>
        <v>OK</v>
      </c>
      <c r="O6419" t="str">
        <f>_xlfn.XLOOKUP(B6419,'01_Raw_ATMs'!A:A,'01_Raw_ATMs'!A:A,"Not Found")</f>
        <v>ATM014</v>
      </c>
      <c r="P6419" t="str">
        <f t="shared" si="706"/>
        <v>Valid</v>
      </c>
    </row>
    <row r="6420" spans="1:16">
      <c r="A6420" t="s">
        <v>6613</v>
      </c>
      <c r="B6420" t="s">
        <v>123</v>
      </c>
      <c r="C6420" s="2">
        <v>46083</v>
      </c>
      <c r="D6420" s="3">
        <v>0.88935185185185184</v>
      </c>
      <c r="E6420" t="s">
        <v>33</v>
      </c>
      <c r="F6420">
        <v>8000</v>
      </c>
      <c r="G6420" t="s">
        <v>189</v>
      </c>
      <c r="I6420">
        <f t="shared" si="700"/>
        <v>1</v>
      </c>
      <c r="J6420" t="str">
        <f t="shared" si="701"/>
        <v>OK</v>
      </c>
      <c r="K6420" t="str">
        <f t="shared" si="702"/>
        <v>Successful</v>
      </c>
      <c r="L6420" t="str">
        <f t="shared" si="703"/>
        <v>Withdrawal</v>
      </c>
      <c r="M6420" t="str">
        <f t="shared" si="704"/>
        <v>OK</v>
      </c>
      <c r="N6420" t="str">
        <f t="shared" si="705"/>
        <v>OK</v>
      </c>
      <c r="O6420" t="str">
        <f>_xlfn.XLOOKUP(B6420,'01_Raw_ATMs'!A:A,'01_Raw_ATMs'!A:A,"Not Found")</f>
        <v>ATM043</v>
      </c>
      <c r="P6420" t="str">
        <f t="shared" si="706"/>
        <v>Valid</v>
      </c>
    </row>
    <row r="6421" spans="1:16">
      <c r="A6421" t="s">
        <v>6614</v>
      </c>
      <c r="B6421" t="s">
        <v>119</v>
      </c>
      <c r="C6421" s="2">
        <v>45733</v>
      </c>
      <c r="D6421" s="3">
        <v>0.3056712962962963</v>
      </c>
      <c r="E6421" t="s">
        <v>33</v>
      </c>
      <c r="F6421">
        <v>6000</v>
      </c>
      <c r="G6421" t="s">
        <v>189</v>
      </c>
      <c r="I6421">
        <f t="shared" si="700"/>
        <v>1</v>
      </c>
      <c r="J6421" t="str">
        <f t="shared" si="701"/>
        <v>OK</v>
      </c>
      <c r="K6421" t="str">
        <f t="shared" si="702"/>
        <v>Successful</v>
      </c>
      <c r="L6421" t="str">
        <f t="shared" si="703"/>
        <v>Withdrawal</v>
      </c>
      <c r="M6421" t="str">
        <f t="shared" si="704"/>
        <v>OK</v>
      </c>
      <c r="N6421" t="str">
        <f t="shared" si="705"/>
        <v>OK</v>
      </c>
      <c r="O6421" t="str">
        <f>_xlfn.XLOOKUP(B6421,'01_Raw_ATMs'!A:A,'01_Raw_ATMs'!A:A,"Not Found")</f>
        <v>ATM039</v>
      </c>
      <c r="P6421" t="str">
        <f t="shared" si="706"/>
        <v>Valid</v>
      </c>
    </row>
    <row r="6422" spans="1:16">
      <c r="A6422" t="s">
        <v>6615</v>
      </c>
      <c r="B6422" t="s">
        <v>167</v>
      </c>
      <c r="C6422" s="2">
        <v>45659</v>
      </c>
      <c r="D6422" s="3">
        <v>0.77495370370370376</v>
      </c>
      <c r="E6422" t="s">
        <v>33</v>
      </c>
      <c r="F6422">
        <v>6000</v>
      </c>
      <c r="G6422" t="s">
        <v>189</v>
      </c>
      <c r="I6422">
        <f t="shared" si="700"/>
        <v>1</v>
      </c>
      <c r="J6422" t="str">
        <f t="shared" si="701"/>
        <v>OK</v>
      </c>
      <c r="K6422" t="str">
        <f t="shared" si="702"/>
        <v>Successful</v>
      </c>
      <c r="L6422" t="str">
        <f t="shared" si="703"/>
        <v>Withdrawal</v>
      </c>
      <c r="M6422" t="str">
        <f t="shared" si="704"/>
        <v>OK</v>
      </c>
      <c r="N6422" t="str">
        <f t="shared" si="705"/>
        <v>OK</v>
      </c>
      <c r="O6422" t="str">
        <f>_xlfn.XLOOKUP(B6422,'01_Raw_ATMs'!A:A,'01_Raw_ATMs'!A:A,"Not Found")</f>
        <v>ATM087</v>
      </c>
      <c r="P6422" t="str">
        <f t="shared" si="706"/>
        <v>Valid</v>
      </c>
    </row>
    <row r="6423" spans="1:16">
      <c r="A6423" t="s">
        <v>6616</v>
      </c>
      <c r="B6423" t="s">
        <v>178</v>
      </c>
      <c r="C6423" s="2">
        <v>45689</v>
      </c>
      <c r="D6423" s="3">
        <v>0.67078703703703701</v>
      </c>
      <c r="E6423" t="s">
        <v>211</v>
      </c>
      <c r="F6423">
        <v>0</v>
      </c>
      <c r="G6423" t="s">
        <v>189</v>
      </c>
      <c r="I6423">
        <f t="shared" si="700"/>
        <v>1</v>
      </c>
      <c r="J6423" t="str">
        <f t="shared" si="701"/>
        <v>OK</v>
      </c>
      <c r="K6423" t="str">
        <f t="shared" si="702"/>
        <v>Successful</v>
      </c>
      <c r="L6423" t="str">
        <f t="shared" si="703"/>
        <v>Mini Statement</v>
      </c>
      <c r="M6423" t="str">
        <f t="shared" si="704"/>
        <v>OK</v>
      </c>
      <c r="N6423" t="str">
        <f t="shared" si="705"/>
        <v>OK</v>
      </c>
      <c r="O6423" t="str">
        <f>_xlfn.XLOOKUP(B6423,'01_Raw_ATMs'!A:A,'01_Raw_ATMs'!A:A,"Not Found")</f>
        <v>ATM098</v>
      </c>
      <c r="P6423" t="str">
        <f t="shared" si="706"/>
        <v>Valid</v>
      </c>
    </row>
    <row r="6424" spans="1:16">
      <c r="A6424" t="s">
        <v>6617</v>
      </c>
      <c r="B6424" t="s">
        <v>117</v>
      </c>
      <c r="C6424" s="2">
        <v>45836</v>
      </c>
      <c r="D6424" s="3">
        <v>0.88454861111111116</v>
      </c>
      <c r="E6424" t="s">
        <v>33</v>
      </c>
      <c r="F6424">
        <v>2000</v>
      </c>
      <c r="G6424" t="s">
        <v>189</v>
      </c>
      <c r="I6424">
        <f t="shared" si="700"/>
        <v>1</v>
      </c>
      <c r="J6424" t="str">
        <f t="shared" si="701"/>
        <v>OK</v>
      </c>
      <c r="K6424" t="str">
        <f t="shared" si="702"/>
        <v>Successful</v>
      </c>
      <c r="L6424" t="str">
        <f t="shared" si="703"/>
        <v>Withdrawal</v>
      </c>
      <c r="M6424" t="str">
        <f t="shared" si="704"/>
        <v>OK</v>
      </c>
      <c r="N6424" t="str">
        <f t="shared" si="705"/>
        <v>OK</v>
      </c>
      <c r="O6424" t="str">
        <f>_xlfn.XLOOKUP(B6424,'01_Raw_ATMs'!A:A,'01_Raw_ATMs'!A:A,"Not Found")</f>
        <v>ATM037</v>
      </c>
      <c r="P6424" t="str">
        <f t="shared" si="706"/>
        <v>Valid</v>
      </c>
    </row>
    <row r="6425" spans="1:16">
      <c r="A6425" t="s">
        <v>6618</v>
      </c>
      <c r="B6425" t="s">
        <v>133</v>
      </c>
      <c r="C6425" s="2">
        <v>46181</v>
      </c>
      <c r="D6425" s="3">
        <v>0.1120486111111111</v>
      </c>
      <c r="E6425" t="s">
        <v>261</v>
      </c>
      <c r="F6425">
        <v>20000</v>
      </c>
      <c r="G6425" t="s">
        <v>189</v>
      </c>
      <c r="I6425">
        <f t="shared" si="700"/>
        <v>1</v>
      </c>
      <c r="J6425" t="str">
        <f t="shared" si="701"/>
        <v>OK</v>
      </c>
      <c r="K6425" t="str">
        <f t="shared" si="702"/>
        <v>Successful</v>
      </c>
      <c r="L6425" t="str">
        <f t="shared" si="703"/>
        <v>Cash Deposit</v>
      </c>
      <c r="M6425" t="str">
        <f t="shared" si="704"/>
        <v>OK</v>
      </c>
      <c r="N6425" t="str">
        <f t="shared" si="705"/>
        <v>OK</v>
      </c>
      <c r="O6425" t="str">
        <f>_xlfn.XLOOKUP(B6425,'01_Raw_ATMs'!A:A,'01_Raw_ATMs'!A:A,"Not Found")</f>
        <v>ATM053</v>
      </c>
      <c r="P6425" t="str">
        <f t="shared" si="706"/>
        <v>Valid</v>
      </c>
    </row>
    <row r="6426" spans="1:16">
      <c r="A6426" t="s">
        <v>6619</v>
      </c>
      <c r="B6426" t="s">
        <v>114</v>
      </c>
      <c r="C6426" s="2">
        <v>45936</v>
      </c>
      <c r="D6426" s="3">
        <v>0.41216435185185191</v>
      </c>
      <c r="E6426" t="s">
        <v>33</v>
      </c>
      <c r="F6426">
        <v>1000</v>
      </c>
      <c r="G6426" t="s">
        <v>189</v>
      </c>
      <c r="I6426">
        <f t="shared" si="700"/>
        <v>1</v>
      </c>
      <c r="J6426" t="str">
        <f t="shared" si="701"/>
        <v>OK</v>
      </c>
      <c r="K6426" t="str">
        <f t="shared" si="702"/>
        <v>Successful</v>
      </c>
      <c r="L6426" t="str">
        <f t="shared" si="703"/>
        <v>Withdrawal</v>
      </c>
      <c r="M6426" t="str">
        <f t="shared" si="704"/>
        <v>OK</v>
      </c>
      <c r="N6426" t="str">
        <f t="shared" si="705"/>
        <v>OK</v>
      </c>
      <c r="O6426" t="str">
        <f>_xlfn.XLOOKUP(B6426,'01_Raw_ATMs'!A:A,'01_Raw_ATMs'!A:A,"Not Found")</f>
        <v>ATM034</v>
      </c>
      <c r="P6426" t="str">
        <f t="shared" si="706"/>
        <v>Valid</v>
      </c>
    </row>
    <row r="6427" spans="1:16">
      <c r="A6427" t="s">
        <v>6620</v>
      </c>
      <c r="B6427" t="s">
        <v>102</v>
      </c>
      <c r="C6427" s="2">
        <v>46099</v>
      </c>
      <c r="D6427" s="3">
        <v>0.86510416666666667</v>
      </c>
      <c r="E6427" t="s">
        <v>33</v>
      </c>
      <c r="F6427">
        <v>5000</v>
      </c>
      <c r="G6427" t="s">
        <v>189</v>
      </c>
      <c r="I6427">
        <f t="shared" si="700"/>
        <v>1</v>
      </c>
      <c r="J6427" t="str">
        <f t="shared" si="701"/>
        <v>OK</v>
      </c>
      <c r="K6427" t="str">
        <f t="shared" si="702"/>
        <v>Successful</v>
      </c>
      <c r="L6427" t="str">
        <f t="shared" si="703"/>
        <v>Withdrawal</v>
      </c>
      <c r="M6427" t="str">
        <f t="shared" si="704"/>
        <v>OK</v>
      </c>
      <c r="N6427" t="str">
        <f t="shared" si="705"/>
        <v>OK</v>
      </c>
      <c r="O6427" t="str">
        <f>_xlfn.XLOOKUP(B6427,'01_Raw_ATMs'!A:A,'01_Raw_ATMs'!A:A,"Not Found")</f>
        <v>ATM023</v>
      </c>
      <c r="P6427" t="str">
        <f t="shared" si="706"/>
        <v>Valid</v>
      </c>
    </row>
    <row r="6428" spans="1:16">
      <c r="A6428" t="s">
        <v>6621</v>
      </c>
      <c r="B6428" t="s">
        <v>108</v>
      </c>
      <c r="C6428" s="2">
        <v>45887</v>
      </c>
      <c r="D6428" s="3">
        <v>0.79496527777777781</v>
      </c>
      <c r="E6428" t="s">
        <v>33</v>
      </c>
      <c r="F6428">
        <v>10000</v>
      </c>
      <c r="G6428" t="s">
        <v>189</v>
      </c>
      <c r="I6428">
        <f t="shared" si="700"/>
        <v>1</v>
      </c>
      <c r="J6428" t="str">
        <f t="shared" si="701"/>
        <v>OK</v>
      </c>
      <c r="K6428" t="str">
        <f t="shared" si="702"/>
        <v>Successful</v>
      </c>
      <c r="L6428" t="str">
        <f t="shared" si="703"/>
        <v>Withdrawal</v>
      </c>
      <c r="M6428" t="str">
        <f t="shared" si="704"/>
        <v>OK</v>
      </c>
      <c r="N6428" t="str">
        <f t="shared" si="705"/>
        <v>OK</v>
      </c>
      <c r="O6428" t="str">
        <f>_xlfn.XLOOKUP(B6428,'01_Raw_ATMs'!A:A,'01_Raw_ATMs'!A:A,"Not Found")</f>
        <v>ATM028</v>
      </c>
      <c r="P6428" t="str">
        <f t="shared" si="706"/>
        <v>Valid</v>
      </c>
    </row>
    <row r="6429" spans="1:16">
      <c r="A6429" t="s">
        <v>6622</v>
      </c>
      <c r="B6429" t="s">
        <v>83</v>
      </c>
      <c r="C6429" s="2">
        <v>45969</v>
      </c>
      <c r="D6429" s="3">
        <v>0.41480324074074082</v>
      </c>
      <c r="E6429" t="s">
        <v>33</v>
      </c>
      <c r="F6429">
        <v>500</v>
      </c>
      <c r="G6429" t="s">
        <v>189</v>
      </c>
      <c r="I6429">
        <f t="shared" si="700"/>
        <v>1</v>
      </c>
      <c r="J6429" t="str">
        <f t="shared" si="701"/>
        <v>OK</v>
      </c>
      <c r="K6429" t="str">
        <f t="shared" si="702"/>
        <v>Successful</v>
      </c>
      <c r="L6429" t="str">
        <f t="shared" si="703"/>
        <v>Withdrawal</v>
      </c>
      <c r="M6429" t="str">
        <f t="shared" si="704"/>
        <v>OK</v>
      </c>
      <c r="N6429" t="str">
        <f t="shared" si="705"/>
        <v>OK</v>
      </c>
      <c r="O6429" t="str">
        <f>_xlfn.XLOOKUP(B6429,'01_Raw_ATMs'!A:A,'01_Raw_ATMs'!A:A,"Not Found")</f>
        <v>ATM008</v>
      </c>
      <c r="P6429" t="str">
        <f t="shared" si="706"/>
        <v>Valid</v>
      </c>
    </row>
    <row r="6430" spans="1:16">
      <c r="A6430" t="s">
        <v>6623</v>
      </c>
      <c r="B6430" t="s">
        <v>141</v>
      </c>
      <c r="C6430" s="2">
        <v>46157</v>
      </c>
      <c r="D6430" s="3">
        <v>0.53430555555555559</v>
      </c>
      <c r="E6430" t="s">
        <v>33</v>
      </c>
      <c r="F6430">
        <v>2500</v>
      </c>
      <c r="G6430" t="s">
        <v>189</v>
      </c>
      <c r="I6430">
        <f t="shared" si="700"/>
        <v>1</v>
      </c>
      <c r="J6430" t="str">
        <f t="shared" si="701"/>
        <v>OK</v>
      </c>
      <c r="K6430" t="str">
        <f t="shared" si="702"/>
        <v>Successful</v>
      </c>
      <c r="L6430" t="str">
        <f t="shared" si="703"/>
        <v>Withdrawal</v>
      </c>
      <c r="M6430" t="str">
        <f t="shared" si="704"/>
        <v>OK</v>
      </c>
      <c r="N6430" t="str">
        <f t="shared" si="705"/>
        <v>OK</v>
      </c>
      <c r="O6430" t="str">
        <f>_xlfn.XLOOKUP(B6430,'01_Raw_ATMs'!A:A,'01_Raw_ATMs'!A:A,"Not Found")</f>
        <v>ATM061</v>
      </c>
      <c r="P6430" t="str">
        <f t="shared" si="706"/>
        <v>Valid</v>
      </c>
    </row>
    <row r="6431" spans="1:16">
      <c r="A6431" t="s">
        <v>6624</v>
      </c>
      <c r="B6431" t="s">
        <v>152</v>
      </c>
      <c r="C6431" s="2">
        <v>45782</v>
      </c>
      <c r="D6431" s="3">
        <v>0.66810185185185189</v>
      </c>
      <c r="E6431" t="s">
        <v>194</v>
      </c>
      <c r="F6431">
        <v>0</v>
      </c>
      <c r="G6431" t="s">
        <v>189</v>
      </c>
      <c r="I6431">
        <f t="shared" si="700"/>
        <v>1</v>
      </c>
      <c r="J6431" t="str">
        <f t="shared" si="701"/>
        <v>OK</v>
      </c>
      <c r="K6431" t="str">
        <f t="shared" si="702"/>
        <v>Successful</v>
      </c>
      <c r="L6431" t="str">
        <f t="shared" si="703"/>
        <v>Balance Inquiry</v>
      </c>
      <c r="M6431" t="str">
        <f t="shared" si="704"/>
        <v>OK</v>
      </c>
      <c r="N6431" t="str">
        <f t="shared" si="705"/>
        <v>OK</v>
      </c>
      <c r="O6431" t="str">
        <f>_xlfn.XLOOKUP(B6431,'01_Raw_ATMs'!A:A,'01_Raw_ATMs'!A:A,"Not Found")</f>
        <v>ATM072</v>
      </c>
      <c r="P6431" t="str">
        <f t="shared" si="706"/>
        <v>Valid</v>
      </c>
    </row>
    <row r="6432" spans="1:16">
      <c r="A6432" t="s">
        <v>6625</v>
      </c>
      <c r="B6432" t="s">
        <v>141</v>
      </c>
      <c r="C6432" s="2">
        <v>45943</v>
      </c>
      <c r="D6432" s="3">
        <v>0.65144675925925921</v>
      </c>
      <c r="E6432" t="s">
        <v>33</v>
      </c>
      <c r="F6432">
        <v>2000</v>
      </c>
      <c r="G6432" t="s">
        <v>189</v>
      </c>
      <c r="I6432">
        <f t="shared" si="700"/>
        <v>1</v>
      </c>
      <c r="J6432" t="str">
        <f t="shared" si="701"/>
        <v>OK</v>
      </c>
      <c r="K6432" t="str">
        <f t="shared" si="702"/>
        <v>Successful</v>
      </c>
      <c r="L6432" t="str">
        <f t="shared" si="703"/>
        <v>Withdrawal</v>
      </c>
      <c r="M6432" t="str">
        <f t="shared" si="704"/>
        <v>OK</v>
      </c>
      <c r="N6432" t="str">
        <f t="shared" si="705"/>
        <v>OK</v>
      </c>
      <c r="O6432" t="str">
        <f>_xlfn.XLOOKUP(B6432,'01_Raw_ATMs'!A:A,'01_Raw_ATMs'!A:A,"Not Found")</f>
        <v>ATM061</v>
      </c>
      <c r="P6432" t="str">
        <f t="shared" si="706"/>
        <v>Valid</v>
      </c>
    </row>
    <row r="6433" spans="1:16">
      <c r="A6433" t="s">
        <v>6626</v>
      </c>
      <c r="B6433" t="s">
        <v>100</v>
      </c>
      <c r="C6433" s="2">
        <v>46053</v>
      </c>
      <c r="D6433" s="3">
        <v>0.57254629629629628</v>
      </c>
      <c r="E6433" t="s">
        <v>33</v>
      </c>
      <c r="F6433">
        <v>500</v>
      </c>
      <c r="G6433" t="s">
        <v>189</v>
      </c>
      <c r="I6433">
        <f t="shared" si="700"/>
        <v>1</v>
      </c>
      <c r="J6433" t="str">
        <f t="shared" si="701"/>
        <v>OK</v>
      </c>
      <c r="K6433" t="str">
        <f t="shared" si="702"/>
        <v>Successful</v>
      </c>
      <c r="L6433" t="str">
        <f t="shared" si="703"/>
        <v>Withdrawal</v>
      </c>
      <c r="M6433" t="str">
        <f t="shared" si="704"/>
        <v>OK</v>
      </c>
      <c r="N6433" t="str">
        <f t="shared" si="705"/>
        <v>OK</v>
      </c>
      <c r="O6433" t="str">
        <f>_xlfn.XLOOKUP(B6433,'01_Raw_ATMs'!A:A,'01_Raw_ATMs'!A:A,"Not Found")</f>
        <v>ATM021</v>
      </c>
      <c r="P6433" t="str">
        <f t="shared" si="706"/>
        <v>Valid</v>
      </c>
    </row>
    <row r="6434" spans="1:16">
      <c r="A6434" t="s">
        <v>6627</v>
      </c>
      <c r="B6434" t="s">
        <v>95</v>
      </c>
      <c r="C6434" s="2">
        <v>45875</v>
      </c>
      <c r="D6434" s="3">
        <v>0.25313657407407408</v>
      </c>
      <c r="E6434" t="s">
        <v>33</v>
      </c>
      <c r="F6434">
        <v>5000</v>
      </c>
      <c r="G6434" t="s">
        <v>189</v>
      </c>
      <c r="I6434">
        <f t="shared" si="700"/>
        <v>1</v>
      </c>
      <c r="J6434" t="str">
        <f t="shared" si="701"/>
        <v>OK</v>
      </c>
      <c r="K6434" t="str">
        <f t="shared" si="702"/>
        <v>Successful</v>
      </c>
      <c r="L6434" t="str">
        <f t="shared" si="703"/>
        <v>Withdrawal</v>
      </c>
      <c r="M6434" t="str">
        <f t="shared" si="704"/>
        <v>OK</v>
      </c>
      <c r="N6434" t="str">
        <f t="shared" si="705"/>
        <v>OK</v>
      </c>
      <c r="O6434" t="str">
        <f>_xlfn.XLOOKUP(B6434,'01_Raw_ATMs'!A:A,'01_Raw_ATMs'!A:A,"Not Found")</f>
        <v>ATM017</v>
      </c>
      <c r="P6434" t="str">
        <f t="shared" si="706"/>
        <v>Valid</v>
      </c>
    </row>
    <row r="6435" spans="1:16">
      <c r="A6435" t="s">
        <v>6628</v>
      </c>
      <c r="B6435" t="s">
        <v>74</v>
      </c>
      <c r="C6435" s="2">
        <v>45973</v>
      </c>
      <c r="D6435" s="3">
        <v>0.34438657407407408</v>
      </c>
      <c r="E6435" t="s">
        <v>33</v>
      </c>
      <c r="F6435">
        <v>3000</v>
      </c>
      <c r="G6435" t="s">
        <v>189</v>
      </c>
      <c r="I6435">
        <f t="shared" si="700"/>
        <v>1</v>
      </c>
      <c r="J6435" t="str">
        <f t="shared" si="701"/>
        <v>OK</v>
      </c>
      <c r="K6435" t="str">
        <f t="shared" si="702"/>
        <v>Successful</v>
      </c>
      <c r="L6435" t="str">
        <f t="shared" si="703"/>
        <v>Withdrawal</v>
      </c>
      <c r="M6435" t="str">
        <f t="shared" si="704"/>
        <v>OK</v>
      </c>
      <c r="N6435" t="str">
        <f t="shared" si="705"/>
        <v>OK</v>
      </c>
      <c r="O6435" t="str">
        <f>_xlfn.XLOOKUP(B6435,'01_Raw_ATMs'!A:A,'01_Raw_ATMs'!A:A,"Not Found")</f>
        <v>ATM003</v>
      </c>
      <c r="P6435" t="str">
        <f t="shared" si="706"/>
        <v>Valid</v>
      </c>
    </row>
    <row r="6436" spans="1:16">
      <c r="A6436" t="s">
        <v>6629</v>
      </c>
      <c r="B6436" t="s">
        <v>151</v>
      </c>
      <c r="C6436" s="2">
        <v>45752</v>
      </c>
      <c r="D6436" s="3">
        <v>0.85717592592592595</v>
      </c>
      <c r="E6436" t="s">
        <v>33</v>
      </c>
      <c r="F6436">
        <v>1500</v>
      </c>
      <c r="G6436" t="s">
        <v>189</v>
      </c>
      <c r="I6436">
        <f t="shared" si="700"/>
        <v>1</v>
      </c>
      <c r="J6436" t="str">
        <f t="shared" si="701"/>
        <v>OK</v>
      </c>
      <c r="K6436" t="str">
        <f t="shared" si="702"/>
        <v>Successful</v>
      </c>
      <c r="L6436" t="str">
        <f t="shared" si="703"/>
        <v>Withdrawal</v>
      </c>
      <c r="M6436" t="str">
        <f t="shared" si="704"/>
        <v>OK</v>
      </c>
      <c r="N6436" t="str">
        <f t="shared" si="705"/>
        <v>OK</v>
      </c>
      <c r="O6436" t="str">
        <f>_xlfn.XLOOKUP(B6436,'01_Raw_ATMs'!A:A,'01_Raw_ATMs'!A:A,"Not Found")</f>
        <v>ATM071</v>
      </c>
      <c r="P6436" t="str">
        <f t="shared" si="706"/>
        <v>Valid</v>
      </c>
    </row>
    <row r="6437" spans="1:16">
      <c r="A6437" t="s">
        <v>6630</v>
      </c>
      <c r="B6437" t="s">
        <v>108</v>
      </c>
      <c r="C6437" s="2">
        <v>45682</v>
      </c>
      <c r="D6437" s="3">
        <v>0.83847222222222217</v>
      </c>
      <c r="E6437" t="s">
        <v>33</v>
      </c>
      <c r="F6437">
        <v>5000</v>
      </c>
      <c r="G6437" t="s">
        <v>189</v>
      </c>
      <c r="I6437">
        <f t="shared" si="700"/>
        <v>1</v>
      </c>
      <c r="J6437" t="str">
        <f t="shared" si="701"/>
        <v>OK</v>
      </c>
      <c r="K6437" t="str">
        <f t="shared" si="702"/>
        <v>Successful</v>
      </c>
      <c r="L6437" t="str">
        <f t="shared" si="703"/>
        <v>Withdrawal</v>
      </c>
      <c r="M6437" t="str">
        <f t="shared" si="704"/>
        <v>OK</v>
      </c>
      <c r="N6437" t="str">
        <f t="shared" si="705"/>
        <v>OK</v>
      </c>
      <c r="O6437" t="str">
        <f>_xlfn.XLOOKUP(B6437,'01_Raw_ATMs'!A:A,'01_Raw_ATMs'!A:A,"Not Found")</f>
        <v>ATM028</v>
      </c>
      <c r="P6437" t="str">
        <f t="shared" si="706"/>
        <v>Valid</v>
      </c>
    </row>
    <row r="6438" spans="1:16">
      <c r="A6438" t="s">
        <v>6631</v>
      </c>
      <c r="B6438" t="s">
        <v>131</v>
      </c>
      <c r="C6438" s="2">
        <v>45749</v>
      </c>
      <c r="D6438" s="3">
        <v>0.69173611111111111</v>
      </c>
      <c r="E6438" t="s">
        <v>33</v>
      </c>
      <c r="F6438">
        <v>3000</v>
      </c>
      <c r="G6438" t="s">
        <v>189</v>
      </c>
      <c r="I6438">
        <f t="shared" si="700"/>
        <v>1</v>
      </c>
      <c r="J6438" t="str">
        <f t="shared" si="701"/>
        <v>OK</v>
      </c>
      <c r="K6438" t="str">
        <f t="shared" si="702"/>
        <v>Successful</v>
      </c>
      <c r="L6438" t="str">
        <f t="shared" si="703"/>
        <v>Withdrawal</v>
      </c>
      <c r="M6438" t="str">
        <f t="shared" si="704"/>
        <v>OK</v>
      </c>
      <c r="N6438" t="str">
        <f t="shared" si="705"/>
        <v>OK</v>
      </c>
      <c r="O6438" t="str">
        <f>_xlfn.XLOOKUP(B6438,'01_Raw_ATMs'!A:A,'01_Raw_ATMs'!A:A,"Not Found")</f>
        <v>ATM051</v>
      </c>
      <c r="P6438" t="str">
        <f t="shared" si="706"/>
        <v>Valid</v>
      </c>
    </row>
    <row r="6439" spans="1:16">
      <c r="A6439" t="s">
        <v>6632</v>
      </c>
      <c r="B6439" t="s">
        <v>79</v>
      </c>
      <c r="C6439" s="2">
        <v>45677</v>
      </c>
      <c r="D6439" s="3">
        <v>0.9528240740740741</v>
      </c>
      <c r="E6439" t="s">
        <v>33</v>
      </c>
      <c r="F6439">
        <v>10000</v>
      </c>
      <c r="G6439" t="s">
        <v>189</v>
      </c>
      <c r="I6439">
        <f t="shared" si="700"/>
        <v>1</v>
      </c>
      <c r="J6439" t="str">
        <f t="shared" si="701"/>
        <v>OK</v>
      </c>
      <c r="K6439" t="str">
        <f t="shared" si="702"/>
        <v>Successful</v>
      </c>
      <c r="L6439" t="str">
        <f t="shared" si="703"/>
        <v>Withdrawal</v>
      </c>
      <c r="M6439" t="str">
        <f t="shared" si="704"/>
        <v>OK</v>
      </c>
      <c r="N6439" t="str">
        <f t="shared" si="705"/>
        <v>OK</v>
      </c>
      <c r="O6439" t="str">
        <f>_xlfn.XLOOKUP(B6439,'01_Raw_ATMs'!A:A,'01_Raw_ATMs'!A:A,"Not Found")</f>
        <v>ATM006</v>
      </c>
      <c r="P6439" t="str">
        <f t="shared" si="706"/>
        <v>Valid</v>
      </c>
    </row>
    <row r="6440" spans="1:16">
      <c r="A6440" t="s">
        <v>6633</v>
      </c>
      <c r="B6440" t="s">
        <v>177</v>
      </c>
      <c r="C6440" s="2">
        <v>45989</v>
      </c>
      <c r="D6440" s="3">
        <v>0.2263310185185185</v>
      </c>
      <c r="E6440" t="s">
        <v>33</v>
      </c>
      <c r="F6440">
        <v>1500</v>
      </c>
      <c r="G6440" t="s">
        <v>189</v>
      </c>
      <c r="I6440">
        <f t="shared" si="700"/>
        <v>1</v>
      </c>
      <c r="J6440" t="str">
        <f t="shared" si="701"/>
        <v>OK</v>
      </c>
      <c r="K6440" t="str">
        <f t="shared" si="702"/>
        <v>Successful</v>
      </c>
      <c r="L6440" t="str">
        <f t="shared" si="703"/>
        <v>Withdrawal</v>
      </c>
      <c r="M6440" t="str">
        <f t="shared" si="704"/>
        <v>OK</v>
      </c>
      <c r="N6440" t="str">
        <f t="shared" si="705"/>
        <v>OK</v>
      </c>
      <c r="O6440" t="str">
        <f>_xlfn.XLOOKUP(B6440,'01_Raw_ATMs'!A:A,'01_Raw_ATMs'!A:A,"Not Found")</f>
        <v>ATM097</v>
      </c>
      <c r="P6440" t="str">
        <f t="shared" si="706"/>
        <v>Valid</v>
      </c>
    </row>
    <row r="6441" spans="1:16">
      <c r="A6441" t="s">
        <v>6634</v>
      </c>
      <c r="B6441" t="s">
        <v>164</v>
      </c>
      <c r="C6441" s="2">
        <v>45676</v>
      </c>
      <c r="D6441" s="3">
        <v>0.2378240740740741</v>
      </c>
      <c r="E6441" t="s">
        <v>261</v>
      </c>
      <c r="F6441">
        <v>2000</v>
      </c>
      <c r="G6441" t="s">
        <v>189</v>
      </c>
      <c r="I6441">
        <f t="shared" si="700"/>
        <v>1</v>
      </c>
      <c r="J6441" t="str">
        <f t="shared" si="701"/>
        <v>OK</v>
      </c>
      <c r="K6441" t="str">
        <f t="shared" si="702"/>
        <v>Successful</v>
      </c>
      <c r="L6441" t="str">
        <f t="shared" si="703"/>
        <v>Cash Deposit</v>
      </c>
      <c r="M6441" t="str">
        <f t="shared" si="704"/>
        <v>OK</v>
      </c>
      <c r="N6441" t="str">
        <f t="shared" si="705"/>
        <v>OK</v>
      </c>
      <c r="O6441" t="str">
        <f>_xlfn.XLOOKUP(B6441,'01_Raw_ATMs'!A:A,'01_Raw_ATMs'!A:A,"Not Found")</f>
        <v>ATM084</v>
      </c>
      <c r="P6441" t="str">
        <f t="shared" si="706"/>
        <v>Valid</v>
      </c>
    </row>
    <row r="6442" spans="1:16">
      <c r="A6442" t="s">
        <v>6635</v>
      </c>
      <c r="B6442" t="s">
        <v>153</v>
      </c>
      <c r="C6442" s="2">
        <v>45751</v>
      </c>
      <c r="D6442" s="3">
        <v>0.80486111111111114</v>
      </c>
      <c r="E6442" t="s">
        <v>33</v>
      </c>
      <c r="F6442">
        <v>2500</v>
      </c>
      <c r="G6442" t="s">
        <v>189</v>
      </c>
      <c r="I6442">
        <f t="shared" si="700"/>
        <v>1</v>
      </c>
      <c r="J6442" t="str">
        <f t="shared" si="701"/>
        <v>OK</v>
      </c>
      <c r="K6442" t="str">
        <f t="shared" si="702"/>
        <v>Successful</v>
      </c>
      <c r="L6442" t="str">
        <f t="shared" si="703"/>
        <v>Withdrawal</v>
      </c>
      <c r="M6442" t="str">
        <f t="shared" si="704"/>
        <v>OK</v>
      </c>
      <c r="N6442" t="str">
        <f t="shared" si="705"/>
        <v>OK</v>
      </c>
      <c r="O6442" t="str">
        <f>_xlfn.XLOOKUP(B6442,'01_Raw_ATMs'!A:A,'01_Raw_ATMs'!A:A,"Not Found")</f>
        <v>ATM073</v>
      </c>
      <c r="P6442" t="str">
        <f t="shared" si="706"/>
        <v>Valid</v>
      </c>
    </row>
    <row r="6443" spans="1:16">
      <c r="A6443" t="s">
        <v>6636</v>
      </c>
      <c r="B6443" t="s">
        <v>130</v>
      </c>
      <c r="C6443" s="2">
        <v>45742</v>
      </c>
      <c r="D6443" s="3">
        <v>0.8443518518518518</v>
      </c>
      <c r="E6443" t="s">
        <v>33</v>
      </c>
      <c r="F6443">
        <v>5000</v>
      </c>
      <c r="G6443" t="s">
        <v>189</v>
      </c>
      <c r="I6443">
        <f t="shared" si="700"/>
        <v>1</v>
      </c>
      <c r="J6443" t="str">
        <f t="shared" si="701"/>
        <v>OK</v>
      </c>
      <c r="K6443" t="str">
        <f t="shared" si="702"/>
        <v>Successful</v>
      </c>
      <c r="L6443" t="str">
        <f t="shared" si="703"/>
        <v>Withdrawal</v>
      </c>
      <c r="M6443" t="str">
        <f t="shared" si="704"/>
        <v>OK</v>
      </c>
      <c r="N6443" t="str">
        <f t="shared" si="705"/>
        <v>OK</v>
      </c>
      <c r="O6443" t="str">
        <f>_xlfn.XLOOKUP(B6443,'01_Raw_ATMs'!A:A,'01_Raw_ATMs'!A:A,"Not Found")</f>
        <v>ATM050</v>
      </c>
      <c r="P6443" t="str">
        <f t="shared" si="706"/>
        <v>Valid</v>
      </c>
    </row>
    <row r="6444" spans="1:16">
      <c r="A6444" t="s">
        <v>6637</v>
      </c>
      <c r="B6444" t="s">
        <v>143</v>
      </c>
      <c r="C6444" s="2">
        <v>45818</v>
      </c>
      <c r="D6444" s="3">
        <v>0.15784722222222219</v>
      </c>
      <c r="E6444" t="s">
        <v>33</v>
      </c>
      <c r="F6444">
        <v>8000</v>
      </c>
      <c r="G6444" t="s">
        <v>214</v>
      </c>
      <c r="H6444" t="s">
        <v>1103</v>
      </c>
      <c r="I6444">
        <f t="shared" si="700"/>
        <v>1</v>
      </c>
      <c r="J6444" t="str">
        <f t="shared" si="701"/>
        <v>OK</v>
      </c>
      <c r="K6444" t="str">
        <f t="shared" si="702"/>
        <v>Failed</v>
      </c>
      <c r="L6444" t="str">
        <f t="shared" si="703"/>
        <v>Withdrawal</v>
      </c>
      <c r="M6444" t="str">
        <f t="shared" si="704"/>
        <v>OK</v>
      </c>
      <c r="N6444" t="str">
        <f t="shared" si="705"/>
        <v>OK</v>
      </c>
      <c r="O6444" t="str">
        <f>_xlfn.XLOOKUP(B6444,'01_Raw_ATMs'!A:A,'01_Raw_ATMs'!A:A,"Not Found")</f>
        <v>ATM063</v>
      </c>
      <c r="P6444" t="str">
        <f t="shared" si="706"/>
        <v>Valid</v>
      </c>
    </row>
    <row r="6445" spans="1:16">
      <c r="A6445" t="s">
        <v>6638</v>
      </c>
      <c r="B6445" t="s">
        <v>136</v>
      </c>
      <c r="C6445" s="2">
        <v>45867</v>
      </c>
      <c r="D6445" s="3">
        <v>0.78953703703703704</v>
      </c>
      <c r="E6445" t="s">
        <v>33</v>
      </c>
      <c r="F6445">
        <v>2000</v>
      </c>
      <c r="G6445" t="s">
        <v>214</v>
      </c>
      <c r="H6445" t="s">
        <v>42</v>
      </c>
      <c r="I6445">
        <f t="shared" si="700"/>
        <v>1</v>
      </c>
      <c r="J6445" t="str">
        <f t="shared" si="701"/>
        <v>OK</v>
      </c>
      <c r="K6445" t="str">
        <f t="shared" si="702"/>
        <v>Failed</v>
      </c>
      <c r="L6445" t="str">
        <f t="shared" si="703"/>
        <v>Withdrawal</v>
      </c>
      <c r="M6445" t="str">
        <f t="shared" si="704"/>
        <v>OK</v>
      </c>
      <c r="N6445" t="str">
        <f t="shared" si="705"/>
        <v>OK</v>
      </c>
      <c r="O6445" t="str">
        <f>_xlfn.XLOOKUP(B6445,'01_Raw_ATMs'!A:A,'01_Raw_ATMs'!A:A,"Not Found")</f>
        <v>ATM056</v>
      </c>
      <c r="P6445" t="str">
        <f t="shared" si="706"/>
        <v>Valid</v>
      </c>
    </row>
    <row r="6446" spans="1:16">
      <c r="A6446" t="s">
        <v>6639</v>
      </c>
      <c r="B6446" t="s">
        <v>76</v>
      </c>
      <c r="C6446" s="2">
        <v>45772</v>
      </c>
      <c r="D6446" s="3">
        <v>0.9480439814814815</v>
      </c>
      <c r="E6446" t="s">
        <v>33</v>
      </c>
      <c r="F6446">
        <v>3000</v>
      </c>
      <c r="G6446" t="s">
        <v>214</v>
      </c>
      <c r="H6446" t="s">
        <v>1103</v>
      </c>
      <c r="I6446">
        <f t="shared" si="700"/>
        <v>1</v>
      </c>
      <c r="J6446" t="str">
        <f t="shared" si="701"/>
        <v>OK</v>
      </c>
      <c r="K6446" t="str">
        <f t="shared" si="702"/>
        <v>Failed</v>
      </c>
      <c r="L6446" t="str">
        <f t="shared" si="703"/>
        <v>Withdrawal</v>
      </c>
      <c r="M6446" t="str">
        <f t="shared" si="704"/>
        <v>OK</v>
      </c>
      <c r="N6446" t="str">
        <f t="shared" si="705"/>
        <v>OK</v>
      </c>
      <c r="O6446" t="str">
        <f>_xlfn.XLOOKUP(B6446,'01_Raw_ATMs'!A:A,'01_Raw_ATMs'!A:A,"Not Found")</f>
        <v>ATM004</v>
      </c>
      <c r="P6446" t="str">
        <f t="shared" si="706"/>
        <v>Valid</v>
      </c>
    </row>
    <row r="6447" spans="1:16">
      <c r="A6447" t="s">
        <v>6640</v>
      </c>
      <c r="B6447" t="s">
        <v>120</v>
      </c>
      <c r="C6447" s="2">
        <v>45936</v>
      </c>
      <c r="D6447" s="3">
        <v>0.54688657407407404</v>
      </c>
      <c r="E6447" t="s">
        <v>33</v>
      </c>
      <c r="F6447">
        <v>3000</v>
      </c>
      <c r="G6447" t="s">
        <v>189</v>
      </c>
      <c r="I6447">
        <f t="shared" si="700"/>
        <v>1</v>
      </c>
      <c r="J6447" t="str">
        <f t="shared" si="701"/>
        <v>OK</v>
      </c>
      <c r="K6447" t="str">
        <f t="shared" si="702"/>
        <v>Successful</v>
      </c>
      <c r="L6447" t="str">
        <f t="shared" si="703"/>
        <v>Withdrawal</v>
      </c>
      <c r="M6447" t="str">
        <f t="shared" si="704"/>
        <v>OK</v>
      </c>
      <c r="N6447" t="str">
        <f t="shared" si="705"/>
        <v>OK</v>
      </c>
      <c r="O6447" t="str">
        <f>_xlfn.XLOOKUP(B6447,'01_Raw_ATMs'!A:A,'01_Raw_ATMs'!A:A,"Not Found")</f>
        <v>ATM040</v>
      </c>
      <c r="P6447" t="str">
        <f t="shared" si="706"/>
        <v>Valid</v>
      </c>
    </row>
    <row r="6448" spans="1:16">
      <c r="A6448" t="s">
        <v>6641</v>
      </c>
      <c r="B6448" t="s">
        <v>174</v>
      </c>
      <c r="C6448" s="2">
        <v>46004</v>
      </c>
      <c r="D6448" s="3">
        <v>0.26020833333333332</v>
      </c>
      <c r="E6448" t="s">
        <v>33</v>
      </c>
      <c r="F6448">
        <v>8000</v>
      </c>
      <c r="G6448" t="s">
        <v>189</v>
      </c>
      <c r="I6448">
        <f t="shared" si="700"/>
        <v>1</v>
      </c>
      <c r="J6448" t="str">
        <f t="shared" si="701"/>
        <v>OK</v>
      </c>
      <c r="K6448" t="str">
        <f t="shared" si="702"/>
        <v>Successful</v>
      </c>
      <c r="L6448" t="str">
        <f t="shared" si="703"/>
        <v>Withdrawal</v>
      </c>
      <c r="M6448" t="str">
        <f t="shared" si="704"/>
        <v>OK</v>
      </c>
      <c r="N6448" t="str">
        <f t="shared" si="705"/>
        <v>OK</v>
      </c>
      <c r="O6448" t="str">
        <f>_xlfn.XLOOKUP(B6448,'01_Raw_ATMs'!A:A,'01_Raw_ATMs'!A:A,"Not Found")</f>
        <v>ATM094</v>
      </c>
      <c r="P6448" t="str">
        <f t="shared" si="706"/>
        <v>Valid</v>
      </c>
    </row>
    <row r="6449" spans="1:16">
      <c r="A6449" t="s">
        <v>6642</v>
      </c>
      <c r="B6449" t="s">
        <v>106</v>
      </c>
      <c r="C6449" s="2">
        <v>45714</v>
      </c>
      <c r="D6449" s="3">
        <v>0.87473379629629633</v>
      </c>
      <c r="E6449" t="s">
        <v>194</v>
      </c>
      <c r="F6449">
        <v>0</v>
      </c>
      <c r="G6449" t="s">
        <v>189</v>
      </c>
      <c r="I6449">
        <f t="shared" si="700"/>
        <v>1</v>
      </c>
      <c r="J6449" t="str">
        <f t="shared" si="701"/>
        <v>OK</v>
      </c>
      <c r="K6449" t="str">
        <f t="shared" si="702"/>
        <v>Successful</v>
      </c>
      <c r="L6449" t="str">
        <f t="shared" si="703"/>
        <v>Balance Inquiry</v>
      </c>
      <c r="M6449" t="str">
        <f t="shared" si="704"/>
        <v>OK</v>
      </c>
      <c r="N6449" t="str">
        <f t="shared" si="705"/>
        <v>OK</v>
      </c>
      <c r="O6449" t="str">
        <f>_xlfn.XLOOKUP(B6449,'01_Raw_ATMs'!A:A,'01_Raw_ATMs'!A:A,"Not Found")</f>
        <v>ATM026</v>
      </c>
      <c r="P6449" t="str">
        <f t="shared" si="706"/>
        <v>Valid</v>
      </c>
    </row>
    <row r="6450" spans="1:16">
      <c r="A6450" t="s">
        <v>6643</v>
      </c>
      <c r="B6450" t="s">
        <v>99</v>
      </c>
      <c r="C6450" s="2">
        <v>45958</v>
      </c>
      <c r="D6450" s="3">
        <v>0.9377199074074074</v>
      </c>
      <c r="E6450" t="s">
        <v>33</v>
      </c>
      <c r="F6450">
        <v>2000</v>
      </c>
      <c r="G6450" t="s">
        <v>189</v>
      </c>
      <c r="I6450">
        <f t="shared" si="700"/>
        <v>1</v>
      </c>
      <c r="J6450" t="str">
        <f t="shared" si="701"/>
        <v>OK</v>
      </c>
      <c r="K6450" t="str">
        <f t="shared" si="702"/>
        <v>Successful</v>
      </c>
      <c r="L6450" t="str">
        <f t="shared" si="703"/>
        <v>Withdrawal</v>
      </c>
      <c r="M6450" t="str">
        <f t="shared" si="704"/>
        <v>OK</v>
      </c>
      <c r="N6450" t="str">
        <f t="shared" si="705"/>
        <v>OK</v>
      </c>
      <c r="O6450" t="str">
        <f>_xlfn.XLOOKUP(B6450,'01_Raw_ATMs'!A:A,'01_Raw_ATMs'!A:A,"Not Found")</f>
        <v>ATM020</v>
      </c>
      <c r="P6450" t="str">
        <f t="shared" si="706"/>
        <v>Valid</v>
      </c>
    </row>
    <row r="6451" spans="1:16">
      <c r="A6451" t="s">
        <v>6644</v>
      </c>
      <c r="B6451" t="s">
        <v>161</v>
      </c>
      <c r="C6451" s="2">
        <v>46087</v>
      </c>
      <c r="D6451" s="3">
        <v>0.59392361111111114</v>
      </c>
      <c r="E6451" t="s">
        <v>33</v>
      </c>
      <c r="F6451">
        <v>2000</v>
      </c>
      <c r="G6451" t="s">
        <v>189</v>
      </c>
      <c r="I6451">
        <f t="shared" si="700"/>
        <v>1</v>
      </c>
      <c r="J6451" t="str">
        <f t="shared" si="701"/>
        <v>OK</v>
      </c>
      <c r="K6451" t="str">
        <f t="shared" si="702"/>
        <v>Successful</v>
      </c>
      <c r="L6451" t="str">
        <f t="shared" si="703"/>
        <v>Withdrawal</v>
      </c>
      <c r="M6451" t="str">
        <f t="shared" si="704"/>
        <v>OK</v>
      </c>
      <c r="N6451" t="str">
        <f t="shared" si="705"/>
        <v>OK</v>
      </c>
      <c r="O6451" t="str">
        <f>_xlfn.XLOOKUP(B6451,'01_Raw_ATMs'!A:A,'01_Raw_ATMs'!A:A,"Not Found")</f>
        <v>ATM081</v>
      </c>
      <c r="P6451" t="str">
        <f t="shared" si="706"/>
        <v>Valid</v>
      </c>
    </row>
    <row r="6452" spans="1:16">
      <c r="A6452" t="s">
        <v>6645</v>
      </c>
      <c r="B6452" t="s">
        <v>109</v>
      </c>
      <c r="C6452" s="2">
        <v>46187</v>
      </c>
      <c r="D6452" s="3">
        <v>0.93298611111111107</v>
      </c>
      <c r="E6452" t="s">
        <v>33</v>
      </c>
      <c r="F6452">
        <v>2000</v>
      </c>
      <c r="G6452" t="s">
        <v>189</v>
      </c>
      <c r="I6452">
        <f t="shared" si="700"/>
        <v>1</v>
      </c>
      <c r="J6452" t="str">
        <f t="shared" si="701"/>
        <v>OK</v>
      </c>
      <c r="K6452" t="str">
        <f t="shared" si="702"/>
        <v>Successful</v>
      </c>
      <c r="L6452" t="str">
        <f t="shared" si="703"/>
        <v>Withdrawal</v>
      </c>
      <c r="M6452" t="str">
        <f t="shared" si="704"/>
        <v>OK</v>
      </c>
      <c r="N6452" t="str">
        <f t="shared" si="705"/>
        <v>OK</v>
      </c>
      <c r="O6452" t="str">
        <f>_xlfn.XLOOKUP(B6452,'01_Raw_ATMs'!A:A,'01_Raw_ATMs'!A:A,"Not Found")</f>
        <v>ATM029</v>
      </c>
      <c r="P6452" t="str">
        <f t="shared" si="706"/>
        <v>Valid</v>
      </c>
    </row>
    <row r="6453" spans="1:16">
      <c r="A6453" t="s">
        <v>6646</v>
      </c>
      <c r="B6453" t="s">
        <v>156</v>
      </c>
      <c r="C6453" s="2">
        <v>45985</v>
      </c>
      <c r="D6453" s="3">
        <v>0.83453703703703708</v>
      </c>
      <c r="E6453" t="s">
        <v>33</v>
      </c>
      <c r="F6453">
        <v>6000</v>
      </c>
      <c r="G6453" t="s">
        <v>189</v>
      </c>
      <c r="I6453">
        <f t="shared" si="700"/>
        <v>1</v>
      </c>
      <c r="J6453" t="str">
        <f t="shared" si="701"/>
        <v>OK</v>
      </c>
      <c r="K6453" t="str">
        <f t="shared" si="702"/>
        <v>Successful</v>
      </c>
      <c r="L6453" t="str">
        <f t="shared" si="703"/>
        <v>Withdrawal</v>
      </c>
      <c r="M6453" t="str">
        <f t="shared" si="704"/>
        <v>OK</v>
      </c>
      <c r="N6453" t="str">
        <f t="shared" si="705"/>
        <v>OK</v>
      </c>
      <c r="O6453" t="str">
        <f>_xlfn.XLOOKUP(B6453,'01_Raw_ATMs'!A:A,'01_Raw_ATMs'!A:A,"Not Found")</f>
        <v>ATM076</v>
      </c>
      <c r="P6453" t="str">
        <f t="shared" si="706"/>
        <v>Valid</v>
      </c>
    </row>
    <row r="6454" spans="1:16">
      <c r="A6454" t="s">
        <v>6647</v>
      </c>
      <c r="B6454" t="s">
        <v>131</v>
      </c>
      <c r="C6454" s="2">
        <v>45803</v>
      </c>
      <c r="D6454" s="3">
        <v>0.77179398148148148</v>
      </c>
      <c r="E6454" t="s">
        <v>33</v>
      </c>
      <c r="F6454">
        <v>2500</v>
      </c>
      <c r="G6454" t="s">
        <v>189</v>
      </c>
      <c r="I6454">
        <f t="shared" si="700"/>
        <v>1</v>
      </c>
      <c r="J6454" t="str">
        <f t="shared" si="701"/>
        <v>OK</v>
      </c>
      <c r="K6454" t="str">
        <f t="shared" si="702"/>
        <v>Successful</v>
      </c>
      <c r="L6454" t="str">
        <f t="shared" si="703"/>
        <v>Withdrawal</v>
      </c>
      <c r="M6454" t="str">
        <f t="shared" si="704"/>
        <v>OK</v>
      </c>
      <c r="N6454" t="str">
        <f t="shared" si="705"/>
        <v>OK</v>
      </c>
      <c r="O6454" t="str">
        <f>_xlfn.XLOOKUP(B6454,'01_Raw_ATMs'!A:A,'01_Raw_ATMs'!A:A,"Not Found")</f>
        <v>ATM051</v>
      </c>
      <c r="P6454" t="str">
        <f t="shared" si="706"/>
        <v>Valid</v>
      </c>
    </row>
    <row r="6455" spans="1:16">
      <c r="A6455" t="s">
        <v>6648</v>
      </c>
      <c r="B6455" t="s">
        <v>111</v>
      </c>
      <c r="C6455" s="2">
        <v>45782</v>
      </c>
      <c r="D6455" s="3">
        <v>0.43263888888888891</v>
      </c>
      <c r="E6455" t="s">
        <v>261</v>
      </c>
      <c r="F6455">
        <v>1000</v>
      </c>
      <c r="G6455" t="s">
        <v>189</v>
      </c>
      <c r="I6455">
        <f t="shared" si="700"/>
        <v>1</v>
      </c>
      <c r="J6455" t="str">
        <f t="shared" si="701"/>
        <v>OK</v>
      </c>
      <c r="K6455" t="str">
        <f t="shared" si="702"/>
        <v>Successful</v>
      </c>
      <c r="L6455" t="str">
        <f t="shared" si="703"/>
        <v>Cash Deposit</v>
      </c>
      <c r="M6455" t="str">
        <f t="shared" si="704"/>
        <v>OK</v>
      </c>
      <c r="N6455" t="str">
        <f t="shared" si="705"/>
        <v>OK</v>
      </c>
      <c r="O6455" t="str">
        <f>_xlfn.XLOOKUP(B6455,'01_Raw_ATMs'!A:A,'01_Raw_ATMs'!A:A,"Not Found")</f>
        <v>ATM031</v>
      </c>
      <c r="P6455" t="str">
        <f t="shared" si="706"/>
        <v>Valid</v>
      </c>
    </row>
    <row r="6456" spans="1:16">
      <c r="A6456" t="s">
        <v>6649</v>
      </c>
      <c r="B6456" t="s">
        <v>113</v>
      </c>
      <c r="C6456" s="2">
        <v>46037</v>
      </c>
      <c r="D6456" s="3">
        <v>0.84967592592592589</v>
      </c>
      <c r="E6456" t="s">
        <v>33</v>
      </c>
      <c r="F6456">
        <v>2500</v>
      </c>
      <c r="G6456" t="s">
        <v>189</v>
      </c>
      <c r="I6456">
        <f t="shared" si="700"/>
        <v>1</v>
      </c>
      <c r="J6456" t="str">
        <f t="shared" si="701"/>
        <v>OK</v>
      </c>
      <c r="K6456" t="str">
        <f t="shared" si="702"/>
        <v>Successful</v>
      </c>
      <c r="L6456" t="str">
        <f t="shared" si="703"/>
        <v>Withdrawal</v>
      </c>
      <c r="M6456" t="str">
        <f t="shared" si="704"/>
        <v>OK</v>
      </c>
      <c r="N6456" t="str">
        <f t="shared" si="705"/>
        <v>OK</v>
      </c>
      <c r="O6456" t="str">
        <f>_xlfn.XLOOKUP(B6456,'01_Raw_ATMs'!A:A,'01_Raw_ATMs'!A:A,"Not Found")</f>
        <v>ATM033</v>
      </c>
      <c r="P6456" t="str">
        <f t="shared" si="706"/>
        <v>Valid</v>
      </c>
    </row>
    <row r="6457" spans="1:16">
      <c r="A6457" t="s">
        <v>6650</v>
      </c>
      <c r="B6457" t="s">
        <v>176</v>
      </c>
      <c r="C6457" s="2">
        <v>45952</v>
      </c>
      <c r="D6457" s="3">
        <v>0.71048611111111115</v>
      </c>
      <c r="E6457" t="s">
        <v>33</v>
      </c>
      <c r="F6457">
        <v>10000</v>
      </c>
      <c r="G6457" t="s">
        <v>189</v>
      </c>
      <c r="I6457">
        <f t="shared" si="700"/>
        <v>1</v>
      </c>
      <c r="J6457" t="str">
        <f t="shared" si="701"/>
        <v>OK</v>
      </c>
      <c r="K6457" t="str">
        <f t="shared" si="702"/>
        <v>Successful</v>
      </c>
      <c r="L6457" t="str">
        <f t="shared" si="703"/>
        <v>Withdrawal</v>
      </c>
      <c r="M6457" t="str">
        <f t="shared" si="704"/>
        <v>OK</v>
      </c>
      <c r="N6457" t="str">
        <f t="shared" si="705"/>
        <v>OK</v>
      </c>
      <c r="O6457" t="str">
        <f>_xlfn.XLOOKUP(B6457,'01_Raw_ATMs'!A:A,'01_Raw_ATMs'!A:A,"Not Found")</f>
        <v>ATM096</v>
      </c>
      <c r="P6457" t="str">
        <f t="shared" si="706"/>
        <v>Valid</v>
      </c>
    </row>
    <row r="6458" spans="1:16">
      <c r="A6458" t="s">
        <v>6651</v>
      </c>
      <c r="B6458" t="s">
        <v>74</v>
      </c>
      <c r="C6458" s="2">
        <v>45801</v>
      </c>
      <c r="D6458" s="3">
        <v>0.37506944444444451</v>
      </c>
      <c r="E6458" t="s">
        <v>33</v>
      </c>
      <c r="F6458">
        <v>3000</v>
      </c>
      <c r="G6458" t="s">
        <v>189</v>
      </c>
      <c r="I6458">
        <f t="shared" si="700"/>
        <v>1</v>
      </c>
      <c r="J6458" t="str">
        <f t="shared" si="701"/>
        <v>OK</v>
      </c>
      <c r="K6458" t="str">
        <f t="shared" si="702"/>
        <v>Successful</v>
      </c>
      <c r="L6458" t="str">
        <f t="shared" si="703"/>
        <v>Withdrawal</v>
      </c>
      <c r="M6458" t="str">
        <f t="shared" si="704"/>
        <v>OK</v>
      </c>
      <c r="N6458" t="str">
        <f t="shared" si="705"/>
        <v>OK</v>
      </c>
      <c r="O6458" t="str">
        <f>_xlfn.XLOOKUP(B6458,'01_Raw_ATMs'!A:A,'01_Raw_ATMs'!A:A,"Not Found")</f>
        <v>ATM003</v>
      </c>
      <c r="P6458" t="str">
        <f t="shared" si="706"/>
        <v>Valid</v>
      </c>
    </row>
    <row r="6459" spans="1:16">
      <c r="A6459" t="s">
        <v>6652</v>
      </c>
      <c r="B6459" t="s">
        <v>147</v>
      </c>
      <c r="C6459" s="2">
        <v>45665</v>
      </c>
      <c r="D6459" s="3">
        <v>0.58464120370370365</v>
      </c>
      <c r="E6459" t="s">
        <v>33</v>
      </c>
      <c r="F6459">
        <v>5000</v>
      </c>
      <c r="G6459" t="s">
        <v>189</v>
      </c>
      <c r="I6459">
        <f t="shared" si="700"/>
        <v>1</v>
      </c>
      <c r="J6459" t="str">
        <f t="shared" si="701"/>
        <v>OK</v>
      </c>
      <c r="K6459" t="str">
        <f t="shared" si="702"/>
        <v>Successful</v>
      </c>
      <c r="L6459" t="str">
        <f t="shared" si="703"/>
        <v>Withdrawal</v>
      </c>
      <c r="M6459" t="str">
        <f t="shared" si="704"/>
        <v>OK</v>
      </c>
      <c r="N6459" t="str">
        <f t="shared" si="705"/>
        <v>OK</v>
      </c>
      <c r="O6459" t="str">
        <f>_xlfn.XLOOKUP(B6459,'01_Raw_ATMs'!A:A,'01_Raw_ATMs'!A:A,"Not Found")</f>
        <v>ATM067</v>
      </c>
      <c r="P6459" t="str">
        <f t="shared" si="706"/>
        <v>Valid</v>
      </c>
    </row>
    <row r="6460" spans="1:16">
      <c r="A6460" t="s">
        <v>6653</v>
      </c>
      <c r="B6460" t="s">
        <v>77</v>
      </c>
      <c r="C6460" s="2">
        <v>46125</v>
      </c>
      <c r="D6460" s="3">
        <v>0.92219907407407409</v>
      </c>
      <c r="E6460" t="s">
        <v>261</v>
      </c>
      <c r="F6460">
        <v>15000</v>
      </c>
      <c r="G6460" t="s">
        <v>189</v>
      </c>
      <c r="I6460">
        <f t="shared" si="700"/>
        <v>1</v>
      </c>
      <c r="J6460" t="str">
        <f t="shared" si="701"/>
        <v>OK</v>
      </c>
      <c r="K6460" t="str">
        <f t="shared" si="702"/>
        <v>Successful</v>
      </c>
      <c r="L6460" t="str">
        <f t="shared" si="703"/>
        <v>Cash Deposit</v>
      </c>
      <c r="M6460" t="str">
        <f t="shared" si="704"/>
        <v>OK</v>
      </c>
      <c r="N6460" t="str">
        <f t="shared" si="705"/>
        <v>OK</v>
      </c>
      <c r="O6460" t="str">
        <f>_xlfn.XLOOKUP(B6460,'01_Raw_ATMs'!A:A,'01_Raw_ATMs'!A:A,"Not Found")</f>
        <v>ATM005</v>
      </c>
      <c r="P6460" t="str">
        <f t="shared" si="706"/>
        <v>Valid</v>
      </c>
    </row>
    <row r="6461" spans="1:16">
      <c r="A6461" t="s">
        <v>6654</v>
      </c>
      <c r="B6461" t="s">
        <v>130</v>
      </c>
      <c r="C6461" s="2">
        <v>46130</v>
      </c>
      <c r="D6461" s="3">
        <v>0.64086805555555559</v>
      </c>
      <c r="E6461" t="s">
        <v>33</v>
      </c>
      <c r="F6461">
        <v>4000</v>
      </c>
      <c r="G6461" t="s">
        <v>189</v>
      </c>
      <c r="I6461">
        <f t="shared" si="700"/>
        <v>1</v>
      </c>
      <c r="J6461" t="str">
        <f t="shared" si="701"/>
        <v>OK</v>
      </c>
      <c r="K6461" t="str">
        <f t="shared" si="702"/>
        <v>Successful</v>
      </c>
      <c r="L6461" t="str">
        <f t="shared" si="703"/>
        <v>Withdrawal</v>
      </c>
      <c r="M6461" t="str">
        <f t="shared" si="704"/>
        <v>OK</v>
      </c>
      <c r="N6461" t="str">
        <f t="shared" si="705"/>
        <v>OK</v>
      </c>
      <c r="O6461" t="str">
        <f>_xlfn.XLOOKUP(B6461,'01_Raw_ATMs'!A:A,'01_Raw_ATMs'!A:A,"Not Found")</f>
        <v>ATM050</v>
      </c>
      <c r="P6461" t="str">
        <f t="shared" si="706"/>
        <v>Valid</v>
      </c>
    </row>
    <row r="6462" spans="1:16">
      <c r="A6462" t="s">
        <v>6655</v>
      </c>
      <c r="B6462" t="s">
        <v>131</v>
      </c>
      <c r="C6462" s="2">
        <v>45821</v>
      </c>
      <c r="D6462" s="3">
        <v>0.78032407407407411</v>
      </c>
      <c r="E6462" t="s">
        <v>211</v>
      </c>
      <c r="F6462">
        <v>0</v>
      </c>
      <c r="G6462" t="s">
        <v>189</v>
      </c>
      <c r="I6462">
        <f t="shared" si="700"/>
        <v>1</v>
      </c>
      <c r="J6462" t="str">
        <f t="shared" si="701"/>
        <v>OK</v>
      </c>
      <c r="K6462" t="str">
        <f t="shared" si="702"/>
        <v>Successful</v>
      </c>
      <c r="L6462" t="str">
        <f t="shared" si="703"/>
        <v>Mini Statement</v>
      </c>
      <c r="M6462" t="str">
        <f t="shared" si="704"/>
        <v>OK</v>
      </c>
      <c r="N6462" t="str">
        <f t="shared" si="705"/>
        <v>OK</v>
      </c>
      <c r="O6462" t="str">
        <f>_xlfn.XLOOKUP(B6462,'01_Raw_ATMs'!A:A,'01_Raw_ATMs'!A:A,"Not Found")</f>
        <v>ATM051</v>
      </c>
      <c r="P6462" t="str">
        <f t="shared" si="706"/>
        <v>Valid</v>
      </c>
    </row>
    <row r="6463" spans="1:16">
      <c r="A6463" t="s">
        <v>6656</v>
      </c>
      <c r="B6463" t="s">
        <v>117</v>
      </c>
      <c r="C6463" s="2">
        <v>45858</v>
      </c>
      <c r="D6463" s="3">
        <v>0.78017361111111116</v>
      </c>
      <c r="E6463" t="s">
        <v>33</v>
      </c>
      <c r="F6463">
        <v>6000</v>
      </c>
      <c r="G6463" t="s">
        <v>189</v>
      </c>
      <c r="I6463">
        <f t="shared" si="700"/>
        <v>1</v>
      </c>
      <c r="J6463" t="str">
        <f t="shared" si="701"/>
        <v>OK</v>
      </c>
      <c r="K6463" t="str">
        <f t="shared" si="702"/>
        <v>Successful</v>
      </c>
      <c r="L6463" t="str">
        <f t="shared" si="703"/>
        <v>Withdrawal</v>
      </c>
      <c r="M6463" t="str">
        <f t="shared" si="704"/>
        <v>OK</v>
      </c>
      <c r="N6463" t="str">
        <f t="shared" si="705"/>
        <v>OK</v>
      </c>
      <c r="O6463" t="str">
        <f>_xlfn.XLOOKUP(B6463,'01_Raw_ATMs'!A:A,'01_Raw_ATMs'!A:A,"Not Found")</f>
        <v>ATM037</v>
      </c>
      <c r="P6463" t="str">
        <f t="shared" si="706"/>
        <v>Valid</v>
      </c>
    </row>
    <row r="6464" spans="1:16">
      <c r="A6464" t="s">
        <v>6657</v>
      </c>
      <c r="B6464" t="s">
        <v>162</v>
      </c>
      <c r="C6464" s="2">
        <v>46169</v>
      </c>
      <c r="D6464" s="3">
        <v>0.79861111111111116</v>
      </c>
      <c r="E6464" t="s">
        <v>33</v>
      </c>
      <c r="F6464">
        <v>500</v>
      </c>
      <c r="G6464" t="s">
        <v>189</v>
      </c>
      <c r="I6464">
        <f t="shared" si="700"/>
        <v>1</v>
      </c>
      <c r="J6464" t="str">
        <f t="shared" si="701"/>
        <v>OK</v>
      </c>
      <c r="K6464" t="str">
        <f t="shared" si="702"/>
        <v>Successful</v>
      </c>
      <c r="L6464" t="str">
        <f t="shared" si="703"/>
        <v>Withdrawal</v>
      </c>
      <c r="M6464" t="str">
        <f t="shared" si="704"/>
        <v>OK</v>
      </c>
      <c r="N6464" t="str">
        <f t="shared" si="705"/>
        <v>OK</v>
      </c>
      <c r="O6464" t="str">
        <f>_xlfn.XLOOKUP(B6464,'01_Raw_ATMs'!A:A,'01_Raw_ATMs'!A:A,"Not Found")</f>
        <v>ATM082</v>
      </c>
      <c r="P6464" t="str">
        <f t="shared" si="706"/>
        <v>Valid</v>
      </c>
    </row>
    <row r="6465" spans="1:16">
      <c r="A6465" t="s">
        <v>6658</v>
      </c>
      <c r="B6465" t="s">
        <v>152</v>
      </c>
      <c r="C6465" s="2">
        <v>46155</v>
      </c>
      <c r="D6465" s="3">
        <v>0.25130787037037039</v>
      </c>
      <c r="E6465" t="s">
        <v>33</v>
      </c>
      <c r="F6465">
        <v>10000</v>
      </c>
      <c r="G6465" t="s">
        <v>189</v>
      </c>
      <c r="I6465">
        <f t="shared" si="700"/>
        <v>1</v>
      </c>
      <c r="J6465" t="str">
        <f t="shared" si="701"/>
        <v>OK</v>
      </c>
      <c r="K6465" t="str">
        <f t="shared" si="702"/>
        <v>Successful</v>
      </c>
      <c r="L6465" t="str">
        <f t="shared" si="703"/>
        <v>Withdrawal</v>
      </c>
      <c r="M6465" t="str">
        <f t="shared" si="704"/>
        <v>OK</v>
      </c>
      <c r="N6465" t="str">
        <f t="shared" si="705"/>
        <v>OK</v>
      </c>
      <c r="O6465" t="str">
        <f>_xlfn.XLOOKUP(B6465,'01_Raw_ATMs'!A:A,'01_Raw_ATMs'!A:A,"Not Found")</f>
        <v>ATM072</v>
      </c>
      <c r="P6465" t="str">
        <f t="shared" si="706"/>
        <v>Valid</v>
      </c>
    </row>
    <row r="6466" spans="1:16">
      <c r="A6466" t="s">
        <v>6659</v>
      </c>
      <c r="B6466" t="s">
        <v>117</v>
      </c>
      <c r="C6466" s="2">
        <v>46157</v>
      </c>
      <c r="D6466" s="3">
        <v>0.554224537037037</v>
      </c>
      <c r="E6466" t="s">
        <v>33</v>
      </c>
      <c r="F6466">
        <v>1500</v>
      </c>
      <c r="G6466" t="s">
        <v>189</v>
      </c>
      <c r="I6466">
        <f t="shared" si="700"/>
        <v>1</v>
      </c>
      <c r="J6466" t="str">
        <f t="shared" si="701"/>
        <v>OK</v>
      </c>
      <c r="K6466" t="str">
        <f t="shared" si="702"/>
        <v>Successful</v>
      </c>
      <c r="L6466" t="str">
        <f t="shared" si="703"/>
        <v>Withdrawal</v>
      </c>
      <c r="M6466" t="str">
        <f t="shared" si="704"/>
        <v>OK</v>
      </c>
      <c r="N6466" t="str">
        <f t="shared" si="705"/>
        <v>OK</v>
      </c>
      <c r="O6466" t="str">
        <f>_xlfn.XLOOKUP(B6466,'01_Raw_ATMs'!A:A,'01_Raw_ATMs'!A:A,"Not Found")</f>
        <v>ATM037</v>
      </c>
      <c r="P6466" t="str">
        <f t="shared" si="706"/>
        <v>Valid</v>
      </c>
    </row>
    <row r="6467" spans="1:16">
      <c r="A6467" t="s">
        <v>6660</v>
      </c>
      <c r="B6467" t="s">
        <v>171</v>
      </c>
      <c r="C6467" s="2">
        <v>46138</v>
      </c>
      <c r="D6467" s="3">
        <v>0.3323726851851852</v>
      </c>
      <c r="E6467" t="s">
        <v>211</v>
      </c>
      <c r="F6467">
        <v>0</v>
      </c>
      <c r="G6467" t="s">
        <v>189</v>
      </c>
      <c r="I6467">
        <f t="shared" ref="I6467:I6530" si="707">COUNTIF($A:$A,A6467)</f>
        <v>1</v>
      </c>
      <c r="J6467" t="str">
        <f t="shared" ref="J6467:J6530" si="708">IF(AND(TRIM(G6467)="Failed",H6467=""),"Problem","OK")</f>
        <v>OK</v>
      </c>
      <c r="K6467" t="str">
        <f t="shared" ref="K6467:K6530" si="709">PROPER(TRIM(G6467))</f>
        <v>Successful</v>
      </c>
      <c r="L6467" t="str">
        <f t="shared" ref="L6467:L6530" si="710">PROPER(TRIM(E6467))</f>
        <v>Mini Statement</v>
      </c>
      <c r="M6467" t="str">
        <f t="shared" ref="M6467:M6530" si="711">IF(OR(E6467="Withdrawal",E6467="Cash Deposit"),IF(F6467&gt;0,"OK","Problem"),IF(F6467=0,"OK","Problem"))</f>
        <v>OK</v>
      </c>
      <c r="N6467" t="str">
        <f t="shared" ref="N6467:N6530" si="712">IF(AND(C6467&gt;=DATE(2025,1,1),C6467&lt;=DATE(2026,6,30)),"OK","Problem")</f>
        <v>OK</v>
      </c>
      <c r="O6467" t="str">
        <f>_xlfn.XLOOKUP(B6467,'01_Raw_ATMs'!A:A,'01_Raw_ATMs'!A:A,"Not Found")</f>
        <v>ATM091</v>
      </c>
      <c r="P6467" t="str">
        <f t="shared" ref="P6467:P6530" si="713">IF(B6467="","Missing ATM_ID","Valid")</f>
        <v>Valid</v>
      </c>
    </row>
    <row r="6468" spans="1:16">
      <c r="A6468" t="s">
        <v>6661</v>
      </c>
      <c r="B6468" t="s">
        <v>124</v>
      </c>
      <c r="C6468" s="2">
        <v>45881</v>
      </c>
      <c r="D6468" s="3">
        <v>0.221099537037037</v>
      </c>
      <c r="E6468" t="s">
        <v>33</v>
      </c>
      <c r="F6468">
        <v>3000</v>
      </c>
      <c r="G6468" t="s">
        <v>189</v>
      </c>
      <c r="I6468">
        <f t="shared" si="707"/>
        <v>1</v>
      </c>
      <c r="J6468" t="str">
        <f t="shared" si="708"/>
        <v>OK</v>
      </c>
      <c r="K6468" t="str">
        <f t="shared" si="709"/>
        <v>Successful</v>
      </c>
      <c r="L6468" t="str">
        <f t="shared" si="710"/>
        <v>Withdrawal</v>
      </c>
      <c r="M6468" t="str">
        <f t="shared" si="711"/>
        <v>OK</v>
      </c>
      <c r="N6468" t="str">
        <f t="shared" si="712"/>
        <v>OK</v>
      </c>
      <c r="O6468" t="str">
        <f>_xlfn.XLOOKUP(B6468,'01_Raw_ATMs'!A:A,'01_Raw_ATMs'!A:A,"Not Found")</f>
        <v>ATM044</v>
      </c>
      <c r="P6468" t="str">
        <f t="shared" si="713"/>
        <v>Valid</v>
      </c>
    </row>
    <row r="6469" spans="1:16">
      <c r="A6469" t="s">
        <v>6662</v>
      </c>
      <c r="B6469" t="s">
        <v>152</v>
      </c>
      <c r="C6469" s="2">
        <v>45710</v>
      </c>
      <c r="D6469" s="3">
        <v>0.1948958333333333</v>
      </c>
      <c r="E6469" t="s">
        <v>211</v>
      </c>
      <c r="F6469">
        <v>0</v>
      </c>
      <c r="G6469" t="s">
        <v>214</v>
      </c>
      <c r="H6469" t="s">
        <v>1080</v>
      </c>
      <c r="I6469">
        <f t="shared" si="707"/>
        <v>1</v>
      </c>
      <c r="J6469" t="str">
        <f t="shared" si="708"/>
        <v>OK</v>
      </c>
      <c r="K6469" t="str">
        <f t="shared" si="709"/>
        <v>Failed</v>
      </c>
      <c r="L6469" t="str">
        <f t="shared" si="710"/>
        <v>Mini Statement</v>
      </c>
      <c r="M6469" t="str">
        <f t="shared" si="711"/>
        <v>OK</v>
      </c>
      <c r="N6469" t="str">
        <f t="shared" si="712"/>
        <v>OK</v>
      </c>
      <c r="O6469" t="str">
        <f>_xlfn.XLOOKUP(B6469,'01_Raw_ATMs'!A:A,'01_Raw_ATMs'!A:A,"Not Found")</f>
        <v>ATM072</v>
      </c>
      <c r="P6469" t="str">
        <f t="shared" si="713"/>
        <v>Valid</v>
      </c>
    </row>
    <row r="6470" spans="1:16">
      <c r="A6470" t="s">
        <v>6663</v>
      </c>
      <c r="B6470" t="s">
        <v>125</v>
      </c>
      <c r="C6470" s="2">
        <v>45970</v>
      </c>
      <c r="D6470" s="3">
        <v>0.63920138888888889</v>
      </c>
      <c r="E6470" t="s">
        <v>211</v>
      </c>
      <c r="F6470">
        <v>0</v>
      </c>
      <c r="G6470" t="s">
        <v>189</v>
      </c>
      <c r="I6470">
        <f t="shared" si="707"/>
        <v>1</v>
      </c>
      <c r="J6470" t="str">
        <f t="shared" si="708"/>
        <v>OK</v>
      </c>
      <c r="K6470" t="str">
        <f t="shared" si="709"/>
        <v>Successful</v>
      </c>
      <c r="L6470" t="str">
        <f t="shared" si="710"/>
        <v>Mini Statement</v>
      </c>
      <c r="M6470" t="str">
        <f t="shared" si="711"/>
        <v>OK</v>
      </c>
      <c r="N6470" t="str">
        <f t="shared" si="712"/>
        <v>OK</v>
      </c>
      <c r="O6470" t="str">
        <f>_xlfn.XLOOKUP(B6470,'01_Raw_ATMs'!A:A,'01_Raw_ATMs'!A:A,"Not Found")</f>
        <v>ATM045</v>
      </c>
      <c r="P6470" t="str">
        <f t="shared" si="713"/>
        <v>Valid</v>
      </c>
    </row>
    <row r="6471" spans="1:16">
      <c r="A6471" t="s">
        <v>6664</v>
      </c>
      <c r="B6471" t="s">
        <v>138</v>
      </c>
      <c r="C6471" s="2">
        <v>45800</v>
      </c>
      <c r="D6471" s="3">
        <v>0.71766203703703701</v>
      </c>
      <c r="E6471" t="s">
        <v>33</v>
      </c>
      <c r="F6471">
        <v>500</v>
      </c>
      <c r="G6471" t="s">
        <v>214</v>
      </c>
      <c r="H6471" t="s">
        <v>1080</v>
      </c>
      <c r="I6471">
        <f t="shared" si="707"/>
        <v>1</v>
      </c>
      <c r="J6471" t="str">
        <f t="shared" si="708"/>
        <v>OK</v>
      </c>
      <c r="K6471" t="str">
        <f t="shared" si="709"/>
        <v>Failed</v>
      </c>
      <c r="L6471" t="str">
        <f t="shared" si="710"/>
        <v>Withdrawal</v>
      </c>
      <c r="M6471" t="str">
        <f t="shared" si="711"/>
        <v>OK</v>
      </c>
      <c r="N6471" t="str">
        <f t="shared" si="712"/>
        <v>OK</v>
      </c>
      <c r="O6471" t="str">
        <f>_xlfn.XLOOKUP(B6471,'01_Raw_ATMs'!A:A,'01_Raw_ATMs'!A:A,"Not Found")</f>
        <v>ATM058</v>
      </c>
      <c r="P6471" t="str">
        <f t="shared" si="713"/>
        <v>Valid</v>
      </c>
    </row>
    <row r="6472" spans="1:16">
      <c r="A6472" t="s">
        <v>6665</v>
      </c>
      <c r="B6472" t="s">
        <v>76</v>
      </c>
      <c r="C6472" s="2">
        <v>46191</v>
      </c>
      <c r="D6472" s="3">
        <v>0.88634259259259263</v>
      </c>
      <c r="E6472" t="s">
        <v>33</v>
      </c>
      <c r="F6472">
        <v>6000</v>
      </c>
      <c r="G6472" t="s">
        <v>189</v>
      </c>
      <c r="I6472">
        <f t="shared" si="707"/>
        <v>1</v>
      </c>
      <c r="J6472" t="str">
        <f t="shared" si="708"/>
        <v>OK</v>
      </c>
      <c r="K6472" t="str">
        <f t="shared" si="709"/>
        <v>Successful</v>
      </c>
      <c r="L6472" t="str">
        <f t="shared" si="710"/>
        <v>Withdrawal</v>
      </c>
      <c r="M6472" t="str">
        <f t="shared" si="711"/>
        <v>OK</v>
      </c>
      <c r="N6472" t="str">
        <f t="shared" si="712"/>
        <v>OK</v>
      </c>
      <c r="O6472" t="str">
        <f>_xlfn.XLOOKUP(B6472,'01_Raw_ATMs'!A:A,'01_Raw_ATMs'!A:A,"Not Found")</f>
        <v>ATM004</v>
      </c>
      <c r="P6472" t="str">
        <f t="shared" si="713"/>
        <v>Valid</v>
      </c>
    </row>
    <row r="6473" spans="1:16">
      <c r="A6473" t="s">
        <v>6666</v>
      </c>
      <c r="B6473" t="s">
        <v>171</v>
      </c>
      <c r="C6473" s="2">
        <v>46098</v>
      </c>
      <c r="D6473" s="3">
        <v>0.76946759259259256</v>
      </c>
      <c r="E6473" t="s">
        <v>33</v>
      </c>
      <c r="F6473">
        <v>2000</v>
      </c>
      <c r="G6473" t="s">
        <v>189</v>
      </c>
      <c r="I6473">
        <f t="shared" si="707"/>
        <v>1</v>
      </c>
      <c r="J6473" t="str">
        <f t="shared" si="708"/>
        <v>OK</v>
      </c>
      <c r="K6473" t="str">
        <f t="shared" si="709"/>
        <v>Successful</v>
      </c>
      <c r="L6473" t="str">
        <f t="shared" si="710"/>
        <v>Withdrawal</v>
      </c>
      <c r="M6473" t="str">
        <f t="shared" si="711"/>
        <v>OK</v>
      </c>
      <c r="N6473" t="str">
        <f t="shared" si="712"/>
        <v>OK</v>
      </c>
      <c r="O6473" t="str">
        <f>_xlfn.XLOOKUP(B6473,'01_Raw_ATMs'!A:A,'01_Raw_ATMs'!A:A,"Not Found")</f>
        <v>ATM091</v>
      </c>
      <c r="P6473" t="str">
        <f t="shared" si="713"/>
        <v>Valid</v>
      </c>
    </row>
    <row r="6474" spans="1:16">
      <c r="A6474" t="s">
        <v>6667</v>
      </c>
      <c r="B6474" t="s">
        <v>137</v>
      </c>
      <c r="C6474" s="2">
        <v>45960</v>
      </c>
      <c r="D6474" s="3">
        <v>0.29432870370370368</v>
      </c>
      <c r="E6474" t="s">
        <v>33</v>
      </c>
      <c r="F6474">
        <v>1500</v>
      </c>
      <c r="G6474" t="s">
        <v>189</v>
      </c>
      <c r="I6474">
        <f t="shared" si="707"/>
        <v>1</v>
      </c>
      <c r="J6474" t="str">
        <f t="shared" si="708"/>
        <v>OK</v>
      </c>
      <c r="K6474" t="str">
        <f t="shared" si="709"/>
        <v>Successful</v>
      </c>
      <c r="L6474" t="str">
        <f t="shared" si="710"/>
        <v>Withdrawal</v>
      </c>
      <c r="M6474" t="str">
        <f t="shared" si="711"/>
        <v>OK</v>
      </c>
      <c r="N6474" t="str">
        <f t="shared" si="712"/>
        <v>OK</v>
      </c>
      <c r="O6474" t="str">
        <f>_xlfn.XLOOKUP(B6474,'01_Raw_ATMs'!A:A,'01_Raw_ATMs'!A:A,"Not Found")</f>
        <v>ATM057</v>
      </c>
      <c r="P6474" t="str">
        <f t="shared" si="713"/>
        <v>Valid</v>
      </c>
    </row>
    <row r="6475" spans="1:16">
      <c r="A6475" t="s">
        <v>6668</v>
      </c>
      <c r="B6475" t="s">
        <v>101</v>
      </c>
      <c r="C6475" s="2">
        <v>46001</v>
      </c>
      <c r="D6475" s="3">
        <v>0.54041666666666666</v>
      </c>
      <c r="E6475" t="s">
        <v>33</v>
      </c>
      <c r="F6475">
        <v>1000</v>
      </c>
      <c r="G6475" t="s">
        <v>189</v>
      </c>
      <c r="I6475">
        <f t="shared" si="707"/>
        <v>1</v>
      </c>
      <c r="J6475" t="str">
        <f t="shared" si="708"/>
        <v>OK</v>
      </c>
      <c r="K6475" t="str">
        <f t="shared" si="709"/>
        <v>Successful</v>
      </c>
      <c r="L6475" t="str">
        <f t="shared" si="710"/>
        <v>Withdrawal</v>
      </c>
      <c r="M6475" t="str">
        <f t="shared" si="711"/>
        <v>OK</v>
      </c>
      <c r="N6475" t="str">
        <f t="shared" si="712"/>
        <v>OK</v>
      </c>
      <c r="O6475" t="str">
        <f>_xlfn.XLOOKUP(B6475,'01_Raw_ATMs'!A:A,'01_Raw_ATMs'!A:A,"Not Found")</f>
        <v>ATM022</v>
      </c>
      <c r="P6475" t="str">
        <f t="shared" si="713"/>
        <v>Valid</v>
      </c>
    </row>
    <row r="6476" spans="1:16">
      <c r="A6476" t="s">
        <v>6669</v>
      </c>
      <c r="B6476" t="s">
        <v>176</v>
      </c>
      <c r="C6476" s="2">
        <v>45753</v>
      </c>
      <c r="D6476" s="3">
        <v>0.63276620370370373</v>
      </c>
      <c r="E6476" t="s">
        <v>33</v>
      </c>
      <c r="F6476">
        <v>8000</v>
      </c>
      <c r="G6476" t="s">
        <v>189</v>
      </c>
      <c r="I6476">
        <f t="shared" si="707"/>
        <v>1</v>
      </c>
      <c r="J6476" t="str">
        <f t="shared" si="708"/>
        <v>OK</v>
      </c>
      <c r="K6476" t="str">
        <f t="shared" si="709"/>
        <v>Successful</v>
      </c>
      <c r="L6476" t="str">
        <f t="shared" si="710"/>
        <v>Withdrawal</v>
      </c>
      <c r="M6476" t="str">
        <f t="shared" si="711"/>
        <v>OK</v>
      </c>
      <c r="N6476" t="str">
        <f t="shared" si="712"/>
        <v>OK</v>
      </c>
      <c r="O6476" t="str">
        <f>_xlfn.XLOOKUP(B6476,'01_Raw_ATMs'!A:A,'01_Raw_ATMs'!A:A,"Not Found")</f>
        <v>ATM096</v>
      </c>
      <c r="P6476" t="str">
        <f t="shared" si="713"/>
        <v>Valid</v>
      </c>
    </row>
    <row r="6477" spans="1:16">
      <c r="A6477" t="s">
        <v>6670</v>
      </c>
      <c r="B6477" t="s">
        <v>84</v>
      </c>
      <c r="C6477" s="2">
        <v>46161</v>
      </c>
      <c r="D6477" s="3">
        <v>0.57155092592592593</v>
      </c>
      <c r="E6477" t="s">
        <v>33</v>
      </c>
      <c r="F6477">
        <v>2000</v>
      </c>
      <c r="G6477" t="s">
        <v>214</v>
      </c>
      <c r="H6477" t="s">
        <v>1094</v>
      </c>
      <c r="I6477">
        <f t="shared" si="707"/>
        <v>1</v>
      </c>
      <c r="J6477" t="str">
        <f t="shared" si="708"/>
        <v>OK</v>
      </c>
      <c r="K6477" t="str">
        <f t="shared" si="709"/>
        <v>Failed</v>
      </c>
      <c r="L6477" t="str">
        <f t="shared" si="710"/>
        <v>Withdrawal</v>
      </c>
      <c r="M6477" t="str">
        <f t="shared" si="711"/>
        <v>OK</v>
      </c>
      <c r="N6477" t="str">
        <f t="shared" si="712"/>
        <v>OK</v>
      </c>
      <c r="O6477" t="str">
        <f>_xlfn.XLOOKUP(B6477,'01_Raw_ATMs'!A:A,'01_Raw_ATMs'!A:A,"Not Found")</f>
        <v>ATM009</v>
      </c>
      <c r="P6477" t="str">
        <f t="shared" si="713"/>
        <v>Valid</v>
      </c>
    </row>
    <row r="6478" spans="1:16">
      <c r="A6478" t="s">
        <v>6671</v>
      </c>
      <c r="B6478" t="s">
        <v>159</v>
      </c>
      <c r="C6478" s="2">
        <v>45695</v>
      </c>
      <c r="D6478" s="3">
        <v>0.5245023148148148</v>
      </c>
      <c r="E6478" t="s">
        <v>33</v>
      </c>
      <c r="F6478">
        <v>6000</v>
      </c>
      <c r="G6478" t="s">
        <v>189</v>
      </c>
      <c r="I6478">
        <f t="shared" si="707"/>
        <v>1</v>
      </c>
      <c r="J6478" t="str">
        <f t="shared" si="708"/>
        <v>OK</v>
      </c>
      <c r="K6478" t="str">
        <f t="shared" si="709"/>
        <v>Successful</v>
      </c>
      <c r="L6478" t="str">
        <f t="shared" si="710"/>
        <v>Withdrawal</v>
      </c>
      <c r="M6478" t="str">
        <f t="shared" si="711"/>
        <v>OK</v>
      </c>
      <c r="N6478" t="str">
        <f t="shared" si="712"/>
        <v>OK</v>
      </c>
      <c r="O6478" t="str">
        <f>_xlfn.XLOOKUP(B6478,'01_Raw_ATMs'!A:A,'01_Raw_ATMs'!A:A,"Not Found")</f>
        <v>ATM079</v>
      </c>
      <c r="P6478" t="str">
        <f t="shared" si="713"/>
        <v>Valid</v>
      </c>
    </row>
    <row r="6479" spans="1:16">
      <c r="A6479" t="s">
        <v>6672</v>
      </c>
      <c r="B6479" t="s">
        <v>104</v>
      </c>
      <c r="C6479" s="2">
        <v>45867</v>
      </c>
      <c r="D6479" s="3">
        <v>0.41295138888888888</v>
      </c>
      <c r="E6479" t="s">
        <v>194</v>
      </c>
      <c r="F6479">
        <v>0</v>
      </c>
      <c r="G6479" t="s">
        <v>189</v>
      </c>
      <c r="I6479">
        <f t="shared" si="707"/>
        <v>1</v>
      </c>
      <c r="J6479" t="str">
        <f t="shared" si="708"/>
        <v>OK</v>
      </c>
      <c r="K6479" t="str">
        <f t="shared" si="709"/>
        <v>Successful</v>
      </c>
      <c r="L6479" t="str">
        <f t="shared" si="710"/>
        <v>Balance Inquiry</v>
      </c>
      <c r="M6479" t="str">
        <f t="shared" si="711"/>
        <v>OK</v>
      </c>
      <c r="N6479" t="str">
        <f t="shared" si="712"/>
        <v>OK</v>
      </c>
      <c r="O6479" t="str">
        <f>_xlfn.XLOOKUP(B6479,'01_Raw_ATMs'!A:A,'01_Raw_ATMs'!A:A,"Not Found")</f>
        <v>ATM025</v>
      </c>
      <c r="P6479" t="str">
        <f t="shared" si="713"/>
        <v>Valid</v>
      </c>
    </row>
    <row r="6480" spans="1:16">
      <c r="A6480" t="s">
        <v>6673</v>
      </c>
      <c r="B6480" t="s">
        <v>91</v>
      </c>
      <c r="C6480" s="2">
        <v>45684</v>
      </c>
      <c r="D6480" s="3">
        <v>0.82564814814814813</v>
      </c>
      <c r="E6480" t="s">
        <v>261</v>
      </c>
      <c r="F6480">
        <v>2000</v>
      </c>
      <c r="G6480" t="s">
        <v>189</v>
      </c>
      <c r="I6480">
        <f t="shared" si="707"/>
        <v>1</v>
      </c>
      <c r="J6480" t="str">
        <f t="shared" si="708"/>
        <v>OK</v>
      </c>
      <c r="K6480" t="str">
        <f t="shared" si="709"/>
        <v>Successful</v>
      </c>
      <c r="L6480" t="str">
        <f t="shared" si="710"/>
        <v>Cash Deposit</v>
      </c>
      <c r="M6480" t="str">
        <f t="shared" si="711"/>
        <v>OK</v>
      </c>
      <c r="N6480" t="str">
        <f t="shared" si="712"/>
        <v>OK</v>
      </c>
      <c r="O6480" t="str">
        <f>_xlfn.XLOOKUP(B6480,'01_Raw_ATMs'!A:A,'01_Raw_ATMs'!A:A,"Not Found")</f>
        <v>ATM014</v>
      </c>
      <c r="P6480" t="str">
        <f t="shared" si="713"/>
        <v>Valid</v>
      </c>
    </row>
    <row r="6481" spans="1:16">
      <c r="A6481" t="s">
        <v>6674</v>
      </c>
      <c r="B6481" t="s">
        <v>135</v>
      </c>
      <c r="C6481" s="2">
        <v>46020</v>
      </c>
      <c r="D6481" s="3">
        <v>0.58759259259259256</v>
      </c>
      <c r="E6481" t="s">
        <v>194</v>
      </c>
      <c r="F6481">
        <v>0</v>
      </c>
      <c r="G6481" t="s">
        <v>189</v>
      </c>
      <c r="I6481">
        <f t="shared" si="707"/>
        <v>1</v>
      </c>
      <c r="J6481" t="str">
        <f t="shared" si="708"/>
        <v>OK</v>
      </c>
      <c r="K6481" t="str">
        <f t="shared" si="709"/>
        <v>Successful</v>
      </c>
      <c r="L6481" t="str">
        <f t="shared" si="710"/>
        <v>Balance Inquiry</v>
      </c>
      <c r="M6481" t="str">
        <f t="shared" si="711"/>
        <v>OK</v>
      </c>
      <c r="N6481" t="str">
        <f t="shared" si="712"/>
        <v>OK</v>
      </c>
      <c r="O6481" t="str">
        <f>_xlfn.XLOOKUP(B6481,'01_Raw_ATMs'!A:A,'01_Raw_ATMs'!A:A,"Not Found")</f>
        <v>ATM055</v>
      </c>
      <c r="P6481" t="str">
        <f t="shared" si="713"/>
        <v>Valid</v>
      </c>
    </row>
    <row r="6482" spans="1:16">
      <c r="A6482" t="s">
        <v>6675</v>
      </c>
      <c r="B6482" t="s">
        <v>129</v>
      </c>
      <c r="C6482" s="2">
        <v>45949</v>
      </c>
      <c r="D6482" s="3">
        <v>0.57391203703703708</v>
      </c>
      <c r="E6482" t="s">
        <v>194</v>
      </c>
      <c r="F6482">
        <v>0</v>
      </c>
      <c r="G6482" t="s">
        <v>214</v>
      </c>
      <c r="H6482" t="s">
        <v>1094</v>
      </c>
      <c r="I6482">
        <f t="shared" si="707"/>
        <v>1</v>
      </c>
      <c r="J6482" t="str">
        <f t="shared" si="708"/>
        <v>OK</v>
      </c>
      <c r="K6482" t="str">
        <f t="shared" si="709"/>
        <v>Failed</v>
      </c>
      <c r="L6482" t="str">
        <f t="shared" si="710"/>
        <v>Balance Inquiry</v>
      </c>
      <c r="M6482" t="str">
        <f t="shared" si="711"/>
        <v>OK</v>
      </c>
      <c r="N6482" t="str">
        <f t="shared" si="712"/>
        <v>OK</v>
      </c>
      <c r="O6482" t="str">
        <f>_xlfn.XLOOKUP(B6482,'01_Raw_ATMs'!A:A,'01_Raw_ATMs'!A:A,"Not Found")</f>
        <v>ATM049</v>
      </c>
      <c r="P6482" t="str">
        <f t="shared" si="713"/>
        <v>Valid</v>
      </c>
    </row>
    <row r="6483" spans="1:16">
      <c r="A6483" t="s">
        <v>6676</v>
      </c>
      <c r="B6483" t="s">
        <v>114</v>
      </c>
      <c r="C6483" s="2">
        <v>46132</v>
      </c>
      <c r="D6483" s="3">
        <v>0.68222222222222217</v>
      </c>
      <c r="E6483" t="s">
        <v>33</v>
      </c>
      <c r="F6483">
        <v>500</v>
      </c>
      <c r="G6483" t="s">
        <v>189</v>
      </c>
      <c r="I6483">
        <f t="shared" si="707"/>
        <v>1</v>
      </c>
      <c r="J6483" t="str">
        <f t="shared" si="708"/>
        <v>OK</v>
      </c>
      <c r="K6483" t="str">
        <f t="shared" si="709"/>
        <v>Successful</v>
      </c>
      <c r="L6483" t="str">
        <f t="shared" si="710"/>
        <v>Withdrawal</v>
      </c>
      <c r="M6483" t="str">
        <f t="shared" si="711"/>
        <v>OK</v>
      </c>
      <c r="N6483" t="str">
        <f t="shared" si="712"/>
        <v>OK</v>
      </c>
      <c r="O6483" t="str">
        <f>_xlfn.XLOOKUP(B6483,'01_Raw_ATMs'!A:A,'01_Raw_ATMs'!A:A,"Not Found")</f>
        <v>ATM034</v>
      </c>
      <c r="P6483" t="str">
        <f t="shared" si="713"/>
        <v>Valid</v>
      </c>
    </row>
    <row r="6484" spans="1:16">
      <c r="A6484" t="s">
        <v>6677</v>
      </c>
      <c r="B6484" t="s">
        <v>126</v>
      </c>
      <c r="C6484" s="2">
        <v>45717</v>
      </c>
      <c r="D6484" s="3">
        <v>0.75325231481481481</v>
      </c>
      <c r="E6484" t="s">
        <v>211</v>
      </c>
      <c r="F6484">
        <v>0</v>
      </c>
      <c r="G6484" t="s">
        <v>189</v>
      </c>
      <c r="I6484">
        <f t="shared" si="707"/>
        <v>1</v>
      </c>
      <c r="J6484" t="str">
        <f t="shared" si="708"/>
        <v>OK</v>
      </c>
      <c r="K6484" t="str">
        <f t="shared" si="709"/>
        <v>Successful</v>
      </c>
      <c r="L6484" t="str">
        <f t="shared" si="710"/>
        <v>Mini Statement</v>
      </c>
      <c r="M6484" t="str">
        <f t="shared" si="711"/>
        <v>OK</v>
      </c>
      <c r="N6484" t="str">
        <f t="shared" si="712"/>
        <v>OK</v>
      </c>
      <c r="O6484" t="str">
        <f>_xlfn.XLOOKUP(B6484,'01_Raw_ATMs'!A:A,'01_Raw_ATMs'!A:A,"Not Found")</f>
        <v>ATM046</v>
      </c>
      <c r="P6484" t="str">
        <f t="shared" si="713"/>
        <v>Valid</v>
      </c>
    </row>
    <row r="6485" spans="1:16">
      <c r="A6485" t="s">
        <v>6678</v>
      </c>
      <c r="B6485" t="s">
        <v>120</v>
      </c>
      <c r="C6485" s="2">
        <v>45911</v>
      </c>
      <c r="D6485" s="3">
        <v>0.8288888888888889</v>
      </c>
      <c r="E6485" t="s">
        <v>33</v>
      </c>
      <c r="F6485">
        <v>1500</v>
      </c>
      <c r="G6485" t="s">
        <v>189</v>
      </c>
      <c r="I6485">
        <f t="shared" si="707"/>
        <v>1</v>
      </c>
      <c r="J6485" t="str">
        <f t="shared" si="708"/>
        <v>OK</v>
      </c>
      <c r="K6485" t="str">
        <f t="shared" si="709"/>
        <v>Successful</v>
      </c>
      <c r="L6485" t="str">
        <f t="shared" si="710"/>
        <v>Withdrawal</v>
      </c>
      <c r="M6485" t="str">
        <f t="shared" si="711"/>
        <v>OK</v>
      </c>
      <c r="N6485" t="str">
        <f t="shared" si="712"/>
        <v>OK</v>
      </c>
      <c r="O6485" t="str">
        <f>_xlfn.XLOOKUP(B6485,'01_Raw_ATMs'!A:A,'01_Raw_ATMs'!A:A,"Not Found")</f>
        <v>ATM040</v>
      </c>
      <c r="P6485" t="str">
        <f t="shared" si="713"/>
        <v>Valid</v>
      </c>
    </row>
    <row r="6486" spans="1:16">
      <c r="A6486" t="s">
        <v>6679</v>
      </c>
      <c r="B6486" t="s">
        <v>71</v>
      </c>
      <c r="C6486" s="2">
        <v>45832</v>
      </c>
      <c r="D6486" s="3">
        <v>0.67152777777777772</v>
      </c>
      <c r="E6486" t="s">
        <v>33</v>
      </c>
      <c r="F6486">
        <v>3000</v>
      </c>
      <c r="G6486" t="s">
        <v>189</v>
      </c>
      <c r="I6486">
        <f t="shared" si="707"/>
        <v>1</v>
      </c>
      <c r="J6486" t="str">
        <f t="shared" si="708"/>
        <v>OK</v>
      </c>
      <c r="K6486" t="str">
        <f t="shared" si="709"/>
        <v>Successful</v>
      </c>
      <c r="L6486" t="str">
        <f t="shared" si="710"/>
        <v>Withdrawal</v>
      </c>
      <c r="M6486" t="str">
        <f t="shared" si="711"/>
        <v>OK</v>
      </c>
      <c r="N6486" t="str">
        <f t="shared" si="712"/>
        <v>OK</v>
      </c>
      <c r="O6486" t="str">
        <f>_xlfn.XLOOKUP(B6486,'01_Raw_ATMs'!A:A,'01_Raw_ATMs'!A:A,"Not Found")</f>
        <v>ATM002</v>
      </c>
      <c r="P6486" t="str">
        <f t="shared" si="713"/>
        <v>Valid</v>
      </c>
    </row>
    <row r="6487" spans="1:16">
      <c r="A6487" t="s">
        <v>6680</v>
      </c>
      <c r="B6487" t="s">
        <v>178</v>
      </c>
      <c r="C6487" s="2">
        <v>45767</v>
      </c>
      <c r="D6487" s="3">
        <v>0.4400810185185185</v>
      </c>
      <c r="E6487" t="s">
        <v>194</v>
      </c>
      <c r="F6487">
        <v>0</v>
      </c>
      <c r="G6487" t="s">
        <v>189</v>
      </c>
      <c r="I6487">
        <f t="shared" si="707"/>
        <v>1</v>
      </c>
      <c r="J6487" t="str">
        <f t="shared" si="708"/>
        <v>OK</v>
      </c>
      <c r="K6487" t="str">
        <f t="shared" si="709"/>
        <v>Successful</v>
      </c>
      <c r="L6487" t="str">
        <f t="shared" si="710"/>
        <v>Balance Inquiry</v>
      </c>
      <c r="M6487" t="str">
        <f t="shared" si="711"/>
        <v>OK</v>
      </c>
      <c r="N6487" t="str">
        <f t="shared" si="712"/>
        <v>OK</v>
      </c>
      <c r="O6487" t="str">
        <f>_xlfn.XLOOKUP(B6487,'01_Raw_ATMs'!A:A,'01_Raw_ATMs'!A:A,"Not Found")</f>
        <v>ATM098</v>
      </c>
      <c r="P6487" t="str">
        <f t="shared" si="713"/>
        <v>Valid</v>
      </c>
    </row>
    <row r="6488" spans="1:16">
      <c r="A6488" t="s">
        <v>6681</v>
      </c>
      <c r="B6488" t="s">
        <v>123</v>
      </c>
      <c r="C6488" s="2">
        <v>45802</v>
      </c>
      <c r="D6488" s="3">
        <v>4.9988425925925929E-2</v>
      </c>
      <c r="E6488" t="s">
        <v>33</v>
      </c>
      <c r="F6488">
        <v>6000</v>
      </c>
      <c r="G6488" t="s">
        <v>189</v>
      </c>
      <c r="I6488">
        <f t="shared" si="707"/>
        <v>1</v>
      </c>
      <c r="J6488" t="str">
        <f t="shared" si="708"/>
        <v>OK</v>
      </c>
      <c r="K6488" t="str">
        <f t="shared" si="709"/>
        <v>Successful</v>
      </c>
      <c r="L6488" t="str">
        <f t="shared" si="710"/>
        <v>Withdrawal</v>
      </c>
      <c r="M6488" t="str">
        <f t="shared" si="711"/>
        <v>OK</v>
      </c>
      <c r="N6488" t="str">
        <f t="shared" si="712"/>
        <v>OK</v>
      </c>
      <c r="O6488" t="str">
        <f>_xlfn.XLOOKUP(B6488,'01_Raw_ATMs'!A:A,'01_Raw_ATMs'!A:A,"Not Found")</f>
        <v>ATM043</v>
      </c>
      <c r="P6488" t="str">
        <f t="shared" si="713"/>
        <v>Valid</v>
      </c>
    </row>
    <row r="6489" spans="1:16">
      <c r="A6489" t="s">
        <v>6682</v>
      </c>
      <c r="B6489" t="s">
        <v>124</v>
      </c>
      <c r="C6489" s="2">
        <v>45778</v>
      </c>
      <c r="D6489" s="3">
        <v>0.67216435185185186</v>
      </c>
      <c r="E6489" t="s">
        <v>194</v>
      </c>
      <c r="F6489">
        <v>0</v>
      </c>
      <c r="G6489" t="s">
        <v>189</v>
      </c>
      <c r="I6489">
        <f t="shared" si="707"/>
        <v>1</v>
      </c>
      <c r="J6489" t="str">
        <f t="shared" si="708"/>
        <v>OK</v>
      </c>
      <c r="K6489" t="str">
        <f t="shared" si="709"/>
        <v>Successful</v>
      </c>
      <c r="L6489" t="str">
        <f t="shared" si="710"/>
        <v>Balance Inquiry</v>
      </c>
      <c r="M6489" t="str">
        <f t="shared" si="711"/>
        <v>OK</v>
      </c>
      <c r="N6489" t="str">
        <f t="shared" si="712"/>
        <v>OK</v>
      </c>
      <c r="O6489" t="str">
        <f>_xlfn.XLOOKUP(B6489,'01_Raw_ATMs'!A:A,'01_Raw_ATMs'!A:A,"Not Found")</f>
        <v>ATM044</v>
      </c>
      <c r="P6489" t="str">
        <f t="shared" si="713"/>
        <v>Valid</v>
      </c>
    </row>
    <row r="6490" spans="1:16">
      <c r="A6490" t="s">
        <v>6683</v>
      </c>
      <c r="B6490" t="s">
        <v>148</v>
      </c>
      <c r="C6490" s="2">
        <v>45694</v>
      </c>
      <c r="D6490" s="3">
        <v>0.7996875</v>
      </c>
      <c r="E6490" t="s">
        <v>194</v>
      </c>
      <c r="F6490">
        <v>0</v>
      </c>
      <c r="G6490" t="s">
        <v>189</v>
      </c>
      <c r="I6490">
        <f t="shared" si="707"/>
        <v>1</v>
      </c>
      <c r="J6490" t="str">
        <f t="shared" si="708"/>
        <v>OK</v>
      </c>
      <c r="K6490" t="str">
        <f t="shared" si="709"/>
        <v>Successful</v>
      </c>
      <c r="L6490" t="str">
        <f t="shared" si="710"/>
        <v>Balance Inquiry</v>
      </c>
      <c r="M6490" t="str">
        <f t="shared" si="711"/>
        <v>OK</v>
      </c>
      <c r="N6490" t="str">
        <f t="shared" si="712"/>
        <v>OK</v>
      </c>
      <c r="O6490" t="str">
        <f>_xlfn.XLOOKUP(B6490,'01_Raw_ATMs'!A:A,'01_Raw_ATMs'!A:A,"Not Found")</f>
        <v>ATM068</v>
      </c>
      <c r="P6490" t="str">
        <f t="shared" si="713"/>
        <v>Valid</v>
      </c>
    </row>
    <row r="6491" spans="1:16">
      <c r="A6491" t="s">
        <v>6684</v>
      </c>
      <c r="B6491" t="s">
        <v>179</v>
      </c>
      <c r="C6491" s="2">
        <v>45701</v>
      </c>
      <c r="D6491" s="3">
        <v>0.84805555555555556</v>
      </c>
      <c r="E6491" t="s">
        <v>33</v>
      </c>
      <c r="F6491">
        <v>4000</v>
      </c>
      <c r="G6491" t="s">
        <v>189</v>
      </c>
      <c r="I6491">
        <f t="shared" si="707"/>
        <v>1</v>
      </c>
      <c r="J6491" t="str">
        <f t="shared" si="708"/>
        <v>OK</v>
      </c>
      <c r="K6491" t="str">
        <f t="shared" si="709"/>
        <v>Successful</v>
      </c>
      <c r="L6491" t="str">
        <f t="shared" si="710"/>
        <v>Withdrawal</v>
      </c>
      <c r="M6491" t="str">
        <f t="shared" si="711"/>
        <v>OK</v>
      </c>
      <c r="N6491" t="str">
        <f t="shared" si="712"/>
        <v>OK</v>
      </c>
      <c r="O6491" t="str">
        <f>_xlfn.XLOOKUP(B6491,'01_Raw_ATMs'!A:A,'01_Raw_ATMs'!A:A,"Not Found")</f>
        <v>ATM099</v>
      </c>
      <c r="P6491" t="str">
        <f t="shared" si="713"/>
        <v>Valid</v>
      </c>
    </row>
    <row r="6492" spans="1:16">
      <c r="A6492" t="s">
        <v>6685</v>
      </c>
      <c r="B6492" t="s">
        <v>71</v>
      </c>
      <c r="C6492" s="2">
        <v>45888</v>
      </c>
      <c r="D6492" s="3">
        <v>0.80179398148148151</v>
      </c>
      <c r="E6492" t="s">
        <v>211</v>
      </c>
      <c r="F6492">
        <v>0</v>
      </c>
      <c r="G6492" t="s">
        <v>189</v>
      </c>
      <c r="I6492">
        <f t="shared" si="707"/>
        <v>1</v>
      </c>
      <c r="J6492" t="str">
        <f t="shared" si="708"/>
        <v>OK</v>
      </c>
      <c r="K6492" t="str">
        <f t="shared" si="709"/>
        <v>Successful</v>
      </c>
      <c r="L6492" t="str">
        <f t="shared" si="710"/>
        <v>Mini Statement</v>
      </c>
      <c r="M6492" t="str">
        <f t="shared" si="711"/>
        <v>OK</v>
      </c>
      <c r="N6492" t="str">
        <f t="shared" si="712"/>
        <v>OK</v>
      </c>
      <c r="O6492" t="str">
        <f>_xlfn.XLOOKUP(B6492,'01_Raw_ATMs'!A:A,'01_Raw_ATMs'!A:A,"Not Found")</f>
        <v>ATM002</v>
      </c>
      <c r="P6492" t="str">
        <f t="shared" si="713"/>
        <v>Valid</v>
      </c>
    </row>
    <row r="6493" spans="1:16">
      <c r="A6493" t="s">
        <v>6686</v>
      </c>
      <c r="B6493" t="s">
        <v>91</v>
      </c>
      <c r="C6493" s="2">
        <v>46099</v>
      </c>
      <c r="D6493" s="3">
        <v>0.72905092592592591</v>
      </c>
      <c r="E6493" t="s">
        <v>33</v>
      </c>
      <c r="F6493">
        <v>1500</v>
      </c>
      <c r="G6493" t="s">
        <v>189</v>
      </c>
      <c r="I6493">
        <f t="shared" si="707"/>
        <v>1</v>
      </c>
      <c r="J6493" t="str">
        <f t="shared" si="708"/>
        <v>OK</v>
      </c>
      <c r="K6493" t="str">
        <f t="shared" si="709"/>
        <v>Successful</v>
      </c>
      <c r="L6493" t="str">
        <f t="shared" si="710"/>
        <v>Withdrawal</v>
      </c>
      <c r="M6493" t="str">
        <f t="shared" si="711"/>
        <v>OK</v>
      </c>
      <c r="N6493" t="str">
        <f t="shared" si="712"/>
        <v>OK</v>
      </c>
      <c r="O6493" t="str">
        <f>_xlfn.XLOOKUP(B6493,'01_Raw_ATMs'!A:A,'01_Raw_ATMs'!A:A,"Not Found")</f>
        <v>ATM014</v>
      </c>
      <c r="P6493" t="str">
        <f t="shared" si="713"/>
        <v>Valid</v>
      </c>
    </row>
    <row r="6494" spans="1:16">
      <c r="A6494" t="s">
        <v>6687</v>
      </c>
      <c r="B6494" t="s">
        <v>84</v>
      </c>
      <c r="C6494" s="2">
        <v>45783</v>
      </c>
      <c r="D6494" s="3">
        <v>0.76458333333333328</v>
      </c>
      <c r="E6494" t="s">
        <v>194</v>
      </c>
      <c r="F6494">
        <v>0</v>
      </c>
      <c r="G6494" t="s">
        <v>189</v>
      </c>
      <c r="I6494">
        <f t="shared" si="707"/>
        <v>1</v>
      </c>
      <c r="J6494" t="str">
        <f t="shared" si="708"/>
        <v>OK</v>
      </c>
      <c r="K6494" t="str">
        <f t="shared" si="709"/>
        <v>Successful</v>
      </c>
      <c r="L6494" t="str">
        <f t="shared" si="710"/>
        <v>Balance Inquiry</v>
      </c>
      <c r="M6494" t="str">
        <f t="shared" si="711"/>
        <v>OK</v>
      </c>
      <c r="N6494" t="str">
        <f t="shared" si="712"/>
        <v>OK</v>
      </c>
      <c r="O6494" t="str">
        <f>_xlfn.XLOOKUP(B6494,'01_Raw_ATMs'!A:A,'01_Raw_ATMs'!A:A,"Not Found")</f>
        <v>ATM009</v>
      </c>
      <c r="P6494" t="str">
        <f t="shared" si="713"/>
        <v>Valid</v>
      </c>
    </row>
    <row r="6495" spans="1:16">
      <c r="A6495" t="s">
        <v>6688</v>
      </c>
      <c r="B6495" t="s">
        <v>155</v>
      </c>
      <c r="C6495" s="2">
        <v>46127</v>
      </c>
      <c r="D6495" s="3">
        <v>0.14063657407407409</v>
      </c>
      <c r="E6495" t="s">
        <v>33</v>
      </c>
      <c r="F6495">
        <v>2500</v>
      </c>
      <c r="G6495" t="s">
        <v>189</v>
      </c>
      <c r="I6495">
        <f t="shared" si="707"/>
        <v>1</v>
      </c>
      <c r="J6495" t="str">
        <f t="shared" si="708"/>
        <v>OK</v>
      </c>
      <c r="K6495" t="str">
        <f t="shared" si="709"/>
        <v>Successful</v>
      </c>
      <c r="L6495" t="str">
        <f t="shared" si="710"/>
        <v>Withdrawal</v>
      </c>
      <c r="M6495" t="str">
        <f t="shared" si="711"/>
        <v>OK</v>
      </c>
      <c r="N6495" t="str">
        <f t="shared" si="712"/>
        <v>OK</v>
      </c>
      <c r="O6495" t="str">
        <f>_xlfn.XLOOKUP(B6495,'01_Raw_ATMs'!A:A,'01_Raw_ATMs'!A:A,"Not Found")</f>
        <v>ATM075</v>
      </c>
      <c r="P6495" t="str">
        <f t="shared" si="713"/>
        <v>Valid</v>
      </c>
    </row>
    <row r="6496" spans="1:16">
      <c r="A6496" t="s">
        <v>6689</v>
      </c>
      <c r="B6496" t="s">
        <v>171</v>
      </c>
      <c r="C6496" s="2">
        <v>45942</v>
      </c>
      <c r="D6496" s="3">
        <v>0.1025115740740741</v>
      </c>
      <c r="E6496" t="s">
        <v>211</v>
      </c>
      <c r="F6496">
        <v>0</v>
      </c>
      <c r="G6496" t="s">
        <v>214</v>
      </c>
      <c r="H6496" t="s">
        <v>42</v>
      </c>
      <c r="I6496">
        <f t="shared" si="707"/>
        <v>1</v>
      </c>
      <c r="J6496" t="str">
        <f t="shared" si="708"/>
        <v>OK</v>
      </c>
      <c r="K6496" t="str">
        <f t="shared" si="709"/>
        <v>Failed</v>
      </c>
      <c r="L6496" t="str">
        <f t="shared" si="710"/>
        <v>Mini Statement</v>
      </c>
      <c r="M6496" t="str">
        <f t="shared" si="711"/>
        <v>OK</v>
      </c>
      <c r="N6496" t="str">
        <f t="shared" si="712"/>
        <v>OK</v>
      </c>
      <c r="O6496" t="str">
        <f>_xlfn.XLOOKUP(B6496,'01_Raw_ATMs'!A:A,'01_Raw_ATMs'!A:A,"Not Found")</f>
        <v>ATM091</v>
      </c>
      <c r="P6496" t="str">
        <f t="shared" si="713"/>
        <v>Valid</v>
      </c>
    </row>
    <row r="6497" spans="1:16">
      <c r="A6497" t="s">
        <v>6690</v>
      </c>
      <c r="B6497" t="s">
        <v>112</v>
      </c>
      <c r="C6497" s="2">
        <v>46180</v>
      </c>
      <c r="D6497" s="3">
        <v>0.64409722222222221</v>
      </c>
      <c r="E6497" t="s">
        <v>33</v>
      </c>
      <c r="F6497">
        <v>10000</v>
      </c>
      <c r="G6497" t="s">
        <v>189</v>
      </c>
      <c r="I6497">
        <f t="shared" si="707"/>
        <v>1</v>
      </c>
      <c r="J6497" t="str">
        <f t="shared" si="708"/>
        <v>OK</v>
      </c>
      <c r="K6497" t="str">
        <f t="shared" si="709"/>
        <v>Successful</v>
      </c>
      <c r="L6497" t="str">
        <f t="shared" si="710"/>
        <v>Withdrawal</v>
      </c>
      <c r="M6497" t="str">
        <f t="shared" si="711"/>
        <v>OK</v>
      </c>
      <c r="N6497" t="str">
        <f t="shared" si="712"/>
        <v>OK</v>
      </c>
      <c r="O6497" t="str">
        <f>_xlfn.XLOOKUP(B6497,'01_Raw_ATMs'!A:A,'01_Raw_ATMs'!A:A,"Not Found")</f>
        <v>ATM032</v>
      </c>
      <c r="P6497" t="str">
        <f t="shared" si="713"/>
        <v>Valid</v>
      </c>
    </row>
    <row r="6498" spans="1:16">
      <c r="A6498" t="s">
        <v>6691</v>
      </c>
      <c r="B6498" t="s">
        <v>92</v>
      </c>
      <c r="C6498" s="2">
        <v>45983</v>
      </c>
      <c r="D6498" s="3">
        <v>0.76627314814814818</v>
      </c>
      <c r="E6498" t="s">
        <v>33</v>
      </c>
      <c r="F6498">
        <v>8000</v>
      </c>
      <c r="G6498" t="s">
        <v>189</v>
      </c>
      <c r="I6498">
        <f t="shared" si="707"/>
        <v>1</v>
      </c>
      <c r="J6498" t="str">
        <f t="shared" si="708"/>
        <v>OK</v>
      </c>
      <c r="K6498" t="str">
        <f t="shared" si="709"/>
        <v>Successful</v>
      </c>
      <c r="L6498" t="str">
        <f t="shared" si="710"/>
        <v>Withdrawal</v>
      </c>
      <c r="M6498" t="str">
        <f t="shared" si="711"/>
        <v>OK</v>
      </c>
      <c r="N6498" t="str">
        <f t="shared" si="712"/>
        <v>OK</v>
      </c>
      <c r="O6498" t="str">
        <f>_xlfn.XLOOKUP(B6498,'01_Raw_ATMs'!A:A,'01_Raw_ATMs'!A:A,"Not Found")</f>
        <v>ATM015</v>
      </c>
      <c r="P6498" t="str">
        <f t="shared" si="713"/>
        <v>Valid</v>
      </c>
    </row>
    <row r="6499" spans="1:16">
      <c r="A6499" t="s">
        <v>6692</v>
      </c>
      <c r="B6499" t="s">
        <v>140</v>
      </c>
      <c r="C6499" s="2">
        <v>45825</v>
      </c>
      <c r="D6499" s="3">
        <v>0.67484953703703698</v>
      </c>
      <c r="E6499" t="s">
        <v>33</v>
      </c>
      <c r="F6499">
        <v>1500</v>
      </c>
      <c r="G6499" t="s">
        <v>189</v>
      </c>
      <c r="I6499">
        <f t="shared" si="707"/>
        <v>1</v>
      </c>
      <c r="J6499" t="str">
        <f t="shared" si="708"/>
        <v>OK</v>
      </c>
      <c r="K6499" t="str">
        <f t="shared" si="709"/>
        <v>Successful</v>
      </c>
      <c r="L6499" t="str">
        <f t="shared" si="710"/>
        <v>Withdrawal</v>
      </c>
      <c r="M6499" t="str">
        <f t="shared" si="711"/>
        <v>OK</v>
      </c>
      <c r="N6499" t="str">
        <f t="shared" si="712"/>
        <v>OK</v>
      </c>
      <c r="O6499" t="str">
        <f>_xlfn.XLOOKUP(B6499,'01_Raw_ATMs'!A:A,'01_Raw_ATMs'!A:A,"Not Found")</f>
        <v>ATM060</v>
      </c>
      <c r="P6499" t="str">
        <f t="shared" si="713"/>
        <v>Valid</v>
      </c>
    </row>
    <row r="6500" spans="1:16">
      <c r="A6500" t="s">
        <v>6693</v>
      </c>
      <c r="B6500" t="s">
        <v>108</v>
      </c>
      <c r="C6500" s="2">
        <v>45829</v>
      </c>
      <c r="D6500" s="3">
        <v>0.92674768518518513</v>
      </c>
      <c r="E6500" t="s">
        <v>194</v>
      </c>
      <c r="F6500">
        <v>0</v>
      </c>
      <c r="G6500" t="s">
        <v>189</v>
      </c>
      <c r="I6500">
        <f t="shared" si="707"/>
        <v>1</v>
      </c>
      <c r="J6500" t="str">
        <f t="shared" si="708"/>
        <v>OK</v>
      </c>
      <c r="K6500" t="str">
        <f t="shared" si="709"/>
        <v>Successful</v>
      </c>
      <c r="L6500" t="str">
        <f t="shared" si="710"/>
        <v>Balance Inquiry</v>
      </c>
      <c r="M6500" t="str">
        <f t="shared" si="711"/>
        <v>OK</v>
      </c>
      <c r="N6500" t="str">
        <f t="shared" si="712"/>
        <v>OK</v>
      </c>
      <c r="O6500" t="str">
        <f>_xlfn.XLOOKUP(B6500,'01_Raw_ATMs'!A:A,'01_Raw_ATMs'!A:A,"Not Found")</f>
        <v>ATM028</v>
      </c>
      <c r="P6500" t="str">
        <f t="shared" si="713"/>
        <v>Valid</v>
      </c>
    </row>
    <row r="6501" spans="1:16">
      <c r="A6501" t="s">
        <v>6694</v>
      </c>
      <c r="B6501" t="s">
        <v>162</v>
      </c>
      <c r="C6501" s="2">
        <v>45738</v>
      </c>
      <c r="D6501" s="3">
        <v>0.7099537037037037</v>
      </c>
      <c r="E6501" t="s">
        <v>33</v>
      </c>
      <c r="F6501">
        <v>3000</v>
      </c>
      <c r="G6501" t="s">
        <v>189</v>
      </c>
      <c r="I6501">
        <f t="shared" si="707"/>
        <v>1</v>
      </c>
      <c r="J6501" t="str">
        <f t="shared" si="708"/>
        <v>OK</v>
      </c>
      <c r="K6501" t="str">
        <f t="shared" si="709"/>
        <v>Successful</v>
      </c>
      <c r="L6501" t="str">
        <f t="shared" si="710"/>
        <v>Withdrawal</v>
      </c>
      <c r="M6501" t="str">
        <f t="shared" si="711"/>
        <v>OK</v>
      </c>
      <c r="N6501" t="str">
        <f t="shared" si="712"/>
        <v>OK</v>
      </c>
      <c r="O6501" t="str">
        <f>_xlfn.XLOOKUP(B6501,'01_Raw_ATMs'!A:A,'01_Raw_ATMs'!A:A,"Not Found")</f>
        <v>ATM082</v>
      </c>
      <c r="P6501" t="str">
        <f t="shared" si="713"/>
        <v>Valid</v>
      </c>
    </row>
    <row r="6502" spans="1:16">
      <c r="A6502" t="s">
        <v>6695</v>
      </c>
      <c r="B6502" t="s">
        <v>91</v>
      </c>
      <c r="C6502" s="2">
        <v>45929</v>
      </c>
      <c r="D6502" s="3">
        <v>0.21827546296296299</v>
      </c>
      <c r="E6502" t="s">
        <v>33</v>
      </c>
      <c r="F6502">
        <v>5000</v>
      </c>
      <c r="G6502" t="s">
        <v>189</v>
      </c>
      <c r="I6502">
        <f t="shared" si="707"/>
        <v>1</v>
      </c>
      <c r="J6502" t="str">
        <f t="shared" si="708"/>
        <v>OK</v>
      </c>
      <c r="K6502" t="str">
        <f t="shared" si="709"/>
        <v>Successful</v>
      </c>
      <c r="L6502" t="str">
        <f t="shared" si="710"/>
        <v>Withdrawal</v>
      </c>
      <c r="M6502" t="str">
        <f t="shared" si="711"/>
        <v>OK</v>
      </c>
      <c r="N6502" t="str">
        <f t="shared" si="712"/>
        <v>OK</v>
      </c>
      <c r="O6502" t="str">
        <f>_xlfn.XLOOKUP(B6502,'01_Raw_ATMs'!A:A,'01_Raw_ATMs'!A:A,"Not Found")</f>
        <v>ATM014</v>
      </c>
      <c r="P6502" t="str">
        <f t="shared" si="713"/>
        <v>Valid</v>
      </c>
    </row>
    <row r="6503" spans="1:16">
      <c r="A6503" t="s">
        <v>6696</v>
      </c>
      <c r="B6503" t="s">
        <v>164</v>
      </c>
      <c r="C6503" s="2">
        <v>45894</v>
      </c>
      <c r="D6503" s="3">
        <v>0.31723379629629628</v>
      </c>
      <c r="E6503" t="s">
        <v>33</v>
      </c>
      <c r="F6503">
        <v>4000</v>
      </c>
      <c r="G6503" t="s">
        <v>189</v>
      </c>
      <c r="I6503">
        <f t="shared" si="707"/>
        <v>1</v>
      </c>
      <c r="J6503" t="str">
        <f t="shared" si="708"/>
        <v>OK</v>
      </c>
      <c r="K6503" t="str">
        <f t="shared" si="709"/>
        <v>Successful</v>
      </c>
      <c r="L6503" t="str">
        <f t="shared" si="710"/>
        <v>Withdrawal</v>
      </c>
      <c r="M6503" t="str">
        <f t="shared" si="711"/>
        <v>OK</v>
      </c>
      <c r="N6503" t="str">
        <f t="shared" si="712"/>
        <v>OK</v>
      </c>
      <c r="O6503" t="str">
        <f>_xlfn.XLOOKUP(B6503,'01_Raw_ATMs'!A:A,'01_Raw_ATMs'!A:A,"Not Found")</f>
        <v>ATM084</v>
      </c>
      <c r="P6503" t="str">
        <f t="shared" si="713"/>
        <v>Valid</v>
      </c>
    </row>
    <row r="6504" spans="1:16">
      <c r="A6504" t="s">
        <v>6697</v>
      </c>
      <c r="B6504" t="s">
        <v>151</v>
      </c>
      <c r="C6504" s="2">
        <v>45745</v>
      </c>
      <c r="D6504" s="3">
        <v>0.74128472222222219</v>
      </c>
      <c r="E6504" t="s">
        <v>33</v>
      </c>
      <c r="F6504">
        <v>3000</v>
      </c>
      <c r="G6504" t="s">
        <v>189</v>
      </c>
      <c r="I6504">
        <f t="shared" si="707"/>
        <v>1</v>
      </c>
      <c r="J6504" t="str">
        <f t="shared" si="708"/>
        <v>OK</v>
      </c>
      <c r="K6504" t="str">
        <f t="shared" si="709"/>
        <v>Successful</v>
      </c>
      <c r="L6504" t="str">
        <f t="shared" si="710"/>
        <v>Withdrawal</v>
      </c>
      <c r="M6504" t="str">
        <f t="shared" si="711"/>
        <v>OK</v>
      </c>
      <c r="N6504" t="str">
        <f t="shared" si="712"/>
        <v>OK</v>
      </c>
      <c r="O6504" t="str">
        <f>_xlfn.XLOOKUP(B6504,'01_Raw_ATMs'!A:A,'01_Raw_ATMs'!A:A,"Not Found")</f>
        <v>ATM071</v>
      </c>
      <c r="P6504" t="str">
        <f t="shared" si="713"/>
        <v>Valid</v>
      </c>
    </row>
    <row r="6505" spans="1:16">
      <c r="A6505" t="s">
        <v>6698</v>
      </c>
      <c r="B6505" t="s">
        <v>161</v>
      </c>
      <c r="C6505" s="2">
        <v>45746</v>
      </c>
      <c r="D6505" s="3">
        <v>0.72974537037037035</v>
      </c>
      <c r="E6505" t="s">
        <v>33</v>
      </c>
      <c r="F6505">
        <v>10000</v>
      </c>
      <c r="G6505" t="s">
        <v>189</v>
      </c>
      <c r="I6505">
        <f t="shared" si="707"/>
        <v>1</v>
      </c>
      <c r="J6505" t="str">
        <f t="shared" si="708"/>
        <v>OK</v>
      </c>
      <c r="K6505" t="str">
        <f t="shared" si="709"/>
        <v>Successful</v>
      </c>
      <c r="L6505" t="str">
        <f t="shared" si="710"/>
        <v>Withdrawal</v>
      </c>
      <c r="M6505" t="str">
        <f t="shared" si="711"/>
        <v>OK</v>
      </c>
      <c r="N6505" t="str">
        <f t="shared" si="712"/>
        <v>OK</v>
      </c>
      <c r="O6505" t="str">
        <f>_xlfn.XLOOKUP(B6505,'01_Raw_ATMs'!A:A,'01_Raw_ATMs'!A:A,"Not Found")</f>
        <v>ATM081</v>
      </c>
      <c r="P6505" t="str">
        <f t="shared" si="713"/>
        <v>Valid</v>
      </c>
    </row>
    <row r="6506" spans="1:16">
      <c r="A6506" t="s">
        <v>6699</v>
      </c>
      <c r="B6506" t="s">
        <v>111</v>
      </c>
      <c r="C6506" s="2">
        <v>46096</v>
      </c>
      <c r="D6506" s="3">
        <v>0.76962962962962966</v>
      </c>
      <c r="E6506" t="s">
        <v>194</v>
      </c>
      <c r="F6506">
        <v>0</v>
      </c>
      <c r="G6506" t="s">
        <v>189</v>
      </c>
      <c r="I6506">
        <f t="shared" si="707"/>
        <v>1</v>
      </c>
      <c r="J6506" t="str">
        <f t="shared" si="708"/>
        <v>OK</v>
      </c>
      <c r="K6506" t="str">
        <f t="shared" si="709"/>
        <v>Successful</v>
      </c>
      <c r="L6506" t="str">
        <f t="shared" si="710"/>
        <v>Balance Inquiry</v>
      </c>
      <c r="M6506" t="str">
        <f t="shared" si="711"/>
        <v>OK</v>
      </c>
      <c r="N6506" t="str">
        <f t="shared" si="712"/>
        <v>OK</v>
      </c>
      <c r="O6506" t="str">
        <f>_xlfn.XLOOKUP(B6506,'01_Raw_ATMs'!A:A,'01_Raw_ATMs'!A:A,"Not Found")</f>
        <v>ATM031</v>
      </c>
      <c r="P6506" t="str">
        <f t="shared" si="713"/>
        <v>Valid</v>
      </c>
    </row>
    <row r="6507" spans="1:16">
      <c r="A6507" t="s">
        <v>6700</v>
      </c>
      <c r="B6507" t="s">
        <v>112</v>
      </c>
      <c r="C6507" s="2">
        <v>45704</v>
      </c>
      <c r="D6507" s="3">
        <v>0.21149305555555559</v>
      </c>
      <c r="E6507" t="s">
        <v>261</v>
      </c>
      <c r="F6507">
        <v>2000</v>
      </c>
      <c r="G6507" t="s">
        <v>189</v>
      </c>
      <c r="I6507">
        <f t="shared" si="707"/>
        <v>1</v>
      </c>
      <c r="J6507" t="str">
        <f t="shared" si="708"/>
        <v>OK</v>
      </c>
      <c r="K6507" t="str">
        <f t="shared" si="709"/>
        <v>Successful</v>
      </c>
      <c r="L6507" t="str">
        <f t="shared" si="710"/>
        <v>Cash Deposit</v>
      </c>
      <c r="M6507" t="str">
        <f t="shared" si="711"/>
        <v>OK</v>
      </c>
      <c r="N6507" t="str">
        <f t="shared" si="712"/>
        <v>OK</v>
      </c>
      <c r="O6507" t="str">
        <f>_xlfn.XLOOKUP(B6507,'01_Raw_ATMs'!A:A,'01_Raw_ATMs'!A:A,"Not Found")</f>
        <v>ATM032</v>
      </c>
      <c r="P6507" t="str">
        <f t="shared" si="713"/>
        <v>Valid</v>
      </c>
    </row>
    <row r="6508" spans="1:16">
      <c r="A6508" t="s">
        <v>6701</v>
      </c>
      <c r="B6508" t="s">
        <v>104</v>
      </c>
      <c r="C6508" s="2">
        <v>46010</v>
      </c>
      <c r="D6508" s="3">
        <v>0.85468750000000004</v>
      </c>
      <c r="E6508" t="s">
        <v>33</v>
      </c>
      <c r="F6508">
        <v>4000</v>
      </c>
      <c r="G6508" t="s">
        <v>189</v>
      </c>
      <c r="I6508">
        <f t="shared" si="707"/>
        <v>1</v>
      </c>
      <c r="J6508" t="str">
        <f t="shared" si="708"/>
        <v>OK</v>
      </c>
      <c r="K6508" t="str">
        <f t="shared" si="709"/>
        <v>Successful</v>
      </c>
      <c r="L6508" t="str">
        <f t="shared" si="710"/>
        <v>Withdrawal</v>
      </c>
      <c r="M6508" t="str">
        <f t="shared" si="711"/>
        <v>OK</v>
      </c>
      <c r="N6508" t="str">
        <f t="shared" si="712"/>
        <v>OK</v>
      </c>
      <c r="O6508" t="str">
        <f>_xlfn.XLOOKUP(B6508,'01_Raw_ATMs'!A:A,'01_Raw_ATMs'!A:A,"Not Found")</f>
        <v>ATM025</v>
      </c>
      <c r="P6508" t="str">
        <f t="shared" si="713"/>
        <v>Valid</v>
      </c>
    </row>
    <row r="6509" spans="1:16">
      <c r="A6509" t="s">
        <v>6702</v>
      </c>
      <c r="B6509" t="s">
        <v>98</v>
      </c>
      <c r="C6509" s="2">
        <v>46081</v>
      </c>
      <c r="D6509" s="3">
        <v>0.29637731481481477</v>
      </c>
      <c r="E6509" t="s">
        <v>261</v>
      </c>
      <c r="F6509">
        <v>10000</v>
      </c>
      <c r="G6509" t="s">
        <v>189</v>
      </c>
      <c r="I6509">
        <f t="shared" si="707"/>
        <v>1</v>
      </c>
      <c r="J6509" t="str">
        <f t="shared" si="708"/>
        <v>OK</v>
      </c>
      <c r="K6509" t="str">
        <f t="shared" si="709"/>
        <v>Successful</v>
      </c>
      <c r="L6509" t="str">
        <f t="shared" si="710"/>
        <v>Cash Deposit</v>
      </c>
      <c r="M6509" t="str">
        <f t="shared" si="711"/>
        <v>OK</v>
      </c>
      <c r="N6509" t="str">
        <f t="shared" si="712"/>
        <v>OK</v>
      </c>
      <c r="O6509" t="str">
        <f>_xlfn.XLOOKUP(B6509,'01_Raw_ATMs'!A:A,'01_Raw_ATMs'!A:A,"Not Found")</f>
        <v>ATM019</v>
      </c>
      <c r="P6509" t="str">
        <f t="shared" si="713"/>
        <v>Valid</v>
      </c>
    </row>
    <row r="6510" spans="1:16">
      <c r="A6510" t="s">
        <v>6703</v>
      </c>
      <c r="B6510" t="s">
        <v>101</v>
      </c>
      <c r="C6510" s="2">
        <v>45683</v>
      </c>
      <c r="D6510" s="3">
        <v>0.63644675925925931</v>
      </c>
      <c r="E6510" t="s">
        <v>33</v>
      </c>
      <c r="F6510">
        <v>2000</v>
      </c>
      <c r="G6510" t="s">
        <v>189</v>
      </c>
      <c r="I6510">
        <f t="shared" si="707"/>
        <v>1</v>
      </c>
      <c r="J6510" t="str">
        <f t="shared" si="708"/>
        <v>OK</v>
      </c>
      <c r="K6510" t="str">
        <f t="shared" si="709"/>
        <v>Successful</v>
      </c>
      <c r="L6510" t="str">
        <f t="shared" si="710"/>
        <v>Withdrawal</v>
      </c>
      <c r="M6510" t="str">
        <f t="shared" si="711"/>
        <v>OK</v>
      </c>
      <c r="N6510" t="str">
        <f t="shared" si="712"/>
        <v>OK</v>
      </c>
      <c r="O6510" t="str">
        <f>_xlfn.XLOOKUP(B6510,'01_Raw_ATMs'!A:A,'01_Raw_ATMs'!A:A,"Not Found")</f>
        <v>ATM022</v>
      </c>
      <c r="P6510" t="str">
        <f t="shared" si="713"/>
        <v>Valid</v>
      </c>
    </row>
    <row r="6511" spans="1:16">
      <c r="A6511" t="s">
        <v>6704</v>
      </c>
      <c r="B6511" t="s">
        <v>120</v>
      </c>
      <c r="C6511" s="2">
        <v>45781</v>
      </c>
      <c r="D6511" s="3">
        <v>0.47290509259259261</v>
      </c>
      <c r="E6511" t="s">
        <v>33</v>
      </c>
      <c r="F6511">
        <v>4000</v>
      </c>
      <c r="G6511" t="s">
        <v>189</v>
      </c>
      <c r="I6511">
        <f t="shared" si="707"/>
        <v>1</v>
      </c>
      <c r="J6511" t="str">
        <f t="shared" si="708"/>
        <v>OK</v>
      </c>
      <c r="K6511" t="str">
        <f t="shared" si="709"/>
        <v>Successful</v>
      </c>
      <c r="L6511" t="str">
        <f t="shared" si="710"/>
        <v>Withdrawal</v>
      </c>
      <c r="M6511" t="str">
        <f t="shared" si="711"/>
        <v>OK</v>
      </c>
      <c r="N6511" t="str">
        <f t="shared" si="712"/>
        <v>OK</v>
      </c>
      <c r="O6511" t="str">
        <f>_xlfn.XLOOKUP(B6511,'01_Raw_ATMs'!A:A,'01_Raw_ATMs'!A:A,"Not Found")</f>
        <v>ATM040</v>
      </c>
      <c r="P6511" t="str">
        <f t="shared" si="713"/>
        <v>Valid</v>
      </c>
    </row>
    <row r="6512" spans="1:16">
      <c r="A6512" t="s">
        <v>6705</v>
      </c>
      <c r="B6512" t="s">
        <v>138</v>
      </c>
      <c r="C6512" s="2">
        <v>45856</v>
      </c>
      <c r="D6512" s="3">
        <v>0.21306712962962959</v>
      </c>
      <c r="E6512" t="s">
        <v>33</v>
      </c>
      <c r="F6512">
        <v>6000</v>
      </c>
      <c r="G6512" t="s">
        <v>189</v>
      </c>
      <c r="I6512">
        <f t="shared" si="707"/>
        <v>1</v>
      </c>
      <c r="J6512" t="str">
        <f t="shared" si="708"/>
        <v>OK</v>
      </c>
      <c r="K6512" t="str">
        <f t="shared" si="709"/>
        <v>Successful</v>
      </c>
      <c r="L6512" t="str">
        <f t="shared" si="710"/>
        <v>Withdrawal</v>
      </c>
      <c r="M6512" t="str">
        <f t="shared" si="711"/>
        <v>OK</v>
      </c>
      <c r="N6512" t="str">
        <f t="shared" si="712"/>
        <v>OK</v>
      </c>
      <c r="O6512" t="str">
        <f>_xlfn.XLOOKUP(B6512,'01_Raw_ATMs'!A:A,'01_Raw_ATMs'!A:A,"Not Found")</f>
        <v>ATM058</v>
      </c>
      <c r="P6512" t="str">
        <f t="shared" si="713"/>
        <v>Valid</v>
      </c>
    </row>
    <row r="6513" spans="1:16">
      <c r="A6513" t="s">
        <v>6706</v>
      </c>
      <c r="B6513" t="s">
        <v>102</v>
      </c>
      <c r="C6513" s="2">
        <v>46072</v>
      </c>
      <c r="D6513" s="3">
        <v>0.60462962962962963</v>
      </c>
      <c r="E6513" t="s">
        <v>194</v>
      </c>
      <c r="F6513">
        <v>0</v>
      </c>
      <c r="G6513" t="s">
        <v>189</v>
      </c>
      <c r="I6513">
        <f t="shared" si="707"/>
        <v>1</v>
      </c>
      <c r="J6513" t="str">
        <f t="shared" si="708"/>
        <v>OK</v>
      </c>
      <c r="K6513" t="str">
        <f t="shared" si="709"/>
        <v>Successful</v>
      </c>
      <c r="L6513" t="str">
        <f t="shared" si="710"/>
        <v>Balance Inquiry</v>
      </c>
      <c r="M6513" t="str">
        <f t="shared" si="711"/>
        <v>OK</v>
      </c>
      <c r="N6513" t="str">
        <f t="shared" si="712"/>
        <v>OK</v>
      </c>
      <c r="O6513" t="str">
        <f>_xlfn.XLOOKUP(B6513,'01_Raw_ATMs'!A:A,'01_Raw_ATMs'!A:A,"Not Found")</f>
        <v>ATM023</v>
      </c>
      <c r="P6513" t="str">
        <f t="shared" si="713"/>
        <v>Valid</v>
      </c>
    </row>
    <row r="6514" spans="1:16">
      <c r="A6514" t="s">
        <v>6707</v>
      </c>
      <c r="B6514" t="s">
        <v>163</v>
      </c>
      <c r="C6514" s="2">
        <v>46193</v>
      </c>
      <c r="D6514" s="3">
        <v>0.84530092592592587</v>
      </c>
      <c r="E6514" t="s">
        <v>33</v>
      </c>
      <c r="F6514">
        <v>500</v>
      </c>
      <c r="G6514" t="s">
        <v>189</v>
      </c>
      <c r="I6514">
        <f t="shared" si="707"/>
        <v>1</v>
      </c>
      <c r="J6514" t="str">
        <f t="shared" si="708"/>
        <v>OK</v>
      </c>
      <c r="K6514" t="str">
        <f t="shared" si="709"/>
        <v>Successful</v>
      </c>
      <c r="L6514" t="str">
        <f t="shared" si="710"/>
        <v>Withdrawal</v>
      </c>
      <c r="M6514" t="str">
        <f t="shared" si="711"/>
        <v>OK</v>
      </c>
      <c r="N6514" t="str">
        <f t="shared" si="712"/>
        <v>OK</v>
      </c>
      <c r="O6514" t="str">
        <f>_xlfn.XLOOKUP(B6514,'01_Raw_ATMs'!A:A,'01_Raw_ATMs'!A:A,"Not Found")</f>
        <v>ATM083</v>
      </c>
      <c r="P6514" t="str">
        <f t="shared" si="713"/>
        <v>Valid</v>
      </c>
    </row>
    <row r="6515" spans="1:16">
      <c r="A6515" t="s">
        <v>6708</v>
      </c>
      <c r="B6515" t="s">
        <v>151</v>
      </c>
      <c r="C6515" s="2">
        <v>46032</v>
      </c>
      <c r="D6515" s="3">
        <v>0.65828703703703706</v>
      </c>
      <c r="E6515" t="s">
        <v>33</v>
      </c>
      <c r="F6515">
        <v>3000</v>
      </c>
      <c r="G6515" t="s">
        <v>189</v>
      </c>
      <c r="I6515">
        <f t="shared" si="707"/>
        <v>1</v>
      </c>
      <c r="J6515" t="str">
        <f t="shared" si="708"/>
        <v>OK</v>
      </c>
      <c r="K6515" t="str">
        <f t="shared" si="709"/>
        <v>Successful</v>
      </c>
      <c r="L6515" t="str">
        <f t="shared" si="710"/>
        <v>Withdrawal</v>
      </c>
      <c r="M6515" t="str">
        <f t="shared" si="711"/>
        <v>OK</v>
      </c>
      <c r="N6515" t="str">
        <f t="shared" si="712"/>
        <v>OK</v>
      </c>
      <c r="O6515" t="str">
        <f>_xlfn.XLOOKUP(B6515,'01_Raw_ATMs'!A:A,'01_Raw_ATMs'!A:A,"Not Found")</f>
        <v>ATM071</v>
      </c>
      <c r="P6515" t="str">
        <f t="shared" si="713"/>
        <v>Valid</v>
      </c>
    </row>
    <row r="6516" spans="1:16">
      <c r="A6516" t="s">
        <v>6709</v>
      </c>
      <c r="B6516" t="s">
        <v>71</v>
      </c>
      <c r="C6516" s="2">
        <v>46189</v>
      </c>
      <c r="D6516" s="3">
        <v>0.66939814814814813</v>
      </c>
      <c r="E6516" t="s">
        <v>33</v>
      </c>
      <c r="F6516">
        <v>2500</v>
      </c>
      <c r="G6516" t="s">
        <v>189</v>
      </c>
      <c r="I6516">
        <f t="shared" si="707"/>
        <v>1</v>
      </c>
      <c r="J6516" t="str">
        <f t="shared" si="708"/>
        <v>OK</v>
      </c>
      <c r="K6516" t="str">
        <f t="shared" si="709"/>
        <v>Successful</v>
      </c>
      <c r="L6516" t="str">
        <f t="shared" si="710"/>
        <v>Withdrawal</v>
      </c>
      <c r="M6516" t="str">
        <f t="shared" si="711"/>
        <v>OK</v>
      </c>
      <c r="N6516" t="str">
        <f t="shared" si="712"/>
        <v>OK</v>
      </c>
      <c r="O6516" t="str">
        <f>_xlfn.XLOOKUP(B6516,'01_Raw_ATMs'!A:A,'01_Raw_ATMs'!A:A,"Not Found")</f>
        <v>ATM002</v>
      </c>
      <c r="P6516" t="str">
        <f t="shared" si="713"/>
        <v>Valid</v>
      </c>
    </row>
    <row r="6517" spans="1:16">
      <c r="A6517" t="s">
        <v>6710</v>
      </c>
      <c r="B6517" t="s">
        <v>146</v>
      </c>
      <c r="C6517" s="2">
        <v>45696</v>
      </c>
      <c r="D6517" s="3">
        <v>0.77925925925925921</v>
      </c>
      <c r="E6517" t="s">
        <v>33</v>
      </c>
      <c r="F6517">
        <v>4000</v>
      </c>
      <c r="G6517" t="s">
        <v>189</v>
      </c>
      <c r="I6517">
        <f t="shared" si="707"/>
        <v>1</v>
      </c>
      <c r="J6517" t="str">
        <f t="shared" si="708"/>
        <v>OK</v>
      </c>
      <c r="K6517" t="str">
        <f t="shared" si="709"/>
        <v>Successful</v>
      </c>
      <c r="L6517" t="str">
        <f t="shared" si="710"/>
        <v>Withdrawal</v>
      </c>
      <c r="M6517" t="str">
        <f t="shared" si="711"/>
        <v>OK</v>
      </c>
      <c r="N6517" t="str">
        <f t="shared" si="712"/>
        <v>OK</v>
      </c>
      <c r="O6517" t="str">
        <f>_xlfn.XLOOKUP(B6517,'01_Raw_ATMs'!A:A,'01_Raw_ATMs'!A:A,"Not Found")</f>
        <v>ATM066</v>
      </c>
      <c r="P6517" t="str">
        <f t="shared" si="713"/>
        <v>Valid</v>
      </c>
    </row>
    <row r="6518" spans="1:16">
      <c r="A6518" t="s">
        <v>6711</v>
      </c>
      <c r="B6518" t="s">
        <v>103</v>
      </c>
      <c r="C6518" s="2">
        <v>46197</v>
      </c>
      <c r="D6518" s="3">
        <v>0.81046296296296294</v>
      </c>
      <c r="E6518" t="s">
        <v>33</v>
      </c>
      <c r="F6518">
        <v>2500</v>
      </c>
      <c r="G6518" t="s">
        <v>189</v>
      </c>
      <c r="I6518">
        <f t="shared" si="707"/>
        <v>1</v>
      </c>
      <c r="J6518" t="str">
        <f t="shared" si="708"/>
        <v>OK</v>
      </c>
      <c r="K6518" t="str">
        <f t="shared" si="709"/>
        <v>Successful</v>
      </c>
      <c r="L6518" t="str">
        <f t="shared" si="710"/>
        <v>Withdrawal</v>
      </c>
      <c r="M6518" t="str">
        <f t="shared" si="711"/>
        <v>OK</v>
      </c>
      <c r="N6518" t="str">
        <f t="shared" si="712"/>
        <v>OK</v>
      </c>
      <c r="O6518" t="str">
        <f>_xlfn.XLOOKUP(B6518,'01_Raw_ATMs'!A:A,'01_Raw_ATMs'!A:A,"Not Found")</f>
        <v>ATM024</v>
      </c>
      <c r="P6518" t="str">
        <f t="shared" si="713"/>
        <v>Valid</v>
      </c>
    </row>
    <row r="6519" spans="1:16">
      <c r="A6519" t="s">
        <v>6712</v>
      </c>
      <c r="B6519" t="s">
        <v>77</v>
      </c>
      <c r="C6519" s="2">
        <v>46126</v>
      </c>
      <c r="D6519" s="3">
        <v>0.41072916666666659</v>
      </c>
      <c r="E6519" t="s">
        <v>194</v>
      </c>
      <c r="F6519">
        <v>0</v>
      </c>
      <c r="G6519" t="s">
        <v>189</v>
      </c>
      <c r="I6519">
        <f t="shared" si="707"/>
        <v>1</v>
      </c>
      <c r="J6519" t="str">
        <f t="shared" si="708"/>
        <v>OK</v>
      </c>
      <c r="K6519" t="str">
        <f t="shared" si="709"/>
        <v>Successful</v>
      </c>
      <c r="L6519" t="str">
        <f t="shared" si="710"/>
        <v>Balance Inquiry</v>
      </c>
      <c r="M6519" t="str">
        <f t="shared" si="711"/>
        <v>OK</v>
      </c>
      <c r="N6519" t="str">
        <f t="shared" si="712"/>
        <v>OK</v>
      </c>
      <c r="O6519" t="str">
        <f>_xlfn.XLOOKUP(B6519,'01_Raw_ATMs'!A:A,'01_Raw_ATMs'!A:A,"Not Found")</f>
        <v>ATM005</v>
      </c>
      <c r="P6519" t="str">
        <f t="shared" si="713"/>
        <v>Valid</v>
      </c>
    </row>
    <row r="6520" spans="1:16">
      <c r="A6520" t="s">
        <v>6713</v>
      </c>
      <c r="B6520" t="s">
        <v>153</v>
      </c>
      <c r="C6520" s="2">
        <v>45857</v>
      </c>
      <c r="D6520" s="3">
        <v>0.772974537037037</v>
      </c>
      <c r="E6520" t="s">
        <v>33</v>
      </c>
      <c r="F6520">
        <v>1500</v>
      </c>
      <c r="G6520" t="s">
        <v>189</v>
      </c>
      <c r="I6520">
        <f t="shared" si="707"/>
        <v>1</v>
      </c>
      <c r="J6520" t="str">
        <f t="shared" si="708"/>
        <v>OK</v>
      </c>
      <c r="K6520" t="str">
        <f t="shared" si="709"/>
        <v>Successful</v>
      </c>
      <c r="L6520" t="str">
        <f t="shared" si="710"/>
        <v>Withdrawal</v>
      </c>
      <c r="M6520" t="str">
        <f t="shared" si="711"/>
        <v>OK</v>
      </c>
      <c r="N6520" t="str">
        <f t="shared" si="712"/>
        <v>OK</v>
      </c>
      <c r="O6520" t="str">
        <f>_xlfn.XLOOKUP(B6520,'01_Raw_ATMs'!A:A,'01_Raw_ATMs'!A:A,"Not Found")</f>
        <v>ATM073</v>
      </c>
      <c r="P6520" t="str">
        <f t="shared" si="713"/>
        <v>Valid</v>
      </c>
    </row>
    <row r="6521" spans="1:16">
      <c r="A6521" t="s">
        <v>6714</v>
      </c>
      <c r="B6521" t="s">
        <v>156</v>
      </c>
      <c r="C6521" s="2">
        <v>45864</v>
      </c>
      <c r="D6521" s="3">
        <v>0.66688657407407403</v>
      </c>
      <c r="E6521" t="s">
        <v>33</v>
      </c>
      <c r="F6521">
        <v>10000</v>
      </c>
      <c r="G6521" t="s">
        <v>189</v>
      </c>
      <c r="I6521">
        <f t="shared" si="707"/>
        <v>1</v>
      </c>
      <c r="J6521" t="str">
        <f t="shared" si="708"/>
        <v>OK</v>
      </c>
      <c r="K6521" t="str">
        <f t="shared" si="709"/>
        <v>Successful</v>
      </c>
      <c r="L6521" t="str">
        <f t="shared" si="710"/>
        <v>Withdrawal</v>
      </c>
      <c r="M6521" t="str">
        <f t="shared" si="711"/>
        <v>OK</v>
      </c>
      <c r="N6521" t="str">
        <f t="shared" si="712"/>
        <v>OK</v>
      </c>
      <c r="O6521" t="str">
        <f>_xlfn.XLOOKUP(B6521,'01_Raw_ATMs'!A:A,'01_Raw_ATMs'!A:A,"Not Found")</f>
        <v>ATM076</v>
      </c>
      <c r="P6521" t="str">
        <f t="shared" si="713"/>
        <v>Valid</v>
      </c>
    </row>
    <row r="6522" spans="1:16">
      <c r="A6522" t="s">
        <v>6715</v>
      </c>
      <c r="B6522" t="s">
        <v>180</v>
      </c>
      <c r="C6522" s="2">
        <v>46195</v>
      </c>
      <c r="D6522" s="3">
        <v>0.80158564814814814</v>
      </c>
      <c r="E6522" t="s">
        <v>33</v>
      </c>
      <c r="F6522">
        <v>10000</v>
      </c>
      <c r="G6522" t="s">
        <v>189</v>
      </c>
      <c r="I6522">
        <f t="shared" si="707"/>
        <v>1</v>
      </c>
      <c r="J6522" t="str">
        <f t="shared" si="708"/>
        <v>OK</v>
      </c>
      <c r="K6522" t="str">
        <f t="shared" si="709"/>
        <v>Successful</v>
      </c>
      <c r="L6522" t="str">
        <f t="shared" si="710"/>
        <v>Withdrawal</v>
      </c>
      <c r="M6522" t="str">
        <f t="shared" si="711"/>
        <v>OK</v>
      </c>
      <c r="N6522" t="str">
        <f t="shared" si="712"/>
        <v>OK</v>
      </c>
      <c r="O6522" t="str">
        <f>_xlfn.XLOOKUP(B6522,'01_Raw_ATMs'!A:A,'01_Raw_ATMs'!A:A,"Not Found")</f>
        <v>ATM100</v>
      </c>
      <c r="P6522" t="str">
        <f t="shared" si="713"/>
        <v>Valid</v>
      </c>
    </row>
    <row r="6523" spans="1:16">
      <c r="A6523" t="s">
        <v>6716</v>
      </c>
      <c r="B6523" t="s">
        <v>117</v>
      </c>
      <c r="C6523" s="2">
        <v>46159</v>
      </c>
      <c r="D6523" s="3">
        <v>0.6091550925925926</v>
      </c>
      <c r="E6523" t="s">
        <v>194</v>
      </c>
      <c r="F6523">
        <v>0</v>
      </c>
      <c r="G6523" t="s">
        <v>189</v>
      </c>
      <c r="I6523">
        <f t="shared" si="707"/>
        <v>1</v>
      </c>
      <c r="J6523" t="str">
        <f t="shared" si="708"/>
        <v>OK</v>
      </c>
      <c r="K6523" t="str">
        <f t="shared" si="709"/>
        <v>Successful</v>
      </c>
      <c r="L6523" t="str">
        <f t="shared" si="710"/>
        <v>Balance Inquiry</v>
      </c>
      <c r="M6523" t="str">
        <f t="shared" si="711"/>
        <v>OK</v>
      </c>
      <c r="N6523" t="str">
        <f t="shared" si="712"/>
        <v>OK</v>
      </c>
      <c r="O6523" t="str">
        <f>_xlfn.XLOOKUP(B6523,'01_Raw_ATMs'!A:A,'01_Raw_ATMs'!A:A,"Not Found")</f>
        <v>ATM037</v>
      </c>
      <c r="P6523" t="str">
        <f t="shared" si="713"/>
        <v>Valid</v>
      </c>
    </row>
    <row r="6524" spans="1:16">
      <c r="A6524" t="s">
        <v>6717</v>
      </c>
      <c r="B6524" t="s">
        <v>169</v>
      </c>
      <c r="C6524" s="2">
        <v>46074</v>
      </c>
      <c r="D6524" s="3">
        <v>0.67098379629629634</v>
      </c>
      <c r="E6524" t="s">
        <v>211</v>
      </c>
      <c r="F6524">
        <v>0</v>
      </c>
      <c r="G6524" t="s">
        <v>189</v>
      </c>
      <c r="I6524">
        <f t="shared" si="707"/>
        <v>1</v>
      </c>
      <c r="J6524" t="str">
        <f t="shared" si="708"/>
        <v>OK</v>
      </c>
      <c r="K6524" t="str">
        <f t="shared" si="709"/>
        <v>Successful</v>
      </c>
      <c r="L6524" t="str">
        <f t="shared" si="710"/>
        <v>Mini Statement</v>
      </c>
      <c r="M6524" t="str">
        <f t="shared" si="711"/>
        <v>OK</v>
      </c>
      <c r="N6524" t="str">
        <f t="shared" si="712"/>
        <v>OK</v>
      </c>
      <c r="O6524" t="str">
        <f>_xlfn.XLOOKUP(B6524,'01_Raw_ATMs'!A:A,'01_Raw_ATMs'!A:A,"Not Found")</f>
        <v>ATM089</v>
      </c>
      <c r="P6524" t="str">
        <f t="shared" si="713"/>
        <v>Valid</v>
      </c>
    </row>
    <row r="6525" spans="1:16">
      <c r="A6525" t="s">
        <v>6718</v>
      </c>
      <c r="B6525" t="s">
        <v>141</v>
      </c>
      <c r="C6525" s="2">
        <v>45792</v>
      </c>
      <c r="D6525" s="3">
        <v>0.84074074074074079</v>
      </c>
      <c r="E6525" t="s">
        <v>33</v>
      </c>
      <c r="F6525">
        <v>6000</v>
      </c>
      <c r="G6525" t="s">
        <v>189</v>
      </c>
      <c r="I6525">
        <f t="shared" si="707"/>
        <v>1</v>
      </c>
      <c r="J6525" t="str">
        <f t="shared" si="708"/>
        <v>OK</v>
      </c>
      <c r="K6525" t="str">
        <f t="shared" si="709"/>
        <v>Successful</v>
      </c>
      <c r="L6525" t="str">
        <f t="shared" si="710"/>
        <v>Withdrawal</v>
      </c>
      <c r="M6525" t="str">
        <f t="shared" si="711"/>
        <v>OK</v>
      </c>
      <c r="N6525" t="str">
        <f t="shared" si="712"/>
        <v>OK</v>
      </c>
      <c r="O6525" t="str">
        <f>_xlfn.XLOOKUP(B6525,'01_Raw_ATMs'!A:A,'01_Raw_ATMs'!A:A,"Not Found")</f>
        <v>ATM061</v>
      </c>
      <c r="P6525" t="str">
        <f t="shared" si="713"/>
        <v>Valid</v>
      </c>
    </row>
    <row r="6526" spans="1:16">
      <c r="A6526" t="s">
        <v>6719</v>
      </c>
      <c r="B6526" t="s">
        <v>85</v>
      </c>
      <c r="C6526" s="2">
        <v>46030</v>
      </c>
      <c r="D6526" s="3">
        <v>0.50951388888888893</v>
      </c>
      <c r="E6526" t="s">
        <v>33</v>
      </c>
      <c r="F6526">
        <v>3000</v>
      </c>
      <c r="G6526" t="s">
        <v>189</v>
      </c>
      <c r="I6526">
        <f t="shared" si="707"/>
        <v>1</v>
      </c>
      <c r="J6526" t="str">
        <f t="shared" si="708"/>
        <v>OK</v>
      </c>
      <c r="K6526" t="str">
        <f t="shared" si="709"/>
        <v>Successful</v>
      </c>
      <c r="L6526" t="str">
        <f t="shared" si="710"/>
        <v>Withdrawal</v>
      </c>
      <c r="M6526" t="str">
        <f t="shared" si="711"/>
        <v>OK</v>
      </c>
      <c r="N6526" t="str">
        <f t="shared" si="712"/>
        <v>OK</v>
      </c>
      <c r="O6526" t="str">
        <f>_xlfn.XLOOKUP(B6526,'01_Raw_ATMs'!A:A,'01_Raw_ATMs'!A:A,"Not Found")</f>
        <v>ATM010</v>
      </c>
      <c r="P6526" t="str">
        <f t="shared" si="713"/>
        <v>Valid</v>
      </c>
    </row>
    <row r="6527" spans="1:16">
      <c r="A6527" t="s">
        <v>6720</v>
      </c>
      <c r="B6527" t="s">
        <v>149</v>
      </c>
      <c r="C6527" s="2">
        <v>45913</v>
      </c>
      <c r="D6527" s="3">
        <v>0.13269675925925931</v>
      </c>
      <c r="E6527" t="s">
        <v>33</v>
      </c>
      <c r="F6527">
        <v>5000</v>
      </c>
      <c r="G6527" t="s">
        <v>189</v>
      </c>
      <c r="I6527">
        <f t="shared" si="707"/>
        <v>1</v>
      </c>
      <c r="J6527" t="str">
        <f t="shared" si="708"/>
        <v>OK</v>
      </c>
      <c r="K6527" t="str">
        <f t="shared" si="709"/>
        <v>Successful</v>
      </c>
      <c r="L6527" t="str">
        <f t="shared" si="710"/>
        <v>Withdrawal</v>
      </c>
      <c r="M6527" t="str">
        <f t="shared" si="711"/>
        <v>OK</v>
      </c>
      <c r="N6527" t="str">
        <f t="shared" si="712"/>
        <v>OK</v>
      </c>
      <c r="O6527" t="str">
        <f>_xlfn.XLOOKUP(B6527,'01_Raw_ATMs'!A:A,'01_Raw_ATMs'!A:A,"Not Found")</f>
        <v>ATM069</v>
      </c>
      <c r="P6527" t="str">
        <f t="shared" si="713"/>
        <v>Valid</v>
      </c>
    </row>
    <row r="6528" spans="1:16">
      <c r="A6528" t="s">
        <v>6721</v>
      </c>
      <c r="B6528" t="s">
        <v>81</v>
      </c>
      <c r="C6528" s="2">
        <v>45902</v>
      </c>
      <c r="D6528" s="3">
        <v>0.38824074074074072</v>
      </c>
      <c r="E6528" t="s">
        <v>211</v>
      </c>
      <c r="F6528">
        <v>0</v>
      </c>
      <c r="G6528" t="s">
        <v>189</v>
      </c>
      <c r="I6528">
        <f t="shared" si="707"/>
        <v>1</v>
      </c>
      <c r="J6528" t="str">
        <f t="shared" si="708"/>
        <v>OK</v>
      </c>
      <c r="K6528" t="str">
        <f t="shared" si="709"/>
        <v>Successful</v>
      </c>
      <c r="L6528" t="str">
        <f t="shared" si="710"/>
        <v>Mini Statement</v>
      </c>
      <c r="M6528" t="str">
        <f t="shared" si="711"/>
        <v>OK</v>
      </c>
      <c r="N6528" t="str">
        <f t="shared" si="712"/>
        <v>OK</v>
      </c>
      <c r="O6528" t="str">
        <f>_xlfn.XLOOKUP(B6528,'01_Raw_ATMs'!A:A,'01_Raw_ATMs'!A:A,"Not Found")</f>
        <v>ATM007</v>
      </c>
      <c r="P6528" t="str">
        <f t="shared" si="713"/>
        <v>Valid</v>
      </c>
    </row>
    <row r="6529" spans="1:16">
      <c r="A6529" t="s">
        <v>6722</v>
      </c>
      <c r="B6529" t="s">
        <v>147</v>
      </c>
      <c r="C6529" s="2">
        <v>46123</v>
      </c>
      <c r="D6529" s="3">
        <v>0.5899537037037037</v>
      </c>
      <c r="E6529" t="s">
        <v>33</v>
      </c>
      <c r="F6529">
        <v>8000</v>
      </c>
      <c r="G6529" t="s">
        <v>214</v>
      </c>
      <c r="H6529" t="s">
        <v>1094</v>
      </c>
      <c r="I6529">
        <f t="shared" si="707"/>
        <v>1</v>
      </c>
      <c r="J6529" t="str">
        <f t="shared" si="708"/>
        <v>OK</v>
      </c>
      <c r="K6529" t="str">
        <f t="shared" si="709"/>
        <v>Failed</v>
      </c>
      <c r="L6529" t="str">
        <f t="shared" si="710"/>
        <v>Withdrawal</v>
      </c>
      <c r="M6529" t="str">
        <f t="shared" si="711"/>
        <v>OK</v>
      </c>
      <c r="N6529" t="str">
        <f t="shared" si="712"/>
        <v>OK</v>
      </c>
      <c r="O6529" t="str">
        <f>_xlfn.XLOOKUP(B6529,'01_Raw_ATMs'!A:A,'01_Raw_ATMs'!A:A,"Not Found")</f>
        <v>ATM067</v>
      </c>
      <c r="P6529" t="str">
        <f t="shared" si="713"/>
        <v>Valid</v>
      </c>
    </row>
    <row r="6530" spans="1:16">
      <c r="A6530" t="s">
        <v>6723</v>
      </c>
      <c r="B6530" t="s">
        <v>100</v>
      </c>
      <c r="C6530" s="2">
        <v>46081</v>
      </c>
      <c r="D6530" s="3">
        <v>0.90504629629629629</v>
      </c>
      <c r="E6530" t="s">
        <v>33</v>
      </c>
      <c r="F6530">
        <v>1000</v>
      </c>
      <c r="G6530" t="s">
        <v>189</v>
      </c>
      <c r="I6530">
        <f t="shared" si="707"/>
        <v>1</v>
      </c>
      <c r="J6530" t="str">
        <f t="shared" si="708"/>
        <v>OK</v>
      </c>
      <c r="K6530" t="str">
        <f t="shared" si="709"/>
        <v>Successful</v>
      </c>
      <c r="L6530" t="str">
        <f t="shared" si="710"/>
        <v>Withdrawal</v>
      </c>
      <c r="M6530" t="str">
        <f t="shared" si="711"/>
        <v>OK</v>
      </c>
      <c r="N6530" t="str">
        <f t="shared" si="712"/>
        <v>OK</v>
      </c>
      <c r="O6530" t="str">
        <f>_xlfn.XLOOKUP(B6530,'01_Raw_ATMs'!A:A,'01_Raw_ATMs'!A:A,"Not Found")</f>
        <v>ATM021</v>
      </c>
      <c r="P6530" t="str">
        <f t="shared" si="713"/>
        <v>Valid</v>
      </c>
    </row>
    <row r="6531" spans="1:16">
      <c r="A6531" t="s">
        <v>6724</v>
      </c>
      <c r="B6531" t="s">
        <v>169</v>
      </c>
      <c r="C6531" s="2">
        <v>45689</v>
      </c>
      <c r="D6531" s="3">
        <v>0.42043981481481479</v>
      </c>
      <c r="E6531" t="s">
        <v>33</v>
      </c>
      <c r="F6531">
        <v>1000</v>
      </c>
      <c r="G6531" t="s">
        <v>189</v>
      </c>
      <c r="I6531">
        <f t="shared" ref="I6531:I6594" si="714">COUNTIF($A:$A,A6531)</f>
        <v>1</v>
      </c>
      <c r="J6531" t="str">
        <f t="shared" ref="J6531:J6594" si="715">IF(AND(TRIM(G6531)="Failed",H6531=""),"Problem","OK")</f>
        <v>OK</v>
      </c>
      <c r="K6531" t="str">
        <f t="shared" ref="K6531:K6594" si="716">PROPER(TRIM(G6531))</f>
        <v>Successful</v>
      </c>
      <c r="L6531" t="str">
        <f t="shared" ref="L6531:L6594" si="717">PROPER(TRIM(E6531))</f>
        <v>Withdrawal</v>
      </c>
      <c r="M6531" t="str">
        <f t="shared" ref="M6531:M6594" si="718">IF(OR(E6531="Withdrawal",E6531="Cash Deposit"),IF(F6531&gt;0,"OK","Problem"),IF(F6531=0,"OK","Problem"))</f>
        <v>OK</v>
      </c>
      <c r="N6531" t="str">
        <f t="shared" ref="N6531:N6594" si="719">IF(AND(C6531&gt;=DATE(2025,1,1),C6531&lt;=DATE(2026,6,30)),"OK","Problem")</f>
        <v>OK</v>
      </c>
      <c r="O6531" t="str">
        <f>_xlfn.XLOOKUP(B6531,'01_Raw_ATMs'!A:A,'01_Raw_ATMs'!A:A,"Not Found")</f>
        <v>ATM089</v>
      </c>
      <c r="P6531" t="str">
        <f t="shared" ref="P6531:P6594" si="720">IF(B6531="","Missing ATM_ID","Valid")</f>
        <v>Valid</v>
      </c>
    </row>
    <row r="6532" spans="1:16">
      <c r="A6532" t="s">
        <v>6725</v>
      </c>
      <c r="B6532" t="s">
        <v>146</v>
      </c>
      <c r="C6532" s="2">
        <v>45907</v>
      </c>
      <c r="D6532" s="3">
        <v>0.65293981481481478</v>
      </c>
      <c r="E6532" t="s">
        <v>33</v>
      </c>
      <c r="F6532">
        <v>6000</v>
      </c>
      <c r="G6532" t="s">
        <v>189</v>
      </c>
      <c r="I6532">
        <f t="shared" si="714"/>
        <v>1</v>
      </c>
      <c r="J6532" t="str">
        <f t="shared" si="715"/>
        <v>OK</v>
      </c>
      <c r="K6532" t="str">
        <f t="shared" si="716"/>
        <v>Successful</v>
      </c>
      <c r="L6532" t="str">
        <f t="shared" si="717"/>
        <v>Withdrawal</v>
      </c>
      <c r="M6532" t="str">
        <f t="shared" si="718"/>
        <v>OK</v>
      </c>
      <c r="N6532" t="str">
        <f t="shared" si="719"/>
        <v>OK</v>
      </c>
      <c r="O6532" t="str">
        <f>_xlfn.XLOOKUP(B6532,'01_Raw_ATMs'!A:A,'01_Raw_ATMs'!A:A,"Not Found")</f>
        <v>ATM066</v>
      </c>
      <c r="P6532" t="str">
        <f t="shared" si="720"/>
        <v>Valid</v>
      </c>
    </row>
    <row r="6533" spans="1:16">
      <c r="A6533" t="s">
        <v>6726</v>
      </c>
      <c r="B6533" t="s">
        <v>162</v>
      </c>
      <c r="C6533" s="2">
        <v>45886</v>
      </c>
      <c r="D6533" s="3">
        <v>0.87765046296296301</v>
      </c>
      <c r="E6533" t="s">
        <v>33</v>
      </c>
      <c r="F6533">
        <v>1500</v>
      </c>
      <c r="G6533" t="s">
        <v>214</v>
      </c>
      <c r="H6533" t="s">
        <v>1215</v>
      </c>
      <c r="I6533">
        <f t="shared" si="714"/>
        <v>1</v>
      </c>
      <c r="J6533" t="str">
        <f t="shared" si="715"/>
        <v>OK</v>
      </c>
      <c r="K6533" t="str">
        <f t="shared" si="716"/>
        <v>Failed</v>
      </c>
      <c r="L6533" t="str">
        <f t="shared" si="717"/>
        <v>Withdrawal</v>
      </c>
      <c r="M6533" t="str">
        <f t="shared" si="718"/>
        <v>OK</v>
      </c>
      <c r="N6533" t="str">
        <f t="shared" si="719"/>
        <v>OK</v>
      </c>
      <c r="O6533" t="str">
        <f>_xlfn.XLOOKUP(B6533,'01_Raw_ATMs'!A:A,'01_Raw_ATMs'!A:A,"Not Found")</f>
        <v>ATM082</v>
      </c>
      <c r="P6533" t="str">
        <f t="shared" si="720"/>
        <v>Valid</v>
      </c>
    </row>
    <row r="6534" spans="1:16">
      <c r="A6534" t="s">
        <v>6727</v>
      </c>
      <c r="B6534" t="s">
        <v>138</v>
      </c>
      <c r="C6534" s="2">
        <v>46187</v>
      </c>
      <c r="D6534" s="3">
        <v>0.26916666666666672</v>
      </c>
      <c r="E6534" t="s">
        <v>33</v>
      </c>
      <c r="F6534">
        <v>8000</v>
      </c>
      <c r="G6534" t="s">
        <v>189</v>
      </c>
      <c r="I6534">
        <f t="shared" si="714"/>
        <v>1</v>
      </c>
      <c r="J6534" t="str">
        <f t="shared" si="715"/>
        <v>OK</v>
      </c>
      <c r="K6534" t="str">
        <f t="shared" si="716"/>
        <v>Successful</v>
      </c>
      <c r="L6534" t="str">
        <f t="shared" si="717"/>
        <v>Withdrawal</v>
      </c>
      <c r="M6534" t="str">
        <f t="shared" si="718"/>
        <v>OK</v>
      </c>
      <c r="N6534" t="str">
        <f t="shared" si="719"/>
        <v>OK</v>
      </c>
      <c r="O6534" t="str">
        <f>_xlfn.XLOOKUP(B6534,'01_Raw_ATMs'!A:A,'01_Raw_ATMs'!A:A,"Not Found")</f>
        <v>ATM058</v>
      </c>
      <c r="P6534" t="str">
        <f t="shared" si="720"/>
        <v>Valid</v>
      </c>
    </row>
    <row r="6535" spans="1:16">
      <c r="A6535" t="s">
        <v>6728</v>
      </c>
      <c r="B6535" t="s">
        <v>180</v>
      </c>
      <c r="C6535" s="2">
        <v>46089</v>
      </c>
      <c r="D6535" s="3">
        <v>0.7403819444444445</v>
      </c>
      <c r="E6535" t="s">
        <v>33</v>
      </c>
      <c r="F6535">
        <v>1500</v>
      </c>
      <c r="G6535" t="s">
        <v>189</v>
      </c>
      <c r="I6535">
        <f t="shared" si="714"/>
        <v>1</v>
      </c>
      <c r="J6535" t="str">
        <f t="shared" si="715"/>
        <v>OK</v>
      </c>
      <c r="K6535" t="str">
        <f t="shared" si="716"/>
        <v>Successful</v>
      </c>
      <c r="L6535" t="str">
        <f t="shared" si="717"/>
        <v>Withdrawal</v>
      </c>
      <c r="M6535" t="str">
        <f t="shared" si="718"/>
        <v>OK</v>
      </c>
      <c r="N6535" t="str">
        <f t="shared" si="719"/>
        <v>OK</v>
      </c>
      <c r="O6535" t="str">
        <f>_xlfn.XLOOKUP(B6535,'01_Raw_ATMs'!A:A,'01_Raw_ATMs'!A:A,"Not Found")</f>
        <v>ATM100</v>
      </c>
      <c r="P6535" t="str">
        <f t="shared" si="720"/>
        <v>Valid</v>
      </c>
    </row>
    <row r="6536" spans="1:16">
      <c r="A6536" t="s">
        <v>6729</v>
      </c>
      <c r="B6536" t="s">
        <v>101</v>
      </c>
      <c r="C6536" s="2">
        <v>45965</v>
      </c>
      <c r="D6536" s="3">
        <v>0.80979166666666669</v>
      </c>
      <c r="E6536" t="s">
        <v>194</v>
      </c>
      <c r="F6536">
        <v>0</v>
      </c>
      <c r="G6536" t="s">
        <v>189</v>
      </c>
      <c r="I6536">
        <f t="shared" si="714"/>
        <v>1</v>
      </c>
      <c r="J6536" t="str">
        <f t="shared" si="715"/>
        <v>OK</v>
      </c>
      <c r="K6536" t="str">
        <f t="shared" si="716"/>
        <v>Successful</v>
      </c>
      <c r="L6536" t="str">
        <f t="shared" si="717"/>
        <v>Balance Inquiry</v>
      </c>
      <c r="M6536" t="str">
        <f t="shared" si="718"/>
        <v>OK</v>
      </c>
      <c r="N6536" t="str">
        <f t="shared" si="719"/>
        <v>OK</v>
      </c>
      <c r="O6536" t="str">
        <f>_xlfn.XLOOKUP(B6536,'01_Raw_ATMs'!A:A,'01_Raw_ATMs'!A:A,"Not Found")</f>
        <v>ATM022</v>
      </c>
      <c r="P6536" t="str">
        <f t="shared" si="720"/>
        <v>Valid</v>
      </c>
    </row>
    <row r="6537" spans="1:16">
      <c r="A6537" t="s">
        <v>6730</v>
      </c>
      <c r="B6537" t="s">
        <v>136</v>
      </c>
      <c r="C6537" s="2">
        <v>45821</v>
      </c>
      <c r="D6537" s="3">
        <v>0.37768518518518518</v>
      </c>
      <c r="E6537" t="s">
        <v>33</v>
      </c>
      <c r="F6537">
        <v>5000</v>
      </c>
      <c r="G6537" t="s">
        <v>189</v>
      </c>
      <c r="I6537">
        <f t="shared" si="714"/>
        <v>1</v>
      </c>
      <c r="J6537" t="str">
        <f t="shared" si="715"/>
        <v>OK</v>
      </c>
      <c r="K6537" t="str">
        <f t="shared" si="716"/>
        <v>Successful</v>
      </c>
      <c r="L6537" t="str">
        <f t="shared" si="717"/>
        <v>Withdrawal</v>
      </c>
      <c r="M6537" t="str">
        <f t="shared" si="718"/>
        <v>OK</v>
      </c>
      <c r="N6537" t="str">
        <f t="shared" si="719"/>
        <v>OK</v>
      </c>
      <c r="O6537" t="str">
        <f>_xlfn.XLOOKUP(B6537,'01_Raw_ATMs'!A:A,'01_Raw_ATMs'!A:A,"Not Found")</f>
        <v>ATM056</v>
      </c>
      <c r="P6537" t="str">
        <f t="shared" si="720"/>
        <v>Valid</v>
      </c>
    </row>
    <row r="6538" spans="1:16">
      <c r="A6538" t="s">
        <v>6731</v>
      </c>
      <c r="B6538" t="s">
        <v>84</v>
      </c>
      <c r="C6538" s="2">
        <v>45944</v>
      </c>
      <c r="D6538" s="3">
        <v>0.54311342592592593</v>
      </c>
      <c r="E6538" t="s">
        <v>33</v>
      </c>
      <c r="F6538">
        <v>1000</v>
      </c>
      <c r="G6538" t="s">
        <v>189</v>
      </c>
      <c r="I6538">
        <f t="shared" si="714"/>
        <v>1</v>
      </c>
      <c r="J6538" t="str">
        <f t="shared" si="715"/>
        <v>OK</v>
      </c>
      <c r="K6538" t="str">
        <f t="shared" si="716"/>
        <v>Successful</v>
      </c>
      <c r="L6538" t="str">
        <f t="shared" si="717"/>
        <v>Withdrawal</v>
      </c>
      <c r="M6538" t="str">
        <f t="shared" si="718"/>
        <v>OK</v>
      </c>
      <c r="N6538" t="str">
        <f t="shared" si="719"/>
        <v>OK</v>
      </c>
      <c r="O6538" t="str">
        <f>_xlfn.XLOOKUP(B6538,'01_Raw_ATMs'!A:A,'01_Raw_ATMs'!A:A,"Not Found")</f>
        <v>ATM009</v>
      </c>
      <c r="P6538" t="str">
        <f t="shared" si="720"/>
        <v>Valid</v>
      </c>
    </row>
    <row r="6539" spans="1:16">
      <c r="A6539" t="s">
        <v>6732</v>
      </c>
      <c r="B6539" t="s">
        <v>152</v>
      </c>
      <c r="C6539" s="2">
        <v>45658</v>
      </c>
      <c r="D6539" s="3">
        <v>0.43618055555555563</v>
      </c>
      <c r="E6539" t="s">
        <v>261</v>
      </c>
      <c r="F6539">
        <v>2000</v>
      </c>
      <c r="G6539" t="s">
        <v>189</v>
      </c>
      <c r="I6539">
        <f t="shared" si="714"/>
        <v>1</v>
      </c>
      <c r="J6539" t="str">
        <f t="shared" si="715"/>
        <v>OK</v>
      </c>
      <c r="K6539" t="str">
        <f t="shared" si="716"/>
        <v>Successful</v>
      </c>
      <c r="L6539" t="str">
        <f t="shared" si="717"/>
        <v>Cash Deposit</v>
      </c>
      <c r="M6539" t="str">
        <f t="shared" si="718"/>
        <v>OK</v>
      </c>
      <c r="N6539" t="str">
        <f t="shared" si="719"/>
        <v>OK</v>
      </c>
      <c r="O6539" t="str">
        <f>_xlfn.XLOOKUP(B6539,'01_Raw_ATMs'!A:A,'01_Raw_ATMs'!A:A,"Not Found")</f>
        <v>ATM072</v>
      </c>
      <c r="P6539" t="str">
        <f t="shared" si="720"/>
        <v>Valid</v>
      </c>
    </row>
    <row r="6540" spans="1:16">
      <c r="A6540" t="s">
        <v>6733</v>
      </c>
      <c r="B6540" t="s">
        <v>152</v>
      </c>
      <c r="C6540" s="2">
        <v>45864</v>
      </c>
      <c r="D6540" s="3">
        <v>0.79743055555555553</v>
      </c>
      <c r="E6540" t="s">
        <v>33</v>
      </c>
      <c r="F6540">
        <v>2500</v>
      </c>
      <c r="G6540" t="s">
        <v>189</v>
      </c>
      <c r="I6540">
        <f t="shared" si="714"/>
        <v>1</v>
      </c>
      <c r="J6540" t="str">
        <f t="shared" si="715"/>
        <v>OK</v>
      </c>
      <c r="K6540" t="str">
        <f t="shared" si="716"/>
        <v>Successful</v>
      </c>
      <c r="L6540" t="str">
        <f t="shared" si="717"/>
        <v>Withdrawal</v>
      </c>
      <c r="M6540" t="str">
        <f t="shared" si="718"/>
        <v>OK</v>
      </c>
      <c r="N6540" t="str">
        <f t="shared" si="719"/>
        <v>OK</v>
      </c>
      <c r="O6540" t="str">
        <f>_xlfn.XLOOKUP(B6540,'01_Raw_ATMs'!A:A,'01_Raw_ATMs'!A:A,"Not Found")</f>
        <v>ATM072</v>
      </c>
      <c r="P6540" t="str">
        <f t="shared" si="720"/>
        <v>Valid</v>
      </c>
    </row>
    <row r="6541" spans="1:16">
      <c r="A6541" t="s">
        <v>6734</v>
      </c>
      <c r="B6541" t="s">
        <v>132</v>
      </c>
      <c r="C6541" s="2">
        <v>45848</v>
      </c>
      <c r="D6541" s="3">
        <v>0.39483796296296297</v>
      </c>
      <c r="E6541" t="s">
        <v>33</v>
      </c>
      <c r="F6541">
        <v>6000</v>
      </c>
      <c r="G6541" t="s">
        <v>189</v>
      </c>
      <c r="I6541">
        <f t="shared" si="714"/>
        <v>1</v>
      </c>
      <c r="J6541" t="str">
        <f t="shared" si="715"/>
        <v>OK</v>
      </c>
      <c r="K6541" t="str">
        <f t="shared" si="716"/>
        <v>Successful</v>
      </c>
      <c r="L6541" t="str">
        <f t="shared" si="717"/>
        <v>Withdrawal</v>
      </c>
      <c r="M6541" t="str">
        <f t="shared" si="718"/>
        <v>OK</v>
      </c>
      <c r="N6541" t="str">
        <f t="shared" si="719"/>
        <v>OK</v>
      </c>
      <c r="O6541" t="str">
        <f>_xlfn.XLOOKUP(B6541,'01_Raw_ATMs'!A:A,'01_Raw_ATMs'!A:A,"Not Found")</f>
        <v>ATM052</v>
      </c>
      <c r="P6541" t="str">
        <f t="shared" si="720"/>
        <v>Valid</v>
      </c>
    </row>
    <row r="6542" spans="1:16">
      <c r="A6542" t="s">
        <v>6735</v>
      </c>
      <c r="B6542" t="s">
        <v>84</v>
      </c>
      <c r="C6542" s="2">
        <v>46149</v>
      </c>
      <c r="D6542" s="3">
        <v>0.91100694444444441</v>
      </c>
      <c r="E6542" t="s">
        <v>33</v>
      </c>
      <c r="F6542">
        <v>5000</v>
      </c>
      <c r="G6542" t="s">
        <v>189</v>
      </c>
      <c r="I6542">
        <f t="shared" si="714"/>
        <v>1</v>
      </c>
      <c r="J6542" t="str">
        <f t="shared" si="715"/>
        <v>OK</v>
      </c>
      <c r="K6542" t="str">
        <f t="shared" si="716"/>
        <v>Successful</v>
      </c>
      <c r="L6542" t="str">
        <f t="shared" si="717"/>
        <v>Withdrawal</v>
      </c>
      <c r="M6542" t="str">
        <f t="shared" si="718"/>
        <v>OK</v>
      </c>
      <c r="N6542" t="str">
        <f t="shared" si="719"/>
        <v>OK</v>
      </c>
      <c r="O6542" t="str">
        <f>_xlfn.XLOOKUP(B6542,'01_Raw_ATMs'!A:A,'01_Raw_ATMs'!A:A,"Not Found")</f>
        <v>ATM009</v>
      </c>
      <c r="P6542" t="str">
        <f t="shared" si="720"/>
        <v>Valid</v>
      </c>
    </row>
    <row r="6543" spans="1:16">
      <c r="A6543" t="s">
        <v>6736</v>
      </c>
      <c r="B6543" t="s">
        <v>133</v>
      </c>
      <c r="C6543" s="2">
        <v>45683</v>
      </c>
      <c r="D6543" s="3">
        <v>0.78347222222222224</v>
      </c>
      <c r="E6543" t="s">
        <v>33</v>
      </c>
      <c r="F6543">
        <v>10000</v>
      </c>
      <c r="G6543" t="s">
        <v>189</v>
      </c>
      <c r="I6543">
        <f t="shared" si="714"/>
        <v>1</v>
      </c>
      <c r="J6543" t="str">
        <f t="shared" si="715"/>
        <v>OK</v>
      </c>
      <c r="K6543" t="str">
        <f t="shared" si="716"/>
        <v>Successful</v>
      </c>
      <c r="L6543" t="str">
        <f t="shared" si="717"/>
        <v>Withdrawal</v>
      </c>
      <c r="M6543" t="str">
        <f t="shared" si="718"/>
        <v>OK</v>
      </c>
      <c r="N6543" t="str">
        <f t="shared" si="719"/>
        <v>OK</v>
      </c>
      <c r="O6543" t="str">
        <f>_xlfn.XLOOKUP(B6543,'01_Raw_ATMs'!A:A,'01_Raw_ATMs'!A:A,"Not Found")</f>
        <v>ATM053</v>
      </c>
      <c r="P6543" t="str">
        <f t="shared" si="720"/>
        <v>Valid</v>
      </c>
    </row>
    <row r="6544" spans="1:16">
      <c r="A6544" t="s">
        <v>6737</v>
      </c>
      <c r="B6544" t="s">
        <v>162</v>
      </c>
      <c r="C6544" s="2">
        <v>45725</v>
      </c>
      <c r="D6544" s="3">
        <v>0.76846064814814818</v>
      </c>
      <c r="E6544" t="s">
        <v>33</v>
      </c>
      <c r="F6544">
        <v>8000</v>
      </c>
      <c r="G6544" t="s">
        <v>189</v>
      </c>
      <c r="I6544">
        <f t="shared" si="714"/>
        <v>1</v>
      </c>
      <c r="J6544" t="str">
        <f t="shared" si="715"/>
        <v>OK</v>
      </c>
      <c r="K6544" t="str">
        <f t="shared" si="716"/>
        <v>Successful</v>
      </c>
      <c r="L6544" t="str">
        <f t="shared" si="717"/>
        <v>Withdrawal</v>
      </c>
      <c r="M6544" t="str">
        <f t="shared" si="718"/>
        <v>OK</v>
      </c>
      <c r="N6544" t="str">
        <f t="shared" si="719"/>
        <v>OK</v>
      </c>
      <c r="O6544" t="str">
        <f>_xlfn.XLOOKUP(B6544,'01_Raw_ATMs'!A:A,'01_Raw_ATMs'!A:A,"Not Found")</f>
        <v>ATM082</v>
      </c>
      <c r="P6544" t="str">
        <f t="shared" si="720"/>
        <v>Valid</v>
      </c>
    </row>
    <row r="6545" spans="1:16">
      <c r="A6545" t="s">
        <v>6738</v>
      </c>
      <c r="B6545" t="s">
        <v>127</v>
      </c>
      <c r="C6545" s="2">
        <v>46143</v>
      </c>
      <c r="D6545" s="3">
        <v>0.48918981481481483</v>
      </c>
      <c r="E6545" t="s">
        <v>33</v>
      </c>
      <c r="F6545">
        <v>2500</v>
      </c>
      <c r="G6545" t="s">
        <v>189</v>
      </c>
      <c r="I6545">
        <f t="shared" si="714"/>
        <v>1</v>
      </c>
      <c r="J6545" t="str">
        <f t="shared" si="715"/>
        <v>OK</v>
      </c>
      <c r="K6545" t="str">
        <f t="shared" si="716"/>
        <v>Successful</v>
      </c>
      <c r="L6545" t="str">
        <f t="shared" si="717"/>
        <v>Withdrawal</v>
      </c>
      <c r="M6545" t="str">
        <f t="shared" si="718"/>
        <v>OK</v>
      </c>
      <c r="N6545" t="str">
        <f t="shared" si="719"/>
        <v>OK</v>
      </c>
      <c r="O6545" t="str">
        <f>_xlfn.XLOOKUP(B6545,'01_Raw_ATMs'!A:A,'01_Raw_ATMs'!A:A,"Not Found")</f>
        <v>ATM047</v>
      </c>
      <c r="P6545" t="str">
        <f t="shared" si="720"/>
        <v>Valid</v>
      </c>
    </row>
    <row r="6546" spans="1:16">
      <c r="A6546" t="s">
        <v>6739</v>
      </c>
      <c r="B6546" t="s">
        <v>134</v>
      </c>
      <c r="C6546" s="2">
        <v>46072</v>
      </c>
      <c r="D6546" s="3">
        <v>0.88591435185185186</v>
      </c>
      <c r="E6546" t="s">
        <v>33</v>
      </c>
      <c r="F6546">
        <v>3000</v>
      </c>
      <c r="G6546" t="s">
        <v>189</v>
      </c>
      <c r="I6546">
        <f t="shared" si="714"/>
        <v>1</v>
      </c>
      <c r="J6546" t="str">
        <f t="shared" si="715"/>
        <v>OK</v>
      </c>
      <c r="K6546" t="str">
        <f t="shared" si="716"/>
        <v>Successful</v>
      </c>
      <c r="L6546" t="str">
        <f t="shared" si="717"/>
        <v>Withdrawal</v>
      </c>
      <c r="M6546" t="str">
        <f t="shared" si="718"/>
        <v>OK</v>
      </c>
      <c r="N6546" t="str">
        <f t="shared" si="719"/>
        <v>OK</v>
      </c>
      <c r="O6546" t="str">
        <f>_xlfn.XLOOKUP(B6546,'01_Raw_ATMs'!A:A,'01_Raw_ATMs'!A:A,"Not Found")</f>
        <v>ATM054</v>
      </c>
      <c r="P6546" t="str">
        <f t="shared" si="720"/>
        <v>Valid</v>
      </c>
    </row>
    <row r="6547" spans="1:16">
      <c r="A6547" t="s">
        <v>6740</v>
      </c>
      <c r="B6547" t="s">
        <v>87</v>
      </c>
      <c r="C6547" s="2">
        <v>46177</v>
      </c>
      <c r="D6547" s="3">
        <v>0.42663194444444452</v>
      </c>
      <c r="E6547" t="s">
        <v>33</v>
      </c>
      <c r="F6547">
        <v>5000</v>
      </c>
      <c r="G6547" t="s">
        <v>189</v>
      </c>
      <c r="I6547">
        <f t="shared" si="714"/>
        <v>1</v>
      </c>
      <c r="J6547" t="str">
        <f t="shared" si="715"/>
        <v>OK</v>
      </c>
      <c r="K6547" t="str">
        <f t="shared" si="716"/>
        <v>Successful</v>
      </c>
      <c r="L6547" t="str">
        <f t="shared" si="717"/>
        <v>Withdrawal</v>
      </c>
      <c r="M6547" t="str">
        <f t="shared" si="718"/>
        <v>OK</v>
      </c>
      <c r="N6547" t="str">
        <f t="shared" si="719"/>
        <v>OK</v>
      </c>
      <c r="O6547" t="str">
        <f>_xlfn.XLOOKUP(B6547,'01_Raw_ATMs'!A:A,'01_Raw_ATMs'!A:A,"Not Found")</f>
        <v>ATM011</v>
      </c>
      <c r="P6547" t="str">
        <f t="shared" si="720"/>
        <v>Valid</v>
      </c>
    </row>
    <row r="6548" spans="1:16">
      <c r="A6548" t="s">
        <v>6741</v>
      </c>
      <c r="B6548" t="s">
        <v>148</v>
      </c>
      <c r="C6548" s="2">
        <v>46028</v>
      </c>
      <c r="D6548" s="3">
        <v>0.69767361111111115</v>
      </c>
      <c r="E6548" t="s">
        <v>33</v>
      </c>
      <c r="F6548">
        <v>3000</v>
      </c>
      <c r="G6548" t="s">
        <v>189</v>
      </c>
      <c r="I6548">
        <f t="shared" si="714"/>
        <v>1</v>
      </c>
      <c r="J6548" t="str">
        <f t="shared" si="715"/>
        <v>OK</v>
      </c>
      <c r="K6548" t="str">
        <f t="shared" si="716"/>
        <v>Successful</v>
      </c>
      <c r="L6548" t="str">
        <f t="shared" si="717"/>
        <v>Withdrawal</v>
      </c>
      <c r="M6548" t="str">
        <f t="shared" si="718"/>
        <v>OK</v>
      </c>
      <c r="N6548" t="str">
        <f t="shared" si="719"/>
        <v>OK</v>
      </c>
      <c r="O6548" t="str">
        <f>_xlfn.XLOOKUP(B6548,'01_Raw_ATMs'!A:A,'01_Raw_ATMs'!A:A,"Not Found")</f>
        <v>ATM068</v>
      </c>
      <c r="P6548" t="str">
        <f t="shared" si="720"/>
        <v>Valid</v>
      </c>
    </row>
    <row r="6549" spans="1:16">
      <c r="A6549" t="s">
        <v>6742</v>
      </c>
      <c r="B6549" t="s">
        <v>133</v>
      </c>
      <c r="C6549" s="2">
        <v>45733</v>
      </c>
      <c r="D6549" s="3">
        <v>0.69721064814814815</v>
      </c>
      <c r="E6549" t="s">
        <v>194</v>
      </c>
      <c r="F6549">
        <v>0</v>
      </c>
      <c r="G6549" t="s">
        <v>189</v>
      </c>
      <c r="I6549">
        <f t="shared" si="714"/>
        <v>1</v>
      </c>
      <c r="J6549" t="str">
        <f t="shared" si="715"/>
        <v>OK</v>
      </c>
      <c r="K6549" t="str">
        <f t="shared" si="716"/>
        <v>Successful</v>
      </c>
      <c r="L6549" t="str">
        <f t="shared" si="717"/>
        <v>Balance Inquiry</v>
      </c>
      <c r="M6549" t="str">
        <f t="shared" si="718"/>
        <v>OK</v>
      </c>
      <c r="N6549" t="str">
        <f t="shared" si="719"/>
        <v>OK</v>
      </c>
      <c r="O6549" t="str">
        <f>_xlfn.XLOOKUP(B6549,'01_Raw_ATMs'!A:A,'01_Raw_ATMs'!A:A,"Not Found")</f>
        <v>ATM053</v>
      </c>
      <c r="P6549" t="str">
        <f t="shared" si="720"/>
        <v>Valid</v>
      </c>
    </row>
    <row r="6550" spans="1:16">
      <c r="A6550" t="s">
        <v>6743</v>
      </c>
      <c r="B6550" t="s">
        <v>104</v>
      </c>
      <c r="C6550" s="2">
        <v>46108</v>
      </c>
      <c r="D6550" s="3">
        <v>0.48259259259259257</v>
      </c>
      <c r="E6550" t="s">
        <v>33</v>
      </c>
      <c r="F6550">
        <v>1500</v>
      </c>
      <c r="G6550" t="s">
        <v>189</v>
      </c>
      <c r="I6550">
        <f t="shared" si="714"/>
        <v>1</v>
      </c>
      <c r="J6550" t="str">
        <f t="shared" si="715"/>
        <v>OK</v>
      </c>
      <c r="K6550" t="str">
        <f t="shared" si="716"/>
        <v>Successful</v>
      </c>
      <c r="L6550" t="str">
        <f t="shared" si="717"/>
        <v>Withdrawal</v>
      </c>
      <c r="M6550" t="str">
        <f t="shared" si="718"/>
        <v>OK</v>
      </c>
      <c r="N6550" t="str">
        <f t="shared" si="719"/>
        <v>OK</v>
      </c>
      <c r="O6550" t="str">
        <f>_xlfn.XLOOKUP(B6550,'01_Raw_ATMs'!A:A,'01_Raw_ATMs'!A:A,"Not Found")</f>
        <v>ATM025</v>
      </c>
      <c r="P6550" t="str">
        <f t="shared" si="720"/>
        <v>Valid</v>
      </c>
    </row>
    <row r="6551" spans="1:16">
      <c r="A6551" t="s">
        <v>6744</v>
      </c>
      <c r="B6551" t="s">
        <v>160</v>
      </c>
      <c r="C6551" s="2">
        <v>46044</v>
      </c>
      <c r="D6551" s="3">
        <v>0.13075231481481481</v>
      </c>
      <c r="E6551" t="s">
        <v>33</v>
      </c>
      <c r="F6551">
        <v>500</v>
      </c>
      <c r="G6551" t="s">
        <v>189</v>
      </c>
      <c r="I6551">
        <f t="shared" si="714"/>
        <v>1</v>
      </c>
      <c r="J6551" t="str">
        <f t="shared" si="715"/>
        <v>OK</v>
      </c>
      <c r="K6551" t="str">
        <f t="shared" si="716"/>
        <v>Successful</v>
      </c>
      <c r="L6551" t="str">
        <f t="shared" si="717"/>
        <v>Withdrawal</v>
      </c>
      <c r="M6551" t="str">
        <f t="shared" si="718"/>
        <v>OK</v>
      </c>
      <c r="N6551" t="str">
        <f t="shared" si="719"/>
        <v>OK</v>
      </c>
      <c r="O6551" t="str">
        <f>_xlfn.XLOOKUP(B6551,'01_Raw_ATMs'!A:A,'01_Raw_ATMs'!A:A,"Not Found")</f>
        <v>ATM080</v>
      </c>
      <c r="P6551" t="str">
        <f t="shared" si="720"/>
        <v>Valid</v>
      </c>
    </row>
    <row r="6552" spans="1:16">
      <c r="A6552" t="s">
        <v>6745</v>
      </c>
      <c r="B6552" t="s">
        <v>130</v>
      </c>
      <c r="C6552" s="2">
        <v>46166</v>
      </c>
      <c r="D6552" s="3">
        <v>0.71466435185185184</v>
      </c>
      <c r="E6552" t="s">
        <v>261</v>
      </c>
      <c r="F6552">
        <v>15000</v>
      </c>
      <c r="G6552" t="s">
        <v>189</v>
      </c>
      <c r="I6552">
        <f t="shared" si="714"/>
        <v>1</v>
      </c>
      <c r="J6552" t="str">
        <f t="shared" si="715"/>
        <v>OK</v>
      </c>
      <c r="K6552" t="str">
        <f t="shared" si="716"/>
        <v>Successful</v>
      </c>
      <c r="L6552" t="str">
        <f t="shared" si="717"/>
        <v>Cash Deposit</v>
      </c>
      <c r="M6552" t="str">
        <f t="shared" si="718"/>
        <v>OK</v>
      </c>
      <c r="N6552" t="str">
        <f t="shared" si="719"/>
        <v>OK</v>
      </c>
      <c r="O6552" t="str">
        <f>_xlfn.XLOOKUP(B6552,'01_Raw_ATMs'!A:A,'01_Raw_ATMs'!A:A,"Not Found")</f>
        <v>ATM050</v>
      </c>
      <c r="P6552" t="str">
        <f t="shared" si="720"/>
        <v>Valid</v>
      </c>
    </row>
    <row r="6553" spans="1:16">
      <c r="A6553" t="s">
        <v>6746</v>
      </c>
      <c r="B6553" t="s">
        <v>123</v>
      </c>
      <c r="C6553" s="2">
        <v>45731</v>
      </c>
      <c r="D6553" s="3">
        <v>0.90840277777777778</v>
      </c>
      <c r="E6553" t="s">
        <v>194</v>
      </c>
      <c r="F6553">
        <v>0</v>
      </c>
      <c r="G6553" t="s">
        <v>214</v>
      </c>
      <c r="H6553" t="s">
        <v>1094</v>
      </c>
      <c r="I6553">
        <f t="shared" si="714"/>
        <v>1</v>
      </c>
      <c r="J6553" t="str">
        <f t="shared" si="715"/>
        <v>OK</v>
      </c>
      <c r="K6553" t="str">
        <f t="shared" si="716"/>
        <v>Failed</v>
      </c>
      <c r="L6553" t="str">
        <f t="shared" si="717"/>
        <v>Balance Inquiry</v>
      </c>
      <c r="M6553" t="str">
        <f t="shared" si="718"/>
        <v>OK</v>
      </c>
      <c r="N6553" t="str">
        <f t="shared" si="719"/>
        <v>OK</v>
      </c>
      <c r="O6553" t="str">
        <f>_xlfn.XLOOKUP(B6553,'01_Raw_ATMs'!A:A,'01_Raw_ATMs'!A:A,"Not Found")</f>
        <v>ATM043</v>
      </c>
      <c r="P6553" t="str">
        <f t="shared" si="720"/>
        <v>Valid</v>
      </c>
    </row>
    <row r="6554" spans="1:16">
      <c r="A6554" t="s">
        <v>6747</v>
      </c>
      <c r="B6554" t="s">
        <v>173</v>
      </c>
      <c r="C6554" s="2">
        <v>46078</v>
      </c>
      <c r="D6554" s="3">
        <v>0.38237268518518519</v>
      </c>
      <c r="E6554" t="s">
        <v>33</v>
      </c>
      <c r="F6554">
        <v>2000</v>
      </c>
      <c r="G6554" t="s">
        <v>189</v>
      </c>
      <c r="I6554">
        <f t="shared" si="714"/>
        <v>1</v>
      </c>
      <c r="J6554" t="str">
        <f t="shared" si="715"/>
        <v>OK</v>
      </c>
      <c r="K6554" t="str">
        <f t="shared" si="716"/>
        <v>Successful</v>
      </c>
      <c r="L6554" t="str">
        <f t="shared" si="717"/>
        <v>Withdrawal</v>
      </c>
      <c r="M6554" t="str">
        <f t="shared" si="718"/>
        <v>OK</v>
      </c>
      <c r="N6554" t="str">
        <f t="shared" si="719"/>
        <v>OK</v>
      </c>
      <c r="O6554" t="str">
        <f>_xlfn.XLOOKUP(B6554,'01_Raw_ATMs'!A:A,'01_Raw_ATMs'!A:A,"Not Found")</f>
        <v>ATM093</v>
      </c>
      <c r="P6554" t="str">
        <f t="shared" si="720"/>
        <v>Valid</v>
      </c>
    </row>
    <row r="6555" spans="1:16">
      <c r="A6555" t="s">
        <v>6748</v>
      </c>
      <c r="B6555" t="s">
        <v>146</v>
      </c>
      <c r="C6555" s="2">
        <v>45689</v>
      </c>
      <c r="D6555" s="3">
        <v>0.4800462962962963</v>
      </c>
      <c r="E6555" t="s">
        <v>33</v>
      </c>
      <c r="F6555">
        <v>1500</v>
      </c>
      <c r="G6555" t="s">
        <v>189</v>
      </c>
      <c r="I6555">
        <f t="shared" si="714"/>
        <v>1</v>
      </c>
      <c r="J6555" t="str">
        <f t="shared" si="715"/>
        <v>OK</v>
      </c>
      <c r="K6555" t="str">
        <f t="shared" si="716"/>
        <v>Successful</v>
      </c>
      <c r="L6555" t="str">
        <f t="shared" si="717"/>
        <v>Withdrawal</v>
      </c>
      <c r="M6555" t="str">
        <f t="shared" si="718"/>
        <v>OK</v>
      </c>
      <c r="N6555" t="str">
        <f t="shared" si="719"/>
        <v>OK</v>
      </c>
      <c r="O6555" t="str">
        <f>_xlfn.XLOOKUP(B6555,'01_Raw_ATMs'!A:A,'01_Raw_ATMs'!A:A,"Not Found")</f>
        <v>ATM066</v>
      </c>
      <c r="P6555" t="str">
        <f t="shared" si="720"/>
        <v>Valid</v>
      </c>
    </row>
    <row r="6556" spans="1:16">
      <c r="A6556" t="s">
        <v>6749</v>
      </c>
      <c r="B6556" t="s">
        <v>151</v>
      </c>
      <c r="C6556" s="2">
        <v>45667</v>
      </c>
      <c r="D6556" s="3">
        <v>0.68356481481481479</v>
      </c>
      <c r="E6556" t="s">
        <v>33</v>
      </c>
      <c r="F6556">
        <v>1000</v>
      </c>
      <c r="G6556" t="s">
        <v>189</v>
      </c>
      <c r="I6556">
        <f t="shared" si="714"/>
        <v>1</v>
      </c>
      <c r="J6556" t="str">
        <f t="shared" si="715"/>
        <v>OK</v>
      </c>
      <c r="K6556" t="str">
        <f t="shared" si="716"/>
        <v>Successful</v>
      </c>
      <c r="L6556" t="str">
        <f t="shared" si="717"/>
        <v>Withdrawal</v>
      </c>
      <c r="M6556" t="str">
        <f t="shared" si="718"/>
        <v>OK</v>
      </c>
      <c r="N6556" t="str">
        <f t="shared" si="719"/>
        <v>OK</v>
      </c>
      <c r="O6556" t="str">
        <f>_xlfn.XLOOKUP(B6556,'01_Raw_ATMs'!A:A,'01_Raw_ATMs'!A:A,"Not Found")</f>
        <v>ATM071</v>
      </c>
      <c r="P6556" t="str">
        <f t="shared" si="720"/>
        <v>Valid</v>
      </c>
    </row>
    <row r="6557" spans="1:16">
      <c r="A6557" t="s">
        <v>6750</v>
      </c>
      <c r="B6557" t="s">
        <v>133</v>
      </c>
      <c r="C6557" s="2">
        <v>45762</v>
      </c>
      <c r="D6557" s="3">
        <v>0.73436342592592596</v>
      </c>
      <c r="E6557" t="s">
        <v>211</v>
      </c>
      <c r="F6557">
        <v>0</v>
      </c>
      <c r="G6557" t="s">
        <v>189</v>
      </c>
      <c r="I6557">
        <f t="shared" si="714"/>
        <v>1</v>
      </c>
      <c r="J6557" t="str">
        <f t="shared" si="715"/>
        <v>OK</v>
      </c>
      <c r="K6557" t="str">
        <f t="shared" si="716"/>
        <v>Successful</v>
      </c>
      <c r="L6557" t="str">
        <f t="shared" si="717"/>
        <v>Mini Statement</v>
      </c>
      <c r="M6557" t="str">
        <f t="shared" si="718"/>
        <v>OK</v>
      </c>
      <c r="N6557" t="str">
        <f t="shared" si="719"/>
        <v>OK</v>
      </c>
      <c r="O6557" t="str">
        <f>_xlfn.XLOOKUP(B6557,'01_Raw_ATMs'!A:A,'01_Raw_ATMs'!A:A,"Not Found")</f>
        <v>ATM053</v>
      </c>
      <c r="P6557" t="str">
        <f t="shared" si="720"/>
        <v>Valid</v>
      </c>
    </row>
    <row r="6558" spans="1:16">
      <c r="A6558" t="s">
        <v>6751</v>
      </c>
      <c r="B6558" t="s">
        <v>144</v>
      </c>
      <c r="C6558" s="2">
        <v>46172</v>
      </c>
      <c r="D6558" s="3">
        <v>0.40987268518518521</v>
      </c>
      <c r="E6558" t="s">
        <v>33</v>
      </c>
      <c r="F6558">
        <v>2000</v>
      </c>
      <c r="G6558" t="s">
        <v>189</v>
      </c>
      <c r="I6558">
        <f t="shared" si="714"/>
        <v>1</v>
      </c>
      <c r="J6558" t="str">
        <f t="shared" si="715"/>
        <v>OK</v>
      </c>
      <c r="K6558" t="str">
        <f t="shared" si="716"/>
        <v>Successful</v>
      </c>
      <c r="L6558" t="str">
        <f t="shared" si="717"/>
        <v>Withdrawal</v>
      </c>
      <c r="M6558" t="str">
        <f t="shared" si="718"/>
        <v>OK</v>
      </c>
      <c r="N6558" t="str">
        <f t="shared" si="719"/>
        <v>OK</v>
      </c>
      <c r="O6558" t="str">
        <f>_xlfn.XLOOKUP(B6558,'01_Raw_ATMs'!A:A,'01_Raw_ATMs'!A:A,"Not Found")</f>
        <v>ATM064</v>
      </c>
      <c r="P6558" t="str">
        <f t="shared" si="720"/>
        <v>Valid</v>
      </c>
    </row>
    <row r="6559" spans="1:16">
      <c r="A6559" t="s">
        <v>6752</v>
      </c>
      <c r="B6559" t="s">
        <v>119</v>
      </c>
      <c r="C6559" s="2">
        <v>45691</v>
      </c>
      <c r="D6559" s="3">
        <v>0.35474537037037029</v>
      </c>
      <c r="E6559" t="s">
        <v>33</v>
      </c>
      <c r="F6559">
        <v>2500</v>
      </c>
      <c r="G6559" t="s">
        <v>189</v>
      </c>
      <c r="I6559">
        <f t="shared" si="714"/>
        <v>1</v>
      </c>
      <c r="J6559" t="str">
        <f t="shared" si="715"/>
        <v>OK</v>
      </c>
      <c r="K6559" t="str">
        <f t="shared" si="716"/>
        <v>Successful</v>
      </c>
      <c r="L6559" t="str">
        <f t="shared" si="717"/>
        <v>Withdrawal</v>
      </c>
      <c r="M6559" t="str">
        <f t="shared" si="718"/>
        <v>OK</v>
      </c>
      <c r="N6559" t="str">
        <f t="shared" si="719"/>
        <v>OK</v>
      </c>
      <c r="O6559" t="str">
        <f>_xlfn.XLOOKUP(B6559,'01_Raw_ATMs'!A:A,'01_Raw_ATMs'!A:A,"Not Found")</f>
        <v>ATM039</v>
      </c>
      <c r="P6559" t="str">
        <f t="shared" si="720"/>
        <v>Valid</v>
      </c>
    </row>
    <row r="6560" spans="1:16">
      <c r="A6560" t="s">
        <v>6753</v>
      </c>
      <c r="B6560" t="s">
        <v>79</v>
      </c>
      <c r="C6560" s="2">
        <v>45725</v>
      </c>
      <c r="D6560" s="3">
        <v>0.8509606481481482</v>
      </c>
      <c r="E6560" t="s">
        <v>33</v>
      </c>
      <c r="F6560">
        <v>3000</v>
      </c>
      <c r="G6560" t="s">
        <v>189</v>
      </c>
      <c r="I6560">
        <f t="shared" si="714"/>
        <v>1</v>
      </c>
      <c r="J6560" t="str">
        <f t="shared" si="715"/>
        <v>OK</v>
      </c>
      <c r="K6560" t="str">
        <f t="shared" si="716"/>
        <v>Successful</v>
      </c>
      <c r="L6560" t="str">
        <f t="shared" si="717"/>
        <v>Withdrawal</v>
      </c>
      <c r="M6560" t="str">
        <f t="shared" si="718"/>
        <v>OK</v>
      </c>
      <c r="N6560" t="str">
        <f t="shared" si="719"/>
        <v>OK</v>
      </c>
      <c r="O6560" t="str">
        <f>_xlfn.XLOOKUP(B6560,'01_Raw_ATMs'!A:A,'01_Raw_ATMs'!A:A,"Not Found")</f>
        <v>ATM006</v>
      </c>
      <c r="P6560" t="str">
        <f t="shared" si="720"/>
        <v>Valid</v>
      </c>
    </row>
    <row r="6561" spans="1:16">
      <c r="A6561" t="s">
        <v>6754</v>
      </c>
      <c r="B6561" t="s">
        <v>119</v>
      </c>
      <c r="C6561" s="2">
        <v>46191</v>
      </c>
      <c r="D6561" s="3">
        <v>0.5695486111111111</v>
      </c>
      <c r="E6561" t="s">
        <v>33</v>
      </c>
      <c r="F6561">
        <v>500</v>
      </c>
      <c r="G6561" t="s">
        <v>189</v>
      </c>
      <c r="I6561">
        <f t="shared" si="714"/>
        <v>1</v>
      </c>
      <c r="J6561" t="str">
        <f t="shared" si="715"/>
        <v>OK</v>
      </c>
      <c r="K6561" t="str">
        <f t="shared" si="716"/>
        <v>Successful</v>
      </c>
      <c r="L6561" t="str">
        <f t="shared" si="717"/>
        <v>Withdrawal</v>
      </c>
      <c r="M6561" t="str">
        <f t="shared" si="718"/>
        <v>OK</v>
      </c>
      <c r="N6561" t="str">
        <f t="shared" si="719"/>
        <v>OK</v>
      </c>
      <c r="O6561" t="str">
        <f>_xlfn.XLOOKUP(B6561,'01_Raw_ATMs'!A:A,'01_Raw_ATMs'!A:A,"Not Found")</f>
        <v>ATM039</v>
      </c>
      <c r="P6561" t="str">
        <f t="shared" si="720"/>
        <v>Valid</v>
      </c>
    </row>
    <row r="6562" spans="1:16">
      <c r="A6562" t="s">
        <v>6755</v>
      </c>
      <c r="B6562" t="s">
        <v>166</v>
      </c>
      <c r="C6562" s="2">
        <v>46165</v>
      </c>
      <c r="D6562" s="3">
        <v>0.78333333333333333</v>
      </c>
      <c r="E6562" t="s">
        <v>194</v>
      </c>
      <c r="F6562">
        <v>0</v>
      </c>
      <c r="G6562" t="s">
        <v>189</v>
      </c>
      <c r="I6562">
        <f t="shared" si="714"/>
        <v>1</v>
      </c>
      <c r="J6562" t="str">
        <f t="shared" si="715"/>
        <v>OK</v>
      </c>
      <c r="K6562" t="str">
        <f t="shared" si="716"/>
        <v>Successful</v>
      </c>
      <c r="L6562" t="str">
        <f t="shared" si="717"/>
        <v>Balance Inquiry</v>
      </c>
      <c r="M6562" t="str">
        <f t="shared" si="718"/>
        <v>OK</v>
      </c>
      <c r="N6562" t="str">
        <f t="shared" si="719"/>
        <v>OK</v>
      </c>
      <c r="O6562" t="str">
        <f>_xlfn.XLOOKUP(B6562,'01_Raw_ATMs'!A:A,'01_Raw_ATMs'!A:A,"Not Found")</f>
        <v>ATM086</v>
      </c>
      <c r="P6562" t="str">
        <f t="shared" si="720"/>
        <v>Valid</v>
      </c>
    </row>
    <row r="6563" spans="1:16">
      <c r="A6563" t="s">
        <v>6756</v>
      </c>
      <c r="B6563" t="s">
        <v>124</v>
      </c>
      <c r="C6563" s="2">
        <v>45980</v>
      </c>
      <c r="D6563" s="3">
        <v>0.6484375</v>
      </c>
      <c r="E6563" t="s">
        <v>33</v>
      </c>
      <c r="F6563">
        <v>2500</v>
      </c>
      <c r="G6563" t="s">
        <v>189</v>
      </c>
      <c r="I6563">
        <f t="shared" si="714"/>
        <v>1</v>
      </c>
      <c r="J6563" t="str">
        <f t="shared" si="715"/>
        <v>OK</v>
      </c>
      <c r="K6563" t="str">
        <f t="shared" si="716"/>
        <v>Successful</v>
      </c>
      <c r="L6563" t="str">
        <f t="shared" si="717"/>
        <v>Withdrawal</v>
      </c>
      <c r="M6563" t="str">
        <f t="shared" si="718"/>
        <v>OK</v>
      </c>
      <c r="N6563" t="str">
        <f t="shared" si="719"/>
        <v>OK</v>
      </c>
      <c r="O6563" t="str">
        <f>_xlfn.XLOOKUP(B6563,'01_Raw_ATMs'!A:A,'01_Raw_ATMs'!A:A,"Not Found")</f>
        <v>ATM044</v>
      </c>
      <c r="P6563" t="str">
        <f t="shared" si="720"/>
        <v>Valid</v>
      </c>
    </row>
    <row r="6564" spans="1:16">
      <c r="A6564" t="s">
        <v>6757</v>
      </c>
      <c r="B6564" t="s">
        <v>154</v>
      </c>
      <c r="C6564" s="2">
        <v>46072</v>
      </c>
      <c r="D6564" s="3">
        <v>1.238425925925926E-3</v>
      </c>
      <c r="E6564" t="s">
        <v>33</v>
      </c>
      <c r="F6564">
        <v>4000</v>
      </c>
      <c r="G6564" t="s">
        <v>189</v>
      </c>
      <c r="I6564">
        <f t="shared" si="714"/>
        <v>1</v>
      </c>
      <c r="J6564" t="str">
        <f t="shared" si="715"/>
        <v>OK</v>
      </c>
      <c r="K6564" t="str">
        <f t="shared" si="716"/>
        <v>Successful</v>
      </c>
      <c r="L6564" t="str">
        <f t="shared" si="717"/>
        <v>Withdrawal</v>
      </c>
      <c r="M6564" t="str">
        <f t="shared" si="718"/>
        <v>OK</v>
      </c>
      <c r="N6564" t="str">
        <f t="shared" si="719"/>
        <v>OK</v>
      </c>
      <c r="O6564" t="str">
        <f>_xlfn.XLOOKUP(B6564,'01_Raw_ATMs'!A:A,'01_Raw_ATMs'!A:A,"Not Found")</f>
        <v>ATM074</v>
      </c>
      <c r="P6564" t="str">
        <f t="shared" si="720"/>
        <v>Valid</v>
      </c>
    </row>
    <row r="6565" spans="1:16">
      <c r="A6565" t="s">
        <v>6758</v>
      </c>
      <c r="B6565" t="s">
        <v>133</v>
      </c>
      <c r="C6565" s="2">
        <v>45726</v>
      </c>
      <c r="D6565" s="3">
        <v>0.75839120370370372</v>
      </c>
      <c r="E6565" t="s">
        <v>33</v>
      </c>
      <c r="F6565">
        <v>4000</v>
      </c>
      <c r="G6565" t="s">
        <v>189</v>
      </c>
      <c r="I6565">
        <f t="shared" si="714"/>
        <v>1</v>
      </c>
      <c r="J6565" t="str">
        <f t="shared" si="715"/>
        <v>OK</v>
      </c>
      <c r="K6565" t="str">
        <f t="shared" si="716"/>
        <v>Successful</v>
      </c>
      <c r="L6565" t="str">
        <f t="shared" si="717"/>
        <v>Withdrawal</v>
      </c>
      <c r="M6565" t="str">
        <f t="shared" si="718"/>
        <v>OK</v>
      </c>
      <c r="N6565" t="str">
        <f t="shared" si="719"/>
        <v>OK</v>
      </c>
      <c r="O6565" t="str">
        <f>_xlfn.XLOOKUP(B6565,'01_Raw_ATMs'!A:A,'01_Raw_ATMs'!A:A,"Not Found")</f>
        <v>ATM053</v>
      </c>
      <c r="P6565" t="str">
        <f t="shared" si="720"/>
        <v>Valid</v>
      </c>
    </row>
    <row r="6566" spans="1:16">
      <c r="A6566" t="s">
        <v>6759</v>
      </c>
      <c r="B6566" t="s">
        <v>169</v>
      </c>
      <c r="C6566" s="2">
        <v>45826</v>
      </c>
      <c r="D6566" s="3">
        <v>0.4891550925925926</v>
      </c>
      <c r="E6566" t="s">
        <v>33</v>
      </c>
      <c r="F6566">
        <v>5000</v>
      </c>
      <c r="G6566" t="s">
        <v>189</v>
      </c>
      <c r="I6566">
        <f t="shared" si="714"/>
        <v>1</v>
      </c>
      <c r="J6566" t="str">
        <f t="shared" si="715"/>
        <v>OK</v>
      </c>
      <c r="K6566" t="str">
        <f t="shared" si="716"/>
        <v>Successful</v>
      </c>
      <c r="L6566" t="str">
        <f t="shared" si="717"/>
        <v>Withdrawal</v>
      </c>
      <c r="M6566" t="str">
        <f t="shared" si="718"/>
        <v>OK</v>
      </c>
      <c r="N6566" t="str">
        <f t="shared" si="719"/>
        <v>OK</v>
      </c>
      <c r="O6566" t="str">
        <f>_xlfn.XLOOKUP(B6566,'01_Raw_ATMs'!A:A,'01_Raw_ATMs'!A:A,"Not Found")</f>
        <v>ATM089</v>
      </c>
      <c r="P6566" t="str">
        <f t="shared" si="720"/>
        <v>Valid</v>
      </c>
    </row>
    <row r="6567" spans="1:16">
      <c r="A6567" t="s">
        <v>6760</v>
      </c>
      <c r="B6567" t="s">
        <v>89</v>
      </c>
      <c r="C6567" s="2">
        <v>46180</v>
      </c>
      <c r="D6567" s="3">
        <v>0.25918981481481479</v>
      </c>
      <c r="E6567" t="s">
        <v>194</v>
      </c>
      <c r="F6567">
        <v>0</v>
      </c>
      <c r="G6567" t="s">
        <v>189</v>
      </c>
      <c r="I6567">
        <f t="shared" si="714"/>
        <v>1</v>
      </c>
      <c r="J6567" t="str">
        <f t="shared" si="715"/>
        <v>OK</v>
      </c>
      <c r="K6567" t="str">
        <f t="shared" si="716"/>
        <v>Successful</v>
      </c>
      <c r="L6567" t="str">
        <f t="shared" si="717"/>
        <v>Balance Inquiry</v>
      </c>
      <c r="M6567" t="str">
        <f t="shared" si="718"/>
        <v>OK</v>
      </c>
      <c r="N6567" t="str">
        <f t="shared" si="719"/>
        <v>OK</v>
      </c>
      <c r="O6567" t="str">
        <f>_xlfn.XLOOKUP(B6567,'01_Raw_ATMs'!A:A,'01_Raw_ATMs'!A:A,"Not Found")</f>
        <v>ATM012</v>
      </c>
      <c r="P6567" t="str">
        <f t="shared" si="720"/>
        <v>Valid</v>
      </c>
    </row>
    <row r="6568" spans="1:16">
      <c r="A6568" t="s">
        <v>6761</v>
      </c>
      <c r="B6568" t="s">
        <v>130</v>
      </c>
      <c r="C6568" s="2">
        <v>46120</v>
      </c>
      <c r="D6568" s="3">
        <v>0.51520833333333338</v>
      </c>
      <c r="E6568" t="s">
        <v>194</v>
      </c>
      <c r="F6568">
        <v>0</v>
      </c>
      <c r="G6568" t="s">
        <v>189</v>
      </c>
      <c r="I6568">
        <f t="shared" si="714"/>
        <v>1</v>
      </c>
      <c r="J6568" t="str">
        <f t="shared" si="715"/>
        <v>OK</v>
      </c>
      <c r="K6568" t="str">
        <f t="shared" si="716"/>
        <v>Successful</v>
      </c>
      <c r="L6568" t="str">
        <f t="shared" si="717"/>
        <v>Balance Inquiry</v>
      </c>
      <c r="M6568" t="str">
        <f t="shared" si="718"/>
        <v>OK</v>
      </c>
      <c r="N6568" t="str">
        <f t="shared" si="719"/>
        <v>OK</v>
      </c>
      <c r="O6568" t="str">
        <f>_xlfn.XLOOKUP(B6568,'01_Raw_ATMs'!A:A,'01_Raw_ATMs'!A:A,"Not Found")</f>
        <v>ATM050</v>
      </c>
      <c r="P6568" t="str">
        <f t="shared" si="720"/>
        <v>Valid</v>
      </c>
    </row>
    <row r="6569" spans="1:16">
      <c r="A6569" t="s">
        <v>6762</v>
      </c>
      <c r="B6569" t="s">
        <v>74</v>
      </c>
      <c r="C6569" s="2">
        <v>46051</v>
      </c>
      <c r="D6569" s="3">
        <v>0.67903935185185182</v>
      </c>
      <c r="E6569" t="s">
        <v>261</v>
      </c>
      <c r="F6569">
        <v>10000</v>
      </c>
      <c r="G6569" t="s">
        <v>189</v>
      </c>
      <c r="I6569">
        <f t="shared" si="714"/>
        <v>1</v>
      </c>
      <c r="J6569" t="str">
        <f t="shared" si="715"/>
        <v>OK</v>
      </c>
      <c r="K6569" t="str">
        <f t="shared" si="716"/>
        <v>Successful</v>
      </c>
      <c r="L6569" t="str">
        <f t="shared" si="717"/>
        <v>Cash Deposit</v>
      </c>
      <c r="M6569" t="str">
        <f t="shared" si="718"/>
        <v>OK</v>
      </c>
      <c r="N6569" t="str">
        <f t="shared" si="719"/>
        <v>OK</v>
      </c>
      <c r="O6569" t="str">
        <f>_xlfn.XLOOKUP(B6569,'01_Raw_ATMs'!A:A,'01_Raw_ATMs'!A:A,"Not Found")</f>
        <v>ATM003</v>
      </c>
      <c r="P6569" t="str">
        <f t="shared" si="720"/>
        <v>Valid</v>
      </c>
    </row>
    <row r="6570" spans="1:16">
      <c r="A6570" t="s">
        <v>6763</v>
      </c>
      <c r="B6570" t="s">
        <v>104</v>
      </c>
      <c r="C6570" s="2">
        <v>45899</v>
      </c>
      <c r="D6570" s="3">
        <v>0.85706018518518523</v>
      </c>
      <c r="E6570" t="s">
        <v>194</v>
      </c>
      <c r="F6570">
        <v>0</v>
      </c>
      <c r="G6570" t="s">
        <v>189</v>
      </c>
      <c r="I6570">
        <f t="shared" si="714"/>
        <v>1</v>
      </c>
      <c r="J6570" t="str">
        <f t="shared" si="715"/>
        <v>OK</v>
      </c>
      <c r="K6570" t="str">
        <f t="shared" si="716"/>
        <v>Successful</v>
      </c>
      <c r="L6570" t="str">
        <f t="shared" si="717"/>
        <v>Balance Inquiry</v>
      </c>
      <c r="M6570" t="str">
        <f t="shared" si="718"/>
        <v>OK</v>
      </c>
      <c r="N6570" t="str">
        <f t="shared" si="719"/>
        <v>OK</v>
      </c>
      <c r="O6570" t="str">
        <f>_xlfn.XLOOKUP(B6570,'01_Raw_ATMs'!A:A,'01_Raw_ATMs'!A:A,"Not Found")</f>
        <v>ATM025</v>
      </c>
      <c r="P6570" t="str">
        <f t="shared" si="720"/>
        <v>Valid</v>
      </c>
    </row>
    <row r="6571" spans="1:16">
      <c r="A6571" t="s">
        <v>6764</v>
      </c>
      <c r="B6571" t="s">
        <v>171</v>
      </c>
      <c r="C6571" s="2">
        <v>46103</v>
      </c>
      <c r="D6571" s="3">
        <v>0.72553240740740743</v>
      </c>
      <c r="E6571" t="s">
        <v>33</v>
      </c>
      <c r="F6571">
        <v>10000</v>
      </c>
      <c r="G6571" t="s">
        <v>189</v>
      </c>
      <c r="I6571">
        <f t="shared" si="714"/>
        <v>1</v>
      </c>
      <c r="J6571" t="str">
        <f t="shared" si="715"/>
        <v>OK</v>
      </c>
      <c r="K6571" t="str">
        <f t="shared" si="716"/>
        <v>Successful</v>
      </c>
      <c r="L6571" t="str">
        <f t="shared" si="717"/>
        <v>Withdrawal</v>
      </c>
      <c r="M6571" t="str">
        <f t="shared" si="718"/>
        <v>OK</v>
      </c>
      <c r="N6571" t="str">
        <f t="shared" si="719"/>
        <v>OK</v>
      </c>
      <c r="O6571" t="str">
        <f>_xlfn.XLOOKUP(B6571,'01_Raw_ATMs'!A:A,'01_Raw_ATMs'!A:A,"Not Found")</f>
        <v>ATM091</v>
      </c>
      <c r="P6571" t="str">
        <f t="shared" si="720"/>
        <v>Valid</v>
      </c>
    </row>
    <row r="6572" spans="1:16">
      <c r="A6572" t="s">
        <v>6765</v>
      </c>
      <c r="B6572" t="s">
        <v>140</v>
      </c>
      <c r="C6572" s="2">
        <v>45985</v>
      </c>
      <c r="D6572" s="3">
        <v>0.66826388888888888</v>
      </c>
      <c r="E6572" t="s">
        <v>33</v>
      </c>
      <c r="F6572">
        <v>10000</v>
      </c>
      <c r="G6572" t="s">
        <v>189</v>
      </c>
      <c r="I6572">
        <f t="shared" si="714"/>
        <v>1</v>
      </c>
      <c r="J6572" t="str">
        <f t="shared" si="715"/>
        <v>OK</v>
      </c>
      <c r="K6572" t="str">
        <f t="shared" si="716"/>
        <v>Successful</v>
      </c>
      <c r="L6572" t="str">
        <f t="shared" si="717"/>
        <v>Withdrawal</v>
      </c>
      <c r="M6572" t="str">
        <f t="shared" si="718"/>
        <v>OK</v>
      </c>
      <c r="N6572" t="str">
        <f t="shared" si="719"/>
        <v>OK</v>
      </c>
      <c r="O6572" t="str">
        <f>_xlfn.XLOOKUP(B6572,'01_Raw_ATMs'!A:A,'01_Raw_ATMs'!A:A,"Not Found")</f>
        <v>ATM060</v>
      </c>
      <c r="P6572" t="str">
        <f t="shared" si="720"/>
        <v>Valid</v>
      </c>
    </row>
    <row r="6573" spans="1:16">
      <c r="A6573" t="s">
        <v>6766</v>
      </c>
      <c r="B6573" t="s">
        <v>134</v>
      </c>
      <c r="C6573" s="2">
        <v>45886</v>
      </c>
      <c r="D6573" s="3">
        <v>0.89824074074074078</v>
      </c>
      <c r="E6573" t="s">
        <v>33</v>
      </c>
      <c r="F6573">
        <v>1000</v>
      </c>
      <c r="G6573" t="s">
        <v>189</v>
      </c>
      <c r="I6573">
        <f t="shared" si="714"/>
        <v>1</v>
      </c>
      <c r="J6573" t="str">
        <f t="shared" si="715"/>
        <v>OK</v>
      </c>
      <c r="K6573" t="str">
        <f t="shared" si="716"/>
        <v>Successful</v>
      </c>
      <c r="L6573" t="str">
        <f t="shared" si="717"/>
        <v>Withdrawal</v>
      </c>
      <c r="M6573" t="str">
        <f t="shared" si="718"/>
        <v>OK</v>
      </c>
      <c r="N6573" t="str">
        <f t="shared" si="719"/>
        <v>OK</v>
      </c>
      <c r="O6573" t="str">
        <f>_xlfn.XLOOKUP(B6573,'01_Raw_ATMs'!A:A,'01_Raw_ATMs'!A:A,"Not Found")</f>
        <v>ATM054</v>
      </c>
      <c r="P6573" t="str">
        <f t="shared" si="720"/>
        <v>Valid</v>
      </c>
    </row>
    <row r="6574" spans="1:16">
      <c r="A6574" t="s">
        <v>6767</v>
      </c>
      <c r="B6574" t="s">
        <v>176</v>
      </c>
      <c r="C6574" s="2">
        <v>46057</v>
      </c>
      <c r="D6574" s="3">
        <v>0.31731481481481483</v>
      </c>
      <c r="E6574" t="s">
        <v>33</v>
      </c>
      <c r="F6574">
        <v>5000</v>
      </c>
      <c r="G6574" t="s">
        <v>189</v>
      </c>
      <c r="I6574">
        <f t="shared" si="714"/>
        <v>1</v>
      </c>
      <c r="J6574" t="str">
        <f t="shared" si="715"/>
        <v>OK</v>
      </c>
      <c r="K6574" t="str">
        <f t="shared" si="716"/>
        <v>Successful</v>
      </c>
      <c r="L6574" t="str">
        <f t="shared" si="717"/>
        <v>Withdrawal</v>
      </c>
      <c r="M6574" t="str">
        <f t="shared" si="718"/>
        <v>OK</v>
      </c>
      <c r="N6574" t="str">
        <f t="shared" si="719"/>
        <v>OK</v>
      </c>
      <c r="O6574" t="str">
        <f>_xlfn.XLOOKUP(B6574,'01_Raw_ATMs'!A:A,'01_Raw_ATMs'!A:A,"Not Found")</f>
        <v>ATM096</v>
      </c>
      <c r="P6574" t="str">
        <f t="shared" si="720"/>
        <v>Valid</v>
      </c>
    </row>
    <row r="6575" spans="1:16">
      <c r="A6575" t="s">
        <v>6768</v>
      </c>
      <c r="B6575" t="s">
        <v>101</v>
      </c>
      <c r="C6575" s="2">
        <v>45819</v>
      </c>
      <c r="D6575" s="3">
        <v>0.74835648148148148</v>
      </c>
      <c r="E6575" t="s">
        <v>33</v>
      </c>
      <c r="F6575">
        <v>500</v>
      </c>
      <c r="G6575" t="s">
        <v>189</v>
      </c>
      <c r="I6575">
        <f t="shared" si="714"/>
        <v>1</v>
      </c>
      <c r="J6575" t="str">
        <f t="shared" si="715"/>
        <v>OK</v>
      </c>
      <c r="K6575" t="str">
        <f t="shared" si="716"/>
        <v>Successful</v>
      </c>
      <c r="L6575" t="str">
        <f t="shared" si="717"/>
        <v>Withdrawal</v>
      </c>
      <c r="M6575" t="str">
        <f t="shared" si="718"/>
        <v>OK</v>
      </c>
      <c r="N6575" t="str">
        <f t="shared" si="719"/>
        <v>OK</v>
      </c>
      <c r="O6575" t="str">
        <f>_xlfn.XLOOKUP(B6575,'01_Raw_ATMs'!A:A,'01_Raw_ATMs'!A:A,"Not Found")</f>
        <v>ATM022</v>
      </c>
      <c r="P6575" t="str">
        <f t="shared" si="720"/>
        <v>Valid</v>
      </c>
    </row>
    <row r="6576" spans="1:16">
      <c r="A6576" t="s">
        <v>6769</v>
      </c>
      <c r="B6576" t="s">
        <v>169</v>
      </c>
      <c r="C6576" s="2">
        <v>45956</v>
      </c>
      <c r="D6576" s="3">
        <v>0.46160879629629631</v>
      </c>
      <c r="E6576" t="s">
        <v>33</v>
      </c>
      <c r="F6576">
        <v>2000</v>
      </c>
      <c r="G6576" t="s">
        <v>189</v>
      </c>
      <c r="I6576">
        <f t="shared" si="714"/>
        <v>1</v>
      </c>
      <c r="J6576" t="str">
        <f t="shared" si="715"/>
        <v>OK</v>
      </c>
      <c r="K6576" t="str">
        <f t="shared" si="716"/>
        <v>Successful</v>
      </c>
      <c r="L6576" t="str">
        <f t="shared" si="717"/>
        <v>Withdrawal</v>
      </c>
      <c r="M6576" t="str">
        <f t="shared" si="718"/>
        <v>OK</v>
      </c>
      <c r="N6576" t="str">
        <f t="shared" si="719"/>
        <v>OK</v>
      </c>
      <c r="O6576" t="str">
        <f>_xlfn.XLOOKUP(B6576,'01_Raw_ATMs'!A:A,'01_Raw_ATMs'!A:A,"Not Found")</f>
        <v>ATM089</v>
      </c>
      <c r="P6576" t="str">
        <f t="shared" si="720"/>
        <v>Valid</v>
      </c>
    </row>
    <row r="6577" spans="1:16">
      <c r="A6577" t="s">
        <v>6770</v>
      </c>
      <c r="B6577" t="s">
        <v>172</v>
      </c>
      <c r="C6577" s="2">
        <v>45989</v>
      </c>
      <c r="D6577" s="3">
        <v>0.5198842592592593</v>
      </c>
      <c r="E6577" t="s">
        <v>33</v>
      </c>
      <c r="F6577">
        <v>500</v>
      </c>
      <c r="G6577" t="s">
        <v>189</v>
      </c>
      <c r="I6577">
        <f t="shared" si="714"/>
        <v>1</v>
      </c>
      <c r="J6577" t="str">
        <f t="shared" si="715"/>
        <v>OK</v>
      </c>
      <c r="K6577" t="str">
        <f t="shared" si="716"/>
        <v>Successful</v>
      </c>
      <c r="L6577" t="str">
        <f t="shared" si="717"/>
        <v>Withdrawal</v>
      </c>
      <c r="M6577" t="str">
        <f t="shared" si="718"/>
        <v>OK</v>
      </c>
      <c r="N6577" t="str">
        <f t="shared" si="719"/>
        <v>OK</v>
      </c>
      <c r="O6577" t="str">
        <f>_xlfn.XLOOKUP(B6577,'01_Raw_ATMs'!A:A,'01_Raw_ATMs'!A:A,"Not Found")</f>
        <v>ATM092</v>
      </c>
      <c r="P6577" t="str">
        <f t="shared" si="720"/>
        <v>Valid</v>
      </c>
    </row>
    <row r="6578" spans="1:16">
      <c r="A6578" t="s">
        <v>6771</v>
      </c>
      <c r="B6578" t="s">
        <v>141</v>
      </c>
      <c r="C6578" s="2">
        <v>45847</v>
      </c>
      <c r="D6578" s="3">
        <v>0.51724537037037033</v>
      </c>
      <c r="E6578" t="s">
        <v>194</v>
      </c>
      <c r="F6578">
        <v>0</v>
      </c>
      <c r="G6578" t="s">
        <v>189</v>
      </c>
      <c r="I6578">
        <f t="shared" si="714"/>
        <v>1</v>
      </c>
      <c r="J6578" t="str">
        <f t="shared" si="715"/>
        <v>OK</v>
      </c>
      <c r="K6578" t="str">
        <f t="shared" si="716"/>
        <v>Successful</v>
      </c>
      <c r="L6578" t="str">
        <f t="shared" si="717"/>
        <v>Balance Inquiry</v>
      </c>
      <c r="M6578" t="str">
        <f t="shared" si="718"/>
        <v>OK</v>
      </c>
      <c r="N6578" t="str">
        <f t="shared" si="719"/>
        <v>OK</v>
      </c>
      <c r="O6578" t="str">
        <f>_xlfn.XLOOKUP(B6578,'01_Raw_ATMs'!A:A,'01_Raw_ATMs'!A:A,"Not Found")</f>
        <v>ATM061</v>
      </c>
      <c r="P6578" t="str">
        <f t="shared" si="720"/>
        <v>Valid</v>
      </c>
    </row>
    <row r="6579" spans="1:16">
      <c r="A6579" t="s">
        <v>6772</v>
      </c>
      <c r="B6579" t="s">
        <v>143</v>
      </c>
      <c r="C6579" s="2">
        <v>45792</v>
      </c>
      <c r="D6579" s="3">
        <v>0.87736111111111115</v>
      </c>
      <c r="E6579" t="s">
        <v>33</v>
      </c>
      <c r="F6579">
        <v>4000</v>
      </c>
      <c r="G6579" t="s">
        <v>189</v>
      </c>
      <c r="I6579">
        <f t="shared" si="714"/>
        <v>1</v>
      </c>
      <c r="J6579" t="str">
        <f t="shared" si="715"/>
        <v>OK</v>
      </c>
      <c r="K6579" t="str">
        <f t="shared" si="716"/>
        <v>Successful</v>
      </c>
      <c r="L6579" t="str">
        <f t="shared" si="717"/>
        <v>Withdrawal</v>
      </c>
      <c r="M6579" t="str">
        <f t="shared" si="718"/>
        <v>OK</v>
      </c>
      <c r="N6579" t="str">
        <f t="shared" si="719"/>
        <v>OK</v>
      </c>
      <c r="O6579" t="str">
        <f>_xlfn.XLOOKUP(B6579,'01_Raw_ATMs'!A:A,'01_Raw_ATMs'!A:A,"Not Found")</f>
        <v>ATM063</v>
      </c>
      <c r="P6579" t="str">
        <f t="shared" si="720"/>
        <v>Valid</v>
      </c>
    </row>
    <row r="6580" spans="1:16">
      <c r="A6580" t="s">
        <v>6773</v>
      </c>
      <c r="B6580" t="s">
        <v>148</v>
      </c>
      <c r="C6580" s="2">
        <v>45860</v>
      </c>
      <c r="D6580" s="3">
        <v>0.62825231481481481</v>
      </c>
      <c r="E6580" t="s">
        <v>33</v>
      </c>
      <c r="F6580">
        <v>1000</v>
      </c>
      <c r="G6580" t="s">
        <v>214</v>
      </c>
      <c r="H6580" t="s">
        <v>1103</v>
      </c>
      <c r="I6580">
        <f t="shared" si="714"/>
        <v>1</v>
      </c>
      <c r="J6580" t="str">
        <f t="shared" si="715"/>
        <v>OK</v>
      </c>
      <c r="K6580" t="str">
        <f t="shared" si="716"/>
        <v>Failed</v>
      </c>
      <c r="L6580" t="str">
        <f t="shared" si="717"/>
        <v>Withdrawal</v>
      </c>
      <c r="M6580" t="str">
        <f t="shared" si="718"/>
        <v>OK</v>
      </c>
      <c r="N6580" t="str">
        <f t="shared" si="719"/>
        <v>OK</v>
      </c>
      <c r="O6580" t="str">
        <f>_xlfn.XLOOKUP(B6580,'01_Raw_ATMs'!A:A,'01_Raw_ATMs'!A:A,"Not Found")</f>
        <v>ATM068</v>
      </c>
      <c r="P6580" t="str">
        <f t="shared" si="720"/>
        <v>Valid</v>
      </c>
    </row>
    <row r="6581" spans="1:16">
      <c r="A6581" t="s">
        <v>6774</v>
      </c>
      <c r="B6581" t="s">
        <v>117</v>
      </c>
      <c r="C6581" s="2">
        <v>45759</v>
      </c>
      <c r="D6581" s="3">
        <v>0.39686342592592588</v>
      </c>
      <c r="E6581" t="s">
        <v>33</v>
      </c>
      <c r="F6581">
        <v>4000</v>
      </c>
      <c r="G6581" t="s">
        <v>214</v>
      </c>
      <c r="H6581" t="s">
        <v>1080</v>
      </c>
      <c r="I6581">
        <f t="shared" si="714"/>
        <v>1</v>
      </c>
      <c r="J6581" t="str">
        <f t="shared" si="715"/>
        <v>OK</v>
      </c>
      <c r="K6581" t="str">
        <f t="shared" si="716"/>
        <v>Failed</v>
      </c>
      <c r="L6581" t="str">
        <f t="shared" si="717"/>
        <v>Withdrawal</v>
      </c>
      <c r="M6581" t="str">
        <f t="shared" si="718"/>
        <v>OK</v>
      </c>
      <c r="N6581" t="str">
        <f t="shared" si="719"/>
        <v>OK</v>
      </c>
      <c r="O6581" t="str">
        <f>_xlfn.XLOOKUP(B6581,'01_Raw_ATMs'!A:A,'01_Raw_ATMs'!A:A,"Not Found")</f>
        <v>ATM037</v>
      </c>
      <c r="P6581" t="str">
        <f t="shared" si="720"/>
        <v>Valid</v>
      </c>
    </row>
    <row r="6582" spans="1:16">
      <c r="A6582" t="s">
        <v>6775</v>
      </c>
      <c r="B6582" t="s">
        <v>127</v>
      </c>
      <c r="C6582" s="2">
        <v>45864</v>
      </c>
      <c r="D6582" s="3">
        <v>0.78203703703703709</v>
      </c>
      <c r="E6582" t="s">
        <v>33</v>
      </c>
      <c r="F6582">
        <v>8000</v>
      </c>
      <c r="G6582" t="s">
        <v>189</v>
      </c>
      <c r="I6582">
        <f t="shared" si="714"/>
        <v>1</v>
      </c>
      <c r="J6582" t="str">
        <f t="shared" si="715"/>
        <v>OK</v>
      </c>
      <c r="K6582" t="str">
        <f t="shared" si="716"/>
        <v>Successful</v>
      </c>
      <c r="L6582" t="str">
        <f t="shared" si="717"/>
        <v>Withdrawal</v>
      </c>
      <c r="M6582" t="str">
        <f t="shared" si="718"/>
        <v>OK</v>
      </c>
      <c r="N6582" t="str">
        <f t="shared" si="719"/>
        <v>OK</v>
      </c>
      <c r="O6582" t="str">
        <f>_xlfn.XLOOKUP(B6582,'01_Raw_ATMs'!A:A,'01_Raw_ATMs'!A:A,"Not Found")</f>
        <v>ATM047</v>
      </c>
      <c r="P6582" t="str">
        <f t="shared" si="720"/>
        <v>Valid</v>
      </c>
    </row>
    <row r="6583" spans="1:16">
      <c r="A6583" t="s">
        <v>6776</v>
      </c>
      <c r="B6583" t="s">
        <v>108</v>
      </c>
      <c r="C6583" s="2">
        <v>46137</v>
      </c>
      <c r="D6583" s="3">
        <v>0.26840277777777782</v>
      </c>
      <c r="E6583" t="s">
        <v>33</v>
      </c>
      <c r="F6583">
        <v>5000</v>
      </c>
      <c r="G6583" t="s">
        <v>189</v>
      </c>
      <c r="I6583">
        <f t="shared" si="714"/>
        <v>1</v>
      </c>
      <c r="J6583" t="str">
        <f t="shared" si="715"/>
        <v>OK</v>
      </c>
      <c r="K6583" t="str">
        <f t="shared" si="716"/>
        <v>Successful</v>
      </c>
      <c r="L6583" t="str">
        <f t="shared" si="717"/>
        <v>Withdrawal</v>
      </c>
      <c r="M6583" t="str">
        <f t="shared" si="718"/>
        <v>OK</v>
      </c>
      <c r="N6583" t="str">
        <f t="shared" si="719"/>
        <v>OK</v>
      </c>
      <c r="O6583" t="str">
        <f>_xlfn.XLOOKUP(B6583,'01_Raw_ATMs'!A:A,'01_Raw_ATMs'!A:A,"Not Found")</f>
        <v>ATM028</v>
      </c>
      <c r="P6583" t="str">
        <f t="shared" si="720"/>
        <v>Valid</v>
      </c>
    </row>
    <row r="6584" spans="1:16">
      <c r="A6584" t="s">
        <v>6777</v>
      </c>
      <c r="B6584" t="s">
        <v>93</v>
      </c>
      <c r="C6584" s="2">
        <v>45793</v>
      </c>
      <c r="D6584" s="3">
        <v>0.1099421296296296</v>
      </c>
      <c r="E6584" t="s">
        <v>33</v>
      </c>
      <c r="F6584">
        <v>10000</v>
      </c>
      <c r="G6584" t="s">
        <v>189</v>
      </c>
      <c r="I6584">
        <f t="shared" si="714"/>
        <v>1</v>
      </c>
      <c r="J6584" t="str">
        <f t="shared" si="715"/>
        <v>OK</v>
      </c>
      <c r="K6584" t="str">
        <f t="shared" si="716"/>
        <v>Successful</v>
      </c>
      <c r="L6584" t="str">
        <f t="shared" si="717"/>
        <v>Withdrawal</v>
      </c>
      <c r="M6584" t="str">
        <f t="shared" si="718"/>
        <v>OK</v>
      </c>
      <c r="N6584" t="str">
        <f t="shared" si="719"/>
        <v>OK</v>
      </c>
      <c r="O6584" t="str">
        <f>_xlfn.XLOOKUP(B6584,'01_Raw_ATMs'!A:A,'01_Raw_ATMs'!A:A,"Not Found")</f>
        <v>ATM016</v>
      </c>
      <c r="P6584" t="str">
        <f t="shared" si="720"/>
        <v>Valid</v>
      </c>
    </row>
    <row r="6585" spans="1:16">
      <c r="A6585" t="s">
        <v>6778</v>
      </c>
      <c r="B6585" t="s">
        <v>100</v>
      </c>
      <c r="C6585" s="2">
        <v>45942</v>
      </c>
      <c r="D6585" s="3">
        <v>0.8427662037037037</v>
      </c>
      <c r="E6585" t="s">
        <v>211</v>
      </c>
      <c r="F6585">
        <v>0</v>
      </c>
      <c r="G6585" t="s">
        <v>189</v>
      </c>
      <c r="I6585">
        <f t="shared" si="714"/>
        <v>1</v>
      </c>
      <c r="J6585" t="str">
        <f t="shared" si="715"/>
        <v>OK</v>
      </c>
      <c r="K6585" t="str">
        <f t="shared" si="716"/>
        <v>Successful</v>
      </c>
      <c r="L6585" t="str">
        <f t="shared" si="717"/>
        <v>Mini Statement</v>
      </c>
      <c r="M6585" t="str">
        <f t="shared" si="718"/>
        <v>OK</v>
      </c>
      <c r="N6585" t="str">
        <f t="shared" si="719"/>
        <v>OK</v>
      </c>
      <c r="O6585" t="str">
        <f>_xlfn.XLOOKUP(B6585,'01_Raw_ATMs'!A:A,'01_Raw_ATMs'!A:A,"Not Found")</f>
        <v>ATM021</v>
      </c>
      <c r="P6585" t="str">
        <f t="shared" si="720"/>
        <v>Valid</v>
      </c>
    </row>
    <row r="6586" spans="1:16">
      <c r="A6586" t="s">
        <v>6779</v>
      </c>
      <c r="B6586" t="s">
        <v>129</v>
      </c>
      <c r="C6586" s="2">
        <v>46115</v>
      </c>
      <c r="D6586" s="3">
        <v>0.59521990740740738</v>
      </c>
      <c r="E6586" t="s">
        <v>33</v>
      </c>
      <c r="F6586">
        <v>4000</v>
      </c>
      <c r="G6586" t="s">
        <v>189</v>
      </c>
      <c r="I6586">
        <f t="shared" si="714"/>
        <v>1</v>
      </c>
      <c r="J6586" t="str">
        <f t="shared" si="715"/>
        <v>OK</v>
      </c>
      <c r="K6586" t="str">
        <f t="shared" si="716"/>
        <v>Successful</v>
      </c>
      <c r="L6586" t="str">
        <f t="shared" si="717"/>
        <v>Withdrawal</v>
      </c>
      <c r="M6586" t="str">
        <f t="shared" si="718"/>
        <v>OK</v>
      </c>
      <c r="N6586" t="str">
        <f t="shared" si="719"/>
        <v>OK</v>
      </c>
      <c r="O6586" t="str">
        <f>_xlfn.XLOOKUP(B6586,'01_Raw_ATMs'!A:A,'01_Raw_ATMs'!A:A,"Not Found")</f>
        <v>ATM049</v>
      </c>
      <c r="P6586" t="str">
        <f t="shared" si="720"/>
        <v>Valid</v>
      </c>
    </row>
    <row r="6587" spans="1:16">
      <c r="A6587" t="s">
        <v>6780</v>
      </c>
      <c r="B6587" t="s">
        <v>115</v>
      </c>
      <c r="C6587" s="2">
        <v>46191</v>
      </c>
      <c r="D6587" s="3">
        <v>0.60599537037037032</v>
      </c>
      <c r="E6587" t="s">
        <v>261</v>
      </c>
      <c r="F6587">
        <v>10000</v>
      </c>
      <c r="G6587" t="s">
        <v>189</v>
      </c>
      <c r="I6587">
        <f t="shared" si="714"/>
        <v>1</v>
      </c>
      <c r="J6587" t="str">
        <f t="shared" si="715"/>
        <v>OK</v>
      </c>
      <c r="K6587" t="str">
        <f t="shared" si="716"/>
        <v>Successful</v>
      </c>
      <c r="L6587" t="str">
        <f t="shared" si="717"/>
        <v>Cash Deposit</v>
      </c>
      <c r="M6587" t="str">
        <f t="shared" si="718"/>
        <v>OK</v>
      </c>
      <c r="N6587" t="str">
        <f t="shared" si="719"/>
        <v>OK</v>
      </c>
      <c r="O6587" t="str">
        <f>_xlfn.XLOOKUP(B6587,'01_Raw_ATMs'!A:A,'01_Raw_ATMs'!A:A,"Not Found")</f>
        <v>ATM035</v>
      </c>
      <c r="P6587" t="str">
        <f t="shared" si="720"/>
        <v>Valid</v>
      </c>
    </row>
    <row r="6588" spans="1:16">
      <c r="A6588" t="s">
        <v>6781</v>
      </c>
      <c r="B6588" t="s">
        <v>71</v>
      </c>
      <c r="C6588" s="2">
        <v>46189</v>
      </c>
      <c r="D6588" s="3">
        <v>0.81489583333333337</v>
      </c>
      <c r="E6588" t="s">
        <v>33</v>
      </c>
      <c r="F6588">
        <v>1000</v>
      </c>
      <c r="G6588" t="s">
        <v>214</v>
      </c>
      <c r="H6588" t="s">
        <v>42</v>
      </c>
      <c r="I6588">
        <f t="shared" si="714"/>
        <v>1</v>
      </c>
      <c r="J6588" t="str">
        <f t="shared" si="715"/>
        <v>OK</v>
      </c>
      <c r="K6588" t="str">
        <f t="shared" si="716"/>
        <v>Failed</v>
      </c>
      <c r="L6588" t="str">
        <f t="shared" si="717"/>
        <v>Withdrawal</v>
      </c>
      <c r="M6588" t="str">
        <f t="shared" si="718"/>
        <v>OK</v>
      </c>
      <c r="N6588" t="str">
        <f t="shared" si="719"/>
        <v>OK</v>
      </c>
      <c r="O6588" t="str">
        <f>_xlfn.XLOOKUP(B6588,'01_Raw_ATMs'!A:A,'01_Raw_ATMs'!A:A,"Not Found")</f>
        <v>ATM002</v>
      </c>
      <c r="P6588" t="str">
        <f t="shared" si="720"/>
        <v>Valid</v>
      </c>
    </row>
    <row r="6589" spans="1:16">
      <c r="A6589" t="s">
        <v>6782</v>
      </c>
      <c r="B6589" t="s">
        <v>93</v>
      </c>
      <c r="C6589" s="2">
        <v>45903</v>
      </c>
      <c r="D6589" s="3">
        <v>0.50193287037037038</v>
      </c>
      <c r="E6589" t="s">
        <v>194</v>
      </c>
      <c r="F6589">
        <v>0</v>
      </c>
      <c r="G6589" t="s">
        <v>189</v>
      </c>
      <c r="I6589">
        <f t="shared" si="714"/>
        <v>1</v>
      </c>
      <c r="J6589" t="str">
        <f t="shared" si="715"/>
        <v>OK</v>
      </c>
      <c r="K6589" t="str">
        <f t="shared" si="716"/>
        <v>Successful</v>
      </c>
      <c r="L6589" t="str">
        <f t="shared" si="717"/>
        <v>Balance Inquiry</v>
      </c>
      <c r="M6589" t="str">
        <f t="shared" si="718"/>
        <v>OK</v>
      </c>
      <c r="N6589" t="str">
        <f t="shared" si="719"/>
        <v>OK</v>
      </c>
      <c r="O6589" t="str">
        <f>_xlfn.XLOOKUP(B6589,'01_Raw_ATMs'!A:A,'01_Raw_ATMs'!A:A,"Not Found")</f>
        <v>ATM016</v>
      </c>
      <c r="P6589" t="str">
        <f t="shared" si="720"/>
        <v>Valid</v>
      </c>
    </row>
    <row r="6590" spans="1:16">
      <c r="A6590" t="s">
        <v>6783</v>
      </c>
      <c r="B6590" t="s">
        <v>159</v>
      </c>
      <c r="C6590" s="2">
        <v>45712</v>
      </c>
      <c r="D6590" s="3">
        <v>0.78493055555555558</v>
      </c>
      <c r="E6590" t="s">
        <v>33</v>
      </c>
      <c r="F6590">
        <v>2500</v>
      </c>
      <c r="G6590" t="s">
        <v>189</v>
      </c>
      <c r="I6590">
        <f t="shared" si="714"/>
        <v>1</v>
      </c>
      <c r="J6590" t="str">
        <f t="shared" si="715"/>
        <v>OK</v>
      </c>
      <c r="K6590" t="str">
        <f t="shared" si="716"/>
        <v>Successful</v>
      </c>
      <c r="L6590" t="str">
        <f t="shared" si="717"/>
        <v>Withdrawal</v>
      </c>
      <c r="M6590" t="str">
        <f t="shared" si="718"/>
        <v>OK</v>
      </c>
      <c r="N6590" t="str">
        <f t="shared" si="719"/>
        <v>OK</v>
      </c>
      <c r="O6590" t="str">
        <f>_xlfn.XLOOKUP(B6590,'01_Raw_ATMs'!A:A,'01_Raw_ATMs'!A:A,"Not Found")</f>
        <v>ATM079</v>
      </c>
      <c r="P6590" t="str">
        <f t="shared" si="720"/>
        <v>Valid</v>
      </c>
    </row>
    <row r="6591" spans="1:16">
      <c r="A6591" t="s">
        <v>6784</v>
      </c>
      <c r="B6591" t="s">
        <v>81</v>
      </c>
      <c r="C6591" s="2">
        <v>46121</v>
      </c>
      <c r="D6591" s="3">
        <v>0.30505787037037041</v>
      </c>
      <c r="E6591" t="s">
        <v>33</v>
      </c>
      <c r="F6591">
        <v>1500</v>
      </c>
      <c r="G6591" t="s">
        <v>189</v>
      </c>
      <c r="I6591">
        <f t="shared" si="714"/>
        <v>1</v>
      </c>
      <c r="J6591" t="str">
        <f t="shared" si="715"/>
        <v>OK</v>
      </c>
      <c r="K6591" t="str">
        <f t="shared" si="716"/>
        <v>Successful</v>
      </c>
      <c r="L6591" t="str">
        <f t="shared" si="717"/>
        <v>Withdrawal</v>
      </c>
      <c r="M6591" t="str">
        <f t="shared" si="718"/>
        <v>OK</v>
      </c>
      <c r="N6591" t="str">
        <f t="shared" si="719"/>
        <v>OK</v>
      </c>
      <c r="O6591" t="str">
        <f>_xlfn.XLOOKUP(B6591,'01_Raw_ATMs'!A:A,'01_Raw_ATMs'!A:A,"Not Found")</f>
        <v>ATM007</v>
      </c>
      <c r="P6591" t="str">
        <f t="shared" si="720"/>
        <v>Valid</v>
      </c>
    </row>
    <row r="6592" spans="1:16">
      <c r="A6592" t="s">
        <v>6785</v>
      </c>
      <c r="B6592" t="s">
        <v>133</v>
      </c>
      <c r="C6592" s="2">
        <v>45723</v>
      </c>
      <c r="D6592" s="3">
        <v>0.22310185185185191</v>
      </c>
      <c r="E6592" t="s">
        <v>33</v>
      </c>
      <c r="F6592">
        <v>10000</v>
      </c>
      <c r="G6592" t="s">
        <v>189</v>
      </c>
      <c r="I6592">
        <f t="shared" si="714"/>
        <v>1</v>
      </c>
      <c r="J6592" t="str">
        <f t="shared" si="715"/>
        <v>OK</v>
      </c>
      <c r="K6592" t="str">
        <f t="shared" si="716"/>
        <v>Successful</v>
      </c>
      <c r="L6592" t="str">
        <f t="shared" si="717"/>
        <v>Withdrawal</v>
      </c>
      <c r="M6592" t="str">
        <f t="shared" si="718"/>
        <v>OK</v>
      </c>
      <c r="N6592" t="str">
        <f t="shared" si="719"/>
        <v>OK</v>
      </c>
      <c r="O6592" t="str">
        <f>_xlfn.XLOOKUP(B6592,'01_Raw_ATMs'!A:A,'01_Raw_ATMs'!A:A,"Not Found")</f>
        <v>ATM053</v>
      </c>
      <c r="P6592" t="str">
        <f t="shared" si="720"/>
        <v>Valid</v>
      </c>
    </row>
    <row r="6593" spans="1:16">
      <c r="A6593" t="s">
        <v>6786</v>
      </c>
      <c r="B6593" t="s">
        <v>141</v>
      </c>
      <c r="C6593" s="2">
        <v>45941</v>
      </c>
      <c r="D6593" s="3">
        <v>0.89537037037037037</v>
      </c>
      <c r="E6593" t="s">
        <v>261</v>
      </c>
      <c r="F6593">
        <v>15000</v>
      </c>
      <c r="G6593" t="s">
        <v>189</v>
      </c>
      <c r="I6593">
        <f t="shared" si="714"/>
        <v>1</v>
      </c>
      <c r="J6593" t="str">
        <f t="shared" si="715"/>
        <v>OK</v>
      </c>
      <c r="K6593" t="str">
        <f t="shared" si="716"/>
        <v>Successful</v>
      </c>
      <c r="L6593" t="str">
        <f t="shared" si="717"/>
        <v>Cash Deposit</v>
      </c>
      <c r="M6593" t="str">
        <f t="shared" si="718"/>
        <v>OK</v>
      </c>
      <c r="N6593" t="str">
        <f t="shared" si="719"/>
        <v>OK</v>
      </c>
      <c r="O6593" t="str">
        <f>_xlfn.XLOOKUP(B6593,'01_Raw_ATMs'!A:A,'01_Raw_ATMs'!A:A,"Not Found")</f>
        <v>ATM061</v>
      </c>
      <c r="P6593" t="str">
        <f t="shared" si="720"/>
        <v>Valid</v>
      </c>
    </row>
    <row r="6594" spans="1:16">
      <c r="A6594" t="s">
        <v>6787</v>
      </c>
      <c r="B6594" t="s">
        <v>93</v>
      </c>
      <c r="C6594" s="2">
        <v>45916</v>
      </c>
      <c r="D6594" s="3">
        <v>0.54184027777777777</v>
      </c>
      <c r="E6594" t="s">
        <v>33</v>
      </c>
      <c r="F6594">
        <v>1500</v>
      </c>
      <c r="G6594" t="s">
        <v>214</v>
      </c>
      <c r="H6594" t="s">
        <v>1103</v>
      </c>
      <c r="I6594">
        <f t="shared" si="714"/>
        <v>1</v>
      </c>
      <c r="J6594" t="str">
        <f t="shared" si="715"/>
        <v>OK</v>
      </c>
      <c r="K6594" t="str">
        <f t="shared" si="716"/>
        <v>Failed</v>
      </c>
      <c r="L6594" t="str">
        <f t="shared" si="717"/>
        <v>Withdrawal</v>
      </c>
      <c r="M6594" t="str">
        <f t="shared" si="718"/>
        <v>OK</v>
      </c>
      <c r="N6594" t="str">
        <f t="shared" si="719"/>
        <v>OK</v>
      </c>
      <c r="O6594" t="str">
        <f>_xlfn.XLOOKUP(B6594,'01_Raw_ATMs'!A:A,'01_Raw_ATMs'!A:A,"Not Found")</f>
        <v>ATM016</v>
      </c>
      <c r="P6594" t="str">
        <f t="shared" si="720"/>
        <v>Valid</v>
      </c>
    </row>
    <row r="6595" spans="1:16">
      <c r="A6595" t="s">
        <v>6788</v>
      </c>
      <c r="B6595" t="s">
        <v>110</v>
      </c>
      <c r="C6595" s="2">
        <v>45979</v>
      </c>
      <c r="D6595" s="3">
        <v>0.61016203703703709</v>
      </c>
      <c r="E6595" t="s">
        <v>33</v>
      </c>
      <c r="F6595">
        <v>10000</v>
      </c>
      <c r="G6595" t="s">
        <v>189</v>
      </c>
      <c r="I6595">
        <f t="shared" ref="I6595:I6658" si="721">COUNTIF($A:$A,A6595)</f>
        <v>1</v>
      </c>
      <c r="J6595" t="str">
        <f t="shared" ref="J6595:J6658" si="722">IF(AND(TRIM(G6595)="Failed",H6595=""),"Problem","OK")</f>
        <v>OK</v>
      </c>
      <c r="K6595" t="str">
        <f t="shared" ref="K6595:K6658" si="723">PROPER(TRIM(G6595))</f>
        <v>Successful</v>
      </c>
      <c r="L6595" t="str">
        <f t="shared" ref="L6595:L6658" si="724">PROPER(TRIM(E6595))</f>
        <v>Withdrawal</v>
      </c>
      <c r="M6595" t="str">
        <f t="shared" ref="M6595:M6658" si="725">IF(OR(E6595="Withdrawal",E6595="Cash Deposit"),IF(F6595&gt;0,"OK","Problem"),IF(F6595=0,"OK","Problem"))</f>
        <v>OK</v>
      </c>
      <c r="N6595" t="str">
        <f t="shared" ref="N6595:N6658" si="726">IF(AND(C6595&gt;=DATE(2025,1,1),C6595&lt;=DATE(2026,6,30)),"OK","Problem")</f>
        <v>OK</v>
      </c>
      <c r="O6595" t="str">
        <f>_xlfn.XLOOKUP(B6595,'01_Raw_ATMs'!A:A,'01_Raw_ATMs'!A:A,"Not Found")</f>
        <v>ATM030</v>
      </c>
      <c r="P6595" t="str">
        <f t="shared" ref="P6595:P6658" si="727">IF(B6595="","Missing ATM_ID","Valid")</f>
        <v>Valid</v>
      </c>
    </row>
    <row r="6596" spans="1:16">
      <c r="A6596" t="s">
        <v>6789</v>
      </c>
      <c r="B6596" t="s">
        <v>152</v>
      </c>
      <c r="C6596" s="2">
        <v>46039</v>
      </c>
      <c r="D6596" s="3">
        <v>0.68783564814814813</v>
      </c>
      <c r="E6596" t="s">
        <v>33</v>
      </c>
      <c r="F6596">
        <v>5000</v>
      </c>
      <c r="G6596" t="s">
        <v>189</v>
      </c>
      <c r="I6596">
        <f t="shared" si="721"/>
        <v>1</v>
      </c>
      <c r="J6596" t="str">
        <f t="shared" si="722"/>
        <v>OK</v>
      </c>
      <c r="K6596" t="str">
        <f t="shared" si="723"/>
        <v>Successful</v>
      </c>
      <c r="L6596" t="str">
        <f t="shared" si="724"/>
        <v>Withdrawal</v>
      </c>
      <c r="M6596" t="str">
        <f t="shared" si="725"/>
        <v>OK</v>
      </c>
      <c r="N6596" t="str">
        <f t="shared" si="726"/>
        <v>OK</v>
      </c>
      <c r="O6596" t="str">
        <f>_xlfn.XLOOKUP(B6596,'01_Raw_ATMs'!A:A,'01_Raw_ATMs'!A:A,"Not Found")</f>
        <v>ATM072</v>
      </c>
      <c r="P6596" t="str">
        <f t="shared" si="727"/>
        <v>Valid</v>
      </c>
    </row>
    <row r="6597" spans="1:16">
      <c r="A6597" t="s">
        <v>6790</v>
      </c>
      <c r="B6597" t="s">
        <v>91</v>
      </c>
      <c r="C6597" s="2">
        <v>45853</v>
      </c>
      <c r="D6597" s="3">
        <v>0.73864583333333333</v>
      </c>
      <c r="E6597" t="s">
        <v>33</v>
      </c>
      <c r="F6597">
        <v>8000</v>
      </c>
      <c r="G6597" t="s">
        <v>189</v>
      </c>
      <c r="I6597">
        <f t="shared" si="721"/>
        <v>1</v>
      </c>
      <c r="J6597" t="str">
        <f t="shared" si="722"/>
        <v>OK</v>
      </c>
      <c r="K6597" t="str">
        <f t="shared" si="723"/>
        <v>Successful</v>
      </c>
      <c r="L6597" t="str">
        <f t="shared" si="724"/>
        <v>Withdrawal</v>
      </c>
      <c r="M6597" t="str">
        <f t="shared" si="725"/>
        <v>OK</v>
      </c>
      <c r="N6597" t="str">
        <f t="shared" si="726"/>
        <v>OK</v>
      </c>
      <c r="O6597" t="str">
        <f>_xlfn.XLOOKUP(B6597,'01_Raw_ATMs'!A:A,'01_Raw_ATMs'!A:A,"Not Found")</f>
        <v>ATM014</v>
      </c>
      <c r="P6597" t="str">
        <f t="shared" si="727"/>
        <v>Valid</v>
      </c>
    </row>
    <row r="6598" spans="1:16">
      <c r="A6598" t="s">
        <v>6791</v>
      </c>
      <c r="B6598" t="s">
        <v>122</v>
      </c>
      <c r="C6598" s="2">
        <v>46061</v>
      </c>
      <c r="D6598" s="3">
        <v>0.93672453703703706</v>
      </c>
      <c r="E6598" t="s">
        <v>33</v>
      </c>
      <c r="F6598">
        <v>5000</v>
      </c>
      <c r="G6598" t="s">
        <v>189</v>
      </c>
      <c r="I6598">
        <f t="shared" si="721"/>
        <v>1</v>
      </c>
      <c r="J6598" t="str">
        <f t="shared" si="722"/>
        <v>OK</v>
      </c>
      <c r="K6598" t="str">
        <f t="shared" si="723"/>
        <v>Successful</v>
      </c>
      <c r="L6598" t="str">
        <f t="shared" si="724"/>
        <v>Withdrawal</v>
      </c>
      <c r="M6598" t="str">
        <f t="shared" si="725"/>
        <v>OK</v>
      </c>
      <c r="N6598" t="str">
        <f t="shared" si="726"/>
        <v>OK</v>
      </c>
      <c r="O6598" t="str">
        <f>_xlfn.XLOOKUP(B6598,'01_Raw_ATMs'!A:A,'01_Raw_ATMs'!A:A,"Not Found")</f>
        <v>ATM042</v>
      </c>
      <c r="P6598" t="str">
        <f t="shared" si="727"/>
        <v>Valid</v>
      </c>
    </row>
    <row r="6599" spans="1:16">
      <c r="A6599" t="s">
        <v>6792</v>
      </c>
      <c r="B6599" t="s">
        <v>119</v>
      </c>
      <c r="C6599" s="2">
        <v>46061</v>
      </c>
      <c r="D6599" s="3">
        <v>0.79569444444444448</v>
      </c>
      <c r="E6599" t="s">
        <v>261</v>
      </c>
      <c r="F6599">
        <v>10000</v>
      </c>
      <c r="G6599" t="s">
        <v>189</v>
      </c>
      <c r="I6599">
        <f t="shared" si="721"/>
        <v>1</v>
      </c>
      <c r="J6599" t="str">
        <f t="shared" si="722"/>
        <v>OK</v>
      </c>
      <c r="K6599" t="str">
        <f t="shared" si="723"/>
        <v>Successful</v>
      </c>
      <c r="L6599" t="str">
        <f t="shared" si="724"/>
        <v>Cash Deposit</v>
      </c>
      <c r="M6599" t="str">
        <f t="shared" si="725"/>
        <v>OK</v>
      </c>
      <c r="N6599" t="str">
        <f t="shared" si="726"/>
        <v>OK</v>
      </c>
      <c r="O6599" t="str">
        <f>_xlfn.XLOOKUP(B6599,'01_Raw_ATMs'!A:A,'01_Raw_ATMs'!A:A,"Not Found")</f>
        <v>ATM039</v>
      </c>
      <c r="P6599" t="str">
        <f t="shared" si="727"/>
        <v>Valid</v>
      </c>
    </row>
    <row r="6600" spans="1:16">
      <c r="A6600" t="s">
        <v>6793</v>
      </c>
      <c r="B6600" t="s">
        <v>132</v>
      </c>
      <c r="C6600" s="2">
        <v>45843</v>
      </c>
      <c r="D6600" s="3">
        <v>0.6156018518518519</v>
      </c>
      <c r="E6600" t="s">
        <v>194</v>
      </c>
      <c r="F6600">
        <v>0</v>
      </c>
      <c r="G6600" t="s">
        <v>189</v>
      </c>
      <c r="I6600">
        <f t="shared" si="721"/>
        <v>1</v>
      </c>
      <c r="J6600" t="str">
        <f t="shared" si="722"/>
        <v>OK</v>
      </c>
      <c r="K6600" t="str">
        <f t="shared" si="723"/>
        <v>Successful</v>
      </c>
      <c r="L6600" t="str">
        <f t="shared" si="724"/>
        <v>Balance Inquiry</v>
      </c>
      <c r="M6600" t="str">
        <f t="shared" si="725"/>
        <v>OK</v>
      </c>
      <c r="N6600" t="str">
        <f t="shared" si="726"/>
        <v>OK</v>
      </c>
      <c r="O6600" t="str">
        <f>_xlfn.XLOOKUP(B6600,'01_Raw_ATMs'!A:A,'01_Raw_ATMs'!A:A,"Not Found")</f>
        <v>ATM052</v>
      </c>
      <c r="P6600" t="str">
        <f t="shared" si="727"/>
        <v>Valid</v>
      </c>
    </row>
    <row r="6601" spans="1:16">
      <c r="A6601" t="s">
        <v>6794</v>
      </c>
      <c r="B6601" t="s">
        <v>133</v>
      </c>
      <c r="C6601" s="2">
        <v>45729</v>
      </c>
      <c r="D6601" s="3">
        <v>0.59363425925925928</v>
      </c>
      <c r="E6601" t="s">
        <v>33</v>
      </c>
      <c r="F6601">
        <v>6000</v>
      </c>
      <c r="G6601" t="s">
        <v>189</v>
      </c>
      <c r="I6601">
        <f t="shared" si="721"/>
        <v>1</v>
      </c>
      <c r="J6601" t="str">
        <f t="shared" si="722"/>
        <v>OK</v>
      </c>
      <c r="K6601" t="str">
        <f t="shared" si="723"/>
        <v>Successful</v>
      </c>
      <c r="L6601" t="str">
        <f t="shared" si="724"/>
        <v>Withdrawal</v>
      </c>
      <c r="M6601" t="str">
        <f t="shared" si="725"/>
        <v>OK</v>
      </c>
      <c r="N6601" t="str">
        <f t="shared" si="726"/>
        <v>OK</v>
      </c>
      <c r="O6601" t="str">
        <f>_xlfn.XLOOKUP(B6601,'01_Raw_ATMs'!A:A,'01_Raw_ATMs'!A:A,"Not Found")</f>
        <v>ATM053</v>
      </c>
      <c r="P6601" t="str">
        <f t="shared" si="727"/>
        <v>Valid</v>
      </c>
    </row>
    <row r="6602" spans="1:16">
      <c r="A6602" t="s">
        <v>6795</v>
      </c>
      <c r="B6602" t="s">
        <v>149</v>
      </c>
      <c r="C6602" s="2">
        <v>45780</v>
      </c>
      <c r="D6602" s="3">
        <v>0.38343749999999999</v>
      </c>
      <c r="E6602" t="s">
        <v>194</v>
      </c>
      <c r="F6602">
        <v>0</v>
      </c>
      <c r="G6602" t="s">
        <v>189</v>
      </c>
      <c r="I6602">
        <f t="shared" si="721"/>
        <v>1</v>
      </c>
      <c r="J6602" t="str">
        <f t="shared" si="722"/>
        <v>OK</v>
      </c>
      <c r="K6602" t="str">
        <f t="shared" si="723"/>
        <v>Successful</v>
      </c>
      <c r="L6602" t="str">
        <f t="shared" si="724"/>
        <v>Balance Inquiry</v>
      </c>
      <c r="M6602" t="str">
        <f t="shared" si="725"/>
        <v>OK</v>
      </c>
      <c r="N6602" t="str">
        <f t="shared" si="726"/>
        <v>OK</v>
      </c>
      <c r="O6602" t="str">
        <f>_xlfn.XLOOKUP(B6602,'01_Raw_ATMs'!A:A,'01_Raw_ATMs'!A:A,"Not Found")</f>
        <v>ATM069</v>
      </c>
      <c r="P6602" t="str">
        <f t="shared" si="727"/>
        <v>Valid</v>
      </c>
    </row>
    <row r="6603" spans="1:16">
      <c r="A6603" t="s">
        <v>6796</v>
      </c>
      <c r="B6603" t="s">
        <v>119</v>
      </c>
      <c r="C6603" s="2">
        <v>46186</v>
      </c>
      <c r="D6603" s="3">
        <v>0.58447916666666666</v>
      </c>
      <c r="E6603" t="s">
        <v>33</v>
      </c>
      <c r="F6603">
        <v>4000</v>
      </c>
      <c r="G6603" t="s">
        <v>189</v>
      </c>
      <c r="I6603">
        <f t="shared" si="721"/>
        <v>1</v>
      </c>
      <c r="J6603" t="str">
        <f t="shared" si="722"/>
        <v>OK</v>
      </c>
      <c r="K6603" t="str">
        <f t="shared" si="723"/>
        <v>Successful</v>
      </c>
      <c r="L6603" t="str">
        <f t="shared" si="724"/>
        <v>Withdrawal</v>
      </c>
      <c r="M6603" t="str">
        <f t="shared" si="725"/>
        <v>OK</v>
      </c>
      <c r="N6603" t="str">
        <f t="shared" si="726"/>
        <v>OK</v>
      </c>
      <c r="O6603" t="str">
        <f>_xlfn.XLOOKUP(B6603,'01_Raw_ATMs'!A:A,'01_Raw_ATMs'!A:A,"Not Found")</f>
        <v>ATM039</v>
      </c>
      <c r="P6603" t="str">
        <f t="shared" si="727"/>
        <v>Valid</v>
      </c>
    </row>
    <row r="6604" spans="1:16">
      <c r="A6604" t="s">
        <v>6797</v>
      </c>
      <c r="B6604" t="s">
        <v>116</v>
      </c>
      <c r="C6604" s="2">
        <v>46156</v>
      </c>
      <c r="D6604" s="3">
        <v>0.65925925925925921</v>
      </c>
      <c r="E6604" t="s">
        <v>33</v>
      </c>
      <c r="F6604">
        <v>2500</v>
      </c>
      <c r="G6604" t="s">
        <v>189</v>
      </c>
      <c r="I6604">
        <f t="shared" si="721"/>
        <v>1</v>
      </c>
      <c r="J6604" t="str">
        <f t="shared" si="722"/>
        <v>OK</v>
      </c>
      <c r="K6604" t="str">
        <f t="shared" si="723"/>
        <v>Successful</v>
      </c>
      <c r="L6604" t="str">
        <f t="shared" si="724"/>
        <v>Withdrawal</v>
      </c>
      <c r="M6604" t="str">
        <f t="shared" si="725"/>
        <v>OK</v>
      </c>
      <c r="N6604" t="str">
        <f t="shared" si="726"/>
        <v>OK</v>
      </c>
      <c r="O6604" t="str">
        <f>_xlfn.XLOOKUP(B6604,'01_Raw_ATMs'!A:A,'01_Raw_ATMs'!A:A,"Not Found")</f>
        <v>ATM036</v>
      </c>
      <c r="P6604" t="str">
        <f t="shared" si="727"/>
        <v>Valid</v>
      </c>
    </row>
    <row r="6605" spans="1:16">
      <c r="A6605" t="s">
        <v>6798</v>
      </c>
      <c r="B6605" t="s">
        <v>112</v>
      </c>
      <c r="C6605" s="2">
        <v>45920</v>
      </c>
      <c r="D6605" s="3">
        <v>0.94538194444444446</v>
      </c>
      <c r="E6605" t="s">
        <v>33</v>
      </c>
      <c r="F6605">
        <v>1500</v>
      </c>
      <c r="G6605" t="s">
        <v>189</v>
      </c>
      <c r="I6605">
        <f t="shared" si="721"/>
        <v>1</v>
      </c>
      <c r="J6605" t="str">
        <f t="shared" si="722"/>
        <v>OK</v>
      </c>
      <c r="K6605" t="str">
        <f t="shared" si="723"/>
        <v>Successful</v>
      </c>
      <c r="L6605" t="str">
        <f t="shared" si="724"/>
        <v>Withdrawal</v>
      </c>
      <c r="M6605" t="str">
        <f t="shared" si="725"/>
        <v>OK</v>
      </c>
      <c r="N6605" t="str">
        <f t="shared" si="726"/>
        <v>OK</v>
      </c>
      <c r="O6605" t="str">
        <f>_xlfn.XLOOKUP(B6605,'01_Raw_ATMs'!A:A,'01_Raw_ATMs'!A:A,"Not Found")</f>
        <v>ATM032</v>
      </c>
      <c r="P6605" t="str">
        <f t="shared" si="727"/>
        <v>Valid</v>
      </c>
    </row>
    <row r="6606" spans="1:16">
      <c r="A6606" t="s">
        <v>6799</v>
      </c>
      <c r="B6606" t="s">
        <v>140</v>
      </c>
      <c r="C6606" s="2">
        <v>46047</v>
      </c>
      <c r="D6606" s="3">
        <v>0.37331018518518522</v>
      </c>
      <c r="E6606" t="s">
        <v>33</v>
      </c>
      <c r="F6606">
        <v>1000</v>
      </c>
      <c r="G6606" t="s">
        <v>189</v>
      </c>
      <c r="I6606">
        <f t="shared" si="721"/>
        <v>1</v>
      </c>
      <c r="J6606" t="str">
        <f t="shared" si="722"/>
        <v>OK</v>
      </c>
      <c r="K6606" t="str">
        <f t="shared" si="723"/>
        <v>Successful</v>
      </c>
      <c r="L6606" t="str">
        <f t="shared" si="724"/>
        <v>Withdrawal</v>
      </c>
      <c r="M6606" t="str">
        <f t="shared" si="725"/>
        <v>OK</v>
      </c>
      <c r="N6606" t="str">
        <f t="shared" si="726"/>
        <v>OK</v>
      </c>
      <c r="O6606" t="str">
        <f>_xlfn.XLOOKUP(B6606,'01_Raw_ATMs'!A:A,'01_Raw_ATMs'!A:A,"Not Found")</f>
        <v>ATM060</v>
      </c>
      <c r="P6606" t="str">
        <f t="shared" si="727"/>
        <v>Valid</v>
      </c>
    </row>
    <row r="6607" spans="1:16">
      <c r="A6607" t="s">
        <v>6800</v>
      </c>
      <c r="B6607" t="s">
        <v>148</v>
      </c>
      <c r="C6607" s="2">
        <v>45913</v>
      </c>
      <c r="D6607" s="3">
        <v>0.87398148148148147</v>
      </c>
      <c r="E6607" t="s">
        <v>33</v>
      </c>
      <c r="F6607">
        <v>500</v>
      </c>
      <c r="G6607" t="s">
        <v>189</v>
      </c>
      <c r="I6607">
        <f t="shared" si="721"/>
        <v>1</v>
      </c>
      <c r="J6607" t="str">
        <f t="shared" si="722"/>
        <v>OK</v>
      </c>
      <c r="K6607" t="str">
        <f t="shared" si="723"/>
        <v>Successful</v>
      </c>
      <c r="L6607" t="str">
        <f t="shared" si="724"/>
        <v>Withdrawal</v>
      </c>
      <c r="M6607" t="str">
        <f t="shared" si="725"/>
        <v>OK</v>
      </c>
      <c r="N6607" t="str">
        <f t="shared" si="726"/>
        <v>OK</v>
      </c>
      <c r="O6607" t="str">
        <f>_xlfn.XLOOKUP(B6607,'01_Raw_ATMs'!A:A,'01_Raw_ATMs'!A:A,"Not Found")</f>
        <v>ATM068</v>
      </c>
      <c r="P6607" t="str">
        <f t="shared" si="727"/>
        <v>Valid</v>
      </c>
    </row>
    <row r="6608" spans="1:16">
      <c r="A6608" t="s">
        <v>6801</v>
      </c>
      <c r="B6608" t="s">
        <v>167</v>
      </c>
      <c r="C6608" s="2">
        <v>45824</v>
      </c>
      <c r="D6608" s="3">
        <v>0.8071180555555556</v>
      </c>
      <c r="E6608" t="s">
        <v>194</v>
      </c>
      <c r="F6608">
        <v>0</v>
      </c>
      <c r="G6608" t="s">
        <v>189</v>
      </c>
      <c r="I6608">
        <f t="shared" si="721"/>
        <v>1</v>
      </c>
      <c r="J6608" t="str">
        <f t="shared" si="722"/>
        <v>OK</v>
      </c>
      <c r="K6608" t="str">
        <f t="shared" si="723"/>
        <v>Successful</v>
      </c>
      <c r="L6608" t="str">
        <f t="shared" si="724"/>
        <v>Balance Inquiry</v>
      </c>
      <c r="M6608" t="str">
        <f t="shared" si="725"/>
        <v>OK</v>
      </c>
      <c r="N6608" t="str">
        <f t="shared" si="726"/>
        <v>OK</v>
      </c>
      <c r="O6608" t="str">
        <f>_xlfn.XLOOKUP(B6608,'01_Raw_ATMs'!A:A,'01_Raw_ATMs'!A:A,"Not Found")</f>
        <v>ATM087</v>
      </c>
      <c r="P6608" t="str">
        <f t="shared" si="727"/>
        <v>Valid</v>
      </c>
    </row>
    <row r="6609" spans="1:16">
      <c r="A6609" t="s">
        <v>6802</v>
      </c>
      <c r="B6609" t="s">
        <v>117</v>
      </c>
      <c r="C6609" s="2">
        <v>46021</v>
      </c>
      <c r="D6609" s="3">
        <v>0.60253472222222226</v>
      </c>
      <c r="E6609" t="s">
        <v>33</v>
      </c>
      <c r="F6609">
        <v>500</v>
      </c>
      <c r="G6609" t="s">
        <v>189</v>
      </c>
      <c r="I6609">
        <f t="shared" si="721"/>
        <v>1</v>
      </c>
      <c r="J6609" t="str">
        <f t="shared" si="722"/>
        <v>OK</v>
      </c>
      <c r="K6609" t="str">
        <f t="shared" si="723"/>
        <v>Successful</v>
      </c>
      <c r="L6609" t="str">
        <f t="shared" si="724"/>
        <v>Withdrawal</v>
      </c>
      <c r="M6609" t="str">
        <f t="shared" si="725"/>
        <v>OK</v>
      </c>
      <c r="N6609" t="str">
        <f t="shared" si="726"/>
        <v>OK</v>
      </c>
      <c r="O6609" t="str">
        <f>_xlfn.XLOOKUP(B6609,'01_Raw_ATMs'!A:A,'01_Raw_ATMs'!A:A,"Not Found")</f>
        <v>ATM037</v>
      </c>
      <c r="P6609" t="str">
        <f t="shared" si="727"/>
        <v>Valid</v>
      </c>
    </row>
    <row r="6610" spans="1:16">
      <c r="A6610" t="s">
        <v>6803</v>
      </c>
      <c r="B6610" t="s">
        <v>87</v>
      </c>
      <c r="C6610" s="2">
        <v>45831</v>
      </c>
      <c r="D6610" s="3">
        <v>0.84172453703703709</v>
      </c>
      <c r="E6610" t="s">
        <v>194</v>
      </c>
      <c r="F6610">
        <v>0</v>
      </c>
      <c r="G6610" t="s">
        <v>189</v>
      </c>
      <c r="I6610">
        <f t="shared" si="721"/>
        <v>1</v>
      </c>
      <c r="J6610" t="str">
        <f t="shared" si="722"/>
        <v>OK</v>
      </c>
      <c r="K6610" t="str">
        <f t="shared" si="723"/>
        <v>Successful</v>
      </c>
      <c r="L6610" t="str">
        <f t="shared" si="724"/>
        <v>Balance Inquiry</v>
      </c>
      <c r="M6610" t="str">
        <f t="shared" si="725"/>
        <v>OK</v>
      </c>
      <c r="N6610" t="str">
        <f t="shared" si="726"/>
        <v>OK</v>
      </c>
      <c r="O6610" t="str">
        <f>_xlfn.XLOOKUP(B6610,'01_Raw_ATMs'!A:A,'01_Raw_ATMs'!A:A,"Not Found")</f>
        <v>ATM011</v>
      </c>
      <c r="P6610" t="str">
        <f t="shared" si="727"/>
        <v>Valid</v>
      </c>
    </row>
    <row r="6611" spans="1:16">
      <c r="A6611" t="s">
        <v>6804</v>
      </c>
      <c r="B6611" t="s">
        <v>119</v>
      </c>
      <c r="C6611" s="2">
        <v>45672</v>
      </c>
      <c r="D6611" s="3">
        <v>0.95633101851851854</v>
      </c>
      <c r="E6611" t="s">
        <v>211</v>
      </c>
      <c r="F6611">
        <v>0</v>
      </c>
      <c r="G6611" t="s">
        <v>189</v>
      </c>
      <c r="I6611">
        <f t="shared" si="721"/>
        <v>1</v>
      </c>
      <c r="J6611" t="str">
        <f t="shared" si="722"/>
        <v>OK</v>
      </c>
      <c r="K6611" t="str">
        <f t="shared" si="723"/>
        <v>Successful</v>
      </c>
      <c r="L6611" t="str">
        <f t="shared" si="724"/>
        <v>Mini Statement</v>
      </c>
      <c r="M6611" t="str">
        <f t="shared" si="725"/>
        <v>OK</v>
      </c>
      <c r="N6611" t="str">
        <f t="shared" si="726"/>
        <v>OK</v>
      </c>
      <c r="O6611" t="str">
        <f>_xlfn.XLOOKUP(B6611,'01_Raw_ATMs'!A:A,'01_Raw_ATMs'!A:A,"Not Found")</f>
        <v>ATM039</v>
      </c>
      <c r="P6611" t="str">
        <f t="shared" si="727"/>
        <v>Valid</v>
      </c>
    </row>
    <row r="6612" spans="1:16">
      <c r="A6612" t="s">
        <v>6805</v>
      </c>
      <c r="B6612" t="s">
        <v>122</v>
      </c>
      <c r="C6612" s="2">
        <v>46184</v>
      </c>
      <c r="D6612" s="3">
        <v>0.78114583333333332</v>
      </c>
      <c r="E6612" t="s">
        <v>33</v>
      </c>
      <c r="F6612">
        <v>4000</v>
      </c>
      <c r="G6612" t="s">
        <v>189</v>
      </c>
      <c r="I6612">
        <f t="shared" si="721"/>
        <v>1</v>
      </c>
      <c r="J6612" t="str">
        <f t="shared" si="722"/>
        <v>OK</v>
      </c>
      <c r="K6612" t="str">
        <f t="shared" si="723"/>
        <v>Successful</v>
      </c>
      <c r="L6612" t="str">
        <f t="shared" si="724"/>
        <v>Withdrawal</v>
      </c>
      <c r="M6612" t="str">
        <f t="shared" si="725"/>
        <v>OK</v>
      </c>
      <c r="N6612" t="str">
        <f t="shared" si="726"/>
        <v>OK</v>
      </c>
      <c r="O6612" t="str">
        <f>_xlfn.XLOOKUP(B6612,'01_Raw_ATMs'!A:A,'01_Raw_ATMs'!A:A,"Not Found")</f>
        <v>ATM042</v>
      </c>
      <c r="P6612" t="str">
        <f t="shared" si="727"/>
        <v>Valid</v>
      </c>
    </row>
    <row r="6613" spans="1:16">
      <c r="A6613" t="s">
        <v>6806</v>
      </c>
      <c r="B6613" t="s">
        <v>89</v>
      </c>
      <c r="C6613" s="2">
        <v>45836</v>
      </c>
      <c r="D6613" s="3">
        <v>0.66178240740740746</v>
      </c>
      <c r="E6613" t="s">
        <v>194</v>
      </c>
      <c r="F6613">
        <v>0</v>
      </c>
      <c r="G6613" t="s">
        <v>189</v>
      </c>
      <c r="I6613">
        <f t="shared" si="721"/>
        <v>1</v>
      </c>
      <c r="J6613" t="str">
        <f t="shared" si="722"/>
        <v>OK</v>
      </c>
      <c r="K6613" t="str">
        <f t="shared" si="723"/>
        <v>Successful</v>
      </c>
      <c r="L6613" t="str">
        <f t="shared" si="724"/>
        <v>Balance Inquiry</v>
      </c>
      <c r="M6613" t="str">
        <f t="shared" si="725"/>
        <v>OK</v>
      </c>
      <c r="N6613" t="str">
        <f t="shared" si="726"/>
        <v>OK</v>
      </c>
      <c r="O6613" t="str">
        <f>_xlfn.XLOOKUP(B6613,'01_Raw_ATMs'!A:A,'01_Raw_ATMs'!A:A,"Not Found")</f>
        <v>ATM012</v>
      </c>
      <c r="P6613" t="str">
        <f t="shared" si="727"/>
        <v>Valid</v>
      </c>
    </row>
    <row r="6614" spans="1:16">
      <c r="A6614" t="s">
        <v>6807</v>
      </c>
      <c r="B6614" t="s">
        <v>176</v>
      </c>
      <c r="C6614" s="2">
        <v>45860</v>
      </c>
      <c r="D6614" s="3">
        <v>0.80156249999999996</v>
      </c>
      <c r="E6614" t="s">
        <v>194</v>
      </c>
      <c r="F6614">
        <v>0</v>
      </c>
      <c r="G6614" t="s">
        <v>189</v>
      </c>
      <c r="I6614">
        <f t="shared" si="721"/>
        <v>1</v>
      </c>
      <c r="J6614" t="str">
        <f t="shared" si="722"/>
        <v>OK</v>
      </c>
      <c r="K6614" t="str">
        <f t="shared" si="723"/>
        <v>Successful</v>
      </c>
      <c r="L6614" t="str">
        <f t="shared" si="724"/>
        <v>Balance Inquiry</v>
      </c>
      <c r="M6614" t="str">
        <f t="shared" si="725"/>
        <v>OK</v>
      </c>
      <c r="N6614" t="str">
        <f t="shared" si="726"/>
        <v>OK</v>
      </c>
      <c r="O6614" t="str">
        <f>_xlfn.XLOOKUP(B6614,'01_Raw_ATMs'!A:A,'01_Raw_ATMs'!A:A,"Not Found")</f>
        <v>ATM096</v>
      </c>
      <c r="P6614" t="str">
        <f t="shared" si="727"/>
        <v>Valid</v>
      </c>
    </row>
    <row r="6615" spans="1:16">
      <c r="A6615" t="s">
        <v>6808</v>
      </c>
      <c r="B6615" t="s">
        <v>159</v>
      </c>
      <c r="C6615" s="2">
        <v>45976</v>
      </c>
      <c r="D6615" s="3">
        <v>0.87575231481481486</v>
      </c>
      <c r="E6615" t="s">
        <v>33</v>
      </c>
      <c r="F6615">
        <v>2500</v>
      </c>
      <c r="G6615" t="s">
        <v>189</v>
      </c>
      <c r="I6615">
        <f t="shared" si="721"/>
        <v>1</v>
      </c>
      <c r="J6615" t="str">
        <f t="shared" si="722"/>
        <v>OK</v>
      </c>
      <c r="K6615" t="str">
        <f t="shared" si="723"/>
        <v>Successful</v>
      </c>
      <c r="L6615" t="str">
        <f t="shared" si="724"/>
        <v>Withdrawal</v>
      </c>
      <c r="M6615" t="str">
        <f t="shared" si="725"/>
        <v>OK</v>
      </c>
      <c r="N6615" t="str">
        <f t="shared" si="726"/>
        <v>OK</v>
      </c>
      <c r="O6615" t="str">
        <f>_xlfn.XLOOKUP(B6615,'01_Raw_ATMs'!A:A,'01_Raw_ATMs'!A:A,"Not Found")</f>
        <v>ATM079</v>
      </c>
      <c r="P6615" t="str">
        <f t="shared" si="727"/>
        <v>Valid</v>
      </c>
    </row>
    <row r="6616" spans="1:16">
      <c r="A6616" t="s">
        <v>6809</v>
      </c>
      <c r="B6616" t="s">
        <v>138</v>
      </c>
      <c r="C6616" s="2">
        <v>46061</v>
      </c>
      <c r="D6616" s="3">
        <v>0.92043981481481485</v>
      </c>
      <c r="E6616" t="s">
        <v>211</v>
      </c>
      <c r="F6616">
        <v>0</v>
      </c>
      <c r="G6616" t="s">
        <v>189</v>
      </c>
      <c r="I6616">
        <f t="shared" si="721"/>
        <v>1</v>
      </c>
      <c r="J6616" t="str">
        <f t="shared" si="722"/>
        <v>OK</v>
      </c>
      <c r="K6616" t="str">
        <f t="shared" si="723"/>
        <v>Successful</v>
      </c>
      <c r="L6616" t="str">
        <f t="shared" si="724"/>
        <v>Mini Statement</v>
      </c>
      <c r="M6616" t="str">
        <f t="shared" si="725"/>
        <v>OK</v>
      </c>
      <c r="N6616" t="str">
        <f t="shared" si="726"/>
        <v>OK</v>
      </c>
      <c r="O6616" t="str">
        <f>_xlfn.XLOOKUP(B6616,'01_Raw_ATMs'!A:A,'01_Raw_ATMs'!A:A,"Not Found")</f>
        <v>ATM058</v>
      </c>
      <c r="P6616" t="str">
        <f t="shared" si="727"/>
        <v>Valid</v>
      </c>
    </row>
    <row r="6617" spans="1:16">
      <c r="A6617" t="s">
        <v>6810</v>
      </c>
      <c r="B6617" t="s">
        <v>102</v>
      </c>
      <c r="C6617" s="2">
        <v>46030</v>
      </c>
      <c r="D6617" s="3">
        <v>0.18493055555555549</v>
      </c>
      <c r="E6617" t="s">
        <v>33</v>
      </c>
      <c r="F6617">
        <v>2000</v>
      </c>
      <c r="G6617" t="s">
        <v>189</v>
      </c>
      <c r="I6617">
        <f t="shared" si="721"/>
        <v>1</v>
      </c>
      <c r="J6617" t="str">
        <f t="shared" si="722"/>
        <v>OK</v>
      </c>
      <c r="K6617" t="str">
        <f t="shared" si="723"/>
        <v>Successful</v>
      </c>
      <c r="L6617" t="str">
        <f t="shared" si="724"/>
        <v>Withdrawal</v>
      </c>
      <c r="M6617" t="str">
        <f t="shared" si="725"/>
        <v>OK</v>
      </c>
      <c r="N6617" t="str">
        <f t="shared" si="726"/>
        <v>OK</v>
      </c>
      <c r="O6617" t="str">
        <f>_xlfn.XLOOKUP(B6617,'01_Raw_ATMs'!A:A,'01_Raw_ATMs'!A:A,"Not Found")</f>
        <v>ATM023</v>
      </c>
      <c r="P6617" t="str">
        <f t="shared" si="727"/>
        <v>Valid</v>
      </c>
    </row>
    <row r="6618" spans="1:16">
      <c r="A6618" t="s">
        <v>6811</v>
      </c>
      <c r="B6618" t="s">
        <v>120</v>
      </c>
      <c r="C6618" s="2">
        <v>45722</v>
      </c>
      <c r="D6618" s="3">
        <v>0.74758101851851855</v>
      </c>
      <c r="E6618" t="s">
        <v>211</v>
      </c>
      <c r="F6618">
        <v>0</v>
      </c>
      <c r="G6618" t="s">
        <v>189</v>
      </c>
      <c r="I6618">
        <f t="shared" si="721"/>
        <v>1</v>
      </c>
      <c r="J6618" t="str">
        <f t="shared" si="722"/>
        <v>OK</v>
      </c>
      <c r="K6618" t="str">
        <f t="shared" si="723"/>
        <v>Successful</v>
      </c>
      <c r="L6618" t="str">
        <f t="shared" si="724"/>
        <v>Mini Statement</v>
      </c>
      <c r="M6618" t="str">
        <f t="shared" si="725"/>
        <v>OK</v>
      </c>
      <c r="N6618" t="str">
        <f t="shared" si="726"/>
        <v>OK</v>
      </c>
      <c r="O6618" t="str">
        <f>_xlfn.XLOOKUP(B6618,'01_Raw_ATMs'!A:A,'01_Raw_ATMs'!A:A,"Not Found")</f>
        <v>ATM040</v>
      </c>
      <c r="P6618" t="str">
        <f t="shared" si="727"/>
        <v>Valid</v>
      </c>
    </row>
    <row r="6619" spans="1:16">
      <c r="A6619" t="s">
        <v>6812</v>
      </c>
      <c r="B6619" t="s">
        <v>162</v>
      </c>
      <c r="C6619" s="2">
        <v>46075</v>
      </c>
      <c r="D6619" s="3">
        <v>0.54737268518518523</v>
      </c>
      <c r="E6619" t="s">
        <v>33</v>
      </c>
      <c r="F6619">
        <v>4000</v>
      </c>
      <c r="G6619" t="s">
        <v>189</v>
      </c>
      <c r="I6619">
        <f t="shared" si="721"/>
        <v>1</v>
      </c>
      <c r="J6619" t="str">
        <f t="shared" si="722"/>
        <v>OK</v>
      </c>
      <c r="K6619" t="str">
        <f t="shared" si="723"/>
        <v>Successful</v>
      </c>
      <c r="L6619" t="str">
        <f t="shared" si="724"/>
        <v>Withdrawal</v>
      </c>
      <c r="M6619" t="str">
        <f t="shared" si="725"/>
        <v>OK</v>
      </c>
      <c r="N6619" t="str">
        <f t="shared" si="726"/>
        <v>OK</v>
      </c>
      <c r="O6619" t="str">
        <f>_xlfn.XLOOKUP(B6619,'01_Raw_ATMs'!A:A,'01_Raw_ATMs'!A:A,"Not Found")</f>
        <v>ATM082</v>
      </c>
      <c r="P6619" t="str">
        <f t="shared" si="727"/>
        <v>Valid</v>
      </c>
    </row>
    <row r="6620" spans="1:16">
      <c r="A6620" t="s">
        <v>6813</v>
      </c>
      <c r="B6620" t="s">
        <v>127</v>
      </c>
      <c r="C6620" s="2">
        <v>45946</v>
      </c>
      <c r="D6620" s="3">
        <v>0.58620370370370367</v>
      </c>
      <c r="E6620" t="s">
        <v>194</v>
      </c>
      <c r="F6620">
        <v>0</v>
      </c>
      <c r="G6620" t="s">
        <v>189</v>
      </c>
      <c r="I6620">
        <f t="shared" si="721"/>
        <v>1</v>
      </c>
      <c r="J6620" t="str">
        <f t="shared" si="722"/>
        <v>OK</v>
      </c>
      <c r="K6620" t="str">
        <f t="shared" si="723"/>
        <v>Successful</v>
      </c>
      <c r="L6620" t="str">
        <f t="shared" si="724"/>
        <v>Balance Inquiry</v>
      </c>
      <c r="M6620" t="str">
        <f t="shared" si="725"/>
        <v>OK</v>
      </c>
      <c r="N6620" t="str">
        <f t="shared" si="726"/>
        <v>OK</v>
      </c>
      <c r="O6620" t="str">
        <f>_xlfn.XLOOKUP(B6620,'01_Raw_ATMs'!A:A,'01_Raw_ATMs'!A:A,"Not Found")</f>
        <v>ATM047</v>
      </c>
      <c r="P6620" t="str">
        <f t="shared" si="727"/>
        <v>Valid</v>
      </c>
    </row>
    <row r="6621" spans="1:16">
      <c r="A6621" t="s">
        <v>6814</v>
      </c>
      <c r="B6621" t="s">
        <v>109</v>
      </c>
      <c r="C6621" s="2">
        <v>45945</v>
      </c>
      <c r="D6621" s="3">
        <v>0.76839120370370373</v>
      </c>
      <c r="E6621" t="s">
        <v>33</v>
      </c>
      <c r="F6621">
        <v>4000</v>
      </c>
      <c r="G6621" t="s">
        <v>189</v>
      </c>
      <c r="I6621">
        <f t="shared" si="721"/>
        <v>1</v>
      </c>
      <c r="J6621" t="str">
        <f t="shared" si="722"/>
        <v>OK</v>
      </c>
      <c r="K6621" t="str">
        <f t="shared" si="723"/>
        <v>Successful</v>
      </c>
      <c r="L6621" t="str">
        <f t="shared" si="724"/>
        <v>Withdrawal</v>
      </c>
      <c r="M6621" t="str">
        <f t="shared" si="725"/>
        <v>OK</v>
      </c>
      <c r="N6621" t="str">
        <f t="shared" si="726"/>
        <v>OK</v>
      </c>
      <c r="O6621" t="str">
        <f>_xlfn.XLOOKUP(B6621,'01_Raw_ATMs'!A:A,'01_Raw_ATMs'!A:A,"Not Found")</f>
        <v>ATM029</v>
      </c>
      <c r="P6621" t="str">
        <f t="shared" si="727"/>
        <v>Valid</v>
      </c>
    </row>
    <row r="6622" spans="1:16">
      <c r="A6622" t="s">
        <v>6815</v>
      </c>
      <c r="B6622" t="s">
        <v>167</v>
      </c>
      <c r="C6622" s="2">
        <v>45711</v>
      </c>
      <c r="D6622" s="3">
        <v>0.27699074074074082</v>
      </c>
      <c r="E6622" t="s">
        <v>194</v>
      </c>
      <c r="F6622">
        <v>0</v>
      </c>
      <c r="G6622" t="s">
        <v>189</v>
      </c>
      <c r="I6622">
        <f t="shared" si="721"/>
        <v>1</v>
      </c>
      <c r="J6622" t="str">
        <f t="shared" si="722"/>
        <v>OK</v>
      </c>
      <c r="K6622" t="str">
        <f t="shared" si="723"/>
        <v>Successful</v>
      </c>
      <c r="L6622" t="str">
        <f t="shared" si="724"/>
        <v>Balance Inquiry</v>
      </c>
      <c r="M6622" t="str">
        <f t="shared" si="725"/>
        <v>OK</v>
      </c>
      <c r="N6622" t="str">
        <f t="shared" si="726"/>
        <v>OK</v>
      </c>
      <c r="O6622" t="str">
        <f>_xlfn.XLOOKUP(B6622,'01_Raw_ATMs'!A:A,'01_Raw_ATMs'!A:A,"Not Found")</f>
        <v>ATM087</v>
      </c>
      <c r="P6622" t="str">
        <f t="shared" si="727"/>
        <v>Valid</v>
      </c>
    </row>
    <row r="6623" spans="1:16">
      <c r="A6623" t="s">
        <v>6816</v>
      </c>
      <c r="B6623" t="s">
        <v>171</v>
      </c>
      <c r="C6623" s="2">
        <v>46180</v>
      </c>
      <c r="D6623" s="3">
        <v>0.83885416666666668</v>
      </c>
      <c r="E6623" t="s">
        <v>33</v>
      </c>
      <c r="F6623">
        <v>2000</v>
      </c>
      <c r="G6623" t="s">
        <v>189</v>
      </c>
      <c r="I6623">
        <f t="shared" si="721"/>
        <v>1</v>
      </c>
      <c r="J6623" t="str">
        <f t="shared" si="722"/>
        <v>OK</v>
      </c>
      <c r="K6623" t="str">
        <f t="shared" si="723"/>
        <v>Successful</v>
      </c>
      <c r="L6623" t="str">
        <f t="shared" si="724"/>
        <v>Withdrawal</v>
      </c>
      <c r="M6623" t="str">
        <f t="shared" si="725"/>
        <v>OK</v>
      </c>
      <c r="N6623" t="str">
        <f t="shared" si="726"/>
        <v>OK</v>
      </c>
      <c r="O6623" t="str">
        <f>_xlfn.XLOOKUP(B6623,'01_Raw_ATMs'!A:A,'01_Raw_ATMs'!A:A,"Not Found")</f>
        <v>ATM091</v>
      </c>
      <c r="P6623" t="str">
        <f t="shared" si="727"/>
        <v>Valid</v>
      </c>
    </row>
    <row r="6624" spans="1:16">
      <c r="A6624" t="s">
        <v>6817</v>
      </c>
      <c r="B6624" t="s">
        <v>108</v>
      </c>
      <c r="C6624" s="2">
        <v>46005</v>
      </c>
      <c r="D6624" s="3">
        <v>0.86129629629629634</v>
      </c>
      <c r="E6624" t="s">
        <v>194</v>
      </c>
      <c r="F6624">
        <v>0</v>
      </c>
      <c r="G6624" t="s">
        <v>189</v>
      </c>
      <c r="I6624">
        <f t="shared" si="721"/>
        <v>1</v>
      </c>
      <c r="J6624" t="str">
        <f t="shared" si="722"/>
        <v>OK</v>
      </c>
      <c r="K6624" t="str">
        <f t="shared" si="723"/>
        <v>Successful</v>
      </c>
      <c r="L6624" t="str">
        <f t="shared" si="724"/>
        <v>Balance Inquiry</v>
      </c>
      <c r="M6624" t="str">
        <f t="shared" si="725"/>
        <v>OK</v>
      </c>
      <c r="N6624" t="str">
        <f t="shared" si="726"/>
        <v>OK</v>
      </c>
      <c r="O6624" t="str">
        <f>_xlfn.XLOOKUP(B6624,'01_Raw_ATMs'!A:A,'01_Raw_ATMs'!A:A,"Not Found")</f>
        <v>ATM028</v>
      </c>
      <c r="P6624" t="str">
        <f t="shared" si="727"/>
        <v>Valid</v>
      </c>
    </row>
    <row r="6625" spans="1:16">
      <c r="A6625" t="s">
        <v>6818</v>
      </c>
      <c r="B6625" t="s">
        <v>172</v>
      </c>
      <c r="C6625" s="2">
        <v>46098</v>
      </c>
      <c r="D6625" s="3">
        <v>0.3157638888888889</v>
      </c>
      <c r="E6625" t="s">
        <v>211</v>
      </c>
      <c r="F6625">
        <v>0</v>
      </c>
      <c r="G6625" t="s">
        <v>189</v>
      </c>
      <c r="I6625">
        <f t="shared" si="721"/>
        <v>1</v>
      </c>
      <c r="J6625" t="str">
        <f t="shared" si="722"/>
        <v>OK</v>
      </c>
      <c r="K6625" t="str">
        <f t="shared" si="723"/>
        <v>Successful</v>
      </c>
      <c r="L6625" t="str">
        <f t="shared" si="724"/>
        <v>Mini Statement</v>
      </c>
      <c r="M6625" t="str">
        <f t="shared" si="725"/>
        <v>OK</v>
      </c>
      <c r="N6625" t="str">
        <f t="shared" si="726"/>
        <v>OK</v>
      </c>
      <c r="O6625" t="str">
        <f>_xlfn.XLOOKUP(B6625,'01_Raw_ATMs'!A:A,'01_Raw_ATMs'!A:A,"Not Found")</f>
        <v>ATM092</v>
      </c>
      <c r="P6625" t="str">
        <f t="shared" si="727"/>
        <v>Valid</v>
      </c>
    </row>
    <row r="6626" spans="1:16">
      <c r="A6626" t="s">
        <v>6819</v>
      </c>
      <c r="B6626" t="s">
        <v>163</v>
      </c>
      <c r="C6626" s="2">
        <v>45660</v>
      </c>
      <c r="D6626" s="3">
        <v>0.6889467592592593</v>
      </c>
      <c r="E6626" t="s">
        <v>194</v>
      </c>
      <c r="F6626">
        <v>0</v>
      </c>
      <c r="G6626" t="s">
        <v>189</v>
      </c>
      <c r="I6626">
        <f t="shared" si="721"/>
        <v>1</v>
      </c>
      <c r="J6626" t="str">
        <f t="shared" si="722"/>
        <v>OK</v>
      </c>
      <c r="K6626" t="str">
        <f t="shared" si="723"/>
        <v>Successful</v>
      </c>
      <c r="L6626" t="str">
        <f t="shared" si="724"/>
        <v>Balance Inquiry</v>
      </c>
      <c r="M6626" t="str">
        <f t="shared" si="725"/>
        <v>OK</v>
      </c>
      <c r="N6626" t="str">
        <f t="shared" si="726"/>
        <v>OK</v>
      </c>
      <c r="O6626" t="str">
        <f>_xlfn.XLOOKUP(B6626,'01_Raw_ATMs'!A:A,'01_Raw_ATMs'!A:A,"Not Found")</f>
        <v>ATM083</v>
      </c>
      <c r="P6626" t="str">
        <f t="shared" si="727"/>
        <v>Valid</v>
      </c>
    </row>
    <row r="6627" spans="1:16">
      <c r="A6627" t="s">
        <v>6820</v>
      </c>
      <c r="B6627" t="s">
        <v>145</v>
      </c>
      <c r="C6627" s="2">
        <v>45948</v>
      </c>
      <c r="D6627" s="3">
        <v>0.93738425925925928</v>
      </c>
      <c r="E6627" t="s">
        <v>33</v>
      </c>
      <c r="F6627">
        <v>1000</v>
      </c>
      <c r="G6627" t="s">
        <v>189</v>
      </c>
      <c r="I6627">
        <f t="shared" si="721"/>
        <v>1</v>
      </c>
      <c r="J6627" t="str">
        <f t="shared" si="722"/>
        <v>OK</v>
      </c>
      <c r="K6627" t="str">
        <f t="shared" si="723"/>
        <v>Successful</v>
      </c>
      <c r="L6627" t="str">
        <f t="shared" si="724"/>
        <v>Withdrawal</v>
      </c>
      <c r="M6627" t="str">
        <f t="shared" si="725"/>
        <v>OK</v>
      </c>
      <c r="N6627" t="str">
        <f t="shared" si="726"/>
        <v>OK</v>
      </c>
      <c r="O6627" t="str">
        <f>_xlfn.XLOOKUP(B6627,'01_Raw_ATMs'!A:A,'01_Raw_ATMs'!A:A,"Not Found")</f>
        <v>ATM065</v>
      </c>
      <c r="P6627" t="str">
        <f t="shared" si="727"/>
        <v>Valid</v>
      </c>
    </row>
    <row r="6628" spans="1:16">
      <c r="A6628" t="s">
        <v>6821</v>
      </c>
      <c r="B6628" t="s">
        <v>178</v>
      </c>
      <c r="C6628" s="2">
        <v>45921</v>
      </c>
      <c r="D6628" s="3">
        <v>0.81230324074074078</v>
      </c>
      <c r="E6628" t="s">
        <v>33</v>
      </c>
      <c r="F6628">
        <v>1000</v>
      </c>
      <c r="G6628" t="s">
        <v>189</v>
      </c>
      <c r="I6628">
        <f t="shared" si="721"/>
        <v>1</v>
      </c>
      <c r="J6628" t="str">
        <f t="shared" si="722"/>
        <v>OK</v>
      </c>
      <c r="K6628" t="str">
        <f t="shared" si="723"/>
        <v>Successful</v>
      </c>
      <c r="L6628" t="str">
        <f t="shared" si="724"/>
        <v>Withdrawal</v>
      </c>
      <c r="M6628" t="str">
        <f t="shared" si="725"/>
        <v>OK</v>
      </c>
      <c r="N6628" t="str">
        <f t="shared" si="726"/>
        <v>OK</v>
      </c>
      <c r="O6628" t="str">
        <f>_xlfn.XLOOKUP(B6628,'01_Raw_ATMs'!A:A,'01_Raw_ATMs'!A:A,"Not Found")</f>
        <v>ATM098</v>
      </c>
      <c r="P6628" t="str">
        <f t="shared" si="727"/>
        <v>Valid</v>
      </c>
    </row>
    <row r="6629" spans="1:16">
      <c r="A6629" t="s">
        <v>6822</v>
      </c>
      <c r="B6629" t="s">
        <v>175</v>
      </c>
      <c r="C6629" s="2">
        <v>45982</v>
      </c>
      <c r="D6629" s="3">
        <v>7.2870370370370377E-2</v>
      </c>
      <c r="E6629" t="s">
        <v>33</v>
      </c>
      <c r="F6629">
        <v>1500</v>
      </c>
      <c r="G6629" t="s">
        <v>189</v>
      </c>
      <c r="I6629">
        <f t="shared" si="721"/>
        <v>1</v>
      </c>
      <c r="J6629" t="str">
        <f t="shared" si="722"/>
        <v>OK</v>
      </c>
      <c r="K6629" t="str">
        <f t="shared" si="723"/>
        <v>Successful</v>
      </c>
      <c r="L6629" t="str">
        <f t="shared" si="724"/>
        <v>Withdrawal</v>
      </c>
      <c r="M6629" t="str">
        <f t="shared" si="725"/>
        <v>OK</v>
      </c>
      <c r="N6629" t="str">
        <f t="shared" si="726"/>
        <v>OK</v>
      </c>
      <c r="O6629" t="str">
        <f>_xlfn.XLOOKUP(B6629,'01_Raw_ATMs'!A:A,'01_Raw_ATMs'!A:A,"Not Found")</f>
        <v>ATM095</v>
      </c>
      <c r="P6629" t="str">
        <f t="shared" si="727"/>
        <v>Valid</v>
      </c>
    </row>
    <row r="6630" spans="1:16">
      <c r="A6630" t="s">
        <v>6823</v>
      </c>
      <c r="B6630" t="s">
        <v>81</v>
      </c>
      <c r="C6630" s="2">
        <v>46012</v>
      </c>
      <c r="D6630" s="3">
        <v>0.76445601851851852</v>
      </c>
      <c r="E6630" t="s">
        <v>33</v>
      </c>
      <c r="F6630">
        <v>3000</v>
      </c>
      <c r="G6630" t="s">
        <v>189</v>
      </c>
      <c r="I6630">
        <f t="shared" si="721"/>
        <v>1</v>
      </c>
      <c r="J6630" t="str">
        <f t="shared" si="722"/>
        <v>OK</v>
      </c>
      <c r="K6630" t="str">
        <f t="shared" si="723"/>
        <v>Successful</v>
      </c>
      <c r="L6630" t="str">
        <f t="shared" si="724"/>
        <v>Withdrawal</v>
      </c>
      <c r="M6630" t="str">
        <f t="shared" si="725"/>
        <v>OK</v>
      </c>
      <c r="N6630" t="str">
        <f t="shared" si="726"/>
        <v>OK</v>
      </c>
      <c r="O6630" t="str">
        <f>_xlfn.XLOOKUP(B6630,'01_Raw_ATMs'!A:A,'01_Raw_ATMs'!A:A,"Not Found")</f>
        <v>ATM007</v>
      </c>
      <c r="P6630" t="str">
        <f t="shared" si="727"/>
        <v>Valid</v>
      </c>
    </row>
    <row r="6631" spans="1:16">
      <c r="A6631" t="s">
        <v>6824</v>
      </c>
      <c r="B6631" t="s">
        <v>83</v>
      </c>
      <c r="C6631" s="2">
        <v>46069</v>
      </c>
      <c r="D6631" s="3">
        <v>0.73796296296296293</v>
      </c>
      <c r="E6631" t="s">
        <v>33</v>
      </c>
      <c r="F6631">
        <v>1000</v>
      </c>
      <c r="G6631" t="s">
        <v>189</v>
      </c>
      <c r="I6631">
        <f t="shared" si="721"/>
        <v>1</v>
      </c>
      <c r="J6631" t="str">
        <f t="shared" si="722"/>
        <v>OK</v>
      </c>
      <c r="K6631" t="str">
        <f t="shared" si="723"/>
        <v>Successful</v>
      </c>
      <c r="L6631" t="str">
        <f t="shared" si="724"/>
        <v>Withdrawal</v>
      </c>
      <c r="M6631" t="str">
        <f t="shared" si="725"/>
        <v>OK</v>
      </c>
      <c r="N6631" t="str">
        <f t="shared" si="726"/>
        <v>OK</v>
      </c>
      <c r="O6631" t="str">
        <f>_xlfn.XLOOKUP(B6631,'01_Raw_ATMs'!A:A,'01_Raw_ATMs'!A:A,"Not Found")</f>
        <v>ATM008</v>
      </c>
      <c r="P6631" t="str">
        <f t="shared" si="727"/>
        <v>Valid</v>
      </c>
    </row>
    <row r="6632" spans="1:16">
      <c r="A6632" t="s">
        <v>6825</v>
      </c>
      <c r="B6632" t="s">
        <v>173</v>
      </c>
      <c r="C6632" s="2">
        <v>46015</v>
      </c>
      <c r="D6632" s="3">
        <v>0.81195601851851851</v>
      </c>
      <c r="E6632" t="s">
        <v>33</v>
      </c>
      <c r="F6632">
        <v>1500</v>
      </c>
      <c r="G6632" t="s">
        <v>189</v>
      </c>
      <c r="I6632">
        <f t="shared" si="721"/>
        <v>1</v>
      </c>
      <c r="J6632" t="str">
        <f t="shared" si="722"/>
        <v>OK</v>
      </c>
      <c r="K6632" t="str">
        <f t="shared" si="723"/>
        <v>Successful</v>
      </c>
      <c r="L6632" t="str">
        <f t="shared" si="724"/>
        <v>Withdrawal</v>
      </c>
      <c r="M6632" t="str">
        <f t="shared" si="725"/>
        <v>OK</v>
      </c>
      <c r="N6632" t="str">
        <f t="shared" si="726"/>
        <v>OK</v>
      </c>
      <c r="O6632" t="str">
        <f>_xlfn.XLOOKUP(B6632,'01_Raw_ATMs'!A:A,'01_Raw_ATMs'!A:A,"Not Found")</f>
        <v>ATM093</v>
      </c>
      <c r="P6632" t="str">
        <f t="shared" si="727"/>
        <v>Valid</v>
      </c>
    </row>
    <row r="6633" spans="1:16">
      <c r="A6633" t="s">
        <v>6826</v>
      </c>
      <c r="B6633" t="s">
        <v>7</v>
      </c>
      <c r="C6633" s="2">
        <v>45895</v>
      </c>
      <c r="D6633" s="3">
        <v>0.31547453703703698</v>
      </c>
      <c r="E6633" t="s">
        <v>33</v>
      </c>
      <c r="F6633">
        <v>2000</v>
      </c>
      <c r="G6633" t="s">
        <v>214</v>
      </c>
      <c r="H6633" t="s">
        <v>1080</v>
      </c>
      <c r="I6633">
        <f t="shared" si="721"/>
        <v>1</v>
      </c>
      <c r="J6633" t="str">
        <f t="shared" si="722"/>
        <v>OK</v>
      </c>
      <c r="K6633" t="str">
        <f t="shared" si="723"/>
        <v>Failed</v>
      </c>
      <c r="L6633" t="str">
        <f t="shared" si="724"/>
        <v>Withdrawal</v>
      </c>
      <c r="M6633" t="str">
        <f t="shared" si="725"/>
        <v>OK</v>
      </c>
      <c r="N6633" t="str">
        <f t="shared" si="726"/>
        <v>OK</v>
      </c>
      <c r="O6633" t="str">
        <f>_xlfn.XLOOKUP(B6633,'01_Raw_ATMs'!A:A,'01_Raw_ATMs'!A:A,"Not Found")</f>
        <v>ATM001</v>
      </c>
      <c r="P6633" t="str">
        <f t="shared" si="727"/>
        <v>Valid</v>
      </c>
    </row>
    <row r="6634" spans="1:16">
      <c r="A6634" t="s">
        <v>6827</v>
      </c>
      <c r="B6634" t="s">
        <v>113</v>
      </c>
      <c r="C6634" s="2">
        <v>45935</v>
      </c>
      <c r="D6634" s="3">
        <v>0.86675925925925923</v>
      </c>
      <c r="E6634" t="s">
        <v>33</v>
      </c>
      <c r="F6634">
        <v>3000</v>
      </c>
      <c r="G6634" t="s">
        <v>189</v>
      </c>
      <c r="I6634">
        <f t="shared" si="721"/>
        <v>1</v>
      </c>
      <c r="J6634" t="str">
        <f t="shared" si="722"/>
        <v>OK</v>
      </c>
      <c r="K6634" t="str">
        <f t="shared" si="723"/>
        <v>Successful</v>
      </c>
      <c r="L6634" t="str">
        <f t="shared" si="724"/>
        <v>Withdrawal</v>
      </c>
      <c r="M6634" t="str">
        <f t="shared" si="725"/>
        <v>OK</v>
      </c>
      <c r="N6634" t="str">
        <f t="shared" si="726"/>
        <v>OK</v>
      </c>
      <c r="O6634" t="str">
        <f>_xlfn.XLOOKUP(B6634,'01_Raw_ATMs'!A:A,'01_Raw_ATMs'!A:A,"Not Found")</f>
        <v>ATM033</v>
      </c>
      <c r="P6634" t="str">
        <f t="shared" si="727"/>
        <v>Valid</v>
      </c>
    </row>
    <row r="6635" spans="1:16">
      <c r="A6635" t="s">
        <v>6828</v>
      </c>
      <c r="B6635" t="s">
        <v>74</v>
      </c>
      <c r="C6635" s="2">
        <v>45720</v>
      </c>
      <c r="D6635" s="3">
        <v>0.71584490740740736</v>
      </c>
      <c r="E6635" t="s">
        <v>211</v>
      </c>
      <c r="F6635">
        <v>0</v>
      </c>
      <c r="G6635" t="s">
        <v>189</v>
      </c>
      <c r="I6635">
        <f t="shared" si="721"/>
        <v>1</v>
      </c>
      <c r="J6635" t="str">
        <f t="shared" si="722"/>
        <v>OK</v>
      </c>
      <c r="K6635" t="str">
        <f t="shared" si="723"/>
        <v>Successful</v>
      </c>
      <c r="L6635" t="str">
        <f t="shared" si="724"/>
        <v>Mini Statement</v>
      </c>
      <c r="M6635" t="str">
        <f t="shared" si="725"/>
        <v>OK</v>
      </c>
      <c r="N6635" t="str">
        <f t="shared" si="726"/>
        <v>OK</v>
      </c>
      <c r="O6635" t="str">
        <f>_xlfn.XLOOKUP(B6635,'01_Raw_ATMs'!A:A,'01_Raw_ATMs'!A:A,"Not Found")</f>
        <v>ATM003</v>
      </c>
      <c r="P6635" t="str">
        <f t="shared" si="727"/>
        <v>Valid</v>
      </c>
    </row>
    <row r="6636" spans="1:16">
      <c r="A6636" t="s">
        <v>6829</v>
      </c>
      <c r="B6636" t="s">
        <v>91</v>
      </c>
      <c r="C6636" s="2">
        <v>46021</v>
      </c>
      <c r="D6636" s="3">
        <v>0.8774305555555556</v>
      </c>
      <c r="E6636" t="s">
        <v>33</v>
      </c>
      <c r="F6636">
        <v>2000</v>
      </c>
      <c r="G6636" t="s">
        <v>189</v>
      </c>
      <c r="I6636">
        <f t="shared" si="721"/>
        <v>1</v>
      </c>
      <c r="J6636" t="str">
        <f t="shared" si="722"/>
        <v>OK</v>
      </c>
      <c r="K6636" t="str">
        <f t="shared" si="723"/>
        <v>Successful</v>
      </c>
      <c r="L6636" t="str">
        <f t="shared" si="724"/>
        <v>Withdrawal</v>
      </c>
      <c r="M6636" t="str">
        <f t="shared" si="725"/>
        <v>OK</v>
      </c>
      <c r="N6636" t="str">
        <f t="shared" si="726"/>
        <v>OK</v>
      </c>
      <c r="O6636" t="str">
        <f>_xlfn.XLOOKUP(B6636,'01_Raw_ATMs'!A:A,'01_Raw_ATMs'!A:A,"Not Found")</f>
        <v>ATM014</v>
      </c>
      <c r="P6636" t="str">
        <f t="shared" si="727"/>
        <v>Valid</v>
      </c>
    </row>
    <row r="6637" spans="1:16">
      <c r="A6637" t="s">
        <v>6830</v>
      </c>
      <c r="B6637" t="s">
        <v>124</v>
      </c>
      <c r="C6637" s="2">
        <v>45851</v>
      </c>
      <c r="D6637" s="3">
        <v>0.74585648148148154</v>
      </c>
      <c r="E6637" t="s">
        <v>33</v>
      </c>
      <c r="F6637">
        <v>2500</v>
      </c>
      <c r="G6637" t="s">
        <v>189</v>
      </c>
      <c r="I6637">
        <f t="shared" si="721"/>
        <v>1</v>
      </c>
      <c r="J6637" t="str">
        <f t="shared" si="722"/>
        <v>OK</v>
      </c>
      <c r="K6637" t="str">
        <f t="shared" si="723"/>
        <v>Successful</v>
      </c>
      <c r="L6637" t="str">
        <f t="shared" si="724"/>
        <v>Withdrawal</v>
      </c>
      <c r="M6637" t="str">
        <f t="shared" si="725"/>
        <v>OK</v>
      </c>
      <c r="N6637" t="str">
        <f t="shared" si="726"/>
        <v>OK</v>
      </c>
      <c r="O6637" t="str">
        <f>_xlfn.XLOOKUP(B6637,'01_Raw_ATMs'!A:A,'01_Raw_ATMs'!A:A,"Not Found")</f>
        <v>ATM044</v>
      </c>
      <c r="P6637" t="str">
        <f t="shared" si="727"/>
        <v>Valid</v>
      </c>
    </row>
    <row r="6638" spans="1:16">
      <c r="A6638" t="s">
        <v>6831</v>
      </c>
      <c r="B6638" t="s">
        <v>178</v>
      </c>
      <c r="C6638" s="2">
        <v>45872</v>
      </c>
      <c r="D6638" s="3">
        <v>0.90809027777777773</v>
      </c>
      <c r="E6638" t="s">
        <v>33</v>
      </c>
      <c r="F6638">
        <v>4000</v>
      </c>
      <c r="G6638" t="s">
        <v>189</v>
      </c>
      <c r="I6638">
        <f t="shared" si="721"/>
        <v>1</v>
      </c>
      <c r="J6638" t="str">
        <f t="shared" si="722"/>
        <v>OK</v>
      </c>
      <c r="K6638" t="str">
        <f t="shared" si="723"/>
        <v>Successful</v>
      </c>
      <c r="L6638" t="str">
        <f t="shared" si="724"/>
        <v>Withdrawal</v>
      </c>
      <c r="M6638" t="str">
        <f t="shared" si="725"/>
        <v>OK</v>
      </c>
      <c r="N6638" t="str">
        <f t="shared" si="726"/>
        <v>OK</v>
      </c>
      <c r="O6638" t="str">
        <f>_xlfn.XLOOKUP(B6638,'01_Raw_ATMs'!A:A,'01_Raw_ATMs'!A:A,"Not Found")</f>
        <v>ATM098</v>
      </c>
      <c r="P6638" t="str">
        <f t="shared" si="727"/>
        <v>Valid</v>
      </c>
    </row>
    <row r="6639" spans="1:16">
      <c r="A6639" t="s">
        <v>6832</v>
      </c>
      <c r="B6639" t="s">
        <v>123</v>
      </c>
      <c r="C6639" s="2">
        <v>46031</v>
      </c>
      <c r="D6639" s="3">
        <v>0.80815972222222221</v>
      </c>
      <c r="E6639" t="s">
        <v>33</v>
      </c>
      <c r="F6639">
        <v>4000</v>
      </c>
      <c r="G6639" t="s">
        <v>189</v>
      </c>
      <c r="I6639">
        <f t="shared" si="721"/>
        <v>1</v>
      </c>
      <c r="J6639" t="str">
        <f t="shared" si="722"/>
        <v>OK</v>
      </c>
      <c r="K6639" t="str">
        <f t="shared" si="723"/>
        <v>Successful</v>
      </c>
      <c r="L6639" t="str">
        <f t="shared" si="724"/>
        <v>Withdrawal</v>
      </c>
      <c r="M6639" t="str">
        <f t="shared" si="725"/>
        <v>OK</v>
      </c>
      <c r="N6639" t="str">
        <f t="shared" si="726"/>
        <v>OK</v>
      </c>
      <c r="O6639" t="str">
        <f>_xlfn.XLOOKUP(B6639,'01_Raw_ATMs'!A:A,'01_Raw_ATMs'!A:A,"Not Found")</f>
        <v>ATM043</v>
      </c>
      <c r="P6639" t="str">
        <f t="shared" si="727"/>
        <v>Valid</v>
      </c>
    </row>
    <row r="6640" spans="1:16">
      <c r="A6640" t="s">
        <v>6833</v>
      </c>
      <c r="B6640" t="s">
        <v>145</v>
      </c>
      <c r="C6640" s="2">
        <v>45966</v>
      </c>
      <c r="D6640" s="3">
        <v>0.72458333333333336</v>
      </c>
      <c r="E6640" t="s">
        <v>194</v>
      </c>
      <c r="F6640">
        <v>0</v>
      </c>
      <c r="G6640" t="s">
        <v>189</v>
      </c>
      <c r="I6640">
        <f t="shared" si="721"/>
        <v>1</v>
      </c>
      <c r="J6640" t="str">
        <f t="shared" si="722"/>
        <v>OK</v>
      </c>
      <c r="K6640" t="str">
        <f t="shared" si="723"/>
        <v>Successful</v>
      </c>
      <c r="L6640" t="str">
        <f t="shared" si="724"/>
        <v>Balance Inquiry</v>
      </c>
      <c r="M6640" t="str">
        <f t="shared" si="725"/>
        <v>OK</v>
      </c>
      <c r="N6640" t="str">
        <f t="shared" si="726"/>
        <v>OK</v>
      </c>
      <c r="O6640" t="str">
        <f>_xlfn.XLOOKUP(B6640,'01_Raw_ATMs'!A:A,'01_Raw_ATMs'!A:A,"Not Found")</f>
        <v>ATM065</v>
      </c>
      <c r="P6640" t="str">
        <f t="shared" si="727"/>
        <v>Valid</v>
      </c>
    </row>
    <row r="6641" spans="1:16">
      <c r="A6641" t="s">
        <v>6834</v>
      </c>
      <c r="B6641" t="s">
        <v>137</v>
      </c>
      <c r="C6641" s="2">
        <v>45882</v>
      </c>
      <c r="D6641" s="3">
        <v>0.82724537037037038</v>
      </c>
      <c r="E6641" t="s">
        <v>33</v>
      </c>
      <c r="F6641">
        <v>8000</v>
      </c>
      <c r="G6641" t="s">
        <v>189</v>
      </c>
      <c r="I6641">
        <f t="shared" si="721"/>
        <v>1</v>
      </c>
      <c r="J6641" t="str">
        <f t="shared" si="722"/>
        <v>OK</v>
      </c>
      <c r="K6641" t="str">
        <f t="shared" si="723"/>
        <v>Successful</v>
      </c>
      <c r="L6641" t="str">
        <f t="shared" si="724"/>
        <v>Withdrawal</v>
      </c>
      <c r="M6641" t="str">
        <f t="shared" si="725"/>
        <v>OK</v>
      </c>
      <c r="N6641" t="str">
        <f t="shared" si="726"/>
        <v>OK</v>
      </c>
      <c r="O6641" t="str">
        <f>_xlfn.XLOOKUP(B6641,'01_Raw_ATMs'!A:A,'01_Raw_ATMs'!A:A,"Not Found")</f>
        <v>ATM057</v>
      </c>
      <c r="P6641" t="str">
        <f t="shared" si="727"/>
        <v>Valid</v>
      </c>
    </row>
    <row r="6642" spans="1:16">
      <c r="A6642" t="s">
        <v>6835</v>
      </c>
      <c r="B6642" t="s">
        <v>118</v>
      </c>
      <c r="C6642" s="2">
        <v>45870</v>
      </c>
      <c r="D6642" s="3">
        <v>0.23452546296296289</v>
      </c>
      <c r="E6642" t="s">
        <v>33</v>
      </c>
      <c r="F6642">
        <v>6000</v>
      </c>
      <c r="G6642" t="s">
        <v>189</v>
      </c>
      <c r="I6642">
        <f t="shared" si="721"/>
        <v>1</v>
      </c>
      <c r="J6642" t="str">
        <f t="shared" si="722"/>
        <v>OK</v>
      </c>
      <c r="K6642" t="str">
        <f t="shared" si="723"/>
        <v>Successful</v>
      </c>
      <c r="L6642" t="str">
        <f t="shared" si="724"/>
        <v>Withdrawal</v>
      </c>
      <c r="M6642" t="str">
        <f t="shared" si="725"/>
        <v>OK</v>
      </c>
      <c r="N6642" t="str">
        <f t="shared" si="726"/>
        <v>OK</v>
      </c>
      <c r="O6642" t="str">
        <f>_xlfn.XLOOKUP(B6642,'01_Raw_ATMs'!A:A,'01_Raw_ATMs'!A:A,"Not Found")</f>
        <v>ATM038</v>
      </c>
      <c r="P6642" t="str">
        <f t="shared" si="727"/>
        <v>Valid</v>
      </c>
    </row>
    <row r="6643" spans="1:16">
      <c r="A6643" t="s">
        <v>6836</v>
      </c>
      <c r="B6643" t="s">
        <v>126</v>
      </c>
      <c r="C6643" s="2">
        <v>46113</v>
      </c>
      <c r="D6643" s="3">
        <v>0.69025462962962958</v>
      </c>
      <c r="E6643" t="s">
        <v>33</v>
      </c>
      <c r="F6643">
        <v>6000</v>
      </c>
      <c r="G6643" t="s">
        <v>214</v>
      </c>
      <c r="H6643" t="s">
        <v>1103</v>
      </c>
      <c r="I6643">
        <f t="shared" si="721"/>
        <v>1</v>
      </c>
      <c r="J6643" t="str">
        <f t="shared" si="722"/>
        <v>OK</v>
      </c>
      <c r="K6643" t="str">
        <f t="shared" si="723"/>
        <v>Failed</v>
      </c>
      <c r="L6643" t="str">
        <f t="shared" si="724"/>
        <v>Withdrawal</v>
      </c>
      <c r="M6643" t="str">
        <f t="shared" si="725"/>
        <v>OK</v>
      </c>
      <c r="N6643" t="str">
        <f t="shared" si="726"/>
        <v>OK</v>
      </c>
      <c r="O6643" t="str">
        <f>_xlfn.XLOOKUP(B6643,'01_Raw_ATMs'!A:A,'01_Raw_ATMs'!A:A,"Not Found")</f>
        <v>ATM046</v>
      </c>
      <c r="P6643" t="str">
        <f t="shared" si="727"/>
        <v>Valid</v>
      </c>
    </row>
    <row r="6644" spans="1:16">
      <c r="A6644" t="s">
        <v>6837</v>
      </c>
      <c r="B6644" t="s">
        <v>167</v>
      </c>
      <c r="C6644" s="2">
        <v>46006</v>
      </c>
      <c r="D6644" s="3">
        <v>0.65758101851851847</v>
      </c>
      <c r="E6644" t="s">
        <v>194</v>
      </c>
      <c r="F6644">
        <v>0</v>
      </c>
      <c r="G6644" t="s">
        <v>189</v>
      </c>
      <c r="I6644">
        <f t="shared" si="721"/>
        <v>1</v>
      </c>
      <c r="J6644" t="str">
        <f t="shared" si="722"/>
        <v>OK</v>
      </c>
      <c r="K6644" t="str">
        <f t="shared" si="723"/>
        <v>Successful</v>
      </c>
      <c r="L6644" t="str">
        <f t="shared" si="724"/>
        <v>Balance Inquiry</v>
      </c>
      <c r="M6644" t="str">
        <f t="shared" si="725"/>
        <v>OK</v>
      </c>
      <c r="N6644" t="str">
        <f t="shared" si="726"/>
        <v>OK</v>
      </c>
      <c r="O6644" t="str">
        <f>_xlfn.XLOOKUP(B6644,'01_Raw_ATMs'!A:A,'01_Raw_ATMs'!A:A,"Not Found")</f>
        <v>ATM087</v>
      </c>
      <c r="P6644" t="str">
        <f t="shared" si="727"/>
        <v>Valid</v>
      </c>
    </row>
    <row r="6645" spans="1:16">
      <c r="A6645" t="s">
        <v>6838</v>
      </c>
      <c r="B6645" t="s">
        <v>138</v>
      </c>
      <c r="C6645" s="2">
        <v>46188</v>
      </c>
      <c r="D6645" s="3">
        <v>0.36381944444444442</v>
      </c>
      <c r="E6645" t="s">
        <v>33</v>
      </c>
      <c r="F6645">
        <v>8000</v>
      </c>
      <c r="G6645" t="s">
        <v>189</v>
      </c>
      <c r="I6645">
        <f t="shared" si="721"/>
        <v>1</v>
      </c>
      <c r="J6645" t="str">
        <f t="shared" si="722"/>
        <v>OK</v>
      </c>
      <c r="K6645" t="str">
        <f t="shared" si="723"/>
        <v>Successful</v>
      </c>
      <c r="L6645" t="str">
        <f t="shared" si="724"/>
        <v>Withdrawal</v>
      </c>
      <c r="M6645" t="str">
        <f t="shared" si="725"/>
        <v>OK</v>
      </c>
      <c r="N6645" t="str">
        <f t="shared" si="726"/>
        <v>OK</v>
      </c>
      <c r="O6645" t="str">
        <f>_xlfn.XLOOKUP(B6645,'01_Raw_ATMs'!A:A,'01_Raw_ATMs'!A:A,"Not Found")</f>
        <v>ATM058</v>
      </c>
      <c r="P6645" t="str">
        <f t="shared" si="727"/>
        <v>Valid</v>
      </c>
    </row>
    <row r="6646" spans="1:16">
      <c r="A6646" t="s">
        <v>6839</v>
      </c>
      <c r="B6646" t="s">
        <v>127</v>
      </c>
      <c r="C6646" s="2">
        <v>46193</v>
      </c>
      <c r="D6646" s="3">
        <v>0.49224537037037042</v>
      </c>
      <c r="E6646" t="s">
        <v>33</v>
      </c>
      <c r="F6646">
        <v>500</v>
      </c>
      <c r="G6646" t="s">
        <v>189</v>
      </c>
      <c r="I6646">
        <f t="shared" si="721"/>
        <v>1</v>
      </c>
      <c r="J6646" t="str">
        <f t="shared" si="722"/>
        <v>OK</v>
      </c>
      <c r="K6646" t="str">
        <f t="shared" si="723"/>
        <v>Successful</v>
      </c>
      <c r="L6646" t="str">
        <f t="shared" si="724"/>
        <v>Withdrawal</v>
      </c>
      <c r="M6646" t="str">
        <f t="shared" si="725"/>
        <v>OK</v>
      </c>
      <c r="N6646" t="str">
        <f t="shared" si="726"/>
        <v>OK</v>
      </c>
      <c r="O6646" t="str">
        <f>_xlfn.XLOOKUP(B6646,'01_Raw_ATMs'!A:A,'01_Raw_ATMs'!A:A,"Not Found")</f>
        <v>ATM047</v>
      </c>
      <c r="P6646" t="str">
        <f t="shared" si="727"/>
        <v>Valid</v>
      </c>
    </row>
    <row r="6647" spans="1:16">
      <c r="A6647" t="s">
        <v>6840</v>
      </c>
      <c r="B6647" t="s">
        <v>177</v>
      </c>
      <c r="C6647" s="2">
        <v>45957</v>
      </c>
      <c r="D6647" s="3">
        <v>0.51817129629629632</v>
      </c>
      <c r="E6647" t="s">
        <v>33</v>
      </c>
      <c r="F6647">
        <v>10000</v>
      </c>
      <c r="G6647" t="s">
        <v>189</v>
      </c>
      <c r="I6647">
        <f t="shared" si="721"/>
        <v>1</v>
      </c>
      <c r="J6647" t="str">
        <f t="shared" si="722"/>
        <v>OK</v>
      </c>
      <c r="K6647" t="str">
        <f t="shared" si="723"/>
        <v>Successful</v>
      </c>
      <c r="L6647" t="str">
        <f t="shared" si="724"/>
        <v>Withdrawal</v>
      </c>
      <c r="M6647" t="str">
        <f t="shared" si="725"/>
        <v>OK</v>
      </c>
      <c r="N6647" t="str">
        <f t="shared" si="726"/>
        <v>OK</v>
      </c>
      <c r="O6647" t="str">
        <f>_xlfn.XLOOKUP(B6647,'01_Raw_ATMs'!A:A,'01_Raw_ATMs'!A:A,"Not Found")</f>
        <v>ATM097</v>
      </c>
      <c r="P6647" t="str">
        <f t="shared" si="727"/>
        <v>Valid</v>
      </c>
    </row>
    <row r="6648" spans="1:16">
      <c r="A6648" t="s">
        <v>6841</v>
      </c>
      <c r="B6648" t="s">
        <v>162</v>
      </c>
      <c r="C6648" s="2">
        <v>46136</v>
      </c>
      <c r="D6648" s="3">
        <v>9.6990740740740735E-3</v>
      </c>
      <c r="E6648" t="s">
        <v>33</v>
      </c>
      <c r="F6648">
        <v>1000</v>
      </c>
      <c r="G6648" t="s">
        <v>189</v>
      </c>
      <c r="I6648">
        <f t="shared" si="721"/>
        <v>1</v>
      </c>
      <c r="J6648" t="str">
        <f t="shared" si="722"/>
        <v>OK</v>
      </c>
      <c r="K6648" t="str">
        <f t="shared" si="723"/>
        <v>Successful</v>
      </c>
      <c r="L6648" t="str">
        <f t="shared" si="724"/>
        <v>Withdrawal</v>
      </c>
      <c r="M6648" t="str">
        <f t="shared" si="725"/>
        <v>OK</v>
      </c>
      <c r="N6648" t="str">
        <f t="shared" si="726"/>
        <v>OK</v>
      </c>
      <c r="O6648" t="str">
        <f>_xlfn.XLOOKUP(B6648,'01_Raw_ATMs'!A:A,'01_Raw_ATMs'!A:A,"Not Found")</f>
        <v>ATM082</v>
      </c>
      <c r="P6648" t="str">
        <f t="shared" si="727"/>
        <v>Valid</v>
      </c>
    </row>
    <row r="6649" spans="1:16">
      <c r="A6649" t="s">
        <v>6842</v>
      </c>
      <c r="B6649" t="s">
        <v>162</v>
      </c>
      <c r="C6649" s="2">
        <v>46177</v>
      </c>
      <c r="D6649" s="3">
        <v>0.64824074074074078</v>
      </c>
      <c r="E6649" t="s">
        <v>194</v>
      </c>
      <c r="F6649">
        <v>0</v>
      </c>
      <c r="G6649" t="s">
        <v>189</v>
      </c>
      <c r="I6649">
        <f t="shared" si="721"/>
        <v>1</v>
      </c>
      <c r="J6649" t="str">
        <f t="shared" si="722"/>
        <v>OK</v>
      </c>
      <c r="K6649" t="str">
        <f t="shared" si="723"/>
        <v>Successful</v>
      </c>
      <c r="L6649" t="str">
        <f t="shared" si="724"/>
        <v>Balance Inquiry</v>
      </c>
      <c r="M6649" t="str">
        <f t="shared" si="725"/>
        <v>OK</v>
      </c>
      <c r="N6649" t="str">
        <f t="shared" si="726"/>
        <v>OK</v>
      </c>
      <c r="O6649" t="str">
        <f>_xlfn.XLOOKUP(B6649,'01_Raw_ATMs'!A:A,'01_Raw_ATMs'!A:A,"Not Found")</f>
        <v>ATM082</v>
      </c>
      <c r="P6649" t="str">
        <f t="shared" si="727"/>
        <v>Valid</v>
      </c>
    </row>
    <row r="6650" spans="1:16">
      <c r="A6650" t="s">
        <v>6843</v>
      </c>
      <c r="B6650" t="s">
        <v>155</v>
      </c>
      <c r="C6650" s="2">
        <v>45690</v>
      </c>
      <c r="D6650" s="3">
        <v>0.7517476851851852</v>
      </c>
      <c r="E6650" t="s">
        <v>33</v>
      </c>
      <c r="F6650">
        <v>10000</v>
      </c>
      <c r="G6650" t="s">
        <v>189</v>
      </c>
      <c r="I6650">
        <f t="shared" si="721"/>
        <v>1</v>
      </c>
      <c r="J6650" t="str">
        <f t="shared" si="722"/>
        <v>OK</v>
      </c>
      <c r="K6650" t="str">
        <f t="shared" si="723"/>
        <v>Successful</v>
      </c>
      <c r="L6650" t="str">
        <f t="shared" si="724"/>
        <v>Withdrawal</v>
      </c>
      <c r="M6650" t="str">
        <f t="shared" si="725"/>
        <v>OK</v>
      </c>
      <c r="N6650" t="str">
        <f t="shared" si="726"/>
        <v>OK</v>
      </c>
      <c r="O6650" t="str">
        <f>_xlfn.XLOOKUP(B6650,'01_Raw_ATMs'!A:A,'01_Raw_ATMs'!A:A,"Not Found")</f>
        <v>ATM075</v>
      </c>
      <c r="P6650" t="str">
        <f t="shared" si="727"/>
        <v>Valid</v>
      </c>
    </row>
    <row r="6651" spans="1:16">
      <c r="A6651" t="s">
        <v>6844</v>
      </c>
      <c r="B6651" t="s">
        <v>79</v>
      </c>
      <c r="C6651" s="2">
        <v>45916</v>
      </c>
      <c r="D6651" s="3">
        <v>0.62334490740740744</v>
      </c>
      <c r="E6651" t="s">
        <v>211</v>
      </c>
      <c r="F6651">
        <v>0</v>
      </c>
      <c r="G6651" t="s">
        <v>189</v>
      </c>
      <c r="I6651">
        <f t="shared" si="721"/>
        <v>1</v>
      </c>
      <c r="J6651" t="str">
        <f t="shared" si="722"/>
        <v>OK</v>
      </c>
      <c r="K6651" t="str">
        <f t="shared" si="723"/>
        <v>Successful</v>
      </c>
      <c r="L6651" t="str">
        <f t="shared" si="724"/>
        <v>Mini Statement</v>
      </c>
      <c r="M6651" t="str">
        <f t="shared" si="725"/>
        <v>OK</v>
      </c>
      <c r="N6651" t="str">
        <f t="shared" si="726"/>
        <v>OK</v>
      </c>
      <c r="O6651" t="str">
        <f>_xlfn.XLOOKUP(B6651,'01_Raw_ATMs'!A:A,'01_Raw_ATMs'!A:A,"Not Found")</f>
        <v>ATM006</v>
      </c>
      <c r="P6651" t="str">
        <f t="shared" si="727"/>
        <v>Valid</v>
      </c>
    </row>
    <row r="6652" spans="1:16">
      <c r="A6652" t="s">
        <v>6845</v>
      </c>
      <c r="B6652" t="s">
        <v>117</v>
      </c>
      <c r="C6652" s="2">
        <v>45871</v>
      </c>
      <c r="D6652" s="3">
        <v>0.73640046296296291</v>
      </c>
      <c r="E6652" t="s">
        <v>194</v>
      </c>
      <c r="F6652">
        <v>0</v>
      </c>
      <c r="G6652" t="s">
        <v>189</v>
      </c>
      <c r="I6652">
        <f t="shared" si="721"/>
        <v>1</v>
      </c>
      <c r="J6652" t="str">
        <f t="shared" si="722"/>
        <v>OK</v>
      </c>
      <c r="K6652" t="str">
        <f t="shared" si="723"/>
        <v>Successful</v>
      </c>
      <c r="L6652" t="str">
        <f t="shared" si="724"/>
        <v>Balance Inquiry</v>
      </c>
      <c r="M6652" t="str">
        <f t="shared" si="725"/>
        <v>OK</v>
      </c>
      <c r="N6652" t="str">
        <f t="shared" si="726"/>
        <v>OK</v>
      </c>
      <c r="O6652" t="str">
        <f>_xlfn.XLOOKUP(B6652,'01_Raw_ATMs'!A:A,'01_Raw_ATMs'!A:A,"Not Found")</f>
        <v>ATM037</v>
      </c>
      <c r="P6652" t="str">
        <f t="shared" si="727"/>
        <v>Valid</v>
      </c>
    </row>
    <row r="6653" spans="1:16">
      <c r="A6653" t="s">
        <v>6846</v>
      </c>
      <c r="B6653" t="s">
        <v>113</v>
      </c>
      <c r="C6653" s="2">
        <v>46149</v>
      </c>
      <c r="D6653" s="3">
        <v>0.96711805555555552</v>
      </c>
      <c r="E6653" t="s">
        <v>33</v>
      </c>
      <c r="F6653">
        <v>1500</v>
      </c>
      <c r="G6653" t="s">
        <v>189</v>
      </c>
      <c r="I6653">
        <f t="shared" si="721"/>
        <v>1</v>
      </c>
      <c r="J6653" t="str">
        <f t="shared" si="722"/>
        <v>OK</v>
      </c>
      <c r="K6653" t="str">
        <f t="shared" si="723"/>
        <v>Successful</v>
      </c>
      <c r="L6653" t="str">
        <f t="shared" si="724"/>
        <v>Withdrawal</v>
      </c>
      <c r="M6653" t="str">
        <f t="shared" si="725"/>
        <v>OK</v>
      </c>
      <c r="N6653" t="str">
        <f t="shared" si="726"/>
        <v>OK</v>
      </c>
      <c r="O6653" t="str">
        <f>_xlfn.XLOOKUP(B6653,'01_Raw_ATMs'!A:A,'01_Raw_ATMs'!A:A,"Not Found")</f>
        <v>ATM033</v>
      </c>
      <c r="P6653" t="str">
        <f t="shared" si="727"/>
        <v>Valid</v>
      </c>
    </row>
    <row r="6654" spans="1:16">
      <c r="A6654" t="s">
        <v>6847</v>
      </c>
      <c r="B6654" t="s">
        <v>113</v>
      </c>
      <c r="C6654" s="2">
        <v>45933</v>
      </c>
      <c r="D6654" s="3">
        <v>6.267361111111111E-2</v>
      </c>
      <c r="E6654" t="s">
        <v>33</v>
      </c>
      <c r="F6654">
        <v>8000</v>
      </c>
      <c r="G6654" t="s">
        <v>189</v>
      </c>
      <c r="I6654">
        <f t="shared" si="721"/>
        <v>1</v>
      </c>
      <c r="J6654" t="str">
        <f t="shared" si="722"/>
        <v>OK</v>
      </c>
      <c r="K6654" t="str">
        <f t="shared" si="723"/>
        <v>Successful</v>
      </c>
      <c r="L6654" t="str">
        <f t="shared" si="724"/>
        <v>Withdrawal</v>
      </c>
      <c r="M6654" t="str">
        <f t="shared" si="725"/>
        <v>OK</v>
      </c>
      <c r="N6654" t="str">
        <f t="shared" si="726"/>
        <v>OK</v>
      </c>
      <c r="O6654" t="str">
        <f>_xlfn.XLOOKUP(B6654,'01_Raw_ATMs'!A:A,'01_Raw_ATMs'!A:A,"Not Found")</f>
        <v>ATM033</v>
      </c>
      <c r="P6654" t="str">
        <f t="shared" si="727"/>
        <v>Valid</v>
      </c>
    </row>
    <row r="6655" spans="1:16">
      <c r="A6655" t="s">
        <v>6848</v>
      </c>
      <c r="B6655" t="s">
        <v>150</v>
      </c>
      <c r="C6655" s="2">
        <v>45658</v>
      </c>
      <c r="D6655" s="3">
        <v>0.29934027777777777</v>
      </c>
      <c r="E6655" t="s">
        <v>194</v>
      </c>
      <c r="F6655">
        <v>0</v>
      </c>
      <c r="G6655" t="s">
        <v>189</v>
      </c>
      <c r="I6655">
        <f t="shared" si="721"/>
        <v>1</v>
      </c>
      <c r="J6655" t="str">
        <f t="shared" si="722"/>
        <v>OK</v>
      </c>
      <c r="K6655" t="str">
        <f t="shared" si="723"/>
        <v>Successful</v>
      </c>
      <c r="L6655" t="str">
        <f t="shared" si="724"/>
        <v>Balance Inquiry</v>
      </c>
      <c r="M6655" t="str">
        <f t="shared" si="725"/>
        <v>OK</v>
      </c>
      <c r="N6655" t="str">
        <f t="shared" si="726"/>
        <v>OK</v>
      </c>
      <c r="O6655" t="str">
        <f>_xlfn.XLOOKUP(B6655,'01_Raw_ATMs'!A:A,'01_Raw_ATMs'!A:A,"Not Found")</f>
        <v>ATM070</v>
      </c>
      <c r="P6655" t="str">
        <f t="shared" si="727"/>
        <v>Valid</v>
      </c>
    </row>
    <row r="6656" spans="1:16">
      <c r="A6656" t="s">
        <v>6849</v>
      </c>
      <c r="B6656" t="s">
        <v>143</v>
      </c>
      <c r="C6656" s="2">
        <v>45842</v>
      </c>
      <c r="D6656" s="3">
        <v>0.73685185185185187</v>
      </c>
      <c r="E6656" t="s">
        <v>194</v>
      </c>
      <c r="F6656">
        <v>0</v>
      </c>
      <c r="G6656" t="s">
        <v>189</v>
      </c>
      <c r="I6656">
        <f t="shared" si="721"/>
        <v>1</v>
      </c>
      <c r="J6656" t="str">
        <f t="shared" si="722"/>
        <v>OK</v>
      </c>
      <c r="K6656" t="str">
        <f t="shared" si="723"/>
        <v>Successful</v>
      </c>
      <c r="L6656" t="str">
        <f t="shared" si="724"/>
        <v>Balance Inquiry</v>
      </c>
      <c r="M6656" t="str">
        <f t="shared" si="725"/>
        <v>OK</v>
      </c>
      <c r="N6656" t="str">
        <f t="shared" si="726"/>
        <v>OK</v>
      </c>
      <c r="O6656" t="str">
        <f>_xlfn.XLOOKUP(B6656,'01_Raw_ATMs'!A:A,'01_Raw_ATMs'!A:A,"Not Found")</f>
        <v>ATM063</v>
      </c>
      <c r="P6656" t="str">
        <f t="shared" si="727"/>
        <v>Valid</v>
      </c>
    </row>
    <row r="6657" spans="1:16">
      <c r="A6657" t="s">
        <v>6850</v>
      </c>
      <c r="B6657" t="s">
        <v>161</v>
      </c>
      <c r="C6657" s="2">
        <v>45916</v>
      </c>
      <c r="D6657" s="3">
        <v>0.91489583333333335</v>
      </c>
      <c r="E6657" t="s">
        <v>33</v>
      </c>
      <c r="F6657">
        <v>10000</v>
      </c>
      <c r="G6657" t="s">
        <v>189</v>
      </c>
      <c r="I6657">
        <f t="shared" si="721"/>
        <v>1</v>
      </c>
      <c r="J6657" t="str">
        <f t="shared" si="722"/>
        <v>OK</v>
      </c>
      <c r="K6657" t="str">
        <f t="shared" si="723"/>
        <v>Successful</v>
      </c>
      <c r="L6657" t="str">
        <f t="shared" si="724"/>
        <v>Withdrawal</v>
      </c>
      <c r="M6657" t="str">
        <f t="shared" si="725"/>
        <v>OK</v>
      </c>
      <c r="N6657" t="str">
        <f t="shared" si="726"/>
        <v>OK</v>
      </c>
      <c r="O6657" t="str">
        <f>_xlfn.XLOOKUP(B6657,'01_Raw_ATMs'!A:A,'01_Raw_ATMs'!A:A,"Not Found")</f>
        <v>ATM081</v>
      </c>
      <c r="P6657" t="str">
        <f t="shared" si="727"/>
        <v>Valid</v>
      </c>
    </row>
    <row r="6658" spans="1:16">
      <c r="A6658" t="s">
        <v>6851</v>
      </c>
      <c r="B6658" t="s">
        <v>131</v>
      </c>
      <c r="C6658" s="2">
        <v>46083</v>
      </c>
      <c r="D6658" s="3">
        <v>0.76215277777777779</v>
      </c>
      <c r="E6658" t="s">
        <v>33</v>
      </c>
      <c r="F6658">
        <v>500</v>
      </c>
      <c r="G6658" t="s">
        <v>189</v>
      </c>
      <c r="I6658">
        <f t="shared" si="721"/>
        <v>1</v>
      </c>
      <c r="J6658" t="str">
        <f t="shared" si="722"/>
        <v>OK</v>
      </c>
      <c r="K6658" t="str">
        <f t="shared" si="723"/>
        <v>Successful</v>
      </c>
      <c r="L6658" t="str">
        <f t="shared" si="724"/>
        <v>Withdrawal</v>
      </c>
      <c r="M6658" t="str">
        <f t="shared" si="725"/>
        <v>OK</v>
      </c>
      <c r="N6658" t="str">
        <f t="shared" si="726"/>
        <v>OK</v>
      </c>
      <c r="O6658" t="str">
        <f>_xlfn.XLOOKUP(B6658,'01_Raw_ATMs'!A:A,'01_Raw_ATMs'!A:A,"Not Found")</f>
        <v>ATM051</v>
      </c>
      <c r="P6658" t="str">
        <f t="shared" si="727"/>
        <v>Valid</v>
      </c>
    </row>
    <row r="6659" spans="1:16">
      <c r="A6659" t="s">
        <v>6852</v>
      </c>
      <c r="B6659" t="s">
        <v>154</v>
      </c>
      <c r="C6659" s="2">
        <v>45883</v>
      </c>
      <c r="D6659" s="3">
        <v>0.51968749999999997</v>
      </c>
      <c r="E6659" t="s">
        <v>33</v>
      </c>
      <c r="F6659">
        <v>1500</v>
      </c>
      <c r="G6659" t="s">
        <v>214</v>
      </c>
      <c r="H6659" t="s">
        <v>1103</v>
      </c>
      <c r="I6659">
        <f t="shared" ref="I6659:I6722" si="728">COUNTIF($A:$A,A6659)</f>
        <v>1</v>
      </c>
      <c r="J6659" t="str">
        <f t="shared" ref="J6659:J6722" si="729">IF(AND(TRIM(G6659)="Failed",H6659=""),"Problem","OK")</f>
        <v>OK</v>
      </c>
      <c r="K6659" t="str">
        <f t="shared" ref="K6659:K6722" si="730">PROPER(TRIM(G6659))</f>
        <v>Failed</v>
      </c>
      <c r="L6659" t="str">
        <f t="shared" ref="L6659:L6722" si="731">PROPER(TRIM(E6659))</f>
        <v>Withdrawal</v>
      </c>
      <c r="M6659" t="str">
        <f t="shared" ref="M6659:M6722" si="732">IF(OR(E6659="Withdrawal",E6659="Cash Deposit"),IF(F6659&gt;0,"OK","Problem"),IF(F6659=0,"OK","Problem"))</f>
        <v>OK</v>
      </c>
      <c r="N6659" t="str">
        <f t="shared" ref="N6659:N6722" si="733">IF(AND(C6659&gt;=DATE(2025,1,1),C6659&lt;=DATE(2026,6,30)),"OK","Problem")</f>
        <v>OK</v>
      </c>
      <c r="O6659" t="str">
        <f>_xlfn.XLOOKUP(B6659,'01_Raw_ATMs'!A:A,'01_Raw_ATMs'!A:A,"Not Found")</f>
        <v>ATM074</v>
      </c>
      <c r="P6659" t="str">
        <f t="shared" ref="P6659:P6722" si="734">IF(B6659="","Missing ATM_ID","Valid")</f>
        <v>Valid</v>
      </c>
    </row>
    <row r="6660" spans="1:16">
      <c r="A6660" t="s">
        <v>6853</v>
      </c>
      <c r="B6660" t="s">
        <v>150</v>
      </c>
      <c r="C6660" s="2">
        <v>45911</v>
      </c>
      <c r="D6660" s="3">
        <v>0.28052083333333327</v>
      </c>
      <c r="E6660" t="s">
        <v>211</v>
      </c>
      <c r="F6660">
        <v>0</v>
      </c>
      <c r="G6660" t="s">
        <v>189</v>
      </c>
      <c r="I6660">
        <f t="shared" si="728"/>
        <v>1</v>
      </c>
      <c r="J6660" t="str">
        <f t="shared" si="729"/>
        <v>OK</v>
      </c>
      <c r="K6660" t="str">
        <f t="shared" si="730"/>
        <v>Successful</v>
      </c>
      <c r="L6660" t="str">
        <f t="shared" si="731"/>
        <v>Mini Statement</v>
      </c>
      <c r="M6660" t="str">
        <f t="shared" si="732"/>
        <v>OK</v>
      </c>
      <c r="N6660" t="str">
        <f t="shared" si="733"/>
        <v>OK</v>
      </c>
      <c r="O6660" t="str">
        <f>_xlfn.XLOOKUP(B6660,'01_Raw_ATMs'!A:A,'01_Raw_ATMs'!A:A,"Not Found")</f>
        <v>ATM070</v>
      </c>
      <c r="P6660" t="str">
        <f t="shared" si="734"/>
        <v>Valid</v>
      </c>
    </row>
    <row r="6661" spans="1:16">
      <c r="A6661" t="s">
        <v>6854</v>
      </c>
      <c r="B6661" t="s">
        <v>71</v>
      </c>
      <c r="C6661" s="2">
        <v>45663</v>
      </c>
      <c r="D6661" s="3">
        <v>0.22505787037037039</v>
      </c>
      <c r="E6661" t="s">
        <v>33</v>
      </c>
      <c r="F6661">
        <v>6000</v>
      </c>
      <c r="G6661" t="s">
        <v>189</v>
      </c>
      <c r="I6661">
        <f t="shared" si="728"/>
        <v>1</v>
      </c>
      <c r="J6661" t="str">
        <f t="shared" si="729"/>
        <v>OK</v>
      </c>
      <c r="K6661" t="str">
        <f t="shared" si="730"/>
        <v>Successful</v>
      </c>
      <c r="L6661" t="str">
        <f t="shared" si="731"/>
        <v>Withdrawal</v>
      </c>
      <c r="M6661" t="str">
        <f t="shared" si="732"/>
        <v>OK</v>
      </c>
      <c r="N6661" t="str">
        <f t="shared" si="733"/>
        <v>OK</v>
      </c>
      <c r="O6661" t="str">
        <f>_xlfn.XLOOKUP(B6661,'01_Raw_ATMs'!A:A,'01_Raw_ATMs'!A:A,"Not Found")</f>
        <v>ATM002</v>
      </c>
      <c r="P6661" t="str">
        <f t="shared" si="734"/>
        <v>Valid</v>
      </c>
    </row>
    <row r="6662" spans="1:16">
      <c r="A6662" t="s">
        <v>6855</v>
      </c>
      <c r="B6662" t="s">
        <v>89</v>
      </c>
      <c r="C6662" s="2">
        <v>45996</v>
      </c>
      <c r="D6662" s="3">
        <v>0.35901620370370368</v>
      </c>
      <c r="E6662" t="s">
        <v>33</v>
      </c>
      <c r="F6662">
        <v>5000</v>
      </c>
      <c r="G6662" t="s">
        <v>189</v>
      </c>
      <c r="I6662">
        <f t="shared" si="728"/>
        <v>1</v>
      </c>
      <c r="J6662" t="str">
        <f t="shared" si="729"/>
        <v>OK</v>
      </c>
      <c r="K6662" t="str">
        <f t="shared" si="730"/>
        <v>Successful</v>
      </c>
      <c r="L6662" t="str">
        <f t="shared" si="731"/>
        <v>Withdrawal</v>
      </c>
      <c r="M6662" t="str">
        <f t="shared" si="732"/>
        <v>OK</v>
      </c>
      <c r="N6662" t="str">
        <f t="shared" si="733"/>
        <v>OK</v>
      </c>
      <c r="O6662" t="str">
        <f>_xlfn.XLOOKUP(B6662,'01_Raw_ATMs'!A:A,'01_Raw_ATMs'!A:A,"Not Found")</f>
        <v>ATM012</v>
      </c>
      <c r="P6662" t="str">
        <f t="shared" si="734"/>
        <v>Valid</v>
      </c>
    </row>
    <row r="6663" spans="1:16">
      <c r="A6663" t="s">
        <v>6856</v>
      </c>
      <c r="B6663" t="s">
        <v>175</v>
      </c>
      <c r="C6663" s="2">
        <v>46050</v>
      </c>
      <c r="D6663" s="3">
        <v>0.86509259259259264</v>
      </c>
      <c r="E6663" t="s">
        <v>33</v>
      </c>
      <c r="F6663">
        <v>500</v>
      </c>
      <c r="G6663" t="s">
        <v>189</v>
      </c>
      <c r="I6663">
        <f t="shared" si="728"/>
        <v>1</v>
      </c>
      <c r="J6663" t="str">
        <f t="shared" si="729"/>
        <v>OK</v>
      </c>
      <c r="K6663" t="str">
        <f t="shared" si="730"/>
        <v>Successful</v>
      </c>
      <c r="L6663" t="str">
        <f t="shared" si="731"/>
        <v>Withdrawal</v>
      </c>
      <c r="M6663" t="str">
        <f t="shared" si="732"/>
        <v>OK</v>
      </c>
      <c r="N6663" t="str">
        <f t="shared" si="733"/>
        <v>OK</v>
      </c>
      <c r="O6663" t="str">
        <f>_xlfn.XLOOKUP(B6663,'01_Raw_ATMs'!A:A,'01_Raw_ATMs'!A:A,"Not Found")</f>
        <v>ATM095</v>
      </c>
      <c r="P6663" t="str">
        <f t="shared" si="734"/>
        <v>Valid</v>
      </c>
    </row>
    <row r="6664" spans="1:16">
      <c r="A6664" t="s">
        <v>6857</v>
      </c>
      <c r="B6664" t="s">
        <v>76</v>
      </c>
      <c r="C6664" s="2">
        <v>45961</v>
      </c>
      <c r="D6664" s="3">
        <v>0.32965277777777779</v>
      </c>
      <c r="E6664" t="s">
        <v>33</v>
      </c>
      <c r="F6664">
        <v>4000</v>
      </c>
      <c r="G6664" t="s">
        <v>189</v>
      </c>
      <c r="I6664">
        <f t="shared" si="728"/>
        <v>1</v>
      </c>
      <c r="J6664" t="str">
        <f t="shared" si="729"/>
        <v>OK</v>
      </c>
      <c r="K6664" t="str">
        <f t="shared" si="730"/>
        <v>Successful</v>
      </c>
      <c r="L6664" t="str">
        <f t="shared" si="731"/>
        <v>Withdrawal</v>
      </c>
      <c r="M6664" t="str">
        <f t="shared" si="732"/>
        <v>OK</v>
      </c>
      <c r="N6664" t="str">
        <f t="shared" si="733"/>
        <v>OK</v>
      </c>
      <c r="O6664" t="str">
        <f>_xlfn.XLOOKUP(B6664,'01_Raw_ATMs'!A:A,'01_Raw_ATMs'!A:A,"Not Found")</f>
        <v>ATM004</v>
      </c>
      <c r="P6664" t="str">
        <f t="shared" si="734"/>
        <v>Valid</v>
      </c>
    </row>
    <row r="6665" spans="1:16">
      <c r="A6665" t="s">
        <v>6858</v>
      </c>
      <c r="B6665" t="s">
        <v>108</v>
      </c>
      <c r="C6665" s="2">
        <v>45791</v>
      </c>
      <c r="D6665" s="3">
        <v>0.84680555555555559</v>
      </c>
      <c r="E6665" t="s">
        <v>194</v>
      </c>
      <c r="F6665">
        <v>0</v>
      </c>
      <c r="G6665" t="s">
        <v>189</v>
      </c>
      <c r="I6665">
        <f t="shared" si="728"/>
        <v>1</v>
      </c>
      <c r="J6665" t="str">
        <f t="shared" si="729"/>
        <v>OK</v>
      </c>
      <c r="K6665" t="str">
        <f t="shared" si="730"/>
        <v>Successful</v>
      </c>
      <c r="L6665" t="str">
        <f t="shared" si="731"/>
        <v>Balance Inquiry</v>
      </c>
      <c r="M6665" t="str">
        <f t="shared" si="732"/>
        <v>OK</v>
      </c>
      <c r="N6665" t="str">
        <f t="shared" si="733"/>
        <v>OK</v>
      </c>
      <c r="O6665" t="str">
        <f>_xlfn.XLOOKUP(B6665,'01_Raw_ATMs'!A:A,'01_Raw_ATMs'!A:A,"Not Found")</f>
        <v>ATM028</v>
      </c>
      <c r="P6665" t="str">
        <f t="shared" si="734"/>
        <v>Valid</v>
      </c>
    </row>
    <row r="6666" spans="1:16">
      <c r="A6666" t="s">
        <v>6859</v>
      </c>
      <c r="B6666" t="s">
        <v>116</v>
      </c>
      <c r="C6666" s="2">
        <v>46143</v>
      </c>
      <c r="D6666" s="3">
        <v>0.30836805555555558</v>
      </c>
      <c r="E6666" t="s">
        <v>194</v>
      </c>
      <c r="F6666">
        <v>0</v>
      </c>
      <c r="G6666" t="s">
        <v>189</v>
      </c>
      <c r="I6666">
        <f t="shared" si="728"/>
        <v>1</v>
      </c>
      <c r="J6666" t="str">
        <f t="shared" si="729"/>
        <v>OK</v>
      </c>
      <c r="K6666" t="str">
        <f t="shared" si="730"/>
        <v>Successful</v>
      </c>
      <c r="L6666" t="str">
        <f t="shared" si="731"/>
        <v>Balance Inquiry</v>
      </c>
      <c r="M6666" t="str">
        <f t="shared" si="732"/>
        <v>OK</v>
      </c>
      <c r="N6666" t="str">
        <f t="shared" si="733"/>
        <v>OK</v>
      </c>
      <c r="O6666" t="str">
        <f>_xlfn.XLOOKUP(B6666,'01_Raw_ATMs'!A:A,'01_Raw_ATMs'!A:A,"Not Found")</f>
        <v>ATM036</v>
      </c>
      <c r="P6666" t="str">
        <f t="shared" si="734"/>
        <v>Valid</v>
      </c>
    </row>
    <row r="6667" spans="1:16">
      <c r="A6667" t="s">
        <v>6860</v>
      </c>
      <c r="B6667" t="s">
        <v>139</v>
      </c>
      <c r="C6667" s="2">
        <v>45900</v>
      </c>
      <c r="D6667" s="3">
        <v>0.64552083333333332</v>
      </c>
      <c r="E6667" t="s">
        <v>33</v>
      </c>
      <c r="F6667">
        <v>8000</v>
      </c>
      <c r="G6667" t="s">
        <v>189</v>
      </c>
      <c r="I6667">
        <f t="shared" si="728"/>
        <v>1</v>
      </c>
      <c r="J6667" t="str">
        <f t="shared" si="729"/>
        <v>OK</v>
      </c>
      <c r="K6667" t="str">
        <f t="shared" si="730"/>
        <v>Successful</v>
      </c>
      <c r="L6667" t="str">
        <f t="shared" si="731"/>
        <v>Withdrawal</v>
      </c>
      <c r="M6667" t="str">
        <f t="shared" si="732"/>
        <v>OK</v>
      </c>
      <c r="N6667" t="str">
        <f t="shared" si="733"/>
        <v>OK</v>
      </c>
      <c r="O6667" t="str">
        <f>_xlfn.XLOOKUP(B6667,'01_Raw_ATMs'!A:A,'01_Raw_ATMs'!A:A,"Not Found")</f>
        <v>ATM059</v>
      </c>
      <c r="P6667" t="str">
        <f t="shared" si="734"/>
        <v>Valid</v>
      </c>
    </row>
    <row r="6668" spans="1:16">
      <c r="A6668" t="s">
        <v>6861</v>
      </c>
      <c r="B6668" t="s">
        <v>113</v>
      </c>
      <c r="C6668" s="2">
        <v>45783</v>
      </c>
      <c r="D6668" s="3">
        <v>0.66809027777777774</v>
      </c>
      <c r="E6668" t="s">
        <v>33</v>
      </c>
      <c r="F6668">
        <v>8000</v>
      </c>
      <c r="G6668" t="s">
        <v>189</v>
      </c>
      <c r="I6668">
        <f t="shared" si="728"/>
        <v>1</v>
      </c>
      <c r="J6668" t="str">
        <f t="shared" si="729"/>
        <v>OK</v>
      </c>
      <c r="K6668" t="str">
        <f t="shared" si="730"/>
        <v>Successful</v>
      </c>
      <c r="L6668" t="str">
        <f t="shared" si="731"/>
        <v>Withdrawal</v>
      </c>
      <c r="M6668" t="str">
        <f t="shared" si="732"/>
        <v>OK</v>
      </c>
      <c r="N6668" t="str">
        <f t="shared" si="733"/>
        <v>OK</v>
      </c>
      <c r="O6668" t="str">
        <f>_xlfn.XLOOKUP(B6668,'01_Raw_ATMs'!A:A,'01_Raw_ATMs'!A:A,"Not Found")</f>
        <v>ATM033</v>
      </c>
      <c r="P6668" t="str">
        <f t="shared" si="734"/>
        <v>Valid</v>
      </c>
    </row>
    <row r="6669" spans="1:16">
      <c r="A6669" t="s">
        <v>6862</v>
      </c>
      <c r="B6669" t="s">
        <v>165</v>
      </c>
      <c r="C6669" s="2">
        <v>45921</v>
      </c>
      <c r="D6669" s="3">
        <v>0.6610300925925926</v>
      </c>
      <c r="E6669" t="s">
        <v>33</v>
      </c>
      <c r="F6669">
        <v>500</v>
      </c>
      <c r="G6669" t="s">
        <v>189</v>
      </c>
      <c r="I6669">
        <f t="shared" si="728"/>
        <v>1</v>
      </c>
      <c r="J6669" t="str">
        <f t="shared" si="729"/>
        <v>OK</v>
      </c>
      <c r="K6669" t="str">
        <f t="shared" si="730"/>
        <v>Successful</v>
      </c>
      <c r="L6669" t="str">
        <f t="shared" si="731"/>
        <v>Withdrawal</v>
      </c>
      <c r="M6669" t="str">
        <f t="shared" si="732"/>
        <v>OK</v>
      </c>
      <c r="N6669" t="str">
        <f t="shared" si="733"/>
        <v>OK</v>
      </c>
      <c r="O6669" t="str">
        <f>_xlfn.XLOOKUP(B6669,'01_Raw_ATMs'!A:A,'01_Raw_ATMs'!A:A,"Not Found")</f>
        <v>ATM085</v>
      </c>
      <c r="P6669" t="str">
        <f t="shared" si="734"/>
        <v>Valid</v>
      </c>
    </row>
    <row r="6670" spans="1:16">
      <c r="A6670" t="s">
        <v>6863</v>
      </c>
      <c r="B6670" t="s">
        <v>164</v>
      </c>
      <c r="C6670" s="2">
        <v>45755</v>
      </c>
      <c r="D6670" s="3">
        <v>0.65789351851851852</v>
      </c>
      <c r="E6670" t="s">
        <v>194</v>
      </c>
      <c r="F6670">
        <v>0</v>
      </c>
      <c r="G6670" t="s">
        <v>189</v>
      </c>
      <c r="I6670">
        <f t="shared" si="728"/>
        <v>1</v>
      </c>
      <c r="J6670" t="str">
        <f t="shared" si="729"/>
        <v>OK</v>
      </c>
      <c r="K6670" t="str">
        <f t="shared" si="730"/>
        <v>Successful</v>
      </c>
      <c r="L6670" t="str">
        <f t="shared" si="731"/>
        <v>Balance Inquiry</v>
      </c>
      <c r="M6670" t="str">
        <f t="shared" si="732"/>
        <v>OK</v>
      </c>
      <c r="N6670" t="str">
        <f t="shared" si="733"/>
        <v>OK</v>
      </c>
      <c r="O6670" t="str">
        <f>_xlfn.XLOOKUP(B6670,'01_Raw_ATMs'!A:A,'01_Raw_ATMs'!A:A,"Not Found")</f>
        <v>ATM084</v>
      </c>
      <c r="P6670" t="str">
        <f t="shared" si="734"/>
        <v>Valid</v>
      </c>
    </row>
    <row r="6671" spans="1:16">
      <c r="A6671" t="s">
        <v>6864</v>
      </c>
      <c r="B6671" t="s">
        <v>162</v>
      </c>
      <c r="C6671" s="2">
        <v>46096</v>
      </c>
      <c r="D6671" s="3">
        <v>0.77407407407407403</v>
      </c>
      <c r="E6671" t="s">
        <v>33</v>
      </c>
      <c r="F6671">
        <v>3000</v>
      </c>
      <c r="G6671" t="s">
        <v>189</v>
      </c>
      <c r="I6671">
        <f t="shared" si="728"/>
        <v>1</v>
      </c>
      <c r="J6671" t="str">
        <f t="shared" si="729"/>
        <v>OK</v>
      </c>
      <c r="K6671" t="str">
        <f t="shared" si="730"/>
        <v>Successful</v>
      </c>
      <c r="L6671" t="str">
        <f t="shared" si="731"/>
        <v>Withdrawal</v>
      </c>
      <c r="M6671" t="str">
        <f t="shared" si="732"/>
        <v>OK</v>
      </c>
      <c r="N6671" t="str">
        <f t="shared" si="733"/>
        <v>OK</v>
      </c>
      <c r="O6671" t="str">
        <f>_xlfn.XLOOKUP(B6671,'01_Raw_ATMs'!A:A,'01_Raw_ATMs'!A:A,"Not Found")</f>
        <v>ATM082</v>
      </c>
      <c r="P6671" t="str">
        <f t="shared" si="734"/>
        <v>Valid</v>
      </c>
    </row>
    <row r="6672" spans="1:16">
      <c r="A6672" t="s">
        <v>6865</v>
      </c>
      <c r="B6672" t="s">
        <v>74</v>
      </c>
      <c r="C6672" s="2">
        <v>45888</v>
      </c>
      <c r="D6672" s="3">
        <v>0.80167824074074079</v>
      </c>
      <c r="E6672" t="s">
        <v>33</v>
      </c>
      <c r="F6672">
        <v>3000</v>
      </c>
      <c r="G6672" t="s">
        <v>189</v>
      </c>
      <c r="I6672">
        <f t="shared" si="728"/>
        <v>1</v>
      </c>
      <c r="J6672" t="str">
        <f t="shared" si="729"/>
        <v>OK</v>
      </c>
      <c r="K6672" t="str">
        <f t="shared" si="730"/>
        <v>Successful</v>
      </c>
      <c r="L6672" t="str">
        <f t="shared" si="731"/>
        <v>Withdrawal</v>
      </c>
      <c r="M6672" t="str">
        <f t="shared" si="732"/>
        <v>OK</v>
      </c>
      <c r="N6672" t="str">
        <f t="shared" si="733"/>
        <v>OK</v>
      </c>
      <c r="O6672" t="str">
        <f>_xlfn.XLOOKUP(B6672,'01_Raw_ATMs'!A:A,'01_Raw_ATMs'!A:A,"Not Found")</f>
        <v>ATM003</v>
      </c>
      <c r="P6672" t="str">
        <f t="shared" si="734"/>
        <v>Valid</v>
      </c>
    </row>
    <row r="6673" spans="1:16">
      <c r="A6673" t="s">
        <v>6866</v>
      </c>
      <c r="B6673" t="s">
        <v>177</v>
      </c>
      <c r="C6673" s="2">
        <v>45944</v>
      </c>
      <c r="D6673" s="3">
        <v>0.83307870370370374</v>
      </c>
      <c r="E6673" t="s">
        <v>261</v>
      </c>
      <c r="F6673">
        <v>1000</v>
      </c>
      <c r="G6673" t="s">
        <v>189</v>
      </c>
      <c r="I6673">
        <f t="shared" si="728"/>
        <v>1</v>
      </c>
      <c r="J6673" t="str">
        <f t="shared" si="729"/>
        <v>OK</v>
      </c>
      <c r="K6673" t="str">
        <f t="shared" si="730"/>
        <v>Successful</v>
      </c>
      <c r="L6673" t="str">
        <f t="shared" si="731"/>
        <v>Cash Deposit</v>
      </c>
      <c r="M6673" t="str">
        <f t="shared" si="732"/>
        <v>OK</v>
      </c>
      <c r="N6673" t="str">
        <f t="shared" si="733"/>
        <v>OK</v>
      </c>
      <c r="O6673" t="str">
        <f>_xlfn.XLOOKUP(B6673,'01_Raw_ATMs'!A:A,'01_Raw_ATMs'!A:A,"Not Found")</f>
        <v>ATM097</v>
      </c>
      <c r="P6673" t="str">
        <f t="shared" si="734"/>
        <v>Valid</v>
      </c>
    </row>
    <row r="6674" spans="1:16">
      <c r="A6674" t="s">
        <v>6867</v>
      </c>
      <c r="B6674" t="s">
        <v>178</v>
      </c>
      <c r="C6674" s="2">
        <v>45880</v>
      </c>
      <c r="D6674" s="3">
        <v>0.77121527777777776</v>
      </c>
      <c r="E6674" t="s">
        <v>33</v>
      </c>
      <c r="F6674">
        <v>4000</v>
      </c>
      <c r="G6674" t="s">
        <v>189</v>
      </c>
      <c r="I6674">
        <f t="shared" si="728"/>
        <v>1</v>
      </c>
      <c r="J6674" t="str">
        <f t="shared" si="729"/>
        <v>OK</v>
      </c>
      <c r="K6674" t="str">
        <f t="shared" si="730"/>
        <v>Successful</v>
      </c>
      <c r="L6674" t="str">
        <f t="shared" si="731"/>
        <v>Withdrawal</v>
      </c>
      <c r="M6674" t="str">
        <f t="shared" si="732"/>
        <v>OK</v>
      </c>
      <c r="N6674" t="str">
        <f t="shared" si="733"/>
        <v>OK</v>
      </c>
      <c r="O6674" t="str">
        <f>_xlfn.XLOOKUP(B6674,'01_Raw_ATMs'!A:A,'01_Raw_ATMs'!A:A,"Not Found")</f>
        <v>ATM098</v>
      </c>
      <c r="P6674" t="str">
        <f t="shared" si="734"/>
        <v>Valid</v>
      </c>
    </row>
    <row r="6675" spans="1:16">
      <c r="A6675" t="s">
        <v>6868</v>
      </c>
      <c r="B6675" t="s">
        <v>108</v>
      </c>
      <c r="C6675" s="2">
        <v>45702</v>
      </c>
      <c r="D6675" s="3">
        <v>0.67939814814814814</v>
      </c>
      <c r="E6675" t="s">
        <v>194</v>
      </c>
      <c r="F6675">
        <v>0</v>
      </c>
      <c r="G6675" t="s">
        <v>189</v>
      </c>
      <c r="I6675">
        <f t="shared" si="728"/>
        <v>1</v>
      </c>
      <c r="J6675" t="str">
        <f t="shared" si="729"/>
        <v>OK</v>
      </c>
      <c r="K6675" t="str">
        <f t="shared" si="730"/>
        <v>Successful</v>
      </c>
      <c r="L6675" t="str">
        <f t="shared" si="731"/>
        <v>Balance Inquiry</v>
      </c>
      <c r="M6675" t="str">
        <f t="shared" si="732"/>
        <v>OK</v>
      </c>
      <c r="N6675" t="str">
        <f t="shared" si="733"/>
        <v>OK</v>
      </c>
      <c r="O6675" t="str">
        <f>_xlfn.XLOOKUP(B6675,'01_Raw_ATMs'!A:A,'01_Raw_ATMs'!A:A,"Not Found")</f>
        <v>ATM028</v>
      </c>
      <c r="P6675" t="str">
        <f t="shared" si="734"/>
        <v>Valid</v>
      </c>
    </row>
    <row r="6676" spans="1:16">
      <c r="A6676" t="s">
        <v>6869</v>
      </c>
      <c r="B6676" t="s">
        <v>108</v>
      </c>
      <c r="C6676" s="2">
        <v>45683</v>
      </c>
      <c r="D6676" s="3">
        <v>0.45317129629629632</v>
      </c>
      <c r="E6676" t="s">
        <v>33</v>
      </c>
      <c r="F6676">
        <v>5000</v>
      </c>
      <c r="G6676" t="s">
        <v>189</v>
      </c>
      <c r="I6676">
        <f t="shared" si="728"/>
        <v>1</v>
      </c>
      <c r="J6676" t="str">
        <f t="shared" si="729"/>
        <v>OK</v>
      </c>
      <c r="K6676" t="str">
        <f t="shared" si="730"/>
        <v>Successful</v>
      </c>
      <c r="L6676" t="str">
        <f t="shared" si="731"/>
        <v>Withdrawal</v>
      </c>
      <c r="M6676" t="str">
        <f t="shared" si="732"/>
        <v>OK</v>
      </c>
      <c r="N6676" t="str">
        <f t="shared" si="733"/>
        <v>OK</v>
      </c>
      <c r="O6676" t="str">
        <f>_xlfn.XLOOKUP(B6676,'01_Raw_ATMs'!A:A,'01_Raw_ATMs'!A:A,"Not Found")</f>
        <v>ATM028</v>
      </c>
      <c r="P6676" t="str">
        <f t="shared" si="734"/>
        <v>Valid</v>
      </c>
    </row>
    <row r="6677" spans="1:16">
      <c r="A6677" t="s">
        <v>6870</v>
      </c>
      <c r="B6677" t="s">
        <v>7</v>
      </c>
      <c r="C6677" s="2">
        <v>45682</v>
      </c>
      <c r="D6677" s="3">
        <v>0.36769675925925932</v>
      </c>
      <c r="E6677" t="s">
        <v>33</v>
      </c>
      <c r="F6677">
        <v>2500</v>
      </c>
      <c r="G6677" t="s">
        <v>189</v>
      </c>
      <c r="I6677">
        <f t="shared" si="728"/>
        <v>1</v>
      </c>
      <c r="J6677" t="str">
        <f t="shared" si="729"/>
        <v>OK</v>
      </c>
      <c r="K6677" t="str">
        <f t="shared" si="730"/>
        <v>Successful</v>
      </c>
      <c r="L6677" t="str">
        <f t="shared" si="731"/>
        <v>Withdrawal</v>
      </c>
      <c r="M6677" t="str">
        <f t="shared" si="732"/>
        <v>OK</v>
      </c>
      <c r="N6677" t="str">
        <f t="shared" si="733"/>
        <v>OK</v>
      </c>
      <c r="O6677" t="str">
        <f>_xlfn.XLOOKUP(B6677,'01_Raw_ATMs'!A:A,'01_Raw_ATMs'!A:A,"Not Found")</f>
        <v>ATM001</v>
      </c>
      <c r="P6677" t="str">
        <f t="shared" si="734"/>
        <v>Valid</v>
      </c>
    </row>
    <row r="6678" spans="1:16">
      <c r="A6678" t="s">
        <v>6871</v>
      </c>
      <c r="B6678" t="s">
        <v>106</v>
      </c>
      <c r="C6678" s="2">
        <v>46102</v>
      </c>
      <c r="D6678" s="3">
        <v>0.82690972222222225</v>
      </c>
      <c r="E6678" t="s">
        <v>33</v>
      </c>
      <c r="F6678">
        <v>4000</v>
      </c>
      <c r="G6678" t="s">
        <v>189</v>
      </c>
      <c r="I6678">
        <f t="shared" si="728"/>
        <v>1</v>
      </c>
      <c r="J6678" t="str">
        <f t="shared" si="729"/>
        <v>OK</v>
      </c>
      <c r="K6678" t="str">
        <f t="shared" si="730"/>
        <v>Successful</v>
      </c>
      <c r="L6678" t="str">
        <f t="shared" si="731"/>
        <v>Withdrawal</v>
      </c>
      <c r="M6678" t="str">
        <f t="shared" si="732"/>
        <v>OK</v>
      </c>
      <c r="N6678" t="str">
        <f t="shared" si="733"/>
        <v>OK</v>
      </c>
      <c r="O6678" t="str">
        <f>_xlfn.XLOOKUP(B6678,'01_Raw_ATMs'!A:A,'01_Raw_ATMs'!A:A,"Not Found")</f>
        <v>ATM026</v>
      </c>
      <c r="P6678" t="str">
        <f t="shared" si="734"/>
        <v>Valid</v>
      </c>
    </row>
    <row r="6679" spans="1:16">
      <c r="A6679" t="s">
        <v>6872</v>
      </c>
      <c r="B6679" t="s">
        <v>96</v>
      </c>
      <c r="C6679" s="2">
        <v>46007</v>
      </c>
      <c r="D6679" s="3">
        <v>0.27145833333333341</v>
      </c>
      <c r="E6679" t="s">
        <v>194</v>
      </c>
      <c r="F6679">
        <v>0</v>
      </c>
      <c r="G6679" t="s">
        <v>189</v>
      </c>
      <c r="I6679">
        <f t="shared" si="728"/>
        <v>1</v>
      </c>
      <c r="J6679" t="str">
        <f t="shared" si="729"/>
        <v>OK</v>
      </c>
      <c r="K6679" t="str">
        <f t="shared" si="730"/>
        <v>Successful</v>
      </c>
      <c r="L6679" t="str">
        <f t="shared" si="731"/>
        <v>Balance Inquiry</v>
      </c>
      <c r="M6679" t="str">
        <f t="shared" si="732"/>
        <v>OK</v>
      </c>
      <c r="N6679" t="str">
        <f t="shared" si="733"/>
        <v>OK</v>
      </c>
      <c r="O6679" t="str">
        <f>_xlfn.XLOOKUP(B6679,'01_Raw_ATMs'!A:A,'01_Raw_ATMs'!A:A,"Not Found")</f>
        <v>ATM018</v>
      </c>
      <c r="P6679" t="str">
        <f t="shared" si="734"/>
        <v>Valid</v>
      </c>
    </row>
    <row r="6680" spans="1:16">
      <c r="A6680" t="s">
        <v>6873</v>
      </c>
      <c r="B6680" t="s">
        <v>162</v>
      </c>
      <c r="C6680" s="2">
        <v>45865</v>
      </c>
      <c r="D6680" s="3">
        <v>0.20406250000000001</v>
      </c>
      <c r="E6680" t="s">
        <v>33</v>
      </c>
      <c r="F6680">
        <v>1500</v>
      </c>
      <c r="G6680" t="s">
        <v>189</v>
      </c>
      <c r="I6680">
        <f t="shared" si="728"/>
        <v>1</v>
      </c>
      <c r="J6680" t="str">
        <f t="shared" si="729"/>
        <v>OK</v>
      </c>
      <c r="K6680" t="str">
        <f t="shared" si="730"/>
        <v>Successful</v>
      </c>
      <c r="L6680" t="str">
        <f t="shared" si="731"/>
        <v>Withdrawal</v>
      </c>
      <c r="M6680" t="str">
        <f t="shared" si="732"/>
        <v>OK</v>
      </c>
      <c r="N6680" t="str">
        <f t="shared" si="733"/>
        <v>OK</v>
      </c>
      <c r="O6680" t="str">
        <f>_xlfn.XLOOKUP(B6680,'01_Raw_ATMs'!A:A,'01_Raw_ATMs'!A:A,"Not Found")</f>
        <v>ATM082</v>
      </c>
      <c r="P6680" t="str">
        <f t="shared" si="734"/>
        <v>Valid</v>
      </c>
    </row>
    <row r="6681" spans="1:16">
      <c r="A6681" t="s">
        <v>6874</v>
      </c>
      <c r="B6681" t="s">
        <v>102</v>
      </c>
      <c r="C6681" s="2">
        <v>46055</v>
      </c>
      <c r="D6681" s="3">
        <v>0.94670138888888888</v>
      </c>
      <c r="E6681" t="s">
        <v>211</v>
      </c>
      <c r="F6681">
        <v>0</v>
      </c>
      <c r="G6681" t="s">
        <v>189</v>
      </c>
      <c r="I6681">
        <f t="shared" si="728"/>
        <v>1</v>
      </c>
      <c r="J6681" t="str">
        <f t="shared" si="729"/>
        <v>OK</v>
      </c>
      <c r="K6681" t="str">
        <f t="shared" si="730"/>
        <v>Successful</v>
      </c>
      <c r="L6681" t="str">
        <f t="shared" si="731"/>
        <v>Mini Statement</v>
      </c>
      <c r="M6681" t="str">
        <f t="shared" si="732"/>
        <v>OK</v>
      </c>
      <c r="N6681" t="str">
        <f t="shared" si="733"/>
        <v>OK</v>
      </c>
      <c r="O6681" t="str">
        <f>_xlfn.XLOOKUP(B6681,'01_Raw_ATMs'!A:A,'01_Raw_ATMs'!A:A,"Not Found")</f>
        <v>ATM023</v>
      </c>
      <c r="P6681" t="str">
        <f t="shared" si="734"/>
        <v>Valid</v>
      </c>
    </row>
    <row r="6682" spans="1:16">
      <c r="A6682" t="s">
        <v>6875</v>
      </c>
      <c r="B6682" t="s">
        <v>81</v>
      </c>
      <c r="C6682" s="2">
        <v>45922</v>
      </c>
      <c r="D6682" s="3">
        <v>0.70407407407407407</v>
      </c>
      <c r="E6682" t="s">
        <v>33</v>
      </c>
      <c r="F6682">
        <v>10000</v>
      </c>
      <c r="G6682" t="s">
        <v>189</v>
      </c>
      <c r="I6682">
        <f t="shared" si="728"/>
        <v>1</v>
      </c>
      <c r="J6682" t="str">
        <f t="shared" si="729"/>
        <v>OK</v>
      </c>
      <c r="K6682" t="str">
        <f t="shared" si="730"/>
        <v>Successful</v>
      </c>
      <c r="L6682" t="str">
        <f t="shared" si="731"/>
        <v>Withdrawal</v>
      </c>
      <c r="M6682" t="str">
        <f t="shared" si="732"/>
        <v>OK</v>
      </c>
      <c r="N6682" t="str">
        <f t="shared" si="733"/>
        <v>OK</v>
      </c>
      <c r="O6682" t="str">
        <f>_xlfn.XLOOKUP(B6682,'01_Raw_ATMs'!A:A,'01_Raw_ATMs'!A:A,"Not Found")</f>
        <v>ATM007</v>
      </c>
      <c r="P6682" t="str">
        <f t="shared" si="734"/>
        <v>Valid</v>
      </c>
    </row>
    <row r="6683" spans="1:16">
      <c r="A6683" t="s">
        <v>6876</v>
      </c>
      <c r="B6683" t="s">
        <v>169</v>
      </c>
      <c r="C6683" s="2">
        <v>46185</v>
      </c>
      <c r="D6683" s="3">
        <v>0.78939814814814813</v>
      </c>
      <c r="E6683" t="s">
        <v>33</v>
      </c>
      <c r="F6683">
        <v>1500</v>
      </c>
      <c r="G6683" t="s">
        <v>189</v>
      </c>
      <c r="I6683">
        <f t="shared" si="728"/>
        <v>1</v>
      </c>
      <c r="J6683" t="str">
        <f t="shared" si="729"/>
        <v>OK</v>
      </c>
      <c r="K6683" t="str">
        <f t="shared" si="730"/>
        <v>Successful</v>
      </c>
      <c r="L6683" t="str">
        <f t="shared" si="731"/>
        <v>Withdrawal</v>
      </c>
      <c r="M6683" t="str">
        <f t="shared" si="732"/>
        <v>OK</v>
      </c>
      <c r="N6683" t="str">
        <f t="shared" si="733"/>
        <v>OK</v>
      </c>
      <c r="O6683" t="str">
        <f>_xlfn.XLOOKUP(B6683,'01_Raw_ATMs'!A:A,'01_Raw_ATMs'!A:A,"Not Found")</f>
        <v>ATM089</v>
      </c>
      <c r="P6683" t="str">
        <f t="shared" si="734"/>
        <v>Valid</v>
      </c>
    </row>
    <row r="6684" spans="1:16">
      <c r="A6684" t="s">
        <v>6877</v>
      </c>
      <c r="B6684" t="s">
        <v>145</v>
      </c>
      <c r="C6684" s="2">
        <v>45679</v>
      </c>
      <c r="D6684" s="3">
        <v>0.48953703703703699</v>
      </c>
      <c r="E6684" t="s">
        <v>33</v>
      </c>
      <c r="F6684">
        <v>4000</v>
      </c>
      <c r="G6684" t="s">
        <v>214</v>
      </c>
      <c r="H6684" t="s">
        <v>1094</v>
      </c>
      <c r="I6684">
        <f t="shared" si="728"/>
        <v>1</v>
      </c>
      <c r="J6684" t="str">
        <f t="shared" si="729"/>
        <v>OK</v>
      </c>
      <c r="K6684" t="str">
        <f t="shared" si="730"/>
        <v>Failed</v>
      </c>
      <c r="L6684" t="str">
        <f t="shared" si="731"/>
        <v>Withdrawal</v>
      </c>
      <c r="M6684" t="str">
        <f t="shared" si="732"/>
        <v>OK</v>
      </c>
      <c r="N6684" t="str">
        <f t="shared" si="733"/>
        <v>OK</v>
      </c>
      <c r="O6684" t="str">
        <f>_xlfn.XLOOKUP(B6684,'01_Raw_ATMs'!A:A,'01_Raw_ATMs'!A:A,"Not Found")</f>
        <v>ATM065</v>
      </c>
      <c r="P6684" t="str">
        <f t="shared" si="734"/>
        <v>Valid</v>
      </c>
    </row>
    <row r="6685" spans="1:16">
      <c r="A6685" t="s">
        <v>6878</v>
      </c>
      <c r="B6685" t="s">
        <v>142</v>
      </c>
      <c r="C6685" s="2">
        <v>45787</v>
      </c>
      <c r="D6685" s="3">
        <v>0.25587962962962962</v>
      </c>
      <c r="E6685" t="s">
        <v>33</v>
      </c>
      <c r="F6685">
        <v>4000</v>
      </c>
      <c r="G6685" t="s">
        <v>189</v>
      </c>
      <c r="I6685">
        <f t="shared" si="728"/>
        <v>1</v>
      </c>
      <c r="J6685" t="str">
        <f t="shared" si="729"/>
        <v>OK</v>
      </c>
      <c r="K6685" t="str">
        <f t="shared" si="730"/>
        <v>Successful</v>
      </c>
      <c r="L6685" t="str">
        <f t="shared" si="731"/>
        <v>Withdrawal</v>
      </c>
      <c r="M6685" t="str">
        <f t="shared" si="732"/>
        <v>OK</v>
      </c>
      <c r="N6685" t="str">
        <f t="shared" si="733"/>
        <v>OK</v>
      </c>
      <c r="O6685" t="str">
        <f>_xlfn.XLOOKUP(B6685,'01_Raw_ATMs'!A:A,'01_Raw_ATMs'!A:A,"Not Found")</f>
        <v>ATM062</v>
      </c>
      <c r="P6685" t="str">
        <f t="shared" si="734"/>
        <v>Valid</v>
      </c>
    </row>
    <row r="6686" spans="1:16">
      <c r="A6686" t="s">
        <v>6879</v>
      </c>
      <c r="B6686" t="s">
        <v>7</v>
      </c>
      <c r="C6686" s="2">
        <v>46201</v>
      </c>
      <c r="D6686" s="3">
        <v>0.87131944444444442</v>
      </c>
      <c r="E6686" t="s">
        <v>211</v>
      </c>
      <c r="F6686">
        <v>0</v>
      </c>
      <c r="G6686" t="s">
        <v>214</v>
      </c>
      <c r="H6686" t="s">
        <v>1094</v>
      </c>
      <c r="I6686">
        <f t="shared" si="728"/>
        <v>1</v>
      </c>
      <c r="J6686" t="str">
        <f t="shared" si="729"/>
        <v>OK</v>
      </c>
      <c r="K6686" t="str">
        <f t="shared" si="730"/>
        <v>Failed</v>
      </c>
      <c r="L6686" t="str">
        <f t="shared" si="731"/>
        <v>Mini Statement</v>
      </c>
      <c r="M6686" t="str">
        <f t="shared" si="732"/>
        <v>OK</v>
      </c>
      <c r="N6686" t="str">
        <f t="shared" si="733"/>
        <v>OK</v>
      </c>
      <c r="O6686" t="str">
        <f>_xlfn.XLOOKUP(B6686,'01_Raw_ATMs'!A:A,'01_Raw_ATMs'!A:A,"Not Found")</f>
        <v>ATM001</v>
      </c>
      <c r="P6686" t="str">
        <f t="shared" si="734"/>
        <v>Valid</v>
      </c>
    </row>
    <row r="6687" spans="1:16">
      <c r="A6687" t="s">
        <v>6880</v>
      </c>
      <c r="B6687" t="s">
        <v>110</v>
      </c>
      <c r="C6687" s="2">
        <v>46034</v>
      </c>
      <c r="D6687" s="3">
        <v>0.30635416666666659</v>
      </c>
      <c r="E6687" t="s">
        <v>211</v>
      </c>
      <c r="F6687">
        <v>0</v>
      </c>
      <c r="G6687" t="s">
        <v>189</v>
      </c>
      <c r="I6687">
        <f t="shared" si="728"/>
        <v>1</v>
      </c>
      <c r="J6687" t="str">
        <f t="shared" si="729"/>
        <v>OK</v>
      </c>
      <c r="K6687" t="str">
        <f t="shared" si="730"/>
        <v>Successful</v>
      </c>
      <c r="L6687" t="str">
        <f t="shared" si="731"/>
        <v>Mini Statement</v>
      </c>
      <c r="M6687" t="str">
        <f t="shared" si="732"/>
        <v>OK</v>
      </c>
      <c r="N6687" t="str">
        <f t="shared" si="733"/>
        <v>OK</v>
      </c>
      <c r="O6687" t="str">
        <f>_xlfn.XLOOKUP(B6687,'01_Raw_ATMs'!A:A,'01_Raw_ATMs'!A:A,"Not Found")</f>
        <v>ATM030</v>
      </c>
      <c r="P6687" t="str">
        <f t="shared" si="734"/>
        <v>Valid</v>
      </c>
    </row>
    <row r="6688" spans="1:16">
      <c r="A6688" t="s">
        <v>6881</v>
      </c>
      <c r="B6688" t="s">
        <v>164</v>
      </c>
      <c r="C6688" s="2">
        <v>46120</v>
      </c>
      <c r="D6688" s="3">
        <v>0.29199074074074072</v>
      </c>
      <c r="E6688" t="s">
        <v>194</v>
      </c>
      <c r="F6688">
        <v>0</v>
      </c>
      <c r="G6688" t="s">
        <v>189</v>
      </c>
      <c r="I6688">
        <f t="shared" si="728"/>
        <v>1</v>
      </c>
      <c r="J6688" t="str">
        <f t="shared" si="729"/>
        <v>OK</v>
      </c>
      <c r="K6688" t="str">
        <f t="shared" si="730"/>
        <v>Successful</v>
      </c>
      <c r="L6688" t="str">
        <f t="shared" si="731"/>
        <v>Balance Inquiry</v>
      </c>
      <c r="M6688" t="str">
        <f t="shared" si="732"/>
        <v>OK</v>
      </c>
      <c r="N6688" t="str">
        <f t="shared" si="733"/>
        <v>OK</v>
      </c>
      <c r="O6688" t="str">
        <f>_xlfn.XLOOKUP(B6688,'01_Raw_ATMs'!A:A,'01_Raw_ATMs'!A:A,"Not Found")</f>
        <v>ATM084</v>
      </c>
      <c r="P6688" t="str">
        <f t="shared" si="734"/>
        <v>Valid</v>
      </c>
    </row>
    <row r="6689" spans="1:16">
      <c r="A6689" t="s">
        <v>6882</v>
      </c>
      <c r="B6689" t="s">
        <v>149</v>
      </c>
      <c r="C6689" s="2">
        <v>46078</v>
      </c>
      <c r="D6689" s="3">
        <v>0.68561342592592589</v>
      </c>
      <c r="E6689" t="s">
        <v>33</v>
      </c>
      <c r="F6689">
        <v>2500</v>
      </c>
      <c r="G6689" t="s">
        <v>189</v>
      </c>
      <c r="I6689">
        <f t="shared" si="728"/>
        <v>1</v>
      </c>
      <c r="J6689" t="str">
        <f t="shared" si="729"/>
        <v>OK</v>
      </c>
      <c r="K6689" t="str">
        <f t="shared" si="730"/>
        <v>Successful</v>
      </c>
      <c r="L6689" t="str">
        <f t="shared" si="731"/>
        <v>Withdrawal</v>
      </c>
      <c r="M6689" t="str">
        <f t="shared" si="732"/>
        <v>OK</v>
      </c>
      <c r="N6689" t="str">
        <f t="shared" si="733"/>
        <v>OK</v>
      </c>
      <c r="O6689" t="str">
        <f>_xlfn.XLOOKUP(B6689,'01_Raw_ATMs'!A:A,'01_Raw_ATMs'!A:A,"Not Found")</f>
        <v>ATM069</v>
      </c>
      <c r="P6689" t="str">
        <f t="shared" si="734"/>
        <v>Valid</v>
      </c>
    </row>
    <row r="6690" spans="1:16">
      <c r="A6690" t="s">
        <v>6883</v>
      </c>
      <c r="B6690" t="s">
        <v>141</v>
      </c>
      <c r="C6690" s="2">
        <v>45898</v>
      </c>
      <c r="D6690" s="3">
        <v>0.52700231481481485</v>
      </c>
      <c r="E6690" t="s">
        <v>33</v>
      </c>
      <c r="F6690">
        <v>6000</v>
      </c>
      <c r="G6690" t="s">
        <v>189</v>
      </c>
      <c r="I6690">
        <f t="shared" si="728"/>
        <v>1</v>
      </c>
      <c r="J6690" t="str">
        <f t="shared" si="729"/>
        <v>OK</v>
      </c>
      <c r="K6690" t="str">
        <f t="shared" si="730"/>
        <v>Successful</v>
      </c>
      <c r="L6690" t="str">
        <f t="shared" si="731"/>
        <v>Withdrawal</v>
      </c>
      <c r="M6690" t="str">
        <f t="shared" si="732"/>
        <v>OK</v>
      </c>
      <c r="N6690" t="str">
        <f t="shared" si="733"/>
        <v>OK</v>
      </c>
      <c r="O6690" t="str">
        <f>_xlfn.XLOOKUP(B6690,'01_Raw_ATMs'!A:A,'01_Raw_ATMs'!A:A,"Not Found")</f>
        <v>ATM061</v>
      </c>
      <c r="P6690" t="str">
        <f t="shared" si="734"/>
        <v>Valid</v>
      </c>
    </row>
    <row r="6691" spans="1:16">
      <c r="A6691" t="s">
        <v>6884</v>
      </c>
      <c r="B6691" t="s">
        <v>104</v>
      </c>
      <c r="C6691" s="2">
        <v>46135</v>
      </c>
      <c r="D6691" s="3">
        <v>0.46621527777777783</v>
      </c>
      <c r="E6691" t="s">
        <v>33</v>
      </c>
      <c r="F6691">
        <v>5000</v>
      </c>
      <c r="G6691" t="s">
        <v>189</v>
      </c>
      <c r="I6691">
        <f t="shared" si="728"/>
        <v>1</v>
      </c>
      <c r="J6691" t="str">
        <f t="shared" si="729"/>
        <v>OK</v>
      </c>
      <c r="K6691" t="str">
        <f t="shared" si="730"/>
        <v>Successful</v>
      </c>
      <c r="L6691" t="str">
        <f t="shared" si="731"/>
        <v>Withdrawal</v>
      </c>
      <c r="M6691" t="str">
        <f t="shared" si="732"/>
        <v>OK</v>
      </c>
      <c r="N6691" t="str">
        <f t="shared" si="733"/>
        <v>OK</v>
      </c>
      <c r="O6691" t="str">
        <f>_xlfn.XLOOKUP(B6691,'01_Raw_ATMs'!A:A,'01_Raw_ATMs'!A:A,"Not Found")</f>
        <v>ATM025</v>
      </c>
      <c r="P6691" t="str">
        <f t="shared" si="734"/>
        <v>Valid</v>
      </c>
    </row>
    <row r="6692" spans="1:16">
      <c r="A6692" t="s">
        <v>6885</v>
      </c>
      <c r="B6692" t="s">
        <v>129</v>
      </c>
      <c r="C6692" s="2">
        <v>46161</v>
      </c>
      <c r="D6692" s="3">
        <v>0.78597222222222218</v>
      </c>
      <c r="E6692" t="s">
        <v>33</v>
      </c>
      <c r="F6692">
        <v>8000</v>
      </c>
      <c r="G6692" t="s">
        <v>189</v>
      </c>
      <c r="I6692">
        <f t="shared" si="728"/>
        <v>1</v>
      </c>
      <c r="J6692" t="str">
        <f t="shared" si="729"/>
        <v>OK</v>
      </c>
      <c r="K6692" t="str">
        <f t="shared" si="730"/>
        <v>Successful</v>
      </c>
      <c r="L6692" t="str">
        <f t="shared" si="731"/>
        <v>Withdrawal</v>
      </c>
      <c r="M6692" t="str">
        <f t="shared" si="732"/>
        <v>OK</v>
      </c>
      <c r="N6692" t="str">
        <f t="shared" si="733"/>
        <v>OK</v>
      </c>
      <c r="O6692" t="str">
        <f>_xlfn.XLOOKUP(B6692,'01_Raw_ATMs'!A:A,'01_Raw_ATMs'!A:A,"Not Found")</f>
        <v>ATM049</v>
      </c>
      <c r="P6692" t="str">
        <f t="shared" si="734"/>
        <v>Valid</v>
      </c>
    </row>
    <row r="6693" spans="1:16">
      <c r="A6693" t="s">
        <v>6886</v>
      </c>
      <c r="B6693" t="s">
        <v>130</v>
      </c>
      <c r="C6693" s="2">
        <v>46053</v>
      </c>
      <c r="D6693" s="3">
        <v>0.15706018518518519</v>
      </c>
      <c r="E6693" t="s">
        <v>261</v>
      </c>
      <c r="F6693">
        <v>20000</v>
      </c>
      <c r="G6693" t="s">
        <v>189</v>
      </c>
      <c r="I6693">
        <f t="shared" si="728"/>
        <v>1</v>
      </c>
      <c r="J6693" t="str">
        <f t="shared" si="729"/>
        <v>OK</v>
      </c>
      <c r="K6693" t="str">
        <f t="shared" si="730"/>
        <v>Successful</v>
      </c>
      <c r="L6693" t="str">
        <f t="shared" si="731"/>
        <v>Cash Deposit</v>
      </c>
      <c r="M6693" t="str">
        <f t="shared" si="732"/>
        <v>OK</v>
      </c>
      <c r="N6693" t="str">
        <f t="shared" si="733"/>
        <v>OK</v>
      </c>
      <c r="O6693" t="str">
        <f>_xlfn.XLOOKUP(B6693,'01_Raw_ATMs'!A:A,'01_Raw_ATMs'!A:A,"Not Found")</f>
        <v>ATM050</v>
      </c>
      <c r="P6693" t="str">
        <f t="shared" si="734"/>
        <v>Valid</v>
      </c>
    </row>
    <row r="6694" spans="1:16">
      <c r="A6694" t="s">
        <v>6887</v>
      </c>
      <c r="B6694" t="s">
        <v>142</v>
      </c>
      <c r="C6694" s="2">
        <v>45688</v>
      </c>
      <c r="D6694" s="3">
        <v>0.28039351851851851</v>
      </c>
      <c r="E6694" t="s">
        <v>33</v>
      </c>
      <c r="F6694">
        <v>8000</v>
      </c>
      <c r="G6694" t="s">
        <v>189</v>
      </c>
      <c r="I6694">
        <f t="shared" si="728"/>
        <v>1</v>
      </c>
      <c r="J6694" t="str">
        <f t="shared" si="729"/>
        <v>OK</v>
      </c>
      <c r="K6694" t="str">
        <f t="shared" si="730"/>
        <v>Successful</v>
      </c>
      <c r="L6694" t="str">
        <f t="shared" si="731"/>
        <v>Withdrawal</v>
      </c>
      <c r="M6694" t="str">
        <f t="shared" si="732"/>
        <v>OK</v>
      </c>
      <c r="N6694" t="str">
        <f t="shared" si="733"/>
        <v>OK</v>
      </c>
      <c r="O6694" t="str">
        <f>_xlfn.XLOOKUP(B6694,'01_Raw_ATMs'!A:A,'01_Raw_ATMs'!A:A,"Not Found")</f>
        <v>ATM062</v>
      </c>
      <c r="P6694" t="str">
        <f t="shared" si="734"/>
        <v>Valid</v>
      </c>
    </row>
    <row r="6695" spans="1:16">
      <c r="A6695" t="s">
        <v>6888</v>
      </c>
      <c r="B6695" t="s">
        <v>163</v>
      </c>
      <c r="C6695" s="2">
        <v>45721</v>
      </c>
      <c r="D6695" s="3">
        <v>0.78519675925925925</v>
      </c>
      <c r="E6695" t="s">
        <v>194</v>
      </c>
      <c r="F6695">
        <v>0</v>
      </c>
      <c r="G6695" t="s">
        <v>189</v>
      </c>
      <c r="I6695">
        <f t="shared" si="728"/>
        <v>1</v>
      </c>
      <c r="J6695" t="str">
        <f t="shared" si="729"/>
        <v>OK</v>
      </c>
      <c r="K6695" t="str">
        <f t="shared" si="730"/>
        <v>Successful</v>
      </c>
      <c r="L6695" t="str">
        <f t="shared" si="731"/>
        <v>Balance Inquiry</v>
      </c>
      <c r="M6695" t="str">
        <f t="shared" si="732"/>
        <v>OK</v>
      </c>
      <c r="N6695" t="str">
        <f t="shared" si="733"/>
        <v>OK</v>
      </c>
      <c r="O6695" t="str">
        <f>_xlfn.XLOOKUP(B6695,'01_Raw_ATMs'!A:A,'01_Raw_ATMs'!A:A,"Not Found")</f>
        <v>ATM083</v>
      </c>
      <c r="P6695" t="str">
        <f t="shared" si="734"/>
        <v>Valid</v>
      </c>
    </row>
    <row r="6696" spans="1:16">
      <c r="A6696" t="s">
        <v>6889</v>
      </c>
      <c r="B6696" t="s">
        <v>179</v>
      </c>
      <c r="C6696" s="2">
        <v>45757</v>
      </c>
      <c r="D6696" s="3">
        <v>0.72553240740740743</v>
      </c>
      <c r="E6696" t="s">
        <v>33</v>
      </c>
      <c r="F6696">
        <v>2000</v>
      </c>
      <c r="G6696" t="s">
        <v>189</v>
      </c>
      <c r="I6696">
        <f t="shared" si="728"/>
        <v>1</v>
      </c>
      <c r="J6696" t="str">
        <f t="shared" si="729"/>
        <v>OK</v>
      </c>
      <c r="K6696" t="str">
        <f t="shared" si="730"/>
        <v>Successful</v>
      </c>
      <c r="L6696" t="str">
        <f t="shared" si="731"/>
        <v>Withdrawal</v>
      </c>
      <c r="M6696" t="str">
        <f t="shared" si="732"/>
        <v>OK</v>
      </c>
      <c r="N6696" t="str">
        <f t="shared" si="733"/>
        <v>OK</v>
      </c>
      <c r="O6696" t="str">
        <f>_xlfn.XLOOKUP(B6696,'01_Raw_ATMs'!A:A,'01_Raw_ATMs'!A:A,"Not Found")</f>
        <v>ATM099</v>
      </c>
      <c r="P6696" t="str">
        <f t="shared" si="734"/>
        <v>Valid</v>
      </c>
    </row>
    <row r="6697" spans="1:16">
      <c r="A6697" t="s">
        <v>6890</v>
      </c>
      <c r="B6697" t="s">
        <v>83</v>
      </c>
      <c r="C6697" s="2">
        <v>45972</v>
      </c>
      <c r="D6697" s="3">
        <v>0.6466319444444445</v>
      </c>
      <c r="E6697" t="s">
        <v>33</v>
      </c>
      <c r="F6697">
        <v>8000</v>
      </c>
      <c r="G6697" t="s">
        <v>189</v>
      </c>
      <c r="I6697">
        <f t="shared" si="728"/>
        <v>1</v>
      </c>
      <c r="J6697" t="str">
        <f t="shared" si="729"/>
        <v>OK</v>
      </c>
      <c r="K6697" t="str">
        <f t="shared" si="730"/>
        <v>Successful</v>
      </c>
      <c r="L6697" t="str">
        <f t="shared" si="731"/>
        <v>Withdrawal</v>
      </c>
      <c r="M6697" t="str">
        <f t="shared" si="732"/>
        <v>OK</v>
      </c>
      <c r="N6697" t="str">
        <f t="shared" si="733"/>
        <v>OK</v>
      </c>
      <c r="O6697" t="str">
        <f>_xlfn.XLOOKUP(B6697,'01_Raw_ATMs'!A:A,'01_Raw_ATMs'!A:A,"Not Found")</f>
        <v>ATM008</v>
      </c>
      <c r="P6697" t="str">
        <f t="shared" si="734"/>
        <v>Valid</v>
      </c>
    </row>
    <row r="6698" spans="1:16">
      <c r="A6698" t="s">
        <v>6891</v>
      </c>
      <c r="B6698" t="s">
        <v>170</v>
      </c>
      <c r="C6698" s="2">
        <v>45751</v>
      </c>
      <c r="D6698" s="3">
        <v>0.57057870370370367</v>
      </c>
      <c r="E6698" t="s">
        <v>261</v>
      </c>
      <c r="F6698">
        <v>5000</v>
      </c>
      <c r="G6698" t="s">
        <v>189</v>
      </c>
      <c r="I6698">
        <f t="shared" si="728"/>
        <v>1</v>
      </c>
      <c r="J6698" t="str">
        <f t="shared" si="729"/>
        <v>OK</v>
      </c>
      <c r="K6698" t="str">
        <f t="shared" si="730"/>
        <v>Successful</v>
      </c>
      <c r="L6698" t="str">
        <f t="shared" si="731"/>
        <v>Cash Deposit</v>
      </c>
      <c r="M6698" t="str">
        <f t="shared" si="732"/>
        <v>OK</v>
      </c>
      <c r="N6698" t="str">
        <f t="shared" si="733"/>
        <v>OK</v>
      </c>
      <c r="O6698" t="str">
        <f>_xlfn.XLOOKUP(B6698,'01_Raw_ATMs'!A:A,'01_Raw_ATMs'!A:A,"Not Found")</f>
        <v>ATM090</v>
      </c>
      <c r="P6698" t="str">
        <f t="shared" si="734"/>
        <v>Valid</v>
      </c>
    </row>
    <row r="6699" spans="1:16">
      <c r="A6699" t="s">
        <v>6892</v>
      </c>
      <c r="B6699" t="s">
        <v>161</v>
      </c>
      <c r="C6699" s="2">
        <v>45893</v>
      </c>
      <c r="D6699" s="3">
        <v>0.40939814814814812</v>
      </c>
      <c r="E6699" t="s">
        <v>194</v>
      </c>
      <c r="F6699">
        <v>0</v>
      </c>
      <c r="G6699" t="s">
        <v>189</v>
      </c>
      <c r="I6699">
        <f t="shared" si="728"/>
        <v>1</v>
      </c>
      <c r="J6699" t="str">
        <f t="shared" si="729"/>
        <v>OK</v>
      </c>
      <c r="K6699" t="str">
        <f t="shared" si="730"/>
        <v>Successful</v>
      </c>
      <c r="L6699" t="str">
        <f t="shared" si="731"/>
        <v>Balance Inquiry</v>
      </c>
      <c r="M6699" t="str">
        <f t="shared" si="732"/>
        <v>OK</v>
      </c>
      <c r="N6699" t="str">
        <f t="shared" si="733"/>
        <v>OK</v>
      </c>
      <c r="O6699" t="str">
        <f>_xlfn.XLOOKUP(B6699,'01_Raw_ATMs'!A:A,'01_Raw_ATMs'!A:A,"Not Found")</f>
        <v>ATM081</v>
      </c>
      <c r="P6699" t="str">
        <f t="shared" si="734"/>
        <v>Valid</v>
      </c>
    </row>
    <row r="6700" spans="1:16">
      <c r="A6700" t="s">
        <v>6893</v>
      </c>
      <c r="B6700" t="s">
        <v>95</v>
      </c>
      <c r="C6700" s="2">
        <v>45675</v>
      </c>
      <c r="D6700" s="3">
        <v>0.60818287037037033</v>
      </c>
      <c r="E6700" t="s">
        <v>194</v>
      </c>
      <c r="F6700">
        <v>0</v>
      </c>
      <c r="G6700" t="s">
        <v>189</v>
      </c>
      <c r="I6700">
        <f t="shared" si="728"/>
        <v>1</v>
      </c>
      <c r="J6700" t="str">
        <f t="shared" si="729"/>
        <v>OK</v>
      </c>
      <c r="K6700" t="str">
        <f t="shared" si="730"/>
        <v>Successful</v>
      </c>
      <c r="L6700" t="str">
        <f t="shared" si="731"/>
        <v>Balance Inquiry</v>
      </c>
      <c r="M6700" t="str">
        <f t="shared" si="732"/>
        <v>OK</v>
      </c>
      <c r="N6700" t="str">
        <f t="shared" si="733"/>
        <v>OK</v>
      </c>
      <c r="O6700" t="str">
        <f>_xlfn.XLOOKUP(B6700,'01_Raw_ATMs'!A:A,'01_Raw_ATMs'!A:A,"Not Found")</f>
        <v>ATM017</v>
      </c>
      <c r="P6700" t="str">
        <f t="shared" si="734"/>
        <v>Valid</v>
      </c>
    </row>
    <row r="6701" spans="1:16">
      <c r="A6701" t="s">
        <v>6894</v>
      </c>
      <c r="B6701" t="s">
        <v>173</v>
      </c>
      <c r="C6701" s="2">
        <v>46076</v>
      </c>
      <c r="D6701" s="3">
        <v>0.57144675925925925</v>
      </c>
      <c r="E6701" t="s">
        <v>194</v>
      </c>
      <c r="F6701">
        <v>0</v>
      </c>
      <c r="G6701" t="s">
        <v>189</v>
      </c>
      <c r="I6701">
        <f t="shared" si="728"/>
        <v>1</v>
      </c>
      <c r="J6701" t="str">
        <f t="shared" si="729"/>
        <v>OK</v>
      </c>
      <c r="K6701" t="str">
        <f t="shared" si="730"/>
        <v>Successful</v>
      </c>
      <c r="L6701" t="str">
        <f t="shared" si="731"/>
        <v>Balance Inquiry</v>
      </c>
      <c r="M6701" t="str">
        <f t="shared" si="732"/>
        <v>OK</v>
      </c>
      <c r="N6701" t="str">
        <f t="shared" si="733"/>
        <v>OK</v>
      </c>
      <c r="O6701" t="str">
        <f>_xlfn.XLOOKUP(B6701,'01_Raw_ATMs'!A:A,'01_Raw_ATMs'!A:A,"Not Found")</f>
        <v>ATM093</v>
      </c>
      <c r="P6701" t="str">
        <f t="shared" si="734"/>
        <v>Valid</v>
      </c>
    </row>
    <row r="6702" spans="1:16">
      <c r="A6702" t="s">
        <v>6895</v>
      </c>
      <c r="B6702" t="s">
        <v>154</v>
      </c>
      <c r="C6702" s="2">
        <v>45717</v>
      </c>
      <c r="D6702" s="3">
        <v>0.50393518518518521</v>
      </c>
      <c r="E6702" t="s">
        <v>33</v>
      </c>
      <c r="F6702">
        <v>2500</v>
      </c>
      <c r="G6702" t="s">
        <v>189</v>
      </c>
      <c r="I6702">
        <f t="shared" si="728"/>
        <v>1</v>
      </c>
      <c r="J6702" t="str">
        <f t="shared" si="729"/>
        <v>OK</v>
      </c>
      <c r="K6702" t="str">
        <f t="shared" si="730"/>
        <v>Successful</v>
      </c>
      <c r="L6702" t="str">
        <f t="shared" si="731"/>
        <v>Withdrawal</v>
      </c>
      <c r="M6702" t="str">
        <f t="shared" si="732"/>
        <v>OK</v>
      </c>
      <c r="N6702" t="str">
        <f t="shared" si="733"/>
        <v>OK</v>
      </c>
      <c r="O6702" t="str">
        <f>_xlfn.XLOOKUP(B6702,'01_Raw_ATMs'!A:A,'01_Raw_ATMs'!A:A,"Not Found")</f>
        <v>ATM074</v>
      </c>
      <c r="P6702" t="str">
        <f t="shared" si="734"/>
        <v>Valid</v>
      </c>
    </row>
    <row r="6703" spans="1:16">
      <c r="A6703" t="s">
        <v>6896</v>
      </c>
      <c r="B6703" t="s">
        <v>116</v>
      </c>
      <c r="C6703" s="2">
        <v>45867</v>
      </c>
      <c r="D6703" s="3">
        <v>0.59753472222222226</v>
      </c>
      <c r="E6703" t="s">
        <v>33</v>
      </c>
      <c r="F6703">
        <v>6000</v>
      </c>
      <c r="G6703" t="s">
        <v>189</v>
      </c>
      <c r="I6703">
        <f t="shared" si="728"/>
        <v>1</v>
      </c>
      <c r="J6703" t="str">
        <f t="shared" si="729"/>
        <v>OK</v>
      </c>
      <c r="K6703" t="str">
        <f t="shared" si="730"/>
        <v>Successful</v>
      </c>
      <c r="L6703" t="str">
        <f t="shared" si="731"/>
        <v>Withdrawal</v>
      </c>
      <c r="M6703" t="str">
        <f t="shared" si="732"/>
        <v>OK</v>
      </c>
      <c r="N6703" t="str">
        <f t="shared" si="733"/>
        <v>OK</v>
      </c>
      <c r="O6703" t="str">
        <f>_xlfn.XLOOKUP(B6703,'01_Raw_ATMs'!A:A,'01_Raw_ATMs'!A:A,"Not Found")</f>
        <v>ATM036</v>
      </c>
      <c r="P6703" t="str">
        <f t="shared" si="734"/>
        <v>Valid</v>
      </c>
    </row>
    <row r="6704" spans="1:16">
      <c r="A6704" t="s">
        <v>6897</v>
      </c>
      <c r="B6704" t="s">
        <v>159</v>
      </c>
      <c r="C6704" s="2">
        <v>45912</v>
      </c>
      <c r="D6704" s="3">
        <v>0.46479166666666671</v>
      </c>
      <c r="E6704" t="s">
        <v>211</v>
      </c>
      <c r="F6704">
        <v>0</v>
      </c>
      <c r="G6704" t="s">
        <v>189</v>
      </c>
      <c r="I6704">
        <f t="shared" si="728"/>
        <v>1</v>
      </c>
      <c r="J6704" t="str">
        <f t="shared" si="729"/>
        <v>OK</v>
      </c>
      <c r="K6704" t="str">
        <f t="shared" si="730"/>
        <v>Successful</v>
      </c>
      <c r="L6704" t="str">
        <f t="shared" si="731"/>
        <v>Mini Statement</v>
      </c>
      <c r="M6704" t="str">
        <f t="shared" si="732"/>
        <v>OK</v>
      </c>
      <c r="N6704" t="str">
        <f t="shared" si="733"/>
        <v>OK</v>
      </c>
      <c r="O6704" t="str">
        <f>_xlfn.XLOOKUP(B6704,'01_Raw_ATMs'!A:A,'01_Raw_ATMs'!A:A,"Not Found")</f>
        <v>ATM079</v>
      </c>
      <c r="P6704" t="str">
        <f t="shared" si="734"/>
        <v>Valid</v>
      </c>
    </row>
    <row r="6705" spans="1:16">
      <c r="A6705" t="s">
        <v>6898</v>
      </c>
      <c r="B6705" t="s">
        <v>171</v>
      </c>
      <c r="C6705" s="2">
        <v>46092</v>
      </c>
      <c r="D6705" s="3">
        <v>0.63131944444444443</v>
      </c>
      <c r="E6705" t="s">
        <v>194</v>
      </c>
      <c r="F6705">
        <v>0</v>
      </c>
      <c r="G6705" t="s">
        <v>189</v>
      </c>
      <c r="I6705">
        <f t="shared" si="728"/>
        <v>1</v>
      </c>
      <c r="J6705" t="str">
        <f t="shared" si="729"/>
        <v>OK</v>
      </c>
      <c r="K6705" t="str">
        <f t="shared" si="730"/>
        <v>Successful</v>
      </c>
      <c r="L6705" t="str">
        <f t="shared" si="731"/>
        <v>Balance Inquiry</v>
      </c>
      <c r="M6705" t="str">
        <f t="shared" si="732"/>
        <v>OK</v>
      </c>
      <c r="N6705" t="str">
        <f t="shared" si="733"/>
        <v>OK</v>
      </c>
      <c r="O6705" t="str">
        <f>_xlfn.XLOOKUP(B6705,'01_Raw_ATMs'!A:A,'01_Raw_ATMs'!A:A,"Not Found")</f>
        <v>ATM091</v>
      </c>
      <c r="P6705" t="str">
        <f t="shared" si="734"/>
        <v>Valid</v>
      </c>
    </row>
    <row r="6706" spans="1:16">
      <c r="A6706" t="s">
        <v>6899</v>
      </c>
      <c r="B6706" t="s">
        <v>118</v>
      </c>
      <c r="C6706" s="2">
        <v>45905</v>
      </c>
      <c r="D6706" s="3">
        <v>5.9930555555555563E-2</v>
      </c>
      <c r="E6706" t="s">
        <v>33</v>
      </c>
      <c r="F6706">
        <v>1500</v>
      </c>
      <c r="G6706" t="s">
        <v>189</v>
      </c>
      <c r="I6706">
        <f t="shared" si="728"/>
        <v>1</v>
      </c>
      <c r="J6706" t="str">
        <f t="shared" si="729"/>
        <v>OK</v>
      </c>
      <c r="K6706" t="str">
        <f t="shared" si="730"/>
        <v>Successful</v>
      </c>
      <c r="L6706" t="str">
        <f t="shared" si="731"/>
        <v>Withdrawal</v>
      </c>
      <c r="M6706" t="str">
        <f t="shared" si="732"/>
        <v>OK</v>
      </c>
      <c r="N6706" t="str">
        <f t="shared" si="733"/>
        <v>OK</v>
      </c>
      <c r="O6706" t="str">
        <f>_xlfn.XLOOKUP(B6706,'01_Raw_ATMs'!A:A,'01_Raw_ATMs'!A:A,"Not Found")</f>
        <v>ATM038</v>
      </c>
      <c r="P6706" t="str">
        <f t="shared" si="734"/>
        <v>Valid</v>
      </c>
    </row>
    <row r="6707" spans="1:16">
      <c r="A6707" t="s">
        <v>6900</v>
      </c>
      <c r="B6707" t="s">
        <v>106</v>
      </c>
      <c r="C6707" s="2">
        <v>45801</v>
      </c>
      <c r="D6707" s="3">
        <v>0.55261574074074071</v>
      </c>
      <c r="E6707" t="s">
        <v>33</v>
      </c>
      <c r="F6707">
        <v>5000</v>
      </c>
      <c r="G6707" t="s">
        <v>189</v>
      </c>
      <c r="I6707">
        <f t="shared" si="728"/>
        <v>1</v>
      </c>
      <c r="J6707" t="str">
        <f t="shared" si="729"/>
        <v>OK</v>
      </c>
      <c r="K6707" t="str">
        <f t="shared" si="730"/>
        <v>Successful</v>
      </c>
      <c r="L6707" t="str">
        <f t="shared" si="731"/>
        <v>Withdrawal</v>
      </c>
      <c r="M6707" t="str">
        <f t="shared" si="732"/>
        <v>OK</v>
      </c>
      <c r="N6707" t="str">
        <f t="shared" si="733"/>
        <v>OK</v>
      </c>
      <c r="O6707" t="str">
        <f>_xlfn.XLOOKUP(B6707,'01_Raw_ATMs'!A:A,'01_Raw_ATMs'!A:A,"Not Found")</f>
        <v>ATM026</v>
      </c>
      <c r="P6707" t="str">
        <f t="shared" si="734"/>
        <v>Valid</v>
      </c>
    </row>
    <row r="6708" spans="1:16">
      <c r="A6708" t="s">
        <v>6901</v>
      </c>
      <c r="B6708" t="s">
        <v>173</v>
      </c>
      <c r="C6708" s="2">
        <v>45834</v>
      </c>
      <c r="D6708" s="3">
        <v>0.72298611111111111</v>
      </c>
      <c r="E6708" t="s">
        <v>33</v>
      </c>
      <c r="F6708">
        <v>1500</v>
      </c>
      <c r="G6708" t="s">
        <v>189</v>
      </c>
      <c r="I6708">
        <f t="shared" si="728"/>
        <v>1</v>
      </c>
      <c r="J6708" t="str">
        <f t="shared" si="729"/>
        <v>OK</v>
      </c>
      <c r="K6708" t="str">
        <f t="shared" si="730"/>
        <v>Successful</v>
      </c>
      <c r="L6708" t="str">
        <f t="shared" si="731"/>
        <v>Withdrawal</v>
      </c>
      <c r="M6708" t="str">
        <f t="shared" si="732"/>
        <v>OK</v>
      </c>
      <c r="N6708" t="str">
        <f t="shared" si="733"/>
        <v>OK</v>
      </c>
      <c r="O6708" t="str">
        <f>_xlfn.XLOOKUP(B6708,'01_Raw_ATMs'!A:A,'01_Raw_ATMs'!A:A,"Not Found")</f>
        <v>ATM093</v>
      </c>
      <c r="P6708" t="str">
        <f t="shared" si="734"/>
        <v>Valid</v>
      </c>
    </row>
    <row r="6709" spans="1:16">
      <c r="A6709" t="s">
        <v>6902</v>
      </c>
      <c r="B6709" t="s">
        <v>156</v>
      </c>
      <c r="C6709" s="2">
        <v>45699</v>
      </c>
      <c r="D6709" s="3">
        <v>0.68212962962962964</v>
      </c>
      <c r="E6709" t="s">
        <v>33</v>
      </c>
      <c r="F6709">
        <v>1500</v>
      </c>
      <c r="G6709" t="s">
        <v>189</v>
      </c>
      <c r="I6709">
        <f t="shared" si="728"/>
        <v>1</v>
      </c>
      <c r="J6709" t="str">
        <f t="shared" si="729"/>
        <v>OK</v>
      </c>
      <c r="K6709" t="str">
        <f t="shared" si="730"/>
        <v>Successful</v>
      </c>
      <c r="L6709" t="str">
        <f t="shared" si="731"/>
        <v>Withdrawal</v>
      </c>
      <c r="M6709" t="str">
        <f t="shared" si="732"/>
        <v>OK</v>
      </c>
      <c r="N6709" t="str">
        <f t="shared" si="733"/>
        <v>OK</v>
      </c>
      <c r="O6709" t="str">
        <f>_xlfn.XLOOKUP(B6709,'01_Raw_ATMs'!A:A,'01_Raw_ATMs'!A:A,"Not Found")</f>
        <v>ATM076</v>
      </c>
      <c r="P6709" t="str">
        <f t="shared" si="734"/>
        <v>Valid</v>
      </c>
    </row>
    <row r="6710" spans="1:16">
      <c r="A6710" t="s">
        <v>6903</v>
      </c>
      <c r="B6710" t="s">
        <v>137</v>
      </c>
      <c r="C6710" s="2">
        <v>46146</v>
      </c>
      <c r="D6710" s="3">
        <v>0.88479166666666664</v>
      </c>
      <c r="E6710" t="s">
        <v>211</v>
      </c>
      <c r="F6710">
        <v>0</v>
      </c>
      <c r="G6710" t="s">
        <v>189</v>
      </c>
      <c r="I6710">
        <f t="shared" si="728"/>
        <v>1</v>
      </c>
      <c r="J6710" t="str">
        <f t="shared" si="729"/>
        <v>OK</v>
      </c>
      <c r="K6710" t="str">
        <f t="shared" si="730"/>
        <v>Successful</v>
      </c>
      <c r="L6710" t="str">
        <f t="shared" si="731"/>
        <v>Mini Statement</v>
      </c>
      <c r="M6710" t="str">
        <f t="shared" si="732"/>
        <v>OK</v>
      </c>
      <c r="N6710" t="str">
        <f t="shared" si="733"/>
        <v>OK</v>
      </c>
      <c r="O6710" t="str">
        <f>_xlfn.XLOOKUP(B6710,'01_Raw_ATMs'!A:A,'01_Raw_ATMs'!A:A,"Not Found")</f>
        <v>ATM057</v>
      </c>
      <c r="P6710" t="str">
        <f t="shared" si="734"/>
        <v>Valid</v>
      </c>
    </row>
    <row r="6711" spans="1:16">
      <c r="A6711" t="s">
        <v>6904</v>
      </c>
      <c r="B6711" t="s">
        <v>147</v>
      </c>
      <c r="C6711" s="2">
        <v>45756</v>
      </c>
      <c r="D6711" s="3">
        <v>0.32630787037037029</v>
      </c>
      <c r="E6711" t="s">
        <v>33</v>
      </c>
      <c r="F6711">
        <v>5000</v>
      </c>
      <c r="G6711" t="s">
        <v>189</v>
      </c>
      <c r="I6711">
        <f t="shared" si="728"/>
        <v>1</v>
      </c>
      <c r="J6711" t="str">
        <f t="shared" si="729"/>
        <v>OK</v>
      </c>
      <c r="K6711" t="str">
        <f t="shared" si="730"/>
        <v>Successful</v>
      </c>
      <c r="L6711" t="str">
        <f t="shared" si="731"/>
        <v>Withdrawal</v>
      </c>
      <c r="M6711" t="str">
        <f t="shared" si="732"/>
        <v>OK</v>
      </c>
      <c r="N6711" t="str">
        <f t="shared" si="733"/>
        <v>OK</v>
      </c>
      <c r="O6711" t="str">
        <f>_xlfn.XLOOKUP(B6711,'01_Raw_ATMs'!A:A,'01_Raw_ATMs'!A:A,"Not Found")</f>
        <v>ATM067</v>
      </c>
      <c r="P6711" t="str">
        <f t="shared" si="734"/>
        <v>Valid</v>
      </c>
    </row>
    <row r="6712" spans="1:16">
      <c r="A6712" t="s">
        <v>6905</v>
      </c>
      <c r="B6712" t="s">
        <v>132</v>
      </c>
      <c r="C6712" s="2">
        <v>45886</v>
      </c>
      <c r="D6712" s="3">
        <v>0.42836805555555563</v>
      </c>
      <c r="E6712" t="s">
        <v>33</v>
      </c>
      <c r="F6712">
        <v>5000</v>
      </c>
      <c r="G6712" t="s">
        <v>214</v>
      </c>
      <c r="H6712" t="s">
        <v>42</v>
      </c>
      <c r="I6712">
        <f t="shared" si="728"/>
        <v>1</v>
      </c>
      <c r="J6712" t="str">
        <f t="shared" si="729"/>
        <v>OK</v>
      </c>
      <c r="K6712" t="str">
        <f t="shared" si="730"/>
        <v>Failed</v>
      </c>
      <c r="L6712" t="str">
        <f t="shared" si="731"/>
        <v>Withdrawal</v>
      </c>
      <c r="M6712" t="str">
        <f t="shared" si="732"/>
        <v>OK</v>
      </c>
      <c r="N6712" t="str">
        <f t="shared" si="733"/>
        <v>OK</v>
      </c>
      <c r="O6712" t="str">
        <f>_xlfn.XLOOKUP(B6712,'01_Raw_ATMs'!A:A,'01_Raw_ATMs'!A:A,"Not Found")</f>
        <v>ATM052</v>
      </c>
      <c r="P6712" t="str">
        <f t="shared" si="734"/>
        <v>Valid</v>
      </c>
    </row>
    <row r="6713" spans="1:16">
      <c r="A6713" t="s">
        <v>6906</v>
      </c>
      <c r="B6713" t="s">
        <v>114</v>
      </c>
      <c r="C6713" s="2">
        <v>46136</v>
      </c>
      <c r="D6713" s="3">
        <v>0.61471064814814813</v>
      </c>
      <c r="E6713" t="s">
        <v>194</v>
      </c>
      <c r="F6713">
        <v>0</v>
      </c>
      <c r="G6713" t="s">
        <v>189</v>
      </c>
      <c r="I6713">
        <f t="shared" si="728"/>
        <v>1</v>
      </c>
      <c r="J6713" t="str">
        <f t="shared" si="729"/>
        <v>OK</v>
      </c>
      <c r="K6713" t="str">
        <f t="shared" si="730"/>
        <v>Successful</v>
      </c>
      <c r="L6713" t="str">
        <f t="shared" si="731"/>
        <v>Balance Inquiry</v>
      </c>
      <c r="M6713" t="str">
        <f t="shared" si="732"/>
        <v>OK</v>
      </c>
      <c r="N6713" t="str">
        <f t="shared" si="733"/>
        <v>OK</v>
      </c>
      <c r="O6713" t="str">
        <f>_xlfn.XLOOKUP(B6713,'01_Raw_ATMs'!A:A,'01_Raw_ATMs'!A:A,"Not Found")</f>
        <v>ATM034</v>
      </c>
      <c r="P6713" t="str">
        <f t="shared" si="734"/>
        <v>Valid</v>
      </c>
    </row>
    <row r="6714" spans="1:16">
      <c r="A6714" t="s">
        <v>6907</v>
      </c>
      <c r="B6714" t="s">
        <v>132</v>
      </c>
      <c r="C6714" s="2">
        <v>46068</v>
      </c>
      <c r="D6714" s="3">
        <v>0.68180555555555555</v>
      </c>
      <c r="E6714" t="s">
        <v>33</v>
      </c>
      <c r="F6714">
        <v>8000</v>
      </c>
      <c r="G6714" t="s">
        <v>189</v>
      </c>
      <c r="I6714">
        <f t="shared" si="728"/>
        <v>1</v>
      </c>
      <c r="J6714" t="str">
        <f t="shared" si="729"/>
        <v>OK</v>
      </c>
      <c r="K6714" t="str">
        <f t="shared" si="730"/>
        <v>Successful</v>
      </c>
      <c r="L6714" t="str">
        <f t="shared" si="731"/>
        <v>Withdrawal</v>
      </c>
      <c r="M6714" t="str">
        <f t="shared" si="732"/>
        <v>OK</v>
      </c>
      <c r="N6714" t="str">
        <f t="shared" si="733"/>
        <v>OK</v>
      </c>
      <c r="O6714" t="str">
        <f>_xlfn.XLOOKUP(B6714,'01_Raw_ATMs'!A:A,'01_Raw_ATMs'!A:A,"Not Found")</f>
        <v>ATM052</v>
      </c>
      <c r="P6714" t="str">
        <f t="shared" si="734"/>
        <v>Valid</v>
      </c>
    </row>
    <row r="6715" spans="1:16">
      <c r="A6715" t="s">
        <v>6908</v>
      </c>
      <c r="B6715" t="s">
        <v>142</v>
      </c>
      <c r="C6715" s="2">
        <v>46037</v>
      </c>
      <c r="D6715" s="3">
        <v>0.2126736111111111</v>
      </c>
      <c r="E6715" t="s">
        <v>33</v>
      </c>
      <c r="F6715">
        <v>10000</v>
      </c>
      <c r="G6715" t="s">
        <v>189</v>
      </c>
      <c r="I6715">
        <f t="shared" si="728"/>
        <v>1</v>
      </c>
      <c r="J6715" t="str">
        <f t="shared" si="729"/>
        <v>OK</v>
      </c>
      <c r="K6715" t="str">
        <f t="shared" si="730"/>
        <v>Successful</v>
      </c>
      <c r="L6715" t="str">
        <f t="shared" si="731"/>
        <v>Withdrawal</v>
      </c>
      <c r="M6715" t="str">
        <f t="shared" si="732"/>
        <v>OK</v>
      </c>
      <c r="N6715" t="str">
        <f t="shared" si="733"/>
        <v>OK</v>
      </c>
      <c r="O6715" t="str">
        <f>_xlfn.XLOOKUP(B6715,'01_Raw_ATMs'!A:A,'01_Raw_ATMs'!A:A,"Not Found")</f>
        <v>ATM062</v>
      </c>
      <c r="P6715" t="str">
        <f t="shared" si="734"/>
        <v>Valid</v>
      </c>
    </row>
    <row r="6716" spans="1:16">
      <c r="A6716" t="s">
        <v>6909</v>
      </c>
      <c r="B6716" t="s">
        <v>151</v>
      </c>
      <c r="C6716" s="2">
        <v>45962</v>
      </c>
      <c r="D6716" s="3">
        <v>0.52880787037037036</v>
      </c>
      <c r="E6716" t="s">
        <v>33</v>
      </c>
      <c r="F6716">
        <v>10000</v>
      </c>
      <c r="G6716" t="s">
        <v>189</v>
      </c>
      <c r="I6716">
        <f t="shared" si="728"/>
        <v>1</v>
      </c>
      <c r="J6716" t="str">
        <f t="shared" si="729"/>
        <v>OK</v>
      </c>
      <c r="K6716" t="str">
        <f t="shared" si="730"/>
        <v>Successful</v>
      </c>
      <c r="L6716" t="str">
        <f t="shared" si="731"/>
        <v>Withdrawal</v>
      </c>
      <c r="M6716" t="str">
        <f t="shared" si="732"/>
        <v>OK</v>
      </c>
      <c r="N6716" t="str">
        <f t="shared" si="733"/>
        <v>OK</v>
      </c>
      <c r="O6716" t="str">
        <f>_xlfn.XLOOKUP(B6716,'01_Raw_ATMs'!A:A,'01_Raw_ATMs'!A:A,"Not Found")</f>
        <v>ATM071</v>
      </c>
      <c r="P6716" t="str">
        <f t="shared" si="734"/>
        <v>Valid</v>
      </c>
    </row>
    <row r="6717" spans="1:16">
      <c r="A6717" t="s">
        <v>6910</v>
      </c>
      <c r="B6717" t="s">
        <v>7</v>
      </c>
      <c r="C6717" s="2">
        <v>45681</v>
      </c>
      <c r="D6717" s="3">
        <v>0.53921296296296295</v>
      </c>
      <c r="E6717" t="s">
        <v>33</v>
      </c>
      <c r="F6717">
        <v>3000</v>
      </c>
      <c r="G6717" t="s">
        <v>189</v>
      </c>
      <c r="I6717">
        <f t="shared" si="728"/>
        <v>1</v>
      </c>
      <c r="J6717" t="str">
        <f t="shared" si="729"/>
        <v>OK</v>
      </c>
      <c r="K6717" t="str">
        <f t="shared" si="730"/>
        <v>Successful</v>
      </c>
      <c r="L6717" t="str">
        <f t="shared" si="731"/>
        <v>Withdrawal</v>
      </c>
      <c r="M6717" t="str">
        <f t="shared" si="732"/>
        <v>OK</v>
      </c>
      <c r="N6717" t="str">
        <f t="shared" si="733"/>
        <v>OK</v>
      </c>
      <c r="O6717" t="str">
        <f>_xlfn.XLOOKUP(B6717,'01_Raw_ATMs'!A:A,'01_Raw_ATMs'!A:A,"Not Found")</f>
        <v>ATM001</v>
      </c>
      <c r="P6717" t="str">
        <f t="shared" si="734"/>
        <v>Valid</v>
      </c>
    </row>
    <row r="6718" spans="1:16">
      <c r="A6718" t="s">
        <v>6911</v>
      </c>
      <c r="B6718" t="s">
        <v>79</v>
      </c>
      <c r="C6718" s="2">
        <v>46154</v>
      </c>
      <c r="D6718" s="3">
        <v>0.59692129629629631</v>
      </c>
      <c r="E6718" t="s">
        <v>33</v>
      </c>
      <c r="F6718">
        <v>2500</v>
      </c>
      <c r="G6718" t="s">
        <v>189</v>
      </c>
      <c r="I6718">
        <f t="shared" si="728"/>
        <v>1</v>
      </c>
      <c r="J6718" t="str">
        <f t="shared" si="729"/>
        <v>OK</v>
      </c>
      <c r="K6718" t="str">
        <f t="shared" si="730"/>
        <v>Successful</v>
      </c>
      <c r="L6718" t="str">
        <f t="shared" si="731"/>
        <v>Withdrawal</v>
      </c>
      <c r="M6718" t="str">
        <f t="shared" si="732"/>
        <v>OK</v>
      </c>
      <c r="N6718" t="str">
        <f t="shared" si="733"/>
        <v>OK</v>
      </c>
      <c r="O6718" t="str">
        <f>_xlfn.XLOOKUP(B6718,'01_Raw_ATMs'!A:A,'01_Raw_ATMs'!A:A,"Not Found")</f>
        <v>ATM006</v>
      </c>
      <c r="P6718" t="str">
        <f t="shared" si="734"/>
        <v>Valid</v>
      </c>
    </row>
    <row r="6719" spans="1:16">
      <c r="A6719" t="s">
        <v>6912</v>
      </c>
      <c r="B6719" t="s">
        <v>150</v>
      </c>
      <c r="C6719" s="2">
        <v>45913</v>
      </c>
      <c r="D6719" s="3">
        <v>0.31211805555555561</v>
      </c>
      <c r="E6719" t="s">
        <v>33</v>
      </c>
      <c r="F6719">
        <v>6000</v>
      </c>
      <c r="G6719" t="s">
        <v>189</v>
      </c>
      <c r="I6719">
        <f t="shared" si="728"/>
        <v>1</v>
      </c>
      <c r="J6719" t="str">
        <f t="shared" si="729"/>
        <v>OK</v>
      </c>
      <c r="K6719" t="str">
        <f t="shared" si="730"/>
        <v>Successful</v>
      </c>
      <c r="L6719" t="str">
        <f t="shared" si="731"/>
        <v>Withdrawal</v>
      </c>
      <c r="M6719" t="str">
        <f t="shared" si="732"/>
        <v>OK</v>
      </c>
      <c r="N6719" t="str">
        <f t="shared" si="733"/>
        <v>OK</v>
      </c>
      <c r="O6719" t="str">
        <f>_xlfn.XLOOKUP(B6719,'01_Raw_ATMs'!A:A,'01_Raw_ATMs'!A:A,"Not Found")</f>
        <v>ATM070</v>
      </c>
      <c r="P6719" t="str">
        <f t="shared" si="734"/>
        <v>Valid</v>
      </c>
    </row>
    <row r="6720" spans="1:16">
      <c r="A6720" t="s">
        <v>6913</v>
      </c>
      <c r="B6720" t="s">
        <v>106</v>
      </c>
      <c r="C6720" s="2">
        <v>46016</v>
      </c>
      <c r="D6720" s="3">
        <v>0.73207175925925927</v>
      </c>
      <c r="E6720" t="s">
        <v>33</v>
      </c>
      <c r="F6720">
        <v>1500</v>
      </c>
      <c r="G6720" t="s">
        <v>189</v>
      </c>
      <c r="I6720">
        <f t="shared" si="728"/>
        <v>1</v>
      </c>
      <c r="J6720" t="str">
        <f t="shared" si="729"/>
        <v>OK</v>
      </c>
      <c r="K6720" t="str">
        <f t="shared" si="730"/>
        <v>Successful</v>
      </c>
      <c r="L6720" t="str">
        <f t="shared" si="731"/>
        <v>Withdrawal</v>
      </c>
      <c r="M6720" t="str">
        <f t="shared" si="732"/>
        <v>OK</v>
      </c>
      <c r="N6720" t="str">
        <f t="shared" si="733"/>
        <v>OK</v>
      </c>
      <c r="O6720" t="str">
        <f>_xlfn.XLOOKUP(B6720,'01_Raw_ATMs'!A:A,'01_Raw_ATMs'!A:A,"Not Found")</f>
        <v>ATM026</v>
      </c>
      <c r="P6720" t="str">
        <f t="shared" si="734"/>
        <v>Valid</v>
      </c>
    </row>
    <row r="6721" spans="1:16">
      <c r="A6721" t="s">
        <v>6914</v>
      </c>
      <c r="B6721" t="s">
        <v>127</v>
      </c>
      <c r="C6721" s="2">
        <v>45787</v>
      </c>
      <c r="D6721" s="3">
        <v>0.49430555555555561</v>
      </c>
      <c r="E6721" t="s">
        <v>33</v>
      </c>
      <c r="F6721">
        <v>1000</v>
      </c>
      <c r="G6721" t="s">
        <v>189</v>
      </c>
      <c r="I6721">
        <f t="shared" si="728"/>
        <v>1</v>
      </c>
      <c r="J6721" t="str">
        <f t="shared" si="729"/>
        <v>OK</v>
      </c>
      <c r="K6721" t="str">
        <f t="shared" si="730"/>
        <v>Successful</v>
      </c>
      <c r="L6721" t="str">
        <f t="shared" si="731"/>
        <v>Withdrawal</v>
      </c>
      <c r="M6721" t="str">
        <f t="shared" si="732"/>
        <v>OK</v>
      </c>
      <c r="N6721" t="str">
        <f t="shared" si="733"/>
        <v>OK</v>
      </c>
      <c r="O6721" t="str">
        <f>_xlfn.XLOOKUP(B6721,'01_Raw_ATMs'!A:A,'01_Raw_ATMs'!A:A,"Not Found")</f>
        <v>ATM047</v>
      </c>
      <c r="P6721" t="str">
        <f t="shared" si="734"/>
        <v>Valid</v>
      </c>
    </row>
    <row r="6722" spans="1:16">
      <c r="A6722" t="s">
        <v>6915</v>
      </c>
      <c r="B6722" t="s">
        <v>71</v>
      </c>
      <c r="C6722" s="2">
        <v>45851</v>
      </c>
      <c r="D6722" s="3">
        <v>0.86892361111111116</v>
      </c>
      <c r="E6722" t="s">
        <v>33</v>
      </c>
      <c r="F6722">
        <v>5000</v>
      </c>
      <c r="G6722" t="s">
        <v>189</v>
      </c>
      <c r="I6722">
        <f t="shared" si="728"/>
        <v>1</v>
      </c>
      <c r="J6722" t="str">
        <f t="shared" si="729"/>
        <v>OK</v>
      </c>
      <c r="K6722" t="str">
        <f t="shared" si="730"/>
        <v>Successful</v>
      </c>
      <c r="L6722" t="str">
        <f t="shared" si="731"/>
        <v>Withdrawal</v>
      </c>
      <c r="M6722" t="str">
        <f t="shared" si="732"/>
        <v>OK</v>
      </c>
      <c r="N6722" t="str">
        <f t="shared" si="733"/>
        <v>OK</v>
      </c>
      <c r="O6722" t="str">
        <f>_xlfn.XLOOKUP(B6722,'01_Raw_ATMs'!A:A,'01_Raw_ATMs'!A:A,"Not Found")</f>
        <v>ATM002</v>
      </c>
      <c r="P6722" t="str">
        <f t="shared" si="734"/>
        <v>Valid</v>
      </c>
    </row>
    <row r="6723" spans="1:16">
      <c r="A6723" t="s">
        <v>6916</v>
      </c>
      <c r="B6723" t="s">
        <v>126</v>
      </c>
      <c r="C6723" s="2">
        <v>45976</v>
      </c>
      <c r="D6723" s="3">
        <v>0.6189351851851852</v>
      </c>
      <c r="E6723" t="s">
        <v>33</v>
      </c>
      <c r="F6723">
        <v>10000</v>
      </c>
      <c r="G6723" t="s">
        <v>189</v>
      </c>
      <c r="I6723">
        <f t="shared" ref="I6723:I6786" si="735">COUNTIF($A:$A,A6723)</f>
        <v>1</v>
      </c>
      <c r="J6723" t="str">
        <f t="shared" ref="J6723:J6786" si="736">IF(AND(TRIM(G6723)="Failed",H6723=""),"Problem","OK")</f>
        <v>OK</v>
      </c>
      <c r="K6723" t="str">
        <f t="shared" ref="K6723:K6786" si="737">PROPER(TRIM(G6723))</f>
        <v>Successful</v>
      </c>
      <c r="L6723" t="str">
        <f t="shared" ref="L6723:L6786" si="738">PROPER(TRIM(E6723))</f>
        <v>Withdrawal</v>
      </c>
      <c r="M6723" t="str">
        <f t="shared" ref="M6723:M6786" si="739">IF(OR(E6723="Withdrawal",E6723="Cash Deposit"),IF(F6723&gt;0,"OK","Problem"),IF(F6723=0,"OK","Problem"))</f>
        <v>OK</v>
      </c>
      <c r="N6723" t="str">
        <f t="shared" ref="N6723:N6786" si="740">IF(AND(C6723&gt;=DATE(2025,1,1),C6723&lt;=DATE(2026,6,30)),"OK","Problem")</f>
        <v>OK</v>
      </c>
      <c r="O6723" t="str">
        <f>_xlfn.XLOOKUP(B6723,'01_Raw_ATMs'!A:A,'01_Raw_ATMs'!A:A,"Not Found")</f>
        <v>ATM046</v>
      </c>
      <c r="P6723" t="str">
        <f t="shared" ref="P6723:P6786" si="741">IF(B6723="","Missing ATM_ID","Valid")</f>
        <v>Valid</v>
      </c>
    </row>
    <row r="6724" spans="1:16">
      <c r="A6724" t="s">
        <v>6917</v>
      </c>
      <c r="B6724" t="s">
        <v>164</v>
      </c>
      <c r="C6724" s="2">
        <v>45769</v>
      </c>
      <c r="D6724" s="3">
        <v>0.12937499999999999</v>
      </c>
      <c r="E6724" t="s">
        <v>33</v>
      </c>
      <c r="F6724">
        <v>5000</v>
      </c>
      <c r="G6724" t="s">
        <v>189</v>
      </c>
      <c r="I6724">
        <f t="shared" si="735"/>
        <v>1</v>
      </c>
      <c r="J6724" t="str">
        <f t="shared" si="736"/>
        <v>OK</v>
      </c>
      <c r="K6724" t="str">
        <f t="shared" si="737"/>
        <v>Successful</v>
      </c>
      <c r="L6724" t="str">
        <f t="shared" si="738"/>
        <v>Withdrawal</v>
      </c>
      <c r="M6724" t="str">
        <f t="shared" si="739"/>
        <v>OK</v>
      </c>
      <c r="N6724" t="str">
        <f t="shared" si="740"/>
        <v>OK</v>
      </c>
      <c r="O6724" t="str">
        <f>_xlfn.XLOOKUP(B6724,'01_Raw_ATMs'!A:A,'01_Raw_ATMs'!A:A,"Not Found")</f>
        <v>ATM084</v>
      </c>
      <c r="P6724" t="str">
        <f t="shared" si="741"/>
        <v>Valid</v>
      </c>
    </row>
    <row r="6725" spans="1:16">
      <c r="A6725" t="s">
        <v>6918</v>
      </c>
      <c r="B6725" t="s">
        <v>153</v>
      </c>
      <c r="C6725" s="2">
        <v>45739</v>
      </c>
      <c r="D6725" s="3">
        <v>0.74555555555555553</v>
      </c>
      <c r="E6725" t="s">
        <v>33</v>
      </c>
      <c r="F6725">
        <v>10000</v>
      </c>
      <c r="G6725" t="s">
        <v>189</v>
      </c>
      <c r="I6725">
        <f t="shared" si="735"/>
        <v>1</v>
      </c>
      <c r="J6725" t="str">
        <f t="shared" si="736"/>
        <v>OK</v>
      </c>
      <c r="K6725" t="str">
        <f t="shared" si="737"/>
        <v>Successful</v>
      </c>
      <c r="L6725" t="str">
        <f t="shared" si="738"/>
        <v>Withdrawal</v>
      </c>
      <c r="M6725" t="str">
        <f t="shared" si="739"/>
        <v>OK</v>
      </c>
      <c r="N6725" t="str">
        <f t="shared" si="740"/>
        <v>OK</v>
      </c>
      <c r="O6725" t="str">
        <f>_xlfn.XLOOKUP(B6725,'01_Raw_ATMs'!A:A,'01_Raw_ATMs'!A:A,"Not Found")</f>
        <v>ATM073</v>
      </c>
      <c r="P6725" t="str">
        <f t="shared" si="741"/>
        <v>Valid</v>
      </c>
    </row>
    <row r="6726" spans="1:16">
      <c r="A6726" t="s">
        <v>6919</v>
      </c>
      <c r="B6726" t="s">
        <v>121</v>
      </c>
      <c r="C6726" s="2">
        <v>46190</v>
      </c>
      <c r="D6726" s="3">
        <v>0.44163194444444442</v>
      </c>
      <c r="E6726" t="s">
        <v>33</v>
      </c>
      <c r="F6726">
        <v>10000</v>
      </c>
      <c r="G6726" t="s">
        <v>189</v>
      </c>
      <c r="I6726">
        <f t="shared" si="735"/>
        <v>1</v>
      </c>
      <c r="J6726" t="str">
        <f t="shared" si="736"/>
        <v>OK</v>
      </c>
      <c r="K6726" t="str">
        <f t="shared" si="737"/>
        <v>Successful</v>
      </c>
      <c r="L6726" t="str">
        <f t="shared" si="738"/>
        <v>Withdrawal</v>
      </c>
      <c r="M6726" t="str">
        <f t="shared" si="739"/>
        <v>OK</v>
      </c>
      <c r="N6726" t="str">
        <f t="shared" si="740"/>
        <v>OK</v>
      </c>
      <c r="O6726" t="str">
        <f>_xlfn.XLOOKUP(B6726,'01_Raw_ATMs'!A:A,'01_Raw_ATMs'!A:A,"Not Found")</f>
        <v>ATM041</v>
      </c>
      <c r="P6726" t="str">
        <f t="shared" si="741"/>
        <v>Valid</v>
      </c>
    </row>
    <row r="6727" spans="1:16">
      <c r="A6727" t="s">
        <v>6920</v>
      </c>
      <c r="B6727" t="s">
        <v>139</v>
      </c>
      <c r="C6727" s="2">
        <v>46144</v>
      </c>
      <c r="D6727" s="3">
        <v>0.24754629629629629</v>
      </c>
      <c r="E6727" t="s">
        <v>261</v>
      </c>
      <c r="F6727">
        <v>20000</v>
      </c>
      <c r="G6727" t="s">
        <v>189</v>
      </c>
      <c r="I6727">
        <f t="shared" si="735"/>
        <v>1</v>
      </c>
      <c r="J6727" t="str">
        <f t="shared" si="736"/>
        <v>OK</v>
      </c>
      <c r="K6727" t="str">
        <f t="shared" si="737"/>
        <v>Successful</v>
      </c>
      <c r="L6727" t="str">
        <f t="shared" si="738"/>
        <v>Cash Deposit</v>
      </c>
      <c r="M6727" t="str">
        <f t="shared" si="739"/>
        <v>OK</v>
      </c>
      <c r="N6727" t="str">
        <f t="shared" si="740"/>
        <v>OK</v>
      </c>
      <c r="O6727" t="str">
        <f>_xlfn.XLOOKUP(B6727,'01_Raw_ATMs'!A:A,'01_Raw_ATMs'!A:A,"Not Found")</f>
        <v>ATM059</v>
      </c>
      <c r="P6727" t="str">
        <f t="shared" si="741"/>
        <v>Valid</v>
      </c>
    </row>
    <row r="6728" spans="1:16">
      <c r="A6728" t="s">
        <v>6921</v>
      </c>
      <c r="B6728" t="s">
        <v>122</v>
      </c>
      <c r="C6728" s="2">
        <v>46052</v>
      </c>
      <c r="D6728" s="3">
        <v>0.72305555555555556</v>
      </c>
      <c r="E6728" t="s">
        <v>194</v>
      </c>
      <c r="F6728">
        <v>0</v>
      </c>
      <c r="G6728" t="s">
        <v>189</v>
      </c>
      <c r="I6728">
        <f t="shared" si="735"/>
        <v>1</v>
      </c>
      <c r="J6728" t="str">
        <f t="shared" si="736"/>
        <v>OK</v>
      </c>
      <c r="K6728" t="str">
        <f t="shared" si="737"/>
        <v>Successful</v>
      </c>
      <c r="L6728" t="str">
        <f t="shared" si="738"/>
        <v>Balance Inquiry</v>
      </c>
      <c r="M6728" t="str">
        <f t="shared" si="739"/>
        <v>OK</v>
      </c>
      <c r="N6728" t="str">
        <f t="shared" si="740"/>
        <v>OK</v>
      </c>
      <c r="O6728" t="str">
        <f>_xlfn.XLOOKUP(B6728,'01_Raw_ATMs'!A:A,'01_Raw_ATMs'!A:A,"Not Found")</f>
        <v>ATM042</v>
      </c>
      <c r="P6728" t="str">
        <f t="shared" si="741"/>
        <v>Valid</v>
      </c>
    </row>
    <row r="6729" spans="1:16">
      <c r="A6729" t="s">
        <v>6922</v>
      </c>
      <c r="B6729" t="s">
        <v>156</v>
      </c>
      <c r="C6729" s="2">
        <v>45756</v>
      </c>
      <c r="D6729" s="3">
        <v>0.76269675925925928</v>
      </c>
      <c r="E6729" t="s">
        <v>33</v>
      </c>
      <c r="F6729">
        <v>2500</v>
      </c>
      <c r="G6729" t="s">
        <v>189</v>
      </c>
      <c r="I6729">
        <f t="shared" si="735"/>
        <v>1</v>
      </c>
      <c r="J6729" t="str">
        <f t="shared" si="736"/>
        <v>OK</v>
      </c>
      <c r="K6729" t="str">
        <f t="shared" si="737"/>
        <v>Successful</v>
      </c>
      <c r="L6729" t="str">
        <f t="shared" si="738"/>
        <v>Withdrawal</v>
      </c>
      <c r="M6729" t="str">
        <f t="shared" si="739"/>
        <v>OK</v>
      </c>
      <c r="N6729" t="str">
        <f t="shared" si="740"/>
        <v>OK</v>
      </c>
      <c r="O6729" t="str">
        <f>_xlfn.XLOOKUP(B6729,'01_Raw_ATMs'!A:A,'01_Raw_ATMs'!A:A,"Not Found")</f>
        <v>ATM076</v>
      </c>
      <c r="P6729" t="str">
        <f t="shared" si="741"/>
        <v>Valid</v>
      </c>
    </row>
    <row r="6730" spans="1:16">
      <c r="A6730" t="s">
        <v>6923</v>
      </c>
      <c r="B6730" t="s">
        <v>148</v>
      </c>
      <c r="C6730" s="2">
        <v>45660</v>
      </c>
      <c r="D6730" s="3">
        <v>0.75127314814814816</v>
      </c>
      <c r="E6730" t="s">
        <v>194</v>
      </c>
      <c r="F6730">
        <v>0</v>
      </c>
      <c r="G6730" t="s">
        <v>189</v>
      </c>
      <c r="I6730">
        <f t="shared" si="735"/>
        <v>1</v>
      </c>
      <c r="J6730" t="str">
        <f t="shared" si="736"/>
        <v>OK</v>
      </c>
      <c r="K6730" t="str">
        <f t="shared" si="737"/>
        <v>Successful</v>
      </c>
      <c r="L6730" t="str">
        <f t="shared" si="738"/>
        <v>Balance Inquiry</v>
      </c>
      <c r="M6730" t="str">
        <f t="shared" si="739"/>
        <v>OK</v>
      </c>
      <c r="N6730" t="str">
        <f t="shared" si="740"/>
        <v>OK</v>
      </c>
      <c r="O6730" t="str">
        <f>_xlfn.XLOOKUP(B6730,'01_Raw_ATMs'!A:A,'01_Raw_ATMs'!A:A,"Not Found")</f>
        <v>ATM068</v>
      </c>
      <c r="P6730" t="str">
        <f t="shared" si="741"/>
        <v>Valid</v>
      </c>
    </row>
    <row r="6731" spans="1:16">
      <c r="A6731" t="s">
        <v>6924</v>
      </c>
      <c r="B6731" t="s">
        <v>149</v>
      </c>
      <c r="C6731" s="2">
        <v>45821</v>
      </c>
      <c r="D6731" s="3">
        <v>0.36113425925925918</v>
      </c>
      <c r="E6731" t="s">
        <v>211</v>
      </c>
      <c r="F6731">
        <v>0</v>
      </c>
      <c r="G6731" t="s">
        <v>189</v>
      </c>
      <c r="I6731">
        <f t="shared" si="735"/>
        <v>1</v>
      </c>
      <c r="J6731" t="str">
        <f t="shared" si="736"/>
        <v>OK</v>
      </c>
      <c r="K6731" t="str">
        <f t="shared" si="737"/>
        <v>Successful</v>
      </c>
      <c r="L6731" t="str">
        <f t="shared" si="738"/>
        <v>Mini Statement</v>
      </c>
      <c r="M6731" t="str">
        <f t="shared" si="739"/>
        <v>OK</v>
      </c>
      <c r="N6731" t="str">
        <f t="shared" si="740"/>
        <v>OK</v>
      </c>
      <c r="O6731" t="str">
        <f>_xlfn.XLOOKUP(B6731,'01_Raw_ATMs'!A:A,'01_Raw_ATMs'!A:A,"Not Found")</f>
        <v>ATM069</v>
      </c>
      <c r="P6731" t="str">
        <f t="shared" si="741"/>
        <v>Valid</v>
      </c>
    </row>
    <row r="6732" spans="1:16">
      <c r="A6732" t="s">
        <v>6925</v>
      </c>
      <c r="B6732" t="s">
        <v>90</v>
      </c>
      <c r="C6732" s="2">
        <v>46056</v>
      </c>
      <c r="D6732" s="3">
        <v>0.53284722222222225</v>
      </c>
      <c r="E6732" t="s">
        <v>33</v>
      </c>
      <c r="F6732">
        <v>8000</v>
      </c>
      <c r="G6732" t="s">
        <v>189</v>
      </c>
      <c r="I6732">
        <f t="shared" si="735"/>
        <v>1</v>
      </c>
      <c r="J6732" t="str">
        <f t="shared" si="736"/>
        <v>OK</v>
      </c>
      <c r="K6732" t="str">
        <f t="shared" si="737"/>
        <v>Successful</v>
      </c>
      <c r="L6732" t="str">
        <f t="shared" si="738"/>
        <v>Withdrawal</v>
      </c>
      <c r="M6732" t="str">
        <f t="shared" si="739"/>
        <v>OK</v>
      </c>
      <c r="N6732" t="str">
        <f t="shared" si="740"/>
        <v>OK</v>
      </c>
      <c r="O6732" t="str">
        <f>_xlfn.XLOOKUP(B6732,'01_Raw_ATMs'!A:A,'01_Raw_ATMs'!A:A,"Not Found")</f>
        <v>ATM013</v>
      </c>
      <c r="P6732" t="str">
        <f t="shared" si="741"/>
        <v>Valid</v>
      </c>
    </row>
    <row r="6733" spans="1:16">
      <c r="A6733" t="s">
        <v>6926</v>
      </c>
      <c r="B6733" t="s">
        <v>134</v>
      </c>
      <c r="C6733" s="2">
        <v>45915</v>
      </c>
      <c r="D6733" s="3">
        <v>0.53641203703703699</v>
      </c>
      <c r="E6733" t="s">
        <v>33</v>
      </c>
      <c r="F6733">
        <v>6000</v>
      </c>
      <c r="G6733" t="s">
        <v>189</v>
      </c>
      <c r="I6733">
        <f t="shared" si="735"/>
        <v>1</v>
      </c>
      <c r="J6733" t="str">
        <f t="shared" si="736"/>
        <v>OK</v>
      </c>
      <c r="K6733" t="str">
        <f t="shared" si="737"/>
        <v>Successful</v>
      </c>
      <c r="L6733" t="str">
        <f t="shared" si="738"/>
        <v>Withdrawal</v>
      </c>
      <c r="M6733" t="str">
        <f t="shared" si="739"/>
        <v>OK</v>
      </c>
      <c r="N6733" t="str">
        <f t="shared" si="740"/>
        <v>OK</v>
      </c>
      <c r="O6733" t="str">
        <f>_xlfn.XLOOKUP(B6733,'01_Raw_ATMs'!A:A,'01_Raw_ATMs'!A:A,"Not Found")</f>
        <v>ATM054</v>
      </c>
      <c r="P6733" t="str">
        <f t="shared" si="741"/>
        <v>Valid</v>
      </c>
    </row>
    <row r="6734" spans="1:16">
      <c r="A6734" t="s">
        <v>6927</v>
      </c>
      <c r="B6734" t="s">
        <v>95</v>
      </c>
      <c r="C6734" s="2">
        <v>46195</v>
      </c>
      <c r="D6734" s="3">
        <v>4.8784722222222222E-2</v>
      </c>
      <c r="E6734" t="s">
        <v>33</v>
      </c>
      <c r="F6734">
        <v>4000</v>
      </c>
      <c r="G6734" t="s">
        <v>189</v>
      </c>
      <c r="I6734">
        <f t="shared" si="735"/>
        <v>1</v>
      </c>
      <c r="J6734" t="str">
        <f t="shared" si="736"/>
        <v>OK</v>
      </c>
      <c r="K6734" t="str">
        <f t="shared" si="737"/>
        <v>Successful</v>
      </c>
      <c r="L6734" t="str">
        <f t="shared" si="738"/>
        <v>Withdrawal</v>
      </c>
      <c r="M6734" t="str">
        <f t="shared" si="739"/>
        <v>OK</v>
      </c>
      <c r="N6734" t="str">
        <f t="shared" si="740"/>
        <v>OK</v>
      </c>
      <c r="O6734" t="str">
        <f>_xlfn.XLOOKUP(B6734,'01_Raw_ATMs'!A:A,'01_Raw_ATMs'!A:A,"Not Found")</f>
        <v>ATM017</v>
      </c>
      <c r="P6734" t="str">
        <f t="shared" si="741"/>
        <v>Valid</v>
      </c>
    </row>
    <row r="6735" spans="1:16">
      <c r="A6735" t="s">
        <v>6928</v>
      </c>
      <c r="B6735" t="s">
        <v>102</v>
      </c>
      <c r="C6735" s="2">
        <v>46081</v>
      </c>
      <c r="D6735" s="3">
        <v>0.16707175925925929</v>
      </c>
      <c r="E6735" t="s">
        <v>33</v>
      </c>
      <c r="F6735">
        <v>8000</v>
      </c>
      <c r="G6735" t="s">
        <v>189</v>
      </c>
      <c r="I6735">
        <f t="shared" si="735"/>
        <v>1</v>
      </c>
      <c r="J6735" t="str">
        <f t="shared" si="736"/>
        <v>OK</v>
      </c>
      <c r="K6735" t="str">
        <f t="shared" si="737"/>
        <v>Successful</v>
      </c>
      <c r="L6735" t="str">
        <f t="shared" si="738"/>
        <v>Withdrawal</v>
      </c>
      <c r="M6735" t="str">
        <f t="shared" si="739"/>
        <v>OK</v>
      </c>
      <c r="N6735" t="str">
        <f t="shared" si="740"/>
        <v>OK</v>
      </c>
      <c r="O6735" t="str">
        <f>_xlfn.XLOOKUP(B6735,'01_Raw_ATMs'!A:A,'01_Raw_ATMs'!A:A,"Not Found")</f>
        <v>ATM023</v>
      </c>
      <c r="P6735" t="str">
        <f t="shared" si="741"/>
        <v>Valid</v>
      </c>
    </row>
    <row r="6736" spans="1:16">
      <c r="A6736" t="s">
        <v>6929</v>
      </c>
      <c r="B6736" t="s">
        <v>166</v>
      </c>
      <c r="C6736" s="2">
        <v>45781</v>
      </c>
      <c r="D6736" s="3">
        <v>0.86776620370370372</v>
      </c>
      <c r="E6736" t="s">
        <v>33</v>
      </c>
      <c r="F6736">
        <v>500</v>
      </c>
      <c r="G6736" t="s">
        <v>189</v>
      </c>
      <c r="I6736">
        <f t="shared" si="735"/>
        <v>1</v>
      </c>
      <c r="J6736" t="str">
        <f t="shared" si="736"/>
        <v>OK</v>
      </c>
      <c r="K6736" t="str">
        <f t="shared" si="737"/>
        <v>Successful</v>
      </c>
      <c r="L6736" t="str">
        <f t="shared" si="738"/>
        <v>Withdrawal</v>
      </c>
      <c r="M6736" t="str">
        <f t="shared" si="739"/>
        <v>OK</v>
      </c>
      <c r="N6736" t="str">
        <f t="shared" si="740"/>
        <v>OK</v>
      </c>
      <c r="O6736" t="str">
        <f>_xlfn.XLOOKUP(B6736,'01_Raw_ATMs'!A:A,'01_Raw_ATMs'!A:A,"Not Found")</f>
        <v>ATM086</v>
      </c>
      <c r="P6736" t="str">
        <f t="shared" si="741"/>
        <v>Valid</v>
      </c>
    </row>
    <row r="6737" spans="1:16">
      <c r="A6737" t="s">
        <v>6930</v>
      </c>
      <c r="B6737" t="s">
        <v>7</v>
      </c>
      <c r="C6737" s="2">
        <v>45658</v>
      </c>
      <c r="D6737" s="3">
        <v>0.50866898148148143</v>
      </c>
      <c r="E6737" t="s">
        <v>33</v>
      </c>
      <c r="F6737">
        <v>6000</v>
      </c>
      <c r="G6737" t="s">
        <v>214</v>
      </c>
      <c r="H6737" t="s">
        <v>1080</v>
      </c>
      <c r="I6737">
        <f t="shared" si="735"/>
        <v>1</v>
      </c>
      <c r="J6737" t="str">
        <f t="shared" si="736"/>
        <v>OK</v>
      </c>
      <c r="K6737" t="str">
        <f t="shared" si="737"/>
        <v>Failed</v>
      </c>
      <c r="L6737" t="str">
        <f t="shared" si="738"/>
        <v>Withdrawal</v>
      </c>
      <c r="M6737" t="str">
        <f t="shared" si="739"/>
        <v>OK</v>
      </c>
      <c r="N6737" t="str">
        <f t="shared" si="740"/>
        <v>OK</v>
      </c>
      <c r="O6737" t="str">
        <f>_xlfn.XLOOKUP(B6737,'01_Raw_ATMs'!A:A,'01_Raw_ATMs'!A:A,"Not Found")</f>
        <v>ATM001</v>
      </c>
      <c r="P6737" t="str">
        <f t="shared" si="741"/>
        <v>Valid</v>
      </c>
    </row>
    <row r="6738" spans="1:16">
      <c r="A6738" t="s">
        <v>6931</v>
      </c>
      <c r="B6738" t="s">
        <v>175</v>
      </c>
      <c r="C6738" s="2">
        <v>46148</v>
      </c>
      <c r="D6738" s="3">
        <v>0.74358796296296292</v>
      </c>
      <c r="E6738" t="s">
        <v>33</v>
      </c>
      <c r="F6738">
        <v>10000</v>
      </c>
      <c r="G6738" t="s">
        <v>189</v>
      </c>
      <c r="I6738">
        <f t="shared" si="735"/>
        <v>1</v>
      </c>
      <c r="J6738" t="str">
        <f t="shared" si="736"/>
        <v>OK</v>
      </c>
      <c r="K6738" t="str">
        <f t="shared" si="737"/>
        <v>Successful</v>
      </c>
      <c r="L6738" t="str">
        <f t="shared" si="738"/>
        <v>Withdrawal</v>
      </c>
      <c r="M6738" t="str">
        <f t="shared" si="739"/>
        <v>OK</v>
      </c>
      <c r="N6738" t="str">
        <f t="shared" si="740"/>
        <v>OK</v>
      </c>
      <c r="O6738" t="str">
        <f>_xlfn.XLOOKUP(B6738,'01_Raw_ATMs'!A:A,'01_Raw_ATMs'!A:A,"Not Found")</f>
        <v>ATM095</v>
      </c>
      <c r="P6738" t="str">
        <f t="shared" si="741"/>
        <v>Valid</v>
      </c>
    </row>
    <row r="6739" spans="1:16">
      <c r="A6739" t="s">
        <v>6932</v>
      </c>
      <c r="B6739" t="s">
        <v>177</v>
      </c>
      <c r="C6739" s="2">
        <v>45853</v>
      </c>
      <c r="D6739" s="3">
        <v>2.8124999999999999E-3</v>
      </c>
      <c r="E6739" t="s">
        <v>261</v>
      </c>
      <c r="F6739">
        <v>15000</v>
      </c>
      <c r="G6739" t="s">
        <v>189</v>
      </c>
      <c r="I6739">
        <f t="shared" si="735"/>
        <v>1</v>
      </c>
      <c r="J6739" t="str">
        <f t="shared" si="736"/>
        <v>OK</v>
      </c>
      <c r="K6739" t="str">
        <f t="shared" si="737"/>
        <v>Successful</v>
      </c>
      <c r="L6739" t="str">
        <f t="shared" si="738"/>
        <v>Cash Deposit</v>
      </c>
      <c r="M6739" t="str">
        <f t="shared" si="739"/>
        <v>OK</v>
      </c>
      <c r="N6739" t="str">
        <f t="shared" si="740"/>
        <v>OK</v>
      </c>
      <c r="O6739" t="str">
        <f>_xlfn.XLOOKUP(B6739,'01_Raw_ATMs'!A:A,'01_Raw_ATMs'!A:A,"Not Found")</f>
        <v>ATM097</v>
      </c>
      <c r="P6739" t="str">
        <f t="shared" si="741"/>
        <v>Valid</v>
      </c>
    </row>
    <row r="6740" spans="1:16">
      <c r="A6740" t="s">
        <v>6933</v>
      </c>
      <c r="B6740" t="s">
        <v>178</v>
      </c>
      <c r="C6740" s="2">
        <v>46092</v>
      </c>
      <c r="D6740" s="3">
        <v>0.71539351851851851</v>
      </c>
      <c r="E6740" t="s">
        <v>33</v>
      </c>
      <c r="F6740">
        <v>8000</v>
      </c>
      <c r="G6740" t="s">
        <v>189</v>
      </c>
      <c r="I6740">
        <f t="shared" si="735"/>
        <v>1</v>
      </c>
      <c r="J6740" t="str">
        <f t="shared" si="736"/>
        <v>OK</v>
      </c>
      <c r="K6740" t="str">
        <f t="shared" si="737"/>
        <v>Successful</v>
      </c>
      <c r="L6740" t="str">
        <f t="shared" si="738"/>
        <v>Withdrawal</v>
      </c>
      <c r="M6740" t="str">
        <f t="shared" si="739"/>
        <v>OK</v>
      </c>
      <c r="N6740" t="str">
        <f t="shared" si="740"/>
        <v>OK</v>
      </c>
      <c r="O6740" t="str">
        <f>_xlfn.XLOOKUP(B6740,'01_Raw_ATMs'!A:A,'01_Raw_ATMs'!A:A,"Not Found")</f>
        <v>ATM098</v>
      </c>
      <c r="P6740" t="str">
        <f t="shared" si="741"/>
        <v>Valid</v>
      </c>
    </row>
    <row r="6741" spans="1:16">
      <c r="A6741" t="s">
        <v>6934</v>
      </c>
      <c r="B6741" t="s">
        <v>163</v>
      </c>
      <c r="C6741" s="2">
        <v>46058</v>
      </c>
      <c r="D6741" s="3">
        <v>0.34950231481481481</v>
      </c>
      <c r="E6741" t="s">
        <v>33</v>
      </c>
      <c r="F6741">
        <v>1000</v>
      </c>
      <c r="G6741" t="s">
        <v>214</v>
      </c>
      <c r="H6741" t="s">
        <v>1080</v>
      </c>
      <c r="I6741">
        <f t="shared" si="735"/>
        <v>1</v>
      </c>
      <c r="J6741" t="str">
        <f t="shared" si="736"/>
        <v>OK</v>
      </c>
      <c r="K6741" t="str">
        <f t="shared" si="737"/>
        <v>Failed</v>
      </c>
      <c r="L6741" t="str">
        <f t="shared" si="738"/>
        <v>Withdrawal</v>
      </c>
      <c r="M6741" t="str">
        <f t="shared" si="739"/>
        <v>OK</v>
      </c>
      <c r="N6741" t="str">
        <f t="shared" si="740"/>
        <v>OK</v>
      </c>
      <c r="O6741" t="str">
        <f>_xlfn.XLOOKUP(B6741,'01_Raw_ATMs'!A:A,'01_Raw_ATMs'!A:A,"Not Found")</f>
        <v>ATM083</v>
      </c>
      <c r="P6741" t="str">
        <f t="shared" si="741"/>
        <v>Valid</v>
      </c>
    </row>
    <row r="6742" spans="1:16">
      <c r="A6742" t="s">
        <v>6935</v>
      </c>
      <c r="B6742" t="s">
        <v>83</v>
      </c>
      <c r="C6742" s="2">
        <v>46114</v>
      </c>
      <c r="D6742" s="3">
        <v>3.4525462962962973E-2</v>
      </c>
      <c r="E6742" t="s">
        <v>211</v>
      </c>
      <c r="F6742">
        <v>0</v>
      </c>
      <c r="G6742" t="s">
        <v>189</v>
      </c>
      <c r="I6742">
        <f t="shared" si="735"/>
        <v>1</v>
      </c>
      <c r="J6742" t="str">
        <f t="shared" si="736"/>
        <v>OK</v>
      </c>
      <c r="K6742" t="str">
        <f t="shared" si="737"/>
        <v>Successful</v>
      </c>
      <c r="L6742" t="str">
        <f t="shared" si="738"/>
        <v>Mini Statement</v>
      </c>
      <c r="M6742" t="str">
        <f t="shared" si="739"/>
        <v>OK</v>
      </c>
      <c r="N6742" t="str">
        <f t="shared" si="740"/>
        <v>OK</v>
      </c>
      <c r="O6742" t="str">
        <f>_xlfn.XLOOKUP(B6742,'01_Raw_ATMs'!A:A,'01_Raw_ATMs'!A:A,"Not Found")</f>
        <v>ATM008</v>
      </c>
      <c r="P6742" t="str">
        <f t="shared" si="741"/>
        <v>Valid</v>
      </c>
    </row>
    <row r="6743" spans="1:16">
      <c r="A6743" t="s">
        <v>6936</v>
      </c>
      <c r="B6743" t="s">
        <v>96</v>
      </c>
      <c r="C6743" s="2">
        <v>45828</v>
      </c>
      <c r="D6743" s="3">
        <v>0.822662037037037</v>
      </c>
      <c r="E6743" t="s">
        <v>33</v>
      </c>
      <c r="F6743">
        <v>1500</v>
      </c>
      <c r="G6743" t="s">
        <v>189</v>
      </c>
      <c r="I6743">
        <f t="shared" si="735"/>
        <v>1</v>
      </c>
      <c r="J6743" t="str">
        <f t="shared" si="736"/>
        <v>OK</v>
      </c>
      <c r="K6743" t="str">
        <f t="shared" si="737"/>
        <v>Successful</v>
      </c>
      <c r="L6743" t="str">
        <f t="shared" si="738"/>
        <v>Withdrawal</v>
      </c>
      <c r="M6743" t="str">
        <f t="shared" si="739"/>
        <v>OK</v>
      </c>
      <c r="N6743" t="str">
        <f t="shared" si="740"/>
        <v>OK</v>
      </c>
      <c r="O6743" t="str">
        <f>_xlfn.XLOOKUP(B6743,'01_Raw_ATMs'!A:A,'01_Raw_ATMs'!A:A,"Not Found")</f>
        <v>ATM018</v>
      </c>
      <c r="P6743" t="str">
        <f t="shared" si="741"/>
        <v>Valid</v>
      </c>
    </row>
    <row r="6744" spans="1:16">
      <c r="A6744" t="s">
        <v>6937</v>
      </c>
      <c r="B6744" t="s">
        <v>133</v>
      </c>
      <c r="C6744" s="2">
        <v>45879</v>
      </c>
      <c r="D6744" s="3">
        <v>0.53465277777777775</v>
      </c>
      <c r="E6744" t="s">
        <v>33</v>
      </c>
      <c r="F6744">
        <v>8000</v>
      </c>
      <c r="G6744" t="s">
        <v>189</v>
      </c>
      <c r="I6744">
        <f t="shared" si="735"/>
        <v>1</v>
      </c>
      <c r="J6744" t="str">
        <f t="shared" si="736"/>
        <v>OK</v>
      </c>
      <c r="K6744" t="str">
        <f t="shared" si="737"/>
        <v>Successful</v>
      </c>
      <c r="L6744" t="str">
        <f t="shared" si="738"/>
        <v>Withdrawal</v>
      </c>
      <c r="M6744" t="str">
        <f t="shared" si="739"/>
        <v>OK</v>
      </c>
      <c r="N6744" t="str">
        <f t="shared" si="740"/>
        <v>OK</v>
      </c>
      <c r="O6744" t="str">
        <f>_xlfn.XLOOKUP(B6744,'01_Raw_ATMs'!A:A,'01_Raw_ATMs'!A:A,"Not Found")</f>
        <v>ATM053</v>
      </c>
      <c r="P6744" t="str">
        <f t="shared" si="741"/>
        <v>Valid</v>
      </c>
    </row>
    <row r="6745" spans="1:16">
      <c r="A6745" t="s">
        <v>6938</v>
      </c>
      <c r="B6745" t="s">
        <v>130</v>
      </c>
      <c r="C6745" s="2">
        <v>45863</v>
      </c>
      <c r="D6745" s="3">
        <v>0.70135416666666661</v>
      </c>
      <c r="E6745" t="s">
        <v>33</v>
      </c>
      <c r="F6745">
        <v>6000</v>
      </c>
      <c r="G6745" t="s">
        <v>189</v>
      </c>
      <c r="I6745">
        <f t="shared" si="735"/>
        <v>1</v>
      </c>
      <c r="J6745" t="str">
        <f t="shared" si="736"/>
        <v>OK</v>
      </c>
      <c r="K6745" t="str">
        <f t="shared" si="737"/>
        <v>Successful</v>
      </c>
      <c r="L6745" t="str">
        <f t="shared" si="738"/>
        <v>Withdrawal</v>
      </c>
      <c r="M6745" t="str">
        <f t="shared" si="739"/>
        <v>OK</v>
      </c>
      <c r="N6745" t="str">
        <f t="shared" si="740"/>
        <v>OK</v>
      </c>
      <c r="O6745" t="str">
        <f>_xlfn.XLOOKUP(B6745,'01_Raw_ATMs'!A:A,'01_Raw_ATMs'!A:A,"Not Found")</f>
        <v>ATM050</v>
      </c>
      <c r="P6745" t="str">
        <f t="shared" si="741"/>
        <v>Valid</v>
      </c>
    </row>
    <row r="6746" spans="1:16">
      <c r="A6746" t="s">
        <v>6939</v>
      </c>
      <c r="B6746" t="s">
        <v>164</v>
      </c>
      <c r="C6746" s="2">
        <v>45933</v>
      </c>
      <c r="D6746" s="3">
        <v>0.7240509259259259</v>
      </c>
      <c r="E6746" t="s">
        <v>33</v>
      </c>
      <c r="F6746">
        <v>8000</v>
      </c>
      <c r="G6746" t="s">
        <v>189</v>
      </c>
      <c r="I6746">
        <f t="shared" si="735"/>
        <v>1</v>
      </c>
      <c r="J6746" t="str">
        <f t="shared" si="736"/>
        <v>OK</v>
      </c>
      <c r="K6746" t="str">
        <f t="shared" si="737"/>
        <v>Successful</v>
      </c>
      <c r="L6746" t="str">
        <f t="shared" si="738"/>
        <v>Withdrawal</v>
      </c>
      <c r="M6746" t="str">
        <f t="shared" si="739"/>
        <v>OK</v>
      </c>
      <c r="N6746" t="str">
        <f t="shared" si="740"/>
        <v>OK</v>
      </c>
      <c r="O6746" t="str">
        <f>_xlfn.XLOOKUP(B6746,'01_Raw_ATMs'!A:A,'01_Raw_ATMs'!A:A,"Not Found")</f>
        <v>ATM084</v>
      </c>
      <c r="P6746" t="str">
        <f t="shared" si="741"/>
        <v>Valid</v>
      </c>
    </row>
    <row r="6747" spans="1:16">
      <c r="A6747" t="s">
        <v>6940</v>
      </c>
      <c r="B6747" t="s">
        <v>180</v>
      </c>
      <c r="C6747" s="2">
        <v>45893</v>
      </c>
      <c r="D6747" s="3">
        <v>0.89123842592592595</v>
      </c>
      <c r="E6747" t="s">
        <v>194</v>
      </c>
      <c r="F6747">
        <v>0</v>
      </c>
      <c r="G6747" t="s">
        <v>189</v>
      </c>
      <c r="I6747">
        <f t="shared" si="735"/>
        <v>1</v>
      </c>
      <c r="J6747" t="str">
        <f t="shared" si="736"/>
        <v>OK</v>
      </c>
      <c r="K6747" t="str">
        <f t="shared" si="737"/>
        <v>Successful</v>
      </c>
      <c r="L6747" t="str">
        <f t="shared" si="738"/>
        <v>Balance Inquiry</v>
      </c>
      <c r="M6747" t="str">
        <f t="shared" si="739"/>
        <v>OK</v>
      </c>
      <c r="N6747" t="str">
        <f t="shared" si="740"/>
        <v>OK</v>
      </c>
      <c r="O6747" t="str">
        <f>_xlfn.XLOOKUP(B6747,'01_Raw_ATMs'!A:A,'01_Raw_ATMs'!A:A,"Not Found")</f>
        <v>ATM100</v>
      </c>
      <c r="P6747" t="str">
        <f t="shared" si="741"/>
        <v>Valid</v>
      </c>
    </row>
    <row r="6748" spans="1:16">
      <c r="A6748" t="s">
        <v>6941</v>
      </c>
      <c r="B6748" t="s">
        <v>139</v>
      </c>
      <c r="C6748" s="2">
        <v>45810</v>
      </c>
      <c r="D6748" s="3">
        <v>0.86196759259259259</v>
      </c>
      <c r="E6748" t="s">
        <v>33</v>
      </c>
      <c r="F6748">
        <v>10000</v>
      </c>
      <c r="G6748" t="s">
        <v>189</v>
      </c>
      <c r="I6748">
        <f t="shared" si="735"/>
        <v>1</v>
      </c>
      <c r="J6748" t="str">
        <f t="shared" si="736"/>
        <v>OK</v>
      </c>
      <c r="K6748" t="str">
        <f t="shared" si="737"/>
        <v>Successful</v>
      </c>
      <c r="L6748" t="str">
        <f t="shared" si="738"/>
        <v>Withdrawal</v>
      </c>
      <c r="M6748" t="str">
        <f t="shared" si="739"/>
        <v>OK</v>
      </c>
      <c r="N6748" t="str">
        <f t="shared" si="740"/>
        <v>OK</v>
      </c>
      <c r="O6748" t="str">
        <f>_xlfn.XLOOKUP(B6748,'01_Raw_ATMs'!A:A,'01_Raw_ATMs'!A:A,"Not Found")</f>
        <v>ATM059</v>
      </c>
      <c r="P6748" t="str">
        <f t="shared" si="741"/>
        <v>Valid</v>
      </c>
    </row>
    <row r="6749" spans="1:16">
      <c r="A6749" t="s">
        <v>6942</v>
      </c>
      <c r="B6749" t="s">
        <v>147</v>
      </c>
      <c r="C6749" s="2">
        <v>45757</v>
      </c>
      <c r="D6749" s="3">
        <v>0.83729166666666666</v>
      </c>
      <c r="E6749" t="s">
        <v>33</v>
      </c>
      <c r="F6749">
        <v>3000</v>
      </c>
      <c r="G6749" t="s">
        <v>189</v>
      </c>
      <c r="I6749">
        <f t="shared" si="735"/>
        <v>1</v>
      </c>
      <c r="J6749" t="str">
        <f t="shared" si="736"/>
        <v>OK</v>
      </c>
      <c r="K6749" t="str">
        <f t="shared" si="737"/>
        <v>Successful</v>
      </c>
      <c r="L6749" t="str">
        <f t="shared" si="738"/>
        <v>Withdrawal</v>
      </c>
      <c r="M6749" t="str">
        <f t="shared" si="739"/>
        <v>OK</v>
      </c>
      <c r="N6749" t="str">
        <f t="shared" si="740"/>
        <v>OK</v>
      </c>
      <c r="O6749" t="str">
        <f>_xlfn.XLOOKUP(B6749,'01_Raw_ATMs'!A:A,'01_Raw_ATMs'!A:A,"Not Found")</f>
        <v>ATM067</v>
      </c>
      <c r="P6749" t="str">
        <f t="shared" si="741"/>
        <v>Valid</v>
      </c>
    </row>
    <row r="6750" spans="1:16">
      <c r="A6750" t="s">
        <v>6943</v>
      </c>
      <c r="B6750" t="s">
        <v>152</v>
      </c>
      <c r="C6750" s="2">
        <v>46157</v>
      </c>
      <c r="D6750" s="3">
        <v>0.54287037037037034</v>
      </c>
      <c r="E6750" t="s">
        <v>33</v>
      </c>
      <c r="F6750">
        <v>8000</v>
      </c>
      <c r="G6750" t="s">
        <v>189</v>
      </c>
      <c r="I6750">
        <f t="shared" si="735"/>
        <v>1</v>
      </c>
      <c r="J6750" t="str">
        <f t="shared" si="736"/>
        <v>OK</v>
      </c>
      <c r="K6750" t="str">
        <f t="shared" si="737"/>
        <v>Successful</v>
      </c>
      <c r="L6750" t="str">
        <f t="shared" si="738"/>
        <v>Withdrawal</v>
      </c>
      <c r="M6750" t="str">
        <f t="shared" si="739"/>
        <v>OK</v>
      </c>
      <c r="N6750" t="str">
        <f t="shared" si="740"/>
        <v>OK</v>
      </c>
      <c r="O6750" t="str">
        <f>_xlfn.XLOOKUP(B6750,'01_Raw_ATMs'!A:A,'01_Raw_ATMs'!A:A,"Not Found")</f>
        <v>ATM072</v>
      </c>
      <c r="P6750" t="str">
        <f t="shared" si="741"/>
        <v>Valid</v>
      </c>
    </row>
    <row r="6751" spans="1:16">
      <c r="A6751" t="s">
        <v>6944</v>
      </c>
      <c r="B6751" t="s">
        <v>115</v>
      </c>
      <c r="C6751" s="2">
        <v>45716</v>
      </c>
      <c r="D6751" s="3">
        <v>0.99771990740740746</v>
      </c>
      <c r="E6751" t="s">
        <v>194</v>
      </c>
      <c r="F6751">
        <v>0</v>
      </c>
      <c r="G6751" t="s">
        <v>189</v>
      </c>
      <c r="I6751">
        <f t="shared" si="735"/>
        <v>1</v>
      </c>
      <c r="J6751" t="str">
        <f t="shared" si="736"/>
        <v>OK</v>
      </c>
      <c r="K6751" t="str">
        <f t="shared" si="737"/>
        <v>Successful</v>
      </c>
      <c r="L6751" t="str">
        <f t="shared" si="738"/>
        <v>Balance Inquiry</v>
      </c>
      <c r="M6751" t="str">
        <f t="shared" si="739"/>
        <v>OK</v>
      </c>
      <c r="N6751" t="str">
        <f t="shared" si="740"/>
        <v>OK</v>
      </c>
      <c r="O6751" t="str">
        <f>_xlfn.XLOOKUP(B6751,'01_Raw_ATMs'!A:A,'01_Raw_ATMs'!A:A,"Not Found")</f>
        <v>ATM035</v>
      </c>
      <c r="P6751" t="str">
        <f t="shared" si="741"/>
        <v>Valid</v>
      </c>
    </row>
    <row r="6752" spans="1:16">
      <c r="A6752" t="s">
        <v>6945</v>
      </c>
      <c r="B6752" t="s">
        <v>119</v>
      </c>
      <c r="C6752" s="2">
        <v>45724</v>
      </c>
      <c r="D6752" s="3">
        <v>0.60856481481481484</v>
      </c>
      <c r="E6752" t="s">
        <v>33</v>
      </c>
      <c r="F6752">
        <v>1500</v>
      </c>
      <c r="G6752" t="s">
        <v>189</v>
      </c>
      <c r="I6752">
        <f t="shared" si="735"/>
        <v>1</v>
      </c>
      <c r="J6752" t="str">
        <f t="shared" si="736"/>
        <v>OK</v>
      </c>
      <c r="K6752" t="str">
        <f t="shared" si="737"/>
        <v>Successful</v>
      </c>
      <c r="L6752" t="str">
        <f t="shared" si="738"/>
        <v>Withdrawal</v>
      </c>
      <c r="M6752" t="str">
        <f t="shared" si="739"/>
        <v>OK</v>
      </c>
      <c r="N6752" t="str">
        <f t="shared" si="740"/>
        <v>OK</v>
      </c>
      <c r="O6752" t="str">
        <f>_xlfn.XLOOKUP(B6752,'01_Raw_ATMs'!A:A,'01_Raw_ATMs'!A:A,"Not Found")</f>
        <v>ATM039</v>
      </c>
      <c r="P6752" t="str">
        <f t="shared" si="741"/>
        <v>Valid</v>
      </c>
    </row>
    <row r="6753" spans="1:16">
      <c r="A6753" t="s">
        <v>6946</v>
      </c>
      <c r="B6753" t="s">
        <v>103</v>
      </c>
      <c r="C6753" s="2">
        <v>46133</v>
      </c>
      <c r="D6753" s="3">
        <v>0.74898148148148147</v>
      </c>
      <c r="E6753" t="s">
        <v>33</v>
      </c>
      <c r="F6753">
        <v>1000</v>
      </c>
      <c r="G6753" t="s">
        <v>189</v>
      </c>
      <c r="I6753">
        <f t="shared" si="735"/>
        <v>1</v>
      </c>
      <c r="J6753" t="str">
        <f t="shared" si="736"/>
        <v>OK</v>
      </c>
      <c r="K6753" t="str">
        <f t="shared" si="737"/>
        <v>Successful</v>
      </c>
      <c r="L6753" t="str">
        <f t="shared" si="738"/>
        <v>Withdrawal</v>
      </c>
      <c r="M6753" t="str">
        <f t="shared" si="739"/>
        <v>OK</v>
      </c>
      <c r="N6753" t="str">
        <f t="shared" si="740"/>
        <v>OK</v>
      </c>
      <c r="O6753" t="str">
        <f>_xlfn.XLOOKUP(B6753,'01_Raw_ATMs'!A:A,'01_Raw_ATMs'!A:A,"Not Found")</f>
        <v>ATM024</v>
      </c>
      <c r="P6753" t="str">
        <f t="shared" si="741"/>
        <v>Valid</v>
      </c>
    </row>
    <row r="6754" spans="1:16">
      <c r="A6754" t="s">
        <v>6947</v>
      </c>
      <c r="B6754" t="s">
        <v>114</v>
      </c>
      <c r="C6754" s="2">
        <v>45740</v>
      </c>
      <c r="D6754" s="3">
        <v>0.81642361111111106</v>
      </c>
      <c r="E6754" t="s">
        <v>261</v>
      </c>
      <c r="F6754">
        <v>10000</v>
      </c>
      <c r="G6754" t="s">
        <v>189</v>
      </c>
      <c r="I6754">
        <f t="shared" si="735"/>
        <v>1</v>
      </c>
      <c r="J6754" t="str">
        <f t="shared" si="736"/>
        <v>OK</v>
      </c>
      <c r="K6754" t="str">
        <f t="shared" si="737"/>
        <v>Successful</v>
      </c>
      <c r="L6754" t="str">
        <f t="shared" si="738"/>
        <v>Cash Deposit</v>
      </c>
      <c r="M6754" t="str">
        <f t="shared" si="739"/>
        <v>OK</v>
      </c>
      <c r="N6754" t="str">
        <f t="shared" si="740"/>
        <v>OK</v>
      </c>
      <c r="O6754" t="str">
        <f>_xlfn.XLOOKUP(B6754,'01_Raw_ATMs'!A:A,'01_Raw_ATMs'!A:A,"Not Found")</f>
        <v>ATM034</v>
      </c>
      <c r="P6754" t="str">
        <f t="shared" si="741"/>
        <v>Valid</v>
      </c>
    </row>
    <row r="6755" spans="1:16">
      <c r="A6755" t="s">
        <v>6948</v>
      </c>
      <c r="B6755" t="s">
        <v>146</v>
      </c>
      <c r="C6755" s="2">
        <v>45944</v>
      </c>
      <c r="D6755" s="3">
        <v>0.5231365740740741</v>
      </c>
      <c r="E6755" t="s">
        <v>33</v>
      </c>
      <c r="F6755">
        <v>5000</v>
      </c>
      <c r="G6755" t="s">
        <v>189</v>
      </c>
      <c r="I6755">
        <f t="shared" si="735"/>
        <v>1</v>
      </c>
      <c r="J6755" t="str">
        <f t="shared" si="736"/>
        <v>OK</v>
      </c>
      <c r="K6755" t="str">
        <f t="shared" si="737"/>
        <v>Successful</v>
      </c>
      <c r="L6755" t="str">
        <f t="shared" si="738"/>
        <v>Withdrawal</v>
      </c>
      <c r="M6755" t="str">
        <f t="shared" si="739"/>
        <v>OK</v>
      </c>
      <c r="N6755" t="str">
        <f t="shared" si="740"/>
        <v>OK</v>
      </c>
      <c r="O6755" t="str">
        <f>_xlfn.XLOOKUP(B6755,'01_Raw_ATMs'!A:A,'01_Raw_ATMs'!A:A,"Not Found")</f>
        <v>ATM066</v>
      </c>
      <c r="P6755" t="str">
        <f t="shared" si="741"/>
        <v>Valid</v>
      </c>
    </row>
    <row r="6756" spans="1:16">
      <c r="A6756" t="s">
        <v>6949</v>
      </c>
      <c r="B6756" t="s">
        <v>113</v>
      </c>
      <c r="C6756" s="2">
        <v>45701</v>
      </c>
      <c r="D6756" s="3">
        <v>0.85896990740740742</v>
      </c>
      <c r="E6756" t="s">
        <v>33</v>
      </c>
      <c r="F6756">
        <v>1500</v>
      </c>
      <c r="G6756" t="s">
        <v>189</v>
      </c>
      <c r="I6756">
        <f t="shared" si="735"/>
        <v>1</v>
      </c>
      <c r="J6756" t="str">
        <f t="shared" si="736"/>
        <v>OK</v>
      </c>
      <c r="K6756" t="str">
        <f t="shared" si="737"/>
        <v>Successful</v>
      </c>
      <c r="L6756" t="str">
        <f t="shared" si="738"/>
        <v>Withdrawal</v>
      </c>
      <c r="M6756" t="str">
        <f t="shared" si="739"/>
        <v>OK</v>
      </c>
      <c r="N6756" t="str">
        <f t="shared" si="740"/>
        <v>OK</v>
      </c>
      <c r="O6756" t="str">
        <f>_xlfn.XLOOKUP(B6756,'01_Raw_ATMs'!A:A,'01_Raw_ATMs'!A:A,"Not Found")</f>
        <v>ATM033</v>
      </c>
      <c r="P6756" t="str">
        <f t="shared" si="741"/>
        <v>Valid</v>
      </c>
    </row>
    <row r="6757" spans="1:16">
      <c r="A6757" t="s">
        <v>6950</v>
      </c>
      <c r="B6757" t="s">
        <v>180</v>
      </c>
      <c r="C6757" s="2">
        <v>46187</v>
      </c>
      <c r="D6757" s="3">
        <v>0.93248842592592596</v>
      </c>
      <c r="E6757" t="s">
        <v>33</v>
      </c>
      <c r="F6757">
        <v>500</v>
      </c>
      <c r="G6757" t="s">
        <v>214</v>
      </c>
      <c r="H6757" t="s">
        <v>1094</v>
      </c>
      <c r="I6757">
        <f t="shared" si="735"/>
        <v>1</v>
      </c>
      <c r="J6757" t="str">
        <f t="shared" si="736"/>
        <v>OK</v>
      </c>
      <c r="K6757" t="str">
        <f t="shared" si="737"/>
        <v>Failed</v>
      </c>
      <c r="L6757" t="str">
        <f t="shared" si="738"/>
        <v>Withdrawal</v>
      </c>
      <c r="M6757" t="str">
        <f t="shared" si="739"/>
        <v>OK</v>
      </c>
      <c r="N6757" t="str">
        <f t="shared" si="740"/>
        <v>OK</v>
      </c>
      <c r="O6757" t="str">
        <f>_xlfn.XLOOKUP(B6757,'01_Raw_ATMs'!A:A,'01_Raw_ATMs'!A:A,"Not Found")</f>
        <v>ATM100</v>
      </c>
      <c r="P6757" t="str">
        <f t="shared" si="741"/>
        <v>Valid</v>
      </c>
    </row>
    <row r="6758" spans="1:16">
      <c r="A6758" t="s">
        <v>6951</v>
      </c>
      <c r="B6758" t="s">
        <v>165</v>
      </c>
      <c r="C6758" s="2">
        <v>45847</v>
      </c>
      <c r="D6758" s="3">
        <v>0.99517361111111113</v>
      </c>
      <c r="E6758" t="s">
        <v>33</v>
      </c>
      <c r="F6758">
        <v>10000</v>
      </c>
      <c r="G6758" t="s">
        <v>189</v>
      </c>
      <c r="I6758">
        <f t="shared" si="735"/>
        <v>1</v>
      </c>
      <c r="J6758" t="str">
        <f t="shared" si="736"/>
        <v>OK</v>
      </c>
      <c r="K6758" t="str">
        <f t="shared" si="737"/>
        <v>Successful</v>
      </c>
      <c r="L6758" t="str">
        <f t="shared" si="738"/>
        <v>Withdrawal</v>
      </c>
      <c r="M6758" t="str">
        <f t="shared" si="739"/>
        <v>OK</v>
      </c>
      <c r="N6758" t="str">
        <f t="shared" si="740"/>
        <v>OK</v>
      </c>
      <c r="O6758" t="str">
        <f>_xlfn.XLOOKUP(B6758,'01_Raw_ATMs'!A:A,'01_Raw_ATMs'!A:A,"Not Found")</f>
        <v>ATM085</v>
      </c>
      <c r="P6758" t="str">
        <f t="shared" si="741"/>
        <v>Valid</v>
      </c>
    </row>
    <row r="6759" spans="1:16">
      <c r="A6759" t="s">
        <v>6952</v>
      </c>
      <c r="B6759" t="s">
        <v>139</v>
      </c>
      <c r="C6759" s="2">
        <v>45679</v>
      </c>
      <c r="D6759" s="3">
        <v>0.28994212962962962</v>
      </c>
      <c r="E6759" t="s">
        <v>33</v>
      </c>
      <c r="F6759">
        <v>2000</v>
      </c>
      <c r="G6759" t="s">
        <v>214</v>
      </c>
      <c r="H6759" t="s">
        <v>42</v>
      </c>
      <c r="I6759">
        <f t="shared" si="735"/>
        <v>1</v>
      </c>
      <c r="J6759" t="str">
        <f t="shared" si="736"/>
        <v>OK</v>
      </c>
      <c r="K6759" t="str">
        <f t="shared" si="737"/>
        <v>Failed</v>
      </c>
      <c r="L6759" t="str">
        <f t="shared" si="738"/>
        <v>Withdrawal</v>
      </c>
      <c r="M6759" t="str">
        <f t="shared" si="739"/>
        <v>OK</v>
      </c>
      <c r="N6759" t="str">
        <f t="shared" si="740"/>
        <v>OK</v>
      </c>
      <c r="O6759" t="str">
        <f>_xlfn.XLOOKUP(B6759,'01_Raw_ATMs'!A:A,'01_Raw_ATMs'!A:A,"Not Found")</f>
        <v>ATM059</v>
      </c>
      <c r="P6759" t="str">
        <f t="shared" si="741"/>
        <v>Valid</v>
      </c>
    </row>
    <row r="6760" spans="1:16">
      <c r="A6760" t="s">
        <v>6953</v>
      </c>
      <c r="B6760" t="s">
        <v>138</v>
      </c>
      <c r="C6760" s="2">
        <v>45987</v>
      </c>
      <c r="D6760" s="3">
        <v>0.77983796296296293</v>
      </c>
      <c r="E6760" t="s">
        <v>33</v>
      </c>
      <c r="F6760">
        <v>3000</v>
      </c>
      <c r="G6760" t="s">
        <v>189</v>
      </c>
      <c r="I6760">
        <f t="shared" si="735"/>
        <v>1</v>
      </c>
      <c r="J6760" t="str">
        <f t="shared" si="736"/>
        <v>OK</v>
      </c>
      <c r="K6760" t="str">
        <f t="shared" si="737"/>
        <v>Successful</v>
      </c>
      <c r="L6760" t="str">
        <f t="shared" si="738"/>
        <v>Withdrawal</v>
      </c>
      <c r="M6760" t="str">
        <f t="shared" si="739"/>
        <v>OK</v>
      </c>
      <c r="N6760" t="str">
        <f t="shared" si="740"/>
        <v>OK</v>
      </c>
      <c r="O6760" t="str">
        <f>_xlfn.XLOOKUP(B6760,'01_Raw_ATMs'!A:A,'01_Raw_ATMs'!A:A,"Not Found")</f>
        <v>ATM058</v>
      </c>
      <c r="P6760" t="str">
        <f t="shared" si="741"/>
        <v>Valid</v>
      </c>
    </row>
    <row r="6761" spans="1:16">
      <c r="A6761" t="s">
        <v>6954</v>
      </c>
      <c r="B6761" t="s">
        <v>170</v>
      </c>
      <c r="C6761" s="2">
        <v>46040</v>
      </c>
      <c r="D6761" s="3">
        <v>0.85175925925925922</v>
      </c>
      <c r="E6761" t="s">
        <v>33</v>
      </c>
      <c r="F6761">
        <v>6000</v>
      </c>
      <c r="G6761" t="s">
        <v>189</v>
      </c>
      <c r="I6761">
        <f t="shared" si="735"/>
        <v>1</v>
      </c>
      <c r="J6761" t="str">
        <f t="shared" si="736"/>
        <v>OK</v>
      </c>
      <c r="K6761" t="str">
        <f t="shared" si="737"/>
        <v>Successful</v>
      </c>
      <c r="L6761" t="str">
        <f t="shared" si="738"/>
        <v>Withdrawal</v>
      </c>
      <c r="M6761" t="str">
        <f t="shared" si="739"/>
        <v>OK</v>
      </c>
      <c r="N6761" t="str">
        <f t="shared" si="740"/>
        <v>OK</v>
      </c>
      <c r="O6761" t="str">
        <f>_xlfn.XLOOKUP(B6761,'01_Raw_ATMs'!A:A,'01_Raw_ATMs'!A:A,"Not Found")</f>
        <v>ATM090</v>
      </c>
      <c r="P6761" t="str">
        <f t="shared" si="741"/>
        <v>Valid</v>
      </c>
    </row>
    <row r="6762" spans="1:16">
      <c r="A6762" t="s">
        <v>6955</v>
      </c>
      <c r="B6762" t="s">
        <v>157</v>
      </c>
      <c r="C6762" s="2">
        <v>45671</v>
      </c>
      <c r="D6762" s="3">
        <v>1.509259259259259E-2</v>
      </c>
      <c r="E6762" t="s">
        <v>33</v>
      </c>
      <c r="F6762">
        <v>1000</v>
      </c>
      <c r="G6762" t="s">
        <v>189</v>
      </c>
      <c r="I6762">
        <f t="shared" si="735"/>
        <v>1</v>
      </c>
      <c r="J6762" t="str">
        <f t="shared" si="736"/>
        <v>OK</v>
      </c>
      <c r="K6762" t="str">
        <f t="shared" si="737"/>
        <v>Successful</v>
      </c>
      <c r="L6762" t="str">
        <f t="shared" si="738"/>
        <v>Withdrawal</v>
      </c>
      <c r="M6762" t="str">
        <f t="shared" si="739"/>
        <v>OK</v>
      </c>
      <c r="N6762" t="str">
        <f t="shared" si="740"/>
        <v>OK</v>
      </c>
      <c r="O6762" t="str">
        <f>_xlfn.XLOOKUP(B6762,'01_Raw_ATMs'!A:A,'01_Raw_ATMs'!A:A,"Not Found")</f>
        <v>ATM077</v>
      </c>
      <c r="P6762" t="str">
        <f t="shared" si="741"/>
        <v>Valid</v>
      </c>
    </row>
    <row r="6763" spans="1:16">
      <c r="A6763" t="s">
        <v>6956</v>
      </c>
      <c r="B6763" t="s">
        <v>108</v>
      </c>
      <c r="C6763" s="2">
        <v>46047</v>
      </c>
      <c r="D6763" s="3">
        <v>0.84565972222222219</v>
      </c>
      <c r="E6763" t="s">
        <v>33</v>
      </c>
      <c r="F6763">
        <v>8000</v>
      </c>
      <c r="G6763" t="s">
        <v>189</v>
      </c>
      <c r="I6763">
        <f t="shared" si="735"/>
        <v>1</v>
      </c>
      <c r="J6763" t="str">
        <f t="shared" si="736"/>
        <v>OK</v>
      </c>
      <c r="K6763" t="str">
        <f t="shared" si="737"/>
        <v>Successful</v>
      </c>
      <c r="L6763" t="str">
        <f t="shared" si="738"/>
        <v>Withdrawal</v>
      </c>
      <c r="M6763" t="str">
        <f t="shared" si="739"/>
        <v>OK</v>
      </c>
      <c r="N6763" t="str">
        <f t="shared" si="740"/>
        <v>OK</v>
      </c>
      <c r="O6763" t="str">
        <f>_xlfn.XLOOKUP(B6763,'01_Raw_ATMs'!A:A,'01_Raw_ATMs'!A:A,"Not Found")</f>
        <v>ATM028</v>
      </c>
      <c r="P6763" t="str">
        <f t="shared" si="741"/>
        <v>Valid</v>
      </c>
    </row>
    <row r="6764" spans="1:16">
      <c r="A6764" t="s">
        <v>6957</v>
      </c>
      <c r="B6764" t="s">
        <v>168</v>
      </c>
      <c r="C6764" s="2">
        <v>45950</v>
      </c>
      <c r="D6764" s="3">
        <v>0.82155092592592593</v>
      </c>
      <c r="E6764" t="s">
        <v>33</v>
      </c>
      <c r="F6764">
        <v>3000</v>
      </c>
      <c r="G6764" t="s">
        <v>189</v>
      </c>
      <c r="I6764">
        <f t="shared" si="735"/>
        <v>1</v>
      </c>
      <c r="J6764" t="str">
        <f t="shared" si="736"/>
        <v>OK</v>
      </c>
      <c r="K6764" t="str">
        <f t="shared" si="737"/>
        <v>Successful</v>
      </c>
      <c r="L6764" t="str">
        <f t="shared" si="738"/>
        <v>Withdrawal</v>
      </c>
      <c r="M6764" t="str">
        <f t="shared" si="739"/>
        <v>OK</v>
      </c>
      <c r="N6764" t="str">
        <f t="shared" si="740"/>
        <v>OK</v>
      </c>
      <c r="O6764" t="str">
        <f>_xlfn.XLOOKUP(B6764,'01_Raw_ATMs'!A:A,'01_Raw_ATMs'!A:A,"Not Found")</f>
        <v>ATM088</v>
      </c>
      <c r="P6764" t="str">
        <f t="shared" si="741"/>
        <v>Valid</v>
      </c>
    </row>
    <row r="6765" spans="1:16">
      <c r="A6765" t="s">
        <v>6958</v>
      </c>
      <c r="B6765" t="s">
        <v>169</v>
      </c>
      <c r="C6765" s="2">
        <v>45698</v>
      </c>
      <c r="D6765" s="3">
        <v>0.57046296296296295</v>
      </c>
      <c r="E6765" t="s">
        <v>211</v>
      </c>
      <c r="F6765">
        <v>0</v>
      </c>
      <c r="G6765" t="s">
        <v>189</v>
      </c>
      <c r="I6765">
        <f t="shared" si="735"/>
        <v>1</v>
      </c>
      <c r="J6765" t="str">
        <f t="shared" si="736"/>
        <v>OK</v>
      </c>
      <c r="K6765" t="str">
        <f t="shared" si="737"/>
        <v>Successful</v>
      </c>
      <c r="L6765" t="str">
        <f t="shared" si="738"/>
        <v>Mini Statement</v>
      </c>
      <c r="M6765" t="str">
        <f t="shared" si="739"/>
        <v>OK</v>
      </c>
      <c r="N6765" t="str">
        <f t="shared" si="740"/>
        <v>OK</v>
      </c>
      <c r="O6765" t="str">
        <f>_xlfn.XLOOKUP(B6765,'01_Raw_ATMs'!A:A,'01_Raw_ATMs'!A:A,"Not Found")</f>
        <v>ATM089</v>
      </c>
      <c r="P6765" t="str">
        <f t="shared" si="741"/>
        <v>Valid</v>
      </c>
    </row>
    <row r="6766" spans="1:16">
      <c r="A6766" t="s">
        <v>6959</v>
      </c>
      <c r="B6766" t="s">
        <v>115</v>
      </c>
      <c r="C6766" s="2">
        <v>46093</v>
      </c>
      <c r="D6766" s="3">
        <v>0.18322916666666669</v>
      </c>
      <c r="E6766" t="s">
        <v>261</v>
      </c>
      <c r="F6766">
        <v>20000</v>
      </c>
      <c r="G6766" t="s">
        <v>189</v>
      </c>
      <c r="I6766">
        <f t="shared" si="735"/>
        <v>1</v>
      </c>
      <c r="J6766" t="str">
        <f t="shared" si="736"/>
        <v>OK</v>
      </c>
      <c r="K6766" t="str">
        <f t="shared" si="737"/>
        <v>Successful</v>
      </c>
      <c r="L6766" t="str">
        <f t="shared" si="738"/>
        <v>Cash Deposit</v>
      </c>
      <c r="M6766" t="str">
        <f t="shared" si="739"/>
        <v>OK</v>
      </c>
      <c r="N6766" t="str">
        <f t="shared" si="740"/>
        <v>OK</v>
      </c>
      <c r="O6766" t="str">
        <f>_xlfn.XLOOKUP(B6766,'01_Raw_ATMs'!A:A,'01_Raw_ATMs'!A:A,"Not Found")</f>
        <v>ATM035</v>
      </c>
      <c r="P6766" t="str">
        <f t="shared" si="741"/>
        <v>Valid</v>
      </c>
    </row>
    <row r="6767" spans="1:16">
      <c r="A6767" t="s">
        <v>6960</v>
      </c>
      <c r="B6767" t="s">
        <v>100</v>
      </c>
      <c r="C6767" s="2">
        <v>45952</v>
      </c>
      <c r="D6767" s="3">
        <v>0.68840277777777781</v>
      </c>
      <c r="E6767" t="s">
        <v>33</v>
      </c>
      <c r="F6767">
        <v>2000</v>
      </c>
      <c r="G6767" t="s">
        <v>214</v>
      </c>
      <c r="H6767" t="s">
        <v>1103</v>
      </c>
      <c r="I6767">
        <f t="shared" si="735"/>
        <v>1</v>
      </c>
      <c r="J6767" t="str">
        <f t="shared" si="736"/>
        <v>OK</v>
      </c>
      <c r="K6767" t="str">
        <f t="shared" si="737"/>
        <v>Failed</v>
      </c>
      <c r="L6767" t="str">
        <f t="shared" si="738"/>
        <v>Withdrawal</v>
      </c>
      <c r="M6767" t="str">
        <f t="shared" si="739"/>
        <v>OK</v>
      </c>
      <c r="N6767" t="str">
        <f t="shared" si="740"/>
        <v>OK</v>
      </c>
      <c r="O6767" t="str">
        <f>_xlfn.XLOOKUP(B6767,'01_Raw_ATMs'!A:A,'01_Raw_ATMs'!A:A,"Not Found")</f>
        <v>ATM021</v>
      </c>
      <c r="P6767" t="str">
        <f t="shared" si="741"/>
        <v>Valid</v>
      </c>
    </row>
    <row r="6768" spans="1:16">
      <c r="A6768" t="s">
        <v>6961</v>
      </c>
      <c r="B6768" t="s">
        <v>168</v>
      </c>
      <c r="C6768" s="2">
        <v>46202</v>
      </c>
      <c r="D6768" s="3">
        <v>0.39453703703703702</v>
      </c>
      <c r="E6768" t="s">
        <v>33</v>
      </c>
      <c r="F6768">
        <v>8000</v>
      </c>
      <c r="G6768" t="s">
        <v>189</v>
      </c>
      <c r="I6768">
        <f t="shared" si="735"/>
        <v>1</v>
      </c>
      <c r="J6768" t="str">
        <f t="shared" si="736"/>
        <v>OK</v>
      </c>
      <c r="K6768" t="str">
        <f t="shared" si="737"/>
        <v>Successful</v>
      </c>
      <c r="L6768" t="str">
        <f t="shared" si="738"/>
        <v>Withdrawal</v>
      </c>
      <c r="M6768" t="str">
        <f t="shared" si="739"/>
        <v>OK</v>
      </c>
      <c r="N6768" t="str">
        <f t="shared" si="740"/>
        <v>OK</v>
      </c>
      <c r="O6768" t="str">
        <f>_xlfn.XLOOKUP(B6768,'01_Raw_ATMs'!A:A,'01_Raw_ATMs'!A:A,"Not Found")</f>
        <v>ATM088</v>
      </c>
      <c r="P6768" t="str">
        <f t="shared" si="741"/>
        <v>Valid</v>
      </c>
    </row>
    <row r="6769" spans="1:16">
      <c r="A6769" t="s">
        <v>6962</v>
      </c>
      <c r="B6769" t="s">
        <v>160</v>
      </c>
      <c r="C6769" s="2">
        <v>45754</v>
      </c>
      <c r="D6769" s="3">
        <v>0.86322916666666671</v>
      </c>
      <c r="E6769" t="s">
        <v>33</v>
      </c>
      <c r="F6769">
        <v>4000</v>
      </c>
      <c r="G6769" t="s">
        <v>189</v>
      </c>
      <c r="I6769">
        <f t="shared" si="735"/>
        <v>1</v>
      </c>
      <c r="J6769" t="str">
        <f t="shared" si="736"/>
        <v>OK</v>
      </c>
      <c r="K6769" t="str">
        <f t="shared" si="737"/>
        <v>Successful</v>
      </c>
      <c r="L6769" t="str">
        <f t="shared" si="738"/>
        <v>Withdrawal</v>
      </c>
      <c r="M6769" t="str">
        <f t="shared" si="739"/>
        <v>OK</v>
      </c>
      <c r="N6769" t="str">
        <f t="shared" si="740"/>
        <v>OK</v>
      </c>
      <c r="O6769" t="str">
        <f>_xlfn.XLOOKUP(B6769,'01_Raw_ATMs'!A:A,'01_Raw_ATMs'!A:A,"Not Found")</f>
        <v>ATM080</v>
      </c>
      <c r="P6769" t="str">
        <f t="shared" si="741"/>
        <v>Valid</v>
      </c>
    </row>
    <row r="6770" spans="1:16">
      <c r="A6770" t="s">
        <v>6963</v>
      </c>
      <c r="B6770" t="s">
        <v>163</v>
      </c>
      <c r="C6770" s="2">
        <v>46129</v>
      </c>
      <c r="D6770" s="3">
        <v>0.49285879629629631</v>
      </c>
      <c r="E6770" t="s">
        <v>33</v>
      </c>
      <c r="F6770">
        <v>500</v>
      </c>
      <c r="G6770" t="s">
        <v>189</v>
      </c>
      <c r="I6770">
        <f t="shared" si="735"/>
        <v>1</v>
      </c>
      <c r="J6770" t="str">
        <f t="shared" si="736"/>
        <v>OK</v>
      </c>
      <c r="K6770" t="str">
        <f t="shared" si="737"/>
        <v>Successful</v>
      </c>
      <c r="L6770" t="str">
        <f t="shared" si="738"/>
        <v>Withdrawal</v>
      </c>
      <c r="M6770" t="str">
        <f t="shared" si="739"/>
        <v>OK</v>
      </c>
      <c r="N6770" t="str">
        <f t="shared" si="740"/>
        <v>OK</v>
      </c>
      <c r="O6770" t="str">
        <f>_xlfn.XLOOKUP(B6770,'01_Raw_ATMs'!A:A,'01_Raw_ATMs'!A:A,"Not Found")</f>
        <v>ATM083</v>
      </c>
      <c r="P6770" t="str">
        <f t="shared" si="741"/>
        <v>Valid</v>
      </c>
    </row>
    <row r="6771" spans="1:16">
      <c r="A6771" t="s">
        <v>6964</v>
      </c>
      <c r="B6771" t="s">
        <v>180</v>
      </c>
      <c r="C6771" s="2">
        <v>45795</v>
      </c>
      <c r="D6771" s="3">
        <v>0.17303240740740741</v>
      </c>
      <c r="E6771" t="s">
        <v>33</v>
      </c>
      <c r="F6771">
        <v>3000</v>
      </c>
      <c r="G6771" t="s">
        <v>189</v>
      </c>
      <c r="I6771">
        <f t="shared" si="735"/>
        <v>1</v>
      </c>
      <c r="J6771" t="str">
        <f t="shared" si="736"/>
        <v>OK</v>
      </c>
      <c r="K6771" t="str">
        <f t="shared" si="737"/>
        <v>Successful</v>
      </c>
      <c r="L6771" t="str">
        <f t="shared" si="738"/>
        <v>Withdrawal</v>
      </c>
      <c r="M6771" t="str">
        <f t="shared" si="739"/>
        <v>OK</v>
      </c>
      <c r="N6771" t="str">
        <f t="shared" si="740"/>
        <v>OK</v>
      </c>
      <c r="O6771" t="str">
        <f>_xlfn.XLOOKUP(B6771,'01_Raw_ATMs'!A:A,'01_Raw_ATMs'!A:A,"Not Found")</f>
        <v>ATM100</v>
      </c>
      <c r="P6771" t="str">
        <f t="shared" si="741"/>
        <v>Valid</v>
      </c>
    </row>
    <row r="6772" spans="1:16">
      <c r="A6772" t="s">
        <v>6965</v>
      </c>
      <c r="B6772" t="s">
        <v>153</v>
      </c>
      <c r="C6772" s="2">
        <v>46146</v>
      </c>
      <c r="D6772" s="3">
        <v>0.85364583333333333</v>
      </c>
      <c r="E6772" t="s">
        <v>33</v>
      </c>
      <c r="F6772">
        <v>4000</v>
      </c>
      <c r="G6772" t="s">
        <v>214</v>
      </c>
      <c r="H6772" t="s">
        <v>1215</v>
      </c>
      <c r="I6772">
        <f t="shared" si="735"/>
        <v>1</v>
      </c>
      <c r="J6772" t="str">
        <f t="shared" si="736"/>
        <v>OK</v>
      </c>
      <c r="K6772" t="str">
        <f t="shared" si="737"/>
        <v>Failed</v>
      </c>
      <c r="L6772" t="str">
        <f t="shared" si="738"/>
        <v>Withdrawal</v>
      </c>
      <c r="M6772" t="str">
        <f t="shared" si="739"/>
        <v>OK</v>
      </c>
      <c r="N6772" t="str">
        <f t="shared" si="740"/>
        <v>OK</v>
      </c>
      <c r="O6772" t="str">
        <f>_xlfn.XLOOKUP(B6772,'01_Raw_ATMs'!A:A,'01_Raw_ATMs'!A:A,"Not Found")</f>
        <v>ATM073</v>
      </c>
      <c r="P6772" t="str">
        <f t="shared" si="741"/>
        <v>Valid</v>
      </c>
    </row>
    <row r="6773" spans="1:16">
      <c r="A6773" t="s">
        <v>6966</v>
      </c>
      <c r="B6773" t="s">
        <v>145</v>
      </c>
      <c r="C6773" s="2">
        <v>46149</v>
      </c>
      <c r="D6773" s="3">
        <v>0.56137731481481479</v>
      </c>
      <c r="E6773" t="s">
        <v>194</v>
      </c>
      <c r="F6773">
        <v>0</v>
      </c>
      <c r="G6773" t="s">
        <v>189</v>
      </c>
      <c r="I6773">
        <f t="shared" si="735"/>
        <v>1</v>
      </c>
      <c r="J6773" t="str">
        <f t="shared" si="736"/>
        <v>OK</v>
      </c>
      <c r="K6773" t="str">
        <f t="shared" si="737"/>
        <v>Successful</v>
      </c>
      <c r="L6773" t="str">
        <f t="shared" si="738"/>
        <v>Balance Inquiry</v>
      </c>
      <c r="M6773" t="str">
        <f t="shared" si="739"/>
        <v>OK</v>
      </c>
      <c r="N6773" t="str">
        <f t="shared" si="740"/>
        <v>OK</v>
      </c>
      <c r="O6773" t="str">
        <f>_xlfn.XLOOKUP(B6773,'01_Raw_ATMs'!A:A,'01_Raw_ATMs'!A:A,"Not Found")</f>
        <v>ATM065</v>
      </c>
      <c r="P6773" t="str">
        <f t="shared" si="741"/>
        <v>Valid</v>
      </c>
    </row>
    <row r="6774" spans="1:16">
      <c r="A6774" t="s">
        <v>6967</v>
      </c>
      <c r="B6774" t="s">
        <v>123</v>
      </c>
      <c r="C6774" s="2">
        <v>46179</v>
      </c>
      <c r="D6774" s="3">
        <v>0.59750000000000003</v>
      </c>
      <c r="E6774" t="s">
        <v>211</v>
      </c>
      <c r="F6774">
        <v>0</v>
      </c>
      <c r="G6774" t="s">
        <v>189</v>
      </c>
      <c r="I6774">
        <f t="shared" si="735"/>
        <v>1</v>
      </c>
      <c r="J6774" t="str">
        <f t="shared" si="736"/>
        <v>OK</v>
      </c>
      <c r="K6774" t="str">
        <f t="shared" si="737"/>
        <v>Successful</v>
      </c>
      <c r="L6774" t="str">
        <f t="shared" si="738"/>
        <v>Mini Statement</v>
      </c>
      <c r="M6774" t="str">
        <f t="shared" si="739"/>
        <v>OK</v>
      </c>
      <c r="N6774" t="str">
        <f t="shared" si="740"/>
        <v>OK</v>
      </c>
      <c r="O6774" t="str">
        <f>_xlfn.XLOOKUP(B6774,'01_Raw_ATMs'!A:A,'01_Raw_ATMs'!A:A,"Not Found")</f>
        <v>ATM043</v>
      </c>
      <c r="P6774" t="str">
        <f t="shared" si="741"/>
        <v>Valid</v>
      </c>
    </row>
    <row r="6775" spans="1:16">
      <c r="A6775" t="s">
        <v>6968</v>
      </c>
      <c r="B6775" t="s">
        <v>173</v>
      </c>
      <c r="C6775" s="2">
        <v>46094</v>
      </c>
      <c r="D6775" s="3">
        <v>0.80384259259259261</v>
      </c>
      <c r="E6775" t="s">
        <v>33</v>
      </c>
      <c r="F6775">
        <v>1500</v>
      </c>
      <c r="G6775" t="s">
        <v>189</v>
      </c>
      <c r="I6775">
        <f t="shared" si="735"/>
        <v>1</v>
      </c>
      <c r="J6775" t="str">
        <f t="shared" si="736"/>
        <v>OK</v>
      </c>
      <c r="K6775" t="str">
        <f t="shared" si="737"/>
        <v>Successful</v>
      </c>
      <c r="L6775" t="str">
        <f t="shared" si="738"/>
        <v>Withdrawal</v>
      </c>
      <c r="M6775" t="str">
        <f t="shared" si="739"/>
        <v>OK</v>
      </c>
      <c r="N6775" t="str">
        <f t="shared" si="740"/>
        <v>OK</v>
      </c>
      <c r="O6775" t="str">
        <f>_xlfn.XLOOKUP(B6775,'01_Raw_ATMs'!A:A,'01_Raw_ATMs'!A:A,"Not Found")</f>
        <v>ATM093</v>
      </c>
      <c r="P6775" t="str">
        <f t="shared" si="741"/>
        <v>Valid</v>
      </c>
    </row>
    <row r="6776" spans="1:16">
      <c r="A6776" t="s">
        <v>6969</v>
      </c>
      <c r="B6776" t="s">
        <v>120</v>
      </c>
      <c r="C6776" s="2">
        <v>46180</v>
      </c>
      <c r="D6776" s="3">
        <v>0.63474537037037038</v>
      </c>
      <c r="E6776" t="s">
        <v>33</v>
      </c>
      <c r="F6776">
        <v>1500</v>
      </c>
      <c r="G6776" t="s">
        <v>189</v>
      </c>
      <c r="I6776">
        <f t="shared" si="735"/>
        <v>1</v>
      </c>
      <c r="J6776" t="str">
        <f t="shared" si="736"/>
        <v>OK</v>
      </c>
      <c r="K6776" t="str">
        <f t="shared" si="737"/>
        <v>Successful</v>
      </c>
      <c r="L6776" t="str">
        <f t="shared" si="738"/>
        <v>Withdrawal</v>
      </c>
      <c r="M6776" t="str">
        <f t="shared" si="739"/>
        <v>OK</v>
      </c>
      <c r="N6776" t="str">
        <f t="shared" si="740"/>
        <v>OK</v>
      </c>
      <c r="O6776" t="str">
        <f>_xlfn.XLOOKUP(B6776,'01_Raw_ATMs'!A:A,'01_Raw_ATMs'!A:A,"Not Found")</f>
        <v>ATM040</v>
      </c>
      <c r="P6776" t="str">
        <f t="shared" si="741"/>
        <v>Valid</v>
      </c>
    </row>
    <row r="6777" spans="1:16">
      <c r="A6777" t="s">
        <v>6970</v>
      </c>
      <c r="B6777" t="s">
        <v>114</v>
      </c>
      <c r="C6777" s="2">
        <v>46072</v>
      </c>
      <c r="D6777" s="3">
        <v>0.72354166666666664</v>
      </c>
      <c r="E6777" t="s">
        <v>33</v>
      </c>
      <c r="F6777">
        <v>2500</v>
      </c>
      <c r="G6777" t="s">
        <v>189</v>
      </c>
      <c r="I6777">
        <f t="shared" si="735"/>
        <v>1</v>
      </c>
      <c r="J6777" t="str">
        <f t="shared" si="736"/>
        <v>OK</v>
      </c>
      <c r="K6777" t="str">
        <f t="shared" si="737"/>
        <v>Successful</v>
      </c>
      <c r="L6777" t="str">
        <f t="shared" si="738"/>
        <v>Withdrawal</v>
      </c>
      <c r="M6777" t="str">
        <f t="shared" si="739"/>
        <v>OK</v>
      </c>
      <c r="N6777" t="str">
        <f t="shared" si="740"/>
        <v>OK</v>
      </c>
      <c r="O6777" t="str">
        <f>_xlfn.XLOOKUP(B6777,'01_Raw_ATMs'!A:A,'01_Raw_ATMs'!A:A,"Not Found")</f>
        <v>ATM034</v>
      </c>
      <c r="P6777" t="str">
        <f t="shared" si="741"/>
        <v>Valid</v>
      </c>
    </row>
    <row r="6778" spans="1:16">
      <c r="A6778" t="s">
        <v>6971</v>
      </c>
      <c r="B6778" t="s">
        <v>146</v>
      </c>
      <c r="C6778" s="2">
        <v>46015</v>
      </c>
      <c r="D6778" s="3">
        <v>0.30324074074074081</v>
      </c>
      <c r="E6778" t="s">
        <v>33</v>
      </c>
      <c r="F6778">
        <v>6000</v>
      </c>
      <c r="G6778" t="s">
        <v>189</v>
      </c>
      <c r="I6778">
        <f t="shared" si="735"/>
        <v>1</v>
      </c>
      <c r="J6778" t="str">
        <f t="shared" si="736"/>
        <v>OK</v>
      </c>
      <c r="K6778" t="str">
        <f t="shared" si="737"/>
        <v>Successful</v>
      </c>
      <c r="L6778" t="str">
        <f t="shared" si="738"/>
        <v>Withdrawal</v>
      </c>
      <c r="M6778" t="str">
        <f t="shared" si="739"/>
        <v>OK</v>
      </c>
      <c r="N6778" t="str">
        <f t="shared" si="740"/>
        <v>OK</v>
      </c>
      <c r="O6778" t="str">
        <f>_xlfn.XLOOKUP(B6778,'01_Raw_ATMs'!A:A,'01_Raw_ATMs'!A:A,"Not Found")</f>
        <v>ATM066</v>
      </c>
      <c r="P6778" t="str">
        <f t="shared" si="741"/>
        <v>Valid</v>
      </c>
    </row>
    <row r="6779" spans="1:16">
      <c r="A6779" t="s">
        <v>6972</v>
      </c>
      <c r="B6779" t="s">
        <v>139</v>
      </c>
      <c r="C6779" s="2">
        <v>45664</v>
      </c>
      <c r="D6779" s="3">
        <v>0.46370370370370367</v>
      </c>
      <c r="E6779" t="s">
        <v>33</v>
      </c>
      <c r="F6779">
        <v>3000</v>
      </c>
      <c r="G6779" t="s">
        <v>189</v>
      </c>
      <c r="I6779">
        <f t="shared" si="735"/>
        <v>1</v>
      </c>
      <c r="J6779" t="str">
        <f t="shared" si="736"/>
        <v>OK</v>
      </c>
      <c r="K6779" t="str">
        <f t="shared" si="737"/>
        <v>Successful</v>
      </c>
      <c r="L6779" t="str">
        <f t="shared" si="738"/>
        <v>Withdrawal</v>
      </c>
      <c r="M6779" t="str">
        <f t="shared" si="739"/>
        <v>OK</v>
      </c>
      <c r="N6779" t="str">
        <f t="shared" si="740"/>
        <v>OK</v>
      </c>
      <c r="O6779" t="str">
        <f>_xlfn.XLOOKUP(B6779,'01_Raw_ATMs'!A:A,'01_Raw_ATMs'!A:A,"Not Found")</f>
        <v>ATM059</v>
      </c>
      <c r="P6779" t="str">
        <f t="shared" si="741"/>
        <v>Valid</v>
      </c>
    </row>
    <row r="6780" spans="1:16">
      <c r="A6780" t="s">
        <v>6973</v>
      </c>
      <c r="B6780" t="s">
        <v>166</v>
      </c>
      <c r="C6780" s="2">
        <v>46052</v>
      </c>
      <c r="D6780" s="3">
        <v>0.38368055555555558</v>
      </c>
      <c r="E6780" t="s">
        <v>33</v>
      </c>
      <c r="F6780">
        <v>8000</v>
      </c>
      <c r="G6780" t="s">
        <v>189</v>
      </c>
      <c r="I6780">
        <f t="shared" si="735"/>
        <v>1</v>
      </c>
      <c r="J6780" t="str">
        <f t="shared" si="736"/>
        <v>OK</v>
      </c>
      <c r="K6780" t="str">
        <f t="shared" si="737"/>
        <v>Successful</v>
      </c>
      <c r="L6780" t="str">
        <f t="shared" si="738"/>
        <v>Withdrawal</v>
      </c>
      <c r="M6780" t="str">
        <f t="shared" si="739"/>
        <v>OK</v>
      </c>
      <c r="N6780" t="str">
        <f t="shared" si="740"/>
        <v>OK</v>
      </c>
      <c r="O6780" t="str">
        <f>_xlfn.XLOOKUP(B6780,'01_Raw_ATMs'!A:A,'01_Raw_ATMs'!A:A,"Not Found")</f>
        <v>ATM086</v>
      </c>
      <c r="P6780" t="str">
        <f t="shared" si="741"/>
        <v>Valid</v>
      </c>
    </row>
    <row r="6781" spans="1:16">
      <c r="A6781" t="s">
        <v>6974</v>
      </c>
      <c r="B6781" t="s">
        <v>164</v>
      </c>
      <c r="C6781" s="2">
        <v>45766</v>
      </c>
      <c r="D6781" s="3">
        <v>0.85631944444444441</v>
      </c>
      <c r="E6781" t="s">
        <v>33</v>
      </c>
      <c r="F6781">
        <v>10000</v>
      </c>
      <c r="G6781" t="s">
        <v>189</v>
      </c>
      <c r="I6781">
        <f t="shared" si="735"/>
        <v>1</v>
      </c>
      <c r="J6781" t="str">
        <f t="shared" si="736"/>
        <v>OK</v>
      </c>
      <c r="K6781" t="str">
        <f t="shared" si="737"/>
        <v>Successful</v>
      </c>
      <c r="L6781" t="str">
        <f t="shared" si="738"/>
        <v>Withdrawal</v>
      </c>
      <c r="M6781" t="str">
        <f t="shared" si="739"/>
        <v>OK</v>
      </c>
      <c r="N6781" t="str">
        <f t="shared" si="740"/>
        <v>OK</v>
      </c>
      <c r="O6781" t="str">
        <f>_xlfn.XLOOKUP(B6781,'01_Raw_ATMs'!A:A,'01_Raw_ATMs'!A:A,"Not Found")</f>
        <v>ATM084</v>
      </c>
      <c r="P6781" t="str">
        <f t="shared" si="741"/>
        <v>Valid</v>
      </c>
    </row>
    <row r="6782" spans="1:16">
      <c r="A6782" t="s">
        <v>6975</v>
      </c>
      <c r="B6782" t="s">
        <v>149</v>
      </c>
      <c r="C6782" s="2">
        <v>46109</v>
      </c>
      <c r="D6782" s="3">
        <v>0.84978009259259257</v>
      </c>
      <c r="E6782" t="s">
        <v>33</v>
      </c>
      <c r="F6782">
        <v>3000</v>
      </c>
      <c r="G6782" t="s">
        <v>189</v>
      </c>
      <c r="I6782">
        <f t="shared" si="735"/>
        <v>1</v>
      </c>
      <c r="J6782" t="str">
        <f t="shared" si="736"/>
        <v>OK</v>
      </c>
      <c r="K6782" t="str">
        <f t="shared" si="737"/>
        <v>Successful</v>
      </c>
      <c r="L6782" t="str">
        <f t="shared" si="738"/>
        <v>Withdrawal</v>
      </c>
      <c r="M6782" t="str">
        <f t="shared" si="739"/>
        <v>OK</v>
      </c>
      <c r="N6782" t="str">
        <f t="shared" si="740"/>
        <v>OK</v>
      </c>
      <c r="O6782" t="str">
        <f>_xlfn.XLOOKUP(B6782,'01_Raw_ATMs'!A:A,'01_Raw_ATMs'!A:A,"Not Found")</f>
        <v>ATM069</v>
      </c>
      <c r="P6782" t="str">
        <f t="shared" si="741"/>
        <v>Valid</v>
      </c>
    </row>
    <row r="6783" spans="1:16">
      <c r="A6783" t="s">
        <v>6976</v>
      </c>
      <c r="B6783" t="s">
        <v>100</v>
      </c>
      <c r="C6783" s="2">
        <v>45840</v>
      </c>
      <c r="D6783" s="3">
        <v>0.7129861111111111</v>
      </c>
      <c r="E6783" t="s">
        <v>33</v>
      </c>
      <c r="F6783">
        <v>10000</v>
      </c>
      <c r="G6783" t="s">
        <v>189</v>
      </c>
      <c r="I6783">
        <f t="shared" si="735"/>
        <v>1</v>
      </c>
      <c r="J6783" t="str">
        <f t="shared" si="736"/>
        <v>OK</v>
      </c>
      <c r="K6783" t="str">
        <f t="shared" si="737"/>
        <v>Successful</v>
      </c>
      <c r="L6783" t="str">
        <f t="shared" si="738"/>
        <v>Withdrawal</v>
      </c>
      <c r="M6783" t="str">
        <f t="shared" si="739"/>
        <v>OK</v>
      </c>
      <c r="N6783" t="str">
        <f t="shared" si="740"/>
        <v>OK</v>
      </c>
      <c r="O6783" t="str">
        <f>_xlfn.XLOOKUP(B6783,'01_Raw_ATMs'!A:A,'01_Raw_ATMs'!A:A,"Not Found")</f>
        <v>ATM021</v>
      </c>
      <c r="P6783" t="str">
        <f t="shared" si="741"/>
        <v>Valid</v>
      </c>
    </row>
    <row r="6784" spans="1:16">
      <c r="A6784" t="s">
        <v>6977</v>
      </c>
      <c r="B6784" t="s">
        <v>85</v>
      </c>
      <c r="C6784" s="2">
        <v>46129</v>
      </c>
      <c r="D6784" s="3">
        <v>0.87255787037037036</v>
      </c>
      <c r="E6784" t="s">
        <v>33</v>
      </c>
      <c r="F6784">
        <v>1000</v>
      </c>
      <c r="G6784" t="s">
        <v>189</v>
      </c>
      <c r="I6784">
        <f t="shared" si="735"/>
        <v>1</v>
      </c>
      <c r="J6784" t="str">
        <f t="shared" si="736"/>
        <v>OK</v>
      </c>
      <c r="K6784" t="str">
        <f t="shared" si="737"/>
        <v>Successful</v>
      </c>
      <c r="L6784" t="str">
        <f t="shared" si="738"/>
        <v>Withdrawal</v>
      </c>
      <c r="M6784" t="str">
        <f t="shared" si="739"/>
        <v>OK</v>
      </c>
      <c r="N6784" t="str">
        <f t="shared" si="740"/>
        <v>OK</v>
      </c>
      <c r="O6784" t="str">
        <f>_xlfn.XLOOKUP(B6784,'01_Raw_ATMs'!A:A,'01_Raw_ATMs'!A:A,"Not Found")</f>
        <v>ATM010</v>
      </c>
      <c r="P6784" t="str">
        <f t="shared" si="741"/>
        <v>Valid</v>
      </c>
    </row>
    <row r="6785" spans="1:16">
      <c r="A6785" t="s">
        <v>6978</v>
      </c>
      <c r="B6785" t="s">
        <v>91</v>
      </c>
      <c r="C6785" s="2">
        <v>46044</v>
      </c>
      <c r="D6785" s="3">
        <v>0.66005787037037034</v>
      </c>
      <c r="E6785" t="s">
        <v>33</v>
      </c>
      <c r="F6785">
        <v>2000</v>
      </c>
      <c r="G6785" t="s">
        <v>189</v>
      </c>
      <c r="I6785">
        <f t="shared" si="735"/>
        <v>1</v>
      </c>
      <c r="J6785" t="str">
        <f t="shared" si="736"/>
        <v>OK</v>
      </c>
      <c r="K6785" t="str">
        <f t="shared" si="737"/>
        <v>Successful</v>
      </c>
      <c r="L6785" t="str">
        <f t="shared" si="738"/>
        <v>Withdrawal</v>
      </c>
      <c r="M6785" t="str">
        <f t="shared" si="739"/>
        <v>OK</v>
      </c>
      <c r="N6785" t="str">
        <f t="shared" si="740"/>
        <v>OK</v>
      </c>
      <c r="O6785" t="str">
        <f>_xlfn.XLOOKUP(B6785,'01_Raw_ATMs'!A:A,'01_Raw_ATMs'!A:A,"Not Found")</f>
        <v>ATM014</v>
      </c>
      <c r="P6785" t="str">
        <f t="shared" si="741"/>
        <v>Valid</v>
      </c>
    </row>
    <row r="6786" spans="1:16">
      <c r="A6786" t="s">
        <v>6979</v>
      </c>
      <c r="B6786" t="s">
        <v>114</v>
      </c>
      <c r="C6786" s="2">
        <v>45660</v>
      </c>
      <c r="D6786" s="3">
        <v>0.85649305555555555</v>
      </c>
      <c r="E6786" t="s">
        <v>33</v>
      </c>
      <c r="F6786">
        <v>5000</v>
      </c>
      <c r="G6786" t="s">
        <v>189</v>
      </c>
      <c r="I6786">
        <f t="shared" si="735"/>
        <v>1</v>
      </c>
      <c r="J6786" t="str">
        <f t="shared" si="736"/>
        <v>OK</v>
      </c>
      <c r="K6786" t="str">
        <f t="shared" si="737"/>
        <v>Successful</v>
      </c>
      <c r="L6786" t="str">
        <f t="shared" si="738"/>
        <v>Withdrawal</v>
      </c>
      <c r="M6786" t="str">
        <f t="shared" si="739"/>
        <v>OK</v>
      </c>
      <c r="N6786" t="str">
        <f t="shared" si="740"/>
        <v>OK</v>
      </c>
      <c r="O6786" t="str">
        <f>_xlfn.XLOOKUP(B6786,'01_Raw_ATMs'!A:A,'01_Raw_ATMs'!A:A,"Not Found")</f>
        <v>ATM034</v>
      </c>
      <c r="P6786" t="str">
        <f t="shared" si="741"/>
        <v>Valid</v>
      </c>
    </row>
    <row r="6787" spans="1:16">
      <c r="A6787" t="s">
        <v>6980</v>
      </c>
      <c r="B6787" t="s">
        <v>114</v>
      </c>
      <c r="C6787" s="2">
        <v>45886</v>
      </c>
      <c r="D6787" s="3">
        <v>0.77556712962962959</v>
      </c>
      <c r="E6787" t="s">
        <v>33</v>
      </c>
      <c r="F6787">
        <v>2500</v>
      </c>
      <c r="G6787" t="s">
        <v>214</v>
      </c>
      <c r="H6787" t="s">
        <v>1215</v>
      </c>
      <c r="I6787">
        <f t="shared" ref="I6787:I6850" si="742">COUNTIF($A:$A,A6787)</f>
        <v>1</v>
      </c>
      <c r="J6787" t="str">
        <f t="shared" ref="J6787:J6850" si="743">IF(AND(TRIM(G6787)="Failed",H6787=""),"Problem","OK")</f>
        <v>OK</v>
      </c>
      <c r="K6787" t="str">
        <f t="shared" ref="K6787:K6850" si="744">PROPER(TRIM(G6787))</f>
        <v>Failed</v>
      </c>
      <c r="L6787" t="str">
        <f t="shared" ref="L6787:L6850" si="745">PROPER(TRIM(E6787))</f>
        <v>Withdrawal</v>
      </c>
      <c r="M6787" t="str">
        <f t="shared" ref="M6787:M6850" si="746">IF(OR(E6787="Withdrawal",E6787="Cash Deposit"),IF(F6787&gt;0,"OK","Problem"),IF(F6787=0,"OK","Problem"))</f>
        <v>OK</v>
      </c>
      <c r="N6787" t="str">
        <f t="shared" ref="N6787:N6850" si="747">IF(AND(C6787&gt;=DATE(2025,1,1),C6787&lt;=DATE(2026,6,30)),"OK","Problem")</f>
        <v>OK</v>
      </c>
      <c r="O6787" t="str">
        <f>_xlfn.XLOOKUP(B6787,'01_Raw_ATMs'!A:A,'01_Raw_ATMs'!A:A,"Not Found")</f>
        <v>ATM034</v>
      </c>
      <c r="P6787" t="str">
        <f t="shared" ref="P6787:P6850" si="748">IF(B6787="","Missing ATM_ID","Valid")</f>
        <v>Valid</v>
      </c>
    </row>
    <row r="6788" spans="1:16">
      <c r="A6788" t="s">
        <v>6981</v>
      </c>
      <c r="B6788" t="s">
        <v>162</v>
      </c>
      <c r="C6788" s="2">
        <v>45971</v>
      </c>
      <c r="D6788" s="3">
        <v>0.80884259259259261</v>
      </c>
      <c r="E6788" t="s">
        <v>211</v>
      </c>
      <c r="F6788">
        <v>0</v>
      </c>
      <c r="G6788" t="s">
        <v>189</v>
      </c>
      <c r="I6788">
        <f t="shared" si="742"/>
        <v>1</v>
      </c>
      <c r="J6788" t="str">
        <f t="shared" si="743"/>
        <v>OK</v>
      </c>
      <c r="K6788" t="str">
        <f t="shared" si="744"/>
        <v>Successful</v>
      </c>
      <c r="L6788" t="str">
        <f t="shared" si="745"/>
        <v>Mini Statement</v>
      </c>
      <c r="M6788" t="str">
        <f t="shared" si="746"/>
        <v>OK</v>
      </c>
      <c r="N6788" t="str">
        <f t="shared" si="747"/>
        <v>OK</v>
      </c>
      <c r="O6788" t="str">
        <f>_xlfn.XLOOKUP(B6788,'01_Raw_ATMs'!A:A,'01_Raw_ATMs'!A:A,"Not Found")</f>
        <v>ATM082</v>
      </c>
      <c r="P6788" t="str">
        <f t="shared" si="748"/>
        <v>Valid</v>
      </c>
    </row>
    <row r="6789" spans="1:16">
      <c r="A6789" t="s">
        <v>6982</v>
      </c>
      <c r="B6789" t="s">
        <v>108</v>
      </c>
      <c r="C6789" s="2">
        <v>46175</v>
      </c>
      <c r="D6789" s="3">
        <v>0.60115740740740742</v>
      </c>
      <c r="E6789" t="s">
        <v>194</v>
      </c>
      <c r="F6789">
        <v>0</v>
      </c>
      <c r="G6789" t="s">
        <v>189</v>
      </c>
      <c r="I6789">
        <f t="shared" si="742"/>
        <v>1</v>
      </c>
      <c r="J6789" t="str">
        <f t="shared" si="743"/>
        <v>OK</v>
      </c>
      <c r="K6789" t="str">
        <f t="shared" si="744"/>
        <v>Successful</v>
      </c>
      <c r="L6789" t="str">
        <f t="shared" si="745"/>
        <v>Balance Inquiry</v>
      </c>
      <c r="M6789" t="str">
        <f t="shared" si="746"/>
        <v>OK</v>
      </c>
      <c r="N6789" t="str">
        <f t="shared" si="747"/>
        <v>OK</v>
      </c>
      <c r="O6789" t="str">
        <f>_xlfn.XLOOKUP(B6789,'01_Raw_ATMs'!A:A,'01_Raw_ATMs'!A:A,"Not Found")</f>
        <v>ATM028</v>
      </c>
      <c r="P6789" t="str">
        <f t="shared" si="748"/>
        <v>Valid</v>
      </c>
    </row>
    <row r="6790" spans="1:16">
      <c r="A6790" t="s">
        <v>6983</v>
      </c>
      <c r="B6790" t="s">
        <v>148</v>
      </c>
      <c r="C6790" s="2">
        <v>46150</v>
      </c>
      <c r="D6790" s="3">
        <v>0.80855324074074075</v>
      </c>
      <c r="E6790" t="s">
        <v>261</v>
      </c>
      <c r="F6790">
        <v>5000</v>
      </c>
      <c r="G6790" t="s">
        <v>189</v>
      </c>
      <c r="I6790">
        <f t="shared" si="742"/>
        <v>1</v>
      </c>
      <c r="J6790" t="str">
        <f t="shared" si="743"/>
        <v>OK</v>
      </c>
      <c r="K6790" t="str">
        <f t="shared" si="744"/>
        <v>Successful</v>
      </c>
      <c r="L6790" t="str">
        <f t="shared" si="745"/>
        <v>Cash Deposit</v>
      </c>
      <c r="M6790" t="str">
        <f t="shared" si="746"/>
        <v>OK</v>
      </c>
      <c r="N6790" t="str">
        <f t="shared" si="747"/>
        <v>OK</v>
      </c>
      <c r="O6790" t="str">
        <f>_xlfn.XLOOKUP(B6790,'01_Raw_ATMs'!A:A,'01_Raw_ATMs'!A:A,"Not Found")</f>
        <v>ATM068</v>
      </c>
      <c r="P6790" t="str">
        <f t="shared" si="748"/>
        <v>Valid</v>
      </c>
    </row>
    <row r="6791" spans="1:16">
      <c r="A6791" t="s">
        <v>6984</v>
      </c>
      <c r="B6791" t="s">
        <v>83</v>
      </c>
      <c r="C6791" s="2">
        <v>45957</v>
      </c>
      <c r="D6791" s="3">
        <v>0.36850694444444437</v>
      </c>
      <c r="E6791" t="s">
        <v>33</v>
      </c>
      <c r="F6791">
        <v>3000</v>
      </c>
      <c r="G6791" t="s">
        <v>189</v>
      </c>
      <c r="I6791">
        <f t="shared" si="742"/>
        <v>1</v>
      </c>
      <c r="J6791" t="str">
        <f t="shared" si="743"/>
        <v>OK</v>
      </c>
      <c r="K6791" t="str">
        <f t="shared" si="744"/>
        <v>Successful</v>
      </c>
      <c r="L6791" t="str">
        <f t="shared" si="745"/>
        <v>Withdrawal</v>
      </c>
      <c r="M6791" t="str">
        <f t="shared" si="746"/>
        <v>OK</v>
      </c>
      <c r="N6791" t="str">
        <f t="shared" si="747"/>
        <v>OK</v>
      </c>
      <c r="O6791" t="str">
        <f>_xlfn.XLOOKUP(B6791,'01_Raw_ATMs'!A:A,'01_Raw_ATMs'!A:A,"Not Found")</f>
        <v>ATM008</v>
      </c>
      <c r="P6791" t="str">
        <f t="shared" si="748"/>
        <v>Valid</v>
      </c>
    </row>
    <row r="6792" spans="1:16">
      <c r="A6792" t="s">
        <v>6985</v>
      </c>
      <c r="B6792" t="s">
        <v>84</v>
      </c>
      <c r="C6792" s="2">
        <v>46115</v>
      </c>
      <c r="D6792" s="3">
        <v>0.8243287037037037</v>
      </c>
      <c r="E6792" t="s">
        <v>33</v>
      </c>
      <c r="F6792">
        <v>500</v>
      </c>
      <c r="G6792" t="s">
        <v>189</v>
      </c>
      <c r="I6792">
        <f t="shared" si="742"/>
        <v>1</v>
      </c>
      <c r="J6792" t="str">
        <f t="shared" si="743"/>
        <v>OK</v>
      </c>
      <c r="K6792" t="str">
        <f t="shared" si="744"/>
        <v>Successful</v>
      </c>
      <c r="L6792" t="str">
        <f t="shared" si="745"/>
        <v>Withdrawal</v>
      </c>
      <c r="M6792" t="str">
        <f t="shared" si="746"/>
        <v>OK</v>
      </c>
      <c r="N6792" t="str">
        <f t="shared" si="747"/>
        <v>OK</v>
      </c>
      <c r="O6792" t="str">
        <f>_xlfn.XLOOKUP(B6792,'01_Raw_ATMs'!A:A,'01_Raw_ATMs'!A:A,"Not Found")</f>
        <v>ATM009</v>
      </c>
      <c r="P6792" t="str">
        <f t="shared" si="748"/>
        <v>Valid</v>
      </c>
    </row>
    <row r="6793" spans="1:16">
      <c r="A6793" t="s">
        <v>6986</v>
      </c>
      <c r="B6793" t="s">
        <v>104</v>
      </c>
      <c r="C6793" s="2">
        <v>45724</v>
      </c>
      <c r="D6793" s="3">
        <v>0.30973379629629633</v>
      </c>
      <c r="E6793" t="s">
        <v>33</v>
      </c>
      <c r="F6793">
        <v>5000</v>
      </c>
      <c r="G6793" t="s">
        <v>189</v>
      </c>
      <c r="I6793">
        <f t="shared" si="742"/>
        <v>1</v>
      </c>
      <c r="J6793" t="str">
        <f t="shared" si="743"/>
        <v>OK</v>
      </c>
      <c r="K6793" t="str">
        <f t="shared" si="744"/>
        <v>Successful</v>
      </c>
      <c r="L6793" t="str">
        <f t="shared" si="745"/>
        <v>Withdrawal</v>
      </c>
      <c r="M6793" t="str">
        <f t="shared" si="746"/>
        <v>OK</v>
      </c>
      <c r="N6793" t="str">
        <f t="shared" si="747"/>
        <v>OK</v>
      </c>
      <c r="O6793" t="str">
        <f>_xlfn.XLOOKUP(B6793,'01_Raw_ATMs'!A:A,'01_Raw_ATMs'!A:A,"Not Found")</f>
        <v>ATM025</v>
      </c>
      <c r="P6793" t="str">
        <f t="shared" si="748"/>
        <v>Valid</v>
      </c>
    </row>
    <row r="6794" spans="1:16">
      <c r="A6794" t="s">
        <v>6987</v>
      </c>
      <c r="B6794" t="s">
        <v>96</v>
      </c>
      <c r="C6794" s="2">
        <v>46202</v>
      </c>
      <c r="D6794" s="3">
        <v>0.7638773148148148</v>
      </c>
      <c r="E6794" t="s">
        <v>33</v>
      </c>
      <c r="F6794">
        <v>3000</v>
      </c>
      <c r="G6794" t="s">
        <v>189</v>
      </c>
      <c r="I6794">
        <f t="shared" si="742"/>
        <v>1</v>
      </c>
      <c r="J6794" t="str">
        <f t="shared" si="743"/>
        <v>OK</v>
      </c>
      <c r="K6794" t="str">
        <f t="shared" si="744"/>
        <v>Successful</v>
      </c>
      <c r="L6794" t="str">
        <f t="shared" si="745"/>
        <v>Withdrawal</v>
      </c>
      <c r="M6794" t="str">
        <f t="shared" si="746"/>
        <v>OK</v>
      </c>
      <c r="N6794" t="str">
        <f t="shared" si="747"/>
        <v>OK</v>
      </c>
      <c r="O6794" t="str">
        <f>_xlfn.XLOOKUP(B6794,'01_Raw_ATMs'!A:A,'01_Raw_ATMs'!A:A,"Not Found")</f>
        <v>ATM018</v>
      </c>
      <c r="P6794" t="str">
        <f t="shared" si="748"/>
        <v>Valid</v>
      </c>
    </row>
    <row r="6795" spans="1:16">
      <c r="A6795" t="s">
        <v>6988</v>
      </c>
      <c r="B6795" t="s">
        <v>137</v>
      </c>
      <c r="C6795" s="2">
        <v>46091</v>
      </c>
      <c r="D6795" s="3">
        <v>0.72472222222222227</v>
      </c>
      <c r="E6795" t="s">
        <v>211</v>
      </c>
      <c r="F6795">
        <v>0</v>
      </c>
      <c r="G6795" t="s">
        <v>189</v>
      </c>
      <c r="I6795">
        <f t="shared" si="742"/>
        <v>1</v>
      </c>
      <c r="J6795" t="str">
        <f t="shared" si="743"/>
        <v>OK</v>
      </c>
      <c r="K6795" t="str">
        <f t="shared" si="744"/>
        <v>Successful</v>
      </c>
      <c r="L6795" t="str">
        <f t="shared" si="745"/>
        <v>Mini Statement</v>
      </c>
      <c r="M6795" t="str">
        <f t="shared" si="746"/>
        <v>OK</v>
      </c>
      <c r="N6795" t="str">
        <f t="shared" si="747"/>
        <v>OK</v>
      </c>
      <c r="O6795" t="str">
        <f>_xlfn.XLOOKUP(B6795,'01_Raw_ATMs'!A:A,'01_Raw_ATMs'!A:A,"Not Found")</f>
        <v>ATM057</v>
      </c>
      <c r="P6795" t="str">
        <f t="shared" si="748"/>
        <v>Valid</v>
      </c>
    </row>
    <row r="6796" spans="1:16">
      <c r="A6796" t="s">
        <v>6989</v>
      </c>
      <c r="B6796" t="s">
        <v>101</v>
      </c>
      <c r="C6796" s="2">
        <v>46083</v>
      </c>
      <c r="D6796" s="3">
        <v>0.67641203703703701</v>
      </c>
      <c r="E6796" t="s">
        <v>33</v>
      </c>
      <c r="F6796">
        <v>2000</v>
      </c>
      <c r="G6796" t="s">
        <v>189</v>
      </c>
      <c r="I6796">
        <f t="shared" si="742"/>
        <v>1</v>
      </c>
      <c r="J6796" t="str">
        <f t="shared" si="743"/>
        <v>OK</v>
      </c>
      <c r="K6796" t="str">
        <f t="shared" si="744"/>
        <v>Successful</v>
      </c>
      <c r="L6796" t="str">
        <f t="shared" si="745"/>
        <v>Withdrawal</v>
      </c>
      <c r="M6796" t="str">
        <f t="shared" si="746"/>
        <v>OK</v>
      </c>
      <c r="N6796" t="str">
        <f t="shared" si="747"/>
        <v>OK</v>
      </c>
      <c r="O6796" t="str">
        <f>_xlfn.XLOOKUP(B6796,'01_Raw_ATMs'!A:A,'01_Raw_ATMs'!A:A,"Not Found")</f>
        <v>ATM022</v>
      </c>
      <c r="P6796" t="str">
        <f t="shared" si="748"/>
        <v>Valid</v>
      </c>
    </row>
    <row r="6797" spans="1:16">
      <c r="A6797" t="s">
        <v>6990</v>
      </c>
      <c r="B6797" t="s">
        <v>107</v>
      </c>
      <c r="C6797" s="2">
        <v>45769</v>
      </c>
      <c r="D6797" s="3">
        <v>0.82273148148148145</v>
      </c>
      <c r="E6797" t="s">
        <v>33</v>
      </c>
      <c r="F6797">
        <v>8000</v>
      </c>
      <c r="G6797" t="s">
        <v>189</v>
      </c>
      <c r="I6797">
        <f t="shared" si="742"/>
        <v>1</v>
      </c>
      <c r="J6797" t="str">
        <f t="shared" si="743"/>
        <v>OK</v>
      </c>
      <c r="K6797" t="str">
        <f t="shared" si="744"/>
        <v>Successful</v>
      </c>
      <c r="L6797" t="str">
        <f t="shared" si="745"/>
        <v>Withdrawal</v>
      </c>
      <c r="M6797" t="str">
        <f t="shared" si="746"/>
        <v>OK</v>
      </c>
      <c r="N6797" t="str">
        <f t="shared" si="747"/>
        <v>OK</v>
      </c>
      <c r="O6797" t="str">
        <f>_xlfn.XLOOKUP(B6797,'01_Raw_ATMs'!A:A,'01_Raw_ATMs'!A:A,"Not Found")</f>
        <v>ATM027</v>
      </c>
      <c r="P6797" t="str">
        <f t="shared" si="748"/>
        <v>Valid</v>
      </c>
    </row>
    <row r="6798" spans="1:16">
      <c r="A6798" t="s">
        <v>6991</v>
      </c>
      <c r="B6798" t="s">
        <v>91</v>
      </c>
      <c r="C6798" s="2">
        <v>45833</v>
      </c>
      <c r="D6798" s="3">
        <v>0.78387731481481482</v>
      </c>
      <c r="E6798" t="s">
        <v>261</v>
      </c>
      <c r="F6798">
        <v>5000</v>
      </c>
      <c r="G6798" t="s">
        <v>189</v>
      </c>
      <c r="I6798">
        <f t="shared" si="742"/>
        <v>1</v>
      </c>
      <c r="J6798" t="str">
        <f t="shared" si="743"/>
        <v>OK</v>
      </c>
      <c r="K6798" t="str">
        <f t="shared" si="744"/>
        <v>Successful</v>
      </c>
      <c r="L6798" t="str">
        <f t="shared" si="745"/>
        <v>Cash Deposit</v>
      </c>
      <c r="M6798" t="str">
        <f t="shared" si="746"/>
        <v>OK</v>
      </c>
      <c r="N6798" t="str">
        <f t="shared" si="747"/>
        <v>OK</v>
      </c>
      <c r="O6798" t="str">
        <f>_xlfn.XLOOKUP(B6798,'01_Raw_ATMs'!A:A,'01_Raw_ATMs'!A:A,"Not Found")</f>
        <v>ATM014</v>
      </c>
      <c r="P6798" t="str">
        <f t="shared" si="748"/>
        <v>Valid</v>
      </c>
    </row>
    <row r="6799" spans="1:16">
      <c r="A6799" t="s">
        <v>6992</v>
      </c>
      <c r="B6799" t="s">
        <v>102</v>
      </c>
      <c r="C6799" s="2">
        <v>45864</v>
      </c>
      <c r="D6799" s="3">
        <v>0.3498148148148148</v>
      </c>
      <c r="E6799" t="s">
        <v>33</v>
      </c>
      <c r="F6799">
        <v>1500</v>
      </c>
      <c r="G6799" t="s">
        <v>189</v>
      </c>
      <c r="I6799">
        <f t="shared" si="742"/>
        <v>1</v>
      </c>
      <c r="J6799" t="str">
        <f t="shared" si="743"/>
        <v>OK</v>
      </c>
      <c r="K6799" t="str">
        <f t="shared" si="744"/>
        <v>Successful</v>
      </c>
      <c r="L6799" t="str">
        <f t="shared" si="745"/>
        <v>Withdrawal</v>
      </c>
      <c r="M6799" t="str">
        <f t="shared" si="746"/>
        <v>OK</v>
      </c>
      <c r="N6799" t="str">
        <f t="shared" si="747"/>
        <v>OK</v>
      </c>
      <c r="O6799" t="str">
        <f>_xlfn.XLOOKUP(B6799,'01_Raw_ATMs'!A:A,'01_Raw_ATMs'!A:A,"Not Found")</f>
        <v>ATM023</v>
      </c>
      <c r="P6799" t="str">
        <f t="shared" si="748"/>
        <v>Valid</v>
      </c>
    </row>
    <row r="6800" spans="1:16">
      <c r="A6800" t="s">
        <v>6993</v>
      </c>
      <c r="B6800" t="s">
        <v>121</v>
      </c>
      <c r="C6800" s="2">
        <v>46169</v>
      </c>
      <c r="D6800" s="3">
        <v>0.25473379629629628</v>
      </c>
      <c r="E6800" t="s">
        <v>33</v>
      </c>
      <c r="F6800">
        <v>1500</v>
      </c>
      <c r="G6800" t="s">
        <v>189</v>
      </c>
      <c r="I6800">
        <f t="shared" si="742"/>
        <v>1</v>
      </c>
      <c r="J6800" t="str">
        <f t="shared" si="743"/>
        <v>OK</v>
      </c>
      <c r="K6800" t="str">
        <f t="shared" si="744"/>
        <v>Successful</v>
      </c>
      <c r="L6800" t="str">
        <f t="shared" si="745"/>
        <v>Withdrawal</v>
      </c>
      <c r="M6800" t="str">
        <f t="shared" si="746"/>
        <v>OK</v>
      </c>
      <c r="N6800" t="str">
        <f t="shared" si="747"/>
        <v>OK</v>
      </c>
      <c r="O6800" t="str">
        <f>_xlfn.XLOOKUP(B6800,'01_Raw_ATMs'!A:A,'01_Raw_ATMs'!A:A,"Not Found")</f>
        <v>ATM041</v>
      </c>
      <c r="P6800" t="str">
        <f t="shared" si="748"/>
        <v>Valid</v>
      </c>
    </row>
    <row r="6801" spans="1:16">
      <c r="A6801" t="s">
        <v>6994</v>
      </c>
      <c r="B6801" t="s">
        <v>140</v>
      </c>
      <c r="C6801" s="2">
        <v>45934</v>
      </c>
      <c r="D6801" s="3">
        <v>0.80631944444444448</v>
      </c>
      <c r="E6801" t="s">
        <v>211</v>
      </c>
      <c r="F6801">
        <v>0</v>
      </c>
      <c r="G6801" t="s">
        <v>189</v>
      </c>
      <c r="I6801">
        <f t="shared" si="742"/>
        <v>1</v>
      </c>
      <c r="J6801" t="str">
        <f t="shared" si="743"/>
        <v>OK</v>
      </c>
      <c r="K6801" t="str">
        <f t="shared" si="744"/>
        <v>Successful</v>
      </c>
      <c r="L6801" t="str">
        <f t="shared" si="745"/>
        <v>Mini Statement</v>
      </c>
      <c r="M6801" t="str">
        <f t="shared" si="746"/>
        <v>OK</v>
      </c>
      <c r="N6801" t="str">
        <f t="shared" si="747"/>
        <v>OK</v>
      </c>
      <c r="O6801" t="str">
        <f>_xlfn.XLOOKUP(B6801,'01_Raw_ATMs'!A:A,'01_Raw_ATMs'!A:A,"Not Found")</f>
        <v>ATM060</v>
      </c>
      <c r="P6801" t="str">
        <f t="shared" si="748"/>
        <v>Valid</v>
      </c>
    </row>
    <row r="6802" spans="1:16">
      <c r="A6802" t="s">
        <v>6995</v>
      </c>
      <c r="B6802" t="s">
        <v>95</v>
      </c>
      <c r="C6802" s="2">
        <v>46184</v>
      </c>
      <c r="D6802" s="3">
        <v>0.80009259259259258</v>
      </c>
      <c r="E6802" t="s">
        <v>33</v>
      </c>
      <c r="F6802">
        <v>500</v>
      </c>
      <c r="G6802" t="s">
        <v>189</v>
      </c>
      <c r="I6802">
        <f t="shared" si="742"/>
        <v>1</v>
      </c>
      <c r="J6802" t="str">
        <f t="shared" si="743"/>
        <v>OK</v>
      </c>
      <c r="K6802" t="str">
        <f t="shared" si="744"/>
        <v>Successful</v>
      </c>
      <c r="L6802" t="str">
        <f t="shared" si="745"/>
        <v>Withdrawal</v>
      </c>
      <c r="M6802" t="str">
        <f t="shared" si="746"/>
        <v>OK</v>
      </c>
      <c r="N6802" t="str">
        <f t="shared" si="747"/>
        <v>OK</v>
      </c>
      <c r="O6802" t="str">
        <f>_xlfn.XLOOKUP(B6802,'01_Raw_ATMs'!A:A,'01_Raw_ATMs'!A:A,"Not Found")</f>
        <v>ATM017</v>
      </c>
      <c r="P6802" t="str">
        <f t="shared" si="748"/>
        <v>Valid</v>
      </c>
    </row>
    <row r="6803" spans="1:16">
      <c r="A6803" t="s">
        <v>6996</v>
      </c>
      <c r="B6803" t="s">
        <v>90</v>
      </c>
      <c r="C6803" s="2">
        <v>46133</v>
      </c>
      <c r="D6803" s="3">
        <v>0.45627314814814812</v>
      </c>
      <c r="E6803" t="s">
        <v>33</v>
      </c>
      <c r="F6803">
        <v>1000</v>
      </c>
      <c r="G6803" t="s">
        <v>189</v>
      </c>
      <c r="I6803">
        <f t="shared" si="742"/>
        <v>1</v>
      </c>
      <c r="J6803" t="str">
        <f t="shared" si="743"/>
        <v>OK</v>
      </c>
      <c r="K6803" t="str">
        <f t="shared" si="744"/>
        <v>Successful</v>
      </c>
      <c r="L6803" t="str">
        <f t="shared" si="745"/>
        <v>Withdrawal</v>
      </c>
      <c r="M6803" t="str">
        <f t="shared" si="746"/>
        <v>OK</v>
      </c>
      <c r="N6803" t="str">
        <f t="shared" si="747"/>
        <v>OK</v>
      </c>
      <c r="O6803" t="str">
        <f>_xlfn.XLOOKUP(B6803,'01_Raw_ATMs'!A:A,'01_Raw_ATMs'!A:A,"Not Found")</f>
        <v>ATM013</v>
      </c>
      <c r="P6803" t="str">
        <f t="shared" si="748"/>
        <v>Valid</v>
      </c>
    </row>
    <row r="6804" spans="1:16">
      <c r="A6804" t="s">
        <v>6997</v>
      </c>
      <c r="B6804" t="s">
        <v>129</v>
      </c>
      <c r="C6804" s="2">
        <v>45660</v>
      </c>
      <c r="D6804" s="3">
        <v>0.82952546296296292</v>
      </c>
      <c r="E6804" t="s">
        <v>33</v>
      </c>
      <c r="F6804">
        <v>2500</v>
      </c>
      <c r="G6804" t="s">
        <v>189</v>
      </c>
      <c r="I6804">
        <f t="shared" si="742"/>
        <v>1</v>
      </c>
      <c r="J6804" t="str">
        <f t="shared" si="743"/>
        <v>OK</v>
      </c>
      <c r="K6804" t="str">
        <f t="shared" si="744"/>
        <v>Successful</v>
      </c>
      <c r="L6804" t="str">
        <f t="shared" si="745"/>
        <v>Withdrawal</v>
      </c>
      <c r="M6804" t="str">
        <f t="shared" si="746"/>
        <v>OK</v>
      </c>
      <c r="N6804" t="str">
        <f t="shared" si="747"/>
        <v>OK</v>
      </c>
      <c r="O6804" t="str">
        <f>_xlfn.XLOOKUP(B6804,'01_Raw_ATMs'!A:A,'01_Raw_ATMs'!A:A,"Not Found")</f>
        <v>ATM049</v>
      </c>
      <c r="P6804" t="str">
        <f t="shared" si="748"/>
        <v>Valid</v>
      </c>
    </row>
    <row r="6805" spans="1:16">
      <c r="A6805" t="s">
        <v>6998</v>
      </c>
      <c r="B6805" t="s">
        <v>107</v>
      </c>
      <c r="C6805" s="2">
        <v>45944</v>
      </c>
      <c r="D6805" s="3">
        <v>0.75012731481481476</v>
      </c>
      <c r="E6805" t="s">
        <v>33</v>
      </c>
      <c r="F6805">
        <v>4000</v>
      </c>
      <c r="G6805" t="s">
        <v>214</v>
      </c>
      <c r="H6805" t="s">
        <v>1215</v>
      </c>
      <c r="I6805">
        <f t="shared" si="742"/>
        <v>1</v>
      </c>
      <c r="J6805" t="str">
        <f t="shared" si="743"/>
        <v>OK</v>
      </c>
      <c r="K6805" t="str">
        <f t="shared" si="744"/>
        <v>Failed</v>
      </c>
      <c r="L6805" t="str">
        <f t="shared" si="745"/>
        <v>Withdrawal</v>
      </c>
      <c r="M6805" t="str">
        <f t="shared" si="746"/>
        <v>OK</v>
      </c>
      <c r="N6805" t="str">
        <f t="shared" si="747"/>
        <v>OK</v>
      </c>
      <c r="O6805" t="str">
        <f>_xlfn.XLOOKUP(B6805,'01_Raw_ATMs'!A:A,'01_Raw_ATMs'!A:A,"Not Found")</f>
        <v>ATM027</v>
      </c>
      <c r="P6805" t="str">
        <f t="shared" si="748"/>
        <v>Valid</v>
      </c>
    </row>
    <row r="6806" spans="1:16">
      <c r="A6806" t="s">
        <v>6999</v>
      </c>
      <c r="B6806" t="s">
        <v>112</v>
      </c>
      <c r="C6806" s="2">
        <v>46033</v>
      </c>
      <c r="D6806" s="3">
        <v>0.58663194444444444</v>
      </c>
      <c r="E6806" t="s">
        <v>33</v>
      </c>
      <c r="F6806">
        <v>1500</v>
      </c>
      <c r="G6806" t="s">
        <v>189</v>
      </c>
      <c r="I6806">
        <f t="shared" si="742"/>
        <v>1</v>
      </c>
      <c r="J6806" t="str">
        <f t="shared" si="743"/>
        <v>OK</v>
      </c>
      <c r="K6806" t="str">
        <f t="shared" si="744"/>
        <v>Successful</v>
      </c>
      <c r="L6806" t="str">
        <f t="shared" si="745"/>
        <v>Withdrawal</v>
      </c>
      <c r="M6806" t="str">
        <f t="shared" si="746"/>
        <v>OK</v>
      </c>
      <c r="N6806" t="str">
        <f t="shared" si="747"/>
        <v>OK</v>
      </c>
      <c r="O6806" t="str">
        <f>_xlfn.XLOOKUP(B6806,'01_Raw_ATMs'!A:A,'01_Raw_ATMs'!A:A,"Not Found")</f>
        <v>ATM032</v>
      </c>
      <c r="P6806" t="str">
        <f t="shared" si="748"/>
        <v>Valid</v>
      </c>
    </row>
    <row r="6807" spans="1:16">
      <c r="A6807" t="s">
        <v>7000</v>
      </c>
      <c r="B6807" t="s">
        <v>151</v>
      </c>
      <c r="C6807" s="2">
        <v>46165</v>
      </c>
      <c r="D6807" s="3">
        <v>0.13218750000000001</v>
      </c>
      <c r="E6807" t="s">
        <v>33</v>
      </c>
      <c r="F6807">
        <v>3000</v>
      </c>
      <c r="G6807" t="s">
        <v>189</v>
      </c>
      <c r="I6807">
        <f t="shared" si="742"/>
        <v>1</v>
      </c>
      <c r="J6807" t="str">
        <f t="shared" si="743"/>
        <v>OK</v>
      </c>
      <c r="K6807" t="str">
        <f t="shared" si="744"/>
        <v>Successful</v>
      </c>
      <c r="L6807" t="str">
        <f t="shared" si="745"/>
        <v>Withdrawal</v>
      </c>
      <c r="M6807" t="str">
        <f t="shared" si="746"/>
        <v>OK</v>
      </c>
      <c r="N6807" t="str">
        <f t="shared" si="747"/>
        <v>OK</v>
      </c>
      <c r="O6807" t="str">
        <f>_xlfn.XLOOKUP(B6807,'01_Raw_ATMs'!A:A,'01_Raw_ATMs'!A:A,"Not Found")</f>
        <v>ATM071</v>
      </c>
      <c r="P6807" t="str">
        <f t="shared" si="748"/>
        <v>Valid</v>
      </c>
    </row>
    <row r="6808" spans="1:16">
      <c r="A6808" t="s">
        <v>7001</v>
      </c>
      <c r="B6808" t="s">
        <v>89</v>
      </c>
      <c r="C6808" s="2">
        <v>45933</v>
      </c>
      <c r="D6808" s="3">
        <v>0.78210648148148143</v>
      </c>
      <c r="E6808" t="s">
        <v>211</v>
      </c>
      <c r="F6808">
        <v>0</v>
      </c>
      <c r="G6808" t="s">
        <v>189</v>
      </c>
      <c r="I6808">
        <f t="shared" si="742"/>
        <v>1</v>
      </c>
      <c r="J6808" t="str">
        <f t="shared" si="743"/>
        <v>OK</v>
      </c>
      <c r="K6808" t="str">
        <f t="shared" si="744"/>
        <v>Successful</v>
      </c>
      <c r="L6808" t="str">
        <f t="shared" si="745"/>
        <v>Mini Statement</v>
      </c>
      <c r="M6808" t="str">
        <f t="shared" si="746"/>
        <v>OK</v>
      </c>
      <c r="N6808" t="str">
        <f t="shared" si="747"/>
        <v>OK</v>
      </c>
      <c r="O6808" t="str">
        <f>_xlfn.XLOOKUP(B6808,'01_Raw_ATMs'!A:A,'01_Raw_ATMs'!A:A,"Not Found")</f>
        <v>ATM012</v>
      </c>
      <c r="P6808" t="str">
        <f t="shared" si="748"/>
        <v>Valid</v>
      </c>
    </row>
    <row r="6809" spans="1:16">
      <c r="A6809" t="s">
        <v>7002</v>
      </c>
      <c r="B6809" t="s">
        <v>90</v>
      </c>
      <c r="C6809" s="2">
        <v>46144</v>
      </c>
      <c r="D6809" s="3">
        <v>0.30048611111111112</v>
      </c>
      <c r="E6809" t="s">
        <v>33</v>
      </c>
      <c r="F6809">
        <v>6000</v>
      </c>
      <c r="G6809" t="s">
        <v>189</v>
      </c>
      <c r="I6809">
        <f t="shared" si="742"/>
        <v>1</v>
      </c>
      <c r="J6809" t="str">
        <f t="shared" si="743"/>
        <v>OK</v>
      </c>
      <c r="K6809" t="str">
        <f t="shared" si="744"/>
        <v>Successful</v>
      </c>
      <c r="L6809" t="str">
        <f t="shared" si="745"/>
        <v>Withdrawal</v>
      </c>
      <c r="M6809" t="str">
        <f t="shared" si="746"/>
        <v>OK</v>
      </c>
      <c r="N6809" t="str">
        <f t="shared" si="747"/>
        <v>OK</v>
      </c>
      <c r="O6809" t="str">
        <f>_xlfn.XLOOKUP(B6809,'01_Raw_ATMs'!A:A,'01_Raw_ATMs'!A:A,"Not Found")</f>
        <v>ATM013</v>
      </c>
      <c r="P6809" t="str">
        <f t="shared" si="748"/>
        <v>Valid</v>
      </c>
    </row>
    <row r="6810" spans="1:16">
      <c r="A6810" t="s">
        <v>7003</v>
      </c>
      <c r="B6810" t="s">
        <v>114</v>
      </c>
      <c r="C6810" s="2">
        <v>45977</v>
      </c>
      <c r="D6810" s="3">
        <v>0.67388888888888887</v>
      </c>
      <c r="E6810" t="s">
        <v>33</v>
      </c>
      <c r="F6810">
        <v>1500</v>
      </c>
      <c r="G6810" t="s">
        <v>189</v>
      </c>
      <c r="I6810">
        <f t="shared" si="742"/>
        <v>1</v>
      </c>
      <c r="J6810" t="str">
        <f t="shared" si="743"/>
        <v>OK</v>
      </c>
      <c r="K6810" t="str">
        <f t="shared" si="744"/>
        <v>Successful</v>
      </c>
      <c r="L6810" t="str">
        <f t="shared" si="745"/>
        <v>Withdrawal</v>
      </c>
      <c r="M6810" t="str">
        <f t="shared" si="746"/>
        <v>OK</v>
      </c>
      <c r="N6810" t="str">
        <f t="shared" si="747"/>
        <v>OK</v>
      </c>
      <c r="O6810" t="str">
        <f>_xlfn.XLOOKUP(B6810,'01_Raw_ATMs'!A:A,'01_Raw_ATMs'!A:A,"Not Found")</f>
        <v>ATM034</v>
      </c>
      <c r="P6810" t="str">
        <f t="shared" si="748"/>
        <v>Valid</v>
      </c>
    </row>
    <row r="6811" spans="1:16">
      <c r="A6811" t="s">
        <v>7004</v>
      </c>
      <c r="B6811" t="s">
        <v>112</v>
      </c>
      <c r="C6811" s="2">
        <v>45999</v>
      </c>
      <c r="D6811" s="3">
        <v>0.47927083333333331</v>
      </c>
      <c r="E6811" t="s">
        <v>211</v>
      </c>
      <c r="F6811">
        <v>0</v>
      </c>
      <c r="G6811" t="s">
        <v>189</v>
      </c>
      <c r="I6811">
        <f t="shared" si="742"/>
        <v>1</v>
      </c>
      <c r="J6811" t="str">
        <f t="shared" si="743"/>
        <v>OK</v>
      </c>
      <c r="K6811" t="str">
        <f t="shared" si="744"/>
        <v>Successful</v>
      </c>
      <c r="L6811" t="str">
        <f t="shared" si="745"/>
        <v>Mini Statement</v>
      </c>
      <c r="M6811" t="str">
        <f t="shared" si="746"/>
        <v>OK</v>
      </c>
      <c r="N6811" t="str">
        <f t="shared" si="747"/>
        <v>OK</v>
      </c>
      <c r="O6811" t="str">
        <f>_xlfn.XLOOKUP(B6811,'01_Raw_ATMs'!A:A,'01_Raw_ATMs'!A:A,"Not Found")</f>
        <v>ATM032</v>
      </c>
      <c r="P6811" t="str">
        <f t="shared" si="748"/>
        <v>Valid</v>
      </c>
    </row>
    <row r="6812" spans="1:16">
      <c r="A6812" t="s">
        <v>7005</v>
      </c>
      <c r="B6812" t="s">
        <v>121</v>
      </c>
      <c r="C6812" s="2">
        <v>46026</v>
      </c>
      <c r="D6812" s="3">
        <v>0.83142361111111107</v>
      </c>
      <c r="E6812" t="s">
        <v>33</v>
      </c>
      <c r="F6812">
        <v>4000</v>
      </c>
      <c r="G6812" t="s">
        <v>189</v>
      </c>
      <c r="I6812">
        <f t="shared" si="742"/>
        <v>1</v>
      </c>
      <c r="J6812" t="str">
        <f t="shared" si="743"/>
        <v>OK</v>
      </c>
      <c r="K6812" t="str">
        <f t="shared" si="744"/>
        <v>Successful</v>
      </c>
      <c r="L6812" t="str">
        <f t="shared" si="745"/>
        <v>Withdrawal</v>
      </c>
      <c r="M6812" t="str">
        <f t="shared" si="746"/>
        <v>OK</v>
      </c>
      <c r="N6812" t="str">
        <f t="shared" si="747"/>
        <v>OK</v>
      </c>
      <c r="O6812" t="str">
        <f>_xlfn.XLOOKUP(B6812,'01_Raw_ATMs'!A:A,'01_Raw_ATMs'!A:A,"Not Found")</f>
        <v>ATM041</v>
      </c>
      <c r="P6812" t="str">
        <f t="shared" si="748"/>
        <v>Valid</v>
      </c>
    </row>
    <row r="6813" spans="1:16">
      <c r="A6813" t="s">
        <v>7006</v>
      </c>
      <c r="B6813" t="s">
        <v>92</v>
      </c>
      <c r="C6813" s="2">
        <v>45889</v>
      </c>
      <c r="D6813" s="3">
        <v>0.70853009259259259</v>
      </c>
      <c r="E6813" t="s">
        <v>33</v>
      </c>
      <c r="F6813">
        <v>6000</v>
      </c>
      <c r="G6813" t="s">
        <v>189</v>
      </c>
      <c r="I6813">
        <f t="shared" si="742"/>
        <v>1</v>
      </c>
      <c r="J6813" t="str">
        <f t="shared" si="743"/>
        <v>OK</v>
      </c>
      <c r="K6813" t="str">
        <f t="shared" si="744"/>
        <v>Successful</v>
      </c>
      <c r="L6813" t="str">
        <f t="shared" si="745"/>
        <v>Withdrawal</v>
      </c>
      <c r="M6813" t="str">
        <f t="shared" si="746"/>
        <v>OK</v>
      </c>
      <c r="N6813" t="str">
        <f t="shared" si="747"/>
        <v>OK</v>
      </c>
      <c r="O6813" t="str">
        <f>_xlfn.XLOOKUP(B6813,'01_Raw_ATMs'!A:A,'01_Raw_ATMs'!A:A,"Not Found")</f>
        <v>ATM015</v>
      </c>
      <c r="P6813" t="str">
        <f t="shared" si="748"/>
        <v>Valid</v>
      </c>
    </row>
    <row r="6814" spans="1:16">
      <c r="A6814" t="s">
        <v>7007</v>
      </c>
      <c r="B6814" t="s">
        <v>96</v>
      </c>
      <c r="C6814" s="2">
        <v>46142</v>
      </c>
      <c r="D6814" s="3">
        <v>0.56956018518518514</v>
      </c>
      <c r="E6814" t="s">
        <v>33</v>
      </c>
      <c r="F6814">
        <v>500</v>
      </c>
      <c r="G6814" t="s">
        <v>189</v>
      </c>
      <c r="I6814">
        <f t="shared" si="742"/>
        <v>1</v>
      </c>
      <c r="J6814" t="str">
        <f t="shared" si="743"/>
        <v>OK</v>
      </c>
      <c r="K6814" t="str">
        <f t="shared" si="744"/>
        <v>Successful</v>
      </c>
      <c r="L6814" t="str">
        <f t="shared" si="745"/>
        <v>Withdrawal</v>
      </c>
      <c r="M6814" t="str">
        <f t="shared" si="746"/>
        <v>OK</v>
      </c>
      <c r="N6814" t="str">
        <f t="shared" si="747"/>
        <v>OK</v>
      </c>
      <c r="O6814" t="str">
        <f>_xlfn.XLOOKUP(B6814,'01_Raw_ATMs'!A:A,'01_Raw_ATMs'!A:A,"Not Found")</f>
        <v>ATM018</v>
      </c>
      <c r="P6814" t="str">
        <f t="shared" si="748"/>
        <v>Valid</v>
      </c>
    </row>
    <row r="6815" spans="1:16">
      <c r="A6815" t="s">
        <v>7008</v>
      </c>
      <c r="B6815" t="s">
        <v>77</v>
      </c>
      <c r="C6815" s="2">
        <v>46041</v>
      </c>
      <c r="D6815" s="3">
        <v>0.61871527777777779</v>
      </c>
      <c r="E6815" t="s">
        <v>261</v>
      </c>
      <c r="F6815">
        <v>20000</v>
      </c>
      <c r="G6815" t="s">
        <v>189</v>
      </c>
      <c r="I6815">
        <f t="shared" si="742"/>
        <v>1</v>
      </c>
      <c r="J6815" t="str">
        <f t="shared" si="743"/>
        <v>OK</v>
      </c>
      <c r="K6815" t="str">
        <f t="shared" si="744"/>
        <v>Successful</v>
      </c>
      <c r="L6815" t="str">
        <f t="shared" si="745"/>
        <v>Cash Deposit</v>
      </c>
      <c r="M6815" t="str">
        <f t="shared" si="746"/>
        <v>OK</v>
      </c>
      <c r="N6815" t="str">
        <f t="shared" si="747"/>
        <v>OK</v>
      </c>
      <c r="O6815" t="str">
        <f>_xlfn.XLOOKUP(B6815,'01_Raw_ATMs'!A:A,'01_Raw_ATMs'!A:A,"Not Found")</f>
        <v>ATM005</v>
      </c>
      <c r="P6815" t="str">
        <f t="shared" si="748"/>
        <v>Valid</v>
      </c>
    </row>
    <row r="6816" spans="1:16">
      <c r="A6816" t="s">
        <v>7009</v>
      </c>
      <c r="B6816" t="s">
        <v>123</v>
      </c>
      <c r="C6816" s="2">
        <v>46032</v>
      </c>
      <c r="D6816" s="3">
        <v>0.93420138888888893</v>
      </c>
      <c r="E6816" t="s">
        <v>33</v>
      </c>
      <c r="F6816">
        <v>8000</v>
      </c>
      <c r="G6816" t="s">
        <v>189</v>
      </c>
      <c r="I6816">
        <f t="shared" si="742"/>
        <v>1</v>
      </c>
      <c r="J6816" t="str">
        <f t="shared" si="743"/>
        <v>OK</v>
      </c>
      <c r="K6816" t="str">
        <f t="shared" si="744"/>
        <v>Successful</v>
      </c>
      <c r="L6816" t="str">
        <f t="shared" si="745"/>
        <v>Withdrawal</v>
      </c>
      <c r="M6816" t="str">
        <f t="shared" si="746"/>
        <v>OK</v>
      </c>
      <c r="N6816" t="str">
        <f t="shared" si="747"/>
        <v>OK</v>
      </c>
      <c r="O6816" t="str">
        <f>_xlfn.XLOOKUP(B6816,'01_Raw_ATMs'!A:A,'01_Raw_ATMs'!A:A,"Not Found")</f>
        <v>ATM043</v>
      </c>
      <c r="P6816" t="str">
        <f t="shared" si="748"/>
        <v>Valid</v>
      </c>
    </row>
    <row r="6817" spans="1:16">
      <c r="A6817" t="s">
        <v>7010</v>
      </c>
      <c r="B6817" t="s">
        <v>148</v>
      </c>
      <c r="C6817" s="2">
        <v>45815</v>
      </c>
      <c r="D6817" s="3">
        <v>0.70570601851851855</v>
      </c>
      <c r="E6817" t="s">
        <v>33</v>
      </c>
      <c r="F6817">
        <v>5000</v>
      </c>
      <c r="G6817" t="s">
        <v>189</v>
      </c>
      <c r="I6817">
        <f t="shared" si="742"/>
        <v>1</v>
      </c>
      <c r="J6817" t="str">
        <f t="shared" si="743"/>
        <v>OK</v>
      </c>
      <c r="K6817" t="str">
        <f t="shared" si="744"/>
        <v>Successful</v>
      </c>
      <c r="L6817" t="str">
        <f t="shared" si="745"/>
        <v>Withdrawal</v>
      </c>
      <c r="M6817" t="str">
        <f t="shared" si="746"/>
        <v>OK</v>
      </c>
      <c r="N6817" t="str">
        <f t="shared" si="747"/>
        <v>OK</v>
      </c>
      <c r="O6817" t="str">
        <f>_xlfn.XLOOKUP(B6817,'01_Raw_ATMs'!A:A,'01_Raw_ATMs'!A:A,"Not Found")</f>
        <v>ATM068</v>
      </c>
      <c r="P6817" t="str">
        <f t="shared" si="748"/>
        <v>Valid</v>
      </c>
    </row>
    <row r="6818" spans="1:16">
      <c r="A6818" t="s">
        <v>7011</v>
      </c>
      <c r="B6818" t="s">
        <v>130</v>
      </c>
      <c r="C6818" s="2">
        <v>45701</v>
      </c>
      <c r="D6818" s="3">
        <v>0.1824652777777778</v>
      </c>
      <c r="E6818" t="s">
        <v>33</v>
      </c>
      <c r="F6818">
        <v>2000</v>
      </c>
      <c r="G6818" t="s">
        <v>189</v>
      </c>
      <c r="I6818">
        <f t="shared" si="742"/>
        <v>1</v>
      </c>
      <c r="J6818" t="str">
        <f t="shared" si="743"/>
        <v>OK</v>
      </c>
      <c r="K6818" t="str">
        <f t="shared" si="744"/>
        <v>Successful</v>
      </c>
      <c r="L6818" t="str">
        <f t="shared" si="745"/>
        <v>Withdrawal</v>
      </c>
      <c r="M6818" t="str">
        <f t="shared" si="746"/>
        <v>OK</v>
      </c>
      <c r="N6818" t="str">
        <f t="shared" si="747"/>
        <v>OK</v>
      </c>
      <c r="O6818" t="str">
        <f>_xlfn.XLOOKUP(B6818,'01_Raw_ATMs'!A:A,'01_Raw_ATMs'!A:A,"Not Found")</f>
        <v>ATM050</v>
      </c>
      <c r="P6818" t="str">
        <f t="shared" si="748"/>
        <v>Valid</v>
      </c>
    </row>
    <row r="6819" spans="1:16">
      <c r="A6819" t="s">
        <v>7012</v>
      </c>
      <c r="B6819" t="s">
        <v>106</v>
      </c>
      <c r="C6819" s="2">
        <v>46195</v>
      </c>
      <c r="D6819" s="3">
        <v>2.762731481481482E-2</v>
      </c>
      <c r="E6819" t="s">
        <v>261</v>
      </c>
      <c r="F6819">
        <v>10000</v>
      </c>
      <c r="G6819" t="s">
        <v>189</v>
      </c>
      <c r="I6819">
        <f t="shared" si="742"/>
        <v>1</v>
      </c>
      <c r="J6819" t="str">
        <f t="shared" si="743"/>
        <v>OK</v>
      </c>
      <c r="K6819" t="str">
        <f t="shared" si="744"/>
        <v>Successful</v>
      </c>
      <c r="L6819" t="str">
        <f t="shared" si="745"/>
        <v>Cash Deposit</v>
      </c>
      <c r="M6819" t="str">
        <f t="shared" si="746"/>
        <v>OK</v>
      </c>
      <c r="N6819" t="str">
        <f t="shared" si="747"/>
        <v>OK</v>
      </c>
      <c r="O6819" t="str">
        <f>_xlfn.XLOOKUP(B6819,'01_Raw_ATMs'!A:A,'01_Raw_ATMs'!A:A,"Not Found")</f>
        <v>ATM026</v>
      </c>
      <c r="P6819" t="str">
        <f t="shared" si="748"/>
        <v>Valid</v>
      </c>
    </row>
    <row r="6820" spans="1:16">
      <c r="A6820" t="s">
        <v>7013</v>
      </c>
      <c r="B6820" t="s">
        <v>7</v>
      </c>
      <c r="C6820" s="2">
        <v>45953</v>
      </c>
      <c r="D6820" s="3">
        <v>1.1446759259259261E-2</v>
      </c>
      <c r="E6820" t="s">
        <v>211</v>
      </c>
      <c r="F6820">
        <v>0</v>
      </c>
      <c r="G6820" t="s">
        <v>189</v>
      </c>
      <c r="I6820">
        <f t="shared" si="742"/>
        <v>1</v>
      </c>
      <c r="J6820" t="str">
        <f t="shared" si="743"/>
        <v>OK</v>
      </c>
      <c r="K6820" t="str">
        <f t="shared" si="744"/>
        <v>Successful</v>
      </c>
      <c r="L6820" t="str">
        <f t="shared" si="745"/>
        <v>Mini Statement</v>
      </c>
      <c r="M6820" t="str">
        <f t="shared" si="746"/>
        <v>OK</v>
      </c>
      <c r="N6820" t="str">
        <f t="shared" si="747"/>
        <v>OK</v>
      </c>
      <c r="O6820" t="str">
        <f>_xlfn.XLOOKUP(B6820,'01_Raw_ATMs'!A:A,'01_Raw_ATMs'!A:A,"Not Found")</f>
        <v>ATM001</v>
      </c>
      <c r="P6820" t="str">
        <f t="shared" si="748"/>
        <v>Valid</v>
      </c>
    </row>
    <row r="6821" spans="1:16">
      <c r="A6821" t="s">
        <v>7014</v>
      </c>
      <c r="B6821" t="s">
        <v>91</v>
      </c>
      <c r="C6821" s="2">
        <v>46123</v>
      </c>
      <c r="D6821" s="3">
        <v>0.79190972222222222</v>
      </c>
      <c r="E6821" t="s">
        <v>33</v>
      </c>
      <c r="F6821">
        <v>4000</v>
      </c>
      <c r="G6821" t="s">
        <v>189</v>
      </c>
      <c r="I6821">
        <f t="shared" si="742"/>
        <v>1</v>
      </c>
      <c r="J6821" t="str">
        <f t="shared" si="743"/>
        <v>OK</v>
      </c>
      <c r="K6821" t="str">
        <f t="shared" si="744"/>
        <v>Successful</v>
      </c>
      <c r="L6821" t="str">
        <f t="shared" si="745"/>
        <v>Withdrawal</v>
      </c>
      <c r="M6821" t="str">
        <f t="shared" si="746"/>
        <v>OK</v>
      </c>
      <c r="N6821" t="str">
        <f t="shared" si="747"/>
        <v>OK</v>
      </c>
      <c r="O6821" t="str">
        <f>_xlfn.XLOOKUP(B6821,'01_Raw_ATMs'!A:A,'01_Raw_ATMs'!A:A,"Not Found")</f>
        <v>ATM014</v>
      </c>
      <c r="P6821" t="str">
        <f t="shared" si="748"/>
        <v>Valid</v>
      </c>
    </row>
    <row r="6822" spans="1:16">
      <c r="A6822" t="s">
        <v>7015</v>
      </c>
      <c r="B6822" t="s">
        <v>122</v>
      </c>
      <c r="C6822" s="2">
        <v>46186</v>
      </c>
      <c r="D6822" s="3">
        <v>0.73587962962962961</v>
      </c>
      <c r="E6822" t="s">
        <v>261</v>
      </c>
      <c r="F6822">
        <v>1000</v>
      </c>
      <c r="G6822" t="s">
        <v>189</v>
      </c>
      <c r="I6822">
        <f t="shared" si="742"/>
        <v>1</v>
      </c>
      <c r="J6822" t="str">
        <f t="shared" si="743"/>
        <v>OK</v>
      </c>
      <c r="K6822" t="str">
        <f t="shared" si="744"/>
        <v>Successful</v>
      </c>
      <c r="L6822" t="str">
        <f t="shared" si="745"/>
        <v>Cash Deposit</v>
      </c>
      <c r="M6822" t="str">
        <f t="shared" si="746"/>
        <v>OK</v>
      </c>
      <c r="N6822" t="str">
        <f t="shared" si="747"/>
        <v>OK</v>
      </c>
      <c r="O6822" t="str">
        <f>_xlfn.XLOOKUP(B6822,'01_Raw_ATMs'!A:A,'01_Raw_ATMs'!A:A,"Not Found")</f>
        <v>ATM042</v>
      </c>
      <c r="P6822" t="str">
        <f t="shared" si="748"/>
        <v>Valid</v>
      </c>
    </row>
    <row r="6823" spans="1:16">
      <c r="A6823" t="s">
        <v>7016</v>
      </c>
      <c r="B6823" t="s">
        <v>122</v>
      </c>
      <c r="C6823" s="2">
        <v>46064</v>
      </c>
      <c r="D6823" s="3">
        <v>0.85549768518518521</v>
      </c>
      <c r="E6823" t="s">
        <v>194</v>
      </c>
      <c r="F6823">
        <v>0</v>
      </c>
      <c r="G6823" t="s">
        <v>189</v>
      </c>
      <c r="I6823">
        <f t="shared" si="742"/>
        <v>1</v>
      </c>
      <c r="J6823" t="str">
        <f t="shared" si="743"/>
        <v>OK</v>
      </c>
      <c r="K6823" t="str">
        <f t="shared" si="744"/>
        <v>Successful</v>
      </c>
      <c r="L6823" t="str">
        <f t="shared" si="745"/>
        <v>Balance Inquiry</v>
      </c>
      <c r="M6823" t="str">
        <f t="shared" si="746"/>
        <v>OK</v>
      </c>
      <c r="N6823" t="str">
        <f t="shared" si="747"/>
        <v>OK</v>
      </c>
      <c r="O6823" t="str">
        <f>_xlfn.XLOOKUP(B6823,'01_Raw_ATMs'!A:A,'01_Raw_ATMs'!A:A,"Not Found")</f>
        <v>ATM042</v>
      </c>
      <c r="P6823" t="str">
        <f t="shared" si="748"/>
        <v>Valid</v>
      </c>
    </row>
    <row r="6824" spans="1:16">
      <c r="A6824" t="s">
        <v>7017</v>
      </c>
      <c r="B6824" t="s">
        <v>96</v>
      </c>
      <c r="C6824" s="2">
        <v>45825</v>
      </c>
      <c r="D6824" s="3">
        <v>0.34596064814814809</v>
      </c>
      <c r="E6824" t="s">
        <v>33</v>
      </c>
      <c r="F6824">
        <v>2000</v>
      </c>
      <c r="G6824" t="s">
        <v>189</v>
      </c>
      <c r="I6824">
        <f t="shared" si="742"/>
        <v>1</v>
      </c>
      <c r="J6824" t="str">
        <f t="shared" si="743"/>
        <v>OK</v>
      </c>
      <c r="K6824" t="str">
        <f t="shared" si="744"/>
        <v>Successful</v>
      </c>
      <c r="L6824" t="str">
        <f t="shared" si="745"/>
        <v>Withdrawal</v>
      </c>
      <c r="M6824" t="str">
        <f t="shared" si="746"/>
        <v>OK</v>
      </c>
      <c r="N6824" t="str">
        <f t="shared" si="747"/>
        <v>OK</v>
      </c>
      <c r="O6824" t="str">
        <f>_xlfn.XLOOKUP(B6824,'01_Raw_ATMs'!A:A,'01_Raw_ATMs'!A:A,"Not Found")</f>
        <v>ATM018</v>
      </c>
      <c r="P6824" t="str">
        <f t="shared" si="748"/>
        <v>Valid</v>
      </c>
    </row>
    <row r="6825" spans="1:16">
      <c r="A6825" t="s">
        <v>7018</v>
      </c>
      <c r="B6825" t="s">
        <v>132</v>
      </c>
      <c r="C6825" s="2">
        <v>45902</v>
      </c>
      <c r="D6825" s="3">
        <v>0.77506944444444448</v>
      </c>
      <c r="E6825" t="s">
        <v>211</v>
      </c>
      <c r="F6825">
        <v>0</v>
      </c>
      <c r="G6825" t="s">
        <v>189</v>
      </c>
      <c r="I6825">
        <f t="shared" si="742"/>
        <v>1</v>
      </c>
      <c r="J6825" t="str">
        <f t="shared" si="743"/>
        <v>OK</v>
      </c>
      <c r="K6825" t="str">
        <f t="shared" si="744"/>
        <v>Successful</v>
      </c>
      <c r="L6825" t="str">
        <f t="shared" si="745"/>
        <v>Mini Statement</v>
      </c>
      <c r="M6825" t="str">
        <f t="shared" si="746"/>
        <v>OK</v>
      </c>
      <c r="N6825" t="str">
        <f t="shared" si="747"/>
        <v>OK</v>
      </c>
      <c r="O6825" t="str">
        <f>_xlfn.XLOOKUP(B6825,'01_Raw_ATMs'!A:A,'01_Raw_ATMs'!A:A,"Not Found")</f>
        <v>ATM052</v>
      </c>
      <c r="P6825" t="str">
        <f t="shared" si="748"/>
        <v>Valid</v>
      </c>
    </row>
    <row r="6826" spans="1:16">
      <c r="A6826" t="s">
        <v>7019</v>
      </c>
      <c r="B6826" t="s">
        <v>153</v>
      </c>
      <c r="C6826" s="2">
        <v>46138</v>
      </c>
      <c r="D6826" s="3">
        <v>0.79637731481481477</v>
      </c>
      <c r="E6826" t="s">
        <v>194</v>
      </c>
      <c r="F6826">
        <v>0</v>
      </c>
      <c r="G6826" t="s">
        <v>189</v>
      </c>
      <c r="I6826">
        <f t="shared" si="742"/>
        <v>1</v>
      </c>
      <c r="J6826" t="str">
        <f t="shared" si="743"/>
        <v>OK</v>
      </c>
      <c r="K6826" t="str">
        <f t="shared" si="744"/>
        <v>Successful</v>
      </c>
      <c r="L6826" t="str">
        <f t="shared" si="745"/>
        <v>Balance Inquiry</v>
      </c>
      <c r="M6826" t="str">
        <f t="shared" si="746"/>
        <v>OK</v>
      </c>
      <c r="N6826" t="str">
        <f t="shared" si="747"/>
        <v>OK</v>
      </c>
      <c r="O6826" t="str">
        <f>_xlfn.XLOOKUP(B6826,'01_Raw_ATMs'!A:A,'01_Raw_ATMs'!A:A,"Not Found")</f>
        <v>ATM073</v>
      </c>
      <c r="P6826" t="str">
        <f t="shared" si="748"/>
        <v>Valid</v>
      </c>
    </row>
    <row r="6827" spans="1:16">
      <c r="A6827" t="s">
        <v>7020</v>
      </c>
      <c r="B6827" t="s">
        <v>111</v>
      </c>
      <c r="C6827" s="2">
        <v>46006</v>
      </c>
      <c r="D6827" s="3">
        <v>0.74215277777777777</v>
      </c>
      <c r="E6827" t="s">
        <v>194</v>
      </c>
      <c r="F6827">
        <v>0</v>
      </c>
      <c r="G6827" t="s">
        <v>189</v>
      </c>
      <c r="I6827">
        <f t="shared" si="742"/>
        <v>1</v>
      </c>
      <c r="J6827" t="str">
        <f t="shared" si="743"/>
        <v>OK</v>
      </c>
      <c r="K6827" t="str">
        <f t="shared" si="744"/>
        <v>Successful</v>
      </c>
      <c r="L6827" t="str">
        <f t="shared" si="745"/>
        <v>Balance Inquiry</v>
      </c>
      <c r="M6827" t="str">
        <f t="shared" si="746"/>
        <v>OK</v>
      </c>
      <c r="N6827" t="str">
        <f t="shared" si="747"/>
        <v>OK</v>
      </c>
      <c r="O6827" t="str">
        <f>_xlfn.XLOOKUP(B6827,'01_Raw_ATMs'!A:A,'01_Raw_ATMs'!A:A,"Not Found")</f>
        <v>ATM031</v>
      </c>
      <c r="P6827" t="str">
        <f t="shared" si="748"/>
        <v>Valid</v>
      </c>
    </row>
    <row r="6828" spans="1:16">
      <c r="A6828" t="s">
        <v>7021</v>
      </c>
      <c r="B6828" t="s">
        <v>119</v>
      </c>
      <c r="C6828" s="2">
        <v>45808</v>
      </c>
      <c r="D6828" s="3">
        <v>0.82857638888888885</v>
      </c>
      <c r="E6828" t="s">
        <v>33</v>
      </c>
      <c r="F6828">
        <v>1000</v>
      </c>
      <c r="G6828" t="s">
        <v>189</v>
      </c>
      <c r="I6828">
        <f t="shared" si="742"/>
        <v>1</v>
      </c>
      <c r="J6828" t="str">
        <f t="shared" si="743"/>
        <v>OK</v>
      </c>
      <c r="K6828" t="str">
        <f t="shared" si="744"/>
        <v>Successful</v>
      </c>
      <c r="L6828" t="str">
        <f t="shared" si="745"/>
        <v>Withdrawal</v>
      </c>
      <c r="M6828" t="str">
        <f t="shared" si="746"/>
        <v>OK</v>
      </c>
      <c r="N6828" t="str">
        <f t="shared" si="747"/>
        <v>OK</v>
      </c>
      <c r="O6828" t="str">
        <f>_xlfn.XLOOKUP(B6828,'01_Raw_ATMs'!A:A,'01_Raw_ATMs'!A:A,"Not Found")</f>
        <v>ATM039</v>
      </c>
      <c r="P6828" t="str">
        <f t="shared" si="748"/>
        <v>Valid</v>
      </c>
    </row>
    <row r="6829" spans="1:16">
      <c r="A6829" t="s">
        <v>7022</v>
      </c>
      <c r="B6829" t="s">
        <v>98</v>
      </c>
      <c r="C6829" s="2">
        <v>45879</v>
      </c>
      <c r="D6829" s="3">
        <v>0.35188657407407409</v>
      </c>
      <c r="E6829" t="s">
        <v>194</v>
      </c>
      <c r="F6829">
        <v>0</v>
      </c>
      <c r="G6829" t="s">
        <v>214</v>
      </c>
      <c r="H6829" t="s">
        <v>1103</v>
      </c>
      <c r="I6829">
        <f t="shared" si="742"/>
        <v>1</v>
      </c>
      <c r="J6829" t="str">
        <f t="shared" si="743"/>
        <v>OK</v>
      </c>
      <c r="K6829" t="str">
        <f t="shared" si="744"/>
        <v>Failed</v>
      </c>
      <c r="L6829" t="str">
        <f t="shared" si="745"/>
        <v>Balance Inquiry</v>
      </c>
      <c r="M6829" t="str">
        <f t="shared" si="746"/>
        <v>OK</v>
      </c>
      <c r="N6829" t="str">
        <f t="shared" si="747"/>
        <v>OK</v>
      </c>
      <c r="O6829" t="str">
        <f>_xlfn.XLOOKUP(B6829,'01_Raw_ATMs'!A:A,'01_Raw_ATMs'!A:A,"Not Found")</f>
        <v>ATM019</v>
      </c>
      <c r="P6829" t="str">
        <f t="shared" si="748"/>
        <v>Valid</v>
      </c>
    </row>
    <row r="6830" spans="1:16">
      <c r="A6830" t="s">
        <v>7023</v>
      </c>
      <c r="B6830" t="s">
        <v>115</v>
      </c>
      <c r="C6830" s="2">
        <v>45660</v>
      </c>
      <c r="D6830" s="3">
        <v>0.75601851851851853</v>
      </c>
      <c r="E6830" t="s">
        <v>33</v>
      </c>
      <c r="F6830">
        <v>3000</v>
      </c>
      <c r="G6830" t="s">
        <v>189</v>
      </c>
      <c r="I6830">
        <f t="shared" si="742"/>
        <v>1</v>
      </c>
      <c r="J6830" t="str">
        <f t="shared" si="743"/>
        <v>OK</v>
      </c>
      <c r="K6830" t="str">
        <f t="shared" si="744"/>
        <v>Successful</v>
      </c>
      <c r="L6830" t="str">
        <f t="shared" si="745"/>
        <v>Withdrawal</v>
      </c>
      <c r="M6830" t="str">
        <f t="shared" si="746"/>
        <v>OK</v>
      </c>
      <c r="N6830" t="str">
        <f t="shared" si="747"/>
        <v>OK</v>
      </c>
      <c r="O6830" t="str">
        <f>_xlfn.XLOOKUP(B6830,'01_Raw_ATMs'!A:A,'01_Raw_ATMs'!A:A,"Not Found")</f>
        <v>ATM035</v>
      </c>
      <c r="P6830" t="str">
        <f t="shared" si="748"/>
        <v>Valid</v>
      </c>
    </row>
    <row r="6831" spans="1:16">
      <c r="A6831" t="s">
        <v>7024</v>
      </c>
      <c r="B6831" t="s">
        <v>98</v>
      </c>
      <c r="C6831" s="2">
        <v>45925</v>
      </c>
      <c r="D6831" s="3">
        <v>0.7563657407407407</v>
      </c>
      <c r="E6831" t="s">
        <v>33</v>
      </c>
      <c r="F6831">
        <v>500</v>
      </c>
      <c r="G6831" t="s">
        <v>189</v>
      </c>
      <c r="I6831">
        <f t="shared" si="742"/>
        <v>1</v>
      </c>
      <c r="J6831" t="str">
        <f t="shared" si="743"/>
        <v>OK</v>
      </c>
      <c r="K6831" t="str">
        <f t="shared" si="744"/>
        <v>Successful</v>
      </c>
      <c r="L6831" t="str">
        <f t="shared" si="745"/>
        <v>Withdrawal</v>
      </c>
      <c r="M6831" t="str">
        <f t="shared" si="746"/>
        <v>OK</v>
      </c>
      <c r="N6831" t="str">
        <f t="shared" si="747"/>
        <v>OK</v>
      </c>
      <c r="O6831" t="str">
        <f>_xlfn.XLOOKUP(B6831,'01_Raw_ATMs'!A:A,'01_Raw_ATMs'!A:A,"Not Found")</f>
        <v>ATM019</v>
      </c>
      <c r="P6831" t="str">
        <f t="shared" si="748"/>
        <v>Valid</v>
      </c>
    </row>
    <row r="6832" spans="1:16">
      <c r="A6832" t="s">
        <v>7025</v>
      </c>
      <c r="B6832" t="s">
        <v>169</v>
      </c>
      <c r="C6832" s="2">
        <v>45792</v>
      </c>
      <c r="D6832" s="3">
        <v>0.79374999999999996</v>
      </c>
      <c r="E6832" t="s">
        <v>33</v>
      </c>
      <c r="F6832">
        <v>2000</v>
      </c>
      <c r="G6832" t="s">
        <v>189</v>
      </c>
      <c r="I6832">
        <f t="shared" si="742"/>
        <v>1</v>
      </c>
      <c r="J6832" t="str">
        <f t="shared" si="743"/>
        <v>OK</v>
      </c>
      <c r="K6832" t="str">
        <f t="shared" si="744"/>
        <v>Successful</v>
      </c>
      <c r="L6832" t="str">
        <f t="shared" si="745"/>
        <v>Withdrawal</v>
      </c>
      <c r="M6832" t="str">
        <f t="shared" si="746"/>
        <v>OK</v>
      </c>
      <c r="N6832" t="str">
        <f t="shared" si="747"/>
        <v>OK</v>
      </c>
      <c r="O6832" t="str">
        <f>_xlfn.XLOOKUP(B6832,'01_Raw_ATMs'!A:A,'01_Raw_ATMs'!A:A,"Not Found")</f>
        <v>ATM089</v>
      </c>
      <c r="P6832" t="str">
        <f t="shared" si="748"/>
        <v>Valid</v>
      </c>
    </row>
    <row r="6833" spans="1:16">
      <c r="A6833" t="s">
        <v>7026</v>
      </c>
      <c r="B6833" t="s">
        <v>148</v>
      </c>
      <c r="C6833" s="2">
        <v>45833</v>
      </c>
      <c r="D6833" s="3">
        <v>0.69664351851851847</v>
      </c>
      <c r="E6833" t="s">
        <v>33</v>
      </c>
      <c r="F6833">
        <v>2000</v>
      </c>
      <c r="G6833" t="s">
        <v>189</v>
      </c>
      <c r="I6833">
        <f t="shared" si="742"/>
        <v>1</v>
      </c>
      <c r="J6833" t="str">
        <f t="shared" si="743"/>
        <v>OK</v>
      </c>
      <c r="K6833" t="str">
        <f t="shared" si="744"/>
        <v>Successful</v>
      </c>
      <c r="L6833" t="str">
        <f t="shared" si="745"/>
        <v>Withdrawal</v>
      </c>
      <c r="M6833" t="str">
        <f t="shared" si="746"/>
        <v>OK</v>
      </c>
      <c r="N6833" t="str">
        <f t="shared" si="747"/>
        <v>OK</v>
      </c>
      <c r="O6833" t="str">
        <f>_xlfn.XLOOKUP(B6833,'01_Raw_ATMs'!A:A,'01_Raw_ATMs'!A:A,"Not Found")</f>
        <v>ATM068</v>
      </c>
      <c r="P6833" t="str">
        <f t="shared" si="748"/>
        <v>Valid</v>
      </c>
    </row>
    <row r="6834" spans="1:16">
      <c r="A6834" t="s">
        <v>7027</v>
      </c>
      <c r="B6834" t="s">
        <v>163</v>
      </c>
      <c r="C6834" s="2">
        <v>46158</v>
      </c>
      <c r="D6834" s="3">
        <v>0.69859953703703703</v>
      </c>
      <c r="E6834" t="s">
        <v>33</v>
      </c>
      <c r="F6834">
        <v>2000</v>
      </c>
      <c r="G6834" t="s">
        <v>189</v>
      </c>
      <c r="I6834">
        <f t="shared" si="742"/>
        <v>1</v>
      </c>
      <c r="J6834" t="str">
        <f t="shared" si="743"/>
        <v>OK</v>
      </c>
      <c r="K6834" t="str">
        <f t="shared" si="744"/>
        <v>Successful</v>
      </c>
      <c r="L6834" t="str">
        <f t="shared" si="745"/>
        <v>Withdrawal</v>
      </c>
      <c r="M6834" t="str">
        <f t="shared" si="746"/>
        <v>OK</v>
      </c>
      <c r="N6834" t="str">
        <f t="shared" si="747"/>
        <v>OK</v>
      </c>
      <c r="O6834" t="str">
        <f>_xlfn.XLOOKUP(B6834,'01_Raw_ATMs'!A:A,'01_Raw_ATMs'!A:A,"Not Found")</f>
        <v>ATM083</v>
      </c>
      <c r="P6834" t="str">
        <f t="shared" si="748"/>
        <v>Valid</v>
      </c>
    </row>
    <row r="6835" spans="1:16">
      <c r="A6835" t="s">
        <v>7028</v>
      </c>
      <c r="B6835" t="s">
        <v>158</v>
      </c>
      <c r="C6835" s="2">
        <v>45988</v>
      </c>
      <c r="D6835" s="3">
        <v>0.92199074074074072</v>
      </c>
      <c r="E6835" t="s">
        <v>211</v>
      </c>
      <c r="F6835">
        <v>0</v>
      </c>
      <c r="G6835" t="s">
        <v>214</v>
      </c>
      <c r="H6835" t="s">
        <v>1215</v>
      </c>
      <c r="I6835">
        <f t="shared" si="742"/>
        <v>1</v>
      </c>
      <c r="J6835" t="str">
        <f t="shared" si="743"/>
        <v>OK</v>
      </c>
      <c r="K6835" t="str">
        <f t="shared" si="744"/>
        <v>Failed</v>
      </c>
      <c r="L6835" t="str">
        <f t="shared" si="745"/>
        <v>Mini Statement</v>
      </c>
      <c r="M6835" t="str">
        <f t="shared" si="746"/>
        <v>OK</v>
      </c>
      <c r="N6835" t="str">
        <f t="shared" si="747"/>
        <v>OK</v>
      </c>
      <c r="O6835" t="str">
        <f>_xlfn.XLOOKUP(B6835,'01_Raw_ATMs'!A:A,'01_Raw_ATMs'!A:A,"Not Found")</f>
        <v>ATM078</v>
      </c>
      <c r="P6835" t="str">
        <f t="shared" si="748"/>
        <v>Valid</v>
      </c>
    </row>
    <row r="6836" spans="1:16">
      <c r="A6836" t="s">
        <v>7029</v>
      </c>
      <c r="B6836" t="s">
        <v>156</v>
      </c>
      <c r="C6836" s="2">
        <v>45945</v>
      </c>
      <c r="D6836" s="3">
        <v>0.86427083333333332</v>
      </c>
      <c r="E6836" t="s">
        <v>33</v>
      </c>
      <c r="F6836">
        <v>5000</v>
      </c>
      <c r="G6836" t="s">
        <v>189</v>
      </c>
      <c r="I6836">
        <f t="shared" si="742"/>
        <v>1</v>
      </c>
      <c r="J6836" t="str">
        <f t="shared" si="743"/>
        <v>OK</v>
      </c>
      <c r="K6836" t="str">
        <f t="shared" si="744"/>
        <v>Successful</v>
      </c>
      <c r="L6836" t="str">
        <f t="shared" si="745"/>
        <v>Withdrawal</v>
      </c>
      <c r="M6836" t="str">
        <f t="shared" si="746"/>
        <v>OK</v>
      </c>
      <c r="N6836" t="str">
        <f t="shared" si="747"/>
        <v>OK</v>
      </c>
      <c r="O6836" t="str">
        <f>_xlfn.XLOOKUP(B6836,'01_Raw_ATMs'!A:A,'01_Raw_ATMs'!A:A,"Not Found")</f>
        <v>ATM076</v>
      </c>
      <c r="P6836" t="str">
        <f t="shared" si="748"/>
        <v>Valid</v>
      </c>
    </row>
    <row r="6837" spans="1:16">
      <c r="A6837" t="s">
        <v>7030</v>
      </c>
      <c r="B6837" t="s">
        <v>117</v>
      </c>
      <c r="C6837" s="2">
        <v>45715</v>
      </c>
      <c r="D6837" s="3">
        <v>0.85750000000000004</v>
      </c>
      <c r="E6837" t="s">
        <v>261</v>
      </c>
      <c r="F6837">
        <v>15000</v>
      </c>
      <c r="G6837" t="s">
        <v>189</v>
      </c>
      <c r="I6837">
        <f t="shared" si="742"/>
        <v>1</v>
      </c>
      <c r="J6837" t="str">
        <f t="shared" si="743"/>
        <v>OK</v>
      </c>
      <c r="K6837" t="str">
        <f t="shared" si="744"/>
        <v>Successful</v>
      </c>
      <c r="L6837" t="str">
        <f t="shared" si="745"/>
        <v>Cash Deposit</v>
      </c>
      <c r="M6837" t="str">
        <f t="shared" si="746"/>
        <v>OK</v>
      </c>
      <c r="N6837" t="str">
        <f t="shared" si="747"/>
        <v>OK</v>
      </c>
      <c r="O6837" t="str">
        <f>_xlfn.XLOOKUP(B6837,'01_Raw_ATMs'!A:A,'01_Raw_ATMs'!A:A,"Not Found")</f>
        <v>ATM037</v>
      </c>
      <c r="P6837" t="str">
        <f t="shared" si="748"/>
        <v>Valid</v>
      </c>
    </row>
    <row r="6838" spans="1:16">
      <c r="A6838" t="s">
        <v>7031</v>
      </c>
      <c r="B6838" t="s">
        <v>139</v>
      </c>
      <c r="C6838" s="2">
        <v>46029</v>
      </c>
      <c r="D6838" s="3">
        <v>0.37843749999999998</v>
      </c>
      <c r="E6838" t="s">
        <v>33</v>
      </c>
      <c r="F6838">
        <v>6000</v>
      </c>
      <c r="G6838" t="s">
        <v>189</v>
      </c>
      <c r="I6838">
        <f t="shared" si="742"/>
        <v>1</v>
      </c>
      <c r="J6838" t="str">
        <f t="shared" si="743"/>
        <v>OK</v>
      </c>
      <c r="K6838" t="str">
        <f t="shared" si="744"/>
        <v>Successful</v>
      </c>
      <c r="L6838" t="str">
        <f t="shared" si="745"/>
        <v>Withdrawal</v>
      </c>
      <c r="M6838" t="str">
        <f t="shared" si="746"/>
        <v>OK</v>
      </c>
      <c r="N6838" t="str">
        <f t="shared" si="747"/>
        <v>OK</v>
      </c>
      <c r="O6838" t="str">
        <f>_xlfn.XLOOKUP(B6838,'01_Raw_ATMs'!A:A,'01_Raw_ATMs'!A:A,"Not Found")</f>
        <v>ATM059</v>
      </c>
      <c r="P6838" t="str">
        <f t="shared" si="748"/>
        <v>Valid</v>
      </c>
    </row>
    <row r="6839" spans="1:16">
      <c r="A6839" t="s">
        <v>7032</v>
      </c>
      <c r="B6839" t="s">
        <v>163</v>
      </c>
      <c r="C6839" s="2">
        <v>46134</v>
      </c>
      <c r="D6839" s="3">
        <v>0.12737268518518521</v>
      </c>
      <c r="E6839" t="s">
        <v>33</v>
      </c>
      <c r="F6839">
        <v>2000</v>
      </c>
      <c r="G6839" t="s">
        <v>189</v>
      </c>
      <c r="I6839">
        <f t="shared" si="742"/>
        <v>1</v>
      </c>
      <c r="J6839" t="str">
        <f t="shared" si="743"/>
        <v>OK</v>
      </c>
      <c r="K6839" t="str">
        <f t="shared" si="744"/>
        <v>Successful</v>
      </c>
      <c r="L6839" t="str">
        <f t="shared" si="745"/>
        <v>Withdrawal</v>
      </c>
      <c r="M6839" t="str">
        <f t="shared" si="746"/>
        <v>OK</v>
      </c>
      <c r="N6839" t="str">
        <f t="shared" si="747"/>
        <v>OK</v>
      </c>
      <c r="O6839" t="str">
        <f>_xlfn.XLOOKUP(B6839,'01_Raw_ATMs'!A:A,'01_Raw_ATMs'!A:A,"Not Found")</f>
        <v>ATM083</v>
      </c>
      <c r="P6839" t="str">
        <f t="shared" si="748"/>
        <v>Valid</v>
      </c>
    </row>
    <row r="6840" spans="1:16">
      <c r="A6840" t="s">
        <v>7033</v>
      </c>
      <c r="B6840" t="s">
        <v>95</v>
      </c>
      <c r="C6840" s="2">
        <v>46154</v>
      </c>
      <c r="D6840" s="3">
        <v>0.95702546296296298</v>
      </c>
      <c r="E6840" t="s">
        <v>194</v>
      </c>
      <c r="F6840">
        <v>0</v>
      </c>
      <c r="G6840" t="s">
        <v>189</v>
      </c>
      <c r="I6840">
        <f t="shared" si="742"/>
        <v>1</v>
      </c>
      <c r="J6840" t="str">
        <f t="shared" si="743"/>
        <v>OK</v>
      </c>
      <c r="K6840" t="str">
        <f t="shared" si="744"/>
        <v>Successful</v>
      </c>
      <c r="L6840" t="str">
        <f t="shared" si="745"/>
        <v>Balance Inquiry</v>
      </c>
      <c r="M6840" t="str">
        <f t="shared" si="746"/>
        <v>OK</v>
      </c>
      <c r="N6840" t="str">
        <f t="shared" si="747"/>
        <v>OK</v>
      </c>
      <c r="O6840" t="str">
        <f>_xlfn.XLOOKUP(B6840,'01_Raw_ATMs'!A:A,'01_Raw_ATMs'!A:A,"Not Found")</f>
        <v>ATM017</v>
      </c>
      <c r="P6840" t="str">
        <f t="shared" si="748"/>
        <v>Valid</v>
      </c>
    </row>
    <row r="6841" spans="1:16">
      <c r="A6841" t="s">
        <v>7034</v>
      </c>
      <c r="B6841" t="s">
        <v>141</v>
      </c>
      <c r="C6841" s="2">
        <v>45825</v>
      </c>
      <c r="D6841" s="3">
        <v>0.60540509259259256</v>
      </c>
      <c r="E6841" t="s">
        <v>211</v>
      </c>
      <c r="F6841">
        <v>0</v>
      </c>
      <c r="G6841" t="s">
        <v>189</v>
      </c>
      <c r="I6841">
        <f t="shared" si="742"/>
        <v>1</v>
      </c>
      <c r="J6841" t="str">
        <f t="shared" si="743"/>
        <v>OK</v>
      </c>
      <c r="K6841" t="str">
        <f t="shared" si="744"/>
        <v>Successful</v>
      </c>
      <c r="L6841" t="str">
        <f t="shared" si="745"/>
        <v>Mini Statement</v>
      </c>
      <c r="M6841" t="str">
        <f t="shared" si="746"/>
        <v>OK</v>
      </c>
      <c r="N6841" t="str">
        <f t="shared" si="747"/>
        <v>OK</v>
      </c>
      <c r="O6841" t="str">
        <f>_xlfn.XLOOKUP(B6841,'01_Raw_ATMs'!A:A,'01_Raw_ATMs'!A:A,"Not Found")</f>
        <v>ATM061</v>
      </c>
      <c r="P6841" t="str">
        <f t="shared" si="748"/>
        <v>Valid</v>
      </c>
    </row>
    <row r="6842" spans="1:16">
      <c r="A6842" t="s">
        <v>7035</v>
      </c>
      <c r="B6842" t="s">
        <v>135</v>
      </c>
      <c r="C6842" s="2">
        <v>45849</v>
      </c>
      <c r="D6842" s="3">
        <v>0.72106481481481477</v>
      </c>
      <c r="E6842" t="s">
        <v>194</v>
      </c>
      <c r="F6842">
        <v>0</v>
      </c>
      <c r="G6842" t="s">
        <v>189</v>
      </c>
      <c r="I6842">
        <f t="shared" si="742"/>
        <v>1</v>
      </c>
      <c r="J6842" t="str">
        <f t="shared" si="743"/>
        <v>OK</v>
      </c>
      <c r="K6842" t="str">
        <f t="shared" si="744"/>
        <v>Successful</v>
      </c>
      <c r="L6842" t="str">
        <f t="shared" si="745"/>
        <v>Balance Inquiry</v>
      </c>
      <c r="M6842" t="str">
        <f t="shared" si="746"/>
        <v>OK</v>
      </c>
      <c r="N6842" t="str">
        <f t="shared" si="747"/>
        <v>OK</v>
      </c>
      <c r="O6842" t="str">
        <f>_xlfn.XLOOKUP(B6842,'01_Raw_ATMs'!A:A,'01_Raw_ATMs'!A:A,"Not Found")</f>
        <v>ATM055</v>
      </c>
      <c r="P6842" t="str">
        <f t="shared" si="748"/>
        <v>Valid</v>
      </c>
    </row>
    <row r="6843" spans="1:16">
      <c r="A6843" t="s">
        <v>7036</v>
      </c>
      <c r="B6843" t="s">
        <v>154</v>
      </c>
      <c r="C6843" s="2">
        <v>46139</v>
      </c>
      <c r="D6843" s="3">
        <v>0.78853009259259255</v>
      </c>
      <c r="E6843" t="s">
        <v>33</v>
      </c>
      <c r="F6843">
        <v>1500</v>
      </c>
      <c r="G6843" t="s">
        <v>189</v>
      </c>
      <c r="I6843">
        <f t="shared" si="742"/>
        <v>1</v>
      </c>
      <c r="J6843" t="str">
        <f t="shared" si="743"/>
        <v>OK</v>
      </c>
      <c r="K6843" t="str">
        <f t="shared" si="744"/>
        <v>Successful</v>
      </c>
      <c r="L6843" t="str">
        <f t="shared" si="745"/>
        <v>Withdrawal</v>
      </c>
      <c r="M6843" t="str">
        <f t="shared" si="746"/>
        <v>OK</v>
      </c>
      <c r="N6843" t="str">
        <f t="shared" si="747"/>
        <v>OK</v>
      </c>
      <c r="O6843" t="str">
        <f>_xlfn.XLOOKUP(B6843,'01_Raw_ATMs'!A:A,'01_Raw_ATMs'!A:A,"Not Found")</f>
        <v>ATM074</v>
      </c>
      <c r="P6843" t="str">
        <f t="shared" si="748"/>
        <v>Valid</v>
      </c>
    </row>
    <row r="6844" spans="1:16">
      <c r="A6844" t="s">
        <v>7037</v>
      </c>
      <c r="B6844" t="s">
        <v>104</v>
      </c>
      <c r="C6844" s="2">
        <v>46172</v>
      </c>
      <c r="D6844" s="3">
        <v>0.34545138888888888</v>
      </c>
      <c r="E6844" t="s">
        <v>33</v>
      </c>
      <c r="F6844">
        <v>1500</v>
      </c>
      <c r="G6844" t="s">
        <v>189</v>
      </c>
      <c r="I6844">
        <f t="shared" si="742"/>
        <v>1</v>
      </c>
      <c r="J6844" t="str">
        <f t="shared" si="743"/>
        <v>OK</v>
      </c>
      <c r="K6844" t="str">
        <f t="shared" si="744"/>
        <v>Successful</v>
      </c>
      <c r="L6844" t="str">
        <f t="shared" si="745"/>
        <v>Withdrawal</v>
      </c>
      <c r="M6844" t="str">
        <f t="shared" si="746"/>
        <v>OK</v>
      </c>
      <c r="N6844" t="str">
        <f t="shared" si="747"/>
        <v>OK</v>
      </c>
      <c r="O6844" t="str">
        <f>_xlfn.XLOOKUP(B6844,'01_Raw_ATMs'!A:A,'01_Raw_ATMs'!A:A,"Not Found")</f>
        <v>ATM025</v>
      </c>
      <c r="P6844" t="str">
        <f t="shared" si="748"/>
        <v>Valid</v>
      </c>
    </row>
    <row r="6845" spans="1:16">
      <c r="A6845" t="s">
        <v>7038</v>
      </c>
      <c r="B6845" t="s">
        <v>100</v>
      </c>
      <c r="C6845" s="2">
        <v>46200</v>
      </c>
      <c r="D6845" s="3">
        <v>0.84204861111111107</v>
      </c>
      <c r="E6845" t="s">
        <v>194</v>
      </c>
      <c r="F6845">
        <v>0</v>
      </c>
      <c r="G6845" t="s">
        <v>189</v>
      </c>
      <c r="I6845">
        <f t="shared" si="742"/>
        <v>1</v>
      </c>
      <c r="J6845" t="str">
        <f t="shared" si="743"/>
        <v>OK</v>
      </c>
      <c r="K6845" t="str">
        <f t="shared" si="744"/>
        <v>Successful</v>
      </c>
      <c r="L6845" t="str">
        <f t="shared" si="745"/>
        <v>Balance Inquiry</v>
      </c>
      <c r="M6845" t="str">
        <f t="shared" si="746"/>
        <v>OK</v>
      </c>
      <c r="N6845" t="str">
        <f t="shared" si="747"/>
        <v>OK</v>
      </c>
      <c r="O6845" t="str">
        <f>_xlfn.XLOOKUP(B6845,'01_Raw_ATMs'!A:A,'01_Raw_ATMs'!A:A,"Not Found")</f>
        <v>ATM021</v>
      </c>
      <c r="P6845" t="str">
        <f t="shared" si="748"/>
        <v>Valid</v>
      </c>
    </row>
    <row r="6846" spans="1:16">
      <c r="A6846" t="s">
        <v>7039</v>
      </c>
      <c r="B6846" t="s">
        <v>145</v>
      </c>
      <c r="C6846" s="2">
        <v>45991</v>
      </c>
      <c r="D6846" s="3">
        <v>0.34042824074074068</v>
      </c>
      <c r="E6846" t="s">
        <v>33</v>
      </c>
      <c r="F6846">
        <v>500</v>
      </c>
      <c r="G6846" t="s">
        <v>189</v>
      </c>
      <c r="I6846">
        <f t="shared" si="742"/>
        <v>1</v>
      </c>
      <c r="J6846" t="str">
        <f t="shared" si="743"/>
        <v>OK</v>
      </c>
      <c r="K6846" t="str">
        <f t="shared" si="744"/>
        <v>Successful</v>
      </c>
      <c r="L6846" t="str">
        <f t="shared" si="745"/>
        <v>Withdrawal</v>
      </c>
      <c r="M6846" t="str">
        <f t="shared" si="746"/>
        <v>OK</v>
      </c>
      <c r="N6846" t="str">
        <f t="shared" si="747"/>
        <v>OK</v>
      </c>
      <c r="O6846" t="str">
        <f>_xlfn.XLOOKUP(B6846,'01_Raw_ATMs'!A:A,'01_Raw_ATMs'!A:A,"Not Found")</f>
        <v>ATM065</v>
      </c>
      <c r="P6846" t="str">
        <f t="shared" si="748"/>
        <v>Valid</v>
      </c>
    </row>
    <row r="6847" spans="1:16">
      <c r="A6847" t="s">
        <v>7040</v>
      </c>
      <c r="B6847" t="s">
        <v>143</v>
      </c>
      <c r="C6847" s="2">
        <v>45686</v>
      </c>
      <c r="D6847" s="3">
        <v>0.83038194444444446</v>
      </c>
      <c r="E6847" t="s">
        <v>33</v>
      </c>
      <c r="F6847">
        <v>500</v>
      </c>
      <c r="G6847" t="s">
        <v>189</v>
      </c>
      <c r="I6847">
        <f t="shared" si="742"/>
        <v>1</v>
      </c>
      <c r="J6847" t="str">
        <f t="shared" si="743"/>
        <v>OK</v>
      </c>
      <c r="K6847" t="str">
        <f t="shared" si="744"/>
        <v>Successful</v>
      </c>
      <c r="L6847" t="str">
        <f t="shared" si="745"/>
        <v>Withdrawal</v>
      </c>
      <c r="M6847" t="str">
        <f t="shared" si="746"/>
        <v>OK</v>
      </c>
      <c r="N6847" t="str">
        <f t="shared" si="747"/>
        <v>OK</v>
      </c>
      <c r="O6847" t="str">
        <f>_xlfn.XLOOKUP(B6847,'01_Raw_ATMs'!A:A,'01_Raw_ATMs'!A:A,"Not Found")</f>
        <v>ATM063</v>
      </c>
      <c r="P6847" t="str">
        <f t="shared" si="748"/>
        <v>Valid</v>
      </c>
    </row>
    <row r="6848" spans="1:16">
      <c r="A6848" t="s">
        <v>7041</v>
      </c>
      <c r="B6848" t="s">
        <v>168</v>
      </c>
      <c r="C6848" s="2">
        <v>45756</v>
      </c>
      <c r="D6848" s="3">
        <v>0.97157407407407403</v>
      </c>
      <c r="E6848" t="s">
        <v>33</v>
      </c>
      <c r="F6848">
        <v>3000</v>
      </c>
      <c r="G6848" t="s">
        <v>189</v>
      </c>
      <c r="I6848">
        <f t="shared" si="742"/>
        <v>1</v>
      </c>
      <c r="J6848" t="str">
        <f t="shared" si="743"/>
        <v>OK</v>
      </c>
      <c r="K6848" t="str">
        <f t="shared" si="744"/>
        <v>Successful</v>
      </c>
      <c r="L6848" t="str">
        <f t="shared" si="745"/>
        <v>Withdrawal</v>
      </c>
      <c r="M6848" t="str">
        <f t="shared" si="746"/>
        <v>OK</v>
      </c>
      <c r="N6848" t="str">
        <f t="shared" si="747"/>
        <v>OK</v>
      </c>
      <c r="O6848" t="str">
        <f>_xlfn.XLOOKUP(B6848,'01_Raw_ATMs'!A:A,'01_Raw_ATMs'!A:A,"Not Found")</f>
        <v>ATM088</v>
      </c>
      <c r="P6848" t="str">
        <f t="shared" si="748"/>
        <v>Valid</v>
      </c>
    </row>
    <row r="6849" spans="1:16">
      <c r="A6849" t="s">
        <v>7042</v>
      </c>
      <c r="B6849" t="s">
        <v>103</v>
      </c>
      <c r="C6849" s="2">
        <v>45816</v>
      </c>
      <c r="D6849" s="3">
        <v>0.43291666666666673</v>
      </c>
      <c r="E6849" t="s">
        <v>33</v>
      </c>
      <c r="F6849">
        <v>500</v>
      </c>
      <c r="G6849" t="s">
        <v>189</v>
      </c>
      <c r="I6849">
        <f t="shared" si="742"/>
        <v>1</v>
      </c>
      <c r="J6849" t="str">
        <f t="shared" si="743"/>
        <v>OK</v>
      </c>
      <c r="K6849" t="str">
        <f t="shared" si="744"/>
        <v>Successful</v>
      </c>
      <c r="L6849" t="str">
        <f t="shared" si="745"/>
        <v>Withdrawal</v>
      </c>
      <c r="M6849" t="str">
        <f t="shared" si="746"/>
        <v>OK</v>
      </c>
      <c r="N6849" t="str">
        <f t="shared" si="747"/>
        <v>OK</v>
      </c>
      <c r="O6849" t="str">
        <f>_xlfn.XLOOKUP(B6849,'01_Raw_ATMs'!A:A,'01_Raw_ATMs'!A:A,"Not Found")</f>
        <v>ATM024</v>
      </c>
      <c r="P6849" t="str">
        <f t="shared" si="748"/>
        <v>Valid</v>
      </c>
    </row>
    <row r="6850" spans="1:16">
      <c r="A6850" t="s">
        <v>7043</v>
      </c>
      <c r="B6850" t="s">
        <v>163</v>
      </c>
      <c r="C6850" s="2">
        <v>45883</v>
      </c>
      <c r="D6850" s="3">
        <v>0.71871527777777777</v>
      </c>
      <c r="E6850" t="s">
        <v>211</v>
      </c>
      <c r="F6850">
        <v>0</v>
      </c>
      <c r="G6850" t="s">
        <v>189</v>
      </c>
      <c r="I6850">
        <f t="shared" si="742"/>
        <v>1</v>
      </c>
      <c r="J6850" t="str">
        <f t="shared" si="743"/>
        <v>OK</v>
      </c>
      <c r="K6850" t="str">
        <f t="shared" si="744"/>
        <v>Successful</v>
      </c>
      <c r="L6850" t="str">
        <f t="shared" si="745"/>
        <v>Mini Statement</v>
      </c>
      <c r="M6850" t="str">
        <f t="shared" si="746"/>
        <v>OK</v>
      </c>
      <c r="N6850" t="str">
        <f t="shared" si="747"/>
        <v>OK</v>
      </c>
      <c r="O6850" t="str">
        <f>_xlfn.XLOOKUP(B6850,'01_Raw_ATMs'!A:A,'01_Raw_ATMs'!A:A,"Not Found")</f>
        <v>ATM083</v>
      </c>
      <c r="P6850" t="str">
        <f t="shared" si="748"/>
        <v>Valid</v>
      </c>
    </row>
    <row r="6851" spans="1:16">
      <c r="A6851" t="s">
        <v>7044</v>
      </c>
      <c r="B6851" t="s">
        <v>77</v>
      </c>
      <c r="C6851" s="2">
        <v>45944</v>
      </c>
      <c r="D6851" s="3">
        <v>0.59078703703703705</v>
      </c>
      <c r="E6851" t="s">
        <v>261</v>
      </c>
      <c r="F6851">
        <v>20000</v>
      </c>
      <c r="G6851" t="s">
        <v>189</v>
      </c>
      <c r="I6851">
        <f t="shared" ref="I6851:I6914" si="749">COUNTIF($A:$A,A6851)</f>
        <v>1</v>
      </c>
      <c r="J6851" t="str">
        <f t="shared" ref="J6851:J6914" si="750">IF(AND(TRIM(G6851)="Failed",H6851=""),"Problem","OK")</f>
        <v>OK</v>
      </c>
      <c r="K6851" t="str">
        <f t="shared" ref="K6851:K6914" si="751">PROPER(TRIM(G6851))</f>
        <v>Successful</v>
      </c>
      <c r="L6851" t="str">
        <f t="shared" ref="L6851:L6914" si="752">PROPER(TRIM(E6851))</f>
        <v>Cash Deposit</v>
      </c>
      <c r="M6851" t="str">
        <f t="shared" ref="M6851:M6914" si="753">IF(OR(E6851="Withdrawal",E6851="Cash Deposit"),IF(F6851&gt;0,"OK","Problem"),IF(F6851=0,"OK","Problem"))</f>
        <v>OK</v>
      </c>
      <c r="N6851" t="str">
        <f t="shared" ref="N6851:N6914" si="754">IF(AND(C6851&gt;=DATE(2025,1,1),C6851&lt;=DATE(2026,6,30)),"OK","Problem")</f>
        <v>OK</v>
      </c>
      <c r="O6851" t="str">
        <f>_xlfn.XLOOKUP(B6851,'01_Raw_ATMs'!A:A,'01_Raw_ATMs'!A:A,"Not Found")</f>
        <v>ATM005</v>
      </c>
      <c r="P6851" t="str">
        <f t="shared" ref="P6851:P6914" si="755">IF(B6851="","Missing ATM_ID","Valid")</f>
        <v>Valid</v>
      </c>
    </row>
    <row r="6852" spans="1:16">
      <c r="A6852" t="s">
        <v>7045</v>
      </c>
      <c r="B6852" t="s">
        <v>163</v>
      </c>
      <c r="C6852" s="2">
        <v>46128</v>
      </c>
      <c r="D6852" s="3">
        <v>0.43262731481481481</v>
      </c>
      <c r="E6852" t="s">
        <v>33</v>
      </c>
      <c r="F6852">
        <v>3000</v>
      </c>
      <c r="G6852" t="s">
        <v>189</v>
      </c>
      <c r="I6852">
        <f t="shared" si="749"/>
        <v>1</v>
      </c>
      <c r="J6852" t="str">
        <f t="shared" si="750"/>
        <v>OK</v>
      </c>
      <c r="K6852" t="str">
        <f t="shared" si="751"/>
        <v>Successful</v>
      </c>
      <c r="L6852" t="str">
        <f t="shared" si="752"/>
        <v>Withdrawal</v>
      </c>
      <c r="M6852" t="str">
        <f t="shared" si="753"/>
        <v>OK</v>
      </c>
      <c r="N6852" t="str">
        <f t="shared" si="754"/>
        <v>OK</v>
      </c>
      <c r="O6852" t="str">
        <f>_xlfn.XLOOKUP(B6852,'01_Raw_ATMs'!A:A,'01_Raw_ATMs'!A:A,"Not Found")</f>
        <v>ATM083</v>
      </c>
      <c r="P6852" t="str">
        <f t="shared" si="755"/>
        <v>Valid</v>
      </c>
    </row>
    <row r="6853" spans="1:16">
      <c r="A6853" t="s">
        <v>7046</v>
      </c>
      <c r="B6853" t="s">
        <v>174</v>
      </c>
      <c r="C6853" s="2">
        <v>45897</v>
      </c>
      <c r="D6853" s="3">
        <v>0.39824074074074067</v>
      </c>
      <c r="E6853" t="s">
        <v>33</v>
      </c>
      <c r="F6853">
        <v>8000</v>
      </c>
      <c r="G6853" t="s">
        <v>189</v>
      </c>
      <c r="I6853">
        <f t="shared" si="749"/>
        <v>1</v>
      </c>
      <c r="J6853" t="str">
        <f t="shared" si="750"/>
        <v>OK</v>
      </c>
      <c r="K6853" t="str">
        <f t="shared" si="751"/>
        <v>Successful</v>
      </c>
      <c r="L6853" t="str">
        <f t="shared" si="752"/>
        <v>Withdrawal</v>
      </c>
      <c r="M6853" t="str">
        <f t="shared" si="753"/>
        <v>OK</v>
      </c>
      <c r="N6853" t="str">
        <f t="shared" si="754"/>
        <v>OK</v>
      </c>
      <c r="O6853" t="str">
        <f>_xlfn.XLOOKUP(B6853,'01_Raw_ATMs'!A:A,'01_Raw_ATMs'!A:A,"Not Found")</f>
        <v>ATM094</v>
      </c>
      <c r="P6853" t="str">
        <f t="shared" si="755"/>
        <v>Valid</v>
      </c>
    </row>
    <row r="6854" spans="1:16">
      <c r="A6854" t="s">
        <v>7047</v>
      </c>
      <c r="B6854" t="s">
        <v>160</v>
      </c>
      <c r="C6854" s="2">
        <v>45739</v>
      </c>
      <c r="D6854" s="3">
        <v>0.78609953703703705</v>
      </c>
      <c r="E6854" t="s">
        <v>33</v>
      </c>
      <c r="F6854">
        <v>3000</v>
      </c>
      <c r="G6854" t="s">
        <v>189</v>
      </c>
      <c r="I6854">
        <f t="shared" si="749"/>
        <v>1</v>
      </c>
      <c r="J6854" t="str">
        <f t="shared" si="750"/>
        <v>OK</v>
      </c>
      <c r="K6854" t="str">
        <f t="shared" si="751"/>
        <v>Successful</v>
      </c>
      <c r="L6854" t="str">
        <f t="shared" si="752"/>
        <v>Withdrawal</v>
      </c>
      <c r="M6854" t="str">
        <f t="shared" si="753"/>
        <v>OK</v>
      </c>
      <c r="N6854" t="str">
        <f t="shared" si="754"/>
        <v>OK</v>
      </c>
      <c r="O6854" t="str">
        <f>_xlfn.XLOOKUP(B6854,'01_Raw_ATMs'!A:A,'01_Raw_ATMs'!A:A,"Not Found")</f>
        <v>ATM080</v>
      </c>
      <c r="P6854" t="str">
        <f t="shared" si="755"/>
        <v>Valid</v>
      </c>
    </row>
    <row r="6855" spans="1:16">
      <c r="A6855" t="s">
        <v>7048</v>
      </c>
      <c r="B6855" t="s">
        <v>77</v>
      </c>
      <c r="C6855" s="2">
        <v>45932</v>
      </c>
      <c r="D6855" s="3">
        <v>0.52109953703703704</v>
      </c>
      <c r="E6855" t="s">
        <v>33</v>
      </c>
      <c r="F6855">
        <v>500</v>
      </c>
      <c r="G6855" t="s">
        <v>189</v>
      </c>
      <c r="I6855">
        <f t="shared" si="749"/>
        <v>1</v>
      </c>
      <c r="J6855" t="str">
        <f t="shared" si="750"/>
        <v>OK</v>
      </c>
      <c r="K6855" t="str">
        <f t="shared" si="751"/>
        <v>Successful</v>
      </c>
      <c r="L6855" t="str">
        <f t="shared" si="752"/>
        <v>Withdrawal</v>
      </c>
      <c r="M6855" t="str">
        <f t="shared" si="753"/>
        <v>OK</v>
      </c>
      <c r="N6855" t="str">
        <f t="shared" si="754"/>
        <v>OK</v>
      </c>
      <c r="O6855" t="str">
        <f>_xlfn.XLOOKUP(B6855,'01_Raw_ATMs'!A:A,'01_Raw_ATMs'!A:A,"Not Found")</f>
        <v>ATM005</v>
      </c>
      <c r="P6855" t="str">
        <f t="shared" si="755"/>
        <v>Valid</v>
      </c>
    </row>
    <row r="6856" spans="1:16">
      <c r="A6856" t="s">
        <v>7049</v>
      </c>
      <c r="B6856" t="s">
        <v>103</v>
      </c>
      <c r="C6856" s="2">
        <v>46011</v>
      </c>
      <c r="D6856" s="3">
        <v>0.81259259259259264</v>
      </c>
      <c r="E6856" t="s">
        <v>33</v>
      </c>
      <c r="F6856">
        <v>10000</v>
      </c>
      <c r="G6856" t="s">
        <v>189</v>
      </c>
      <c r="I6856">
        <f t="shared" si="749"/>
        <v>1</v>
      </c>
      <c r="J6856" t="str">
        <f t="shared" si="750"/>
        <v>OK</v>
      </c>
      <c r="K6856" t="str">
        <f t="shared" si="751"/>
        <v>Successful</v>
      </c>
      <c r="L6856" t="str">
        <f t="shared" si="752"/>
        <v>Withdrawal</v>
      </c>
      <c r="M6856" t="str">
        <f t="shared" si="753"/>
        <v>OK</v>
      </c>
      <c r="N6856" t="str">
        <f t="shared" si="754"/>
        <v>OK</v>
      </c>
      <c r="O6856" t="str">
        <f>_xlfn.XLOOKUP(B6856,'01_Raw_ATMs'!A:A,'01_Raw_ATMs'!A:A,"Not Found")</f>
        <v>ATM024</v>
      </c>
      <c r="P6856" t="str">
        <f t="shared" si="755"/>
        <v>Valid</v>
      </c>
    </row>
    <row r="6857" spans="1:16">
      <c r="A6857" t="s">
        <v>7050</v>
      </c>
      <c r="B6857" t="s">
        <v>7</v>
      </c>
      <c r="C6857" s="2">
        <v>46151</v>
      </c>
      <c r="D6857" s="3">
        <v>1.8692129629629631E-2</v>
      </c>
      <c r="E6857" t="s">
        <v>211</v>
      </c>
      <c r="F6857">
        <v>0</v>
      </c>
      <c r="G6857" t="s">
        <v>189</v>
      </c>
      <c r="I6857">
        <f t="shared" si="749"/>
        <v>1</v>
      </c>
      <c r="J6857" t="str">
        <f t="shared" si="750"/>
        <v>OK</v>
      </c>
      <c r="K6857" t="str">
        <f t="shared" si="751"/>
        <v>Successful</v>
      </c>
      <c r="L6857" t="str">
        <f t="shared" si="752"/>
        <v>Mini Statement</v>
      </c>
      <c r="M6857" t="str">
        <f t="shared" si="753"/>
        <v>OK</v>
      </c>
      <c r="N6857" t="str">
        <f t="shared" si="754"/>
        <v>OK</v>
      </c>
      <c r="O6857" t="str">
        <f>_xlfn.XLOOKUP(B6857,'01_Raw_ATMs'!A:A,'01_Raw_ATMs'!A:A,"Not Found")</f>
        <v>ATM001</v>
      </c>
      <c r="P6857" t="str">
        <f t="shared" si="755"/>
        <v>Valid</v>
      </c>
    </row>
    <row r="6858" spans="1:16">
      <c r="A6858" t="s">
        <v>7051</v>
      </c>
      <c r="B6858" t="s">
        <v>158</v>
      </c>
      <c r="C6858" s="2">
        <v>45968</v>
      </c>
      <c r="D6858" s="3">
        <v>0.680150462962963</v>
      </c>
      <c r="E6858" t="s">
        <v>33</v>
      </c>
      <c r="F6858">
        <v>2500</v>
      </c>
      <c r="G6858" t="s">
        <v>189</v>
      </c>
      <c r="I6858">
        <f t="shared" si="749"/>
        <v>1</v>
      </c>
      <c r="J6858" t="str">
        <f t="shared" si="750"/>
        <v>OK</v>
      </c>
      <c r="K6858" t="str">
        <f t="shared" si="751"/>
        <v>Successful</v>
      </c>
      <c r="L6858" t="str">
        <f t="shared" si="752"/>
        <v>Withdrawal</v>
      </c>
      <c r="M6858" t="str">
        <f t="shared" si="753"/>
        <v>OK</v>
      </c>
      <c r="N6858" t="str">
        <f t="shared" si="754"/>
        <v>OK</v>
      </c>
      <c r="O6858" t="str">
        <f>_xlfn.XLOOKUP(B6858,'01_Raw_ATMs'!A:A,'01_Raw_ATMs'!A:A,"Not Found")</f>
        <v>ATM078</v>
      </c>
      <c r="P6858" t="str">
        <f t="shared" si="755"/>
        <v>Valid</v>
      </c>
    </row>
    <row r="6859" spans="1:16">
      <c r="A6859" t="s">
        <v>7052</v>
      </c>
      <c r="B6859" t="s">
        <v>161</v>
      </c>
      <c r="C6859" s="2">
        <v>46016</v>
      </c>
      <c r="D6859" s="3">
        <v>0.36048611111111112</v>
      </c>
      <c r="E6859" t="s">
        <v>33</v>
      </c>
      <c r="F6859">
        <v>2000</v>
      </c>
      <c r="G6859" t="s">
        <v>189</v>
      </c>
      <c r="I6859">
        <f t="shared" si="749"/>
        <v>1</v>
      </c>
      <c r="J6859" t="str">
        <f t="shared" si="750"/>
        <v>OK</v>
      </c>
      <c r="K6859" t="str">
        <f t="shared" si="751"/>
        <v>Successful</v>
      </c>
      <c r="L6859" t="str">
        <f t="shared" si="752"/>
        <v>Withdrawal</v>
      </c>
      <c r="M6859" t="str">
        <f t="shared" si="753"/>
        <v>OK</v>
      </c>
      <c r="N6859" t="str">
        <f t="shared" si="754"/>
        <v>OK</v>
      </c>
      <c r="O6859" t="str">
        <f>_xlfn.XLOOKUP(B6859,'01_Raw_ATMs'!A:A,'01_Raw_ATMs'!A:A,"Not Found")</f>
        <v>ATM081</v>
      </c>
      <c r="P6859" t="str">
        <f t="shared" si="755"/>
        <v>Valid</v>
      </c>
    </row>
    <row r="6860" spans="1:16">
      <c r="A6860" t="s">
        <v>7053</v>
      </c>
      <c r="B6860" t="s">
        <v>163</v>
      </c>
      <c r="C6860" s="2">
        <v>46047</v>
      </c>
      <c r="D6860" s="3">
        <v>0.83512731481481484</v>
      </c>
      <c r="E6860" t="s">
        <v>33</v>
      </c>
      <c r="F6860">
        <v>4000</v>
      </c>
      <c r="G6860" t="s">
        <v>189</v>
      </c>
      <c r="I6860">
        <f t="shared" si="749"/>
        <v>1</v>
      </c>
      <c r="J6860" t="str">
        <f t="shared" si="750"/>
        <v>OK</v>
      </c>
      <c r="K6860" t="str">
        <f t="shared" si="751"/>
        <v>Successful</v>
      </c>
      <c r="L6860" t="str">
        <f t="shared" si="752"/>
        <v>Withdrawal</v>
      </c>
      <c r="M6860" t="str">
        <f t="shared" si="753"/>
        <v>OK</v>
      </c>
      <c r="N6860" t="str">
        <f t="shared" si="754"/>
        <v>OK</v>
      </c>
      <c r="O6860" t="str">
        <f>_xlfn.XLOOKUP(B6860,'01_Raw_ATMs'!A:A,'01_Raw_ATMs'!A:A,"Not Found")</f>
        <v>ATM083</v>
      </c>
      <c r="P6860" t="str">
        <f t="shared" si="755"/>
        <v>Valid</v>
      </c>
    </row>
    <row r="6861" spans="1:16">
      <c r="A6861" t="s">
        <v>7054</v>
      </c>
      <c r="B6861" t="s">
        <v>166</v>
      </c>
      <c r="C6861" s="2">
        <v>45800</v>
      </c>
      <c r="D6861" s="3">
        <v>0.66387731481481482</v>
      </c>
      <c r="E6861" t="s">
        <v>33</v>
      </c>
      <c r="F6861">
        <v>1500</v>
      </c>
      <c r="G6861" t="s">
        <v>189</v>
      </c>
      <c r="I6861">
        <f t="shared" si="749"/>
        <v>1</v>
      </c>
      <c r="J6861" t="str">
        <f t="shared" si="750"/>
        <v>OK</v>
      </c>
      <c r="K6861" t="str">
        <f t="shared" si="751"/>
        <v>Successful</v>
      </c>
      <c r="L6861" t="str">
        <f t="shared" si="752"/>
        <v>Withdrawal</v>
      </c>
      <c r="M6861" t="str">
        <f t="shared" si="753"/>
        <v>OK</v>
      </c>
      <c r="N6861" t="str">
        <f t="shared" si="754"/>
        <v>OK</v>
      </c>
      <c r="O6861" t="str">
        <f>_xlfn.XLOOKUP(B6861,'01_Raw_ATMs'!A:A,'01_Raw_ATMs'!A:A,"Not Found")</f>
        <v>ATM086</v>
      </c>
      <c r="P6861" t="str">
        <f t="shared" si="755"/>
        <v>Valid</v>
      </c>
    </row>
    <row r="6862" spans="1:16">
      <c r="A6862" t="s">
        <v>7055</v>
      </c>
      <c r="B6862" t="s">
        <v>95</v>
      </c>
      <c r="C6862" s="2">
        <v>46035</v>
      </c>
      <c r="D6862" s="3">
        <v>0.81993055555555561</v>
      </c>
      <c r="E6862" t="s">
        <v>33</v>
      </c>
      <c r="F6862">
        <v>10000</v>
      </c>
      <c r="G6862" t="s">
        <v>189</v>
      </c>
      <c r="I6862">
        <f t="shared" si="749"/>
        <v>1</v>
      </c>
      <c r="J6862" t="str">
        <f t="shared" si="750"/>
        <v>OK</v>
      </c>
      <c r="K6862" t="str">
        <f t="shared" si="751"/>
        <v>Successful</v>
      </c>
      <c r="L6862" t="str">
        <f t="shared" si="752"/>
        <v>Withdrawal</v>
      </c>
      <c r="M6862" t="str">
        <f t="shared" si="753"/>
        <v>OK</v>
      </c>
      <c r="N6862" t="str">
        <f t="shared" si="754"/>
        <v>OK</v>
      </c>
      <c r="O6862" t="str">
        <f>_xlfn.XLOOKUP(B6862,'01_Raw_ATMs'!A:A,'01_Raw_ATMs'!A:A,"Not Found")</f>
        <v>ATM017</v>
      </c>
      <c r="P6862" t="str">
        <f t="shared" si="755"/>
        <v>Valid</v>
      </c>
    </row>
    <row r="6863" spans="1:16">
      <c r="A6863" t="s">
        <v>7056</v>
      </c>
      <c r="B6863" t="s">
        <v>92</v>
      </c>
      <c r="C6863" s="2">
        <v>45721</v>
      </c>
      <c r="D6863" s="3">
        <v>0.87179398148148146</v>
      </c>
      <c r="E6863" t="s">
        <v>33</v>
      </c>
      <c r="F6863">
        <v>4000</v>
      </c>
      <c r="G6863" t="s">
        <v>189</v>
      </c>
      <c r="I6863">
        <f t="shared" si="749"/>
        <v>1</v>
      </c>
      <c r="J6863" t="str">
        <f t="shared" si="750"/>
        <v>OK</v>
      </c>
      <c r="K6863" t="str">
        <f t="shared" si="751"/>
        <v>Successful</v>
      </c>
      <c r="L6863" t="str">
        <f t="shared" si="752"/>
        <v>Withdrawal</v>
      </c>
      <c r="M6863" t="str">
        <f t="shared" si="753"/>
        <v>OK</v>
      </c>
      <c r="N6863" t="str">
        <f t="shared" si="754"/>
        <v>OK</v>
      </c>
      <c r="O6863" t="str">
        <f>_xlfn.XLOOKUP(B6863,'01_Raw_ATMs'!A:A,'01_Raw_ATMs'!A:A,"Not Found")</f>
        <v>ATM015</v>
      </c>
      <c r="P6863" t="str">
        <f t="shared" si="755"/>
        <v>Valid</v>
      </c>
    </row>
    <row r="6864" spans="1:16">
      <c r="A6864" t="s">
        <v>7057</v>
      </c>
      <c r="B6864" t="s">
        <v>119</v>
      </c>
      <c r="C6864" s="2">
        <v>45731</v>
      </c>
      <c r="D6864" s="3">
        <v>0.32113425925925931</v>
      </c>
      <c r="E6864" t="s">
        <v>33</v>
      </c>
      <c r="F6864">
        <v>10000</v>
      </c>
      <c r="G6864" t="s">
        <v>189</v>
      </c>
      <c r="I6864">
        <f t="shared" si="749"/>
        <v>1</v>
      </c>
      <c r="J6864" t="str">
        <f t="shared" si="750"/>
        <v>OK</v>
      </c>
      <c r="K6864" t="str">
        <f t="shared" si="751"/>
        <v>Successful</v>
      </c>
      <c r="L6864" t="str">
        <f t="shared" si="752"/>
        <v>Withdrawal</v>
      </c>
      <c r="M6864" t="str">
        <f t="shared" si="753"/>
        <v>OK</v>
      </c>
      <c r="N6864" t="str">
        <f t="shared" si="754"/>
        <v>OK</v>
      </c>
      <c r="O6864" t="str">
        <f>_xlfn.XLOOKUP(B6864,'01_Raw_ATMs'!A:A,'01_Raw_ATMs'!A:A,"Not Found")</f>
        <v>ATM039</v>
      </c>
      <c r="P6864" t="str">
        <f t="shared" si="755"/>
        <v>Valid</v>
      </c>
    </row>
    <row r="6865" spans="1:16">
      <c r="A6865" t="s">
        <v>7058</v>
      </c>
      <c r="B6865" t="s">
        <v>163</v>
      </c>
      <c r="C6865" s="2">
        <v>45929</v>
      </c>
      <c r="D6865" s="3">
        <v>0.94953703703703707</v>
      </c>
      <c r="E6865" t="s">
        <v>33</v>
      </c>
      <c r="F6865">
        <v>2500</v>
      </c>
      <c r="G6865" t="s">
        <v>189</v>
      </c>
      <c r="I6865">
        <f t="shared" si="749"/>
        <v>1</v>
      </c>
      <c r="J6865" t="str">
        <f t="shared" si="750"/>
        <v>OK</v>
      </c>
      <c r="K6865" t="str">
        <f t="shared" si="751"/>
        <v>Successful</v>
      </c>
      <c r="L6865" t="str">
        <f t="shared" si="752"/>
        <v>Withdrawal</v>
      </c>
      <c r="M6865" t="str">
        <f t="shared" si="753"/>
        <v>OK</v>
      </c>
      <c r="N6865" t="str">
        <f t="shared" si="754"/>
        <v>OK</v>
      </c>
      <c r="O6865" t="str">
        <f>_xlfn.XLOOKUP(B6865,'01_Raw_ATMs'!A:A,'01_Raw_ATMs'!A:A,"Not Found")</f>
        <v>ATM083</v>
      </c>
      <c r="P6865" t="str">
        <f t="shared" si="755"/>
        <v>Valid</v>
      </c>
    </row>
    <row r="6866" spans="1:16">
      <c r="A6866" t="s">
        <v>7059</v>
      </c>
      <c r="B6866" t="s">
        <v>112</v>
      </c>
      <c r="C6866" s="2">
        <v>45863</v>
      </c>
      <c r="D6866" s="3">
        <v>0.59525462962962961</v>
      </c>
      <c r="E6866" t="s">
        <v>194</v>
      </c>
      <c r="F6866">
        <v>0</v>
      </c>
      <c r="G6866" t="s">
        <v>189</v>
      </c>
      <c r="I6866">
        <f t="shared" si="749"/>
        <v>1</v>
      </c>
      <c r="J6866" t="str">
        <f t="shared" si="750"/>
        <v>OK</v>
      </c>
      <c r="K6866" t="str">
        <f t="shared" si="751"/>
        <v>Successful</v>
      </c>
      <c r="L6866" t="str">
        <f t="shared" si="752"/>
        <v>Balance Inquiry</v>
      </c>
      <c r="M6866" t="str">
        <f t="shared" si="753"/>
        <v>OK</v>
      </c>
      <c r="N6866" t="str">
        <f t="shared" si="754"/>
        <v>OK</v>
      </c>
      <c r="O6866" t="str">
        <f>_xlfn.XLOOKUP(B6866,'01_Raw_ATMs'!A:A,'01_Raw_ATMs'!A:A,"Not Found")</f>
        <v>ATM032</v>
      </c>
      <c r="P6866" t="str">
        <f t="shared" si="755"/>
        <v>Valid</v>
      </c>
    </row>
    <row r="6867" spans="1:16">
      <c r="A6867" t="s">
        <v>7060</v>
      </c>
      <c r="B6867" t="s">
        <v>122</v>
      </c>
      <c r="C6867" s="2">
        <v>45861</v>
      </c>
      <c r="D6867" s="3">
        <v>0.92292824074074076</v>
      </c>
      <c r="E6867" t="s">
        <v>33</v>
      </c>
      <c r="F6867">
        <v>2500</v>
      </c>
      <c r="G6867" t="s">
        <v>189</v>
      </c>
      <c r="I6867">
        <f t="shared" si="749"/>
        <v>1</v>
      </c>
      <c r="J6867" t="str">
        <f t="shared" si="750"/>
        <v>OK</v>
      </c>
      <c r="K6867" t="str">
        <f t="shared" si="751"/>
        <v>Successful</v>
      </c>
      <c r="L6867" t="str">
        <f t="shared" si="752"/>
        <v>Withdrawal</v>
      </c>
      <c r="M6867" t="str">
        <f t="shared" si="753"/>
        <v>OK</v>
      </c>
      <c r="N6867" t="str">
        <f t="shared" si="754"/>
        <v>OK</v>
      </c>
      <c r="O6867" t="str">
        <f>_xlfn.XLOOKUP(B6867,'01_Raw_ATMs'!A:A,'01_Raw_ATMs'!A:A,"Not Found")</f>
        <v>ATM042</v>
      </c>
      <c r="P6867" t="str">
        <f t="shared" si="755"/>
        <v>Valid</v>
      </c>
    </row>
    <row r="6868" spans="1:16">
      <c r="A6868" t="s">
        <v>7061</v>
      </c>
      <c r="B6868" t="s">
        <v>174</v>
      </c>
      <c r="C6868" s="2">
        <v>45888</v>
      </c>
      <c r="D6868" s="3">
        <v>0.31018518518518517</v>
      </c>
      <c r="E6868" t="s">
        <v>33</v>
      </c>
      <c r="F6868">
        <v>2000</v>
      </c>
      <c r="G6868" t="s">
        <v>189</v>
      </c>
      <c r="I6868">
        <f t="shared" si="749"/>
        <v>1</v>
      </c>
      <c r="J6868" t="str">
        <f t="shared" si="750"/>
        <v>OK</v>
      </c>
      <c r="K6868" t="str">
        <f t="shared" si="751"/>
        <v>Successful</v>
      </c>
      <c r="L6868" t="str">
        <f t="shared" si="752"/>
        <v>Withdrawal</v>
      </c>
      <c r="M6868" t="str">
        <f t="shared" si="753"/>
        <v>OK</v>
      </c>
      <c r="N6868" t="str">
        <f t="shared" si="754"/>
        <v>OK</v>
      </c>
      <c r="O6868" t="str">
        <f>_xlfn.XLOOKUP(B6868,'01_Raw_ATMs'!A:A,'01_Raw_ATMs'!A:A,"Not Found")</f>
        <v>ATM094</v>
      </c>
      <c r="P6868" t="str">
        <f t="shared" si="755"/>
        <v>Valid</v>
      </c>
    </row>
    <row r="6869" spans="1:16">
      <c r="A6869" t="s">
        <v>7062</v>
      </c>
      <c r="B6869" t="s">
        <v>83</v>
      </c>
      <c r="C6869" s="2">
        <v>45870</v>
      </c>
      <c r="D6869" s="3">
        <v>0.64038194444444441</v>
      </c>
      <c r="E6869" t="s">
        <v>211</v>
      </c>
      <c r="F6869">
        <v>0</v>
      </c>
      <c r="G6869" t="s">
        <v>189</v>
      </c>
      <c r="I6869">
        <f t="shared" si="749"/>
        <v>1</v>
      </c>
      <c r="J6869" t="str">
        <f t="shared" si="750"/>
        <v>OK</v>
      </c>
      <c r="K6869" t="str">
        <f t="shared" si="751"/>
        <v>Successful</v>
      </c>
      <c r="L6869" t="str">
        <f t="shared" si="752"/>
        <v>Mini Statement</v>
      </c>
      <c r="M6869" t="str">
        <f t="shared" si="753"/>
        <v>OK</v>
      </c>
      <c r="N6869" t="str">
        <f t="shared" si="754"/>
        <v>OK</v>
      </c>
      <c r="O6869" t="str">
        <f>_xlfn.XLOOKUP(B6869,'01_Raw_ATMs'!A:A,'01_Raw_ATMs'!A:A,"Not Found")</f>
        <v>ATM008</v>
      </c>
      <c r="P6869" t="str">
        <f t="shared" si="755"/>
        <v>Valid</v>
      </c>
    </row>
    <row r="6870" spans="1:16">
      <c r="A6870" t="s">
        <v>7063</v>
      </c>
      <c r="B6870" t="s">
        <v>104</v>
      </c>
      <c r="C6870" s="2">
        <v>45780</v>
      </c>
      <c r="D6870" s="3">
        <v>0.12802083333333331</v>
      </c>
      <c r="E6870" t="s">
        <v>33</v>
      </c>
      <c r="F6870">
        <v>4000</v>
      </c>
      <c r="G6870" t="s">
        <v>189</v>
      </c>
      <c r="I6870">
        <f t="shared" si="749"/>
        <v>1</v>
      </c>
      <c r="J6870" t="str">
        <f t="shared" si="750"/>
        <v>OK</v>
      </c>
      <c r="K6870" t="str">
        <f t="shared" si="751"/>
        <v>Successful</v>
      </c>
      <c r="L6870" t="str">
        <f t="shared" si="752"/>
        <v>Withdrawal</v>
      </c>
      <c r="M6870" t="str">
        <f t="shared" si="753"/>
        <v>OK</v>
      </c>
      <c r="N6870" t="str">
        <f t="shared" si="754"/>
        <v>OK</v>
      </c>
      <c r="O6870" t="str">
        <f>_xlfn.XLOOKUP(B6870,'01_Raw_ATMs'!A:A,'01_Raw_ATMs'!A:A,"Not Found")</f>
        <v>ATM025</v>
      </c>
      <c r="P6870" t="str">
        <f t="shared" si="755"/>
        <v>Valid</v>
      </c>
    </row>
    <row r="6871" spans="1:16">
      <c r="A6871" t="s">
        <v>7064</v>
      </c>
      <c r="B6871" t="s">
        <v>164</v>
      </c>
      <c r="C6871" s="2">
        <v>45688</v>
      </c>
      <c r="D6871" s="3">
        <v>0.74846064814814817</v>
      </c>
      <c r="E6871" t="s">
        <v>33</v>
      </c>
      <c r="F6871">
        <v>1000</v>
      </c>
      <c r="G6871" t="s">
        <v>189</v>
      </c>
      <c r="I6871">
        <f t="shared" si="749"/>
        <v>1</v>
      </c>
      <c r="J6871" t="str">
        <f t="shared" si="750"/>
        <v>OK</v>
      </c>
      <c r="K6871" t="str">
        <f t="shared" si="751"/>
        <v>Successful</v>
      </c>
      <c r="L6871" t="str">
        <f t="shared" si="752"/>
        <v>Withdrawal</v>
      </c>
      <c r="M6871" t="str">
        <f t="shared" si="753"/>
        <v>OK</v>
      </c>
      <c r="N6871" t="str">
        <f t="shared" si="754"/>
        <v>OK</v>
      </c>
      <c r="O6871" t="str">
        <f>_xlfn.XLOOKUP(B6871,'01_Raw_ATMs'!A:A,'01_Raw_ATMs'!A:A,"Not Found")</f>
        <v>ATM084</v>
      </c>
      <c r="P6871" t="str">
        <f t="shared" si="755"/>
        <v>Valid</v>
      </c>
    </row>
    <row r="6872" spans="1:16">
      <c r="A6872" t="s">
        <v>7065</v>
      </c>
      <c r="B6872" t="s">
        <v>103</v>
      </c>
      <c r="C6872" s="2">
        <v>45825</v>
      </c>
      <c r="D6872" s="3">
        <v>0.96582175925925928</v>
      </c>
      <c r="E6872" t="s">
        <v>194</v>
      </c>
      <c r="F6872">
        <v>0</v>
      </c>
      <c r="G6872" t="s">
        <v>189</v>
      </c>
      <c r="I6872">
        <f t="shared" si="749"/>
        <v>1</v>
      </c>
      <c r="J6872" t="str">
        <f t="shared" si="750"/>
        <v>OK</v>
      </c>
      <c r="K6872" t="str">
        <f t="shared" si="751"/>
        <v>Successful</v>
      </c>
      <c r="L6872" t="str">
        <f t="shared" si="752"/>
        <v>Balance Inquiry</v>
      </c>
      <c r="M6872" t="str">
        <f t="shared" si="753"/>
        <v>OK</v>
      </c>
      <c r="N6872" t="str">
        <f t="shared" si="754"/>
        <v>OK</v>
      </c>
      <c r="O6872" t="str">
        <f>_xlfn.XLOOKUP(B6872,'01_Raw_ATMs'!A:A,'01_Raw_ATMs'!A:A,"Not Found")</f>
        <v>ATM024</v>
      </c>
      <c r="P6872" t="str">
        <f t="shared" si="755"/>
        <v>Valid</v>
      </c>
    </row>
    <row r="6873" spans="1:16">
      <c r="A6873" t="s">
        <v>7066</v>
      </c>
      <c r="B6873" t="s">
        <v>156</v>
      </c>
      <c r="C6873" s="2">
        <v>46112</v>
      </c>
      <c r="D6873" s="3">
        <v>0.48297453703703702</v>
      </c>
      <c r="E6873" t="s">
        <v>33</v>
      </c>
      <c r="F6873">
        <v>5000</v>
      </c>
      <c r="G6873" t="s">
        <v>189</v>
      </c>
      <c r="I6873">
        <f t="shared" si="749"/>
        <v>1</v>
      </c>
      <c r="J6873" t="str">
        <f t="shared" si="750"/>
        <v>OK</v>
      </c>
      <c r="K6873" t="str">
        <f t="shared" si="751"/>
        <v>Successful</v>
      </c>
      <c r="L6873" t="str">
        <f t="shared" si="752"/>
        <v>Withdrawal</v>
      </c>
      <c r="M6873" t="str">
        <f t="shared" si="753"/>
        <v>OK</v>
      </c>
      <c r="N6873" t="str">
        <f t="shared" si="754"/>
        <v>OK</v>
      </c>
      <c r="O6873" t="str">
        <f>_xlfn.XLOOKUP(B6873,'01_Raw_ATMs'!A:A,'01_Raw_ATMs'!A:A,"Not Found")</f>
        <v>ATM076</v>
      </c>
      <c r="P6873" t="str">
        <f t="shared" si="755"/>
        <v>Valid</v>
      </c>
    </row>
    <row r="6874" spans="1:16">
      <c r="A6874" t="s">
        <v>7067</v>
      </c>
      <c r="B6874" t="s">
        <v>166</v>
      </c>
      <c r="C6874" s="2">
        <v>46048</v>
      </c>
      <c r="D6874" s="3">
        <v>0.46564814814814809</v>
      </c>
      <c r="E6874" t="s">
        <v>33</v>
      </c>
      <c r="F6874">
        <v>2000</v>
      </c>
      <c r="G6874" t="s">
        <v>189</v>
      </c>
      <c r="I6874">
        <f t="shared" si="749"/>
        <v>1</v>
      </c>
      <c r="J6874" t="str">
        <f t="shared" si="750"/>
        <v>OK</v>
      </c>
      <c r="K6874" t="str">
        <f t="shared" si="751"/>
        <v>Successful</v>
      </c>
      <c r="L6874" t="str">
        <f t="shared" si="752"/>
        <v>Withdrawal</v>
      </c>
      <c r="M6874" t="str">
        <f t="shared" si="753"/>
        <v>OK</v>
      </c>
      <c r="N6874" t="str">
        <f t="shared" si="754"/>
        <v>OK</v>
      </c>
      <c r="O6874" t="str">
        <f>_xlfn.XLOOKUP(B6874,'01_Raw_ATMs'!A:A,'01_Raw_ATMs'!A:A,"Not Found")</f>
        <v>ATM086</v>
      </c>
      <c r="P6874" t="str">
        <f t="shared" si="755"/>
        <v>Valid</v>
      </c>
    </row>
    <row r="6875" spans="1:16">
      <c r="A6875" t="s">
        <v>7068</v>
      </c>
      <c r="B6875" t="s">
        <v>165</v>
      </c>
      <c r="C6875" s="2">
        <v>45688</v>
      </c>
      <c r="D6875" s="3">
        <v>0.6290162037037037</v>
      </c>
      <c r="E6875" t="s">
        <v>33</v>
      </c>
      <c r="F6875">
        <v>1000</v>
      </c>
      <c r="G6875" t="s">
        <v>189</v>
      </c>
      <c r="I6875">
        <f t="shared" si="749"/>
        <v>1</v>
      </c>
      <c r="J6875" t="str">
        <f t="shared" si="750"/>
        <v>OK</v>
      </c>
      <c r="K6875" t="str">
        <f t="shared" si="751"/>
        <v>Successful</v>
      </c>
      <c r="L6875" t="str">
        <f t="shared" si="752"/>
        <v>Withdrawal</v>
      </c>
      <c r="M6875" t="str">
        <f t="shared" si="753"/>
        <v>OK</v>
      </c>
      <c r="N6875" t="str">
        <f t="shared" si="754"/>
        <v>OK</v>
      </c>
      <c r="O6875" t="str">
        <f>_xlfn.XLOOKUP(B6875,'01_Raw_ATMs'!A:A,'01_Raw_ATMs'!A:A,"Not Found")</f>
        <v>ATM085</v>
      </c>
      <c r="P6875" t="str">
        <f t="shared" si="755"/>
        <v>Valid</v>
      </c>
    </row>
    <row r="6876" spans="1:16">
      <c r="A6876" t="s">
        <v>7069</v>
      </c>
      <c r="B6876" t="s">
        <v>91</v>
      </c>
      <c r="C6876" s="2">
        <v>45796</v>
      </c>
      <c r="D6876" s="3">
        <v>0.49534722222222222</v>
      </c>
      <c r="E6876" t="s">
        <v>33</v>
      </c>
      <c r="F6876">
        <v>500</v>
      </c>
      <c r="G6876" t="s">
        <v>189</v>
      </c>
      <c r="I6876">
        <f t="shared" si="749"/>
        <v>1</v>
      </c>
      <c r="J6876" t="str">
        <f t="shared" si="750"/>
        <v>OK</v>
      </c>
      <c r="K6876" t="str">
        <f t="shared" si="751"/>
        <v>Successful</v>
      </c>
      <c r="L6876" t="str">
        <f t="shared" si="752"/>
        <v>Withdrawal</v>
      </c>
      <c r="M6876" t="str">
        <f t="shared" si="753"/>
        <v>OK</v>
      </c>
      <c r="N6876" t="str">
        <f t="shared" si="754"/>
        <v>OK</v>
      </c>
      <c r="O6876" t="str">
        <f>_xlfn.XLOOKUP(B6876,'01_Raw_ATMs'!A:A,'01_Raw_ATMs'!A:A,"Not Found")</f>
        <v>ATM014</v>
      </c>
      <c r="P6876" t="str">
        <f t="shared" si="755"/>
        <v>Valid</v>
      </c>
    </row>
    <row r="6877" spans="1:16">
      <c r="A6877" t="s">
        <v>7070</v>
      </c>
      <c r="B6877" t="s">
        <v>158</v>
      </c>
      <c r="C6877" s="2">
        <v>45962</v>
      </c>
      <c r="D6877" s="3">
        <v>0.87924768518518515</v>
      </c>
      <c r="E6877" t="s">
        <v>194</v>
      </c>
      <c r="F6877">
        <v>0</v>
      </c>
      <c r="G6877" t="s">
        <v>189</v>
      </c>
      <c r="I6877">
        <f t="shared" si="749"/>
        <v>1</v>
      </c>
      <c r="J6877" t="str">
        <f t="shared" si="750"/>
        <v>OK</v>
      </c>
      <c r="K6877" t="str">
        <f t="shared" si="751"/>
        <v>Successful</v>
      </c>
      <c r="L6877" t="str">
        <f t="shared" si="752"/>
        <v>Balance Inquiry</v>
      </c>
      <c r="M6877" t="str">
        <f t="shared" si="753"/>
        <v>OK</v>
      </c>
      <c r="N6877" t="str">
        <f t="shared" si="754"/>
        <v>OK</v>
      </c>
      <c r="O6877" t="str">
        <f>_xlfn.XLOOKUP(B6877,'01_Raw_ATMs'!A:A,'01_Raw_ATMs'!A:A,"Not Found")</f>
        <v>ATM078</v>
      </c>
      <c r="P6877" t="str">
        <f t="shared" si="755"/>
        <v>Valid</v>
      </c>
    </row>
    <row r="6878" spans="1:16">
      <c r="A6878" t="s">
        <v>7071</v>
      </c>
      <c r="B6878" t="s">
        <v>172</v>
      </c>
      <c r="C6878" s="2">
        <v>45678</v>
      </c>
      <c r="D6878" s="3">
        <v>9.4872685185185185E-2</v>
      </c>
      <c r="E6878" t="s">
        <v>33</v>
      </c>
      <c r="F6878">
        <v>500</v>
      </c>
      <c r="G6878" t="s">
        <v>189</v>
      </c>
      <c r="I6878">
        <f t="shared" si="749"/>
        <v>1</v>
      </c>
      <c r="J6878" t="str">
        <f t="shared" si="750"/>
        <v>OK</v>
      </c>
      <c r="K6878" t="str">
        <f t="shared" si="751"/>
        <v>Successful</v>
      </c>
      <c r="L6878" t="str">
        <f t="shared" si="752"/>
        <v>Withdrawal</v>
      </c>
      <c r="M6878" t="str">
        <f t="shared" si="753"/>
        <v>OK</v>
      </c>
      <c r="N6878" t="str">
        <f t="shared" si="754"/>
        <v>OK</v>
      </c>
      <c r="O6878" t="str">
        <f>_xlfn.XLOOKUP(B6878,'01_Raw_ATMs'!A:A,'01_Raw_ATMs'!A:A,"Not Found")</f>
        <v>ATM092</v>
      </c>
      <c r="P6878" t="str">
        <f t="shared" si="755"/>
        <v>Valid</v>
      </c>
    </row>
    <row r="6879" spans="1:16">
      <c r="A6879" t="s">
        <v>7072</v>
      </c>
      <c r="B6879" t="s">
        <v>180</v>
      </c>
      <c r="C6879" s="2">
        <v>45721</v>
      </c>
      <c r="D6879" s="3">
        <v>0.61402777777777773</v>
      </c>
      <c r="E6879" t="s">
        <v>33</v>
      </c>
      <c r="F6879">
        <v>2500</v>
      </c>
      <c r="G6879" t="s">
        <v>189</v>
      </c>
      <c r="I6879">
        <f t="shared" si="749"/>
        <v>1</v>
      </c>
      <c r="J6879" t="str">
        <f t="shared" si="750"/>
        <v>OK</v>
      </c>
      <c r="K6879" t="str">
        <f t="shared" si="751"/>
        <v>Successful</v>
      </c>
      <c r="L6879" t="str">
        <f t="shared" si="752"/>
        <v>Withdrawal</v>
      </c>
      <c r="M6879" t="str">
        <f t="shared" si="753"/>
        <v>OK</v>
      </c>
      <c r="N6879" t="str">
        <f t="shared" si="754"/>
        <v>OK</v>
      </c>
      <c r="O6879" t="str">
        <f>_xlfn.XLOOKUP(B6879,'01_Raw_ATMs'!A:A,'01_Raw_ATMs'!A:A,"Not Found")</f>
        <v>ATM100</v>
      </c>
      <c r="P6879" t="str">
        <f t="shared" si="755"/>
        <v>Valid</v>
      </c>
    </row>
    <row r="6880" spans="1:16">
      <c r="A6880" t="s">
        <v>7073</v>
      </c>
      <c r="B6880" t="s">
        <v>102</v>
      </c>
      <c r="C6880" s="2">
        <v>45689</v>
      </c>
      <c r="D6880" s="3">
        <v>0.48487268518518523</v>
      </c>
      <c r="E6880" t="s">
        <v>33</v>
      </c>
      <c r="F6880">
        <v>4000</v>
      </c>
      <c r="G6880" t="s">
        <v>189</v>
      </c>
      <c r="I6880">
        <f t="shared" si="749"/>
        <v>1</v>
      </c>
      <c r="J6880" t="str">
        <f t="shared" si="750"/>
        <v>OK</v>
      </c>
      <c r="K6880" t="str">
        <f t="shared" si="751"/>
        <v>Successful</v>
      </c>
      <c r="L6880" t="str">
        <f t="shared" si="752"/>
        <v>Withdrawal</v>
      </c>
      <c r="M6880" t="str">
        <f t="shared" si="753"/>
        <v>OK</v>
      </c>
      <c r="N6880" t="str">
        <f t="shared" si="754"/>
        <v>OK</v>
      </c>
      <c r="O6880" t="str">
        <f>_xlfn.XLOOKUP(B6880,'01_Raw_ATMs'!A:A,'01_Raw_ATMs'!A:A,"Not Found")</f>
        <v>ATM023</v>
      </c>
      <c r="P6880" t="str">
        <f t="shared" si="755"/>
        <v>Valid</v>
      </c>
    </row>
    <row r="6881" spans="1:16">
      <c r="A6881" t="s">
        <v>7074</v>
      </c>
      <c r="B6881" t="s">
        <v>114</v>
      </c>
      <c r="C6881" s="2">
        <v>45745</v>
      </c>
      <c r="D6881" s="3">
        <v>0.29408564814814808</v>
      </c>
      <c r="E6881" t="s">
        <v>33</v>
      </c>
      <c r="F6881">
        <v>2500</v>
      </c>
      <c r="G6881" t="s">
        <v>189</v>
      </c>
      <c r="I6881">
        <f t="shared" si="749"/>
        <v>1</v>
      </c>
      <c r="J6881" t="str">
        <f t="shared" si="750"/>
        <v>OK</v>
      </c>
      <c r="K6881" t="str">
        <f t="shared" si="751"/>
        <v>Successful</v>
      </c>
      <c r="L6881" t="str">
        <f t="shared" si="752"/>
        <v>Withdrawal</v>
      </c>
      <c r="M6881" t="str">
        <f t="shared" si="753"/>
        <v>OK</v>
      </c>
      <c r="N6881" t="str">
        <f t="shared" si="754"/>
        <v>OK</v>
      </c>
      <c r="O6881" t="str">
        <f>_xlfn.XLOOKUP(B6881,'01_Raw_ATMs'!A:A,'01_Raw_ATMs'!A:A,"Not Found")</f>
        <v>ATM034</v>
      </c>
      <c r="P6881" t="str">
        <f t="shared" si="755"/>
        <v>Valid</v>
      </c>
    </row>
    <row r="6882" spans="1:16">
      <c r="A6882" t="s">
        <v>7075</v>
      </c>
      <c r="B6882" t="s">
        <v>107</v>
      </c>
      <c r="C6882" s="2">
        <v>45734</v>
      </c>
      <c r="D6882" s="3">
        <v>9.8877314814814821E-2</v>
      </c>
      <c r="E6882" t="s">
        <v>194</v>
      </c>
      <c r="F6882">
        <v>0</v>
      </c>
      <c r="G6882" t="s">
        <v>189</v>
      </c>
      <c r="I6882">
        <f t="shared" si="749"/>
        <v>1</v>
      </c>
      <c r="J6882" t="str">
        <f t="shared" si="750"/>
        <v>OK</v>
      </c>
      <c r="K6882" t="str">
        <f t="shared" si="751"/>
        <v>Successful</v>
      </c>
      <c r="L6882" t="str">
        <f t="shared" si="752"/>
        <v>Balance Inquiry</v>
      </c>
      <c r="M6882" t="str">
        <f t="shared" si="753"/>
        <v>OK</v>
      </c>
      <c r="N6882" t="str">
        <f t="shared" si="754"/>
        <v>OK</v>
      </c>
      <c r="O6882" t="str">
        <f>_xlfn.XLOOKUP(B6882,'01_Raw_ATMs'!A:A,'01_Raw_ATMs'!A:A,"Not Found")</f>
        <v>ATM027</v>
      </c>
      <c r="P6882" t="str">
        <f t="shared" si="755"/>
        <v>Valid</v>
      </c>
    </row>
    <row r="6883" spans="1:16">
      <c r="A6883" t="s">
        <v>7076</v>
      </c>
      <c r="B6883" t="s">
        <v>127</v>
      </c>
      <c r="C6883" s="2">
        <v>46192</v>
      </c>
      <c r="D6883" s="3">
        <v>0.69120370370370365</v>
      </c>
      <c r="E6883" t="s">
        <v>33</v>
      </c>
      <c r="F6883">
        <v>4000</v>
      </c>
      <c r="G6883" t="s">
        <v>189</v>
      </c>
      <c r="I6883">
        <f t="shared" si="749"/>
        <v>1</v>
      </c>
      <c r="J6883" t="str">
        <f t="shared" si="750"/>
        <v>OK</v>
      </c>
      <c r="K6883" t="str">
        <f t="shared" si="751"/>
        <v>Successful</v>
      </c>
      <c r="L6883" t="str">
        <f t="shared" si="752"/>
        <v>Withdrawal</v>
      </c>
      <c r="M6883" t="str">
        <f t="shared" si="753"/>
        <v>OK</v>
      </c>
      <c r="N6883" t="str">
        <f t="shared" si="754"/>
        <v>OK</v>
      </c>
      <c r="O6883" t="str">
        <f>_xlfn.XLOOKUP(B6883,'01_Raw_ATMs'!A:A,'01_Raw_ATMs'!A:A,"Not Found")</f>
        <v>ATM047</v>
      </c>
      <c r="P6883" t="str">
        <f t="shared" si="755"/>
        <v>Valid</v>
      </c>
    </row>
    <row r="6884" spans="1:16">
      <c r="A6884" t="s">
        <v>7077</v>
      </c>
      <c r="B6884" t="s">
        <v>136</v>
      </c>
      <c r="C6884" s="2">
        <v>46113</v>
      </c>
      <c r="D6884" s="3">
        <v>0.9324189814814815</v>
      </c>
      <c r="E6884" t="s">
        <v>33</v>
      </c>
      <c r="F6884">
        <v>1000</v>
      </c>
      <c r="G6884" t="s">
        <v>189</v>
      </c>
      <c r="I6884">
        <f t="shared" si="749"/>
        <v>1</v>
      </c>
      <c r="J6884" t="str">
        <f t="shared" si="750"/>
        <v>OK</v>
      </c>
      <c r="K6884" t="str">
        <f t="shared" si="751"/>
        <v>Successful</v>
      </c>
      <c r="L6884" t="str">
        <f t="shared" si="752"/>
        <v>Withdrawal</v>
      </c>
      <c r="M6884" t="str">
        <f t="shared" si="753"/>
        <v>OK</v>
      </c>
      <c r="N6884" t="str">
        <f t="shared" si="754"/>
        <v>OK</v>
      </c>
      <c r="O6884" t="str">
        <f>_xlfn.XLOOKUP(B6884,'01_Raw_ATMs'!A:A,'01_Raw_ATMs'!A:A,"Not Found")</f>
        <v>ATM056</v>
      </c>
      <c r="P6884" t="str">
        <f t="shared" si="755"/>
        <v>Valid</v>
      </c>
    </row>
    <row r="6885" spans="1:16">
      <c r="A6885" t="s">
        <v>7078</v>
      </c>
      <c r="B6885" t="s">
        <v>110</v>
      </c>
      <c r="C6885" s="2">
        <v>46011</v>
      </c>
      <c r="D6885" s="3">
        <v>0.88987268518518514</v>
      </c>
      <c r="E6885" t="s">
        <v>33</v>
      </c>
      <c r="F6885">
        <v>3000</v>
      </c>
      <c r="G6885" t="s">
        <v>189</v>
      </c>
      <c r="I6885">
        <f t="shared" si="749"/>
        <v>1</v>
      </c>
      <c r="J6885" t="str">
        <f t="shared" si="750"/>
        <v>OK</v>
      </c>
      <c r="K6885" t="str">
        <f t="shared" si="751"/>
        <v>Successful</v>
      </c>
      <c r="L6885" t="str">
        <f t="shared" si="752"/>
        <v>Withdrawal</v>
      </c>
      <c r="M6885" t="str">
        <f t="shared" si="753"/>
        <v>OK</v>
      </c>
      <c r="N6885" t="str">
        <f t="shared" si="754"/>
        <v>OK</v>
      </c>
      <c r="O6885" t="str">
        <f>_xlfn.XLOOKUP(B6885,'01_Raw_ATMs'!A:A,'01_Raw_ATMs'!A:A,"Not Found")</f>
        <v>ATM030</v>
      </c>
      <c r="P6885" t="str">
        <f t="shared" si="755"/>
        <v>Valid</v>
      </c>
    </row>
    <row r="6886" spans="1:16">
      <c r="A6886" t="s">
        <v>7079</v>
      </c>
      <c r="B6886" t="s">
        <v>173</v>
      </c>
      <c r="C6886" s="2">
        <v>45792</v>
      </c>
      <c r="D6886" s="3">
        <v>0.8958680555555556</v>
      </c>
      <c r="E6886" t="s">
        <v>33</v>
      </c>
      <c r="F6886">
        <v>1000</v>
      </c>
      <c r="G6886" t="s">
        <v>189</v>
      </c>
      <c r="I6886">
        <f t="shared" si="749"/>
        <v>1</v>
      </c>
      <c r="J6886" t="str">
        <f t="shared" si="750"/>
        <v>OK</v>
      </c>
      <c r="K6886" t="str">
        <f t="shared" si="751"/>
        <v>Successful</v>
      </c>
      <c r="L6886" t="str">
        <f t="shared" si="752"/>
        <v>Withdrawal</v>
      </c>
      <c r="M6886" t="str">
        <f t="shared" si="753"/>
        <v>OK</v>
      </c>
      <c r="N6886" t="str">
        <f t="shared" si="754"/>
        <v>OK</v>
      </c>
      <c r="O6886" t="str">
        <f>_xlfn.XLOOKUP(B6886,'01_Raw_ATMs'!A:A,'01_Raw_ATMs'!A:A,"Not Found")</f>
        <v>ATM093</v>
      </c>
      <c r="P6886" t="str">
        <f t="shared" si="755"/>
        <v>Valid</v>
      </c>
    </row>
    <row r="6887" spans="1:16">
      <c r="A6887" t="s">
        <v>7080</v>
      </c>
      <c r="B6887" t="s">
        <v>110</v>
      </c>
      <c r="C6887" s="2">
        <v>46055</v>
      </c>
      <c r="D6887" s="3">
        <v>0.30633101851851852</v>
      </c>
      <c r="E6887" t="s">
        <v>33</v>
      </c>
      <c r="F6887">
        <v>4000</v>
      </c>
      <c r="G6887" t="s">
        <v>189</v>
      </c>
      <c r="I6887">
        <f t="shared" si="749"/>
        <v>1</v>
      </c>
      <c r="J6887" t="str">
        <f t="shared" si="750"/>
        <v>OK</v>
      </c>
      <c r="K6887" t="str">
        <f t="shared" si="751"/>
        <v>Successful</v>
      </c>
      <c r="L6887" t="str">
        <f t="shared" si="752"/>
        <v>Withdrawal</v>
      </c>
      <c r="M6887" t="str">
        <f t="shared" si="753"/>
        <v>OK</v>
      </c>
      <c r="N6887" t="str">
        <f t="shared" si="754"/>
        <v>OK</v>
      </c>
      <c r="O6887" t="str">
        <f>_xlfn.XLOOKUP(B6887,'01_Raw_ATMs'!A:A,'01_Raw_ATMs'!A:A,"Not Found")</f>
        <v>ATM030</v>
      </c>
      <c r="P6887" t="str">
        <f t="shared" si="755"/>
        <v>Valid</v>
      </c>
    </row>
    <row r="6888" spans="1:16">
      <c r="A6888" t="s">
        <v>7081</v>
      </c>
      <c r="B6888" t="s">
        <v>173</v>
      </c>
      <c r="C6888" s="2">
        <v>46140</v>
      </c>
      <c r="D6888" s="3">
        <v>0.84459490740740739</v>
      </c>
      <c r="E6888" t="s">
        <v>194</v>
      </c>
      <c r="F6888">
        <v>0</v>
      </c>
      <c r="G6888" t="s">
        <v>189</v>
      </c>
      <c r="I6888">
        <f t="shared" si="749"/>
        <v>1</v>
      </c>
      <c r="J6888" t="str">
        <f t="shared" si="750"/>
        <v>OK</v>
      </c>
      <c r="K6888" t="str">
        <f t="shared" si="751"/>
        <v>Successful</v>
      </c>
      <c r="L6888" t="str">
        <f t="shared" si="752"/>
        <v>Balance Inquiry</v>
      </c>
      <c r="M6888" t="str">
        <f t="shared" si="753"/>
        <v>OK</v>
      </c>
      <c r="N6888" t="str">
        <f t="shared" si="754"/>
        <v>OK</v>
      </c>
      <c r="O6888" t="str">
        <f>_xlfn.XLOOKUP(B6888,'01_Raw_ATMs'!A:A,'01_Raw_ATMs'!A:A,"Not Found")</f>
        <v>ATM093</v>
      </c>
      <c r="P6888" t="str">
        <f t="shared" si="755"/>
        <v>Valid</v>
      </c>
    </row>
    <row r="6889" spans="1:16">
      <c r="A6889" t="s">
        <v>7082</v>
      </c>
      <c r="B6889" t="s">
        <v>114</v>
      </c>
      <c r="C6889" s="2">
        <v>45772</v>
      </c>
      <c r="D6889" s="3">
        <v>0.12964120370370369</v>
      </c>
      <c r="E6889" t="s">
        <v>194</v>
      </c>
      <c r="F6889">
        <v>0</v>
      </c>
      <c r="G6889" t="s">
        <v>214</v>
      </c>
      <c r="H6889" t="s">
        <v>1103</v>
      </c>
      <c r="I6889">
        <f t="shared" si="749"/>
        <v>1</v>
      </c>
      <c r="J6889" t="str">
        <f t="shared" si="750"/>
        <v>OK</v>
      </c>
      <c r="K6889" t="str">
        <f t="shared" si="751"/>
        <v>Failed</v>
      </c>
      <c r="L6889" t="str">
        <f t="shared" si="752"/>
        <v>Balance Inquiry</v>
      </c>
      <c r="M6889" t="str">
        <f t="shared" si="753"/>
        <v>OK</v>
      </c>
      <c r="N6889" t="str">
        <f t="shared" si="754"/>
        <v>OK</v>
      </c>
      <c r="O6889" t="str">
        <f>_xlfn.XLOOKUP(B6889,'01_Raw_ATMs'!A:A,'01_Raw_ATMs'!A:A,"Not Found")</f>
        <v>ATM034</v>
      </c>
      <c r="P6889" t="str">
        <f t="shared" si="755"/>
        <v>Valid</v>
      </c>
    </row>
    <row r="6890" spans="1:16">
      <c r="A6890" t="s">
        <v>7083</v>
      </c>
      <c r="B6890" t="s">
        <v>161</v>
      </c>
      <c r="C6890" s="2">
        <v>45918</v>
      </c>
      <c r="D6890" s="3">
        <v>0.95521990740740736</v>
      </c>
      <c r="E6890" t="s">
        <v>33</v>
      </c>
      <c r="F6890">
        <v>3000</v>
      </c>
      <c r="G6890" t="s">
        <v>189</v>
      </c>
      <c r="I6890">
        <f t="shared" si="749"/>
        <v>1</v>
      </c>
      <c r="J6890" t="str">
        <f t="shared" si="750"/>
        <v>OK</v>
      </c>
      <c r="K6890" t="str">
        <f t="shared" si="751"/>
        <v>Successful</v>
      </c>
      <c r="L6890" t="str">
        <f t="shared" si="752"/>
        <v>Withdrawal</v>
      </c>
      <c r="M6890" t="str">
        <f t="shared" si="753"/>
        <v>OK</v>
      </c>
      <c r="N6890" t="str">
        <f t="shared" si="754"/>
        <v>OK</v>
      </c>
      <c r="O6890" t="str">
        <f>_xlfn.XLOOKUP(B6890,'01_Raw_ATMs'!A:A,'01_Raw_ATMs'!A:A,"Not Found")</f>
        <v>ATM081</v>
      </c>
      <c r="P6890" t="str">
        <f t="shared" si="755"/>
        <v>Valid</v>
      </c>
    </row>
    <row r="6891" spans="1:16">
      <c r="A6891" t="s">
        <v>7084</v>
      </c>
      <c r="B6891" t="s">
        <v>93</v>
      </c>
      <c r="C6891" s="2">
        <v>45694</v>
      </c>
      <c r="D6891" s="3">
        <v>0.68885416666666666</v>
      </c>
      <c r="E6891" t="s">
        <v>33</v>
      </c>
      <c r="F6891">
        <v>1500</v>
      </c>
      <c r="G6891" t="s">
        <v>189</v>
      </c>
      <c r="I6891">
        <f t="shared" si="749"/>
        <v>1</v>
      </c>
      <c r="J6891" t="str">
        <f t="shared" si="750"/>
        <v>OK</v>
      </c>
      <c r="K6891" t="str">
        <f t="shared" si="751"/>
        <v>Successful</v>
      </c>
      <c r="L6891" t="str">
        <f t="shared" si="752"/>
        <v>Withdrawal</v>
      </c>
      <c r="M6891" t="str">
        <f t="shared" si="753"/>
        <v>OK</v>
      </c>
      <c r="N6891" t="str">
        <f t="shared" si="754"/>
        <v>OK</v>
      </c>
      <c r="O6891" t="str">
        <f>_xlfn.XLOOKUP(B6891,'01_Raw_ATMs'!A:A,'01_Raw_ATMs'!A:A,"Not Found")</f>
        <v>ATM016</v>
      </c>
      <c r="P6891" t="str">
        <f t="shared" si="755"/>
        <v>Valid</v>
      </c>
    </row>
    <row r="6892" spans="1:16">
      <c r="A6892" t="s">
        <v>7085</v>
      </c>
      <c r="B6892" t="s">
        <v>98</v>
      </c>
      <c r="C6892" s="2">
        <v>45987</v>
      </c>
      <c r="D6892" s="3">
        <v>0.77408564814814818</v>
      </c>
      <c r="E6892" t="s">
        <v>261</v>
      </c>
      <c r="F6892">
        <v>5000</v>
      </c>
      <c r="G6892" t="s">
        <v>189</v>
      </c>
      <c r="I6892">
        <f t="shared" si="749"/>
        <v>1</v>
      </c>
      <c r="J6892" t="str">
        <f t="shared" si="750"/>
        <v>OK</v>
      </c>
      <c r="K6892" t="str">
        <f t="shared" si="751"/>
        <v>Successful</v>
      </c>
      <c r="L6892" t="str">
        <f t="shared" si="752"/>
        <v>Cash Deposit</v>
      </c>
      <c r="M6892" t="str">
        <f t="shared" si="753"/>
        <v>OK</v>
      </c>
      <c r="N6892" t="str">
        <f t="shared" si="754"/>
        <v>OK</v>
      </c>
      <c r="O6892" t="str">
        <f>_xlfn.XLOOKUP(B6892,'01_Raw_ATMs'!A:A,'01_Raw_ATMs'!A:A,"Not Found")</f>
        <v>ATM019</v>
      </c>
      <c r="P6892" t="str">
        <f t="shared" si="755"/>
        <v>Valid</v>
      </c>
    </row>
    <row r="6893" spans="1:16">
      <c r="A6893" t="s">
        <v>7086</v>
      </c>
      <c r="B6893" t="s">
        <v>176</v>
      </c>
      <c r="C6893" s="2">
        <v>45839</v>
      </c>
      <c r="D6893" s="3">
        <v>0.45943287037037039</v>
      </c>
      <c r="E6893" t="s">
        <v>33</v>
      </c>
      <c r="F6893">
        <v>500</v>
      </c>
      <c r="G6893" t="s">
        <v>189</v>
      </c>
      <c r="I6893">
        <f t="shared" si="749"/>
        <v>1</v>
      </c>
      <c r="J6893" t="str">
        <f t="shared" si="750"/>
        <v>OK</v>
      </c>
      <c r="K6893" t="str">
        <f t="shared" si="751"/>
        <v>Successful</v>
      </c>
      <c r="L6893" t="str">
        <f t="shared" si="752"/>
        <v>Withdrawal</v>
      </c>
      <c r="M6893" t="str">
        <f t="shared" si="753"/>
        <v>OK</v>
      </c>
      <c r="N6893" t="str">
        <f t="shared" si="754"/>
        <v>OK</v>
      </c>
      <c r="O6893" t="str">
        <f>_xlfn.XLOOKUP(B6893,'01_Raw_ATMs'!A:A,'01_Raw_ATMs'!A:A,"Not Found")</f>
        <v>ATM096</v>
      </c>
      <c r="P6893" t="str">
        <f t="shared" si="755"/>
        <v>Valid</v>
      </c>
    </row>
    <row r="6894" spans="1:16">
      <c r="A6894" t="s">
        <v>7087</v>
      </c>
      <c r="B6894" t="s">
        <v>135</v>
      </c>
      <c r="C6894" s="2">
        <v>45789</v>
      </c>
      <c r="D6894" s="3">
        <v>0.5103240740740741</v>
      </c>
      <c r="E6894" t="s">
        <v>33</v>
      </c>
      <c r="F6894">
        <v>500</v>
      </c>
      <c r="G6894" t="s">
        <v>189</v>
      </c>
      <c r="I6894">
        <f t="shared" si="749"/>
        <v>1</v>
      </c>
      <c r="J6894" t="str">
        <f t="shared" si="750"/>
        <v>OK</v>
      </c>
      <c r="K6894" t="str">
        <f t="shared" si="751"/>
        <v>Successful</v>
      </c>
      <c r="L6894" t="str">
        <f t="shared" si="752"/>
        <v>Withdrawal</v>
      </c>
      <c r="M6894" t="str">
        <f t="shared" si="753"/>
        <v>OK</v>
      </c>
      <c r="N6894" t="str">
        <f t="shared" si="754"/>
        <v>OK</v>
      </c>
      <c r="O6894" t="str">
        <f>_xlfn.XLOOKUP(B6894,'01_Raw_ATMs'!A:A,'01_Raw_ATMs'!A:A,"Not Found")</f>
        <v>ATM055</v>
      </c>
      <c r="P6894" t="str">
        <f t="shared" si="755"/>
        <v>Valid</v>
      </c>
    </row>
    <row r="6895" spans="1:16">
      <c r="A6895" t="s">
        <v>7088</v>
      </c>
      <c r="B6895" t="s">
        <v>71</v>
      </c>
      <c r="C6895" s="2">
        <v>45901</v>
      </c>
      <c r="D6895" s="3">
        <v>0.8291087962962963</v>
      </c>
      <c r="E6895" t="s">
        <v>33</v>
      </c>
      <c r="F6895">
        <v>1000</v>
      </c>
      <c r="G6895" t="s">
        <v>214</v>
      </c>
      <c r="H6895" t="s">
        <v>42</v>
      </c>
      <c r="I6895">
        <f t="shared" si="749"/>
        <v>1</v>
      </c>
      <c r="J6895" t="str">
        <f t="shared" si="750"/>
        <v>OK</v>
      </c>
      <c r="K6895" t="str">
        <f t="shared" si="751"/>
        <v>Failed</v>
      </c>
      <c r="L6895" t="str">
        <f t="shared" si="752"/>
        <v>Withdrawal</v>
      </c>
      <c r="M6895" t="str">
        <f t="shared" si="753"/>
        <v>OK</v>
      </c>
      <c r="N6895" t="str">
        <f t="shared" si="754"/>
        <v>OK</v>
      </c>
      <c r="O6895" t="str">
        <f>_xlfn.XLOOKUP(B6895,'01_Raw_ATMs'!A:A,'01_Raw_ATMs'!A:A,"Not Found")</f>
        <v>ATM002</v>
      </c>
      <c r="P6895" t="str">
        <f t="shared" si="755"/>
        <v>Valid</v>
      </c>
    </row>
    <row r="6896" spans="1:16">
      <c r="A6896" t="s">
        <v>7089</v>
      </c>
      <c r="B6896" t="s">
        <v>179</v>
      </c>
      <c r="C6896" s="2">
        <v>45718</v>
      </c>
      <c r="D6896" s="3">
        <v>0.1101736111111111</v>
      </c>
      <c r="E6896" t="s">
        <v>33</v>
      </c>
      <c r="F6896">
        <v>1000</v>
      </c>
      <c r="G6896" t="s">
        <v>189</v>
      </c>
      <c r="I6896">
        <f t="shared" si="749"/>
        <v>1</v>
      </c>
      <c r="J6896" t="str">
        <f t="shared" si="750"/>
        <v>OK</v>
      </c>
      <c r="K6896" t="str">
        <f t="shared" si="751"/>
        <v>Successful</v>
      </c>
      <c r="L6896" t="str">
        <f t="shared" si="752"/>
        <v>Withdrawal</v>
      </c>
      <c r="M6896" t="str">
        <f t="shared" si="753"/>
        <v>OK</v>
      </c>
      <c r="N6896" t="str">
        <f t="shared" si="754"/>
        <v>OK</v>
      </c>
      <c r="O6896" t="str">
        <f>_xlfn.XLOOKUP(B6896,'01_Raw_ATMs'!A:A,'01_Raw_ATMs'!A:A,"Not Found")</f>
        <v>ATM099</v>
      </c>
      <c r="P6896" t="str">
        <f t="shared" si="755"/>
        <v>Valid</v>
      </c>
    </row>
    <row r="6897" spans="1:16">
      <c r="A6897" t="s">
        <v>7090</v>
      </c>
      <c r="B6897" t="s">
        <v>173</v>
      </c>
      <c r="C6897" s="2">
        <v>46120</v>
      </c>
      <c r="D6897" s="3">
        <v>0.88043981481481481</v>
      </c>
      <c r="E6897" t="s">
        <v>33</v>
      </c>
      <c r="F6897">
        <v>10000</v>
      </c>
      <c r="G6897" t="s">
        <v>189</v>
      </c>
      <c r="I6897">
        <f t="shared" si="749"/>
        <v>1</v>
      </c>
      <c r="J6897" t="str">
        <f t="shared" si="750"/>
        <v>OK</v>
      </c>
      <c r="K6897" t="str">
        <f t="shared" si="751"/>
        <v>Successful</v>
      </c>
      <c r="L6897" t="str">
        <f t="shared" si="752"/>
        <v>Withdrawal</v>
      </c>
      <c r="M6897" t="str">
        <f t="shared" si="753"/>
        <v>OK</v>
      </c>
      <c r="N6897" t="str">
        <f t="shared" si="754"/>
        <v>OK</v>
      </c>
      <c r="O6897" t="str">
        <f>_xlfn.XLOOKUP(B6897,'01_Raw_ATMs'!A:A,'01_Raw_ATMs'!A:A,"Not Found")</f>
        <v>ATM093</v>
      </c>
      <c r="P6897" t="str">
        <f t="shared" si="755"/>
        <v>Valid</v>
      </c>
    </row>
    <row r="6898" spans="1:16">
      <c r="A6898" t="s">
        <v>7091</v>
      </c>
      <c r="B6898" t="s">
        <v>163</v>
      </c>
      <c r="C6898" s="2">
        <v>45847</v>
      </c>
      <c r="D6898" s="3">
        <v>0.6867361111111111</v>
      </c>
      <c r="E6898" t="s">
        <v>211</v>
      </c>
      <c r="F6898">
        <v>0</v>
      </c>
      <c r="G6898" t="s">
        <v>189</v>
      </c>
      <c r="I6898">
        <f t="shared" si="749"/>
        <v>1</v>
      </c>
      <c r="J6898" t="str">
        <f t="shared" si="750"/>
        <v>OK</v>
      </c>
      <c r="K6898" t="str">
        <f t="shared" si="751"/>
        <v>Successful</v>
      </c>
      <c r="L6898" t="str">
        <f t="shared" si="752"/>
        <v>Mini Statement</v>
      </c>
      <c r="M6898" t="str">
        <f t="shared" si="753"/>
        <v>OK</v>
      </c>
      <c r="N6898" t="str">
        <f t="shared" si="754"/>
        <v>OK</v>
      </c>
      <c r="O6898" t="str">
        <f>_xlfn.XLOOKUP(B6898,'01_Raw_ATMs'!A:A,'01_Raw_ATMs'!A:A,"Not Found")</f>
        <v>ATM083</v>
      </c>
      <c r="P6898" t="str">
        <f t="shared" si="755"/>
        <v>Valid</v>
      </c>
    </row>
    <row r="6899" spans="1:16">
      <c r="A6899" t="s">
        <v>7092</v>
      </c>
      <c r="B6899" t="s">
        <v>123</v>
      </c>
      <c r="C6899" s="2">
        <v>45921</v>
      </c>
      <c r="D6899" s="3">
        <v>0.74400462962962965</v>
      </c>
      <c r="E6899" t="s">
        <v>33</v>
      </c>
      <c r="F6899">
        <v>2000</v>
      </c>
      <c r="G6899" t="s">
        <v>189</v>
      </c>
      <c r="I6899">
        <f t="shared" si="749"/>
        <v>1</v>
      </c>
      <c r="J6899" t="str">
        <f t="shared" si="750"/>
        <v>OK</v>
      </c>
      <c r="K6899" t="str">
        <f t="shared" si="751"/>
        <v>Successful</v>
      </c>
      <c r="L6899" t="str">
        <f t="shared" si="752"/>
        <v>Withdrawal</v>
      </c>
      <c r="M6899" t="str">
        <f t="shared" si="753"/>
        <v>OK</v>
      </c>
      <c r="N6899" t="str">
        <f t="shared" si="754"/>
        <v>OK</v>
      </c>
      <c r="O6899" t="str">
        <f>_xlfn.XLOOKUP(B6899,'01_Raw_ATMs'!A:A,'01_Raw_ATMs'!A:A,"Not Found")</f>
        <v>ATM043</v>
      </c>
      <c r="P6899" t="str">
        <f t="shared" si="755"/>
        <v>Valid</v>
      </c>
    </row>
    <row r="6900" spans="1:16">
      <c r="A6900" t="s">
        <v>7093</v>
      </c>
      <c r="B6900" t="s">
        <v>123</v>
      </c>
      <c r="C6900" s="2">
        <v>45703</v>
      </c>
      <c r="D6900" s="3">
        <v>0.31060185185185191</v>
      </c>
      <c r="E6900" t="s">
        <v>33</v>
      </c>
      <c r="F6900">
        <v>5000</v>
      </c>
      <c r="G6900" t="s">
        <v>189</v>
      </c>
      <c r="I6900">
        <f t="shared" si="749"/>
        <v>1</v>
      </c>
      <c r="J6900" t="str">
        <f t="shared" si="750"/>
        <v>OK</v>
      </c>
      <c r="K6900" t="str">
        <f t="shared" si="751"/>
        <v>Successful</v>
      </c>
      <c r="L6900" t="str">
        <f t="shared" si="752"/>
        <v>Withdrawal</v>
      </c>
      <c r="M6900" t="str">
        <f t="shared" si="753"/>
        <v>OK</v>
      </c>
      <c r="N6900" t="str">
        <f t="shared" si="754"/>
        <v>OK</v>
      </c>
      <c r="O6900" t="str">
        <f>_xlfn.XLOOKUP(B6900,'01_Raw_ATMs'!A:A,'01_Raw_ATMs'!A:A,"Not Found")</f>
        <v>ATM043</v>
      </c>
      <c r="P6900" t="str">
        <f t="shared" si="755"/>
        <v>Valid</v>
      </c>
    </row>
    <row r="6901" spans="1:16">
      <c r="A6901" t="s">
        <v>7094</v>
      </c>
      <c r="B6901" t="s">
        <v>171</v>
      </c>
      <c r="C6901" s="2">
        <v>46101</v>
      </c>
      <c r="D6901" s="3">
        <v>0.74612268518518521</v>
      </c>
      <c r="E6901" t="s">
        <v>194</v>
      </c>
      <c r="F6901">
        <v>0</v>
      </c>
      <c r="G6901" t="s">
        <v>189</v>
      </c>
      <c r="I6901">
        <f t="shared" si="749"/>
        <v>1</v>
      </c>
      <c r="J6901" t="str">
        <f t="shared" si="750"/>
        <v>OK</v>
      </c>
      <c r="K6901" t="str">
        <f t="shared" si="751"/>
        <v>Successful</v>
      </c>
      <c r="L6901" t="str">
        <f t="shared" si="752"/>
        <v>Balance Inquiry</v>
      </c>
      <c r="M6901" t="str">
        <f t="shared" si="753"/>
        <v>OK</v>
      </c>
      <c r="N6901" t="str">
        <f t="shared" si="754"/>
        <v>OK</v>
      </c>
      <c r="O6901" t="str">
        <f>_xlfn.XLOOKUP(B6901,'01_Raw_ATMs'!A:A,'01_Raw_ATMs'!A:A,"Not Found")</f>
        <v>ATM091</v>
      </c>
      <c r="P6901" t="str">
        <f t="shared" si="755"/>
        <v>Valid</v>
      </c>
    </row>
    <row r="6902" spans="1:16">
      <c r="A6902" t="s">
        <v>7095</v>
      </c>
      <c r="B6902" t="s">
        <v>151</v>
      </c>
      <c r="C6902" s="2">
        <v>45722</v>
      </c>
      <c r="D6902" s="3">
        <v>0.83496527777777774</v>
      </c>
      <c r="E6902" t="s">
        <v>33</v>
      </c>
      <c r="F6902">
        <v>1500</v>
      </c>
      <c r="G6902" t="s">
        <v>189</v>
      </c>
      <c r="I6902">
        <f t="shared" si="749"/>
        <v>1</v>
      </c>
      <c r="J6902" t="str">
        <f t="shared" si="750"/>
        <v>OK</v>
      </c>
      <c r="K6902" t="str">
        <f t="shared" si="751"/>
        <v>Successful</v>
      </c>
      <c r="L6902" t="str">
        <f t="shared" si="752"/>
        <v>Withdrawal</v>
      </c>
      <c r="M6902" t="str">
        <f t="shared" si="753"/>
        <v>OK</v>
      </c>
      <c r="N6902" t="str">
        <f t="shared" si="754"/>
        <v>OK</v>
      </c>
      <c r="O6902" t="str">
        <f>_xlfn.XLOOKUP(B6902,'01_Raw_ATMs'!A:A,'01_Raw_ATMs'!A:A,"Not Found")</f>
        <v>ATM071</v>
      </c>
      <c r="P6902" t="str">
        <f t="shared" si="755"/>
        <v>Valid</v>
      </c>
    </row>
    <row r="6903" spans="1:16">
      <c r="A6903" t="s">
        <v>7096</v>
      </c>
      <c r="B6903" t="s">
        <v>174</v>
      </c>
      <c r="C6903" s="2">
        <v>45796</v>
      </c>
      <c r="D6903" s="3">
        <v>0.7702430555555555</v>
      </c>
      <c r="E6903" t="s">
        <v>194</v>
      </c>
      <c r="F6903">
        <v>0</v>
      </c>
      <c r="G6903" t="s">
        <v>189</v>
      </c>
      <c r="I6903">
        <f t="shared" si="749"/>
        <v>1</v>
      </c>
      <c r="J6903" t="str">
        <f t="shared" si="750"/>
        <v>OK</v>
      </c>
      <c r="K6903" t="str">
        <f t="shared" si="751"/>
        <v>Successful</v>
      </c>
      <c r="L6903" t="str">
        <f t="shared" si="752"/>
        <v>Balance Inquiry</v>
      </c>
      <c r="M6903" t="str">
        <f t="shared" si="753"/>
        <v>OK</v>
      </c>
      <c r="N6903" t="str">
        <f t="shared" si="754"/>
        <v>OK</v>
      </c>
      <c r="O6903" t="str">
        <f>_xlfn.XLOOKUP(B6903,'01_Raw_ATMs'!A:A,'01_Raw_ATMs'!A:A,"Not Found")</f>
        <v>ATM094</v>
      </c>
      <c r="P6903" t="str">
        <f t="shared" si="755"/>
        <v>Valid</v>
      </c>
    </row>
    <row r="6904" spans="1:16">
      <c r="A6904" t="s">
        <v>7097</v>
      </c>
      <c r="B6904" t="s">
        <v>175</v>
      </c>
      <c r="C6904" s="2">
        <v>46094</v>
      </c>
      <c r="D6904" s="3">
        <v>0.64697916666666666</v>
      </c>
      <c r="E6904" t="s">
        <v>33</v>
      </c>
      <c r="F6904">
        <v>10000</v>
      </c>
      <c r="G6904" t="s">
        <v>189</v>
      </c>
      <c r="I6904">
        <f t="shared" si="749"/>
        <v>1</v>
      </c>
      <c r="J6904" t="str">
        <f t="shared" si="750"/>
        <v>OK</v>
      </c>
      <c r="K6904" t="str">
        <f t="shared" si="751"/>
        <v>Successful</v>
      </c>
      <c r="L6904" t="str">
        <f t="shared" si="752"/>
        <v>Withdrawal</v>
      </c>
      <c r="M6904" t="str">
        <f t="shared" si="753"/>
        <v>OK</v>
      </c>
      <c r="N6904" t="str">
        <f t="shared" si="754"/>
        <v>OK</v>
      </c>
      <c r="O6904" t="str">
        <f>_xlfn.XLOOKUP(B6904,'01_Raw_ATMs'!A:A,'01_Raw_ATMs'!A:A,"Not Found")</f>
        <v>ATM095</v>
      </c>
      <c r="P6904" t="str">
        <f t="shared" si="755"/>
        <v>Valid</v>
      </c>
    </row>
    <row r="6905" spans="1:16">
      <c r="A6905" t="s">
        <v>7098</v>
      </c>
      <c r="B6905" t="s">
        <v>139</v>
      </c>
      <c r="C6905" s="2">
        <v>46177</v>
      </c>
      <c r="D6905" s="3">
        <v>0.2298611111111111</v>
      </c>
      <c r="E6905" t="s">
        <v>33</v>
      </c>
      <c r="F6905">
        <v>1500</v>
      </c>
      <c r="G6905" t="s">
        <v>189</v>
      </c>
      <c r="I6905">
        <f t="shared" si="749"/>
        <v>1</v>
      </c>
      <c r="J6905" t="str">
        <f t="shared" si="750"/>
        <v>OK</v>
      </c>
      <c r="K6905" t="str">
        <f t="shared" si="751"/>
        <v>Successful</v>
      </c>
      <c r="L6905" t="str">
        <f t="shared" si="752"/>
        <v>Withdrawal</v>
      </c>
      <c r="M6905" t="str">
        <f t="shared" si="753"/>
        <v>OK</v>
      </c>
      <c r="N6905" t="str">
        <f t="shared" si="754"/>
        <v>OK</v>
      </c>
      <c r="O6905" t="str">
        <f>_xlfn.XLOOKUP(B6905,'01_Raw_ATMs'!A:A,'01_Raw_ATMs'!A:A,"Not Found")</f>
        <v>ATM059</v>
      </c>
      <c r="P6905" t="str">
        <f t="shared" si="755"/>
        <v>Valid</v>
      </c>
    </row>
    <row r="6906" spans="1:16">
      <c r="A6906" t="s">
        <v>7099</v>
      </c>
      <c r="B6906" t="s">
        <v>81</v>
      </c>
      <c r="C6906" s="2">
        <v>46173</v>
      </c>
      <c r="D6906" s="3">
        <v>0.71851851851851856</v>
      </c>
      <c r="E6906" t="s">
        <v>33</v>
      </c>
      <c r="F6906">
        <v>2000</v>
      </c>
      <c r="G6906" t="s">
        <v>189</v>
      </c>
      <c r="I6906">
        <f t="shared" si="749"/>
        <v>1</v>
      </c>
      <c r="J6906" t="str">
        <f t="shared" si="750"/>
        <v>OK</v>
      </c>
      <c r="K6906" t="str">
        <f t="shared" si="751"/>
        <v>Successful</v>
      </c>
      <c r="L6906" t="str">
        <f t="shared" si="752"/>
        <v>Withdrawal</v>
      </c>
      <c r="M6906" t="str">
        <f t="shared" si="753"/>
        <v>OK</v>
      </c>
      <c r="N6906" t="str">
        <f t="shared" si="754"/>
        <v>OK</v>
      </c>
      <c r="O6906" t="str">
        <f>_xlfn.XLOOKUP(B6906,'01_Raw_ATMs'!A:A,'01_Raw_ATMs'!A:A,"Not Found")</f>
        <v>ATM007</v>
      </c>
      <c r="P6906" t="str">
        <f t="shared" si="755"/>
        <v>Valid</v>
      </c>
    </row>
    <row r="6907" spans="1:16">
      <c r="A6907" t="s">
        <v>7100</v>
      </c>
      <c r="B6907" t="s">
        <v>178</v>
      </c>
      <c r="C6907" s="2">
        <v>45757</v>
      </c>
      <c r="D6907" s="3">
        <v>0.97888888888888892</v>
      </c>
      <c r="E6907" t="s">
        <v>33</v>
      </c>
      <c r="F6907">
        <v>6000</v>
      </c>
      <c r="G6907" t="s">
        <v>189</v>
      </c>
      <c r="I6907">
        <f t="shared" si="749"/>
        <v>1</v>
      </c>
      <c r="J6907" t="str">
        <f t="shared" si="750"/>
        <v>OK</v>
      </c>
      <c r="K6907" t="str">
        <f t="shared" si="751"/>
        <v>Successful</v>
      </c>
      <c r="L6907" t="str">
        <f t="shared" si="752"/>
        <v>Withdrawal</v>
      </c>
      <c r="M6907" t="str">
        <f t="shared" si="753"/>
        <v>OK</v>
      </c>
      <c r="N6907" t="str">
        <f t="shared" si="754"/>
        <v>OK</v>
      </c>
      <c r="O6907" t="str">
        <f>_xlfn.XLOOKUP(B6907,'01_Raw_ATMs'!A:A,'01_Raw_ATMs'!A:A,"Not Found")</f>
        <v>ATM098</v>
      </c>
      <c r="P6907" t="str">
        <f t="shared" si="755"/>
        <v>Valid</v>
      </c>
    </row>
    <row r="6908" spans="1:16">
      <c r="A6908" t="s">
        <v>7101</v>
      </c>
      <c r="B6908" t="s">
        <v>112</v>
      </c>
      <c r="C6908" s="2">
        <v>46100</v>
      </c>
      <c r="D6908" s="3">
        <v>0.57899305555555558</v>
      </c>
      <c r="E6908" t="s">
        <v>33</v>
      </c>
      <c r="F6908">
        <v>1500</v>
      </c>
      <c r="G6908" t="s">
        <v>189</v>
      </c>
      <c r="I6908">
        <f t="shared" si="749"/>
        <v>1</v>
      </c>
      <c r="J6908" t="str">
        <f t="shared" si="750"/>
        <v>OK</v>
      </c>
      <c r="K6908" t="str">
        <f t="shared" si="751"/>
        <v>Successful</v>
      </c>
      <c r="L6908" t="str">
        <f t="shared" si="752"/>
        <v>Withdrawal</v>
      </c>
      <c r="M6908" t="str">
        <f t="shared" si="753"/>
        <v>OK</v>
      </c>
      <c r="N6908" t="str">
        <f t="shared" si="754"/>
        <v>OK</v>
      </c>
      <c r="O6908" t="str">
        <f>_xlfn.XLOOKUP(B6908,'01_Raw_ATMs'!A:A,'01_Raw_ATMs'!A:A,"Not Found")</f>
        <v>ATM032</v>
      </c>
      <c r="P6908" t="str">
        <f t="shared" si="755"/>
        <v>Valid</v>
      </c>
    </row>
    <row r="6909" spans="1:16">
      <c r="A6909" t="s">
        <v>7102</v>
      </c>
      <c r="B6909" t="s">
        <v>138</v>
      </c>
      <c r="C6909" s="2">
        <v>45812</v>
      </c>
      <c r="D6909" s="3">
        <v>0.72275462962962966</v>
      </c>
      <c r="E6909" t="s">
        <v>33</v>
      </c>
      <c r="F6909">
        <v>1500</v>
      </c>
      <c r="G6909" t="s">
        <v>189</v>
      </c>
      <c r="I6909">
        <f t="shared" si="749"/>
        <v>1</v>
      </c>
      <c r="J6909" t="str">
        <f t="shared" si="750"/>
        <v>OK</v>
      </c>
      <c r="K6909" t="str">
        <f t="shared" si="751"/>
        <v>Successful</v>
      </c>
      <c r="L6909" t="str">
        <f t="shared" si="752"/>
        <v>Withdrawal</v>
      </c>
      <c r="M6909" t="str">
        <f t="shared" si="753"/>
        <v>OK</v>
      </c>
      <c r="N6909" t="str">
        <f t="shared" si="754"/>
        <v>OK</v>
      </c>
      <c r="O6909" t="str">
        <f>_xlfn.XLOOKUP(B6909,'01_Raw_ATMs'!A:A,'01_Raw_ATMs'!A:A,"Not Found")</f>
        <v>ATM058</v>
      </c>
      <c r="P6909" t="str">
        <f t="shared" si="755"/>
        <v>Valid</v>
      </c>
    </row>
    <row r="6910" spans="1:16">
      <c r="A6910" t="s">
        <v>7103</v>
      </c>
      <c r="B6910" t="s">
        <v>132</v>
      </c>
      <c r="C6910" s="2">
        <v>45717</v>
      </c>
      <c r="D6910" s="3">
        <v>0.8583101851851852</v>
      </c>
      <c r="E6910" t="s">
        <v>211</v>
      </c>
      <c r="F6910">
        <v>0</v>
      </c>
      <c r="G6910" t="s">
        <v>214</v>
      </c>
      <c r="H6910" t="s">
        <v>1094</v>
      </c>
      <c r="I6910">
        <f t="shared" si="749"/>
        <v>1</v>
      </c>
      <c r="J6910" t="str">
        <f t="shared" si="750"/>
        <v>OK</v>
      </c>
      <c r="K6910" t="str">
        <f t="shared" si="751"/>
        <v>Failed</v>
      </c>
      <c r="L6910" t="str">
        <f t="shared" si="752"/>
        <v>Mini Statement</v>
      </c>
      <c r="M6910" t="str">
        <f t="shared" si="753"/>
        <v>OK</v>
      </c>
      <c r="N6910" t="str">
        <f t="shared" si="754"/>
        <v>OK</v>
      </c>
      <c r="O6910" t="str">
        <f>_xlfn.XLOOKUP(B6910,'01_Raw_ATMs'!A:A,'01_Raw_ATMs'!A:A,"Not Found")</f>
        <v>ATM052</v>
      </c>
      <c r="P6910" t="str">
        <f t="shared" si="755"/>
        <v>Valid</v>
      </c>
    </row>
    <row r="6911" spans="1:16">
      <c r="A6911" t="s">
        <v>7104</v>
      </c>
      <c r="B6911" t="s">
        <v>180</v>
      </c>
      <c r="C6911" s="2">
        <v>45771</v>
      </c>
      <c r="D6911" s="3">
        <v>0.95417824074074076</v>
      </c>
      <c r="E6911" t="s">
        <v>33</v>
      </c>
      <c r="F6911">
        <v>500</v>
      </c>
      <c r="G6911" t="s">
        <v>189</v>
      </c>
      <c r="I6911">
        <f t="shared" si="749"/>
        <v>1</v>
      </c>
      <c r="J6911" t="str">
        <f t="shared" si="750"/>
        <v>OK</v>
      </c>
      <c r="K6911" t="str">
        <f t="shared" si="751"/>
        <v>Successful</v>
      </c>
      <c r="L6911" t="str">
        <f t="shared" si="752"/>
        <v>Withdrawal</v>
      </c>
      <c r="M6911" t="str">
        <f t="shared" si="753"/>
        <v>OK</v>
      </c>
      <c r="N6911" t="str">
        <f t="shared" si="754"/>
        <v>OK</v>
      </c>
      <c r="O6911" t="str">
        <f>_xlfn.XLOOKUP(B6911,'01_Raw_ATMs'!A:A,'01_Raw_ATMs'!A:A,"Not Found")</f>
        <v>ATM100</v>
      </c>
      <c r="P6911" t="str">
        <f t="shared" si="755"/>
        <v>Valid</v>
      </c>
    </row>
    <row r="6912" spans="1:16">
      <c r="A6912" t="s">
        <v>7105</v>
      </c>
      <c r="B6912" t="s">
        <v>160</v>
      </c>
      <c r="C6912" s="2">
        <v>45685</v>
      </c>
      <c r="D6912" s="3">
        <v>0.75812500000000005</v>
      </c>
      <c r="E6912" t="s">
        <v>33</v>
      </c>
      <c r="F6912">
        <v>5000</v>
      </c>
      <c r="G6912" t="s">
        <v>189</v>
      </c>
      <c r="I6912">
        <f t="shared" si="749"/>
        <v>1</v>
      </c>
      <c r="J6912" t="str">
        <f t="shared" si="750"/>
        <v>OK</v>
      </c>
      <c r="K6912" t="str">
        <f t="shared" si="751"/>
        <v>Successful</v>
      </c>
      <c r="L6912" t="str">
        <f t="shared" si="752"/>
        <v>Withdrawal</v>
      </c>
      <c r="M6912" t="str">
        <f t="shared" si="753"/>
        <v>OK</v>
      </c>
      <c r="N6912" t="str">
        <f t="shared" si="754"/>
        <v>OK</v>
      </c>
      <c r="O6912" t="str">
        <f>_xlfn.XLOOKUP(B6912,'01_Raw_ATMs'!A:A,'01_Raw_ATMs'!A:A,"Not Found")</f>
        <v>ATM080</v>
      </c>
      <c r="P6912" t="str">
        <f t="shared" si="755"/>
        <v>Valid</v>
      </c>
    </row>
    <row r="6913" spans="1:16">
      <c r="A6913" t="s">
        <v>7106</v>
      </c>
      <c r="B6913" t="s">
        <v>142</v>
      </c>
      <c r="C6913" s="2">
        <v>45879</v>
      </c>
      <c r="D6913" s="3">
        <v>0.79292824074074075</v>
      </c>
      <c r="E6913" t="s">
        <v>33</v>
      </c>
      <c r="F6913">
        <v>2000</v>
      </c>
      <c r="G6913" t="s">
        <v>189</v>
      </c>
      <c r="I6913">
        <f t="shared" si="749"/>
        <v>1</v>
      </c>
      <c r="J6913" t="str">
        <f t="shared" si="750"/>
        <v>OK</v>
      </c>
      <c r="K6913" t="str">
        <f t="shared" si="751"/>
        <v>Successful</v>
      </c>
      <c r="L6913" t="str">
        <f t="shared" si="752"/>
        <v>Withdrawal</v>
      </c>
      <c r="M6913" t="str">
        <f t="shared" si="753"/>
        <v>OK</v>
      </c>
      <c r="N6913" t="str">
        <f t="shared" si="754"/>
        <v>OK</v>
      </c>
      <c r="O6913" t="str">
        <f>_xlfn.XLOOKUP(B6913,'01_Raw_ATMs'!A:A,'01_Raw_ATMs'!A:A,"Not Found")</f>
        <v>ATM062</v>
      </c>
      <c r="P6913" t="str">
        <f t="shared" si="755"/>
        <v>Valid</v>
      </c>
    </row>
    <row r="6914" spans="1:16">
      <c r="A6914" t="s">
        <v>7107</v>
      </c>
      <c r="B6914" t="s">
        <v>107</v>
      </c>
      <c r="C6914" s="2">
        <v>45881</v>
      </c>
      <c r="D6914" s="3">
        <v>0.81853009259259257</v>
      </c>
      <c r="E6914" t="s">
        <v>261</v>
      </c>
      <c r="F6914">
        <v>1000</v>
      </c>
      <c r="G6914" t="s">
        <v>189</v>
      </c>
      <c r="I6914">
        <f t="shared" si="749"/>
        <v>1</v>
      </c>
      <c r="J6914" t="str">
        <f t="shared" si="750"/>
        <v>OK</v>
      </c>
      <c r="K6914" t="str">
        <f t="shared" si="751"/>
        <v>Successful</v>
      </c>
      <c r="L6914" t="str">
        <f t="shared" si="752"/>
        <v>Cash Deposit</v>
      </c>
      <c r="M6914" t="str">
        <f t="shared" si="753"/>
        <v>OK</v>
      </c>
      <c r="N6914" t="str">
        <f t="shared" si="754"/>
        <v>OK</v>
      </c>
      <c r="O6914" t="str">
        <f>_xlfn.XLOOKUP(B6914,'01_Raw_ATMs'!A:A,'01_Raw_ATMs'!A:A,"Not Found")</f>
        <v>ATM027</v>
      </c>
      <c r="P6914" t="str">
        <f t="shared" si="755"/>
        <v>Valid</v>
      </c>
    </row>
    <row r="6915" spans="1:16">
      <c r="A6915" t="s">
        <v>7108</v>
      </c>
      <c r="B6915" t="s">
        <v>170</v>
      </c>
      <c r="C6915" s="2">
        <v>46072</v>
      </c>
      <c r="D6915" s="3">
        <v>0.73017361111111112</v>
      </c>
      <c r="E6915" t="s">
        <v>33</v>
      </c>
      <c r="F6915">
        <v>3000</v>
      </c>
      <c r="G6915" t="s">
        <v>189</v>
      </c>
      <c r="I6915">
        <f t="shared" ref="I6915:I6978" si="756">COUNTIF($A:$A,A6915)</f>
        <v>1</v>
      </c>
      <c r="J6915" t="str">
        <f t="shared" ref="J6915:J6978" si="757">IF(AND(TRIM(G6915)="Failed",H6915=""),"Problem","OK")</f>
        <v>OK</v>
      </c>
      <c r="K6915" t="str">
        <f t="shared" ref="K6915:K6978" si="758">PROPER(TRIM(G6915))</f>
        <v>Successful</v>
      </c>
      <c r="L6915" t="str">
        <f t="shared" ref="L6915:L6978" si="759">PROPER(TRIM(E6915))</f>
        <v>Withdrawal</v>
      </c>
      <c r="M6915" t="str">
        <f t="shared" ref="M6915:M6978" si="760">IF(OR(E6915="Withdrawal",E6915="Cash Deposit"),IF(F6915&gt;0,"OK","Problem"),IF(F6915=0,"OK","Problem"))</f>
        <v>OK</v>
      </c>
      <c r="N6915" t="str">
        <f t="shared" ref="N6915:N6978" si="761">IF(AND(C6915&gt;=DATE(2025,1,1),C6915&lt;=DATE(2026,6,30)),"OK","Problem")</f>
        <v>OK</v>
      </c>
      <c r="O6915" t="str">
        <f>_xlfn.XLOOKUP(B6915,'01_Raw_ATMs'!A:A,'01_Raw_ATMs'!A:A,"Not Found")</f>
        <v>ATM090</v>
      </c>
      <c r="P6915" t="str">
        <f t="shared" ref="P6915:P6978" si="762">IF(B6915="","Missing ATM_ID","Valid")</f>
        <v>Valid</v>
      </c>
    </row>
    <row r="6916" spans="1:16">
      <c r="A6916" t="s">
        <v>7109</v>
      </c>
      <c r="B6916" t="s">
        <v>148</v>
      </c>
      <c r="C6916" s="2">
        <v>45685</v>
      </c>
      <c r="D6916" s="3">
        <v>0.7235300925925926</v>
      </c>
      <c r="E6916" t="s">
        <v>211</v>
      </c>
      <c r="F6916">
        <v>0</v>
      </c>
      <c r="G6916" t="s">
        <v>189</v>
      </c>
      <c r="I6916">
        <f t="shared" si="756"/>
        <v>1</v>
      </c>
      <c r="J6916" t="str">
        <f t="shared" si="757"/>
        <v>OK</v>
      </c>
      <c r="K6916" t="str">
        <f t="shared" si="758"/>
        <v>Successful</v>
      </c>
      <c r="L6916" t="str">
        <f t="shared" si="759"/>
        <v>Mini Statement</v>
      </c>
      <c r="M6916" t="str">
        <f t="shared" si="760"/>
        <v>OK</v>
      </c>
      <c r="N6916" t="str">
        <f t="shared" si="761"/>
        <v>OK</v>
      </c>
      <c r="O6916" t="str">
        <f>_xlfn.XLOOKUP(B6916,'01_Raw_ATMs'!A:A,'01_Raw_ATMs'!A:A,"Not Found")</f>
        <v>ATM068</v>
      </c>
      <c r="P6916" t="str">
        <f t="shared" si="762"/>
        <v>Valid</v>
      </c>
    </row>
    <row r="6917" spans="1:16">
      <c r="A6917" t="s">
        <v>7110</v>
      </c>
      <c r="B6917" t="s">
        <v>81</v>
      </c>
      <c r="C6917" s="2">
        <v>45881</v>
      </c>
      <c r="D6917" s="3">
        <v>0.1948958333333333</v>
      </c>
      <c r="E6917" t="s">
        <v>33</v>
      </c>
      <c r="F6917">
        <v>500</v>
      </c>
      <c r="G6917" t="s">
        <v>189</v>
      </c>
      <c r="I6917">
        <f t="shared" si="756"/>
        <v>1</v>
      </c>
      <c r="J6917" t="str">
        <f t="shared" si="757"/>
        <v>OK</v>
      </c>
      <c r="K6917" t="str">
        <f t="shared" si="758"/>
        <v>Successful</v>
      </c>
      <c r="L6917" t="str">
        <f t="shared" si="759"/>
        <v>Withdrawal</v>
      </c>
      <c r="M6917" t="str">
        <f t="shared" si="760"/>
        <v>OK</v>
      </c>
      <c r="N6917" t="str">
        <f t="shared" si="761"/>
        <v>OK</v>
      </c>
      <c r="O6917" t="str">
        <f>_xlfn.XLOOKUP(B6917,'01_Raw_ATMs'!A:A,'01_Raw_ATMs'!A:A,"Not Found")</f>
        <v>ATM007</v>
      </c>
      <c r="P6917" t="str">
        <f t="shared" si="762"/>
        <v>Valid</v>
      </c>
    </row>
    <row r="6918" spans="1:16">
      <c r="A6918" t="s">
        <v>7111</v>
      </c>
      <c r="B6918" t="s">
        <v>156</v>
      </c>
      <c r="C6918" s="2">
        <v>46175</v>
      </c>
      <c r="D6918" s="3">
        <v>0.80721064814814814</v>
      </c>
      <c r="E6918" t="s">
        <v>211</v>
      </c>
      <c r="F6918">
        <v>0</v>
      </c>
      <c r="G6918" t="s">
        <v>189</v>
      </c>
      <c r="I6918">
        <f t="shared" si="756"/>
        <v>1</v>
      </c>
      <c r="J6918" t="str">
        <f t="shared" si="757"/>
        <v>OK</v>
      </c>
      <c r="K6918" t="str">
        <f t="shared" si="758"/>
        <v>Successful</v>
      </c>
      <c r="L6918" t="str">
        <f t="shared" si="759"/>
        <v>Mini Statement</v>
      </c>
      <c r="M6918" t="str">
        <f t="shared" si="760"/>
        <v>OK</v>
      </c>
      <c r="N6918" t="str">
        <f t="shared" si="761"/>
        <v>OK</v>
      </c>
      <c r="O6918" t="str">
        <f>_xlfn.XLOOKUP(B6918,'01_Raw_ATMs'!A:A,'01_Raw_ATMs'!A:A,"Not Found")</f>
        <v>ATM076</v>
      </c>
      <c r="P6918" t="str">
        <f t="shared" si="762"/>
        <v>Valid</v>
      </c>
    </row>
    <row r="6919" spans="1:16">
      <c r="A6919" t="s">
        <v>7112</v>
      </c>
      <c r="B6919" t="s">
        <v>120</v>
      </c>
      <c r="C6919" s="2">
        <v>45737</v>
      </c>
      <c r="D6919" s="3">
        <v>0.74118055555555551</v>
      </c>
      <c r="E6919" t="s">
        <v>194</v>
      </c>
      <c r="F6919">
        <v>0</v>
      </c>
      <c r="G6919" t="s">
        <v>189</v>
      </c>
      <c r="I6919">
        <f t="shared" si="756"/>
        <v>1</v>
      </c>
      <c r="J6919" t="str">
        <f t="shared" si="757"/>
        <v>OK</v>
      </c>
      <c r="K6919" t="str">
        <f t="shared" si="758"/>
        <v>Successful</v>
      </c>
      <c r="L6919" t="str">
        <f t="shared" si="759"/>
        <v>Balance Inquiry</v>
      </c>
      <c r="M6919" t="str">
        <f t="shared" si="760"/>
        <v>OK</v>
      </c>
      <c r="N6919" t="str">
        <f t="shared" si="761"/>
        <v>OK</v>
      </c>
      <c r="O6919" t="str">
        <f>_xlfn.XLOOKUP(B6919,'01_Raw_ATMs'!A:A,'01_Raw_ATMs'!A:A,"Not Found")</f>
        <v>ATM040</v>
      </c>
      <c r="P6919" t="str">
        <f t="shared" si="762"/>
        <v>Valid</v>
      </c>
    </row>
    <row r="6920" spans="1:16">
      <c r="A6920" t="s">
        <v>7113</v>
      </c>
      <c r="B6920" t="s">
        <v>114</v>
      </c>
      <c r="C6920" s="2">
        <v>45874</v>
      </c>
      <c r="D6920" s="3">
        <v>0.60072916666666665</v>
      </c>
      <c r="E6920" t="s">
        <v>33</v>
      </c>
      <c r="F6920">
        <v>1500</v>
      </c>
      <c r="G6920" t="s">
        <v>189</v>
      </c>
      <c r="I6920">
        <f t="shared" si="756"/>
        <v>1</v>
      </c>
      <c r="J6920" t="str">
        <f t="shared" si="757"/>
        <v>OK</v>
      </c>
      <c r="K6920" t="str">
        <f t="shared" si="758"/>
        <v>Successful</v>
      </c>
      <c r="L6920" t="str">
        <f t="shared" si="759"/>
        <v>Withdrawal</v>
      </c>
      <c r="M6920" t="str">
        <f t="shared" si="760"/>
        <v>OK</v>
      </c>
      <c r="N6920" t="str">
        <f t="shared" si="761"/>
        <v>OK</v>
      </c>
      <c r="O6920" t="str">
        <f>_xlfn.XLOOKUP(B6920,'01_Raw_ATMs'!A:A,'01_Raw_ATMs'!A:A,"Not Found")</f>
        <v>ATM034</v>
      </c>
      <c r="P6920" t="str">
        <f t="shared" si="762"/>
        <v>Valid</v>
      </c>
    </row>
    <row r="6921" spans="1:16">
      <c r="A6921" t="s">
        <v>7114</v>
      </c>
      <c r="B6921" t="s">
        <v>177</v>
      </c>
      <c r="C6921" s="2">
        <v>45701</v>
      </c>
      <c r="D6921" s="3">
        <v>0.58723379629629635</v>
      </c>
      <c r="E6921" t="s">
        <v>33</v>
      </c>
      <c r="F6921">
        <v>10000</v>
      </c>
      <c r="G6921" t="s">
        <v>189</v>
      </c>
      <c r="I6921">
        <f t="shared" si="756"/>
        <v>1</v>
      </c>
      <c r="J6921" t="str">
        <f t="shared" si="757"/>
        <v>OK</v>
      </c>
      <c r="K6921" t="str">
        <f t="shared" si="758"/>
        <v>Successful</v>
      </c>
      <c r="L6921" t="str">
        <f t="shared" si="759"/>
        <v>Withdrawal</v>
      </c>
      <c r="M6921" t="str">
        <f t="shared" si="760"/>
        <v>OK</v>
      </c>
      <c r="N6921" t="str">
        <f t="shared" si="761"/>
        <v>OK</v>
      </c>
      <c r="O6921" t="str">
        <f>_xlfn.XLOOKUP(B6921,'01_Raw_ATMs'!A:A,'01_Raw_ATMs'!A:A,"Not Found")</f>
        <v>ATM097</v>
      </c>
      <c r="P6921" t="str">
        <f t="shared" si="762"/>
        <v>Valid</v>
      </c>
    </row>
    <row r="6922" spans="1:16">
      <c r="A6922" t="s">
        <v>7115</v>
      </c>
      <c r="B6922" t="s">
        <v>175</v>
      </c>
      <c r="C6922" s="2">
        <v>45975</v>
      </c>
      <c r="D6922" s="3">
        <v>0.73209490740740746</v>
      </c>
      <c r="E6922" t="s">
        <v>33</v>
      </c>
      <c r="F6922">
        <v>6000</v>
      </c>
      <c r="G6922" t="s">
        <v>189</v>
      </c>
      <c r="I6922">
        <f t="shared" si="756"/>
        <v>1</v>
      </c>
      <c r="J6922" t="str">
        <f t="shared" si="757"/>
        <v>OK</v>
      </c>
      <c r="K6922" t="str">
        <f t="shared" si="758"/>
        <v>Successful</v>
      </c>
      <c r="L6922" t="str">
        <f t="shared" si="759"/>
        <v>Withdrawal</v>
      </c>
      <c r="M6922" t="str">
        <f t="shared" si="760"/>
        <v>OK</v>
      </c>
      <c r="N6922" t="str">
        <f t="shared" si="761"/>
        <v>OK</v>
      </c>
      <c r="O6922" t="str">
        <f>_xlfn.XLOOKUP(B6922,'01_Raw_ATMs'!A:A,'01_Raw_ATMs'!A:A,"Not Found")</f>
        <v>ATM095</v>
      </c>
      <c r="P6922" t="str">
        <f t="shared" si="762"/>
        <v>Valid</v>
      </c>
    </row>
    <row r="6923" spans="1:16">
      <c r="A6923" t="s">
        <v>7116</v>
      </c>
      <c r="B6923" t="s">
        <v>71</v>
      </c>
      <c r="C6923" s="2">
        <v>45900</v>
      </c>
      <c r="D6923" s="3">
        <v>0.29546296296296298</v>
      </c>
      <c r="E6923" t="s">
        <v>33</v>
      </c>
      <c r="F6923">
        <v>8000</v>
      </c>
      <c r="G6923" t="s">
        <v>189</v>
      </c>
      <c r="I6923">
        <f t="shared" si="756"/>
        <v>1</v>
      </c>
      <c r="J6923" t="str">
        <f t="shared" si="757"/>
        <v>OK</v>
      </c>
      <c r="K6923" t="str">
        <f t="shared" si="758"/>
        <v>Successful</v>
      </c>
      <c r="L6923" t="str">
        <f t="shared" si="759"/>
        <v>Withdrawal</v>
      </c>
      <c r="M6923" t="str">
        <f t="shared" si="760"/>
        <v>OK</v>
      </c>
      <c r="N6923" t="str">
        <f t="shared" si="761"/>
        <v>OK</v>
      </c>
      <c r="O6923" t="str">
        <f>_xlfn.XLOOKUP(B6923,'01_Raw_ATMs'!A:A,'01_Raw_ATMs'!A:A,"Not Found")</f>
        <v>ATM002</v>
      </c>
      <c r="P6923" t="str">
        <f t="shared" si="762"/>
        <v>Valid</v>
      </c>
    </row>
    <row r="6924" spans="1:16">
      <c r="A6924" t="s">
        <v>7117</v>
      </c>
      <c r="B6924" t="s">
        <v>170</v>
      </c>
      <c r="C6924" s="2">
        <v>45753</v>
      </c>
      <c r="D6924" s="3">
        <v>0.95104166666666667</v>
      </c>
      <c r="E6924" t="s">
        <v>33</v>
      </c>
      <c r="F6924">
        <v>3000</v>
      </c>
      <c r="G6924" t="s">
        <v>189</v>
      </c>
      <c r="I6924">
        <f t="shared" si="756"/>
        <v>1</v>
      </c>
      <c r="J6924" t="str">
        <f t="shared" si="757"/>
        <v>OK</v>
      </c>
      <c r="K6924" t="str">
        <f t="shared" si="758"/>
        <v>Successful</v>
      </c>
      <c r="L6924" t="str">
        <f t="shared" si="759"/>
        <v>Withdrawal</v>
      </c>
      <c r="M6924" t="str">
        <f t="shared" si="760"/>
        <v>OK</v>
      </c>
      <c r="N6924" t="str">
        <f t="shared" si="761"/>
        <v>OK</v>
      </c>
      <c r="O6924" t="str">
        <f>_xlfn.XLOOKUP(B6924,'01_Raw_ATMs'!A:A,'01_Raw_ATMs'!A:A,"Not Found")</f>
        <v>ATM090</v>
      </c>
      <c r="P6924" t="str">
        <f t="shared" si="762"/>
        <v>Valid</v>
      </c>
    </row>
    <row r="6925" spans="1:16">
      <c r="A6925" t="s">
        <v>7118</v>
      </c>
      <c r="B6925" t="s">
        <v>169</v>
      </c>
      <c r="C6925" s="2">
        <v>45699</v>
      </c>
      <c r="D6925" s="3">
        <v>0.45313657407407409</v>
      </c>
      <c r="E6925" t="s">
        <v>33</v>
      </c>
      <c r="F6925">
        <v>2000</v>
      </c>
      <c r="G6925" t="s">
        <v>189</v>
      </c>
      <c r="I6925">
        <f t="shared" si="756"/>
        <v>1</v>
      </c>
      <c r="J6925" t="str">
        <f t="shared" si="757"/>
        <v>OK</v>
      </c>
      <c r="K6925" t="str">
        <f t="shared" si="758"/>
        <v>Successful</v>
      </c>
      <c r="L6925" t="str">
        <f t="shared" si="759"/>
        <v>Withdrawal</v>
      </c>
      <c r="M6925" t="str">
        <f t="shared" si="760"/>
        <v>OK</v>
      </c>
      <c r="N6925" t="str">
        <f t="shared" si="761"/>
        <v>OK</v>
      </c>
      <c r="O6925" t="str">
        <f>_xlfn.XLOOKUP(B6925,'01_Raw_ATMs'!A:A,'01_Raw_ATMs'!A:A,"Not Found")</f>
        <v>ATM089</v>
      </c>
      <c r="P6925" t="str">
        <f t="shared" si="762"/>
        <v>Valid</v>
      </c>
    </row>
    <row r="6926" spans="1:16">
      <c r="A6926" t="s">
        <v>7119</v>
      </c>
      <c r="B6926" t="s">
        <v>91</v>
      </c>
      <c r="C6926" s="2">
        <v>45998</v>
      </c>
      <c r="D6926" s="3">
        <v>0.8074189814814815</v>
      </c>
      <c r="E6926" t="s">
        <v>211</v>
      </c>
      <c r="F6926">
        <v>0</v>
      </c>
      <c r="G6926" t="s">
        <v>189</v>
      </c>
      <c r="I6926">
        <f t="shared" si="756"/>
        <v>1</v>
      </c>
      <c r="J6926" t="str">
        <f t="shared" si="757"/>
        <v>OK</v>
      </c>
      <c r="K6926" t="str">
        <f t="shared" si="758"/>
        <v>Successful</v>
      </c>
      <c r="L6926" t="str">
        <f t="shared" si="759"/>
        <v>Mini Statement</v>
      </c>
      <c r="M6926" t="str">
        <f t="shared" si="760"/>
        <v>OK</v>
      </c>
      <c r="N6926" t="str">
        <f t="shared" si="761"/>
        <v>OK</v>
      </c>
      <c r="O6926" t="str">
        <f>_xlfn.XLOOKUP(B6926,'01_Raw_ATMs'!A:A,'01_Raw_ATMs'!A:A,"Not Found")</f>
        <v>ATM014</v>
      </c>
      <c r="P6926" t="str">
        <f t="shared" si="762"/>
        <v>Valid</v>
      </c>
    </row>
    <row r="6927" spans="1:16">
      <c r="A6927" t="s">
        <v>7120</v>
      </c>
      <c r="B6927" t="s">
        <v>102</v>
      </c>
      <c r="C6927" s="2">
        <v>45987</v>
      </c>
      <c r="D6927" s="3">
        <v>0.19045138888888891</v>
      </c>
      <c r="E6927" t="s">
        <v>194</v>
      </c>
      <c r="F6927">
        <v>0</v>
      </c>
      <c r="G6927" t="s">
        <v>189</v>
      </c>
      <c r="I6927">
        <f t="shared" si="756"/>
        <v>1</v>
      </c>
      <c r="J6927" t="str">
        <f t="shared" si="757"/>
        <v>OK</v>
      </c>
      <c r="K6927" t="str">
        <f t="shared" si="758"/>
        <v>Successful</v>
      </c>
      <c r="L6927" t="str">
        <f t="shared" si="759"/>
        <v>Balance Inquiry</v>
      </c>
      <c r="M6927" t="str">
        <f t="shared" si="760"/>
        <v>OK</v>
      </c>
      <c r="N6927" t="str">
        <f t="shared" si="761"/>
        <v>OK</v>
      </c>
      <c r="O6927" t="str">
        <f>_xlfn.XLOOKUP(B6927,'01_Raw_ATMs'!A:A,'01_Raw_ATMs'!A:A,"Not Found")</f>
        <v>ATM023</v>
      </c>
      <c r="P6927" t="str">
        <f t="shared" si="762"/>
        <v>Valid</v>
      </c>
    </row>
    <row r="6928" spans="1:16">
      <c r="A6928" t="s">
        <v>7121</v>
      </c>
      <c r="B6928" t="s">
        <v>106</v>
      </c>
      <c r="C6928" s="2">
        <v>45718</v>
      </c>
      <c r="D6928" s="3">
        <v>0.39673611111111112</v>
      </c>
      <c r="E6928" t="s">
        <v>33</v>
      </c>
      <c r="F6928">
        <v>5000</v>
      </c>
      <c r="G6928" t="s">
        <v>189</v>
      </c>
      <c r="I6928">
        <f t="shared" si="756"/>
        <v>1</v>
      </c>
      <c r="J6928" t="str">
        <f t="shared" si="757"/>
        <v>OK</v>
      </c>
      <c r="K6928" t="str">
        <f t="shared" si="758"/>
        <v>Successful</v>
      </c>
      <c r="L6928" t="str">
        <f t="shared" si="759"/>
        <v>Withdrawal</v>
      </c>
      <c r="M6928" t="str">
        <f t="shared" si="760"/>
        <v>OK</v>
      </c>
      <c r="N6928" t="str">
        <f t="shared" si="761"/>
        <v>OK</v>
      </c>
      <c r="O6928" t="str">
        <f>_xlfn.XLOOKUP(B6928,'01_Raw_ATMs'!A:A,'01_Raw_ATMs'!A:A,"Not Found")</f>
        <v>ATM026</v>
      </c>
      <c r="P6928" t="str">
        <f t="shared" si="762"/>
        <v>Valid</v>
      </c>
    </row>
    <row r="6929" spans="1:16">
      <c r="A6929" t="s">
        <v>7122</v>
      </c>
      <c r="B6929" t="s">
        <v>131</v>
      </c>
      <c r="C6929" s="2">
        <v>46141</v>
      </c>
      <c r="D6929" s="3">
        <v>0.95431712962962967</v>
      </c>
      <c r="E6929" t="s">
        <v>194</v>
      </c>
      <c r="F6929">
        <v>0</v>
      </c>
      <c r="G6929" t="s">
        <v>189</v>
      </c>
      <c r="I6929">
        <f t="shared" si="756"/>
        <v>1</v>
      </c>
      <c r="J6929" t="str">
        <f t="shared" si="757"/>
        <v>OK</v>
      </c>
      <c r="K6929" t="str">
        <f t="shared" si="758"/>
        <v>Successful</v>
      </c>
      <c r="L6929" t="str">
        <f t="shared" si="759"/>
        <v>Balance Inquiry</v>
      </c>
      <c r="M6929" t="str">
        <f t="shared" si="760"/>
        <v>OK</v>
      </c>
      <c r="N6929" t="str">
        <f t="shared" si="761"/>
        <v>OK</v>
      </c>
      <c r="O6929" t="str">
        <f>_xlfn.XLOOKUP(B6929,'01_Raw_ATMs'!A:A,'01_Raw_ATMs'!A:A,"Not Found")</f>
        <v>ATM051</v>
      </c>
      <c r="P6929" t="str">
        <f t="shared" si="762"/>
        <v>Valid</v>
      </c>
    </row>
    <row r="6930" spans="1:16">
      <c r="A6930" t="s">
        <v>7123</v>
      </c>
      <c r="B6930" t="s">
        <v>85</v>
      </c>
      <c r="C6930" s="2">
        <v>45981</v>
      </c>
      <c r="D6930" s="3">
        <v>0.44634259259259262</v>
      </c>
      <c r="E6930" t="s">
        <v>261</v>
      </c>
      <c r="F6930">
        <v>10000</v>
      </c>
      <c r="G6930" t="s">
        <v>189</v>
      </c>
      <c r="I6930">
        <f t="shared" si="756"/>
        <v>1</v>
      </c>
      <c r="J6930" t="str">
        <f t="shared" si="757"/>
        <v>OK</v>
      </c>
      <c r="K6930" t="str">
        <f t="shared" si="758"/>
        <v>Successful</v>
      </c>
      <c r="L6930" t="str">
        <f t="shared" si="759"/>
        <v>Cash Deposit</v>
      </c>
      <c r="M6930" t="str">
        <f t="shared" si="760"/>
        <v>OK</v>
      </c>
      <c r="N6930" t="str">
        <f t="shared" si="761"/>
        <v>OK</v>
      </c>
      <c r="O6930" t="str">
        <f>_xlfn.XLOOKUP(B6930,'01_Raw_ATMs'!A:A,'01_Raw_ATMs'!A:A,"Not Found")</f>
        <v>ATM010</v>
      </c>
      <c r="P6930" t="str">
        <f t="shared" si="762"/>
        <v>Valid</v>
      </c>
    </row>
    <row r="6931" spans="1:16">
      <c r="A6931" t="s">
        <v>7124</v>
      </c>
      <c r="B6931" t="s">
        <v>157</v>
      </c>
      <c r="C6931" s="2">
        <v>45797</v>
      </c>
      <c r="D6931" s="3">
        <v>0.68965277777777778</v>
      </c>
      <c r="E6931" t="s">
        <v>33</v>
      </c>
      <c r="F6931">
        <v>5000</v>
      </c>
      <c r="G6931" t="s">
        <v>189</v>
      </c>
      <c r="I6931">
        <f t="shared" si="756"/>
        <v>1</v>
      </c>
      <c r="J6931" t="str">
        <f t="shared" si="757"/>
        <v>OK</v>
      </c>
      <c r="K6931" t="str">
        <f t="shared" si="758"/>
        <v>Successful</v>
      </c>
      <c r="L6931" t="str">
        <f t="shared" si="759"/>
        <v>Withdrawal</v>
      </c>
      <c r="M6931" t="str">
        <f t="shared" si="760"/>
        <v>OK</v>
      </c>
      <c r="N6931" t="str">
        <f t="shared" si="761"/>
        <v>OK</v>
      </c>
      <c r="O6931" t="str">
        <f>_xlfn.XLOOKUP(B6931,'01_Raw_ATMs'!A:A,'01_Raw_ATMs'!A:A,"Not Found")</f>
        <v>ATM077</v>
      </c>
      <c r="P6931" t="str">
        <f t="shared" si="762"/>
        <v>Valid</v>
      </c>
    </row>
    <row r="6932" spans="1:16">
      <c r="A6932" t="s">
        <v>7125</v>
      </c>
      <c r="B6932" t="s">
        <v>178</v>
      </c>
      <c r="C6932" s="2">
        <v>45684</v>
      </c>
      <c r="D6932" s="3">
        <v>0.3986689814814815</v>
      </c>
      <c r="E6932" t="s">
        <v>194</v>
      </c>
      <c r="F6932">
        <v>0</v>
      </c>
      <c r="G6932" t="s">
        <v>189</v>
      </c>
      <c r="I6932">
        <f t="shared" si="756"/>
        <v>1</v>
      </c>
      <c r="J6932" t="str">
        <f t="shared" si="757"/>
        <v>OK</v>
      </c>
      <c r="K6932" t="str">
        <f t="shared" si="758"/>
        <v>Successful</v>
      </c>
      <c r="L6932" t="str">
        <f t="shared" si="759"/>
        <v>Balance Inquiry</v>
      </c>
      <c r="M6932" t="str">
        <f t="shared" si="760"/>
        <v>OK</v>
      </c>
      <c r="N6932" t="str">
        <f t="shared" si="761"/>
        <v>OK</v>
      </c>
      <c r="O6932" t="str">
        <f>_xlfn.XLOOKUP(B6932,'01_Raw_ATMs'!A:A,'01_Raw_ATMs'!A:A,"Not Found")</f>
        <v>ATM098</v>
      </c>
      <c r="P6932" t="str">
        <f t="shared" si="762"/>
        <v>Valid</v>
      </c>
    </row>
    <row r="6933" spans="1:16">
      <c r="A6933" t="s">
        <v>7126</v>
      </c>
      <c r="B6933" t="s">
        <v>112</v>
      </c>
      <c r="C6933" s="2">
        <v>45804</v>
      </c>
      <c r="D6933" s="3">
        <v>0.79203703703703698</v>
      </c>
      <c r="E6933" t="s">
        <v>33</v>
      </c>
      <c r="F6933">
        <v>2000</v>
      </c>
      <c r="G6933" t="s">
        <v>189</v>
      </c>
      <c r="I6933">
        <f t="shared" si="756"/>
        <v>1</v>
      </c>
      <c r="J6933" t="str">
        <f t="shared" si="757"/>
        <v>OK</v>
      </c>
      <c r="K6933" t="str">
        <f t="shared" si="758"/>
        <v>Successful</v>
      </c>
      <c r="L6933" t="str">
        <f t="shared" si="759"/>
        <v>Withdrawal</v>
      </c>
      <c r="M6933" t="str">
        <f t="shared" si="760"/>
        <v>OK</v>
      </c>
      <c r="N6933" t="str">
        <f t="shared" si="761"/>
        <v>OK</v>
      </c>
      <c r="O6933" t="str">
        <f>_xlfn.XLOOKUP(B6933,'01_Raw_ATMs'!A:A,'01_Raw_ATMs'!A:A,"Not Found")</f>
        <v>ATM032</v>
      </c>
      <c r="P6933" t="str">
        <f t="shared" si="762"/>
        <v>Valid</v>
      </c>
    </row>
    <row r="6934" spans="1:16">
      <c r="A6934" t="s">
        <v>7127</v>
      </c>
      <c r="B6934" t="s">
        <v>90</v>
      </c>
      <c r="C6934" s="2">
        <v>46072</v>
      </c>
      <c r="D6934" s="3">
        <v>3.0312499999999999E-2</v>
      </c>
      <c r="E6934" t="s">
        <v>33</v>
      </c>
      <c r="F6934">
        <v>5000</v>
      </c>
      <c r="G6934" t="s">
        <v>189</v>
      </c>
      <c r="I6934">
        <f t="shared" si="756"/>
        <v>1</v>
      </c>
      <c r="J6934" t="str">
        <f t="shared" si="757"/>
        <v>OK</v>
      </c>
      <c r="K6934" t="str">
        <f t="shared" si="758"/>
        <v>Successful</v>
      </c>
      <c r="L6934" t="str">
        <f t="shared" si="759"/>
        <v>Withdrawal</v>
      </c>
      <c r="M6934" t="str">
        <f t="shared" si="760"/>
        <v>OK</v>
      </c>
      <c r="N6934" t="str">
        <f t="shared" si="761"/>
        <v>OK</v>
      </c>
      <c r="O6934" t="str">
        <f>_xlfn.XLOOKUP(B6934,'01_Raw_ATMs'!A:A,'01_Raw_ATMs'!A:A,"Not Found")</f>
        <v>ATM013</v>
      </c>
      <c r="P6934" t="str">
        <f t="shared" si="762"/>
        <v>Valid</v>
      </c>
    </row>
    <row r="6935" spans="1:16">
      <c r="A6935" t="s">
        <v>7128</v>
      </c>
      <c r="B6935" t="s">
        <v>171</v>
      </c>
      <c r="C6935" s="2">
        <v>46190</v>
      </c>
      <c r="D6935" s="3">
        <v>0.70164351851851847</v>
      </c>
      <c r="E6935" t="s">
        <v>33</v>
      </c>
      <c r="F6935">
        <v>4000</v>
      </c>
      <c r="G6935" t="s">
        <v>189</v>
      </c>
      <c r="I6935">
        <f t="shared" si="756"/>
        <v>1</v>
      </c>
      <c r="J6935" t="str">
        <f t="shared" si="757"/>
        <v>OK</v>
      </c>
      <c r="K6935" t="str">
        <f t="shared" si="758"/>
        <v>Successful</v>
      </c>
      <c r="L6935" t="str">
        <f t="shared" si="759"/>
        <v>Withdrawal</v>
      </c>
      <c r="M6935" t="str">
        <f t="shared" si="760"/>
        <v>OK</v>
      </c>
      <c r="N6935" t="str">
        <f t="shared" si="761"/>
        <v>OK</v>
      </c>
      <c r="O6935" t="str">
        <f>_xlfn.XLOOKUP(B6935,'01_Raw_ATMs'!A:A,'01_Raw_ATMs'!A:A,"Not Found")</f>
        <v>ATM091</v>
      </c>
      <c r="P6935" t="str">
        <f t="shared" si="762"/>
        <v>Valid</v>
      </c>
    </row>
    <row r="6936" spans="1:16">
      <c r="A6936" t="s">
        <v>7129</v>
      </c>
      <c r="B6936" t="s">
        <v>153</v>
      </c>
      <c r="C6936" s="2">
        <v>45676</v>
      </c>
      <c r="D6936" s="3">
        <v>0.68421296296296297</v>
      </c>
      <c r="E6936" t="s">
        <v>33</v>
      </c>
      <c r="F6936">
        <v>8000</v>
      </c>
      <c r="G6936" t="s">
        <v>189</v>
      </c>
      <c r="I6936">
        <f t="shared" si="756"/>
        <v>1</v>
      </c>
      <c r="J6936" t="str">
        <f t="shared" si="757"/>
        <v>OK</v>
      </c>
      <c r="K6936" t="str">
        <f t="shared" si="758"/>
        <v>Successful</v>
      </c>
      <c r="L6936" t="str">
        <f t="shared" si="759"/>
        <v>Withdrawal</v>
      </c>
      <c r="M6936" t="str">
        <f t="shared" si="760"/>
        <v>OK</v>
      </c>
      <c r="N6936" t="str">
        <f t="shared" si="761"/>
        <v>OK</v>
      </c>
      <c r="O6936" t="str">
        <f>_xlfn.XLOOKUP(B6936,'01_Raw_ATMs'!A:A,'01_Raw_ATMs'!A:A,"Not Found")</f>
        <v>ATM073</v>
      </c>
      <c r="P6936" t="str">
        <f t="shared" si="762"/>
        <v>Valid</v>
      </c>
    </row>
    <row r="6937" spans="1:16">
      <c r="A6937" t="s">
        <v>7130</v>
      </c>
      <c r="B6937" t="s">
        <v>109</v>
      </c>
      <c r="C6937" s="2">
        <v>45953</v>
      </c>
      <c r="D6937" s="3">
        <v>0.78190972222222221</v>
      </c>
      <c r="E6937" t="s">
        <v>211</v>
      </c>
      <c r="F6937">
        <v>0</v>
      </c>
      <c r="G6937" t="s">
        <v>189</v>
      </c>
      <c r="I6937">
        <f t="shared" si="756"/>
        <v>1</v>
      </c>
      <c r="J6937" t="str">
        <f t="shared" si="757"/>
        <v>OK</v>
      </c>
      <c r="K6937" t="str">
        <f t="shared" si="758"/>
        <v>Successful</v>
      </c>
      <c r="L6937" t="str">
        <f t="shared" si="759"/>
        <v>Mini Statement</v>
      </c>
      <c r="M6937" t="str">
        <f t="shared" si="760"/>
        <v>OK</v>
      </c>
      <c r="N6937" t="str">
        <f t="shared" si="761"/>
        <v>OK</v>
      </c>
      <c r="O6937" t="str">
        <f>_xlfn.XLOOKUP(B6937,'01_Raw_ATMs'!A:A,'01_Raw_ATMs'!A:A,"Not Found")</f>
        <v>ATM029</v>
      </c>
      <c r="P6937" t="str">
        <f t="shared" si="762"/>
        <v>Valid</v>
      </c>
    </row>
    <row r="6938" spans="1:16">
      <c r="A6938" t="s">
        <v>7131</v>
      </c>
      <c r="B6938" t="s">
        <v>136</v>
      </c>
      <c r="C6938" s="2">
        <v>45802</v>
      </c>
      <c r="D6938" s="3">
        <v>0.29894675925925918</v>
      </c>
      <c r="E6938" t="s">
        <v>33</v>
      </c>
      <c r="F6938">
        <v>5000</v>
      </c>
      <c r="G6938" t="s">
        <v>189</v>
      </c>
      <c r="I6938">
        <f t="shared" si="756"/>
        <v>1</v>
      </c>
      <c r="J6938" t="str">
        <f t="shared" si="757"/>
        <v>OK</v>
      </c>
      <c r="K6938" t="str">
        <f t="shared" si="758"/>
        <v>Successful</v>
      </c>
      <c r="L6938" t="str">
        <f t="shared" si="759"/>
        <v>Withdrawal</v>
      </c>
      <c r="M6938" t="str">
        <f t="shared" si="760"/>
        <v>OK</v>
      </c>
      <c r="N6938" t="str">
        <f t="shared" si="761"/>
        <v>OK</v>
      </c>
      <c r="O6938" t="str">
        <f>_xlfn.XLOOKUP(B6938,'01_Raw_ATMs'!A:A,'01_Raw_ATMs'!A:A,"Not Found")</f>
        <v>ATM056</v>
      </c>
      <c r="P6938" t="str">
        <f t="shared" si="762"/>
        <v>Valid</v>
      </c>
    </row>
    <row r="6939" spans="1:16">
      <c r="A6939" t="s">
        <v>7132</v>
      </c>
      <c r="B6939" t="s">
        <v>91</v>
      </c>
      <c r="C6939" s="2">
        <v>45677</v>
      </c>
      <c r="D6939" s="3">
        <v>0.53450231481481481</v>
      </c>
      <c r="E6939" t="s">
        <v>194</v>
      </c>
      <c r="F6939">
        <v>0</v>
      </c>
      <c r="G6939" t="s">
        <v>214</v>
      </c>
      <c r="H6939" t="s">
        <v>1215</v>
      </c>
      <c r="I6939">
        <f t="shared" si="756"/>
        <v>1</v>
      </c>
      <c r="J6939" t="str">
        <f t="shared" si="757"/>
        <v>OK</v>
      </c>
      <c r="K6939" t="str">
        <f t="shared" si="758"/>
        <v>Failed</v>
      </c>
      <c r="L6939" t="str">
        <f t="shared" si="759"/>
        <v>Balance Inquiry</v>
      </c>
      <c r="M6939" t="str">
        <f t="shared" si="760"/>
        <v>OK</v>
      </c>
      <c r="N6939" t="str">
        <f t="shared" si="761"/>
        <v>OK</v>
      </c>
      <c r="O6939" t="str">
        <f>_xlfn.XLOOKUP(B6939,'01_Raw_ATMs'!A:A,'01_Raw_ATMs'!A:A,"Not Found")</f>
        <v>ATM014</v>
      </c>
      <c r="P6939" t="str">
        <f t="shared" si="762"/>
        <v>Valid</v>
      </c>
    </row>
    <row r="6940" spans="1:16">
      <c r="A6940" t="s">
        <v>7133</v>
      </c>
      <c r="B6940" t="s">
        <v>173</v>
      </c>
      <c r="C6940" s="2">
        <v>46048</v>
      </c>
      <c r="D6940" s="3">
        <v>7.9293981481481479E-2</v>
      </c>
      <c r="E6940" t="s">
        <v>33</v>
      </c>
      <c r="F6940">
        <v>2500</v>
      </c>
      <c r="G6940" t="s">
        <v>189</v>
      </c>
      <c r="I6940">
        <f t="shared" si="756"/>
        <v>1</v>
      </c>
      <c r="J6940" t="str">
        <f t="shared" si="757"/>
        <v>OK</v>
      </c>
      <c r="K6940" t="str">
        <f t="shared" si="758"/>
        <v>Successful</v>
      </c>
      <c r="L6940" t="str">
        <f t="shared" si="759"/>
        <v>Withdrawal</v>
      </c>
      <c r="M6940" t="str">
        <f t="shared" si="760"/>
        <v>OK</v>
      </c>
      <c r="N6940" t="str">
        <f t="shared" si="761"/>
        <v>OK</v>
      </c>
      <c r="O6940" t="str">
        <f>_xlfn.XLOOKUP(B6940,'01_Raw_ATMs'!A:A,'01_Raw_ATMs'!A:A,"Not Found")</f>
        <v>ATM093</v>
      </c>
      <c r="P6940" t="str">
        <f t="shared" si="762"/>
        <v>Valid</v>
      </c>
    </row>
    <row r="6941" spans="1:16">
      <c r="A6941" t="s">
        <v>7134</v>
      </c>
      <c r="B6941" t="s">
        <v>133</v>
      </c>
      <c r="C6941" s="2">
        <v>46022</v>
      </c>
      <c r="D6941" s="3">
        <v>0.77579861111111115</v>
      </c>
      <c r="E6941" t="s">
        <v>211</v>
      </c>
      <c r="F6941">
        <v>0</v>
      </c>
      <c r="G6941" t="s">
        <v>189</v>
      </c>
      <c r="I6941">
        <f t="shared" si="756"/>
        <v>1</v>
      </c>
      <c r="J6941" t="str">
        <f t="shared" si="757"/>
        <v>OK</v>
      </c>
      <c r="K6941" t="str">
        <f t="shared" si="758"/>
        <v>Successful</v>
      </c>
      <c r="L6941" t="str">
        <f t="shared" si="759"/>
        <v>Mini Statement</v>
      </c>
      <c r="M6941" t="str">
        <f t="shared" si="760"/>
        <v>OK</v>
      </c>
      <c r="N6941" t="str">
        <f t="shared" si="761"/>
        <v>OK</v>
      </c>
      <c r="O6941" t="str">
        <f>_xlfn.XLOOKUP(B6941,'01_Raw_ATMs'!A:A,'01_Raw_ATMs'!A:A,"Not Found")</f>
        <v>ATM053</v>
      </c>
      <c r="P6941" t="str">
        <f t="shared" si="762"/>
        <v>Valid</v>
      </c>
    </row>
    <row r="6942" spans="1:16">
      <c r="A6942" t="s">
        <v>7135</v>
      </c>
      <c r="B6942" t="s">
        <v>156</v>
      </c>
      <c r="C6942" s="2">
        <v>45982</v>
      </c>
      <c r="D6942" s="3">
        <v>0.56447916666666664</v>
      </c>
      <c r="E6942" t="s">
        <v>33</v>
      </c>
      <c r="F6942">
        <v>2500</v>
      </c>
      <c r="G6942" t="s">
        <v>189</v>
      </c>
      <c r="I6942">
        <f t="shared" si="756"/>
        <v>1</v>
      </c>
      <c r="J6942" t="str">
        <f t="shared" si="757"/>
        <v>OK</v>
      </c>
      <c r="K6942" t="str">
        <f t="shared" si="758"/>
        <v>Successful</v>
      </c>
      <c r="L6942" t="str">
        <f t="shared" si="759"/>
        <v>Withdrawal</v>
      </c>
      <c r="M6942" t="str">
        <f t="shared" si="760"/>
        <v>OK</v>
      </c>
      <c r="N6942" t="str">
        <f t="shared" si="761"/>
        <v>OK</v>
      </c>
      <c r="O6942" t="str">
        <f>_xlfn.XLOOKUP(B6942,'01_Raw_ATMs'!A:A,'01_Raw_ATMs'!A:A,"Not Found")</f>
        <v>ATM076</v>
      </c>
      <c r="P6942" t="str">
        <f t="shared" si="762"/>
        <v>Valid</v>
      </c>
    </row>
    <row r="6943" spans="1:16">
      <c r="A6943" t="s">
        <v>7136</v>
      </c>
      <c r="B6943" t="s">
        <v>160</v>
      </c>
      <c r="C6943" s="2">
        <v>45880</v>
      </c>
      <c r="D6943" s="3">
        <v>0.8629282407407407</v>
      </c>
      <c r="E6943" t="s">
        <v>33</v>
      </c>
      <c r="F6943">
        <v>2500</v>
      </c>
      <c r="G6943" t="s">
        <v>189</v>
      </c>
      <c r="I6943">
        <f t="shared" si="756"/>
        <v>1</v>
      </c>
      <c r="J6943" t="str">
        <f t="shared" si="757"/>
        <v>OK</v>
      </c>
      <c r="K6943" t="str">
        <f t="shared" si="758"/>
        <v>Successful</v>
      </c>
      <c r="L6943" t="str">
        <f t="shared" si="759"/>
        <v>Withdrawal</v>
      </c>
      <c r="M6943" t="str">
        <f t="shared" si="760"/>
        <v>OK</v>
      </c>
      <c r="N6943" t="str">
        <f t="shared" si="761"/>
        <v>OK</v>
      </c>
      <c r="O6943" t="str">
        <f>_xlfn.XLOOKUP(B6943,'01_Raw_ATMs'!A:A,'01_Raw_ATMs'!A:A,"Not Found")</f>
        <v>ATM080</v>
      </c>
      <c r="P6943" t="str">
        <f t="shared" si="762"/>
        <v>Valid</v>
      </c>
    </row>
    <row r="6944" spans="1:16">
      <c r="A6944" t="s">
        <v>7137</v>
      </c>
      <c r="B6944" t="s">
        <v>158</v>
      </c>
      <c r="C6944" s="2">
        <v>45722</v>
      </c>
      <c r="D6944" s="3">
        <v>0.67446759259259259</v>
      </c>
      <c r="E6944" t="s">
        <v>33</v>
      </c>
      <c r="F6944">
        <v>6000</v>
      </c>
      <c r="G6944" t="s">
        <v>189</v>
      </c>
      <c r="I6944">
        <f t="shared" si="756"/>
        <v>1</v>
      </c>
      <c r="J6944" t="str">
        <f t="shared" si="757"/>
        <v>OK</v>
      </c>
      <c r="K6944" t="str">
        <f t="shared" si="758"/>
        <v>Successful</v>
      </c>
      <c r="L6944" t="str">
        <f t="shared" si="759"/>
        <v>Withdrawal</v>
      </c>
      <c r="M6944" t="str">
        <f t="shared" si="760"/>
        <v>OK</v>
      </c>
      <c r="N6944" t="str">
        <f t="shared" si="761"/>
        <v>OK</v>
      </c>
      <c r="O6944" t="str">
        <f>_xlfn.XLOOKUP(B6944,'01_Raw_ATMs'!A:A,'01_Raw_ATMs'!A:A,"Not Found")</f>
        <v>ATM078</v>
      </c>
      <c r="P6944" t="str">
        <f t="shared" si="762"/>
        <v>Valid</v>
      </c>
    </row>
    <row r="6945" spans="1:16">
      <c r="A6945" t="s">
        <v>7138</v>
      </c>
      <c r="B6945" t="s">
        <v>87</v>
      </c>
      <c r="C6945" s="2">
        <v>45969</v>
      </c>
      <c r="D6945" s="3">
        <v>0.46858796296296301</v>
      </c>
      <c r="E6945" t="s">
        <v>33</v>
      </c>
      <c r="F6945">
        <v>2000</v>
      </c>
      <c r="G6945" t="s">
        <v>189</v>
      </c>
      <c r="I6945">
        <f t="shared" si="756"/>
        <v>1</v>
      </c>
      <c r="J6945" t="str">
        <f t="shared" si="757"/>
        <v>OK</v>
      </c>
      <c r="K6945" t="str">
        <f t="shared" si="758"/>
        <v>Successful</v>
      </c>
      <c r="L6945" t="str">
        <f t="shared" si="759"/>
        <v>Withdrawal</v>
      </c>
      <c r="M6945" t="str">
        <f t="shared" si="760"/>
        <v>OK</v>
      </c>
      <c r="N6945" t="str">
        <f t="shared" si="761"/>
        <v>OK</v>
      </c>
      <c r="O6945" t="str">
        <f>_xlfn.XLOOKUP(B6945,'01_Raw_ATMs'!A:A,'01_Raw_ATMs'!A:A,"Not Found")</f>
        <v>ATM011</v>
      </c>
      <c r="P6945" t="str">
        <f t="shared" si="762"/>
        <v>Valid</v>
      </c>
    </row>
    <row r="6946" spans="1:16">
      <c r="A6946" t="s">
        <v>7139</v>
      </c>
      <c r="B6946" t="s">
        <v>179</v>
      </c>
      <c r="C6946" s="2">
        <v>46109</v>
      </c>
      <c r="D6946" s="3">
        <v>0.89223379629629629</v>
      </c>
      <c r="E6946" t="s">
        <v>33</v>
      </c>
      <c r="F6946">
        <v>500</v>
      </c>
      <c r="G6946" t="s">
        <v>189</v>
      </c>
      <c r="I6946">
        <f t="shared" si="756"/>
        <v>1</v>
      </c>
      <c r="J6946" t="str">
        <f t="shared" si="757"/>
        <v>OK</v>
      </c>
      <c r="K6946" t="str">
        <f t="shared" si="758"/>
        <v>Successful</v>
      </c>
      <c r="L6946" t="str">
        <f t="shared" si="759"/>
        <v>Withdrawal</v>
      </c>
      <c r="M6946" t="str">
        <f t="shared" si="760"/>
        <v>OK</v>
      </c>
      <c r="N6946" t="str">
        <f t="shared" si="761"/>
        <v>OK</v>
      </c>
      <c r="O6946" t="str">
        <f>_xlfn.XLOOKUP(B6946,'01_Raw_ATMs'!A:A,'01_Raw_ATMs'!A:A,"Not Found")</f>
        <v>ATM099</v>
      </c>
      <c r="P6946" t="str">
        <f t="shared" si="762"/>
        <v>Valid</v>
      </c>
    </row>
    <row r="6947" spans="1:16">
      <c r="A6947" t="s">
        <v>7140</v>
      </c>
      <c r="B6947" t="s">
        <v>83</v>
      </c>
      <c r="C6947" s="2">
        <v>46182</v>
      </c>
      <c r="D6947" s="3">
        <v>0.51474537037037038</v>
      </c>
      <c r="E6947" t="s">
        <v>194</v>
      </c>
      <c r="F6947">
        <v>0</v>
      </c>
      <c r="G6947" t="s">
        <v>189</v>
      </c>
      <c r="I6947">
        <f t="shared" si="756"/>
        <v>1</v>
      </c>
      <c r="J6947" t="str">
        <f t="shared" si="757"/>
        <v>OK</v>
      </c>
      <c r="K6947" t="str">
        <f t="shared" si="758"/>
        <v>Successful</v>
      </c>
      <c r="L6947" t="str">
        <f t="shared" si="759"/>
        <v>Balance Inquiry</v>
      </c>
      <c r="M6947" t="str">
        <f t="shared" si="760"/>
        <v>OK</v>
      </c>
      <c r="N6947" t="str">
        <f t="shared" si="761"/>
        <v>OK</v>
      </c>
      <c r="O6947" t="str">
        <f>_xlfn.XLOOKUP(B6947,'01_Raw_ATMs'!A:A,'01_Raw_ATMs'!A:A,"Not Found")</f>
        <v>ATM008</v>
      </c>
      <c r="P6947" t="str">
        <f t="shared" si="762"/>
        <v>Valid</v>
      </c>
    </row>
    <row r="6948" spans="1:16">
      <c r="A6948" t="s">
        <v>7141</v>
      </c>
      <c r="B6948" t="s">
        <v>120</v>
      </c>
      <c r="C6948" s="2">
        <v>46111</v>
      </c>
      <c r="D6948" s="3">
        <v>0.55076388888888894</v>
      </c>
      <c r="E6948" t="s">
        <v>33</v>
      </c>
      <c r="F6948">
        <v>2000</v>
      </c>
      <c r="G6948" t="s">
        <v>189</v>
      </c>
      <c r="I6948">
        <f t="shared" si="756"/>
        <v>1</v>
      </c>
      <c r="J6948" t="str">
        <f t="shared" si="757"/>
        <v>OK</v>
      </c>
      <c r="K6948" t="str">
        <f t="shared" si="758"/>
        <v>Successful</v>
      </c>
      <c r="L6948" t="str">
        <f t="shared" si="759"/>
        <v>Withdrawal</v>
      </c>
      <c r="M6948" t="str">
        <f t="shared" si="760"/>
        <v>OK</v>
      </c>
      <c r="N6948" t="str">
        <f t="shared" si="761"/>
        <v>OK</v>
      </c>
      <c r="O6948" t="str">
        <f>_xlfn.XLOOKUP(B6948,'01_Raw_ATMs'!A:A,'01_Raw_ATMs'!A:A,"Not Found")</f>
        <v>ATM040</v>
      </c>
      <c r="P6948" t="str">
        <f t="shared" si="762"/>
        <v>Valid</v>
      </c>
    </row>
    <row r="6949" spans="1:16">
      <c r="A6949" t="s">
        <v>7142</v>
      </c>
      <c r="B6949" t="s">
        <v>103</v>
      </c>
      <c r="C6949" s="2">
        <v>45674</v>
      </c>
      <c r="D6949" s="3">
        <v>5.4849537037037037E-2</v>
      </c>
      <c r="E6949" t="s">
        <v>33</v>
      </c>
      <c r="F6949">
        <v>10000</v>
      </c>
      <c r="G6949" t="s">
        <v>189</v>
      </c>
      <c r="I6949">
        <f t="shared" si="756"/>
        <v>1</v>
      </c>
      <c r="J6949" t="str">
        <f t="shared" si="757"/>
        <v>OK</v>
      </c>
      <c r="K6949" t="str">
        <f t="shared" si="758"/>
        <v>Successful</v>
      </c>
      <c r="L6949" t="str">
        <f t="shared" si="759"/>
        <v>Withdrawal</v>
      </c>
      <c r="M6949" t="str">
        <f t="shared" si="760"/>
        <v>OK</v>
      </c>
      <c r="N6949" t="str">
        <f t="shared" si="761"/>
        <v>OK</v>
      </c>
      <c r="O6949" t="str">
        <f>_xlfn.XLOOKUP(B6949,'01_Raw_ATMs'!A:A,'01_Raw_ATMs'!A:A,"Not Found")</f>
        <v>ATM024</v>
      </c>
      <c r="P6949" t="str">
        <f t="shared" si="762"/>
        <v>Valid</v>
      </c>
    </row>
    <row r="6950" spans="1:16">
      <c r="A6950" t="s">
        <v>7143</v>
      </c>
      <c r="B6950" t="s">
        <v>124</v>
      </c>
      <c r="C6950" s="2">
        <v>45818</v>
      </c>
      <c r="D6950" s="3">
        <v>0.84612268518518519</v>
      </c>
      <c r="E6950" t="s">
        <v>194</v>
      </c>
      <c r="F6950">
        <v>0</v>
      </c>
      <c r="G6950" t="s">
        <v>189</v>
      </c>
      <c r="I6950">
        <f t="shared" si="756"/>
        <v>1</v>
      </c>
      <c r="J6950" t="str">
        <f t="shared" si="757"/>
        <v>OK</v>
      </c>
      <c r="K6950" t="str">
        <f t="shared" si="758"/>
        <v>Successful</v>
      </c>
      <c r="L6950" t="str">
        <f t="shared" si="759"/>
        <v>Balance Inquiry</v>
      </c>
      <c r="M6950" t="str">
        <f t="shared" si="760"/>
        <v>OK</v>
      </c>
      <c r="N6950" t="str">
        <f t="shared" si="761"/>
        <v>OK</v>
      </c>
      <c r="O6950" t="str">
        <f>_xlfn.XLOOKUP(B6950,'01_Raw_ATMs'!A:A,'01_Raw_ATMs'!A:A,"Not Found")</f>
        <v>ATM044</v>
      </c>
      <c r="P6950" t="str">
        <f t="shared" si="762"/>
        <v>Valid</v>
      </c>
    </row>
    <row r="6951" spans="1:16">
      <c r="A6951" t="s">
        <v>7144</v>
      </c>
      <c r="B6951" t="s">
        <v>121</v>
      </c>
      <c r="C6951" s="2">
        <v>45729</v>
      </c>
      <c r="D6951" s="3">
        <v>0.83136574074074077</v>
      </c>
      <c r="E6951" t="s">
        <v>33</v>
      </c>
      <c r="F6951">
        <v>4000</v>
      </c>
      <c r="G6951" t="s">
        <v>189</v>
      </c>
      <c r="I6951">
        <f t="shared" si="756"/>
        <v>1</v>
      </c>
      <c r="J6951" t="str">
        <f t="shared" si="757"/>
        <v>OK</v>
      </c>
      <c r="K6951" t="str">
        <f t="shared" si="758"/>
        <v>Successful</v>
      </c>
      <c r="L6951" t="str">
        <f t="shared" si="759"/>
        <v>Withdrawal</v>
      </c>
      <c r="M6951" t="str">
        <f t="shared" si="760"/>
        <v>OK</v>
      </c>
      <c r="N6951" t="str">
        <f t="shared" si="761"/>
        <v>OK</v>
      </c>
      <c r="O6951" t="str">
        <f>_xlfn.XLOOKUP(B6951,'01_Raw_ATMs'!A:A,'01_Raw_ATMs'!A:A,"Not Found")</f>
        <v>ATM041</v>
      </c>
      <c r="P6951" t="str">
        <f t="shared" si="762"/>
        <v>Valid</v>
      </c>
    </row>
    <row r="6952" spans="1:16">
      <c r="A6952" t="s">
        <v>7145</v>
      </c>
      <c r="B6952" t="s">
        <v>175</v>
      </c>
      <c r="C6952" s="2">
        <v>45662</v>
      </c>
      <c r="D6952" s="3">
        <v>0.83307870370370374</v>
      </c>
      <c r="E6952" t="s">
        <v>33</v>
      </c>
      <c r="F6952">
        <v>1000</v>
      </c>
      <c r="G6952" t="s">
        <v>189</v>
      </c>
      <c r="I6952">
        <f t="shared" si="756"/>
        <v>1</v>
      </c>
      <c r="J6952" t="str">
        <f t="shared" si="757"/>
        <v>OK</v>
      </c>
      <c r="K6952" t="str">
        <f t="shared" si="758"/>
        <v>Successful</v>
      </c>
      <c r="L6952" t="str">
        <f t="shared" si="759"/>
        <v>Withdrawal</v>
      </c>
      <c r="M6952" t="str">
        <f t="shared" si="760"/>
        <v>OK</v>
      </c>
      <c r="N6952" t="str">
        <f t="shared" si="761"/>
        <v>OK</v>
      </c>
      <c r="O6952" t="str">
        <f>_xlfn.XLOOKUP(B6952,'01_Raw_ATMs'!A:A,'01_Raw_ATMs'!A:A,"Not Found")</f>
        <v>ATM095</v>
      </c>
      <c r="P6952" t="str">
        <f t="shared" si="762"/>
        <v>Valid</v>
      </c>
    </row>
    <row r="6953" spans="1:16">
      <c r="A6953" t="s">
        <v>7146</v>
      </c>
      <c r="B6953" t="s">
        <v>135</v>
      </c>
      <c r="C6953" s="2">
        <v>45982</v>
      </c>
      <c r="D6953" s="3">
        <v>0.69407407407407407</v>
      </c>
      <c r="E6953" t="s">
        <v>33</v>
      </c>
      <c r="F6953">
        <v>1500</v>
      </c>
      <c r="G6953" t="s">
        <v>189</v>
      </c>
      <c r="I6953">
        <f t="shared" si="756"/>
        <v>1</v>
      </c>
      <c r="J6953" t="str">
        <f t="shared" si="757"/>
        <v>OK</v>
      </c>
      <c r="K6953" t="str">
        <f t="shared" si="758"/>
        <v>Successful</v>
      </c>
      <c r="L6953" t="str">
        <f t="shared" si="759"/>
        <v>Withdrawal</v>
      </c>
      <c r="M6953" t="str">
        <f t="shared" si="760"/>
        <v>OK</v>
      </c>
      <c r="N6953" t="str">
        <f t="shared" si="761"/>
        <v>OK</v>
      </c>
      <c r="O6953" t="str">
        <f>_xlfn.XLOOKUP(B6953,'01_Raw_ATMs'!A:A,'01_Raw_ATMs'!A:A,"Not Found")</f>
        <v>ATM055</v>
      </c>
      <c r="P6953" t="str">
        <f t="shared" si="762"/>
        <v>Valid</v>
      </c>
    </row>
    <row r="6954" spans="1:16">
      <c r="A6954" t="s">
        <v>7147</v>
      </c>
      <c r="B6954" t="s">
        <v>95</v>
      </c>
      <c r="C6954" s="2">
        <v>46036</v>
      </c>
      <c r="D6954" s="3">
        <v>0.84971064814814812</v>
      </c>
      <c r="E6954" t="s">
        <v>33</v>
      </c>
      <c r="F6954">
        <v>8000</v>
      </c>
      <c r="G6954" t="s">
        <v>189</v>
      </c>
      <c r="I6954">
        <f t="shared" si="756"/>
        <v>1</v>
      </c>
      <c r="J6954" t="str">
        <f t="shared" si="757"/>
        <v>OK</v>
      </c>
      <c r="K6954" t="str">
        <f t="shared" si="758"/>
        <v>Successful</v>
      </c>
      <c r="L6954" t="str">
        <f t="shared" si="759"/>
        <v>Withdrawal</v>
      </c>
      <c r="M6954" t="str">
        <f t="shared" si="760"/>
        <v>OK</v>
      </c>
      <c r="N6954" t="str">
        <f t="shared" si="761"/>
        <v>OK</v>
      </c>
      <c r="O6954" t="str">
        <f>_xlfn.XLOOKUP(B6954,'01_Raw_ATMs'!A:A,'01_Raw_ATMs'!A:A,"Not Found")</f>
        <v>ATM017</v>
      </c>
      <c r="P6954" t="str">
        <f t="shared" si="762"/>
        <v>Valid</v>
      </c>
    </row>
    <row r="6955" spans="1:16">
      <c r="A6955" t="s">
        <v>7148</v>
      </c>
      <c r="B6955" t="s">
        <v>123</v>
      </c>
      <c r="C6955" s="2">
        <v>45914</v>
      </c>
      <c r="D6955" s="3">
        <v>0.79030092592592593</v>
      </c>
      <c r="E6955" t="s">
        <v>33</v>
      </c>
      <c r="F6955">
        <v>2500</v>
      </c>
      <c r="G6955" t="s">
        <v>189</v>
      </c>
      <c r="I6955">
        <f t="shared" si="756"/>
        <v>1</v>
      </c>
      <c r="J6955" t="str">
        <f t="shared" si="757"/>
        <v>OK</v>
      </c>
      <c r="K6955" t="str">
        <f t="shared" si="758"/>
        <v>Successful</v>
      </c>
      <c r="L6955" t="str">
        <f t="shared" si="759"/>
        <v>Withdrawal</v>
      </c>
      <c r="M6955" t="str">
        <f t="shared" si="760"/>
        <v>OK</v>
      </c>
      <c r="N6955" t="str">
        <f t="shared" si="761"/>
        <v>OK</v>
      </c>
      <c r="O6955" t="str">
        <f>_xlfn.XLOOKUP(B6955,'01_Raw_ATMs'!A:A,'01_Raw_ATMs'!A:A,"Not Found")</f>
        <v>ATM043</v>
      </c>
      <c r="P6955" t="str">
        <f t="shared" si="762"/>
        <v>Valid</v>
      </c>
    </row>
    <row r="6956" spans="1:16">
      <c r="A6956" t="s">
        <v>7149</v>
      </c>
      <c r="B6956" t="s">
        <v>161</v>
      </c>
      <c r="C6956" s="2">
        <v>46002</v>
      </c>
      <c r="D6956" s="3">
        <v>5.2037037037037027E-2</v>
      </c>
      <c r="E6956" t="s">
        <v>33</v>
      </c>
      <c r="F6956">
        <v>4000</v>
      </c>
      <c r="G6956" t="s">
        <v>189</v>
      </c>
      <c r="I6956">
        <f t="shared" si="756"/>
        <v>1</v>
      </c>
      <c r="J6956" t="str">
        <f t="shared" si="757"/>
        <v>OK</v>
      </c>
      <c r="K6956" t="str">
        <f t="shared" si="758"/>
        <v>Successful</v>
      </c>
      <c r="L6956" t="str">
        <f t="shared" si="759"/>
        <v>Withdrawal</v>
      </c>
      <c r="M6956" t="str">
        <f t="shared" si="760"/>
        <v>OK</v>
      </c>
      <c r="N6956" t="str">
        <f t="shared" si="761"/>
        <v>OK</v>
      </c>
      <c r="O6956" t="str">
        <f>_xlfn.XLOOKUP(B6956,'01_Raw_ATMs'!A:A,'01_Raw_ATMs'!A:A,"Not Found")</f>
        <v>ATM081</v>
      </c>
      <c r="P6956" t="str">
        <f t="shared" si="762"/>
        <v>Valid</v>
      </c>
    </row>
    <row r="6957" spans="1:16">
      <c r="A6957" t="s">
        <v>7150</v>
      </c>
      <c r="B6957" t="s">
        <v>106</v>
      </c>
      <c r="C6957" s="2">
        <v>45917</v>
      </c>
      <c r="D6957" s="3">
        <v>0.55877314814814816</v>
      </c>
      <c r="E6957" t="s">
        <v>194</v>
      </c>
      <c r="F6957">
        <v>0</v>
      </c>
      <c r="G6957" t="s">
        <v>189</v>
      </c>
      <c r="I6957">
        <f t="shared" si="756"/>
        <v>1</v>
      </c>
      <c r="J6957" t="str">
        <f t="shared" si="757"/>
        <v>OK</v>
      </c>
      <c r="K6957" t="str">
        <f t="shared" si="758"/>
        <v>Successful</v>
      </c>
      <c r="L6957" t="str">
        <f t="shared" si="759"/>
        <v>Balance Inquiry</v>
      </c>
      <c r="M6957" t="str">
        <f t="shared" si="760"/>
        <v>OK</v>
      </c>
      <c r="N6957" t="str">
        <f t="shared" si="761"/>
        <v>OK</v>
      </c>
      <c r="O6957" t="str">
        <f>_xlfn.XLOOKUP(B6957,'01_Raw_ATMs'!A:A,'01_Raw_ATMs'!A:A,"Not Found")</f>
        <v>ATM026</v>
      </c>
      <c r="P6957" t="str">
        <f t="shared" si="762"/>
        <v>Valid</v>
      </c>
    </row>
    <row r="6958" spans="1:16">
      <c r="A6958" t="s">
        <v>7151</v>
      </c>
      <c r="B6958" t="s">
        <v>113</v>
      </c>
      <c r="C6958" s="2">
        <v>45959</v>
      </c>
      <c r="D6958" s="3">
        <v>0.72571759259259261</v>
      </c>
      <c r="E6958" t="s">
        <v>33</v>
      </c>
      <c r="F6958">
        <v>4000</v>
      </c>
      <c r="G6958" t="s">
        <v>189</v>
      </c>
      <c r="I6958">
        <f t="shared" si="756"/>
        <v>1</v>
      </c>
      <c r="J6958" t="str">
        <f t="shared" si="757"/>
        <v>OK</v>
      </c>
      <c r="K6958" t="str">
        <f t="shared" si="758"/>
        <v>Successful</v>
      </c>
      <c r="L6958" t="str">
        <f t="shared" si="759"/>
        <v>Withdrawal</v>
      </c>
      <c r="M6958" t="str">
        <f t="shared" si="760"/>
        <v>OK</v>
      </c>
      <c r="N6958" t="str">
        <f t="shared" si="761"/>
        <v>OK</v>
      </c>
      <c r="O6958" t="str">
        <f>_xlfn.XLOOKUP(B6958,'01_Raw_ATMs'!A:A,'01_Raw_ATMs'!A:A,"Not Found")</f>
        <v>ATM033</v>
      </c>
      <c r="P6958" t="str">
        <f t="shared" si="762"/>
        <v>Valid</v>
      </c>
    </row>
    <row r="6959" spans="1:16">
      <c r="A6959" t="s">
        <v>7152</v>
      </c>
      <c r="B6959" t="s">
        <v>109</v>
      </c>
      <c r="C6959" s="2">
        <v>45845</v>
      </c>
      <c r="D6959" s="3">
        <v>0.78190972222222221</v>
      </c>
      <c r="E6959" t="s">
        <v>33</v>
      </c>
      <c r="F6959">
        <v>1000</v>
      </c>
      <c r="G6959" t="s">
        <v>189</v>
      </c>
      <c r="I6959">
        <f t="shared" si="756"/>
        <v>1</v>
      </c>
      <c r="J6959" t="str">
        <f t="shared" si="757"/>
        <v>OK</v>
      </c>
      <c r="K6959" t="str">
        <f t="shared" si="758"/>
        <v>Successful</v>
      </c>
      <c r="L6959" t="str">
        <f t="shared" si="759"/>
        <v>Withdrawal</v>
      </c>
      <c r="M6959" t="str">
        <f t="shared" si="760"/>
        <v>OK</v>
      </c>
      <c r="N6959" t="str">
        <f t="shared" si="761"/>
        <v>OK</v>
      </c>
      <c r="O6959" t="str">
        <f>_xlfn.XLOOKUP(B6959,'01_Raw_ATMs'!A:A,'01_Raw_ATMs'!A:A,"Not Found")</f>
        <v>ATM029</v>
      </c>
      <c r="P6959" t="str">
        <f t="shared" si="762"/>
        <v>Valid</v>
      </c>
    </row>
    <row r="6960" spans="1:16">
      <c r="A6960" t="s">
        <v>7153</v>
      </c>
      <c r="B6960" t="s">
        <v>106</v>
      </c>
      <c r="C6960" s="2">
        <v>45680</v>
      </c>
      <c r="D6960" s="3">
        <v>0.64579861111111114</v>
      </c>
      <c r="E6960" t="s">
        <v>33</v>
      </c>
      <c r="F6960">
        <v>1000</v>
      </c>
      <c r="G6960" t="s">
        <v>189</v>
      </c>
      <c r="I6960">
        <f t="shared" si="756"/>
        <v>1</v>
      </c>
      <c r="J6960" t="str">
        <f t="shared" si="757"/>
        <v>OK</v>
      </c>
      <c r="K6960" t="str">
        <f t="shared" si="758"/>
        <v>Successful</v>
      </c>
      <c r="L6960" t="str">
        <f t="shared" si="759"/>
        <v>Withdrawal</v>
      </c>
      <c r="M6960" t="str">
        <f t="shared" si="760"/>
        <v>OK</v>
      </c>
      <c r="N6960" t="str">
        <f t="shared" si="761"/>
        <v>OK</v>
      </c>
      <c r="O6960" t="str">
        <f>_xlfn.XLOOKUP(B6960,'01_Raw_ATMs'!A:A,'01_Raw_ATMs'!A:A,"Not Found")</f>
        <v>ATM026</v>
      </c>
      <c r="P6960" t="str">
        <f t="shared" si="762"/>
        <v>Valid</v>
      </c>
    </row>
    <row r="6961" spans="1:16">
      <c r="A6961" t="s">
        <v>7154</v>
      </c>
      <c r="B6961" t="s">
        <v>118</v>
      </c>
      <c r="C6961" s="2">
        <v>46197</v>
      </c>
      <c r="D6961" s="3">
        <v>0.77322916666666663</v>
      </c>
      <c r="E6961" t="s">
        <v>211</v>
      </c>
      <c r="F6961">
        <v>0</v>
      </c>
      <c r="G6961" t="s">
        <v>189</v>
      </c>
      <c r="I6961">
        <f t="shared" si="756"/>
        <v>1</v>
      </c>
      <c r="J6961" t="str">
        <f t="shared" si="757"/>
        <v>OK</v>
      </c>
      <c r="K6961" t="str">
        <f t="shared" si="758"/>
        <v>Successful</v>
      </c>
      <c r="L6961" t="str">
        <f t="shared" si="759"/>
        <v>Mini Statement</v>
      </c>
      <c r="M6961" t="str">
        <f t="shared" si="760"/>
        <v>OK</v>
      </c>
      <c r="N6961" t="str">
        <f t="shared" si="761"/>
        <v>OK</v>
      </c>
      <c r="O6961" t="str">
        <f>_xlfn.XLOOKUP(B6961,'01_Raw_ATMs'!A:A,'01_Raw_ATMs'!A:A,"Not Found")</f>
        <v>ATM038</v>
      </c>
      <c r="P6961" t="str">
        <f t="shared" si="762"/>
        <v>Valid</v>
      </c>
    </row>
    <row r="6962" spans="1:16">
      <c r="A6962" t="s">
        <v>7155</v>
      </c>
      <c r="B6962" t="s">
        <v>83</v>
      </c>
      <c r="C6962" s="2">
        <v>46185</v>
      </c>
      <c r="D6962" s="3">
        <v>0.77836805555555555</v>
      </c>
      <c r="E6962" t="s">
        <v>33</v>
      </c>
      <c r="F6962">
        <v>2000</v>
      </c>
      <c r="G6962" t="s">
        <v>189</v>
      </c>
      <c r="I6962">
        <f t="shared" si="756"/>
        <v>1</v>
      </c>
      <c r="J6962" t="str">
        <f t="shared" si="757"/>
        <v>OK</v>
      </c>
      <c r="K6962" t="str">
        <f t="shared" si="758"/>
        <v>Successful</v>
      </c>
      <c r="L6962" t="str">
        <f t="shared" si="759"/>
        <v>Withdrawal</v>
      </c>
      <c r="M6962" t="str">
        <f t="shared" si="760"/>
        <v>OK</v>
      </c>
      <c r="N6962" t="str">
        <f t="shared" si="761"/>
        <v>OK</v>
      </c>
      <c r="O6962" t="str">
        <f>_xlfn.XLOOKUP(B6962,'01_Raw_ATMs'!A:A,'01_Raw_ATMs'!A:A,"Not Found")</f>
        <v>ATM008</v>
      </c>
      <c r="P6962" t="str">
        <f t="shared" si="762"/>
        <v>Valid</v>
      </c>
    </row>
    <row r="6963" spans="1:16">
      <c r="A6963" t="s">
        <v>7156</v>
      </c>
      <c r="B6963" t="s">
        <v>116</v>
      </c>
      <c r="C6963" s="2">
        <v>45984</v>
      </c>
      <c r="D6963" s="3">
        <v>0.2351041666666667</v>
      </c>
      <c r="E6963" t="s">
        <v>33</v>
      </c>
      <c r="F6963">
        <v>10000</v>
      </c>
      <c r="G6963" t="s">
        <v>189</v>
      </c>
      <c r="I6963">
        <f t="shared" si="756"/>
        <v>1</v>
      </c>
      <c r="J6963" t="str">
        <f t="shared" si="757"/>
        <v>OK</v>
      </c>
      <c r="K6963" t="str">
        <f t="shared" si="758"/>
        <v>Successful</v>
      </c>
      <c r="L6963" t="str">
        <f t="shared" si="759"/>
        <v>Withdrawal</v>
      </c>
      <c r="M6963" t="str">
        <f t="shared" si="760"/>
        <v>OK</v>
      </c>
      <c r="N6963" t="str">
        <f t="shared" si="761"/>
        <v>OK</v>
      </c>
      <c r="O6963" t="str">
        <f>_xlfn.XLOOKUP(B6963,'01_Raw_ATMs'!A:A,'01_Raw_ATMs'!A:A,"Not Found")</f>
        <v>ATM036</v>
      </c>
      <c r="P6963" t="str">
        <f t="shared" si="762"/>
        <v>Valid</v>
      </c>
    </row>
    <row r="6964" spans="1:16">
      <c r="A6964" t="s">
        <v>7157</v>
      </c>
      <c r="B6964" t="s">
        <v>125</v>
      </c>
      <c r="C6964" s="2">
        <v>45937</v>
      </c>
      <c r="D6964" s="3">
        <v>0.81403935185185183</v>
      </c>
      <c r="E6964" t="s">
        <v>33</v>
      </c>
      <c r="F6964">
        <v>5000</v>
      </c>
      <c r="G6964" t="s">
        <v>189</v>
      </c>
      <c r="I6964">
        <f t="shared" si="756"/>
        <v>1</v>
      </c>
      <c r="J6964" t="str">
        <f t="shared" si="757"/>
        <v>OK</v>
      </c>
      <c r="K6964" t="str">
        <f t="shared" si="758"/>
        <v>Successful</v>
      </c>
      <c r="L6964" t="str">
        <f t="shared" si="759"/>
        <v>Withdrawal</v>
      </c>
      <c r="M6964" t="str">
        <f t="shared" si="760"/>
        <v>OK</v>
      </c>
      <c r="N6964" t="str">
        <f t="shared" si="761"/>
        <v>OK</v>
      </c>
      <c r="O6964" t="str">
        <f>_xlfn.XLOOKUP(B6964,'01_Raw_ATMs'!A:A,'01_Raw_ATMs'!A:A,"Not Found")</f>
        <v>ATM045</v>
      </c>
      <c r="P6964" t="str">
        <f t="shared" si="762"/>
        <v>Valid</v>
      </c>
    </row>
    <row r="6965" spans="1:16">
      <c r="A6965" t="s">
        <v>7158</v>
      </c>
      <c r="B6965" t="s">
        <v>91</v>
      </c>
      <c r="C6965" s="2">
        <v>45969</v>
      </c>
      <c r="D6965" s="3">
        <v>0.74232638888888891</v>
      </c>
      <c r="E6965" t="s">
        <v>33</v>
      </c>
      <c r="F6965">
        <v>1500</v>
      </c>
      <c r="G6965" t="s">
        <v>189</v>
      </c>
      <c r="I6965">
        <f t="shared" si="756"/>
        <v>1</v>
      </c>
      <c r="J6965" t="str">
        <f t="shared" si="757"/>
        <v>OK</v>
      </c>
      <c r="K6965" t="str">
        <f t="shared" si="758"/>
        <v>Successful</v>
      </c>
      <c r="L6965" t="str">
        <f t="shared" si="759"/>
        <v>Withdrawal</v>
      </c>
      <c r="M6965" t="str">
        <f t="shared" si="760"/>
        <v>OK</v>
      </c>
      <c r="N6965" t="str">
        <f t="shared" si="761"/>
        <v>OK</v>
      </c>
      <c r="O6965" t="str">
        <f>_xlfn.XLOOKUP(B6965,'01_Raw_ATMs'!A:A,'01_Raw_ATMs'!A:A,"Not Found")</f>
        <v>ATM014</v>
      </c>
      <c r="P6965" t="str">
        <f t="shared" si="762"/>
        <v>Valid</v>
      </c>
    </row>
    <row r="6966" spans="1:16">
      <c r="A6966" t="s">
        <v>7159</v>
      </c>
      <c r="B6966" t="s">
        <v>76</v>
      </c>
      <c r="C6966" s="2">
        <v>46126</v>
      </c>
      <c r="D6966" s="3">
        <v>0.80502314814814813</v>
      </c>
      <c r="E6966" t="s">
        <v>33</v>
      </c>
      <c r="F6966">
        <v>1500</v>
      </c>
      <c r="G6966" t="s">
        <v>189</v>
      </c>
      <c r="I6966">
        <f t="shared" si="756"/>
        <v>1</v>
      </c>
      <c r="J6966" t="str">
        <f t="shared" si="757"/>
        <v>OK</v>
      </c>
      <c r="K6966" t="str">
        <f t="shared" si="758"/>
        <v>Successful</v>
      </c>
      <c r="L6966" t="str">
        <f t="shared" si="759"/>
        <v>Withdrawal</v>
      </c>
      <c r="M6966" t="str">
        <f t="shared" si="760"/>
        <v>OK</v>
      </c>
      <c r="N6966" t="str">
        <f t="shared" si="761"/>
        <v>OK</v>
      </c>
      <c r="O6966" t="str">
        <f>_xlfn.XLOOKUP(B6966,'01_Raw_ATMs'!A:A,'01_Raw_ATMs'!A:A,"Not Found")</f>
        <v>ATM004</v>
      </c>
      <c r="P6966" t="str">
        <f t="shared" si="762"/>
        <v>Valid</v>
      </c>
    </row>
    <row r="6967" spans="1:16">
      <c r="A6967" t="s">
        <v>7160</v>
      </c>
      <c r="B6967" t="s">
        <v>106</v>
      </c>
      <c r="C6967" s="2">
        <v>46022</v>
      </c>
      <c r="D6967" s="3">
        <v>0.79422453703703699</v>
      </c>
      <c r="E6967" t="s">
        <v>33</v>
      </c>
      <c r="F6967">
        <v>500</v>
      </c>
      <c r="G6967" t="s">
        <v>189</v>
      </c>
      <c r="I6967">
        <f t="shared" si="756"/>
        <v>1</v>
      </c>
      <c r="J6967" t="str">
        <f t="shared" si="757"/>
        <v>OK</v>
      </c>
      <c r="K6967" t="str">
        <f t="shared" si="758"/>
        <v>Successful</v>
      </c>
      <c r="L6967" t="str">
        <f t="shared" si="759"/>
        <v>Withdrawal</v>
      </c>
      <c r="M6967" t="str">
        <f t="shared" si="760"/>
        <v>OK</v>
      </c>
      <c r="N6967" t="str">
        <f t="shared" si="761"/>
        <v>OK</v>
      </c>
      <c r="O6967" t="str">
        <f>_xlfn.XLOOKUP(B6967,'01_Raw_ATMs'!A:A,'01_Raw_ATMs'!A:A,"Not Found")</f>
        <v>ATM026</v>
      </c>
      <c r="P6967" t="str">
        <f t="shared" si="762"/>
        <v>Valid</v>
      </c>
    </row>
    <row r="6968" spans="1:16">
      <c r="A6968" t="s">
        <v>7161</v>
      </c>
      <c r="B6968" t="s">
        <v>135</v>
      </c>
      <c r="C6968" s="2">
        <v>46115</v>
      </c>
      <c r="D6968" s="3">
        <v>0.63982638888888888</v>
      </c>
      <c r="E6968" t="s">
        <v>33</v>
      </c>
      <c r="F6968">
        <v>3000</v>
      </c>
      <c r="G6968" t="s">
        <v>189</v>
      </c>
      <c r="I6968">
        <f t="shared" si="756"/>
        <v>1</v>
      </c>
      <c r="J6968" t="str">
        <f t="shared" si="757"/>
        <v>OK</v>
      </c>
      <c r="K6968" t="str">
        <f t="shared" si="758"/>
        <v>Successful</v>
      </c>
      <c r="L6968" t="str">
        <f t="shared" si="759"/>
        <v>Withdrawal</v>
      </c>
      <c r="M6968" t="str">
        <f t="shared" si="760"/>
        <v>OK</v>
      </c>
      <c r="N6968" t="str">
        <f t="shared" si="761"/>
        <v>OK</v>
      </c>
      <c r="O6968" t="str">
        <f>_xlfn.XLOOKUP(B6968,'01_Raw_ATMs'!A:A,'01_Raw_ATMs'!A:A,"Not Found")</f>
        <v>ATM055</v>
      </c>
      <c r="P6968" t="str">
        <f t="shared" si="762"/>
        <v>Valid</v>
      </c>
    </row>
    <row r="6969" spans="1:16">
      <c r="A6969" t="s">
        <v>7162</v>
      </c>
      <c r="B6969" t="s">
        <v>176</v>
      </c>
      <c r="C6969" s="2">
        <v>45984</v>
      </c>
      <c r="D6969" s="3">
        <v>0.66590277777777773</v>
      </c>
      <c r="E6969" t="s">
        <v>33</v>
      </c>
      <c r="F6969">
        <v>4000</v>
      </c>
      <c r="G6969" t="s">
        <v>189</v>
      </c>
      <c r="I6969">
        <f t="shared" si="756"/>
        <v>1</v>
      </c>
      <c r="J6969" t="str">
        <f t="shared" si="757"/>
        <v>OK</v>
      </c>
      <c r="K6969" t="str">
        <f t="shared" si="758"/>
        <v>Successful</v>
      </c>
      <c r="L6969" t="str">
        <f t="shared" si="759"/>
        <v>Withdrawal</v>
      </c>
      <c r="M6969" t="str">
        <f t="shared" si="760"/>
        <v>OK</v>
      </c>
      <c r="N6969" t="str">
        <f t="shared" si="761"/>
        <v>OK</v>
      </c>
      <c r="O6969" t="str">
        <f>_xlfn.XLOOKUP(B6969,'01_Raw_ATMs'!A:A,'01_Raw_ATMs'!A:A,"Not Found")</f>
        <v>ATM096</v>
      </c>
      <c r="P6969" t="str">
        <f t="shared" si="762"/>
        <v>Valid</v>
      </c>
    </row>
    <row r="6970" spans="1:16">
      <c r="A6970" t="s">
        <v>7163</v>
      </c>
      <c r="B6970" t="s">
        <v>164</v>
      </c>
      <c r="C6970" s="2">
        <v>45883</v>
      </c>
      <c r="D6970" s="3">
        <v>0.56126157407407407</v>
      </c>
      <c r="E6970" t="s">
        <v>33</v>
      </c>
      <c r="F6970">
        <v>4000</v>
      </c>
      <c r="G6970" t="s">
        <v>189</v>
      </c>
      <c r="I6970">
        <f t="shared" si="756"/>
        <v>1</v>
      </c>
      <c r="J6970" t="str">
        <f t="shared" si="757"/>
        <v>OK</v>
      </c>
      <c r="K6970" t="str">
        <f t="shared" si="758"/>
        <v>Successful</v>
      </c>
      <c r="L6970" t="str">
        <f t="shared" si="759"/>
        <v>Withdrawal</v>
      </c>
      <c r="M6970" t="str">
        <f t="shared" si="760"/>
        <v>OK</v>
      </c>
      <c r="N6970" t="str">
        <f t="shared" si="761"/>
        <v>OK</v>
      </c>
      <c r="O6970" t="str">
        <f>_xlfn.XLOOKUP(B6970,'01_Raw_ATMs'!A:A,'01_Raw_ATMs'!A:A,"Not Found")</f>
        <v>ATM084</v>
      </c>
      <c r="P6970" t="str">
        <f t="shared" si="762"/>
        <v>Valid</v>
      </c>
    </row>
    <row r="6971" spans="1:16">
      <c r="A6971" t="s">
        <v>7164</v>
      </c>
      <c r="B6971" t="s">
        <v>103</v>
      </c>
      <c r="C6971" s="2">
        <v>45917</v>
      </c>
      <c r="D6971" s="3">
        <v>0.62872685185185184</v>
      </c>
      <c r="E6971" t="s">
        <v>194</v>
      </c>
      <c r="F6971">
        <v>0</v>
      </c>
      <c r="G6971" t="s">
        <v>189</v>
      </c>
      <c r="I6971">
        <f t="shared" si="756"/>
        <v>1</v>
      </c>
      <c r="J6971" t="str">
        <f t="shared" si="757"/>
        <v>OK</v>
      </c>
      <c r="K6971" t="str">
        <f t="shared" si="758"/>
        <v>Successful</v>
      </c>
      <c r="L6971" t="str">
        <f t="shared" si="759"/>
        <v>Balance Inquiry</v>
      </c>
      <c r="M6971" t="str">
        <f t="shared" si="760"/>
        <v>OK</v>
      </c>
      <c r="N6971" t="str">
        <f t="shared" si="761"/>
        <v>OK</v>
      </c>
      <c r="O6971" t="str">
        <f>_xlfn.XLOOKUP(B6971,'01_Raw_ATMs'!A:A,'01_Raw_ATMs'!A:A,"Not Found")</f>
        <v>ATM024</v>
      </c>
      <c r="P6971" t="str">
        <f t="shared" si="762"/>
        <v>Valid</v>
      </c>
    </row>
    <row r="6972" spans="1:16">
      <c r="A6972" t="s">
        <v>7165</v>
      </c>
      <c r="B6972" t="s">
        <v>136</v>
      </c>
      <c r="C6972" s="2">
        <v>45887</v>
      </c>
      <c r="D6972" s="3">
        <v>0.30586805555555557</v>
      </c>
      <c r="E6972" t="s">
        <v>33</v>
      </c>
      <c r="F6972">
        <v>1000</v>
      </c>
      <c r="G6972" t="s">
        <v>189</v>
      </c>
      <c r="I6972">
        <f t="shared" si="756"/>
        <v>1</v>
      </c>
      <c r="J6972" t="str">
        <f t="shared" si="757"/>
        <v>OK</v>
      </c>
      <c r="K6972" t="str">
        <f t="shared" si="758"/>
        <v>Successful</v>
      </c>
      <c r="L6972" t="str">
        <f t="shared" si="759"/>
        <v>Withdrawal</v>
      </c>
      <c r="M6972" t="str">
        <f t="shared" si="760"/>
        <v>OK</v>
      </c>
      <c r="N6972" t="str">
        <f t="shared" si="761"/>
        <v>OK</v>
      </c>
      <c r="O6972" t="str">
        <f>_xlfn.XLOOKUP(B6972,'01_Raw_ATMs'!A:A,'01_Raw_ATMs'!A:A,"Not Found")</f>
        <v>ATM056</v>
      </c>
      <c r="P6972" t="str">
        <f t="shared" si="762"/>
        <v>Valid</v>
      </c>
    </row>
    <row r="6973" spans="1:16">
      <c r="A6973" t="s">
        <v>7166</v>
      </c>
      <c r="B6973" t="s">
        <v>146</v>
      </c>
      <c r="C6973" s="2">
        <v>45818</v>
      </c>
      <c r="D6973" s="3">
        <v>0.92825231481481485</v>
      </c>
      <c r="E6973" t="s">
        <v>33</v>
      </c>
      <c r="F6973">
        <v>2500</v>
      </c>
      <c r="G6973" t="s">
        <v>189</v>
      </c>
      <c r="I6973">
        <f t="shared" si="756"/>
        <v>1</v>
      </c>
      <c r="J6973" t="str">
        <f t="shared" si="757"/>
        <v>OK</v>
      </c>
      <c r="K6973" t="str">
        <f t="shared" si="758"/>
        <v>Successful</v>
      </c>
      <c r="L6973" t="str">
        <f t="shared" si="759"/>
        <v>Withdrawal</v>
      </c>
      <c r="M6973" t="str">
        <f t="shared" si="760"/>
        <v>OK</v>
      </c>
      <c r="N6973" t="str">
        <f t="shared" si="761"/>
        <v>OK</v>
      </c>
      <c r="O6973" t="str">
        <f>_xlfn.XLOOKUP(B6973,'01_Raw_ATMs'!A:A,'01_Raw_ATMs'!A:A,"Not Found")</f>
        <v>ATM066</v>
      </c>
      <c r="P6973" t="str">
        <f t="shared" si="762"/>
        <v>Valid</v>
      </c>
    </row>
    <row r="6974" spans="1:16">
      <c r="A6974" t="s">
        <v>7167</v>
      </c>
      <c r="B6974" t="s">
        <v>85</v>
      </c>
      <c r="C6974" s="2">
        <v>46112</v>
      </c>
      <c r="D6974" s="3">
        <v>0.69754629629629628</v>
      </c>
      <c r="E6974" t="s">
        <v>33</v>
      </c>
      <c r="F6974">
        <v>5000</v>
      </c>
      <c r="G6974" t="s">
        <v>189</v>
      </c>
      <c r="I6974">
        <f t="shared" si="756"/>
        <v>1</v>
      </c>
      <c r="J6974" t="str">
        <f t="shared" si="757"/>
        <v>OK</v>
      </c>
      <c r="K6974" t="str">
        <f t="shared" si="758"/>
        <v>Successful</v>
      </c>
      <c r="L6974" t="str">
        <f t="shared" si="759"/>
        <v>Withdrawal</v>
      </c>
      <c r="M6974" t="str">
        <f t="shared" si="760"/>
        <v>OK</v>
      </c>
      <c r="N6974" t="str">
        <f t="shared" si="761"/>
        <v>OK</v>
      </c>
      <c r="O6974" t="str">
        <f>_xlfn.XLOOKUP(B6974,'01_Raw_ATMs'!A:A,'01_Raw_ATMs'!A:A,"Not Found")</f>
        <v>ATM010</v>
      </c>
      <c r="P6974" t="str">
        <f t="shared" si="762"/>
        <v>Valid</v>
      </c>
    </row>
    <row r="6975" spans="1:16">
      <c r="A6975" t="s">
        <v>7168</v>
      </c>
      <c r="B6975" t="s">
        <v>83</v>
      </c>
      <c r="C6975" s="2">
        <v>46054</v>
      </c>
      <c r="D6975" s="3">
        <v>0.2471990740740741</v>
      </c>
      <c r="E6975" t="s">
        <v>33</v>
      </c>
      <c r="F6975">
        <v>1000</v>
      </c>
      <c r="G6975" t="s">
        <v>189</v>
      </c>
      <c r="I6975">
        <f t="shared" si="756"/>
        <v>1</v>
      </c>
      <c r="J6975" t="str">
        <f t="shared" si="757"/>
        <v>OK</v>
      </c>
      <c r="K6975" t="str">
        <f t="shared" si="758"/>
        <v>Successful</v>
      </c>
      <c r="L6975" t="str">
        <f t="shared" si="759"/>
        <v>Withdrawal</v>
      </c>
      <c r="M6975" t="str">
        <f t="shared" si="760"/>
        <v>OK</v>
      </c>
      <c r="N6975" t="str">
        <f t="shared" si="761"/>
        <v>OK</v>
      </c>
      <c r="O6975" t="str">
        <f>_xlfn.XLOOKUP(B6975,'01_Raw_ATMs'!A:A,'01_Raw_ATMs'!A:A,"Not Found")</f>
        <v>ATM008</v>
      </c>
      <c r="P6975" t="str">
        <f t="shared" si="762"/>
        <v>Valid</v>
      </c>
    </row>
    <row r="6976" spans="1:16">
      <c r="A6976" t="s">
        <v>7169</v>
      </c>
      <c r="B6976" t="s">
        <v>113</v>
      </c>
      <c r="C6976" s="2">
        <v>45746</v>
      </c>
      <c r="D6976" s="3">
        <v>0.72153935185185181</v>
      </c>
      <c r="E6976" t="s">
        <v>211</v>
      </c>
      <c r="F6976">
        <v>0</v>
      </c>
      <c r="G6976" t="s">
        <v>189</v>
      </c>
      <c r="I6976">
        <f t="shared" si="756"/>
        <v>1</v>
      </c>
      <c r="J6976" t="str">
        <f t="shared" si="757"/>
        <v>OK</v>
      </c>
      <c r="K6976" t="str">
        <f t="shared" si="758"/>
        <v>Successful</v>
      </c>
      <c r="L6976" t="str">
        <f t="shared" si="759"/>
        <v>Mini Statement</v>
      </c>
      <c r="M6976" t="str">
        <f t="shared" si="760"/>
        <v>OK</v>
      </c>
      <c r="N6976" t="str">
        <f t="shared" si="761"/>
        <v>OK</v>
      </c>
      <c r="O6976" t="str">
        <f>_xlfn.XLOOKUP(B6976,'01_Raw_ATMs'!A:A,'01_Raw_ATMs'!A:A,"Not Found")</f>
        <v>ATM033</v>
      </c>
      <c r="P6976" t="str">
        <f t="shared" si="762"/>
        <v>Valid</v>
      </c>
    </row>
    <row r="6977" spans="1:16">
      <c r="A6977" t="s">
        <v>7170</v>
      </c>
      <c r="B6977" t="s">
        <v>174</v>
      </c>
      <c r="C6977" s="2">
        <v>45816</v>
      </c>
      <c r="D6977" s="3">
        <v>0.53023148148148147</v>
      </c>
      <c r="E6977" t="s">
        <v>194</v>
      </c>
      <c r="F6977">
        <v>0</v>
      </c>
      <c r="G6977" t="s">
        <v>189</v>
      </c>
      <c r="I6977">
        <f t="shared" si="756"/>
        <v>1</v>
      </c>
      <c r="J6977" t="str">
        <f t="shared" si="757"/>
        <v>OK</v>
      </c>
      <c r="K6977" t="str">
        <f t="shared" si="758"/>
        <v>Successful</v>
      </c>
      <c r="L6977" t="str">
        <f t="shared" si="759"/>
        <v>Balance Inquiry</v>
      </c>
      <c r="M6977" t="str">
        <f t="shared" si="760"/>
        <v>OK</v>
      </c>
      <c r="N6977" t="str">
        <f t="shared" si="761"/>
        <v>OK</v>
      </c>
      <c r="O6977" t="str">
        <f>_xlfn.XLOOKUP(B6977,'01_Raw_ATMs'!A:A,'01_Raw_ATMs'!A:A,"Not Found")</f>
        <v>ATM094</v>
      </c>
      <c r="P6977" t="str">
        <f t="shared" si="762"/>
        <v>Valid</v>
      </c>
    </row>
    <row r="6978" spans="1:16">
      <c r="A6978" t="s">
        <v>7171</v>
      </c>
      <c r="B6978" t="s">
        <v>167</v>
      </c>
      <c r="C6978" s="2">
        <v>45995</v>
      </c>
      <c r="D6978" s="3">
        <v>0.90414351851851849</v>
      </c>
      <c r="E6978" t="s">
        <v>33</v>
      </c>
      <c r="F6978">
        <v>1500</v>
      </c>
      <c r="G6978" t="s">
        <v>189</v>
      </c>
      <c r="I6978">
        <f t="shared" si="756"/>
        <v>1</v>
      </c>
      <c r="J6978" t="str">
        <f t="shared" si="757"/>
        <v>OK</v>
      </c>
      <c r="K6978" t="str">
        <f t="shared" si="758"/>
        <v>Successful</v>
      </c>
      <c r="L6978" t="str">
        <f t="shared" si="759"/>
        <v>Withdrawal</v>
      </c>
      <c r="M6978" t="str">
        <f t="shared" si="760"/>
        <v>OK</v>
      </c>
      <c r="N6978" t="str">
        <f t="shared" si="761"/>
        <v>OK</v>
      </c>
      <c r="O6978" t="str">
        <f>_xlfn.XLOOKUP(B6978,'01_Raw_ATMs'!A:A,'01_Raw_ATMs'!A:A,"Not Found")</f>
        <v>ATM087</v>
      </c>
      <c r="P6978" t="str">
        <f t="shared" si="762"/>
        <v>Valid</v>
      </c>
    </row>
    <row r="6979" spans="1:16">
      <c r="A6979" t="s">
        <v>7172</v>
      </c>
      <c r="B6979" t="s">
        <v>112</v>
      </c>
      <c r="C6979" s="2">
        <v>46143</v>
      </c>
      <c r="D6979" s="3">
        <v>0.6419097222222222</v>
      </c>
      <c r="E6979" t="s">
        <v>33</v>
      </c>
      <c r="F6979">
        <v>1500</v>
      </c>
      <c r="G6979" t="s">
        <v>189</v>
      </c>
      <c r="I6979">
        <f t="shared" ref="I6979:I7042" si="763">COUNTIF($A:$A,A6979)</f>
        <v>1</v>
      </c>
      <c r="J6979" t="str">
        <f t="shared" ref="J6979:J7042" si="764">IF(AND(TRIM(G6979)="Failed",H6979=""),"Problem","OK")</f>
        <v>OK</v>
      </c>
      <c r="K6979" t="str">
        <f t="shared" ref="K6979:K7042" si="765">PROPER(TRIM(G6979))</f>
        <v>Successful</v>
      </c>
      <c r="L6979" t="str">
        <f t="shared" ref="L6979:L7042" si="766">PROPER(TRIM(E6979))</f>
        <v>Withdrawal</v>
      </c>
      <c r="M6979" t="str">
        <f t="shared" ref="M6979:M7042" si="767">IF(OR(E6979="Withdrawal",E6979="Cash Deposit"),IF(F6979&gt;0,"OK","Problem"),IF(F6979=0,"OK","Problem"))</f>
        <v>OK</v>
      </c>
      <c r="N6979" t="str">
        <f t="shared" ref="N6979:N7042" si="768">IF(AND(C6979&gt;=DATE(2025,1,1),C6979&lt;=DATE(2026,6,30)),"OK","Problem")</f>
        <v>OK</v>
      </c>
      <c r="O6979" t="str">
        <f>_xlfn.XLOOKUP(B6979,'01_Raw_ATMs'!A:A,'01_Raw_ATMs'!A:A,"Not Found")</f>
        <v>ATM032</v>
      </c>
      <c r="P6979" t="str">
        <f t="shared" ref="P6979:P7042" si="769">IF(B6979="","Missing ATM_ID","Valid")</f>
        <v>Valid</v>
      </c>
    </row>
    <row r="6980" spans="1:16">
      <c r="A6980" t="s">
        <v>7173</v>
      </c>
      <c r="B6980" t="s">
        <v>141</v>
      </c>
      <c r="C6980" s="2">
        <v>45782</v>
      </c>
      <c r="D6980" s="3">
        <v>0.46384259259259258</v>
      </c>
      <c r="E6980" t="s">
        <v>33</v>
      </c>
      <c r="F6980">
        <v>2500</v>
      </c>
      <c r="G6980" t="s">
        <v>189</v>
      </c>
      <c r="I6980">
        <f t="shared" si="763"/>
        <v>1</v>
      </c>
      <c r="J6980" t="str">
        <f t="shared" si="764"/>
        <v>OK</v>
      </c>
      <c r="K6980" t="str">
        <f t="shared" si="765"/>
        <v>Successful</v>
      </c>
      <c r="L6980" t="str">
        <f t="shared" si="766"/>
        <v>Withdrawal</v>
      </c>
      <c r="M6980" t="str">
        <f t="shared" si="767"/>
        <v>OK</v>
      </c>
      <c r="N6980" t="str">
        <f t="shared" si="768"/>
        <v>OK</v>
      </c>
      <c r="O6980" t="str">
        <f>_xlfn.XLOOKUP(B6980,'01_Raw_ATMs'!A:A,'01_Raw_ATMs'!A:A,"Not Found")</f>
        <v>ATM061</v>
      </c>
      <c r="P6980" t="str">
        <f t="shared" si="769"/>
        <v>Valid</v>
      </c>
    </row>
    <row r="6981" spans="1:16">
      <c r="A6981" t="s">
        <v>7174</v>
      </c>
      <c r="B6981" t="s">
        <v>7</v>
      </c>
      <c r="C6981" s="2">
        <v>45788</v>
      </c>
      <c r="D6981" s="3">
        <v>0.70150462962962967</v>
      </c>
      <c r="E6981" t="s">
        <v>33</v>
      </c>
      <c r="F6981">
        <v>3000</v>
      </c>
      <c r="G6981" t="s">
        <v>189</v>
      </c>
      <c r="I6981">
        <f t="shared" si="763"/>
        <v>1</v>
      </c>
      <c r="J6981" t="str">
        <f t="shared" si="764"/>
        <v>OK</v>
      </c>
      <c r="K6981" t="str">
        <f t="shared" si="765"/>
        <v>Successful</v>
      </c>
      <c r="L6981" t="str">
        <f t="shared" si="766"/>
        <v>Withdrawal</v>
      </c>
      <c r="M6981" t="str">
        <f t="shared" si="767"/>
        <v>OK</v>
      </c>
      <c r="N6981" t="str">
        <f t="shared" si="768"/>
        <v>OK</v>
      </c>
      <c r="O6981" t="str">
        <f>_xlfn.XLOOKUP(B6981,'01_Raw_ATMs'!A:A,'01_Raw_ATMs'!A:A,"Not Found")</f>
        <v>ATM001</v>
      </c>
      <c r="P6981" t="str">
        <f t="shared" si="769"/>
        <v>Valid</v>
      </c>
    </row>
    <row r="6982" spans="1:16">
      <c r="A6982" t="s">
        <v>7175</v>
      </c>
      <c r="B6982" t="s">
        <v>163</v>
      </c>
      <c r="C6982" s="2">
        <v>46099</v>
      </c>
      <c r="D6982" s="3">
        <v>0.92472222222222222</v>
      </c>
      <c r="E6982" t="s">
        <v>33</v>
      </c>
      <c r="F6982">
        <v>10000</v>
      </c>
      <c r="G6982" t="s">
        <v>189</v>
      </c>
      <c r="I6982">
        <f t="shared" si="763"/>
        <v>1</v>
      </c>
      <c r="J6982" t="str">
        <f t="shared" si="764"/>
        <v>OK</v>
      </c>
      <c r="K6982" t="str">
        <f t="shared" si="765"/>
        <v>Successful</v>
      </c>
      <c r="L6982" t="str">
        <f t="shared" si="766"/>
        <v>Withdrawal</v>
      </c>
      <c r="M6982" t="str">
        <f t="shared" si="767"/>
        <v>OK</v>
      </c>
      <c r="N6982" t="str">
        <f t="shared" si="768"/>
        <v>OK</v>
      </c>
      <c r="O6982" t="str">
        <f>_xlfn.XLOOKUP(B6982,'01_Raw_ATMs'!A:A,'01_Raw_ATMs'!A:A,"Not Found")</f>
        <v>ATM083</v>
      </c>
      <c r="P6982" t="str">
        <f t="shared" si="769"/>
        <v>Valid</v>
      </c>
    </row>
    <row r="6983" spans="1:16">
      <c r="A6983" t="s">
        <v>7176</v>
      </c>
      <c r="B6983" t="s">
        <v>127</v>
      </c>
      <c r="C6983" s="2">
        <v>46055</v>
      </c>
      <c r="D6983" s="3">
        <v>0.34986111111111112</v>
      </c>
      <c r="E6983" t="s">
        <v>33</v>
      </c>
      <c r="F6983">
        <v>10000</v>
      </c>
      <c r="G6983" t="s">
        <v>189</v>
      </c>
      <c r="I6983">
        <f t="shared" si="763"/>
        <v>1</v>
      </c>
      <c r="J6983" t="str">
        <f t="shared" si="764"/>
        <v>OK</v>
      </c>
      <c r="K6983" t="str">
        <f t="shared" si="765"/>
        <v>Successful</v>
      </c>
      <c r="L6983" t="str">
        <f t="shared" si="766"/>
        <v>Withdrawal</v>
      </c>
      <c r="M6983" t="str">
        <f t="shared" si="767"/>
        <v>OK</v>
      </c>
      <c r="N6983" t="str">
        <f t="shared" si="768"/>
        <v>OK</v>
      </c>
      <c r="O6983" t="str">
        <f>_xlfn.XLOOKUP(B6983,'01_Raw_ATMs'!A:A,'01_Raw_ATMs'!A:A,"Not Found")</f>
        <v>ATM047</v>
      </c>
      <c r="P6983" t="str">
        <f t="shared" si="769"/>
        <v>Valid</v>
      </c>
    </row>
    <row r="6984" spans="1:16">
      <c r="A6984" t="s">
        <v>7177</v>
      </c>
      <c r="B6984" t="s">
        <v>71</v>
      </c>
      <c r="C6984" s="2">
        <v>45897</v>
      </c>
      <c r="D6984" s="3">
        <v>0.81782407407407409</v>
      </c>
      <c r="E6984" t="s">
        <v>261</v>
      </c>
      <c r="F6984">
        <v>15000</v>
      </c>
      <c r="G6984" t="s">
        <v>189</v>
      </c>
      <c r="I6984">
        <f t="shared" si="763"/>
        <v>1</v>
      </c>
      <c r="J6984" t="str">
        <f t="shared" si="764"/>
        <v>OK</v>
      </c>
      <c r="K6984" t="str">
        <f t="shared" si="765"/>
        <v>Successful</v>
      </c>
      <c r="L6984" t="str">
        <f t="shared" si="766"/>
        <v>Cash Deposit</v>
      </c>
      <c r="M6984" t="str">
        <f t="shared" si="767"/>
        <v>OK</v>
      </c>
      <c r="N6984" t="str">
        <f t="shared" si="768"/>
        <v>OK</v>
      </c>
      <c r="O6984" t="str">
        <f>_xlfn.XLOOKUP(B6984,'01_Raw_ATMs'!A:A,'01_Raw_ATMs'!A:A,"Not Found")</f>
        <v>ATM002</v>
      </c>
      <c r="P6984" t="str">
        <f t="shared" si="769"/>
        <v>Valid</v>
      </c>
    </row>
    <row r="6985" spans="1:16">
      <c r="A6985" t="s">
        <v>7178</v>
      </c>
      <c r="B6985" t="s">
        <v>138</v>
      </c>
      <c r="C6985" s="2">
        <v>46027</v>
      </c>
      <c r="D6985" s="3">
        <v>0.72309027777777779</v>
      </c>
      <c r="E6985" t="s">
        <v>33</v>
      </c>
      <c r="F6985">
        <v>2500</v>
      </c>
      <c r="G6985" t="s">
        <v>189</v>
      </c>
      <c r="I6985">
        <f t="shared" si="763"/>
        <v>1</v>
      </c>
      <c r="J6985" t="str">
        <f t="shared" si="764"/>
        <v>OK</v>
      </c>
      <c r="K6985" t="str">
        <f t="shared" si="765"/>
        <v>Successful</v>
      </c>
      <c r="L6985" t="str">
        <f t="shared" si="766"/>
        <v>Withdrawal</v>
      </c>
      <c r="M6985" t="str">
        <f t="shared" si="767"/>
        <v>OK</v>
      </c>
      <c r="N6985" t="str">
        <f t="shared" si="768"/>
        <v>OK</v>
      </c>
      <c r="O6985" t="str">
        <f>_xlfn.XLOOKUP(B6985,'01_Raw_ATMs'!A:A,'01_Raw_ATMs'!A:A,"Not Found")</f>
        <v>ATM058</v>
      </c>
      <c r="P6985" t="str">
        <f t="shared" si="769"/>
        <v>Valid</v>
      </c>
    </row>
    <row r="6986" spans="1:16">
      <c r="A6986" t="s">
        <v>7179</v>
      </c>
      <c r="B6986" t="s">
        <v>101</v>
      </c>
      <c r="C6986" s="2">
        <v>45843</v>
      </c>
      <c r="D6986" s="3">
        <v>0.78792824074074075</v>
      </c>
      <c r="E6986" t="s">
        <v>33</v>
      </c>
      <c r="F6986">
        <v>500</v>
      </c>
      <c r="G6986" t="s">
        <v>189</v>
      </c>
      <c r="I6986">
        <f t="shared" si="763"/>
        <v>1</v>
      </c>
      <c r="J6986" t="str">
        <f t="shared" si="764"/>
        <v>OK</v>
      </c>
      <c r="K6986" t="str">
        <f t="shared" si="765"/>
        <v>Successful</v>
      </c>
      <c r="L6986" t="str">
        <f t="shared" si="766"/>
        <v>Withdrawal</v>
      </c>
      <c r="M6986" t="str">
        <f t="shared" si="767"/>
        <v>OK</v>
      </c>
      <c r="N6986" t="str">
        <f t="shared" si="768"/>
        <v>OK</v>
      </c>
      <c r="O6986" t="str">
        <f>_xlfn.XLOOKUP(B6986,'01_Raw_ATMs'!A:A,'01_Raw_ATMs'!A:A,"Not Found")</f>
        <v>ATM022</v>
      </c>
      <c r="P6986" t="str">
        <f t="shared" si="769"/>
        <v>Valid</v>
      </c>
    </row>
    <row r="6987" spans="1:16">
      <c r="A6987" t="s">
        <v>7180</v>
      </c>
      <c r="B6987" t="s">
        <v>114</v>
      </c>
      <c r="C6987" s="2">
        <v>46164</v>
      </c>
      <c r="D6987" s="3">
        <v>0.84898148148148145</v>
      </c>
      <c r="E6987" t="s">
        <v>211</v>
      </c>
      <c r="F6987">
        <v>0</v>
      </c>
      <c r="G6987" t="s">
        <v>189</v>
      </c>
      <c r="I6987">
        <f t="shared" si="763"/>
        <v>1</v>
      </c>
      <c r="J6987" t="str">
        <f t="shared" si="764"/>
        <v>OK</v>
      </c>
      <c r="K6987" t="str">
        <f t="shared" si="765"/>
        <v>Successful</v>
      </c>
      <c r="L6987" t="str">
        <f t="shared" si="766"/>
        <v>Mini Statement</v>
      </c>
      <c r="M6987" t="str">
        <f t="shared" si="767"/>
        <v>OK</v>
      </c>
      <c r="N6987" t="str">
        <f t="shared" si="768"/>
        <v>OK</v>
      </c>
      <c r="O6987" t="str">
        <f>_xlfn.XLOOKUP(B6987,'01_Raw_ATMs'!A:A,'01_Raw_ATMs'!A:A,"Not Found")</f>
        <v>ATM034</v>
      </c>
      <c r="P6987" t="str">
        <f t="shared" si="769"/>
        <v>Valid</v>
      </c>
    </row>
    <row r="6988" spans="1:16">
      <c r="A6988" t="s">
        <v>7181</v>
      </c>
      <c r="B6988" t="s">
        <v>159</v>
      </c>
      <c r="C6988" s="2">
        <v>45669</v>
      </c>
      <c r="D6988" s="3">
        <v>0.23317129629629629</v>
      </c>
      <c r="E6988" t="s">
        <v>33</v>
      </c>
      <c r="F6988">
        <v>4000</v>
      </c>
      <c r="G6988" t="s">
        <v>189</v>
      </c>
      <c r="I6988">
        <f t="shared" si="763"/>
        <v>1</v>
      </c>
      <c r="J6988" t="str">
        <f t="shared" si="764"/>
        <v>OK</v>
      </c>
      <c r="K6988" t="str">
        <f t="shared" si="765"/>
        <v>Successful</v>
      </c>
      <c r="L6988" t="str">
        <f t="shared" si="766"/>
        <v>Withdrawal</v>
      </c>
      <c r="M6988" t="str">
        <f t="shared" si="767"/>
        <v>OK</v>
      </c>
      <c r="N6988" t="str">
        <f t="shared" si="768"/>
        <v>OK</v>
      </c>
      <c r="O6988" t="str">
        <f>_xlfn.XLOOKUP(B6988,'01_Raw_ATMs'!A:A,'01_Raw_ATMs'!A:A,"Not Found")</f>
        <v>ATM079</v>
      </c>
      <c r="P6988" t="str">
        <f t="shared" si="769"/>
        <v>Valid</v>
      </c>
    </row>
    <row r="6989" spans="1:16">
      <c r="A6989" t="s">
        <v>7182</v>
      </c>
      <c r="B6989" t="s">
        <v>158</v>
      </c>
      <c r="C6989" s="2">
        <v>45826</v>
      </c>
      <c r="D6989" s="3">
        <v>0.79394675925925928</v>
      </c>
      <c r="E6989" t="s">
        <v>194</v>
      </c>
      <c r="F6989">
        <v>0</v>
      </c>
      <c r="G6989" t="s">
        <v>189</v>
      </c>
      <c r="I6989">
        <f t="shared" si="763"/>
        <v>1</v>
      </c>
      <c r="J6989" t="str">
        <f t="shared" si="764"/>
        <v>OK</v>
      </c>
      <c r="K6989" t="str">
        <f t="shared" si="765"/>
        <v>Successful</v>
      </c>
      <c r="L6989" t="str">
        <f t="shared" si="766"/>
        <v>Balance Inquiry</v>
      </c>
      <c r="M6989" t="str">
        <f t="shared" si="767"/>
        <v>OK</v>
      </c>
      <c r="N6989" t="str">
        <f t="shared" si="768"/>
        <v>OK</v>
      </c>
      <c r="O6989" t="str">
        <f>_xlfn.XLOOKUP(B6989,'01_Raw_ATMs'!A:A,'01_Raw_ATMs'!A:A,"Not Found")</f>
        <v>ATM078</v>
      </c>
      <c r="P6989" t="str">
        <f t="shared" si="769"/>
        <v>Valid</v>
      </c>
    </row>
    <row r="6990" spans="1:16">
      <c r="A6990" t="s">
        <v>7183</v>
      </c>
      <c r="B6990" t="s">
        <v>123</v>
      </c>
      <c r="C6990" s="2">
        <v>45808</v>
      </c>
      <c r="D6990" s="3">
        <v>0.85657407407407404</v>
      </c>
      <c r="E6990" t="s">
        <v>33</v>
      </c>
      <c r="F6990">
        <v>3000</v>
      </c>
      <c r="G6990" t="s">
        <v>189</v>
      </c>
      <c r="I6990">
        <f t="shared" si="763"/>
        <v>1</v>
      </c>
      <c r="J6990" t="str">
        <f t="shared" si="764"/>
        <v>OK</v>
      </c>
      <c r="K6990" t="str">
        <f t="shared" si="765"/>
        <v>Successful</v>
      </c>
      <c r="L6990" t="str">
        <f t="shared" si="766"/>
        <v>Withdrawal</v>
      </c>
      <c r="M6990" t="str">
        <f t="shared" si="767"/>
        <v>OK</v>
      </c>
      <c r="N6990" t="str">
        <f t="shared" si="768"/>
        <v>OK</v>
      </c>
      <c r="O6990" t="str">
        <f>_xlfn.XLOOKUP(B6990,'01_Raw_ATMs'!A:A,'01_Raw_ATMs'!A:A,"Not Found")</f>
        <v>ATM043</v>
      </c>
      <c r="P6990" t="str">
        <f t="shared" si="769"/>
        <v>Valid</v>
      </c>
    </row>
    <row r="6991" spans="1:16">
      <c r="A6991" t="s">
        <v>7184</v>
      </c>
      <c r="B6991" t="s">
        <v>147</v>
      </c>
      <c r="C6991" s="2">
        <v>45896</v>
      </c>
      <c r="D6991" s="3">
        <v>0.44570601851851849</v>
      </c>
      <c r="E6991" t="s">
        <v>33</v>
      </c>
      <c r="F6991">
        <v>500</v>
      </c>
      <c r="G6991" t="s">
        <v>189</v>
      </c>
      <c r="I6991">
        <f t="shared" si="763"/>
        <v>1</v>
      </c>
      <c r="J6991" t="str">
        <f t="shared" si="764"/>
        <v>OK</v>
      </c>
      <c r="K6991" t="str">
        <f t="shared" si="765"/>
        <v>Successful</v>
      </c>
      <c r="L6991" t="str">
        <f t="shared" si="766"/>
        <v>Withdrawal</v>
      </c>
      <c r="M6991" t="str">
        <f t="shared" si="767"/>
        <v>OK</v>
      </c>
      <c r="N6991" t="str">
        <f t="shared" si="768"/>
        <v>OK</v>
      </c>
      <c r="O6991" t="str">
        <f>_xlfn.XLOOKUP(B6991,'01_Raw_ATMs'!A:A,'01_Raw_ATMs'!A:A,"Not Found")</f>
        <v>ATM067</v>
      </c>
      <c r="P6991" t="str">
        <f t="shared" si="769"/>
        <v>Valid</v>
      </c>
    </row>
    <row r="6992" spans="1:16">
      <c r="A6992" t="s">
        <v>7185</v>
      </c>
      <c r="B6992" t="s">
        <v>155</v>
      </c>
      <c r="C6992" s="2">
        <v>46135</v>
      </c>
      <c r="D6992" s="3">
        <v>0.84415509259259258</v>
      </c>
      <c r="E6992" t="s">
        <v>33</v>
      </c>
      <c r="F6992">
        <v>2500</v>
      </c>
      <c r="G6992" t="s">
        <v>189</v>
      </c>
      <c r="I6992">
        <f t="shared" si="763"/>
        <v>1</v>
      </c>
      <c r="J6992" t="str">
        <f t="shared" si="764"/>
        <v>OK</v>
      </c>
      <c r="K6992" t="str">
        <f t="shared" si="765"/>
        <v>Successful</v>
      </c>
      <c r="L6992" t="str">
        <f t="shared" si="766"/>
        <v>Withdrawal</v>
      </c>
      <c r="M6992" t="str">
        <f t="shared" si="767"/>
        <v>OK</v>
      </c>
      <c r="N6992" t="str">
        <f t="shared" si="768"/>
        <v>OK</v>
      </c>
      <c r="O6992" t="str">
        <f>_xlfn.XLOOKUP(B6992,'01_Raw_ATMs'!A:A,'01_Raw_ATMs'!A:A,"Not Found")</f>
        <v>ATM075</v>
      </c>
      <c r="P6992" t="str">
        <f t="shared" si="769"/>
        <v>Valid</v>
      </c>
    </row>
    <row r="6993" spans="1:16">
      <c r="A6993" t="s">
        <v>7186</v>
      </c>
      <c r="B6993" t="s">
        <v>102</v>
      </c>
      <c r="C6993" s="2">
        <v>45945</v>
      </c>
      <c r="D6993" s="3">
        <v>0.23607638888888891</v>
      </c>
      <c r="E6993" t="s">
        <v>261</v>
      </c>
      <c r="F6993">
        <v>5000</v>
      </c>
      <c r="G6993" t="s">
        <v>189</v>
      </c>
      <c r="I6993">
        <f t="shared" si="763"/>
        <v>1</v>
      </c>
      <c r="J6993" t="str">
        <f t="shared" si="764"/>
        <v>OK</v>
      </c>
      <c r="K6993" t="str">
        <f t="shared" si="765"/>
        <v>Successful</v>
      </c>
      <c r="L6993" t="str">
        <f t="shared" si="766"/>
        <v>Cash Deposit</v>
      </c>
      <c r="M6993" t="str">
        <f t="shared" si="767"/>
        <v>OK</v>
      </c>
      <c r="N6993" t="str">
        <f t="shared" si="768"/>
        <v>OK</v>
      </c>
      <c r="O6993" t="str">
        <f>_xlfn.XLOOKUP(B6993,'01_Raw_ATMs'!A:A,'01_Raw_ATMs'!A:A,"Not Found")</f>
        <v>ATM023</v>
      </c>
      <c r="P6993" t="str">
        <f t="shared" si="769"/>
        <v>Valid</v>
      </c>
    </row>
    <row r="6994" spans="1:16">
      <c r="A6994" t="s">
        <v>7187</v>
      </c>
      <c r="B6994" t="s">
        <v>149</v>
      </c>
      <c r="C6994" s="2">
        <v>45665</v>
      </c>
      <c r="D6994" s="3">
        <v>0.47745370370370371</v>
      </c>
      <c r="E6994" t="s">
        <v>33</v>
      </c>
      <c r="F6994">
        <v>10000</v>
      </c>
      <c r="G6994" t="s">
        <v>189</v>
      </c>
      <c r="I6994">
        <f t="shared" si="763"/>
        <v>1</v>
      </c>
      <c r="J6994" t="str">
        <f t="shared" si="764"/>
        <v>OK</v>
      </c>
      <c r="K6994" t="str">
        <f t="shared" si="765"/>
        <v>Successful</v>
      </c>
      <c r="L6994" t="str">
        <f t="shared" si="766"/>
        <v>Withdrawal</v>
      </c>
      <c r="M6994" t="str">
        <f t="shared" si="767"/>
        <v>OK</v>
      </c>
      <c r="N6994" t="str">
        <f t="shared" si="768"/>
        <v>OK</v>
      </c>
      <c r="O6994" t="str">
        <f>_xlfn.XLOOKUP(B6994,'01_Raw_ATMs'!A:A,'01_Raw_ATMs'!A:A,"Not Found")</f>
        <v>ATM069</v>
      </c>
      <c r="P6994" t="str">
        <f t="shared" si="769"/>
        <v>Valid</v>
      </c>
    </row>
    <row r="6995" spans="1:16">
      <c r="A6995" t="s">
        <v>7188</v>
      </c>
      <c r="B6995" t="s">
        <v>152</v>
      </c>
      <c r="C6995" s="2">
        <v>45705</v>
      </c>
      <c r="D6995" s="3">
        <v>0.68640046296296298</v>
      </c>
      <c r="E6995" t="s">
        <v>33</v>
      </c>
      <c r="F6995">
        <v>2500</v>
      </c>
      <c r="G6995" t="s">
        <v>189</v>
      </c>
      <c r="I6995">
        <f t="shared" si="763"/>
        <v>1</v>
      </c>
      <c r="J6995" t="str">
        <f t="shared" si="764"/>
        <v>OK</v>
      </c>
      <c r="K6995" t="str">
        <f t="shared" si="765"/>
        <v>Successful</v>
      </c>
      <c r="L6995" t="str">
        <f t="shared" si="766"/>
        <v>Withdrawal</v>
      </c>
      <c r="M6995" t="str">
        <f t="shared" si="767"/>
        <v>OK</v>
      </c>
      <c r="N6995" t="str">
        <f t="shared" si="768"/>
        <v>OK</v>
      </c>
      <c r="O6995" t="str">
        <f>_xlfn.XLOOKUP(B6995,'01_Raw_ATMs'!A:A,'01_Raw_ATMs'!A:A,"Not Found")</f>
        <v>ATM072</v>
      </c>
      <c r="P6995" t="str">
        <f t="shared" si="769"/>
        <v>Valid</v>
      </c>
    </row>
    <row r="6996" spans="1:16">
      <c r="A6996" t="s">
        <v>7189</v>
      </c>
      <c r="B6996" t="s">
        <v>102</v>
      </c>
      <c r="C6996" s="2">
        <v>46157</v>
      </c>
      <c r="D6996" s="3">
        <v>0.35336805555555562</v>
      </c>
      <c r="E6996" t="s">
        <v>33</v>
      </c>
      <c r="F6996">
        <v>1000</v>
      </c>
      <c r="G6996" t="s">
        <v>189</v>
      </c>
      <c r="I6996">
        <f t="shared" si="763"/>
        <v>1</v>
      </c>
      <c r="J6996" t="str">
        <f t="shared" si="764"/>
        <v>OK</v>
      </c>
      <c r="K6996" t="str">
        <f t="shared" si="765"/>
        <v>Successful</v>
      </c>
      <c r="L6996" t="str">
        <f t="shared" si="766"/>
        <v>Withdrawal</v>
      </c>
      <c r="M6996" t="str">
        <f t="shared" si="767"/>
        <v>OK</v>
      </c>
      <c r="N6996" t="str">
        <f t="shared" si="768"/>
        <v>OK</v>
      </c>
      <c r="O6996" t="str">
        <f>_xlfn.XLOOKUP(B6996,'01_Raw_ATMs'!A:A,'01_Raw_ATMs'!A:A,"Not Found")</f>
        <v>ATM023</v>
      </c>
      <c r="P6996" t="str">
        <f t="shared" si="769"/>
        <v>Valid</v>
      </c>
    </row>
    <row r="6997" spans="1:16">
      <c r="A6997" t="s">
        <v>7190</v>
      </c>
      <c r="B6997" t="s">
        <v>151</v>
      </c>
      <c r="C6997" s="2">
        <v>46125</v>
      </c>
      <c r="D6997" s="3">
        <v>0.36844907407407412</v>
      </c>
      <c r="E6997" t="s">
        <v>33</v>
      </c>
      <c r="F6997">
        <v>4000</v>
      </c>
      <c r="G6997" t="s">
        <v>189</v>
      </c>
      <c r="I6997">
        <f t="shared" si="763"/>
        <v>1</v>
      </c>
      <c r="J6997" t="str">
        <f t="shared" si="764"/>
        <v>OK</v>
      </c>
      <c r="K6997" t="str">
        <f t="shared" si="765"/>
        <v>Successful</v>
      </c>
      <c r="L6997" t="str">
        <f t="shared" si="766"/>
        <v>Withdrawal</v>
      </c>
      <c r="M6997" t="str">
        <f t="shared" si="767"/>
        <v>OK</v>
      </c>
      <c r="N6997" t="str">
        <f t="shared" si="768"/>
        <v>OK</v>
      </c>
      <c r="O6997" t="str">
        <f>_xlfn.XLOOKUP(B6997,'01_Raw_ATMs'!A:A,'01_Raw_ATMs'!A:A,"Not Found")</f>
        <v>ATM071</v>
      </c>
      <c r="P6997" t="str">
        <f t="shared" si="769"/>
        <v>Valid</v>
      </c>
    </row>
    <row r="6998" spans="1:16">
      <c r="A6998" t="s">
        <v>7191</v>
      </c>
      <c r="B6998" t="s">
        <v>132</v>
      </c>
      <c r="C6998" s="2">
        <v>45818</v>
      </c>
      <c r="D6998" s="3">
        <v>0.2300115740740741</v>
      </c>
      <c r="E6998" t="s">
        <v>33</v>
      </c>
      <c r="F6998">
        <v>5000</v>
      </c>
      <c r="G6998" t="s">
        <v>189</v>
      </c>
      <c r="I6998">
        <f t="shared" si="763"/>
        <v>1</v>
      </c>
      <c r="J6998" t="str">
        <f t="shared" si="764"/>
        <v>OK</v>
      </c>
      <c r="K6998" t="str">
        <f t="shared" si="765"/>
        <v>Successful</v>
      </c>
      <c r="L6998" t="str">
        <f t="shared" si="766"/>
        <v>Withdrawal</v>
      </c>
      <c r="M6998" t="str">
        <f t="shared" si="767"/>
        <v>OK</v>
      </c>
      <c r="N6998" t="str">
        <f t="shared" si="768"/>
        <v>OK</v>
      </c>
      <c r="O6998" t="str">
        <f>_xlfn.XLOOKUP(B6998,'01_Raw_ATMs'!A:A,'01_Raw_ATMs'!A:A,"Not Found")</f>
        <v>ATM052</v>
      </c>
      <c r="P6998" t="str">
        <f t="shared" si="769"/>
        <v>Valid</v>
      </c>
    </row>
    <row r="6999" spans="1:16">
      <c r="A6999" t="s">
        <v>7192</v>
      </c>
      <c r="B6999" t="s">
        <v>111</v>
      </c>
      <c r="C6999" s="2">
        <v>46198</v>
      </c>
      <c r="D6999" s="3">
        <v>0.75837962962962968</v>
      </c>
      <c r="E6999" t="s">
        <v>33</v>
      </c>
      <c r="F6999">
        <v>10000</v>
      </c>
      <c r="G6999" t="s">
        <v>214</v>
      </c>
      <c r="H6999" t="s">
        <v>1103</v>
      </c>
      <c r="I6999">
        <f t="shared" si="763"/>
        <v>1</v>
      </c>
      <c r="J6999" t="str">
        <f t="shared" si="764"/>
        <v>OK</v>
      </c>
      <c r="K6999" t="str">
        <f t="shared" si="765"/>
        <v>Failed</v>
      </c>
      <c r="L6999" t="str">
        <f t="shared" si="766"/>
        <v>Withdrawal</v>
      </c>
      <c r="M6999" t="str">
        <f t="shared" si="767"/>
        <v>OK</v>
      </c>
      <c r="N6999" t="str">
        <f t="shared" si="768"/>
        <v>OK</v>
      </c>
      <c r="O6999" t="str">
        <f>_xlfn.XLOOKUP(B6999,'01_Raw_ATMs'!A:A,'01_Raw_ATMs'!A:A,"Not Found")</f>
        <v>ATM031</v>
      </c>
      <c r="P6999" t="str">
        <f t="shared" si="769"/>
        <v>Valid</v>
      </c>
    </row>
    <row r="7000" spans="1:16">
      <c r="A7000" t="s">
        <v>7193</v>
      </c>
      <c r="B7000" t="s">
        <v>153</v>
      </c>
      <c r="C7000" s="2">
        <v>45778</v>
      </c>
      <c r="D7000" s="3">
        <v>0.56035879629629626</v>
      </c>
      <c r="E7000" t="s">
        <v>194</v>
      </c>
      <c r="F7000">
        <v>0</v>
      </c>
      <c r="G7000" t="s">
        <v>189</v>
      </c>
      <c r="I7000">
        <f t="shared" si="763"/>
        <v>1</v>
      </c>
      <c r="J7000" t="str">
        <f t="shared" si="764"/>
        <v>OK</v>
      </c>
      <c r="K7000" t="str">
        <f t="shared" si="765"/>
        <v>Successful</v>
      </c>
      <c r="L7000" t="str">
        <f t="shared" si="766"/>
        <v>Balance Inquiry</v>
      </c>
      <c r="M7000" t="str">
        <f t="shared" si="767"/>
        <v>OK</v>
      </c>
      <c r="N7000" t="str">
        <f t="shared" si="768"/>
        <v>OK</v>
      </c>
      <c r="O7000" t="str">
        <f>_xlfn.XLOOKUP(B7000,'01_Raw_ATMs'!A:A,'01_Raw_ATMs'!A:A,"Not Found")</f>
        <v>ATM073</v>
      </c>
      <c r="P7000" t="str">
        <f t="shared" si="769"/>
        <v>Valid</v>
      </c>
    </row>
    <row r="7001" spans="1:16">
      <c r="A7001" t="s">
        <v>7194</v>
      </c>
      <c r="B7001" t="s">
        <v>101</v>
      </c>
      <c r="C7001" s="2">
        <v>45976</v>
      </c>
      <c r="D7001" s="3">
        <v>0.77945601851851853</v>
      </c>
      <c r="E7001" t="s">
        <v>33</v>
      </c>
      <c r="F7001">
        <v>6000</v>
      </c>
      <c r="G7001" t="s">
        <v>189</v>
      </c>
      <c r="I7001">
        <f t="shared" si="763"/>
        <v>1</v>
      </c>
      <c r="J7001" t="str">
        <f t="shared" si="764"/>
        <v>OK</v>
      </c>
      <c r="K7001" t="str">
        <f t="shared" si="765"/>
        <v>Successful</v>
      </c>
      <c r="L7001" t="str">
        <f t="shared" si="766"/>
        <v>Withdrawal</v>
      </c>
      <c r="M7001" t="str">
        <f t="shared" si="767"/>
        <v>OK</v>
      </c>
      <c r="N7001" t="str">
        <f t="shared" si="768"/>
        <v>OK</v>
      </c>
      <c r="O7001" t="str">
        <f>_xlfn.XLOOKUP(B7001,'01_Raw_ATMs'!A:A,'01_Raw_ATMs'!A:A,"Not Found")</f>
        <v>ATM022</v>
      </c>
      <c r="P7001" t="str">
        <f t="shared" si="769"/>
        <v>Valid</v>
      </c>
    </row>
    <row r="7002" spans="1:16">
      <c r="A7002" t="s">
        <v>7195</v>
      </c>
      <c r="B7002" t="s">
        <v>154</v>
      </c>
      <c r="C7002" s="2">
        <v>46099</v>
      </c>
      <c r="D7002" s="3">
        <v>0.66626157407407405</v>
      </c>
      <c r="E7002" t="s">
        <v>33</v>
      </c>
      <c r="F7002">
        <v>1000</v>
      </c>
      <c r="G7002" t="s">
        <v>189</v>
      </c>
      <c r="I7002">
        <f t="shared" si="763"/>
        <v>1</v>
      </c>
      <c r="J7002" t="str">
        <f t="shared" si="764"/>
        <v>OK</v>
      </c>
      <c r="K7002" t="str">
        <f t="shared" si="765"/>
        <v>Successful</v>
      </c>
      <c r="L7002" t="str">
        <f t="shared" si="766"/>
        <v>Withdrawal</v>
      </c>
      <c r="M7002" t="str">
        <f t="shared" si="767"/>
        <v>OK</v>
      </c>
      <c r="N7002" t="str">
        <f t="shared" si="768"/>
        <v>OK</v>
      </c>
      <c r="O7002" t="str">
        <f>_xlfn.XLOOKUP(B7002,'01_Raw_ATMs'!A:A,'01_Raw_ATMs'!A:A,"Not Found")</f>
        <v>ATM074</v>
      </c>
      <c r="P7002" t="str">
        <f t="shared" si="769"/>
        <v>Valid</v>
      </c>
    </row>
    <row r="7003" spans="1:16">
      <c r="A7003" t="s">
        <v>7196</v>
      </c>
      <c r="B7003" t="s">
        <v>103</v>
      </c>
      <c r="C7003" s="2">
        <v>45977</v>
      </c>
      <c r="D7003" s="3">
        <v>0.65324074074074079</v>
      </c>
      <c r="E7003" t="s">
        <v>33</v>
      </c>
      <c r="F7003">
        <v>2500</v>
      </c>
      <c r="G7003" t="s">
        <v>189</v>
      </c>
      <c r="I7003">
        <f t="shared" si="763"/>
        <v>1</v>
      </c>
      <c r="J7003" t="str">
        <f t="shared" si="764"/>
        <v>OK</v>
      </c>
      <c r="K7003" t="str">
        <f t="shared" si="765"/>
        <v>Successful</v>
      </c>
      <c r="L7003" t="str">
        <f t="shared" si="766"/>
        <v>Withdrawal</v>
      </c>
      <c r="M7003" t="str">
        <f t="shared" si="767"/>
        <v>OK</v>
      </c>
      <c r="N7003" t="str">
        <f t="shared" si="768"/>
        <v>OK</v>
      </c>
      <c r="O7003" t="str">
        <f>_xlfn.XLOOKUP(B7003,'01_Raw_ATMs'!A:A,'01_Raw_ATMs'!A:A,"Not Found")</f>
        <v>ATM024</v>
      </c>
      <c r="P7003" t="str">
        <f t="shared" si="769"/>
        <v>Valid</v>
      </c>
    </row>
    <row r="7004" spans="1:16">
      <c r="A7004" t="s">
        <v>7197</v>
      </c>
      <c r="B7004" t="s">
        <v>164</v>
      </c>
      <c r="C7004" s="2">
        <v>46091</v>
      </c>
      <c r="D7004" s="3">
        <v>0.61353009259259261</v>
      </c>
      <c r="E7004" t="s">
        <v>33</v>
      </c>
      <c r="F7004">
        <v>5000</v>
      </c>
      <c r="G7004" t="s">
        <v>189</v>
      </c>
      <c r="I7004">
        <f t="shared" si="763"/>
        <v>1</v>
      </c>
      <c r="J7004" t="str">
        <f t="shared" si="764"/>
        <v>OK</v>
      </c>
      <c r="K7004" t="str">
        <f t="shared" si="765"/>
        <v>Successful</v>
      </c>
      <c r="L7004" t="str">
        <f t="shared" si="766"/>
        <v>Withdrawal</v>
      </c>
      <c r="M7004" t="str">
        <f t="shared" si="767"/>
        <v>OK</v>
      </c>
      <c r="N7004" t="str">
        <f t="shared" si="768"/>
        <v>OK</v>
      </c>
      <c r="O7004" t="str">
        <f>_xlfn.XLOOKUP(B7004,'01_Raw_ATMs'!A:A,'01_Raw_ATMs'!A:A,"Not Found")</f>
        <v>ATM084</v>
      </c>
      <c r="P7004" t="str">
        <f t="shared" si="769"/>
        <v>Valid</v>
      </c>
    </row>
    <row r="7005" spans="1:16">
      <c r="A7005" t="s">
        <v>7198</v>
      </c>
      <c r="B7005" t="s">
        <v>115</v>
      </c>
      <c r="C7005" s="2">
        <v>46189</v>
      </c>
      <c r="D7005" s="3">
        <v>0.76561342592592596</v>
      </c>
      <c r="E7005" t="s">
        <v>33</v>
      </c>
      <c r="F7005">
        <v>3000</v>
      </c>
      <c r="G7005" t="s">
        <v>189</v>
      </c>
      <c r="I7005">
        <f t="shared" si="763"/>
        <v>1</v>
      </c>
      <c r="J7005" t="str">
        <f t="shared" si="764"/>
        <v>OK</v>
      </c>
      <c r="K7005" t="str">
        <f t="shared" si="765"/>
        <v>Successful</v>
      </c>
      <c r="L7005" t="str">
        <f t="shared" si="766"/>
        <v>Withdrawal</v>
      </c>
      <c r="M7005" t="str">
        <f t="shared" si="767"/>
        <v>OK</v>
      </c>
      <c r="N7005" t="str">
        <f t="shared" si="768"/>
        <v>OK</v>
      </c>
      <c r="O7005" t="str">
        <f>_xlfn.XLOOKUP(B7005,'01_Raw_ATMs'!A:A,'01_Raw_ATMs'!A:A,"Not Found")</f>
        <v>ATM035</v>
      </c>
      <c r="P7005" t="str">
        <f t="shared" si="769"/>
        <v>Valid</v>
      </c>
    </row>
    <row r="7006" spans="1:16">
      <c r="A7006" t="s">
        <v>7199</v>
      </c>
      <c r="B7006" t="s">
        <v>128</v>
      </c>
      <c r="C7006" s="2">
        <v>45834</v>
      </c>
      <c r="D7006" s="3">
        <v>0.34732638888888889</v>
      </c>
      <c r="E7006" t="s">
        <v>33</v>
      </c>
      <c r="F7006">
        <v>500</v>
      </c>
      <c r="G7006" t="s">
        <v>214</v>
      </c>
      <c r="H7006" t="s">
        <v>1103</v>
      </c>
      <c r="I7006">
        <f t="shared" si="763"/>
        <v>1</v>
      </c>
      <c r="J7006" t="str">
        <f t="shared" si="764"/>
        <v>OK</v>
      </c>
      <c r="K7006" t="str">
        <f t="shared" si="765"/>
        <v>Failed</v>
      </c>
      <c r="L7006" t="str">
        <f t="shared" si="766"/>
        <v>Withdrawal</v>
      </c>
      <c r="M7006" t="str">
        <f t="shared" si="767"/>
        <v>OK</v>
      </c>
      <c r="N7006" t="str">
        <f t="shared" si="768"/>
        <v>OK</v>
      </c>
      <c r="O7006" t="str">
        <f>_xlfn.XLOOKUP(B7006,'01_Raw_ATMs'!A:A,'01_Raw_ATMs'!A:A,"Not Found")</f>
        <v>ATM048</v>
      </c>
      <c r="P7006" t="str">
        <f t="shared" si="769"/>
        <v>Valid</v>
      </c>
    </row>
    <row r="7007" spans="1:16">
      <c r="A7007" t="s">
        <v>7200</v>
      </c>
      <c r="B7007" t="s">
        <v>160</v>
      </c>
      <c r="C7007" s="2">
        <v>45851</v>
      </c>
      <c r="D7007" s="3">
        <v>0.46127314814814813</v>
      </c>
      <c r="E7007" t="s">
        <v>194</v>
      </c>
      <c r="F7007">
        <v>0</v>
      </c>
      <c r="G7007" t="s">
        <v>189</v>
      </c>
      <c r="I7007">
        <f t="shared" si="763"/>
        <v>1</v>
      </c>
      <c r="J7007" t="str">
        <f t="shared" si="764"/>
        <v>OK</v>
      </c>
      <c r="K7007" t="str">
        <f t="shared" si="765"/>
        <v>Successful</v>
      </c>
      <c r="L7007" t="str">
        <f t="shared" si="766"/>
        <v>Balance Inquiry</v>
      </c>
      <c r="M7007" t="str">
        <f t="shared" si="767"/>
        <v>OK</v>
      </c>
      <c r="N7007" t="str">
        <f t="shared" si="768"/>
        <v>OK</v>
      </c>
      <c r="O7007" t="str">
        <f>_xlfn.XLOOKUP(B7007,'01_Raw_ATMs'!A:A,'01_Raw_ATMs'!A:A,"Not Found")</f>
        <v>ATM080</v>
      </c>
      <c r="P7007" t="str">
        <f t="shared" si="769"/>
        <v>Valid</v>
      </c>
    </row>
    <row r="7008" spans="1:16">
      <c r="A7008" t="s">
        <v>7201</v>
      </c>
      <c r="B7008" t="s">
        <v>124</v>
      </c>
      <c r="C7008" s="2">
        <v>45933</v>
      </c>
      <c r="D7008" s="3">
        <v>0.30451388888888892</v>
      </c>
      <c r="E7008" t="s">
        <v>194</v>
      </c>
      <c r="F7008">
        <v>0</v>
      </c>
      <c r="G7008" t="s">
        <v>189</v>
      </c>
      <c r="I7008">
        <f t="shared" si="763"/>
        <v>1</v>
      </c>
      <c r="J7008" t="str">
        <f t="shared" si="764"/>
        <v>OK</v>
      </c>
      <c r="K7008" t="str">
        <f t="shared" si="765"/>
        <v>Successful</v>
      </c>
      <c r="L7008" t="str">
        <f t="shared" si="766"/>
        <v>Balance Inquiry</v>
      </c>
      <c r="M7008" t="str">
        <f t="shared" si="767"/>
        <v>OK</v>
      </c>
      <c r="N7008" t="str">
        <f t="shared" si="768"/>
        <v>OK</v>
      </c>
      <c r="O7008" t="str">
        <f>_xlfn.XLOOKUP(B7008,'01_Raw_ATMs'!A:A,'01_Raw_ATMs'!A:A,"Not Found")</f>
        <v>ATM044</v>
      </c>
      <c r="P7008" t="str">
        <f t="shared" si="769"/>
        <v>Valid</v>
      </c>
    </row>
    <row r="7009" spans="1:16">
      <c r="A7009" t="s">
        <v>7202</v>
      </c>
      <c r="B7009" t="s">
        <v>90</v>
      </c>
      <c r="C7009" s="2">
        <v>45725</v>
      </c>
      <c r="D7009" s="3">
        <v>0.51427083333333334</v>
      </c>
      <c r="E7009" t="s">
        <v>261</v>
      </c>
      <c r="F7009">
        <v>2000</v>
      </c>
      <c r="G7009" t="s">
        <v>214</v>
      </c>
      <c r="H7009" t="s">
        <v>1080</v>
      </c>
      <c r="I7009">
        <f t="shared" si="763"/>
        <v>1</v>
      </c>
      <c r="J7009" t="str">
        <f t="shared" si="764"/>
        <v>OK</v>
      </c>
      <c r="K7009" t="str">
        <f t="shared" si="765"/>
        <v>Failed</v>
      </c>
      <c r="L7009" t="str">
        <f t="shared" si="766"/>
        <v>Cash Deposit</v>
      </c>
      <c r="M7009" t="str">
        <f t="shared" si="767"/>
        <v>OK</v>
      </c>
      <c r="N7009" t="str">
        <f t="shared" si="768"/>
        <v>OK</v>
      </c>
      <c r="O7009" t="str">
        <f>_xlfn.XLOOKUP(B7009,'01_Raw_ATMs'!A:A,'01_Raw_ATMs'!A:A,"Not Found")</f>
        <v>ATM013</v>
      </c>
      <c r="P7009" t="str">
        <f t="shared" si="769"/>
        <v>Valid</v>
      </c>
    </row>
    <row r="7010" spans="1:16">
      <c r="A7010" t="s">
        <v>7203</v>
      </c>
      <c r="B7010" t="s">
        <v>92</v>
      </c>
      <c r="C7010" s="2">
        <v>45999</v>
      </c>
      <c r="D7010" s="3">
        <v>0.25405092592592587</v>
      </c>
      <c r="E7010" t="s">
        <v>33</v>
      </c>
      <c r="F7010">
        <v>500</v>
      </c>
      <c r="G7010" t="s">
        <v>189</v>
      </c>
      <c r="I7010">
        <f t="shared" si="763"/>
        <v>1</v>
      </c>
      <c r="J7010" t="str">
        <f t="shared" si="764"/>
        <v>OK</v>
      </c>
      <c r="K7010" t="str">
        <f t="shared" si="765"/>
        <v>Successful</v>
      </c>
      <c r="L7010" t="str">
        <f t="shared" si="766"/>
        <v>Withdrawal</v>
      </c>
      <c r="M7010" t="str">
        <f t="shared" si="767"/>
        <v>OK</v>
      </c>
      <c r="N7010" t="str">
        <f t="shared" si="768"/>
        <v>OK</v>
      </c>
      <c r="O7010" t="str">
        <f>_xlfn.XLOOKUP(B7010,'01_Raw_ATMs'!A:A,'01_Raw_ATMs'!A:A,"Not Found")</f>
        <v>ATM015</v>
      </c>
      <c r="P7010" t="str">
        <f t="shared" si="769"/>
        <v>Valid</v>
      </c>
    </row>
    <row r="7011" spans="1:16">
      <c r="A7011" t="s">
        <v>7204</v>
      </c>
      <c r="B7011" t="s">
        <v>76</v>
      </c>
      <c r="C7011" s="2">
        <v>46103</v>
      </c>
      <c r="D7011" s="3">
        <v>0.65378472222222217</v>
      </c>
      <c r="E7011" t="s">
        <v>261</v>
      </c>
      <c r="F7011">
        <v>15000</v>
      </c>
      <c r="G7011" t="s">
        <v>189</v>
      </c>
      <c r="I7011">
        <f t="shared" si="763"/>
        <v>1</v>
      </c>
      <c r="J7011" t="str">
        <f t="shared" si="764"/>
        <v>OK</v>
      </c>
      <c r="K7011" t="str">
        <f t="shared" si="765"/>
        <v>Successful</v>
      </c>
      <c r="L7011" t="str">
        <f t="shared" si="766"/>
        <v>Cash Deposit</v>
      </c>
      <c r="M7011" t="str">
        <f t="shared" si="767"/>
        <v>OK</v>
      </c>
      <c r="N7011" t="str">
        <f t="shared" si="768"/>
        <v>OK</v>
      </c>
      <c r="O7011" t="str">
        <f>_xlfn.XLOOKUP(B7011,'01_Raw_ATMs'!A:A,'01_Raw_ATMs'!A:A,"Not Found")</f>
        <v>ATM004</v>
      </c>
      <c r="P7011" t="str">
        <f t="shared" si="769"/>
        <v>Valid</v>
      </c>
    </row>
    <row r="7012" spans="1:16">
      <c r="A7012" t="s">
        <v>7205</v>
      </c>
      <c r="B7012" t="s">
        <v>92</v>
      </c>
      <c r="C7012" s="2">
        <v>45872</v>
      </c>
      <c r="D7012" s="3">
        <v>0.28778935185185178</v>
      </c>
      <c r="E7012" t="s">
        <v>211</v>
      </c>
      <c r="F7012">
        <v>0</v>
      </c>
      <c r="G7012" t="s">
        <v>189</v>
      </c>
      <c r="I7012">
        <f t="shared" si="763"/>
        <v>1</v>
      </c>
      <c r="J7012" t="str">
        <f t="shared" si="764"/>
        <v>OK</v>
      </c>
      <c r="K7012" t="str">
        <f t="shared" si="765"/>
        <v>Successful</v>
      </c>
      <c r="L7012" t="str">
        <f t="shared" si="766"/>
        <v>Mini Statement</v>
      </c>
      <c r="M7012" t="str">
        <f t="shared" si="767"/>
        <v>OK</v>
      </c>
      <c r="N7012" t="str">
        <f t="shared" si="768"/>
        <v>OK</v>
      </c>
      <c r="O7012" t="str">
        <f>_xlfn.XLOOKUP(B7012,'01_Raw_ATMs'!A:A,'01_Raw_ATMs'!A:A,"Not Found")</f>
        <v>ATM015</v>
      </c>
      <c r="P7012" t="str">
        <f t="shared" si="769"/>
        <v>Valid</v>
      </c>
    </row>
    <row r="7013" spans="1:16">
      <c r="A7013" t="s">
        <v>7206</v>
      </c>
      <c r="B7013" t="s">
        <v>112</v>
      </c>
      <c r="C7013" s="2">
        <v>45859</v>
      </c>
      <c r="D7013" s="3">
        <v>0.37243055555555549</v>
      </c>
      <c r="E7013" t="s">
        <v>33</v>
      </c>
      <c r="F7013">
        <v>3000</v>
      </c>
      <c r="G7013" t="s">
        <v>214</v>
      </c>
      <c r="H7013" t="s">
        <v>1215</v>
      </c>
      <c r="I7013">
        <f t="shared" si="763"/>
        <v>1</v>
      </c>
      <c r="J7013" t="str">
        <f t="shared" si="764"/>
        <v>OK</v>
      </c>
      <c r="K7013" t="str">
        <f t="shared" si="765"/>
        <v>Failed</v>
      </c>
      <c r="L7013" t="str">
        <f t="shared" si="766"/>
        <v>Withdrawal</v>
      </c>
      <c r="M7013" t="str">
        <f t="shared" si="767"/>
        <v>OK</v>
      </c>
      <c r="N7013" t="str">
        <f t="shared" si="768"/>
        <v>OK</v>
      </c>
      <c r="O7013" t="str">
        <f>_xlfn.XLOOKUP(B7013,'01_Raw_ATMs'!A:A,'01_Raw_ATMs'!A:A,"Not Found")</f>
        <v>ATM032</v>
      </c>
      <c r="P7013" t="str">
        <f t="shared" si="769"/>
        <v>Valid</v>
      </c>
    </row>
    <row r="7014" spans="1:16">
      <c r="A7014" t="s">
        <v>7207</v>
      </c>
      <c r="B7014" t="s">
        <v>127</v>
      </c>
      <c r="C7014" s="2">
        <v>45908</v>
      </c>
      <c r="D7014" s="3">
        <v>0.41582175925925918</v>
      </c>
      <c r="E7014" t="s">
        <v>194</v>
      </c>
      <c r="F7014">
        <v>0</v>
      </c>
      <c r="G7014" t="s">
        <v>214</v>
      </c>
      <c r="H7014" t="s">
        <v>1103</v>
      </c>
      <c r="I7014">
        <f t="shared" si="763"/>
        <v>1</v>
      </c>
      <c r="J7014" t="str">
        <f t="shared" si="764"/>
        <v>OK</v>
      </c>
      <c r="K7014" t="str">
        <f t="shared" si="765"/>
        <v>Failed</v>
      </c>
      <c r="L7014" t="str">
        <f t="shared" si="766"/>
        <v>Balance Inquiry</v>
      </c>
      <c r="M7014" t="str">
        <f t="shared" si="767"/>
        <v>OK</v>
      </c>
      <c r="N7014" t="str">
        <f t="shared" si="768"/>
        <v>OK</v>
      </c>
      <c r="O7014" t="str">
        <f>_xlfn.XLOOKUP(B7014,'01_Raw_ATMs'!A:A,'01_Raw_ATMs'!A:A,"Not Found")</f>
        <v>ATM047</v>
      </c>
      <c r="P7014" t="str">
        <f t="shared" si="769"/>
        <v>Valid</v>
      </c>
    </row>
    <row r="7015" spans="1:16">
      <c r="A7015" t="s">
        <v>7208</v>
      </c>
      <c r="B7015" t="s">
        <v>77</v>
      </c>
      <c r="C7015" s="2">
        <v>45760</v>
      </c>
      <c r="D7015" s="3">
        <v>0.34703703703703698</v>
      </c>
      <c r="E7015" t="s">
        <v>33</v>
      </c>
      <c r="F7015">
        <v>3000</v>
      </c>
      <c r="G7015" t="s">
        <v>189</v>
      </c>
      <c r="I7015">
        <f t="shared" si="763"/>
        <v>1</v>
      </c>
      <c r="J7015" t="str">
        <f t="shared" si="764"/>
        <v>OK</v>
      </c>
      <c r="K7015" t="str">
        <f t="shared" si="765"/>
        <v>Successful</v>
      </c>
      <c r="L7015" t="str">
        <f t="shared" si="766"/>
        <v>Withdrawal</v>
      </c>
      <c r="M7015" t="str">
        <f t="shared" si="767"/>
        <v>OK</v>
      </c>
      <c r="N7015" t="str">
        <f t="shared" si="768"/>
        <v>OK</v>
      </c>
      <c r="O7015" t="str">
        <f>_xlfn.XLOOKUP(B7015,'01_Raw_ATMs'!A:A,'01_Raw_ATMs'!A:A,"Not Found")</f>
        <v>ATM005</v>
      </c>
      <c r="P7015" t="str">
        <f t="shared" si="769"/>
        <v>Valid</v>
      </c>
    </row>
    <row r="7016" spans="1:16">
      <c r="A7016" t="s">
        <v>7209</v>
      </c>
      <c r="B7016" t="s">
        <v>157</v>
      </c>
      <c r="C7016" s="2">
        <v>45728</v>
      </c>
      <c r="D7016" s="3">
        <v>0.48451388888888891</v>
      </c>
      <c r="E7016" t="s">
        <v>33</v>
      </c>
      <c r="F7016">
        <v>8000</v>
      </c>
      <c r="G7016" t="s">
        <v>189</v>
      </c>
      <c r="I7016">
        <f t="shared" si="763"/>
        <v>1</v>
      </c>
      <c r="J7016" t="str">
        <f t="shared" si="764"/>
        <v>OK</v>
      </c>
      <c r="K7016" t="str">
        <f t="shared" si="765"/>
        <v>Successful</v>
      </c>
      <c r="L7016" t="str">
        <f t="shared" si="766"/>
        <v>Withdrawal</v>
      </c>
      <c r="M7016" t="str">
        <f t="shared" si="767"/>
        <v>OK</v>
      </c>
      <c r="N7016" t="str">
        <f t="shared" si="768"/>
        <v>OK</v>
      </c>
      <c r="O7016" t="str">
        <f>_xlfn.XLOOKUP(B7016,'01_Raw_ATMs'!A:A,'01_Raw_ATMs'!A:A,"Not Found")</f>
        <v>ATM077</v>
      </c>
      <c r="P7016" t="str">
        <f t="shared" si="769"/>
        <v>Valid</v>
      </c>
    </row>
    <row r="7017" spans="1:16">
      <c r="A7017" t="s">
        <v>7210</v>
      </c>
      <c r="B7017" t="s">
        <v>177</v>
      </c>
      <c r="C7017" s="2">
        <v>46117</v>
      </c>
      <c r="D7017" s="3">
        <v>0.63479166666666664</v>
      </c>
      <c r="E7017" t="s">
        <v>33</v>
      </c>
      <c r="F7017">
        <v>5000</v>
      </c>
      <c r="G7017" t="s">
        <v>189</v>
      </c>
      <c r="I7017">
        <f t="shared" si="763"/>
        <v>1</v>
      </c>
      <c r="J7017" t="str">
        <f t="shared" si="764"/>
        <v>OK</v>
      </c>
      <c r="K7017" t="str">
        <f t="shared" si="765"/>
        <v>Successful</v>
      </c>
      <c r="L7017" t="str">
        <f t="shared" si="766"/>
        <v>Withdrawal</v>
      </c>
      <c r="M7017" t="str">
        <f t="shared" si="767"/>
        <v>OK</v>
      </c>
      <c r="N7017" t="str">
        <f t="shared" si="768"/>
        <v>OK</v>
      </c>
      <c r="O7017" t="str">
        <f>_xlfn.XLOOKUP(B7017,'01_Raw_ATMs'!A:A,'01_Raw_ATMs'!A:A,"Not Found")</f>
        <v>ATM097</v>
      </c>
      <c r="P7017" t="str">
        <f t="shared" si="769"/>
        <v>Valid</v>
      </c>
    </row>
    <row r="7018" spans="1:16">
      <c r="A7018" t="s">
        <v>7211</v>
      </c>
      <c r="B7018" t="s">
        <v>135</v>
      </c>
      <c r="C7018" s="2">
        <v>46203</v>
      </c>
      <c r="D7018" s="3">
        <v>0.75582175925925921</v>
      </c>
      <c r="E7018" t="s">
        <v>33</v>
      </c>
      <c r="F7018">
        <v>1500</v>
      </c>
      <c r="G7018" t="s">
        <v>189</v>
      </c>
      <c r="I7018">
        <f t="shared" si="763"/>
        <v>1</v>
      </c>
      <c r="J7018" t="str">
        <f t="shared" si="764"/>
        <v>OK</v>
      </c>
      <c r="K7018" t="str">
        <f t="shared" si="765"/>
        <v>Successful</v>
      </c>
      <c r="L7018" t="str">
        <f t="shared" si="766"/>
        <v>Withdrawal</v>
      </c>
      <c r="M7018" t="str">
        <f t="shared" si="767"/>
        <v>OK</v>
      </c>
      <c r="N7018" t="str">
        <f t="shared" si="768"/>
        <v>OK</v>
      </c>
      <c r="O7018" t="str">
        <f>_xlfn.XLOOKUP(B7018,'01_Raw_ATMs'!A:A,'01_Raw_ATMs'!A:A,"Not Found")</f>
        <v>ATM055</v>
      </c>
      <c r="P7018" t="str">
        <f t="shared" si="769"/>
        <v>Valid</v>
      </c>
    </row>
    <row r="7019" spans="1:16">
      <c r="A7019" t="s">
        <v>7212</v>
      </c>
      <c r="B7019" t="s">
        <v>115</v>
      </c>
      <c r="C7019" s="2">
        <v>45879</v>
      </c>
      <c r="D7019" s="3">
        <v>0.51624999999999999</v>
      </c>
      <c r="E7019" t="s">
        <v>194</v>
      </c>
      <c r="F7019">
        <v>0</v>
      </c>
      <c r="G7019" t="s">
        <v>189</v>
      </c>
      <c r="I7019">
        <f t="shared" si="763"/>
        <v>1</v>
      </c>
      <c r="J7019" t="str">
        <f t="shared" si="764"/>
        <v>OK</v>
      </c>
      <c r="K7019" t="str">
        <f t="shared" si="765"/>
        <v>Successful</v>
      </c>
      <c r="L7019" t="str">
        <f t="shared" si="766"/>
        <v>Balance Inquiry</v>
      </c>
      <c r="M7019" t="str">
        <f t="shared" si="767"/>
        <v>OK</v>
      </c>
      <c r="N7019" t="str">
        <f t="shared" si="768"/>
        <v>OK</v>
      </c>
      <c r="O7019" t="str">
        <f>_xlfn.XLOOKUP(B7019,'01_Raw_ATMs'!A:A,'01_Raw_ATMs'!A:A,"Not Found")</f>
        <v>ATM035</v>
      </c>
      <c r="P7019" t="str">
        <f t="shared" si="769"/>
        <v>Valid</v>
      </c>
    </row>
    <row r="7020" spans="1:16">
      <c r="A7020" t="s">
        <v>7213</v>
      </c>
      <c r="B7020" t="s">
        <v>131</v>
      </c>
      <c r="C7020" s="2">
        <v>46140</v>
      </c>
      <c r="D7020" s="3">
        <v>0.73105324074074074</v>
      </c>
      <c r="E7020" t="s">
        <v>194</v>
      </c>
      <c r="F7020">
        <v>0</v>
      </c>
      <c r="G7020" t="s">
        <v>214</v>
      </c>
      <c r="H7020" t="s">
        <v>1094</v>
      </c>
      <c r="I7020">
        <f t="shared" si="763"/>
        <v>1</v>
      </c>
      <c r="J7020" t="str">
        <f t="shared" si="764"/>
        <v>OK</v>
      </c>
      <c r="K7020" t="str">
        <f t="shared" si="765"/>
        <v>Failed</v>
      </c>
      <c r="L7020" t="str">
        <f t="shared" si="766"/>
        <v>Balance Inquiry</v>
      </c>
      <c r="M7020" t="str">
        <f t="shared" si="767"/>
        <v>OK</v>
      </c>
      <c r="N7020" t="str">
        <f t="shared" si="768"/>
        <v>OK</v>
      </c>
      <c r="O7020" t="str">
        <f>_xlfn.XLOOKUP(B7020,'01_Raw_ATMs'!A:A,'01_Raw_ATMs'!A:A,"Not Found")</f>
        <v>ATM051</v>
      </c>
      <c r="P7020" t="str">
        <f t="shared" si="769"/>
        <v>Valid</v>
      </c>
    </row>
    <row r="7021" spans="1:16">
      <c r="A7021" t="s">
        <v>7214</v>
      </c>
      <c r="B7021" t="s">
        <v>145</v>
      </c>
      <c r="C7021" s="2">
        <v>46101</v>
      </c>
      <c r="D7021" s="3">
        <v>0.40340277777777778</v>
      </c>
      <c r="E7021" t="s">
        <v>194</v>
      </c>
      <c r="F7021">
        <v>0</v>
      </c>
      <c r="G7021" t="s">
        <v>214</v>
      </c>
      <c r="H7021" t="s">
        <v>42</v>
      </c>
      <c r="I7021">
        <f t="shared" si="763"/>
        <v>1</v>
      </c>
      <c r="J7021" t="str">
        <f t="shared" si="764"/>
        <v>OK</v>
      </c>
      <c r="K7021" t="str">
        <f t="shared" si="765"/>
        <v>Failed</v>
      </c>
      <c r="L7021" t="str">
        <f t="shared" si="766"/>
        <v>Balance Inquiry</v>
      </c>
      <c r="M7021" t="str">
        <f t="shared" si="767"/>
        <v>OK</v>
      </c>
      <c r="N7021" t="str">
        <f t="shared" si="768"/>
        <v>OK</v>
      </c>
      <c r="O7021" t="str">
        <f>_xlfn.XLOOKUP(B7021,'01_Raw_ATMs'!A:A,'01_Raw_ATMs'!A:A,"Not Found")</f>
        <v>ATM065</v>
      </c>
      <c r="P7021" t="str">
        <f t="shared" si="769"/>
        <v>Valid</v>
      </c>
    </row>
    <row r="7022" spans="1:16">
      <c r="A7022" t="s">
        <v>7215</v>
      </c>
      <c r="B7022" t="s">
        <v>173</v>
      </c>
      <c r="C7022" s="2">
        <v>45974</v>
      </c>
      <c r="D7022" s="3">
        <v>0.85620370370370369</v>
      </c>
      <c r="E7022" t="s">
        <v>33</v>
      </c>
      <c r="F7022">
        <v>10000</v>
      </c>
      <c r="G7022" t="s">
        <v>189</v>
      </c>
      <c r="I7022">
        <f t="shared" si="763"/>
        <v>1</v>
      </c>
      <c r="J7022" t="str">
        <f t="shared" si="764"/>
        <v>OK</v>
      </c>
      <c r="K7022" t="str">
        <f t="shared" si="765"/>
        <v>Successful</v>
      </c>
      <c r="L7022" t="str">
        <f t="shared" si="766"/>
        <v>Withdrawal</v>
      </c>
      <c r="M7022" t="str">
        <f t="shared" si="767"/>
        <v>OK</v>
      </c>
      <c r="N7022" t="str">
        <f t="shared" si="768"/>
        <v>OK</v>
      </c>
      <c r="O7022" t="str">
        <f>_xlfn.XLOOKUP(B7022,'01_Raw_ATMs'!A:A,'01_Raw_ATMs'!A:A,"Not Found")</f>
        <v>ATM093</v>
      </c>
      <c r="P7022" t="str">
        <f t="shared" si="769"/>
        <v>Valid</v>
      </c>
    </row>
    <row r="7023" spans="1:16">
      <c r="A7023" t="s">
        <v>7216</v>
      </c>
      <c r="B7023" t="s">
        <v>104</v>
      </c>
      <c r="C7023" s="2">
        <v>45793</v>
      </c>
      <c r="D7023" s="3">
        <v>0.83018518518518514</v>
      </c>
      <c r="E7023" t="s">
        <v>194</v>
      </c>
      <c r="F7023">
        <v>0</v>
      </c>
      <c r="G7023" t="s">
        <v>189</v>
      </c>
      <c r="I7023">
        <f t="shared" si="763"/>
        <v>1</v>
      </c>
      <c r="J7023" t="str">
        <f t="shared" si="764"/>
        <v>OK</v>
      </c>
      <c r="K7023" t="str">
        <f t="shared" si="765"/>
        <v>Successful</v>
      </c>
      <c r="L7023" t="str">
        <f t="shared" si="766"/>
        <v>Balance Inquiry</v>
      </c>
      <c r="M7023" t="str">
        <f t="shared" si="767"/>
        <v>OK</v>
      </c>
      <c r="N7023" t="str">
        <f t="shared" si="768"/>
        <v>OK</v>
      </c>
      <c r="O7023" t="str">
        <f>_xlfn.XLOOKUP(B7023,'01_Raw_ATMs'!A:A,'01_Raw_ATMs'!A:A,"Not Found")</f>
        <v>ATM025</v>
      </c>
      <c r="P7023" t="str">
        <f t="shared" si="769"/>
        <v>Valid</v>
      </c>
    </row>
    <row r="7024" spans="1:16">
      <c r="A7024" t="s">
        <v>7217</v>
      </c>
      <c r="B7024" t="s">
        <v>162</v>
      </c>
      <c r="C7024" s="2">
        <v>45685</v>
      </c>
      <c r="D7024" s="3">
        <v>0.57349537037037035</v>
      </c>
      <c r="E7024" t="s">
        <v>33</v>
      </c>
      <c r="F7024">
        <v>1500</v>
      </c>
      <c r="G7024" t="s">
        <v>189</v>
      </c>
      <c r="I7024">
        <f t="shared" si="763"/>
        <v>1</v>
      </c>
      <c r="J7024" t="str">
        <f t="shared" si="764"/>
        <v>OK</v>
      </c>
      <c r="K7024" t="str">
        <f t="shared" si="765"/>
        <v>Successful</v>
      </c>
      <c r="L7024" t="str">
        <f t="shared" si="766"/>
        <v>Withdrawal</v>
      </c>
      <c r="M7024" t="str">
        <f t="shared" si="767"/>
        <v>OK</v>
      </c>
      <c r="N7024" t="str">
        <f t="shared" si="768"/>
        <v>OK</v>
      </c>
      <c r="O7024" t="str">
        <f>_xlfn.XLOOKUP(B7024,'01_Raw_ATMs'!A:A,'01_Raw_ATMs'!A:A,"Not Found")</f>
        <v>ATM082</v>
      </c>
      <c r="P7024" t="str">
        <f t="shared" si="769"/>
        <v>Valid</v>
      </c>
    </row>
    <row r="7025" spans="1:16">
      <c r="A7025" t="s">
        <v>7218</v>
      </c>
      <c r="B7025" t="s">
        <v>155</v>
      </c>
      <c r="C7025" s="2">
        <v>45959</v>
      </c>
      <c r="D7025" s="3">
        <v>0.31938657407407411</v>
      </c>
      <c r="E7025" t="s">
        <v>33</v>
      </c>
      <c r="F7025">
        <v>1000</v>
      </c>
      <c r="G7025" t="s">
        <v>189</v>
      </c>
      <c r="I7025">
        <f t="shared" si="763"/>
        <v>1</v>
      </c>
      <c r="J7025" t="str">
        <f t="shared" si="764"/>
        <v>OK</v>
      </c>
      <c r="K7025" t="str">
        <f t="shared" si="765"/>
        <v>Successful</v>
      </c>
      <c r="L7025" t="str">
        <f t="shared" si="766"/>
        <v>Withdrawal</v>
      </c>
      <c r="M7025" t="str">
        <f t="shared" si="767"/>
        <v>OK</v>
      </c>
      <c r="N7025" t="str">
        <f t="shared" si="768"/>
        <v>OK</v>
      </c>
      <c r="O7025" t="str">
        <f>_xlfn.XLOOKUP(B7025,'01_Raw_ATMs'!A:A,'01_Raw_ATMs'!A:A,"Not Found")</f>
        <v>ATM075</v>
      </c>
      <c r="P7025" t="str">
        <f t="shared" si="769"/>
        <v>Valid</v>
      </c>
    </row>
    <row r="7026" spans="1:16">
      <c r="A7026" t="s">
        <v>7219</v>
      </c>
      <c r="B7026" t="s">
        <v>102</v>
      </c>
      <c r="C7026" s="2">
        <v>45930</v>
      </c>
      <c r="D7026" s="3">
        <v>0.63450231481481478</v>
      </c>
      <c r="E7026" t="s">
        <v>194</v>
      </c>
      <c r="F7026">
        <v>0</v>
      </c>
      <c r="G7026" t="s">
        <v>189</v>
      </c>
      <c r="I7026">
        <f t="shared" si="763"/>
        <v>1</v>
      </c>
      <c r="J7026" t="str">
        <f t="shared" si="764"/>
        <v>OK</v>
      </c>
      <c r="K7026" t="str">
        <f t="shared" si="765"/>
        <v>Successful</v>
      </c>
      <c r="L7026" t="str">
        <f t="shared" si="766"/>
        <v>Balance Inquiry</v>
      </c>
      <c r="M7026" t="str">
        <f t="shared" si="767"/>
        <v>OK</v>
      </c>
      <c r="N7026" t="str">
        <f t="shared" si="768"/>
        <v>OK</v>
      </c>
      <c r="O7026" t="str">
        <f>_xlfn.XLOOKUP(B7026,'01_Raw_ATMs'!A:A,'01_Raw_ATMs'!A:A,"Not Found")</f>
        <v>ATM023</v>
      </c>
      <c r="P7026" t="str">
        <f t="shared" si="769"/>
        <v>Valid</v>
      </c>
    </row>
    <row r="7027" spans="1:16">
      <c r="A7027" t="s">
        <v>7220</v>
      </c>
      <c r="B7027" t="s">
        <v>81</v>
      </c>
      <c r="C7027" s="2">
        <v>46099</v>
      </c>
      <c r="D7027" s="3">
        <v>0.72956018518518517</v>
      </c>
      <c r="E7027" t="s">
        <v>211</v>
      </c>
      <c r="F7027">
        <v>0</v>
      </c>
      <c r="G7027" t="s">
        <v>189</v>
      </c>
      <c r="I7027">
        <f t="shared" si="763"/>
        <v>1</v>
      </c>
      <c r="J7027" t="str">
        <f t="shared" si="764"/>
        <v>OK</v>
      </c>
      <c r="K7027" t="str">
        <f t="shared" si="765"/>
        <v>Successful</v>
      </c>
      <c r="L7027" t="str">
        <f t="shared" si="766"/>
        <v>Mini Statement</v>
      </c>
      <c r="M7027" t="str">
        <f t="shared" si="767"/>
        <v>OK</v>
      </c>
      <c r="N7027" t="str">
        <f t="shared" si="768"/>
        <v>OK</v>
      </c>
      <c r="O7027" t="str">
        <f>_xlfn.XLOOKUP(B7027,'01_Raw_ATMs'!A:A,'01_Raw_ATMs'!A:A,"Not Found")</f>
        <v>ATM007</v>
      </c>
      <c r="P7027" t="str">
        <f t="shared" si="769"/>
        <v>Valid</v>
      </c>
    </row>
    <row r="7028" spans="1:16">
      <c r="A7028" t="s">
        <v>7221</v>
      </c>
      <c r="B7028" t="s">
        <v>155</v>
      </c>
      <c r="C7028" s="2">
        <v>45870</v>
      </c>
      <c r="D7028" s="3">
        <v>0.6728587962962963</v>
      </c>
      <c r="E7028" t="s">
        <v>33</v>
      </c>
      <c r="F7028">
        <v>1500</v>
      </c>
      <c r="G7028" t="s">
        <v>189</v>
      </c>
      <c r="I7028">
        <f t="shared" si="763"/>
        <v>1</v>
      </c>
      <c r="J7028" t="str">
        <f t="shared" si="764"/>
        <v>OK</v>
      </c>
      <c r="K7028" t="str">
        <f t="shared" si="765"/>
        <v>Successful</v>
      </c>
      <c r="L7028" t="str">
        <f t="shared" si="766"/>
        <v>Withdrawal</v>
      </c>
      <c r="M7028" t="str">
        <f t="shared" si="767"/>
        <v>OK</v>
      </c>
      <c r="N7028" t="str">
        <f t="shared" si="768"/>
        <v>OK</v>
      </c>
      <c r="O7028" t="str">
        <f>_xlfn.XLOOKUP(B7028,'01_Raw_ATMs'!A:A,'01_Raw_ATMs'!A:A,"Not Found")</f>
        <v>ATM075</v>
      </c>
      <c r="P7028" t="str">
        <f t="shared" si="769"/>
        <v>Valid</v>
      </c>
    </row>
    <row r="7029" spans="1:16">
      <c r="A7029" t="s">
        <v>7222</v>
      </c>
      <c r="B7029" t="s">
        <v>108</v>
      </c>
      <c r="C7029" s="2">
        <v>46181</v>
      </c>
      <c r="D7029" s="3">
        <v>0.35947916666666668</v>
      </c>
      <c r="E7029" t="s">
        <v>33</v>
      </c>
      <c r="F7029">
        <v>8000</v>
      </c>
      <c r="G7029" t="s">
        <v>189</v>
      </c>
      <c r="I7029">
        <f t="shared" si="763"/>
        <v>1</v>
      </c>
      <c r="J7029" t="str">
        <f t="shared" si="764"/>
        <v>OK</v>
      </c>
      <c r="K7029" t="str">
        <f t="shared" si="765"/>
        <v>Successful</v>
      </c>
      <c r="L7029" t="str">
        <f t="shared" si="766"/>
        <v>Withdrawal</v>
      </c>
      <c r="M7029" t="str">
        <f t="shared" si="767"/>
        <v>OK</v>
      </c>
      <c r="N7029" t="str">
        <f t="shared" si="768"/>
        <v>OK</v>
      </c>
      <c r="O7029" t="str">
        <f>_xlfn.XLOOKUP(B7029,'01_Raw_ATMs'!A:A,'01_Raw_ATMs'!A:A,"Not Found")</f>
        <v>ATM028</v>
      </c>
      <c r="P7029" t="str">
        <f t="shared" si="769"/>
        <v>Valid</v>
      </c>
    </row>
    <row r="7030" spans="1:16">
      <c r="A7030" t="s">
        <v>7223</v>
      </c>
      <c r="B7030" t="s">
        <v>157</v>
      </c>
      <c r="C7030" s="2">
        <v>45699</v>
      </c>
      <c r="D7030" s="3">
        <v>0.28888888888888892</v>
      </c>
      <c r="E7030" t="s">
        <v>194</v>
      </c>
      <c r="F7030">
        <v>0</v>
      </c>
      <c r="G7030" t="s">
        <v>214</v>
      </c>
      <c r="H7030" t="s">
        <v>42</v>
      </c>
      <c r="I7030">
        <f t="shared" si="763"/>
        <v>1</v>
      </c>
      <c r="J7030" t="str">
        <f t="shared" si="764"/>
        <v>OK</v>
      </c>
      <c r="K7030" t="str">
        <f t="shared" si="765"/>
        <v>Failed</v>
      </c>
      <c r="L7030" t="str">
        <f t="shared" si="766"/>
        <v>Balance Inquiry</v>
      </c>
      <c r="M7030" t="str">
        <f t="shared" si="767"/>
        <v>OK</v>
      </c>
      <c r="N7030" t="str">
        <f t="shared" si="768"/>
        <v>OK</v>
      </c>
      <c r="O7030" t="str">
        <f>_xlfn.XLOOKUP(B7030,'01_Raw_ATMs'!A:A,'01_Raw_ATMs'!A:A,"Not Found")</f>
        <v>ATM077</v>
      </c>
      <c r="P7030" t="str">
        <f t="shared" si="769"/>
        <v>Valid</v>
      </c>
    </row>
    <row r="7031" spans="1:16">
      <c r="A7031" t="s">
        <v>7224</v>
      </c>
      <c r="B7031" t="s">
        <v>160</v>
      </c>
      <c r="C7031" s="2">
        <v>46015</v>
      </c>
      <c r="D7031" s="3">
        <v>0.89684027777777775</v>
      </c>
      <c r="E7031" t="s">
        <v>33</v>
      </c>
      <c r="F7031">
        <v>6000</v>
      </c>
      <c r="G7031" t="s">
        <v>214</v>
      </c>
      <c r="H7031" t="s">
        <v>1103</v>
      </c>
      <c r="I7031">
        <f t="shared" si="763"/>
        <v>1</v>
      </c>
      <c r="J7031" t="str">
        <f t="shared" si="764"/>
        <v>OK</v>
      </c>
      <c r="K7031" t="str">
        <f t="shared" si="765"/>
        <v>Failed</v>
      </c>
      <c r="L7031" t="str">
        <f t="shared" si="766"/>
        <v>Withdrawal</v>
      </c>
      <c r="M7031" t="str">
        <f t="shared" si="767"/>
        <v>OK</v>
      </c>
      <c r="N7031" t="str">
        <f t="shared" si="768"/>
        <v>OK</v>
      </c>
      <c r="O7031" t="str">
        <f>_xlfn.XLOOKUP(B7031,'01_Raw_ATMs'!A:A,'01_Raw_ATMs'!A:A,"Not Found")</f>
        <v>ATM080</v>
      </c>
      <c r="P7031" t="str">
        <f t="shared" si="769"/>
        <v>Valid</v>
      </c>
    </row>
    <row r="7032" spans="1:16">
      <c r="A7032" t="s">
        <v>7225</v>
      </c>
      <c r="B7032" t="s">
        <v>173</v>
      </c>
      <c r="C7032" s="2">
        <v>46055</v>
      </c>
      <c r="D7032" s="3">
        <v>0.67710648148148145</v>
      </c>
      <c r="E7032" t="s">
        <v>33</v>
      </c>
      <c r="F7032">
        <v>500</v>
      </c>
      <c r="G7032" t="s">
        <v>189</v>
      </c>
      <c r="I7032">
        <f t="shared" si="763"/>
        <v>1</v>
      </c>
      <c r="J7032" t="str">
        <f t="shared" si="764"/>
        <v>OK</v>
      </c>
      <c r="K7032" t="str">
        <f t="shared" si="765"/>
        <v>Successful</v>
      </c>
      <c r="L7032" t="str">
        <f t="shared" si="766"/>
        <v>Withdrawal</v>
      </c>
      <c r="M7032" t="str">
        <f t="shared" si="767"/>
        <v>OK</v>
      </c>
      <c r="N7032" t="str">
        <f t="shared" si="768"/>
        <v>OK</v>
      </c>
      <c r="O7032" t="str">
        <f>_xlfn.XLOOKUP(B7032,'01_Raw_ATMs'!A:A,'01_Raw_ATMs'!A:A,"Not Found")</f>
        <v>ATM093</v>
      </c>
      <c r="P7032" t="str">
        <f t="shared" si="769"/>
        <v>Valid</v>
      </c>
    </row>
    <row r="7033" spans="1:16">
      <c r="A7033" t="s">
        <v>7226</v>
      </c>
      <c r="B7033" t="s">
        <v>122</v>
      </c>
      <c r="C7033" s="2">
        <v>45934</v>
      </c>
      <c r="D7033" s="3">
        <v>0.85626157407407411</v>
      </c>
      <c r="E7033" t="s">
        <v>33</v>
      </c>
      <c r="F7033">
        <v>2000</v>
      </c>
      <c r="G7033" t="s">
        <v>189</v>
      </c>
      <c r="I7033">
        <f t="shared" si="763"/>
        <v>1</v>
      </c>
      <c r="J7033" t="str">
        <f t="shared" si="764"/>
        <v>OK</v>
      </c>
      <c r="K7033" t="str">
        <f t="shared" si="765"/>
        <v>Successful</v>
      </c>
      <c r="L7033" t="str">
        <f t="shared" si="766"/>
        <v>Withdrawal</v>
      </c>
      <c r="M7033" t="str">
        <f t="shared" si="767"/>
        <v>OK</v>
      </c>
      <c r="N7033" t="str">
        <f t="shared" si="768"/>
        <v>OK</v>
      </c>
      <c r="O7033" t="str">
        <f>_xlfn.XLOOKUP(B7033,'01_Raw_ATMs'!A:A,'01_Raw_ATMs'!A:A,"Not Found")</f>
        <v>ATM042</v>
      </c>
      <c r="P7033" t="str">
        <f t="shared" si="769"/>
        <v>Valid</v>
      </c>
    </row>
    <row r="7034" spans="1:16">
      <c r="A7034" t="s">
        <v>7227</v>
      </c>
      <c r="B7034" t="s">
        <v>116</v>
      </c>
      <c r="C7034" s="2">
        <v>45874</v>
      </c>
      <c r="D7034" s="3">
        <v>0.8930555555555556</v>
      </c>
      <c r="E7034" t="s">
        <v>211</v>
      </c>
      <c r="F7034">
        <v>0</v>
      </c>
      <c r="G7034" t="s">
        <v>189</v>
      </c>
      <c r="I7034">
        <f t="shared" si="763"/>
        <v>1</v>
      </c>
      <c r="J7034" t="str">
        <f t="shared" si="764"/>
        <v>OK</v>
      </c>
      <c r="K7034" t="str">
        <f t="shared" si="765"/>
        <v>Successful</v>
      </c>
      <c r="L7034" t="str">
        <f t="shared" si="766"/>
        <v>Mini Statement</v>
      </c>
      <c r="M7034" t="str">
        <f t="shared" si="767"/>
        <v>OK</v>
      </c>
      <c r="N7034" t="str">
        <f t="shared" si="768"/>
        <v>OK</v>
      </c>
      <c r="O7034" t="str">
        <f>_xlfn.XLOOKUP(B7034,'01_Raw_ATMs'!A:A,'01_Raw_ATMs'!A:A,"Not Found")</f>
        <v>ATM036</v>
      </c>
      <c r="P7034" t="str">
        <f t="shared" si="769"/>
        <v>Valid</v>
      </c>
    </row>
    <row r="7035" spans="1:16">
      <c r="A7035" t="s">
        <v>7228</v>
      </c>
      <c r="B7035" t="s">
        <v>106</v>
      </c>
      <c r="C7035" s="2">
        <v>45848</v>
      </c>
      <c r="D7035" s="3">
        <v>0.28895833333333332</v>
      </c>
      <c r="E7035" t="s">
        <v>33</v>
      </c>
      <c r="F7035">
        <v>3000</v>
      </c>
      <c r="G7035" t="s">
        <v>189</v>
      </c>
      <c r="I7035">
        <f t="shared" si="763"/>
        <v>1</v>
      </c>
      <c r="J7035" t="str">
        <f t="shared" si="764"/>
        <v>OK</v>
      </c>
      <c r="K7035" t="str">
        <f t="shared" si="765"/>
        <v>Successful</v>
      </c>
      <c r="L7035" t="str">
        <f t="shared" si="766"/>
        <v>Withdrawal</v>
      </c>
      <c r="M7035" t="str">
        <f t="shared" si="767"/>
        <v>OK</v>
      </c>
      <c r="N7035" t="str">
        <f t="shared" si="768"/>
        <v>OK</v>
      </c>
      <c r="O7035" t="str">
        <f>_xlfn.XLOOKUP(B7035,'01_Raw_ATMs'!A:A,'01_Raw_ATMs'!A:A,"Not Found")</f>
        <v>ATM026</v>
      </c>
      <c r="P7035" t="str">
        <f t="shared" si="769"/>
        <v>Valid</v>
      </c>
    </row>
    <row r="7036" spans="1:16">
      <c r="A7036" t="s">
        <v>7229</v>
      </c>
      <c r="B7036" t="s">
        <v>123</v>
      </c>
      <c r="C7036" s="2">
        <v>45791</v>
      </c>
      <c r="D7036" s="3">
        <v>0.74216435185185181</v>
      </c>
      <c r="E7036" t="s">
        <v>33</v>
      </c>
      <c r="F7036">
        <v>1000</v>
      </c>
      <c r="G7036" t="s">
        <v>189</v>
      </c>
      <c r="I7036">
        <f t="shared" si="763"/>
        <v>1</v>
      </c>
      <c r="J7036" t="str">
        <f t="shared" si="764"/>
        <v>OK</v>
      </c>
      <c r="K7036" t="str">
        <f t="shared" si="765"/>
        <v>Successful</v>
      </c>
      <c r="L7036" t="str">
        <f t="shared" si="766"/>
        <v>Withdrawal</v>
      </c>
      <c r="M7036" t="str">
        <f t="shared" si="767"/>
        <v>OK</v>
      </c>
      <c r="N7036" t="str">
        <f t="shared" si="768"/>
        <v>OK</v>
      </c>
      <c r="O7036" t="str">
        <f>_xlfn.XLOOKUP(B7036,'01_Raw_ATMs'!A:A,'01_Raw_ATMs'!A:A,"Not Found")</f>
        <v>ATM043</v>
      </c>
      <c r="P7036" t="str">
        <f t="shared" si="769"/>
        <v>Valid</v>
      </c>
    </row>
    <row r="7037" spans="1:16">
      <c r="A7037" t="s">
        <v>7230</v>
      </c>
      <c r="B7037" t="s">
        <v>160</v>
      </c>
      <c r="C7037" s="2">
        <v>45706</v>
      </c>
      <c r="D7037" s="3">
        <v>0.71128472222222228</v>
      </c>
      <c r="E7037" t="s">
        <v>33</v>
      </c>
      <c r="F7037">
        <v>1000</v>
      </c>
      <c r="G7037" t="s">
        <v>189</v>
      </c>
      <c r="I7037">
        <f t="shared" si="763"/>
        <v>1</v>
      </c>
      <c r="J7037" t="str">
        <f t="shared" si="764"/>
        <v>OK</v>
      </c>
      <c r="K7037" t="str">
        <f t="shared" si="765"/>
        <v>Successful</v>
      </c>
      <c r="L7037" t="str">
        <f t="shared" si="766"/>
        <v>Withdrawal</v>
      </c>
      <c r="M7037" t="str">
        <f t="shared" si="767"/>
        <v>OK</v>
      </c>
      <c r="N7037" t="str">
        <f t="shared" si="768"/>
        <v>OK</v>
      </c>
      <c r="O7037" t="str">
        <f>_xlfn.XLOOKUP(B7037,'01_Raw_ATMs'!A:A,'01_Raw_ATMs'!A:A,"Not Found")</f>
        <v>ATM080</v>
      </c>
      <c r="P7037" t="str">
        <f t="shared" si="769"/>
        <v>Valid</v>
      </c>
    </row>
    <row r="7038" spans="1:16">
      <c r="A7038" t="s">
        <v>7231</v>
      </c>
      <c r="B7038" t="s">
        <v>134</v>
      </c>
      <c r="C7038" s="2">
        <v>45982</v>
      </c>
      <c r="D7038" s="3">
        <v>0.9417592592592593</v>
      </c>
      <c r="E7038" t="s">
        <v>33</v>
      </c>
      <c r="F7038">
        <v>3000</v>
      </c>
      <c r="G7038" t="s">
        <v>214</v>
      </c>
      <c r="H7038" t="s">
        <v>42</v>
      </c>
      <c r="I7038">
        <f t="shared" si="763"/>
        <v>1</v>
      </c>
      <c r="J7038" t="str">
        <f t="shared" si="764"/>
        <v>OK</v>
      </c>
      <c r="K7038" t="str">
        <f t="shared" si="765"/>
        <v>Failed</v>
      </c>
      <c r="L7038" t="str">
        <f t="shared" si="766"/>
        <v>Withdrawal</v>
      </c>
      <c r="M7038" t="str">
        <f t="shared" si="767"/>
        <v>OK</v>
      </c>
      <c r="N7038" t="str">
        <f t="shared" si="768"/>
        <v>OK</v>
      </c>
      <c r="O7038" t="str">
        <f>_xlfn.XLOOKUP(B7038,'01_Raw_ATMs'!A:A,'01_Raw_ATMs'!A:A,"Not Found")</f>
        <v>ATM054</v>
      </c>
      <c r="P7038" t="str">
        <f t="shared" si="769"/>
        <v>Valid</v>
      </c>
    </row>
    <row r="7039" spans="1:16">
      <c r="A7039" t="s">
        <v>7232</v>
      </c>
      <c r="B7039" t="s">
        <v>150</v>
      </c>
      <c r="C7039" s="2">
        <v>45866</v>
      </c>
      <c r="D7039" s="3">
        <v>0.79302083333333329</v>
      </c>
      <c r="E7039" t="s">
        <v>33</v>
      </c>
      <c r="F7039">
        <v>500</v>
      </c>
      <c r="G7039" t="s">
        <v>189</v>
      </c>
      <c r="I7039">
        <f t="shared" si="763"/>
        <v>1</v>
      </c>
      <c r="J7039" t="str">
        <f t="shared" si="764"/>
        <v>OK</v>
      </c>
      <c r="K7039" t="str">
        <f t="shared" si="765"/>
        <v>Successful</v>
      </c>
      <c r="L7039" t="str">
        <f t="shared" si="766"/>
        <v>Withdrawal</v>
      </c>
      <c r="M7039" t="str">
        <f t="shared" si="767"/>
        <v>OK</v>
      </c>
      <c r="N7039" t="str">
        <f t="shared" si="768"/>
        <v>OK</v>
      </c>
      <c r="O7039" t="str">
        <f>_xlfn.XLOOKUP(B7039,'01_Raw_ATMs'!A:A,'01_Raw_ATMs'!A:A,"Not Found")</f>
        <v>ATM070</v>
      </c>
      <c r="P7039" t="str">
        <f t="shared" si="769"/>
        <v>Valid</v>
      </c>
    </row>
    <row r="7040" spans="1:16">
      <c r="A7040" t="s">
        <v>7233</v>
      </c>
      <c r="B7040" t="s">
        <v>85</v>
      </c>
      <c r="C7040" s="2">
        <v>46088</v>
      </c>
      <c r="D7040" s="3">
        <v>0.79173611111111108</v>
      </c>
      <c r="E7040" t="s">
        <v>194</v>
      </c>
      <c r="F7040">
        <v>0</v>
      </c>
      <c r="G7040" t="s">
        <v>189</v>
      </c>
      <c r="I7040">
        <f t="shared" si="763"/>
        <v>1</v>
      </c>
      <c r="J7040" t="str">
        <f t="shared" si="764"/>
        <v>OK</v>
      </c>
      <c r="K7040" t="str">
        <f t="shared" si="765"/>
        <v>Successful</v>
      </c>
      <c r="L7040" t="str">
        <f t="shared" si="766"/>
        <v>Balance Inquiry</v>
      </c>
      <c r="M7040" t="str">
        <f t="shared" si="767"/>
        <v>OK</v>
      </c>
      <c r="N7040" t="str">
        <f t="shared" si="768"/>
        <v>OK</v>
      </c>
      <c r="O7040" t="str">
        <f>_xlfn.XLOOKUP(B7040,'01_Raw_ATMs'!A:A,'01_Raw_ATMs'!A:A,"Not Found")</f>
        <v>ATM010</v>
      </c>
      <c r="P7040" t="str">
        <f t="shared" si="769"/>
        <v>Valid</v>
      </c>
    </row>
    <row r="7041" spans="1:16">
      <c r="A7041" t="s">
        <v>7234</v>
      </c>
      <c r="B7041" t="s">
        <v>165</v>
      </c>
      <c r="C7041" s="2">
        <v>45879</v>
      </c>
      <c r="D7041" s="3">
        <v>0.97640046296296301</v>
      </c>
      <c r="E7041" t="s">
        <v>33</v>
      </c>
      <c r="F7041">
        <v>2500</v>
      </c>
      <c r="G7041" t="s">
        <v>189</v>
      </c>
      <c r="I7041">
        <f t="shared" si="763"/>
        <v>1</v>
      </c>
      <c r="J7041" t="str">
        <f t="shared" si="764"/>
        <v>OK</v>
      </c>
      <c r="K7041" t="str">
        <f t="shared" si="765"/>
        <v>Successful</v>
      </c>
      <c r="L7041" t="str">
        <f t="shared" si="766"/>
        <v>Withdrawal</v>
      </c>
      <c r="M7041" t="str">
        <f t="shared" si="767"/>
        <v>OK</v>
      </c>
      <c r="N7041" t="str">
        <f t="shared" si="768"/>
        <v>OK</v>
      </c>
      <c r="O7041" t="str">
        <f>_xlfn.XLOOKUP(B7041,'01_Raw_ATMs'!A:A,'01_Raw_ATMs'!A:A,"Not Found")</f>
        <v>ATM085</v>
      </c>
      <c r="P7041" t="str">
        <f t="shared" si="769"/>
        <v>Valid</v>
      </c>
    </row>
    <row r="7042" spans="1:16">
      <c r="A7042" t="s">
        <v>7235</v>
      </c>
      <c r="B7042" t="s">
        <v>119</v>
      </c>
      <c r="C7042" s="2">
        <v>46030</v>
      </c>
      <c r="D7042" s="3">
        <v>0.71714120370370371</v>
      </c>
      <c r="E7042" t="s">
        <v>33</v>
      </c>
      <c r="F7042">
        <v>8000</v>
      </c>
      <c r="G7042" t="s">
        <v>189</v>
      </c>
      <c r="I7042">
        <f t="shared" si="763"/>
        <v>1</v>
      </c>
      <c r="J7042" t="str">
        <f t="shared" si="764"/>
        <v>OK</v>
      </c>
      <c r="K7042" t="str">
        <f t="shared" si="765"/>
        <v>Successful</v>
      </c>
      <c r="L7042" t="str">
        <f t="shared" si="766"/>
        <v>Withdrawal</v>
      </c>
      <c r="M7042" t="str">
        <f t="shared" si="767"/>
        <v>OK</v>
      </c>
      <c r="N7042" t="str">
        <f t="shared" si="768"/>
        <v>OK</v>
      </c>
      <c r="O7042" t="str">
        <f>_xlfn.XLOOKUP(B7042,'01_Raw_ATMs'!A:A,'01_Raw_ATMs'!A:A,"Not Found")</f>
        <v>ATM039</v>
      </c>
      <c r="P7042" t="str">
        <f t="shared" si="769"/>
        <v>Valid</v>
      </c>
    </row>
    <row r="7043" spans="1:16">
      <c r="A7043" t="s">
        <v>7236</v>
      </c>
      <c r="B7043" t="s">
        <v>95</v>
      </c>
      <c r="C7043" s="2">
        <v>45718</v>
      </c>
      <c r="D7043" s="3">
        <v>2.599537037037037E-2</v>
      </c>
      <c r="E7043" t="s">
        <v>33</v>
      </c>
      <c r="F7043">
        <v>1000</v>
      </c>
      <c r="G7043" t="s">
        <v>189</v>
      </c>
      <c r="I7043">
        <f t="shared" ref="I7043:I7106" si="770">COUNTIF($A:$A,A7043)</f>
        <v>1</v>
      </c>
      <c r="J7043" t="str">
        <f t="shared" ref="J7043:J7106" si="771">IF(AND(TRIM(G7043)="Failed",H7043=""),"Problem","OK")</f>
        <v>OK</v>
      </c>
      <c r="K7043" t="str">
        <f t="shared" ref="K7043:K7106" si="772">PROPER(TRIM(G7043))</f>
        <v>Successful</v>
      </c>
      <c r="L7043" t="str">
        <f t="shared" ref="L7043:L7106" si="773">PROPER(TRIM(E7043))</f>
        <v>Withdrawal</v>
      </c>
      <c r="M7043" t="str">
        <f t="shared" ref="M7043:M7106" si="774">IF(OR(E7043="Withdrawal",E7043="Cash Deposit"),IF(F7043&gt;0,"OK","Problem"),IF(F7043=0,"OK","Problem"))</f>
        <v>OK</v>
      </c>
      <c r="N7043" t="str">
        <f t="shared" ref="N7043:N7106" si="775">IF(AND(C7043&gt;=DATE(2025,1,1),C7043&lt;=DATE(2026,6,30)),"OK","Problem")</f>
        <v>OK</v>
      </c>
      <c r="O7043" t="str">
        <f>_xlfn.XLOOKUP(B7043,'01_Raw_ATMs'!A:A,'01_Raw_ATMs'!A:A,"Not Found")</f>
        <v>ATM017</v>
      </c>
      <c r="P7043" t="str">
        <f t="shared" ref="P7043:P7106" si="776">IF(B7043="","Missing ATM_ID","Valid")</f>
        <v>Valid</v>
      </c>
    </row>
    <row r="7044" spans="1:16">
      <c r="A7044" t="s">
        <v>7237</v>
      </c>
      <c r="B7044" t="s">
        <v>123</v>
      </c>
      <c r="C7044" s="2">
        <v>45864</v>
      </c>
      <c r="D7044" s="3">
        <v>0.82640046296296299</v>
      </c>
      <c r="E7044" t="s">
        <v>33</v>
      </c>
      <c r="F7044">
        <v>1500</v>
      </c>
      <c r="G7044" t="s">
        <v>189</v>
      </c>
      <c r="I7044">
        <f t="shared" si="770"/>
        <v>1</v>
      </c>
      <c r="J7044" t="str">
        <f t="shared" si="771"/>
        <v>OK</v>
      </c>
      <c r="K7044" t="str">
        <f t="shared" si="772"/>
        <v>Successful</v>
      </c>
      <c r="L7044" t="str">
        <f t="shared" si="773"/>
        <v>Withdrawal</v>
      </c>
      <c r="M7044" t="str">
        <f t="shared" si="774"/>
        <v>OK</v>
      </c>
      <c r="N7044" t="str">
        <f t="shared" si="775"/>
        <v>OK</v>
      </c>
      <c r="O7044" t="str">
        <f>_xlfn.XLOOKUP(B7044,'01_Raw_ATMs'!A:A,'01_Raw_ATMs'!A:A,"Not Found")</f>
        <v>ATM043</v>
      </c>
      <c r="P7044" t="str">
        <f t="shared" si="776"/>
        <v>Valid</v>
      </c>
    </row>
    <row r="7045" spans="1:16">
      <c r="A7045" t="s">
        <v>7238</v>
      </c>
      <c r="B7045" t="s">
        <v>125</v>
      </c>
      <c r="C7045" s="2">
        <v>46100</v>
      </c>
      <c r="D7045" s="3">
        <v>0.79119212962962959</v>
      </c>
      <c r="E7045" t="s">
        <v>33</v>
      </c>
      <c r="F7045">
        <v>6000</v>
      </c>
      <c r="G7045" t="s">
        <v>189</v>
      </c>
      <c r="I7045">
        <f t="shared" si="770"/>
        <v>1</v>
      </c>
      <c r="J7045" t="str">
        <f t="shared" si="771"/>
        <v>OK</v>
      </c>
      <c r="K7045" t="str">
        <f t="shared" si="772"/>
        <v>Successful</v>
      </c>
      <c r="L7045" t="str">
        <f t="shared" si="773"/>
        <v>Withdrawal</v>
      </c>
      <c r="M7045" t="str">
        <f t="shared" si="774"/>
        <v>OK</v>
      </c>
      <c r="N7045" t="str">
        <f t="shared" si="775"/>
        <v>OK</v>
      </c>
      <c r="O7045" t="str">
        <f>_xlfn.XLOOKUP(B7045,'01_Raw_ATMs'!A:A,'01_Raw_ATMs'!A:A,"Not Found")</f>
        <v>ATM045</v>
      </c>
      <c r="P7045" t="str">
        <f t="shared" si="776"/>
        <v>Valid</v>
      </c>
    </row>
    <row r="7046" spans="1:16">
      <c r="A7046" t="s">
        <v>7239</v>
      </c>
      <c r="B7046" t="s">
        <v>152</v>
      </c>
      <c r="C7046" s="2">
        <v>45675</v>
      </c>
      <c r="D7046" s="3">
        <v>0.84696759259259258</v>
      </c>
      <c r="E7046" t="s">
        <v>33</v>
      </c>
      <c r="F7046">
        <v>2500</v>
      </c>
      <c r="G7046" t="s">
        <v>189</v>
      </c>
      <c r="I7046">
        <f t="shared" si="770"/>
        <v>1</v>
      </c>
      <c r="J7046" t="str">
        <f t="shared" si="771"/>
        <v>OK</v>
      </c>
      <c r="K7046" t="str">
        <f t="shared" si="772"/>
        <v>Successful</v>
      </c>
      <c r="L7046" t="str">
        <f t="shared" si="773"/>
        <v>Withdrawal</v>
      </c>
      <c r="M7046" t="str">
        <f t="shared" si="774"/>
        <v>OK</v>
      </c>
      <c r="N7046" t="str">
        <f t="shared" si="775"/>
        <v>OK</v>
      </c>
      <c r="O7046" t="str">
        <f>_xlfn.XLOOKUP(B7046,'01_Raw_ATMs'!A:A,'01_Raw_ATMs'!A:A,"Not Found")</f>
        <v>ATM072</v>
      </c>
      <c r="P7046" t="str">
        <f t="shared" si="776"/>
        <v>Valid</v>
      </c>
    </row>
    <row r="7047" spans="1:16">
      <c r="A7047" t="s">
        <v>7240</v>
      </c>
      <c r="B7047" t="s">
        <v>151</v>
      </c>
      <c r="C7047" s="2">
        <v>45996</v>
      </c>
      <c r="D7047" s="3">
        <v>0.50466435185185188</v>
      </c>
      <c r="E7047" t="s">
        <v>33</v>
      </c>
      <c r="F7047">
        <v>2000</v>
      </c>
      <c r="G7047" t="s">
        <v>189</v>
      </c>
      <c r="I7047">
        <f t="shared" si="770"/>
        <v>1</v>
      </c>
      <c r="J7047" t="str">
        <f t="shared" si="771"/>
        <v>OK</v>
      </c>
      <c r="K7047" t="str">
        <f t="shared" si="772"/>
        <v>Successful</v>
      </c>
      <c r="L7047" t="str">
        <f t="shared" si="773"/>
        <v>Withdrawal</v>
      </c>
      <c r="M7047" t="str">
        <f t="shared" si="774"/>
        <v>OK</v>
      </c>
      <c r="N7047" t="str">
        <f t="shared" si="775"/>
        <v>OK</v>
      </c>
      <c r="O7047" t="str">
        <f>_xlfn.XLOOKUP(B7047,'01_Raw_ATMs'!A:A,'01_Raw_ATMs'!A:A,"Not Found")</f>
        <v>ATM071</v>
      </c>
      <c r="P7047" t="str">
        <f t="shared" si="776"/>
        <v>Valid</v>
      </c>
    </row>
    <row r="7048" spans="1:16">
      <c r="A7048" t="s">
        <v>7241</v>
      </c>
      <c r="B7048" t="s">
        <v>117</v>
      </c>
      <c r="C7048" s="2">
        <v>45690</v>
      </c>
      <c r="D7048" s="3">
        <v>0.87347222222222221</v>
      </c>
      <c r="E7048" t="s">
        <v>33</v>
      </c>
      <c r="F7048">
        <v>5000</v>
      </c>
      <c r="G7048" t="s">
        <v>189</v>
      </c>
      <c r="I7048">
        <f t="shared" si="770"/>
        <v>1</v>
      </c>
      <c r="J7048" t="str">
        <f t="shared" si="771"/>
        <v>OK</v>
      </c>
      <c r="K7048" t="str">
        <f t="shared" si="772"/>
        <v>Successful</v>
      </c>
      <c r="L7048" t="str">
        <f t="shared" si="773"/>
        <v>Withdrawal</v>
      </c>
      <c r="M7048" t="str">
        <f t="shared" si="774"/>
        <v>OK</v>
      </c>
      <c r="N7048" t="str">
        <f t="shared" si="775"/>
        <v>OK</v>
      </c>
      <c r="O7048" t="str">
        <f>_xlfn.XLOOKUP(B7048,'01_Raw_ATMs'!A:A,'01_Raw_ATMs'!A:A,"Not Found")</f>
        <v>ATM037</v>
      </c>
      <c r="P7048" t="str">
        <f t="shared" si="776"/>
        <v>Valid</v>
      </c>
    </row>
    <row r="7049" spans="1:16">
      <c r="A7049" t="s">
        <v>7242</v>
      </c>
      <c r="B7049" t="s">
        <v>167</v>
      </c>
      <c r="C7049" s="2">
        <v>45954</v>
      </c>
      <c r="D7049" s="3">
        <v>0.29074074074074069</v>
      </c>
      <c r="E7049" t="s">
        <v>33</v>
      </c>
      <c r="F7049">
        <v>3000</v>
      </c>
      <c r="G7049" t="s">
        <v>189</v>
      </c>
      <c r="I7049">
        <f t="shared" si="770"/>
        <v>1</v>
      </c>
      <c r="J7049" t="str">
        <f t="shared" si="771"/>
        <v>OK</v>
      </c>
      <c r="K7049" t="str">
        <f t="shared" si="772"/>
        <v>Successful</v>
      </c>
      <c r="L7049" t="str">
        <f t="shared" si="773"/>
        <v>Withdrawal</v>
      </c>
      <c r="M7049" t="str">
        <f t="shared" si="774"/>
        <v>OK</v>
      </c>
      <c r="N7049" t="str">
        <f t="shared" si="775"/>
        <v>OK</v>
      </c>
      <c r="O7049" t="str">
        <f>_xlfn.XLOOKUP(B7049,'01_Raw_ATMs'!A:A,'01_Raw_ATMs'!A:A,"Not Found")</f>
        <v>ATM087</v>
      </c>
      <c r="P7049" t="str">
        <f t="shared" si="776"/>
        <v>Valid</v>
      </c>
    </row>
    <row r="7050" spans="1:16">
      <c r="A7050" t="s">
        <v>7243</v>
      </c>
      <c r="B7050" t="s">
        <v>90</v>
      </c>
      <c r="C7050" s="2">
        <v>45659</v>
      </c>
      <c r="D7050" s="3">
        <v>0.40403935185185191</v>
      </c>
      <c r="E7050" t="s">
        <v>33</v>
      </c>
      <c r="F7050">
        <v>4000</v>
      </c>
      <c r="G7050" t="s">
        <v>189</v>
      </c>
      <c r="I7050">
        <f t="shared" si="770"/>
        <v>1</v>
      </c>
      <c r="J7050" t="str">
        <f t="shared" si="771"/>
        <v>OK</v>
      </c>
      <c r="K7050" t="str">
        <f t="shared" si="772"/>
        <v>Successful</v>
      </c>
      <c r="L7050" t="str">
        <f t="shared" si="773"/>
        <v>Withdrawal</v>
      </c>
      <c r="M7050" t="str">
        <f t="shared" si="774"/>
        <v>OK</v>
      </c>
      <c r="N7050" t="str">
        <f t="shared" si="775"/>
        <v>OK</v>
      </c>
      <c r="O7050" t="str">
        <f>_xlfn.XLOOKUP(B7050,'01_Raw_ATMs'!A:A,'01_Raw_ATMs'!A:A,"Not Found")</f>
        <v>ATM013</v>
      </c>
      <c r="P7050" t="str">
        <f t="shared" si="776"/>
        <v>Valid</v>
      </c>
    </row>
    <row r="7051" spans="1:16">
      <c r="A7051" t="s">
        <v>7244</v>
      </c>
      <c r="B7051" t="s">
        <v>132</v>
      </c>
      <c r="C7051" s="2">
        <v>46167</v>
      </c>
      <c r="D7051" s="3">
        <v>0.58447916666666666</v>
      </c>
      <c r="E7051" t="s">
        <v>211</v>
      </c>
      <c r="F7051">
        <v>0</v>
      </c>
      <c r="G7051" t="s">
        <v>214</v>
      </c>
      <c r="H7051" t="s">
        <v>1215</v>
      </c>
      <c r="I7051">
        <f t="shared" si="770"/>
        <v>1</v>
      </c>
      <c r="J7051" t="str">
        <f t="shared" si="771"/>
        <v>OK</v>
      </c>
      <c r="K7051" t="str">
        <f t="shared" si="772"/>
        <v>Failed</v>
      </c>
      <c r="L7051" t="str">
        <f t="shared" si="773"/>
        <v>Mini Statement</v>
      </c>
      <c r="M7051" t="str">
        <f t="shared" si="774"/>
        <v>OK</v>
      </c>
      <c r="N7051" t="str">
        <f t="shared" si="775"/>
        <v>OK</v>
      </c>
      <c r="O7051" t="str">
        <f>_xlfn.XLOOKUP(B7051,'01_Raw_ATMs'!A:A,'01_Raw_ATMs'!A:A,"Not Found")</f>
        <v>ATM052</v>
      </c>
      <c r="P7051" t="str">
        <f t="shared" si="776"/>
        <v>Valid</v>
      </c>
    </row>
    <row r="7052" spans="1:16">
      <c r="A7052" t="s">
        <v>7245</v>
      </c>
      <c r="B7052" t="s">
        <v>85</v>
      </c>
      <c r="C7052" s="2">
        <v>46177</v>
      </c>
      <c r="D7052" s="3">
        <v>0.89008101851851851</v>
      </c>
      <c r="E7052" t="s">
        <v>33</v>
      </c>
      <c r="F7052">
        <v>4000</v>
      </c>
      <c r="G7052" t="s">
        <v>189</v>
      </c>
      <c r="I7052">
        <f t="shared" si="770"/>
        <v>1</v>
      </c>
      <c r="J7052" t="str">
        <f t="shared" si="771"/>
        <v>OK</v>
      </c>
      <c r="K7052" t="str">
        <f t="shared" si="772"/>
        <v>Successful</v>
      </c>
      <c r="L7052" t="str">
        <f t="shared" si="773"/>
        <v>Withdrawal</v>
      </c>
      <c r="M7052" t="str">
        <f t="shared" si="774"/>
        <v>OK</v>
      </c>
      <c r="N7052" t="str">
        <f t="shared" si="775"/>
        <v>OK</v>
      </c>
      <c r="O7052" t="str">
        <f>_xlfn.XLOOKUP(B7052,'01_Raw_ATMs'!A:A,'01_Raw_ATMs'!A:A,"Not Found")</f>
        <v>ATM010</v>
      </c>
      <c r="P7052" t="str">
        <f t="shared" si="776"/>
        <v>Valid</v>
      </c>
    </row>
    <row r="7053" spans="1:16">
      <c r="A7053" t="s">
        <v>7246</v>
      </c>
      <c r="B7053" t="s">
        <v>172</v>
      </c>
      <c r="C7053" s="2">
        <v>45701</v>
      </c>
      <c r="D7053" s="3">
        <v>0.4254398148148148</v>
      </c>
      <c r="E7053" t="s">
        <v>33</v>
      </c>
      <c r="F7053">
        <v>8000</v>
      </c>
      <c r="G7053" t="s">
        <v>189</v>
      </c>
      <c r="I7053">
        <f t="shared" si="770"/>
        <v>1</v>
      </c>
      <c r="J7053" t="str">
        <f t="shared" si="771"/>
        <v>OK</v>
      </c>
      <c r="K7053" t="str">
        <f t="shared" si="772"/>
        <v>Successful</v>
      </c>
      <c r="L7053" t="str">
        <f t="shared" si="773"/>
        <v>Withdrawal</v>
      </c>
      <c r="M7053" t="str">
        <f t="shared" si="774"/>
        <v>OK</v>
      </c>
      <c r="N7053" t="str">
        <f t="shared" si="775"/>
        <v>OK</v>
      </c>
      <c r="O7053" t="str">
        <f>_xlfn.XLOOKUP(B7053,'01_Raw_ATMs'!A:A,'01_Raw_ATMs'!A:A,"Not Found")</f>
        <v>ATM092</v>
      </c>
      <c r="P7053" t="str">
        <f t="shared" si="776"/>
        <v>Valid</v>
      </c>
    </row>
    <row r="7054" spans="1:16">
      <c r="A7054" t="s">
        <v>7247</v>
      </c>
      <c r="B7054" t="s">
        <v>146</v>
      </c>
      <c r="C7054" s="2">
        <v>46201</v>
      </c>
      <c r="D7054" s="3">
        <v>0.71481481481481479</v>
      </c>
      <c r="E7054" t="s">
        <v>194</v>
      </c>
      <c r="F7054">
        <v>0</v>
      </c>
      <c r="G7054" t="s">
        <v>189</v>
      </c>
      <c r="I7054">
        <f t="shared" si="770"/>
        <v>1</v>
      </c>
      <c r="J7054" t="str">
        <f t="shared" si="771"/>
        <v>OK</v>
      </c>
      <c r="K7054" t="str">
        <f t="shared" si="772"/>
        <v>Successful</v>
      </c>
      <c r="L7054" t="str">
        <f t="shared" si="773"/>
        <v>Balance Inquiry</v>
      </c>
      <c r="M7054" t="str">
        <f t="shared" si="774"/>
        <v>OK</v>
      </c>
      <c r="N7054" t="str">
        <f t="shared" si="775"/>
        <v>OK</v>
      </c>
      <c r="O7054" t="str">
        <f>_xlfn.XLOOKUP(B7054,'01_Raw_ATMs'!A:A,'01_Raw_ATMs'!A:A,"Not Found")</f>
        <v>ATM066</v>
      </c>
      <c r="P7054" t="str">
        <f t="shared" si="776"/>
        <v>Valid</v>
      </c>
    </row>
    <row r="7055" spans="1:16">
      <c r="A7055" t="s">
        <v>7248</v>
      </c>
      <c r="B7055" t="s">
        <v>162</v>
      </c>
      <c r="C7055" s="2">
        <v>45990</v>
      </c>
      <c r="D7055" s="3">
        <v>0.65986111111111112</v>
      </c>
      <c r="E7055" t="s">
        <v>33</v>
      </c>
      <c r="F7055">
        <v>6000</v>
      </c>
      <c r="G7055" t="s">
        <v>189</v>
      </c>
      <c r="I7055">
        <f t="shared" si="770"/>
        <v>1</v>
      </c>
      <c r="J7055" t="str">
        <f t="shared" si="771"/>
        <v>OK</v>
      </c>
      <c r="K7055" t="str">
        <f t="shared" si="772"/>
        <v>Successful</v>
      </c>
      <c r="L7055" t="str">
        <f t="shared" si="773"/>
        <v>Withdrawal</v>
      </c>
      <c r="M7055" t="str">
        <f t="shared" si="774"/>
        <v>OK</v>
      </c>
      <c r="N7055" t="str">
        <f t="shared" si="775"/>
        <v>OK</v>
      </c>
      <c r="O7055" t="str">
        <f>_xlfn.XLOOKUP(B7055,'01_Raw_ATMs'!A:A,'01_Raw_ATMs'!A:A,"Not Found")</f>
        <v>ATM082</v>
      </c>
      <c r="P7055" t="str">
        <f t="shared" si="776"/>
        <v>Valid</v>
      </c>
    </row>
    <row r="7056" spans="1:16">
      <c r="A7056" t="s">
        <v>7249</v>
      </c>
      <c r="B7056" t="s">
        <v>142</v>
      </c>
      <c r="C7056" s="2">
        <v>45682</v>
      </c>
      <c r="D7056" s="3">
        <v>0.39598379629629632</v>
      </c>
      <c r="E7056" t="s">
        <v>194</v>
      </c>
      <c r="F7056">
        <v>0</v>
      </c>
      <c r="G7056" t="s">
        <v>189</v>
      </c>
      <c r="I7056">
        <f t="shared" si="770"/>
        <v>1</v>
      </c>
      <c r="J7056" t="str">
        <f t="shared" si="771"/>
        <v>OK</v>
      </c>
      <c r="K7056" t="str">
        <f t="shared" si="772"/>
        <v>Successful</v>
      </c>
      <c r="L7056" t="str">
        <f t="shared" si="773"/>
        <v>Balance Inquiry</v>
      </c>
      <c r="M7056" t="str">
        <f t="shared" si="774"/>
        <v>OK</v>
      </c>
      <c r="N7056" t="str">
        <f t="shared" si="775"/>
        <v>OK</v>
      </c>
      <c r="O7056" t="str">
        <f>_xlfn.XLOOKUP(B7056,'01_Raw_ATMs'!A:A,'01_Raw_ATMs'!A:A,"Not Found")</f>
        <v>ATM062</v>
      </c>
      <c r="P7056" t="str">
        <f t="shared" si="776"/>
        <v>Valid</v>
      </c>
    </row>
    <row r="7057" spans="1:16">
      <c r="A7057" t="s">
        <v>7250</v>
      </c>
      <c r="B7057" t="s">
        <v>128</v>
      </c>
      <c r="C7057" s="2">
        <v>46077</v>
      </c>
      <c r="D7057" s="3">
        <v>0.69744212962962959</v>
      </c>
      <c r="E7057" t="s">
        <v>33</v>
      </c>
      <c r="F7057">
        <v>2000</v>
      </c>
      <c r="G7057" t="s">
        <v>189</v>
      </c>
      <c r="I7057">
        <f t="shared" si="770"/>
        <v>1</v>
      </c>
      <c r="J7057" t="str">
        <f t="shared" si="771"/>
        <v>OK</v>
      </c>
      <c r="K7057" t="str">
        <f t="shared" si="772"/>
        <v>Successful</v>
      </c>
      <c r="L7057" t="str">
        <f t="shared" si="773"/>
        <v>Withdrawal</v>
      </c>
      <c r="M7057" t="str">
        <f t="shared" si="774"/>
        <v>OK</v>
      </c>
      <c r="N7057" t="str">
        <f t="shared" si="775"/>
        <v>OK</v>
      </c>
      <c r="O7057" t="str">
        <f>_xlfn.XLOOKUP(B7057,'01_Raw_ATMs'!A:A,'01_Raw_ATMs'!A:A,"Not Found")</f>
        <v>ATM048</v>
      </c>
      <c r="P7057" t="str">
        <f t="shared" si="776"/>
        <v>Valid</v>
      </c>
    </row>
    <row r="7058" spans="1:16">
      <c r="A7058" t="s">
        <v>7251</v>
      </c>
      <c r="B7058" t="s">
        <v>139</v>
      </c>
      <c r="C7058" s="2">
        <v>45916</v>
      </c>
      <c r="D7058" s="3">
        <v>0.69101851851851848</v>
      </c>
      <c r="E7058" t="s">
        <v>194</v>
      </c>
      <c r="F7058">
        <v>0</v>
      </c>
      <c r="G7058" t="s">
        <v>189</v>
      </c>
      <c r="I7058">
        <f t="shared" si="770"/>
        <v>1</v>
      </c>
      <c r="J7058" t="str">
        <f t="shared" si="771"/>
        <v>OK</v>
      </c>
      <c r="K7058" t="str">
        <f t="shared" si="772"/>
        <v>Successful</v>
      </c>
      <c r="L7058" t="str">
        <f t="shared" si="773"/>
        <v>Balance Inquiry</v>
      </c>
      <c r="M7058" t="str">
        <f t="shared" si="774"/>
        <v>OK</v>
      </c>
      <c r="N7058" t="str">
        <f t="shared" si="775"/>
        <v>OK</v>
      </c>
      <c r="O7058" t="str">
        <f>_xlfn.XLOOKUP(B7058,'01_Raw_ATMs'!A:A,'01_Raw_ATMs'!A:A,"Not Found")</f>
        <v>ATM059</v>
      </c>
      <c r="P7058" t="str">
        <f t="shared" si="776"/>
        <v>Valid</v>
      </c>
    </row>
    <row r="7059" spans="1:16">
      <c r="A7059" t="s">
        <v>7252</v>
      </c>
      <c r="B7059" t="s">
        <v>74</v>
      </c>
      <c r="C7059" s="2">
        <v>46015</v>
      </c>
      <c r="D7059" s="3">
        <v>0.7555439814814815</v>
      </c>
      <c r="E7059" t="s">
        <v>33</v>
      </c>
      <c r="F7059">
        <v>3000</v>
      </c>
      <c r="G7059" t="s">
        <v>189</v>
      </c>
      <c r="I7059">
        <f t="shared" si="770"/>
        <v>1</v>
      </c>
      <c r="J7059" t="str">
        <f t="shared" si="771"/>
        <v>OK</v>
      </c>
      <c r="K7059" t="str">
        <f t="shared" si="772"/>
        <v>Successful</v>
      </c>
      <c r="L7059" t="str">
        <f t="shared" si="773"/>
        <v>Withdrawal</v>
      </c>
      <c r="M7059" t="str">
        <f t="shared" si="774"/>
        <v>OK</v>
      </c>
      <c r="N7059" t="str">
        <f t="shared" si="775"/>
        <v>OK</v>
      </c>
      <c r="O7059" t="str">
        <f>_xlfn.XLOOKUP(B7059,'01_Raw_ATMs'!A:A,'01_Raw_ATMs'!A:A,"Not Found")</f>
        <v>ATM003</v>
      </c>
      <c r="P7059" t="str">
        <f t="shared" si="776"/>
        <v>Valid</v>
      </c>
    </row>
    <row r="7060" spans="1:16">
      <c r="A7060" t="s">
        <v>7253</v>
      </c>
      <c r="B7060" t="s">
        <v>85</v>
      </c>
      <c r="C7060" s="2">
        <v>45761</v>
      </c>
      <c r="D7060" s="3">
        <v>0.41302083333333328</v>
      </c>
      <c r="E7060" t="s">
        <v>33</v>
      </c>
      <c r="F7060">
        <v>5000</v>
      </c>
      <c r="G7060" t="s">
        <v>189</v>
      </c>
      <c r="I7060">
        <f t="shared" si="770"/>
        <v>1</v>
      </c>
      <c r="J7060" t="str">
        <f t="shared" si="771"/>
        <v>OK</v>
      </c>
      <c r="K7060" t="str">
        <f t="shared" si="772"/>
        <v>Successful</v>
      </c>
      <c r="L7060" t="str">
        <f t="shared" si="773"/>
        <v>Withdrawal</v>
      </c>
      <c r="M7060" t="str">
        <f t="shared" si="774"/>
        <v>OK</v>
      </c>
      <c r="N7060" t="str">
        <f t="shared" si="775"/>
        <v>OK</v>
      </c>
      <c r="O7060" t="str">
        <f>_xlfn.XLOOKUP(B7060,'01_Raw_ATMs'!A:A,'01_Raw_ATMs'!A:A,"Not Found")</f>
        <v>ATM010</v>
      </c>
      <c r="P7060" t="str">
        <f t="shared" si="776"/>
        <v>Valid</v>
      </c>
    </row>
    <row r="7061" spans="1:16">
      <c r="A7061" t="s">
        <v>7254</v>
      </c>
      <c r="B7061" t="s">
        <v>7</v>
      </c>
      <c r="C7061" s="2">
        <v>45696</v>
      </c>
      <c r="D7061" s="3">
        <v>0.93949074074074079</v>
      </c>
      <c r="E7061" t="s">
        <v>33</v>
      </c>
      <c r="F7061">
        <v>10000</v>
      </c>
      <c r="G7061" t="s">
        <v>189</v>
      </c>
      <c r="I7061">
        <f t="shared" si="770"/>
        <v>1</v>
      </c>
      <c r="J7061" t="str">
        <f t="shared" si="771"/>
        <v>OK</v>
      </c>
      <c r="K7061" t="str">
        <f t="shared" si="772"/>
        <v>Successful</v>
      </c>
      <c r="L7061" t="str">
        <f t="shared" si="773"/>
        <v>Withdrawal</v>
      </c>
      <c r="M7061" t="str">
        <f t="shared" si="774"/>
        <v>OK</v>
      </c>
      <c r="N7061" t="str">
        <f t="shared" si="775"/>
        <v>OK</v>
      </c>
      <c r="O7061" t="str">
        <f>_xlfn.XLOOKUP(B7061,'01_Raw_ATMs'!A:A,'01_Raw_ATMs'!A:A,"Not Found")</f>
        <v>ATM001</v>
      </c>
      <c r="P7061" t="str">
        <f t="shared" si="776"/>
        <v>Valid</v>
      </c>
    </row>
    <row r="7062" spans="1:16">
      <c r="A7062" t="s">
        <v>7255</v>
      </c>
      <c r="B7062" t="s">
        <v>179</v>
      </c>
      <c r="C7062" s="2">
        <v>45796</v>
      </c>
      <c r="D7062" s="3">
        <v>0.77935185185185185</v>
      </c>
      <c r="E7062" t="s">
        <v>33</v>
      </c>
      <c r="F7062">
        <v>1000</v>
      </c>
      <c r="G7062" t="s">
        <v>189</v>
      </c>
      <c r="I7062">
        <f t="shared" si="770"/>
        <v>1</v>
      </c>
      <c r="J7062" t="str">
        <f t="shared" si="771"/>
        <v>OK</v>
      </c>
      <c r="K7062" t="str">
        <f t="shared" si="772"/>
        <v>Successful</v>
      </c>
      <c r="L7062" t="str">
        <f t="shared" si="773"/>
        <v>Withdrawal</v>
      </c>
      <c r="M7062" t="str">
        <f t="shared" si="774"/>
        <v>OK</v>
      </c>
      <c r="N7062" t="str">
        <f t="shared" si="775"/>
        <v>OK</v>
      </c>
      <c r="O7062" t="str">
        <f>_xlfn.XLOOKUP(B7062,'01_Raw_ATMs'!A:A,'01_Raw_ATMs'!A:A,"Not Found")</f>
        <v>ATM099</v>
      </c>
      <c r="P7062" t="str">
        <f t="shared" si="776"/>
        <v>Valid</v>
      </c>
    </row>
    <row r="7063" spans="1:16">
      <c r="A7063" t="s">
        <v>7256</v>
      </c>
      <c r="B7063" t="s">
        <v>173</v>
      </c>
      <c r="C7063" s="2">
        <v>45949</v>
      </c>
      <c r="D7063" s="3">
        <v>0.75717592592592597</v>
      </c>
      <c r="E7063" t="s">
        <v>33</v>
      </c>
      <c r="F7063">
        <v>2000</v>
      </c>
      <c r="G7063" t="s">
        <v>189</v>
      </c>
      <c r="I7063">
        <f t="shared" si="770"/>
        <v>1</v>
      </c>
      <c r="J7063" t="str">
        <f t="shared" si="771"/>
        <v>OK</v>
      </c>
      <c r="K7063" t="str">
        <f t="shared" si="772"/>
        <v>Successful</v>
      </c>
      <c r="L7063" t="str">
        <f t="shared" si="773"/>
        <v>Withdrawal</v>
      </c>
      <c r="M7063" t="str">
        <f t="shared" si="774"/>
        <v>OK</v>
      </c>
      <c r="N7063" t="str">
        <f t="shared" si="775"/>
        <v>OK</v>
      </c>
      <c r="O7063" t="str">
        <f>_xlfn.XLOOKUP(B7063,'01_Raw_ATMs'!A:A,'01_Raw_ATMs'!A:A,"Not Found")</f>
        <v>ATM093</v>
      </c>
      <c r="P7063" t="str">
        <f t="shared" si="776"/>
        <v>Valid</v>
      </c>
    </row>
    <row r="7064" spans="1:16">
      <c r="A7064" t="s">
        <v>7257</v>
      </c>
      <c r="B7064" t="s">
        <v>130</v>
      </c>
      <c r="C7064" s="2">
        <v>45807</v>
      </c>
      <c r="D7064" s="3">
        <v>0.51628472222222221</v>
      </c>
      <c r="E7064" t="s">
        <v>33</v>
      </c>
      <c r="F7064">
        <v>2500</v>
      </c>
      <c r="G7064" t="s">
        <v>189</v>
      </c>
      <c r="I7064">
        <f t="shared" si="770"/>
        <v>1</v>
      </c>
      <c r="J7064" t="str">
        <f t="shared" si="771"/>
        <v>OK</v>
      </c>
      <c r="K7064" t="str">
        <f t="shared" si="772"/>
        <v>Successful</v>
      </c>
      <c r="L7064" t="str">
        <f t="shared" si="773"/>
        <v>Withdrawal</v>
      </c>
      <c r="M7064" t="str">
        <f t="shared" si="774"/>
        <v>OK</v>
      </c>
      <c r="N7064" t="str">
        <f t="shared" si="775"/>
        <v>OK</v>
      </c>
      <c r="O7064" t="str">
        <f>_xlfn.XLOOKUP(B7064,'01_Raw_ATMs'!A:A,'01_Raw_ATMs'!A:A,"Not Found")</f>
        <v>ATM050</v>
      </c>
      <c r="P7064" t="str">
        <f t="shared" si="776"/>
        <v>Valid</v>
      </c>
    </row>
    <row r="7065" spans="1:16">
      <c r="A7065" t="s">
        <v>7258</v>
      </c>
      <c r="B7065" t="s">
        <v>99</v>
      </c>
      <c r="C7065" s="2">
        <v>46114</v>
      </c>
      <c r="D7065" s="3">
        <v>0.24922453703703701</v>
      </c>
      <c r="E7065" t="s">
        <v>33</v>
      </c>
      <c r="F7065">
        <v>2000</v>
      </c>
      <c r="G7065" t="s">
        <v>189</v>
      </c>
      <c r="I7065">
        <f t="shared" si="770"/>
        <v>1</v>
      </c>
      <c r="J7065" t="str">
        <f t="shared" si="771"/>
        <v>OK</v>
      </c>
      <c r="K7065" t="str">
        <f t="shared" si="772"/>
        <v>Successful</v>
      </c>
      <c r="L7065" t="str">
        <f t="shared" si="773"/>
        <v>Withdrawal</v>
      </c>
      <c r="M7065" t="str">
        <f t="shared" si="774"/>
        <v>OK</v>
      </c>
      <c r="N7065" t="str">
        <f t="shared" si="775"/>
        <v>OK</v>
      </c>
      <c r="O7065" t="str">
        <f>_xlfn.XLOOKUP(B7065,'01_Raw_ATMs'!A:A,'01_Raw_ATMs'!A:A,"Not Found")</f>
        <v>ATM020</v>
      </c>
      <c r="P7065" t="str">
        <f t="shared" si="776"/>
        <v>Valid</v>
      </c>
    </row>
    <row r="7066" spans="1:16">
      <c r="A7066" t="s">
        <v>7259</v>
      </c>
      <c r="B7066" t="s">
        <v>93</v>
      </c>
      <c r="C7066" s="2">
        <v>45999</v>
      </c>
      <c r="D7066" s="3">
        <v>0.30284722222222221</v>
      </c>
      <c r="E7066" t="s">
        <v>33</v>
      </c>
      <c r="F7066">
        <v>4000</v>
      </c>
      <c r="G7066" t="s">
        <v>189</v>
      </c>
      <c r="I7066">
        <f t="shared" si="770"/>
        <v>1</v>
      </c>
      <c r="J7066" t="str">
        <f t="shared" si="771"/>
        <v>OK</v>
      </c>
      <c r="K7066" t="str">
        <f t="shared" si="772"/>
        <v>Successful</v>
      </c>
      <c r="L7066" t="str">
        <f t="shared" si="773"/>
        <v>Withdrawal</v>
      </c>
      <c r="M7066" t="str">
        <f t="shared" si="774"/>
        <v>OK</v>
      </c>
      <c r="N7066" t="str">
        <f t="shared" si="775"/>
        <v>OK</v>
      </c>
      <c r="O7066" t="str">
        <f>_xlfn.XLOOKUP(B7066,'01_Raw_ATMs'!A:A,'01_Raw_ATMs'!A:A,"Not Found")</f>
        <v>ATM016</v>
      </c>
      <c r="P7066" t="str">
        <f t="shared" si="776"/>
        <v>Valid</v>
      </c>
    </row>
    <row r="7067" spans="1:16">
      <c r="A7067" t="s">
        <v>7260</v>
      </c>
      <c r="B7067" t="s">
        <v>90</v>
      </c>
      <c r="C7067" s="2">
        <v>45973</v>
      </c>
      <c r="D7067" s="3">
        <v>0.67650462962962965</v>
      </c>
      <c r="E7067" t="s">
        <v>33</v>
      </c>
      <c r="F7067">
        <v>500</v>
      </c>
      <c r="G7067" t="s">
        <v>189</v>
      </c>
      <c r="I7067">
        <f t="shared" si="770"/>
        <v>1</v>
      </c>
      <c r="J7067" t="str">
        <f t="shared" si="771"/>
        <v>OK</v>
      </c>
      <c r="K7067" t="str">
        <f t="shared" si="772"/>
        <v>Successful</v>
      </c>
      <c r="L7067" t="str">
        <f t="shared" si="773"/>
        <v>Withdrawal</v>
      </c>
      <c r="M7067" t="str">
        <f t="shared" si="774"/>
        <v>OK</v>
      </c>
      <c r="N7067" t="str">
        <f t="shared" si="775"/>
        <v>OK</v>
      </c>
      <c r="O7067" t="str">
        <f>_xlfn.XLOOKUP(B7067,'01_Raw_ATMs'!A:A,'01_Raw_ATMs'!A:A,"Not Found")</f>
        <v>ATM013</v>
      </c>
      <c r="P7067" t="str">
        <f t="shared" si="776"/>
        <v>Valid</v>
      </c>
    </row>
    <row r="7068" spans="1:16">
      <c r="A7068" t="s">
        <v>7261</v>
      </c>
      <c r="B7068" t="s">
        <v>176</v>
      </c>
      <c r="C7068" s="2">
        <v>46009</v>
      </c>
      <c r="D7068" s="3">
        <v>0.88123842592592594</v>
      </c>
      <c r="E7068" t="s">
        <v>33</v>
      </c>
      <c r="F7068">
        <v>1000</v>
      </c>
      <c r="G7068" t="s">
        <v>189</v>
      </c>
      <c r="I7068">
        <f t="shared" si="770"/>
        <v>1</v>
      </c>
      <c r="J7068" t="str">
        <f t="shared" si="771"/>
        <v>OK</v>
      </c>
      <c r="K7068" t="str">
        <f t="shared" si="772"/>
        <v>Successful</v>
      </c>
      <c r="L7068" t="str">
        <f t="shared" si="773"/>
        <v>Withdrawal</v>
      </c>
      <c r="M7068" t="str">
        <f t="shared" si="774"/>
        <v>OK</v>
      </c>
      <c r="N7068" t="str">
        <f t="shared" si="775"/>
        <v>OK</v>
      </c>
      <c r="O7068" t="str">
        <f>_xlfn.XLOOKUP(B7068,'01_Raw_ATMs'!A:A,'01_Raw_ATMs'!A:A,"Not Found")</f>
        <v>ATM096</v>
      </c>
      <c r="P7068" t="str">
        <f t="shared" si="776"/>
        <v>Valid</v>
      </c>
    </row>
    <row r="7069" spans="1:16">
      <c r="A7069" t="s">
        <v>7262</v>
      </c>
      <c r="B7069" t="s">
        <v>130</v>
      </c>
      <c r="C7069" s="2">
        <v>46080</v>
      </c>
      <c r="D7069" s="3">
        <v>0.98355324074074069</v>
      </c>
      <c r="E7069" t="s">
        <v>33</v>
      </c>
      <c r="F7069">
        <v>10000</v>
      </c>
      <c r="G7069" t="s">
        <v>189</v>
      </c>
      <c r="I7069">
        <f t="shared" si="770"/>
        <v>1</v>
      </c>
      <c r="J7069" t="str">
        <f t="shared" si="771"/>
        <v>OK</v>
      </c>
      <c r="K7069" t="str">
        <f t="shared" si="772"/>
        <v>Successful</v>
      </c>
      <c r="L7069" t="str">
        <f t="shared" si="773"/>
        <v>Withdrawal</v>
      </c>
      <c r="M7069" t="str">
        <f t="shared" si="774"/>
        <v>OK</v>
      </c>
      <c r="N7069" t="str">
        <f t="shared" si="775"/>
        <v>OK</v>
      </c>
      <c r="O7069" t="str">
        <f>_xlfn.XLOOKUP(B7069,'01_Raw_ATMs'!A:A,'01_Raw_ATMs'!A:A,"Not Found")</f>
        <v>ATM050</v>
      </c>
      <c r="P7069" t="str">
        <f t="shared" si="776"/>
        <v>Valid</v>
      </c>
    </row>
    <row r="7070" spans="1:16">
      <c r="A7070" t="s">
        <v>7263</v>
      </c>
      <c r="B7070" t="s">
        <v>85</v>
      </c>
      <c r="C7070" s="2">
        <v>45723</v>
      </c>
      <c r="D7070" s="3">
        <v>0.34252314814814822</v>
      </c>
      <c r="E7070" t="s">
        <v>261</v>
      </c>
      <c r="F7070">
        <v>1000</v>
      </c>
      <c r="G7070" t="s">
        <v>189</v>
      </c>
      <c r="I7070">
        <f t="shared" si="770"/>
        <v>1</v>
      </c>
      <c r="J7070" t="str">
        <f t="shared" si="771"/>
        <v>OK</v>
      </c>
      <c r="K7070" t="str">
        <f t="shared" si="772"/>
        <v>Successful</v>
      </c>
      <c r="L7070" t="str">
        <f t="shared" si="773"/>
        <v>Cash Deposit</v>
      </c>
      <c r="M7070" t="str">
        <f t="shared" si="774"/>
        <v>OK</v>
      </c>
      <c r="N7070" t="str">
        <f t="shared" si="775"/>
        <v>OK</v>
      </c>
      <c r="O7070" t="str">
        <f>_xlfn.XLOOKUP(B7070,'01_Raw_ATMs'!A:A,'01_Raw_ATMs'!A:A,"Not Found")</f>
        <v>ATM010</v>
      </c>
      <c r="P7070" t="str">
        <f t="shared" si="776"/>
        <v>Valid</v>
      </c>
    </row>
    <row r="7071" spans="1:16">
      <c r="A7071" t="s">
        <v>7264</v>
      </c>
      <c r="B7071" t="s">
        <v>139</v>
      </c>
      <c r="C7071" s="2">
        <v>46048</v>
      </c>
      <c r="D7071" s="3">
        <v>0.51643518518518516</v>
      </c>
      <c r="E7071" t="s">
        <v>261</v>
      </c>
      <c r="F7071">
        <v>20000</v>
      </c>
      <c r="G7071" t="s">
        <v>189</v>
      </c>
      <c r="I7071">
        <f t="shared" si="770"/>
        <v>1</v>
      </c>
      <c r="J7071" t="str">
        <f t="shared" si="771"/>
        <v>OK</v>
      </c>
      <c r="K7071" t="str">
        <f t="shared" si="772"/>
        <v>Successful</v>
      </c>
      <c r="L7071" t="str">
        <f t="shared" si="773"/>
        <v>Cash Deposit</v>
      </c>
      <c r="M7071" t="str">
        <f t="shared" si="774"/>
        <v>OK</v>
      </c>
      <c r="N7071" t="str">
        <f t="shared" si="775"/>
        <v>OK</v>
      </c>
      <c r="O7071" t="str">
        <f>_xlfn.XLOOKUP(B7071,'01_Raw_ATMs'!A:A,'01_Raw_ATMs'!A:A,"Not Found")</f>
        <v>ATM059</v>
      </c>
      <c r="P7071" t="str">
        <f t="shared" si="776"/>
        <v>Valid</v>
      </c>
    </row>
    <row r="7072" spans="1:16">
      <c r="A7072" t="s">
        <v>7265</v>
      </c>
      <c r="B7072" t="s">
        <v>112</v>
      </c>
      <c r="C7072" s="2">
        <v>45849</v>
      </c>
      <c r="D7072" s="3">
        <v>0.40741898148148148</v>
      </c>
      <c r="E7072" t="s">
        <v>194</v>
      </c>
      <c r="F7072">
        <v>0</v>
      </c>
      <c r="G7072" t="s">
        <v>214</v>
      </c>
      <c r="H7072" t="s">
        <v>1094</v>
      </c>
      <c r="I7072">
        <f t="shared" si="770"/>
        <v>1</v>
      </c>
      <c r="J7072" t="str">
        <f t="shared" si="771"/>
        <v>OK</v>
      </c>
      <c r="K7072" t="str">
        <f t="shared" si="772"/>
        <v>Failed</v>
      </c>
      <c r="L7072" t="str">
        <f t="shared" si="773"/>
        <v>Balance Inquiry</v>
      </c>
      <c r="M7072" t="str">
        <f t="shared" si="774"/>
        <v>OK</v>
      </c>
      <c r="N7072" t="str">
        <f t="shared" si="775"/>
        <v>OK</v>
      </c>
      <c r="O7072" t="str">
        <f>_xlfn.XLOOKUP(B7072,'01_Raw_ATMs'!A:A,'01_Raw_ATMs'!A:A,"Not Found")</f>
        <v>ATM032</v>
      </c>
      <c r="P7072" t="str">
        <f t="shared" si="776"/>
        <v>Valid</v>
      </c>
    </row>
    <row r="7073" spans="1:16">
      <c r="A7073" t="s">
        <v>7266</v>
      </c>
      <c r="B7073" t="s">
        <v>145</v>
      </c>
      <c r="C7073" s="2">
        <v>45972</v>
      </c>
      <c r="D7073" s="3">
        <v>0.26063657407407409</v>
      </c>
      <c r="E7073" t="s">
        <v>33</v>
      </c>
      <c r="F7073">
        <v>1500</v>
      </c>
      <c r="G7073" t="s">
        <v>189</v>
      </c>
      <c r="I7073">
        <f t="shared" si="770"/>
        <v>1</v>
      </c>
      <c r="J7073" t="str">
        <f t="shared" si="771"/>
        <v>OK</v>
      </c>
      <c r="K7073" t="str">
        <f t="shared" si="772"/>
        <v>Successful</v>
      </c>
      <c r="L7073" t="str">
        <f t="shared" si="773"/>
        <v>Withdrawal</v>
      </c>
      <c r="M7073" t="str">
        <f t="shared" si="774"/>
        <v>OK</v>
      </c>
      <c r="N7073" t="str">
        <f t="shared" si="775"/>
        <v>OK</v>
      </c>
      <c r="O7073" t="str">
        <f>_xlfn.XLOOKUP(B7073,'01_Raw_ATMs'!A:A,'01_Raw_ATMs'!A:A,"Not Found")</f>
        <v>ATM065</v>
      </c>
      <c r="P7073" t="str">
        <f t="shared" si="776"/>
        <v>Valid</v>
      </c>
    </row>
    <row r="7074" spans="1:16">
      <c r="A7074" t="s">
        <v>7267</v>
      </c>
      <c r="B7074" t="s">
        <v>145</v>
      </c>
      <c r="C7074" s="2">
        <v>45681</v>
      </c>
      <c r="D7074" s="3">
        <v>0.76159722222222226</v>
      </c>
      <c r="E7074" t="s">
        <v>33</v>
      </c>
      <c r="F7074">
        <v>500</v>
      </c>
      <c r="G7074" t="s">
        <v>189</v>
      </c>
      <c r="I7074">
        <f t="shared" si="770"/>
        <v>1</v>
      </c>
      <c r="J7074" t="str">
        <f t="shared" si="771"/>
        <v>OK</v>
      </c>
      <c r="K7074" t="str">
        <f t="shared" si="772"/>
        <v>Successful</v>
      </c>
      <c r="L7074" t="str">
        <f t="shared" si="773"/>
        <v>Withdrawal</v>
      </c>
      <c r="M7074" t="str">
        <f t="shared" si="774"/>
        <v>OK</v>
      </c>
      <c r="N7074" t="str">
        <f t="shared" si="775"/>
        <v>OK</v>
      </c>
      <c r="O7074" t="str">
        <f>_xlfn.XLOOKUP(B7074,'01_Raw_ATMs'!A:A,'01_Raw_ATMs'!A:A,"Not Found")</f>
        <v>ATM065</v>
      </c>
      <c r="P7074" t="str">
        <f t="shared" si="776"/>
        <v>Valid</v>
      </c>
    </row>
    <row r="7075" spans="1:16">
      <c r="A7075" t="s">
        <v>7268</v>
      </c>
      <c r="B7075" t="s">
        <v>106</v>
      </c>
      <c r="C7075" s="2">
        <v>46182</v>
      </c>
      <c r="D7075" s="3">
        <v>0.78872685185185187</v>
      </c>
      <c r="E7075" t="s">
        <v>33</v>
      </c>
      <c r="F7075">
        <v>10000</v>
      </c>
      <c r="G7075" t="s">
        <v>189</v>
      </c>
      <c r="I7075">
        <f t="shared" si="770"/>
        <v>1</v>
      </c>
      <c r="J7075" t="str">
        <f t="shared" si="771"/>
        <v>OK</v>
      </c>
      <c r="K7075" t="str">
        <f t="shared" si="772"/>
        <v>Successful</v>
      </c>
      <c r="L7075" t="str">
        <f t="shared" si="773"/>
        <v>Withdrawal</v>
      </c>
      <c r="M7075" t="str">
        <f t="shared" si="774"/>
        <v>OK</v>
      </c>
      <c r="N7075" t="str">
        <f t="shared" si="775"/>
        <v>OK</v>
      </c>
      <c r="O7075" t="str">
        <f>_xlfn.XLOOKUP(B7075,'01_Raw_ATMs'!A:A,'01_Raw_ATMs'!A:A,"Not Found")</f>
        <v>ATM026</v>
      </c>
      <c r="P7075" t="str">
        <f t="shared" si="776"/>
        <v>Valid</v>
      </c>
    </row>
    <row r="7076" spans="1:16">
      <c r="A7076" t="s">
        <v>7269</v>
      </c>
      <c r="B7076" t="s">
        <v>174</v>
      </c>
      <c r="C7076" s="2">
        <v>46034</v>
      </c>
      <c r="D7076" s="3">
        <v>3.3993055555555547E-2</v>
      </c>
      <c r="E7076" t="s">
        <v>211</v>
      </c>
      <c r="F7076">
        <v>0</v>
      </c>
      <c r="G7076" t="s">
        <v>214</v>
      </c>
      <c r="H7076" t="s">
        <v>1215</v>
      </c>
      <c r="I7076">
        <f t="shared" si="770"/>
        <v>1</v>
      </c>
      <c r="J7076" t="str">
        <f t="shared" si="771"/>
        <v>OK</v>
      </c>
      <c r="K7076" t="str">
        <f t="shared" si="772"/>
        <v>Failed</v>
      </c>
      <c r="L7076" t="str">
        <f t="shared" si="773"/>
        <v>Mini Statement</v>
      </c>
      <c r="M7076" t="str">
        <f t="shared" si="774"/>
        <v>OK</v>
      </c>
      <c r="N7076" t="str">
        <f t="shared" si="775"/>
        <v>OK</v>
      </c>
      <c r="O7076" t="str">
        <f>_xlfn.XLOOKUP(B7076,'01_Raw_ATMs'!A:A,'01_Raw_ATMs'!A:A,"Not Found")</f>
        <v>ATM094</v>
      </c>
      <c r="P7076" t="str">
        <f t="shared" si="776"/>
        <v>Valid</v>
      </c>
    </row>
    <row r="7077" spans="1:16">
      <c r="A7077" t="s">
        <v>7270</v>
      </c>
      <c r="B7077" t="s">
        <v>148</v>
      </c>
      <c r="C7077" s="2">
        <v>45728</v>
      </c>
      <c r="D7077" s="3">
        <v>0.59334490740740742</v>
      </c>
      <c r="E7077" t="s">
        <v>33</v>
      </c>
      <c r="F7077">
        <v>5000</v>
      </c>
      <c r="G7077" t="s">
        <v>189</v>
      </c>
      <c r="I7077">
        <f t="shared" si="770"/>
        <v>1</v>
      </c>
      <c r="J7077" t="str">
        <f t="shared" si="771"/>
        <v>OK</v>
      </c>
      <c r="K7077" t="str">
        <f t="shared" si="772"/>
        <v>Successful</v>
      </c>
      <c r="L7077" t="str">
        <f t="shared" si="773"/>
        <v>Withdrawal</v>
      </c>
      <c r="M7077" t="str">
        <f t="shared" si="774"/>
        <v>OK</v>
      </c>
      <c r="N7077" t="str">
        <f t="shared" si="775"/>
        <v>OK</v>
      </c>
      <c r="O7077" t="str">
        <f>_xlfn.XLOOKUP(B7077,'01_Raw_ATMs'!A:A,'01_Raw_ATMs'!A:A,"Not Found")</f>
        <v>ATM068</v>
      </c>
      <c r="P7077" t="str">
        <f t="shared" si="776"/>
        <v>Valid</v>
      </c>
    </row>
    <row r="7078" spans="1:16">
      <c r="A7078" t="s">
        <v>7271</v>
      </c>
      <c r="B7078" t="s">
        <v>87</v>
      </c>
      <c r="C7078" s="2">
        <v>45684</v>
      </c>
      <c r="D7078" s="3">
        <v>0.77165509259259257</v>
      </c>
      <c r="E7078" t="s">
        <v>33</v>
      </c>
      <c r="F7078">
        <v>1000</v>
      </c>
      <c r="G7078" t="s">
        <v>214</v>
      </c>
      <c r="H7078" t="s">
        <v>42</v>
      </c>
      <c r="I7078">
        <f t="shared" si="770"/>
        <v>1</v>
      </c>
      <c r="J7078" t="str">
        <f t="shared" si="771"/>
        <v>OK</v>
      </c>
      <c r="K7078" t="str">
        <f t="shared" si="772"/>
        <v>Failed</v>
      </c>
      <c r="L7078" t="str">
        <f t="shared" si="773"/>
        <v>Withdrawal</v>
      </c>
      <c r="M7078" t="str">
        <f t="shared" si="774"/>
        <v>OK</v>
      </c>
      <c r="N7078" t="str">
        <f t="shared" si="775"/>
        <v>OK</v>
      </c>
      <c r="O7078" t="str">
        <f>_xlfn.XLOOKUP(B7078,'01_Raw_ATMs'!A:A,'01_Raw_ATMs'!A:A,"Not Found")</f>
        <v>ATM011</v>
      </c>
      <c r="P7078" t="str">
        <f t="shared" si="776"/>
        <v>Valid</v>
      </c>
    </row>
    <row r="7079" spans="1:16">
      <c r="A7079" t="s">
        <v>7272</v>
      </c>
      <c r="B7079" t="s">
        <v>155</v>
      </c>
      <c r="C7079" s="2">
        <v>45739</v>
      </c>
      <c r="D7079" s="3">
        <v>0.91553240740740738</v>
      </c>
      <c r="E7079" t="s">
        <v>194</v>
      </c>
      <c r="F7079">
        <v>0</v>
      </c>
      <c r="G7079" t="s">
        <v>189</v>
      </c>
      <c r="I7079">
        <f t="shared" si="770"/>
        <v>1</v>
      </c>
      <c r="J7079" t="str">
        <f t="shared" si="771"/>
        <v>OK</v>
      </c>
      <c r="K7079" t="str">
        <f t="shared" si="772"/>
        <v>Successful</v>
      </c>
      <c r="L7079" t="str">
        <f t="shared" si="773"/>
        <v>Balance Inquiry</v>
      </c>
      <c r="M7079" t="str">
        <f t="shared" si="774"/>
        <v>OK</v>
      </c>
      <c r="N7079" t="str">
        <f t="shared" si="775"/>
        <v>OK</v>
      </c>
      <c r="O7079" t="str">
        <f>_xlfn.XLOOKUP(B7079,'01_Raw_ATMs'!A:A,'01_Raw_ATMs'!A:A,"Not Found")</f>
        <v>ATM075</v>
      </c>
      <c r="P7079" t="str">
        <f t="shared" si="776"/>
        <v>Valid</v>
      </c>
    </row>
    <row r="7080" spans="1:16">
      <c r="A7080" t="s">
        <v>7273</v>
      </c>
      <c r="B7080" t="s">
        <v>154</v>
      </c>
      <c r="C7080" s="2">
        <v>46179</v>
      </c>
      <c r="D7080" s="3">
        <v>0.78328703703703706</v>
      </c>
      <c r="E7080" t="s">
        <v>33</v>
      </c>
      <c r="F7080">
        <v>3000</v>
      </c>
      <c r="G7080" t="s">
        <v>189</v>
      </c>
      <c r="I7080">
        <f t="shared" si="770"/>
        <v>1</v>
      </c>
      <c r="J7080" t="str">
        <f t="shared" si="771"/>
        <v>OK</v>
      </c>
      <c r="K7080" t="str">
        <f t="shared" si="772"/>
        <v>Successful</v>
      </c>
      <c r="L7080" t="str">
        <f t="shared" si="773"/>
        <v>Withdrawal</v>
      </c>
      <c r="M7080" t="str">
        <f t="shared" si="774"/>
        <v>OK</v>
      </c>
      <c r="N7080" t="str">
        <f t="shared" si="775"/>
        <v>OK</v>
      </c>
      <c r="O7080" t="str">
        <f>_xlfn.XLOOKUP(B7080,'01_Raw_ATMs'!A:A,'01_Raw_ATMs'!A:A,"Not Found")</f>
        <v>ATM074</v>
      </c>
      <c r="P7080" t="str">
        <f t="shared" si="776"/>
        <v>Valid</v>
      </c>
    </row>
    <row r="7081" spans="1:16">
      <c r="A7081" t="s">
        <v>7274</v>
      </c>
      <c r="B7081" t="s">
        <v>151</v>
      </c>
      <c r="C7081" s="2">
        <v>45977</v>
      </c>
      <c r="D7081" s="3">
        <v>0.74016203703703709</v>
      </c>
      <c r="E7081" t="s">
        <v>33</v>
      </c>
      <c r="F7081">
        <v>8000</v>
      </c>
      <c r="G7081" t="s">
        <v>189</v>
      </c>
      <c r="I7081">
        <f t="shared" si="770"/>
        <v>1</v>
      </c>
      <c r="J7081" t="str">
        <f t="shared" si="771"/>
        <v>OK</v>
      </c>
      <c r="K7081" t="str">
        <f t="shared" si="772"/>
        <v>Successful</v>
      </c>
      <c r="L7081" t="str">
        <f t="shared" si="773"/>
        <v>Withdrawal</v>
      </c>
      <c r="M7081" t="str">
        <f t="shared" si="774"/>
        <v>OK</v>
      </c>
      <c r="N7081" t="str">
        <f t="shared" si="775"/>
        <v>OK</v>
      </c>
      <c r="O7081" t="str">
        <f>_xlfn.XLOOKUP(B7081,'01_Raw_ATMs'!A:A,'01_Raw_ATMs'!A:A,"Not Found")</f>
        <v>ATM071</v>
      </c>
      <c r="P7081" t="str">
        <f t="shared" si="776"/>
        <v>Valid</v>
      </c>
    </row>
    <row r="7082" spans="1:16">
      <c r="A7082" t="s">
        <v>7275</v>
      </c>
      <c r="B7082" t="s">
        <v>112</v>
      </c>
      <c r="C7082" s="2">
        <v>45983</v>
      </c>
      <c r="D7082" s="3">
        <v>0.29618055555555561</v>
      </c>
      <c r="E7082" t="s">
        <v>33</v>
      </c>
      <c r="F7082">
        <v>6000</v>
      </c>
      <c r="G7082" t="s">
        <v>189</v>
      </c>
      <c r="I7082">
        <f t="shared" si="770"/>
        <v>1</v>
      </c>
      <c r="J7082" t="str">
        <f t="shared" si="771"/>
        <v>OK</v>
      </c>
      <c r="K7082" t="str">
        <f t="shared" si="772"/>
        <v>Successful</v>
      </c>
      <c r="L7082" t="str">
        <f t="shared" si="773"/>
        <v>Withdrawal</v>
      </c>
      <c r="M7082" t="str">
        <f t="shared" si="774"/>
        <v>OK</v>
      </c>
      <c r="N7082" t="str">
        <f t="shared" si="775"/>
        <v>OK</v>
      </c>
      <c r="O7082" t="str">
        <f>_xlfn.XLOOKUP(B7082,'01_Raw_ATMs'!A:A,'01_Raw_ATMs'!A:A,"Not Found")</f>
        <v>ATM032</v>
      </c>
      <c r="P7082" t="str">
        <f t="shared" si="776"/>
        <v>Valid</v>
      </c>
    </row>
    <row r="7083" spans="1:16">
      <c r="A7083" t="s">
        <v>7276</v>
      </c>
      <c r="B7083" t="s">
        <v>114</v>
      </c>
      <c r="C7083" s="2">
        <v>46195</v>
      </c>
      <c r="D7083" s="3">
        <v>0.65395833333333331</v>
      </c>
      <c r="E7083" t="s">
        <v>33</v>
      </c>
      <c r="F7083">
        <v>6000</v>
      </c>
      <c r="G7083" t="s">
        <v>189</v>
      </c>
      <c r="I7083">
        <f t="shared" si="770"/>
        <v>1</v>
      </c>
      <c r="J7083" t="str">
        <f t="shared" si="771"/>
        <v>OK</v>
      </c>
      <c r="K7083" t="str">
        <f t="shared" si="772"/>
        <v>Successful</v>
      </c>
      <c r="L7083" t="str">
        <f t="shared" si="773"/>
        <v>Withdrawal</v>
      </c>
      <c r="M7083" t="str">
        <f t="shared" si="774"/>
        <v>OK</v>
      </c>
      <c r="N7083" t="str">
        <f t="shared" si="775"/>
        <v>OK</v>
      </c>
      <c r="O7083" t="str">
        <f>_xlfn.XLOOKUP(B7083,'01_Raw_ATMs'!A:A,'01_Raw_ATMs'!A:A,"Not Found")</f>
        <v>ATM034</v>
      </c>
      <c r="P7083" t="str">
        <f t="shared" si="776"/>
        <v>Valid</v>
      </c>
    </row>
    <row r="7084" spans="1:16">
      <c r="A7084" t="s">
        <v>7277</v>
      </c>
      <c r="B7084" t="s">
        <v>100</v>
      </c>
      <c r="C7084" s="2">
        <v>45681</v>
      </c>
      <c r="D7084" s="3">
        <v>0.86046296296296299</v>
      </c>
      <c r="E7084" t="s">
        <v>33</v>
      </c>
      <c r="F7084">
        <v>5000</v>
      </c>
      <c r="G7084" t="s">
        <v>214</v>
      </c>
      <c r="H7084" t="s">
        <v>1094</v>
      </c>
      <c r="I7084">
        <f t="shared" si="770"/>
        <v>1</v>
      </c>
      <c r="J7084" t="str">
        <f t="shared" si="771"/>
        <v>OK</v>
      </c>
      <c r="K7084" t="str">
        <f t="shared" si="772"/>
        <v>Failed</v>
      </c>
      <c r="L7084" t="str">
        <f t="shared" si="773"/>
        <v>Withdrawal</v>
      </c>
      <c r="M7084" t="str">
        <f t="shared" si="774"/>
        <v>OK</v>
      </c>
      <c r="N7084" t="str">
        <f t="shared" si="775"/>
        <v>OK</v>
      </c>
      <c r="O7084" t="str">
        <f>_xlfn.XLOOKUP(B7084,'01_Raw_ATMs'!A:A,'01_Raw_ATMs'!A:A,"Not Found")</f>
        <v>ATM021</v>
      </c>
      <c r="P7084" t="str">
        <f t="shared" si="776"/>
        <v>Valid</v>
      </c>
    </row>
    <row r="7085" spans="1:16">
      <c r="A7085" t="s">
        <v>7278</v>
      </c>
      <c r="B7085" t="s">
        <v>121</v>
      </c>
      <c r="C7085" s="2">
        <v>45766</v>
      </c>
      <c r="D7085" s="3">
        <v>0.71928240740740745</v>
      </c>
      <c r="E7085" t="s">
        <v>33</v>
      </c>
      <c r="F7085">
        <v>500</v>
      </c>
      <c r="G7085" t="s">
        <v>189</v>
      </c>
      <c r="I7085">
        <f t="shared" si="770"/>
        <v>1</v>
      </c>
      <c r="J7085" t="str">
        <f t="shared" si="771"/>
        <v>OK</v>
      </c>
      <c r="K7085" t="str">
        <f t="shared" si="772"/>
        <v>Successful</v>
      </c>
      <c r="L7085" t="str">
        <f t="shared" si="773"/>
        <v>Withdrawal</v>
      </c>
      <c r="M7085" t="str">
        <f t="shared" si="774"/>
        <v>OK</v>
      </c>
      <c r="N7085" t="str">
        <f t="shared" si="775"/>
        <v>OK</v>
      </c>
      <c r="O7085" t="str">
        <f>_xlfn.XLOOKUP(B7085,'01_Raw_ATMs'!A:A,'01_Raw_ATMs'!A:A,"Not Found")</f>
        <v>ATM041</v>
      </c>
      <c r="P7085" t="str">
        <f t="shared" si="776"/>
        <v>Valid</v>
      </c>
    </row>
    <row r="7086" spans="1:16">
      <c r="A7086" t="s">
        <v>7279</v>
      </c>
      <c r="B7086" t="s">
        <v>123</v>
      </c>
      <c r="C7086" s="2">
        <v>46160</v>
      </c>
      <c r="D7086" s="3">
        <v>0.67170138888888886</v>
      </c>
      <c r="E7086" t="s">
        <v>33</v>
      </c>
      <c r="F7086">
        <v>3000</v>
      </c>
      <c r="G7086" t="s">
        <v>214</v>
      </c>
      <c r="H7086" t="s">
        <v>1094</v>
      </c>
      <c r="I7086">
        <f t="shared" si="770"/>
        <v>1</v>
      </c>
      <c r="J7086" t="str">
        <f t="shared" si="771"/>
        <v>OK</v>
      </c>
      <c r="K7086" t="str">
        <f t="shared" si="772"/>
        <v>Failed</v>
      </c>
      <c r="L7086" t="str">
        <f t="shared" si="773"/>
        <v>Withdrawal</v>
      </c>
      <c r="M7086" t="str">
        <f t="shared" si="774"/>
        <v>OK</v>
      </c>
      <c r="N7086" t="str">
        <f t="shared" si="775"/>
        <v>OK</v>
      </c>
      <c r="O7086" t="str">
        <f>_xlfn.XLOOKUP(B7086,'01_Raw_ATMs'!A:A,'01_Raw_ATMs'!A:A,"Not Found")</f>
        <v>ATM043</v>
      </c>
      <c r="P7086" t="str">
        <f t="shared" si="776"/>
        <v>Valid</v>
      </c>
    </row>
    <row r="7087" spans="1:16">
      <c r="A7087" t="s">
        <v>7280</v>
      </c>
      <c r="B7087" t="s">
        <v>96</v>
      </c>
      <c r="C7087" s="2">
        <v>46039</v>
      </c>
      <c r="D7087" s="3">
        <v>0.38406249999999997</v>
      </c>
      <c r="E7087" t="s">
        <v>211</v>
      </c>
      <c r="F7087">
        <v>0</v>
      </c>
      <c r="G7087" t="s">
        <v>189</v>
      </c>
      <c r="I7087">
        <f t="shared" si="770"/>
        <v>1</v>
      </c>
      <c r="J7087" t="str">
        <f t="shared" si="771"/>
        <v>OK</v>
      </c>
      <c r="K7087" t="str">
        <f t="shared" si="772"/>
        <v>Successful</v>
      </c>
      <c r="L7087" t="str">
        <f t="shared" si="773"/>
        <v>Mini Statement</v>
      </c>
      <c r="M7087" t="str">
        <f t="shared" si="774"/>
        <v>OK</v>
      </c>
      <c r="N7087" t="str">
        <f t="shared" si="775"/>
        <v>OK</v>
      </c>
      <c r="O7087" t="str">
        <f>_xlfn.XLOOKUP(B7087,'01_Raw_ATMs'!A:A,'01_Raw_ATMs'!A:A,"Not Found")</f>
        <v>ATM018</v>
      </c>
      <c r="P7087" t="str">
        <f t="shared" si="776"/>
        <v>Valid</v>
      </c>
    </row>
    <row r="7088" spans="1:16">
      <c r="A7088" t="s">
        <v>7281</v>
      </c>
      <c r="B7088" t="s">
        <v>84</v>
      </c>
      <c r="C7088" s="2">
        <v>45882</v>
      </c>
      <c r="D7088" s="3">
        <v>4.6608796296296287E-2</v>
      </c>
      <c r="E7088" t="s">
        <v>33</v>
      </c>
      <c r="F7088">
        <v>2500</v>
      </c>
      <c r="G7088" t="s">
        <v>189</v>
      </c>
      <c r="I7088">
        <f t="shared" si="770"/>
        <v>1</v>
      </c>
      <c r="J7088" t="str">
        <f t="shared" si="771"/>
        <v>OK</v>
      </c>
      <c r="K7088" t="str">
        <f t="shared" si="772"/>
        <v>Successful</v>
      </c>
      <c r="L7088" t="str">
        <f t="shared" si="773"/>
        <v>Withdrawal</v>
      </c>
      <c r="M7088" t="str">
        <f t="shared" si="774"/>
        <v>OK</v>
      </c>
      <c r="N7088" t="str">
        <f t="shared" si="775"/>
        <v>OK</v>
      </c>
      <c r="O7088" t="str">
        <f>_xlfn.XLOOKUP(B7088,'01_Raw_ATMs'!A:A,'01_Raw_ATMs'!A:A,"Not Found")</f>
        <v>ATM009</v>
      </c>
      <c r="P7088" t="str">
        <f t="shared" si="776"/>
        <v>Valid</v>
      </c>
    </row>
    <row r="7089" spans="1:16">
      <c r="A7089" t="s">
        <v>7282</v>
      </c>
      <c r="B7089" t="s">
        <v>120</v>
      </c>
      <c r="C7089" s="2">
        <v>45847</v>
      </c>
      <c r="D7089" s="3">
        <v>0.26075231481481481</v>
      </c>
      <c r="E7089" t="s">
        <v>33</v>
      </c>
      <c r="F7089">
        <v>6000</v>
      </c>
      <c r="G7089" t="s">
        <v>189</v>
      </c>
      <c r="I7089">
        <f t="shared" si="770"/>
        <v>1</v>
      </c>
      <c r="J7089" t="str">
        <f t="shared" si="771"/>
        <v>OK</v>
      </c>
      <c r="K7089" t="str">
        <f t="shared" si="772"/>
        <v>Successful</v>
      </c>
      <c r="L7089" t="str">
        <f t="shared" si="773"/>
        <v>Withdrawal</v>
      </c>
      <c r="M7089" t="str">
        <f t="shared" si="774"/>
        <v>OK</v>
      </c>
      <c r="N7089" t="str">
        <f t="shared" si="775"/>
        <v>OK</v>
      </c>
      <c r="O7089" t="str">
        <f>_xlfn.XLOOKUP(B7089,'01_Raw_ATMs'!A:A,'01_Raw_ATMs'!A:A,"Not Found")</f>
        <v>ATM040</v>
      </c>
      <c r="P7089" t="str">
        <f t="shared" si="776"/>
        <v>Valid</v>
      </c>
    </row>
    <row r="7090" spans="1:16">
      <c r="A7090" t="s">
        <v>7283</v>
      </c>
      <c r="B7090" t="s">
        <v>167</v>
      </c>
      <c r="C7090" s="2">
        <v>45686</v>
      </c>
      <c r="D7090" s="3">
        <v>0.9328819444444445</v>
      </c>
      <c r="E7090" t="s">
        <v>33</v>
      </c>
      <c r="F7090">
        <v>8000</v>
      </c>
      <c r="G7090" t="s">
        <v>189</v>
      </c>
      <c r="I7090">
        <f t="shared" si="770"/>
        <v>1</v>
      </c>
      <c r="J7090" t="str">
        <f t="shared" si="771"/>
        <v>OK</v>
      </c>
      <c r="K7090" t="str">
        <f t="shared" si="772"/>
        <v>Successful</v>
      </c>
      <c r="L7090" t="str">
        <f t="shared" si="773"/>
        <v>Withdrawal</v>
      </c>
      <c r="M7090" t="str">
        <f t="shared" si="774"/>
        <v>OK</v>
      </c>
      <c r="N7090" t="str">
        <f t="shared" si="775"/>
        <v>OK</v>
      </c>
      <c r="O7090" t="str">
        <f>_xlfn.XLOOKUP(B7090,'01_Raw_ATMs'!A:A,'01_Raw_ATMs'!A:A,"Not Found")</f>
        <v>ATM087</v>
      </c>
      <c r="P7090" t="str">
        <f t="shared" si="776"/>
        <v>Valid</v>
      </c>
    </row>
    <row r="7091" spans="1:16">
      <c r="A7091" t="s">
        <v>7284</v>
      </c>
      <c r="B7091" t="s">
        <v>96</v>
      </c>
      <c r="C7091" s="2">
        <v>46147</v>
      </c>
      <c r="D7091" s="3">
        <v>0.91784722222222226</v>
      </c>
      <c r="E7091" t="s">
        <v>33</v>
      </c>
      <c r="F7091">
        <v>500</v>
      </c>
      <c r="G7091" t="s">
        <v>189</v>
      </c>
      <c r="I7091">
        <f t="shared" si="770"/>
        <v>1</v>
      </c>
      <c r="J7091" t="str">
        <f t="shared" si="771"/>
        <v>OK</v>
      </c>
      <c r="K7091" t="str">
        <f t="shared" si="772"/>
        <v>Successful</v>
      </c>
      <c r="L7091" t="str">
        <f t="shared" si="773"/>
        <v>Withdrawal</v>
      </c>
      <c r="M7091" t="str">
        <f t="shared" si="774"/>
        <v>OK</v>
      </c>
      <c r="N7091" t="str">
        <f t="shared" si="775"/>
        <v>OK</v>
      </c>
      <c r="O7091" t="str">
        <f>_xlfn.XLOOKUP(B7091,'01_Raw_ATMs'!A:A,'01_Raw_ATMs'!A:A,"Not Found")</f>
        <v>ATM018</v>
      </c>
      <c r="P7091" t="str">
        <f t="shared" si="776"/>
        <v>Valid</v>
      </c>
    </row>
    <row r="7092" spans="1:16">
      <c r="A7092" t="s">
        <v>7285</v>
      </c>
      <c r="B7092" t="s">
        <v>153</v>
      </c>
      <c r="C7092" s="2">
        <v>46135</v>
      </c>
      <c r="D7092" s="3">
        <v>0.6247800925925926</v>
      </c>
      <c r="E7092" t="s">
        <v>33</v>
      </c>
      <c r="F7092">
        <v>8000</v>
      </c>
      <c r="G7092" t="s">
        <v>189</v>
      </c>
      <c r="I7092">
        <f t="shared" si="770"/>
        <v>1</v>
      </c>
      <c r="J7092" t="str">
        <f t="shared" si="771"/>
        <v>OK</v>
      </c>
      <c r="K7092" t="str">
        <f t="shared" si="772"/>
        <v>Successful</v>
      </c>
      <c r="L7092" t="str">
        <f t="shared" si="773"/>
        <v>Withdrawal</v>
      </c>
      <c r="M7092" t="str">
        <f t="shared" si="774"/>
        <v>OK</v>
      </c>
      <c r="N7092" t="str">
        <f t="shared" si="775"/>
        <v>OK</v>
      </c>
      <c r="O7092" t="str">
        <f>_xlfn.XLOOKUP(B7092,'01_Raw_ATMs'!A:A,'01_Raw_ATMs'!A:A,"Not Found")</f>
        <v>ATM073</v>
      </c>
      <c r="P7092" t="str">
        <f t="shared" si="776"/>
        <v>Valid</v>
      </c>
    </row>
    <row r="7093" spans="1:16">
      <c r="A7093" t="s">
        <v>7286</v>
      </c>
      <c r="B7093" t="s">
        <v>147</v>
      </c>
      <c r="C7093" s="2">
        <v>46118</v>
      </c>
      <c r="D7093" s="3">
        <v>0.76556712962962958</v>
      </c>
      <c r="E7093" t="s">
        <v>33</v>
      </c>
      <c r="F7093">
        <v>4000</v>
      </c>
      <c r="G7093" t="s">
        <v>189</v>
      </c>
      <c r="I7093">
        <f t="shared" si="770"/>
        <v>1</v>
      </c>
      <c r="J7093" t="str">
        <f t="shared" si="771"/>
        <v>OK</v>
      </c>
      <c r="K7093" t="str">
        <f t="shared" si="772"/>
        <v>Successful</v>
      </c>
      <c r="L7093" t="str">
        <f t="shared" si="773"/>
        <v>Withdrawal</v>
      </c>
      <c r="M7093" t="str">
        <f t="shared" si="774"/>
        <v>OK</v>
      </c>
      <c r="N7093" t="str">
        <f t="shared" si="775"/>
        <v>OK</v>
      </c>
      <c r="O7093" t="str">
        <f>_xlfn.XLOOKUP(B7093,'01_Raw_ATMs'!A:A,'01_Raw_ATMs'!A:A,"Not Found")</f>
        <v>ATM067</v>
      </c>
      <c r="P7093" t="str">
        <f t="shared" si="776"/>
        <v>Valid</v>
      </c>
    </row>
    <row r="7094" spans="1:16">
      <c r="A7094" t="s">
        <v>7287</v>
      </c>
      <c r="B7094" t="s">
        <v>120</v>
      </c>
      <c r="C7094" s="2">
        <v>45737</v>
      </c>
      <c r="D7094" s="3">
        <v>0.22361111111111109</v>
      </c>
      <c r="E7094" t="s">
        <v>194</v>
      </c>
      <c r="F7094">
        <v>0</v>
      </c>
      <c r="G7094" t="s">
        <v>189</v>
      </c>
      <c r="I7094">
        <f t="shared" si="770"/>
        <v>1</v>
      </c>
      <c r="J7094" t="str">
        <f t="shared" si="771"/>
        <v>OK</v>
      </c>
      <c r="K7094" t="str">
        <f t="shared" si="772"/>
        <v>Successful</v>
      </c>
      <c r="L7094" t="str">
        <f t="shared" si="773"/>
        <v>Balance Inquiry</v>
      </c>
      <c r="M7094" t="str">
        <f t="shared" si="774"/>
        <v>OK</v>
      </c>
      <c r="N7094" t="str">
        <f t="shared" si="775"/>
        <v>OK</v>
      </c>
      <c r="O7094" t="str">
        <f>_xlfn.XLOOKUP(B7094,'01_Raw_ATMs'!A:A,'01_Raw_ATMs'!A:A,"Not Found")</f>
        <v>ATM040</v>
      </c>
      <c r="P7094" t="str">
        <f t="shared" si="776"/>
        <v>Valid</v>
      </c>
    </row>
    <row r="7095" spans="1:16">
      <c r="A7095" t="s">
        <v>7288</v>
      </c>
      <c r="B7095" t="s">
        <v>118</v>
      </c>
      <c r="C7095" s="2">
        <v>46047</v>
      </c>
      <c r="D7095" s="3">
        <v>0.65587962962962965</v>
      </c>
      <c r="E7095" t="s">
        <v>33</v>
      </c>
      <c r="F7095">
        <v>2000</v>
      </c>
      <c r="G7095" t="s">
        <v>189</v>
      </c>
      <c r="I7095">
        <f t="shared" si="770"/>
        <v>1</v>
      </c>
      <c r="J7095" t="str">
        <f t="shared" si="771"/>
        <v>OK</v>
      </c>
      <c r="K7095" t="str">
        <f t="shared" si="772"/>
        <v>Successful</v>
      </c>
      <c r="L7095" t="str">
        <f t="shared" si="773"/>
        <v>Withdrawal</v>
      </c>
      <c r="M7095" t="str">
        <f t="shared" si="774"/>
        <v>OK</v>
      </c>
      <c r="N7095" t="str">
        <f t="shared" si="775"/>
        <v>OK</v>
      </c>
      <c r="O7095" t="str">
        <f>_xlfn.XLOOKUP(B7095,'01_Raw_ATMs'!A:A,'01_Raw_ATMs'!A:A,"Not Found")</f>
        <v>ATM038</v>
      </c>
      <c r="P7095" t="str">
        <f t="shared" si="776"/>
        <v>Valid</v>
      </c>
    </row>
    <row r="7096" spans="1:16">
      <c r="A7096" t="s">
        <v>7289</v>
      </c>
      <c r="B7096" t="s">
        <v>133</v>
      </c>
      <c r="C7096" s="2">
        <v>46176</v>
      </c>
      <c r="D7096" s="3">
        <v>8.50462962962963E-2</v>
      </c>
      <c r="E7096" t="s">
        <v>33</v>
      </c>
      <c r="F7096">
        <v>1000</v>
      </c>
      <c r="G7096" t="s">
        <v>189</v>
      </c>
      <c r="I7096">
        <f t="shared" si="770"/>
        <v>1</v>
      </c>
      <c r="J7096" t="str">
        <f t="shared" si="771"/>
        <v>OK</v>
      </c>
      <c r="K7096" t="str">
        <f t="shared" si="772"/>
        <v>Successful</v>
      </c>
      <c r="L7096" t="str">
        <f t="shared" si="773"/>
        <v>Withdrawal</v>
      </c>
      <c r="M7096" t="str">
        <f t="shared" si="774"/>
        <v>OK</v>
      </c>
      <c r="N7096" t="str">
        <f t="shared" si="775"/>
        <v>OK</v>
      </c>
      <c r="O7096" t="str">
        <f>_xlfn.XLOOKUP(B7096,'01_Raw_ATMs'!A:A,'01_Raw_ATMs'!A:A,"Not Found")</f>
        <v>ATM053</v>
      </c>
      <c r="P7096" t="str">
        <f t="shared" si="776"/>
        <v>Valid</v>
      </c>
    </row>
    <row r="7097" spans="1:16">
      <c r="A7097" t="s">
        <v>7290</v>
      </c>
      <c r="B7097" t="s">
        <v>117</v>
      </c>
      <c r="C7097" s="2">
        <v>46169</v>
      </c>
      <c r="D7097" s="3">
        <v>0.52973379629629624</v>
      </c>
      <c r="E7097" t="s">
        <v>33</v>
      </c>
      <c r="F7097">
        <v>1500</v>
      </c>
      <c r="G7097" t="s">
        <v>189</v>
      </c>
      <c r="I7097">
        <f t="shared" si="770"/>
        <v>1</v>
      </c>
      <c r="J7097" t="str">
        <f t="shared" si="771"/>
        <v>OK</v>
      </c>
      <c r="K7097" t="str">
        <f t="shared" si="772"/>
        <v>Successful</v>
      </c>
      <c r="L7097" t="str">
        <f t="shared" si="773"/>
        <v>Withdrawal</v>
      </c>
      <c r="M7097" t="str">
        <f t="shared" si="774"/>
        <v>OK</v>
      </c>
      <c r="N7097" t="str">
        <f t="shared" si="775"/>
        <v>OK</v>
      </c>
      <c r="O7097" t="str">
        <f>_xlfn.XLOOKUP(B7097,'01_Raw_ATMs'!A:A,'01_Raw_ATMs'!A:A,"Not Found")</f>
        <v>ATM037</v>
      </c>
      <c r="P7097" t="str">
        <f t="shared" si="776"/>
        <v>Valid</v>
      </c>
    </row>
    <row r="7098" spans="1:16">
      <c r="A7098" t="s">
        <v>7291</v>
      </c>
      <c r="B7098" t="s">
        <v>90</v>
      </c>
      <c r="C7098" s="2">
        <v>45725</v>
      </c>
      <c r="D7098" s="3">
        <v>0.32905092592592589</v>
      </c>
      <c r="E7098" t="s">
        <v>194</v>
      </c>
      <c r="F7098">
        <v>0</v>
      </c>
      <c r="G7098" t="s">
        <v>189</v>
      </c>
      <c r="I7098">
        <f t="shared" si="770"/>
        <v>1</v>
      </c>
      <c r="J7098" t="str">
        <f t="shared" si="771"/>
        <v>OK</v>
      </c>
      <c r="K7098" t="str">
        <f t="shared" si="772"/>
        <v>Successful</v>
      </c>
      <c r="L7098" t="str">
        <f t="shared" si="773"/>
        <v>Balance Inquiry</v>
      </c>
      <c r="M7098" t="str">
        <f t="shared" si="774"/>
        <v>OK</v>
      </c>
      <c r="N7098" t="str">
        <f t="shared" si="775"/>
        <v>OK</v>
      </c>
      <c r="O7098" t="str">
        <f>_xlfn.XLOOKUP(B7098,'01_Raw_ATMs'!A:A,'01_Raw_ATMs'!A:A,"Not Found")</f>
        <v>ATM013</v>
      </c>
      <c r="P7098" t="str">
        <f t="shared" si="776"/>
        <v>Valid</v>
      </c>
    </row>
    <row r="7099" spans="1:16">
      <c r="A7099" t="s">
        <v>7292</v>
      </c>
      <c r="B7099" t="s">
        <v>71</v>
      </c>
      <c r="C7099" s="2">
        <v>45946</v>
      </c>
      <c r="D7099" s="3">
        <v>0.32248842592592591</v>
      </c>
      <c r="E7099" t="s">
        <v>211</v>
      </c>
      <c r="F7099">
        <v>0</v>
      </c>
      <c r="G7099" t="s">
        <v>189</v>
      </c>
      <c r="I7099">
        <f t="shared" si="770"/>
        <v>1</v>
      </c>
      <c r="J7099" t="str">
        <f t="shared" si="771"/>
        <v>OK</v>
      </c>
      <c r="K7099" t="str">
        <f t="shared" si="772"/>
        <v>Successful</v>
      </c>
      <c r="L7099" t="str">
        <f t="shared" si="773"/>
        <v>Mini Statement</v>
      </c>
      <c r="M7099" t="str">
        <f t="shared" si="774"/>
        <v>OK</v>
      </c>
      <c r="N7099" t="str">
        <f t="shared" si="775"/>
        <v>OK</v>
      </c>
      <c r="O7099" t="str">
        <f>_xlfn.XLOOKUP(B7099,'01_Raw_ATMs'!A:A,'01_Raw_ATMs'!A:A,"Not Found")</f>
        <v>ATM002</v>
      </c>
      <c r="P7099" t="str">
        <f t="shared" si="776"/>
        <v>Valid</v>
      </c>
    </row>
    <row r="7100" spans="1:16">
      <c r="A7100" t="s">
        <v>7293</v>
      </c>
      <c r="B7100" t="s">
        <v>111</v>
      </c>
      <c r="C7100" s="2">
        <v>45799</v>
      </c>
      <c r="D7100" s="3">
        <v>0.39936342592592589</v>
      </c>
      <c r="E7100" t="s">
        <v>194</v>
      </c>
      <c r="F7100">
        <v>0</v>
      </c>
      <c r="G7100" t="s">
        <v>189</v>
      </c>
      <c r="I7100">
        <f t="shared" si="770"/>
        <v>1</v>
      </c>
      <c r="J7100" t="str">
        <f t="shared" si="771"/>
        <v>OK</v>
      </c>
      <c r="K7100" t="str">
        <f t="shared" si="772"/>
        <v>Successful</v>
      </c>
      <c r="L7100" t="str">
        <f t="shared" si="773"/>
        <v>Balance Inquiry</v>
      </c>
      <c r="M7100" t="str">
        <f t="shared" si="774"/>
        <v>OK</v>
      </c>
      <c r="N7100" t="str">
        <f t="shared" si="775"/>
        <v>OK</v>
      </c>
      <c r="O7100" t="str">
        <f>_xlfn.XLOOKUP(B7100,'01_Raw_ATMs'!A:A,'01_Raw_ATMs'!A:A,"Not Found")</f>
        <v>ATM031</v>
      </c>
      <c r="P7100" t="str">
        <f t="shared" si="776"/>
        <v>Valid</v>
      </c>
    </row>
    <row r="7101" spans="1:16">
      <c r="A7101" t="s">
        <v>7294</v>
      </c>
      <c r="B7101" t="s">
        <v>92</v>
      </c>
      <c r="C7101" s="2">
        <v>46074</v>
      </c>
      <c r="D7101" s="3">
        <v>0.83642361111111108</v>
      </c>
      <c r="E7101" t="s">
        <v>261</v>
      </c>
      <c r="F7101">
        <v>20000</v>
      </c>
      <c r="G7101" t="s">
        <v>189</v>
      </c>
      <c r="I7101">
        <f t="shared" si="770"/>
        <v>1</v>
      </c>
      <c r="J7101" t="str">
        <f t="shared" si="771"/>
        <v>OK</v>
      </c>
      <c r="K7101" t="str">
        <f t="shared" si="772"/>
        <v>Successful</v>
      </c>
      <c r="L7101" t="str">
        <f t="shared" si="773"/>
        <v>Cash Deposit</v>
      </c>
      <c r="M7101" t="str">
        <f t="shared" si="774"/>
        <v>OK</v>
      </c>
      <c r="N7101" t="str">
        <f t="shared" si="775"/>
        <v>OK</v>
      </c>
      <c r="O7101" t="str">
        <f>_xlfn.XLOOKUP(B7101,'01_Raw_ATMs'!A:A,'01_Raw_ATMs'!A:A,"Not Found")</f>
        <v>ATM015</v>
      </c>
      <c r="P7101" t="str">
        <f t="shared" si="776"/>
        <v>Valid</v>
      </c>
    </row>
    <row r="7102" spans="1:16">
      <c r="A7102" t="s">
        <v>7295</v>
      </c>
      <c r="B7102" t="s">
        <v>166</v>
      </c>
      <c r="C7102" s="2">
        <v>46140</v>
      </c>
      <c r="D7102" s="3">
        <v>0.47219907407407408</v>
      </c>
      <c r="E7102" t="s">
        <v>211</v>
      </c>
      <c r="F7102">
        <v>0</v>
      </c>
      <c r="G7102" t="s">
        <v>189</v>
      </c>
      <c r="I7102">
        <f t="shared" si="770"/>
        <v>1</v>
      </c>
      <c r="J7102" t="str">
        <f t="shared" si="771"/>
        <v>OK</v>
      </c>
      <c r="K7102" t="str">
        <f t="shared" si="772"/>
        <v>Successful</v>
      </c>
      <c r="L7102" t="str">
        <f t="shared" si="773"/>
        <v>Mini Statement</v>
      </c>
      <c r="M7102" t="str">
        <f t="shared" si="774"/>
        <v>OK</v>
      </c>
      <c r="N7102" t="str">
        <f t="shared" si="775"/>
        <v>OK</v>
      </c>
      <c r="O7102" t="str">
        <f>_xlfn.XLOOKUP(B7102,'01_Raw_ATMs'!A:A,'01_Raw_ATMs'!A:A,"Not Found")</f>
        <v>ATM086</v>
      </c>
      <c r="P7102" t="str">
        <f t="shared" si="776"/>
        <v>Valid</v>
      </c>
    </row>
    <row r="7103" spans="1:16">
      <c r="A7103" t="s">
        <v>7296</v>
      </c>
      <c r="B7103" t="s">
        <v>79</v>
      </c>
      <c r="C7103" s="2">
        <v>46157</v>
      </c>
      <c r="D7103" s="3">
        <v>0.31843749999999998</v>
      </c>
      <c r="E7103" t="s">
        <v>194</v>
      </c>
      <c r="F7103">
        <v>0</v>
      </c>
      <c r="G7103" t="s">
        <v>189</v>
      </c>
      <c r="I7103">
        <f t="shared" si="770"/>
        <v>1</v>
      </c>
      <c r="J7103" t="str">
        <f t="shared" si="771"/>
        <v>OK</v>
      </c>
      <c r="K7103" t="str">
        <f t="shared" si="772"/>
        <v>Successful</v>
      </c>
      <c r="L7103" t="str">
        <f t="shared" si="773"/>
        <v>Balance Inquiry</v>
      </c>
      <c r="M7103" t="str">
        <f t="shared" si="774"/>
        <v>OK</v>
      </c>
      <c r="N7103" t="str">
        <f t="shared" si="775"/>
        <v>OK</v>
      </c>
      <c r="O7103" t="str">
        <f>_xlfn.XLOOKUP(B7103,'01_Raw_ATMs'!A:A,'01_Raw_ATMs'!A:A,"Not Found")</f>
        <v>ATM006</v>
      </c>
      <c r="P7103" t="str">
        <f t="shared" si="776"/>
        <v>Valid</v>
      </c>
    </row>
    <row r="7104" spans="1:16">
      <c r="A7104" t="s">
        <v>7297</v>
      </c>
      <c r="B7104" t="s">
        <v>84</v>
      </c>
      <c r="C7104" s="2">
        <v>45770</v>
      </c>
      <c r="D7104" s="3">
        <v>0.31358796296296299</v>
      </c>
      <c r="E7104" t="s">
        <v>211</v>
      </c>
      <c r="F7104">
        <v>0</v>
      </c>
      <c r="G7104" t="s">
        <v>189</v>
      </c>
      <c r="I7104">
        <f t="shared" si="770"/>
        <v>1</v>
      </c>
      <c r="J7104" t="str">
        <f t="shared" si="771"/>
        <v>OK</v>
      </c>
      <c r="K7104" t="str">
        <f t="shared" si="772"/>
        <v>Successful</v>
      </c>
      <c r="L7104" t="str">
        <f t="shared" si="773"/>
        <v>Mini Statement</v>
      </c>
      <c r="M7104" t="str">
        <f t="shared" si="774"/>
        <v>OK</v>
      </c>
      <c r="N7104" t="str">
        <f t="shared" si="775"/>
        <v>OK</v>
      </c>
      <c r="O7104" t="str">
        <f>_xlfn.XLOOKUP(B7104,'01_Raw_ATMs'!A:A,'01_Raw_ATMs'!A:A,"Not Found")</f>
        <v>ATM009</v>
      </c>
      <c r="P7104" t="str">
        <f t="shared" si="776"/>
        <v>Valid</v>
      </c>
    </row>
    <row r="7105" spans="1:16">
      <c r="A7105" t="s">
        <v>7298</v>
      </c>
      <c r="B7105" t="s">
        <v>155</v>
      </c>
      <c r="C7105" s="2">
        <v>45719</v>
      </c>
      <c r="D7105" s="3">
        <v>0.89660879629629631</v>
      </c>
      <c r="E7105" t="s">
        <v>33</v>
      </c>
      <c r="F7105">
        <v>3000</v>
      </c>
      <c r="G7105" t="s">
        <v>189</v>
      </c>
      <c r="I7105">
        <f t="shared" si="770"/>
        <v>1</v>
      </c>
      <c r="J7105" t="str">
        <f t="shared" si="771"/>
        <v>OK</v>
      </c>
      <c r="K7105" t="str">
        <f t="shared" si="772"/>
        <v>Successful</v>
      </c>
      <c r="L7105" t="str">
        <f t="shared" si="773"/>
        <v>Withdrawal</v>
      </c>
      <c r="M7105" t="str">
        <f t="shared" si="774"/>
        <v>OK</v>
      </c>
      <c r="N7105" t="str">
        <f t="shared" si="775"/>
        <v>OK</v>
      </c>
      <c r="O7105" t="str">
        <f>_xlfn.XLOOKUP(B7105,'01_Raw_ATMs'!A:A,'01_Raw_ATMs'!A:A,"Not Found")</f>
        <v>ATM075</v>
      </c>
      <c r="P7105" t="str">
        <f t="shared" si="776"/>
        <v>Valid</v>
      </c>
    </row>
    <row r="7106" spans="1:16">
      <c r="A7106" t="s">
        <v>7299</v>
      </c>
      <c r="B7106" t="s">
        <v>147</v>
      </c>
      <c r="C7106" s="2">
        <v>46068</v>
      </c>
      <c r="D7106" s="3">
        <v>1.758101851851852E-2</v>
      </c>
      <c r="E7106" t="s">
        <v>33</v>
      </c>
      <c r="F7106">
        <v>4000</v>
      </c>
      <c r="G7106" t="s">
        <v>189</v>
      </c>
      <c r="I7106">
        <f t="shared" si="770"/>
        <v>1</v>
      </c>
      <c r="J7106" t="str">
        <f t="shared" si="771"/>
        <v>OK</v>
      </c>
      <c r="K7106" t="str">
        <f t="shared" si="772"/>
        <v>Successful</v>
      </c>
      <c r="L7106" t="str">
        <f t="shared" si="773"/>
        <v>Withdrawal</v>
      </c>
      <c r="M7106" t="str">
        <f t="shared" si="774"/>
        <v>OK</v>
      </c>
      <c r="N7106" t="str">
        <f t="shared" si="775"/>
        <v>OK</v>
      </c>
      <c r="O7106" t="str">
        <f>_xlfn.XLOOKUP(B7106,'01_Raw_ATMs'!A:A,'01_Raw_ATMs'!A:A,"Not Found")</f>
        <v>ATM067</v>
      </c>
      <c r="P7106" t="str">
        <f t="shared" si="776"/>
        <v>Valid</v>
      </c>
    </row>
    <row r="7107" spans="1:16">
      <c r="A7107" t="s">
        <v>7300</v>
      </c>
      <c r="B7107" t="s">
        <v>173</v>
      </c>
      <c r="C7107" s="2">
        <v>45967</v>
      </c>
      <c r="D7107" s="3">
        <v>0.52261574074074069</v>
      </c>
      <c r="E7107" t="s">
        <v>194</v>
      </c>
      <c r="F7107">
        <v>0</v>
      </c>
      <c r="G7107" t="s">
        <v>189</v>
      </c>
      <c r="I7107">
        <f t="shared" ref="I7107:I7170" si="777">COUNTIF($A:$A,A7107)</f>
        <v>1</v>
      </c>
      <c r="J7107" t="str">
        <f t="shared" ref="J7107:J7170" si="778">IF(AND(TRIM(G7107)="Failed",H7107=""),"Problem","OK")</f>
        <v>OK</v>
      </c>
      <c r="K7107" t="str">
        <f t="shared" ref="K7107:K7170" si="779">PROPER(TRIM(G7107))</f>
        <v>Successful</v>
      </c>
      <c r="L7107" t="str">
        <f t="shared" ref="L7107:L7170" si="780">PROPER(TRIM(E7107))</f>
        <v>Balance Inquiry</v>
      </c>
      <c r="M7107" t="str">
        <f t="shared" ref="M7107:M7170" si="781">IF(OR(E7107="Withdrawal",E7107="Cash Deposit"),IF(F7107&gt;0,"OK","Problem"),IF(F7107=0,"OK","Problem"))</f>
        <v>OK</v>
      </c>
      <c r="N7107" t="str">
        <f t="shared" ref="N7107:N7170" si="782">IF(AND(C7107&gt;=DATE(2025,1,1),C7107&lt;=DATE(2026,6,30)),"OK","Problem")</f>
        <v>OK</v>
      </c>
      <c r="O7107" t="str">
        <f>_xlfn.XLOOKUP(B7107,'01_Raw_ATMs'!A:A,'01_Raw_ATMs'!A:A,"Not Found")</f>
        <v>ATM093</v>
      </c>
      <c r="P7107" t="str">
        <f t="shared" ref="P7107:P7170" si="783">IF(B7107="","Missing ATM_ID","Valid")</f>
        <v>Valid</v>
      </c>
    </row>
    <row r="7108" spans="1:16">
      <c r="A7108" t="s">
        <v>7301</v>
      </c>
      <c r="B7108" t="s">
        <v>129</v>
      </c>
      <c r="C7108" s="2">
        <v>45869</v>
      </c>
      <c r="D7108" s="3">
        <v>0.66061342592592598</v>
      </c>
      <c r="E7108" t="s">
        <v>33</v>
      </c>
      <c r="F7108">
        <v>6000</v>
      </c>
      <c r="G7108" t="s">
        <v>189</v>
      </c>
      <c r="I7108">
        <f t="shared" si="777"/>
        <v>1</v>
      </c>
      <c r="J7108" t="str">
        <f t="shared" si="778"/>
        <v>OK</v>
      </c>
      <c r="K7108" t="str">
        <f t="shared" si="779"/>
        <v>Successful</v>
      </c>
      <c r="L7108" t="str">
        <f t="shared" si="780"/>
        <v>Withdrawal</v>
      </c>
      <c r="M7108" t="str">
        <f t="shared" si="781"/>
        <v>OK</v>
      </c>
      <c r="N7108" t="str">
        <f t="shared" si="782"/>
        <v>OK</v>
      </c>
      <c r="O7108" t="str">
        <f>_xlfn.XLOOKUP(B7108,'01_Raw_ATMs'!A:A,'01_Raw_ATMs'!A:A,"Not Found")</f>
        <v>ATM049</v>
      </c>
      <c r="P7108" t="str">
        <f t="shared" si="783"/>
        <v>Valid</v>
      </c>
    </row>
    <row r="7109" spans="1:16">
      <c r="A7109" t="s">
        <v>7302</v>
      </c>
      <c r="B7109" t="s">
        <v>76</v>
      </c>
      <c r="C7109" s="2">
        <v>46189</v>
      </c>
      <c r="D7109" s="3">
        <v>0.76575231481481476</v>
      </c>
      <c r="E7109" t="s">
        <v>33</v>
      </c>
      <c r="F7109">
        <v>10000</v>
      </c>
      <c r="G7109" t="s">
        <v>189</v>
      </c>
      <c r="I7109">
        <f t="shared" si="777"/>
        <v>1</v>
      </c>
      <c r="J7109" t="str">
        <f t="shared" si="778"/>
        <v>OK</v>
      </c>
      <c r="K7109" t="str">
        <f t="shared" si="779"/>
        <v>Successful</v>
      </c>
      <c r="L7109" t="str">
        <f t="shared" si="780"/>
        <v>Withdrawal</v>
      </c>
      <c r="M7109" t="str">
        <f t="shared" si="781"/>
        <v>OK</v>
      </c>
      <c r="N7109" t="str">
        <f t="shared" si="782"/>
        <v>OK</v>
      </c>
      <c r="O7109" t="str">
        <f>_xlfn.XLOOKUP(B7109,'01_Raw_ATMs'!A:A,'01_Raw_ATMs'!A:A,"Not Found")</f>
        <v>ATM004</v>
      </c>
      <c r="P7109" t="str">
        <f t="shared" si="783"/>
        <v>Valid</v>
      </c>
    </row>
    <row r="7110" spans="1:16">
      <c r="A7110" t="s">
        <v>7303</v>
      </c>
      <c r="B7110" t="s">
        <v>144</v>
      </c>
      <c r="C7110" s="2">
        <v>46199</v>
      </c>
      <c r="D7110" s="3">
        <v>0.43005787037037041</v>
      </c>
      <c r="E7110" t="s">
        <v>33</v>
      </c>
      <c r="F7110">
        <v>1500</v>
      </c>
      <c r="G7110" t="s">
        <v>189</v>
      </c>
      <c r="I7110">
        <f t="shared" si="777"/>
        <v>1</v>
      </c>
      <c r="J7110" t="str">
        <f t="shared" si="778"/>
        <v>OK</v>
      </c>
      <c r="K7110" t="str">
        <f t="shared" si="779"/>
        <v>Successful</v>
      </c>
      <c r="L7110" t="str">
        <f t="shared" si="780"/>
        <v>Withdrawal</v>
      </c>
      <c r="M7110" t="str">
        <f t="shared" si="781"/>
        <v>OK</v>
      </c>
      <c r="N7110" t="str">
        <f t="shared" si="782"/>
        <v>OK</v>
      </c>
      <c r="O7110" t="str">
        <f>_xlfn.XLOOKUP(B7110,'01_Raw_ATMs'!A:A,'01_Raw_ATMs'!A:A,"Not Found")</f>
        <v>ATM064</v>
      </c>
      <c r="P7110" t="str">
        <f t="shared" si="783"/>
        <v>Valid</v>
      </c>
    </row>
    <row r="7111" spans="1:16">
      <c r="A7111" t="s">
        <v>7304</v>
      </c>
      <c r="B7111" t="s">
        <v>114</v>
      </c>
      <c r="C7111" s="2">
        <v>46179</v>
      </c>
      <c r="D7111" s="3">
        <v>0.71547453703703701</v>
      </c>
      <c r="E7111" t="s">
        <v>33</v>
      </c>
      <c r="F7111">
        <v>2000</v>
      </c>
      <c r="G7111" t="s">
        <v>189</v>
      </c>
      <c r="I7111">
        <f t="shared" si="777"/>
        <v>1</v>
      </c>
      <c r="J7111" t="str">
        <f t="shared" si="778"/>
        <v>OK</v>
      </c>
      <c r="K7111" t="str">
        <f t="shared" si="779"/>
        <v>Successful</v>
      </c>
      <c r="L7111" t="str">
        <f t="shared" si="780"/>
        <v>Withdrawal</v>
      </c>
      <c r="M7111" t="str">
        <f t="shared" si="781"/>
        <v>OK</v>
      </c>
      <c r="N7111" t="str">
        <f t="shared" si="782"/>
        <v>OK</v>
      </c>
      <c r="O7111" t="str">
        <f>_xlfn.XLOOKUP(B7111,'01_Raw_ATMs'!A:A,'01_Raw_ATMs'!A:A,"Not Found")</f>
        <v>ATM034</v>
      </c>
      <c r="P7111" t="str">
        <f t="shared" si="783"/>
        <v>Valid</v>
      </c>
    </row>
    <row r="7112" spans="1:16">
      <c r="A7112" t="s">
        <v>7305</v>
      </c>
      <c r="B7112" t="s">
        <v>107</v>
      </c>
      <c r="C7112" s="2">
        <v>46073</v>
      </c>
      <c r="D7112" s="3">
        <v>0.54395833333333332</v>
      </c>
      <c r="E7112" t="s">
        <v>33</v>
      </c>
      <c r="F7112">
        <v>4000</v>
      </c>
      <c r="G7112" t="s">
        <v>189</v>
      </c>
      <c r="I7112">
        <f t="shared" si="777"/>
        <v>1</v>
      </c>
      <c r="J7112" t="str">
        <f t="shared" si="778"/>
        <v>OK</v>
      </c>
      <c r="K7112" t="str">
        <f t="shared" si="779"/>
        <v>Successful</v>
      </c>
      <c r="L7112" t="str">
        <f t="shared" si="780"/>
        <v>Withdrawal</v>
      </c>
      <c r="M7112" t="str">
        <f t="shared" si="781"/>
        <v>OK</v>
      </c>
      <c r="N7112" t="str">
        <f t="shared" si="782"/>
        <v>OK</v>
      </c>
      <c r="O7112" t="str">
        <f>_xlfn.XLOOKUP(B7112,'01_Raw_ATMs'!A:A,'01_Raw_ATMs'!A:A,"Not Found")</f>
        <v>ATM027</v>
      </c>
      <c r="P7112" t="str">
        <f t="shared" si="783"/>
        <v>Valid</v>
      </c>
    </row>
    <row r="7113" spans="1:16">
      <c r="A7113" t="s">
        <v>7306</v>
      </c>
      <c r="B7113" t="s">
        <v>175</v>
      </c>
      <c r="C7113" s="2">
        <v>46127</v>
      </c>
      <c r="D7113" s="3">
        <v>0.31565972222222222</v>
      </c>
      <c r="E7113" t="s">
        <v>33</v>
      </c>
      <c r="F7113">
        <v>1000</v>
      </c>
      <c r="G7113" t="s">
        <v>189</v>
      </c>
      <c r="I7113">
        <f t="shared" si="777"/>
        <v>1</v>
      </c>
      <c r="J7113" t="str">
        <f t="shared" si="778"/>
        <v>OK</v>
      </c>
      <c r="K7113" t="str">
        <f t="shared" si="779"/>
        <v>Successful</v>
      </c>
      <c r="L7113" t="str">
        <f t="shared" si="780"/>
        <v>Withdrawal</v>
      </c>
      <c r="M7113" t="str">
        <f t="shared" si="781"/>
        <v>OK</v>
      </c>
      <c r="N7113" t="str">
        <f t="shared" si="782"/>
        <v>OK</v>
      </c>
      <c r="O7113" t="str">
        <f>_xlfn.XLOOKUP(B7113,'01_Raw_ATMs'!A:A,'01_Raw_ATMs'!A:A,"Not Found")</f>
        <v>ATM095</v>
      </c>
      <c r="P7113" t="str">
        <f t="shared" si="783"/>
        <v>Valid</v>
      </c>
    </row>
    <row r="7114" spans="1:16">
      <c r="A7114" t="s">
        <v>7307</v>
      </c>
      <c r="B7114" t="s">
        <v>175</v>
      </c>
      <c r="C7114" s="2">
        <v>46159</v>
      </c>
      <c r="D7114" s="3">
        <v>0.77863425925925922</v>
      </c>
      <c r="E7114" t="s">
        <v>33</v>
      </c>
      <c r="F7114">
        <v>5000</v>
      </c>
      <c r="G7114" t="s">
        <v>189</v>
      </c>
      <c r="I7114">
        <f t="shared" si="777"/>
        <v>1</v>
      </c>
      <c r="J7114" t="str">
        <f t="shared" si="778"/>
        <v>OK</v>
      </c>
      <c r="K7114" t="str">
        <f t="shared" si="779"/>
        <v>Successful</v>
      </c>
      <c r="L7114" t="str">
        <f t="shared" si="780"/>
        <v>Withdrawal</v>
      </c>
      <c r="M7114" t="str">
        <f t="shared" si="781"/>
        <v>OK</v>
      </c>
      <c r="N7114" t="str">
        <f t="shared" si="782"/>
        <v>OK</v>
      </c>
      <c r="O7114" t="str">
        <f>_xlfn.XLOOKUP(B7114,'01_Raw_ATMs'!A:A,'01_Raw_ATMs'!A:A,"Not Found")</f>
        <v>ATM095</v>
      </c>
      <c r="P7114" t="str">
        <f t="shared" si="783"/>
        <v>Valid</v>
      </c>
    </row>
    <row r="7115" spans="1:16">
      <c r="A7115" t="s">
        <v>7308</v>
      </c>
      <c r="B7115" t="s">
        <v>156</v>
      </c>
      <c r="C7115" s="2">
        <v>46085</v>
      </c>
      <c r="D7115" s="3">
        <v>0.60679398148148145</v>
      </c>
      <c r="E7115" t="s">
        <v>33</v>
      </c>
      <c r="F7115">
        <v>1500</v>
      </c>
      <c r="G7115" t="s">
        <v>189</v>
      </c>
      <c r="I7115">
        <f t="shared" si="777"/>
        <v>1</v>
      </c>
      <c r="J7115" t="str">
        <f t="shared" si="778"/>
        <v>OK</v>
      </c>
      <c r="K7115" t="str">
        <f t="shared" si="779"/>
        <v>Successful</v>
      </c>
      <c r="L7115" t="str">
        <f t="shared" si="780"/>
        <v>Withdrawal</v>
      </c>
      <c r="M7115" t="str">
        <f t="shared" si="781"/>
        <v>OK</v>
      </c>
      <c r="N7115" t="str">
        <f t="shared" si="782"/>
        <v>OK</v>
      </c>
      <c r="O7115" t="str">
        <f>_xlfn.XLOOKUP(B7115,'01_Raw_ATMs'!A:A,'01_Raw_ATMs'!A:A,"Not Found")</f>
        <v>ATM076</v>
      </c>
      <c r="P7115" t="str">
        <f t="shared" si="783"/>
        <v>Valid</v>
      </c>
    </row>
    <row r="7116" spans="1:16">
      <c r="A7116" t="s">
        <v>7309</v>
      </c>
      <c r="B7116" t="s">
        <v>111</v>
      </c>
      <c r="C7116" s="2">
        <v>45906</v>
      </c>
      <c r="D7116" s="3">
        <v>0.7361805555555555</v>
      </c>
      <c r="E7116" t="s">
        <v>33</v>
      </c>
      <c r="F7116">
        <v>6000</v>
      </c>
      <c r="G7116" t="s">
        <v>189</v>
      </c>
      <c r="I7116">
        <f t="shared" si="777"/>
        <v>1</v>
      </c>
      <c r="J7116" t="str">
        <f t="shared" si="778"/>
        <v>OK</v>
      </c>
      <c r="K7116" t="str">
        <f t="shared" si="779"/>
        <v>Successful</v>
      </c>
      <c r="L7116" t="str">
        <f t="shared" si="780"/>
        <v>Withdrawal</v>
      </c>
      <c r="M7116" t="str">
        <f t="shared" si="781"/>
        <v>OK</v>
      </c>
      <c r="N7116" t="str">
        <f t="shared" si="782"/>
        <v>OK</v>
      </c>
      <c r="O7116" t="str">
        <f>_xlfn.XLOOKUP(B7116,'01_Raw_ATMs'!A:A,'01_Raw_ATMs'!A:A,"Not Found")</f>
        <v>ATM031</v>
      </c>
      <c r="P7116" t="str">
        <f t="shared" si="783"/>
        <v>Valid</v>
      </c>
    </row>
    <row r="7117" spans="1:16">
      <c r="A7117" t="s">
        <v>7310</v>
      </c>
      <c r="B7117" t="s">
        <v>134</v>
      </c>
      <c r="C7117" s="2">
        <v>46165</v>
      </c>
      <c r="D7117" s="3">
        <v>0.51258101851851856</v>
      </c>
      <c r="E7117" t="s">
        <v>194</v>
      </c>
      <c r="F7117">
        <v>0</v>
      </c>
      <c r="G7117" t="s">
        <v>189</v>
      </c>
      <c r="I7117">
        <f t="shared" si="777"/>
        <v>1</v>
      </c>
      <c r="J7117" t="str">
        <f t="shared" si="778"/>
        <v>OK</v>
      </c>
      <c r="K7117" t="str">
        <f t="shared" si="779"/>
        <v>Successful</v>
      </c>
      <c r="L7117" t="str">
        <f t="shared" si="780"/>
        <v>Balance Inquiry</v>
      </c>
      <c r="M7117" t="str">
        <f t="shared" si="781"/>
        <v>OK</v>
      </c>
      <c r="N7117" t="str">
        <f t="shared" si="782"/>
        <v>OK</v>
      </c>
      <c r="O7117" t="str">
        <f>_xlfn.XLOOKUP(B7117,'01_Raw_ATMs'!A:A,'01_Raw_ATMs'!A:A,"Not Found")</f>
        <v>ATM054</v>
      </c>
      <c r="P7117" t="str">
        <f t="shared" si="783"/>
        <v>Valid</v>
      </c>
    </row>
    <row r="7118" spans="1:16">
      <c r="A7118" t="s">
        <v>7311</v>
      </c>
      <c r="B7118" t="s">
        <v>116</v>
      </c>
      <c r="C7118" s="2">
        <v>46018</v>
      </c>
      <c r="D7118" s="3">
        <v>0.5198842592592593</v>
      </c>
      <c r="E7118" t="s">
        <v>33</v>
      </c>
      <c r="F7118">
        <v>500</v>
      </c>
      <c r="G7118" t="s">
        <v>189</v>
      </c>
      <c r="I7118">
        <f t="shared" si="777"/>
        <v>1</v>
      </c>
      <c r="J7118" t="str">
        <f t="shared" si="778"/>
        <v>OK</v>
      </c>
      <c r="K7118" t="str">
        <f t="shared" si="779"/>
        <v>Successful</v>
      </c>
      <c r="L7118" t="str">
        <f t="shared" si="780"/>
        <v>Withdrawal</v>
      </c>
      <c r="M7118" t="str">
        <f t="shared" si="781"/>
        <v>OK</v>
      </c>
      <c r="N7118" t="str">
        <f t="shared" si="782"/>
        <v>OK</v>
      </c>
      <c r="O7118" t="str">
        <f>_xlfn.XLOOKUP(B7118,'01_Raw_ATMs'!A:A,'01_Raw_ATMs'!A:A,"Not Found")</f>
        <v>ATM036</v>
      </c>
      <c r="P7118" t="str">
        <f t="shared" si="783"/>
        <v>Valid</v>
      </c>
    </row>
    <row r="7119" spans="1:16">
      <c r="A7119" t="s">
        <v>7312</v>
      </c>
      <c r="B7119" t="s">
        <v>157</v>
      </c>
      <c r="C7119" s="2">
        <v>45720</v>
      </c>
      <c r="D7119" s="3">
        <v>0.64491898148148152</v>
      </c>
      <c r="E7119" t="s">
        <v>33</v>
      </c>
      <c r="F7119">
        <v>2500</v>
      </c>
      <c r="G7119" t="s">
        <v>189</v>
      </c>
      <c r="I7119">
        <f t="shared" si="777"/>
        <v>1</v>
      </c>
      <c r="J7119" t="str">
        <f t="shared" si="778"/>
        <v>OK</v>
      </c>
      <c r="K7119" t="str">
        <f t="shared" si="779"/>
        <v>Successful</v>
      </c>
      <c r="L7119" t="str">
        <f t="shared" si="780"/>
        <v>Withdrawal</v>
      </c>
      <c r="M7119" t="str">
        <f t="shared" si="781"/>
        <v>OK</v>
      </c>
      <c r="N7119" t="str">
        <f t="shared" si="782"/>
        <v>OK</v>
      </c>
      <c r="O7119" t="str">
        <f>_xlfn.XLOOKUP(B7119,'01_Raw_ATMs'!A:A,'01_Raw_ATMs'!A:A,"Not Found")</f>
        <v>ATM077</v>
      </c>
      <c r="P7119" t="str">
        <f t="shared" si="783"/>
        <v>Valid</v>
      </c>
    </row>
    <row r="7120" spans="1:16">
      <c r="A7120" t="s">
        <v>7313</v>
      </c>
      <c r="B7120" t="s">
        <v>128</v>
      </c>
      <c r="C7120" s="2">
        <v>46003</v>
      </c>
      <c r="D7120" s="3">
        <v>0.91737268518518522</v>
      </c>
      <c r="E7120" t="s">
        <v>33</v>
      </c>
      <c r="F7120">
        <v>2000</v>
      </c>
      <c r="G7120" t="s">
        <v>189</v>
      </c>
      <c r="I7120">
        <f t="shared" si="777"/>
        <v>1</v>
      </c>
      <c r="J7120" t="str">
        <f t="shared" si="778"/>
        <v>OK</v>
      </c>
      <c r="K7120" t="str">
        <f t="shared" si="779"/>
        <v>Successful</v>
      </c>
      <c r="L7120" t="str">
        <f t="shared" si="780"/>
        <v>Withdrawal</v>
      </c>
      <c r="M7120" t="str">
        <f t="shared" si="781"/>
        <v>OK</v>
      </c>
      <c r="N7120" t="str">
        <f t="shared" si="782"/>
        <v>OK</v>
      </c>
      <c r="O7120" t="str">
        <f>_xlfn.XLOOKUP(B7120,'01_Raw_ATMs'!A:A,'01_Raw_ATMs'!A:A,"Not Found")</f>
        <v>ATM048</v>
      </c>
      <c r="P7120" t="str">
        <f t="shared" si="783"/>
        <v>Valid</v>
      </c>
    </row>
    <row r="7121" spans="1:16">
      <c r="A7121" t="s">
        <v>7314</v>
      </c>
      <c r="B7121" t="s">
        <v>114</v>
      </c>
      <c r="C7121" s="2">
        <v>45764</v>
      </c>
      <c r="D7121" s="3">
        <v>0.34122685185185192</v>
      </c>
      <c r="E7121" t="s">
        <v>33</v>
      </c>
      <c r="F7121">
        <v>1000</v>
      </c>
      <c r="G7121" t="s">
        <v>189</v>
      </c>
      <c r="I7121">
        <f t="shared" si="777"/>
        <v>1</v>
      </c>
      <c r="J7121" t="str">
        <f t="shared" si="778"/>
        <v>OK</v>
      </c>
      <c r="K7121" t="str">
        <f t="shared" si="779"/>
        <v>Successful</v>
      </c>
      <c r="L7121" t="str">
        <f t="shared" si="780"/>
        <v>Withdrawal</v>
      </c>
      <c r="M7121" t="str">
        <f t="shared" si="781"/>
        <v>OK</v>
      </c>
      <c r="N7121" t="str">
        <f t="shared" si="782"/>
        <v>OK</v>
      </c>
      <c r="O7121" t="str">
        <f>_xlfn.XLOOKUP(B7121,'01_Raw_ATMs'!A:A,'01_Raw_ATMs'!A:A,"Not Found")</f>
        <v>ATM034</v>
      </c>
      <c r="P7121" t="str">
        <f t="shared" si="783"/>
        <v>Valid</v>
      </c>
    </row>
    <row r="7122" spans="1:16">
      <c r="A7122" t="s">
        <v>7315</v>
      </c>
      <c r="B7122" t="s">
        <v>154</v>
      </c>
      <c r="C7122" s="2">
        <v>46023</v>
      </c>
      <c r="D7122" s="3">
        <v>0.57231481481481483</v>
      </c>
      <c r="E7122" t="s">
        <v>33</v>
      </c>
      <c r="F7122">
        <v>3000</v>
      </c>
      <c r="G7122" t="s">
        <v>189</v>
      </c>
      <c r="I7122">
        <f t="shared" si="777"/>
        <v>1</v>
      </c>
      <c r="J7122" t="str">
        <f t="shared" si="778"/>
        <v>OK</v>
      </c>
      <c r="K7122" t="str">
        <f t="shared" si="779"/>
        <v>Successful</v>
      </c>
      <c r="L7122" t="str">
        <f t="shared" si="780"/>
        <v>Withdrawal</v>
      </c>
      <c r="M7122" t="str">
        <f t="shared" si="781"/>
        <v>OK</v>
      </c>
      <c r="N7122" t="str">
        <f t="shared" si="782"/>
        <v>OK</v>
      </c>
      <c r="O7122" t="str">
        <f>_xlfn.XLOOKUP(B7122,'01_Raw_ATMs'!A:A,'01_Raw_ATMs'!A:A,"Not Found")</f>
        <v>ATM074</v>
      </c>
      <c r="P7122" t="str">
        <f t="shared" si="783"/>
        <v>Valid</v>
      </c>
    </row>
    <row r="7123" spans="1:16">
      <c r="A7123" t="s">
        <v>7316</v>
      </c>
      <c r="B7123" t="s">
        <v>163</v>
      </c>
      <c r="C7123" s="2">
        <v>45824</v>
      </c>
      <c r="D7123" s="3">
        <v>0.53687499999999999</v>
      </c>
      <c r="E7123" t="s">
        <v>33</v>
      </c>
      <c r="F7123">
        <v>2500</v>
      </c>
      <c r="G7123" t="s">
        <v>189</v>
      </c>
      <c r="I7123">
        <f t="shared" si="777"/>
        <v>1</v>
      </c>
      <c r="J7123" t="str">
        <f t="shared" si="778"/>
        <v>OK</v>
      </c>
      <c r="K7123" t="str">
        <f t="shared" si="779"/>
        <v>Successful</v>
      </c>
      <c r="L7123" t="str">
        <f t="shared" si="780"/>
        <v>Withdrawal</v>
      </c>
      <c r="M7123" t="str">
        <f t="shared" si="781"/>
        <v>OK</v>
      </c>
      <c r="N7123" t="str">
        <f t="shared" si="782"/>
        <v>OK</v>
      </c>
      <c r="O7123" t="str">
        <f>_xlfn.XLOOKUP(B7123,'01_Raw_ATMs'!A:A,'01_Raw_ATMs'!A:A,"Not Found")</f>
        <v>ATM083</v>
      </c>
      <c r="P7123" t="str">
        <f t="shared" si="783"/>
        <v>Valid</v>
      </c>
    </row>
    <row r="7124" spans="1:16">
      <c r="A7124" t="s">
        <v>7317</v>
      </c>
      <c r="B7124" t="s">
        <v>126</v>
      </c>
      <c r="C7124" s="2">
        <v>46099</v>
      </c>
      <c r="D7124" s="3">
        <v>0.54144675925925922</v>
      </c>
      <c r="E7124" t="s">
        <v>33</v>
      </c>
      <c r="F7124">
        <v>1500</v>
      </c>
      <c r="G7124" t="s">
        <v>189</v>
      </c>
      <c r="I7124">
        <f t="shared" si="777"/>
        <v>1</v>
      </c>
      <c r="J7124" t="str">
        <f t="shared" si="778"/>
        <v>OK</v>
      </c>
      <c r="K7124" t="str">
        <f t="shared" si="779"/>
        <v>Successful</v>
      </c>
      <c r="L7124" t="str">
        <f t="shared" si="780"/>
        <v>Withdrawal</v>
      </c>
      <c r="M7124" t="str">
        <f t="shared" si="781"/>
        <v>OK</v>
      </c>
      <c r="N7124" t="str">
        <f t="shared" si="782"/>
        <v>OK</v>
      </c>
      <c r="O7124" t="str">
        <f>_xlfn.XLOOKUP(B7124,'01_Raw_ATMs'!A:A,'01_Raw_ATMs'!A:A,"Not Found")</f>
        <v>ATM046</v>
      </c>
      <c r="P7124" t="str">
        <f t="shared" si="783"/>
        <v>Valid</v>
      </c>
    </row>
    <row r="7125" spans="1:16">
      <c r="A7125" t="s">
        <v>7318</v>
      </c>
      <c r="B7125" t="s">
        <v>176</v>
      </c>
      <c r="C7125" s="2">
        <v>45934</v>
      </c>
      <c r="D7125" s="3">
        <v>0.38829861111111108</v>
      </c>
      <c r="E7125" t="s">
        <v>33</v>
      </c>
      <c r="F7125">
        <v>1500</v>
      </c>
      <c r="G7125" t="s">
        <v>189</v>
      </c>
      <c r="I7125">
        <f t="shared" si="777"/>
        <v>1</v>
      </c>
      <c r="J7125" t="str">
        <f t="shared" si="778"/>
        <v>OK</v>
      </c>
      <c r="K7125" t="str">
        <f t="shared" si="779"/>
        <v>Successful</v>
      </c>
      <c r="L7125" t="str">
        <f t="shared" si="780"/>
        <v>Withdrawal</v>
      </c>
      <c r="M7125" t="str">
        <f t="shared" si="781"/>
        <v>OK</v>
      </c>
      <c r="N7125" t="str">
        <f t="shared" si="782"/>
        <v>OK</v>
      </c>
      <c r="O7125" t="str">
        <f>_xlfn.XLOOKUP(B7125,'01_Raw_ATMs'!A:A,'01_Raw_ATMs'!A:A,"Not Found")</f>
        <v>ATM096</v>
      </c>
      <c r="P7125" t="str">
        <f t="shared" si="783"/>
        <v>Valid</v>
      </c>
    </row>
    <row r="7126" spans="1:16">
      <c r="A7126" t="s">
        <v>7319</v>
      </c>
      <c r="B7126" t="s">
        <v>76</v>
      </c>
      <c r="C7126" s="2">
        <v>45847</v>
      </c>
      <c r="D7126" s="3">
        <v>0.30351851851851852</v>
      </c>
      <c r="E7126" t="s">
        <v>33</v>
      </c>
      <c r="F7126">
        <v>2500</v>
      </c>
      <c r="G7126" t="s">
        <v>189</v>
      </c>
      <c r="I7126">
        <f t="shared" si="777"/>
        <v>1</v>
      </c>
      <c r="J7126" t="str">
        <f t="shared" si="778"/>
        <v>OK</v>
      </c>
      <c r="K7126" t="str">
        <f t="shared" si="779"/>
        <v>Successful</v>
      </c>
      <c r="L7126" t="str">
        <f t="shared" si="780"/>
        <v>Withdrawal</v>
      </c>
      <c r="M7126" t="str">
        <f t="shared" si="781"/>
        <v>OK</v>
      </c>
      <c r="N7126" t="str">
        <f t="shared" si="782"/>
        <v>OK</v>
      </c>
      <c r="O7126" t="str">
        <f>_xlfn.XLOOKUP(B7126,'01_Raw_ATMs'!A:A,'01_Raw_ATMs'!A:A,"Not Found")</f>
        <v>ATM004</v>
      </c>
      <c r="P7126" t="str">
        <f t="shared" si="783"/>
        <v>Valid</v>
      </c>
    </row>
    <row r="7127" spans="1:16">
      <c r="A7127" t="s">
        <v>7320</v>
      </c>
      <c r="B7127" t="s">
        <v>132</v>
      </c>
      <c r="C7127" s="2">
        <v>45700</v>
      </c>
      <c r="D7127" s="3">
        <v>0.6419097222222222</v>
      </c>
      <c r="E7127" t="s">
        <v>33</v>
      </c>
      <c r="F7127">
        <v>500</v>
      </c>
      <c r="G7127" t="s">
        <v>214</v>
      </c>
      <c r="H7127" t="s">
        <v>1103</v>
      </c>
      <c r="I7127">
        <f t="shared" si="777"/>
        <v>1</v>
      </c>
      <c r="J7127" t="str">
        <f t="shared" si="778"/>
        <v>OK</v>
      </c>
      <c r="K7127" t="str">
        <f t="shared" si="779"/>
        <v>Failed</v>
      </c>
      <c r="L7127" t="str">
        <f t="shared" si="780"/>
        <v>Withdrawal</v>
      </c>
      <c r="M7127" t="str">
        <f t="shared" si="781"/>
        <v>OK</v>
      </c>
      <c r="N7127" t="str">
        <f t="shared" si="782"/>
        <v>OK</v>
      </c>
      <c r="O7127" t="str">
        <f>_xlfn.XLOOKUP(B7127,'01_Raw_ATMs'!A:A,'01_Raw_ATMs'!A:A,"Not Found")</f>
        <v>ATM052</v>
      </c>
      <c r="P7127" t="str">
        <f t="shared" si="783"/>
        <v>Valid</v>
      </c>
    </row>
    <row r="7128" spans="1:16">
      <c r="A7128" t="s">
        <v>7321</v>
      </c>
      <c r="B7128" t="s">
        <v>173</v>
      </c>
      <c r="C7128" s="2">
        <v>45943</v>
      </c>
      <c r="D7128" s="3">
        <v>0.68475694444444446</v>
      </c>
      <c r="E7128" t="s">
        <v>33</v>
      </c>
      <c r="F7128">
        <v>5000</v>
      </c>
      <c r="G7128" t="s">
        <v>214</v>
      </c>
      <c r="H7128" t="s">
        <v>1094</v>
      </c>
      <c r="I7128">
        <f t="shared" si="777"/>
        <v>1</v>
      </c>
      <c r="J7128" t="str">
        <f t="shared" si="778"/>
        <v>OK</v>
      </c>
      <c r="K7128" t="str">
        <f t="shared" si="779"/>
        <v>Failed</v>
      </c>
      <c r="L7128" t="str">
        <f t="shared" si="780"/>
        <v>Withdrawal</v>
      </c>
      <c r="M7128" t="str">
        <f t="shared" si="781"/>
        <v>OK</v>
      </c>
      <c r="N7128" t="str">
        <f t="shared" si="782"/>
        <v>OK</v>
      </c>
      <c r="O7128" t="str">
        <f>_xlfn.XLOOKUP(B7128,'01_Raw_ATMs'!A:A,'01_Raw_ATMs'!A:A,"Not Found")</f>
        <v>ATM093</v>
      </c>
      <c r="P7128" t="str">
        <f t="shared" si="783"/>
        <v>Valid</v>
      </c>
    </row>
    <row r="7129" spans="1:16">
      <c r="A7129" t="s">
        <v>7322</v>
      </c>
      <c r="B7129" t="s">
        <v>101</v>
      </c>
      <c r="C7129" s="2">
        <v>46040</v>
      </c>
      <c r="D7129" s="3">
        <v>0.1501736111111111</v>
      </c>
      <c r="E7129" t="s">
        <v>261</v>
      </c>
      <c r="F7129">
        <v>1000</v>
      </c>
      <c r="G7129" t="s">
        <v>189</v>
      </c>
      <c r="I7129">
        <f t="shared" si="777"/>
        <v>1</v>
      </c>
      <c r="J7129" t="str">
        <f t="shared" si="778"/>
        <v>OK</v>
      </c>
      <c r="K7129" t="str">
        <f t="shared" si="779"/>
        <v>Successful</v>
      </c>
      <c r="L7129" t="str">
        <f t="shared" si="780"/>
        <v>Cash Deposit</v>
      </c>
      <c r="M7129" t="str">
        <f t="shared" si="781"/>
        <v>OK</v>
      </c>
      <c r="N7129" t="str">
        <f t="shared" si="782"/>
        <v>OK</v>
      </c>
      <c r="O7129" t="str">
        <f>_xlfn.XLOOKUP(B7129,'01_Raw_ATMs'!A:A,'01_Raw_ATMs'!A:A,"Not Found")</f>
        <v>ATM022</v>
      </c>
      <c r="P7129" t="str">
        <f t="shared" si="783"/>
        <v>Valid</v>
      </c>
    </row>
    <row r="7130" spans="1:16">
      <c r="A7130" t="s">
        <v>7323</v>
      </c>
      <c r="B7130" t="s">
        <v>124</v>
      </c>
      <c r="C7130" s="2">
        <v>46057</v>
      </c>
      <c r="D7130" s="3">
        <v>0.77722222222222226</v>
      </c>
      <c r="E7130" t="s">
        <v>194</v>
      </c>
      <c r="F7130">
        <v>0</v>
      </c>
      <c r="G7130" t="s">
        <v>189</v>
      </c>
      <c r="I7130">
        <f t="shared" si="777"/>
        <v>1</v>
      </c>
      <c r="J7130" t="str">
        <f t="shared" si="778"/>
        <v>OK</v>
      </c>
      <c r="K7130" t="str">
        <f t="shared" si="779"/>
        <v>Successful</v>
      </c>
      <c r="L7130" t="str">
        <f t="shared" si="780"/>
        <v>Balance Inquiry</v>
      </c>
      <c r="M7130" t="str">
        <f t="shared" si="781"/>
        <v>OK</v>
      </c>
      <c r="N7130" t="str">
        <f t="shared" si="782"/>
        <v>OK</v>
      </c>
      <c r="O7130" t="str">
        <f>_xlfn.XLOOKUP(B7130,'01_Raw_ATMs'!A:A,'01_Raw_ATMs'!A:A,"Not Found")</f>
        <v>ATM044</v>
      </c>
      <c r="P7130" t="str">
        <f t="shared" si="783"/>
        <v>Valid</v>
      </c>
    </row>
    <row r="7131" spans="1:16">
      <c r="A7131" t="s">
        <v>7324</v>
      </c>
      <c r="B7131" t="s">
        <v>174</v>
      </c>
      <c r="C7131" s="2">
        <v>45659</v>
      </c>
      <c r="D7131" s="3">
        <v>0.59863425925925928</v>
      </c>
      <c r="E7131" t="s">
        <v>33</v>
      </c>
      <c r="F7131">
        <v>8000</v>
      </c>
      <c r="G7131" t="s">
        <v>189</v>
      </c>
      <c r="I7131">
        <f t="shared" si="777"/>
        <v>1</v>
      </c>
      <c r="J7131" t="str">
        <f t="shared" si="778"/>
        <v>OK</v>
      </c>
      <c r="K7131" t="str">
        <f t="shared" si="779"/>
        <v>Successful</v>
      </c>
      <c r="L7131" t="str">
        <f t="shared" si="780"/>
        <v>Withdrawal</v>
      </c>
      <c r="M7131" t="str">
        <f t="shared" si="781"/>
        <v>OK</v>
      </c>
      <c r="N7131" t="str">
        <f t="shared" si="782"/>
        <v>OK</v>
      </c>
      <c r="O7131" t="str">
        <f>_xlfn.XLOOKUP(B7131,'01_Raw_ATMs'!A:A,'01_Raw_ATMs'!A:A,"Not Found")</f>
        <v>ATM094</v>
      </c>
      <c r="P7131" t="str">
        <f t="shared" si="783"/>
        <v>Valid</v>
      </c>
    </row>
    <row r="7132" spans="1:16">
      <c r="A7132" t="s">
        <v>7325</v>
      </c>
      <c r="B7132" t="s">
        <v>161</v>
      </c>
      <c r="C7132" s="2">
        <v>45774</v>
      </c>
      <c r="D7132" s="3">
        <v>0.78427083333333336</v>
      </c>
      <c r="E7132" t="s">
        <v>211</v>
      </c>
      <c r="F7132">
        <v>0</v>
      </c>
      <c r="G7132" t="s">
        <v>189</v>
      </c>
      <c r="I7132">
        <f t="shared" si="777"/>
        <v>1</v>
      </c>
      <c r="J7132" t="str">
        <f t="shared" si="778"/>
        <v>OK</v>
      </c>
      <c r="K7132" t="str">
        <f t="shared" si="779"/>
        <v>Successful</v>
      </c>
      <c r="L7132" t="str">
        <f t="shared" si="780"/>
        <v>Mini Statement</v>
      </c>
      <c r="M7132" t="str">
        <f t="shared" si="781"/>
        <v>OK</v>
      </c>
      <c r="N7132" t="str">
        <f t="shared" si="782"/>
        <v>OK</v>
      </c>
      <c r="O7132" t="str">
        <f>_xlfn.XLOOKUP(B7132,'01_Raw_ATMs'!A:A,'01_Raw_ATMs'!A:A,"Not Found")</f>
        <v>ATM081</v>
      </c>
      <c r="P7132" t="str">
        <f t="shared" si="783"/>
        <v>Valid</v>
      </c>
    </row>
    <row r="7133" spans="1:16">
      <c r="A7133" t="s">
        <v>7326</v>
      </c>
      <c r="B7133" t="s">
        <v>115</v>
      </c>
      <c r="C7133" s="2">
        <v>46017</v>
      </c>
      <c r="D7133" s="3">
        <v>0.30921296296296302</v>
      </c>
      <c r="E7133" t="s">
        <v>33</v>
      </c>
      <c r="F7133">
        <v>2500</v>
      </c>
      <c r="G7133" t="s">
        <v>189</v>
      </c>
      <c r="I7133">
        <f t="shared" si="777"/>
        <v>1</v>
      </c>
      <c r="J7133" t="str">
        <f t="shared" si="778"/>
        <v>OK</v>
      </c>
      <c r="K7133" t="str">
        <f t="shared" si="779"/>
        <v>Successful</v>
      </c>
      <c r="L7133" t="str">
        <f t="shared" si="780"/>
        <v>Withdrawal</v>
      </c>
      <c r="M7133" t="str">
        <f t="shared" si="781"/>
        <v>OK</v>
      </c>
      <c r="N7133" t="str">
        <f t="shared" si="782"/>
        <v>OK</v>
      </c>
      <c r="O7133" t="str">
        <f>_xlfn.XLOOKUP(B7133,'01_Raw_ATMs'!A:A,'01_Raw_ATMs'!A:A,"Not Found")</f>
        <v>ATM035</v>
      </c>
      <c r="P7133" t="str">
        <f t="shared" si="783"/>
        <v>Valid</v>
      </c>
    </row>
    <row r="7134" spans="1:16">
      <c r="A7134" t="s">
        <v>7327</v>
      </c>
      <c r="B7134" t="s">
        <v>176</v>
      </c>
      <c r="C7134" s="2">
        <v>45685</v>
      </c>
      <c r="D7134" s="3">
        <v>0.82703703703703701</v>
      </c>
      <c r="E7134" t="s">
        <v>33</v>
      </c>
      <c r="F7134">
        <v>500</v>
      </c>
      <c r="G7134" t="s">
        <v>189</v>
      </c>
      <c r="I7134">
        <f t="shared" si="777"/>
        <v>1</v>
      </c>
      <c r="J7134" t="str">
        <f t="shared" si="778"/>
        <v>OK</v>
      </c>
      <c r="K7134" t="str">
        <f t="shared" si="779"/>
        <v>Successful</v>
      </c>
      <c r="L7134" t="str">
        <f t="shared" si="780"/>
        <v>Withdrawal</v>
      </c>
      <c r="M7134" t="str">
        <f t="shared" si="781"/>
        <v>OK</v>
      </c>
      <c r="N7134" t="str">
        <f t="shared" si="782"/>
        <v>OK</v>
      </c>
      <c r="O7134" t="str">
        <f>_xlfn.XLOOKUP(B7134,'01_Raw_ATMs'!A:A,'01_Raw_ATMs'!A:A,"Not Found")</f>
        <v>ATM096</v>
      </c>
      <c r="P7134" t="str">
        <f t="shared" si="783"/>
        <v>Valid</v>
      </c>
    </row>
    <row r="7135" spans="1:16">
      <c r="A7135" t="s">
        <v>7328</v>
      </c>
      <c r="B7135" t="s">
        <v>129</v>
      </c>
      <c r="C7135" s="2">
        <v>46161</v>
      </c>
      <c r="D7135" s="3">
        <v>0.58494212962962966</v>
      </c>
      <c r="E7135" t="s">
        <v>33</v>
      </c>
      <c r="F7135">
        <v>4000</v>
      </c>
      <c r="G7135" t="s">
        <v>189</v>
      </c>
      <c r="I7135">
        <f t="shared" si="777"/>
        <v>1</v>
      </c>
      <c r="J7135" t="str">
        <f t="shared" si="778"/>
        <v>OK</v>
      </c>
      <c r="K7135" t="str">
        <f t="shared" si="779"/>
        <v>Successful</v>
      </c>
      <c r="L7135" t="str">
        <f t="shared" si="780"/>
        <v>Withdrawal</v>
      </c>
      <c r="M7135" t="str">
        <f t="shared" si="781"/>
        <v>OK</v>
      </c>
      <c r="N7135" t="str">
        <f t="shared" si="782"/>
        <v>OK</v>
      </c>
      <c r="O7135" t="str">
        <f>_xlfn.XLOOKUP(B7135,'01_Raw_ATMs'!A:A,'01_Raw_ATMs'!A:A,"Not Found")</f>
        <v>ATM049</v>
      </c>
      <c r="P7135" t="str">
        <f t="shared" si="783"/>
        <v>Valid</v>
      </c>
    </row>
    <row r="7136" spans="1:16">
      <c r="A7136" t="s">
        <v>7329</v>
      </c>
      <c r="B7136" t="s">
        <v>103</v>
      </c>
      <c r="C7136" s="2">
        <v>45756</v>
      </c>
      <c r="D7136" s="3">
        <v>0.79703703703703699</v>
      </c>
      <c r="E7136" t="s">
        <v>261</v>
      </c>
      <c r="F7136">
        <v>10000</v>
      </c>
      <c r="G7136" t="s">
        <v>189</v>
      </c>
      <c r="I7136">
        <f t="shared" si="777"/>
        <v>1</v>
      </c>
      <c r="J7136" t="str">
        <f t="shared" si="778"/>
        <v>OK</v>
      </c>
      <c r="K7136" t="str">
        <f t="shared" si="779"/>
        <v>Successful</v>
      </c>
      <c r="L7136" t="str">
        <f t="shared" si="780"/>
        <v>Cash Deposit</v>
      </c>
      <c r="M7136" t="str">
        <f t="shared" si="781"/>
        <v>OK</v>
      </c>
      <c r="N7136" t="str">
        <f t="shared" si="782"/>
        <v>OK</v>
      </c>
      <c r="O7136" t="str">
        <f>_xlfn.XLOOKUP(B7136,'01_Raw_ATMs'!A:A,'01_Raw_ATMs'!A:A,"Not Found")</f>
        <v>ATM024</v>
      </c>
      <c r="P7136" t="str">
        <f t="shared" si="783"/>
        <v>Valid</v>
      </c>
    </row>
    <row r="7137" spans="1:16">
      <c r="A7137" t="s">
        <v>7330</v>
      </c>
      <c r="B7137" t="s">
        <v>158</v>
      </c>
      <c r="C7137" s="2">
        <v>46043</v>
      </c>
      <c r="D7137" s="3">
        <v>0.65984953703703708</v>
      </c>
      <c r="E7137" t="s">
        <v>211</v>
      </c>
      <c r="F7137">
        <v>0</v>
      </c>
      <c r="G7137" t="s">
        <v>189</v>
      </c>
      <c r="I7137">
        <f t="shared" si="777"/>
        <v>1</v>
      </c>
      <c r="J7137" t="str">
        <f t="shared" si="778"/>
        <v>OK</v>
      </c>
      <c r="K7137" t="str">
        <f t="shared" si="779"/>
        <v>Successful</v>
      </c>
      <c r="L7137" t="str">
        <f t="shared" si="780"/>
        <v>Mini Statement</v>
      </c>
      <c r="M7137" t="str">
        <f t="shared" si="781"/>
        <v>OK</v>
      </c>
      <c r="N7137" t="str">
        <f t="shared" si="782"/>
        <v>OK</v>
      </c>
      <c r="O7137" t="str">
        <f>_xlfn.XLOOKUP(B7137,'01_Raw_ATMs'!A:A,'01_Raw_ATMs'!A:A,"Not Found")</f>
        <v>ATM078</v>
      </c>
      <c r="P7137" t="str">
        <f t="shared" si="783"/>
        <v>Valid</v>
      </c>
    </row>
    <row r="7138" spans="1:16">
      <c r="A7138" t="s">
        <v>7331</v>
      </c>
      <c r="B7138" t="s">
        <v>124</v>
      </c>
      <c r="C7138" s="2">
        <v>46193</v>
      </c>
      <c r="D7138" s="3">
        <v>0.59311342592592597</v>
      </c>
      <c r="E7138" t="s">
        <v>211</v>
      </c>
      <c r="F7138">
        <v>0</v>
      </c>
      <c r="G7138" t="s">
        <v>189</v>
      </c>
      <c r="I7138">
        <f t="shared" si="777"/>
        <v>1</v>
      </c>
      <c r="J7138" t="str">
        <f t="shared" si="778"/>
        <v>OK</v>
      </c>
      <c r="K7138" t="str">
        <f t="shared" si="779"/>
        <v>Successful</v>
      </c>
      <c r="L7138" t="str">
        <f t="shared" si="780"/>
        <v>Mini Statement</v>
      </c>
      <c r="M7138" t="str">
        <f t="shared" si="781"/>
        <v>OK</v>
      </c>
      <c r="N7138" t="str">
        <f t="shared" si="782"/>
        <v>OK</v>
      </c>
      <c r="O7138" t="str">
        <f>_xlfn.XLOOKUP(B7138,'01_Raw_ATMs'!A:A,'01_Raw_ATMs'!A:A,"Not Found")</f>
        <v>ATM044</v>
      </c>
      <c r="P7138" t="str">
        <f t="shared" si="783"/>
        <v>Valid</v>
      </c>
    </row>
    <row r="7139" spans="1:16">
      <c r="A7139" t="s">
        <v>7332</v>
      </c>
      <c r="B7139" t="s">
        <v>108</v>
      </c>
      <c r="C7139" s="2">
        <v>45934</v>
      </c>
      <c r="D7139" s="3">
        <v>0.84099537037037042</v>
      </c>
      <c r="E7139" t="s">
        <v>33</v>
      </c>
      <c r="F7139">
        <v>500</v>
      </c>
      <c r="G7139" t="s">
        <v>189</v>
      </c>
      <c r="I7139">
        <f t="shared" si="777"/>
        <v>1</v>
      </c>
      <c r="J7139" t="str">
        <f t="shared" si="778"/>
        <v>OK</v>
      </c>
      <c r="K7139" t="str">
        <f t="shared" si="779"/>
        <v>Successful</v>
      </c>
      <c r="L7139" t="str">
        <f t="shared" si="780"/>
        <v>Withdrawal</v>
      </c>
      <c r="M7139" t="str">
        <f t="shared" si="781"/>
        <v>OK</v>
      </c>
      <c r="N7139" t="str">
        <f t="shared" si="782"/>
        <v>OK</v>
      </c>
      <c r="O7139" t="str">
        <f>_xlfn.XLOOKUP(B7139,'01_Raw_ATMs'!A:A,'01_Raw_ATMs'!A:A,"Not Found")</f>
        <v>ATM028</v>
      </c>
      <c r="P7139" t="str">
        <f t="shared" si="783"/>
        <v>Valid</v>
      </c>
    </row>
    <row r="7140" spans="1:16">
      <c r="A7140" t="s">
        <v>7333</v>
      </c>
      <c r="B7140" t="s">
        <v>108</v>
      </c>
      <c r="C7140" s="2">
        <v>45738</v>
      </c>
      <c r="D7140" s="3">
        <v>0.79373842592592592</v>
      </c>
      <c r="E7140" t="s">
        <v>33</v>
      </c>
      <c r="F7140">
        <v>1500</v>
      </c>
      <c r="G7140" t="s">
        <v>189</v>
      </c>
      <c r="I7140">
        <f t="shared" si="777"/>
        <v>1</v>
      </c>
      <c r="J7140" t="str">
        <f t="shared" si="778"/>
        <v>OK</v>
      </c>
      <c r="K7140" t="str">
        <f t="shared" si="779"/>
        <v>Successful</v>
      </c>
      <c r="L7140" t="str">
        <f t="shared" si="780"/>
        <v>Withdrawal</v>
      </c>
      <c r="M7140" t="str">
        <f t="shared" si="781"/>
        <v>OK</v>
      </c>
      <c r="N7140" t="str">
        <f t="shared" si="782"/>
        <v>OK</v>
      </c>
      <c r="O7140" t="str">
        <f>_xlfn.XLOOKUP(B7140,'01_Raw_ATMs'!A:A,'01_Raw_ATMs'!A:A,"Not Found")</f>
        <v>ATM028</v>
      </c>
      <c r="P7140" t="str">
        <f t="shared" si="783"/>
        <v>Valid</v>
      </c>
    </row>
    <row r="7141" spans="1:16">
      <c r="A7141" t="s">
        <v>7334</v>
      </c>
      <c r="B7141" t="s">
        <v>152</v>
      </c>
      <c r="C7141" s="2">
        <v>46135</v>
      </c>
      <c r="D7141" s="3">
        <v>0.45807870370370368</v>
      </c>
      <c r="E7141" t="s">
        <v>211</v>
      </c>
      <c r="F7141">
        <v>0</v>
      </c>
      <c r="G7141" t="s">
        <v>189</v>
      </c>
      <c r="I7141">
        <f t="shared" si="777"/>
        <v>1</v>
      </c>
      <c r="J7141" t="str">
        <f t="shared" si="778"/>
        <v>OK</v>
      </c>
      <c r="K7141" t="str">
        <f t="shared" si="779"/>
        <v>Successful</v>
      </c>
      <c r="L7141" t="str">
        <f t="shared" si="780"/>
        <v>Mini Statement</v>
      </c>
      <c r="M7141" t="str">
        <f t="shared" si="781"/>
        <v>OK</v>
      </c>
      <c r="N7141" t="str">
        <f t="shared" si="782"/>
        <v>OK</v>
      </c>
      <c r="O7141" t="str">
        <f>_xlfn.XLOOKUP(B7141,'01_Raw_ATMs'!A:A,'01_Raw_ATMs'!A:A,"Not Found")</f>
        <v>ATM072</v>
      </c>
      <c r="P7141" t="str">
        <f t="shared" si="783"/>
        <v>Valid</v>
      </c>
    </row>
    <row r="7142" spans="1:16">
      <c r="A7142" t="s">
        <v>7335</v>
      </c>
      <c r="B7142" t="s">
        <v>153</v>
      </c>
      <c r="C7142" s="2">
        <v>45855</v>
      </c>
      <c r="D7142" s="3">
        <v>0.7722106481481481</v>
      </c>
      <c r="E7142" t="s">
        <v>33</v>
      </c>
      <c r="F7142">
        <v>6000</v>
      </c>
      <c r="G7142" t="s">
        <v>189</v>
      </c>
      <c r="I7142">
        <f t="shared" si="777"/>
        <v>1</v>
      </c>
      <c r="J7142" t="str">
        <f t="shared" si="778"/>
        <v>OK</v>
      </c>
      <c r="K7142" t="str">
        <f t="shared" si="779"/>
        <v>Successful</v>
      </c>
      <c r="L7142" t="str">
        <f t="shared" si="780"/>
        <v>Withdrawal</v>
      </c>
      <c r="M7142" t="str">
        <f t="shared" si="781"/>
        <v>OK</v>
      </c>
      <c r="N7142" t="str">
        <f t="shared" si="782"/>
        <v>OK</v>
      </c>
      <c r="O7142" t="str">
        <f>_xlfn.XLOOKUP(B7142,'01_Raw_ATMs'!A:A,'01_Raw_ATMs'!A:A,"Not Found")</f>
        <v>ATM073</v>
      </c>
      <c r="P7142" t="str">
        <f t="shared" si="783"/>
        <v>Valid</v>
      </c>
    </row>
    <row r="7143" spans="1:16">
      <c r="A7143" t="s">
        <v>7336</v>
      </c>
      <c r="B7143" t="s">
        <v>77</v>
      </c>
      <c r="C7143" s="2">
        <v>45742</v>
      </c>
      <c r="D7143" s="3">
        <v>0.64300925925925922</v>
      </c>
      <c r="E7143" t="s">
        <v>33</v>
      </c>
      <c r="F7143">
        <v>5000</v>
      </c>
      <c r="G7143" t="s">
        <v>189</v>
      </c>
      <c r="I7143">
        <f t="shared" si="777"/>
        <v>1</v>
      </c>
      <c r="J7143" t="str">
        <f t="shared" si="778"/>
        <v>OK</v>
      </c>
      <c r="K7143" t="str">
        <f t="shared" si="779"/>
        <v>Successful</v>
      </c>
      <c r="L7143" t="str">
        <f t="shared" si="780"/>
        <v>Withdrawal</v>
      </c>
      <c r="M7143" t="str">
        <f t="shared" si="781"/>
        <v>OK</v>
      </c>
      <c r="N7143" t="str">
        <f t="shared" si="782"/>
        <v>OK</v>
      </c>
      <c r="O7143" t="str">
        <f>_xlfn.XLOOKUP(B7143,'01_Raw_ATMs'!A:A,'01_Raw_ATMs'!A:A,"Not Found")</f>
        <v>ATM005</v>
      </c>
      <c r="P7143" t="str">
        <f t="shared" si="783"/>
        <v>Valid</v>
      </c>
    </row>
    <row r="7144" spans="1:16">
      <c r="A7144" t="s">
        <v>7337</v>
      </c>
      <c r="B7144" t="s">
        <v>148</v>
      </c>
      <c r="C7144" s="2">
        <v>46119</v>
      </c>
      <c r="D7144" s="3">
        <v>0.9566203703703704</v>
      </c>
      <c r="E7144" t="s">
        <v>194</v>
      </c>
      <c r="F7144">
        <v>0</v>
      </c>
      <c r="G7144" t="s">
        <v>189</v>
      </c>
      <c r="I7144">
        <f t="shared" si="777"/>
        <v>1</v>
      </c>
      <c r="J7144" t="str">
        <f t="shared" si="778"/>
        <v>OK</v>
      </c>
      <c r="K7144" t="str">
        <f t="shared" si="779"/>
        <v>Successful</v>
      </c>
      <c r="L7144" t="str">
        <f t="shared" si="780"/>
        <v>Balance Inquiry</v>
      </c>
      <c r="M7144" t="str">
        <f t="shared" si="781"/>
        <v>OK</v>
      </c>
      <c r="N7144" t="str">
        <f t="shared" si="782"/>
        <v>OK</v>
      </c>
      <c r="O7144" t="str">
        <f>_xlfn.XLOOKUP(B7144,'01_Raw_ATMs'!A:A,'01_Raw_ATMs'!A:A,"Not Found")</f>
        <v>ATM068</v>
      </c>
      <c r="P7144" t="str">
        <f t="shared" si="783"/>
        <v>Valid</v>
      </c>
    </row>
    <row r="7145" spans="1:16">
      <c r="A7145" t="s">
        <v>7338</v>
      </c>
      <c r="B7145" t="s">
        <v>93</v>
      </c>
      <c r="C7145" s="2">
        <v>45764</v>
      </c>
      <c r="D7145" s="3">
        <v>0.21738425925925919</v>
      </c>
      <c r="E7145" t="s">
        <v>33</v>
      </c>
      <c r="F7145">
        <v>1500</v>
      </c>
      <c r="G7145" t="s">
        <v>189</v>
      </c>
      <c r="I7145">
        <f t="shared" si="777"/>
        <v>1</v>
      </c>
      <c r="J7145" t="str">
        <f t="shared" si="778"/>
        <v>OK</v>
      </c>
      <c r="K7145" t="str">
        <f t="shared" si="779"/>
        <v>Successful</v>
      </c>
      <c r="L7145" t="str">
        <f t="shared" si="780"/>
        <v>Withdrawal</v>
      </c>
      <c r="M7145" t="str">
        <f t="shared" si="781"/>
        <v>OK</v>
      </c>
      <c r="N7145" t="str">
        <f t="shared" si="782"/>
        <v>OK</v>
      </c>
      <c r="O7145" t="str">
        <f>_xlfn.XLOOKUP(B7145,'01_Raw_ATMs'!A:A,'01_Raw_ATMs'!A:A,"Not Found")</f>
        <v>ATM016</v>
      </c>
      <c r="P7145" t="str">
        <f t="shared" si="783"/>
        <v>Valid</v>
      </c>
    </row>
    <row r="7146" spans="1:16">
      <c r="A7146" t="s">
        <v>7339</v>
      </c>
      <c r="B7146" t="s">
        <v>155</v>
      </c>
      <c r="C7146" s="2">
        <v>45812</v>
      </c>
      <c r="D7146" s="3">
        <v>0.89807870370370368</v>
      </c>
      <c r="E7146" t="s">
        <v>33</v>
      </c>
      <c r="F7146">
        <v>1500</v>
      </c>
      <c r="G7146" t="s">
        <v>189</v>
      </c>
      <c r="I7146">
        <f t="shared" si="777"/>
        <v>1</v>
      </c>
      <c r="J7146" t="str">
        <f t="shared" si="778"/>
        <v>OK</v>
      </c>
      <c r="K7146" t="str">
        <f t="shared" si="779"/>
        <v>Successful</v>
      </c>
      <c r="L7146" t="str">
        <f t="shared" si="780"/>
        <v>Withdrawal</v>
      </c>
      <c r="M7146" t="str">
        <f t="shared" si="781"/>
        <v>OK</v>
      </c>
      <c r="N7146" t="str">
        <f t="shared" si="782"/>
        <v>OK</v>
      </c>
      <c r="O7146" t="str">
        <f>_xlfn.XLOOKUP(B7146,'01_Raw_ATMs'!A:A,'01_Raw_ATMs'!A:A,"Not Found")</f>
        <v>ATM075</v>
      </c>
      <c r="P7146" t="str">
        <f t="shared" si="783"/>
        <v>Valid</v>
      </c>
    </row>
    <row r="7147" spans="1:16">
      <c r="A7147" t="s">
        <v>7340</v>
      </c>
      <c r="B7147" t="s">
        <v>140</v>
      </c>
      <c r="C7147" s="2">
        <v>46163</v>
      </c>
      <c r="D7147" s="3">
        <v>0.51201388888888888</v>
      </c>
      <c r="E7147" t="s">
        <v>194</v>
      </c>
      <c r="F7147">
        <v>0</v>
      </c>
      <c r="G7147" t="s">
        <v>189</v>
      </c>
      <c r="I7147">
        <f t="shared" si="777"/>
        <v>1</v>
      </c>
      <c r="J7147" t="str">
        <f t="shared" si="778"/>
        <v>OK</v>
      </c>
      <c r="K7147" t="str">
        <f t="shared" si="779"/>
        <v>Successful</v>
      </c>
      <c r="L7147" t="str">
        <f t="shared" si="780"/>
        <v>Balance Inquiry</v>
      </c>
      <c r="M7147" t="str">
        <f t="shared" si="781"/>
        <v>OK</v>
      </c>
      <c r="N7147" t="str">
        <f t="shared" si="782"/>
        <v>OK</v>
      </c>
      <c r="O7147" t="str">
        <f>_xlfn.XLOOKUP(B7147,'01_Raw_ATMs'!A:A,'01_Raw_ATMs'!A:A,"Not Found")</f>
        <v>ATM060</v>
      </c>
      <c r="P7147" t="str">
        <f t="shared" si="783"/>
        <v>Valid</v>
      </c>
    </row>
    <row r="7148" spans="1:16">
      <c r="A7148" t="s">
        <v>7341</v>
      </c>
      <c r="B7148" t="s">
        <v>131</v>
      </c>
      <c r="C7148" s="2">
        <v>45905</v>
      </c>
      <c r="D7148" s="3">
        <v>0.71964120370370366</v>
      </c>
      <c r="E7148" t="s">
        <v>33</v>
      </c>
      <c r="F7148">
        <v>8000</v>
      </c>
      <c r="G7148" t="s">
        <v>189</v>
      </c>
      <c r="I7148">
        <f t="shared" si="777"/>
        <v>1</v>
      </c>
      <c r="J7148" t="str">
        <f t="shared" si="778"/>
        <v>OK</v>
      </c>
      <c r="K7148" t="str">
        <f t="shared" si="779"/>
        <v>Successful</v>
      </c>
      <c r="L7148" t="str">
        <f t="shared" si="780"/>
        <v>Withdrawal</v>
      </c>
      <c r="M7148" t="str">
        <f t="shared" si="781"/>
        <v>OK</v>
      </c>
      <c r="N7148" t="str">
        <f t="shared" si="782"/>
        <v>OK</v>
      </c>
      <c r="O7148" t="str">
        <f>_xlfn.XLOOKUP(B7148,'01_Raw_ATMs'!A:A,'01_Raw_ATMs'!A:A,"Not Found")</f>
        <v>ATM051</v>
      </c>
      <c r="P7148" t="str">
        <f t="shared" si="783"/>
        <v>Valid</v>
      </c>
    </row>
    <row r="7149" spans="1:16">
      <c r="A7149" t="s">
        <v>7342</v>
      </c>
      <c r="B7149" t="s">
        <v>113</v>
      </c>
      <c r="C7149" s="2">
        <v>46077</v>
      </c>
      <c r="D7149" s="3">
        <v>0.1625810185185185</v>
      </c>
      <c r="E7149" t="s">
        <v>211</v>
      </c>
      <c r="F7149">
        <v>0</v>
      </c>
      <c r="G7149" t="s">
        <v>189</v>
      </c>
      <c r="I7149">
        <f t="shared" si="777"/>
        <v>1</v>
      </c>
      <c r="J7149" t="str">
        <f t="shared" si="778"/>
        <v>OK</v>
      </c>
      <c r="K7149" t="str">
        <f t="shared" si="779"/>
        <v>Successful</v>
      </c>
      <c r="L7149" t="str">
        <f t="shared" si="780"/>
        <v>Mini Statement</v>
      </c>
      <c r="M7149" t="str">
        <f t="shared" si="781"/>
        <v>OK</v>
      </c>
      <c r="N7149" t="str">
        <f t="shared" si="782"/>
        <v>OK</v>
      </c>
      <c r="O7149" t="str">
        <f>_xlfn.XLOOKUP(B7149,'01_Raw_ATMs'!A:A,'01_Raw_ATMs'!A:A,"Not Found")</f>
        <v>ATM033</v>
      </c>
      <c r="P7149" t="str">
        <f t="shared" si="783"/>
        <v>Valid</v>
      </c>
    </row>
    <row r="7150" spans="1:16">
      <c r="A7150" t="s">
        <v>7343</v>
      </c>
      <c r="B7150" t="s">
        <v>134</v>
      </c>
      <c r="C7150" s="2">
        <v>45765</v>
      </c>
      <c r="D7150" s="3">
        <v>0.5745717592592593</v>
      </c>
      <c r="E7150" t="s">
        <v>33</v>
      </c>
      <c r="F7150">
        <v>2500</v>
      </c>
      <c r="G7150" t="s">
        <v>189</v>
      </c>
      <c r="I7150">
        <f t="shared" si="777"/>
        <v>1</v>
      </c>
      <c r="J7150" t="str">
        <f t="shared" si="778"/>
        <v>OK</v>
      </c>
      <c r="K7150" t="str">
        <f t="shared" si="779"/>
        <v>Successful</v>
      </c>
      <c r="L7150" t="str">
        <f t="shared" si="780"/>
        <v>Withdrawal</v>
      </c>
      <c r="M7150" t="str">
        <f t="shared" si="781"/>
        <v>OK</v>
      </c>
      <c r="N7150" t="str">
        <f t="shared" si="782"/>
        <v>OK</v>
      </c>
      <c r="O7150" t="str">
        <f>_xlfn.XLOOKUP(B7150,'01_Raw_ATMs'!A:A,'01_Raw_ATMs'!A:A,"Not Found")</f>
        <v>ATM054</v>
      </c>
      <c r="P7150" t="str">
        <f t="shared" si="783"/>
        <v>Valid</v>
      </c>
    </row>
    <row r="7151" spans="1:16">
      <c r="A7151" t="s">
        <v>7344</v>
      </c>
      <c r="B7151" t="s">
        <v>155</v>
      </c>
      <c r="C7151" s="2">
        <v>45911</v>
      </c>
      <c r="D7151" s="3">
        <v>0.35944444444444451</v>
      </c>
      <c r="E7151" t="s">
        <v>33</v>
      </c>
      <c r="F7151">
        <v>1500</v>
      </c>
      <c r="G7151" t="s">
        <v>189</v>
      </c>
      <c r="I7151">
        <f t="shared" si="777"/>
        <v>1</v>
      </c>
      <c r="J7151" t="str">
        <f t="shared" si="778"/>
        <v>OK</v>
      </c>
      <c r="K7151" t="str">
        <f t="shared" si="779"/>
        <v>Successful</v>
      </c>
      <c r="L7151" t="str">
        <f t="shared" si="780"/>
        <v>Withdrawal</v>
      </c>
      <c r="M7151" t="str">
        <f t="shared" si="781"/>
        <v>OK</v>
      </c>
      <c r="N7151" t="str">
        <f t="shared" si="782"/>
        <v>OK</v>
      </c>
      <c r="O7151" t="str">
        <f>_xlfn.XLOOKUP(B7151,'01_Raw_ATMs'!A:A,'01_Raw_ATMs'!A:A,"Not Found")</f>
        <v>ATM075</v>
      </c>
      <c r="P7151" t="str">
        <f t="shared" si="783"/>
        <v>Valid</v>
      </c>
    </row>
    <row r="7152" spans="1:16">
      <c r="A7152" t="s">
        <v>7345</v>
      </c>
      <c r="B7152" t="s">
        <v>119</v>
      </c>
      <c r="C7152" s="2">
        <v>46048</v>
      </c>
      <c r="D7152" s="3">
        <v>0.26711805555555562</v>
      </c>
      <c r="E7152" t="s">
        <v>194</v>
      </c>
      <c r="F7152">
        <v>0</v>
      </c>
      <c r="G7152" t="s">
        <v>189</v>
      </c>
      <c r="I7152">
        <f t="shared" si="777"/>
        <v>1</v>
      </c>
      <c r="J7152" t="str">
        <f t="shared" si="778"/>
        <v>OK</v>
      </c>
      <c r="K7152" t="str">
        <f t="shared" si="779"/>
        <v>Successful</v>
      </c>
      <c r="L7152" t="str">
        <f t="shared" si="780"/>
        <v>Balance Inquiry</v>
      </c>
      <c r="M7152" t="str">
        <f t="shared" si="781"/>
        <v>OK</v>
      </c>
      <c r="N7152" t="str">
        <f t="shared" si="782"/>
        <v>OK</v>
      </c>
      <c r="O7152" t="str">
        <f>_xlfn.XLOOKUP(B7152,'01_Raw_ATMs'!A:A,'01_Raw_ATMs'!A:A,"Not Found")</f>
        <v>ATM039</v>
      </c>
      <c r="P7152" t="str">
        <f t="shared" si="783"/>
        <v>Valid</v>
      </c>
    </row>
    <row r="7153" spans="1:16">
      <c r="A7153" t="s">
        <v>7346</v>
      </c>
      <c r="B7153" t="s">
        <v>120</v>
      </c>
      <c r="C7153" s="2">
        <v>46142</v>
      </c>
      <c r="D7153" s="3">
        <v>0.7528125</v>
      </c>
      <c r="E7153" t="s">
        <v>33</v>
      </c>
      <c r="F7153">
        <v>8000</v>
      </c>
      <c r="G7153" t="s">
        <v>189</v>
      </c>
      <c r="I7153">
        <f t="shared" si="777"/>
        <v>1</v>
      </c>
      <c r="J7153" t="str">
        <f t="shared" si="778"/>
        <v>OK</v>
      </c>
      <c r="K7153" t="str">
        <f t="shared" si="779"/>
        <v>Successful</v>
      </c>
      <c r="L7153" t="str">
        <f t="shared" si="780"/>
        <v>Withdrawal</v>
      </c>
      <c r="M7153" t="str">
        <f t="shared" si="781"/>
        <v>OK</v>
      </c>
      <c r="N7153" t="str">
        <f t="shared" si="782"/>
        <v>OK</v>
      </c>
      <c r="O7153" t="str">
        <f>_xlfn.XLOOKUP(B7153,'01_Raw_ATMs'!A:A,'01_Raw_ATMs'!A:A,"Not Found")</f>
        <v>ATM040</v>
      </c>
      <c r="P7153" t="str">
        <f t="shared" si="783"/>
        <v>Valid</v>
      </c>
    </row>
    <row r="7154" spans="1:16">
      <c r="A7154" t="s">
        <v>7347</v>
      </c>
      <c r="B7154" t="s">
        <v>165</v>
      </c>
      <c r="C7154" s="2">
        <v>46033</v>
      </c>
      <c r="D7154" s="3">
        <v>0.42056712962962961</v>
      </c>
      <c r="E7154" t="s">
        <v>194</v>
      </c>
      <c r="F7154">
        <v>0</v>
      </c>
      <c r="G7154" t="s">
        <v>189</v>
      </c>
      <c r="I7154">
        <f t="shared" si="777"/>
        <v>1</v>
      </c>
      <c r="J7154" t="str">
        <f t="shared" si="778"/>
        <v>OK</v>
      </c>
      <c r="K7154" t="str">
        <f t="shared" si="779"/>
        <v>Successful</v>
      </c>
      <c r="L7154" t="str">
        <f t="shared" si="780"/>
        <v>Balance Inquiry</v>
      </c>
      <c r="M7154" t="str">
        <f t="shared" si="781"/>
        <v>OK</v>
      </c>
      <c r="N7154" t="str">
        <f t="shared" si="782"/>
        <v>OK</v>
      </c>
      <c r="O7154" t="str">
        <f>_xlfn.XLOOKUP(B7154,'01_Raw_ATMs'!A:A,'01_Raw_ATMs'!A:A,"Not Found")</f>
        <v>ATM085</v>
      </c>
      <c r="P7154" t="str">
        <f t="shared" si="783"/>
        <v>Valid</v>
      </c>
    </row>
    <row r="7155" spans="1:16">
      <c r="A7155" t="s">
        <v>7348</v>
      </c>
      <c r="B7155" t="s">
        <v>114</v>
      </c>
      <c r="C7155" s="2">
        <v>45861</v>
      </c>
      <c r="D7155" s="3">
        <v>0.66321759259259261</v>
      </c>
      <c r="E7155" t="s">
        <v>33</v>
      </c>
      <c r="F7155">
        <v>10000</v>
      </c>
      <c r="G7155" t="s">
        <v>189</v>
      </c>
      <c r="I7155">
        <f t="shared" si="777"/>
        <v>1</v>
      </c>
      <c r="J7155" t="str">
        <f t="shared" si="778"/>
        <v>OK</v>
      </c>
      <c r="K7155" t="str">
        <f t="shared" si="779"/>
        <v>Successful</v>
      </c>
      <c r="L7155" t="str">
        <f t="shared" si="780"/>
        <v>Withdrawal</v>
      </c>
      <c r="M7155" t="str">
        <f t="shared" si="781"/>
        <v>OK</v>
      </c>
      <c r="N7155" t="str">
        <f t="shared" si="782"/>
        <v>OK</v>
      </c>
      <c r="O7155" t="str">
        <f>_xlfn.XLOOKUP(B7155,'01_Raw_ATMs'!A:A,'01_Raw_ATMs'!A:A,"Not Found")</f>
        <v>ATM034</v>
      </c>
      <c r="P7155" t="str">
        <f t="shared" si="783"/>
        <v>Valid</v>
      </c>
    </row>
    <row r="7156" spans="1:16">
      <c r="A7156" t="s">
        <v>7349</v>
      </c>
      <c r="B7156" t="s">
        <v>77</v>
      </c>
      <c r="C7156" s="2">
        <v>45996</v>
      </c>
      <c r="D7156" s="3">
        <v>1.418981481481481E-2</v>
      </c>
      <c r="E7156" t="s">
        <v>194</v>
      </c>
      <c r="F7156">
        <v>0</v>
      </c>
      <c r="G7156" t="s">
        <v>189</v>
      </c>
      <c r="I7156">
        <f t="shared" si="777"/>
        <v>1</v>
      </c>
      <c r="J7156" t="str">
        <f t="shared" si="778"/>
        <v>OK</v>
      </c>
      <c r="K7156" t="str">
        <f t="shared" si="779"/>
        <v>Successful</v>
      </c>
      <c r="L7156" t="str">
        <f t="shared" si="780"/>
        <v>Balance Inquiry</v>
      </c>
      <c r="M7156" t="str">
        <f t="shared" si="781"/>
        <v>OK</v>
      </c>
      <c r="N7156" t="str">
        <f t="shared" si="782"/>
        <v>OK</v>
      </c>
      <c r="O7156" t="str">
        <f>_xlfn.XLOOKUP(B7156,'01_Raw_ATMs'!A:A,'01_Raw_ATMs'!A:A,"Not Found")</f>
        <v>ATM005</v>
      </c>
      <c r="P7156" t="str">
        <f t="shared" si="783"/>
        <v>Valid</v>
      </c>
    </row>
    <row r="7157" spans="1:16">
      <c r="A7157" t="s">
        <v>7350</v>
      </c>
      <c r="B7157" t="s">
        <v>111</v>
      </c>
      <c r="C7157" s="2">
        <v>46119</v>
      </c>
      <c r="D7157" s="3">
        <v>0.82519675925925928</v>
      </c>
      <c r="E7157" t="s">
        <v>33</v>
      </c>
      <c r="F7157">
        <v>2500</v>
      </c>
      <c r="G7157" t="s">
        <v>189</v>
      </c>
      <c r="I7157">
        <f t="shared" si="777"/>
        <v>1</v>
      </c>
      <c r="J7157" t="str">
        <f t="shared" si="778"/>
        <v>OK</v>
      </c>
      <c r="K7157" t="str">
        <f t="shared" si="779"/>
        <v>Successful</v>
      </c>
      <c r="L7157" t="str">
        <f t="shared" si="780"/>
        <v>Withdrawal</v>
      </c>
      <c r="M7157" t="str">
        <f t="shared" si="781"/>
        <v>OK</v>
      </c>
      <c r="N7157" t="str">
        <f t="shared" si="782"/>
        <v>OK</v>
      </c>
      <c r="O7157" t="str">
        <f>_xlfn.XLOOKUP(B7157,'01_Raw_ATMs'!A:A,'01_Raw_ATMs'!A:A,"Not Found")</f>
        <v>ATM031</v>
      </c>
      <c r="P7157" t="str">
        <f t="shared" si="783"/>
        <v>Valid</v>
      </c>
    </row>
    <row r="7158" spans="1:16">
      <c r="A7158" t="s">
        <v>7351</v>
      </c>
      <c r="B7158" t="s">
        <v>131</v>
      </c>
      <c r="C7158" s="2">
        <v>45667</v>
      </c>
      <c r="D7158" s="3">
        <v>0.49232638888888891</v>
      </c>
      <c r="E7158" t="s">
        <v>211</v>
      </c>
      <c r="F7158">
        <v>0</v>
      </c>
      <c r="G7158" t="s">
        <v>189</v>
      </c>
      <c r="I7158">
        <f t="shared" si="777"/>
        <v>1</v>
      </c>
      <c r="J7158" t="str">
        <f t="shared" si="778"/>
        <v>OK</v>
      </c>
      <c r="K7158" t="str">
        <f t="shared" si="779"/>
        <v>Successful</v>
      </c>
      <c r="L7158" t="str">
        <f t="shared" si="780"/>
        <v>Mini Statement</v>
      </c>
      <c r="M7158" t="str">
        <f t="shared" si="781"/>
        <v>OK</v>
      </c>
      <c r="N7158" t="str">
        <f t="shared" si="782"/>
        <v>OK</v>
      </c>
      <c r="O7158" t="str">
        <f>_xlfn.XLOOKUP(B7158,'01_Raw_ATMs'!A:A,'01_Raw_ATMs'!A:A,"Not Found")</f>
        <v>ATM051</v>
      </c>
      <c r="P7158" t="str">
        <f t="shared" si="783"/>
        <v>Valid</v>
      </c>
    </row>
    <row r="7159" spans="1:16">
      <c r="A7159" t="s">
        <v>7352</v>
      </c>
      <c r="B7159" t="s">
        <v>87</v>
      </c>
      <c r="C7159" s="2">
        <v>45690</v>
      </c>
      <c r="D7159" s="3">
        <v>0.88944444444444448</v>
      </c>
      <c r="E7159" t="s">
        <v>33</v>
      </c>
      <c r="F7159">
        <v>2000</v>
      </c>
      <c r="G7159" t="s">
        <v>189</v>
      </c>
      <c r="I7159">
        <f t="shared" si="777"/>
        <v>1</v>
      </c>
      <c r="J7159" t="str">
        <f t="shared" si="778"/>
        <v>OK</v>
      </c>
      <c r="K7159" t="str">
        <f t="shared" si="779"/>
        <v>Successful</v>
      </c>
      <c r="L7159" t="str">
        <f t="shared" si="780"/>
        <v>Withdrawal</v>
      </c>
      <c r="M7159" t="str">
        <f t="shared" si="781"/>
        <v>OK</v>
      </c>
      <c r="N7159" t="str">
        <f t="shared" si="782"/>
        <v>OK</v>
      </c>
      <c r="O7159" t="str">
        <f>_xlfn.XLOOKUP(B7159,'01_Raw_ATMs'!A:A,'01_Raw_ATMs'!A:A,"Not Found")</f>
        <v>ATM011</v>
      </c>
      <c r="P7159" t="str">
        <f t="shared" si="783"/>
        <v>Valid</v>
      </c>
    </row>
    <row r="7160" spans="1:16">
      <c r="A7160" t="s">
        <v>7353</v>
      </c>
      <c r="B7160" t="s">
        <v>103</v>
      </c>
      <c r="C7160" s="2">
        <v>46071</v>
      </c>
      <c r="D7160" s="3">
        <v>0.6283333333333333</v>
      </c>
      <c r="E7160" t="s">
        <v>33</v>
      </c>
      <c r="F7160">
        <v>5000</v>
      </c>
      <c r="G7160" t="s">
        <v>189</v>
      </c>
      <c r="I7160">
        <f t="shared" si="777"/>
        <v>1</v>
      </c>
      <c r="J7160" t="str">
        <f t="shared" si="778"/>
        <v>OK</v>
      </c>
      <c r="K7160" t="str">
        <f t="shared" si="779"/>
        <v>Successful</v>
      </c>
      <c r="L7160" t="str">
        <f t="shared" si="780"/>
        <v>Withdrawal</v>
      </c>
      <c r="M7160" t="str">
        <f t="shared" si="781"/>
        <v>OK</v>
      </c>
      <c r="N7160" t="str">
        <f t="shared" si="782"/>
        <v>OK</v>
      </c>
      <c r="O7160" t="str">
        <f>_xlfn.XLOOKUP(B7160,'01_Raw_ATMs'!A:A,'01_Raw_ATMs'!A:A,"Not Found")</f>
        <v>ATM024</v>
      </c>
      <c r="P7160" t="str">
        <f t="shared" si="783"/>
        <v>Valid</v>
      </c>
    </row>
    <row r="7161" spans="1:16">
      <c r="A7161" t="s">
        <v>7354</v>
      </c>
      <c r="B7161" t="s">
        <v>92</v>
      </c>
      <c r="C7161" s="2">
        <v>45842</v>
      </c>
      <c r="D7161" s="3">
        <v>0.53136574074074072</v>
      </c>
      <c r="E7161" t="s">
        <v>33</v>
      </c>
      <c r="F7161">
        <v>1500</v>
      </c>
      <c r="G7161" t="s">
        <v>189</v>
      </c>
      <c r="I7161">
        <f t="shared" si="777"/>
        <v>1</v>
      </c>
      <c r="J7161" t="str">
        <f t="shared" si="778"/>
        <v>OK</v>
      </c>
      <c r="K7161" t="str">
        <f t="shared" si="779"/>
        <v>Successful</v>
      </c>
      <c r="L7161" t="str">
        <f t="shared" si="780"/>
        <v>Withdrawal</v>
      </c>
      <c r="M7161" t="str">
        <f t="shared" si="781"/>
        <v>OK</v>
      </c>
      <c r="N7161" t="str">
        <f t="shared" si="782"/>
        <v>OK</v>
      </c>
      <c r="O7161" t="str">
        <f>_xlfn.XLOOKUP(B7161,'01_Raw_ATMs'!A:A,'01_Raw_ATMs'!A:A,"Not Found")</f>
        <v>ATM015</v>
      </c>
      <c r="P7161" t="str">
        <f t="shared" si="783"/>
        <v>Valid</v>
      </c>
    </row>
    <row r="7162" spans="1:16">
      <c r="A7162" t="s">
        <v>7355</v>
      </c>
      <c r="B7162" t="s">
        <v>155</v>
      </c>
      <c r="C7162" s="2">
        <v>45737</v>
      </c>
      <c r="D7162" s="3">
        <v>0.59592592592592597</v>
      </c>
      <c r="E7162" t="s">
        <v>194</v>
      </c>
      <c r="F7162">
        <v>0</v>
      </c>
      <c r="G7162" t="s">
        <v>189</v>
      </c>
      <c r="I7162">
        <f t="shared" si="777"/>
        <v>1</v>
      </c>
      <c r="J7162" t="str">
        <f t="shared" si="778"/>
        <v>OK</v>
      </c>
      <c r="K7162" t="str">
        <f t="shared" si="779"/>
        <v>Successful</v>
      </c>
      <c r="L7162" t="str">
        <f t="shared" si="780"/>
        <v>Balance Inquiry</v>
      </c>
      <c r="M7162" t="str">
        <f t="shared" si="781"/>
        <v>OK</v>
      </c>
      <c r="N7162" t="str">
        <f t="shared" si="782"/>
        <v>OK</v>
      </c>
      <c r="O7162" t="str">
        <f>_xlfn.XLOOKUP(B7162,'01_Raw_ATMs'!A:A,'01_Raw_ATMs'!A:A,"Not Found")</f>
        <v>ATM075</v>
      </c>
      <c r="P7162" t="str">
        <f t="shared" si="783"/>
        <v>Valid</v>
      </c>
    </row>
    <row r="7163" spans="1:16">
      <c r="A7163" t="s">
        <v>7356</v>
      </c>
      <c r="B7163" t="s">
        <v>158</v>
      </c>
      <c r="C7163" s="2">
        <v>45803</v>
      </c>
      <c r="D7163" s="3">
        <v>0.88581018518518517</v>
      </c>
      <c r="E7163" t="s">
        <v>33</v>
      </c>
      <c r="F7163">
        <v>6000</v>
      </c>
      <c r="G7163" t="s">
        <v>189</v>
      </c>
      <c r="I7163">
        <f t="shared" si="777"/>
        <v>1</v>
      </c>
      <c r="J7163" t="str">
        <f t="shared" si="778"/>
        <v>OK</v>
      </c>
      <c r="K7163" t="str">
        <f t="shared" si="779"/>
        <v>Successful</v>
      </c>
      <c r="L7163" t="str">
        <f t="shared" si="780"/>
        <v>Withdrawal</v>
      </c>
      <c r="M7163" t="str">
        <f t="shared" si="781"/>
        <v>OK</v>
      </c>
      <c r="N7163" t="str">
        <f t="shared" si="782"/>
        <v>OK</v>
      </c>
      <c r="O7163" t="str">
        <f>_xlfn.XLOOKUP(B7163,'01_Raw_ATMs'!A:A,'01_Raw_ATMs'!A:A,"Not Found")</f>
        <v>ATM078</v>
      </c>
      <c r="P7163" t="str">
        <f t="shared" si="783"/>
        <v>Valid</v>
      </c>
    </row>
    <row r="7164" spans="1:16">
      <c r="A7164" t="s">
        <v>7357</v>
      </c>
      <c r="B7164" t="s">
        <v>142</v>
      </c>
      <c r="C7164" s="2">
        <v>46057</v>
      </c>
      <c r="D7164" s="3">
        <v>0.26762731481481478</v>
      </c>
      <c r="E7164" t="s">
        <v>33</v>
      </c>
      <c r="F7164">
        <v>1500</v>
      </c>
      <c r="G7164" t="s">
        <v>189</v>
      </c>
      <c r="I7164">
        <f t="shared" si="777"/>
        <v>1</v>
      </c>
      <c r="J7164" t="str">
        <f t="shared" si="778"/>
        <v>OK</v>
      </c>
      <c r="K7164" t="str">
        <f t="shared" si="779"/>
        <v>Successful</v>
      </c>
      <c r="L7164" t="str">
        <f t="shared" si="780"/>
        <v>Withdrawal</v>
      </c>
      <c r="M7164" t="str">
        <f t="shared" si="781"/>
        <v>OK</v>
      </c>
      <c r="N7164" t="str">
        <f t="shared" si="782"/>
        <v>OK</v>
      </c>
      <c r="O7164" t="str">
        <f>_xlfn.XLOOKUP(B7164,'01_Raw_ATMs'!A:A,'01_Raw_ATMs'!A:A,"Not Found")</f>
        <v>ATM062</v>
      </c>
      <c r="P7164" t="str">
        <f t="shared" si="783"/>
        <v>Valid</v>
      </c>
    </row>
    <row r="7165" spans="1:16">
      <c r="A7165" t="s">
        <v>7358</v>
      </c>
      <c r="B7165" t="s">
        <v>114</v>
      </c>
      <c r="C7165" s="2">
        <v>46030</v>
      </c>
      <c r="D7165" s="3">
        <v>0.87351851851851847</v>
      </c>
      <c r="E7165" t="s">
        <v>33</v>
      </c>
      <c r="F7165">
        <v>2000</v>
      </c>
      <c r="G7165" t="s">
        <v>189</v>
      </c>
      <c r="I7165">
        <f t="shared" si="777"/>
        <v>1</v>
      </c>
      <c r="J7165" t="str">
        <f t="shared" si="778"/>
        <v>OK</v>
      </c>
      <c r="K7165" t="str">
        <f t="shared" si="779"/>
        <v>Successful</v>
      </c>
      <c r="L7165" t="str">
        <f t="shared" si="780"/>
        <v>Withdrawal</v>
      </c>
      <c r="M7165" t="str">
        <f t="shared" si="781"/>
        <v>OK</v>
      </c>
      <c r="N7165" t="str">
        <f t="shared" si="782"/>
        <v>OK</v>
      </c>
      <c r="O7165" t="str">
        <f>_xlfn.XLOOKUP(B7165,'01_Raw_ATMs'!A:A,'01_Raw_ATMs'!A:A,"Not Found")</f>
        <v>ATM034</v>
      </c>
      <c r="P7165" t="str">
        <f t="shared" si="783"/>
        <v>Valid</v>
      </c>
    </row>
    <row r="7166" spans="1:16">
      <c r="A7166" t="s">
        <v>7359</v>
      </c>
      <c r="B7166" t="s">
        <v>71</v>
      </c>
      <c r="C7166" s="2">
        <v>46169</v>
      </c>
      <c r="D7166" s="3">
        <v>0.71753472222222225</v>
      </c>
      <c r="E7166" t="s">
        <v>261</v>
      </c>
      <c r="F7166">
        <v>5000</v>
      </c>
      <c r="G7166" t="s">
        <v>189</v>
      </c>
      <c r="I7166">
        <f t="shared" si="777"/>
        <v>1</v>
      </c>
      <c r="J7166" t="str">
        <f t="shared" si="778"/>
        <v>OK</v>
      </c>
      <c r="K7166" t="str">
        <f t="shared" si="779"/>
        <v>Successful</v>
      </c>
      <c r="L7166" t="str">
        <f t="shared" si="780"/>
        <v>Cash Deposit</v>
      </c>
      <c r="M7166" t="str">
        <f t="shared" si="781"/>
        <v>OK</v>
      </c>
      <c r="N7166" t="str">
        <f t="shared" si="782"/>
        <v>OK</v>
      </c>
      <c r="O7166" t="str">
        <f>_xlfn.XLOOKUP(B7166,'01_Raw_ATMs'!A:A,'01_Raw_ATMs'!A:A,"Not Found")</f>
        <v>ATM002</v>
      </c>
      <c r="P7166" t="str">
        <f t="shared" si="783"/>
        <v>Valid</v>
      </c>
    </row>
    <row r="7167" spans="1:16">
      <c r="A7167" t="s">
        <v>7360</v>
      </c>
      <c r="B7167" t="s">
        <v>106</v>
      </c>
      <c r="C7167" s="2">
        <v>45857</v>
      </c>
      <c r="D7167" s="3">
        <v>0.63431712962962961</v>
      </c>
      <c r="E7167" t="s">
        <v>194</v>
      </c>
      <c r="F7167">
        <v>0</v>
      </c>
      <c r="G7167" t="s">
        <v>189</v>
      </c>
      <c r="I7167">
        <f t="shared" si="777"/>
        <v>1</v>
      </c>
      <c r="J7167" t="str">
        <f t="shared" si="778"/>
        <v>OK</v>
      </c>
      <c r="K7167" t="str">
        <f t="shared" si="779"/>
        <v>Successful</v>
      </c>
      <c r="L7167" t="str">
        <f t="shared" si="780"/>
        <v>Balance Inquiry</v>
      </c>
      <c r="M7167" t="str">
        <f t="shared" si="781"/>
        <v>OK</v>
      </c>
      <c r="N7167" t="str">
        <f t="shared" si="782"/>
        <v>OK</v>
      </c>
      <c r="O7167" t="str">
        <f>_xlfn.XLOOKUP(B7167,'01_Raw_ATMs'!A:A,'01_Raw_ATMs'!A:A,"Not Found")</f>
        <v>ATM026</v>
      </c>
      <c r="P7167" t="str">
        <f t="shared" si="783"/>
        <v>Valid</v>
      </c>
    </row>
    <row r="7168" spans="1:16">
      <c r="A7168" t="s">
        <v>7361</v>
      </c>
      <c r="B7168" t="s">
        <v>162</v>
      </c>
      <c r="C7168" s="2">
        <v>45844</v>
      </c>
      <c r="D7168" s="3">
        <v>0.85177083333333337</v>
      </c>
      <c r="E7168" t="s">
        <v>33</v>
      </c>
      <c r="F7168">
        <v>10000</v>
      </c>
      <c r="G7168" t="s">
        <v>189</v>
      </c>
      <c r="I7168">
        <f t="shared" si="777"/>
        <v>1</v>
      </c>
      <c r="J7168" t="str">
        <f t="shared" si="778"/>
        <v>OK</v>
      </c>
      <c r="K7168" t="str">
        <f t="shared" si="779"/>
        <v>Successful</v>
      </c>
      <c r="L7168" t="str">
        <f t="shared" si="780"/>
        <v>Withdrawal</v>
      </c>
      <c r="M7168" t="str">
        <f t="shared" si="781"/>
        <v>OK</v>
      </c>
      <c r="N7168" t="str">
        <f t="shared" si="782"/>
        <v>OK</v>
      </c>
      <c r="O7168" t="str">
        <f>_xlfn.XLOOKUP(B7168,'01_Raw_ATMs'!A:A,'01_Raw_ATMs'!A:A,"Not Found")</f>
        <v>ATM082</v>
      </c>
      <c r="P7168" t="str">
        <f t="shared" si="783"/>
        <v>Valid</v>
      </c>
    </row>
    <row r="7169" spans="1:16">
      <c r="A7169" t="s">
        <v>7362</v>
      </c>
      <c r="B7169" t="s">
        <v>150</v>
      </c>
      <c r="C7169" s="2">
        <v>45680</v>
      </c>
      <c r="D7169" s="3">
        <v>0.64127314814814818</v>
      </c>
      <c r="E7169" t="s">
        <v>33</v>
      </c>
      <c r="F7169">
        <v>500</v>
      </c>
      <c r="G7169" t="s">
        <v>189</v>
      </c>
      <c r="I7169">
        <f t="shared" si="777"/>
        <v>1</v>
      </c>
      <c r="J7169" t="str">
        <f t="shared" si="778"/>
        <v>OK</v>
      </c>
      <c r="K7169" t="str">
        <f t="shared" si="779"/>
        <v>Successful</v>
      </c>
      <c r="L7169" t="str">
        <f t="shared" si="780"/>
        <v>Withdrawal</v>
      </c>
      <c r="M7169" t="str">
        <f t="shared" si="781"/>
        <v>OK</v>
      </c>
      <c r="N7169" t="str">
        <f t="shared" si="782"/>
        <v>OK</v>
      </c>
      <c r="O7169" t="str">
        <f>_xlfn.XLOOKUP(B7169,'01_Raw_ATMs'!A:A,'01_Raw_ATMs'!A:A,"Not Found")</f>
        <v>ATM070</v>
      </c>
      <c r="P7169" t="str">
        <f t="shared" si="783"/>
        <v>Valid</v>
      </c>
    </row>
    <row r="7170" spans="1:16">
      <c r="A7170" t="s">
        <v>7363</v>
      </c>
      <c r="B7170" t="s">
        <v>103</v>
      </c>
      <c r="C7170" s="2">
        <v>45804</v>
      </c>
      <c r="D7170" s="3">
        <v>0.64097222222222228</v>
      </c>
      <c r="E7170" t="s">
        <v>33</v>
      </c>
      <c r="F7170">
        <v>4000</v>
      </c>
      <c r="G7170" t="s">
        <v>189</v>
      </c>
      <c r="I7170">
        <f t="shared" si="777"/>
        <v>1</v>
      </c>
      <c r="J7170" t="str">
        <f t="shared" si="778"/>
        <v>OK</v>
      </c>
      <c r="K7170" t="str">
        <f t="shared" si="779"/>
        <v>Successful</v>
      </c>
      <c r="L7170" t="str">
        <f t="shared" si="780"/>
        <v>Withdrawal</v>
      </c>
      <c r="M7170" t="str">
        <f t="shared" si="781"/>
        <v>OK</v>
      </c>
      <c r="N7170" t="str">
        <f t="shared" si="782"/>
        <v>OK</v>
      </c>
      <c r="O7170" t="str">
        <f>_xlfn.XLOOKUP(B7170,'01_Raw_ATMs'!A:A,'01_Raw_ATMs'!A:A,"Not Found")</f>
        <v>ATM024</v>
      </c>
      <c r="P7170" t="str">
        <f t="shared" si="783"/>
        <v>Valid</v>
      </c>
    </row>
    <row r="7171" spans="1:16">
      <c r="A7171" t="s">
        <v>7364</v>
      </c>
      <c r="B7171" t="s">
        <v>74</v>
      </c>
      <c r="C7171" s="2">
        <v>45945</v>
      </c>
      <c r="D7171" s="3">
        <v>0.62545138888888885</v>
      </c>
      <c r="E7171" t="s">
        <v>33</v>
      </c>
      <c r="F7171">
        <v>500</v>
      </c>
      <c r="G7171" t="s">
        <v>189</v>
      </c>
      <c r="I7171">
        <f t="shared" ref="I7171:I7234" si="784">COUNTIF($A:$A,A7171)</f>
        <v>1</v>
      </c>
      <c r="J7171" t="str">
        <f t="shared" ref="J7171:J7234" si="785">IF(AND(TRIM(G7171)="Failed",H7171=""),"Problem","OK")</f>
        <v>OK</v>
      </c>
      <c r="K7171" t="str">
        <f t="shared" ref="K7171:K7234" si="786">PROPER(TRIM(G7171))</f>
        <v>Successful</v>
      </c>
      <c r="L7171" t="str">
        <f t="shared" ref="L7171:L7234" si="787">PROPER(TRIM(E7171))</f>
        <v>Withdrawal</v>
      </c>
      <c r="M7171" t="str">
        <f t="shared" ref="M7171:M7234" si="788">IF(OR(E7171="Withdrawal",E7171="Cash Deposit"),IF(F7171&gt;0,"OK","Problem"),IF(F7171=0,"OK","Problem"))</f>
        <v>OK</v>
      </c>
      <c r="N7171" t="str">
        <f t="shared" ref="N7171:N7234" si="789">IF(AND(C7171&gt;=DATE(2025,1,1),C7171&lt;=DATE(2026,6,30)),"OK","Problem")</f>
        <v>OK</v>
      </c>
      <c r="O7171" t="str">
        <f>_xlfn.XLOOKUP(B7171,'01_Raw_ATMs'!A:A,'01_Raw_ATMs'!A:A,"Not Found")</f>
        <v>ATM003</v>
      </c>
      <c r="P7171" t="str">
        <f t="shared" ref="P7171:P7234" si="790">IF(B7171="","Missing ATM_ID","Valid")</f>
        <v>Valid</v>
      </c>
    </row>
    <row r="7172" spans="1:16">
      <c r="A7172" t="s">
        <v>7365</v>
      </c>
      <c r="B7172" t="s">
        <v>109</v>
      </c>
      <c r="C7172" s="2">
        <v>46121</v>
      </c>
      <c r="D7172" s="3">
        <v>0.8028819444444445</v>
      </c>
      <c r="E7172" t="s">
        <v>33</v>
      </c>
      <c r="F7172">
        <v>2000</v>
      </c>
      <c r="G7172" t="s">
        <v>189</v>
      </c>
      <c r="I7172">
        <f t="shared" si="784"/>
        <v>1</v>
      </c>
      <c r="J7172" t="str">
        <f t="shared" si="785"/>
        <v>OK</v>
      </c>
      <c r="K7172" t="str">
        <f t="shared" si="786"/>
        <v>Successful</v>
      </c>
      <c r="L7172" t="str">
        <f t="shared" si="787"/>
        <v>Withdrawal</v>
      </c>
      <c r="M7172" t="str">
        <f t="shared" si="788"/>
        <v>OK</v>
      </c>
      <c r="N7172" t="str">
        <f t="shared" si="789"/>
        <v>OK</v>
      </c>
      <c r="O7172" t="str">
        <f>_xlfn.XLOOKUP(B7172,'01_Raw_ATMs'!A:A,'01_Raw_ATMs'!A:A,"Not Found")</f>
        <v>ATM029</v>
      </c>
      <c r="P7172" t="str">
        <f t="shared" si="790"/>
        <v>Valid</v>
      </c>
    </row>
    <row r="7173" spans="1:16">
      <c r="A7173" t="s">
        <v>7366</v>
      </c>
      <c r="B7173" t="s">
        <v>117</v>
      </c>
      <c r="C7173" s="2">
        <v>46118</v>
      </c>
      <c r="D7173" s="3">
        <v>0.81379629629629635</v>
      </c>
      <c r="E7173" t="s">
        <v>33</v>
      </c>
      <c r="F7173">
        <v>8000</v>
      </c>
      <c r="G7173" t="s">
        <v>189</v>
      </c>
      <c r="I7173">
        <f t="shared" si="784"/>
        <v>1</v>
      </c>
      <c r="J7173" t="str">
        <f t="shared" si="785"/>
        <v>OK</v>
      </c>
      <c r="K7173" t="str">
        <f t="shared" si="786"/>
        <v>Successful</v>
      </c>
      <c r="L7173" t="str">
        <f t="shared" si="787"/>
        <v>Withdrawal</v>
      </c>
      <c r="M7173" t="str">
        <f t="shared" si="788"/>
        <v>OK</v>
      </c>
      <c r="N7173" t="str">
        <f t="shared" si="789"/>
        <v>OK</v>
      </c>
      <c r="O7173" t="str">
        <f>_xlfn.XLOOKUP(B7173,'01_Raw_ATMs'!A:A,'01_Raw_ATMs'!A:A,"Not Found")</f>
        <v>ATM037</v>
      </c>
      <c r="P7173" t="str">
        <f t="shared" si="790"/>
        <v>Valid</v>
      </c>
    </row>
    <row r="7174" spans="1:16">
      <c r="A7174" t="s">
        <v>7367</v>
      </c>
      <c r="B7174" t="s">
        <v>98</v>
      </c>
      <c r="C7174" s="2">
        <v>46075</v>
      </c>
      <c r="D7174" s="3">
        <v>0.98995370370370372</v>
      </c>
      <c r="E7174" t="s">
        <v>33</v>
      </c>
      <c r="F7174">
        <v>8000</v>
      </c>
      <c r="G7174" t="s">
        <v>189</v>
      </c>
      <c r="I7174">
        <f t="shared" si="784"/>
        <v>1</v>
      </c>
      <c r="J7174" t="str">
        <f t="shared" si="785"/>
        <v>OK</v>
      </c>
      <c r="K7174" t="str">
        <f t="shared" si="786"/>
        <v>Successful</v>
      </c>
      <c r="L7174" t="str">
        <f t="shared" si="787"/>
        <v>Withdrawal</v>
      </c>
      <c r="M7174" t="str">
        <f t="shared" si="788"/>
        <v>OK</v>
      </c>
      <c r="N7174" t="str">
        <f t="shared" si="789"/>
        <v>OK</v>
      </c>
      <c r="O7174" t="str">
        <f>_xlfn.XLOOKUP(B7174,'01_Raw_ATMs'!A:A,'01_Raw_ATMs'!A:A,"Not Found")</f>
        <v>ATM019</v>
      </c>
      <c r="P7174" t="str">
        <f t="shared" si="790"/>
        <v>Valid</v>
      </c>
    </row>
    <row r="7175" spans="1:16">
      <c r="A7175" t="s">
        <v>7368</v>
      </c>
      <c r="B7175" t="s">
        <v>100</v>
      </c>
      <c r="C7175" s="2">
        <v>46168</v>
      </c>
      <c r="D7175" s="3">
        <v>0.82495370370370369</v>
      </c>
      <c r="E7175" t="s">
        <v>33</v>
      </c>
      <c r="F7175">
        <v>2000</v>
      </c>
      <c r="G7175" t="s">
        <v>189</v>
      </c>
      <c r="I7175">
        <f t="shared" si="784"/>
        <v>1</v>
      </c>
      <c r="J7175" t="str">
        <f t="shared" si="785"/>
        <v>OK</v>
      </c>
      <c r="K7175" t="str">
        <f t="shared" si="786"/>
        <v>Successful</v>
      </c>
      <c r="L7175" t="str">
        <f t="shared" si="787"/>
        <v>Withdrawal</v>
      </c>
      <c r="M7175" t="str">
        <f t="shared" si="788"/>
        <v>OK</v>
      </c>
      <c r="N7175" t="str">
        <f t="shared" si="789"/>
        <v>OK</v>
      </c>
      <c r="O7175" t="str">
        <f>_xlfn.XLOOKUP(B7175,'01_Raw_ATMs'!A:A,'01_Raw_ATMs'!A:A,"Not Found")</f>
        <v>ATM021</v>
      </c>
      <c r="P7175" t="str">
        <f t="shared" si="790"/>
        <v>Valid</v>
      </c>
    </row>
    <row r="7176" spans="1:16">
      <c r="A7176" t="s">
        <v>7369</v>
      </c>
      <c r="B7176" t="s">
        <v>178</v>
      </c>
      <c r="C7176" s="2">
        <v>45910</v>
      </c>
      <c r="D7176" s="3">
        <v>0.90736111111111106</v>
      </c>
      <c r="E7176" t="s">
        <v>211</v>
      </c>
      <c r="F7176">
        <v>0</v>
      </c>
      <c r="G7176" t="s">
        <v>189</v>
      </c>
      <c r="I7176">
        <f t="shared" si="784"/>
        <v>1</v>
      </c>
      <c r="J7176" t="str">
        <f t="shared" si="785"/>
        <v>OK</v>
      </c>
      <c r="K7176" t="str">
        <f t="shared" si="786"/>
        <v>Successful</v>
      </c>
      <c r="L7176" t="str">
        <f t="shared" si="787"/>
        <v>Mini Statement</v>
      </c>
      <c r="M7176" t="str">
        <f t="shared" si="788"/>
        <v>OK</v>
      </c>
      <c r="N7176" t="str">
        <f t="shared" si="789"/>
        <v>OK</v>
      </c>
      <c r="O7176" t="str">
        <f>_xlfn.XLOOKUP(B7176,'01_Raw_ATMs'!A:A,'01_Raw_ATMs'!A:A,"Not Found")</f>
        <v>ATM098</v>
      </c>
      <c r="P7176" t="str">
        <f t="shared" si="790"/>
        <v>Valid</v>
      </c>
    </row>
    <row r="7177" spans="1:16">
      <c r="A7177" t="s">
        <v>7370</v>
      </c>
      <c r="B7177" t="s">
        <v>98</v>
      </c>
      <c r="C7177" s="2">
        <v>45974</v>
      </c>
      <c r="D7177" s="3">
        <v>0.1042939814814815</v>
      </c>
      <c r="E7177" t="s">
        <v>194</v>
      </c>
      <c r="F7177">
        <v>0</v>
      </c>
      <c r="G7177" t="s">
        <v>189</v>
      </c>
      <c r="I7177">
        <f t="shared" si="784"/>
        <v>1</v>
      </c>
      <c r="J7177" t="str">
        <f t="shared" si="785"/>
        <v>OK</v>
      </c>
      <c r="K7177" t="str">
        <f t="shared" si="786"/>
        <v>Successful</v>
      </c>
      <c r="L7177" t="str">
        <f t="shared" si="787"/>
        <v>Balance Inquiry</v>
      </c>
      <c r="M7177" t="str">
        <f t="shared" si="788"/>
        <v>OK</v>
      </c>
      <c r="N7177" t="str">
        <f t="shared" si="789"/>
        <v>OK</v>
      </c>
      <c r="O7177" t="str">
        <f>_xlfn.XLOOKUP(B7177,'01_Raw_ATMs'!A:A,'01_Raw_ATMs'!A:A,"Not Found")</f>
        <v>ATM019</v>
      </c>
      <c r="P7177" t="str">
        <f t="shared" si="790"/>
        <v>Valid</v>
      </c>
    </row>
    <row r="7178" spans="1:16">
      <c r="A7178" t="s">
        <v>7371</v>
      </c>
      <c r="B7178" t="s">
        <v>159</v>
      </c>
      <c r="C7178" s="2">
        <v>46011</v>
      </c>
      <c r="D7178" s="3">
        <v>0.71296296296296291</v>
      </c>
      <c r="E7178" t="s">
        <v>211</v>
      </c>
      <c r="F7178">
        <v>0</v>
      </c>
      <c r="G7178" t="s">
        <v>189</v>
      </c>
      <c r="I7178">
        <f t="shared" si="784"/>
        <v>1</v>
      </c>
      <c r="J7178" t="str">
        <f t="shared" si="785"/>
        <v>OK</v>
      </c>
      <c r="K7178" t="str">
        <f t="shared" si="786"/>
        <v>Successful</v>
      </c>
      <c r="L7178" t="str">
        <f t="shared" si="787"/>
        <v>Mini Statement</v>
      </c>
      <c r="M7178" t="str">
        <f t="shared" si="788"/>
        <v>OK</v>
      </c>
      <c r="N7178" t="str">
        <f t="shared" si="789"/>
        <v>OK</v>
      </c>
      <c r="O7178" t="str">
        <f>_xlfn.XLOOKUP(B7178,'01_Raw_ATMs'!A:A,'01_Raw_ATMs'!A:A,"Not Found")</f>
        <v>ATM079</v>
      </c>
      <c r="P7178" t="str">
        <f t="shared" si="790"/>
        <v>Valid</v>
      </c>
    </row>
    <row r="7179" spans="1:16">
      <c r="A7179" t="s">
        <v>7372</v>
      </c>
      <c r="B7179" t="s">
        <v>85</v>
      </c>
      <c r="C7179" s="2">
        <v>46171</v>
      </c>
      <c r="D7179" s="3">
        <v>0.1191203703703704</v>
      </c>
      <c r="E7179" t="s">
        <v>194</v>
      </c>
      <c r="F7179">
        <v>0</v>
      </c>
      <c r="G7179" t="s">
        <v>189</v>
      </c>
      <c r="I7179">
        <f t="shared" si="784"/>
        <v>1</v>
      </c>
      <c r="J7179" t="str">
        <f t="shared" si="785"/>
        <v>OK</v>
      </c>
      <c r="K7179" t="str">
        <f t="shared" si="786"/>
        <v>Successful</v>
      </c>
      <c r="L7179" t="str">
        <f t="shared" si="787"/>
        <v>Balance Inquiry</v>
      </c>
      <c r="M7179" t="str">
        <f t="shared" si="788"/>
        <v>OK</v>
      </c>
      <c r="N7179" t="str">
        <f t="shared" si="789"/>
        <v>OK</v>
      </c>
      <c r="O7179" t="str">
        <f>_xlfn.XLOOKUP(B7179,'01_Raw_ATMs'!A:A,'01_Raw_ATMs'!A:A,"Not Found")</f>
        <v>ATM010</v>
      </c>
      <c r="P7179" t="str">
        <f t="shared" si="790"/>
        <v>Valid</v>
      </c>
    </row>
    <row r="7180" spans="1:16">
      <c r="A7180" t="s">
        <v>7373</v>
      </c>
      <c r="B7180" t="s">
        <v>149</v>
      </c>
      <c r="C7180" s="2">
        <v>45721</v>
      </c>
      <c r="D7180" s="3">
        <v>0.44390046296296298</v>
      </c>
      <c r="E7180" t="s">
        <v>33</v>
      </c>
      <c r="F7180">
        <v>1500</v>
      </c>
      <c r="G7180" t="s">
        <v>189</v>
      </c>
      <c r="I7180">
        <f t="shared" si="784"/>
        <v>1</v>
      </c>
      <c r="J7180" t="str">
        <f t="shared" si="785"/>
        <v>OK</v>
      </c>
      <c r="K7180" t="str">
        <f t="shared" si="786"/>
        <v>Successful</v>
      </c>
      <c r="L7180" t="str">
        <f t="shared" si="787"/>
        <v>Withdrawal</v>
      </c>
      <c r="M7180" t="str">
        <f t="shared" si="788"/>
        <v>OK</v>
      </c>
      <c r="N7180" t="str">
        <f t="shared" si="789"/>
        <v>OK</v>
      </c>
      <c r="O7180" t="str">
        <f>_xlfn.XLOOKUP(B7180,'01_Raw_ATMs'!A:A,'01_Raw_ATMs'!A:A,"Not Found")</f>
        <v>ATM069</v>
      </c>
      <c r="P7180" t="str">
        <f t="shared" si="790"/>
        <v>Valid</v>
      </c>
    </row>
    <row r="7181" spans="1:16">
      <c r="A7181" t="s">
        <v>7374</v>
      </c>
      <c r="B7181" t="s">
        <v>115</v>
      </c>
      <c r="C7181" s="2">
        <v>45967</v>
      </c>
      <c r="D7181" s="3">
        <v>0.50568287037037041</v>
      </c>
      <c r="E7181" t="s">
        <v>33</v>
      </c>
      <c r="F7181">
        <v>8000</v>
      </c>
      <c r="G7181" t="s">
        <v>189</v>
      </c>
      <c r="I7181">
        <f t="shared" si="784"/>
        <v>1</v>
      </c>
      <c r="J7181" t="str">
        <f t="shared" si="785"/>
        <v>OK</v>
      </c>
      <c r="K7181" t="str">
        <f t="shared" si="786"/>
        <v>Successful</v>
      </c>
      <c r="L7181" t="str">
        <f t="shared" si="787"/>
        <v>Withdrawal</v>
      </c>
      <c r="M7181" t="str">
        <f t="shared" si="788"/>
        <v>OK</v>
      </c>
      <c r="N7181" t="str">
        <f t="shared" si="789"/>
        <v>OK</v>
      </c>
      <c r="O7181" t="str">
        <f>_xlfn.XLOOKUP(B7181,'01_Raw_ATMs'!A:A,'01_Raw_ATMs'!A:A,"Not Found")</f>
        <v>ATM035</v>
      </c>
      <c r="P7181" t="str">
        <f t="shared" si="790"/>
        <v>Valid</v>
      </c>
    </row>
    <row r="7182" spans="1:16">
      <c r="A7182" t="s">
        <v>7375</v>
      </c>
      <c r="B7182" t="s">
        <v>130</v>
      </c>
      <c r="C7182" s="2">
        <v>46158</v>
      </c>
      <c r="D7182" s="3">
        <v>0.3810648148148148</v>
      </c>
      <c r="E7182" t="s">
        <v>33</v>
      </c>
      <c r="F7182">
        <v>5000</v>
      </c>
      <c r="G7182" t="s">
        <v>189</v>
      </c>
      <c r="I7182">
        <f t="shared" si="784"/>
        <v>1</v>
      </c>
      <c r="J7182" t="str">
        <f t="shared" si="785"/>
        <v>OK</v>
      </c>
      <c r="K7182" t="str">
        <f t="shared" si="786"/>
        <v>Successful</v>
      </c>
      <c r="L7182" t="str">
        <f t="shared" si="787"/>
        <v>Withdrawal</v>
      </c>
      <c r="M7182" t="str">
        <f t="shared" si="788"/>
        <v>OK</v>
      </c>
      <c r="N7182" t="str">
        <f t="shared" si="789"/>
        <v>OK</v>
      </c>
      <c r="O7182" t="str">
        <f>_xlfn.XLOOKUP(B7182,'01_Raw_ATMs'!A:A,'01_Raw_ATMs'!A:A,"Not Found")</f>
        <v>ATM050</v>
      </c>
      <c r="P7182" t="str">
        <f t="shared" si="790"/>
        <v>Valid</v>
      </c>
    </row>
    <row r="7183" spans="1:16">
      <c r="A7183" t="s">
        <v>7376</v>
      </c>
      <c r="B7183" t="s">
        <v>98</v>
      </c>
      <c r="C7183" s="2">
        <v>45762</v>
      </c>
      <c r="D7183" s="3">
        <v>0.8071180555555556</v>
      </c>
      <c r="E7183" t="s">
        <v>33</v>
      </c>
      <c r="F7183">
        <v>500</v>
      </c>
      <c r="G7183" t="s">
        <v>189</v>
      </c>
      <c r="I7183">
        <f t="shared" si="784"/>
        <v>1</v>
      </c>
      <c r="J7183" t="str">
        <f t="shared" si="785"/>
        <v>OK</v>
      </c>
      <c r="K7183" t="str">
        <f t="shared" si="786"/>
        <v>Successful</v>
      </c>
      <c r="L7183" t="str">
        <f t="shared" si="787"/>
        <v>Withdrawal</v>
      </c>
      <c r="M7183" t="str">
        <f t="shared" si="788"/>
        <v>OK</v>
      </c>
      <c r="N7183" t="str">
        <f t="shared" si="789"/>
        <v>OK</v>
      </c>
      <c r="O7183" t="str">
        <f>_xlfn.XLOOKUP(B7183,'01_Raw_ATMs'!A:A,'01_Raw_ATMs'!A:A,"Not Found")</f>
        <v>ATM019</v>
      </c>
      <c r="P7183" t="str">
        <f t="shared" si="790"/>
        <v>Valid</v>
      </c>
    </row>
    <row r="7184" spans="1:16">
      <c r="A7184" t="s">
        <v>7377</v>
      </c>
      <c r="B7184" t="s">
        <v>131</v>
      </c>
      <c r="C7184" s="2">
        <v>45850</v>
      </c>
      <c r="D7184" s="3">
        <v>0.79972222222222222</v>
      </c>
      <c r="E7184" t="s">
        <v>211</v>
      </c>
      <c r="F7184">
        <v>0</v>
      </c>
      <c r="G7184" t="s">
        <v>189</v>
      </c>
      <c r="I7184">
        <f t="shared" si="784"/>
        <v>1</v>
      </c>
      <c r="J7184" t="str">
        <f t="shared" si="785"/>
        <v>OK</v>
      </c>
      <c r="K7184" t="str">
        <f t="shared" si="786"/>
        <v>Successful</v>
      </c>
      <c r="L7184" t="str">
        <f t="shared" si="787"/>
        <v>Mini Statement</v>
      </c>
      <c r="M7184" t="str">
        <f t="shared" si="788"/>
        <v>OK</v>
      </c>
      <c r="N7184" t="str">
        <f t="shared" si="789"/>
        <v>OK</v>
      </c>
      <c r="O7184" t="str">
        <f>_xlfn.XLOOKUP(B7184,'01_Raw_ATMs'!A:A,'01_Raw_ATMs'!A:A,"Not Found")</f>
        <v>ATM051</v>
      </c>
      <c r="P7184" t="str">
        <f t="shared" si="790"/>
        <v>Valid</v>
      </c>
    </row>
    <row r="7185" spans="1:16">
      <c r="A7185" t="s">
        <v>7378</v>
      </c>
      <c r="B7185" t="s">
        <v>127</v>
      </c>
      <c r="C7185" s="2">
        <v>45756</v>
      </c>
      <c r="D7185" s="3">
        <v>0.27945601851851848</v>
      </c>
      <c r="E7185" t="s">
        <v>33</v>
      </c>
      <c r="F7185">
        <v>1000</v>
      </c>
      <c r="G7185" t="s">
        <v>189</v>
      </c>
      <c r="I7185">
        <f t="shared" si="784"/>
        <v>1</v>
      </c>
      <c r="J7185" t="str">
        <f t="shared" si="785"/>
        <v>OK</v>
      </c>
      <c r="K7185" t="str">
        <f t="shared" si="786"/>
        <v>Successful</v>
      </c>
      <c r="L7185" t="str">
        <f t="shared" si="787"/>
        <v>Withdrawal</v>
      </c>
      <c r="M7185" t="str">
        <f t="shared" si="788"/>
        <v>OK</v>
      </c>
      <c r="N7185" t="str">
        <f t="shared" si="789"/>
        <v>OK</v>
      </c>
      <c r="O7185" t="str">
        <f>_xlfn.XLOOKUP(B7185,'01_Raw_ATMs'!A:A,'01_Raw_ATMs'!A:A,"Not Found")</f>
        <v>ATM047</v>
      </c>
      <c r="P7185" t="str">
        <f t="shared" si="790"/>
        <v>Valid</v>
      </c>
    </row>
    <row r="7186" spans="1:16">
      <c r="A7186" t="s">
        <v>7379</v>
      </c>
      <c r="B7186" t="s">
        <v>150</v>
      </c>
      <c r="C7186" s="2">
        <v>46066</v>
      </c>
      <c r="D7186" s="3">
        <v>0.34644675925925927</v>
      </c>
      <c r="E7186" t="s">
        <v>33</v>
      </c>
      <c r="F7186">
        <v>3000</v>
      </c>
      <c r="G7186" t="s">
        <v>189</v>
      </c>
      <c r="I7186">
        <f t="shared" si="784"/>
        <v>1</v>
      </c>
      <c r="J7186" t="str">
        <f t="shared" si="785"/>
        <v>OK</v>
      </c>
      <c r="K7186" t="str">
        <f t="shared" si="786"/>
        <v>Successful</v>
      </c>
      <c r="L7186" t="str">
        <f t="shared" si="787"/>
        <v>Withdrawal</v>
      </c>
      <c r="M7186" t="str">
        <f t="shared" si="788"/>
        <v>OK</v>
      </c>
      <c r="N7186" t="str">
        <f t="shared" si="789"/>
        <v>OK</v>
      </c>
      <c r="O7186" t="str">
        <f>_xlfn.XLOOKUP(B7186,'01_Raw_ATMs'!A:A,'01_Raw_ATMs'!A:A,"Not Found")</f>
        <v>ATM070</v>
      </c>
      <c r="P7186" t="str">
        <f t="shared" si="790"/>
        <v>Valid</v>
      </c>
    </row>
    <row r="7187" spans="1:16">
      <c r="A7187" t="s">
        <v>7380</v>
      </c>
      <c r="B7187" t="s">
        <v>109</v>
      </c>
      <c r="C7187" s="2">
        <v>45862</v>
      </c>
      <c r="D7187" s="3">
        <v>0.72768518518518521</v>
      </c>
      <c r="E7187" t="s">
        <v>194</v>
      </c>
      <c r="F7187">
        <v>0</v>
      </c>
      <c r="G7187" t="s">
        <v>214</v>
      </c>
      <c r="H7187" t="s">
        <v>42</v>
      </c>
      <c r="I7187">
        <f t="shared" si="784"/>
        <v>1</v>
      </c>
      <c r="J7187" t="str">
        <f t="shared" si="785"/>
        <v>OK</v>
      </c>
      <c r="K7187" t="str">
        <f t="shared" si="786"/>
        <v>Failed</v>
      </c>
      <c r="L7187" t="str">
        <f t="shared" si="787"/>
        <v>Balance Inquiry</v>
      </c>
      <c r="M7187" t="str">
        <f t="shared" si="788"/>
        <v>OK</v>
      </c>
      <c r="N7187" t="str">
        <f t="shared" si="789"/>
        <v>OK</v>
      </c>
      <c r="O7187" t="str">
        <f>_xlfn.XLOOKUP(B7187,'01_Raw_ATMs'!A:A,'01_Raw_ATMs'!A:A,"Not Found")</f>
        <v>ATM029</v>
      </c>
      <c r="P7187" t="str">
        <f t="shared" si="790"/>
        <v>Valid</v>
      </c>
    </row>
    <row r="7188" spans="1:16">
      <c r="A7188" t="s">
        <v>7381</v>
      </c>
      <c r="B7188" t="s">
        <v>140</v>
      </c>
      <c r="C7188" s="2">
        <v>45989</v>
      </c>
      <c r="D7188" s="3">
        <v>0.86222222222222222</v>
      </c>
      <c r="E7188" t="s">
        <v>33</v>
      </c>
      <c r="F7188">
        <v>2500</v>
      </c>
      <c r="G7188" t="s">
        <v>189</v>
      </c>
      <c r="I7188">
        <f t="shared" si="784"/>
        <v>1</v>
      </c>
      <c r="J7188" t="str">
        <f t="shared" si="785"/>
        <v>OK</v>
      </c>
      <c r="K7188" t="str">
        <f t="shared" si="786"/>
        <v>Successful</v>
      </c>
      <c r="L7188" t="str">
        <f t="shared" si="787"/>
        <v>Withdrawal</v>
      </c>
      <c r="M7188" t="str">
        <f t="shared" si="788"/>
        <v>OK</v>
      </c>
      <c r="N7188" t="str">
        <f t="shared" si="789"/>
        <v>OK</v>
      </c>
      <c r="O7188" t="str">
        <f>_xlfn.XLOOKUP(B7188,'01_Raw_ATMs'!A:A,'01_Raw_ATMs'!A:A,"Not Found")</f>
        <v>ATM060</v>
      </c>
      <c r="P7188" t="str">
        <f t="shared" si="790"/>
        <v>Valid</v>
      </c>
    </row>
    <row r="7189" spans="1:16">
      <c r="A7189" t="s">
        <v>7382</v>
      </c>
      <c r="B7189" t="s">
        <v>142</v>
      </c>
      <c r="C7189" s="2">
        <v>45725</v>
      </c>
      <c r="D7189" s="3">
        <v>0.9205092592592593</v>
      </c>
      <c r="E7189" t="s">
        <v>33</v>
      </c>
      <c r="F7189">
        <v>1500</v>
      </c>
      <c r="G7189" t="s">
        <v>189</v>
      </c>
      <c r="I7189">
        <f t="shared" si="784"/>
        <v>1</v>
      </c>
      <c r="J7189" t="str">
        <f t="shared" si="785"/>
        <v>OK</v>
      </c>
      <c r="K7189" t="str">
        <f t="shared" si="786"/>
        <v>Successful</v>
      </c>
      <c r="L7189" t="str">
        <f t="shared" si="787"/>
        <v>Withdrawal</v>
      </c>
      <c r="M7189" t="str">
        <f t="shared" si="788"/>
        <v>OK</v>
      </c>
      <c r="N7189" t="str">
        <f t="shared" si="789"/>
        <v>OK</v>
      </c>
      <c r="O7189" t="str">
        <f>_xlfn.XLOOKUP(B7189,'01_Raw_ATMs'!A:A,'01_Raw_ATMs'!A:A,"Not Found")</f>
        <v>ATM062</v>
      </c>
      <c r="P7189" t="str">
        <f t="shared" si="790"/>
        <v>Valid</v>
      </c>
    </row>
    <row r="7190" spans="1:16">
      <c r="A7190" t="s">
        <v>7383</v>
      </c>
      <c r="B7190" t="s">
        <v>139</v>
      </c>
      <c r="C7190" s="2">
        <v>45816</v>
      </c>
      <c r="D7190" s="3">
        <v>0.35841435185185178</v>
      </c>
      <c r="E7190" t="s">
        <v>33</v>
      </c>
      <c r="F7190">
        <v>1000</v>
      </c>
      <c r="G7190" t="s">
        <v>189</v>
      </c>
      <c r="I7190">
        <f t="shared" si="784"/>
        <v>1</v>
      </c>
      <c r="J7190" t="str">
        <f t="shared" si="785"/>
        <v>OK</v>
      </c>
      <c r="K7190" t="str">
        <f t="shared" si="786"/>
        <v>Successful</v>
      </c>
      <c r="L7190" t="str">
        <f t="shared" si="787"/>
        <v>Withdrawal</v>
      </c>
      <c r="M7190" t="str">
        <f t="shared" si="788"/>
        <v>OK</v>
      </c>
      <c r="N7190" t="str">
        <f t="shared" si="789"/>
        <v>OK</v>
      </c>
      <c r="O7190" t="str">
        <f>_xlfn.XLOOKUP(B7190,'01_Raw_ATMs'!A:A,'01_Raw_ATMs'!A:A,"Not Found")</f>
        <v>ATM059</v>
      </c>
      <c r="P7190" t="str">
        <f t="shared" si="790"/>
        <v>Valid</v>
      </c>
    </row>
    <row r="7191" spans="1:16">
      <c r="A7191" t="s">
        <v>7384</v>
      </c>
      <c r="B7191" t="s">
        <v>132</v>
      </c>
      <c r="C7191" s="2">
        <v>45995</v>
      </c>
      <c r="D7191" s="3">
        <v>0.91322916666666665</v>
      </c>
      <c r="E7191" t="s">
        <v>194</v>
      </c>
      <c r="F7191">
        <v>0</v>
      </c>
      <c r="G7191" t="s">
        <v>189</v>
      </c>
      <c r="I7191">
        <f t="shared" si="784"/>
        <v>1</v>
      </c>
      <c r="J7191" t="str">
        <f t="shared" si="785"/>
        <v>OK</v>
      </c>
      <c r="K7191" t="str">
        <f t="shared" si="786"/>
        <v>Successful</v>
      </c>
      <c r="L7191" t="str">
        <f t="shared" si="787"/>
        <v>Balance Inquiry</v>
      </c>
      <c r="M7191" t="str">
        <f t="shared" si="788"/>
        <v>OK</v>
      </c>
      <c r="N7191" t="str">
        <f t="shared" si="789"/>
        <v>OK</v>
      </c>
      <c r="O7191" t="str">
        <f>_xlfn.XLOOKUP(B7191,'01_Raw_ATMs'!A:A,'01_Raw_ATMs'!A:A,"Not Found")</f>
        <v>ATM052</v>
      </c>
      <c r="P7191" t="str">
        <f t="shared" si="790"/>
        <v>Valid</v>
      </c>
    </row>
    <row r="7192" spans="1:16">
      <c r="A7192" t="s">
        <v>7385</v>
      </c>
      <c r="B7192" t="s">
        <v>136</v>
      </c>
      <c r="C7192" s="2">
        <v>46178</v>
      </c>
      <c r="D7192" s="3">
        <v>0.54016203703703702</v>
      </c>
      <c r="E7192" t="s">
        <v>33</v>
      </c>
      <c r="F7192">
        <v>4000</v>
      </c>
      <c r="G7192" t="s">
        <v>189</v>
      </c>
      <c r="I7192">
        <f t="shared" si="784"/>
        <v>1</v>
      </c>
      <c r="J7192" t="str">
        <f t="shared" si="785"/>
        <v>OK</v>
      </c>
      <c r="K7192" t="str">
        <f t="shared" si="786"/>
        <v>Successful</v>
      </c>
      <c r="L7192" t="str">
        <f t="shared" si="787"/>
        <v>Withdrawal</v>
      </c>
      <c r="M7192" t="str">
        <f t="shared" si="788"/>
        <v>OK</v>
      </c>
      <c r="N7192" t="str">
        <f t="shared" si="789"/>
        <v>OK</v>
      </c>
      <c r="O7192" t="str">
        <f>_xlfn.XLOOKUP(B7192,'01_Raw_ATMs'!A:A,'01_Raw_ATMs'!A:A,"Not Found")</f>
        <v>ATM056</v>
      </c>
      <c r="P7192" t="str">
        <f t="shared" si="790"/>
        <v>Valid</v>
      </c>
    </row>
    <row r="7193" spans="1:16">
      <c r="A7193" t="s">
        <v>7386</v>
      </c>
      <c r="B7193" t="s">
        <v>175</v>
      </c>
      <c r="C7193" s="2">
        <v>46088</v>
      </c>
      <c r="D7193" s="3">
        <v>0.72456018518518517</v>
      </c>
      <c r="E7193" t="s">
        <v>33</v>
      </c>
      <c r="F7193">
        <v>8000</v>
      </c>
      <c r="G7193" t="s">
        <v>189</v>
      </c>
      <c r="I7193">
        <f t="shared" si="784"/>
        <v>1</v>
      </c>
      <c r="J7193" t="str">
        <f t="shared" si="785"/>
        <v>OK</v>
      </c>
      <c r="K7193" t="str">
        <f t="shared" si="786"/>
        <v>Successful</v>
      </c>
      <c r="L7193" t="str">
        <f t="shared" si="787"/>
        <v>Withdrawal</v>
      </c>
      <c r="M7193" t="str">
        <f t="shared" si="788"/>
        <v>OK</v>
      </c>
      <c r="N7193" t="str">
        <f t="shared" si="789"/>
        <v>OK</v>
      </c>
      <c r="O7193" t="str">
        <f>_xlfn.XLOOKUP(B7193,'01_Raw_ATMs'!A:A,'01_Raw_ATMs'!A:A,"Not Found")</f>
        <v>ATM095</v>
      </c>
      <c r="P7193" t="str">
        <f t="shared" si="790"/>
        <v>Valid</v>
      </c>
    </row>
    <row r="7194" spans="1:16">
      <c r="A7194" t="s">
        <v>7387</v>
      </c>
      <c r="B7194" t="s">
        <v>157</v>
      </c>
      <c r="C7194" s="2">
        <v>46046</v>
      </c>
      <c r="D7194" s="3">
        <v>0.97681712962962963</v>
      </c>
      <c r="E7194" t="s">
        <v>33</v>
      </c>
      <c r="F7194">
        <v>500</v>
      </c>
      <c r="G7194" t="s">
        <v>189</v>
      </c>
      <c r="I7194">
        <f t="shared" si="784"/>
        <v>1</v>
      </c>
      <c r="J7194" t="str">
        <f t="shared" si="785"/>
        <v>OK</v>
      </c>
      <c r="K7194" t="str">
        <f t="shared" si="786"/>
        <v>Successful</v>
      </c>
      <c r="L7194" t="str">
        <f t="shared" si="787"/>
        <v>Withdrawal</v>
      </c>
      <c r="M7194" t="str">
        <f t="shared" si="788"/>
        <v>OK</v>
      </c>
      <c r="N7194" t="str">
        <f t="shared" si="789"/>
        <v>OK</v>
      </c>
      <c r="O7194" t="str">
        <f>_xlfn.XLOOKUP(B7194,'01_Raw_ATMs'!A:A,'01_Raw_ATMs'!A:A,"Not Found")</f>
        <v>ATM077</v>
      </c>
      <c r="P7194" t="str">
        <f t="shared" si="790"/>
        <v>Valid</v>
      </c>
    </row>
    <row r="7195" spans="1:16">
      <c r="A7195" t="s">
        <v>7388</v>
      </c>
      <c r="B7195" t="s">
        <v>96</v>
      </c>
      <c r="C7195" s="2">
        <v>45860</v>
      </c>
      <c r="D7195" s="3">
        <v>0.55527777777777776</v>
      </c>
      <c r="E7195" t="s">
        <v>33</v>
      </c>
      <c r="F7195">
        <v>3000</v>
      </c>
      <c r="G7195" t="s">
        <v>189</v>
      </c>
      <c r="I7195">
        <f t="shared" si="784"/>
        <v>1</v>
      </c>
      <c r="J7195" t="str">
        <f t="shared" si="785"/>
        <v>OK</v>
      </c>
      <c r="K7195" t="str">
        <f t="shared" si="786"/>
        <v>Successful</v>
      </c>
      <c r="L7195" t="str">
        <f t="shared" si="787"/>
        <v>Withdrawal</v>
      </c>
      <c r="M7195" t="str">
        <f t="shared" si="788"/>
        <v>OK</v>
      </c>
      <c r="N7195" t="str">
        <f t="shared" si="789"/>
        <v>OK</v>
      </c>
      <c r="O7195" t="str">
        <f>_xlfn.XLOOKUP(B7195,'01_Raw_ATMs'!A:A,'01_Raw_ATMs'!A:A,"Not Found")</f>
        <v>ATM018</v>
      </c>
      <c r="P7195" t="str">
        <f t="shared" si="790"/>
        <v>Valid</v>
      </c>
    </row>
    <row r="7196" spans="1:16">
      <c r="A7196" t="s">
        <v>7389</v>
      </c>
      <c r="B7196" t="s">
        <v>118</v>
      </c>
      <c r="C7196" s="2">
        <v>45898</v>
      </c>
      <c r="D7196" s="3">
        <v>0.62554398148148149</v>
      </c>
      <c r="E7196" t="s">
        <v>33</v>
      </c>
      <c r="F7196">
        <v>10000</v>
      </c>
      <c r="G7196" t="s">
        <v>189</v>
      </c>
      <c r="I7196">
        <f t="shared" si="784"/>
        <v>1</v>
      </c>
      <c r="J7196" t="str">
        <f t="shared" si="785"/>
        <v>OK</v>
      </c>
      <c r="K7196" t="str">
        <f t="shared" si="786"/>
        <v>Successful</v>
      </c>
      <c r="L7196" t="str">
        <f t="shared" si="787"/>
        <v>Withdrawal</v>
      </c>
      <c r="M7196" t="str">
        <f t="shared" si="788"/>
        <v>OK</v>
      </c>
      <c r="N7196" t="str">
        <f t="shared" si="789"/>
        <v>OK</v>
      </c>
      <c r="O7196" t="str">
        <f>_xlfn.XLOOKUP(B7196,'01_Raw_ATMs'!A:A,'01_Raw_ATMs'!A:A,"Not Found")</f>
        <v>ATM038</v>
      </c>
      <c r="P7196" t="str">
        <f t="shared" si="790"/>
        <v>Valid</v>
      </c>
    </row>
    <row r="7197" spans="1:16">
      <c r="A7197" t="s">
        <v>7390</v>
      </c>
      <c r="B7197" t="s">
        <v>99</v>
      </c>
      <c r="C7197" s="2">
        <v>45961</v>
      </c>
      <c r="D7197" s="3">
        <v>0.74613425925925925</v>
      </c>
      <c r="E7197" t="s">
        <v>33</v>
      </c>
      <c r="F7197">
        <v>2000</v>
      </c>
      <c r="G7197" t="s">
        <v>189</v>
      </c>
      <c r="I7197">
        <f t="shared" si="784"/>
        <v>1</v>
      </c>
      <c r="J7197" t="str">
        <f t="shared" si="785"/>
        <v>OK</v>
      </c>
      <c r="K7197" t="str">
        <f t="shared" si="786"/>
        <v>Successful</v>
      </c>
      <c r="L7197" t="str">
        <f t="shared" si="787"/>
        <v>Withdrawal</v>
      </c>
      <c r="M7197" t="str">
        <f t="shared" si="788"/>
        <v>OK</v>
      </c>
      <c r="N7197" t="str">
        <f t="shared" si="789"/>
        <v>OK</v>
      </c>
      <c r="O7197" t="str">
        <f>_xlfn.XLOOKUP(B7197,'01_Raw_ATMs'!A:A,'01_Raw_ATMs'!A:A,"Not Found")</f>
        <v>ATM020</v>
      </c>
      <c r="P7197" t="str">
        <f t="shared" si="790"/>
        <v>Valid</v>
      </c>
    </row>
    <row r="7198" spans="1:16">
      <c r="A7198" t="s">
        <v>7391</v>
      </c>
      <c r="B7198" t="s">
        <v>140</v>
      </c>
      <c r="C7198" s="2">
        <v>46138</v>
      </c>
      <c r="D7198" s="3">
        <v>0.82357638888888884</v>
      </c>
      <c r="E7198" t="s">
        <v>33</v>
      </c>
      <c r="F7198">
        <v>1500</v>
      </c>
      <c r="G7198" t="s">
        <v>189</v>
      </c>
      <c r="I7198">
        <f t="shared" si="784"/>
        <v>1</v>
      </c>
      <c r="J7198" t="str">
        <f t="shared" si="785"/>
        <v>OK</v>
      </c>
      <c r="K7198" t="str">
        <f t="shared" si="786"/>
        <v>Successful</v>
      </c>
      <c r="L7198" t="str">
        <f t="shared" si="787"/>
        <v>Withdrawal</v>
      </c>
      <c r="M7198" t="str">
        <f t="shared" si="788"/>
        <v>OK</v>
      </c>
      <c r="N7198" t="str">
        <f t="shared" si="789"/>
        <v>OK</v>
      </c>
      <c r="O7198" t="str">
        <f>_xlfn.XLOOKUP(B7198,'01_Raw_ATMs'!A:A,'01_Raw_ATMs'!A:A,"Not Found")</f>
        <v>ATM060</v>
      </c>
      <c r="P7198" t="str">
        <f t="shared" si="790"/>
        <v>Valid</v>
      </c>
    </row>
    <row r="7199" spans="1:16">
      <c r="A7199" t="s">
        <v>7392</v>
      </c>
      <c r="B7199" t="s">
        <v>103</v>
      </c>
      <c r="C7199" s="2">
        <v>45966</v>
      </c>
      <c r="D7199" s="3">
        <v>0.32020833333333332</v>
      </c>
      <c r="E7199" t="s">
        <v>194</v>
      </c>
      <c r="F7199">
        <v>0</v>
      </c>
      <c r="G7199" t="s">
        <v>189</v>
      </c>
      <c r="I7199">
        <f t="shared" si="784"/>
        <v>1</v>
      </c>
      <c r="J7199" t="str">
        <f t="shared" si="785"/>
        <v>OK</v>
      </c>
      <c r="K7199" t="str">
        <f t="shared" si="786"/>
        <v>Successful</v>
      </c>
      <c r="L7199" t="str">
        <f t="shared" si="787"/>
        <v>Balance Inquiry</v>
      </c>
      <c r="M7199" t="str">
        <f t="shared" si="788"/>
        <v>OK</v>
      </c>
      <c r="N7199" t="str">
        <f t="shared" si="789"/>
        <v>OK</v>
      </c>
      <c r="O7199" t="str">
        <f>_xlfn.XLOOKUP(B7199,'01_Raw_ATMs'!A:A,'01_Raw_ATMs'!A:A,"Not Found")</f>
        <v>ATM024</v>
      </c>
      <c r="P7199" t="str">
        <f t="shared" si="790"/>
        <v>Valid</v>
      </c>
    </row>
    <row r="7200" spans="1:16">
      <c r="A7200" t="s">
        <v>7393</v>
      </c>
      <c r="B7200" t="s">
        <v>142</v>
      </c>
      <c r="C7200" s="2">
        <v>45854</v>
      </c>
      <c r="D7200" s="3">
        <v>0.92062500000000003</v>
      </c>
      <c r="E7200" t="s">
        <v>194</v>
      </c>
      <c r="F7200">
        <v>0</v>
      </c>
      <c r="G7200" t="s">
        <v>189</v>
      </c>
      <c r="I7200">
        <f t="shared" si="784"/>
        <v>1</v>
      </c>
      <c r="J7200" t="str">
        <f t="shared" si="785"/>
        <v>OK</v>
      </c>
      <c r="K7200" t="str">
        <f t="shared" si="786"/>
        <v>Successful</v>
      </c>
      <c r="L7200" t="str">
        <f t="shared" si="787"/>
        <v>Balance Inquiry</v>
      </c>
      <c r="M7200" t="str">
        <f t="shared" si="788"/>
        <v>OK</v>
      </c>
      <c r="N7200" t="str">
        <f t="shared" si="789"/>
        <v>OK</v>
      </c>
      <c r="O7200" t="str">
        <f>_xlfn.XLOOKUP(B7200,'01_Raw_ATMs'!A:A,'01_Raw_ATMs'!A:A,"Not Found")</f>
        <v>ATM062</v>
      </c>
      <c r="P7200" t="str">
        <f t="shared" si="790"/>
        <v>Valid</v>
      </c>
    </row>
    <row r="7201" spans="1:16">
      <c r="A7201" t="s">
        <v>7394</v>
      </c>
      <c r="B7201" t="s">
        <v>154</v>
      </c>
      <c r="C7201" s="2">
        <v>45686</v>
      </c>
      <c r="D7201" s="3">
        <v>0.88643518518518516</v>
      </c>
      <c r="E7201" t="s">
        <v>33</v>
      </c>
      <c r="F7201">
        <v>5000</v>
      </c>
      <c r="G7201" t="s">
        <v>189</v>
      </c>
      <c r="I7201">
        <f t="shared" si="784"/>
        <v>1</v>
      </c>
      <c r="J7201" t="str">
        <f t="shared" si="785"/>
        <v>OK</v>
      </c>
      <c r="K7201" t="str">
        <f t="shared" si="786"/>
        <v>Successful</v>
      </c>
      <c r="L7201" t="str">
        <f t="shared" si="787"/>
        <v>Withdrawal</v>
      </c>
      <c r="M7201" t="str">
        <f t="shared" si="788"/>
        <v>OK</v>
      </c>
      <c r="N7201" t="str">
        <f t="shared" si="789"/>
        <v>OK</v>
      </c>
      <c r="O7201" t="str">
        <f>_xlfn.XLOOKUP(B7201,'01_Raw_ATMs'!A:A,'01_Raw_ATMs'!A:A,"Not Found")</f>
        <v>ATM074</v>
      </c>
      <c r="P7201" t="str">
        <f t="shared" si="790"/>
        <v>Valid</v>
      </c>
    </row>
    <row r="7202" spans="1:16">
      <c r="A7202" t="s">
        <v>7395</v>
      </c>
      <c r="B7202" t="s">
        <v>77</v>
      </c>
      <c r="C7202" s="2">
        <v>45838</v>
      </c>
      <c r="D7202" s="3">
        <v>0.72469907407407408</v>
      </c>
      <c r="E7202" t="s">
        <v>33</v>
      </c>
      <c r="F7202">
        <v>6000</v>
      </c>
      <c r="G7202" t="s">
        <v>189</v>
      </c>
      <c r="I7202">
        <f t="shared" si="784"/>
        <v>1</v>
      </c>
      <c r="J7202" t="str">
        <f t="shared" si="785"/>
        <v>OK</v>
      </c>
      <c r="K7202" t="str">
        <f t="shared" si="786"/>
        <v>Successful</v>
      </c>
      <c r="L7202" t="str">
        <f t="shared" si="787"/>
        <v>Withdrawal</v>
      </c>
      <c r="M7202" t="str">
        <f t="shared" si="788"/>
        <v>OK</v>
      </c>
      <c r="N7202" t="str">
        <f t="shared" si="789"/>
        <v>OK</v>
      </c>
      <c r="O7202" t="str">
        <f>_xlfn.XLOOKUP(B7202,'01_Raw_ATMs'!A:A,'01_Raw_ATMs'!A:A,"Not Found")</f>
        <v>ATM005</v>
      </c>
      <c r="P7202" t="str">
        <f t="shared" si="790"/>
        <v>Valid</v>
      </c>
    </row>
    <row r="7203" spans="1:16">
      <c r="A7203" t="s">
        <v>7396</v>
      </c>
      <c r="B7203" t="s">
        <v>145</v>
      </c>
      <c r="C7203" s="2">
        <v>45868</v>
      </c>
      <c r="D7203" s="3">
        <v>0.39590277777777783</v>
      </c>
      <c r="E7203" t="s">
        <v>33</v>
      </c>
      <c r="F7203">
        <v>3000</v>
      </c>
      <c r="G7203" t="s">
        <v>189</v>
      </c>
      <c r="I7203">
        <f t="shared" si="784"/>
        <v>1</v>
      </c>
      <c r="J7203" t="str">
        <f t="shared" si="785"/>
        <v>OK</v>
      </c>
      <c r="K7203" t="str">
        <f t="shared" si="786"/>
        <v>Successful</v>
      </c>
      <c r="L7203" t="str">
        <f t="shared" si="787"/>
        <v>Withdrawal</v>
      </c>
      <c r="M7203" t="str">
        <f t="shared" si="788"/>
        <v>OK</v>
      </c>
      <c r="N7203" t="str">
        <f t="shared" si="789"/>
        <v>OK</v>
      </c>
      <c r="O7203" t="str">
        <f>_xlfn.XLOOKUP(B7203,'01_Raw_ATMs'!A:A,'01_Raw_ATMs'!A:A,"Not Found")</f>
        <v>ATM065</v>
      </c>
      <c r="P7203" t="str">
        <f t="shared" si="790"/>
        <v>Valid</v>
      </c>
    </row>
    <row r="7204" spans="1:16">
      <c r="A7204" t="s">
        <v>7397</v>
      </c>
      <c r="B7204" t="s">
        <v>122</v>
      </c>
      <c r="C7204" s="2">
        <v>45747</v>
      </c>
      <c r="D7204" s="3">
        <v>0.93103009259259262</v>
      </c>
      <c r="E7204" t="s">
        <v>33</v>
      </c>
      <c r="F7204">
        <v>2000</v>
      </c>
      <c r="G7204" t="s">
        <v>214</v>
      </c>
      <c r="H7204" t="s">
        <v>42</v>
      </c>
      <c r="I7204">
        <f t="shared" si="784"/>
        <v>1</v>
      </c>
      <c r="J7204" t="str">
        <f t="shared" si="785"/>
        <v>OK</v>
      </c>
      <c r="K7204" t="str">
        <f t="shared" si="786"/>
        <v>Failed</v>
      </c>
      <c r="L7204" t="str">
        <f t="shared" si="787"/>
        <v>Withdrawal</v>
      </c>
      <c r="M7204" t="str">
        <f t="shared" si="788"/>
        <v>OK</v>
      </c>
      <c r="N7204" t="str">
        <f t="shared" si="789"/>
        <v>OK</v>
      </c>
      <c r="O7204" t="str">
        <f>_xlfn.XLOOKUP(B7204,'01_Raw_ATMs'!A:A,'01_Raw_ATMs'!A:A,"Not Found")</f>
        <v>ATM042</v>
      </c>
      <c r="P7204" t="str">
        <f t="shared" si="790"/>
        <v>Valid</v>
      </c>
    </row>
    <row r="7205" spans="1:16">
      <c r="A7205" t="s">
        <v>7398</v>
      </c>
      <c r="B7205" t="s">
        <v>109</v>
      </c>
      <c r="C7205" s="2">
        <v>45725</v>
      </c>
      <c r="D7205" s="3">
        <v>0.75321759259259258</v>
      </c>
      <c r="E7205" t="s">
        <v>33</v>
      </c>
      <c r="F7205">
        <v>10000</v>
      </c>
      <c r="G7205" t="s">
        <v>214</v>
      </c>
      <c r="H7205" t="s">
        <v>1094</v>
      </c>
      <c r="I7205">
        <f t="shared" si="784"/>
        <v>1</v>
      </c>
      <c r="J7205" t="str">
        <f t="shared" si="785"/>
        <v>OK</v>
      </c>
      <c r="K7205" t="str">
        <f t="shared" si="786"/>
        <v>Failed</v>
      </c>
      <c r="L7205" t="str">
        <f t="shared" si="787"/>
        <v>Withdrawal</v>
      </c>
      <c r="M7205" t="str">
        <f t="shared" si="788"/>
        <v>OK</v>
      </c>
      <c r="N7205" t="str">
        <f t="shared" si="789"/>
        <v>OK</v>
      </c>
      <c r="O7205" t="str">
        <f>_xlfn.XLOOKUP(B7205,'01_Raw_ATMs'!A:A,'01_Raw_ATMs'!A:A,"Not Found")</f>
        <v>ATM029</v>
      </c>
      <c r="P7205" t="str">
        <f t="shared" si="790"/>
        <v>Valid</v>
      </c>
    </row>
    <row r="7206" spans="1:16">
      <c r="A7206" t="s">
        <v>7399</v>
      </c>
      <c r="B7206" t="s">
        <v>110</v>
      </c>
      <c r="C7206" s="2">
        <v>45858</v>
      </c>
      <c r="D7206" s="3">
        <v>0.8031018518518519</v>
      </c>
      <c r="E7206" t="s">
        <v>33</v>
      </c>
      <c r="F7206">
        <v>3000</v>
      </c>
      <c r="G7206" t="s">
        <v>189</v>
      </c>
      <c r="I7206">
        <f t="shared" si="784"/>
        <v>1</v>
      </c>
      <c r="J7206" t="str">
        <f t="shared" si="785"/>
        <v>OK</v>
      </c>
      <c r="K7206" t="str">
        <f t="shared" si="786"/>
        <v>Successful</v>
      </c>
      <c r="L7206" t="str">
        <f t="shared" si="787"/>
        <v>Withdrawal</v>
      </c>
      <c r="M7206" t="str">
        <f t="shared" si="788"/>
        <v>OK</v>
      </c>
      <c r="N7206" t="str">
        <f t="shared" si="789"/>
        <v>OK</v>
      </c>
      <c r="O7206" t="str">
        <f>_xlfn.XLOOKUP(B7206,'01_Raw_ATMs'!A:A,'01_Raw_ATMs'!A:A,"Not Found")</f>
        <v>ATM030</v>
      </c>
      <c r="P7206" t="str">
        <f t="shared" si="790"/>
        <v>Valid</v>
      </c>
    </row>
    <row r="7207" spans="1:16">
      <c r="A7207" t="s">
        <v>7400</v>
      </c>
      <c r="B7207" t="s">
        <v>108</v>
      </c>
      <c r="C7207" s="2">
        <v>45906</v>
      </c>
      <c r="D7207" s="3">
        <v>0.90314814814814814</v>
      </c>
      <c r="E7207" t="s">
        <v>211</v>
      </c>
      <c r="F7207">
        <v>0</v>
      </c>
      <c r="G7207" t="s">
        <v>189</v>
      </c>
      <c r="I7207">
        <f t="shared" si="784"/>
        <v>1</v>
      </c>
      <c r="J7207" t="str">
        <f t="shared" si="785"/>
        <v>OK</v>
      </c>
      <c r="K7207" t="str">
        <f t="shared" si="786"/>
        <v>Successful</v>
      </c>
      <c r="L7207" t="str">
        <f t="shared" si="787"/>
        <v>Mini Statement</v>
      </c>
      <c r="M7207" t="str">
        <f t="shared" si="788"/>
        <v>OK</v>
      </c>
      <c r="N7207" t="str">
        <f t="shared" si="789"/>
        <v>OK</v>
      </c>
      <c r="O7207" t="str">
        <f>_xlfn.XLOOKUP(B7207,'01_Raw_ATMs'!A:A,'01_Raw_ATMs'!A:A,"Not Found")</f>
        <v>ATM028</v>
      </c>
      <c r="P7207" t="str">
        <f t="shared" si="790"/>
        <v>Valid</v>
      </c>
    </row>
    <row r="7208" spans="1:16">
      <c r="A7208" t="s">
        <v>7401</v>
      </c>
      <c r="B7208" t="s">
        <v>119</v>
      </c>
      <c r="C7208" s="2">
        <v>45768</v>
      </c>
      <c r="D7208" s="3">
        <v>0.64344907407407403</v>
      </c>
      <c r="E7208" t="s">
        <v>33</v>
      </c>
      <c r="F7208">
        <v>1500</v>
      </c>
      <c r="G7208" t="s">
        <v>189</v>
      </c>
      <c r="I7208">
        <f t="shared" si="784"/>
        <v>1</v>
      </c>
      <c r="J7208" t="str">
        <f t="shared" si="785"/>
        <v>OK</v>
      </c>
      <c r="K7208" t="str">
        <f t="shared" si="786"/>
        <v>Successful</v>
      </c>
      <c r="L7208" t="str">
        <f t="shared" si="787"/>
        <v>Withdrawal</v>
      </c>
      <c r="M7208" t="str">
        <f t="shared" si="788"/>
        <v>OK</v>
      </c>
      <c r="N7208" t="str">
        <f t="shared" si="789"/>
        <v>OK</v>
      </c>
      <c r="O7208" t="str">
        <f>_xlfn.XLOOKUP(B7208,'01_Raw_ATMs'!A:A,'01_Raw_ATMs'!A:A,"Not Found")</f>
        <v>ATM039</v>
      </c>
      <c r="P7208" t="str">
        <f t="shared" si="790"/>
        <v>Valid</v>
      </c>
    </row>
    <row r="7209" spans="1:16">
      <c r="A7209" t="s">
        <v>7402</v>
      </c>
      <c r="B7209" t="s">
        <v>98</v>
      </c>
      <c r="C7209" s="2">
        <v>45691</v>
      </c>
      <c r="D7209" s="3">
        <v>0.60703703703703704</v>
      </c>
      <c r="E7209" t="s">
        <v>33</v>
      </c>
      <c r="F7209">
        <v>10000</v>
      </c>
      <c r="G7209" t="s">
        <v>189</v>
      </c>
      <c r="I7209">
        <f t="shared" si="784"/>
        <v>1</v>
      </c>
      <c r="J7209" t="str">
        <f t="shared" si="785"/>
        <v>OK</v>
      </c>
      <c r="K7209" t="str">
        <f t="shared" si="786"/>
        <v>Successful</v>
      </c>
      <c r="L7209" t="str">
        <f t="shared" si="787"/>
        <v>Withdrawal</v>
      </c>
      <c r="M7209" t="str">
        <f t="shared" si="788"/>
        <v>OK</v>
      </c>
      <c r="N7209" t="str">
        <f t="shared" si="789"/>
        <v>OK</v>
      </c>
      <c r="O7209" t="str">
        <f>_xlfn.XLOOKUP(B7209,'01_Raw_ATMs'!A:A,'01_Raw_ATMs'!A:A,"Not Found")</f>
        <v>ATM019</v>
      </c>
      <c r="P7209" t="str">
        <f t="shared" si="790"/>
        <v>Valid</v>
      </c>
    </row>
    <row r="7210" spans="1:16">
      <c r="A7210" t="s">
        <v>7403</v>
      </c>
      <c r="B7210" t="s">
        <v>173</v>
      </c>
      <c r="C7210" s="2">
        <v>45918</v>
      </c>
      <c r="D7210" s="3">
        <v>0.52481481481481485</v>
      </c>
      <c r="E7210" t="s">
        <v>33</v>
      </c>
      <c r="F7210">
        <v>6000</v>
      </c>
      <c r="G7210" t="s">
        <v>189</v>
      </c>
      <c r="I7210">
        <f t="shared" si="784"/>
        <v>1</v>
      </c>
      <c r="J7210" t="str">
        <f t="shared" si="785"/>
        <v>OK</v>
      </c>
      <c r="K7210" t="str">
        <f t="shared" si="786"/>
        <v>Successful</v>
      </c>
      <c r="L7210" t="str">
        <f t="shared" si="787"/>
        <v>Withdrawal</v>
      </c>
      <c r="M7210" t="str">
        <f t="shared" si="788"/>
        <v>OK</v>
      </c>
      <c r="N7210" t="str">
        <f t="shared" si="789"/>
        <v>OK</v>
      </c>
      <c r="O7210" t="str">
        <f>_xlfn.XLOOKUP(B7210,'01_Raw_ATMs'!A:A,'01_Raw_ATMs'!A:A,"Not Found")</f>
        <v>ATM093</v>
      </c>
      <c r="P7210" t="str">
        <f t="shared" si="790"/>
        <v>Valid</v>
      </c>
    </row>
    <row r="7211" spans="1:16">
      <c r="A7211" t="s">
        <v>7404</v>
      </c>
      <c r="B7211" t="s">
        <v>125</v>
      </c>
      <c r="C7211" s="2">
        <v>46129</v>
      </c>
      <c r="D7211" s="3">
        <v>0.31627314814814822</v>
      </c>
      <c r="E7211" t="s">
        <v>33</v>
      </c>
      <c r="F7211">
        <v>10000</v>
      </c>
      <c r="G7211" t="s">
        <v>214</v>
      </c>
      <c r="H7211" t="s">
        <v>1080</v>
      </c>
      <c r="I7211">
        <f t="shared" si="784"/>
        <v>1</v>
      </c>
      <c r="J7211" t="str">
        <f t="shared" si="785"/>
        <v>OK</v>
      </c>
      <c r="K7211" t="str">
        <f t="shared" si="786"/>
        <v>Failed</v>
      </c>
      <c r="L7211" t="str">
        <f t="shared" si="787"/>
        <v>Withdrawal</v>
      </c>
      <c r="M7211" t="str">
        <f t="shared" si="788"/>
        <v>OK</v>
      </c>
      <c r="N7211" t="str">
        <f t="shared" si="789"/>
        <v>OK</v>
      </c>
      <c r="O7211" t="str">
        <f>_xlfn.XLOOKUP(B7211,'01_Raw_ATMs'!A:A,'01_Raw_ATMs'!A:A,"Not Found")</f>
        <v>ATM045</v>
      </c>
      <c r="P7211" t="str">
        <f t="shared" si="790"/>
        <v>Valid</v>
      </c>
    </row>
    <row r="7212" spans="1:16">
      <c r="A7212" t="s">
        <v>7405</v>
      </c>
      <c r="B7212" t="s">
        <v>165</v>
      </c>
      <c r="C7212" s="2">
        <v>46184</v>
      </c>
      <c r="D7212" s="3">
        <v>0.93596064814814817</v>
      </c>
      <c r="E7212" t="s">
        <v>33</v>
      </c>
      <c r="F7212">
        <v>2500</v>
      </c>
      <c r="G7212" t="s">
        <v>189</v>
      </c>
      <c r="I7212">
        <f t="shared" si="784"/>
        <v>1</v>
      </c>
      <c r="J7212" t="str">
        <f t="shared" si="785"/>
        <v>OK</v>
      </c>
      <c r="K7212" t="str">
        <f t="shared" si="786"/>
        <v>Successful</v>
      </c>
      <c r="L7212" t="str">
        <f t="shared" si="787"/>
        <v>Withdrawal</v>
      </c>
      <c r="M7212" t="str">
        <f t="shared" si="788"/>
        <v>OK</v>
      </c>
      <c r="N7212" t="str">
        <f t="shared" si="789"/>
        <v>OK</v>
      </c>
      <c r="O7212" t="str">
        <f>_xlfn.XLOOKUP(B7212,'01_Raw_ATMs'!A:A,'01_Raw_ATMs'!A:A,"Not Found")</f>
        <v>ATM085</v>
      </c>
      <c r="P7212" t="str">
        <f t="shared" si="790"/>
        <v>Valid</v>
      </c>
    </row>
    <row r="7213" spans="1:16">
      <c r="A7213" t="s">
        <v>7406</v>
      </c>
      <c r="B7213" t="s">
        <v>106</v>
      </c>
      <c r="C7213" s="2">
        <v>45767</v>
      </c>
      <c r="D7213" s="3">
        <v>0.88906249999999998</v>
      </c>
      <c r="E7213" t="s">
        <v>194</v>
      </c>
      <c r="F7213">
        <v>0</v>
      </c>
      <c r="G7213" t="s">
        <v>189</v>
      </c>
      <c r="I7213">
        <f t="shared" si="784"/>
        <v>1</v>
      </c>
      <c r="J7213" t="str">
        <f t="shared" si="785"/>
        <v>OK</v>
      </c>
      <c r="K7213" t="str">
        <f t="shared" si="786"/>
        <v>Successful</v>
      </c>
      <c r="L7213" t="str">
        <f t="shared" si="787"/>
        <v>Balance Inquiry</v>
      </c>
      <c r="M7213" t="str">
        <f t="shared" si="788"/>
        <v>OK</v>
      </c>
      <c r="N7213" t="str">
        <f t="shared" si="789"/>
        <v>OK</v>
      </c>
      <c r="O7213" t="str">
        <f>_xlfn.XLOOKUP(B7213,'01_Raw_ATMs'!A:A,'01_Raw_ATMs'!A:A,"Not Found")</f>
        <v>ATM026</v>
      </c>
      <c r="P7213" t="str">
        <f t="shared" si="790"/>
        <v>Valid</v>
      </c>
    </row>
    <row r="7214" spans="1:16">
      <c r="A7214" t="s">
        <v>7407</v>
      </c>
      <c r="B7214" t="s">
        <v>106</v>
      </c>
      <c r="C7214" s="2">
        <v>45880</v>
      </c>
      <c r="D7214" s="3">
        <v>0.89383101851851854</v>
      </c>
      <c r="E7214" t="s">
        <v>194</v>
      </c>
      <c r="F7214">
        <v>0</v>
      </c>
      <c r="G7214" t="s">
        <v>189</v>
      </c>
      <c r="I7214">
        <f t="shared" si="784"/>
        <v>1</v>
      </c>
      <c r="J7214" t="str">
        <f t="shared" si="785"/>
        <v>OK</v>
      </c>
      <c r="K7214" t="str">
        <f t="shared" si="786"/>
        <v>Successful</v>
      </c>
      <c r="L7214" t="str">
        <f t="shared" si="787"/>
        <v>Balance Inquiry</v>
      </c>
      <c r="M7214" t="str">
        <f t="shared" si="788"/>
        <v>OK</v>
      </c>
      <c r="N7214" t="str">
        <f t="shared" si="789"/>
        <v>OK</v>
      </c>
      <c r="O7214" t="str">
        <f>_xlfn.XLOOKUP(B7214,'01_Raw_ATMs'!A:A,'01_Raw_ATMs'!A:A,"Not Found")</f>
        <v>ATM026</v>
      </c>
      <c r="P7214" t="str">
        <f t="shared" si="790"/>
        <v>Valid</v>
      </c>
    </row>
    <row r="7215" spans="1:16">
      <c r="A7215" t="s">
        <v>7408</v>
      </c>
      <c r="B7215" t="s">
        <v>169</v>
      </c>
      <c r="C7215" s="2">
        <v>45955</v>
      </c>
      <c r="D7215" s="3">
        <v>0.83711805555555552</v>
      </c>
      <c r="E7215" t="s">
        <v>33</v>
      </c>
      <c r="F7215">
        <v>500</v>
      </c>
      <c r="G7215" t="s">
        <v>189</v>
      </c>
      <c r="I7215">
        <f t="shared" si="784"/>
        <v>1</v>
      </c>
      <c r="J7215" t="str">
        <f t="shared" si="785"/>
        <v>OK</v>
      </c>
      <c r="K7215" t="str">
        <f t="shared" si="786"/>
        <v>Successful</v>
      </c>
      <c r="L7215" t="str">
        <f t="shared" si="787"/>
        <v>Withdrawal</v>
      </c>
      <c r="M7215" t="str">
        <f t="shared" si="788"/>
        <v>OK</v>
      </c>
      <c r="N7215" t="str">
        <f t="shared" si="789"/>
        <v>OK</v>
      </c>
      <c r="O7215" t="str">
        <f>_xlfn.XLOOKUP(B7215,'01_Raw_ATMs'!A:A,'01_Raw_ATMs'!A:A,"Not Found")</f>
        <v>ATM089</v>
      </c>
      <c r="P7215" t="str">
        <f t="shared" si="790"/>
        <v>Valid</v>
      </c>
    </row>
    <row r="7216" spans="1:16">
      <c r="A7216" t="s">
        <v>7409</v>
      </c>
      <c r="B7216" t="s">
        <v>111</v>
      </c>
      <c r="C7216" s="2">
        <v>45889</v>
      </c>
      <c r="D7216" s="3">
        <v>0.62604166666666672</v>
      </c>
      <c r="E7216" t="s">
        <v>194</v>
      </c>
      <c r="F7216">
        <v>0</v>
      </c>
      <c r="G7216" t="s">
        <v>189</v>
      </c>
      <c r="I7216">
        <f t="shared" si="784"/>
        <v>1</v>
      </c>
      <c r="J7216" t="str">
        <f t="shared" si="785"/>
        <v>OK</v>
      </c>
      <c r="K7216" t="str">
        <f t="shared" si="786"/>
        <v>Successful</v>
      </c>
      <c r="L7216" t="str">
        <f t="shared" si="787"/>
        <v>Balance Inquiry</v>
      </c>
      <c r="M7216" t="str">
        <f t="shared" si="788"/>
        <v>OK</v>
      </c>
      <c r="N7216" t="str">
        <f t="shared" si="789"/>
        <v>OK</v>
      </c>
      <c r="O7216" t="str">
        <f>_xlfn.XLOOKUP(B7216,'01_Raw_ATMs'!A:A,'01_Raw_ATMs'!A:A,"Not Found")</f>
        <v>ATM031</v>
      </c>
      <c r="P7216" t="str">
        <f t="shared" si="790"/>
        <v>Valid</v>
      </c>
    </row>
    <row r="7217" spans="1:16">
      <c r="A7217" t="s">
        <v>7410</v>
      </c>
      <c r="B7217" t="s">
        <v>111</v>
      </c>
      <c r="C7217" s="2">
        <v>46049</v>
      </c>
      <c r="D7217" s="3">
        <v>0.63091435185185185</v>
      </c>
      <c r="E7217" t="s">
        <v>33</v>
      </c>
      <c r="F7217">
        <v>5000</v>
      </c>
      <c r="G7217" t="s">
        <v>189</v>
      </c>
      <c r="I7217">
        <f t="shared" si="784"/>
        <v>1</v>
      </c>
      <c r="J7217" t="str">
        <f t="shared" si="785"/>
        <v>OK</v>
      </c>
      <c r="K7217" t="str">
        <f t="shared" si="786"/>
        <v>Successful</v>
      </c>
      <c r="L7217" t="str">
        <f t="shared" si="787"/>
        <v>Withdrawal</v>
      </c>
      <c r="M7217" t="str">
        <f t="shared" si="788"/>
        <v>OK</v>
      </c>
      <c r="N7217" t="str">
        <f t="shared" si="789"/>
        <v>OK</v>
      </c>
      <c r="O7217" t="str">
        <f>_xlfn.XLOOKUP(B7217,'01_Raw_ATMs'!A:A,'01_Raw_ATMs'!A:A,"Not Found")</f>
        <v>ATM031</v>
      </c>
      <c r="P7217" t="str">
        <f t="shared" si="790"/>
        <v>Valid</v>
      </c>
    </row>
    <row r="7218" spans="1:16">
      <c r="A7218" t="s">
        <v>7411</v>
      </c>
      <c r="B7218" t="s">
        <v>158</v>
      </c>
      <c r="C7218" s="2">
        <v>46041</v>
      </c>
      <c r="D7218" s="3">
        <v>0.95212962962962966</v>
      </c>
      <c r="E7218" t="s">
        <v>33</v>
      </c>
      <c r="F7218">
        <v>5000</v>
      </c>
      <c r="G7218" t="s">
        <v>189</v>
      </c>
      <c r="I7218">
        <f t="shared" si="784"/>
        <v>1</v>
      </c>
      <c r="J7218" t="str">
        <f t="shared" si="785"/>
        <v>OK</v>
      </c>
      <c r="K7218" t="str">
        <f t="shared" si="786"/>
        <v>Successful</v>
      </c>
      <c r="L7218" t="str">
        <f t="shared" si="787"/>
        <v>Withdrawal</v>
      </c>
      <c r="M7218" t="str">
        <f t="shared" si="788"/>
        <v>OK</v>
      </c>
      <c r="N7218" t="str">
        <f t="shared" si="789"/>
        <v>OK</v>
      </c>
      <c r="O7218" t="str">
        <f>_xlfn.XLOOKUP(B7218,'01_Raw_ATMs'!A:A,'01_Raw_ATMs'!A:A,"Not Found")</f>
        <v>ATM078</v>
      </c>
      <c r="P7218" t="str">
        <f t="shared" si="790"/>
        <v>Valid</v>
      </c>
    </row>
    <row r="7219" spans="1:16">
      <c r="A7219" t="s">
        <v>7412</v>
      </c>
      <c r="B7219" t="s">
        <v>179</v>
      </c>
      <c r="C7219" s="2">
        <v>45967</v>
      </c>
      <c r="D7219" s="3">
        <v>0.86299768518518516</v>
      </c>
      <c r="E7219" t="s">
        <v>33</v>
      </c>
      <c r="F7219">
        <v>5000</v>
      </c>
      <c r="G7219" t="s">
        <v>189</v>
      </c>
      <c r="I7219">
        <f t="shared" si="784"/>
        <v>1</v>
      </c>
      <c r="J7219" t="str">
        <f t="shared" si="785"/>
        <v>OK</v>
      </c>
      <c r="K7219" t="str">
        <f t="shared" si="786"/>
        <v>Successful</v>
      </c>
      <c r="L7219" t="str">
        <f t="shared" si="787"/>
        <v>Withdrawal</v>
      </c>
      <c r="M7219" t="str">
        <f t="shared" si="788"/>
        <v>OK</v>
      </c>
      <c r="N7219" t="str">
        <f t="shared" si="789"/>
        <v>OK</v>
      </c>
      <c r="O7219" t="str">
        <f>_xlfn.XLOOKUP(B7219,'01_Raw_ATMs'!A:A,'01_Raw_ATMs'!A:A,"Not Found")</f>
        <v>ATM099</v>
      </c>
      <c r="P7219" t="str">
        <f t="shared" si="790"/>
        <v>Valid</v>
      </c>
    </row>
    <row r="7220" spans="1:16">
      <c r="A7220" t="s">
        <v>7413</v>
      </c>
      <c r="B7220" t="s">
        <v>157</v>
      </c>
      <c r="C7220" s="2">
        <v>46094</v>
      </c>
      <c r="D7220" s="3">
        <v>0.63187499999999996</v>
      </c>
      <c r="E7220" t="s">
        <v>33</v>
      </c>
      <c r="F7220">
        <v>1000</v>
      </c>
      <c r="G7220" t="s">
        <v>189</v>
      </c>
      <c r="I7220">
        <f t="shared" si="784"/>
        <v>1</v>
      </c>
      <c r="J7220" t="str">
        <f t="shared" si="785"/>
        <v>OK</v>
      </c>
      <c r="K7220" t="str">
        <f t="shared" si="786"/>
        <v>Successful</v>
      </c>
      <c r="L7220" t="str">
        <f t="shared" si="787"/>
        <v>Withdrawal</v>
      </c>
      <c r="M7220" t="str">
        <f t="shared" si="788"/>
        <v>OK</v>
      </c>
      <c r="N7220" t="str">
        <f t="shared" si="789"/>
        <v>OK</v>
      </c>
      <c r="O7220" t="str">
        <f>_xlfn.XLOOKUP(B7220,'01_Raw_ATMs'!A:A,'01_Raw_ATMs'!A:A,"Not Found")</f>
        <v>ATM077</v>
      </c>
      <c r="P7220" t="str">
        <f t="shared" si="790"/>
        <v>Valid</v>
      </c>
    </row>
    <row r="7221" spans="1:16">
      <c r="A7221" t="s">
        <v>7414</v>
      </c>
      <c r="B7221" t="s">
        <v>101</v>
      </c>
      <c r="C7221" s="2">
        <v>45858</v>
      </c>
      <c r="D7221" s="3">
        <v>0.2417361111111111</v>
      </c>
      <c r="E7221" t="s">
        <v>33</v>
      </c>
      <c r="F7221">
        <v>5000</v>
      </c>
      <c r="G7221" t="s">
        <v>189</v>
      </c>
      <c r="I7221">
        <f t="shared" si="784"/>
        <v>1</v>
      </c>
      <c r="J7221" t="str">
        <f t="shared" si="785"/>
        <v>OK</v>
      </c>
      <c r="K7221" t="str">
        <f t="shared" si="786"/>
        <v>Successful</v>
      </c>
      <c r="L7221" t="str">
        <f t="shared" si="787"/>
        <v>Withdrawal</v>
      </c>
      <c r="M7221" t="str">
        <f t="shared" si="788"/>
        <v>OK</v>
      </c>
      <c r="N7221" t="str">
        <f t="shared" si="789"/>
        <v>OK</v>
      </c>
      <c r="O7221" t="str">
        <f>_xlfn.XLOOKUP(B7221,'01_Raw_ATMs'!A:A,'01_Raw_ATMs'!A:A,"Not Found")</f>
        <v>ATM022</v>
      </c>
      <c r="P7221" t="str">
        <f t="shared" si="790"/>
        <v>Valid</v>
      </c>
    </row>
    <row r="7222" spans="1:16">
      <c r="A7222" t="s">
        <v>7415</v>
      </c>
      <c r="B7222" t="s">
        <v>161</v>
      </c>
      <c r="C7222" s="2">
        <v>46121</v>
      </c>
      <c r="D7222" s="3">
        <v>0.53123842592592596</v>
      </c>
      <c r="E7222" t="s">
        <v>33</v>
      </c>
      <c r="F7222">
        <v>2500</v>
      </c>
      <c r="G7222" t="s">
        <v>189</v>
      </c>
      <c r="I7222">
        <f t="shared" si="784"/>
        <v>1</v>
      </c>
      <c r="J7222" t="str">
        <f t="shared" si="785"/>
        <v>OK</v>
      </c>
      <c r="K7222" t="str">
        <f t="shared" si="786"/>
        <v>Successful</v>
      </c>
      <c r="L7222" t="str">
        <f t="shared" si="787"/>
        <v>Withdrawal</v>
      </c>
      <c r="M7222" t="str">
        <f t="shared" si="788"/>
        <v>OK</v>
      </c>
      <c r="N7222" t="str">
        <f t="shared" si="789"/>
        <v>OK</v>
      </c>
      <c r="O7222" t="str">
        <f>_xlfn.XLOOKUP(B7222,'01_Raw_ATMs'!A:A,'01_Raw_ATMs'!A:A,"Not Found")</f>
        <v>ATM081</v>
      </c>
      <c r="P7222" t="str">
        <f t="shared" si="790"/>
        <v>Valid</v>
      </c>
    </row>
    <row r="7223" spans="1:16">
      <c r="A7223" t="s">
        <v>7416</v>
      </c>
      <c r="B7223" t="s">
        <v>114</v>
      </c>
      <c r="C7223" s="2">
        <v>45672</v>
      </c>
      <c r="D7223" s="3">
        <v>0.87230324074074073</v>
      </c>
      <c r="E7223" t="s">
        <v>33</v>
      </c>
      <c r="F7223">
        <v>1500</v>
      </c>
      <c r="G7223" t="s">
        <v>189</v>
      </c>
      <c r="I7223">
        <f t="shared" si="784"/>
        <v>1</v>
      </c>
      <c r="J7223" t="str">
        <f t="shared" si="785"/>
        <v>OK</v>
      </c>
      <c r="K7223" t="str">
        <f t="shared" si="786"/>
        <v>Successful</v>
      </c>
      <c r="L7223" t="str">
        <f t="shared" si="787"/>
        <v>Withdrawal</v>
      </c>
      <c r="M7223" t="str">
        <f t="shared" si="788"/>
        <v>OK</v>
      </c>
      <c r="N7223" t="str">
        <f t="shared" si="789"/>
        <v>OK</v>
      </c>
      <c r="O7223" t="str">
        <f>_xlfn.XLOOKUP(B7223,'01_Raw_ATMs'!A:A,'01_Raw_ATMs'!A:A,"Not Found")</f>
        <v>ATM034</v>
      </c>
      <c r="P7223" t="str">
        <f t="shared" si="790"/>
        <v>Valid</v>
      </c>
    </row>
    <row r="7224" spans="1:16">
      <c r="A7224" t="s">
        <v>7417</v>
      </c>
      <c r="B7224" t="s">
        <v>125</v>
      </c>
      <c r="C7224" s="2">
        <v>45910</v>
      </c>
      <c r="D7224" s="3">
        <v>0.85302083333333334</v>
      </c>
      <c r="E7224" t="s">
        <v>33</v>
      </c>
      <c r="F7224">
        <v>500</v>
      </c>
      <c r="G7224" t="s">
        <v>189</v>
      </c>
      <c r="I7224">
        <f t="shared" si="784"/>
        <v>1</v>
      </c>
      <c r="J7224" t="str">
        <f t="shared" si="785"/>
        <v>OK</v>
      </c>
      <c r="K7224" t="str">
        <f t="shared" si="786"/>
        <v>Successful</v>
      </c>
      <c r="L7224" t="str">
        <f t="shared" si="787"/>
        <v>Withdrawal</v>
      </c>
      <c r="M7224" t="str">
        <f t="shared" si="788"/>
        <v>OK</v>
      </c>
      <c r="N7224" t="str">
        <f t="shared" si="789"/>
        <v>OK</v>
      </c>
      <c r="O7224" t="str">
        <f>_xlfn.XLOOKUP(B7224,'01_Raw_ATMs'!A:A,'01_Raw_ATMs'!A:A,"Not Found")</f>
        <v>ATM045</v>
      </c>
      <c r="P7224" t="str">
        <f t="shared" si="790"/>
        <v>Valid</v>
      </c>
    </row>
    <row r="7225" spans="1:16">
      <c r="A7225" t="s">
        <v>7418</v>
      </c>
      <c r="B7225" t="s">
        <v>91</v>
      </c>
      <c r="C7225" s="2">
        <v>46102</v>
      </c>
      <c r="D7225" s="3">
        <v>0.32307870370370367</v>
      </c>
      <c r="E7225" t="s">
        <v>33</v>
      </c>
      <c r="F7225">
        <v>2500</v>
      </c>
      <c r="G7225" t="s">
        <v>189</v>
      </c>
      <c r="I7225">
        <f t="shared" si="784"/>
        <v>1</v>
      </c>
      <c r="J7225" t="str">
        <f t="shared" si="785"/>
        <v>OK</v>
      </c>
      <c r="K7225" t="str">
        <f t="shared" si="786"/>
        <v>Successful</v>
      </c>
      <c r="L7225" t="str">
        <f t="shared" si="787"/>
        <v>Withdrawal</v>
      </c>
      <c r="M7225" t="str">
        <f t="shared" si="788"/>
        <v>OK</v>
      </c>
      <c r="N7225" t="str">
        <f t="shared" si="789"/>
        <v>OK</v>
      </c>
      <c r="O7225" t="str">
        <f>_xlfn.XLOOKUP(B7225,'01_Raw_ATMs'!A:A,'01_Raw_ATMs'!A:A,"Not Found")</f>
        <v>ATM014</v>
      </c>
      <c r="P7225" t="str">
        <f t="shared" si="790"/>
        <v>Valid</v>
      </c>
    </row>
    <row r="7226" spans="1:16">
      <c r="A7226" t="s">
        <v>7419</v>
      </c>
      <c r="B7226" t="s">
        <v>158</v>
      </c>
      <c r="C7226" s="2">
        <v>46135</v>
      </c>
      <c r="D7226" s="3">
        <v>0.30868055555555562</v>
      </c>
      <c r="E7226" t="s">
        <v>33</v>
      </c>
      <c r="F7226">
        <v>3000</v>
      </c>
      <c r="G7226" t="s">
        <v>189</v>
      </c>
      <c r="I7226">
        <f t="shared" si="784"/>
        <v>1</v>
      </c>
      <c r="J7226" t="str">
        <f t="shared" si="785"/>
        <v>OK</v>
      </c>
      <c r="K7226" t="str">
        <f t="shared" si="786"/>
        <v>Successful</v>
      </c>
      <c r="L7226" t="str">
        <f t="shared" si="787"/>
        <v>Withdrawal</v>
      </c>
      <c r="M7226" t="str">
        <f t="shared" si="788"/>
        <v>OK</v>
      </c>
      <c r="N7226" t="str">
        <f t="shared" si="789"/>
        <v>OK</v>
      </c>
      <c r="O7226" t="str">
        <f>_xlfn.XLOOKUP(B7226,'01_Raw_ATMs'!A:A,'01_Raw_ATMs'!A:A,"Not Found")</f>
        <v>ATM078</v>
      </c>
      <c r="P7226" t="str">
        <f t="shared" si="790"/>
        <v>Valid</v>
      </c>
    </row>
    <row r="7227" spans="1:16">
      <c r="A7227" t="s">
        <v>7420</v>
      </c>
      <c r="B7227" t="s">
        <v>156</v>
      </c>
      <c r="C7227" s="2">
        <v>45716</v>
      </c>
      <c r="D7227" s="3">
        <v>0.71199074074074076</v>
      </c>
      <c r="E7227" t="s">
        <v>33</v>
      </c>
      <c r="F7227">
        <v>10000</v>
      </c>
      <c r="G7227" t="s">
        <v>189</v>
      </c>
      <c r="I7227">
        <f t="shared" si="784"/>
        <v>1</v>
      </c>
      <c r="J7227" t="str">
        <f t="shared" si="785"/>
        <v>OK</v>
      </c>
      <c r="K7227" t="str">
        <f t="shared" si="786"/>
        <v>Successful</v>
      </c>
      <c r="L7227" t="str">
        <f t="shared" si="787"/>
        <v>Withdrawal</v>
      </c>
      <c r="M7227" t="str">
        <f t="shared" si="788"/>
        <v>OK</v>
      </c>
      <c r="N7227" t="str">
        <f t="shared" si="789"/>
        <v>OK</v>
      </c>
      <c r="O7227" t="str">
        <f>_xlfn.XLOOKUP(B7227,'01_Raw_ATMs'!A:A,'01_Raw_ATMs'!A:A,"Not Found")</f>
        <v>ATM076</v>
      </c>
      <c r="P7227" t="str">
        <f t="shared" si="790"/>
        <v>Valid</v>
      </c>
    </row>
    <row r="7228" spans="1:16">
      <c r="A7228" t="s">
        <v>7421</v>
      </c>
      <c r="B7228" t="s">
        <v>159</v>
      </c>
      <c r="C7228" s="2">
        <v>46019</v>
      </c>
      <c r="D7228" s="3">
        <v>0.56021990740740746</v>
      </c>
      <c r="E7228" t="s">
        <v>194</v>
      </c>
      <c r="F7228">
        <v>0</v>
      </c>
      <c r="G7228" t="s">
        <v>189</v>
      </c>
      <c r="I7228">
        <f t="shared" si="784"/>
        <v>1</v>
      </c>
      <c r="J7228" t="str">
        <f t="shared" si="785"/>
        <v>OK</v>
      </c>
      <c r="K7228" t="str">
        <f t="shared" si="786"/>
        <v>Successful</v>
      </c>
      <c r="L7228" t="str">
        <f t="shared" si="787"/>
        <v>Balance Inquiry</v>
      </c>
      <c r="M7228" t="str">
        <f t="shared" si="788"/>
        <v>OK</v>
      </c>
      <c r="N7228" t="str">
        <f t="shared" si="789"/>
        <v>OK</v>
      </c>
      <c r="O7228" t="str">
        <f>_xlfn.XLOOKUP(B7228,'01_Raw_ATMs'!A:A,'01_Raw_ATMs'!A:A,"Not Found")</f>
        <v>ATM079</v>
      </c>
      <c r="P7228" t="str">
        <f t="shared" si="790"/>
        <v>Valid</v>
      </c>
    </row>
    <row r="7229" spans="1:16">
      <c r="A7229" t="s">
        <v>7422</v>
      </c>
      <c r="B7229" t="s">
        <v>123</v>
      </c>
      <c r="C7229" s="2">
        <v>45987</v>
      </c>
      <c r="D7229" s="3">
        <v>0.36704861111111109</v>
      </c>
      <c r="E7229" t="s">
        <v>33</v>
      </c>
      <c r="F7229">
        <v>1000</v>
      </c>
      <c r="G7229" t="s">
        <v>214</v>
      </c>
      <c r="H7229" t="s">
        <v>1215</v>
      </c>
      <c r="I7229">
        <f t="shared" si="784"/>
        <v>1</v>
      </c>
      <c r="J7229" t="str">
        <f t="shared" si="785"/>
        <v>OK</v>
      </c>
      <c r="K7229" t="str">
        <f t="shared" si="786"/>
        <v>Failed</v>
      </c>
      <c r="L7229" t="str">
        <f t="shared" si="787"/>
        <v>Withdrawal</v>
      </c>
      <c r="M7229" t="str">
        <f t="shared" si="788"/>
        <v>OK</v>
      </c>
      <c r="N7229" t="str">
        <f t="shared" si="789"/>
        <v>OK</v>
      </c>
      <c r="O7229" t="str">
        <f>_xlfn.XLOOKUP(B7229,'01_Raw_ATMs'!A:A,'01_Raw_ATMs'!A:A,"Not Found")</f>
        <v>ATM043</v>
      </c>
      <c r="P7229" t="str">
        <f t="shared" si="790"/>
        <v>Valid</v>
      </c>
    </row>
    <row r="7230" spans="1:16">
      <c r="A7230" t="s">
        <v>7423</v>
      </c>
      <c r="B7230" t="s">
        <v>160</v>
      </c>
      <c r="C7230" s="2">
        <v>46095</v>
      </c>
      <c r="D7230" s="3">
        <v>0.63468749999999996</v>
      </c>
      <c r="E7230" t="s">
        <v>194</v>
      </c>
      <c r="F7230">
        <v>0</v>
      </c>
      <c r="G7230" t="s">
        <v>189</v>
      </c>
      <c r="I7230">
        <f t="shared" si="784"/>
        <v>1</v>
      </c>
      <c r="J7230" t="str">
        <f t="shared" si="785"/>
        <v>OK</v>
      </c>
      <c r="K7230" t="str">
        <f t="shared" si="786"/>
        <v>Successful</v>
      </c>
      <c r="L7230" t="str">
        <f t="shared" si="787"/>
        <v>Balance Inquiry</v>
      </c>
      <c r="M7230" t="str">
        <f t="shared" si="788"/>
        <v>OK</v>
      </c>
      <c r="N7230" t="str">
        <f t="shared" si="789"/>
        <v>OK</v>
      </c>
      <c r="O7230" t="str">
        <f>_xlfn.XLOOKUP(B7230,'01_Raw_ATMs'!A:A,'01_Raw_ATMs'!A:A,"Not Found")</f>
        <v>ATM080</v>
      </c>
      <c r="P7230" t="str">
        <f t="shared" si="790"/>
        <v>Valid</v>
      </c>
    </row>
    <row r="7231" spans="1:16">
      <c r="A7231" t="s">
        <v>7424</v>
      </c>
      <c r="B7231" t="s">
        <v>126</v>
      </c>
      <c r="C7231" s="2">
        <v>46031</v>
      </c>
      <c r="D7231" s="3">
        <v>0.71313657407407405</v>
      </c>
      <c r="E7231" t="s">
        <v>33</v>
      </c>
      <c r="F7231">
        <v>5000</v>
      </c>
      <c r="G7231" t="s">
        <v>189</v>
      </c>
      <c r="I7231">
        <f t="shared" si="784"/>
        <v>1</v>
      </c>
      <c r="J7231" t="str">
        <f t="shared" si="785"/>
        <v>OK</v>
      </c>
      <c r="K7231" t="str">
        <f t="shared" si="786"/>
        <v>Successful</v>
      </c>
      <c r="L7231" t="str">
        <f t="shared" si="787"/>
        <v>Withdrawal</v>
      </c>
      <c r="M7231" t="str">
        <f t="shared" si="788"/>
        <v>OK</v>
      </c>
      <c r="N7231" t="str">
        <f t="shared" si="789"/>
        <v>OK</v>
      </c>
      <c r="O7231" t="str">
        <f>_xlfn.XLOOKUP(B7231,'01_Raw_ATMs'!A:A,'01_Raw_ATMs'!A:A,"Not Found")</f>
        <v>ATM046</v>
      </c>
      <c r="P7231" t="str">
        <f t="shared" si="790"/>
        <v>Valid</v>
      </c>
    </row>
    <row r="7232" spans="1:16">
      <c r="A7232" t="s">
        <v>7425</v>
      </c>
      <c r="B7232" t="s">
        <v>146</v>
      </c>
      <c r="C7232" s="2">
        <v>46028</v>
      </c>
      <c r="D7232" s="3">
        <v>0.68454861111111109</v>
      </c>
      <c r="E7232" t="s">
        <v>194</v>
      </c>
      <c r="F7232">
        <v>0</v>
      </c>
      <c r="G7232" t="s">
        <v>189</v>
      </c>
      <c r="I7232">
        <f t="shared" si="784"/>
        <v>1</v>
      </c>
      <c r="J7232" t="str">
        <f t="shared" si="785"/>
        <v>OK</v>
      </c>
      <c r="K7232" t="str">
        <f t="shared" si="786"/>
        <v>Successful</v>
      </c>
      <c r="L7232" t="str">
        <f t="shared" si="787"/>
        <v>Balance Inquiry</v>
      </c>
      <c r="M7232" t="str">
        <f t="shared" si="788"/>
        <v>OK</v>
      </c>
      <c r="N7232" t="str">
        <f t="shared" si="789"/>
        <v>OK</v>
      </c>
      <c r="O7232" t="str">
        <f>_xlfn.XLOOKUP(B7232,'01_Raw_ATMs'!A:A,'01_Raw_ATMs'!A:A,"Not Found")</f>
        <v>ATM066</v>
      </c>
      <c r="P7232" t="str">
        <f t="shared" si="790"/>
        <v>Valid</v>
      </c>
    </row>
    <row r="7233" spans="1:16">
      <c r="A7233" t="s">
        <v>7426</v>
      </c>
      <c r="B7233" t="s">
        <v>98</v>
      </c>
      <c r="C7233" s="2">
        <v>46000</v>
      </c>
      <c r="D7233" s="3">
        <v>0.78075231481481477</v>
      </c>
      <c r="E7233" t="s">
        <v>33</v>
      </c>
      <c r="F7233">
        <v>4000</v>
      </c>
      <c r="G7233" t="s">
        <v>189</v>
      </c>
      <c r="I7233">
        <f t="shared" si="784"/>
        <v>1</v>
      </c>
      <c r="J7233" t="str">
        <f t="shared" si="785"/>
        <v>OK</v>
      </c>
      <c r="K7233" t="str">
        <f t="shared" si="786"/>
        <v>Successful</v>
      </c>
      <c r="L7233" t="str">
        <f t="shared" si="787"/>
        <v>Withdrawal</v>
      </c>
      <c r="M7233" t="str">
        <f t="shared" si="788"/>
        <v>OK</v>
      </c>
      <c r="N7233" t="str">
        <f t="shared" si="789"/>
        <v>OK</v>
      </c>
      <c r="O7233" t="str">
        <f>_xlfn.XLOOKUP(B7233,'01_Raw_ATMs'!A:A,'01_Raw_ATMs'!A:A,"Not Found")</f>
        <v>ATM019</v>
      </c>
      <c r="P7233" t="str">
        <f t="shared" si="790"/>
        <v>Valid</v>
      </c>
    </row>
    <row r="7234" spans="1:16">
      <c r="A7234" t="s">
        <v>7427</v>
      </c>
      <c r="B7234" t="s">
        <v>132</v>
      </c>
      <c r="C7234" s="2">
        <v>45838</v>
      </c>
      <c r="D7234" s="3">
        <v>0.67087962962962966</v>
      </c>
      <c r="E7234" t="s">
        <v>33</v>
      </c>
      <c r="F7234">
        <v>1000</v>
      </c>
      <c r="G7234" t="s">
        <v>214</v>
      </c>
      <c r="H7234" t="s">
        <v>1094</v>
      </c>
      <c r="I7234">
        <f t="shared" si="784"/>
        <v>1</v>
      </c>
      <c r="J7234" t="str">
        <f t="shared" si="785"/>
        <v>OK</v>
      </c>
      <c r="K7234" t="str">
        <f t="shared" si="786"/>
        <v>Failed</v>
      </c>
      <c r="L7234" t="str">
        <f t="shared" si="787"/>
        <v>Withdrawal</v>
      </c>
      <c r="M7234" t="str">
        <f t="shared" si="788"/>
        <v>OK</v>
      </c>
      <c r="N7234" t="str">
        <f t="shared" si="789"/>
        <v>OK</v>
      </c>
      <c r="O7234" t="str">
        <f>_xlfn.XLOOKUP(B7234,'01_Raw_ATMs'!A:A,'01_Raw_ATMs'!A:A,"Not Found")</f>
        <v>ATM052</v>
      </c>
      <c r="P7234" t="str">
        <f t="shared" si="790"/>
        <v>Valid</v>
      </c>
    </row>
    <row r="7235" spans="1:16">
      <c r="A7235" t="s">
        <v>7428</v>
      </c>
      <c r="B7235" t="s">
        <v>128</v>
      </c>
      <c r="C7235" s="2">
        <v>45875</v>
      </c>
      <c r="D7235" s="3">
        <v>0.93168981481481483</v>
      </c>
      <c r="E7235" t="s">
        <v>194</v>
      </c>
      <c r="F7235">
        <v>0</v>
      </c>
      <c r="G7235" t="s">
        <v>189</v>
      </c>
      <c r="I7235">
        <f t="shared" ref="I7235:I7298" si="791">COUNTIF($A:$A,A7235)</f>
        <v>1</v>
      </c>
      <c r="J7235" t="str">
        <f t="shared" ref="J7235:J7298" si="792">IF(AND(TRIM(G7235)="Failed",H7235=""),"Problem","OK")</f>
        <v>OK</v>
      </c>
      <c r="K7235" t="str">
        <f t="shared" ref="K7235:K7298" si="793">PROPER(TRIM(G7235))</f>
        <v>Successful</v>
      </c>
      <c r="L7235" t="str">
        <f t="shared" ref="L7235:L7298" si="794">PROPER(TRIM(E7235))</f>
        <v>Balance Inquiry</v>
      </c>
      <c r="M7235" t="str">
        <f t="shared" ref="M7235:M7298" si="795">IF(OR(E7235="Withdrawal",E7235="Cash Deposit"),IF(F7235&gt;0,"OK","Problem"),IF(F7235=0,"OK","Problem"))</f>
        <v>OK</v>
      </c>
      <c r="N7235" t="str">
        <f t="shared" ref="N7235:N7298" si="796">IF(AND(C7235&gt;=DATE(2025,1,1),C7235&lt;=DATE(2026,6,30)),"OK","Problem")</f>
        <v>OK</v>
      </c>
      <c r="O7235" t="str">
        <f>_xlfn.XLOOKUP(B7235,'01_Raw_ATMs'!A:A,'01_Raw_ATMs'!A:A,"Not Found")</f>
        <v>ATM048</v>
      </c>
      <c r="P7235" t="str">
        <f t="shared" ref="P7235:P7298" si="797">IF(B7235="","Missing ATM_ID","Valid")</f>
        <v>Valid</v>
      </c>
    </row>
    <row r="7236" spans="1:16">
      <c r="A7236" t="s">
        <v>7429</v>
      </c>
      <c r="B7236" t="s">
        <v>104</v>
      </c>
      <c r="C7236" s="2">
        <v>45933</v>
      </c>
      <c r="D7236" s="3">
        <v>0.91045138888888888</v>
      </c>
      <c r="E7236" t="s">
        <v>33</v>
      </c>
      <c r="F7236">
        <v>8000</v>
      </c>
      <c r="G7236" t="s">
        <v>189</v>
      </c>
      <c r="I7236">
        <f t="shared" si="791"/>
        <v>1</v>
      </c>
      <c r="J7236" t="str">
        <f t="shared" si="792"/>
        <v>OK</v>
      </c>
      <c r="K7236" t="str">
        <f t="shared" si="793"/>
        <v>Successful</v>
      </c>
      <c r="L7236" t="str">
        <f t="shared" si="794"/>
        <v>Withdrawal</v>
      </c>
      <c r="M7236" t="str">
        <f t="shared" si="795"/>
        <v>OK</v>
      </c>
      <c r="N7236" t="str">
        <f t="shared" si="796"/>
        <v>OK</v>
      </c>
      <c r="O7236" t="str">
        <f>_xlfn.XLOOKUP(B7236,'01_Raw_ATMs'!A:A,'01_Raw_ATMs'!A:A,"Not Found")</f>
        <v>ATM025</v>
      </c>
      <c r="P7236" t="str">
        <f t="shared" si="797"/>
        <v>Valid</v>
      </c>
    </row>
    <row r="7237" spans="1:16">
      <c r="A7237" t="s">
        <v>7430</v>
      </c>
      <c r="B7237" t="s">
        <v>124</v>
      </c>
      <c r="C7237" s="2">
        <v>46172</v>
      </c>
      <c r="D7237" s="3">
        <v>0.79766203703703709</v>
      </c>
      <c r="E7237" t="s">
        <v>33</v>
      </c>
      <c r="F7237">
        <v>4000</v>
      </c>
      <c r="G7237" t="s">
        <v>189</v>
      </c>
      <c r="I7237">
        <f t="shared" si="791"/>
        <v>1</v>
      </c>
      <c r="J7237" t="str">
        <f t="shared" si="792"/>
        <v>OK</v>
      </c>
      <c r="K7237" t="str">
        <f t="shared" si="793"/>
        <v>Successful</v>
      </c>
      <c r="L7237" t="str">
        <f t="shared" si="794"/>
        <v>Withdrawal</v>
      </c>
      <c r="M7237" t="str">
        <f t="shared" si="795"/>
        <v>OK</v>
      </c>
      <c r="N7237" t="str">
        <f t="shared" si="796"/>
        <v>OK</v>
      </c>
      <c r="O7237" t="str">
        <f>_xlfn.XLOOKUP(B7237,'01_Raw_ATMs'!A:A,'01_Raw_ATMs'!A:A,"Not Found")</f>
        <v>ATM044</v>
      </c>
      <c r="P7237" t="str">
        <f t="shared" si="797"/>
        <v>Valid</v>
      </c>
    </row>
    <row r="7238" spans="1:16">
      <c r="A7238" t="s">
        <v>7431</v>
      </c>
      <c r="B7238" t="s">
        <v>83</v>
      </c>
      <c r="C7238" s="2">
        <v>46130</v>
      </c>
      <c r="D7238" s="3">
        <v>0.77315972222222218</v>
      </c>
      <c r="E7238" t="s">
        <v>33</v>
      </c>
      <c r="F7238">
        <v>10000</v>
      </c>
      <c r="G7238" t="s">
        <v>189</v>
      </c>
      <c r="I7238">
        <f t="shared" si="791"/>
        <v>1</v>
      </c>
      <c r="J7238" t="str">
        <f t="shared" si="792"/>
        <v>OK</v>
      </c>
      <c r="K7238" t="str">
        <f t="shared" si="793"/>
        <v>Successful</v>
      </c>
      <c r="L7238" t="str">
        <f t="shared" si="794"/>
        <v>Withdrawal</v>
      </c>
      <c r="M7238" t="str">
        <f t="shared" si="795"/>
        <v>OK</v>
      </c>
      <c r="N7238" t="str">
        <f t="shared" si="796"/>
        <v>OK</v>
      </c>
      <c r="O7238" t="str">
        <f>_xlfn.XLOOKUP(B7238,'01_Raw_ATMs'!A:A,'01_Raw_ATMs'!A:A,"Not Found")</f>
        <v>ATM008</v>
      </c>
      <c r="P7238" t="str">
        <f t="shared" si="797"/>
        <v>Valid</v>
      </c>
    </row>
    <row r="7239" spans="1:16">
      <c r="A7239" t="s">
        <v>7432</v>
      </c>
      <c r="B7239" t="s">
        <v>138</v>
      </c>
      <c r="C7239" s="2">
        <v>45867</v>
      </c>
      <c r="D7239" s="3">
        <v>0.78447916666666662</v>
      </c>
      <c r="E7239" t="s">
        <v>33</v>
      </c>
      <c r="F7239">
        <v>2000</v>
      </c>
      <c r="G7239" t="s">
        <v>189</v>
      </c>
      <c r="I7239">
        <f t="shared" si="791"/>
        <v>1</v>
      </c>
      <c r="J7239" t="str">
        <f t="shared" si="792"/>
        <v>OK</v>
      </c>
      <c r="K7239" t="str">
        <f t="shared" si="793"/>
        <v>Successful</v>
      </c>
      <c r="L7239" t="str">
        <f t="shared" si="794"/>
        <v>Withdrawal</v>
      </c>
      <c r="M7239" t="str">
        <f t="shared" si="795"/>
        <v>OK</v>
      </c>
      <c r="N7239" t="str">
        <f t="shared" si="796"/>
        <v>OK</v>
      </c>
      <c r="O7239" t="str">
        <f>_xlfn.XLOOKUP(B7239,'01_Raw_ATMs'!A:A,'01_Raw_ATMs'!A:A,"Not Found")</f>
        <v>ATM058</v>
      </c>
      <c r="P7239" t="str">
        <f t="shared" si="797"/>
        <v>Valid</v>
      </c>
    </row>
    <row r="7240" spans="1:16">
      <c r="A7240" t="s">
        <v>7433</v>
      </c>
      <c r="B7240" t="s">
        <v>153</v>
      </c>
      <c r="C7240" s="2">
        <v>45779</v>
      </c>
      <c r="D7240" s="3">
        <v>0.45699074074074081</v>
      </c>
      <c r="E7240" t="s">
        <v>33</v>
      </c>
      <c r="F7240">
        <v>2500</v>
      </c>
      <c r="G7240" t="s">
        <v>189</v>
      </c>
      <c r="I7240">
        <f t="shared" si="791"/>
        <v>1</v>
      </c>
      <c r="J7240" t="str">
        <f t="shared" si="792"/>
        <v>OK</v>
      </c>
      <c r="K7240" t="str">
        <f t="shared" si="793"/>
        <v>Successful</v>
      </c>
      <c r="L7240" t="str">
        <f t="shared" si="794"/>
        <v>Withdrawal</v>
      </c>
      <c r="M7240" t="str">
        <f t="shared" si="795"/>
        <v>OK</v>
      </c>
      <c r="N7240" t="str">
        <f t="shared" si="796"/>
        <v>OK</v>
      </c>
      <c r="O7240" t="str">
        <f>_xlfn.XLOOKUP(B7240,'01_Raw_ATMs'!A:A,'01_Raw_ATMs'!A:A,"Not Found")</f>
        <v>ATM073</v>
      </c>
      <c r="P7240" t="str">
        <f t="shared" si="797"/>
        <v>Valid</v>
      </c>
    </row>
    <row r="7241" spans="1:16">
      <c r="A7241" t="s">
        <v>7434</v>
      </c>
      <c r="B7241" t="s">
        <v>77</v>
      </c>
      <c r="C7241" s="2">
        <v>46069</v>
      </c>
      <c r="D7241" s="3">
        <v>0.64177083333333329</v>
      </c>
      <c r="E7241" t="s">
        <v>33</v>
      </c>
      <c r="F7241">
        <v>1500</v>
      </c>
      <c r="G7241" t="s">
        <v>189</v>
      </c>
      <c r="I7241">
        <f t="shared" si="791"/>
        <v>1</v>
      </c>
      <c r="J7241" t="str">
        <f t="shared" si="792"/>
        <v>OK</v>
      </c>
      <c r="K7241" t="str">
        <f t="shared" si="793"/>
        <v>Successful</v>
      </c>
      <c r="L7241" t="str">
        <f t="shared" si="794"/>
        <v>Withdrawal</v>
      </c>
      <c r="M7241" t="str">
        <f t="shared" si="795"/>
        <v>OK</v>
      </c>
      <c r="N7241" t="str">
        <f t="shared" si="796"/>
        <v>OK</v>
      </c>
      <c r="O7241" t="str">
        <f>_xlfn.XLOOKUP(B7241,'01_Raw_ATMs'!A:A,'01_Raw_ATMs'!A:A,"Not Found")</f>
        <v>ATM005</v>
      </c>
      <c r="P7241" t="str">
        <f t="shared" si="797"/>
        <v>Valid</v>
      </c>
    </row>
    <row r="7242" spans="1:16">
      <c r="A7242" t="s">
        <v>7435</v>
      </c>
      <c r="B7242" t="s">
        <v>127</v>
      </c>
      <c r="C7242" s="2">
        <v>46164</v>
      </c>
      <c r="D7242" s="3">
        <v>0.42987268518518518</v>
      </c>
      <c r="E7242" t="s">
        <v>211</v>
      </c>
      <c r="F7242">
        <v>0</v>
      </c>
      <c r="G7242" t="s">
        <v>189</v>
      </c>
      <c r="I7242">
        <f t="shared" si="791"/>
        <v>1</v>
      </c>
      <c r="J7242" t="str">
        <f t="shared" si="792"/>
        <v>OK</v>
      </c>
      <c r="K7242" t="str">
        <f t="shared" si="793"/>
        <v>Successful</v>
      </c>
      <c r="L7242" t="str">
        <f t="shared" si="794"/>
        <v>Mini Statement</v>
      </c>
      <c r="M7242" t="str">
        <f t="shared" si="795"/>
        <v>OK</v>
      </c>
      <c r="N7242" t="str">
        <f t="shared" si="796"/>
        <v>OK</v>
      </c>
      <c r="O7242" t="str">
        <f>_xlfn.XLOOKUP(B7242,'01_Raw_ATMs'!A:A,'01_Raw_ATMs'!A:A,"Not Found")</f>
        <v>ATM047</v>
      </c>
      <c r="P7242" t="str">
        <f t="shared" si="797"/>
        <v>Valid</v>
      </c>
    </row>
    <row r="7243" spans="1:16">
      <c r="A7243" t="s">
        <v>7436</v>
      </c>
      <c r="B7243" t="s">
        <v>176</v>
      </c>
      <c r="C7243" s="2">
        <v>46154</v>
      </c>
      <c r="D7243" s="3">
        <v>0.72915509259259259</v>
      </c>
      <c r="E7243" t="s">
        <v>194</v>
      </c>
      <c r="F7243">
        <v>0</v>
      </c>
      <c r="G7243" t="s">
        <v>189</v>
      </c>
      <c r="I7243">
        <f t="shared" si="791"/>
        <v>1</v>
      </c>
      <c r="J7243" t="str">
        <f t="shared" si="792"/>
        <v>OK</v>
      </c>
      <c r="K7243" t="str">
        <f t="shared" si="793"/>
        <v>Successful</v>
      </c>
      <c r="L7243" t="str">
        <f t="shared" si="794"/>
        <v>Balance Inquiry</v>
      </c>
      <c r="M7243" t="str">
        <f t="shared" si="795"/>
        <v>OK</v>
      </c>
      <c r="N7243" t="str">
        <f t="shared" si="796"/>
        <v>OK</v>
      </c>
      <c r="O7243" t="str">
        <f>_xlfn.XLOOKUP(B7243,'01_Raw_ATMs'!A:A,'01_Raw_ATMs'!A:A,"Not Found")</f>
        <v>ATM096</v>
      </c>
      <c r="P7243" t="str">
        <f t="shared" si="797"/>
        <v>Valid</v>
      </c>
    </row>
    <row r="7244" spans="1:16">
      <c r="A7244" t="s">
        <v>7437</v>
      </c>
      <c r="B7244" t="s">
        <v>113</v>
      </c>
      <c r="C7244" s="2">
        <v>46130</v>
      </c>
      <c r="D7244" s="3">
        <v>0.62490740740740736</v>
      </c>
      <c r="E7244" t="s">
        <v>194</v>
      </c>
      <c r="F7244">
        <v>0</v>
      </c>
      <c r="G7244" t="s">
        <v>189</v>
      </c>
      <c r="I7244">
        <f t="shared" si="791"/>
        <v>1</v>
      </c>
      <c r="J7244" t="str">
        <f t="shared" si="792"/>
        <v>OK</v>
      </c>
      <c r="K7244" t="str">
        <f t="shared" si="793"/>
        <v>Successful</v>
      </c>
      <c r="L7244" t="str">
        <f t="shared" si="794"/>
        <v>Balance Inquiry</v>
      </c>
      <c r="M7244" t="str">
        <f t="shared" si="795"/>
        <v>OK</v>
      </c>
      <c r="N7244" t="str">
        <f t="shared" si="796"/>
        <v>OK</v>
      </c>
      <c r="O7244" t="str">
        <f>_xlfn.XLOOKUP(B7244,'01_Raw_ATMs'!A:A,'01_Raw_ATMs'!A:A,"Not Found")</f>
        <v>ATM033</v>
      </c>
      <c r="P7244" t="str">
        <f t="shared" si="797"/>
        <v>Valid</v>
      </c>
    </row>
    <row r="7245" spans="1:16">
      <c r="A7245" t="s">
        <v>7438</v>
      </c>
      <c r="B7245" t="s">
        <v>138</v>
      </c>
      <c r="C7245" s="2">
        <v>46110</v>
      </c>
      <c r="D7245" s="3">
        <v>0.73508101851851848</v>
      </c>
      <c r="E7245" t="s">
        <v>33</v>
      </c>
      <c r="F7245">
        <v>10000</v>
      </c>
      <c r="G7245" t="s">
        <v>189</v>
      </c>
      <c r="I7245">
        <f t="shared" si="791"/>
        <v>1</v>
      </c>
      <c r="J7245" t="str">
        <f t="shared" si="792"/>
        <v>OK</v>
      </c>
      <c r="K7245" t="str">
        <f t="shared" si="793"/>
        <v>Successful</v>
      </c>
      <c r="L7245" t="str">
        <f t="shared" si="794"/>
        <v>Withdrawal</v>
      </c>
      <c r="M7245" t="str">
        <f t="shared" si="795"/>
        <v>OK</v>
      </c>
      <c r="N7245" t="str">
        <f t="shared" si="796"/>
        <v>OK</v>
      </c>
      <c r="O7245" t="str">
        <f>_xlfn.XLOOKUP(B7245,'01_Raw_ATMs'!A:A,'01_Raw_ATMs'!A:A,"Not Found")</f>
        <v>ATM058</v>
      </c>
      <c r="P7245" t="str">
        <f t="shared" si="797"/>
        <v>Valid</v>
      </c>
    </row>
    <row r="7246" spans="1:16">
      <c r="A7246" t="s">
        <v>7439</v>
      </c>
      <c r="B7246" t="s">
        <v>155</v>
      </c>
      <c r="C7246" s="2">
        <v>45686</v>
      </c>
      <c r="D7246" s="3">
        <v>0.57039351851851849</v>
      </c>
      <c r="E7246" t="s">
        <v>194</v>
      </c>
      <c r="F7246">
        <v>0</v>
      </c>
      <c r="G7246" t="s">
        <v>214</v>
      </c>
      <c r="H7246" t="s">
        <v>1103</v>
      </c>
      <c r="I7246">
        <f t="shared" si="791"/>
        <v>1</v>
      </c>
      <c r="J7246" t="str">
        <f t="shared" si="792"/>
        <v>OK</v>
      </c>
      <c r="K7246" t="str">
        <f t="shared" si="793"/>
        <v>Failed</v>
      </c>
      <c r="L7246" t="str">
        <f t="shared" si="794"/>
        <v>Balance Inquiry</v>
      </c>
      <c r="M7246" t="str">
        <f t="shared" si="795"/>
        <v>OK</v>
      </c>
      <c r="N7246" t="str">
        <f t="shared" si="796"/>
        <v>OK</v>
      </c>
      <c r="O7246" t="str">
        <f>_xlfn.XLOOKUP(B7246,'01_Raw_ATMs'!A:A,'01_Raw_ATMs'!A:A,"Not Found")</f>
        <v>ATM075</v>
      </c>
      <c r="P7246" t="str">
        <f t="shared" si="797"/>
        <v>Valid</v>
      </c>
    </row>
    <row r="7247" spans="1:16">
      <c r="A7247" t="s">
        <v>7440</v>
      </c>
      <c r="B7247" t="s">
        <v>160</v>
      </c>
      <c r="C7247" s="2">
        <v>45947</v>
      </c>
      <c r="D7247" s="3">
        <v>9.087962962962963E-2</v>
      </c>
      <c r="E7247" t="s">
        <v>194</v>
      </c>
      <c r="F7247">
        <v>0</v>
      </c>
      <c r="G7247" t="s">
        <v>189</v>
      </c>
      <c r="I7247">
        <f t="shared" si="791"/>
        <v>1</v>
      </c>
      <c r="J7247" t="str">
        <f t="shared" si="792"/>
        <v>OK</v>
      </c>
      <c r="K7247" t="str">
        <f t="shared" si="793"/>
        <v>Successful</v>
      </c>
      <c r="L7247" t="str">
        <f t="shared" si="794"/>
        <v>Balance Inquiry</v>
      </c>
      <c r="M7247" t="str">
        <f t="shared" si="795"/>
        <v>OK</v>
      </c>
      <c r="N7247" t="str">
        <f t="shared" si="796"/>
        <v>OK</v>
      </c>
      <c r="O7247" t="str">
        <f>_xlfn.XLOOKUP(B7247,'01_Raw_ATMs'!A:A,'01_Raw_ATMs'!A:A,"Not Found")</f>
        <v>ATM080</v>
      </c>
      <c r="P7247" t="str">
        <f t="shared" si="797"/>
        <v>Valid</v>
      </c>
    </row>
    <row r="7248" spans="1:16">
      <c r="A7248" t="s">
        <v>7441</v>
      </c>
      <c r="B7248" t="s">
        <v>133</v>
      </c>
      <c r="C7248" s="2">
        <v>45763</v>
      </c>
      <c r="D7248" s="3">
        <v>0.54325231481481484</v>
      </c>
      <c r="E7248" t="s">
        <v>33</v>
      </c>
      <c r="F7248">
        <v>1000</v>
      </c>
      <c r="G7248" t="s">
        <v>189</v>
      </c>
      <c r="I7248">
        <f t="shared" si="791"/>
        <v>1</v>
      </c>
      <c r="J7248" t="str">
        <f t="shared" si="792"/>
        <v>OK</v>
      </c>
      <c r="K7248" t="str">
        <f t="shared" si="793"/>
        <v>Successful</v>
      </c>
      <c r="L7248" t="str">
        <f t="shared" si="794"/>
        <v>Withdrawal</v>
      </c>
      <c r="M7248" t="str">
        <f t="shared" si="795"/>
        <v>OK</v>
      </c>
      <c r="N7248" t="str">
        <f t="shared" si="796"/>
        <v>OK</v>
      </c>
      <c r="O7248" t="str">
        <f>_xlfn.XLOOKUP(B7248,'01_Raw_ATMs'!A:A,'01_Raw_ATMs'!A:A,"Not Found")</f>
        <v>ATM053</v>
      </c>
      <c r="P7248" t="str">
        <f t="shared" si="797"/>
        <v>Valid</v>
      </c>
    </row>
    <row r="7249" spans="1:16">
      <c r="A7249" t="s">
        <v>7442</v>
      </c>
      <c r="B7249" t="s">
        <v>146</v>
      </c>
      <c r="C7249" s="2">
        <v>45814</v>
      </c>
      <c r="D7249" s="3">
        <v>0.67225694444444439</v>
      </c>
      <c r="E7249" t="s">
        <v>33</v>
      </c>
      <c r="F7249">
        <v>3000</v>
      </c>
      <c r="G7249" t="s">
        <v>189</v>
      </c>
      <c r="I7249">
        <f t="shared" si="791"/>
        <v>1</v>
      </c>
      <c r="J7249" t="str">
        <f t="shared" si="792"/>
        <v>OK</v>
      </c>
      <c r="K7249" t="str">
        <f t="shared" si="793"/>
        <v>Successful</v>
      </c>
      <c r="L7249" t="str">
        <f t="shared" si="794"/>
        <v>Withdrawal</v>
      </c>
      <c r="M7249" t="str">
        <f t="shared" si="795"/>
        <v>OK</v>
      </c>
      <c r="N7249" t="str">
        <f t="shared" si="796"/>
        <v>OK</v>
      </c>
      <c r="O7249" t="str">
        <f>_xlfn.XLOOKUP(B7249,'01_Raw_ATMs'!A:A,'01_Raw_ATMs'!A:A,"Not Found")</f>
        <v>ATM066</v>
      </c>
      <c r="P7249" t="str">
        <f t="shared" si="797"/>
        <v>Valid</v>
      </c>
    </row>
    <row r="7250" spans="1:16">
      <c r="A7250" t="s">
        <v>7443</v>
      </c>
      <c r="B7250" t="s">
        <v>170</v>
      </c>
      <c r="C7250" s="2">
        <v>45873</v>
      </c>
      <c r="D7250" s="3">
        <v>0.70846064814814813</v>
      </c>
      <c r="E7250" t="s">
        <v>33</v>
      </c>
      <c r="F7250">
        <v>3000</v>
      </c>
      <c r="G7250" t="s">
        <v>189</v>
      </c>
      <c r="I7250">
        <f t="shared" si="791"/>
        <v>1</v>
      </c>
      <c r="J7250" t="str">
        <f t="shared" si="792"/>
        <v>OK</v>
      </c>
      <c r="K7250" t="str">
        <f t="shared" si="793"/>
        <v>Successful</v>
      </c>
      <c r="L7250" t="str">
        <f t="shared" si="794"/>
        <v>Withdrawal</v>
      </c>
      <c r="M7250" t="str">
        <f t="shared" si="795"/>
        <v>OK</v>
      </c>
      <c r="N7250" t="str">
        <f t="shared" si="796"/>
        <v>OK</v>
      </c>
      <c r="O7250" t="str">
        <f>_xlfn.XLOOKUP(B7250,'01_Raw_ATMs'!A:A,'01_Raw_ATMs'!A:A,"Not Found")</f>
        <v>ATM090</v>
      </c>
      <c r="P7250" t="str">
        <f t="shared" si="797"/>
        <v>Valid</v>
      </c>
    </row>
    <row r="7251" spans="1:16">
      <c r="A7251" t="s">
        <v>7444</v>
      </c>
      <c r="B7251" t="s">
        <v>175</v>
      </c>
      <c r="C7251" s="2">
        <v>45753</v>
      </c>
      <c r="D7251" s="3">
        <v>0.47010416666666671</v>
      </c>
      <c r="E7251" t="s">
        <v>33</v>
      </c>
      <c r="F7251">
        <v>5000</v>
      </c>
      <c r="G7251" t="s">
        <v>189</v>
      </c>
      <c r="I7251">
        <f t="shared" si="791"/>
        <v>1</v>
      </c>
      <c r="J7251" t="str">
        <f t="shared" si="792"/>
        <v>OK</v>
      </c>
      <c r="K7251" t="str">
        <f t="shared" si="793"/>
        <v>Successful</v>
      </c>
      <c r="L7251" t="str">
        <f t="shared" si="794"/>
        <v>Withdrawal</v>
      </c>
      <c r="M7251" t="str">
        <f t="shared" si="795"/>
        <v>OK</v>
      </c>
      <c r="N7251" t="str">
        <f t="shared" si="796"/>
        <v>OK</v>
      </c>
      <c r="O7251" t="str">
        <f>_xlfn.XLOOKUP(B7251,'01_Raw_ATMs'!A:A,'01_Raw_ATMs'!A:A,"Not Found")</f>
        <v>ATM095</v>
      </c>
      <c r="P7251" t="str">
        <f t="shared" si="797"/>
        <v>Valid</v>
      </c>
    </row>
    <row r="7252" spans="1:16">
      <c r="A7252" t="s">
        <v>7445</v>
      </c>
      <c r="B7252" t="s">
        <v>154</v>
      </c>
      <c r="C7252" s="2">
        <v>45714</v>
      </c>
      <c r="D7252" s="3">
        <v>0.76620370370370372</v>
      </c>
      <c r="E7252" t="s">
        <v>33</v>
      </c>
      <c r="F7252">
        <v>5000</v>
      </c>
      <c r="G7252" t="s">
        <v>189</v>
      </c>
      <c r="I7252">
        <f t="shared" si="791"/>
        <v>1</v>
      </c>
      <c r="J7252" t="str">
        <f t="shared" si="792"/>
        <v>OK</v>
      </c>
      <c r="K7252" t="str">
        <f t="shared" si="793"/>
        <v>Successful</v>
      </c>
      <c r="L7252" t="str">
        <f t="shared" si="794"/>
        <v>Withdrawal</v>
      </c>
      <c r="M7252" t="str">
        <f t="shared" si="795"/>
        <v>OK</v>
      </c>
      <c r="N7252" t="str">
        <f t="shared" si="796"/>
        <v>OK</v>
      </c>
      <c r="O7252" t="str">
        <f>_xlfn.XLOOKUP(B7252,'01_Raw_ATMs'!A:A,'01_Raw_ATMs'!A:A,"Not Found")</f>
        <v>ATM074</v>
      </c>
      <c r="P7252" t="str">
        <f t="shared" si="797"/>
        <v>Valid</v>
      </c>
    </row>
    <row r="7253" spans="1:16">
      <c r="A7253" t="s">
        <v>7446</v>
      </c>
      <c r="B7253" t="s">
        <v>169</v>
      </c>
      <c r="C7253" s="2">
        <v>45686</v>
      </c>
      <c r="D7253" s="3">
        <v>0.45730324074074069</v>
      </c>
      <c r="E7253" t="s">
        <v>33</v>
      </c>
      <c r="F7253">
        <v>2500</v>
      </c>
      <c r="G7253" t="s">
        <v>189</v>
      </c>
      <c r="I7253">
        <f t="shared" si="791"/>
        <v>1</v>
      </c>
      <c r="J7253" t="str">
        <f t="shared" si="792"/>
        <v>OK</v>
      </c>
      <c r="K7253" t="str">
        <f t="shared" si="793"/>
        <v>Successful</v>
      </c>
      <c r="L7253" t="str">
        <f t="shared" si="794"/>
        <v>Withdrawal</v>
      </c>
      <c r="M7253" t="str">
        <f t="shared" si="795"/>
        <v>OK</v>
      </c>
      <c r="N7253" t="str">
        <f t="shared" si="796"/>
        <v>OK</v>
      </c>
      <c r="O7253" t="str">
        <f>_xlfn.XLOOKUP(B7253,'01_Raw_ATMs'!A:A,'01_Raw_ATMs'!A:A,"Not Found")</f>
        <v>ATM089</v>
      </c>
      <c r="P7253" t="str">
        <f t="shared" si="797"/>
        <v>Valid</v>
      </c>
    </row>
    <row r="7254" spans="1:16">
      <c r="A7254" t="s">
        <v>7447</v>
      </c>
      <c r="B7254" t="s">
        <v>150</v>
      </c>
      <c r="C7254" s="2">
        <v>45947</v>
      </c>
      <c r="D7254" s="3">
        <v>0.49472222222222217</v>
      </c>
      <c r="E7254" t="s">
        <v>33</v>
      </c>
      <c r="F7254">
        <v>2000</v>
      </c>
      <c r="G7254" t="s">
        <v>189</v>
      </c>
      <c r="I7254">
        <f t="shared" si="791"/>
        <v>1</v>
      </c>
      <c r="J7254" t="str">
        <f t="shared" si="792"/>
        <v>OK</v>
      </c>
      <c r="K7254" t="str">
        <f t="shared" si="793"/>
        <v>Successful</v>
      </c>
      <c r="L7254" t="str">
        <f t="shared" si="794"/>
        <v>Withdrawal</v>
      </c>
      <c r="M7254" t="str">
        <f t="shared" si="795"/>
        <v>OK</v>
      </c>
      <c r="N7254" t="str">
        <f t="shared" si="796"/>
        <v>OK</v>
      </c>
      <c r="O7254" t="str">
        <f>_xlfn.XLOOKUP(B7254,'01_Raw_ATMs'!A:A,'01_Raw_ATMs'!A:A,"Not Found")</f>
        <v>ATM070</v>
      </c>
      <c r="P7254" t="str">
        <f t="shared" si="797"/>
        <v>Valid</v>
      </c>
    </row>
    <row r="7255" spans="1:16">
      <c r="A7255" t="s">
        <v>7448</v>
      </c>
      <c r="B7255" t="s">
        <v>112</v>
      </c>
      <c r="C7255" s="2">
        <v>45972</v>
      </c>
      <c r="D7255" s="3">
        <v>0.87182870370370369</v>
      </c>
      <c r="E7255" t="s">
        <v>33</v>
      </c>
      <c r="F7255">
        <v>8000</v>
      </c>
      <c r="G7255" t="s">
        <v>189</v>
      </c>
      <c r="I7255">
        <f t="shared" si="791"/>
        <v>1</v>
      </c>
      <c r="J7255" t="str">
        <f t="shared" si="792"/>
        <v>OK</v>
      </c>
      <c r="K7255" t="str">
        <f t="shared" si="793"/>
        <v>Successful</v>
      </c>
      <c r="L7255" t="str">
        <f t="shared" si="794"/>
        <v>Withdrawal</v>
      </c>
      <c r="M7255" t="str">
        <f t="shared" si="795"/>
        <v>OK</v>
      </c>
      <c r="N7255" t="str">
        <f t="shared" si="796"/>
        <v>OK</v>
      </c>
      <c r="O7255" t="str">
        <f>_xlfn.XLOOKUP(B7255,'01_Raw_ATMs'!A:A,'01_Raw_ATMs'!A:A,"Not Found")</f>
        <v>ATM032</v>
      </c>
      <c r="P7255" t="str">
        <f t="shared" si="797"/>
        <v>Valid</v>
      </c>
    </row>
    <row r="7256" spans="1:16">
      <c r="A7256" t="s">
        <v>7449</v>
      </c>
      <c r="B7256" t="s">
        <v>107</v>
      </c>
      <c r="C7256" s="2">
        <v>45955</v>
      </c>
      <c r="D7256" s="3">
        <v>0.70142361111111107</v>
      </c>
      <c r="E7256" t="s">
        <v>33</v>
      </c>
      <c r="F7256">
        <v>2500</v>
      </c>
      <c r="G7256" t="s">
        <v>189</v>
      </c>
      <c r="I7256">
        <f t="shared" si="791"/>
        <v>1</v>
      </c>
      <c r="J7256" t="str">
        <f t="shared" si="792"/>
        <v>OK</v>
      </c>
      <c r="K7256" t="str">
        <f t="shared" si="793"/>
        <v>Successful</v>
      </c>
      <c r="L7256" t="str">
        <f t="shared" si="794"/>
        <v>Withdrawal</v>
      </c>
      <c r="M7256" t="str">
        <f t="shared" si="795"/>
        <v>OK</v>
      </c>
      <c r="N7256" t="str">
        <f t="shared" si="796"/>
        <v>OK</v>
      </c>
      <c r="O7256" t="str">
        <f>_xlfn.XLOOKUP(B7256,'01_Raw_ATMs'!A:A,'01_Raw_ATMs'!A:A,"Not Found")</f>
        <v>ATM027</v>
      </c>
      <c r="P7256" t="str">
        <f t="shared" si="797"/>
        <v>Valid</v>
      </c>
    </row>
    <row r="7257" spans="1:16">
      <c r="A7257" t="s">
        <v>7450</v>
      </c>
      <c r="B7257" t="s">
        <v>79</v>
      </c>
      <c r="C7257" s="2">
        <v>45778</v>
      </c>
      <c r="D7257" s="3">
        <v>0.58570601851851856</v>
      </c>
      <c r="E7257" t="s">
        <v>33</v>
      </c>
      <c r="F7257">
        <v>2500</v>
      </c>
      <c r="G7257" t="s">
        <v>189</v>
      </c>
      <c r="I7257">
        <f t="shared" si="791"/>
        <v>1</v>
      </c>
      <c r="J7257" t="str">
        <f t="shared" si="792"/>
        <v>OK</v>
      </c>
      <c r="K7257" t="str">
        <f t="shared" si="793"/>
        <v>Successful</v>
      </c>
      <c r="L7257" t="str">
        <f t="shared" si="794"/>
        <v>Withdrawal</v>
      </c>
      <c r="M7257" t="str">
        <f t="shared" si="795"/>
        <v>OK</v>
      </c>
      <c r="N7257" t="str">
        <f t="shared" si="796"/>
        <v>OK</v>
      </c>
      <c r="O7257" t="str">
        <f>_xlfn.XLOOKUP(B7257,'01_Raw_ATMs'!A:A,'01_Raw_ATMs'!A:A,"Not Found")</f>
        <v>ATM006</v>
      </c>
      <c r="P7257" t="str">
        <f t="shared" si="797"/>
        <v>Valid</v>
      </c>
    </row>
    <row r="7258" spans="1:16">
      <c r="A7258" t="s">
        <v>7451</v>
      </c>
      <c r="B7258" t="s">
        <v>175</v>
      </c>
      <c r="C7258" s="2">
        <v>45927</v>
      </c>
      <c r="D7258" s="3">
        <v>0.79319444444444442</v>
      </c>
      <c r="E7258" t="s">
        <v>33</v>
      </c>
      <c r="F7258">
        <v>8000</v>
      </c>
      <c r="G7258" t="s">
        <v>189</v>
      </c>
      <c r="I7258">
        <f t="shared" si="791"/>
        <v>1</v>
      </c>
      <c r="J7258" t="str">
        <f t="shared" si="792"/>
        <v>OK</v>
      </c>
      <c r="K7258" t="str">
        <f t="shared" si="793"/>
        <v>Successful</v>
      </c>
      <c r="L7258" t="str">
        <f t="shared" si="794"/>
        <v>Withdrawal</v>
      </c>
      <c r="M7258" t="str">
        <f t="shared" si="795"/>
        <v>OK</v>
      </c>
      <c r="N7258" t="str">
        <f t="shared" si="796"/>
        <v>OK</v>
      </c>
      <c r="O7258" t="str">
        <f>_xlfn.XLOOKUP(B7258,'01_Raw_ATMs'!A:A,'01_Raw_ATMs'!A:A,"Not Found")</f>
        <v>ATM095</v>
      </c>
      <c r="P7258" t="str">
        <f t="shared" si="797"/>
        <v>Valid</v>
      </c>
    </row>
    <row r="7259" spans="1:16">
      <c r="A7259" t="s">
        <v>7452</v>
      </c>
      <c r="B7259" t="s">
        <v>118</v>
      </c>
      <c r="C7259" s="2">
        <v>45779</v>
      </c>
      <c r="D7259" s="3">
        <v>0.94687500000000002</v>
      </c>
      <c r="E7259" t="s">
        <v>194</v>
      </c>
      <c r="F7259">
        <v>0</v>
      </c>
      <c r="G7259" t="s">
        <v>189</v>
      </c>
      <c r="I7259">
        <f t="shared" si="791"/>
        <v>1</v>
      </c>
      <c r="J7259" t="str">
        <f t="shared" si="792"/>
        <v>OK</v>
      </c>
      <c r="K7259" t="str">
        <f t="shared" si="793"/>
        <v>Successful</v>
      </c>
      <c r="L7259" t="str">
        <f t="shared" si="794"/>
        <v>Balance Inquiry</v>
      </c>
      <c r="M7259" t="str">
        <f t="shared" si="795"/>
        <v>OK</v>
      </c>
      <c r="N7259" t="str">
        <f t="shared" si="796"/>
        <v>OK</v>
      </c>
      <c r="O7259" t="str">
        <f>_xlfn.XLOOKUP(B7259,'01_Raw_ATMs'!A:A,'01_Raw_ATMs'!A:A,"Not Found")</f>
        <v>ATM038</v>
      </c>
      <c r="P7259" t="str">
        <f t="shared" si="797"/>
        <v>Valid</v>
      </c>
    </row>
    <row r="7260" spans="1:16">
      <c r="A7260" t="s">
        <v>7453</v>
      </c>
      <c r="B7260" t="s">
        <v>104</v>
      </c>
      <c r="C7260" s="2">
        <v>45866</v>
      </c>
      <c r="D7260" s="3">
        <v>0.48866898148148152</v>
      </c>
      <c r="E7260" t="s">
        <v>33</v>
      </c>
      <c r="F7260">
        <v>10000</v>
      </c>
      <c r="G7260" t="s">
        <v>189</v>
      </c>
      <c r="I7260">
        <f t="shared" si="791"/>
        <v>1</v>
      </c>
      <c r="J7260" t="str">
        <f t="shared" si="792"/>
        <v>OK</v>
      </c>
      <c r="K7260" t="str">
        <f t="shared" si="793"/>
        <v>Successful</v>
      </c>
      <c r="L7260" t="str">
        <f t="shared" si="794"/>
        <v>Withdrawal</v>
      </c>
      <c r="M7260" t="str">
        <f t="shared" si="795"/>
        <v>OK</v>
      </c>
      <c r="N7260" t="str">
        <f t="shared" si="796"/>
        <v>OK</v>
      </c>
      <c r="O7260" t="str">
        <f>_xlfn.XLOOKUP(B7260,'01_Raw_ATMs'!A:A,'01_Raw_ATMs'!A:A,"Not Found")</f>
        <v>ATM025</v>
      </c>
      <c r="P7260" t="str">
        <f t="shared" si="797"/>
        <v>Valid</v>
      </c>
    </row>
    <row r="7261" spans="1:16">
      <c r="A7261" t="s">
        <v>7454</v>
      </c>
      <c r="B7261" t="s">
        <v>178</v>
      </c>
      <c r="C7261" s="2">
        <v>46122</v>
      </c>
      <c r="D7261" s="3">
        <v>0.32421296296296298</v>
      </c>
      <c r="E7261" t="s">
        <v>33</v>
      </c>
      <c r="F7261">
        <v>1000</v>
      </c>
      <c r="G7261" t="s">
        <v>189</v>
      </c>
      <c r="I7261">
        <f t="shared" si="791"/>
        <v>1</v>
      </c>
      <c r="J7261" t="str">
        <f t="shared" si="792"/>
        <v>OK</v>
      </c>
      <c r="K7261" t="str">
        <f t="shared" si="793"/>
        <v>Successful</v>
      </c>
      <c r="L7261" t="str">
        <f t="shared" si="794"/>
        <v>Withdrawal</v>
      </c>
      <c r="M7261" t="str">
        <f t="shared" si="795"/>
        <v>OK</v>
      </c>
      <c r="N7261" t="str">
        <f t="shared" si="796"/>
        <v>OK</v>
      </c>
      <c r="O7261" t="str">
        <f>_xlfn.XLOOKUP(B7261,'01_Raw_ATMs'!A:A,'01_Raw_ATMs'!A:A,"Not Found")</f>
        <v>ATM098</v>
      </c>
      <c r="P7261" t="str">
        <f t="shared" si="797"/>
        <v>Valid</v>
      </c>
    </row>
    <row r="7262" spans="1:16">
      <c r="A7262" t="s">
        <v>7455</v>
      </c>
      <c r="B7262" t="s">
        <v>149</v>
      </c>
      <c r="C7262" s="2">
        <v>45821</v>
      </c>
      <c r="D7262" s="3">
        <v>0.26715277777777779</v>
      </c>
      <c r="E7262" t="s">
        <v>33</v>
      </c>
      <c r="F7262">
        <v>4000</v>
      </c>
      <c r="G7262" t="s">
        <v>189</v>
      </c>
      <c r="I7262">
        <f t="shared" si="791"/>
        <v>1</v>
      </c>
      <c r="J7262" t="str">
        <f t="shared" si="792"/>
        <v>OK</v>
      </c>
      <c r="K7262" t="str">
        <f t="shared" si="793"/>
        <v>Successful</v>
      </c>
      <c r="L7262" t="str">
        <f t="shared" si="794"/>
        <v>Withdrawal</v>
      </c>
      <c r="M7262" t="str">
        <f t="shared" si="795"/>
        <v>OK</v>
      </c>
      <c r="N7262" t="str">
        <f t="shared" si="796"/>
        <v>OK</v>
      </c>
      <c r="O7262" t="str">
        <f>_xlfn.XLOOKUP(B7262,'01_Raw_ATMs'!A:A,'01_Raw_ATMs'!A:A,"Not Found")</f>
        <v>ATM069</v>
      </c>
      <c r="P7262" t="str">
        <f t="shared" si="797"/>
        <v>Valid</v>
      </c>
    </row>
    <row r="7263" spans="1:16">
      <c r="A7263" t="s">
        <v>7456</v>
      </c>
      <c r="B7263" t="s">
        <v>153</v>
      </c>
      <c r="C7263" s="2">
        <v>45826</v>
      </c>
      <c r="D7263" s="3">
        <v>0.9198263888888889</v>
      </c>
      <c r="E7263" t="s">
        <v>211</v>
      </c>
      <c r="F7263">
        <v>0</v>
      </c>
      <c r="G7263" t="s">
        <v>189</v>
      </c>
      <c r="I7263">
        <f t="shared" si="791"/>
        <v>1</v>
      </c>
      <c r="J7263" t="str">
        <f t="shared" si="792"/>
        <v>OK</v>
      </c>
      <c r="K7263" t="str">
        <f t="shared" si="793"/>
        <v>Successful</v>
      </c>
      <c r="L7263" t="str">
        <f t="shared" si="794"/>
        <v>Mini Statement</v>
      </c>
      <c r="M7263" t="str">
        <f t="shared" si="795"/>
        <v>OK</v>
      </c>
      <c r="N7263" t="str">
        <f t="shared" si="796"/>
        <v>OK</v>
      </c>
      <c r="O7263" t="str">
        <f>_xlfn.XLOOKUP(B7263,'01_Raw_ATMs'!A:A,'01_Raw_ATMs'!A:A,"Not Found")</f>
        <v>ATM073</v>
      </c>
      <c r="P7263" t="str">
        <f t="shared" si="797"/>
        <v>Valid</v>
      </c>
    </row>
    <row r="7264" spans="1:16">
      <c r="A7264" t="s">
        <v>7457</v>
      </c>
      <c r="B7264" t="s">
        <v>162</v>
      </c>
      <c r="C7264" s="2">
        <v>46191</v>
      </c>
      <c r="D7264" s="3">
        <v>0.29562500000000003</v>
      </c>
      <c r="E7264" t="s">
        <v>194</v>
      </c>
      <c r="F7264">
        <v>0</v>
      </c>
      <c r="G7264" t="s">
        <v>189</v>
      </c>
      <c r="I7264">
        <f t="shared" si="791"/>
        <v>1</v>
      </c>
      <c r="J7264" t="str">
        <f t="shared" si="792"/>
        <v>OK</v>
      </c>
      <c r="K7264" t="str">
        <f t="shared" si="793"/>
        <v>Successful</v>
      </c>
      <c r="L7264" t="str">
        <f t="shared" si="794"/>
        <v>Balance Inquiry</v>
      </c>
      <c r="M7264" t="str">
        <f t="shared" si="795"/>
        <v>OK</v>
      </c>
      <c r="N7264" t="str">
        <f t="shared" si="796"/>
        <v>OK</v>
      </c>
      <c r="O7264" t="str">
        <f>_xlfn.XLOOKUP(B7264,'01_Raw_ATMs'!A:A,'01_Raw_ATMs'!A:A,"Not Found")</f>
        <v>ATM082</v>
      </c>
      <c r="P7264" t="str">
        <f t="shared" si="797"/>
        <v>Valid</v>
      </c>
    </row>
    <row r="7265" spans="1:16">
      <c r="A7265" t="s">
        <v>7458</v>
      </c>
      <c r="B7265" t="s">
        <v>83</v>
      </c>
      <c r="C7265" s="2">
        <v>45815</v>
      </c>
      <c r="D7265" s="3">
        <v>0.88608796296296299</v>
      </c>
      <c r="E7265" t="s">
        <v>33</v>
      </c>
      <c r="F7265">
        <v>2000</v>
      </c>
      <c r="G7265" t="s">
        <v>189</v>
      </c>
      <c r="I7265">
        <f t="shared" si="791"/>
        <v>1</v>
      </c>
      <c r="J7265" t="str">
        <f t="shared" si="792"/>
        <v>OK</v>
      </c>
      <c r="K7265" t="str">
        <f t="shared" si="793"/>
        <v>Successful</v>
      </c>
      <c r="L7265" t="str">
        <f t="shared" si="794"/>
        <v>Withdrawal</v>
      </c>
      <c r="M7265" t="str">
        <f t="shared" si="795"/>
        <v>OK</v>
      </c>
      <c r="N7265" t="str">
        <f t="shared" si="796"/>
        <v>OK</v>
      </c>
      <c r="O7265" t="str">
        <f>_xlfn.XLOOKUP(B7265,'01_Raw_ATMs'!A:A,'01_Raw_ATMs'!A:A,"Not Found")</f>
        <v>ATM008</v>
      </c>
      <c r="P7265" t="str">
        <f t="shared" si="797"/>
        <v>Valid</v>
      </c>
    </row>
    <row r="7266" spans="1:16">
      <c r="A7266" t="s">
        <v>7459</v>
      </c>
      <c r="B7266" t="s">
        <v>154</v>
      </c>
      <c r="C7266" s="2">
        <v>46149</v>
      </c>
      <c r="D7266" s="3">
        <v>0.90952546296296299</v>
      </c>
      <c r="E7266" t="s">
        <v>33</v>
      </c>
      <c r="F7266">
        <v>10000</v>
      </c>
      <c r="G7266" t="s">
        <v>189</v>
      </c>
      <c r="I7266">
        <f t="shared" si="791"/>
        <v>1</v>
      </c>
      <c r="J7266" t="str">
        <f t="shared" si="792"/>
        <v>OK</v>
      </c>
      <c r="K7266" t="str">
        <f t="shared" si="793"/>
        <v>Successful</v>
      </c>
      <c r="L7266" t="str">
        <f t="shared" si="794"/>
        <v>Withdrawal</v>
      </c>
      <c r="M7266" t="str">
        <f t="shared" si="795"/>
        <v>OK</v>
      </c>
      <c r="N7266" t="str">
        <f t="shared" si="796"/>
        <v>OK</v>
      </c>
      <c r="O7266" t="str">
        <f>_xlfn.XLOOKUP(B7266,'01_Raw_ATMs'!A:A,'01_Raw_ATMs'!A:A,"Not Found")</f>
        <v>ATM074</v>
      </c>
      <c r="P7266" t="str">
        <f t="shared" si="797"/>
        <v>Valid</v>
      </c>
    </row>
    <row r="7267" spans="1:16">
      <c r="A7267" t="s">
        <v>7460</v>
      </c>
      <c r="B7267" t="s">
        <v>138</v>
      </c>
      <c r="C7267" s="2">
        <v>45982</v>
      </c>
      <c r="D7267" s="3">
        <v>0.39059027777777777</v>
      </c>
      <c r="E7267" t="s">
        <v>33</v>
      </c>
      <c r="F7267">
        <v>10000</v>
      </c>
      <c r="G7267" t="s">
        <v>189</v>
      </c>
      <c r="I7267">
        <f t="shared" si="791"/>
        <v>1</v>
      </c>
      <c r="J7267" t="str">
        <f t="shared" si="792"/>
        <v>OK</v>
      </c>
      <c r="K7267" t="str">
        <f t="shared" si="793"/>
        <v>Successful</v>
      </c>
      <c r="L7267" t="str">
        <f t="shared" si="794"/>
        <v>Withdrawal</v>
      </c>
      <c r="M7267" t="str">
        <f t="shared" si="795"/>
        <v>OK</v>
      </c>
      <c r="N7267" t="str">
        <f t="shared" si="796"/>
        <v>OK</v>
      </c>
      <c r="O7267" t="str">
        <f>_xlfn.XLOOKUP(B7267,'01_Raw_ATMs'!A:A,'01_Raw_ATMs'!A:A,"Not Found")</f>
        <v>ATM058</v>
      </c>
      <c r="P7267" t="str">
        <f t="shared" si="797"/>
        <v>Valid</v>
      </c>
    </row>
    <row r="7268" spans="1:16">
      <c r="A7268" t="s">
        <v>7461</v>
      </c>
      <c r="B7268" t="s">
        <v>84</v>
      </c>
      <c r="C7268" s="2">
        <v>45851</v>
      </c>
      <c r="D7268" s="3">
        <v>0.54084490740740743</v>
      </c>
      <c r="E7268" t="s">
        <v>33</v>
      </c>
      <c r="F7268">
        <v>1500</v>
      </c>
      <c r="G7268" t="s">
        <v>189</v>
      </c>
      <c r="I7268">
        <f t="shared" si="791"/>
        <v>1</v>
      </c>
      <c r="J7268" t="str">
        <f t="shared" si="792"/>
        <v>OK</v>
      </c>
      <c r="K7268" t="str">
        <f t="shared" si="793"/>
        <v>Successful</v>
      </c>
      <c r="L7268" t="str">
        <f t="shared" si="794"/>
        <v>Withdrawal</v>
      </c>
      <c r="M7268" t="str">
        <f t="shared" si="795"/>
        <v>OK</v>
      </c>
      <c r="N7268" t="str">
        <f t="shared" si="796"/>
        <v>OK</v>
      </c>
      <c r="O7268" t="str">
        <f>_xlfn.XLOOKUP(B7268,'01_Raw_ATMs'!A:A,'01_Raw_ATMs'!A:A,"Not Found")</f>
        <v>ATM009</v>
      </c>
      <c r="P7268" t="str">
        <f t="shared" si="797"/>
        <v>Valid</v>
      </c>
    </row>
    <row r="7269" spans="1:16">
      <c r="A7269" t="s">
        <v>7462</v>
      </c>
      <c r="B7269" t="s">
        <v>112</v>
      </c>
      <c r="C7269" s="2">
        <v>46059</v>
      </c>
      <c r="D7269" s="3">
        <v>0.36876157407407412</v>
      </c>
      <c r="E7269" t="s">
        <v>33</v>
      </c>
      <c r="F7269">
        <v>2000</v>
      </c>
      <c r="G7269" t="s">
        <v>189</v>
      </c>
      <c r="I7269">
        <f t="shared" si="791"/>
        <v>1</v>
      </c>
      <c r="J7269" t="str">
        <f t="shared" si="792"/>
        <v>OK</v>
      </c>
      <c r="K7269" t="str">
        <f t="shared" si="793"/>
        <v>Successful</v>
      </c>
      <c r="L7269" t="str">
        <f t="shared" si="794"/>
        <v>Withdrawal</v>
      </c>
      <c r="M7269" t="str">
        <f t="shared" si="795"/>
        <v>OK</v>
      </c>
      <c r="N7269" t="str">
        <f t="shared" si="796"/>
        <v>OK</v>
      </c>
      <c r="O7269" t="str">
        <f>_xlfn.XLOOKUP(B7269,'01_Raw_ATMs'!A:A,'01_Raw_ATMs'!A:A,"Not Found")</f>
        <v>ATM032</v>
      </c>
      <c r="P7269" t="str">
        <f t="shared" si="797"/>
        <v>Valid</v>
      </c>
    </row>
    <row r="7270" spans="1:16">
      <c r="A7270" t="s">
        <v>7463</v>
      </c>
      <c r="B7270" t="s">
        <v>114</v>
      </c>
      <c r="C7270" s="2">
        <v>45805</v>
      </c>
      <c r="D7270" s="3">
        <v>0.2114583333333333</v>
      </c>
      <c r="E7270" t="s">
        <v>33</v>
      </c>
      <c r="F7270">
        <v>8000</v>
      </c>
      <c r="G7270" t="s">
        <v>189</v>
      </c>
      <c r="I7270">
        <f t="shared" si="791"/>
        <v>1</v>
      </c>
      <c r="J7270" t="str">
        <f t="shared" si="792"/>
        <v>OK</v>
      </c>
      <c r="K7270" t="str">
        <f t="shared" si="793"/>
        <v>Successful</v>
      </c>
      <c r="L7270" t="str">
        <f t="shared" si="794"/>
        <v>Withdrawal</v>
      </c>
      <c r="M7270" t="str">
        <f t="shared" si="795"/>
        <v>OK</v>
      </c>
      <c r="N7270" t="str">
        <f t="shared" si="796"/>
        <v>OK</v>
      </c>
      <c r="O7270" t="str">
        <f>_xlfn.XLOOKUP(B7270,'01_Raw_ATMs'!A:A,'01_Raw_ATMs'!A:A,"Not Found")</f>
        <v>ATM034</v>
      </c>
      <c r="P7270" t="str">
        <f t="shared" si="797"/>
        <v>Valid</v>
      </c>
    </row>
    <row r="7271" spans="1:16">
      <c r="A7271" t="s">
        <v>7464</v>
      </c>
      <c r="B7271" t="s">
        <v>122</v>
      </c>
      <c r="C7271" s="2">
        <v>45668</v>
      </c>
      <c r="D7271" s="3">
        <v>0.73519675925925931</v>
      </c>
      <c r="E7271" t="s">
        <v>33</v>
      </c>
      <c r="F7271">
        <v>2000</v>
      </c>
      <c r="G7271" t="s">
        <v>189</v>
      </c>
      <c r="I7271">
        <f t="shared" si="791"/>
        <v>1</v>
      </c>
      <c r="J7271" t="str">
        <f t="shared" si="792"/>
        <v>OK</v>
      </c>
      <c r="K7271" t="str">
        <f t="shared" si="793"/>
        <v>Successful</v>
      </c>
      <c r="L7271" t="str">
        <f t="shared" si="794"/>
        <v>Withdrawal</v>
      </c>
      <c r="M7271" t="str">
        <f t="shared" si="795"/>
        <v>OK</v>
      </c>
      <c r="N7271" t="str">
        <f t="shared" si="796"/>
        <v>OK</v>
      </c>
      <c r="O7271" t="str">
        <f>_xlfn.XLOOKUP(B7271,'01_Raw_ATMs'!A:A,'01_Raw_ATMs'!A:A,"Not Found")</f>
        <v>ATM042</v>
      </c>
      <c r="P7271" t="str">
        <f t="shared" si="797"/>
        <v>Valid</v>
      </c>
    </row>
    <row r="7272" spans="1:16">
      <c r="A7272" t="s">
        <v>7465</v>
      </c>
      <c r="B7272" t="s">
        <v>127</v>
      </c>
      <c r="C7272" s="2">
        <v>46148</v>
      </c>
      <c r="D7272" s="3">
        <v>0.33152777777777781</v>
      </c>
      <c r="E7272" t="s">
        <v>33</v>
      </c>
      <c r="F7272">
        <v>8000</v>
      </c>
      <c r="G7272" t="s">
        <v>189</v>
      </c>
      <c r="I7272">
        <f t="shared" si="791"/>
        <v>1</v>
      </c>
      <c r="J7272" t="str">
        <f t="shared" si="792"/>
        <v>OK</v>
      </c>
      <c r="K7272" t="str">
        <f t="shared" si="793"/>
        <v>Successful</v>
      </c>
      <c r="L7272" t="str">
        <f t="shared" si="794"/>
        <v>Withdrawal</v>
      </c>
      <c r="M7272" t="str">
        <f t="shared" si="795"/>
        <v>OK</v>
      </c>
      <c r="N7272" t="str">
        <f t="shared" si="796"/>
        <v>OK</v>
      </c>
      <c r="O7272" t="str">
        <f>_xlfn.XLOOKUP(B7272,'01_Raw_ATMs'!A:A,'01_Raw_ATMs'!A:A,"Not Found")</f>
        <v>ATM047</v>
      </c>
      <c r="P7272" t="str">
        <f t="shared" si="797"/>
        <v>Valid</v>
      </c>
    </row>
    <row r="7273" spans="1:16">
      <c r="A7273" t="s">
        <v>7466</v>
      </c>
      <c r="B7273" t="s">
        <v>154</v>
      </c>
      <c r="C7273" s="2">
        <v>45749</v>
      </c>
      <c r="D7273" s="3">
        <v>0.12135416666666669</v>
      </c>
      <c r="E7273" t="s">
        <v>33</v>
      </c>
      <c r="F7273">
        <v>2000</v>
      </c>
      <c r="G7273" t="s">
        <v>189</v>
      </c>
      <c r="I7273">
        <f t="shared" si="791"/>
        <v>1</v>
      </c>
      <c r="J7273" t="str">
        <f t="shared" si="792"/>
        <v>OK</v>
      </c>
      <c r="K7273" t="str">
        <f t="shared" si="793"/>
        <v>Successful</v>
      </c>
      <c r="L7273" t="str">
        <f t="shared" si="794"/>
        <v>Withdrawal</v>
      </c>
      <c r="M7273" t="str">
        <f t="shared" si="795"/>
        <v>OK</v>
      </c>
      <c r="N7273" t="str">
        <f t="shared" si="796"/>
        <v>OK</v>
      </c>
      <c r="O7273" t="str">
        <f>_xlfn.XLOOKUP(B7273,'01_Raw_ATMs'!A:A,'01_Raw_ATMs'!A:A,"Not Found")</f>
        <v>ATM074</v>
      </c>
      <c r="P7273" t="str">
        <f t="shared" si="797"/>
        <v>Valid</v>
      </c>
    </row>
    <row r="7274" spans="1:16">
      <c r="A7274" t="s">
        <v>7467</v>
      </c>
      <c r="B7274" t="s">
        <v>147</v>
      </c>
      <c r="C7274" s="2">
        <v>45846</v>
      </c>
      <c r="D7274" s="3">
        <v>0.63949074074074075</v>
      </c>
      <c r="E7274" t="s">
        <v>33</v>
      </c>
      <c r="F7274">
        <v>2500</v>
      </c>
      <c r="G7274" t="s">
        <v>189</v>
      </c>
      <c r="I7274">
        <f t="shared" si="791"/>
        <v>1</v>
      </c>
      <c r="J7274" t="str">
        <f t="shared" si="792"/>
        <v>OK</v>
      </c>
      <c r="K7274" t="str">
        <f t="shared" si="793"/>
        <v>Successful</v>
      </c>
      <c r="L7274" t="str">
        <f t="shared" si="794"/>
        <v>Withdrawal</v>
      </c>
      <c r="M7274" t="str">
        <f t="shared" si="795"/>
        <v>OK</v>
      </c>
      <c r="N7274" t="str">
        <f t="shared" si="796"/>
        <v>OK</v>
      </c>
      <c r="O7274" t="str">
        <f>_xlfn.XLOOKUP(B7274,'01_Raw_ATMs'!A:A,'01_Raw_ATMs'!A:A,"Not Found")</f>
        <v>ATM067</v>
      </c>
      <c r="P7274" t="str">
        <f t="shared" si="797"/>
        <v>Valid</v>
      </c>
    </row>
    <row r="7275" spans="1:16">
      <c r="A7275" t="s">
        <v>7468</v>
      </c>
      <c r="B7275" t="s">
        <v>81</v>
      </c>
      <c r="C7275" s="2">
        <v>45840</v>
      </c>
      <c r="D7275" s="3">
        <v>0.77527777777777773</v>
      </c>
      <c r="E7275" t="s">
        <v>33</v>
      </c>
      <c r="F7275">
        <v>8000</v>
      </c>
      <c r="G7275" t="s">
        <v>189</v>
      </c>
      <c r="I7275">
        <f t="shared" si="791"/>
        <v>1</v>
      </c>
      <c r="J7275" t="str">
        <f t="shared" si="792"/>
        <v>OK</v>
      </c>
      <c r="K7275" t="str">
        <f t="shared" si="793"/>
        <v>Successful</v>
      </c>
      <c r="L7275" t="str">
        <f t="shared" si="794"/>
        <v>Withdrawal</v>
      </c>
      <c r="M7275" t="str">
        <f t="shared" si="795"/>
        <v>OK</v>
      </c>
      <c r="N7275" t="str">
        <f t="shared" si="796"/>
        <v>OK</v>
      </c>
      <c r="O7275" t="str">
        <f>_xlfn.XLOOKUP(B7275,'01_Raw_ATMs'!A:A,'01_Raw_ATMs'!A:A,"Not Found")</f>
        <v>ATM007</v>
      </c>
      <c r="P7275" t="str">
        <f t="shared" si="797"/>
        <v>Valid</v>
      </c>
    </row>
    <row r="7276" spans="1:16">
      <c r="A7276" t="s">
        <v>7469</v>
      </c>
      <c r="B7276" t="s">
        <v>101</v>
      </c>
      <c r="C7276" s="2">
        <v>45899</v>
      </c>
      <c r="D7276" s="3">
        <v>0.93304398148148149</v>
      </c>
      <c r="E7276" t="s">
        <v>33</v>
      </c>
      <c r="F7276">
        <v>3000</v>
      </c>
      <c r="G7276" t="s">
        <v>189</v>
      </c>
      <c r="I7276">
        <f t="shared" si="791"/>
        <v>1</v>
      </c>
      <c r="J7276" t="str">
        <f t="shared" si="792"/>
        <v>OK</v>
      </c>
      <c r="K7276" t="str">
        <f t="shared" si="793"/>
        <v>Successful</v>
      </c>
      <c r="L7276" t="str">
        <f t="shared" si="794"/>
        <v>Withdrawal</v>
      </c>
      <c r="M7276" t="str">
        <f t="shared" si="795"/>
        <v>OK</v>
      </c>
      <c r="N7276" t="str">
        <f t="shared" si="796"/>
        <v>OK</v>
      </c>
      <c r="O7276" t="str">
        <f>_xlfn.XLOOKUP(B7276,'01_Raw_ATMs'!A:A,'01_Raw_ATMs'!A:A,"Not Found")</f>
        <v>ATM022</v>
      </c>
      <c r="P7276" t="str">
        <f t="shared" si="797"/>
        <v>Valid</v>
      </c>
    </row>
    <row r="7277" spans="1:16">
      <c r="A7277" t="s">
        <v>7470</v>
      </c>
      <c r="B7277" t="s">
        <v>76</v>
      </c>
      <c r="C7277" s="2">
        <v>45733</v>
      </c>
      <c r="D7277" s="3">
        <v>4.1053240740740737E-2</v>
      </c>
      <c r="E7277" t="s">
        <v>261</v>
      </c>
      <c r="F7277">
        <v>20000</v>
      </c>
      <c r="G7277" t="s">
        <v>214</v>
      </c>
      <c r="H7277" t="s">
        <v>42</v>
      </c>
      <c r="I7277">
        <f t="shared" si="791"/>
        <v>1</v>
      </c>
      <c r="J7277" t="str">
        <f t="shared" si="792"/>
        <v>OK</v>
      </c>
      <c r="K7277" t="str">
        <f t="shared" si="793"/>
        <v>Failed</v>
      </c>
      <c r="L7277" t="str">
        <f t="shared" si="794"/>
        <v>Cash Deposit</v>
      </c>
      <c r="M7277" t="str">
        <f t="shared" si="795"/>
        <v>OK</v>
      </c>
      <c r="N7277" t="str">
        <f t="shared" si="796"/>
        <v>OK</v>
      </c>
      <c r="O7277" t="str">
        <f>_xlfn.XLOOKUP(B7277,'01_Raw_ATMs'!A:A,'01_Raw_ATMs'!A:A,"Not Found")</f>
        <v>ATM004</v>
      </c>
      <c r="P7277" t="str">
        <f t="shared" si="797"/>
        <v>Valid</v>
      </c>
    </row>
    <row r="7278" spans="1:16">
      <c r="A7278" t="s">
        <v>7471</v>
      </c>
      <c r="B7278" t="s">
        <v>167</v>
      </c>
      <c r="C7278" s="2">
        <v>45975</v>
      </c>
      <c r="D7278" s="3">
        <v>0.47193287037037029</v>
      </c>
      <c r="E7278" t="s">
        <v>194</v>
      </c>
      <c r="F7278">
        <v>0</v>
      </c>
      <c r="G7278" t="s">
        <v>189</v>
      </c>
      <c r="I7278">
        <f t="shared" si="791"/>
        <v>1</v>
      </c>
      <c r="J7278" t="str">
        <f t="shared" si="792"/>
        <v>OK</v>
      </c>
      <c r="K7278" t="str">
        <f t="shared" si="793"/>
        <v>Successful</v>
      </c>
      <c r="L7278" t="str">
        <f t="shared" si="794"/>
        <v>Balance Inquiry</v>
      </c>
      <c r="M7278" t="str">
        <f t="shared" si="795"/>
        <v>OK</v>
      </c>
      <c r="N7278" t="str">
        <f t="shared" si="796"/>
        <v>OK</v>
      </c>
      <c r="O7278" t="str">
        <f>_xlfn.XLOOKUP(B7278,'01_Raw_ATMs'!A:A,'01_Raw_ATMs'!A:A,"Not Found")</f>
        <v>ATM087</v>
      </c>
      <c r="P7278" t="str">
        <f t="shared" si="797"/>
        <v>Valid</v>
      </c>
    </row>
    <row r="7279" spans="1:16">
      <c r="A7279" t="s">
        <v>7472</v>
      </c>
      <c r="B7279" t="s">
        <v>98</v>
      </c>
      <c r="C7279" s="2">
        <v>45662</v>
      </c>
      <c r="D7279" s="3">
        <v>0.627349537037037</v>
      </c>
      <c r="E7279" t="s">
        <v>33</v>
      </c>
      <c r="F7279">
        <v>6000</v>
      </c>
      <c r="G7279" t="s">
        <v>189</v>
      </c>
      <c r="I7279">
        <f t="shared" si="791"/>
        <v>1</v>
      </c>
      <c r="J7279" t="str">
        <f t="shared" si="792"/>
        <v>OK</v>
      </c>
      <c r="K7279" t="str">
        <f t="shared" si="793"/>
        <v>Successful</v>
      </c>
      <c r="L7279" t="str">
        <f t="shared" si="794"/>
        <v>Withdrawal</v>
      </c>
      <c r="M7279" t="str">
        <f t="shared" si="795"/>
        <v>OK</v>
      </c>
      <c r="N7279" t="str">
        <f t="shared" si="796"/>
        <v>OK</v>
      </c>
      <c r="O7279" t="str">
        <f>_xlfn.XLOOKUP(B7279,'01_Raw_ATMs'!A:A,'01_Raw_ATMs'!A:A,"Not Found")</f>
        <v>ATM019</v>
      </c>
      <c r="P7279" t="str">
        <f t="shared" si="797"/>
        <v>Valid</v>
      </c>
    </row>
    <row r="7280" spans="1:16">
      <c r="A7280" t="s">
        <v>7473</v>
      </c>
      <c r="B7280" t="s">
        <v>140</v>
      </c>
      <c r="C7280" s="2">
        <v>45672</v>
      </c>
      <c r="D7280" s="3">
        <v>0.94662037037037039</v>
      </c>
      <c r="E7280" t="s">
        <v>33</v>
      </c>
      <c r="F7280">
        <v>10000</v>
      </c>
      <c r="G7280" t="s">
        <v>189</v>
      </c>
      <c r="I7280">
        <f t="shared" si="791"/>
        <v>1</v>
      </c>
      <c r="J7280" t="str">
        <f t="shared" si="792"/>
        <v>OK</v>
      </c>
      <c r="K7280" t="str">
        <f t="shared" si="793"/>
        <v>Successful</v>
      </c>
      <c r="L7280" t="str">
        <f t="shared" si="794"/>
        <v>Withdrawal</v>
      </c>
      <c r="M7280" t="str">
        <f t="shared" si="795"/>
        <v>OK</v>
      </c>
      <c r="N7280" t="str">
        <f t="shared" si="796"/>
        <v>OK</v>
      </c>
      <c r="O7280" t="str">
        <f>_xlfn.XLOOKUP(B7280,'01_Raw_ATMs'!A:A,'01_Raw_ATMs'!A:A,"Not Found")</f>
        <v>ATM060</v>
      </c>
      <c r="P7280" t="str">
        <f t="shared" si="797"/>
        <v>Valid</v>
      </c>
    </row>
    <row r="7281" spans="1:16">
      <c r="A7281" t="s">
        <v>7474</v>
      </c>
      <c r="B7281" t="s">
        <v>123</v>
      </c>
      <c r="C7281" s="2">
        <v>45713</v>
      </c>
      <c r="D7281" s="3">
        <v>0.32587962962962957</v>
      </c>
      <c r="E7281" t="s">
        <v>194</v>
      </c>
      <c r="F7281">
        <v>0</v>
      </c>
      <c r="G7281" t="s">
        <v>189</v>
      </c>
      <c r="I7281">
        <f t="shared" si="791"/>
        <v>1</v>
      </c>
      <c r="J7281" t="str">
        <f t="shared" si="792"/>
        <v>OK</v>
      </c>
      <c r="K7281" t="str">
        <f t="shared" si="793"/>
        <v>Successful</v>
      </c>
      <c r="L7281" t="str">
        <f t="shared" si="794"/>
        <v>Balance Inquiry</v>
      </c>
      <c r="M7281" t="str">
        <f t="shared" si="795"/>
        <v>OK</v>
      </c>
      <c r="N7281" t="str">
        <f t="shared" si="796"/>
        <v>OK</v>
      </c>
      <c r="O7281" t="str">
        <f>_xlfn.XLOOKUP(B7281,'01_Raw_ATMs'!A:A,'01_Raw_ATMs'!A:A,"Not Found")</f>
        <v>ATM043</v>
      </c>
      <c r="P7281" t="str">
        <f t="shared" si="797"/>
        <v>Valid</v>
      </c>
    </row>
    <row r="7282" spans="1:16">
      <c r="A7282" t="s">
        <v>7475</v>
      </c>
      <c r="B7282" t="s">
        <v>148</v>
      </c>
      <c r="C7282" s="2">
        <v>45904</v>
      </c>
      <c r="D7282" s="3">
        <v>0.70917824074074076</v>
      </c>
      <c r="E7282" t="s">
        <v>33</v>
      </c>
      <c r="F7282">
        <v>2500</v>
      </c>
      <c r="G7282" t="s">
        <v>189</v>
      </c>
      <c r="I7282">
        <f t="shared" si="791"/>
        <v>1</v>
      </c>
      <c r="J7282" t="str">
        <f t="shared" si="792"/>
        <v>OK</v>
      </c>
      <c r="K7282" t="str">
        <f t="shared" si="793"/>
        <v>Successful</v>
      </c>
      <c r="L7282" t="str">
        <f t="shared" si="794"/>
        <v>Withdrawal</v>
      </c>
      <c r="M7282" t="str">
        <f t="shared" si="795"/>
        <v>OK</v>
      </c>
      <c r="N7282" t="str">
        <f t="shared" si="796"/>
        <v>OK</v>
      </c>
      <c r="O7282" t="str">
        <f>_xlfn.XLOOKUP(B7282,'01_Raw_ATMs'!A:A,'01_Raw_ATMs'!A:A,"Not Found")</f>
        <v>ATM068</v>
      </c>
      <c r="P7282" t="str">
        <f t="shared" si="797"/>
        <v>Valid</v>
      </c>
    </row>
    <row r="7283" spans="1:16">
      <c r="A7283" t="s">
        <v>7476</v>
      </c>
      <c r="B7283" t="s">
        <v>81</v>
      </c>
      <c r="C7283" s="2">
        <v>45893</v>
      </c>
      <c r="D7283" s="3">
        <v>0.71425925925925926</v>
      </c>
      <c r="E7283" t="s">
        <v>194</v>
      </c>
      <c r="F7283">
        <v>0</v>
      </c>
      <c r="G7283" t="s">
        <v>189</v>
      </c>
      <c r="I7283">
        <f t="shared" si="791"/>
        <v>1</v>
      </c>
      <c r="J7283" t="str">
        <f t="shared" si="792"/>
        <v>OK</v>
      </c>
      <c r="K7283" t="str">
        <f t="shared" si="793"/>
        <v>Successful</v>
      </c>
      <c r="L7283" t="str">
        <f t="shared" si="794"/>
        <v>Balance Inquiry</v>
      </c>
      <c r="M7283" t="str">
        <f t="shared" si="795"/>
        <v>OK</v>
      </c>
      <c r="N7283" t="str">
        <f t="shared" si="796"/>
        <v>OK</v>
      </c>
      <c r="O7283" t="str">
        <f>_xlfn.XLOOKUP(B7283,'01_Raw_ATMs'!A:A,'01_Raw_ATMs'!A:A,"Not Found")</f>
        <v>ATM007</v>
      </c>
      <c r="P7283" t="str">
        <f t="shared" si="797"/>
        <v>Valid</v>
      </c>
    </row>
    <row r="7284" spans="1:16">
      <c r="A7284" t="s">
        <v>7477</v>
      </c>
      <c r="B7284" t="s">
        <v>99</v>
      </c>
      <c r="C7284" s="2">
        <v>46122</v>
      </c>
      <c r="D7284" s="3">
        <v>0.34851851851851851</v>
      </c>
      <c r="E7284" t="s">
        <v>194</v>
      </c>
      <c r="F7284">
        <v>0</v>
      </c>
      <c r="G7284" t="s">
        <v>189</v>
      </c>
      <c r="I7284">
        <f t="shared" si="791"/>
        <v>1</v>
      </c>
      <c r="J7284" t="str">
        <f t="shared" si="792"/>
        <v>OK</v>
      </c>
      <c r="K7284" t="str">
        <f t="shared" si="793"/>
        <v>Successful</v>
      </c>
      <c r="L7284" t="str">
        <f t="shared" si="794"/>
        <v>Balance Inquiry</v>
      </c>
      <c r="M7284" t="str">
        <f t="shared" si="795"/>
        <v>OK</v>
      </c>
      <c r="N7284" t="str">
        <f t="shared" si="796"/>
        <v>OK</v>
      </c>
      <c r="O7284" t="str">
        <f>_xlfn.XLOOKUP(B7284,'01_Raw_ATMs'!A:A,'01_Raw_ATMs'!A:A,"Not Found")</f>
        <v>ATM020</v>
      </c>
      <c r="P7284" t="str">
        <f t="shared" si="797"/>
        <v>Valid</v>
      </c>
    </row>
    <row r="7285" spans="1:16">
      <c r="A7285" t="s">
        <v>7478</v>
      </c>
      <c r="B7285" t="s">
        <v>126</v>
      </c>
      <c r="C7285" s="2">
        <v>45775</v>
      </c>
      <c r="D7285" s="3">
        <v>0.34269675925925919</v>
      </c>
      <c r="E7285" t="s">
        <v>33</v>
      </c>
      <c r="F7285">
        <v>500</v>
      </c>
      <c r="G7285" t="s">
        <v>189</v>
      </c>
      <c r="I7285">
        <f t="shared" si="791"/>
        <v>1</v>
      </c>
      <c r="J7285" t="str">
        <f t="shared" si="792"/>
        <v>OK</v>
      </c>
      <c r="K7285" t="str">
        <f t="shared" si="793"/>
        <v>Successful</v>
      </c>
      <c r="L7285" t="str">
        <f t="shared" si="794"/>
        <v>Withdrawal</v>
      </c>
      <c r="M7285" t="str">
        <f t="shared" si="795"/>
        <v>OK</v>
      </c>
      <c r="N7285" t="str">
        <f t="shared" si="796"/>
        <v>OK</v>
      </c>
      <c r="O7285" t="str">
        <f>_xlfn.XLOOKUP(B7285,'01_Raw_ATMs'!A:A,'01_Raw_ATMs'!A:A,"Not Found")</f>
        <v>ATM046</v>
      </c>
      <c r="P7285" t="str">
        <f t="shared" si="797"/>
        <v>Valid</v>
      </c>
    </row>
    <row r="7286" spans="1:16">
      <c r="A7286" t="s">
        <v>7479</v>
      </c>
      <c r="B7286" t="s">
        <v>158</v>
      </c>
      <c r="C7286" s="2">
        <v>46094</v>
      </c>
      <c r="D7286" s="3">
        <v>0.83311342592592597</v>
      </c>
      <c r="E7286" t="s">
        <v>194</v>
      </c>
      <c r="F7286">
        <v>0</v>
      </c>
      <c r="G7286" t="s">
        <v>189</v>
      </c>
      <c r="I7286">
        <f t="shared" si="791"/>
        <v>1</v>
      </c>
      <c r="J7286" t="str">
        <f t="shared" si="792"/>
        <v>OK</v>
      </c>
      <c r="K7286" t="str">
        <f t="shared" si="793"/>
        <v>Successful</v>
      </c>
      <c r="L7286" t="str">
        <f t="shared" si="794"/>
        <v>Balance Inquiry</v>
      </c>
      <c r="M7286" t="str">
        <f t="shared" si="795"/>
        <v>OK</v>
      </c>
      <c r="N7286" t="str">
        <f t="shared" si="796"/>
        <v>OK</v>
      </c>
      <c r="O7286" t="str">
        <f>_xlfn.XLOOKUP(B7286,'01_Raw_ATMs'!A:A,'01_Raw_ATMs'!A:A,"Not Found")</f>
        <v>ATM078</v>
      </c>
      <c r="P7286" t="str">
        <f t="shared" si="797"/>
        <v>Valid</v>
      </c>
    </row>
    <row r="7287" spans="1:16">
      <c r="A7287" t="s">
        <v>7480</v>
      </c>
      <c r="B7287" t="s">
        <v>74</v>
      </c>
      <c r="C7287" s="2">
        <v>45843</v>
      </c>
      <c r="D7287" s="3">
        <v>0.33783564814814809</v>
      </c>
      <c r="E7287" t="s">
        <v>33</v>
      </c>
      <c r="F7287">
        <v>4000</v>
      </c>
      <c r="G7287" t="s">
        <v>189</v>
      </c>
      <c r="I7287">
        <f t="shared" si="791"/>
        <v>1</v>
      </c>
      <c r="J7287" t="str">
        <f t="shared" si="792"/>
        <v>OK</v>
      </c>
      <c r="K7287" t="str">
        <f t="shared" si="793"/>
        <v>Successful</v>
      </c>
      <c r="L7287" t="str">
        <f t="shared" si="794"/>
        <v>Withdrawal</v>
      </c>
      <c r="M7287" t="str">
        <f t="shared" si="795"/>
        <v>OK</v>
      </c>
      <c r="N7287" t="str">
        <f t="shared" si="796"/>
        <v>OK</v>
      </c>
      <c r="O7287" t="str">
        <f>_xlfn.XLOOKUP(B7287,'01_Raw_ATMs'!A:A,'01_Raw_ATMs'!A:A,"Not Found")</f>
        <v>ATM003</v>
      </c>
      <c r="P7287" t="str">
        <f t="shared" si="797"/>
        <v>Valid</v>
      </c>
    </row>
    <row r="7288" spans="1:16">
      <c r="A7288" t="s">
        <v>7481</v>
      </c>
      <c r="B7288" t="s">
        <v>160</v>
      </c>
      <c r="C7288" s="2">
        <v>45836</v>
      </c>
      <c r="D7288" s="3">
        <v>0.29896990740740742</v>
      </c>
      <c r="E7288" t="s">
        <v>33</v>
      </c>
      <c r="F7288">
        <v>1500</v>
      </c>
      <c r="G7288" t="s">
        <v>189</v>
      </c>
      <c r="I7288">
        <f t="shared" si="791"/>
        <v>1</v>
      </c>
      <c r="J7288" t="str">
        <f t="shared" si="792"/>
        <v>OK</v>
      </c>
      <c r="K7288" t="str">
        <f t="shared" si="793"/>
        <v>Successful</v>
      </c>
      <c r="L7288" t="str">
        <f t="shared" si="794"/>
        <v>Withdrawal</v>
      </c>
      <c r="M7288" t="str">
        <f t="shared" si="795"/>
        <v>OK</v>
      </c>
      <c r="N7288" t="str">
        <f t="shared" si="796"/>
        <v>OK</v>
      </c>
      <c r="O7288" t="str">
        <f>_xlfn.XLOOKUP(B7288,'01_Raw_ATMs'!A:A,'01_Raw_ATMs'!A:A,"Not Found")</f>
        <v>ATM080</v>
      </c>
      <c r="P7288" t="str">
        <f t="shared" si="797"/>
        <v>Valid</v>
      </c>
    </row>
    <row r="7289" spans="1:16">
      <c r="A7289" t="s">
        <v>7482</v>
      </c>
      <c r="B7289" t="s">
        <v>107</v>
      </c>
      <c r="C7289" s="2">
        <v>45877</v>
      </c>
      <c r="D7289" s="3">
        <v>0.48398148148148151</v>
      </c>
      <c r="E7289" t="s">
        <v>33</v>
      </c>
      <c r="F7289">
        <v>6000</v>
      </c>
      <c r="G7289" t="s">
        <v>189</v>
      </c>
      <c r="I7289">
        <f t="shared" si="791"/>
        <v>1</v>
      </c>
      <c r="J7289" t="str">
        <f t="shared" si="792"/>
        <v>OK</v>
      </c>
      <c r="K7289" t="str">
        <f t="shared" si="793"/>
        <v>Successful</v>
      </c>
      <c r="L7289" t="str">
        <f t="shared" si="794"/>
        <v>Withdrawal</v>
      </c>
      <c r="M7289" t="str">
        <f t="shared" si="795"/>
        <v>OK</v>
      </c>
      <c r="N7289" t="str">
        <f t="shared" si="796"/>
        <v>OK</v>
      </c>
      <c r="O7289" t="str">
        <f>_xlfn.XLOOKUP(B7289,'01_Raw_ATMs'!A:A,'01_Raw_ATMs'!A:A,"Not Found")</f>
        <v>ATM027</v>
      </c>
      <c r="P7289" t="str">
        <f t="shared" si="797"/>
        <v>Valid</v>
      </c>
    </row>
    <row r="7290" spans="1:16">
      <c r="A7290" t="s">
        <v>7483</v>
      </c>
      <c r="B7290" t="s">
        <v>160</v>
      </c>
      <c r="C7290" s="2">
        <v>46034</v>
      </c>
      <c r="D7290" s="3">
        <v>0.95789351851851856</v>
      </c>
      <c r="E7290" t="s">
        <v>33</v>
      </c>
      <c r="F7290">
        <v>1000</v>
      </c>
      <c r="G7290" t="s">
        <v>189</v>
      </c>
      <c r="I7290">
        <f t="shared" si="791"/>
        <v>1</v>
      </c>
      <c r="J7290" t="str">
        <f t="shared" si="792"/>
        <v>OK</v>
      </c>
      <c r="K7290" t="str">
        <f t="shared" si="793"/>
        <v>Successful</v>
      </c>
      <c r="L7290" t="str">
        <f t="shared" si="794"/>
        <v>Withdrawal</v>
      </c>
      <c r="M7290" t="str">
        <f t="shared" si="795"/>
        <v>OK</v>
      </c>
      <c r="N7290" t="str">
        <f t="shared" si="796"/>
        <v>OK</v>
      </c>
      <c r="O7290" t="str">
        <f>_xlfn.XLOOKUP(B7290,'01_Raw_ATMs'!A:A,'01_Raw_ATMs'!A:A,"Not Found")</f>
        <v>ATM080</v>
      </c>
      <c r="P7290" t="str">
        <f t="shared" si="797"/>
        <v>Valid</v>
      </c>
    </row>
    <row r="7291" spans="1:16">
      <c r="A7291" t="s">
        <v>7484</v>
      </c>
      <c r="B7291" t="s">
        <v>101</v>
      </c>
      <c r="C7291" s="2">
        <v>45991</v>
      </c>
      <c r="D7291" s="3">
        <v>0.83515046296296291</v>
      </c>
      <c r="E7291" t="s">
        <v>211</v>
      </c>
      <c r="F7291">
        <v>0</v>
      </c>
      <c r="G7291" t="s">
        <v>189</v>
      </c>
      <c r="I7291">
        <f t="shared" si="791"/>
        <v>1</v>
      </c>
      <c r="J7291" t="str">
        <f t="shared" si="792"/>
        <v>OK</v>
      </c>
      <c r="K7291" t="str">
        <f t="shared" si="793"/>
        <v>Successful</v>
      </c>
      <c r="L7291" t="str">
        <f t="shared" si="794"/>
        <v>Mini Statement</v>
      </c>
      <c r="M7291" t="str">
        <f t="shared" si="795"/>
        <v>OK</v>
      </c>
      <c r="N7291" t="str">
        <f t="shared" si="796"/>
        <v>OK</v>
      </c>
      <c r="O7291" t="str">
        <f>_xlfn.XLOOKUP(B7291,'01_Raw_ATMs'!A:A,'01_Raw_ATMs'!A:A,"Not Found")</f>
        <v>ATM022</v>
      </c>
      <c r="P7291" t="str">
        <f t="shared" si="797"/>
        <v>Valid</v>
      </c>
    </row>
    <row r="7292" spans="1:16">
      <c r="A7292" t="s">
        <v>7485</v>
      </c>
      <c r="B7292" t="s">
        <v>119</v>
      </c>
      <c r="C7292" s="2">
        <v>45734</v>
      </c>
      <c r="D7292" s="3">
        <v>0.77179398148148148</v>
      </c>
      <c r="E7292" t="s">
        <v>211</v>
      </c>
      <c r="F7292">
        <v>0</v>
      </c>
      <c r="G7292" t="s">
        <v>189</v>
      </c>
      <c r="I7292">
        <f t="shared" si="791"/>
        <v>1</v>
      </c>
      <c r="J7292" t="str">
        <f t="shared" si="792"/>
        <v>OK</v>
      </c>
      <c r="K7292" t="str">
        <f t="shared" si="793"/>
        <v>Successful</v>
      </c>
      <c r="L7292" t="str">
        <f t="shared" si="794"/>
        <v>Mini Statement</v>
      </c>
      <c r="M7292" t="str">
        <f t="shared" si="795"/>
        <v>OK</v>
      </c>
      <c r="N7292" t="str">
        <f t="shared" si="796"/>
        <v>OK</v>
      </c>
      <c r="O7292" t="str">
        <f>_xlfn.XLOOKUP(B7292,'01_Raw_ATMs'!A:A,'01_Raw_ATMs'!A:A,"Not Found")</f>
        <v>ATM039</v>
      </c>
      <c r="P7292" t="str">
        <f t="shared" si="797"/>
        <v>Valid</v>
      </c>
    </row>
    <row r="7293" spans="1:16">
      <c r="A7293" t="s">
        <v>7486</v>
      </c>
      <c r="B7293" t="s">
        <v>135</v>
      </c>
      <c r="C7293" s="2">
        <v>45858</v>
      </c>
      <c r="D7293" s="3">
        <v>0.82540509259259254</v>
      </c>
      <c r="E7293" t="s">
        <v>211</v>
      </c>
      <c r="F7293">
        <v>0</v>
      </c>
      <c r="G7293" t="s">
        <v>214</v>
      </c>
      <c r="H7293" t="s">
        <v>1215</v>
      </c>
      <c r="I7293">
        <f t="shared" si="791"/>
        <v>1</v>
      </c>
      <c r="J7293" t="str">
        <f t="shared" si="792"/>
        <v>OK</v>
      </c>
      <c r="K7293" t="str">
        <f t="shared" si="793"/>
        <v>Failed</v>
      </c>
      <c r="L7293" t="str">
        <f t="shared" si="794"/>
        <v>Mini Statement</v>
      </c>
      <c r="M7293" t="str">
        <f t="shared" si="795"/>
        <v>OK</v>
      </c>
      <c r="N7293" t="str">
        <f t="shared" si="796"/>
        <v>OK</v>
      </c>
      <c r="O7293" t="str">
        <f>_xlfn.XLOOKUP(B7293,'01_Raw_ATMs'!A:A,'01_Raw_ATMs'!A:A,"Not Found")</f>
        <v>ATM055</v>
      </c>
      <c r="P7293" t="str">
        <f t="shared" si="797"/>
        <v>Valid</v>
      </c>
    </row>
    <row r="7294" spans="1:16">
      <c r="A7294" t="s">
        <v>7487</v>
      </c>
      <c r="B7294" t="s">
        <v>125</v>
      </c>
      <c r="C7294" s="2">
        <v>46085</v>
      </c>
      <c r="D7294" s="3">
        <v>0.90939814814814812</v>
      </c>
      <c r="E7294" t="s">
        <v>33</v>
      </c>
      <c r="F7294">
        <v>4000</v>
      </c>
      <c r="G7294" t="s">
        <v>189</v>
      </c>
      <c r="I7294">
        <f t="shared" si="791"/>
        <v>1</v>
      </c>
      <c r="J7294" t="str">
        <f t="shared" si="792"/>
        <v>OK</v>
      </c>
      <c r="K7294" t="str">
        <f t="shared" si="793"/>
        <v>Successful</v>
      </c>
      <c r="L7294" t="str">
        <f t="shared" si="794"/>
        <v>Withdrawal</v>
      </c>
      <c r="M7294" t="str">
        <f t="shared" si="795"/>
        <v>OK</v>
      </c>
      <c r="N7294" t="str">
        <f t="shared" si="796"/>
        <v>OK</v>
      </c>
      <c r="O7294" t="str">
        <f>_xlfn.XLOOKUP(B7294,'01_Raw_ATMs'!A:A,'01_Raw_ATMs'!A:A,"Not Found")</f>
        <v>ATM045</v>
      </c>
      <c r="P7294" t="str">
        <f t="shared" si="797"/>
        <v>Valid</v>
      </c>
    </row>
    <row r="7295" spans="1:16">
      <c r="A7295" t="s">
        <v>7488</v>
      </c>
      <c r="B7295" t="s">
        <v>144</v>
      </c>
      <c r="C7295" s="2">
        <v>46105</v>
      </c>
      <c r="D7295" s="3">
        <v>0.59927083333333331</v>
      </c>
      <c r="E7295" t="s">
        <v>33</v>
      </c>
      <c r="F7295">
        <v>10000</v>
      </c>
      <c r="G7295" t="s">
        <v>189</v>
      </c>
      <c r="I7295">
        <f t="shared" si="791"/>
        <v>1</v>
      </c>
      <c r="J7295" t="str">
        <f t="shared" si="792"/>
        <v>OK</v>
      </c>
      <c r="K7295" t="str">
        <f t="shared" si="793"/>
        <v>Successful</v>
      </c>
      <c r="L7295" t="str">
        <f t="shared" si="794"/>
        <v>Withdrawal</v>
      </c>
      <c r="M7295" t="str">
        <f t="shared" si="795"/>
        <v>OK</v>
      </c>
      <c r="N7295" t="str">
        <f t="shared" si="796"/>
        <v>OK</v>
      </c>
      <c r="O7295" t="str">
        <f>_xlfn.XLOOKUP(B7295,'01_Raw_ATMs'!A:A,'01_Raw_ATMs'!A:A,"Not Found")</f>
        <v>ATM064</v>
      </c>
      <c r="P7295" t="str">
        <f t="shared" si="797"/>
        <v>Valid</v>
      </c>
    </row>
    <row r="7296" spans="1:16">
      <c r="A7296" t="s">
        <v>7489</v>
      </c>
      <c r="B7296" t="s">
        <v>173</v>
      </c>
      <c r="C7296" s="2">
        <v>45662</v>
      </c>
      <c r="D7296" s="3">
        <v>0.52460648148148148</v>
      </c>
      <c r="E7296" t="s">
        <v>211</v>
      </c>
      <c r="F7296">
        <v>0</v>
      </c>
      <c r="G7296" t="s">
        <v>214</v>
      </c>
      <c r="H7296" t="s">
        <v>1103</v>
      </c>
      <c r="I7296">
        <f t="shared" si="791"/>
        <v>1</v>
      </c>
      <c r="J7296" t="str">
        <f t="shared" si="792"/>
        <v>OK</v>
      </c>
      <c r="K7296" t="str">
        <f t="shared" si="793"/>
        <v>Failed</v>
      </c>
      <c r="L7296" t="str">
        <f t="shared" si="794"/>
        <v>Mini Statement</v>
      </c>
      <c r="M7296" t="str">
        <f t="shared" si="795"/>
        <v>OK</v>
      </c>
      <c r="N7296" t="str">
        <f t="shared" si="796"/>
        <v>OK</v>
      </c>
      <c r="O7296" t="str">
        <f>_xlfn.XLOOKUP(B7296,'01_Raw_ATMs'!A:A,'01_Raw_ATMs'!A:A,"Not Found")</f>
        <v>ATM093</v>
      </c>
      <c r="P7296" t="str">
        <f t="shared" si="797"/>
        <v>Valid</v>
      </c>
    </row>
    <row r="7297" spans="1:16">
      <c r="A7297" t="s">
        <v>7490</v>
      </c>
      <c r="B7297" t="s">
        <v>131</v>
      </c>
      <c r="C7297" s="2">
        <v>46133</v>
      </c>
      <c r="D7297" s="3">
        <v>0.7427893518518518</v>
      </c>
      <c r="E7297" t="s">
        <v>33</v>
      </c>
      <c r="F7297">
        <v>2500</v>
      </c>
      <c r="G7297" t="s">
        <v>189</v>
      </c>
      <c r="I7297">
        <f t="shared" si="791"/>
        <v>1</v>
      </c>
      <c r="J7297" t="str">
        <f t="shared" si="792"/>
        <v>OK</v>
      </c>
      <c r="K7297" t="str">
        <f t="shared" si="793"/>
        <v>Successful</v>
      </c>
      <c r="L7297" t="str">
        <f t="shared" si="794"/>
        <v>Withdrawal</v>
      </c>
      <c r="M7297" t="str">
        <f t="shared" si="795"/>
        <v>OK</v>
      </c>
      <c r="N7297" t="str">
        <f t="shared" si="796"/>
        <v>OK</v>
      </c>
      <c r="O7297" t="str">
        <f>_xlfn.XLOOKUP(B7297,'01_Raw_ATMs'!A:A,'01_Raw_ATMs'!A:A,"Not Found")</f>
        <v>ATM051</v>
      </c>
      <c r="P7297" t="str">
        <f t="shared" si="797"/>
        <v>Valid</v>
      </c>
    </row>
    <row r="7298" spans="1:16">
      <c r="A7298" t="s">
        <v>7491</v>
      </c>
      <c r="B7298" t="s">
        <v>84</v>
      </c>
      <c r="C7298" s="2">
        <v>45759</v>
      </c>
      <c r="D7298" s="3">
        <v>0.57013888888888886</v>
      </c>
      <c r="E7298" t="s">
        <v>33</v>
      </c>
      <c r="F7298">
        <v>1500</v>
      </c>
      <c r="G7298" t="s">
        <v>189</v>
      </c>
      <c r="I7298">
        <f t="shared" si="791"/>
        <v>1</v>
      </c>
      <c r="J7298" t="str">
        <f t="shared" si="792"/>
        <v>OK</v>
      </c>
      <c r="K7298" t="str">
        <f t="shared" si="793"/>
        <v>Successful</v>
      </c>
      <c r="L7298" t="str">
        <f t="shared" si="794"/>
        <v>Withdrawal</v>
      </c>
      <c r="M7298" t="str">
        <f t="shared" si="795"/>
        <v>OK</v>
      </c>
      <c r="N7298" t="str">
        <f t="shared" si="796"/>
        <v>OK</v>
      </c>
      <c r="O7298" t="str">
        <f>_xlfn.XLOOKUP(B7298,'01_Raw_ATMs'!A:A,'01_Raw_ATMs'!A:A,"Not Found")</f>
        <v>ATM009</v>
      </c>
      <c r="P7298" t="str">
        <f t="shared" si="797"/>
        <v>Valid</v>
      </c>
    </row>
    <row r="7299" spans="1:16">
      <c r="A7299" t="s">
        <v>7492</v>
      </c>
      <c r="B7299" t="s">
        <v>123</v>
      </c>
      <c r="C7299" s="2">
        <v>46080</v>
      </c>
      <c r="D7299" s="3">
        <v>0.66688657407407403</v>
      </c>
      <c r="E7299" t="s">
        <v>211</v>
      </c>
      <c r="F7299">
        <v>0</v>
      </c>
      <c r="G7299" t="s">
        <v>189</v>
      </c>
      <c r="I7299">
        <f t="shared" ref="I7299:I7362" si="798">COUNTIF($A:$A,A7299)</f>
        <v>1</v>
      </c>
      <c r="J7299" t="str">
        <f t="shared" ref="J7299:J7362" si="799">IF(AND(TRIM(G7299)="Failed",H7299=""),"Problem","OK")</f>
        <v>OK</v>
      </c>
      <c r="K7299" t="str">
        <f t="shared" ref="K7299:K7362" si="800">PROPER(TRIM(G7299))</f>
        <v>Successful</v>
      </c>
      <c r="L7299" t="str">
        <f t="shared" ref="L7299:L7362" si="801">PROPER(TRIM(E7299))</f>
        <v>Mini Statement</v>
      </c>
      <c r="M7299" t="str">
        <f t="shared" ref="M7299:M7362" si="802">IF(OR(E7299="Withdrawal",E7299="Cash Deposit"),IF(F7299&gt;0,"OK","Problem"),IF(F7299=0,"OK","Problem"))</f>
        <v>OK</v>
      </c>
      <c r="N7299" t="str">
        <f t="shared" ref="N7299:N7362" si="803">IF(AND(C7299&gt;=DATE(2025,1,1),C7299&lt;=DATE(2026,6,30)),"OK","Problem")</f>
        <v>OK</v>
      </c>
      <c r="O7299" t="str">
        <f>_xlfn.XLOOKUP(B7299,'01_Raw_ATMs'!A:A,'01_Raw_ATMs'!A:A,"Not Found")</f>
        <v>ATM043</v>
      </c>
      <c r="P7299" t="str">
        <f t="shared" ref="P7299:P7362" si="804">IF(B7299="","Missing ATM_ID","Valid")</f>
        <v>Valid</v>
      </c>
    </row>
    <row r="7300" spans="1:16">
      <c r="A7300" t="s">
        <v>7493</v>
      </c>
      <c r="B7300" t="s">
        <v>129</v>
      </c>
      <c r="C7300" s="2">
        <v>46169</v>
      </c>
      <c r="D7300" s="3">
        <v>0.71034722222222224</v>
      </c>
      <c r="E7300" t="s">
        <v>194</v>
      </c>
      <c r="F7300">
        <v>0</v>
      </c>
      <c r="G7300" t="s">
        <v>189</v>
      </c>
      <c r="I7300">
        <f t="shared" si="798"/>
        <v>1</v>
      </c>
      <c r="J7300" t="str">
        <f t="shared" si="799"/>
        <v>OK</v>
      </c>
      <c r="K7300" t="str">
        <f t="shared" si="800"/>
        <v>Successful</v>
      </c>
      <c r="L7300" t="str">
        <f t="shared" si="801"/>
        <v>Balance Inquiry</v>
      </c>
      <c r="M7300" t="str">
        <f t="shared" si="802"/>
        <v>OK</v>
      </c>
      <c r="N7300" t="str">
        <f t="shared" si="803"/>
        <v>OK</v>
      </c>
      <c r="O7300" t="str">
        <f>_xlfn.XLOOKUP(B7300,'01_Raw_ATMs'!A:A,'01_Raw_ATMs'!A:A,"Not Found")</f>
        <v>ATM049</v>
      </c>
      <c r="P7300" t="str">
        <f t="shared" si="804"/>
        <v>Valid</v>
      </c>
    </row>
    <row r="7301" spans="1:16">
      <c r="A7301" t="s">
        <v>7494</v>
      </c>
      <c r="B7301" t="s">
        <v>180</v>
      </c>
      <c r="C7301" s="2">
        <v>45964</v>
      </c>
      <c r="D7301" s="3">
        <v>0.76866898148148144</v>
      </c>
      <c r="E7301" t="s">
        <v>33</v>
      </c>
      <c r="F7301">
        <v>10000</v>
      </c>
      <c r="G7301" t="s">
        <v>189</v>
      </c>
      <c r="I7301">
        <f t="shared" si="798"/>
        <v>1</v>
      </c>
      <c r="J7301" t="str">
        <f t="shared" si="799"/>
        <v>OK</v>
      </c>
      <c r="K7301" t="str">
        <f t="shared" si="800"/>
        <v>Successful</v>
      </c>
      <c r="L7301" t="str">
        <f t="shared" si="801"/>
        <v>Withdrawal</v>
      </c>
      <c r="M7301" t="str">
        <f t="shared" si="802"/>
        <v>OK</v>
      </c>
      <c r="N7301" t="str">
        <f t="shared" si="803"/>
        <v>OK</v>
      </c>
      <c r="O7301" t="str">
        <f>_xlfn.XLOOKUP(B7301,'01_Raw_ATMs'!A:A,'01_Raw_ATMs'!A:A,"Not Found")</f>
        <v>ATM100</v>
      </c>
      <c r="P7301" t="str">
        <f t="shared" si="804"/>
        <v>Valid</v>
      </c>
    </row>
    <row r="7302" spans="1:16">
      <c r="A7302" t="s">
        <v>7495</v>
      </c>
      <c r="B7302" t="s">
        <v>145</v>
      </c>
      <c r="C7302" s="2">
        <v>45845</v>
      </c>
      <c r="D7302" s="3">
        <v>0.66857638888888893</v>
      </c>
      <c r="E7302" t="s">
        <v>33</v>
      </c>
      <c r="F7302">
        <v>4000</v>
      </c>
      <c r="G7302" t="s">
        <v>189</v>
      </c>
      <c r="I7302">
        <f t="shared" si="798"/>
        <v>1</v>
      </c>
      <c r="J7302" t="str">
        <f t="shared" si="799"/>
        <v>OK</v>
      </c>
      <c r="K7302" t="str">
        <f t="shared" si="800"/>
        <v>Successful</v>
      </c>
      <c r="L7302" t="str">
        <f t="shared" si="801"/>
        <v>Withdrawal</v>
      </c>
      <c r="M7302" t="str">
        <f t="shared" si="802"/>
        <v>OK</v>
      </c>
      <c r="N7302" t="str">
        <f t="shared" si="803"/>
        <v>OK</v>
      </c>
      <c r="O7302" t="str">
        <f>_xlfn.XLOOKUP(B7302,'01_Raw_ATMs'!A:A,'01_Raw_ATMs'!A:A,"Not Found")</f>
        <v>ATM065</v>
      </c>
      <c r="P7302" t="str">
        <f t="shared" si="804"/>
        <v>Valid</v>
      </c>
    </row>
    <row r="7303" spans="1:16">
      <c r="A7303" t="s">
        <v>7496</v>
      </c>
      <c r="B7303" t="s">
        <v>140</v>
      </c>
      <c r="C7303" s="2">
        <v>45996</v>
      </c>
      <c r="D7303" s="3">
        <v>3.5879629629629629E-2</v>
      </c>
      <c r="E7303" t="s">
        <v>33</v>
      </c>
      <c r="F7303">
        <v>500</v>
      </c>
      <c r="G7303" t="s">
        <v>189</v>
      </c>
      <c r="I7303">
        <f t="shared" si="798"/>
        <v>1</v>
      </c>
      <c r="J7303" t="str">
        <f t="shared" si="799"/>
        <v>OK</v>
      </c>
      <c r="K7303" t="str">
        <f t="shared" si="800"/>
        <v>Successful</v>
      </c>
      <c r="L7303" t="str">
        <f t="shared" si="801"/>
        <v>Withdrawal</v>
      </c>
      <c r="M7303" t="str">
        <f t="shared" si="802"/>
        <v>OK</v>
      </c>
      <c r="N7303" t="str">
        <f t="shared" si="803"/>
        <v>OK</v>
      </c>
      <c r="O7303" t="str">
        <f>_xlfn.XLOOKUP(B7303,'01_Raw_ATMs'!A:A,'01_Raw_ATMs'!A:A,"Not Found")</f>
        <v>ATM060</v>
      </c>
      <c r="P7303" t="str">
        <f t="shared" si="804"/>
        <v>Valid</v>
      </c>
    </row>
    <row r="7304" spans="1:16">
      <c r="A7304" t="s">
        <v>7497</v>
      </c>
      <c r="B7304" t="s">
        <v>100</v>
      </c>
      <c r="C7304" s="2">
        <v>45842</v>
      </c>
      <c r="D7304" s="3">
        <v>0.50498842592592597</v>
      </c>
      <c r="E7304" t="s">
        <v>194</v>
      </c>
      <c r="F7304">
        <v>0</v>
      </c>
      <c r="G7304" t="s">
        <v>189</v>
      </c>
      <c r="I7304">
        <f t="shared" si="798"/>
        <v>1</v>
      </c>
      <c r="J7304" t="str">
        <f t="shared" si="799"/>
        <v>OK</v>
      </c>
      <c r="K7304" t="str">
        <f t="shared" si="800"/>
        <v>Successful</v>
      </c>
      <c r="L7304" t="str">
        <f t="shared" si="801"/>
        <v>Balance Inquiry</v>
      </c>
      <c r="M7304" t="str">
        <f t="shared" si="802"/>
        <v>OK</v>
      </c>
      <c r="N7304" t="str">
        <f t="shared" si="803"/>
        <v>OK</v>
      </c>
      <c r="O7304" t="str">
        <f>_xlfn.XLOOKUP(B7304,'01_Raw_ATMs'!A:A,'01_Raw_ATMs'!A:A,"Not Found")</f>
        <v>ATM021</v>
      </c>
      <c r="P7304" t="str">
        <f t="shared" si="804"/>
        <v>Valid</v>
      </c>
    </row>
    <row r="7305" spans="1:16">
      <c r="A7305" t="s">
        <v>7498</v>
      </c>
      <c r="B7305" t="s">
        <v>152</v>
      </c>
      <c r="C7305" s="2">
        <v>45670</v>
      </c>
      <c r="D7305" s="3">
        <v>0.36994212962962958</v>
      </c>
      <c r="E7305" t="s">
        <v>194</v>
      </c>
      <c r="F7305">
        <v>0</v>
      </c>
      <c r="G7305" t="s">
        <v>189</v>
      </c>
      <c r="I7305">
        <f t="shared" si="798"/>
        <v>1</v>
      </c>
      <c r="J7305" t="str">
        <f t="shared" si="799"/>
        <v>OK</v>
      </c>
      <c r="K7305" t="str">
        <f t="shared" si="800"/>
        <v>Successful</v>
      </c>
      <c r="L7305" t="str">
        <f t="shared" si="801"/>
        <v>Balance Inquiry</v>
      </c>
      <c r="M7305" t="str">
        <f t="shared" si="802"/>
        <v>OK</v>
      </c>
      <c r="N7305" t="str">
        <f t="shared" si="803"/>
        <v>OK</v>
      </c>
      <c r="O7305" t="str">
        <f>_xlfn.XLOOKUP(B7305,'01_Raw_ATMs'!A:A,'01_Raw_ATMs'!A:A,"Not Found")</f>
        <v>ATM072</v>
      </c>
      <c r="P7305" t="str">
        <f t="shared" si="804"/>
        <v>Valid</v>
      </c>
    </row>
    <row r="7306" spans="1:16">
      <c r="A7306" t="s">
        <v>7499</v>
      </c>
      <c r="B7306" t="s">
        <v>129</v>
      </c>
      <c r="C7306" s="2">
        <v>45795</v>
      </c>
      <c r="D7306" s="3">
        <v>0.85017361111111112</v>
      </c>
      <c r="E7306" t="s">
        <v>33</v>
      </c>
      <c r="F7306">
        <v>1000</v>
      </c>
      <c r="G7306" t="s">
        <v>189</v>
      </c>
      <c r="I7306">
        <f t="shared" si="798"/>
        <v>1</v>
      </c>
      <c r="J7306" t="str">
        <f t="shared" si="799"/>
        <v>OK</v>
      </c>
      <c r="K7306" t="str">
        <f t="shared" si="800"/>
        <v>Successful</v>
      </c>
      <c r="L7306" t="str">
        <f t="shared" si="801"/>
        <v>Withdrawal</v>
      </c>
      <c r="M7306" t="str">
        <f t="shared" si="802"/>
        <v>OK</v>
      </c>
      <c r="N7306" t="str">
        <f t="shared" si="803"/>
        <v>OK</v>
      </c>
      <c r="O7306" t="str">
        <f>_xlfn.XLOOKUP(B7306,'01_Raw_ATMs'!A:A,'01_Raw_ATMs'!A:A,"Not Found")</f>
        <v>ATM049</v>
      </c>
      <c r="P7306" t="str">
        <f t="shared" si="804"/>
        <v>Valid</v>
      </c>
    </row>
    <row r="7307" spans="1:16">
      <c r="A7307" t="s">
        <v>7500</v>
      </c>
      <c r="B7307" t="s">
        <v>118</v>
      </c>
      <c r="C7307" s="2">
        <v>46181</v>
      </c>
      <c r="D7307" s="3">
        <v>0.65131944444444445</v>
      </c>
      <c r="E7307" t="s">
        <v>33</v>
      </c>
      <c r="F7307">
        <v>1000</v>
      </c>
      <c r="G7307" t="s">
        <v>189</v>
      </c>
      <c r="I7307">
        <f t="shared" si="798"/>
        <v>1</v>
      </c>
      <c r="J7307" t="str">
        <f t="shared" si="799"/>
        <v>OK</v>
      </c>
      <c r="K7307" t="str">
        <f t="shared" si="800"/>
        <v>Successful</v>
      </c>
      <c r="L7307" t="str">
        <f t="shared" si="801"/>
        <v>Withdrawal</v>
      </c>
      <c r="M7307" t="str">
        <f t="shared" si="802"/>
        <v>OK</v>
      </c>
      <c r="N7307" t="str">
        <f t="shared" si="803"/>
        <v>OK</v>
      </c>
      <c r="O7307" t="str">
        <f>_xlfn.XLOOKUP(B7307,'01_Raw_ATMs'!A:A,'01_Raw_ATMs'!A:A,"Not Found")</f>
        <v>ATM038</v>
      </c>
      <c r="P7307" t="str">
        <f t="shared" si="804"/>
        <v>Valid</v>
      </c>
    </row>
    <row r="7308" spans="1:16">
      <c r="A7308" t="s">
        <v>7501</v>
      </c>
      <c r="B7308" t="s">
        <v>90</v>
      </c>
      <c r="C7308" s="2">
        <v>45792</v>
      </c>
      <c r="D7308" s="3">
        <v>0.76478009259259261</v>
      </c>
      <c r="E7308" t="s">
        <v>33</v>
      </c>
      <c r="F7308">
        <v>6000</v>
      </c>
      <c r="G7308" t="s">
        <v>189</v>
      </c>
      <c r="I7308">
        <f t="shared" si="798"/>
        <v>1</v>
      </c>
      <c r="J7308" t="str">
        <f t="shared" si="799"/>
        <v>OK</v>
      </c>
      <c r="K7308" t="str">
        <f t="shared" si="800"/>
        <v>Successful</v>
      </c>
      <c r="L7308" t="str">
        <f t="shared" si="801"/>
        <v>Withdrawal</v>
      </c>
      <c r="M7308" t="str">
        <f t="shared" si="802"/>
        <v>OK</v>
      </c>
      <c r="N7308" t="str">
        <f t="shared" si="803"/>
        <v>OK</v>
      </c>
      <c r="O7308" t="str">
        <f>_xlfn.XLOOKUP(B7308,'01_Raw_ATMs'!A:A,'01_Raw_ATMs'!A:A,"Not Found")</f>
        <v>ATM013</v>
      </c>
      <c r="P7308" t="str">
        <f t="shared" si="804"/>
        <v>Valid</v>
      </c>
    </row>
    <row r="7309" spans="1:16">
      <c r="A7309" t="s">
        <v>7502</v>
      </c>
      <c r="B7309" t="s">
        <v>174</v>
      </c>
      <c r="C7309" s="2">
        <v>45978</v>
      </c>
      <c r="D7309" s="3">
        <v>0.40341435185185193</v>
      </c>
      <c r="E7309" t="s">
        <v>33</v>
      </c>
      <c r="F7309">
        <v>6000</v>
      </c>
      <c r="G7309" t="s">
        <v>189</v>
      </c>
      <c r="I7309">
        <f t="shared" si="798"/>
        <v>1</v>
      </c>
      <c r="J7309" t="str">
        <f t="shared" si="799"/>
        <v>OK</v>
      </c>
      <c r="K7309" t="str">
        <f t="shared" si="800"/>
        <v>Successful</v>
      </c>
      <c r="L7309" t="str">
        <f t="shared" si="801"/>
        <v>Withdrawal</v>
      </c>
      <c r="M7309" t="str">
        <f t="shared" si="802"/>
        <v>OK</v>
      </c>
      <c r="N7309" t="str">
        <f t="shared" si="803"/>
        <v>OK</v>
      </c>
      <c r="O7309" t="str">
        <f>_xlfn.XLOOKUP(B7309,'01_Raw_ATMs'!A:A,'01_Raw_ATMs'!A:A,"Not Found")</f>
        <v>ATM094</v>
      </c>
      <c r="P7309" t="str">
        <f t="shared" si="804"/>
        <v>Valid</v>
      </c>
    </row>
    <row r="7310" spans="1:16">
      <c r="A7310" t="s">
        <v>7503</v>
      </c>
      <c r="B7310" t="s">
        <v>118</v>
      </c>
      <c r="C7310" s="2">
        <v>45726</v>
      </c>
      <c r="D7310" s="3">
        <v>0.59877314814814819</v>
      </c>
      <c r="E7310" t="s">
        <v>211</v>
      </c>
      <c r="F7310">
        <v>0</v>
      </c>
      <c r="G7310" t="s">
        <v>189</v>
      </c>
      <c r="I7310">
        <f t="shared" si="798"/>
        <v>1</v>
      </c>
      <c r="J7310" t="str">
        <f t="shared" si="799"/>
        <v>OK</v>
      </c>
      <c r="K7310" t="str">
        <f t="shared" si="800"/>
        <v>Successful</v>
      </c>
      <c r="L7310" t="str">
        <f t="shared" si="801"/>
        <v>Mini Statement</v>
      </c>
      <c r="M7310" t="str">
        <f t="shared" si="802"/>
        <v>OK</v>
      </c>
      <c r="N7310" t="str">
        <f t="shared" si="803"/>
        <v>OK</v>
      </c>
      <c r="O7310" t="str">
        <f>_xlfn.XLOOKUP(B7310,'01_Raw_ATMs'!A:A,'01_Raw_ATMs'!A:A,"Not Found")</f>
        <v>ATM038</v>
      </c>
      <c r="P7310" t="str">
        <f t="shared" si="804"/>
        <v>Valid</v>
      </c>
    </row>
    <row r="7311" spans="1:16">
      <c r="A7311" t="s">
        <v>7504</v>
      </c>
      <c r="B7311" t="s">
        <v>163</v>
      </c>
      <c r="C7311" s="2">
        <v>46005</v>
      </c>
      <c r="D7311" s="3">
        <v>0.31649305555555562</v>
      </c>
      <c r="E7311" t="s">
        <v>33</v>
      </c>
      <c r="F7311">
        <v>10000</v>
      </c>
      <c r="G7311" t="s">
        <v>189</v>
      </c>
      <c r="I7311">
        <f t="shared" si="798"/>
        <v>1</v>
      </c>
      <c r="J7311" t="str">
        <f t="shared" si="799"/>
        <v>OK</v>
      </c>
      <c r="K7311" t="str">
        <f t="shared" si="800"/>
        <v>Successful</v>
      </c>
      <c r="L7311" t="str">
        <f t="shared" si="801"/>
        <v>Withdrawal</v>
      </c>
      <c r="M7311" t="str">
        <f t="shared" si="802"/>
        <v>OK</v>
      </c>
      <c r="N7311" t="str">
        <f t="shared" si="803"/>
        <v>OK</v>
      </c>
      <c r="O7311" t="str">
        <f>_xlfn.XLOOKUP(B7311,'01_Raw_ATMs'!A:A,'01_Raw_ATMs'!A:A,"Not Found")</f>
        <v>ATM083</v>
      </c>
      <c r="P7311" t="str">
        <f t="shared" si="804"/>
        <v>Valid</v>
      </c>
    </row>
    <row r="7312" spans="1:16">
      <c r="A7312" t="s">
        <v>7505</v>
      </c>
      <c r="B7312" t="s">
        <v>95</v>
      </c>
      <c r="C7312" s="2">
        <v>45665</v>
      </c>
      <c r="D7312" s="3">
        <v>0.70976851851851852</v>
      </c>
      <c r="E7312" t="s">
        <v>33</v>
      </c>
      <c r="F7312">
        <v>5000</v>
      </c>
      <c r="G7312" t="s">
        <v>189</v>
      </c>
      <c r="I7312">
        <f t="shared" si="798"/>
        <v>1</v>
      </c>
      <c r="J7312" t="str">
        <f t="shared" si="799"/>
        <v>OK</v>
      </c>
      <c r="K7312" t="str">
        <f t="shared" si="800"/>
        <v>Successful</v>
      </c>
      <c r="L7312" t="str">
        <f t="shared" si="801"/>
        <v>Withdrawal</v>
      </c>
      <c r="M7312" t="str">
        <f t="shared" si="802"/>
        <v>OK</v>
      </c>
      <c r="N7312" t="str">
        <f t="shared" si="803"/>
        <v>OK</v>
      </c>
      <c r="O7312" t="str">
        <f>_xlfn.XLOOKUP(B7312,'01_Raw_ATMs'!A:A,'01_Raw_ATMs'!A:A,"Not Found")</f>
        <v>ATM017</v>
      </c>
      <c r="P7312" t="str">
        <f t="shared" si="804"/>
        <v>Valid</v>
      </c>
    </row>
    <row r="7313" spans="1:16">
      <c r="A7313" t="s">
        <v>7506</v>
      </c>
      <c r="B7313" t="s">
        <v>177</v>
      </c>
      <c r="C7313" s="2">
        <v>46126</v>
      </c>
      <c r="D7313" s="3">
        <v>0.41952546296296289</v>
      </c>
      <c r="E7313" t="s">
        <v>33</v>
      </c>
      <c r="F7313">
        <v>8000</v>
      </c>
      <c r="G7313" t="s">
        <v>189</v>
      </c>
      <c r="I7313">
        <f t="shared" si="798"/>
        <v>1</v>
      </c>
      <c r="J7313" t="str">
        <f t="shared" si="799"/>
        <v>OK</v>
      </c>
      <c r="K7313" t="str">
        <f t="shared" si="800"/>
        <v>Successful</v>
      </c>
      <c r="L7313" t="str">
        <f t="shared" si="801"/>
        <v>Withdrawal</v>
      </c>
      <c r="M7313" t="str">
        <f t="shared" si="802"/>
        <v>OK</v>
      </c>
      <c r="N7313" t="str">
        <f t="shared" si="803"/>
        <v>OK</v>
      </c>
      <c r="O7313" t="str">
        <f>_xlfn.XLOOKUP(B7313,'01_Raw_ATMs'!A:A,'01_Raw_ATMs'!A:A,"Not Found")</f>
        <v>ATM097</v>
      </c>
      <c r="P7313" t="str">
        <f t="shared" si="804"/>
        <v>Valid</v>
      </c>
    </row>
    <row r="7314" spans="1:16">
      <c r="A7314" t="s">
        <v>7507</v>
      </c>
      <c r="B7314" t="s">
        <v>107</v>
      </c>
      <c r="C7314" s="2">
        <v>46091</v>
      </c>
      <c r="D7314" s="3">
        <v>0.85872685185185182</v>
      </c>
      <c r="E7314" t="s">
        <v>33</v>
      </c>
      <c r="F7314">
        <v>1000</v>
      </c>
      <c r="G7314" t="s">
        <v>189</v>
      </c>
      <c r="I7314">
        <f t="shared" si="798"/>
        <v>1</v>
      </c>
      <c r="J7314" t="str">
        <f t="shared" si="799"/>
        <v>OK</v>
      </c>
      <c r="K7314" t="str">
        <f t="shared" si="800"/>
        <v>Successful</v>
      </c>
      <c r="L7314" t="str">
        <f t="shared" si="801"/>
        <v>Withdrawal</v>
      </c>
      <c r="M7314" t="str">
        <f t="shared" si="802"/>
        <v>OK</v>
      </c>
      <c r="N7314" t="str">
        <f t="shared" si="803"/>
        <v>OK</v>
      </c>
      <c r="O7314" t="str">
        <f>_xlfn.XLOOKUP(B7314,'01_Raw_ATMs'!A:A,'01_Raw_ATMs'!A:A,"Not Found")</f>
        <v>ATM027</v>
      </c>
      <c r="P7314" t="str">
        <f t="shared" si="804"/>
        <v>Valid</v>
      </c>
    </row>
    <row r="7315" spans="1:16">
      <c r="A7315" t="s">
        <v>7508</v>
      </c>
      <c r="B7315" t="s">
        <v>81</v>
      </c>
      <c r="C7315" s="2">
        <v>45980</v>
      </c>
      <c r="D7315" s="3">
        <v>0.76299768518518518</v>
      </c>
      <c r="E7315" t="s">
        <v>261</v>
      </c>
      <c r="F7315">
        <v>5000</v>
      </c>
      <c r="G7315" t="s">
        <v>189</v>
      </c>
      <c r="I7315">
        <f t="shared" si="798"/>
        <v>1</v>
      </c>
      <c r="J7315" t="str">
        <f t="shared" si="799"/>
        <v>OK</v>
      </c>
      <c r="K7315" t="str">
        <f t="shared" si="800"/>
        <v>Successful</v>
      </c>
      <c r="L7315" t="str">
        <f t="shared" si="801"/>
        <v>Cash Deposit</v>
      </c>
      <c r="M7315" t="str">
        <f t="shared" si="802"/>
        <v>OK</v>
      </c>
      <c r="N7315" t="str">
        <f t="shared" si="803"/>
        <v>OK</v>
      </c>
      <c r="O7315" t="str">
        <f>_xlfn.XLOOKUP(B7315,'01_Raw_ATMs'!A:A,'01_Raw_ATMs'!A:A,"Not Found")</f>
        <v>ATM007</v>
      </c>
      <c r="P7315" t="str">
        <f t="shared" si="804"/>
        <v>Valid</v>
      </c>
    </row>
    <row r="7316" spans="1:16">
      <c r="A7316" t="s">
        <v>7509</v>
      </c>
      <c r="B7316" t="s">
        <v>130</v>
      </c>
      <c r="C7316" s="2">
        <v>45762</v>
      </c>
      <c r="D7316" s="3">
        <v>0.72843749999999996</v>
      </c>
      <c r="E7316" t="s">
        <v>33</v>
      </c>
      <c r="F7316">
        <v>2500</v>
      </c>
      <c r="G7316" t="s">
        <v>189</v>
      </c>
      <c r="I7316">
        <f t="shared" si="798"/>
        <v>1</v>
      </c>
      <c r="J7316" t="str">
        <f t="shared" si="799"/>
        <v>OK</v>
      </c>
      <c r="K7316" t="str">
        <f t="shared" si="800"/>
        <v>Successful</v>
      </c>
      <c r="L7316" t="str">
        <f t="shared" si="801"/>
        <v>Withdrawal</v>
      </c>
      <c r="M7316" t="str">
        <f t="shared" si="802"/>
        <v>OK</v>
      </c>
      <c r="N7316" t="str">
        <f t="shared" si="803"/>
        <v>OK</v>
      </c>
      <c r="O7316" t="str">
        <f>_xlfn.XLOOKUP(B7316,'01_Raw_ATMs'!A:A,'01_Raw_ATMs'!A:A,"Not Found")</f>
        <v>ATM050</v>
      </c>
      <c r="P7316" t="str">
        <f t="shared" si="804"/>
        <v>Valid</v>
      </c>
    </row>
    <row r="7317" spans="1:16">
      <c r="A7317" t="s">
        <v>7510</v>
      </c>
      <c r="B7317" t="s">
        <v>171</v>
      </c>
      <c r="C7317" s="2">
        <v>46028</v>
      </c>
      <c r="D7317" s="3">
        <v>0.72487268518518522</v>
      </c>
      <c r="E7317" t="s">
        <v>33</v>
      </c>
      <c r="F7317">
        <v>2500</v>
      </c>
      <c r="G7317" t="s">
        <v>189</v>
      </c>
      <c r="I7317">
        <f t="shared" si="798"/>
        <v>1</v>
      </c>
      <c r="J7317" t="str">
        <f t="shared" si="799"/>
        <v>OK</v>
      </c>
      <c r="K7317" t="str">
        <f t="shared" si="800"/>
        <v>Successful</v>
      </c>
      <c r="L7317" t="str">
        <f t="shared" si="801"/>
        <v>Withdrawal</v>
      </c>
      <c r="M7317" t="str">
        <f t="shared" si="802"/>
        <v>OK</v>
      </c>
      <c r="N7317" t="str">
        <f t="shared" si="803"/>
        <v>OK</v>
      </c>
      <c r="O7317" t="str">
        <f>_xlfn.XLOOKUP(B7317,'01_Raw_ATMs'!A:A,'01_Raw_ATMs'!A:A,"Not Found")</f>
        <v>ATM091</v>
      </c>
      <c r="P7317" t="str">
        <f t="shared" si="804"/>
        <v>Valid</v>
      </c>
    </row>
    <row r="7318" spans="1:16">
      <c r="A7318" t="s">
        <v>7511</v>
      </c>
      <c r="B7318" t="s">
        <v>118</v>
      </c>
      <c r="C7318" s="2">
        <v>46024</v>
      </c>
      <c r="D7318" s="3">
        <v>0.72025462962962961</v>
      </c>
      <c r="E7318" t="s">
        <v>33</v>
      </c>
      <c r="F7318">
        <v>2500</v>
      </c>
      <c r="G7318" t="s">
        <v>189</v>
      </c>
      <c r="I7318">
        <f t="shared" si="798"/>
        <v>1</v>
      </c>
      <c r="J7318" t="str">
        <f t="shared" si="799"/>
        <v>OK</v>
      </c>
      <c r="K7318" t="str">
        <f t="shared" si="800"/>
        <v>Successful</v>
      </c>
      <c r="L7318" t="str">
        <f t="shared" si="801"/>
        <v>Withdrawal</v>
      </c>
      <c r="M7318" t="str">
        <f t="shared" si="802"/>
        <v>OK</v>
      </c>
      <c r="N7318" t="str">
        <f t="shared" si="803"/>
        <v>OK</v>
      </c>
      <c r="O7318" t="str">
        <f>_xlfn.XLOOKUP(B7318,'01_Raw_ATMs'!A:A,'01_Raw_ATMs'!A:A,"Not Found")</f>
        <v>ATM038</v>
      </c>
      <c r="P7318" t="str">
        <f t="shared" si="804"/>
        <v>Valid</v>
      </c>
    </row>
    <row r="7319" spans="1:16">
      <c r="A7319" t="s">
        <v>7512</v>
      </c>
      <c r="B7319" t="s">
        <v>167</v>
      </c>
      <c r="C7319" s="2">
        <v>46179</v>
      </c>
      <c r="D7319" s="3">
        <v>0.91116898148148151</v>
      </c>
      <c r="E7319" t="s">
        <v>211</v>
      </c>
      <c r="F7319">
        <v>0</v>
      </c>
      <c r="G7319" t="s">
        <v>189</v>
      </c>
      <c r="I7319">
        <f t="shared" si="798"/>
        <v>1</v>
      </c>
      <c r="J7319" t="str">
        <f t="shared" si="799"/>
        <v>OK</v>
      </c>
      <c r="K7319" t="str">
        <f t="shared" si="800"/>
        <v>Successful</v>
      </c>
      <c r="L7319" t="str">
        <f t="shared" si="801"/>
        <v>Mini Statement</v>
      </c>
      <c r="M7319" t="str">
        <f t="shared" si="802"/>
        <v>OK</v>
      </c>
      <c r="N7319" t="str">
        <f t="shared" si="803"/>
        <v>OK</v>
      </c>
      <c r="O7319" t="str">
        <f>_xlfn.XLOOKUP(B7319,'01_Raw_ATMs'!A:A,'01_Raw_ATMs'!A:A,"Not Found")</f>
        <v>ATM087</v>
      </c>
      <c r="P7319" t="str">
        <f t="shared" si="804"/>
        <v>Valid</v>
      </c>
    </row>
    <row r="7320" spans="1:16">
      <c r="A7320" t="s">
        <v>7513</v>
      </c>
      <c r="B7320" t="s">
        <v>161</v>
      </c>
      <c r="C7320" s="2">
        <v>46074</v>
      </c>
      <c r="D7320" s="3">
        <v>0.5250231481481481</v>
      </c>
      <c r="E7320" t="s">
        <v>194</v>
      </c>
      <c r="F7320">
        <v>0</v>
      </c>
      <c r="G7320" t="s">
        <v>189</v>
      </c>
      <c r="I7320">
        <f t="shared" si="798"/>
        <v>1</v>
      </c>
      <c r="J7320" t="str">
        <f t="shared" si="799"/>
        <v>OK</v>
      </c>
      <c r="K7320" t="str">
        <f t="shared" si="800"/>
        <v>Successful</v>
      </c>
      <c r="L7320" t="str">
        <f t="shared" si="801"/>
        <v>Balance Inquiry</v>
      </c>
      <c r="M7320" t="str">
        <f t="shared" si="802"/>
        <v>OK</v>
      </c>
      <c r="N7320" t="str">
        <f t="shared" si="803"/>
        <v>OK</v>
      </c>
      <c r="O7320" t="str">
        <f>_xlfn.XLOOKUP(B7320,'01_Raw_ATMs'!A:A,'01_Raw_ATMs'!A:A,"Not Found")</f>
        <v>ATM081</v>
      </c>
      <c r="P7320" t="str">
        <f t="shared" si="804"/>
        <v>Valid</v>
      </c>
    </row>
    <row r="7321" spans="1:16">
      <c r="A7321" t="s">
        <v>7514</v>
      </c>
      <c r="B7321" t="s">
        <v>102</v>
      </c>
      <c r="C7321" s="2">
        <v>45990</v>
      </c>
      <c r="D7321" s="3">
        <v>0.53151620370370367</v>
      </c>
      <c r="E7321" t="s">
        <v>33</v>
      </c>
      <c r="F7321">
        <v>3000</v>
      </c>
      <c r="G7321" t="s">
        <v>214</v>
      </c>
      <c r="H7321" t="s">
        <v>1103</v>
      </c>
      <c r="I7321">
        <f t="shared" si="798"/>
        <v>1</v>
      </c>
      <c r="J7321" t="str">
        <f t="shared" si="799"/>
        <v>OK</v>
      </c>
      <c r="K7321" t="str">
        <f t="shared" si="800"/>
        <v>Failed</v>
      </c>
      <c r="L7321" t="str">
        <f t="shared" si="801"/>
        <v>Withdrawal</v>
      </c>
      <c r="M7321" t="str">
        <f t="shared" si="802"/>
        <v>OK</v>
      </c>
      <c r="N7321" t="str">
        <f t="shared" si="803"/>
        <v>OK</v>
      </c>
      <c r="O7321" t="str">
        <f>_xlfn.XLOOKUP(B7321,'01_Raw_ATMs'!A:A,'01_Raw_ATMs'!A:A,"Not Found")</f>
        <v>ATM023</v>
      </c>
      <c r="P7321" t="str">
        <f t="shared" si="804"/>
        <v>Valid</v>
      </c>
    </row>
    <row r="7322" spans="1:16">
      <c r="A7322" t="s">
        <v>7515</v>
      </c>
      <c r="B7322" t="s">
        <v>158</v>
      </c>
      <c r="C7322" s="2">
        <v>45707</v>
      </c>
      <c r="D7322" s="3">
        <v>0.72873842592592597</v>
      </c>
      <c r="E7322" t="s">
        <v>194</v>
      </c>
      <c r="F7322">
        <v>0</v>
      </c>
      <c r="G7322" t="s">
        <v>189</v>
      </c>
      <c r="I7322">
        <f t="shared" si="798"/>
        <v>1</v>
      </c>
      <c r="J7322" t="str">
        <f t="shared" si="799"/>
        <v>OK</v>
      </c>
      <c r="K7322" t="str">
        <f t="shared" si="800"/>
        <v>Successful</v>
      </c>
      <c r="L7322" t="str">
        <f t="shared" si="801"/>
        <v>Balance Inquiry</v>
      </c>
      <c r="M7322" t="str">
        <f t="shared" si="802"/>
        <v>OK</v>
      </c>
      <c r="N7322" t="str">
        <f t="shared" si="803"/>
        <v>OK</v>
      </c>
      <c r="O7322" t="str">
        <f>_xlfn.XLOOKUP(B7322,'01_Raw_ATMs'!A:A,'01_Raw_ATMs'!A:A,"Not Found")</f>
        <v>ATM078</v>
      </c>
      <c r="P7322" t="str">
        <f t="shared" si="804"/>
        <v>Valid</v>
      </c>
    </row>
    <row r="7323" spans="1:16">
      <c r="A7323" t="s">
        <v>7516</v>
      </c>
      <c r="B7323" t="s">
        <v>7</v>
      </c>
      <c r="C7323" s="2">
        <v>46111</v>
      </c>
      <c r="D7323" s="3">
        <v>0.81763888888888892</v>
      </c>
      <c r="E7323" t="s">
        <v>33</v>
      </c>
      <c r="F7323">
        <v>500</v>
      </c>
      <c r="G7323" t="s">
        <v>214</v>
      </c>
      <c r="H7323" t="s">
        <v>1094</v>
      </c>
      <c r="I7323">
        <f t="shared" si="798"/>
        <v>1</v>
      </c>
      <c r="J7323" t="str">
        <f t="shared" si="799"/>
        <v>OK</v>
      </c>
      <c r="K7323" t="str">
        <f t="shared" si="800"/>
        <v>Failed</v>
      </c>
      <c r="L7323" t="str">
        <f t="shared" si="801"/>
        <v>Withdrawal</v>
      </c>
      <c r="M7323" t="str">
        <f t="shared" si="802"/>
        <v>OK</v>
      </c>
      <c r="N7323" t="str">
        <f t="shared" si="803"/>
        <v>OK</v>
      </c>
      <c r="O7323" t="str">
        <f>_xlfn.XLOOKUP(B7323,'01_Raw_ATMs'!A:A,'01_Raw_ATMs'!A:A,"Not Found")</f>
        <v>ATM001</v>
      </c>
      <c r="P7323" t="str">
        <f t="shared" si="804"/>
        <v>Valid</v>
      </c>
    </row>
    <row r="7324" spans="1:16">
      <c r="A7324" t="s">
        <v>7517</v>
      </c>
      <c r="B7324" t="s">
        <v>89</v>
      </c>
      <c r="C7324" s="2">
        <v>46091</v>
      </c>
      <c r="D7324" s="3">
        <v>0.71334490740740741</v>
      </c>
      <c r="E7324" t="s">
        <v>194</v>
      </c>
      <c r="F7324">
        <v>0</v>
      </c>
      <c r="G7324" t="s">
        <v>189</v>
      </c>
      <c r="I7324">
        <f t="shared" si="798"/>
        <v>1</v>
      </c>
      <c r="J7324" t="str">
        <f t="shared" si="799"/>
        <v>OK</v>
      </c>
      <c r="K7324" t="str">
        <f t="shared" si="800"/>
        <v>Successful</v>
      </c>
      <c r="L7324" t="str">
        <f t="shared" si="801"/>
        <v>Balance Inquiry</v>
      </c>
      <c r="M7324" t="str">
        <f t="shared" si="802"/>
        <v>OK</v>
      </c>
      <c r="N7324" t="str">
        <f t="shared" si="803"/>
        <v>OK</v>
      </c>
      <c r="O7324" t="str">
        <f>_xlfn.XLOOKUP(B7324,'01_Raw_ATMs'!A:A,'01_Raw_ATMs'!A:A,"Not Found")</f>
        <v>ATM012</v>
      </c>
      <c r="P7324" t="str">
        <f t="shared" si="804"/>
        <v>Valid</v>
      </c>
    </row>
    <row r="7325" spans="1:16">
      <c r="A7325" t="s">
        <v>7518</v>
      </c>
      <c r="B7325" t="s">
        <v>101</v>
      </c>
      <c r="C7325" s="2">
        <v>45926</v>
      </c>
      <c r="D7325" s="3">
        <v>0.81612268518518516</v>
      </c>
      <c r="E7325" t="s">
        <v>33</v>
      </c>
      <c r="F7325">
        <v>8000</v>
      </c>
      <c r="G7325" t="s">
        <v>189</v>
      </c>
      <c r="I7325">
        <f t="shared" si="798"/>
        <v>1</v>
      </c>
      <c r="J7325" t="str">
        <f t="shared" si="799"/>
        <v>OK</v>
      </c>
      <c r="K7325" t="str">
        <f t="shared" si="800"/>
        <v>Successful</v>
      </c>
      <c r="L7325" t="str">
        <f t="shared" si="801"/>
        <v>Withdrawal</v>
      </c>
      <c r="M7325" t="str">
        <f t="shared" si="802"/>
        <v>OK</v>
      </c>
      <c r="N7325" t="str">
        <f t="shared" si="803"/>
        <v>OK</v>
      </c>
      <c r="O7325" t="str">
        <f>_xlfn.XLOOKUP(B7325,'01_Raw_ATMs'!A:A,'01_Raw_ATMs'!A:A,"Not Found")</f>
        <v>ATM022</v>
      </c>
      <c r="P7325" t="str">
        <f t="shared" si="804"/>
        <v>Valid</v>
      </c>
    </row>
    <row r="7326" spans="1:16">
      <c r="A7326" t="s">
        <v>7519</v>
      </c>
      <c r="B7326" t="s">
        <v>180</v>
      </c>
      <c r="C7326" s="2">
        <v>46026</v>
      </c>
      <c r="D7326" s="3">
        <v>0.72469907407407408</v>
      </c>
      <c r="E7326" t="s">
        <v>261</v>
      </c>
      <c r="F7326">
        <v>10000</v>
      </c>
      <c r="G7326" t="s">
        <v>189</v>
      </c>
      <c r="I7326">
        <f t="shared" si="798"/>
        <v>1</v>
      </c>
      <c r="J7326" t="str">
        <f t="shared" si="799"/>
        <v>OK</v>
      </c>
      <c r="K7326" t="str">
        <f t="shared" si="800"/>
        <v>Successful</v>
      </c>
      <c r="L7326" t="str">
        <f t="shared" si="801"/>
        <v>Cash Deposit</v>
      </c>
      <c r="M7326" t="str">
        <f t="shared" si="802"/>
        <v>OK</v>
      </c>
      <c r="N7326" t="str">
        <f t="shared" si="803"/>
        <v>OK</v>
      </c>
      <c r="O7326" t="str">
        <f>_xlfn.XLOOKUP(B7326,'01_Raw_ATMs'!A:A,'01_Raw_ATMs'!A:A,"Not Found")</f>
        <v>ATM100</v>
      </c>
      <c r="P7326" t="str">
        <f t="shared" si="804"/>
        <v>Valid</v>
      </c>
    </row>
    <row r="7327" spans="1:16">
      <c r="A7327" t="s">
        <v>7520</v>
      </c>
      <c r="B7327" t="s">
        <v>83</v>
      </c>
      <c r="C7327" s="2">
        <v>46077</v>
      </c>
      <c r="D7327" s="3">
        <v>0.74592592592592588</v>
      </c>
      <c r="E7327" t="s">
        <v>211</v>
      </c>
      <c r="F7327">
        <v>0</v>
      </c>
      <c r="G7327" t="s">
        <v>189</v>
      </c>
      <c r="I7327">
        <f t="shared" si="798"/>
        <v>1</v>
      </c>
      <c r="J7327" t="str">
        <f t="shared" si="799"/>
        <v>OK</v>
      </c>
      <c r="K7327" t="str">
        <f t="shared" si="800"/>
        <v>Successful</v>
      </c>
      <c r="L7327" t="str">
        <f t="shared" si="801"/>
        <v>Mini Statement</v>
      </c>
      <c r="M7327" t="str">
        <f t="shared" si="802"/>
        <v>OK</v>
      </c>
      <c r="N7327" t="str">
        <f t="shared" si="803"/>
        <v>OK</v>
      </c>
      <c r="O7327" t="str">
        <f>_xlfn.XLOOKUP(B7327,'01_Raw_ATMs'!A:A,'01_Raw_ATMs'!A:A,"Not Found")</f>
        <v>ATM008</v>
      </c>
      <c r="P7327" t="str">
        <f t="shared" si="804"/>
        <v>Valid</v>
      </c>
    </row>
    <row r="7328" spans="1:16">
      <c r="A7328" t="s">
        <v>7521</v>
      </c>
      <c r="B7328" t="s">
        <v>165</v>
      </c>
      <c r="C7328" s="2">
        <v>45771</v>
      </c>
      <c r="D7328" s="3">
        <v>0.80874999999999997</v>
      </c>
      <c r="E7328" t="s">
        <v>33</v>
      </c>
      <c r="F7328">
        <v>2500</v>
      </c>
      <c r="G7328" t="s">
        <v>189</v>
      </c>
      <c r="I7328">
        <f t="shared" si="798"/>
        <v>1</v>
      </c>
      <c r="J7328" t="str">
        <f t="shared" si="799"/>
        <v>OK</v>
      </c>
      <c r="K7328" t="str">
        <f t="shared" si="800"/>
        <v>Successful</v>
      </c>
      <c r="L7328" t="str">
        <f t="shared" si="801"/>
        <v>Withdrawal</v>
      </c>
      <c r="M7328" t="str">
        <f t="shared" si="802"/>
        <v>OK</v>
      </c>
      <c r="N7328" t="str">
        <f t="shared" si="803"/>
        <v>OK</v>
      </c>
      <c r="O7328" t="str">
        <f>_xlfn.XLOOKUP(B7328,'01_Raw_ATMs'!A:A,'01_Raw_ATMs'!A:A,"Not Found")</f>
        <v>ATM085</v>
      </c>
      <c r="P7328" t="str">
        <f t="shared" si="804"/>
        <v>Valid</v>
      </c>
    </row>
    <row r="7329" spans="1:16">
      <c r="A7329" t="s">
        <v>7522</v>
      </c>
      <c r="B7329" t="s">
        <v>136</v>
      </c>
      <c r="C7329" s="2">
        <v>45679</v>
      </c>
      <c r="D7329" s="3">
        <v>0.86193287037037036</v>
      </c>
      <c r="E7329" t="s">
        <v>33</v>
      </c>
      <c r="F7329">
        <v>1000</v>
      </c>
      <c r="G7329" t="s">
        <v>189</v>
      </c>
      <c r="I7329">
        <f t="shared" si="798"/>
        <v>1</v>
      </c>
      <c r="J7329" t="str">
        <f t="shared" si="799"/>
        <v>OK</v>
      </c>
      <c r="K7329" t="str">
        <f t="shared" si="800"/>
        <v>Successful</v>
      </c>
      <c r="L7329" t="str">
        <f t="shared" si="801"/>
        <v>Withdrawal</v>
      </c>
      <c r="M7329" t="str">
        <f t="shared" si="802"/>
        <v>OK</v>
      </c>
      <c r="N7329" t="str">
        <f t="shared" si="803"/>
        <v>OK</v>
      </c>
      <c r="O7329" t="str">
        <f>_xlfn.XLOOKUP(B7329,'01_Raw_ATMs'!A:A,'01_Raw_ATMs'!A:A,"Not Found")</f>
        <v>ATM056</v>
      </c>
      <c r="P7329" t="str">
        <f t="shared" si="804"/>
        <v>Valid</v>
      </c>
    </row>
    <row r="7330" spans="1:16">
      <c r="A7330" t="s">
        <v>7523</v>
      </c>
      <c r="B7330" t="s">
        <v>101</v>
      </c>
      <c r="C7330" s="2">
        <v>45888</v>
      </c>
      <c r="D7330" s="3">
        <v>0.50326388888888884</v>
      </c>
      <c r="E7330" t="s">
        <v>33</v>
      </c>
      <c r="F7330">
        <v>8000</v>
      </c>
      <c r="G7330" t="s">
        <v>189</v>
      </c>
      <c r="I7330">
        <f t="shared" si="798"/>
        <v>1</v>
      </c>
      <c r="J7330" t="str">
        <f t="shared" si="799"/>
        <v>OK</v>
      </c>
      <c r="K7330" t="str">
        <f t="shared" si="800"/>
        <v>Successful</v>
      </c>
      <c r="L7330" t="str">
        <f t="shared" si="801"/>
        <v>Withdrawal</v>
      </c>
      <c r="M7330" t="str">
        <f t="shared" si="802"/>
        <v>OK</v>
      </c>
      <c r="N7330" t="str">
        <f t="shared" si="803"/>
        <v>OK</v>
      </c>
      <c r="O7330" t="str">
        <f>_xlfn.XLOOKUP(B7330,'01_Raw_ATMs'!A:A,'01_Raw_ATMs'!A:A,"Not Found")</f>
        <v>ATM022</v>
      </c>
      <c r="P7330" t="str">
        <f t="shared" si="804"/>
        <v>Valid</v>
      </c>
    </row>
    <row r="7331" spans="1:16">
      <c r="A7331" t="s">
        <v>7524</v>
      </c>
      <c r="B7331" t="s">
        <v>114</v>
      </c>
      <c r="C7331" s="2">
        <v>46032</v>
      </c>
      <c r="D7331" s="3">
        <v>0.99015046296296294</v>
      </c>
      <c r="E7331" t="s">
        <v>33</v>
      </c>
      <c r="F7331">
        <v>1000</v>
      </c>
      <c r="G7331" t="s">
        <v>189</v>
      </c>
      <c r="I7331">
        <f t="shared" si="798"/>
        <v>1</v>
      </c>
      <c r="J7331" t="str">
        <f t="shared" si="799"/>
        <v>OK</v>
      </c>
      <c r="K7331" t="str">
        <f t="shared" si="800"/>
        <v>Successful</v>
      </c>
      <c r="L7331" t="str">
        <f t="shared" si="801"/>
        <v>Withdrawal</v>
      </c>
      <c r="M7331" t="str">
        <f t="shared" si="802"/>
        <v>OK</v>
      </c>
      <c r="N7331" t="str">
        <f t="shared" si="803"/>
        <v>OK</v>
      </c>
      <c r="O7331" t="str">
        <f>_xlfn.XLOOKUP(B7331,'01_Raw_ATMs'!A:A,'01_Raw_ATMs'!A:A,"Not Found")</f>
        <v>ATM034</v>
      </c>
      <c r="P7331" t="str">
        <f t="shared" si="804"/>
        <v>Valid</v>
      </c>
    </row>
    <row r="7332" spans="1:16">
      <c r="A7332" t="s">
        <v>7525</v>
      </c>
      <c r="B7332" t="s">
        <v>180</v>
      </c>
      <c r="C7332" s="2">
        <v>46138</v>
      </c>
      <c r="D7332" s="3">
        <v>0.38655092592592588</v>
      </c>
      <c r="E7332" t="s">
        <v>33</v>
      </c>
      <c r="F7332">
        <v>2000</v>
      </c>
      <c r="G7332" t="s">
        <v>189</v>
      </c>
      <c r="I7332">
        <f t="shared" si="798"/>
        <v>1</v>
      </c>
      <c r="J7332" t="str">
        <f t="shared" si="799"/>
        <v>OK</v>
      </c>
      <c r="K7332" t="str">
        <f t="shared" si="800"/>
        <v>Successful</v>
      </c>
      <c r="L7332" t="str">
        <f t="shared" si="801"/>
        <v>Withdrawal</v>
      </c>
      <c r="M7332" t="str">
        <f t="shared" si="802"/>
        <v>OK</v>
      </c>
      <c r="N7332" t="str">
        <f t="shared" si="803"/>
        <v>OK</v>
      </c>
      <c r="O7332" t="str">
        <f>_xlfn.XLOOKUP(B7332,'01_Raw_ATMs'!A:A,'01_Raw_ATMs'!A:A,"Not Found")</f>
        <v>ATM100</v>
      </c>
      <c r="P7332" t="str">
        <f t="shared" si="804"/>
        <v>Valid</v>
      </c>
    </row>
    <row r="7333" spans="1:16">
      <c r="A7333" t="s">
        <v>7526</v>
      </c>
      <c r="B7333" t="s">
        <v>162</v>
      </c>
      <c r="C7333" s="2">
        <v>46091</v>
      </c>
      <c r="D7333" s="3">
        <v>0.35442129629629632</v>
      </c>
      <c r="E7333" t="s">
        <v>33</v>
      </c>
      <c r="F7333">
        <v>6000</v>
      </c>
      <c r="G7333" t="s">
        <v>189</v>
      </c>
      <c r="I7333">
        <f t="shared" si="798"/>
        <v>1</v>
      </c>
      <c r="J7333" t="str">
        <f t="shared" si="799"/>
        <v>OK</v>
      </c>
      <c r="K7333" t="str">
        <f t="shared" si="800"/>
        <v>Successful</v>
      </c>
      <c r="L7333" t="str">
        <f t="shared" si="801"/>
        <v>Withdrawal</v>
      </c>
      <c r="M7333" t="str">
        <f t="shared" si="802"/>
        <v>OK</v>
      </c>
      <c r="N7333" t="str">
        <f t="shared" si="803"/>
        <v>OK</v>
      </c>
      <c r="O7333" t="str">
        <f>_xlfn.XLOOKUP(B7333,'01_Raw_ATMs'!A:A,'01_Raw_ATMs'!A:A,"Not Found")</f>
        <v>ATM082</v>
      </c>
      <c r="P7333" t="str">
        <f t="shared" si="804"/>
        <v>Valid</v>
      </c>
    </row>
    <row r="7334" spans="1:16">
      <c r="A7334" t="s">
        <v>7527</v>
      </c>
      <c r="B7334" t="s">
        <v>115</v>
      </c>
      <c r="C7334" s="2">
        <v>45745</v>
      </c>
      <c r="D7334" s="3">
        <v>0.39915509259259258</v>
      </c>
      <c r="E7334" t="s">
        <v>33</v>
      </c>
      <c r="F7334">
        <v>6000</v>
      </c>
      <c r="G7334" t="s">
        <v>189</v>
      </c>
      <c r="I7334">
        <f t="shared" si="798"/>
        <v>1</v>
      </c>
      <c r="J7334" t="str">
        <f t="shared" si="799"/>
        <v>OK</v>
      </c>
      <c r="K7334" t="str">
        <f t="shared" si="800"/>
        <v>Successful</v>
      </c>
      <c r="L7334" t="str">
        <f t="shared" si="801"/>
        <v>Withdrawal</v>
      </c>
      <c r="M7334" t="str">
        <f t="shared" si="802"/>
        <v>OK</v>
      </c>
      <c r="N7334" t="str">
        <f t="shared" si="803"/>
        <v>OK</v>
      </c>
      <c r="O7334" t="str">
        <f>_xlfn.XLOOKUP(B7334,'01_Raw_ATMs'!A:A,'01_Raw_ATMs'!A:A,"Not Found")</f>
        <v>ATM035</v>
      </c>
      <c r="P7334" t="str">
        <f t="shared" si="804"/>
        <v>Valid</v>
      </c>
    </row>
    <row r="7335" spans="1:16">
      <c r="A7335" t="s">
        <v>7528</v>
      </c>
      <c r="B7335" t="s">
        <v>7</v>
      </c>
      <c r="C7335" s="2">
        <v>45773</v>
      </c>
      <c r="D7335" s="3">
        <v>0.67060185185185184</v>
      </c>
      <c r="E7335" t="s">
        <v>194</v>
      </c>
      <c r="F7335">
        <v>0</v>
      </c>
      <c r="G7335" t="s">
        <v>189</v>
      </c>
      <c r="I7335">
        <f t="shared" si="798"/>
        <v>1</v>
      </c>
      <c r="J7335" t="str">
        <f t="shared" si="799"/>
        <v>OK</v>
      </c>
      <c r="K7335" t="str">
        <f t="shared" si="800"/>
        <v>Successful</v>
      </c>
      <c r="L7335" t="str">
        <f t="shared" si="801"/>
        <v>Balance Inquiry</v>
      </c>
      <c r="M7335" t="str">
        <f t="shared" si="802"/>
        <v>OK</v>
      </c>
      <c r="N7335" t="str">
        <f t="shared" si="803"/>
        <v>OK</v>
      </c>
      <c r="O7335" t="str">
        <f>_xlfn.XLOOKUP(B7335,'01_Raw_ATMs'!A:A,'01_Raw_ATMs'!A:A,"Not Found")</f>
        <v>ATM001</v>
      </c>
      <c r="P7335" t="str">
        <f t="shared" si="804"/>
        <v>Valid</v>
      </c>
    </row>
    <row r="7336" spans="1:16">
      <c r="A7336" t="s">
        <v>7529</v>
      </c>
      <c r="B7336" t="s">
        <v>171</v>
      </c>
      <c r="C7336" s="2">
        <v>45747</v>
      </c>
      <c r="D7336" s="3">
        <v>0.30155092592592592</v>
      </c>
      <c r="E7336" t="s">
        <v>194</v>
      </c>
      <c r="F7336">
        <v>0</v>
      </c>
      <c r="G7336" t="s">
        <v>189</v>
      </c>
      <c r="I7336">
        <f t="shared" si="798"/>
        <v>1</v>
      </c>
      <c r="J7336" t="str">
        <f t="shared" si="799"/>
        <v>OK</v>
      </c>
      <c r="K7336" t="str">
        <f t="shared" si="800"/>
        <v>Successful</v>
      </c>
      <c r="L7336" t="str">
        <f t="shared" si="801"/>
        <v>Balance Inquiry</v>
      </c>
      <c r="M7336" t="str">
        <f t="shared" si="802"/>
        <v>OK</v>
      </c>
      <c r="N7336" t="str">
        <f t="shared" si="803"/>
        <v>OK</v>
      </c>
      <c r="O7336" t="str">
        <f>_xlfn.XLOOKUP(B7336,'01_Raw_ATMs'!A:A,'01_Raw_ATMs'!A:A,"Not Found")</f>
        <v>ATM091</v>
      </c>
      <c r="P7336" t="str">
        <f t="shared" si="804"/>
        <v>Valid</v>
      </c>
    </row>
    <row r="7337" spans="1:16">
      <c r="A7337" t="s">
        <v>7530</v>
      </c>
      <c r="B7337" t="s">
        <v>166</v>
      </c>
      <c r="C7337" s="2">
        <v>45821</v>
      </c>
      <c r="D7337" s="3">
        <v>0.37936342592592592</v>
      </c>
      <c r="E7337" t="s">
        <v>33</v>
      </c>
      <c r="F7337">
        <v>2500</v>
      </c>
      <c r="G7337" t="s">
        <v>189</v>
      </c>
      <c r="I7337">
        <f t="shared" si="798"/>
        <v>1</v>
      </c>
      <c r="J7337" t="str">
        <f t="shared" si="799"/>
        <v>OK</v>
      </c>
      <c r="K7337" t="str">
        <f t="shared" si="800"/>
        <v>Successful</v>
      </c>
      <c r="L7337" t="str">
        <f t="shared" si="801"/>
        <v>Withdrawal</v>
      </c>
      <c r="M7337" t="str">
        <f t="shared" si="802"/>
        <v>OK</v>
      </c>
      <c r="N7337" t="str">
        <f t="shared" si="803"/>
        <v>OK</v>
      </c>
      <c r="O7337" t="str">
        <f>_xlfn.XLOOKUP(B7337,'01_Raw_ATMs'!A:A,'01_Raw_ATMs'!A:A,"Not Found")</f>
        <v>ATM086</v>
      </c>
      <c r="P7337" t="str">
        <f t="shared" si="804"/>
        <v>Valid</v>
      </c>
    </row>
    <row r="7338" spans="1:16">
      <c r="A7338" t="s">
        <v>7531</v>
      </c>
      <c r="B7338" t="s">
        <v>137</v>
      </c>
      <c r="C7338" s="2">
        <v>45670</v>
      </c>
      <c r="D7338" s="3">
        <v>0.78944444444444439</v>
      </c>
      <c r="E7338" t="s">
        <v>194</v>
      </c>
      <c r="F7338">
        <v>0</v>
      </c>
      <c r="G7338" t="s">
        <v>189</v>
      </c>
      <c r="I7338">
        <f t="shared" si="798"/>
        <v>1</v>
      </c>
      <c r="J7338" t="str">
        <f t="shared" si="799"/>
        <v>OK</v>
      </c>
      <c r="K7338" t="str">
        <f t="shared" si="800"/>
        <v>Successful</v>
      </c>
      <c r="L7338" t="str">
        <f t="shared" si="801"/>
        <v>Balance Inquiry</v>
      </c>
      <c r="M7338" t="str">
        <f t="shared" si="802"/>
        <v>OK</v>
      </c>
      <c r="N7338" t="str">
        <f t="shared" si="803"/>
        <v>OK</v>
      </c>
      <c r="O7338" t="str">
        <f>_xlfn.XLOOKUP(B7338,'01_Raw_ATMs'!A:A,'01_Raw_ATMs'!A:A,"Not Found")</f>
        <v>ATM057</v>
      </c>
      <c r="P7338" t="str">
        <f t="shared" si="804"/>
        <v>Valid</v>
      </c>
    </row>
    <row r="7339" spans="1:16">
      <c r="A7339" t="s">
        <v>7532</v>
      </c>
      <c r="B7339" t="s">
        <v>145</v>
      </c>
      <c r="C7339" s="2">
        <v>46154</v>
      </c>
      <c r="D7339" s="3">
        <v>0.80989583333333337</v>
      </c>
      <c r="E7339" t="s">
        <v>33</v>
      </c>
      <c r="F7339">
        <v>6000</v>
      </c>
      <c r="G7339" t="s">
        <v>189</v>
      </c>
      <c r="I7339">
        <f t="shared" si="798"/>
        <v>1</v>
      </c>
      <c r="J7339" t="str">
        <f t="shared" si="799"/>
        <v>OK</v>
      </c>
      <c r="K7339" t="str">
        <f t="shared" si="800"/>
        <v>Successful</v>
      </c>
      <c r="L7339" t="str">
        <f t="shared" si="801"/>
        <v>Withdrawal</v>
      </c>
      <c r="M7339" t="str">
        <f t="shared" si="802"/>
        <v>OK</v>
      </c>
      <c r="N7339" t="str">
        <f t="shared" si="803"/>
        <v>OK</v>
      </c>
      <c r="O7339" t="str">
        <f>_xlfn.XLOOKUP(B7339,'01_Raw_ATMs'!A:A,'01_Raw_ATMs'!A:A,"Not Found")</f>
        <v>ATM065</v>
      </c>
      <c r="P7339" t="str">
        <f t="shared" si="804"/>
        <v>Valid</v>
      </c>
    </row>
    <row r="7340" spans="1:16">
      <c r="A7340" t="s">
        <v>7533</v>
      </c>
      <c r="B7340" t="s">
        <v>159</v>
      </c>
      <c r="C7340" s="2">
        <v>45699</v>
      </c>
      <c r="D7340" s="3">
        <v>0.86532407407407408</v>
      </c>
      <c r="E7340" t="s">
        <v>33</v>
      </c>
      <c r="F7340">
        <v>1500</v>
      </c>
      <c r="G7340" t="s">
        <v>189</v>
      </c>
      <c r="I7340">
        <f t="shared" si="798"/>
        <v>1</v>
      </c>
      <c r="J7340" t="str">
        <f t="shared" si="799"/>
        <v>OK</v>
      </c>
      <c r="K7340" t="str">
        <f t="shared" si="800"/>
        <v>Successful</v>
      </c>
      <c r="L7340" t="str">
        <f t="shared" si="801"/>
        <v>Withdrawal</v>
      </c>
      <c r="M7340" t="str">
        <f t="shared" si="802"/>
        <v>OK</v>
      </c>
      <c r="N7340" t="str">
        <f t="shared" si="803"/>
        <v>OK</v>
      </c>
      <c r="O7340" t="str">
        <f>_xlfn.XLOOKUP(B7340,'01_Raw_ATMs'!A:A,'01_Raw_ATMs'!A:A,"Not Found")</f>
        <v>ATM079</v>
      </c>
      <c r="P7340" t="str">
        <f t="shared" si="804"/>
        <v>Valid</v>
      </c>
    </row>
    <row r="7341" spans="1:16">
      <c r="A7341" t="s">
        <v>7534</v>
      </c>
      <c r="B7341" t="s">
        <v>81</v>
      </c>
      <c r="C7341" s="2">
        <v>46177</v>
      </c>
      <c r="D7341" s="3">
        <v>0.88328703703703704</v>
      </c>
      <c r="E7341" t="s">
        <v>33</v>
      </c>
      <c r="F7341">
        <v>2500</v>
      </c>
      <c r="G7341" t="s">
        <v>189</v>
      </c>
      <c r="I7341">
        <f t="shared" si="798"/>
        <v>1</v>
      </c>
      <c r="J7341" t="str">
        <f t="shared" si="799"/>
        <v>OK</v>
      </c>
      <c r="K7341" t="str">
        <f t="shared" si="800"/>
        <v>Successful</v>
      </c>
      <c r="L7341" t="str">
        <f t="shared" si="801"/>
        <v>Withdrawal</v>
      </c>
      <c r="M7341" t="str">
        <f t="shared" si="802"/>
        <v>OK</v>
      </c>
      <c r="N7341" t="str">
        <f t="shared" si="803"/>
        <v>OK</v>
      </c>
      <c r="O7341" t="str">
        <f>_xlfn.XLOOKUP(B7341,'01_Raw_ATMs'!A:A,'01_Raw_ATMs'!A:A,"Not Found")</f>
        <v>ATM007</v>
      </c>
      <c r="P7341" t="str">
        <f t="shared" si="804"/>
        <v>Valid</v>
      </c>
    </row>
    <row r="7342" spans="1:16">
      <c r="A7342" t="s">
        <v>7535</v>
      </c>
      <c r="B7342" t="s">
        <v>165</v>
      </c>
      <c r="C7342" s="2">
        <v>45902</v>
      </c>
      <c r="D7342" s="3">
        <v>0.83863425925925927</v>
      </c>
      <c r="E7342" t="s">
        <v>33</v>
      </c>
      <c r="F7342">
        <v>6000</v>
      </c>
      <c r="G7342" t="s">
        <v>189</v>
      </c>
      <c r="I7342">
        <f t="shared" si="798"/>
        <v>1</v>
      </c>
      <c r="J7342" t="str">
        <f t="shared" si="799"/>
        <v>OK</v>
      </c>
      <c r="K7342" t="str">
        <f t="shared" si="800"/>
        <v>Successful</v>
      </c>
      <c r="L7342" t="str">
        <f t="shared" si="801"/>
        <v>Withdrawal</v>
      </c>
      <c r="M7342" t="str">
        <f t="shared" si="802"/>
        <v>OK</v>
      </c>
      <c r="N7342" t="str">
        <f t="shared" si="803"/>
        <v>OK</v>
      </c>
      <c r="O7342" t="str">
        <f>_xlfn.XLOOKUP(B7342,'01_Raw_ATMs'!A:A,'01_Raw_ATMs'!A:A,"Not Found")</f>
        <v>ATM085</v>
      </c>
      <c r="P7342" t="str">
        <f t="shared" si="804"/>
        <v>Valid</v>
      </c>
    </row>
    <row r="7343" spans="1:16">
      <c r="A7343" t="s">
        <v>7536</v>
      </c>
      <c r="B7343" t="s">
        <v>113</v>
      </c>
      <c r="C7343" s="2">
        <v>46019</v>
      </c>
      <c r="D7343" s="3">
        <v>0.66097222222222218</v>
      </c>
      <c r="E7343" t="s">
        <v>33</v>
      </c>
      <c r="F7343">
        <v>2500</v>
      </c>
      <c r="G7343" t="s">
        <v>214</v>
      </c>
      <c r="H7343" t="s">
        <v>42</v>
      </c>
      <c r="I7343">
        <f t="shared" si="798"/>
        <v>1</v>
      </c>
      <c r="J7343" t="str">
        <f t="shared" si="799"/>
        <v>OK</v>
      </c>
      <c r="K7343" t="str">
        <f t="shared" si="800"/>
        <v>Failed</v>
      </c>
      <c r="L7343" t="str">
        <f t="shared" si="801"/>
        <v>Withdrawal</v>
      </c>
      <c r="M7343" t="str">
        <f t="shared" si="802"/>
        <v>OK</v>
      </c>
      <c r="N7343" t="str">
        <f t="shared" si="803"/>
        <v>OK</v>
      </c>
      <c r="O7343" t="str">
        <f>_xlfn.XLOOKUP(B7343,'01_Raw_ATMs'!A:A,'01_Raw_ATMs'!A:A,"Not Found")</f>
        <v>ATM033</v>
      </c>
      <c r="P7343" t="str">
        <f t="shared" si="804"/>
        <v>Valid</v>
      </c>
    </row>
    <row r="7344" spans="1:16">
      <c r="A7344" t="s">
        <v>7537</v>
      </c>
      <c r="B7344" t="s">
        <v>160</v>
      </c>
      <c r="C7344" s="2">
        <v>45675</v>
      </c>
      <c r="D7344" s="3">
        <v>7.7025462962962962E-2</v>
      </c>
      <c r="E7344" t="s">
        <v>33</v>
      </c>
      <c r="F7344">
        <v>6000</v>
      </c>
      <c r="G7344" t="s">
        <v>189</v>
      </c>
      <c r="I7344">
        <f t="shared" si="798"/>
        <v>1</v>
      </c>
      <c r="J7344" t="str">
        <f t="shared" si="799"/>
        <v>OK</v>
      </c>
      <c r="K7344" t="str">
        <f t="shared" si="800"/>
        <v>Successful</v>
      </c>
      <c r="L7344" t="str">
        <f t="shared" si="801"/>
        <v>Withdrawal</v>
      </c>
      <c r="M7344" t="str">
        <f t="shared" si="802"/>
        <v>OK</v>
      </c>
      <c r="N7344" t="str">
        <f t="shared" si="803"/>
        <v>OK</v>
      </c>
      <c r="O7344" t="str">
        <f>_xlfn.XLOOKUP(B7344,'01_Raw_ATMs'!A:A,'01_Raw_ATMs'!A:A,"Not Found")</f>
        <v>ATM080</v>
      </c>
      <c r="P7344" t="str">
        <f t="shared" si="804"/>
        <v>Valid</v>
      </c>
    </row>
    <row r="7345" spans="1:16">
      <c r="A7345" t="s">
        <v>7538</v>
      </c>
      <c r="B7345" t="s">
        <v>96</v>
      </c>
      <c r="C7345" s="2">
        <v>45939</v>
      </c>
      <c r="D7345" s="3">
        <v>0.81321759259259263</v>
      </c>
      <c r="E7345" t="s">
        <v>33</v>
      </c>
      <c r="F7345">
        <v>6000</v>
      </c>
      <c r="G7345" t="s">
        <v>189</v>
      </c>
      <c r="I7345">
        <f t="shared" si="798"/>
        <v>1</v>
      </c>
      <c r="J7345" t="str">
        <f t="shared" si="799"/>
        <v>OK</v>
      </c>
      <c r="K7345" t="str">
        <f t="shared" si="800"/>
        <v>Successful</v>
      </c>
      <c r="L7345" t="str">
        <f t="shared" si="801"/>
        <v>Withdrawal</v>
      </c>
      <c r="M7345" t="str">
        <f t="shared" si="802"/>
        <v>OK</v>
      </c>
      <c r="N7345" t="str">
        <f t="shared" si="803"/>
        <v>OK</v>
      </c>
      <c r="O7345" t="str">
        <f>_xlfn.XLOOKUP(B7345,'01_Raw_ATMs'!A:A,'01_Raw_ATMs'!A:A,"Not Found")</f>
        <v>ATM018</v>
      </c>
      <c r="P7345" t="str">
        <f t="shared" si="804"/>
        <v>Valid</v>
      </c>
    </row>
    <row r="7346" spans="1:16">
      <c r="A7346" t="s">
        <v>7539</v>
      </c>
      <c r="B7346" t="s">
        <v>164</v>
      </c>
      <c r="C7346" s="2">
        <v>45886</v>
      </c>
      <c r="D7346" s="3">
        <v>0.86812500000000004</v>
      </c>
      <c r="E7346" t="s">
        <v>33</v>
      </c>
      <c r="F7346">
        <v>5000</v>
      </c>
      <c r="G7346" t="s">
        <v>189</v>
      </c>
      <c r="I7346">
        <f t="shared" si="798"/>
        <v>1</v>
      </c>
      <c r="J7346" t="str">
        <f t="shared" si="799"/>
        <v>OK</v>
      </c>
      <c r="K7346" t="str">
        <f t="shared" si="800"/>
        <v>Successful</v>
      </c>
      <c r="L7346" t="str">
        <f t="shared" si="801"/>
        <v>Withdrawal</v>
      </c>
      <c r="M7346" t="str">
        <f t="shared" si="802"/>
        <v>OK</v>
      </c>
      <c r="N7346" t="str">
        <f t="shared" si="803"/>
        <v>OK</v>
      </c>
      <c r="O7346" t="str">
        <f>_xlfn.XLOOKUP(B7346,'01_Raw_ATMs'!A:A,'01_Raw_ATMs'!A:A,"Not Found")</f>
        <v>ATM084</v>
      </c>
      <c r="P7346" t="str">
        <f t="shared" si="804"/>
        <v>Valid</v>
      </c>
    </row>
    <row r="7347" spans="1:16">
      <c r="A7347" t="s">
        <v>7540</v>
      </c>
      <c r="B7347" t="s">
        <v>107</v>
      </c>
      <c r="C7347" s="2">
        <v>45921</v>
      </c>
      <c r="D7347" s="3">
        <v>0.1645601851851852</v>
      </c>
      <c r="E7347" t="s">
        <v>33</v>
      </c>
      <c r="F7347">
        <v>3000</v>
      </c>
      <c r="G7347" t="s">
        <v>189</v>
      </c>
      <c r="I7347">
        <f t="shared" si="798"/>
        <v>1</v>
      </c>
      <c r="J7347" t="str">
        <f t="shared" si="799"/>
        <v>OK</v>
      </c>
      <c r="K7347" t="str">
        <f t="shared" si="800"/>
        <v>Successful</v>
      </c>
      <c r="L7347" t="str">
        <f t="shared" si="801"/>
        <v>Withdrawal</v>
      </c>
      <c r="M7347" t="str">
        <f t="shared" si="802"/>
        <v>OK</v>
      </c>
      <c r="N7347" t="str">
        <f t="shared" si="803"/>
        <v>OK</v>
      </c>
      <c r="O7347" t="str">
        <f>_xlfn.XLOOKUP(B7347,'01_Raw_ATMs'!A:A,'01_Raw_ATMs'!A:A,"Not Found")</f>
        <v>ATM027</v>
      </c>
      <c r="P7347" t="str">
        <f t="shared" si="804"/>
        <v>Valid</v>
      </c>
    </row>
    <row r="7348" spans="1:16">
      <c r="A7348" t="s">
        <v>7541</v>
      </c>
      <c r="B7348" t="s">
        <v>141</v>
      </c>
      <c r="C7348" s="2">
        <v>45832</v>
      </c>
      <c r="D7348" s="3">
        <v>0.53587962962962965</v>
      </c>
      <c r="E7348" t="s">
        <v>33</v>
      </c>
      <c r="F7348">
        <v>2000</v>
      </c>
      <c r="G7348" t="s">
        <v>189</v>
      </c>
      <c r="I7348">
        <f t="shared" si="798"/>
        <v>1</v>
      </c>
      <c r="J7348" t="str">
        <f t="shared" si="799"/>
        <v>OK</v>
      </c>
      <c r="K7348" t="str">
        <f t="shared" si="800"/>
        <v>Successful</v>
      </c>
      <c r="L7348" t="str">
        <f t="shared" si="801"/>
        <v>Withdrawal</v>
      </c>
      <c r="M7348" t="str">
        <f t="shared" si="802"/>
        <v>OK</v>
      </c>
      <c r="N7348" t="str">
        <f t="shared" si="803"/>
        <v>OK</v>
      </c>
      <c r="O7348" t="str">
        <f>_xlfn.XLOOKUP(B7348,'01_Raw_ATMs'!A:A,'01_Raw_ATMs'!A:A,"Not Found")</f>
        <v>ATM061</v>
      </c>
      <c r="P7348" t="str">
        <f t="shared" si="804"/>
        <v>Valid</v>
      </c>
    </row>
    <row r="7349" spans="1:16">
      <c r="A7349" t="s">
        <v>7542</v>
      </c>
      <c r="B7349" t="s">
        <v>125</v>
      </c>
      <c r="C7349" s="2">
        <v>46191</v>
      </c>
      <c r="D7349" s="3">
        <v>0.31009259259259259</v>
      </c>
      <c r="E7349" t="s">
        <v>33</v>
      </c>
      <c r="F7349">
        <v>1500</v>
      </c>
      <c r="G7349" t="s">
        <v>189</v>
      </c>
      <c r="I7349">
        <f t="shared" si="798"/>
        <v>1</v>
      </c>
      <c r="J7349" t="str">
        <f t="shared" si="799"/>
        <v>OK</v>
      </c>
      <c r="K7349" t="str">
        <f t="shared" si="800"/>
        <v>Successful</v>
      </c>
      <c r="L7349" t="str">
        <f t="shared" si="801"/>
        <v>Withdrawal</v>
      </c>
      <c r="M7349" t="str">
        <f t="shared" si="802"/>
        <v>OK</v>
      </c>
      <c r="N7349" t="str">
        <f t="shared" si="803"/>
        <v>OK</v>
      </c>
      <c r="O7349" t="str">
        <f>_xlfn.XLOOKUP(B7349,'01_Raw_ATMs'!A:A,'01_Raw_ATMs'!A:A,"Not Found")</f>
        <v>ATM045</v>
      </c>
      <c r="P7349" t="str">
        <f t="shared" si="804"/>
        <v>Valid</v>
      </c>
    </row>
    <row r="7350" spans="1:16">
      <c r="A7350" t="s">
        <v>7543</v>
      </c>
      <c r="B7350" t="s">
        <v>161</v>
      </c>
      <c r="C7350" s="2">
        <v>46000</v>
      </c>
      <c r="D7350" s="3">
        <v>0.86109953703703701</v>
      </c>
      <c r="E7350" t="s">
        <v>33</v>
      </c>
      <c r="F7350">
        <v>8000</v>
      </c>
      <c r="G7350" t="s">
        <v>189</v>
      </c>
      <c r="I7350">
        <f t="shared" si="798"/>
        <v>1</v>
      </c>
      <c r="J7350" t="str">
        <f t="shared" si="799"/>
        <v>OK</v>
      </c>
      <c r="K7350" t="str">
        <f t="shared" si="800"/>
        <v>Successful</v>
      </c>
      <c r="L7350" t="str">
        <f t="shared" si="801"/>
        <v>Withdrawal</v>
      </c>
      <c r="M7350" t="str">
        <f t="shared" si="802"/>
        <v>OK</v>
      </c>
      <c r="N7350" t="str">
        <f t="shared" si="803"/>
        <v>OK</v>
      </c>
      <c r="O7350" t="str">
        <f>_xlfn.XLOOKUP(B7350,'01_Raw_ATMs'!A:A,'01_Raw_ATMs'!A:A,"Not Found")</f>
        <v>ATM081</v>
      </c>
      <c r="P7350" t="str">
        <f t="shared" si="804"/>
        <v>Valid</v>
      </c>
    </row>
    <row r="7351" spans="1:16">
      <c r="A7351" t="s">
        <v>7544</v>
      </c>
      <c r="B7351" t="s">
        <v>128</v>
      </c>
      <c r="C7351" s="2">
        <v>45952</v>
      </c>
      <c r="D7351" s="3">
        <v>0.58686342592592589</v>
      </c>
      <c r="E7351" t="s">
        <v>33</v>
      </c>
      <c r="F7351">
        <v>5000</v>
      </c>
      <c r="G7351" t="s">
        <v>189</v>
      </c>
      <c r="I7351">
        <f t="shared" si="798"/>
        <v>1</v>
      </c>
      <c r="J7351" t="str">
        <f t="shared" si="799"/>
        <v>OK</v>
      </c>
      <c r="K7351" t="str">
        <f t="shared" si="800"/>
        <v>Successful</v>
      </c>
      <c r="L7351" t="str">
        <f t="shared" si="801"/>
        <v>Withdrawal</v>
      </c>
      <c r="M7351" t="str">
        <f t="shared" si="802"/>
        <v>OK</v>
      </c>
      <c r="N7351" t="str">
        <f t="shared" si="803"/>
        <v>OK</v>
      </c>
      <c r="O7351" t="str">
        <f>_xlfn.XLOOKUP(B7351,'01_Raw_ATMs'!A:A,'01_Raw_ATMs'!A:A,"Not Found")</f>
        <v>ATM048</v>
      </c>
      <c r="P7351" t="str">
        <f t="shared" si="804"/>
        <v>Valid</v>
      </c>
    </row>
    <row r="7352" spans="1:16">
      <c r="A7352" t="s">
        <v>7545</v>
      </c>
      <c r="B7352" t="s">
        <v>81</v>
      </c>
      <c r="C7352" s="2">
        <v>46085</v>
      </c>
      <c r="D7352" s="3">
        <v>0.35564814814814821</v>
      </c>
      <c r="E7352" t="s">
        <v>211</v>
      </c>
      <c r="F7352">
        <v>0</v>
      </c>
      <c r="G7352" t="s">
        <v>189</v>
      </c>
      <c r="I7352">
        <f t="shared" si="798"/>
        <v>1</v>
      </c>
      <c r="J7352" t="str">
        <f t="shared" si="799"/>
        <v>OK</v>
      </c>
      <c r="K7352" t="str">
        <f t="shared" si="800"/>
        <v>Successful</v>
      </c>
      <c r="L7352" t="str">
        <f t="shared" si="801"/>
        <v>Mini Statement</v>
      </c>
      <c r="M7352" t="str">
        <f t="shared" si="802"/>
        <v>OK</v>
      </c>
      <c r="N7352" t="str">
        <f t="shared" si="803"/>
        <v>OK</v>
      </c>
      <c r="O7352" t="str">
        <f>_xlfn.XLOOKUP(B7352,'01_Raw_ATMs'!A:A,'01_Raw_ATMs'!A:A,"Not Found")</f>
        <v>ATM007</v>
      </c>
      <c r="P7352" t="str">
        <f t="shared" si="804"/>
        <v>Valid</v>
      </c>
    </row>
    <row r="7353" spans="1:16">
      <c r="A7353" t="s">
        <v>7546</v>
      </c>
      <c r="B7353" t="s">
        <v>115</v>
      </c>
      <c r="C7353" s="2">
        <v>45668</v>
      </c>
      <c r="D7353" s="3">
        <v>0.65951388888888884</v>
      </c>
      <c r="E7353" t="s">
        <v>33</v>
      </c>
      <c r="F7353">
        <v>2500</v>
      </c>
      <c r="G7353" t="s">
        <v>189</v>
      </c>
      <c r="I7353">
        <f t="shared" si="798"/>
        <v>1</v>
      </c>
      <c r="J7353" t="str">
        <f t="shared" si="799"/>
        <v>OK</v>
      </c>
      <c r="K7353" t="str">
        <f t="shared" si="800"/>
        <v>Successful</v>
      </c>
      <c r="L7353" t="str">
        <f t="shared" si="801"/>
        <v>Withdrawal</v>
      </c>
      <c r="M7353" t="str">
        <f t="shared" si="802"/>
        <v>OK</v>
      </c>
      <c r="N7353" t="str">
        <f t="shared" si="803"/>
        <v>OK</v>
      </c>
      <c r="O7353" t="str">
        <f>_xlfn.XLOOKUP(B7353,'01_Raw_ATMs'!A:A,'01_Raw_ATMs'!A:A,"Not Found")</f>
        <v>ATM035</v>
      </c>
      <c r="P7353" t="str">
        <f t="shared" si="804"/>
        <v>Valid</v>
      </c>
    </row>
    <row r="7354" spans="1:16">
      <c r="A7354" t="s">
        <v>7547</v>
      </c>
      <c r="B7354" t="s">
        <v>162</v>
      </c>
      <c r="C7354" s="2">
        <v>46003</v>
      </c>
      <c r="D7354" s="3">
        <v>0.75930555555555557</v>
      </c>
      <c r="E7354" t="s">
        <v>33</v>
      </c>
      <c r="F7354">
        <v>8000</v>
      </c>
      <c r="G7354" t="s">
        <v>189</v>
      </c>
      <c r="I7354">
        <f t="shared" si="798"/>
        <v>1</v>
      </c>
      <c r="J7354" t="str">
        <f t="shared" si="799"/>
        <v>OK</v>
      </c>
      <c r="K7354" t="str">
        <f t="shared" si="800"/>
        <v>Successful</v>
      </c>
      <c r="L7354" t="str">
        <f t="shared" si="801"/>
        <v>Withdrawal</v>
      </c>
      <c r="M7354" t="str">
        <f t="shared" si="802"/>
        <v>OK</v>
      </c>
      <c r="N7354" t="str">
        <f t="shared" si="803"/>
        <v>OK</v>
      </c>
      <c r="O7354" t="str">
        <f>_xlfn.XLOOKUP(B7354,'01_Raw_ATMs'!A:A,'01_Raw_ATMs'!A:A,"Not Found")</f>
        <v>ATM082</v>
      </c>
      <c r="P7354" t="str">
        <f t="shared" si="804"/>
        <v>Valid</v>
      </c>
    </row>
    <row r="7355" spans="1:16">
      <c r="A7355" t="s">
        <v>7548</v>
      </c>
      <c r="B7355" t="s">
        <v>177</v>
      </c>
      <c r="C7355" s="2">
        <v>45909</v>
      </c>
      <c r="D7355" s="3">
        <v>0.84793981481481484</v>
      </c>
      <c r="E7355" t="s">
        <v>33</v>
      </c>
      <c r="F7355">
        <v>1000</v>
      </c>
      <c r="G7355" t="s">
        <v>189</v>
      </c>
      <c r="I7355">
        <f t="shared" si="798"/>
        <v>1</v>
      </c>
      <c r="J7355" t="str">
        <f t="shared" si="799"/>
        <v>OK</v>
      </c>
      <c r="K7355" t="str">
        <f t="shared" si="800"/>
        <v>Successful</v>
      </c>
      <c r="L7355" t="str">
        <f t="shared" si="801"/>
        <v>Withdrawal</v>
      </c>
      <c r="M7355" t="str">
        <f t="shared" si="802"/>
        <v>OK</v>
      </c>
      <c r="N7355" t="str">
        <f t="shared" si="803"/>
        <v>OK</v>
      </c>
      <c r="O7355" t="str">
        <f>_xlfn.XLOOKUP(B7355,'01_Raw_ATMs'!A:A,'01_Raw_ATMs'!A:A,"Not Found")</f>
        <v>ATM097</v>
      </c>
      <c r="P7355" t="str">
        <f t="shared" si="804"/>
        <v>Valid</v>
      </c>
    </row>
    <row r="7356" spans="1:16">
      <c r="A7356" t="s">
        <v>7549</v>
      </c>
      <c r="B7356" t="s">
        <v>115</v>
      </c>
      <c r="C7356" s="2">
        <v>45920</v>
      </c>
      <c r="D7356" s="3">
        <v>0.89206018518518515</v>
      </c>
      <c r="E7356" t="s">
        <v>211</v>
      </c>
      <c r="F7356">
        <v>0</v>
      </c>
      <c r="G7356" t="s">
        <v>214</v>
      </c>
      <c r="H7356" t="s">
        <v>1080</v>
      </c>
      <c r="I7356">
        <f t="shared" si="798"/>
        <v>1</v>
      </c>
      <c r="J7356" t="str">
        <f t="shared" si="799"/>
        <v>OK</v>
      </c>
      <c r="K7356" t="str">
        <f t="shared" si="800"/>
        <v>Failed</v>
      </c>
      <c r="L7356" t="str">
        <f t="shared" si="801"/>
        <v>Mini Statement</v>
      </c>
      <c r="M7356" t="str">
        <f t="shared" si="802"/>
        <v>OK</v>
      </c>
      <c r="N7356" t="str">
        <f t="shared" si="803"/>
        <v>OK</v>
      </c>
      <c r="O7356" t="str">
        <f>_xlfn.XLOOKUP(B7356,'01_Raw_ATMs'!A:A,'01_Raw_ATMs'!A:A,"Not Found")</f>
        <v>ATM035</v>
      </c>
      <c r="P7356" t="str">
        <f t="shared" si="804"/>
        <v>Valid</v>
      </c>
    </row>
    <row r="7357" spans="1:16">
      <c r="A7357" t="s">
        <v>7550</v>
      </c>
      <c r="B7357" t="s">
        <v>122</v>
      </c>
      <c r="C7357" s="2">
        <v>45685</v>
      </c>
      <c r="D7357" s="3">
        <v>0.74486111111111108</v>
      </c>
      <c r="E7357" t="s">
        <v>33</v>
      </c>
      <c r="F7357">
        <v>6000</v>
      </c>
      <c r="G7357" t="s">
        <v>189</v>
      </c>
      <c r="I7357">
        <f t="shared" si="798"/>
        <v>1</v>
      </c>
      <c r="J7357" t="str">
        <f t="shared" si="799"/>
        <v>OK</v>
      </c>
      <c r="K7357" t="str">
        <f t="shared" si="800"/>
        <v>Successful</v>
      </c>
      <c r="L7357" t="str">
        <f t="shared" si="801"/>
        <v>Withdrawal</v>
      </c>
      <c r="M7357" t="str">
        <f t="shared" si="802"/>
        <v>OK</v>
      </c>
      <c r="N7357" t="str">
        <f t="shared" si="803"/>
        <v>OK</v>
      </c>
      <c r="O7357" t="str">
        <f>_xlfn.XLOOKUP(B7357,'01_Raw_ATMs'!A:A,'01_Raw_ATMs'!A:A,"Not Found")</f>
        <v>ATM042</v>
      </c>
      <c r="P7357" t="str">
        <f t="shared" si="804"/>
        <v>Valid</v>
      </c>
    </row>
    <row r="7358" spans="1:16">
      <c r="A7358" t="s">
        <v>7551</v>
      </c>
      <c r="B7358" t="s">
        <v>155</v>
      </c>
      <c r="C7358" s="2">
        <v>45920</v>
      </c>
      <c r="D7358" s="3">
        <v>0.57150462962962967</v>
      </c>
      <c r="E7358" t="s">
        <v>194</v>
      </c>
      <c r="F7358">
        <v>0</v>
      </c>
      <c r="G7358" t="s">
        <v>189</v>
      </c>
      <c r="I7358">
        <f t="shared" si="798"/>
        <v>1</v>
      </c>
      <c r="J7358" t="str">
        <f t="shared" si="799"/>
        <v>OK</v>
      </c>
      <c r="K7358" t="str">
        <f t="shared" si="800"/>
        <v>Successful</v>
      </c>
      <c r="L7358" t="str">
        <f t="shared" si="801"/>
        <v>Balance Inquiry</v>
      </c>
      <c r="M7358" t="str">
        <f t="shared" si="802"/>
        <v>OK</v>
      </c>
      <c r="N7358" t="str">
        <f t="shared" si="803"/>
        <v>OK</v>
      </c>
      <c r="O7358" t="str">
        <f>_xlfn.XLOOKUP(B7358,'01_Raw_ATMs'!A:A,'01_Raw_ATMs'!A:A,"Not Found")</f>
        <v>ATM075</v>
      </c>
      <c r="P7358" t="str">
        <f t="shared" si="804"/>
        <v>Valid</v>
      </c>
    </row>
    <row r="7359" spans="1:16">
      <c r="A7359" t="s">
        <v>7552</v>
      </c>
      <c r="B7359" t="s">
        <v>157</v>
      </c>
      <c r="C7359" s="2">
        <v>46107</v>
      </c>
      <c r="D7359" s="3">
        <v>0.30450231481481482</v>
      </c>
      <c r="E7359" t="s">
        <v>194</v>
      </c>
      <c r="F7359">
        <v>0</v>
      </c>
      <c r="G7359" t="s">
        <v>189</v>
      </c>
      <c r="I7359">
        <f t="shared" si="798"/>
        <v>1</v>
      </c>
      <c r="J7359" t="str">
        <f t="shared" si="799"/>
        <v>OK</v>
      </c>
      <c r="K7359" t="str">
        <f t="shared" si="800"/>
        <v>Successful</v>
      </c>
      <c r="L7359" t="str">
        <f t="shared" si="801"/>
        <v>Balance Inquiry</v>
      </c>
      <c r="M7359" t="str">
        <f t="shared" si="802"/>
        <v>OK</v>
      </c>
      <c r="N7359" t="str">
        <f t="shared" si="803"/>
        <v>OK</v>
      </c>
      <c r="O7359" t="str">
        <f>_xlfn.XLOOKUP(B7359,'01_Raw_ATMs'!A:A,'01_Raw_ATMs'!A:A,"Not Found")</f>
        <v>ATM077</v>
      </c>
      <c r="P7359" t="str">
        <f t="shared" si="804"/>
        <v>Valid</v>
      </c>
    </row>
    <row r="7360" spans="1:16">
      <c r="A7360" t="s">
        <v>7553</v>
      </c>
      <c r="B7360" t="s">
        <v>178</v>
      </c>
      <c r="C7360" s="2">
        <v>45714</v>
      </c>
      <c r="D7360" s="3">
        <v>0.47002314814814822</v>
      </c>
      <c r="E7360" t="s">
        <v>194</v>
      </c>
      <c r="F7360">
        <v>0</v>
      </c>
      <c r="G7360" t="s">
        <v>214</v>
      </c>
      <c r="H7360" t="s">
        <v>1103</v>
      </c>
      <c r="I7360">
        <f t="shared" si="798"/>
        <v>1</v>
      </c>
      <c r="J7360" t="str">
        <f t="shared" si="799"/>
        <v>OK</v>
      </c>
      <c r="K7360" t="str">
        <f t="shared" si="800"/>
        <v>Failed</v>
      </c>
      <c r="L7360" t="str">
        <f t="shared" si="801"/>
        <v>Balance Inquiry</v>
      </c>
      <c r="M7360" t="str">
        <f t="shared" si="802"/>
        <v>OK</v>
      </c>
      <c r="N7360" t="str">
        <f t="shared" si="803"/>
        <v>OK</v>
      </c>
      <c r="O7360" t="str">
        <f>_xlfn.XLOOKUP(B7360,'01_Raw_ATMs'!A:A,'01_Raw_ATMs'!A:A,"Not Found")</f>
        <v>ATM098</v>
      </c>
      <c r="P7360" t="str">
        <f t="shared" si="804"/>
        <v>Valid</v>
      </c>
    </row>
    <row r="7361" spans="1:16">
      <c r="A7361" t="s">
        <v>7554</v>
      </c>
      <c r="B7361" t="s">
        <v>138</v>
      </c>
      <c r="C7361" s="2">
        <v>46027</v>
      </c>
      <c r="D7361" s="3">
        <v>0.60851851851851857</v>
      </c>
      <c r="E7361" t="s">
        <v>33</v>
      </c>
      <c r="F7361">
        <v>2500</v>
      </c>
      <c r="G7361" t="s">
        <v>189</v>
      </c>
      <c r="I7361">
        <f t="shared" si="798"/>
        <v>1</v>
      </c>
      <c r="J7361" t="str">
        <f t="shared" si="799"/>
        <v>OK</v>
      </c>
      <c r="K7361" t="str">
        <f t="shared" si="800"/>
        <v>Successful</v>
      </c>
      <c r="L7361" t="str">
        <f t="shared" si="801"/>
        <v>Withdrawal</v>
      </c>
      <c r="M7361" t="str">
        <f t="shared" si="802"/>
        <v>OK</v>
      </c>
      <c r="N7361" t="str">
        <f t="shared" si="803"/>
        <v>OK</v>
      </c>
      <c r="O7361" t="str">
        <f>_xlfn.XLOOKUP(B7361,'01_Raw_ATMs'!A:A,'01_Raw_ATMs'!A:A,"Not Found")</f>
        <v>ATM058</v>
      </c>
      <c r="P7361" t="str">
        <f t="shared" si="804"/>
        <v>Valid</v>
      </c>
    </row>
    <row r="7362" spans="1:16">
      <c r="A7362" t="s">
        <v>7555</v>
      </c>
      <c r="B7362" t="s">
        <v>122</v>
      </c>
      <c r="C7362" s="2">
        <v>45761</v>
      </c>
      <c r="D7362" s="3">
        <v>0.84671296296296295</v>
      </c>
      <c r="E7362" t="s">
        <v>33</v>
      </c>
      <c r="F7362">
        <v>3000</v>
      </c>
      <c r="G7362" t="s">
        <v>189</v>
      </c>
      <c r="I7362">
        <f t="shared" si="798"/>
        <v>1</v>
      </c>
      <c r="J7362" t="str">
        <f t="shared" si="799"/>
        <v>OK</v>
      </c>
      <c r="K7362" t="str">
        <f t="shared" si="800"/>
        <v>Successful</v>
      </c>
      <c r="L7362" t="str">
        <f t="shared" si="801"/>
        <v>Withdrawal</v>
      </c>
      <c r="M7362" t="str">
        <f t="shared" si="802"/>
        <v>OK</v>
      </c>
      <c r="N7362" t="str">
        <f t="shared" si="803"/>
        <v>OK</v>
      </c>
      <c r="O7362" t="str">
        <f>_xlfn.XLOOKUP(B7362,'01_Raw_ATMs'!A:A,'01_Raw_ATMs'!A:A,"Not Found")</f>
        <v>ATM042</v>
      </c>
      <c r="P7362" t="str">
        <f t="shared" si="804"/>
        <v>Valid</v>
      </c>
    </row>
    <row r="7363" spans="1:16">
      <c r="A7363" t="s">
        <v>7556</v>
      </c>
      <c r="B7363" t="s">
        <v>147</v>
      </c>
      <c r="C7363" s="2">
        <v>45727</v>
      </c>
      <c r="D7363" s="3">
        <v>0.82453703703703707</v>
      </c>
      <c r="E7363" t="s">
        <v>33</v>
      </c>
      <c r="F7363">
        <v>1500</v>
      </c>
      <c r="G7363" t="s">
        <v>189</v>
      </c>
      <c r="I7363">
        <f t="shared" ref="I7363:I7426" si="805">COUNTIF($A:$A,A7363)</f>
        <v>1</v>
      </c>
      <c r="J7363" t="str">
        <f t="shared" ref="J7363:J7426" si="806">IF(AND(TRIM(G7363)="Failed",H7363=""),"Problem","OK")</f>
        <v>OK</v>
      </c>
      <c r="K7363" t="str">
        <f t="shared" ref="K7363:K7426" si="807">PROPER(TRIM(G7363))</f>
        <v>Successful</v>
      </c>
      <c r="L7363" t="str">
        <f t="shared" ref="L7363:L7426" si="808">PROPER(TRIM(E7363))</f>
        <v>Withdrawal</v>
      </c>
      <c r="M7363" t="str">
        <f t="shared" ref="M7363:M7426" si="809">IF(OR(E7363="Withdrawal",E7363="Cash Deposit"),IF(F7363&gt;0,"OK","Problem"),IF(F7363=0,"OK","Problem"))</f>
        <v>OK</v>
      </c>
      <c r="N7363" t="str">
        <f t="shared" ref="N7363:N7426" si="810">IF(AND(C7363&gt;=DATE(2025,1,1),C7363&lt;=DATE(2026,6,30)),"OK","Problem")</f>
        <v>OK</v>
      </c>
      <c r="O7363" t="str">
        <f>_xlfn.XLOOKUP(B7363,'01_Raw_ATMs'!A:A,'01_Raw_ATMs'!A:A,"Not Found")</f>
        <v>ATM067</v>
      </c>
      <c r="P7363" t="str">
        <f t="shared" ref="P7363:P7426" si="811">IF(B7363="","Missing ATM_ID","Valid")</f>
        <v>Valid</v>
      </c>
    </row>
    <row r="7364" spans="1:16">
      <c r="A7364" t="s">
        <v>7557</v>
      </c>
      <c r="B7364" t="s">
        <v>146</v>
      </c>
      <c r="C7364" s="2">
        <v>46181</v>
      </c>
      <c r="D7364" s="3">
        <v>0.70237268518518514</v>
      </c>
      <c r="E7364" t="s">
        <v>33</v>
      </c>
      <c r="F7364">
        <v>3000</v>
      </c>
      <c r="G7364" t="s">
        <v>189</v>
      </c>
      <c r="I7364">
        <f t="shared" si="805"/>
        <v>1</v>
      </c>
      <c r="J7364" t="str">
        <f t="shared" si="806"/>
        <v>OK</v>
      </c>
      <c r="K7364" t="str">
        <f t="shared" si="807"/>
        <v>Successful</v>
      </c>
      <c r="L7364" t="str">
        <f t="shared" si="808"/>
        <v>Withdrawal</v>
      </c>
      <c r="M7364" t="str">
        <f t="shared" si="809"/>
        <v>OK</v>
      </c>
      <c r="N7364" t="str">
        <f t="shared" si="810"/>
        <v>OK</v>
      </c>
      <c r="O7364" t="str">
        <f>_xlfn.XLOOKUP(B7364,'01_Raw_ATMs'!A:A,'01_Raw_ATMs'!A:A,"Not Found")</f>
        <v>ATM066</v>
      </c>
      <c r="P7364" t="str">
        <f t="shared" si="811"/>
        <v>Valid</v>
      </c>
    </row>
    <row r="7365" spans="1:16">
      <c r="A7365" t="s">
        <v>7558</v>
      </c>
      <c r="B7365" t="s">
        <v>152</v>
      </c>
      <c r="C7365" s="2">
        <v>45892</v>
      </c>
      <c r="D7365" s="3">
        <v>0.84461805555555558</v>
      </c>
      <c r="E7365" t="s">
        <v>261</v>
      </c>
      <c r="F7365">
        <v>10000</v>
      </c>
      <c r="G7365" t="s">
        <v>189</v>
      </c>
      <c r="I7365">
        <f t="shared" si="805"/>
        <v>1</v>
      </c>
      <c r="J7365" t="str">
        <f t="shared" si="806"/>
        <v>OK</v>
      </c>
      <c r="K7365" t="str">
        <f t="shared" si="807"/>
        <v>Successful</v>
      </c>
      <c r="L7365" t="str">
        <f t="shared" si="808"/>
        <v>Cash Deposit</v>
      </c>
      <c r="M7365" t="str">
        <f t="shared" si="809"/>
        <v>OK</v>
      </c>
      <c r="N7365" t="str">
        <f t="shared" si="810"/>
        <v>OK</v>
      </c>
      <c r="O7365" t="str">
        <f>_xlfn.XLOOKUP(B7365,'01_Raw_ATMs'!A:A,'01_Raw_ATMs'!A:A,"Not Found")</f>
        <v>ATM072</v>
      </c>
      <c r="P7365" t="str">
        <f t="shared" si="811"/>
        <v>Valid</v>
      </c>
    </row>
    <row r="7366" spans="1:16">
      <c r="A7366" t="s">
        <v>7559</v>
      </c>
      <c r="B7366" t="s">
        <v>118</v>
      </c>
      <c r="C7366" s="2">
        <v>45816</v>
      </c>
      <c r="D7366" s="3">
        <v>0.27645833333333331</v>
      </c>
      <c r="E7366" t="s">
        <v>33</v>
      </c>
      <c r="F7366">
        <v>4000</v>
      </c>
      <c r="G7366" t="s">
        <v>189</v>
      </c>
      <c r="I7366">
        <f t="shared" si="805"/>
        <v>1</v>
      </c>
      <c r="J7366" t="str">
        <f t="shared" si="806"/>
        <v>OK</v>
      </c>
      <c r="K7366" t="str">
        <f t="shared" si="807"/>
        <v>Successful</v>
      </c>
      <c r="L7366" t="str">
        <f t="shared" si="808"/>
        <v>Withdrawal</v>
      </c>
      <c r="M7366" t="str">
        <f t="shared" si="809"/>
        <v>OK</v>
      </c>
      <c r="N7366" t="str">
        <f t="shared" si="810"/>
        <v>OK</v>
      </c>
      <c r="O7366" t="str">
        <f>_xlfn.XLOOKUP(B7366,'01_Raw_ATMs'!A:A,'01_Raw_ATMs'!A:A,"Not Found")</f>
        <v>ATM038</v>
      </c>
      <c r="P7366" t="str">
        <f t="shared" si="811"/>
        <v>Valid</v>
      </c>
    </row>
    <row r="7367" spans="1:16">
      <c r="A7367" t="s">
        <v>7560</v>
      </c>
      <c r="B7367" t="s">
        <v>160</v>
      </c>
      <c r="C7367" s="2">
        <v>46169</v>
      </c>
      <c r="D7367" s="3">
        <v>0.52307870370370368</v>
      </c>
      <c r="E7367" t="s">
        <v>33</v>
      </c>
      <c r="F7367">
        <v>5000</v>
      </c>
      <c r="G7367" t="s">
        <v>189</v>
      </c>
      <c r="I7367">
        <f t="shared" si="805"/>
        <v>1</v>
      </c>
      <c r="J7367" t="str">
        <f t="shared" si="806"/>
        <v>OK</v>
      </c>
      <c r="K7367" t="str">
        <f t="shared" si="807"/>
        <v>Successful</v>
      </c>
      <c r="L7367" t="str">
        <f t="shared" si="808"/>
        <v>Withdrawal</v>
      </c>
      <c r="M7367" t="str">
        <f t="shared" si="809"/>
        <v>OK</v>
      </c>
      <c r="N7367" t="str">
        <f t="shared" si="810"/>
        <v>OK</v>
      </c>
      <c r="O7367" t="str">
        <f>_xlfn.XLOOKUP(B7367,'01_Raw_ATMs'!A:A,'01_Raw_ATMs'!A:A,"Not Found")</f>
        <v>ATM080</v>
      </c>
      <c r="P7367" t="str">
        <f t="shared" si="811"/>
        <v>Valid</v>
      </c>
    </row>
    <row r="7368" spans="1:16">
      <c r="A7368" t="s">
        <v>7561</v>
      </c>
      <c r="B7368" t="s">
        <v>95</v>
      </c>
      <c r="C7368" s="2">
        <v>46109</v>
      </c>
      <c r="D7368" s="3">
        <v>0.76615740740740745</v>
      </c>
      <c r="E7368" t="s">
        <v>194</v>
      </c>
      <c r="F7368">
        <v>0</v>
      </c>
      <c r="G7368" t="s">
        <v>189</v>
      </c>
      <c r="I7368">
        <f t="shared" si="805"/>
        <v>1</v>
      </c>
      <c r="J7368" t="str">
        <f t="shared" si="806"/>
        <v>OK</v>
      </c>
      <c r="K7368" t="str">
        <f t="shared" si="807"/>
        <v>Successful</v>
      </c>
      <c r="L7368" t="str">
        <f t="shared" si="808"/>
        <v>Balance Inquiry</v>
      </c>
      <c r="M7368" t="str">
        <f t="shared" si="809"/>
        <v>OK</v>
      </c>
      <c r="N7368" t="str">
        <f t="shared" si="810"/>
        <v>OK</v>
      </c>
      <c r="O7368" t="str">
        <f>_xlfn.XLOOKUP(B7368,'01_Raw_ATMs'!A:A,'01_Raw_ATMs'!A:A,"Not Found")</f>
        <v>ATM017</v>
      </c>
      <c r="P7368" t="str">
        <f t="shared" si="811"/>
        <v>Valid</v>
      </c>
    </row>
    <row r="7369" spans="1:16">
      <c r="A7369" t="s">
        <v>7562</v>
      </c>
      <c r="B7369" t="s">
        <v>92</v>
      </c>
      <c r="C7369" s="2">
        <v>45826</v>
      </c>
      <c r="D7369" s="3">
        <v>0.99224537037037042</v>
      </c>
      <c r="E7369" t="s">
        <v>33</v>
      </c>
      <c r="F7369">
        <v>2000</v>
      </c>
      <c r="G7369" t="s">
        <v>189</v>
      </c>
      <c r="I7369">
        <f t="shared" si="805"/>
        <v>1</v>
      </c>
      <c r="J7369" t="str">
        <f t="shared" si="806"/>
        <v>OK</v>
      </c>
      <c r="K7369" t="str">
        <f t="shared" si="807"/>
        <v>Successful</v>
      </c>
      <c r="L7369" t="str">
        <f t="shared" si="808"/>
        <v>Withdrawal</v>
      </c>
      <c r="M7369" t="str">
        <f t="shared" si="809"/>
        <v>OK</v>
      </c>
      <c r="N7369" t="str">
        <f t="shared" si="810"/>
        <v>OK</v>
      </c>
      <c r="O7369" t="str">
        <f>_xlfn.XLOOKUP(B7369,'01_Raw_ATMs'!A:A,'01_Raw_ATMs'!A:A,"Not Found")</f>
        <v>ATM015</v>
      </c>
      <c r="P7369" t="str">
        <f t="shared" si="811"/>
        <v>Valid</v>
      </c>
    </row>
    <row r="7370" spans="1:16">
      <c r="A7370" t="s">
        <v>7563</v>
      </c>
      <c r="B7370" t="s">
        <v>167</v>
      </c>
      <c r="C7370" s="2">
        <v>45873</v>
      </c>
      <c r="D7370" s="3">
        <v>0.42096064814814821</v>
      </c>
      <c r="E7370" t="s">
        <v>33</v>
      </c>
      <c r="F7370">
        <v>1500</v>
      </c>
      <c r="G7370" t="s">
        <v>189</v>
      </c>
      <c r="I7370">
        <f t="shared" si="805"/>
        <v>1</v>
      </c>
      <c r="J7370" t="str">
        <f t="shared" si="806"/>
        <v>OK</v>
      </c>
      <c r="K7370" t="str">
        <f t="shared" si="807"/>
        <v>Successful</v>
      </c>
      <c r="L7370" t="str">
        <f t="shared" si="808"/>
        <v>Withdrawal</v>
      </c>
      <c r="M7370" t="str">
        <f t="shared" si="809"/>
        <v>OK</v>
      </c>
      <c r="N7370" t="str">
        <f t="shared" si="810"/>
        <v>OK</v>
      </c>
      <c r="O7370" t="str">
        <f>_xlfn.XLOOKUP(B7370,'01_Raw_ATMs'!A:A,'01_Raw_ATMs'!A:A,"Not Found")</f>
        <v>ATM087</v>
      </c>
      <c r="P7370" t="str">
        <f t="shared" si="811"/>
        <v>Valid</v>
      </c>
    </row>
    <row r="7371" spans="1:16">
      <c r="A7371" t="s">
        <v>7564</v>
      </c>
      <c r="B7371" t="s">
        <v>139</v>
      </c>
      <c r="C7371" s="2">
        <v>45807</v>
      </c>
      <c r="D7371" s="3">
        <v>0.18053240740740739</v>
      </c>
      <c r="E7371" t="s">
        <v>33</v>
      </c>
      <c r="F7371">
        <v>5000</v>
      </c>
      <c r="G7371" t="s">
        <v>189</v>
      </c>
      <c r="I7371">
        <f t="shared" si="805"/>
        <v>1</v>
      </c>
      <c r="J7371" t="str">
        <f t="shared" si="806"/>
        <v>OK</v>
      </c>
      <c r="K7371" t="str">
        <f t="shared" si="807"/>
        <v>Successful</v>
      </c>
      <c r="L7371" t="str">
        <f t="shared" si="808"/>
        <v>Withdrawal</v>
      </c>
      <c r="M7371" t="str">
        <f t="shared" si="809"/>
        <v>OK</v>
      </c>
      <c r="N7371" t="str">
        <f t="shared" si="810"/>
        <v>OK</v>
      </c>
      <c r="O7371" t="str">
        <f>_xlfn.XLOOKUP(B7371,'01_Raw_ATMs'!A:A,'01_Raw_ATMs'!A:A,"Not Found")</f>
        <v>ATM059</v>
      </c>
      <c r="P7371" t="str">
        <f t="shared" si="811"/>
        <v>Valid</v>
      </c>
    </row>
    <row r="7372" spans="1:16">
      <c r="A7372" t="s">
        <v>7565</v>
      </c>
      <c r="B7372" t="s">
        <v>142</v>
      </c>
      <c r="C7372" s="2">
        <v>45708</v>
      </c>
      <c r="D7372" s="3">
        <v>0.87770833333333331</v>
      </c>
      <c r="E7372" t="s">
        <v>33</v>
      </c>
      <c r="F7372">
        <v>1500</v>
      </c>
      <c r="G7372" t="s">
        <v>189</v>
      </c>
      <c r="I7372">
        <f t="shared" si="805"/>
        <v>1</v>
      </c>
      <c r="J7372" t="str">
        <f t="shared" si="806"/>
        <v>OK</v>
      </c>
      <c r="K7372" t="str">
        <f t="shared" si="807"/>
        <v>Successful</v>
      </c>
      <c r="L7372" t="str">
        <f t="shared" si="808"/>
        <v>Withdrawal</v>
      </c>
      <c r="M7372" t="str">
        <f t="shared" si="809"/>
        <v>OK</v>
      </c>
      <c r="N7372" t="str">
        <f t="shared" si="810"/>
        <v>OK</v>
      </c>
      <c r="O7372" t="str">
        <f>_xlfn.XLOOKUP(B7372,'01_Raw_ATMs'!A:A,'01_Raw_ATMs'!A:A,"Not Found")</f>
        <v>ATM062</v>
      </c>
      <c r="P7372" t="str">
        <f t="shared" si="811"/>
        <v>Valid</v>
      </c>
    </row>
    <row r="7373" spans="1:16">
      <c r="A7373" t="s">
        <v>7566</v>
      </c>
      <c r="B7373" t="s">
        <v>158</v>
      </c>
      <c r="C7373" s="2">
        <v>46159</v>
      </c>
      <c r="D7373" s="3">
        <v>0.88418981481481485</v>
      </c>
      <c r="E7373" t="s">
        <v>261</v>
      </c>
      <c r="F7373">
        <v>2000</v>
      </c>
      <c r="G7373" t="s">
        <v>189</v>
      </c>
      <c r="I7373">
        <f t="shared" si="805"/>
        <v>1</v>
      </c>
      <c r="J7373" t="str">
        <f t="shared" si="806"/>
        <v>OK</v>
      </c>
      <c r="K7373" t="str">
        <f t="shared" si="807"/>
        <v>Successful</v>
      </c>
      <c r="L7373" t="str">
        <f t="shared" si="808"/>
        <v>Cash Deposit</v>
      </c>
      <c r="M7373" t="str">
        <f t="shared" si="809"/>
        <v>OK</v>
      </c>
      <c r="N7373" t="str">
        <f t="shared" si="810"/>
        <v>OK</v>
      </c>
      <c r="O7373" t="str">
        <f>_xlfn.XLOOKUP(B7373,'01_Raw_ATMs'!A:A,'01_Raw_ATMs'!A:A,"Not Found")</f>
        <v>ATM078</v>
      </c>
      <c r="P7373" t="str">
        <f t="shared" si="811"/>
        <v>Valid</v>
      </c>
    </row>
    <row r="7374" spans="1:16">
      <c r="A7374" t="s">
        <v>7567</v>
      </c>
      <c r="B7374" t="s">
        <v>7</v>
      </c>
      <c r="C7374" s="2">
        <v>46201</v>
      </c>
      <c r="D7374" s="3">
        <v>0.52305555555555561</v>
      </c>
      <c r="E7374" t="s">
        <v>261</v>
      </c>
      <c r="F7374">
        <v>10000</v>
      </c>
      <c r="G7374" t="s">
        <v>189</v>
      </c>
      <c r="I7374">
        <f t="shared" si="805"/>
        <v>1</v>
      </c>
      <c r="J7374" t="str">
        <f t="shared" si="806"/>
        <v>OK</v>
      </c>
      <c r="K7374" t="str">
        <f t="shared" si="807"/>
        <v>Successful</v>
      </c>
      <c r="L7374" t="str">
        <f t="shared" si="808"/>
        <v>Cash Deposit</v>
      </c>
      <c r="M7374" t="str">
        <f t="shared" si="809"/>
        <v>OK</v>
      </c>
      <c r="N7374" t="str">
        <f t="shared" si="810"/>
        <v>OK</v>
      </c>
      <c r="O7374" t="str">
        <f>_xlfn.XLOOKUP(B7374,'01_Raw_ATMs'!A:A,'01_Raw_ATMs'!A:A,"Not Found")</f>
        <v>ATM001</v>
      </c>
      <c r="P7374" t="str">
        <f t="shared" si="811"/>
        <v>Valid</v>
      </c>
    </row>
    <row r="7375" spans="1:16">
      <c r="A7375" t="s">
        <v>7568</v>
      </c>
      <c r="B7375" t="s">
        <v>168</v>
      </c>
      <c r="C7375" s="2">
        <v>45841</v>
      </c>
      <c r="D7375" s="3">
        <v>0.92650462962962965</v>
      </c>
      <c r="E7375" t="s">
        <v>211</v>
      </c>
      <c r="F7375">
        <v>0</v>
      </c>
      <c r="G7375" t="s">
        <v>189</v>
      </c>
      <c r="I7375">
        <f t="shared" si="805"/>
        <v>1</v>
      </c>
      <c r="J7375" t="str">
        <f t="shared" si="806"/>
        <v>OK</v>
      </c>
      <c r="K7375" t="str">
        <f t="shared" si="807"/>
        <v>Successful</v>
      </c>
      <c r="L7375" t="str">
        <f t="shared" si="808"/>
        <v>Mini Statement</v>
      </c>
      <c r="M7375" t="str">
        <f t="shared" si="809"/>
        <v>OK</v>
      </c>
      <c r="N7375" t="str">
        <f t="shared" si="810"/>
        <v>OK</v>
      </c>
      <c r="O7375" t="str">
        <f>_xlfn.XLOOKUP(B7375,'01_Raw_ATMs'!A:A,'01_Raw_ATMs'!A:A,"Not Found")</f>
        <v>ATM088</v>
      </c>
      <c r="P7375" t="str">
        <f t="shared" si="811"/>
        <v>Valid</v>
      </c>
    </row>
    <row r="7376" spans="1:16">
      <c r="A7376" t="s">
        <v>7569</v>
      </c>
      <c r="B7376" t="s">
        <v>116</v>
      </c>
      <c r="C7376" s="2">
        <v>46036</v>
      </c>
      <c r="D7376" s="3">
        <v>0.86531250000000004</v>
      </c>
      <c r="E7376" t="s">
        <v>33</v>
      </c>
      <c r="F7376">
        <v>3000</v>
      </c>
      <c r="G7376" t="s">
        <v>189</v>
      </c>
      <c r="I7376">
        <f t="shared" si="805"/>
        <v>1</v>
      </c>
      <c r="J7376" t="str">
        <f t="shared" si="806"/>
        <v>OK</v>
      </c>
      <c r="K7376" t="str">
        <f t="shared" si="807"/>
        <v>Successful</v>
      </c>
      <c r="L7376" t="str">
        <f t="shared" si="808"/>
        <v>Withdrawal</v>
      </c>
      <c r="M7376" t="str">
        <f t="shared" si="809"/>
        <v>OK</v>
      </c>
      <c r="N7376" t="str">
        <f t="shared" si="810"/>
        <v>OK</v>
      </c>
      <c r="O7376" t="str">
        <f>_xlfn.XLOOKUP(B7376,'01_Raw_ATMs'!A:A,'01_Raw_ATMs'!A:A,"Not Found")</f>
        <v>ATM036</v>
      </c>
      <c r="P7376" t="str">
        <f t="shared" si="811"/>
        <v>Valid</v>
      </c>
    </row>
    <row r="7377" spans="1:16">
      <c r="A7377" t="s">
        <v>7570</v>
      </c>
      <c r="B7377" t="s">
        <v>153</v>
      </c>
      <c r="C7377" s="2">
        <v>46186</v>
      </c>
      <c r="D7377" s="3">
        <v>0.94589120370370372</v>
      </c>
      <c r="E7377" t="s">
        <v>33</v>
      </c>
      <c r="F7377">
        <v>1000</v>
      </c>
      <c r="G7377" t="s">
        <v>189</v>
      </c>
      <c r="I7377">
        <f t="shared" si="805"/>
        <v>1</v>
      </c>
      <c r="J7377" t="str">
        <f t="shared" si="806"/>
        <v>OK</v>
      </c>
      <c r="K7377" t="str">
        <f t="shared" si="807"/>
        <v>Successful</v>
      </c>
      <c r="L7377" t="str">
        <f t="shared" si="808"/>
        <v>Withdrawal</v>
      </c>
      <c r="M7377" t="str">
        <f t="shared" si="809"/>
        <v>OK</v>
      </c>
      <c r="N7377" t="str">
        <f t="shared" si="810"/>
        <v>OK</v>
      </c>
      <c r="O7377" t="str">
        <f>_xlfn.XLOOKUP(B7377,'01_Raw_ATMs'!A:A,'01_Raw_ATMs'!A:A,"Not Found")</f>
        <v>ATM073</v>
      </c>
      <c r="P7377" t="str">
        <f t="shared" si="811"/>
        <v>Valid</v>
      </c>
    </row>
    <row r="7378" spans="1:16">
      <c r="A7378" t="s">
        <v>7571</v>
      </c>
      <c r="B7378" t="s">
        <v>158</v>
      </c>
      <c r="C7378" s="2">
        <v>45934</v>
      </c>
      <c r="D7378" s="3">
        <v>0.33855324074074072</v>
      </c>
      <c r="E7378" t="s">
        <v>194</v>
      </c>
      <c r="F7378">
        <v>0</v>
      </c>
      <c r="G7378" t="s">
        <v>189</v>
      </c>
      <c r="I7378">
        <f t="shared" si="805"/>
        <v>1</v>
      </c>
      <c r="J7378" t="str">
        <f t="shared" si="806"/>
        <v>OK</v>
      </c>
      <c r="K7378" t="str">
        <f t="shared" si="807"/>
        <v>Successful</v>
      </c>
      <c r="L7378" t="str">
        <f t="shared" si="808"/>
        <v>Balance Inquiry</v>
      </c>
      <c r="M7378" t="str">
        <f t="shared" si="809"/>
        <v>OK</v>
      </c>
      <c r="N7378" t="str">
        <f t="shared" si="810"/>
        <v>OK</v>
      </c>
      <c r="O7378" t="str">
        <f>_xlfn.XLOOKUP(B7378,'01_Raw_ATMs'!A:A,'01_Raw_ATMs'!A:A,"Not Found")</f>
        <v>ATM078</v>
      </c>
      <c r="P7378" t="str">
        <f t="shared" si="811"/>
        <v>Valid</v>
      </c>
    </row>
    <row r="7379" spans="1:16">
      <c r="A7379" t="s">
        <v>7572</v>
      </c>
      <c r="B7379" t="s">
        <v>111</v>
      </c>
      <c r="C7379" s="2">
        <v>45950</v>
      </c>
      <c r="D7379" s="3">
        <v>0.32013888888888892</v>
      </c>
      <c r="E7379" t="s">
        <v>33</v>
      </c>
      <c r="F7379">
        <v>2000</v>
      </c>
      <c r="G7379" t="s">
        <v>189</v>
      </c>
      <c r="I7379">
        <f t="shared" si="805"/>
        <v>1</v>
      </c>
      <c r="J7379" t="str">
        <f t="shared" si="806"/>
        <v>OK</v>
      </c>
      <c r="K7379" t="str">
        <f t="shared" si="807"/>
        <v>Successful</v>
      </c>
      <c r="L7379" t="str">
        <f t="shared" si="808"/>
        <v>Withdrawal</v>
      </c>
      <c r="M7379" t="str">
        <f t="shared" si="809"/>
        <v>OK</v>
      </c>
      <c r="N7379" t="str">
        <f t="shared" si="810"/>
        <v>OK</v>
      </c>
      <c r="O7379" t="str">
        <f>_xlfn.XLOOKUP(B7379,'01_Raw_ATMs'!A:A,'01_Raw_ATMs'!A:A,"Not Found")</f>
        <v>ATM031</v>
      </c>
      <c r="P7379" t="str">
        <f t="shared" si="811"/>
        <v>Valid</v>
      </c>
    </row>
    <row r="7380" spans="1:16">
      <c r="A7380" t="s">
        <v>7573</v>
      </c>
      <c r="B7380" t="s">
        <v>156</v>
      </c>
      <c r="C7380" s="2">
        <v>45984</v>
      </c>
      <c r="D7380" s="3">
        <v>0.53563657407407406</v>
      </c>
      <c r="E7380" t="s">
        <v>33</v>
      </c>
      <c r="F7380">
        <v>2500</v>
      </c>
      <c r="G7380" t="s">
        <v>189</v>
      </c>
      <c r="I7380">
        <f t="shared" si="805"/>
        <v>1</v>
      </c>
      <c r="J7380" t="str">
        <f t="shared" si="806"/>
        <v>OK</v>
      </c>
      <c r="K7380" t="str">
        <f t="shared" si="807"/>
        <v>Successful</v>
      </c>
      <c r="L7380" t="str">
        <f t="shared" si="808"/>
        <v>Withdrawal</v>
      </c>
      <c r="M7380" t="str">
        <f t="shared" si="809"/>
        <v>OK</v>
      </c>
      <c r="N7380" t="str">
        <f t="shared" si="810"/>
        <v>OK</v>
      </c>
      <c r="O7380" t="str">
        <f>_xlfn.XLOOKUP(B7380,'01_Raw_ATMs'!A:A,'01_Raw_ATMs'!A:A,"Not Found")</f>
        <v>ATM076</v>
      </c>
      <c r="P7380" t="str">
        <f t="shared" si="811"/>
        <v>Valid</v>
      </c>
    </row>
    <row r="7381" spans="1:16">
      <c r="A7381" t="s">
        <v>7574</v>
      </c>
      <c r="B7381" t="s">
        <v>139</v>
      </c>
      <c r="C7381" s="2">
        <v>45759</v>
      </c>
      <c r="D7381" s="3">
        <v>0.81120370370370365</v>
      </c>
      <c r="E7381" t="s">
        <v>33</v>
      </c>
      <c r="F7381">
        <v>2500</v>
      </c>
      <c r="G7381" t="s">
        <v>189</v>
      </c>
      <c r="I7381">
        <f t="shared" si="805"/>
        <v>1</v>
      </c>
      <c r="J7381" t="str">
        <f t="shared" si="806"/>
        <v>OK</v>
      </c>
      <c r="K7381" t="str">
        <f t="shared" si="807"/>
        <v>Successful</v>
      </c>
      <c r="L7381" t="str">
        <f t="shared" si="808"/>
        <v>Withdrawal</v>
      </c>
      <c r="M7381" t="str">
        <f t="shared" si="809"/>
        <v>OK</v>
      </c>
      <c r="N7381" t="str">
        <f t="shared" si="810"/>
        <v>OK</v>
      </c>
      <c r="O7381" t="str">
        <f>_xlfn.XLOOKUP(B7381,'01_Raw_ATMs'!A:A,'01_Raw_ATMs'!A:A,"Not Found")</f>
        <v>ATM059</v>
      </c>
      <c r="P7381" t="str">
        <f t="shared" si="811"/>
        <v>Valid</v>
      </c>
    </row>
    <row r="7382" spans="1:16">
      <c r="A7382" t="s">
        <v>7575</v>
      </c>
      <c r="B7382" t="s">
        <v>153</v>
      </c>
      <c r="C7382" s="2">
        <v>45878</v>
      </c>
      <c r="D7382" s="3">
        <v>0.33978009259259262</v>
      </c>
      <c r="E7382" t="s">
        <v>194</v>
      </c>
      <c r="F7382">
        <v>0</v>
      </c>
      <c r="G7382" t="s">
        <v>189</v>
      </c>
      <c r="I7382">
        <f t="shared" si="805"/>
        <v>1</v>
      </c>
      <c r="J7382" t="str">
        <f t="shared" si="806"/>
        <v>OK</v>
      </c>
      <c r="K7382" t="str">
        <f t="shared" si="807"/>
        <v>Successful</v>
      </c>
      <c r="L7382" t="str">
        <f t="shared" si="808"/>
        <v>Balance Inquiry</v>
      </c>
      <c r="M7382" t="str">
        <f t="shared" si="809"/>
        <v>OK</v>
      </c>
      <c r="N7382" t="str">
        <f t="shared" si="810"/>
        <v>OK</v>
      </c>
      <c r="O7382" t="str">
        <f>_xlfn.XLOOKUP(B7382,'01_Raw_ATMs'!A:A,'01_Raw_ATMs'!A:A,"Not Found")</f>
        <v>ATM073</v>
      </c>
      <c r="P7382" t="str">
        <f t="shared" si="811"/>
        <v>Valid</v>
      </c>
    </row>
    <row r="7383" spans="1:16">
      <c r="A7383" t="s">
        <v>7576</v>
      </c>
      <c r="B7383" t="s">
        <v>179</v>
      </c>
      <c r="C7383" s="2">
        <v>45690</v>
      </c>
      <c r="D7383" s="3">
        <v>0.86089120370370376</v>
      </c>
      <c r="E7383" t="s">
        <v>33</v>
      </c>
      <c r="F7383">
        <v>5000</v>
      </c>
      <c r="G7383" t="s">
        <v>189</v>
      </c>
      <c r="I7383">
        <f t="shared" si="805"/>
        <v>1</v>
      </c>
      <c r="J7383" t="str">
        <f t="shared" si="806"/>
        <v>OK</v>
      </c>
      <c r="K7383" t="str">
        <f t="shared" si="807"/>
        <v>Successful</v>
      </c>
      <c r="L7383" t="str">
        <f t="shared" si="808"/>
        <v>Withdrawal</v>
      </c>
      <c r="M7383" t="str">
        <f t="shared" si="809"/>
        <v>OK</v>
      </c>
      <c r="N7383" t="str">
        <f t="shared" si="810"/>
        <v>OK</v>
      </c>
      <c r="O7383" t="str">
        <f>_xlfn.XLOOKUP(B7383,'01_Raw_ATMs'!A:A,'01_Raw_ATMs'!A:A,"Not Found")</f>
        <v>ATM099</v>
      </c>
      <c r="P7383" t="str">
        <f t="shared" si="811"/>
        <v>Valid</v>
      </c>
    </row>
    <row r="7384" spans="1:16">
      <c r="A7384" t="s">
        <v>7577</v>
      </c>
      <c r="B7384" t="s">
        <v>129</v>
      </c>
      <c r="C7384" s="2">
        <v>45855</v>
      </c>
      <c r="D7384" s="3">
        <v>0.38797453703703699</v>
      </c>
      <c r="E7384" t="s">
        <v>33</v>
      </c>
      <c r="F7384">
        <v>10000</v>
      </c>
      <c r="G7384" t="s">
        <v>189</v>
      </c>
      <c r="I7384">
        <f t="shared" si="805"/>
        <v>1</v>
      </c>
      <c r="J7384" t="str">
        <f t="shared" si="806"/>
        <v>OK</v>
      </c>
      <c r="K7384" t="str">
        <f t="shared" si="807"/>
        <v>Successful</v>
      </c>
      <c r="L7384" t="str">
        <f t="shared" si="808"/>
        <v>Withdrawal</v>
      </c>
      <c r="M7384" t="str">
        <f t="shared" si="809"/>
        <v>OK</v>
      </c>
      <c r="N7384" t="str">
        <f t="shared" si="810"/>
        <v>OK</v>
      </c>
      <c r="O7384" t="str">
        <f>_xlfn.XLOOKUP(B7384,'01_Raw_ATMs'!A:A,'01_Raw_ATMs'!A:A,"Not Found")</f>
        <v>ATM049</v>
      </c>
      <c r="P7384" t="str">
        <f t="shared" si="811"/>
        <v>Valid</v>
      </c>
    </row>
    <row r="7385" spans="1:16">
      <c r="A7385" t="s">
        <v>7578</v>
      </c>
      <c r="B7385" t="s">
        <v>166</v>
      </c>
      <c r="C7385" s="2">
        <v>46167</v>
      </c>
      <c r="D7385" s="3">
        <v>0.79883101851851857</v>
      </c>
      <c r="E7385" t="s">
        <v>33</v>
      </c>
      <c r="F7385">
        <v>6000</v>
      </c>
      <c r="G7385" t="s">
        <v>189</v>
      </c>
      <c r="I7385">
        <f t="shared" si="805"/>
        <v>1</v>
      </c>
      <c r="J7385" t="str">
        <f t="shared" si="806"/>
        <v>OK</v>
      </c>
      <c r="K7385" t="str">
        <f t="shared" si="807"/>
        <v>Successful</v>
      </c>
      <c r="L7385" t="str">
        <f t="shared" si="808"/>
        <v>Withdrawal</v>
      </c>
      <c r="M7385" t="str">
        <f t="shared" si="809"/>
        <v>OK</v>
      </c>
      <c r="N7385" t="str">
        <f t="shared" si="810"/>
        <v>OK</v>
      </c>
      <c r="O7385" t="str">
        <f>_xlfn.XLOOKUP(B7385,'01_Raw_ATMs'!A:A,'01_Raw_ATMs'!A:A,"Not Found")</f>
        <v>ATM086</v>
      </c>
      <c r="P7385" t="str">
        <f t="shared" si="811"/>
        <v>Valid</v>
      </c>
    </row>
    <row r="7386" spans="1:16">
      <c r="A7386" t="s">
        <v>7579</v>
      </c>
      <c r="B7386" t="s">
        <v>154</v>
      </c>
      <c r="C7386" s="2">
        <v>45687</v>
      </c>
      <c r="D7386" s="3">
        <v>0.88052083333333331</v>
      </c>
      <c r="E7386" t="s">
        <v>33</v>
      </c>
      <c r="F7386">
        <v>1500</v>
      </c>
      <c r="G7386" t="s">
        <v>189</v>
      </c>
      <c r="I7386">
        <f t="shared" si="805"/>
        <v>1</v>
      </c>
      <c r="J7386" t="str">
        <f t="shared" si="806"/>
        <v>OK</v>
      </c>
      <c r="K7386" t="str">
        <f t="shared" si="807"/>
        <v>Successful</v>
      </c>
      <c r="L7386" t="str">
        <f t="shared" si="808"/>
        <v>Withdrawal</v>
      </c>
      <c r="M7386" t="str">
        <f t="shared" si="809"/>
        <v>OK</v>
      </c>
      <c r="N7386" t="str">
        <f t="shared" si="810"/>
        <v>OK</v>
      </c>
      <c r="O7386" t="str">
        <f>_xlfn.XLOOKUP(B7386,'01_Raw_ATMs'!A:A,'01_Raw_ATMs'!A:A,"Not Found")</f>
        <v>ATM074</v>
      </c>
      <c r="P7386" t="str">
        <f t="shared" si="811"/>
        <v>Valid</v>
      </c>
    </row>
    <row r="7387" spans="1:16">
      <c r="A7387" t="s">
        <v>7580</v>
      </c>
      <c r="B7387" t="s">
        <v>160</v>
      </c>
      <c r="C7387" s="2">
        <v>46100</v>
      </c>
      <c r="D7387" s="3">
        <v>0.8778125</v>
      </c>
      <c r="E7387" t="s">
        <v>33</v>
      </c>
      <c r="F7387">
        <v>1000</v>
      </c>
      <c r="G7387" t="s">
        <v>189</v>
      </c>
      <c r="I7387">
        <f t="shared" si="805"/>
        <v>1</v>
      </c>
      <c r="J7387" t="str">
        <f t="shared" si="806"/>
        <v>OK</v>
      </c>
      <c r="K7387" t="str">
        <f t="shared" si="807"/>
        <v>Successful</v>
      </c>
      <c r="L7387" t="str">
        <f t="shared" si="808"/>
        <v>Withdrawal</v>
      </c>
      <c r="M7387" t="str">
        <f t="shared" si="809"/>
        <v>OK</v>
      </c>
      <c r="N7387" t="str">
        <f t="shared" si="810"/>
        <v>OK</v>
      </c>
      <c r="O7387" t="str">
        <f>_xlfn.XLOOKUP(B7387,'01_Raw_ATMs'!A:A,'01_Raw_ATMs'!A:A,"Not Found")</f>
        <v>ATM080</v>
      </c>
      <c r="P7387" t="str">
        <f t="shared" si="811"/>
        <v>Valid</v>
      </c>
    </row>
    <row r="7388" spans="1:16">
      <c r="A7388" t="s">
        <v>7581</v>
      </c>
      <c r="B7388" t="s">
        <v>145</v>
      </c>
      <c r="C7388" s="2">
        <v>45841</v>
      </c>
      <c r="D7388" s="3">
        <v>0.63214120370370375</v>
      </c>
      <c r="E7388" t="s">
        <v>33</v>
      </c>
      <c r="F7388">
        <v>8000</v>
      </c>
      <c r="G7388" t="s">
        <v>189</v>
      </c>
      <c r="I7388">
        <f t="shared" si="805"/>
        <v>1</v>
      </c>
      <c r="J7388" t="str">
        <f t="shared" si="806"/>
        <v>OK</v>
      </c>
      <c r="K7388" t="str">
        <f t="shared" si="807"/>
        <v>Successful</v>
      </c>
      <c r="L7388" t="str">
        <f t="shared" si="808"/>
        <v>Withdrawal</v>
      </c>
      <c r="M7388" t="str">
        <f t="shared" si="809"/>
        <v>OK</v>
      </c>
      <c r="N7388" t="str">
        <f t="shared" si="810"/>
        <v>OK</v>
      </c>
      <c r="O7388" t="str">
        <f>_xlfn.XLOOKUP(B7388,'01_Raw_ATMs'!A:A,'01_Raw_ATMs'!A:A,"Not Found")</f>
        <v>ATM065</v>
      </c>
      <c r="P7388" t="str">
        <f t="shared" si="811"/>
        <v>Valid</v>
      </c>
    </row>
    <row r="7389" spans="1:16">
      <c r="A7389" t="s">
        <v>7582</v>
      </c>
      <c r="B7389" t="s">
        <v>77</v>
      </c>
      <c r="C7389" s="2">
        <v>46109</v>
      </c>
      <c r="D7389" s="3">
        <v>0.56782407407407409</v>
      </c>
      <c r="E7389" t="s">
        <v>194</v>
      </c>
      <c r="F7389">
        <v>0</v>
      </c>
      <c r="G7389" t="s">
        <v>189</v>
      </c>
      <c r="I7389">
        <f t="shared" si="805"/>
        <v>1</v>
      </c>
      <c r="J7389" t="str">
        <f t="shared" si="806"/>
        <v>OK</v>
      </c>
      <c r="K7389" t="str">
        <f t="shared" si="807"/>
        <v>Successful</v>
      </c>
      <c r="L7389" t="str">
        <f t="shared" si="808"/>
        <v>Balance Inquiry</v>
      </c>
      <c r="M7389" t="str">
        <f t="shared" si="809"/>
        <v>OK</v>
      </c>
      <c r="N7389" t="str">
        <f t="shared" si="810"/>
        <v>OK</v>
      </c>
      <c r="O7389" t="str">
        <f>_xlfn.XLOOKUP(B7389,'01_Raw_ATMs'!A:A,'01_Raw_ATMs'!A:A,"Not Found")</f>
        <v>ATM005</v>
      </c>
      <c r="P7389" t="str">
        <f t="shared" si="811"/>
        <v>Valid</v>
      </c>
    </row>
    <row r="7390" spans="1:16">
      <c r="A7390" t="s">
        <v>7583</v>
      </c>
      <c r="B7390" t="s">
        <v>150</v>
      </c>
      <c r="C7390" s="2">
        <v>45873</v>
      </c>
      <c r="D7390" s="3">
        <v>0.29153935185185192</v>
      </c>
      <c r="E7390" t="s">
        <v>33</v>
      </c>
      <c r="F7390">
        <v>5000</v>
      </c>
      <c r="G7390" t="s">
        <v>189</v>
      </c>
      <c r="I7390">
        <f t="shared" si="805"/>
        <v>1</v>
      </c>
      <c r="J7390" t="str">
        <f t="shared" si="806"/>
        <v>OK</v>
      </c>
      <c r="K7390" t="str">
        <f t="shared" si="807"/>
        <v>Successful</v>
      </c>
      <c r="L7390" t="str">
        <f t="shared" si="808"/>
        <v>Withdrawal</v>
      </c>
      <c r="M7390" t="str">
        <f t="shared" si="809"/>
        <v>OK</v>
      </c>
      <c r="N7390" t="str">
        <f t="shared" si="810"/>
        <v>OK</v>
      </c>
      <c r="O7390" t="str">
        <f>_xlfn.XLOOKUP(B7390,'01_Raw_ATMs'!A:A,'01_Raw_ATMs'!A:A,"Not Found")</f>
        <v>ATM070</v>
      </c>
      <c r="P7390" t="str">
        <f t="shared" si="811"/>
        <v>Valid</v>
      </c>
    </row>
    <row r="7391" spans="1:16">
      <c r="A7391" t="s">
        <v>7584</v>
      </c>
      <c r="B7391" t="s">
        <v>126</v>
      </c>
      <c r="C7391" s="2">
        <v>45767</v>
      </c>
      <c r="D7391" s="3">
        <v>0.59923611111111108</v>
      </c>
      <c r="E7391" t="s">
        <v>211</v>
      </c>
      <c r="F7391">
        <v>0</v>
      </c>
      <c r="G7391" t="s">
        <v>189</v>
      </c>
      <c r="I7391">
        <f t="shared" si="805"/>
        <v>1</v>
      </c>
      <c r="J7391" t="str">
        <f t="shared" si="806"/>
        <v>OK</v>
      </c>
      <c r="K7391" t="str">
        <f t="shared" si="807"/>
        <v>Successful</v>
      </c>
      <c r="L7391" t="str">
        <f t="shared" si="808"/>
        <v>Mini Statement</v>
      </c>
      <c r="M7391" t="str">
        <f t="shared" si="809"/>
        <v>OK</v>
      </c>
      <c r="N7391" t="str">
        <f t="shared" si="810"/>
        <v>OK</v>
      </c>
      <c r="O7391" t="str">
        <f>_xlfn.XLOOKUP(B7391,'01_Raw_ATMs'!A:A,'01_Raw_ATMs'!A:A,"Not Found")</f>
        <v>ATM046</v>
      </c>
      <c r="P7391" t="str">
        <f t="shared" si="811"/>
        <v>Valid</v>
      </c>
    </row>
    <row r="7392" spans="1:16">
      <c r="A7392" t="s">
        <v>7585</v>
      </c>
      <c r="B7392" t="s">
        <v>149</v>
      </c>
      <c r="C7392" s="2">
        <v>45707</v>
      </c>
      <c r="D7392" s="3">
        <v>0.17868055555555559</v>
      </c>
      <c r="E7392" t="s">
        <v>261</v>
      </c>
      <c r="F7392">
        <v>2000</v>
      </c>
      <c r="G7392" t="s">
        <v>189</v>
      </c>
      <c r="I7392">
        <f t="shared" si="805"/>
        <v>1</v>
      </c>
      <c r="J7392" t="str">
        <f t="shared" si="806"/>
        <v>OK</v>
      </c>
      <c r="K7392" t="str">
        <f t="shared" si="807"/>
        <v>Successful</v>
      </c>
      <c r="L7392" t="str">
        <f t="shared" si="808"/>
        <v>Cash Deposit</v>
      </c>
      <c r="M7392" t="str">
        <f t="shared" si="809"/>
        <v>OK</v>
      </c>
      <c r="N7392" t="str">
        <f t="shared" si="810"/>
        <v>OK</v>
      </c>
      <c r="O7392" t="str">
        <f>_xlfn.XLOOKUP(B7392,'01_Raw_ATMs'!A:A,'01_Raw_ATMs'!A:A,"Not Found")</f>
        <v>ATM069</v>
      </c>
      <c r="P7392" t="str">
        <f t="shared" si="811"/>
        <v>Valid</v>
      </c>
    </row>
    <row r="7393" spans="1:16">
      <c r="A7393" t="s">
        <v>7586</v>
      </c>
      <c r="B7393" t="s">
        <v>130</v>
      </c>
      <c r="C7393" s="2">
        <v>45718</v>
      </c>
      <c r="D7393" s="3">
        <v>0.32995370370370369</v>
      </c>
      <c r="E7393" t="s">
        <v>33</v>
      </c>
      <c r="F7393">
        <v>4000</v>
      </c>
      <c r="G7393" t="s">
        <v>189</v>
      </c>
      <c r="I7393">
        <f t="shared" si="805"/>
        <v>1</v>
      </c>
      <c r="J7393" t="str">
        <f t="shared" si="806"/>
        <v>OK</v>
      </c>
      <c r="K7393" t="str">
        <f t="shared" si="807"/>
        <v>Successful</v>
      </c>
      <c r="L7393" t="str">
        <f t="shared" si="808"/>
        <v>Withdrawal</v>
      </c>
      <c r="M7393" t="str">
        <f t="shared" si="809"/>
        <v>OK</v>
      </c>
      <c r="N7393" t="str">
        <f t="shared" si="810"/>
        <v>OK</v>
      </c>
      <c r="O7393" t="str">
        <f>_xlfn.XLOOKUP(B7393,'01_Raw_ATMs'!A:A,'01_Raw_ATMs'!A:A,"Not Found")</f>
        <v>ATM050</v>
      </c>
      <c r="P7393" t="str">
        <f t="shared" si="811"/>
        <v>Valid</v>
      </c>
    </row>
    <row r="7394" spans="1:16">
      <c r="A7394" t="s">
        <v>7587</v>
      </c>
      <c r="B7394" t="s">
        <v>141</v>
      </c>
      <c r="C7394" s="2">
        <v>46034</v>
      </c>
      <c r="D7394" s="3">
        <v>0.25140046296296298</v>
      </c>
      <c r="E7394" t="s">
        <v>33</v>
      </c>
      <c r="F7394">
        <v>4000</v>
      </c>
      <c r="G7394" t="s">
        <v>189</v>
      </c>
      <c r="I7394">
        <f t="shared" si="805"/>
        <v>1</v>
      </c>
      <c r="J7394" t="str">
        <f t="shared" si="806"/>
        <v>OK</v>
      </c>
      <c r="K7394" t="str">
        <f t="shared" si="807"/>
        <v>Successful</v>
      </c>
      <c r="L7394" t="str">
        <f t="shared" si="808"/>
        <v>Withdrawal</v>
      </c>
      <c r="M7394" t="str">
        <f t="shared" si="809"/>
        <v>OK</v>
      </c>
      <c r="N7394" t="str">
        <f t="shared" si="810"/>
        <v>OK</v>
      </c>
      <c r="O7394" t="str">
        <f>_xlfn.XLOOKUP(B7394,'01_Raw_ATMs'!A:A,'01_Raw_ATMs'!A:A,"Not Found")</f>
        <v>ATM061</v>
      </c>
      <c r="P7394" t="str">
        <f t="shared" si="811"/>
        <v>Valid</v>
      </c>
    </row>
    <row r="7395" spans="1:16">
      <c r="A7395" t="s">
        <v>7588</v>
      </c>
      <c r="B7395" t="s">
        <v>125</v>
      </c>
      <c r="C7395" s="2">
        <v>46140</v>
      </c>
      <c r="D7395" s="3">
        <v>0.84417824074074077</v>
      </c>
      <c r="E7395" t="s">
        <v>194</v>
      </c>
      <c r="F7395">
        <v>0</v>
      </c>
      <c r="G7395" t="s">
        <v>214</v>
      </c>
      <c r="H7395" t="s">
        <v>1215</v>
      </c>
      <c r="I7395">
        <f t="shared" si="805"/>
        <v>1</v>
      </c>
      <c r="J7395" t="str">
        <f t="shared" si="806"/>
        <v>OK</v>
      </c>
      <c r="K7395" t="str">
        <f t="shared" si="807"/>
        <v>Failed</v>
      </c>
      <c r="L7395" t="str">
        <f t="shared" si="808"/>
        <v>Balance Inquiry</v>
      </c>
      <c r="M7395" t="str">
        <f t="shared" si="809"/>
        <v>OK</v>
      </c>
      <c r="N7395" t="str">
        <f t="shared" si="810"/>
        <v>OK</v>
      </c>
      <c r="O7395" t="str">
        <f>_xlfn.XLOOKUP(B7395,'01_Raw_ATMs'!A:A,'01_Raw_ATMs'!A:A,"Not Found")</f>
        <v>ATM045</v>
      </c>
      <c r="P7395" t="str">
        <f t="shared" si="811"/>
        <v>Valid</v>
      </c>
    </row>
    <row r="7396" spans="1:16">
      <c r="A7396" t="s">
        <v>7589</v>
      </c>
      <c r="B7396" t="s">
        <v>151</v>
      </c>
      <c r="C7396" s="2">
        <v>45934</v>
      </c>
      <c r="D7396" s="3">
        <v>0.85324074074074074</v>
      </c>
      <c r="E7396" t="s">
        <v>194</v>
      </c>
      <c r="F7396">
        <v>0</v>
      </c>
      <c r="G7396" t="s">
        <v>189</v>
      </c>
      <c r="I7396">
        <f t="shared" si="805"/>
        <v>1</v>
      </c>
      <c r="J7396" t="str">
        <f t="shared" si="806"/>
        <v>OK</v>
      </c>
      <c r="K7396" t="str">
        <f t="shared" si="807"/>
        <v>Successful</v>
      </c>
      <c r="L7396" t="str">
        <f t="shared" si="808"/>
        <v>Balance Inquiry</v>
      </c>
      <c r="M7396" t="str">
        <f t="shared" si="809"/>
        <v>OK</v>
      </c>
      <c r="N7396" t="str">
        <f t="shared" si="810"/>
        <v>OK</v>
      </c>
      <c r="O7396" t="str">
        <f>_xlfn.XLOOKUP(B7396,'01_Raw_ATMs'!A:A,'01_Raw_ATMs'!A:A,"Not Found")</f>
        <v>ATM071</v>
      </c>
      <c r="P7396" t="str">
        <f t="shared" si="811"/>
        <v>Valid</v>
      </c>
    </row>
    <row r="7397" spans="1:16">
      <c r="A7397" t="s">
        <v>7590</v>
      </c>
      <c r="B7397" t="s">
        <v>169</v>
      </c>
      <c r="C7397" s="2">
        <v>45933</v>
      </c>
      <c r="D7397" s="3">
        <v>0.80800925925925926</v>
      </c>
      <c r="E7397" t="s">
        <v>33</v>
      </c>
      <c r="F7397">
        <v>4000</v>
      </c>
      <c r="G7397" t="s">
        <v>189</v>
      </c>
      <c r="I7397">
        <f t="shared" si="805"/>
        <v>1</v>
      </c>
      <c r="J7397" t="str">
        <f t="shared" si="806"/>
        <v>OK</v>
      </c>
      <c r="K7397" t="str">
        <f t="shared" si="807"/>
        <v>Successful</v>
      </c>
      <c r="L7397" t="str">
        <f t="shared" si="808"/>
        <v>Withdrawal</v>
      </c>
      <c r="M7397" t="str">
        <f t="shared" si="809"/>
        <v>OK</v>
      </c>
      <c r="N7397" t="str">
        <f t="shared" si="810"/>
        <v>OK</v>
      </c>
      <c r="O7397" t="str">
        <f>_xlfn.XLOOKUP(B7397,'01_Raw_ATMs'!A:A,'01_Raw_ATMs'!A:A,"Not Found")</f>
        <v>ATM089</v>
      </c>
      <c r="P7397" t="str">
        <f t="shared" si="811"/>
        <v>Valid</v>
      </c>
    </row>
    <row r="7398" spans="1:16">
      <c r="A7398" t="s">
        <v>7591</v>
      </c>
      <c r="B7398" t="s">
        <v>81</v>
      </c>
      <c r="C7398" s="2">
        <v>45838</v>
      </c>
      <c r="D7398" s="3">
        <v>0.27628472222222222</v>
      </c>
      <c r="E7398" t="s">
        <v>33</v>
      </c>
      <c r="F7398">
        <v>1500</v>
      </c>
      <c r="G7398" t="s">
        <v>189</v>
      </c>
      <c r="I7398">
        <f t="shared" si="805"/>
        <v>1</v>
      </c>
      <c r="J7398" t="str">
        <f t="shared" si="806"/>
        <v>OK</v>
      </c>
      <c r="K7398" t="str">
        <f t="shared" si="807"/>
        <v>Successful</v>
      </c>
      <c r="L7398" t="str">
        <f t="shared" si="808"/>
        <v>Withdrawal</v>
      </c>
      <c r="M7398" t="str">
        <f t="shared" si="809"/>
        <v>OK</v>
      </c>
      <c r="N7398" t="str">
        <f t="shared" si="810"/>
        <v>OK</v>
      </c>
      <c r="O7398" t="str">
        <f>_xlfn.XLOOKUP(B7398,'01_Raw_ATMs'!A:A,'01_Raw_ATMs'!A:A,"Not Found")</f>
        <v>ATM007</v>
      </c>
      <c r="P7398" t="str">
        <f t="shared" si="811"/>
        <v>Valid</v>
      </c>
    </row>
    <row r="7399" spans="1:16">
      <c r="A7399" t="s">
        <v>7592</v>
      </c>
      <c r="B7399" t="s">
        <v>104</v>
      </c>
      <c r="C7399" s="2">
        <v>46143</v>
      </c>
      <c r="D7399" s="3">
        <v>0.93185185185185182</v>
      </c>
      <c r="E7399" t="s">
        <v>33</v>
      </c>
      <c r="F7399">
        <v>1500</v>
      </c>
      <c r="G7399" t="s">
        <v>189</v>
      </c>
      <c r="I7399">
        <f t="shared" si="805"/>
        <v>1</v>
      </c>
      <c r="J7399" t="str">
        <f t="shared" si="806"/>
        <v>OK</v>
      </c>
      <c r="K7399" t="str">
        <f t="shared" si="807"/>
        <v>Successful</v>
      </c>
      <c r="L7399" t="str">
        <f t="shared" si="808"/>
        <v>Withdrawal</v>
      </c>
      <c r="M7399" t="str">
        <f t="shared" si="809"/>
        <v>OK</v>
      </c>
      <c r="N7399" t="str">
        <f t="shared" si="810"/>
        <v>OK</v>
      </c>
      <c r="O7399" t="str">
        <f>_xlfn.XLOOKUP(B7399,'01_Raw_ATMs'!A:A,'01_Raw_ATMs'!A:A,"Not Found")</f>
        <v>ATM025</v>
      </c>
      <c r="P7399" t="str">
        <f t="shared" si="811"/>
        <v>Valid</v>
      </c>
    </row>
    <row r="7400" spans="1:16">
      <c r="A7400" t="s">
        <v>7593</v>
      </c>
      <c r="B7400" t="s">
        <v>147</v>
      </c>
      <c r="C7400" s="2">
        <v>45690</v>
      </c>
      <c r="D7400" s="3">
        <v>0.75958333333333339</v>
      </c>
      <c r="E7400" t="s">
        <v>194</v>
      </c>
      <c r="F7400">
        <v>0</v>
      </c>
      <c r="G7400" t="s">
        <v>189</v>
      </c>
      <c r="I7400">
        <f t="shared" si="805"/>
        <v>1</v>
      </c>
      <c r="J7400" t="str">
        <f t="shared" si="806"/>
        <v>OK</v>
      </c>
      <c r="K7400" t="str">
        <f t="shared" si="807"/>
        <v>Successful</v>
      </c>
      <c r="L7400" t="str">
        <f t="shared" si="808"/>
        <v>Balance Inquiry</v>
      </c>
      <c r="M7400" t="str">
        <f t="shared" si="809"/>
        <v>OK</v>
      </c>
      <c r="N7400" t="str">
        <f t="shared" si="810"/>
        <v>OK</v>
      </c>
      <c r="O7400" t="str">
        <f>_xlfn.XLOOKUP(B7400,'01_Raw_ATMs'!A:A,'01_Raw_ATMs'!A:A,"Not Found")</f>
        <v>ATM067</v>
      </c>
      <c r="P7400" t="str">
        <f t="shared" si="811"/>
        <v>Valid</v>
      </c>
    </row>
    <row r="7401" spans="1:16">
      <c r="A7401" t="s">
        <v>7594</v>
      </c>
      <c r="B7401" t="s">
        <v>129</v>
      </c>
      <c r="C7401" s="2">
        <v>45814</v>
      </c>
      <c r="D7401" s="3">
        <v>0.37596064814814822</v>
      </c>
      <c r="E7401" t="s">
        <v>33</v>
      </c>
      <c r="F7401">
        <v>5000</v>
      </c>
      <c r="G7401" t="s">
        <v>189</v>
      </c>
      <c r="I7401">
        <f t="shared" si="805"/>
        <v>1</v>
      </c>
      <c r="J7401" t="str">
        <f t="shared" si="806"/>
        <v>OK</v>
      </c>
      <c r="K7401" t="str">
        <f t="shared" si="807"/>
        <v>Successful</v>
      </c>
      <c r="L7401" t="str">
        <f t="shared" si="808"/>
        <v>Withdrawal</v>
      </c>
      <c r="M7401" t="str">
        <f t="shared" si="809"/>
        <v>OK</v>
      </c>
      <c r="N7401" t="str">
        <f t="shared" si="810"/>
        <v>OK</v>
      </c>
      <c r="O7401" t="str">
        <f>_xlfn.XLOOKUP(B7401,'01_Raw_ATMs'!A:A,'01_Raw_ATMs'!A:A,"Not Found")</f>
        <v>ATM049</v>
      </c>
      <c r="P7401" t="str">
        <f t="shared" si="811"/>
        <v>Valid</v>
      </c>
    </row>
    <row r="7402" spans="1:16">
      <c r="A7402" t="s">
        <v>7595</v>
      </c>
      <c r="B7402" t="s">
        <v>152</v>
      </c>
      <c r="C7402" s="2">
        <v>45836</v>
      </c>
      <c r="D7402" s="3">
        <v>0.75758101851851856</v>
      </c>
      <c r="E7402" t="s">
        <v>261</v>
      </c>
      <c r="F7402">
        <v>15000</v>
      </c>
      <c r="G7402" t="s">
        <v>189</v>
      </c>
      <c r="I7402">
        <f t="shared" si="805"/>
        <v>1</v>
      </c>
      <c r="J7402" t="str">
        <f t="shared" si="806"/>
        <v>OK</v>
      </c>
      <c r="K7402" t="str">
        <f t="shared" si="807"/>
        <v>Successful</v>
      </c>
      <c r="L7402" t="str">
        <f t="shared" si="808"/>
        <v>Cash Deposit</v>
      </c>
      <c r="M7402" t="str">
        <f t="shared" si="809"/>
        <v>OK</v>
      </c>
      <c r="N7402" t="str">
        <f t="shared" si="810"/>
        <v>OK</v>
      </c>
      <c r="O7402" t="str">
        <f>_xlfn.XLOOKUP(B7402,'01_Raw_ATMs'!A:A,'01_Raw_ATMs'!A:A,"Not Found")</f>
        <v>ATM072</v>
      </c>
      <c r="P7402" t="str">
        <f t="shared" si="811"/>
        <v>Valid</v>
      </c>
    </row>
    <row r="7403" spans="1:16">
      <c r="A7403" t="s">
        <v>7596</v>
      </c>
      <c r="B7403" t="s">
        <v>117</v>
      </c>
      <c r="C7403" s="2">
        <v>46060</v>
      </c>
      <c r="D7403" s="3">
        <v>0.53666666666666663</v>
      </c>
      <c r="E7403" t="s">
        <v>33</v>
      </c>
      <c r="F7403">
        <v>2500</v>
      </c>
      <c r="G7403" t="s">
        <v>189</v>
      </c>
      <c r="I7403">
        <f t="shared" si="805"/>
        <v>1</v>
      </c>
      <c r="J7403" t="str">
        <f t="shared" si="806"/>
        <v>OK</v>
      </c>
      <c r="K7403" t="str">
        <f t="shared" si="807"/>
        <v>Successful</v>
      </c>
      <c r="L7403" t="str">
        <f t="shared" si="808"/>
        <v>Withdrawal</v>
      </c>
      <c r="M7403" t="str">
        <f t="shared" si="809"/>
        <v>OK</v>
      </c>
      <c r="N7403" t="str">
        <f t="shared" si="810"/>
        <v>OK</v>
      </c>
      <c r="O7403" t="str">
        <f>_xlfn.XLOOKUP(B7403,'01_Raw_ATMs'!A:A,'01_Raw_ATMs'!A:A,"Not Found")</f>
        <v>ATM037</v>
      </c>
      <c r="P7403" t="str">
        <f t="shared" si="811"/>
        <v>Valid</v>
      </c>
    </row>
    <row r="7404" spans="1:16">
      <c r="A7404" t="s">
        <v>7597</v>
      </c>
      <c r="B7404" t="s">
        <v>109</v>
      </c>
      <c r="C7404" s="2">
        <v>45736</v>
      </c>
      <c r="D7404" s="3">
        <v>0.58702546296296299</v>
      </c>
      <c r="E7404" t="s">
        <v>33</v>
      </c>
      <c r="F7404">
        <v>8000</v>
      </c>
      <c r="G7404" t="s">
        <v>214</v>
      </c>
      <c r="H7404" t="s">
        <v>1103</v>
      </c>
      <c r="I7404">
        <f t="shared" si="805"/>
        <v>1</v>
      </c>
      <c r="J7404" t="str">
        <f t="shared" si="806"/>
        <v>OK</v>
      </c>
      <c r="K7404" t="str">
        <f t="shared" si="807"/>
        <v>Failed</v>
      </c>
      <c r="L7404" t="str">
        <f t="shared" si="808"/>
        <v>Withdrawal</v>
      </c>
      <c r="M7404" t="str">
        <f t="shared" si="809"/>
        <v>OK</v>
      </c>
      <c r="N7404" t="str">
        <f t="shared" si="810"/>
        <v>OK</v>
      </c>
      <c r="O7404" t="str">
        <f>_xlfn.XLOOKUP(B7404,'01_Raw_ATMs'!A:A,'01_Raw_ATMs'!A:A,"Not Found")</f>
        <v>ATM029</v>
      </c>
      <c r="P7404" t="str">
        <f t="shared" si="811"/>
        <v>Valid</v>
      </c>
    </row>
    <row r="7405" spans="1:16">
      <c r="A7405" t="s">
        <v>7598</v>
      </c>
      <c r="B7405" t="s">
        <v>107</v>
      </c>
      <c r="C7405" s="2">
        <v>46052</v>
      </c>
      <c r="D7405" s="3">
        <v>0.51582175925925922</v>
      </c>
      <c r="E7405" t="s">
        <v>211</v>
      </c>
      <c r="F7405">
        <v>0</v>
      </c>
      <c r="G7405" t="s">
        <v>189</v>
      </c>
      <c r="I7405">
        <f t="shared" si="805"/>
        <v>1</v>
      </c>
      <c r="J7405" t="str">
        <f t="shared" si="806"/>
        <v>OK</v>
      </c>
      <c r="K7405" t="str">
        <f t="shared" si="807"/>
        <v>Successful</v>
      </c>
      <c r="L7405" t="str">
        <f t="shared" si="808"/>
        <v>Mini Statement</v>
      </c>
      <c r="M7405" t="str">
        <f t="shared" si="809"/>
        <v>OK</v>
      </c>
      <c r="N7405" t="str">
        <f t="shared" si="810"/>
        <v>OK</v>
      </c>
      <c r="O7405" t="str">
        <f>_xlfn.XLOOKUP(B7405,'01_Raw_ATMs'!A:A,'01_Raw_ATMs'!A:A,"Not Found")</f>
        <v>ATM027</v>
      </c>
      <c r="P7405" t="str">
        <f t="shared" si="811"/>
        <v>Valid</v>
      </c>
    </row>
    <row r="7406" spans="1:16">
      <c r="A7406" t="s">
        <v>7599</v>
      </c>
      <c r="B7406" t="s">
        <v>100</v>
      </c>
      <c r="C7406" s="2">
        <v>45866</v>
      </c>
      <c r="D7406" s="3">
        <v>0.63642361111111112</v>
      </c>
      <c r="E7406" t="s">
        <v>33</v>
      </c>
      <c r="F7406">
        <v>4000</v>
      </c>
      <c r="G7406" t="s">
        <v>189</v>
      </c>
      <c r="I7406">
        <f t="shared" si="805"/>
        <v>1</v>
      </c>
      <c r="J7406" t="str">
        <f t="shared" si="806"/>
        <v>OK</v>
      </c>
      <c r="K7406" t="str">
        <f t="shared" si="807"/>
        <v>Successful</v>
      </c>
      <c r="L7406" t="str">
        <f t="shared" si="808"/>
        <v>Withdrawal</v>
      </c>
      <c r="M7406" t="str">
        <f t="shared" si="809"/>
        <v>OK</v>
      </c>
      <c r="N7406" t="str">
        <f t="shared" si="810"/>
        <v>OK</v>
      </c>
      <c r="O7406" t="str">
        <f>_xlfn.XLOOKUP(B7406,'01_Raw_ATMs'!A:A,'01_Raw_ATMs'!A:A,"Not Found")</f>
        <v>ATM021</v>
      </c>
      <c r="P7406" t="str">
        <f t="shared" si="811"/>
        <v>Valid</v>
      </c>
    </row>
    <row r="7407" spans="1:16">
      <c r="A7407" t="s">
        <v>7600</v>
      </c>
      <c r="B7407" t="s">
        <v>95</v>
      </c>
      <c r="C7407" s="2">
        <v>45829</v>
      </c>
      <c r="D7407" s="3">
        <v>0.61423611111111109</v>
      </c>
      <c r="E7407" t="s">
        <v>33</v>
      </c>
      <c r="F7407">
        <v>5000</v>
      </c>
      <c r="G7407" t="s">
        <v>189</v>
      </c>
      <c r="I7407">
        <f t="shared" si="805"/>
        <v>1</v>
      </c>
      <c r="J7407" t="str">
        <f t="shared" si="806"/>
        <v>OK</v>
      </c>
      <c r="K7407" t="str">
        <f t="shared" si="807"/>
        <v>Successful</v>
      </c>
      <c r="L7407" t="str">
        <f t="shared" si="808"/>
        <v>Withdrawal</v>
      </c>
      <c r="M7407" t="str">
        <f t="shared" si="809"/>
        <v>OK</v>
      </c>
      <c r="N7407" t="str">
        <f t="shared" si="810"/>
        <v>OK</v>
      </c>
      <c r="O7407" t="str">
        <f>_xlfn.XLOOKUP(B7407,'01_Raw_ATMs'!A:A,'01_Raw_ATMs'!A:A,"Not Found")</f>
        <v>ATM017</v>
      </c>
      <c r="P7407" t="str">
        <f t="shared" si="811"/>
        <v>Valid</v>
      </c>
    </row>
    <row r="7408" spans="1:16">
      <c r="A7408" t="s">
        <v>7601</v>
      </c>
      <c r="B7408" t="s">
        <v>137</v>
      </c>
      <c r="C7408" s="2">
        <v>45670</v>
      </c>
      <c r="D7408" s="3">
        <v>0.4325</v>
      </c>
      <c r="E7408" t="s">
        <v>33</v>
      </c>
      <c r="F7408">
        <v>1500</v>
      </c>
      <c r="G7408" t="s">
        <v>189</v>
      </c>
      <c r="I7408">
        <f t="shared" si="805"/>
        <v>1</v>
      </c>
      <c r="J7408" t="str">
        <f t="shared" si="806"/>
        <v>OK</v>
      </c>
      <c r="K7408" t="str">
        <f t="shared" si="807"/>
        <v>Successful</v>
      </c>
      <c r="L7408" t="str">
        <f t="shared" si="808"/>
        <v>Withdrawal</v>
      </c>
      <c r="M7408" t="str">
        <f t="shared" si="809"/>
        <v>OK</v>
      </c>
      <c r="N7408" t="str">
        <f t="shared" si="810"/>
        <v>OK</v>
      </c>
      <c r="O7408" t="str">
        <f>_xlfn.XLOOKUP(B7408,'01_Raw_ATMs'!A:A,'01_Raw_ATMs'!A:A,"Not Found")</f>
        <v>ATM057</v>
      </c>
      <c r="P7408" t="str">
        <f t="shared" si="811"/>
        <v>Valid</v>
      </c>
    </row>
    <row r="7409" spans="1:16">
      <c r="A7409" t="s">
        <v>7602</v>
      </c>
      <c r="B7409" t="s">
        <v>118</v>
      </c>
      <c r="C7409" s="2">
        <v>45832</v>
      </c>
      <c r="D7409" s="3">
        <v>0.76641203703703709</v>
      </c>
      <c r="E7409" t="s">
        <v>194</v>
      </c>
      <c r="F7409">
        <v>0</v>
      </c>
      <c r="G7409" t="s">
        <v>189</v>
      </c>
      <c r="I7409">
        <f t="shared" si="805"/>
        <v>1</v>
      </c>
      <c r="J7409" t="str">
        <f t="shared" si="806"/>
        <v>OK</v>
      </c>
      <c r="K7409" t="str">
        <f t="shared" si="807"/>
        <v>Successful</v>
      </c>
      <c r="L7409" t="str">
        <f t="shared" si="808"/>
        <v>Balance Inquiry</v>
      </c>
      <c r="M7409" t="str">
        <f t="shared" si="809"/>
        <v>OK</v>
      </c>
      <c r="N7409" t="str">
        <f t="shared" si="810"/>
        <v>OK</v>
      </c>
      <c r="O7409" t="str">
        <f>_xlfn.XLOOKUP(B7409,'01_Raw_ATMs'!A:A,'01_Raw_ATMs'!A:A,"Not Found")</f>
        <v>ATM038</v>
      </c>
      <c r="P7409" t="str">
        <f t="shared" si="811"/>
        <v>Valid</v>
      </c>
    </row>
    <row r="7410" spans="1:16">
      <c r="A7410" t="s">
        <v>7603</v>
      </c>
      <c r="B7410" t="s">
        <v>98</v>
      </c>
      <c r="C7410" s="2">
        <v>46033</v>
      </c>
      <c r="D7410" s="3">
        <v>0.47817129629629629</v>
      </c>
      <c r="E7410" t="s">
        <v>33</v>
      </c>
      <c r="F7410">
        <v>2500</v>
      </c>
      <c r="G7410" t="s">
        <v>189</v>
      </c>
      <c r="I7410">
        <f t="shared" si="805"/>
        <v>1</v>
      </c>
      <c r="J7410" t="str">
        <f t="shared" si="806"/>
        <v>OK</v>
      </c>
      <c r="K7410" t="str">
        <f t="shared" si="807"/>
        <v>Successful</v>
      </c>
      <c r="L7410" t="str">
        <f t="shared" si="808"/>
        <v>Withdrawal</v>
      </c>
      <c r="M7410" t="str">
        <f t="shared" si="809"/>
        <v>OK</v>
      </c>
      <c r="N7410" t="str">
        <f t="shared" si="810"/>
        <v>OK</v>
      </c>
      <c r="O7410" t="str">
        <f>_xlfn.XLOOKUP(B7410,'01_Raw_ATMs'!A:A,'01_Raw_ATMs'!A:A,"Not Found")</f>
        <v>ATM019</v>
      </c>
      <c r="P7410" t="str">
        <f t="shared" si="811"/>
        <v>Valid</v>
      </c>
    </row>
    <row r="7411" spans="1:16">
      <c r="A7411" t="s">
        <v>7604</v>
      </c>
      <c r="B7411" t="s">
        <v>87</v>
      </c>
      <c r="C7411" s="2">
        <v>46065</v>
      </c>
      <c r="D7411" s="3">
        <v>0.15361111111111109</v>
      </c>
      <c r="E7411" t="s">
        <v>33</v>
      </c>
      <c r="F7411">
        <v>6000</v>
      </c>
      <c r="G7411" t="s">
        <v>189</v>
      </c>
      <c r="I7411">
        <f t="shared" si="805"/>
        <v>1</v>
      </c>
      <c r="J7411" t="str">
        <f t="shared" si="806"/>
        <v>OK</v>
      </c>
      <c r="K7411" t="str">
        <f t="shared" si="807"/>
        <v>Successful</v>
      </c>
      <c r="L7411" t="str">
        <f t="shared" si="808"/>
        <v>Withdrawal</v>
      </c>
      <c r="M7411" t="str">
        <f t="shared" si="809"/>
        <v>OK</v>
      </c>
      <c r="N7411" t="str">
        <f t="shared" si="810"/>
        <v>OK</v>
      </c>
      <c r="O7411" t="str">
        <f>_xlfn.XLOOKUP(B7411,'01_Raw_ATMs'!A:A,'01_Raw_ATMs'!A:A,"Not Found")</f>
        <v>ATM011</v>
      </c>
      <c r="P7411" t="str">
        <f t="shared" si="811"/>
        <v>Valid</v>
      </c>
    </row>
    <row r="7412" spans="1:16">
      <c r="A7412" t="s">
        <v>7605</v>
      </c>
      <c r="B7412" t="s">
        <v>109</v>
      </c>
      <c r="C7412" s="2">
        <v>45728</v>
      </c>
      <c r="D7412" s="3">
        <v>0.29313657407407412</v>
      </c>
      <c r="E7412" t="s">
        <v>33</v>
      </c>
      <c r="F7412">
        <v>3000</v>
      </c>
      <c r="G7412" t="s">
        <v>189</v>
      </c>
      <c r="I7412">
        <f t="shared" si="805"/>
        <v>1</v>
      </c>
      <c r="J7412" t="str">
        <f t="shared" si="806"/>
        <v>OK</v>
      </c>
      <c r="K7412" t="str">
        <f t="shared" si="807"/>
        <v>Successful</v>
      </c>
      <c r="L7412" t="str">
        <f t="shared" si="808"/>
        <v>Withdrawal</v>
      </c>
      <c r="M7412" t="str">
        <f t="shared" si="809"/>
        <v>OK</v>
      </c>
      <c r="N7412" t="str">
        <f t="shared" si="810"/>
        <v>OK</v>
      </c>
      <c r="O7412" t="str">
        <f>_xlfn.XLOOKUP(B7412,'01_Raw_ATMs'!A:A,'01_Raw_ATMs'!A:A,"Not Found")</f>
        <v>ATM029</v>
      </c>
      <c r="P7412" t="str">
        <f t="shared" si="811"/>
        <v>Valid</v>
      </c>
    </row>
    <row r="7413" spans="1:16">
      <c r="A7413" t="s">
        <v>7606</v>
      </c>
      <c r="B7413" t="s">
        <v>153</v>
      </c>
      <c r="C7413" s="2">
        <v>46037</v>
      </c>
      <c r="D7413" s="3">
        <v>0.33687499999999998</v>
      </c>
      <c r="E7413" t="s">
        <v>194</v>
      </c>
      <c r="F7413">
        <v>0</v>
      </c>
      <c r="G7413" t="s">
        <v>189</v>
      </c>
      <c r="I7413">
        <f t="shared" si="805"/>
        <v>1</v>
      </c>
      <c r="J7413" t="str">
        <f t="shared" si="806"/>
        <v>OK</v>
      </c>
      <c r="K7413" t="str">
        <f t="shared" si="807"/>
        <v>Successful</v>
      </c>
      <c r="L7413" t="str">
        <f t="shared" si="808"/>
        <v>Balance Inquiry</v>
      </c>
      <c r="M7413" t="str">
        <f t="shared" si="809"/>
        <v>OK</v>
      </c>
      <c r="N7413" t="str">
        <f t="shared" si="810"/>
        <v>OK</v>
      </c>
      <c r="O7413" t="str">
        <f>_xlfn.XLOOKUP(B7413,'01_Raw_ATMs'!A:A,'01_Raw_ATMs'!A:A,"Not Found")</f>
        <v>ATM073</v>
      </c>
      <c r="P7413" t="str">
        <f t="shared" si="811"/>
        <v>Valid</v>
      </c>
    </row>
    <row r="7414" spans="1:16">
      <c r="A7414" t="s">
        <v>7607</v>
      </c>
      <c r="B7414" t="s">
        <v>168</v>
      </c>
      <c r="C7414" s="2">
        <v>45983</v>
      </c>
      <c r="D7414" s="3">
        <v>0.46615740740740741</v>
      </c>
      <c r="E7414" t="s">
        <v>33</v>
      </c>
      <c r="F7414">
        <v>3000</v>
      </c>
      <c r="G7414" t="s">
        <v>189</v>
      </c>
      <c r="I7414">
        <f t="shared" si="805"/>
        <v>1</v>
      </c>
      <c r="J7414" t="str">
        <f t="shared" si="806"/>
        <v>OK</v>
      </c>
      <c r="K7414" t="str">
        <f t="shared" si="807"/>
        <v>Successful</v>
      </c>
      <c r="L7414" t="str">
        <f t="shared" si="808"/>
        <v>Withdrawal</v>
      </c>
      <c r="M7414" t="str">
        <f t="shared" si="809"/>
        <v>OK</v>
      </c>
      <c r="N7414" t="str">
        <f t="shared" si="810"/>
        <v>OK</v>
      </c>
      <c r="O7414" t="str">
        <f>_xlfn.XLOOKUP(B7414,'01_Raw_ATMs'!A:A,'01_Raw_ATMs'!A:A,"Not Found")</f>
        <v>ATM088</v>
      </c>
      <c r="P7414" t="str">
        <f t="shared" si="811"/>
        <v>Valid</v>
      </c>
    </row>
    <row r="7415" spans="1:16">
      <c r="A7415" t="s">
        <v>7608</v>
      </c>
      <c r="B7415" t="s">
        <v>175</v>
      </c>
      <c r="C7415" s="2">
        <v>45925</v>
      </c>
      <c r="D7415" s="3">
        <v>0.40311342592592592</v>
      </c>
      <c r="E7415" t="s">
        <v>33</v>
      </c>
      <c r="F7415">
        <v>500</v>
      </c>
      <c r="G7415" t="s">
        <v>189</v>
      </c>
      <c r="I7415">
        <f t="shared" si="805"/>
        <v>1</v>
      </c>
      <c r="J7415" t="str">
        <f t="shared" si="806"/>
        <v>OK</v>
      </c>
      <c r="K7415" t="str">
        <f t="shared" si="807"/>
        <v>Successful</v>
      </c>
      <c r="L7415" t="str">
        <f t="shared" si="808"/>
        <v>Withdrawal</v>
      </c>
      <c r="M7415" t="str">
        <f t="shared" si="809"/>
        <v>OK</v>
      </c>
      <c r="N7415" t="str">
        <f t="shared" si="810"/>
        <v>OK</v>
      </c>
      <c r="O7415" t="str">
        <f>_xlfn.XLOOKUP(B7415,'01_Raw_ATMs'!A:A,'01_Raw_ATMs'!A:A,"Not Found")</f>
        <v>ATM095</v>
      </c>
      <c r="P7415" t="str">
        <f t="shared" si="811"/>
        <v>Valid</v>
      </c>
    </row>
    <row r="7416" spans="1:16">
      <c r="A7416" t="s">
        <v>7609</v>
      </c>
      <c r="B7416" t="s">
        <v>134</v>
      </c>
      <c r="C7416" s="2">
        <v>45685</v>
      </c>
      <c r="D7416" s="3">
        <v>0.68906250000000002</v>
      </c>
      <c r="E7416" t="s">
        <v>33</v>
      </c>
      <c r="F7416">
        <v>3000</v>
      </c>
      <c r="G7416" t="s">
        <v>189</v>
      </c>
      <c r="I7416">
        <f t="shared" si="805"/>
        <v>1</v>
      </c>
      <c r="J7416" t="str">
        <f t="shared" si="806"/>
        <v>OK</v>
      </c>
      <c r="K7416" t="str">
        <f t="shared" si="807"/>
        <v>Successful</v>
      </c>
      <c r="L7416" t="str">
        <f t="shared" si="808"/>
        <v>Withdrawal</v>
      </c>
      <c r="M7416" t="str">
        <f t="shared" si="809"/>
        <v>OK</v>
      </c>
      <c r="N7416" t="str">
        <f t="shared" si="810"/>
        <v>OK</v>
      </c>
      <c r="O7416" t="str">
        <f>_xlfn.XLOOKUP(B7416,'01_Raw_ATMs'!A:A,'01_Raw_ATMs'!A:A,"Not Found")</f>
        <v>ATM054</v>
      </c>
      <c r="P7416" t="str">
        <f t="shared" si="811"/>
        <v>Valid</v>
      </c>
    </row>
    <row r="7417" spans="1:16">
      <c r="A7417" t="s">
        <v>7610</v>
      </c>
      <c r="B7417" t="s">
        <v>145</v>
      </c>
      <c r="C7417" s="2">
        <v>45887</v>
      </c>
      <c r="D7417" s="3">
        <v>0.59740740740740739</v>
      </c>
      <c r="E7417" t="s">
        <v>33</v>
      </c>
      <c r="F7417">
        <v>5000</v>
      </c>
      <c r="G7417" t="s">
        <v>189</v>
      </c>
      <c r="I7417">
        <f t="shared" si="805"/>
        <v>1</v>
      </c>
      <c r="J7417" t="str">
        <f t="shared" si="806"/>
        <v>OK</v>
      </c>
      <c r="K7417" t="str">
        <f t="shared" si="807"/>
        <v>Successful</v>
      </c>
      <c r="L7417" t="str">
        <f t="shared" si="808"/>
        <v>Withdrawal</v>
      </c>
      <c r="M7417" t="str">
        <f t="shared" si="809"/>
        <v>OK</v>
      </c>
      <c r="N7417" t="str">
        <f t="shared" si="810"/>
        <v>OK</v>
      </c>
      <c r="O7417" t="str">
        <f>_xlfn.XLOOKUP(B7417,'01_Raw_ATMs'!A:A,'01_Raw_ATMs'!A:A,"Not Found")</f>
        <v>ATM065</v>
      </c>
      <c r="P7417" t="str">
        <f t="shared" si="811"/>
        <v>Valid</v>
      </c>
    </row>
    <row r="7418" spans="1:16">
      <c r="A7418" t="s">
        <v>7611</v>
      </c>
      <c r="B7418" t="s">
        <v>159</v>
      </c>
      <c r="C7418" s="2">
        <v>46117</v>
      </c>
      <c r="D7418" s="3">
        <v>0.74291666666666667</v>
      </c>
      <c r="E7418" t="s">
        <v>33</v>
      </c>
      <c r="F7418">
        <v>2500</v>
      </c>
      <c r="G7418" t="s">
        <v>189</v>
      </c>
      <c r="I7418">
        <f t="shared" si="805"/>
        <v>1</v>
      </c>
      <c r="J7418" t="str">
        <f t="shared" si="806"/>
        <v>OK</v>
      </c>
      <c r="K7418" t="str">
        <f t="shared" si="807"/>
        <v>Successful</v>
      </c>
      <c r="L7418" t="str">
        <f t="shared" si="808"/>
        <v>Withdrawal</v>
      </c>
      <c r="M7418" t="str">
        <f t="shared" si="809"/>
        <v>OK</v>
      </c>
      <c r="N7418" t="str">
        <f t="shared" si="810"/>
        <v>OK</v>
      </c>
      <c r="O7418" t="str">
        <f>_xlfn.XLOOKUP(B7418,'01_Raw_ATMs'!A:A,'01_Raw_ATMs'!A:A,"Not Found")</f>
        <v>ATM079</v>
      </c>
      <c r="P7418" t="str">
        <f t="shared" si="811"/>
        <v>Valid</v>
      </c>
    </row>
    <row r="7419" spans="1:16">
      <c r="A7419" t="s">
        <v>7612</v>
      </c>
      <c r="B7419" t="s">
        <v>174</v>
      </c>
      <c r="C7419" s="2">
        <v>45957</v>
      </c>
      <c r="D7419" s="3">
        <v>0.90320601851851856</v>
      </c>
      <c r="E7419" t="s">
        <v>33</v>
      </c>
      <c r="F7419">
        <v>500</v>
      </c>
      <c r="G7419" t="s">
        <v>189</v>
      </c>
      <c r="I7419">
        <f t="shared" si="805"/>
        <v>1</v>
      </c>
      <c r="J7419" t="str">
        <f t="shared" si="806"/>
        <v>OK</v>
      </c>
      <c r="K7419" t="str">
        <f t="shared" si="807"/>
        <v>Successful</v>
      </c>
      <c r="L7419" t="str">
        <f t="shared" si="808"/>
        <v>Withdrawal</v>
      </c>
      <c r="M7419" t="str">
        <f t="shared" si="809"/>
        <v>OK</v>
      </c>
      <c r="N7419" t="str">
        <f t="shared" si="810"/>
        <v>OK</v>
      </c>
      <c r="O7419" t="str">
        <f>_xlfn.XLOOKUP(B7419,'01_Raw_ATMs'!A:A,'01_Raw_ATMs'!A:A,"Not Found")</f>
        <v>ATM094</v>
      </c>
      <c r="P7419" t="str">
        <f t="shared" si="811"/>
        <v>Valid</v>
      </c>
    </row>
    <row r="7420" spans="1:16">
      <c r="A7420" t="s">
        <v>7613</v>
      </c>
      <c r="B7420" t="s">
        <v>119</v>
      </c>
      <c r="C7420" s="2">
        <v>45876</v>
      </c>
      <c r="D7420" s="3">
        <v>0.54920138888888892</v>
      </c>
      <c r="E7420" t="s">
        <v>33</v>
      </c>
      <c r="F7420">
        <v>4000</v>
      </c>
      <c r="G7420" t="s">
        <v>189</v>
      </c>
      <c r="I7420">
        <f t="shared" si="805"/>
        <v>1</v>
      </c>
      <c r="J7420" t="str">
        <f t="shared" si="806"/>
        <v>OK</v>
      </c>
      <c r="K7420" t="str">
        <f t="shared" si="807"/>
        <v>Successful</v>
      </c>
      <c r="L7420" t="str">
        <f t="shared" si="808"/>
        <v>Withdrawal</v>
      </c>
      <c r="M7420" t="str">
        <f t="shared" si="809"/>
        <v>OK</v>
      </c>
      <c r="N7420" t="str">
        <f t="shared" si="810"/>
        <v>OK</v>
      </c>
      <c r="O7420" t="str">
        <f>_xlfn.XLOOKUP(B7420,'01_Raw_ATMs'!A:A,'01_Raw_ATMs'!A:A,"Not Found")</f>
        <v>ATM039</v>
      </c>
      <c r="P7420" t="str">
        <f t="shared" si="811"/>
        <v>Valid</v>
      </c>
    </row>
    <row r="7421" spans="1:16">
      <c r="A7421" t="s">
        <v>7614</v>
      </c>
      <c r="B7421" t="s">
        <v>155</v>
      </c>
      <c r="C7421" s="2">
        <v>46164</v>
      </c>
      <c r="D7421" s="3">
        <v>0.85648148148148151</v>
      </c>
      <c r="E7421" t="s">
        <v>33</v>
      </c>
      <c r="F7421">
        <v>5000</v>
      </c>
      <c r="G7421" t="s">
        <v>189</v>
      </c>
      <c r="I7421">
        <f t="shared" si="805"/>
        <v>1</v>
      </c>
      <c r="J7421" t="str">
        <f t="shared" si="806"/>
        <v>OK</v>
      </c>
      <c r="K7421" t="str">
        <f t="shared" si="807"/>
        <v>Successful</v>
      </c>
      <c r="L7421" t="str">
        <f t="shared" si="808"/>
        <v>Withdrawal</v>
      </c>
      <c r="M7421" t="str">
        <f t="shared" si="809"/>
        <v>OK</v>
      </c>
      <c r="N7421" t="str">
        <f t="shared" si="810"/>
        <v>OK</v>
      </c>
      <c r="O7421" t="str">
        <f>_xlfn.XLOOKUP(B7421,'01_Raw_ATMs'!A:A,'01_Raw_ATMs'!A:A,"Not Found")</f>
        <v>ATM075</v>
      </c>
      <c r="P7421" t="str">
        <f t="shared" si="811"/>
        <v>Valid</v>
      </c>
    </row>
    <row r="7422" spans="1:16">
      <c r="A7422" t="s">
        <v>7615</v>
      </c>
      <c r="B7422" t="s">
        <v>163</v>
      </c>
      <c r="C7422" s="2">
        <v>46099</v>
      </c>
      <c r="D7422" s="3">
        <v>0.89651620370370366</v>
      </c>
      <c r="E7422" t="s">
        <v>33</v>
      </c>
      <c r="F7422">
        <v>3000</v>
      </c>
      <c r="G7422" t="s">
        <v>189</v>
      </c>
      <c r="I7422">
        <f t="shared" si="805"/>
        <v>1</v>
      </c>
      <c r="J7422" t="str">
        <f t="shared" si="806"/>
        <v>OK</v>
      </c>
      <c r="K7422" t="str">
        <f t="shared" si="807"/>
        <v>Successful</v>
      </c>
      <c r="L7422" t="str">
        <f t="shared" si="808"/>
        <v>Withdrawal</v>
      </c>
      <c r="M7422" t="str">
        <f t="shared" si="809"/>
        <v>OK</v>
      </c>
      <c r="N7422" t="str">
        <f t="shared" si="810"/>
        <v>OK</v>
      </c>
      <c r="O7422" t="str">
        <f>_xlfn.XLOOKUP(B7422,'01_Raw_ATMs'!A:A,'01_Raw_ATMs'!A:A,"Not Found")</f>
        <v>ATM083</v>
      </c>
      <c r="P7422" t="str">
        <f t="shared" si="811"/>
        <v>Valid</v>
      </c>
    </row>
    <row r="7423" spans="1:16">
      <c r="A7423" t="s">
        <v>7616</v>
      </c>
      <c r="B7423" t="s">
        <v>178</v>
      </c>
      <c r="C7423" s="2">
        <v>46181</v>
      </c>
      <c r="D7423" s="3">
        <v>0.27291666666666659</v>
      </c>
      <c r="E7423" t="s">
        <v>33</v>
      </c>
      <c r="F7423">
        <v>4000</v>
      </c>
      <c r="G7423" t="s">
        <v>214</v>
      </c>
      <c r="H7423" t="s">
        <v>1080</v>
      </c>
      <c r="I7423">
        <f t="shared" si="805"/>
        <v>1</v>
      </c>
      <c r="J7423" t="str">
        <f t="shared" si="806"/>
        <v>OK</v>
      </c>
      <c r="K7423" t="str">
        <f t="shared" si="807"/>
        <v>Failed</v>
      </c>
      <c r="L7423" t="str">
        <f t="shared" si="808"/>
        <v>Withdrawal</v>
      </c>
      <c r="M7423" t="str">
        <f t="shared" si="809"/>
        <v>OK</v>
      </c>
      <c r="N7423" t="str">
        <f t="shared" si="810"/>
        <v>OK</v>
      </c>
      <c r="O7423" t="str">
        <f>_xlfn.XLOOKUP(B7423,'01_Raw_ATMs'!A:A,'01_Raw_ATMs'!A:A,"Not Found")</f>
        <v>ATM098</v>
      </c>
      <c r="P7423" t="str">
        <f t="shared" si="811"/>
        <v>Valid</v>
      </c>
    </row>
    <row r="7424" spans="1:16">
      <c r="A7424" t="s">
        <v>7617</v>
      </c>
      <c r="B7424" t="s">
        <v>167</v>
      </c>
      <c r="C7424" s="2">
        <v>45925</v>
      </c>
      <c r="D7424" s="3">
        <v>0.54645833333333338</v>
      </c>
      <c r="E7424" t="s">
        <v>261</v>
      </c>
      <c r="F7424">
        <v>15000</v>
      </c>
      <c r="G7424" t="s">
        <v>189</v>
      </c>
      <c r="I7424">
        <f t="shared" si="805"/>
        <v>1</v>
      </c>
      <c r="J7424" t="str">
        <f t="shared" si="806"/>
        <v>OK</v>
      </c>
      <c r="K7424" t="str">
        <f t="shared" si="807"/>
        <v>Successful</v>
      </c>
      <c r="L7424" t="str">
        <f t="shared" si="808"/>
        <v>Cash Deposit</v>
      </c>
      <c r="M7424" t="str">
        <f t="shared" si="809"/>
        <v>OK</v>
      </c>
      <c r="N7424" t="str">
        <f t="shared" si="810"/>
        <v>OK</v>
      </c>
      <c r="O7424" t="str">
        <f>_xlfn.XLOOKUP(B7424,'01_Raw_ATMs'!A:A,'01_Raw_ATMs'!A:A,"Not Found")</f>
        <v>ATM087</v>
      </c>
      <c r="P7424" t="str">
        <f t="shared" si="811"/>
        <v>Valid</v>
      </c>
    </row>
    <row r="7425" spans="1:16">
      <c r="A7425" t="s">
        <v>7618</v>
      </c>
      <c r="B7425" t="s">
        <v>167</v>
      </c>
      <c r="C7425" s="2">
        <v>45820</v>
      </c>
      <c r="D7425" s="3">
        <v>0.8100694444444444</v>
      </c>
      <c r="E7425" t="s">
        <v>33</v>
      </c>
      <c r="F7425">
        <v>10000</v>
      </c>
      <c r="G7425" t="s">
        <v>189</v>
      </c>
      <c r="I7425">
        <f t="shared" si="805"/>
        <v>1</v>
      </c>
      <c r="J7425" t="str">
        <f t="shared" si="806"/>
        <v>OK</v>
      </c>
      <c r="K7425" t="str">
        <f t="shared" si="807"/>
        <v>Successful</v>
      </c>
      <c r="L7425" t="str">
        <f t="shared" si="808"/>
        <v>Withdrawal</v>
      </c>
      <c r="M7425" t="str">
        <f t="shared" si="809"/>
        <v>OK</v>
      </c>
      <c r="N7425" t="str">
        <f t="shared" si="810"/>
        <v>OK</v>
      </c>
      <c r="O7425" t="str">
        <f>_xlfn.XLOOKUP(B7425,'01_Raw_ATMs'!A:A,'01_Raw_ATMs'!A:A,"Not Found")</f>
        <v>ATM087</v>
      </c>
      <c r="P7425" t="str">
        <f t="shared" si="811"/>
        <v>Valid</v>
      </c>
    </row>
    <row r="7426" spans="1:16">
      <c r="A7426" t="s">
        <v>7619</v>
      </c>
      <c r="B7426" t="s">
        <v>156</v>
      </c>
      <c r="C7426" s="2">
        <v>45816</v>
      </c>
      <c r="D7426" s="3">
        <v>0.63209490740740737</v>
      </c>
      <c r="E7426" t="s">
        <v>33</v>
      </c>
      <c r="F7426">
        <v>1000</v>
      </c>
      <c r="G7426" t="s">
        <v>189</v>
      </c>
      <c r="I7426">
        <f t="shared" si="805"/>
        <v>1</v>
      </c>
      <c r="J7426" t="str">
        <f t="shared" si="806"/>
        <v>OK</v>
      </c>
      <c r="K7426" t="str">
        <f t="shared" si="807"/>
        <v>Successful</v>
      </c>
      <c r="L7426" t="str">
        <f t="shared" si="808"/>
        <v>Withdrawal</v>
      </c>
      <c r="M7426" t="str">
        <f t="shared" si="809"/>
        <v>OK</v>
      </c>
      <c r="N7426" t="str">
        <f t="shared" si="810"/>
        <v>OK</v>
      </c>
      <c r="O7426" t="str">
        <f>_xlfn.XLOOKUP(B7426,'01_Raw_ATMs'!A:A,'01_Raw_ATMs'!A:A,"Not Found")</f>
        <v>ATM076</v>
      </c>
      <c r="P7426" t="str">
        <f t="shared" si="811"/>
        <v>Valid</v>
      </c>
    </row>
    <row r="7427" spans="1:16">
      <c r="A7427" t="s">
        <v>7620</v>
      </c>
      <c r="B7427" t="s">
        <v>71</v>
      </c>
      <c r="C7427" s="2">
        <v>45808</v>
      </c>
      <c r="D7427" s="3">
        <v>0.77766203703703707</v>
      </c>
      <c r="E7427" t="s">
        <v>33</v>
      </c>
      <c r="F7427">
        <v>8000</v>
      </c>
      <c r="G7427" t="s">
        <v>189</v>
      </c>
      <c r="I7427">
        <f t="shared" ref="I7427:I7490" si="812">COUNTIF($A:$A,A7427)</f>
        <v>1</v>
      </c>
      <c r="J7427" t="str">
        <f t="shared" ref="J7427:J7490" si="813">IF(AND(TRIM(G7427)="Failed",H7427=""),"Problem","OK")</f>
        <v>OK</v>
      </c>
      <c r="K7427" t="str">
        <f t="shared" ref="K7427:K7490" si="814">PROPER(TRIM(G7427))</f>
        <v>Successful</v>
      </c>
      <c r="L7427" t="str">
        <f t="shared" ref="L7427:L7490" si="815">PROPER(TRIM(E7427))</f>
        <v>Withdrawal</v>
      </c>
      <c r="M7427" t="str">
        <f t="shared" ref="M7427:M7490" si="816">IF(OR(E7427="Withdrawal",E7427="Cash Deposit"),IF(F7427&gt;0,"OK","Problem"),IF(F7427=0,"OK","Problem"))</f>
        <v>OK</v>
      </c>
      <c r="N7427" t="str">
        <f t="shared" ref="N7427:N7490" si="817">IF(AND(C7427&gt;=DATE(2025,1,1),C7427&lt;=DATE(2026,6,30)),"OK","Problem")</f>
        <v>OK</v>
      </c>
      <c r="O7427" t="str">
        <f>_xlfn.XLOOKUP(B7427,'01_Raw_ATMs'!A:A,'01_Raw_ATMs'!A:A,"Not Found")</f>
        <v>ATM002</v>
      </c>
      <c r="P7427" t="str">
        <f t="shared" ref="P7427:P7490" si="818">IF(B7427="","Missing ATM_ID","Valid")</f>
        <v>Valid</v>
      </c>
    </row>
    <row r="7428" spans="1:16">
      <c r="A7428" t="s">
        <v>7621</v>
      </c>
      <c r="B7428" t="s">
        <v>104</v>
      </c>
      <c r="C7428" s="2">
        <v>45983</v>
      </c>
      <c r="D7428" s="3">
        <v>0.24276620370370369</v>
      </c>
      <c r="E7428" t="s">
        <v>194</v>
      </c>
      <c r="F7428">
        <v>0</v>
      </c>
      <c r="G7428" t="s">
        <v>189</v>
      </c>
      <c r="I7428">
        <f t="shared" si="812"/>
        <v>1</v>
      </c>
      <c r="J7428" t="str">
        <f t="shared" si="813"/>
        <v>OK</v>
      </c>
      <c r="K7428" t="str">
        <f t="shared" si="814"/>
        <v>Successful</v>
      </c>
      <c r="L7428" t="str">
        <f t="shared" si="815"/>
        <v>Balance Inquiry</v>
      </c>
      <c r="M7428" t="str">
        <f t="shared" si="816"/>
        <v>OK</v>
      </c>
      <c r="N7428" t="str">
        <f t="shared" si="817"/>
        <v>OK</v>
      </c>
      <c r="O7428" t="str">
        <f>_xlfn.XLOOKUP(B7428,'01_Raw_ATMs'!A:A,'01_Raw_ATMs'!A:A,"Not Found")</f>
        <v>ATM025</v>
      </c>
      <c r="P7428" t="str">
        <f t="shared" si="818"/>
        <v>Valid</v>
      </c>
    </row>
    <row r="7429" spans="1:16">
      <c r="A7429" t="s">
        <v>7622</v>
      </c>
      <c r="B7429" t="s">
        <v>83</v>
      </c>
      <c r="C7429" s="2">
        <v>46033</v>
      </c>
      <c r="D7429" s="3">
        <v>0.34099537037037042</v>
      </c>
      <c r="E7429" t="s">
        <v>33</v>
      </c>
      <c r="F7429">
        <v>2000</v>
      </c>
      <c r="G7429" t="s">
        <v>189</v>
      </c>
      <c r="I7429">
        <f t="shared" si="812"/>
        <v>1</v>
      </c>
      <c r="J7429" t="str">
        <f t="shared" si="813"/>
        <v>OK</v>
      </c>
      <c r="K7429" t="str">
        <f t="shared" si="814"/>
        <v>Successful</v>
      </c>
      <c r="L7429" t="str">
        <f t="shared" si="815"/>
        <v>Withdrawal</v>
      </c>
      <c r="M7429" t="str">
        <f t="shared" si="816"/>
        <v>OK</v>
      </c>
      <c r="N7429" t="str">
        <f t="shared" si="817"/>
        <v>OK</v>
      </c>
      <c r="O7429" t="str">
        <f>_xlfn.XLOOKUP(B7429,'01_Raw_ATMs'!A:A,'01_Raw_ATMs'!A:A,"Not Found")</f>
        <v>ATM008</v>
      </c>
      <c r="P7429" t="str">
        <f t="shared" si="818"/>
        <v>Valid</v>
      </c>
    </row>
    <row r="7430" spans="1:16">
      <c r="A7430" t="s">
        <v>7623</v>
      </c>
      <c r="B7430" t="s">
        <v>109</v>
      </c>
      <c r="C7430" s="2">
        <v>45678</v>
      </c>
      <c r="D7430" s="3">
        <v>0.22211805555555561</v>
      </c>
      <c r="E7430" t="s">
        <v>33</v>
      </c>
      <c r="F7430">
        <v>1000</v>
      </c>
      <c r="G7430" t="s">
        <v>189</v>
      </c>
      <c r="I7430">
        <f t="shared" si="812"/>
        <v>1</v>
      </c>
      <c r="J7430" t="str">
        <f t="shared" si="813"/>
        <v>OK</v>
      </c>
      <c r="K7430" t="str">
        <f t="shared" si="814"/>
        <v>Successful</v>
      </c>
      <c r="L7430" t="str">
        <f t="shared" si="815"/>
        <v>Withdrawal</v>
      </c>
      <c r="M7430" t="str">
        <f t="shared" si="816"/>
        <v>OK</v>
      </c>
      <c r="N7430" t="str">
        <f t="shared" si="817"/>
        <v>OK</v>
      </c>
      <c r="O7430" t="str">
        <f>_xlfn.XLOOKUP(B7430,'01_Raw_ATMs'!A:A,'01_Raw_ATMs'!A:A,"Not Found")</f>
        <v>ATM029</v>
      </c>
      <c r="P7430" t="str">
        <f t="shared" si="818"/>
        <v>Valid</v>
      </c>
    </row>
    <row r="7431" spans="1:16">
      <c r="A7431" t="s">
        <v>7624</v>
      </c>
      <c r="B7431" t="s">
        <v>142</v>
      </c>
      <c r="C7431" s="2">
        <v>45819</v>
      </c>
      <c r="D7431" s="3">
        <v>0.78729166666666661</v>
      </c>
      <c r="E7431" t="s">
        <v>33</v>
      </c>
      <c r="F7431">
        <v>10000</v>
      </c>
      <c r="G7431" t="s">
        <v>189</v>
      </c>
      <c r="I7431">
        <f t="shared" si="812"/>
        <v>1</v>
      </c>
      <c r="J7431" t="str">
        <f t="shared" si="813"/>
        <v>OK</v>
      </c>
      <c r="K7431" t="str">
        <f t="shared" si="814"/>
        <v>Successful</v>
      </c>
      <c r="L7431" t="str">
        <f t="shared" si="815"/>
        <v>Withdrawal</v>
      </c>
      <c r="M7431" t="str">
        <f t="shared" si="816"/>
        <v>OK</v>
      </c>
      <c r="N7431" t="str">
        <f t="shared" si="817"/>
        <v>OK</v>
      </c>
      <c r="O7431" t="str">
        <f>_xlfn.XLOOKUP(B7431,'01_Raw_ATMs'!A:A,'01_Raw_ATMs'!A:A,"Not Found")</f>
        <v>ATM062</v>
      </c>
      <c r="P7431" t="str">
        <f t="shared" si="818"/>
        <v>Valid</v>
      </c>
    </row>
    <row r="7432" spans="1:16">
      <c r="A7432" t="s">
        <v>7625</v>
      </c>
      <c r="B7432" t="s">
        <v>135</v>
      </c>
      <c r="C7432" s="2">
        <v>46162</v>
      </c>
      <c r="D7432" s="3">
        <v>0.50027777777777782</v>
      </c>
      <c r="E7432" t="s">
        <v>33</v>
      </c>
      <c r="F7432">
        <v>2000</v>
      </c>
      <c r="G7432" t="s">
        <v>189</v>
      </c>
      <c r="I7432">
        <f t="shared" si="812"/>
        <v>1</v>
      </c>
      <c r="J7432" t="str">
        <f t="shared" si="813"/>
        <v>OK</v>
      </c>
      <c r="K7432" t="str">
        <f t="shared" si="814"/>
        <v>Successful</v>
      </c>
      <c r="L7432" t="str">
        <f t="shared" si="815"/>
        <v>Withdrawal</v>
      </c>
      <c r="M7432" t="str">
        <f t="shared" si="816"/>
        <v>OK</v>
      </c>
      <c r="N7432" t="str">
        <f t="shared" si="817"/>
        <v>OK</v>
      </c>
      <c r="O7432" t="str">
        <f>_xlfn.XLOOKUP(B7432,'01_Raw_ATMs'!A:A,'01_Raw_ATMs'!A:A,"Not Found")</f>
        <v>ATM055</v>
      </c>
      <c r="P7432" t="str">
        <f t="shared" si="818"/>
        <v>Valid</v>
      </c>
    </row>
    <row r="7433" spans="1:16">
      <c r="A7433" t="s">
        <v>7626</v>
      </c>
      <c r="B7433" t="s">
        <v>174</v>
      </c>
      <c r="C7433" s="2">
        <v>46194</v>
      </c>
      <c r="D7433" s="3">
        <v>0.84516203703703707</v>
      </c>
      <c r="E7433" t="s">
        <v>33</v>
      </c>
      <c r="F7433">
        <v>1000</v>
      </c>
      <c r="G7433" t="s">
        <v>189</v>
      </c>
      <c r="I7433">
        <f t="shared" si="812"/>
        <v>1</v>
      </c>
      <c r="J7433" t="str">
        <f t="shared" si="813"/>
        <v>OK</v>
      </c>
      <c r="K7433" t="str">
        <f t="shared" si="814"/>
        <v>Successful</v>
      </c>
      <c r="L7433" t="str">
        <f t="shared" si="815"/>
        <v>Withdrawal</v>
      </c>
      <c r="M7433" t="str">
        <f t="shared" si="816"/>
        <v>OK</v>
      </c>
      <c r="N7433" t="str">
        <f t="shared" si="817"/>
        <v>OK</v>
      </c>
      <c r="O7433" t="str">
        <f>_xlfn.XLOOKUP(B7433,'01_Raw_ATMs'!A:A,'01_Raw_ATMs'!A:A,"Not Found")</f>
        <v>ATM094</v>
      </c>
      <c r="P7433" t="str">
        <f t="shared" si="818"/>
        <v>Valid</v>
      </c>
    </row>
    <row r="7434" spans="1:16">
      <c r="A7434" t="s">
        <v>7627</v>
      </c>
      <c r="B7434" t="s">
        <v>104</v>
      </c>
      <c r="C7434" s="2">
        <v>45692</v>
      </c>
      <c r="D7434" s="3">
        <v>0.78160879629629632</v>
      </c>
      <c r="E7434" t="s">
        <v>33</v>
      </c>
      <c r="F7434">
        <v>5000</v>
      </c>
      <c r="G7434" t="s">
        <v>189</v>
      </c>
      <c r="I7434">
        <f t="shared" si="812"/>
        <v>1</v>
      </c>
      <c r="J7434" t="str">
        <f t="shared" si="813"/>
        <v>OK</v>
      </c>
      <c r="K7434" t="str">
        <f t="shared" si="814"/>
        <v>Successful</v>
      </c>
      <c r="L7434" t="str">
        <f t="shared" si="815"/>
        <v>Withdrawal</v>
      </c>
      <c r="M7434" t="str">
        <f t="shared" si="816"/>
        <v>OK</v>
      </c>
      <c r="N7434" t="str">
        <f t="shared" si="817"/>
        <v>OK</v>
      </c>
      <c r="O7434" t="str">
        <f>_xlfn.XLOOKUP(B7434,'01_Raw_ATMs'!A:A,'01_Raw_ATMs'!A:A,"Not Found")</f>
        <v>ATM025</v>
      </c>
      <c r="P7434" t="str">
        <f t="shared" si="818"/>
        <v>Valid</v>
      </c>
    </row>
    <row r="7435" spans="1:16">
      <c r="A7435" t="s">
        <v>7628</v>
      </c>
      <c r="B7435" t="s">
        <v>114</v>
      </c>
      <c r="C7435" s="2">
        <v>46079</v>
      </c>
      <c r="D7435" s="3">
        <v>0.81739583333333332</v>
      </c>
      <c r="E7435" t="s">
        <v>33</v>
      </c>
      <c r="F7435">
        <v>5000</v>
      </c>
      <c r="G7435" t="s">
        <v>189</v>
      </c>
      <c r="I7435">
        <f t="shared" si="812"/>
        <v>1</v>
      </c>
      <c r="J7435" t="str">
        <f t="shared" si="813"/>
        <v>OK</v>
      </c>
      <c r="K7435" t="str">
        <f t="shared" si="814"/>
        <v>Successful</v>
      </c>
      <c r="L7435" t="str">
        <f t="shared" si="815"/>
        <v>Withdrawal</v>
      </c>
      <c r="M7435" t="str">
        <f t="shared" si="816"/>
        <v>OK</v>
      </c>
      <c r="N7435" t="str">
        <f t="shared" si="817"/>
        <v>OK</v>
      </c>
      <c r="O7435" t="str">
        <f>_xlfn.XLOOKUP(B7435,'01_Raw_ATMs'!A:A,'01_Raw_ATMs'!A:A,"Not Found")</f>
        <v>ATM034</v>
      </c>
      <c r="P7435" t="str">
        <f t="shared" si="818"/>
        <v>Valid</v>
      </c>
    </row>
    <row r="7436" spans="1:16">
      <c r="A7436" t="s">
        <v>7629</v>
      </c>
      <c r="B7436" t="s">
        <v>110</v>
      </c>
      <c r="C7436" s="2">
        <v>46145</v>
      </c>
      <c r="D7436" s="3">
        <v>0.40284722222222219</v>
      </c>
      <c r="E7436" t="s">
        <v>261</v>
      </c>
      <c r="F7436">
        <v>15000</v>
      </c>
      <c r="G7436" t="s">
        <v>189</v>
      </c>
      <c r="I7436">
        <f t="shared" si="812"/>
        <v>1</v>
      </c>
      <c r="J7436" t="str">
        <f t="shared" si="813"/>
        <v>OK</v>
      </c>
      <c r="K7436" t="str">
        <f t="shared" si="814"/>
        <v>Successful</v>
      </c>
      <c r="L7436" t="str">
        <f t="shared" si="815"/>
        <v>Cash Deposit</v>
      </c>
      <c r="M7436" t="str">
        <f t="shared" si="816"/>
        <v>OK</v>
      </c>
      <c r="N7436" t="str">
        <f t="shared" si="817"/>
        <v>OK</v>
      </c>
      <c r="O7436" t="str">
        <f>_xlfn.XLOOKUP(B7436,'01_Raw_ATMs'!A:A,'01_Raw_ATMs'!A:A,"Not Found")</f>
        <v>ATM030</v>
      </c>
      <c r="P7436" t="str">
        <f t="shared" si="818"/>
        <v>Valid</v>
      </c>
    </row>
    <row r="7437" spans="1:16">
      <c r="A7437" t="s">
        <v>7630</v>
      </c>
      <c r="B7437" t="s">
        <v>138</v>
      </c>
      <c r="C7437" s="2">
        <v>46011</v>
      </c>
      <c r="D7437" s="3">
        <v>0.73008101851851848</v>
      </c>
      <c r="E7437" t="s">
        <v>33</v>
      </c>
      <c r="F7437">
        <v>500</v>
      </c>
      <c r="G7437" t="s">
        <v>189</v>
      </c>
      <c r="I7437">
        <f t="shared" si="812"/>
        <v>1</v>
      </c>
      <c r="J7437" t="str">
        <f t="shared" si="813"/>
        <v>OK</v>
      </c>
      <c r="K7437" t="str">
        <f t="shared" si="814"/>
        <v>Successful</v>
      </c>
      <c r="L7437" t="str">
        <f t="shared" si="815"/>
        <v>Withdrawal</v>
      </c>
      <c r="M7437" t="str">
        <f t="shared" si="816"/>
        <v>OK</v>
      </c>
      <c r="N7437" t="str">
        <f t="shared" si="817"/>
        <v>OK</v>
      </c>
      <c r="O7437" t="str">
        <f>_xlfn.XLOOKUP(B7437,'01_Raw_ATMs'!A:A,'01_Raw_ATMs'!A:A,"Not Found")</f>
        <v>ATM058</v>
      </c>
      <c r="P7437" t="str">
        <f t="shared" si="818"/>
        <v>Valid</v>
      </c>
    </row>
    <row r="7438" spans="1:16">
      <c r="A7438" t="s">
        <v>7631</v>
      </c>
      <c r="B7438" t="s">
        <v>74</v>
      </c>
      <c r="C7438" s="2">
        <v>46067</v>
      </c>
      <c r="D7438" s="3">
        <v>0.74908564814814815</v>
      </c>
      <c r="E7438" t="s">
        <v>194</v>
      </c>
      <c r="F7438">
        <v>0</v>
      </c>
      <c r="G7438" t="s">
        <v>189</v>
      </c>
      <c r="I7438">
        <f t="shared" si="812"/>
        <v>1</v>
      </c>
      <c r="J7438" t="str">
        <f t="shared" si="813"/>
        <v>OK</v>
      </c>
      <c r="K7438" t="str">
        <f t="shared" si="814"/>
        <v>Successful</v>
      </c>
      <c r="L7438" t="str">
        <f t="shared" si="815"/>
        <v>Balance Inquiry</v>
      </c>
      <c r="M7438" t="str">
        <f t="shared" si="816"/>
        <v>OK</v>
      </c>
      <c r="N7438" t="str">
        <f t="shared" si="817"/>
        <v>OK</v>
      </c>
      <c r="O7438" t="str">
        <f>_xlfn.XLOOKUP(B7438,'01_Raw_ATMs'!A:A,'01_Raw_ATMs'!A:A,"Not Found")</f>
        <v>ATM003</v>
      </c>
      <c r="P7438" t="str">
        <f t="shared" si="818"/>
        <v>Valid</v>
      </c>
    </row>
    <row r="7439" spans="1:16">
      <c r="A7439" t="s">
        <v>7632</v>
      </c>
      <c r="B7439" t="s">
        <v>81</v>
      </c>
      <c r="C7439" s="2">
        <v>45659</v>
      </c>
      <c r="D7439" s="3">
        <v>0.72850694444444442</v>
      </c>
      <c r="E7439" t="s">
        <v>33</v>
      </c>
      <c r="F7439">
        <v>2000</v>
      </c>
      <c r="G7439" t="s">
        <v>189</v>
      </c>
      <c r="I7439">
        <f t="shared" si="812"/>
        <v>1</v>
      </c>
      <c r="J7439" t="str">
        <f t="shared" si="813"/>
        <v>OK</v>
      </c>
      <c r="K7439" t="str">
        <f t="shared" si="814"/>
        <v>Successful</v>
      </c>
      <c r="L7439" t="str">
        <f t="shared" si="815"/>
        <v>Withdrawal</v>
      </c>
      <c r="M7439" t="str">
        <f t="shared" si="816"/>
        <v>OK</v>
      </c>
      <c r="N7439" t="str">
        <f t="shared" si="817"/>
        <v>OK</v>
      </c>
      <c r="O7439" t="str">
        <f>_xlfn.XLOOKUP(B7439,'01_Raw_ATMs'!A:A,'01_Raw_ATMs'!A:A,"Not Found")</f>
        <v>ATM007</v>
      </c>
      <c r="P7439" t="str">
        <f t="shared" si="818"/>
        <v>Valid</v>
      </c>
    </row>
    <row r="7440" spans="1:16">
      <c r="A7440" t="s">
        <v>7633</v>
      </c>
      <c r="B7440" t="s">
        <v>161</v>
      </c>
      <c r="C7440" s="2">
        <v>46065</v>
      </c>
      <c r="D7440" s="3">
        <v>0.57990740740740743</v>
      </c>
      <c r="E7440" t="s">
        <v>33</v>
      </c>
      <c r="F7440">
        <v>4000</v>
      </c>
      <c r="G7440" t="s">
        <v>189</v>
      </c>
      <c r="I7440">
        <f t="shared" si="812"/>
        <v>1</v>
      </c>
      <c r="J7440" t="str">
        <f t="shared" si="813"/>
        <v>OK</v>
      </c>
      <c r="K7440" t="str">
        <f t="shared" si="814"/>
        <v>Successful</v>
      </c>
      <c r="L7440" t="str">
        <f t="shared" si="815"/>
        <v>Withdrawal</v>
      </c>
      <c r="M7440" t="str">
        <f t="shared" si="816"/>
        <v>OK</v>
      </c>
      <c r="N7440" t="str">
        <f t="shared" si="817"/>
        <v>OK</v>
      </c>
      <c r="O7440" t="str">
        <f>_xlfn.XLOOKUP(B7440,'01_Raw_ATMs'!A:A,'01_Raw_ATMs'!A:A,"Not Found")</f>
        <v>ATM081</v>
      </c>
      <c r="P7440" t="str">
        <f t="shared" si="818"/>
        <v>Valid</v>
      </c>
    </row>
    <row r="7441" spans="1:16">
      <c r="A7441" t="s">
        <v>7634</v>
      </c>
      <c r="B7441" t="s">
        <v>148</v>
      </c>
      <c r="C7441" s="2">
        <v>46004</v>
      </c>
      <c r="D7441" s="3">
        <v>0.82741898148148152</v>
      </c>
      <c r="E7441" t="s">
        <v>33</v>
      </c>
      <c r="F7441">
        <v>5000</v>
      </c>
      <c r="G7441" t="s">
        <v>189</v>
      </c>
      <c r="I7441">
        <f t="shared" si="812"/>
        <v>1</v>
      </c>
      <c r="J7441" t="str">
        <f t="shared" si="813"/>
        <v>OK</v>
      </c>
      <c r="K7441" t="str">
        <f t="shared" si="814"/>
        <v>Successful</v>
      </c>
      <c r="L7441" t="str">
        <f t="shared" si="815"/>
        <v>Withdrawal</v>
      </c>
      <c r="M7441" t="str">
        <f t="shared" si="816"/>
        <v>OK</v>
      </c>
      <c r="N7441" t="str">
        <f t="shared" si="817"/>
        <v>OK</v>
      </c>
      <c r="O7441" t="str">
        <f>_xlfn.XLOOKUP(B7441,'01_Raw_ATMs'!A:A,'01_Raw_ATMs'!A:A,"Not Found")</f>
        <v>ATM068</v>
      </c>
      <c r="P7441" t="str">
        <f t="shared" si="818"/>
        <v>Valid</v>
      </c>
    </row>
    <row r="7442" spans="1:16">
      <c r="A7442" t="s">
        <v>7635</v>
      </c>
      <c r="B7442" t="s">
        <v>74</v>
      </c>
      <c r="C7442" s="2">
        <v>45760</v>
      </c>
      <c r="D7442" s="3">
        <v>6.8055555555555551E-3</v>
      </c>
      <c r="E7442" t="s">
        <v>33</v>
      </c>
      <c r="F7442">
        <v>1000</v>
      </c>
      <c r="G7442" t="s">
        <v>189</v>
      </c>
      <c r="I7442">
        <f t="shared" si="812"/>
        <v>1</v>
      </c>
      <c r="J7442" t="str">
        <f t="shared" si="813"/>
        <v>OK</v>
      </c>
      <c r="K7442" t="str">
        <f t="shared" si="814"/>
        <v>Successful</v>
      </c>
      <c r="L7442" t="str">
        <f t="shared" si="815"/>
        <v>Withdrawal</v>
      </c>
      <c r="M7442" t="str">
        <f t="shared" si="816"/>
        <v>OK</v>
      </c>
      <c r="N7442" t="str">
        <f t="shared" si="817"/>
        <v>OK</v>
      </c>
      <c r="O7442" t="str">
        <f>_xlfn.XLOOKUP(B7442,'01_Raw_ATMs'!A:A,'01_Raw_ATMs'!A:A,"Not Found")</f>
        <v>ATM003</v>
      </c>
      <c r="P7442" t="str">
        <f t="shared" si="818"/>
        <v>Valid</v>
      </c>
    </row>
    <row r="7443" spans="1:16">
      <c r="A7443" t="s">
        <v>7636</v>
      </c>
      <c r="B7443" t="s">
        <v>131</v>
      </c>
      <c r="C7443" s="2">
        <v>45881</v>
      </c>
      <c r="D7443" s="3">
        <v>0.8604398148148148</v>
      </c>
      <c r="E7443" t="s">
        <v>33</v>
      </c>
      <c r="F7443">
        <v>500</v>
      </c>
      <c r="G7443" t="s">
        <v>189</v>
      </c>
      <c r="I7443">
        <f t="shared" si="812"/>
        <v>1</v>
      </c>
      <c r="J7443" t="str">
        <f t="shared" si="813"/>
        <v>OK</v>
      </c>
      <c r="K7443" t="str">
        <f t="shared" si="814"/>
        <v>Successful</v>
      </c>
      <c r="L7443" t="str">
        <f t="shared" si="815"/>
        <v>Withdrawal</v>
      </c>
      <c r="M7443" t="str">
        <f t="shared" si="816"/>
        <v>OK</v>
      </c>
      <c r="N7443" t="str">
        <f t="shared" si="817"/>
        <v>OK</v>
      </c>
      <c r="O7443" t="str">
        <f>_xlfn.XLOOKUP(B7443,'01_Raw_ATMs'!A:A,'01_Raw_ATMs'!A:A,"Not Found")</f>
        <v>ATM051</v>
      </c>
      <c r="P7443" t="str">
        <f t="shared" si="818"/>
        <v>Valid</v>
      </c>
    </row>
    <row r="7444" spans="1:16">
      <c r="A7444" t="s">
        <v>7637</v>
      </c>
      <c r="B7444" t="s">
        <v>85</v>
      </c>
      <c r="C7444" s="2">
        <v>45727</v>
      </c>
      <c r="D7444" s="3">
        <v>0.77513888888888893</v>
      </c>
      <c r="E7444" t="s">
        <v>194</v>
      </c>
      <c r="F7444">
        <v>0</v>
      </c>
      <c r="G7444" t="s">
        <v>189</v>
      </c>
      <c r="I7444">
        <f t="shared" si="812"/>
        <v>1</v>
      </c>
      <c r="J7444" t="str">
        <f t="shared" si="813"/>
        <v>OK</v>
      </c>
      <c r="K7444" t="str">
        <f t="shared" si="814"/>
        <v>Successful</v>
      </c>
      <c r="L7444" t="str">
        <f t="shared" si="815"/>
        <v>Balance Inquiry</v>
      </c>
      <c r="M7444" t="str">
        <f t="shared" si="816"/>
        <v>OK</v>
      </c>
      <c r="N7444" t="str">
        <f t="shared" si="817"/>
        <v>OK</v>
      </c>
      <c r="O7444" t="str">
        <f>_xlfn.XLOOKUP(B7444,'01_Raw_ATMs'!A:A,'01_Raw_ATMs'!A:A,"Not Found")</f>
        <v>ATM010</v>
      </c>
      <c r="P7444" t="str">
        <f t="shared" si="818"/>
        <v>Valid</v>
      </c>
    </row>
    <row r="7445" spans="1:16">
      <c r="A7445" t="s">
        <v>7638</v>
      </c>
      <c r="B7445" t="s">
        <v>92</v>
      </c>
      <c r="C7445" s="2">
        <v>45663</v>
      </c>
      <c r="D7445" s="3">
        <v>0.83228009259259261</v>
      </c>
      <c r="E7445" t="s">
        <v>33</v>
      </c>
      <c r="F7445">
        <v>6000</v>
      </c>
      <c r="G7445" t="s">
        <v>189</v>
      </c>
      <c r="I7445">
        <f t="shared" si="812"/>
        <v>1</v>
      </c>
      <c r="J7445" t="str">
        <f t="shared" si="813"/>
        <v>OK</v>
      </c>
      <c r="K7445" t="str">
        <f t="shared" si="814"/>
        <v>Successful</v>
      </c>
      <c r="L7445" t="str">
        <f t="shared" si="815"/>
        <v>Withdrawal</v>
      </c>
      <c r="M7445" t="str">
        <f t="shared" si="816"/>
        <v>OK</v>
      </c>
      <c r="N7445" t="str">
        <f t="shared" si="817"/>
        <v>OK</v>
      </c>
      <c r="O7445" t="str">
        <f>_xlfn.XLOOKUP(B7445,'01_Raw_ATMs'!A:A,'01_Raw_ATMs'!A:A,"Not Found")</f>
        <v>ATM015</v>
      </c>
      <c r="P7445" t="str">
        <f t="shared" si="818"/>
        <v>Valid</v>
      </c>
    </row>
    <row r="7446" spans="1:16">
      <c r="A7446" t="s">
        <v>7639</v>
      </c>
      <c r="B7446" t="s">
        <v>84</v>
      </c>
      <c r="C7446" s="2">
        <v>45698</v>
      </c>
      <c r="D7446" s="3">
        <v>0.83840277777777783</v>
      </c>
      <c r="E7446" t="s">
        <v>33</v>
      </c>
      <c r="F7446">
        <v>1000</v>
      </c>
      <c r="G7446" t="s">
        <v>189</v>
      </c>
      <c r="I7446">
        <f t="shared" si="812"/>
        <v>1</v>
      </c>
      <c r="J7446" t="str">
        <f t="shared" si="813"/>
        <v>OK</v>
      </c>
      <c r="K7446" t="str">
        <f t="shared" si="814"/>
        <v>Successful</v>
      </c>
      <c r="L7446" t="str">
        <f t="shared" si="815"/>
        <v>Withdrawal</v>
      </c>
      <c r="M7446" t="str">
        <f t="shared" si="816"/>
        <v>OK</v>
      </c>
      <c r="N7446" t="str">
        <f t="shared" si="817"/>
        <v>OK</v>
      </c>
      <c r="O7446" t="str">
        <f>_xlfn.XLOOKUP(B7446,'01_Raw_ATMs'!A:A,'01_Raw_ATMs'!A:A,"Not Found")</f>
        <v>ATM009</v>
      </c>
      <c r="P7446" t="str">
        <f t="shared" si="818"/>
        <v>Valid</v>
      </c>
    </row>
    <row r="7447" spans="1:16">
      <c r="A7447" t="s">
        <v>7640</v>
      </c>
      <c r="B7447" t="s">
        <v>180</v>
      </c>
      <c r="C7447" s="2">
        <v>46093</v>
      </c>
      <c r="D7447" s="3">
        <v>0.3830439814814815</v>
      </c>
      <c r="E7447" t="s">
        <v>33</v>
      </c>
      <c r="F7447">
        <v>1500</v>
      </c>
      <c r="G7447" t="s">
        <v>189</v>
      </c>
      <c r="I7447">
        <f t="shared" si="812"/>
        <v>1</v>
      </c>
      <c r="J7447" t="str">
        <f t="shared" si="813"/>
        <v>OK</v>
      </c>
      <c r="K7447" t="str">
        <f t="shared" si="814"/>
        <v>Successful</v>
      </c>
      <c r="L7447" t="str">
        <f t="shared" si="815"/>
        <v>Withdrawal</v>
      </c>
      <c r="M7447" t="str">
        <f t="shared" si="816"/>
        <v>OK</v>
      </c>
      <c r="N7447" t="str">
        <f t="shared" si="817"/>
        <v>OK</v>
      </c>
      <c r="O7447" t="str">
        <f>_xlfn.XLOOKUP(B7447,'01_Raw_ATMs'!A:A,'01_Raw_ATMs'!A:A,"Not Found")</f>
        <v>ATM100</v>
      </c>
      <c r="P7447" t="str">
        <f t="shared" si="818"/>
        <v>Valid</v>
      </c>
    </row>
    <row r="7448" spans="1:16">
      <c r="A7448" t="s">
        <v>7641</v>
      </c>
      <c r="B7448" t="s">
        <v>153</v>
      </c>
      <c r="C7448" s="2">
        <v>46048</v>
      </c>
      <c r="D7448" s="3">
        <v>0.42289351851851847</v>
      </c>
      <c r="E7448" t="s">
        <v>261</v>
      </c>
      <c r="F7448">
        <v>15000</v>
      </c>
      <c r="G7448" t="s">
        <v>189</v>
      </c>
      <c r="I7448">
        <f t="shared" si="812"/>
        <v>1</v>
      </c>
      <c r="J7448" t="str">
        <f t="shared" si="813"/>
        <v>OK</v>
      </c>
      <c r="K7448" t="str">
        <f t="shared" si="814"/>
        <v>Successful</v>
      </c>
      <c r="L7448" t="str">
        <f t="shared" si="815"/>
        <v>Cash Deposit</v>
      </c>
      <c r="M7448" t="str">
        <f t="shared" si="816"/>
        <v>OK</v>
      </c>
      <c r="N7448" t="str">
        <f t="shared" si="817"/>
        <v>OK</v>
      </c>
      <c r="O7448" t="str">
        <f>_xlfn.XLOOKUP(B7448,'01_Raw_ATMs'!A:A,'01_Raw_ATMs'!A:A,"Not Found")</f>
        <v>ATM073</v>
      </c>
      <c r="P7448" t="str">
        <f t="shared" si="818"/>
        <v>Valid</v>
      </c>
    </row>
    <row r="7449" spans="1:16">
      <c r="A7449" t="s">
        <v>7642</v>
      </c>
      <c r="B7449" t="s">
        <v>145</v>
      </c>
      <c r="C7449" s="2">
        <v>46053</v>
      </c>
      <c r="D7449" s="3">
        <v>0.3112152777777778</v>
      </c>
      <c r="E7449" t="s">
        <v>33</v>
      </c>
      <c r="F7449">
        <v>5000</v>
      </c>
      <c r="G7449" t="s">
        <v>189</v>
      </c>
      <c r="I7449">
        <f t="shared" si="812"/>
        <v>1</v>
      </c>
      <c r="J7449" t="str">
        <f t="shared" si="813"/>
        <v>OK</v>
      </c>
      <c r="K7449" t="str">
        <f t="shared" si="814"/>
        <v>Successful</v>
      </c>
      <c r="L7449" t="str">
        <f t="shared" si="815"/>
        <v>Withdrawal</v>
      </c>
      <c r="M7449" t="str">
        <f t="shared" si="816"/>
        <v>OK</v>
      </c>
      <c r="N7449" t="str">
        <f t="shared" si="817"/>
        <v>OK</v>
      </c>
      <c r="O7449" t="str">
        <f>_xlfn.XLOOKUP(B7449,'01_Raw_ATMs'!A:A,'01_Raw_ATMs'!A:A,"Not Found")</f>
        <v>ATM065</v>
      </c>
      <c r="P7449" t="str">
        <f t="shared" si="818"/>
        <v>Valid</v>
      </c>
    </row>
    <row r="7450" spans="1:16">
      <c r="A7450" t="s">
        <v>7643</v>
      </c>
      <c r="B7450" t="s">
        <v>99</v>
      </c>
      <c r="C7450" s="2">
        <v>45992</v>
      </c>
      <c r="D7450" s="3">
        <v>0.4304398148148148</v>
      </c>
      <c r="E7450" t="s">
        <v>194</v>
      </c>
      <c r="F7450">
        <v>0</v>
      </c>
      <c r="G7450" t="s">
        <v>189</v>
      </c>
      <c r="I7450">
        <f t="shared" si="812"/>
        <v>1</v>
      </c>
      <c r="J7450" t="str">
        <f t="shared" si="813"/>
        <v>OK</v>
      </c>
      <c r="K7450" t="str">
        <f t="shared" si="814"/>
        <v>Successful</v>
      </c>
      <c r="L7450" t="str">
        <f t="shared" si="815"/>
        <v>Balance Inquiry</v>
      </c>
      <c r="M7450" t="str">
        <f t="shared" si="816"/>
        <v>OK</v>
      </c>
      <c r="N7450" t="str">
        <f t="shared" si="817"/>
        <v>OK</v>
      </c>
      <c r="O7450" t="str">
        <f>_xlfn.XLOOKUP(B7450,'01_Raw_ATMs'!A:A,'01_Raw_ATMs'!A:A,"Not Found")</f>
        <v>ATM020</v>
      </c>
      <c r="P7450" t="str">
        <f t="shared" si="818"/>
        <v>Valid</v>
      </c>
    </row>
    <row r="7451" spans="1:16">
      <c r="A7451" t="s">
        <v>7644</v>
      </c>
      <c r="B7451" t="s">
        <v>122</v>
      </c>
      <c r="C7451" s="2">
        <v>45694</v>
      </c>
      <c r="D7451" s="3">
        <v>0.94811342592592596</v>
      </c>
      <c r="E7451" t="s">
        <v>211</v>
      </c>
      <c r="F7451">
        <v>0</v>
      </c>
      <c r="G7451" t="s">
        <v>189</v>
      </c>
      <c r="I7451">
        <f t="shared" si="812"/>
        <v>1</v>
      </c>
      <c r="J7451" t="str">
        <f t="shared" si="813"/>
        <v>OK</v>
      </c>
      <c r="K7451" t="str">
        <f t="shared" si="814"/>
        <v>Successful</v>
      </c>
      <c r="L7451" t="str">
        <f t="shared" si="815"/>
        <v>Mini Statement</v>
      </c>
      <c r="M7451" t="str">
        <f t="shared" si="816"/>
        <v>OK</v>
      </c>
      <c r="N7451" t="str">
        <f t="shared" si="817"/>
        <v>OK</v>
      </c>
      <c r="O7451" t="str">
        <f>_xlfn.XLOOKUP(B7451,'01_Raw_ATMs'!A:A,'01_Raw_ATMs'!A:A,"Not Found")</f>
        <v>ATM042</v>
      </c>
      <c r="P7451" t="str">
        <f t="shared" si="818"/>
        <v>Valid</v>
      </c>
    </row>
    <row r="7452" spans="1:16">
      <c r="A7452" t="s">
        <v>7645</v>
      </c>
      <c r="C7452" s="2">
        <v>45743</v>
      </c>
      <c r="D7452" s="3">
        <v>0.86307870370370365</v>
      </c>
      <c r="E7452" t="s">
        <v>33</v>
      </c>
      <c r="F7452">
        <v>3000</v>
      </c>
      <c r="G7452" t="s">
        <v>189</v>
      </c>
      <c r="I7452">
        <f t="shared" si="812"/>
        <v>1</v>
      </c>
      <c r="J7452" t="str">
        <f t="shared" si="813"/>
        <v>OK</v>
      </c>
      <c r="K7452" t="str">
        <f t="shared" si="814"/>
        <v>Successful</v>
      </c>
      <c r="L7452" t="str">
        <f t="shared" si="815"/>
        <v>Withdrawal</v>
      </c>
      <c r="M7452" t="str">
        <f t="shared" si="816"/>
        <v>OK</v>
      </c>
      <c r="N7452" t="str">
        <f t="shared" si="817"/>
        <v>OK</v>
      </c>
      <c r="O7452">
        <f>_xlfn.XLOOKUP(B7452,'01_Raw_ATMs'!A:A,'01_Raw_ATMs'!A:A,"Not Found")</f>
        <v>0</v>
      </c>
      <c r="P7452" t="str">
        <f t="shared" si="818"/>
        <v>Missing ATM_ID</v>
      </c>
    </row>
    <row r="7453" spans="1:16">
      <c r="A7453" t="s">
        <v>7646</v>
      </c>
      <c r="B7453" t="s">
        <v>114</v>
      </c>
      <c r="C7453" s="2">
        <v>46195</v>
      </c>
      <c r="D7453" s="3">
        <v>0.1975578703703704</v>
      </c>
      <c r="E7453" t="s">
        <v>211</v>
      </c>
      <c r="F7453">
        <v>0</v>
      </c>
      <c r="G7453" t="s">
        <v>189</v>
      </c>
      <c r="I7453">
        <f t="shared" si="812"/>
        <v>1</v>
      </c>
      <c r="J7453" t="str">
        <f t="shared" si="813"/>
        <v>OK</v>
      </c>
      <c r="K7453" t="str">
        <f t="shared" si="814"/>
        <v>Successful</v>
      </c>
      <c r="L7453" t="str">
        <f t="shared" si="815"/>
        <v>Mini Statement</v>
      </c>
      <c r="M7453" t="str">
        <f t="shared" si="816"/>
        <v>OK</v>
      </c>
      <c r="N7453" t="str">
        <f t="shared" si="817"/>
        <v>OK</v>
      </c>
      <c r="O7453" t="str">
        <f>_xlfn.XLOOKUP(B7453,'01_Raw_ATMs'!A:A,'01_Raw_ATMs'!A:A,"Not Found")</f>
        <v>ATM034</v>
      </c>
      <c r="P7453" t="str">
        <f t="shared" si="818"/>
        <v>Valid</v>
      </c>
    </row>
    <row r="7454" spans="1:16">
      <c r="A7454" t="s">
        <v>7647</v>
      </c>
      <c r="B7454" t="s">
        <v>123</v>
      </c>
      <c r="C7454" s="2">
        <v>45660</v>
      </c>
      <c r="D7454" s="3">
        <v>0.96548611111111116</v>
      </c>
      <c r="E7454" t="s">
        <v>33</v>
      </c>
      <c r="F7454">
        <v>2500</v>
      </c>
      <c r="G7454" t="s">
        <v>189</v>
      </c>
      <c r="I7454">
        <f t="shared" si="812"/>
        <v>1</v>
      </c>
      <c r="J7454" t="str">
        <f t="shared" si="813"/>
        <v>OK</v>
      </c>
      <c r="K7454" t="str">
        <f t="shared" si="814"/>
        <v>Successful</v>
      </c>
      <c r="L7454" t="str">
        <f t="shared" si="815"/>
        <v>Withdrawal</v>
      </c>
      <c r="M7454" t="str">
        <f t="shared" si="816"/>
        <v>OK</v>
      </c>
      <c r="N7454" t="str">
        <f t="shared" si="817"/>
        <v>OK</v>
      </c>
      <c r="O7454" t="str">
        <f>_xlfn.XLOOKUP(B7454,'01_Raw_ATMs'!A:A,'01_Raw_ATMs'!A:A,"Not Found")</f>
        <v>ATM043</v>
      </c>
      <c r="P7454" t="str">
        <f t="shared" si="818"/>
        <v>Valid</v>
      </c>
    </row>
    <row r="7455" spans="1:16">
      <c r="A7455" t="s">
        <v>7648</v>
      </c>
      <c r="B7455" t="s">
        <v>96</v>
      </c>
      <c r="C7455" s="2">
        <v>46086</v>
      </c>
      <c r="D7455" s="3">
        <v>0.39109953703703698</v>
      </c>
      <c r="E7455" t="s">
        <v>33</v>
      </c>
      <c r="F7455">
        <v>10000</v>
      </c>
      <c r="G7455" t="s">
        <v>189</v>
      </c>
      <c r="I7455">
        <f t="shared" si="812"/>
        <v>1</v>
      </c>
      <c r="J7455" t="str">
        <f t="shared" si="813"/>
        <v>OK</v>
      </c>
      <c r="K7455" t="str">
        <f t="shared" si="814"/>
        <v>Successful</v>
      </c>
      <c r="L7455" t="str">
        <f t="shared" si="815"/>
        <v>Withdrawal</v>
      </c>
      <c r="M7455" t="str">
        <f t="shared" si="816"/>
        <v>OK</v>
      </c>
      <c r="N7455" t="str">
        <f t="shared" si="817"/>
        <v>OK</v>
      </c>
      <c r="O7455" t="str">
        <f>_xlfn.XLOOKUP(B7455,'01_Raw_ATMs'!A:A,'01_Raw_ATMs'!A:A,"Not Found")</f>
        <v>ATM018</v>
      </c>
      <c r="P7455" t="str">
        <f t="shared" si="818"/>
        <v>Valid</v>
      </c>
    </row>
    <row r="7456" spans="1:16">
      <c r="A7456" t="s">
        <v>7649</v>
      </c>
      <c r="B7456" t="s">
        <v>122</v>
      </c>
      <c r="C7456" s="2">
        <v>45952</v>
      </c>
      <c r="D7456" s="3">
        <v>0.68827546296296294</v>
      </c>
      <c r="E7456" t="s">
        <v>194</v>
      </c>
      <c r="F7456">
        <v>0</v>
      </c>
      <c r="G7456" t="s">
        <v>214</v>
      </c>
      <c r="H7456" t="s">
        <v>1215</v>
      </c>
      <c r="I7456">
        <f t="shared" si="812"/>
        <v>1</v>
      </c>
      <c r="J7456" t="str">
        <f t="shared" si="813"/>
        <v>OK</v>
      </c>
      <c r="K7456" t="str">
        <f t="shared" si="814"/>
        <v>Failed</v>
      </c>
      <c r="L7456" t="str">
        <f t="shared" si="815"/>
        <v>Balance Inquiry</v>
      </c>
      <c r="M7456" t="str">
        <f t="shared" si="816"/>
        <v>OK</v>
      </c>
      <c r="N7456" t="str">
        <f t="shared" si="817"/>
        <v>OK</v>
      </c>
      <c r="O7456" t="str">
        <f>_xlfn.XLOOKUP(B7456,'01_Raw_ATMs'!A:A,'01_Raw_ATMs'!A:A,"Not Found")</f>
        <v>ATM042</v>
      </c>
      <c r="P7456" t="str">
        <f t="shared" si="818"/>
        <v>Valid</v>
      </c>
    </row>
    <row r="7457" spans="1:16">
      <c r="A7457" t="s">
        <v>7650</v>
      </c>
      <c r="B7457" t="s">
        <v>7</v>
      </c>
      <c r="C7457" s="2">
        <v>45816</v>
      </c>
      <c r="D7457" s="3">
        <v>4.5648148148148153E-2</v>
      </c>
      <c r="E7457" t="s">
        <v>33</v>
      </c>
      <c r="F7457">
        <v>10000</v>
      </c>
      <c r="G7457" t="s">
        <v>189</v>
      </c>
      <c r="I7457">
        <f t="shared" si="812"/>
        <v>1</v>
      </c>
      <c r="J7457" t="str">
        <f t="shared" si="813"/>
        <v>OK</v>
      </c>
      <c r="K7457" t="str">
        <f t="shared" si="814"/>
        <v>Successful</v>
      </c>
      <c r="L7457" t="str">
        <f t="shared" si="815"/>
        <v>Withdrawal</v>
      </c>
      <c r="M7457" t="str">
        <f t="shared" si="816"/>
        <v>OK</v>
      </c>
      <c r="N7457" t="str">
        <f t="shared" si="817"/>
        <v>OK</v>
      </c>
      <c r="O7457" t="str">
        <f>_xlfn.XLOOKUP(B7457,'01_Raw_ATMs'!A:A,'01_Raw_ATMs'!A:A,"Not Found")</f>
        <v>ATM001</v>
      </c>
      <c r="P7457" t="str">
        <f t="shared" si="818"/>
        <v>Valid</v>
      </c>
    </row>
    <row r="7458" spans="1:16">
      <c r="A7458" t="s">
        <v>7651</v>
      </c>
      <c r="B7458" t="s">
        <v>111</v>
      </c>
      <c r="C7458" s="2">
        <v>45766</v>
      </c>
      <c r="D7458" s="3">
        <v>0.81004629629629632</v>
      </c>
      <c r="E7458" t="s">
        <v>33</v>
      </c>
      <c r="F7458">
        <v>5000</v>
      </c>
      <c r="G7458" t="s">
        <v>189</v>
      </c>
      <c r="I7458">
        <f t="shared" si="812"/>
        <v>1</v>
      </c>
      <c r="J7458" t="str">
        <f t="shared" si="813"/>
        <v>OK</v>
      </c>
      <c r="K7458" t="str">
        <f t="shared" si="814"/>
        <v>Successful</v>
      </c>
      <c r="L7458" t="str">
        <f t="shared" si="815"/>
        <v>Withdrawal</v>
      </c>
      <c r="M7458" t="str">
        <f t="shared" si="816"/>
        <v>OK</v>
      </c>
      <c r="N7458" t="str">
        <f t="shared" si="817"/>
        <v>OK</v>
      </c>
      <c r="O7458" t="str">
        <f>_xlfn.XLOOKUP(B7458,'01_Raw_ATMs'!A:A,'01_Raw_ATMs'!A:A,"Not Found")</f>
        <v>ATM031</v>
      </c>
      <c r="P7458" t="str">
        <f t="shared" si="818"/>
        <v>Valid</v>
      </c>
    </row>
    <row r="7459" spans="1:16">
      <c r="A7459" t="s">
        <v>7652</v>
      </c>
      <c r="B7459" t="s">
        <v>147</v>
      </c>
      <c r="C7459" s="2">
        <v>45829</v>
      </c>
      <c r="D7459" s="3">
        <v>0.36633101851851851</v>
      </c>
      <c r="E7459" t="s">
        <v>33</v>
      </c>
      <c r="F7459">
        <v>5000</v>
      </c>
      <c r="G7459" t="s">
        <v>189</v>
      </c>
      <c r="I7459">
        <f t="shared" si="812"/>
        <v>1</v>
      </c>
      <c r="J7459" t="str">
        <f t="shared" si="813"/>
        <v>OK</v>
      </c>
      <c r="K7459" t="str">
        <f t="shared" si="814"/>
        <v>Successful</v>
      </c>
      <c r="L7459" t="str">
        <f t="shared" si="815"/>
        <v>Withdrawal</v>
      </c>
      <c r="M7459" t="str">
        <f t="shared" si="816"/>
        <v>OK</v>
      </c>
      <c r="N7459" t="str">
        <f t="shared" si="817"/>
        <v>OK</v>
      </c>
      <c r="O7459" t="str">
        <f>_xlfn.XLOOKUP(B7459,'01_Raw_ATMs'!A:A,'01_Raw_ATMs'!A:A,"Not Found")</f>
        <v>ATM067</v>
      </c>
      <c r="P7459" t="str">
        <f t="shared" si="818"/>
        <v>Valid</v>
      </c>
    </row>
    <row r="7460" spans="1:16">
      <c r="A7460" t="s">
        <v>7653</v>
      </c>
      <c r="B7460" t="s">
        <v>159</v>
      </c>
      <c r="C7460" s="2">
        <v>45721</v>
      </c>
      <c r="D7460" s="3">
        <v>0.20413194444444441</v>
      </c>
      <c r="E7460" t="s">
        <v>33</v>
      </c>
      <c r="F7460">
        <v>4000</v>
      </c>
      <c r="G7460" t="s">
        <v>189</v>
      </c>
      <c r="I7460">
        <f t="shared" si="812"/>
        <v>1</v>
      </c>
      <c r="J7460" t="str">
        <f t="shared" si="813"/>
        <v>OK</v>
      </c>
      <c r="K7460" t="str">
        <f t="shared" si="814"/>
        <v>Successful</v>
      </c>
      <c r="L7460" t="str">
        <f t="shared" si="815"/>
        <v>Withdrawal</v>
      </c>
      <c r="M7460" t="str">
        <f t="shared" si="816"/>
        <v>OK</v>
      </c>
      <c r="N7460" t="str">
        <f t="shared" si="817"/>
        <v>OK</v>
      </c>
      <c r="O7460" t="str">
        <f>_xlfn.XLOOKUP(B7460,'01_Raw_ATMs'!A:A,'01_Raw_ATMs'!A:A,"Not Found")</f>
        <v>ATM079</v>
      </c>
      <c r="P7460" t="str">
        <f t="shared" si="818"/>
        <v>Valid</v>
      </c>
    </row>
    <row r="7461" spans="1:16">
      <c r="A7461" t="s">
        <v>7654</v>
      </c>
      <c r="B7461" t="s">
        <v>170</v>
      </c>
      <c r="C7461" s="2">
        <v>46053</v>
      </c>
      <c r="D7461" s="3">
        <v>0.62185185185185188</v>
      </c>
      <c r="E7461" t="s">
        <v>194</v>
      </c>
      <c r="F7461">
        <v>0</v>
      </c>
      <c r="G7461" t="s">
        <v>189</v>
      </c>
      <c r="I7461">
        <f t="shared" si="812"/>
        <v>1</v>
      </c>
      <c r="J7461" t="str">
        <f t="shared" si="813"/>
        <v>OK</v>
      </c>
      <c r="K7461" t="str">
        <f t="shared" si="814"/>
        <v>Successful</v>
      </c>
      <c r="L7461" t="str">
        <f t="shared" si="815"/>
        <v>Balance Inquiry</v>
      </c>
      <c r="M7461" t="str">
        <f t="shared" si="816"/>
        <v>OK</v>
      </c>
      <c r="N7461" t="str">
        <f t="shared" si="817"/>
        <v>OK</v>
      </c>
      <c r="O7461" t="str">
        <f>_xlfn.XLOOKUP(B7461,'01_Raw_ATMs'!A:A,'01_Raw_ATMs'!A:A,"Not Found")</f>
        <v>ATM090</v>
      </c>
      <c r="P7461" t="str">
        <f t="shared" si="818"/>
        <v>Valid</v>
      </c>
    </row>
    <row r="7462" spans="1:16">
      <c r="A7462" t="s">
        <v>7655</v>
      </c>
      <c r="B7462" t="s">
        <v>153</v>
      </c>
      <c r="C7462" s="2">
        <v>46045</v>
      </c>
      <c r="D7462" s="3">
        <v>9.0856481481481483E-2</v>
      </c>
      <c r="E7462" t="s">
        <v>33</v>
      </c>
      <c r="F7462">
        <v>4000</v>
      </c>
      <c r="G7462" t="s">
        <v>214</v>
      </c>
      <c r="H7462" t="s">
        <v>42</v>
      </c>
      <c r="I7462">
        <f t="shared" si="812"/>
        <v>1</v>
      </c>
      <c r="J7462" t="str">
        <f t="shared" si="813"/>
        <v>OK</v>
      </c>
      <c r="K7462" t="str">
        <f t="shared" si="814"/>
        <v>Failed</v>
      </c>
      <c r="L7462" t="str">
        <f t="shared" si="815"/>
        <v>Withdrawal</v>
      </c>
      <c r="M7462" t="str">
        <f t="shared" si="816"/>
        <v>OK</v>
      </c>
      <c r="N7462" t="str">
        <f t="shared" si="817"/>
        <v>OK</v>
      </c>
      <c r="O7462" t="str">
        <f>_xlfn.XLOOKUP(B7462,'01_Raw_ATMs'!A:A,'01_Raw_ATMs'!A:A,"Not Found")</f>
        <v>ATM073</v>
      </c>
      <c r="P7462" t="str">
        <f t="shared" si="818"/>
        <v>Valid</v>
      </c>
    </row>
    <row r="7463" spans="1:16">
      <c r="A7463" t="s">
        <v>7656</v>
      </c>
      <c r="B7463" t="s">
        <v>159</v>
      </c>
      <c r="C7463" s="2">
        <v>45729</v>
      </c>
      <c r="D7463" s="3">
        <v>0.90280092592592598</v>
      </c>
      <c r="E7463" t="s">
        <v>33</v>
      </c>
      <c r="F7463">
        <v>5000</v>
      </c>
      <c r="G7463" t="s">
        <v>189</v>
      </c>
      <c r="I7463">
        <f t="shared" si="812"/>
        <v>1</v>
      </c>
      <c r="J7463" t="str">
        <f t="shared" si="813"/>
        <v>OK</v>
      </c>
      <c r="K7463" t="str">
        <f t="shared" si="814"/>
        <v>Successful</v>
      </c>
      <c r="L7463" t="str">
        <f t="shared" si="815"/>
        <v>Withdrawal</v>
      </c>
      <c r="M7463" t="str">
        <f t="shared" si="816"/>
        <v>OK</v>
      </c>
      <c r="N7463" t="str">
        <f t="shared" si="817"/>
        <v>OK</v>
      </c>
      <c r="O7463" t="str">
        <f>_xlfn.XLOOKUP(B7463,'01_Raw_ATMs'!A:A,'01_Raw_ATMs'!A:A,"Not Found")</f>
        <v>ATM079</v>
      </c>
      <c r="P7463" t="str">
        <f t="shared" si="818"/>
        <v>Valid</v>
      </c>
    </row>
    <row r="7464" spans="1:16">
      <c r="A7464" t="s">
        <v>7657</v>
      </c>
      <c r="B7464" t="s">
        <v>134</v>
      </c>
      <c r="C7464" s="2">
        <v>45962</v>
      </c>
      <c r="D7464" s="3">
        <v>0.81828703703703709</v>
      </c>
      <c r="E7464" t="s">
        <v>211</v>
      </c>
      <c r="F7464">
        <v>0</v>
      </c>
      <c r="G7464" t="s">
        <v>214</v>
      </c>
      <c r="H7464" t="s">
        <v>42</v>
      </c>
      <c r="I7464">
        <f t="shared" si="812"/>
        <v>1</v>
      </c>
      <c r="J7464" t="str">
        <f t="shared" si="813"/>
        <v>OK</v>
      </c>
      <c r="K7464" t="str">
        <f t="shared" si="814"/>
        <v>Failed</v>
      </c>
      <c r="L7464" t="str">
        <f t="shared" si="815"/>
        <v>Mini Statement</v>
      </c>
      <c r="M7464" t="str">
        <f t="shared" si="816"/>
        <v>OK</v>
      </c>
      <c r="N7464" t="str">
        <f t="shared" si="817"/>
        <v>OK</v>
      </c>
      <c r="O7464" t="str">
        <f>_xlfn.XLOOKUP(B7464,'01_Raw_ATMs'!A:A,'01_Raw_ATMs'!A:A,"Not Found")</f>
        <v>ATM054</v>
      </c>
      <c r="P7464" t="str">
        <f t="shared" si="818"/>
        <v>Valid</v>
      </c>
    </row>
    <row r="7465" spans="1:16">
      <c r="A7465" t="s">
        <v>7658</v>
      </c>
      <c r="B7465" t="s">
        <v>162</v>
      </c>
      <c r="C7465" s="2">
        <v>46172</v>
      </c>
      <c r="D7465" s="3">
        <v>0.86549768518518522</v>
      </c>
      <c r="E7465" t="s">
        <v>211</v>
      </c>
      <c r="F7465">
        <v>0</v>
      </c>
      <c r="G7465" t="s">
        <v>189</v>
      </c>
      <c r="I7465">
        <f t="shared" si="812"/>
        <v>1</v>
      </c>
      <c r="J7465" t="str">
        <f t="shared" si="813"/>
        <v>OK</v>
      </c>
      <c r="K7465" t="str">
        <f t="shared" si="814"/>
        <v>Successful</v>
      </c>
      <c r="L7465" t="str">
        <f t="shared" si="815"/>
        <v>Mini Statement</v>
      </c>
      <c r="M7465" t="str">
        <f t="shared" si="816"/>
        <v>OK</v>
      </c>
      <c r="N7465" t="str">
        <f t="shared" si="817"/>
        <v>OK</v>
      </c>
      <c r="O7465" t="str">
        <f>_xlfn.XLOOKUP(B7465,'01_Raw_ATMs'!A:A,'01_Raw_ATMs'!A:A,"Not Found")</f>
        <v>ATM082</v>
      </c>
      <c r="P7465" t="str">
        <f t="shared" si="818"/>
        <v>Valid</v>
      </c>
    </row>
    <row r="7466" spans="1:16">
      <c r="A7466" t="s">
        <v>7659</v>
      </c>
      <c r="B7466" t="s">
        <v>140</v>
      </c>
      <c r="C7466" s="2">
        <v>45778</v>
      </c>
      <c r="D7466" s="3">
        <v>0.41177083333333331</v>
      </c>
      <c r="E7466" t="s">
        <v>33</v>
      </c>
      <c r="F7466">
        <v>1000</v>
      </c>
      <c r="G7466" t="s">
        <v>189</v>
      </c>
      <c r="I7466">
        <f t="shared" si="812"/>
        <v>1</v>
      </c>
      <c r="J7466" t="str">
        <f t="shared" si="813"/>
        <v>OK</v>
      </c>
      <c r="K7466" t="str">
        <f t="shared" si="814"/>
        <v>Successful</v>
      </c>
      <c r="L7466" t="str">
        <f t="shared" si="815"/>
        <v>Withdrawal</v>
      </c>
      <c r="M7466" t="str">
        <f t="shared" si="816"/>
        <v>OK</v>
      </c>
      <c r="N7466" t="str">
        <f t="shared" si="817"/>
        <v>OK</v>
      </c>
      <c r="O7466" t="str">
        <f>_xlfn.XLOOKUP(B7466,'01_Raw_ATMs'!A:A,'01_Raw_ATMs'!A:A,"Not Found")</f>
        <v>ATM060</v>
      </c>
      <c r="P7466" t="str">
        <f t="shared" si="818"/>
        <v>Valid</v>
      </c>
    </row>
    <row r="7467" spans="1:16">
      <c r="A7467" t="s">
        <v>7660</v>
      </c>
      <c r="B7467" t="s">
        <v>113</v>
      </c>
      <c r="C7467" s="2">
        <v>45829</v>
      </c>
      <c r="D7467" s="3">
        <v>0.65806712962962965</v>
      </c>
      <c r="E7467" t="s">
        <v>33</v>
      </c>
      <c r="F7467">
        <v>1500</v>
      </c>
      <c r="G7467" t="s">
        <v>189</v>
      </c>
      <c r="I7467">
        <f t="shared" si="812"/>
        <v>1</v>
      </c>
      <c r="J7467" t="str">
        <f t="shared" si="813"/>
        <v>OK</v>
      </c>
      <c r="K7467" t="str">
        <f t="shared" si="814"/>
        <v>Successful</v>
      </c>
      <c r="L7467" t="str">
        <f t="shared" si="815"/>
        <v>Withdrawal</v>
      </c>
      <c r="M7467" t="str">
        <f t="shared" si="816"/>
        <v>OK</v>
      </c>
      <c r="N7467" t="str">
        <f t="shared" si="817"/>
        <v>OK</v>
      </c>
      <c r="O7467" t="str">
        <f>_xlfn.XLOOKUP(B7467,'01_Raw_ATMs'!A:A,'01_Raw_ATMs'!A:A,"Not Found")</f>
        <v>ATM033</v>
      </c>
      <c r="P7467" t="str">
        <f t="shared" si="818"/>
        <v>Valid</v>
      </c>
    </row>
    <row r="7468" spans="1:16">
      <c r="A7468" t="s">
        <v>7661</v>
      </c>
      <c r="B7468" t="s">
        <v>140</v>
      </c>
      <c r="C7468" s="2">
        <v>45878</v>
      </c>
      <c r="D7468" s="3">
        <v>0.32695601851851852</v>
      </c>
      <c r="E7468" t="s">
        <v>33</v>
      </c>
      <c r="F7468">
        <v>5000</v>
      </c>
      <c r="G7468" t="s">
        <v>189</v>
      </c>
      <c r="I7468">
        <f t="shared" si="812"/>
        <v>1</v>
      </c>
      <c r="J7468" t="str">
        <f t="shared" si="813"/>
        <v>OK</v>
      </c>
      <c r="K7468" t="str">
        <f t="shared" si="814"/>
        <v>Successful</v>
      </c>
      <c r="L7468" t="str">
        <f t="shared" si="815"/>
        <v>Withdrawal</v>
      </c>
      <c r="M7468" t="str">
        <f t="shared" si="816"/>
        <v>OK</v>
      </c>
      <c r="N7468" t="str">
        <f t="shared" si="817"/>
        <v>OK</v>
      </c>
      <c r="O7468" t="str">
        <f>_xlfn.XLOOKUP(B7468,'01_Raw_ATMs'!A:A,'01_Raw_ATMs'!A:A,"Not Found")</f>
        <v>ATM060</v>
      </c>
      <c r="P7468" t="str">
        <f t="shared" si="818"/>
        <v>Valid</v>
      </c>
    </row>
    <row r="7469" spans="1:16">
      <c r="A7469" t="s">
        <v>7662</v>
      </c>
      <c r="B7469" t="s">
        <v>135</v>
      </c>
      <c r="C7469" s="2">
        <v>45986</v>
      </c>
      <c r="D7469" s="3">
        <v>0.44900462962962961</v>
      </c>
      <c r="E7469" t="s">
        <v>33</v>
      </c>
      <c r="F7469">
        <v>1500</v>
      </c>
      <c r="G7469" t="s">
        <v>189</v>
      </c>
      <c r="I7469">
        <f t="shared" si="812"/>
        <v>1</v>
      </c>
      <c r="J7469" t="str">
        <f t="shared" si="813"/>
        <v>OK</v>
      </c>
      <c r="K7469" t="str">
        <f t="shared" si="814"/>
        <v>Successful</v>
      </c>
      <c r="L7469" t="str">
        <f t="shared" si="815"/>
        <v>Withdrawal</v>
      </c>
      <c r="M7469" t="str">
        <f t="shared" si="816"/>
        <v>OK</v>
      </c>
      <c r="N7469" t="str">
        <f t="shared" si="817"/>
        <v>OK</v>
      </c>
      <c r="O7469" t="str">
        <f>_xlfn.XLOOKUP(B7469,'01_Raw_ATMs'!A:A,'01_Raw_ATMs'!A:A,"Not Found")</f>
        <v>ATM055</v>
      </c>
      <c r="P7469" t="str">
        <f t="shared" si="818"/>
        <v>Valid</v>
      </c>
    </row>
    <row r="7470" spans="1:16">
      <c r="A7470" t="s">
        <v>7663</v>
      </c>
      <c r="B7470" t="s">
        <v>120</v>
      </c>
      <c r="C7470" s="2">
        <v>45954</v>
      </c>
      <c r="D7470" s="3">
        <v>0.98910879629629633</v>
      </c>
      <c r="E7470" t="s">
        <v>33</v>
      </c>
      <c r="F7470">
        <v>2500</v>
      </c>
      <c r="G7470" t="s">
        <v>189</v>
      </c>
      <c r="I7470">
        <f t="shared" si="812"/>
        <v>1</v>
      </c>
      <c r="J7470" t="str">
        <f t="shared" si="813"/>
        <v>OK</v>
      </c>
      <c r="K7470" t="str">
        <f t="shared" si="814"/>
        <v>Successful</v>
      </c>
      <c r="L7470" t="str">
        <f t="shared" si="815"/>
        <v>Withdrawal</v>
      </c>
      <c r="M7470" t="str">
        <f t="shared" si="816"/>
        <v>OK</v>
      </c>
      <c r="N7470" t="str">
        <f t="shared" si="817"/>
        <v>OK</v>
      </c>
      <c r="O7470" t="str">
        <f>_xlfn.XLOOKUP(B7470,'01_Raw_ATMs'!A:A,'01_Raw_ATMs'!A:A,"Not Found")</f>
        <v>ATM040</v>
      </c>
      <c r="P7470" t="str">
        <f t="shared" si="818"/>
        <v>Valid</v>
      </c>
    </row>
    <row r="7471" spans="1:16">
      <c r="A7471" t="s">
        <v>7664</v>
      </c>
      <c r="B7471" t="s">
        <v>104</v>
      </c>
      <c r="C7471" s="2">
        <v>45688</v>
      </c>
      <c r="D7471" s="3">
        <v>0.75672453703703701</v>
      </c>
      <c r="E7471" t="s">
        <v>33</v>
      </c>
      <c r="F7471">
        <v>2500</v>
      </c>
      <c r="G7471" t="s">
        <v>189</v>
      </c>
      <c r="I7471">
        <f t="shared" si="812"/>
        <v>1</v>
      </c>
      <c r="J7471" t="str">
        <f t="shared" si="813"/>
        <v>OK</v>
      </c>
      <c r="K7471" t="str">
        <f t="shared" si="814"/>
        <v>Successful</v>
      </c>
      <c r="L7471" t="str">
        <f t="shared" si="815"/>
        <v>Withdrawal</v>
      </c>
      <c r="M7471" t="str">
        <f t="shared" si="816"/>
        <v>OK</v>
      </c>
      <c r="N7471" t="str">
        <f t="shared" si="817"/>
        <v>OK</v>
      </c>
      <c r="O7471" t="str">
        <f>_xlfn.XLOOKUP(B7471,'01_Raw_ATMs'!A:A,'01_Raw_ATMs'!A:A,"Not Found")</f>
        <v>ATM025</v>
      </c>
      <c r="P7471" t="str">
        <f t="shared" si="818"/>
        <v>Valid</v>
      </c>
    </row>
    <row r="7472" spans="1:16">
      <c r="A7472" t="s">
        <v>7665</v>
      </c>
      <c r="B7472" t="s">
        <v>134</v>
      </c>
      <c r="C7472" s="2">
        <v>45992</v>
      </c>
      <c r="D7472" s="3">
        <v>0.83166666666666667</v>
      </c>
      <c r="E7472" t="s">
        <v>33</v>
      </c>
      <c r="F7472">
        <v>2000</v>
      </c>
      <c r="G7472" t="s">
        <v>189</v>
      </c>
      <c r="I7472">
        <f t="shared" si="812"/>
        <v>1</v>
      </c>
      <c r="J7472" t="str">
        <f t="shared" si="813"/>
        <v>OK</v>
      </c>
      <c r="K7472" t="str">
        <f t="shared" si="814"/>
        <v>Successful</v>
      </c>
      <c r="L7472" t="str">
        <f t="shared" si="815"/>
        <v>Withdrawal</v>
      </c>
      <c r="M7472" t="str">
        <f t="shared" si="816"/>
        <v>OK</v>
      </c>
      <c r="N7472" t="str">
        <f t="shared" si="817"/>
        <v>OK</v>
      </c>
      <c r="O7472" t="str">
        <f>_xlfn.XLOOKUP(B7472,'01_Raw_ATMs'!A:A,'01_Raw_ATMs'!A:A,"Not Found")</f>
        <v>ATM054</v>
      </c>
      <c r="P7472" t="str">
        <f t="shared" si="818"/>
        <v>Valid</v>
      </c>
    </row>
    <row r="7473" spans="1:16">
      <c r="A7473" t="s">
        <v>7666</v>
      </c>
      <c r="B7473" t="s">
        <v>151</v>
      </c>
      <c r="C7473" s="2">
        <v>45834</v>
      </c>
      <c r="D7473" s="3">
        <v>0.96745370370370365</v>
      </c>
      <c r="E7473" t="s">
        <v>261</v>
      </c>
      <c r="F7473">
        <v>5000</v>
      </c>
      <c r="G7473" t="s">
        <v>189</v>
      </c>
      <c r="I7473">
        <f t="shared" si="812"/>
        <v>1</v>
      </c>
      <c r="J7473" t="str">
        <f t="shared" si="813"/>
        <v>OK</v>
      </c>
      <c r="K7473" t="str">
        <f t="shared" si="814"/>
        <v>Successful</v>
      </c>
      <c r="L7473" t="str">
        <f t="shared" si="815"/>
        <v>Cash Deposit</v>
      </c>
      <c r="M7473" t="str">
        <f t="shared" si="816"/>
        <v>OK</v>
      </c>
      <c r="N7473" t="str">
        <f t="shared" si="817"/>
        <v>OK</v>
      </c>
      <c r="O7473" t="str">
        <f>_xlfn.XLOOKUP(B7473,'01_Raw_ATMs'!A:A,'01_Raw_ATMs'!A:A,"Not Found")</f>
        <v>ATM071</v>
      </c>
      <c r="P7473" t="str">
        <f t="shared" si="818"/>
        <v>Valid</v>
      </c>
    </row>
    <row r="7474" spans="1:16">
      <c r="A7474" t="s">
        <v>7667</v>
      </c>
      <c r="B7474" t="s">
        <v>123</v>
      </c>
      <c r="C7474" s="2">
        <v>45908</v>
      </c>
      <c r="D7474" s="3">
        <v>0.39196759259259262</v>
      </c>
      <c r="E7474" t="s">
        <v>33</v>
      </c>
      <c r="F7474">
        <v>1500</v>
      </c>
      <c r="G7474" t="s">
        <v>214</v>
      </c>
      <c r="H7474" t="s">
        <v>1080</v>
      </c>
      <c r="I7474">
        <f t="shared" si="812"/>
        <v>1</v>
      </c>
      <c r="J7474" t="str">
        <f t="shared" si="813"/>
        <v>OK</v>
      </c>
      <c r="K7474" t="str">
        <f t="shared" si="814"/>
        <v>Failed</v>
      </c>
      <c r="L7474" t="str">
        <f t="shared" si="815"/>
        <v>Withdrawal</v>
      </c>
      <c r="M7474" t="str">
        <f t="shared" si="816"/>
        <v>OK</v>
      </c>
      <c r="N7474" t="str">
        <f t="shared" si="817"/>
        <v>OK</v>
      </c>
      <c r="O7474" t="str">
        <f>_xlfn.XLOOKUP(B7474,'01_Raw_ATMs'!A:A,'01_Raw_ATMs'!A:A,"Not Found")</f>
        <v>ATM043</v>
      </c>
      <c r="P7474" t="str">
        <f t="shared" si="818"/>
        <v>Valid</v>
      </c>
    </row>
    <row r="7475" spans="1:16">
      <c r="A7475" t="s">
        <v>7668</v>
      </c>
      <c r="B7475" t="s">
        <v>157</v>
      </c>
      <c r="C7475" s="2">
        <v>46083</v>
      </c>
      <c r="D7475" s="3">
        <v>0.82604166666666667</v>
      </c>
      <c r="E7475" t="s">
        <v>33</v>
      </c>
      <c r="F7475">
        <v>2500</v>
      </c>
      <c r="G7475" t="s">
        <v>189</v>
      </c>
      <c r="I7475">
        <f t="shared" si="812"/>
        <v>1</v>
      </c>
      <c r="J7475" t="str">
        <f t="shared" si="813"/>
        <v>OK</v>
      </c>
      <c r="K7475" t="str">
        <f t="shared" si="814"/>
        <v>Successful</v>
      </c>
      <c r="L7475" t="str">
        <f t="shared" si="815"/>
        <v>Withdrawal</v>
      </c>
      <c r="M7475" t="str">
        <f t="shared" si="816"/>
        <v>OK</v>
      </c>
      <c r="N7475" t="str">
        <f t="shared" si="817"/>
        <v>OK</v>
      </c>
      <c r="O7475" t="str">
        <f>_xlfn.XLOOKUP(B7475,'01_Raw_ATMs'!A:A,'01_Raw_ATMs'!A:A,"Not Found")</f>
        <v>ATM077</v>
      </c>
      <c r="P7475" t="str">
        <f t="shared" si="818"/>
        <v>Valid</v>
      </c>
    </row>
    <row r="7476" spans="1:16">
      <c r="A7476" t="s">
        <v>7669</v>
      </c>
      <c r="B7476" t="s">
        <v>162</v>
      </c>
      <c r="C7476" s="2">
        <v>45810</v>
      </c>
      <c r="D7476" s="3">
        <v>0.78488425925925931</v>
      </c>
      <c r="E7476" t="s">
        <v>194</v>
      </c>
      <c r="F7476">
        <v>0</v>
      </c>
      <c r="G7476" t="s">
        <v>189</v>
      </c>
      <c r="I7476">
        <f t="shared" si="812"/>
        <v>1</v>
      </c>
      <c r="J7476" t="str">
        <f t="shared" si="813"/>
        <v>OK</v>
      </c>
      <c r="K7476" t="str">
        <f t="shared" si="814"/>
        <v>Successful</v>
      </c>
      <c r="L7476" t="str">
        <f t="shared" si="815"/>
        <v>Balance Inquiry</v>
      </c>
      <c r="M7476" t="str">
        <f t="shared" si="816"/>
        <v>OK</v>
      </c>
      <c r="N7476" t="str">
        <f t="shared" si="817"/>
        <v>OK</v>
      </c>
      <c r="O7476" t="str">
        <f>_xlfn.XLOOKUP(B7476,'01_Raw_ATMs'!A:A,'01_Raw_ATMs'!A:A,"Not Found")</f>
        <v>ATM082</v>
      </c>
      <c r="P7476" t="str">
        <f t="shared" si="818"/>
        <v>Valid</v>
      </c>
    </row>
    <row r="7477" spans="1:16">
      <c r="A7477" t="s">
        <v>7670</v>
      </c>
      <c r="B7477" t="s">
        <v>7</v>
      </c>
      <c r="C7477" s="2">
        <v>45773</v>
      </c>
      <c r="D7477" s="3">
        <v>0.36921296296296302</v>
      </c>
      <c r="E7477" t="s">
        <v>33</v>
      </c>
      <c r="F7477">
        <v>4000</v>
      </c>
      <c r="G7477" t="s">
        <v>189</v>
      </c>
      <c r="I7477">
        <f t="shared" si="812"/>
        <v>1</v>
      </c>
      <c r="J7477" t="str">
        <f t="shared" si="813"/>
        <v>OK</v>
      </c>
      <c r="K7477" t="str">
        <f t="shared" si="814"/>
        <v>Successful</v>
      </c>
      <c r="L7477" t="str">
        <f t="shared" si="815"/>
        <v>Withdrawal</v>
      </c>
      <c r="M7477" t="str">
        <f t="shared" si="816"/>
        <v>OK</v>
      </c>
      <c r="N7477" t="str">
        <f t="shared" si="817"/>
        <v>OK</v>
      </c>
      <c r="O7477" t="str">
        <f>_xlfn.XLOOKUP(B7477,'01_Raw_ATMs'!A:A,'01_Raw_ATMs'!A:A,"Not Found")</f>
        <v>ATM001</v>
      </c>
      <c r="P7477" t="str">
        <f t="shared" si="818"/>
        <v>Valid</v>
      </c>
    </row>
    <row r="7478" spans="1:16">
      <c r="A7478" t="s">
        <v>7671</v>
      </c>
      <c r="B7478" t="s">
        <v>159</v>
      </c>
      <c r="C7478" s="2">
        <v>45737</v>
      </c>
      <c r="D7478" s="3">
        <v>0.86353009259259261</v>
      </c>
      <c r="E7478" t="s">
        <v>33</v>
      </c>
      <c r="F7478">
        <v>500</v>
      </c>
      <c r="G7478" t="s">
        <v>189</v>
      </c>
      <c r="I7478">
        <f t="shared" si="812"/>
        <v>1</v>
      </c>
      <c r="J7478" t="str">
        <f t="shared" si="813"/>
        <v>OK</v>
      </c>
      <c r="K7478" t="str">
        <f t="shared" si="814"/>
        <v>Successful</v>
      </c>
      <c r="L7478" t="str">
        <f t="shared" si="815"/>
        <v>Withdrawal</v>
      </c>
      <c r="M7478" t="str">
        <f t="shared" si="816"/>
        <v>OK</v>
      </c>
      <c r="N7478" t="str">
        <f t="shared" si="817"/>
        <v>OK</v>
      </c>
      <c r="O7478" t="str">
        <f>_xlfn.XLOOKUP(B7478,'01_Raw_ATMs'!A:A,'01_Raw_ATMs'!A:A,"Not Found")</f>
        <v>ATM079</v>
      </c>
      <c r="P7478" t="str">
        <f t="shared" si="818"/>
        <v>Valid</v>
      </c>
    </row>
    <row r="7479" spans="1:16">
      <c r="A7479" t="s">
        <v>7672</v>
      </c>
      <c r="B7479" t="s">
        <v>120</v>
      </c>
      <c r="C7479" s="2">
        <v>45749</v>
      </c>
      <c r="D7479" s="3">
        <v>0.29539351851851853</v>
      </c>
      <c r="E7479" t="s">
        <v>194</v>
      </c>
      <c r="F7479">
        <v>0</v>
      </c>
      <c r="G7479" t="s">
        <v>189</v>
      </c>
      <c r="I7479">
        <f t="shared" si="812"/>
        <v>1</v>
      </c>
      <c r="J7479" t="str">
        <f t="shared" si="813"/>
        <v>OK</v>
      </c>
      <c r="K7479" t="str">
        <f t="shared" si="814"/>
        <v>Successful</v>
      </c>
      <c r="L7479" t="str">
        <f t="shared" si="815"/>
        <v>Balance Inquiry</v>
      </c>
      <c r="M7479" t="str">
        <f t="shared" si="816"/>
        <v>OK</v>
      </c>
      <c r="N7479" t="str">
        <f t="shared" si="817"/>
        <v>OK</v>
      </c>
      <c r="O7479" t="str">
        <f>_xlfn.XLOOKUP(B7479,'01_Raw_ATMs'!A:A,'01_Raw_ATMs'!A:A,"Not Found")</f>
        <v>ATM040</v>
      </c>
      <c r="P7479" t="str">
        <f t="shared" si="818"/>
        <v>Valid</v>
      </c>
    </row>
    <row r="7480" spans="1:16">
      <c r="A7480" t="s">
        <v>7673</v>
      </c>
      <c r="B7480" t="s">
        <v>162</v>
      </c>
      <c r="C7480" s="2">
        <v>46047</v>
      </c>
      <c r="D7480" s="3">
        <v>0.80074074074074075</v>
      </c>
      <c r="E7480" t="s">
        <v>33</v>
      </c>
      <c r="F7480">
        <v>8000</v>
      </c>
      <c r="G7480" t="s">
        <v>189</v>
      </c>
      <c r="I7480">
        <f t="shared" si="812"/>
        <v>1</v>
      </c>
      <c r="J7480" t="str">
        <f t="shared" si="813"/>
        <v>OK</v>
      </c>
      <c r="K7480" t="str">
        <f t="shared" si="814"/>
        <v>Successful</v>
      </c>
      <c r="L7480" t="str">
        <f t="shared" si="815"/>
        <v>Withdrawal</v>
      </c>
      <c r="M7480" t="str">
        <f t="shared" si="816"/>
        <v>OK</v>
      </c>
      <c r="N7480" t="str">
        <f t="shared" si="817"/>
        <v>OK</v>
      </c>
      <c r="O7480" t="str">
        <f>_xlfn.XLOOKUP(B7480,'01_Raw_ATMs'!A:A,'01_Raw_ATMs'!A:A,"Not Found")</f>
        <v>ATM082</v>
      </c>
      <c r="P7480" t="str">
        <f t="shared" si="818"/>
        <v>Valid</v>
      </c>
    </row>
    <row r="7481" spans="1:16">
      <c r="A7481" t="s">
        <v>7674</v>
      </c>
      <c r="B7481" t="s">
        <v>151</v>
      </c>
      <c r="C7481" s="2">
        <v>45733</v>
      </c>
      <c r="D7481" s="3">
        <v>0.31561342592592601</v>
      </c>
      <c r="E7481" t="s">
        <v>211</v>
      </c>
      <c r="F7481">
        <v>0</v>
      </c>
      <c r="G7481" t="s">
        <v>189</v>
      </c>
      <c r="I7481">
        <f t="shared" si="812"/>
        <v>1</v>
      </c>
      <c r="J7481" t="str">
        <f t="shared" si="813"/>
        <v>OK</v>
      </c>
      <c r="K7481" t="str">
        <f t="shared" si="814"/>
        <v>Successful</v>
      </c>
      <c r="L7481" t="str">
        <f t="shared" si="815"/>
        <v>Mini Statement</v>
      </c>
      <c r="M7481" t="str">
        <f t="shared" si="816"/>
        <v>OK</v>
      </c>
      <c r="N7481" t="str">
        <f t="shared" si="817"/>
        <v>OK</v>
      </c>
      <c r="O7481" t="str">
        <f>_xlfn.XLOOKUP(B7481,'01_Raw_ATMs'!A:A,'01_Raw_ATMs'!A:A,"Not Found")</f>
        <v>ATM071</v>
      </c>
      <c r="P7481" t="str">
        <f t="shared" si="818"/>
        <v>Valid</v>
      </c>
    </row>
    <row r="7482" spans="1:16">
      <c r="A7482" t="s">
        <v>7675</v>
      </c>
      <c r="B7482" t="s">
        <v>124</v>
      </c>
      <c r="C7482" s="2">
        <v>45697</v>
      </c>
      <c r="D7482" s="3">
        <v>0.71138888888888885</v>
      </c>
      <c r="E7482" t="s">
        <v>33</v>
      </c>
      <c r="F7482">
        <v>8000</v>
      </c>
      <c r="G7482" t="s">
        <v>189</v>
      </c>
      <c r="I7482">
        <f t="shared" si="812"/>
        <v>1</v>
      </c>
      <c r="J7482" t="str">
        <f t="shared" si="813"/>
        <v>OK</v>
      </c>
      <c r="K7482" t="str">
        <f t="shared" si="814"/>
        <v>Successful</v>
      </c>
      <c r="L7482" t="str">
        <f t="shared" si="815"/>
        <v>Withdrawal</v>
      </c>
      <c r="M7482" t="str">
        <f t="shared" si="816"/>
        <v>OK</v>
      </c>
      <c r="N7482" t="str">
        <f t="shared" si="817"/>
        <v>OK</v>
      </c>
      <c r="O7482" t="str">
        <f>_xlfn.XLOOKUP(B7482,'01_Raw_ATMs'!A:A,'01_Raw_ATMs'!A:A,"Not Found")</f>
        <v>ATM044</v>
      </c>
      <c r="P7482" t="str">
        <f t="shared" si="818"/>
        <v>Valid</v>
      </c>
    </row>
    <row r="7483" spans="1:16">
      <c r="A7483" t="s">
        <v>7676</v>
      </c>
      <c r="B7483" t="s">
        <v>162</v>
      </c>
      <c r="C7483" s="2">
        <v>46031</v>
      </c>
      <c r="D7483" s="3">
        <v>0.12254629629629631</v>
      </c>
      <c r="E7483" t="s">
        <v>194</v>
      </c>
      <c r="F7483">
        <v>0</v>
      </c>
      <c r="G7483" t="s">
        <v>189</v>
      </c>
      <c r="I7483">
        <f t="shared" si="812"/>
        <v>1</v>
      </c>
      <c r="J7483" t="str">
        <f t="shared" si="813"/>
        <v>OK</v>
      </c>
      <c r="K7483" t="str">
        <f t="shared" si="814"/>
        <v>Successful</v>
      </c>
      <c r="L7483" t="str">
        <f t="shared" si="815"/>
        <v>Balance Inquiry</v>
      </c>
      <c r="M7483" t="str">
        <f t="shared" si="816"/>
        <v>OK</v>
      </c>
      <c r="N7483" t="str">
        <f t="shared" si="817"/>
        <v>OK</v>
      </c>
      <c r="O7483" t="str">
        <f>_xlfn.XLOOKUP(B7483,'01_Raw_ATMs'!A:A,'01_Raw_ATMs'!A:A,"Not Found")</f>
        <v>ATM082</v>
      </c>
      <c r="P7483" t="str">
        <f t="shared" si="818"/>
        <v>Valid</v>
      </c>
    </row>
    <row r="7484" spans="1:16">
      <c r="A7484" t="s">
        <v>7677</v>
      </c>
      <c r="B7484" t="s">
        <v>178</v>
      </c>
      <c r="C7484" s="2">
        <v>45798</v>
      </c>
      <c r="D7484" s="3">
        <v>0.32734953703703712</v>
      </c>
      <c r="E7484" t="s">
        <v>33</v>
      </c>
      <c r="F7484">
        <v>10000</v>
      </c>
      <c r="G7484" t="s">
        <v>189</v>
      </c>
      <c r="I7484">
        <f t="shared" si="812"/>
        <v>1</v>
      </c>
      <c r="J7484" t="str">
        <f t="shared" si="813"/>
        <v>OK</v>
      </c>
      <c r="K7484" t="str">
        <f t="shared" si="814"/>
        <v>Successful</v>
      </c>
      <c r="L7484" t="str">
        <f t="shared" si="815"/>
        <v>Withdrawal</v>
      </c>
      <c r="M7484" t="str">
        <f t="shared" si="816"/>
        <v>OK</v>
      </c>
      <c r="N7484" t="str">
        <f t="shared" si="817"/>
        <v>OK</v>
      </c>
      <c r="O7484" t="str">
        <f>_xlfn.XLOOKUP(B7484,'01_Raw_ATMs'!A:A,'01_Raw_ATMs'!A:A,"Not Found")</f>
        <v>ATM098</v>
      </c>
      <c r="P7484" t="str">
        <f t="shared" si="818"/>
        <v>Valid</v>
      </c>
    </row>
    <row r="7485" spans="1:16">
      <c r="A7485" t="s">
        <v>7678</v>
      </c>
      <c r="B7485" t="s">
        <v>152</v>
      </c>
      <c r="C7485" s="2">
        <v>45752</v>
      </c>
      <c r="D7485" s="3">
        <v>0.23723379629629629</v>
      </c>
      <c r="E7485" t="s">
        <v>194</v>
      </c>
      <c r="F7485">
        <v>0</v>
      </c>
      <c r="G7485" t="s">
        <v>189</v>
      </c>
      <c r="I7485">
        <f t="shared" si="812"/>
        <v>1</v>
      </c>
      <c r="J7485" t="str">
        <f t="shared" si="813"/>
        <v>OK</v>
      </c>
      <c r="K7485" t="str">
        <f t="shared" si="814"/>
        <v>Successful</v>
      </c>
      <c r="L7485" t="str">
        <f t="shared" si="815"/>
        <v>Balance Inquiry</v>
      </c>
      <c r="M7485" t="str">
        <f t="shared" si="816"/>
        <v>OK</v>
      </c>
      <c r="N7485" t="str">
        <f t="shared" si="817"/>
        <v>OK</v>
      </c>
      <c r="O7485" t="str">
        <f>_xlfn.XLOOKUP(B7485,'01_Raw_ATMs'!A:A,'01_Raw_ATMs'!A:A,"Not Found")</f>
        <v>ATM072</v>
      </c>
      <c r="P7485" t="str">
        <f t="shared" si="818"/>
        <v>Valid</v>
      </c>
    </row>
    <row r="7486" spans="1:16">
      <c r="A7486" t="s">
        <v>7679</v>
      </c>
      <c r="B7486" t="s">
        <v>71</v>
      </c>
      <c r="C7486" s="2">
        <v>45694</v>
      </c>
      <c r="D7486" s="3">
        <v>0.31335648148148149</v>
      </c>
      <c r="E7486" t="s">
        <v>33</v>
      </c>
      <c r="F7486">
        <v>500</v>
      </c>
      <c r="G7486" t="s">
        <v>189</v>
      </c>
      <c r="I7486">
        <f t="shared" si="812"/>
        <v>1</v>
      </c>
      <c r="J7486" t="str">
        <f t="shared" si="813"/>
        <v>OK</v>
      </c>
      <c r="K7486" t="str">
        <f t="shared" si="814"/>
        <v>Successful</v>
      </c>
      <c r="L7486" t="str">
        <f t="shared" si="815"/>
        <v>Withdrawal</v>
      </c>
      <c r="M7486" t="str">
        <f t="shared" si="816"/>
        <v>OK</v>
      </c>
      <c r="N7486" t="str">
        <f t="shared" si="817"/>
        <v>OK</v>
      </c>
      <c r="O7486" t="str">
        <f>_xlfn.XLOOKUP(B7486,'01_Raw_ATMs'!A:A,'01_Raw_ATMs'!A:A,"Not Found")</f>
        <v>ATM002</v>
      </c>
      <c r="P7486" t="str">
        <f t="shared" si="818"/>
        <v>Valid</v>
      </c>
    </row>
    <row r="7487" spans="1:16">
      <c r="A7487" t="s">
        <v>7680</v>
      </c>
      <c r="B7487" t="s">
        <v>123</v>
      </c>
      <c r="C7487" s="2">
        <v>46064</v>
      </c>
      <c r="D7487" s="3">
        <v>0.6732407407407407</v>
      </c>
      <c r="E7487" t="s">
        <v>33</v>
      </c>
      <c r="F7487">
        <v>10000</v>
      </c>
      <c r="G7487" t="s">
        <v>189</v>
      </c>
      <c r="I7487">
        <f t="shared" si="812"/>
        <v>1</v>
      </c>
      <c r="J7487" t="str">
        <f t="shared" si="813"/>
        <v>OK</v>
      </c>
      <c r="K7487" t="str">
        <f t="shared" si="814"/>
        <v>Successful</v>
      </c>
      <c r="L7487" t="str">
        <f t="shared" si="815"/>
        <v>Withdrawal</v>
      </c>
      <c r="M7487" t="str">
        <f t="shared" si="816"/>
        <v>OK</v>
      </c>
      <c r="N7487" t="str">
        <f t="shared" si="817"/>
        <v>OK</v>
      </c>
      <c r="O7487" t="str">
        <f>_xlfn.XLOOKUP(B7487,'01_Raw_ATMs'!A:A,'01_Raw_ATMs'!A:A,"Not Found")</f>
        <v>ATM043</v>
      </c>
      <c r="P7487" t="str">
        <f t="shared" si="818"/>
        <v>Valid</v>
      </c>
    </row>
    <row r="7488" spans="1:16">
      <c r="A7488" t="s">
        <v>7681</v>
      </c>
      <c r="B7488" t="s">
        <v>71</v>
      </c>
      <c r="C7488" s="2">
        <v>46196</v>
      </c>
      <c r="D7488" s="3">
        <v>0.37166666666666659</v>
      </c>
      <c r="E7488" t="s">
        <v>211</v>
      </c>
      <c r="F7488">
        <v>0</v>
      </c>
      <c r="G7488" t="s">
        <v>189</v>
      </c>
      <c r="I7488">
        <f t="shared" si="812"/>
        <v>1</v>
      </c>
      <c r="J7488" t="str">
        <f t="shared" si="813"/>
        <v>OK</v>
      </c>
      <c r="K7488" t="str">
        <f t="shared" si="814"/>
        <v>Successful</v>
      </c>
      <c r="L7488" t="str">
        <f t="shared" si="815"/>
        <v>Mini Statement</v>
      </c>
      <c r="M7488" t="str">
        <f t="shared" si="816"/>
        <v>OK</v>
      </c>
      <c r="N7488" t="str">
        <f t="shared" si="817"/>
        <v>OK</v>
      </c>
      <c r="O7488" t="str">
        <f>_xlfn.XLOOKUP(B7488,'01_Raw_ATMs'!A:A,'01_Raw_ATMs'!A:A,"Not Found")</f>
        <v>ATM002</v>
      </c>
      <c r="P7488" t="str">
        <f t="shared" si="818"/>
        <v>Valid</v>
      </c>
    </row>
    <row r="7489" spans="1:16">
      <c r="A7489" t="s">
        <v>7682</v>
      </c>
      <c r="B7489" t="s">
        <v>137</v>
      </c>
      <c r="C7489" s="2">
        <v>46085</v>
      </c>
      <c r="D7489" s="3">
        <v>0.7810300925925926</v>
      </c>
      <c r="E7489" t="s">
        <v>33</v>
      </c>
      <c r="F7489">
        <v>2500</v>
      </c>
      <c r="G7489" t="s">
        <v>189</v>
      </c>
      <c r="I7489">
        <f t="shared" si="812"/>
        <v>1</v>
      </c>
      <c r="J7489" t="str">
        <f t="shared" si="813"/>
        <v>OK</v>
      </c>
      <c r="K7489" t="str">
        <f t="shared" si="814"/>
        <v>Successful</v>
      </c>
      <c r="L7489" t="str">
        <f t="shared" si="815"/>
        <v>Withdrawal</v>
      </c>
      <c r="M7489" t="str">
        <f t="shared" si="816"/>
        <v>OK</v>
      </c>
      <c r="N7489" t="str">
        <f t="shared" si="817"/>
        <v>OK</v>
      </c>
      <c r="O7489" t="str">
        <f>_xlfn.XLOOKUP(B7489,'01_Raw_ATMs'!A:A,'01_Raw_ATMs'!A:A,"Not Found")</f>
        <v>ATM057</v>
      </c>
      <c r="P7489" t="str">
        <f t="shared" si="818"/>
        <v>Valid</v>
      </c>
    </row>
    <row r="7490" spans="1:16">
      <c r="A7490" t="s">
        <v>7683</v>
      </c>
      <c r="B7490" t="s">
        <v>176</v>
      </c>
      <c r="C7490" s="2">
        <v>45720</v>
      </c>
      <c r="D7490" s="3">
        <v>0.63535879629629632</v>
      </c>
      <c r="E7490" t="s">
        <v>33</v>
      </c>
      <c r="F7490">
        <v>5000</v>
      </c>
      <c r="G7490" t="s">
        <v>214</v>
      </c>
      <c r="H7490" t="s">
        <v>42</v>
      </c>
      <c r="I7490">
        <f t="shared" si="812"/>
        <v>1</v>
      </c>
      <c r="J7490" t="str">
        <f t="shared" si="813"/>
        <v>OK</v>
      </c>
      <c r="K7490" t="str">
        <f t="shared" si="814"/>
        <v>Failed</v>
      </c>
      <c r="L7490" t="str">
        <f t="shared" si="815"/>
        <v>Withdrawal</v>
      </c>
      <c r="M7490" t="str">
        <f t="shared" si="816"/>
        <v>OK</v>
      </c>
      <c r="N7490" t="str">
        <f t="shared" si="817"/>
        <v>OK</v>
      </c>
      <c r="O7490" t="str">
        <f>_xlfn.XLOOKUP(B7490,'01_Raw_ATMs'!A:A,'01_Raw_ATMs'!A:A,"Not Found")</f>
        <v>ATM096</v>
      </c>
      <c r="P7490" t="str">
        <f t="shared" si="818"/>
        <v>Valid</v>
      </c>
    </row>
    <row r="7491" spans="1:16">
      <c r="A7491" t="s">
        <v>7684</v>
      </c>
      <c r="B7491" t="s">
        <v>91</v>
      </c>
      <c r="C7491" s="2">
        <v>45930</v>
      </c>
      <c r="D7491" s="3">
        <v>0.84128472222222217</v>
      </c>
      <c r="E7491" t="s">
        <v>194</v>
      </c>
      <c r="F7491">
        <v>0</v>
      </c>
      <c r="G7491" t="s">
        <v>189</v>
      </c>
      <c r="I7491">
        <f t="shared" ref="I7491:I7554" si="819">COUNTIF($A:$A,A7491)</f>
        <v>1</v>
      </c>
      <c r="J7491" t="str">
        <f t="shared" ref="J7491:J7554" si="820">IF(AND(TRIM(G7491)="Failed",H7491=""),"Problem","OK")</f>
        <v>OK</v>
      </c>
      <c r="K7491" t="str">
        <f t="shared" ref="K7491:K7554" si="821">PROPER(TRIM(G7491))</f>
        <v>Successful</v>
      </c>
      <c r="L7491" t="str">
        <f t="shared" ref="L7491:L7554" si="822">PROPER(TRIM(E7491))</f>
        <v>Balance Inquiry</v>
      </c>
      <c r="M7491" t="str">
        <f t="shared" ref="M7491:M7554" si="823">IF(OR(E7491="Withdrawal",E7491="Cash Deposit"),IF(F7491&gt;0,"OK","Problem"),IF(F7491=0,"OK","Problem"))</f>
        <v>OK</v>
      </c>
      <c r="N7491" t="str">
        <f t="shared" ref="N7491:N7554" si="824">IF(AND(C7491&gt;=DATE(2025,1,1),C7491&lt;=DATE(2026,6,30)),"OK","Problem")</f>
        <v>OK</v>
      </c>
      <c r="O7491" t="str">
        <f>_xlfn.XLOOKUP(B7491,'01_Raw_ATMs'!A:A,'01_Raw_ATMs'!A:A,"Not Found")</f>
        <v>ATM014</v>
      </c>
      <c r="P7491" t="str">
        <f t="shared" ref="P7491:P7554" si="825">IF(B7491="","Missing ATM_ID","Valid")</f>
        <v>Valid</v>
      </c>
    </row>
    <row r="7492" spans="1:16">
      <c r="A7492" t="s">
        <v>7685</v>
      </c>
      <c r="B7492" t="s">
        <v>156</v>
      </c>
      <c r="C7492" s="2">
        <v>45884</v>
      </c>
      <c r="D7492" s="3">
        <v>0.1004861111111111</v>
      </c>
      <c r="E7492" t="s">
        <v>261</v>
      </c>
      <c r="F7492">
        <v>5000</v>
      </c>
      <c r="G7492" t="s">
        <v>189</v>
      </c>
      <c r="I7492">
        <f t="shared" si="819"/>
        <v>1</v>
      </c>
      <c r="J7492" t="str">
        <f t="shared" si="820"/>
        <v>OK</v>
      </c>
      <c r="K7492" t="str">
        <f t="shared" si="821"/>
        <v>Successful</v>
      </c>
      <c r="L7492" t="str">
        <f t="shared" si="822"/>
        <v>Cash Deposit</v>
      </c>
      <c r="M7492" t="str">
        <f t="shared" si="823"/>
        <v>OK</v>
      </c>
      <c r="N7492" t="str">
        <f t="shared" si="824"/>
        <v>OK</v>
      </c>
      <c r="O7492" t="str">
        <f>_xlfn.XLOOKUP(B7492,'01_Raw_ATMs'!A:A,'01_Raw_ATMs'!A:A,"Not Found")</f>
        <v>ATM076</v>
      </c>
      <c r="P7492" t="str">
        <f t="shared" si="825"/>
        <v>Valid</v>
      </c>
    </row>
    <row r="7493" spans="1:16">
      <c r="A7493" t="s">
        <v>7686</v>
      </c>
      <c r="B7493" t="s">
        <v>92</v>
      </c>
      <c r="C7493" s="2">
        <v>45946</v>
      </c>
      <c r="D7493" s="3">
        <v>0.8977546296296296</v>
      </c>
      <c r="E7493" t="s">
        <v>33</v>
      </c>
      <c r="F7493">
        <v>6000</v>
      </c>
      <c r="G7493" t="s">
        <v>189</v>
      </c>
      <c r="I7493">
        <f t="shared" si="819"/>
        <v>1</v>
      </c>
      <c r="J7493" t="str">
        <f t="shared" si="820"/>
        <v>OK</v>
      </c>
      <c r="K7493" t="str">
        <f t="shared" si="821"/>
        <v>Successful</v>
      </c>
      <c r="L7493" t="str">
        <f t="shared" si="822"/>
        <v>Withdrawal</v>
      </c>
      <c r="M7493" t="str">
        <f t="shared" si="823"/>
        <v>OK</v>
      </c>
      <c r="N7493" t="str">
        <f t="shared" si="824"/>
        <v>OK</v>
      </c>
      <c r="O7493" t="str">
        <f>_xlfn.XLOOKUP(B7493,'01_Raw_ATMs'!A:A,'01_Raw_ATMs'!A:A,"Not Found")</f>
        <v>ATM015</v>
      </c>
      <c r="P7493" t="str">
        <f t="shared" si="825"/>
        <v>Valid</v>
      </c>
    </row>
    <row r="7494" spans="1:16">
      <c r="A7494" t="s">
        <v>7687</v>
      </c>
      <c r="B7494" t="s">
        <v>84</v>
      </c>
      <c r="C7494" s="2">
        <v>46080</v>
      </c>
      <c r="D7494" s="3">
        <v>0.69844907407407408</v>
      </c>
      <c r="E7494" t="s">
        <v>33</v>
      </c>
      <c r="F7494">
        <v>6000</v>
      </c>
      <c r="G7494" t="s">
        <v>189</v>
      </c>
      <c r="I7494">
        <f t="shared" si="819"/>
        <v>1</v>
      </c>
      <c r="J7494" t="str">
        <f t="shared" si="820"/>
        <v>OK</v>
      </c>
      <c r="K7494" t="str">
        <f t="shared" si="821"/>
        <v>Successful</v>
      </c>
      <c r="L7494" t="str">
        <f t="shared" si="822"/>
        <v>Withdrawal</v>
      </c>
      <c r="M7494" t="str">
        <f t="shared" si="823"/>
        <v>OK</v>
      </c>
      <c r="N7494" t="str">
        <f t="shared" si="824"/>
        <v>OK</v>
      </c>
      <c r="O7494" t="str">
        <f>_xlfn.XLOOKUP(B7494,'01_Raw_ATMs'!A:A,'01_Raw_ATMs'!A:A,"Not Found")</f>
        <v>ATM009</v>
      </c>
      <c r="P7494" t="str">
        <f t="shared" si="825"/>
        <v>Valid</v>
      </c>
    </row>
    <row r="7495" spans="1:16">
      <c r="A7495" t="s">
        <v>7688</v>
      </c>
      <c r="B7495" t="s">
        <v>121</v>
      </c>
      <c r="C7495" s="2">
        <v>45976</v>
      </c>
      <c r="D7495" s="3">
        <v>0.84900462962962964</v>
      </c>
      <c r="E7495" t="s">
        <v>33</v>
      </c>
      <c r="F7495">
        <v>5000</v>
      </c>
      <c r="G7495" t="s">
        <v>189</v>
      </c>
      <c r="I7495">
        <f t="shared" si="819"/>
        <v>1</v>
      </c>
      <c r="J7495" t="str">
        <f t="shared" si="820"/>
        <v>OK</v>
      </c>
      <c r="K7495" t="str">
        <f t="shared" si="821"/>
        <v>Successful</v>
      </c>
      <c r="L7495" t="str">
        <f t="shared" si="822"/>
        <v>Withdrawal</v>
      </c>
      <c r="M7495" t="str">
        <f t="shared" si="823"/>
        <v>OK</v>
      </c>
      <c r="N7495" t="str">
        <f t="shared" si="824"/>
        <v>OK</v>
      </c>
      <c r="O7495" t="str">
        <f>_xlfn.XLOOKUP(B7495,'01_Raw_ATMs'!A:A,'01_Raw_ATMs'!A:A,"Not Found")</f>
        <v>ATM041</v>
      </c>
      <c r="P7495" t="str">
        <f t="shared" si="825"/>
        <v>Valid</v>
      </c>
    </row>
    <row r="7496" spans="1:16">
      <c r="A7496" t="s">
        <v>7689</v>
      </c>
      <c r="B7496" t="s">
        <v>152</v>
      </c>
      <c r="C7496" s="2">
        <v>45957</v>
      </c>
      <c r="D7496" s="3">
        <v>0.63967592592592593</v>
      </c>
      <c r="E7496" t="s">
        <v>194</v>
      </c>
      <c r="F7496">
        <v>0</v>
      </c>
      <c r="G7496" t="s">
        <v>214</v>
      </c>
      <c r="H7496" t="s">
        <v>1094</v>
      </c>
      <c r="I7496">
        <f t="shared" si="819"/>
        <v>1</v>
      </c>
      <c r="J7496" t="str">
        <f t="shared" si="820"/>
        <v>OK</v>
      </c>
      <c r="K7496" t="str">
        <f t="shared" si="821"/>
        <v>Failed</v>
      </c>
      <c r="L7496" t="str">
        <f t="shared" si="822"/>
        <v>Balance Inquiry</v>
      </c>
      <c r="M7496" t="str">
        <f t="shared" si="823"/>
        <v>OK</v>
      </c>
      <c r="N7496" t="str">
        <f t="shared" si="824"/>
        <v>OK</v>
      </c>
      <c r="O7496" t="str">
        <f>_xlfn.XLOOKUP(B7496,'01_Raw_ATMs'!A:A,'01_Raw_ATMs'!A:A,"Not Found")</f>
        <v>ATM072</v>
      </c>
      <c r="P7496" t="str">
        <f t="shared" si="825"/>
        <v>Valid</v>
      </c>
    </row>
    <row r="7497" spans="1:16">
      <c r="A7497" t="s">
        <v>7690</v>
      </c>
      <c r="B7497" t="s">
        <v>100</v>
      </c>
      <c r="C7497" s="2">
        <v>45970</v>
      </c>
      <c r="D7497" s="3">
        <v>0.52672453703703703</v>
      </c>
      <c r="E7497" t="s">
        <v>211</v>
      </c>
      <c r="F7497">
        <v>0</v>
      </c>
      <c r="G7497" t="s">
        <v>189</v>
      </c>
      <c r="I7497">
        <f t="shared" si="819"/>
        <v>1</v>
      </c>
      <c r="J7497" t="str">
        <f t="shared" si="820"/>
        <v>OK</v>
      </c>
      <c r="K7497" t="str">
        <f t="shared" si="821"/>
        <v>Successful</v>
      </c>
      <c r="L7497" t="str">
        <f t="shared" si="822"/>
        <v>Mini Statement</v>
      </c>
      <c r="M7497" t="str">
        <f t="shared" si="823"/>
        <v>OK</v>
      </c>
      <c r="N7497" t="str">
        <f t="shared" si="824"/>
        <v>OK</v>
      </c>
      <c r="O7497" t="str">
        <f>_xlfn.XLOOKUP(B7497,'01_Raw_ATMs'!A:A,'01_Raw_ATMs'!A:A,"Not Found")</f>
        <v>ATM021</v>
      </c>
      <c r="P7497" t="str">
        <f t="shared" si="825"/>
        <v>Valid</v>
      </c>
    </row>
    <row r="7498" spans="1:16">
      <c r="A7498" t="s">
        <v>7691</v>
      </c>
      <c r="B7498" t="s">
        <v>156</v>
      </c>
      <c r="C7498" s="2">
        <v>45840</v>
      </c>
      <c r="D7498" s="3">
        <v>0.36895833333333328</v>
      </c>
      <c r="E7498" t="s">
        <v>33</v>
      </c>
      <c r="F7498">
        <v>2500</v>
      </c>
      <c r="G7498" t="s">
        <v>189</v>
      </c>
      <c r="I7498">
        <f t="shared" si="819"/>
        <v>1</v>
      </c>
      <c r="J7498" t="str">
        <f t="shared" si="820"/>
        <v>OK</v>
      </c>
      <c r="K7498" t="str">
        <f t="shared" si="821"/>
        <v>Successful</v>
      </c>
      <c r="L7498" t="str">
        <f t="shared" si="822"/>
        <v>Withdrawal</v>
      </c>
      <c r="M7498" t="str">
        <f t="shared" si="823"/>
        <v>OK</v>
      </c>
      <c r="N7498" t="str">
        <f t="shared" si="824"/>
        <v>OK</v>
      </c>
      <c r="O7498" t="str">
        <f>_xlfn.XLOOKUP(B7498,'01_Raw_ATMs'!A:A,'01_Raw_ATMs'!A:A,"Not Found")</f>
        <v>ATM076</v>
      </c>
      <c r="P7498" t="str">
        <f t="shared" si="825"/>
        <v>Valid</v>
      </c>
    </row>
    <row r="7499" spans="1:16">
      <c r="A7499" t="s">
        <v>7692</v>
      </c>
      <c r="B7499" t="s">
        <v>164</v>
      </c>
      <c r="C7499" s="2">
        <v>45944</v>
      </c>
      <c r="D7499" s="3">
        <v>0.33402777777777781</v>
      </c>
      <c r="E7499" t="s">
        <v>33</v>
      </c>
      <c r="F7499">
        <v>10000</v>
      </c>
      <c r="G7499" t="s">
        <v>189</v>
      </c>
      <c r="I7499">
        <f t="shared" si="819"/>
        <v>1</v>
      </c>
      <c r="J7499" t="str">
        <f t="shared" si="820"/>
        <v>OK</v>
      </c>
      <c r="K7499" t="str">
        <f t="shared" si="821"/>
        <v>Successful</v>
      </c>
      <c r="L7499" t="str">
        <f t="shared" si="822"/>
        <v>Withdrawal</v>
      </c>
      <c r="M7499" t="str">
        <f t="shared" si="823"/>
        <v>OK</v>
      </c>
      <c r="N7499" t="str">
        <f t="shared" si="824"/>
        <v>OK</v>
      </c>
      <c r="O7499" t="str">
        <f>_xlfn.XLOOKUP(B7499,'01_Raw_ATMs'!A:A,'01_Raw_ATMs'!A:A,"Not Found")</f>
        <v>ATM084</v>
      </c>
      <c r="P7499" t="str">
        <f t="shared" si="825"/>
        <v>Valid</v>
      </c>
    </row>
    <row r="7500" spans="1:16">
      <c r="A7500" t="s">
        <v>7693</v>
      </c>
      <c r="B7500" t="s">
        <v>132</v>
      </c>
      <c r="C7500" s="2">
        <v>45779</v>
      </c>
      <c r="D7500" s="3">
        <v>0.32908564814814822</v>
      </c>
      <c r="E7500" t="s">
        <v>33</v>
      </c>
      <c r="F7500">
        <v>6000</v>
      </c>
      <c r="G7500" t="s">
        <v>189</v>
      </c>
      <c r="I7500">
        <f t="shared" si="819"/>
        <v>1</v>
      </c>
      <c r="J7500" t="str">
        <f t="shared" si="820"/>
        <v>OK</v>
      </c>
      <c r="K7500" t="str">
        <f t="shared" si="821"/>
        <v>Successful</v>
      </c>
      <c r="L7500" t="str">
        <f t="shared" si="822"/>
        <v>Withdrawal</v>
      </c>
      <c r="M7500" t="str">
        <f t="shared" si="823"/>
        <v>OK</v>
      </c>
      <c r="N7500" t="str">
        <f t="shared" si="824"/>
        <v>OK</v>
      </c>
      <c r="O7500" t="str">
        <f>_xlfn.XLOOKUP(B7500,'01_Raw_ATMs'!A:A,'01_Raw_ATMs'!A:A,"Not Found")</f>
        <v>ATM052</v>
      </c>
      <c r="P7500" t="str">
        <f t="shared" si="825"/>
        <v>Valid</v>
      </c>
    </row>
    <row r="7501" spans="1:16">
      <c r="A7501" t="s">
        <v>7694</v>
      </c>
      <c r="B7501" t="s">
        <v>116</v>
      </c>
      <c r="C7501" s="2">
        <v>46038</v>
      </c>
      <c r="D7501" s="3">
        <v>0.40825231481481478</v>
      </c>
      <c r="E7501" t="s">
        <v>33</v>
      </c>
      <c r="F7501">
        <v>3000</v>
      </c>
      <c r="G7501" t="s">
        <v>189</v>
      </c>
      <c r="I7501">
        <f t="shared" si="819"/>
        <v>1</v>
      </c>
      <c r="J7501" t="str">
        <f t="shared" si="820"/>
        <v>OK</v>
      </c>
      <c r="K7501" t="str">
        <f t="shared" si="821"/>
        <v>Successful</v>
      </c>
      <c r="L7501" t="str">
        <f t="shared" si="822"/>
        <v>Withdrawal</v>
      </c>
      <c r="M7501" t="str">
        <f t="shared" si="823"/>
        <v>OK</v>
      </c>
      <c r="N7501" t="str">
        <f t="shared" si="824"/>
        <v>OK</v>
      </c>
      <c r="O7501" t="str">
        <f>_xlfn.XLOOKUP(B7501,'01_Raw_ATMs'!A:A,'01_Raw_ATMs'!A:A,"Not Found")</f>
        <v>ATM036</v>
      </c>
      <c r="P7501" t="str">
        <f t="shared" si="825"/>
        <v>Valid</v>
      </c>
    </row>
    <row r="7502" spans="1:16">
      <c r="A7502" t="s">
        <v>7695</v>
      </c>
      <c r="B7502" t="s">
        <v>160</v>
      </c>
      <c r="C7502" s="2">
        <v>46047</v>
      </c>
      <c r="D7502" s="3">
        <v>0.54776620370370366</v>
      </c>
      <c r="E7502" t="s">
        <v>33</v>
      </c>
      <c r="F7502">
        <v>1500</v>
      </c>
      <c r="G7502" t="s">
        <v>189</v>
      </c>
      <c r="I7502">
        <f t="shared" si="819"/>
        <v>1</v>
      </c>
      <c r="J7502" t="str">
        <f t="shared" si="820"/>
        <v>OK</v>
      </c>
      <c r="K7502" t="str">
        <f t="shared" si="821"/>
        <v>Successful</v>
      </c>
      <c r="L7502" t="str">
        <f t="shared" si="822"/>
        <v>Withdrawal</v>
      </c>
      <c r="M7502" t="str">
        <f t="shared" si="823"/>
        <v>OK</v>
      </c>
      <c r="N7502" t="str">
        <f t="shared" si="824"/>
        <v>OK</v>
      </c>
      <c r="O7502" t="str">
        <f>_xlfn.XLOOKUP(B7502,'01_Raw_ATMs'!A:A,'01_Raw_ATMs'!A:A,"Not Found")</f>
        <v>ATM080</v>
      </c>
      <c r="P7502" t="str">
        <f t="shared" si="825"/>
        <v>Valid</v>
      </c>
    </row>
    <row r="7503" spans="1:16">
      <c r="A7503" t="s">
        <v>7696</v>
      </c>
      <c r="B7503" t="s">
        <v>108</v>
      </c>
      <c r="C7503" s="2">
        <v>45900</v>
      </c>
      <c r="D7503" s="3">
        <v>0.70225694444444442</v>
      </c>
      <c r="E7503" t="s">
        <v>211</v>
      </c>
      <c r="F7503">
        <v>0</v>
      </c>
      <c r="G7503" t="s">
        <v>189</v>
      </c>
      <c r="I7503">
        <f t="shared" si="819"/>
        <v>1</v>
      </c>
      <c r="J7503" t="str">
        <f t="shared" si="820"/>
        <v>OK</v>
      </c>
      <c r="K7503" t="str">
        <f t="shared" si="821"/>
        <v>Successful</v>
      </c>
      <c r="L7503" t="str">
        <f t="shared" si="822"/>
        <v>Mini Statement</v>
      </c>
      <c r="M7503" t="str">
        <f t="shared" si="823"/>
        <v>OK</v>
      </c>
      <c r="N7503" t="str">
        <f t="shared" si="824"/>
        <v>OK</v>
      </c>
      <c r="O7503" t="str">
        <f>_xlfn.XLOOKUP(B7503,'01_Raw_ATMs'!A:A,'01_Raw_ATMs'!A:A,"Not Found")</f>
        <v>ATM028</v>
      </c>
      <c r="P7503" t="str">
        <f t="shared" si="825"/>
        <v>Valid</v>
      </c>
    </row>
    <row r="7504" spans="1:16">
      <c r="A7504" t="s">
        <v>7697</v>
      </c>
      <c r="B7504" t="s">
        <v>71</v>
      </c>
      <c r="C7504" s="2">
        <v>45691</v>
      </c>
      <c r="D7504" s="3">
        <v>0.7784375</v>
      </c>
      <c r="E7504" t="s">
        <v>33</v>
      </c>
      <c r="F7504">
        <v>3000</v>
      </c>
      <c r="G7504" t="s">
        <v>189</v>
      </c>
      <c r="I7504">
        <f t="shared" si="819"/>
        <v>1</v>
      </c>
      <c r="J7504" t="str">
        <f t="shared" si="820"/>
        <v>OK</v>
      </c>
      <c r="K7504" t="str">
        <f t="shared" si="821"/>
        <v>Successful</v>
      </c>
      <c r="L7504" t="str">
        <f t="shared" si="822"/>
        <v>Withdrawal</v>
      </c>
      <c r="M7504" t="str">
        <f t="shared" si="823"/>
        <v>OK</v>
      </c>
      <c r="N7504" t="str">
        <f t="shared" si="824"/>
        <v>OK</v>
      </c>
      <c r="O7504" t="str">
        <f>_xlfn.XLOOKUP(B7504,'01_Raw_ATMs'!A:A,'01_Raw_ATMs'!A:A,"Not Found")</f>
        <v>ATM002</v>
      </c>
      <c r="P7504" t="str">
        <f t="shared" si="825"/>
        <v>Valid</v>
      </c>
    </row>
    <row r="7505" spans="1:16">
      <c r="A7505" t="s">
        <v>7698</v>
      </c>
      <c r="B7505" t="s">
        <v>106</v>
      </c>
      <c r="C7505" s="2">
        <v>46000</v>
      </c>
      <c r="D7505" s="3">
        <v>0.84160879629629626</v>
      </c>
      <c r="E7505" t="s">
        <v>33</v>
      </c>
      <c r="F7505">
        <v>4000</v>
      </c>
      <c r="G7505" t="s">
        <v>189</v>
      </c>
      <c r="I7505">
        <f t="shared" si="819"/>
        <v>1</v>
      </c>
      <c r="J7505" t="str">
        <f t="shared" si="820"/>
        <v>OK</v>
      </c>
      <c r="K7505" t="str">
        <f t="shared" si="821"/>
        <v>Successful</v>
      </c>
      <c r="L7505" t="str">
        <f t="shared" si="822"/>
        <v>Withdrawal</v>
      </c>
      <c r="M7505" t="str">
        <f t="shared" si="823"/>
        <v>OK</v>
      </c>
      <c r="N7505" t="str">
        <f t="shared" si="824"/>
        <v>OK</v>
      </c>
      <c r="O7505" t="str">
        <f>_xlfn.XLOOKUP(B7505,'01_Raw_ATMs'!A:A,'01_Raw_ATMs'!A:A,"Not Found")</f>
        <v>ATM026</v>
      </c>
      <c r="P7505" t="str">
        <f t="shared" si="825"/>
        <v>Valid</v>
      </c>
    </row>
    <row r="7506" spans="1:16">
      <c r="A7506" t="s">
        <v>7699</v>
      </c>
      <c r="B7506" t="s">
        <v>139</v>
      </c>
      <c r="C7506" s="2">
        <v>46157</v>
      </c>
      <c r="D7506" s="3">
        <v>0.7590972222222222</v>
      </c>
      <c r="E7506" t="s">
        <v>33</v>
      </c>
      <c r="F7506">
        <v>3000</v>
      </c>
      <c r="G7506" t="s">
        <v>189</v>
      </c>
      <c r="I7506">
        <f t="shared" si="819"/>
        <v>1</v>
      </c>
      <c r="J7506" t="str">
        <f t="shared" si="820"/>
        <v>OK</v>
      </c>
      <c r="K7506" t="str">
        <f t="shared" si="821"/>
        <v>Successful</v>
      </c>
      <c r="L7506" t="str">
        <f t="shared" si="822"/>
        <v>Withdrawal</v>
      </c>
      <c r="M7506" t="str">
        <f t="shared" si="823"/>
        <v>OK</v>
      </c>
      <c r="N7506" t="str">
        <f t="shared" si="824"/>
        <v>OK</v>
      </c>
      <c r="O7506" t="str">
        <f>_xlfn.XLOOKUP(B7506,'01_Raw_ATMs'!A:A,'01_Raw_ATMs'!A:A,"Not Found")</f>
        <v>ATM059</v>
      </c>
      <c r="P7506" t="str">
        <f t="shared" si="825"/>
        <v>Valid</v>
      </c>
    </row>
    <row r="7507" spans="1:16">
      <c r="A7507" t="s">
        <v>7700</v>
      </c>
      <c r="B7507" t="s">
        <v>127</v>
      </c>
      <c r="C7507" s="2">
        <v>46201</v>
      </c>
      <c r="D7507" s="3">
        <v>0.77211805555555557</v>
      </c>
      <c r="E7507" t="s">
        <v>33</v>
      </c>
      <c r="F7507">
        <v>2000</v>
      </c>
      <c r="G7507" t="s">
        <v>214</v>
      </c>
      <c r="H7507" t="s">
        <v>1103</v>
      </c>
      <c r="I7507">
        <f t="shared" si="819"/>
        <v>1</v>
      </c>
      <c r="J7507" t="str">
        <f t="shared" si="820"/>
        <v>OK</v>
      </c>
      <c r="K7507" t="str">
        <f t="shared" si="821"/>
        <v>Failed</v>
      </c>
      <c r="L7507" t="str">
        <f t="shared" si="822"/>
        <v>Withdrawal</v>
      </c>
      <c r="M7507" t="str">
        <f t="shared" si="823"/>
        <v>OK</v>
      </c>
      <c r="N7507" t="str">
        <f t="shared" si="824"/>
        <v>OK</v>
      </c>
      <c r="O7507" t="str">
        <f>_xlfn.XLOOKUP(B7507,'01_Raw_ATMs'!A:A,'01_Raw_ATMs'!A:A,"Not Found")</f>
        <v>ATM047</v>
      </c>
      <c r="P7507" t="str">
        <f t="shared" si="825"/>
        <v>Valid</v>
      </c>
    </row>
    <row r="7508" spans="1:16">
      <c r="A7508" t="s">
        <v>7701</v>
      </c>
      <c r="B7508" t="s">
        <v>84</v>
      </c>
      <c r="C7508" s="2">
        <v>46113</v>
      </c>
      <c r="D7508" s="3">
        <v>0.52170138888888884</v>
      </c>
      <c r="E7508" t="s">
        <v>33</v>
      </c>
      <c r="F7508">
        <v>3000</v>
      </c>
      <c r="G7508" t="s">
        <v>189</v>
      </c>
      <c r="I7508">
        <f t="shared" si="819"/>
        <v>1</v>
      </c>
      <c r="J7508" t="str">
        <f t="shared" si="820"/>
        <v>OK</v>
      </c>
      <c r="K7508" t="str">
        <f t="shared" si="821"/>
        <v>Successful</v>
      </c>
      <c r="L7508" t="str">
        <f t="shared" si="822"/>
        <v>Withdrawal</v>
      </c>
      <c r="M7508" t="str">
        <f t="shared" si="823"/>
        <v>OK</v>
      </c>
      <c r="N7508" t="str">
        <f t="shared" si="824"/>
        <v>OK</v>
      </c>
      <c r="O7508" t="str">
        <f>_xlfn.XLOOKUP(B7508,'01_Raw_ATMs'!A:A,'01_Raw_ATMs'!A:A,"Not Found")</f>
        <v>ATM009</v>
      </c>
      <c r="P7508" t="str">
        <f t="shared" si="825"/>
        <v>Valid</v>
      </c>
    </row>
    <row r="7509" spans="1:16">
      <c r="A7509" t="s">
        <v>7702</v>
      </c>
      <c r="B7509" t="s">
        <v>133</v>
      </c>
      <c r="C7509" s="2">
        <v>45803</v>
      </c>
      <c r="D7509" s="3">
        <v>0.87055555555555553</v>
      </c>
      <c r="E7509" t="s">
        <v>33</v>
      </c>
      <c r="F7509">
        <v>1000</v>
      </c>
      <c r="G7509" t="s">
        <v>189</v>
      </c>
      <c r="I7509">
        <f t="shared" si="819"/>
        <v>1</v>
      </c>
      <c r="J7509" t="str">
        <f t="shared" si="820"/>
        <v>OK</v>
      </c>
      <c r="K7509" t="str">
        <f t="shared" si="821"/>
        <v>Successful</v>
      </c>
      <c r="L7509" t="str">
        <f t="shared" si="822"/>
        <v>Withdrawal</v>
      </c>
      <c r="M7509" t="str">
        <f t="shared" si="823"/>
        <v>OK</v>
      </c>
      <c r="N7509" t="str">
        <f t="shared" si="824"/>
        <v>OK</v>
      </c>
      <c r="O7509" t="str">
        <f>_xlfn.XLOOKUP(B7509,'01_Raw_ATMs'!A:A,'01_Raw_ATMs'!A:A,"Not Found")</f>
        <v>ATM053</v>
      </c>
      <c r="P7509" t="str">
        <f t="shared" si="825"/>
        <v>Valid</v>
      </c>
    </row>
    <row r="7510" spans="1:16">
      <c r="A7510" t="s">
        <v>7703</v>
      </c>
      <c r="B7510" t="s">
        <v>124</v>
      </c>
      <c r="C7510" s="2">
        <v>46097</v>
      </c>
      <c r="D7510" s="3">
        <v>0.72168981481481487</v>
      </c>
      <c r="E7510" t="s">
        <v>33</v>
      </c>
      <c r="F7510">
        <v>6000</v>
      </c>
      <c r="G7510" t="s">
        <v>189</v>
      </c>
      <c r="I7510">
        <f t="shared" si="819"/>
        <v>1</v>
      </c>
      <c r="J7510" t="str">
        <f t="shared" si="820"/>
        <v>OK</v>
      </c>
      <c r="K7510" t="str">
        <f t="shared" si="821"/>
        <v>Successful</v>
      </c>
      <c r="L7510" t="str">
        <f t="shared" si="822"/>
        <v>Withdrawal</v>
      </c>
      <c r="M7510" t="str">
        <f t="shared" si="823"/>
        <v>OK</v>
      </c>
      <c r="N7510" t="str">
        <f t="shared" si="824"/>
        <v>OK</v>
      </c>
      <c r="O7510" t="str">
        <f>_xlfn.XLOOKUP(B7510,'01_Raw_ATMs'!A:A,'01_Raw_ATMs'!A:A,"Not Found")</f>
        <v>ATM044</v>
      </c>
      <c r="P7510" t="str">
        <f t="shared" si="825"/>
        <v>Valid</v>
      </c>
    </row>
    <row r="7511" spans="1:16">
      <c r="A7511" t="s">
        <v>7704</v>
      </c>
      <c r="B7511" t="s">
        <v>139</v>
      </c>
      <c r="C7511" s="2">
        <v>45728</v>
      </c>
      <c r="D7511" s="3">
        <v>0.40550925925925918</v>
      </c>
      <c r="E7511" t="s">
        <v>33</v>
      </c>
      <c r="F7511">
        <v>3000</v>
      </c>
      <c r="G7511" t="s">
        <v>189</v>
      </c>
      <c r="I7511">
        <f t="shared" si="819"/>
        <v>1</v>
      </c>
      <c r="J7511" t="str">
        <f t="shared" si="820"/>
        <v>OK</v>
      </c>
      <c r="K7511" t="str">
        <f t="shared" si="821"/>
        <v>Successful</v>
      </c>
      <c r="L7511" t="str">
        <f t="shared" si="822"/>
        <v>Withdrawal</v>
      </c>
      <c r="M7511" t="str">
        <f t="shared" si="823"/>
        <v>OK</v>
      </c>
      <c r="N7511" t="str">
        <f t="shared" si="824"/>
        <v>OK</v>
      </c>
      <c r="O7511" t="str">
        <f>_xlfn.XLOOKUP(B7511,'01_Raw_ATMs'!A:A,'01_Raw_ATMs'!A:A,"Not Found")</f>
        <v>ATM059</v>
      </c>
      <c r="P7511" t="str">
        <f t="shared" si="825"/>
        <v>Valid</v>
      </c>
    </row>
    <row r="7512" spans="1:16">
      <c r="A7512" t="s">
        <v>7705</v>
      </c>
      <c r="B7512" t="s">
        <v>166</v>
      </c>
      <c r="C7512" s="2">
        <v>46183</v>
      </c>
      <c r="D7512" s="3">
        <v>0.75414351851851846</v>
      </c>
      <c r="E7512" t="s">
        <v>33</v>
      </c>
      <c r="F7512">
        <v>3000</v>
      </c>
      <c r="G7512" t="s">
        <v>189</v>
      </c>
      <c r="I7512">
        <f t="shared" si="819"/>
        <v>1</v>
      </c>
      <c r="J7512" t="str">
        <f t="shared" si="820"/>
        <v>OK</v>
      </c>
      <c r="K7512" t="str">
        <f t="shared" si="821"/>
        <v>Successful</v>
      </c>
      <c r="L7512" t="str">
        <f t="shared" si="822"/>
        <v>Withdrawal</v>
      </c>
      <c r="M7512" t="str">
        <f t="shared" si="823"/>
        <v>OK</v>
      </c>
      <c r="N7512" t="str">
        <f t="shared" si="824"/>
        <v>OK</v>
      </c>
      <c r="O7512" t="str">
        <f>_xlfn.XLOOKUP(B7512,'01_Raw_ATMs'!A:A,'01_Raw_ATMs'!A:A,"Not Found")</f>
        <v>ATM086</v>
      </c>
      <c r="P7512" t="str">
        <f t="shared" si="825"/>
        <v>Valid</v>
      </c>
    </row>
    <row r="7513" spans="1:16">
      <c r="A7513" t="s">
        <v>7706</v>
      </c>
      <c r="B7513" t="s">
        <v>116</v>
      </c>
      <c r="C7513" s="2">
        <v>45836</v>
      </c>
      <c r="D7513" s="3">
        <v>0.50747685185185187</v>
      </c>
      <c r="E7513" t="s">
        <v>211</v>
      </c>
      <c r="F7513">
        <v>0</v>
      </c>
      <c r="G7513" t="s">
        <v>189</v>
      </c>
      <c r="I7513">
        <f t="shared" si="819"/>
        <v>1</v>
      </c>
      <c r="J7513" t="str">
        <f t="shared" si="820"/>
        <v>OK</v>
      </c>
      <c r="K7513" t="str">
        <f t="shared" si="821"/>
        <v>Successful</v>
      </c>
      <c r="L7513" t="str">
        <f t="shared" si="822"/>
        <v>Mini Statement</v>
      </c>
      <c r="M7513" t="str">
        <f t="shared" si="823"/>
        <v>OK</v>
      </c>
      <c r="N7513" t="str">
        <f t="shared" si="824"/>
        <v>OK</v>
      </c>
      <c r="O7513" t="str">
        <f>_xlfn.XLOOKUP(B7513,'01_Raw_ATMs'!A:A,'01_Raw_ATMs'!A:A,"Not Found")</f>
        <v>ATM036</v>
      </c>
      <c r="P7513" t="str">
        <f t="shared" si="825"/>
        <v>Valid</v>
      </c>
    </row>
    <row r="7514" spans="1:16">
      <c r="A7514" t="s">
        <v>7707</v>
      </c>
      <c r="B7514" t="s">
        <v>135</v>
      </c>
      <c r="C7514" s="2">
        <v>45945</v>
      </c>
      <c r="D7514" s="3">
        <v>0.36749999999999999</v>
      </c>
      <c r="E7514" t="s">
        <v>194</v>
      </c>
      <c r="F7514">
        <v>0</v>
      </c>
      <c r="G7514" t="s">
        <v>189</v>
      </c>
      <c r="I7514">
        <f t="shared" si="819"/>
        <v>1</v>
      </c>
      <c r="J7514" t="str">
        <f t="shared" si="820"/>
        <v>OK</v>
      </c>
      <c r="K7514" t="str">
        <f t="shared" si="821"/>
        <v>Successful</v>
      </c>
      <c r="L7514" t="str">
        <f t="shared" si="822"/>
        <v>Balance Inquiry</v>
      </c>
      <c r="M7514" t="str">
        <f t="shared" si="823"/>
        <v>OK</v>
      </c>
      <c r="N7514" t="str">
        <f t="shared" si="824"/>
        <v>OK</v>
      </c>
      <c r="O7514" t="str">
        <f>_xlfn.XLOOKUP(B7514,'01_Raw_ATMs'!A:A,'01_Raw_ATMs'!A:A,"Not Found")</f>
        <v>ATM055</v>
      </c>
      <c r="P7514" t="str">
        <f t="shared" si="825"/>
        <v>Valid</v>
      </c>
    </row>
    <row r="7515" spans="1:16">
      <c r="A7515" t="s">
        <v>7708</v>
      </c>
      <c r="B7515" t="s">
        <v>179</v>
      </c>
      <c r="C7515" s="2">
        <v>45815</v>
      </c>
      <c r="D7515" s="3">
        <v>2.6840277777777779E-2</v>
      </c>
      <c r="E7515" t="s">
        <v>33</v>
      </c>
      <c r="F7515">
        <v>6000</v>
      </c>
      <c r="G7515" t="s">
        <v>189</v>
      </c>
      <c r="I7515">
        <f t="shared" si="819"/>
        <v>1</v>
      </c>
      <c r="J7515" t="str">
        <f t="shared" si="820"/>
        <v>OK</v>
      </c>
      <c r="K7515" t="str">
        <f t="shared" si="821"/>
        <v>Successful</v>
      </c>
      <c r="L7515" t="str">
        <f t="shared" si="822"/>
        <v>Withdrawal</v>
      </c>
      <c r="M7515" t="str">
        <f t="shared" si="823"/>
        <v>OK</v>
      </c>
      <c r="N7515" t="str">
        <f t="shared" si="824"/>
        <v>OK</v>
      </c>
      <c r="O7515" t="str">
        <f>_xlfn.XLOOKUP(B7515,'01_Raw_ATMs'!A:A,'01_Raw_ATMs'!A:A,"Not Found")</f>
        <v>ATM099</v>
      </c>
      <c r="P7515" t="str">
        <f t="shared" si="825"/>
        <v>Valid</v>
      </c>
    </row>
    <row r="7516" spans="1:16">
      <c r="A7516" t="s">
        <v>7709</v>
      </c>
      <c r="B7516" t="s">
        <v>149</v>
      </c>
      <c r="C7516" s="2">
        <v>46145</v>
      </c>
      <c r="D7516" s="3">
        <v>0.67340277777777779</v>
      </c>
      <c r="E7516" t="s">
        <v>33</v>
      </c>
      <c r="F7516">
        <v>5000</v>
      </c>
      <c r="G7516" t="s">
        <v>189</v>
      </c>
      <c r="I7516">
        <f t="shared" si="819"/>
        <v>1</v>
      </c>
      <c r="J7516" t="str">
        <f t="shared" si="820"/>
        <v>OK</v>
      </c>
      <c r="K7516" t="str">
        <f t="shared" si="821"/>
        <v>Successful</v>
      </c>
      <c r="L7516" t="str">
        <f t="shared" si="822"/>
        <v>Withdrawal</v>
      </c>
      <c r="M7516" t="str">
        <f t="shared" si="823"/>
        <v>OK</v>
      </c>
      <c r="N7516" t="str">
        <f t="shared" si="824"/>
        <v>OK</v>
      </c>
      <c r="O7516" t="str">
        <f>_xlfn.XLOOKUP(B7516,'01_Raw_ATMs'!A:A,'01_Raw_ATMs'!A:A,"Not Found")</f>
        <v>ATM069</v>
      </c>
      <c r="P7516" t="str">
        <f t="shared" si="825"/>
        <v>Valid</v>
      </c>
    </row>
    <row r="7517" spans="1:16">
      <c r="A7517" t="s">
        <v>7710</v>
      </c>
      <c r="B7517" t="s">
        <v>121</v>
      </c>
      <c r="C7517" s="2">
        <v>45885</v>
      </c>
      <c r="D7517" s="3">
        <v>0.56168981481481484</v>
      </c>
      <c r="E7517" t="s">
        <v>33</v>
      </c>
      <c r="F7517">
        <v>8000</v>
      </c>
      <c r="G7517" t="s">
        <v>189</v>
      </c>
      <c r="I7517">
        <f t="shared" si="819"/>
        <v>1</v>
      </c>
      <c r="J7517" t="str">
        <f t="shared" si="820"/>
        <v>OK</v>
      </c>
      <c r="K7517" t="str">
        <f t="shared" si="821"/>
        <v>Successful</v>
      </c>
      <c r="L7517" t="str">
        <f t="shared" si="822"/>
        <v>Withdrawal</v>
      </c>
      <c r="M7517" t="str">
        <f t="shared" si="823"/>
        <v>OK</v>
      </c>
      <c r="N7517" t="str">
        <f t="shared" si="824"/>
        <v>OK</v>
      </c>
      <c r="O7517" t="str">
        <f>_xlfn.XLOOKUP(B7517,'01_Raw_ATMs'!A:A,'01_Raw_ATMs'!A:A,"Not Found")</f>
        <v>ATM041</v>
      </c>
      <c r="P7517" t="str">
        <f t="shared" si="825"/>
        <v>Valid</v>
      </c>
    </row>
    <row r="7518" spans="1:16">
      <c r="A7518" t="s">
        <v>7711</v>
      </c>
      <c r="B7518" t="s">
        <v>176</v>
      </c>
      <c r="C7518" s="2">
        <v>46020</v>
      </c>
      <c r="D7518" s="3">
        <v>0.14194444444444451</v>
      </c>
      <c r="E7518" t="s">
        <v>33</v>
      </c>
      <c r="F7518">
        <v>1000</v>
      </c>
      <c r="G7518" t="s">
        <v>189</v>
      </c>
      <c r="I7518">
        <f t="shared" si="819"/>
        <v>1</v>
      </c>
      <c r="J7518" t="str">
        <f t="shared" si="820"/>
        <v>OK</v>
      </c>
      <c r="K7518" t="str">
        <f t="shared" si="821"/>
        <v>Successful</v>
      </c>
      <c r="L7518" t="str">
        <f t="shared" si="822"/>
        <v>Withdrawal</v>
      </c>
      <c r="M7518" t="str">
        <f t="shared" si="823"/>
        <v>OK</v>
      </c>
      <c r="N7518" t="str">
        <f t="shared" si="824"/>
        <v>OK</v>
      </c>
      <c r="O7518" t="str">
        <f>_xlfn.XLOOKUP(B7518,'01_Raw_ATMs'!A:A,'01_Raw_ATMs'!A:A,"Not Found")</f>
        <v>ATM096</v>
      </c>
      <c r="P7518" t="str">
        <f t="shared" si="825"/>
        <v>Valid</v>
      </c>
    </row>
    <row r="7519" spans="1:16">
      <c r="A7519" t="s">
        <v>7712</v>
      </c>
      <c r="B7519" t="s">
        <v>163</v>
      </c>
      <c r="C7519" s="2">
        <v>45789</v>
      </c>
      <c r="D7519" s="3">
        <v>0.98217592592592595</v>
      </c>
      <c r="E7519" t="s">
        <v>261</v>
      </c>
      <c r="F7519">
        <v>20000</v>
      </c>
      <c r="G7519" t="s">
        <v>189</v>
      </c>
      <c r="I7519">
        <f t="shared" si="819"/>
        <v>1</v>
      </c>
      <c r="J7519" t="str">
        <f t="shared" si="820"/>
        <v>OK</v>
      </c>
      <c r="K7519" t="str">
        <f t="shared" si="821"/>
        <v>Successful</v>
      </c>
      <c r="L7519" t="str">
        <f t="shared" si="822"/>
        <v>Cash Deposit</v>
      </c>
      <c r="M7519" t="str">
        <f t="shared" si="823"/>
        <v>OK</v>
      </c>
      <c r="N7519" t="str">
        <f t="shared" si="824"/>
        <v>OK</v>
      </c>
      <c r="O7519" t="str">
        <f>_xlfn.XLOOKUP(B7519,'01_Raw_ATMs'!A:A,'01_Raw_ATMs'!A:A,"Not Found")</f>
        <v>ATM083</v>
      </c>
      <c r="P7519" t="str">
        <f t="shared" si="825"/>
        <v>Valid</v>
      </c>
    </row>
    <row r="7520" spans="1:16">
      <c r="A7520" t="s">
        <v>7713</v>
      </c>
      <c r="B7520" t="s">
        <v>123</v>
      </c>
      <c r="C7520" s="2">
        <v>45939</v>
      </c>
      <c r="D7520" s="3">
        <v>0.47659722222222223</v>
      </c>
      <c r="E7520" t="s">
        <v>194</v>
      </c>
      <c r="F7520">
        <v>0</v>
      </c>
      <c r="G7520" t="s">
        <v>189</v>
      </c>
      <c r="I7520">
        <f t="shared" si="819"/>
        <v>1</v>
      </c>
      <c r="J7520" t="str">
        <f t="shared" si="820"/>
        <v>OK</v>
      </c>
      <c r="K7520" t="str">
        <f t="shared" si="821"/>
        <v>Successful</v>
      </c>
      <c r="L7520" t="str">
        <f t="shared" si="822"/>
        <v>Balance Inquiry</v>
      </c>
      <c r="M7520" t="str">
        <f t="shared" si="823"/>
        <v>OK</v>
      </c>
      <c r="N7520" t="str">
        <f t="shared" si="824"/>
        <v>OK</v>
      </c>
      <c r="O7520" t="str">
        <f>_xlfn.XLOOKUP(B7520,'01_Raw_ATMs'!A:A,'01_Raw_ATMs'!A:A,"Not Found")</f>
        <v>ATM043</v>
      </c>
      <c r="P7520" t="str">
        <f t="shared" si="825"/>
        <v>Valid</v>
      </c>
    </row>
    <row r="7521" spans="1:16">
      <c r="A7521" t="s">
        <v>7714</v>
      </c>
      <c r="B7521" t="s">
        <v>90</v>
      </c>
      <c r="C7521" s="2">
        <v>45743</v>
      </c>
      <c r="D7521" s="3">
        <v>0.26722222222222219</v>
      </c>
      <c r="E7521" t="s">
        <v>33</v>
      </c>
      <c r="F7521">
        <v>6000</v>
      </c>
      <c r="G7521" t="s">
        <v>189</v>
      </c>
      <c r="I7521">
        <f t="shared" si="819"/>
        <v>1</v>
      </c>
      <c r="J7521" t="str">
        <f t="shared" si="820"/>
        <v>OK</v>
      </c>
      <c r="K7521" t="str">
        <f t="shared" si="821"/>
        <v>Successful</v>
      </c>
      <c r="L7521" t="str">
        <f t="shared" si="822"/>
        <v>Withdrawal</v>
      </c>
      <c r="M7521" t="str">
        <f t="shared" si="823"/>
        <v>OK</v>
      </c>
      <c r="N7521" t="str">
        <f t="shared" si="824"/>
        <v>OK</v>
      </c>
      <c r="O7521" t="str">
        <f>_xlfn.XLOOKUP(B7521,'01_Raw_ATMs'!A:A,'01_Raw_ATMs'!A:A,"Not Found")</f>
        <v>ATM013</v>
      </c>
      <c r="P7521" t="str">
        <f t="shared" si="825"/>
        <v>Valid</v>
      </c>
    </row>
    <row r="7522" spans="1:16">
      <c r="A7522" t="s">
        <v>7715</v>
      </c>
      <c r="B7522" t="s">
        <v>76</v>
      </c>
      <c r="C7522" s="2">
        <v>45832</v>
      </c>
      <c r="D7522" s="3">
        <v>0.57856481481481481</v>
      </c>
      <c r="E7522" t="s">
        <v>33</v>
      </c>
      <c r="F7522">
        <v>500</v>
      </c>
      <c r="G7522" t="s">
        <v>189</v>
      </c>
      <c r="I7522">
        <f t="shared" si="819"/>
        <v>1</v>
      </c>
      <c r="J7522" t="str">
        <f t="shared" si="820"/>
        <v>OK</v>
      </c>
      <c r="K7522" t="str">
        <f t="shared" si="821"/>
        <v>Successful</v>
      </c>
      <c r="L7522" t="str">
        <f t="shared" si="822"/>
        <v>Withdrawal</v>
      </c>
      <c r="M7522" t="str">
        <f t="shared" si="823"/>
        <v>OK</v>
      </c>
      <c r="N7522" t="str">
        <f t="shared" si="824"/>
        <v>OK</v>
      </c>
      <c r="O7522" t="str">
        <f>_xlfn.XLOOKUP(B7522,'01_Raw_ATMs'!A:A,'01_Raw_ATMs'!A:A,"Not Found")</f>
        <v>ATM004</v>
      </c>
      <c r="P7522" t="str">
        <f t="shared" si="825"/>
        <v>Valid</v>
      </c>
    </row>
    <row r="7523" spans="1:16">
      <c r="A7523" t="s">
        <v>7716</v>
      </c>
      <c r="B7523" t="s">
        <v>169</v>
      </c>
      <c r="C7523" s="2">
        <v>45668</v>
      </c>
      <c r="D7523" s="3">
        <v>0.78363425925925922</v>
      </c>
      <c r="E7523" t="s">
        <v>33</v>
      </c>
      <c r="F7523">
        <v>2000</v>
      </c>
      <c r="G7523" t="s">
        <v>189</v>
      </c>
      <c r="I7523">
        <f t="shared" si="819"/>
        <v>1</v>
      </c>
      <c r="J7523" t="str">
        <f t="shared" si="820"/>
        <v>OK</v>
      </c>
      <c r="K7523" t="str">
        <f t="shared" si="821"/>
        <v>Successful</v>
      </c>
      <c r="L7523" t="str">
        <f t="shared" si="822"/>
        <v>Withdrawal</v>
      </c>
      <c r="M7523" t="str">
        <f t="shared" si="823"/>
        <v>OK</v>
      </c>
      <c r="N7523" t="str">
        <f t="shared" si="824"/>
        <v>OK</v>
      </c>
      <c r="O7523" t="str">
        <f>_xlfn.XLOOKUP(B7523,'01_Raw_ATMs'!A:A,'01_Raw_ATMs'!A:A,"Not Found")</f>
        <v>ATM089</v>
      </c>
      <c r="P7523" t="str">
        <f t="shared" si="825"/>
        <v>Valid</v>
      </c>
    </row>
    <row r="7524" spans="1:16">
      <c r="A7524" t="s">
        <v>7717</v>
      </c>
      <c r="B7524" t="s">
        <v>175</v>
      </c>
      <c r="C7524" s="2">
        <v>45783</v>
      </c>
      <c r="D7524" s="3">
        <v>0.70497685185185188</v>
      </c>
      <c r="E7524" t="s">
        <v>33</v>
      </c>
      <c r="F7524">
        <v>10000</v>
      </c>
      <c r="G7524" t="s">
        <v>189</v>
      </c>
      <c r="I7524">
        <f t="shared" si="819"/>
        <v>1</v>
      </c>
      <c r="J7524" t="str">
        <f t="shared" si="820"/>
        <v>OK</v>
      </c>
      <c r="K7524" t="str">
        <f t="shared" si="821"/>
        <v>Successful</v>
      </c>
      <c r="L7524" t="str">
        <f t="shared" si="822"/>
        <v>Withdrawal</v>
      </c>
      <c r="M7524" t="str">
        <f t="shared" si="823"/>
        <v>OK</v>
      </c>
      <c r="N7524" t="str">
        <f t="shared" si="824"/>
        <v>OK</v>
      </c>
      <c r="O7524" t="str">
        <f>_xlfn.XLOOKUP(B7524,'01_Raw_ATMs'!A:A,'01_Raw_ATMs'!A:A,"Not Found")</f>
        <v>ATM095</v>
      </c>
      <c r="P7524" t="str">
        <f t="shared" si="825"/>
        <v>Valid</v>
      </c>
    </row>
    <row r="7525" spans="1:16">
      <c r="A7525" t="s">
        <v>7718</v>
      </c>
      <c r="B7525" t="s">
        <v>126</v>
      </c>
      <c r="C7525" s="2">
        <v>46066</v>
      </c>
      <c r="D7525" s="3">
        <v>0.28121527777777777</v>
      </c>
      <c r="E7525" t="s">
        <v>33</v>
      </c>
      <c r="F7525">
        <v>5000</v>
      </c>
      <c r="G7525" t="s">
        <v>189</v>
      </c>
      <c r="I7525">
        <f t="shared" si="819"/>
        <v>1</v>
      </c>
      <c r="J7525" t="str">
        <f t="shared" si="820"/>
        <v>OK</v>
      </c>
      <c r="K7525" t="str">
        <f t="shared" si="821"/>
        <v>Successful</v>
      </c>
      <c r="L7525" t="str">
        <f t="shared" si="822"/>
        <v>Withdrawal</v>
      </c>
      <c r="M7525" t="str">
        <f t="shared" si="823"/>
        <v>OK</v>
      </c>
      <c r="N7525" t="str">
        <f t="shared" si="824"/>
        <v>OK</v>
      </c>
      <c r="O7525" t="str">
        <f>_xlfn.XLOOKUP(B7525,'01_Raw_ATMs'!A:A,'01_Raw_ATMs'!A:A,"Not Found")</f>
        <v>ATM046</v>
      </c>
      <c r="P7525" t="str">
        <f t="shared" si="825"/>
        <v>Valid</v>
      </c>
    </row>
    <row r="7526" spans="1:16">
      <c r="A7526" t="s">
        <v>7719</v>
      </c>
      <c r="B7526" t="s">
        <v>111</v>
      </c>
      <c r="C7526" s="2">
        <v>46185</v>
      </c>
      <c r="D7526" s="3">
        <v>0.92061342592592588</v>
      </c>
      <c r="E7526" t="s">
        <v>33</v>
      </c>
      <c r="F7526">
        <v>6000</v>
      </c>
      <c r="G7526" t="s">
        <v>189</v>
      </c>
      <c r="I7526">
        <f t="shared" si="819"/>
        <v>1</v>
      </c>
      <c r="J7526" t="str">
        <f t="shared" si="820"/>
        <v>OK</v>
      </c>
      <c r="K7526" t="str">
        <f t="shared" si="821"/>
        <v>Successful</v>
      </c>
      <c r="L7526" t="str">
        <f t="shared" si="822"/>
        <v>Withdrawal</v>
      </c>
      <c r="M7526" t="str">
        <f t="shared" si="823"/>
        <v>OK</v>
      </c>
      <c r="N7526" t="str">
        <f t="shared" si="824"/>
        <v>OK</v>
      </c>
      <c r="O7526" t="str">
        <f>_xlfn.XLOOKUP(B7526,'01_Raw_ATMs'!A:A,'01_Raw_ATMs'!A:A,"Not Found")</f>
        <v>ATM031</v>
      </c>
      <c r="P7526" t="str">
        <f t="shared" si="825"/>
        <v>Valid</v>
      </c>
    </row>
    <row r="7527" spans="1:16">
      <c r="A7527" t="s">
        <v>7720</v>
      </c>
      <c r="B7527" t="s">
        <v>122</v>
      </c>
      <c r="C7527" s="2">
        <v>45935</v>
      </c>
      <c r="D7527" s="3">
        <v>0.49666666666666659</v>
      </c>
      <c r="E7527" t="s">
        <v>33</v>
      </c>
      <c r="F7527">
        <v>5000</v>
      </c>
      <c r="G7527" t="s">
        <v>189</v>
      </c>
      <c r="I7527">
        <f t="shared" si="819"/>
        <v>1</v>
      </c>
      <c r="J7527" t="str">
        <f t="shared" si="820"/>
        <v>OK</v>
      </c>
      <c r="K7527" t="str">
        <f t="shared" si="821"/>
        <v>Successful</v>
      </c>
      <c r="L7527" t="str">
        <f t="shared" si="822"/>
        <v>Withdrawal</v>
      </c>
      <c r="M7527" t="str">
        <f t="shared" si="823"/>
        <v>OK</v>
      </c>
      <c r="N7527" t="str">
        <f t="shared" si="824"/>
        <v>OK</v>
      </c>
      <c r="O7527" t="str">
        <f>_xlfn.XLOOKUP(B7527,'01_Raw_ATMs'!A:A,'01_Raw_ATMs'!A:A,"Not Found")</f>
        <v>ATM042</v>
      </c>
      <c r="P7527" t="str">
        <f t="shared" si="825"/>
        <v>Valid</v>
      </c>
    </row>
    <row r="7528" spans="1:16">
      <c r="A7528" t="s">
        <v>7721</v>
      </c>
      <c r="B7528" t="s">
        <v>124</v>
      </c>
      <c r="C7528" s="2">
        <v>46119</v>
      </c>
      <c r="D7528" s="3">
        <v>0.77150462962962962</v>
      </c>
      <c r="E7528" t="s">
        <v>33</v>
      </c>
      <c r="F7528">
        <v>10000</v>
      </c>
      <c r="G7528" t="s">
        <v>189</v>
      </c>
      <c r="I7528">
        <f t="shared" si="819"/>
        <v>1</v>
      </c>
      <c r="J7528" t="str">
        <f t="shared" si="820"/>
        <v>OK</v>
      </c>
      <c r="K7528" t="str">
        <f t="shared" si="821"/>
        <v>Successful</v>
      </c>
      <c r="L7528" t="str">
        <f t="shared" si="822"/>
        <v>Withdrawal</v>
      </c>
      <c r="M7528" t="str">
        <f t="shared" si="823"/>
        <v>OK</v>
      </c>
      <c r="N7528" t="str">
        <f t="shared" si="824"/>
        <v>OK</v>
      </c>
      <c r="O7528" t="str">
        <f>_xlfn.XLOOKUP(B7528,'01_Raw_ATMs'!A:A,'01_Raw_ATMs'!A:A,"Not Found")</f>
        <v>ATM044</v>
      </c>
      <c r="P7528" t="str">
        <f t="shared" si="825"/>
        <v>Valid</v>
      </c>
    </row>
    <row r="7529" spans="1:16">
      <c r="A7529" t="s">
        <v>7722</v>
      </c>
      <c r="B7529" t="s">
        <v>134</v>
      </c>
      <c r="C7529" s="2">
        <v>46012</v>
      </c>
      <c r="D7529" s="3">
        <v>0.85570601851851846</v>
      </c>
      <c r="E7529" t="s">
        <v>33</v>
      </c>
      <c r="F7529">
        <v>2000</v>
      </c>
      <c r="G7529" t="s">
        <v>189</v>
      </c>
      <c r="I7529">
        <f t="shared" si="819"/>
        <v>1</v>
      </c>
      <c r="J7529" t="str">
        <f t="shared" si="820"/>
        <v>OK</v>
      </c>
      <c r="K7529" t="str">
        <f t="shared" si="821"/>
        <v>Successful</v>
      </c>
      <c r="L7529" t="str">
        <f t="shared" si="822"/>
        <v>Withdrawal</v>
      </c>
      <c r="M7529" t="str">
        <f t="shared" si="823"/>
        <v>OK</v>
      </c>
      <c r="N7529" t="str">
        <f t="shared" si="824"/>
        <v>OK</v>
      </c>
      <c r="O7529" t="str">
        <f>_xlfn.XLOOKUP(B7529,'01_Raw_ATMs'!A:A,'01_Raw_ATMs'!A:A,"Not Found")</f>
        <v>ATM054</v>
      </c>
      <c r="P7529" t="str">
        <f t="shared" si="825"/>
        <v>Valid</v>
      </c>
    </row>
    <row r="7530" spans="1:16">
      <c r="A7530" t="s">
        <v>7723</v>
      </c>
      <c r="B7530" t="s">
        <v>102</v>
      </c>
      <c r="C7530" s="2">
        <v>46033</v>
      </c>
      <c r="D7530" s="3">
        <v>0.41037037037037039</v>
      </c>
      <c r="E7530" t="s">
        <v>33</v>
      </c>
      <c r="F7530">
        <v>4000</v>
      </c>
      <c r="G7530" t="s">
        <v>189</v>
      </c>
      <c r="I7530">
        <f t="shared" si="819"/>
        <v>1</v>
      </c>
      <c r="J7530" t="str">
        <f t="shared" si="820"/>
        <v>OK</v>
      </c>
      <c r="K7530" t="str">
        <f t="shared" si="821"/>
        <v>Successful</v>
      </c>
      <c r="L7530" t="str">
        <f t="shared" si="822"/>
        <v>Withdrawal</v>
      </c>
      <c r="M7530" t="str">
        <f t="shared" si="823"/>
        <v>OK</v>
      </c>
      <c r="N7530" t="str">
        <f t="shared" si="824"/>
        <v>OK</v>
      </c>
      <c r="O7530" t="str">
        <f>_xlfn.XLOOKUP(B7530,'01_Raw_ATMs'!A:A,'01_Raw_ATMs'!A:A,"Not Found")</f>
        <v>ATM023</v>
      </c>
      <c r="P7530" t="str">
        <f t="shared" si="825"/>
        <v>Valid</v>
      </c>
    </row>
    <row r="7531" spans="1:16">
      <c r="A7531" t="s">
        <v>7724</v>
      </c>
      <c r="B7531" t="s">
        <v>123</v>
      </c>
      <c r="C7531" s="2">
        <v>46125</v>
      </c>
      <c r="D7531" s="3">
        <v>0.77064814814814819</v>
      </c>
      <c r="E7531" t="s">
        <v>33</v>
      </c>
      <c r="F7531">
        <v>4000</v>
      </c>
      <c r="G7531" t="s">
        <v>189</v>
      </c>
      <c r="I7531">
        <f t="shared" si="819"/>
        <v>1</v>
      </c>
      <c r="J7531" t="str">
        <f t="shared" si="820"/>
        <v>OK</v>
      </c>
      <c r="K7531" t="str">
        <f t="shared" si="821"/>
        <v>Successful</v>
      </c>
      <c r="L7531" t="str">
        <f t="shared" si="822"/>
        <v>Withdrawal</v>
      </c>
      <c r="M7531" t="str">
        <f t="shared" si="823"/>
        <v>OK</v>
      </c>
      <c r="N7531" t="str">
        <f t="shared" si="824"/>
        <v>OK</v>
      </c>
      <c r="O7531" t="str">
        <f>_xlfn.XLOOKUP(B7531,'01_Raw_ATMs'!A:A,'01_Raw_ATMs'!A:A,"Not Found")</f>
        <v>ATM043</v>
      </c>
      <c r="P7531" t="str">
        <f t="shared" si="825"/>
        <v>Valid</v>
      </c>
    </row>
    <row r="7532" spans="1:16">
      <c r="A7532" t="s">
        <v>7725</v>
      </c>
      <c r="B7532" t="s">
        <v>83</v>
      </c>
      <c r="C7532" s="2">
        <v>46122</v>
      </c>
      <c r="D7532" s="3">
        <v>0.96657407407407403</v>
      </c>
      <c r="E7532" t="s">
        <v>211</v>
      </c>
      <c r="F7532">
        <v>0</v>
      </c>
      <c r="G7532" t="s">
        <v>189</v>
      </c>
      <c r="I7532">
        <f t="shared" si="819"/>
        <v>1</v>
      </c>
      <c r="J7532" t="str">
        <f t="shared" si="820"/>
        <v>OK</v>
      </c>
      <c r="K7532" t="str">
        <f t="shared" si="821"/>
        <v>Successful</v>
      </c>
      <c r="L7532" t="str">
        <f t="shared" si="822"/>
        <v>Mini Statement</v>
      </c>
      <c r="M7532" t="str">
        <f t="shared" si="823"/>
        <v>OK</v>
      </c>
      <c r="N7532" t="str">
        <f t="shared" si="824"/>
        <v>OK</v>
      </c>
      <c r="O7532" t="str">
        <f>_xlfn.XLOOKUP(B7532,'01_Raw_ATMs'!A:A,'01_Raw_ATMs'!A:A,"Not Found")</f>
        <v>ATM008</v>
      </c>
      <c r="P7532" t="str">
        <f t="shared" si="825"/>
        <v>Valid</v>
      </c>
    </row>
    <row r="7533" spans="1:16">
      <c r="A7533" t="s">
        <v>7726</v>
      </c>
      <c r="B7533" t="s">
        <v>139</v>
      </c>
      <c r="C7533" s="2">
        <v>46048</v>
      </c>
      <c r="D7533" s="3">
        <v>0.58540509259259255</v>
      </c>
      <c r="E7533" t="s">
        <v>33</v>
      </c>
      <c r="F7533">
        <v>10000</v>
      </c>
      <c r="G7533" t="s">
        <v>189</v>
      </c>
      <c r="I7533">
        <f t="shared" si="819"/>
        <v>1</v>
      </c>
      <c r="J7533" t="str">
        <f t="shared" si="820"/>
        <v>OK</v>
      </c>
      <c r="K7533" t="str">
        <f t="shared" si="821"/>
        <v>Successful</v>
      </c>
      <c r="L7533" t="str">
        <f t="shared" si="822"/>
        <v>Withdrawal</v>
      </c>
      <c r="M7533" t="str">
        <f t="shared" si="823"/>
        <v>OK</v>
      </c>
      <c r="N7533" t="str">
        <f t="shared" si="824"/>
        <v>OK</v>
      </c>
      <c r="O7533" t="str">
        <f>_xlfn.XLOOKUP(B7533,'01_Raw_ATMs'!A:A,'01_Raw_ATMs'!A:A,"Not Found")</f>
        <v>ATM059</v>
      </c>
      <c r="P7533" t="str">
        <f t="shared" si="825"/>
        <v>Valid</v>
      </c>
    </row>
    <row r="7534" spans="1:16">
      <c r="A7534" t="s">
        <v>7727</v>
      </c>
      <c r="B7534" t="s">
        <v>74</v>
      </c>
      <c r="C7534" s="2">
        <v>46185</v>
      </c>
      <c r="D7534" s="3">
        <v>0.90635416666666668</v>
      </c>
      <c r="E7534" t="s">
        <v>33</v>
      </c>
      <c r="F7534">
        <v>500</v>
      </c>
      <c r="G7534" t="s">
        <v>189</v>
      </c>
      <c r="I7534">
        <f t="shared" si="819"/>
        <v>1</v>
      </c>
      <c r="J7534" t="str">
        <f t="shared" si="820"/>
        <v>OK</v>
      </c>
      <c r="K7534" t="str">
        <f t="shared" si="821"/>
        <v>Successful</v>
      </c>
      <c r="L7534" t="str">
        <f t="shared" si="822"/>
        <v>Withdrawal</v>
      </c>
      <c r="M7534" t="str">
        <f t="shared" si="823"/>
        <v>OK</v>
      </c>
      <c r="N7534" t="str">
        <f t="shared" si="824"/>
        <v>OK</v>
      </c>
      <c r="O7534" t="str">
        <f>_xlfn.XLOOKUP(B7534,'01_Raw_ATMs'!A:A,'01_Raw_ATMs'!A:A,"Not Found")</f>
        <v>ATM003</v>
      </c>
      <c r="P7534" t="str">
        <f t="shared" si="825"/>
        <v>Valid</v>
      </c>
    </row>
    <row r="7535" spans="1:16">
      <c r="A7535" t="s">
        <v>7728</v>
      </c>
      <c r="B7535" t="s">
        <v>159</v>
      </c>
      <c r="C7535" s="2">
        <v>46077</v>
      </c>
      <c r="D7535" s="3">
        <v>0.58048611111111115</v>
      </c>
      <c r="E7535" t="s">
        <v>194</v>
      </c>
      <c r="F7535">
        <v>0</v>
      </c>
      <c r="G7535" t="s">
        <v>189</v>
      </c>
      <c r="I7535">
        <f t="shared" si="819"/>
        <v>1</v>
      </c>
      <c r="J7535" t="str">
        <f t="shared" si="820"/>
        <v>OK</v>
      </c>
      <c r="K7535" t="str">
        <f t="shared" si="821"/>
        <v>Successful</v>
      </c>
      <c r="L7535" t="str">
        <f t="shared" si="822"/>
        <v>Balance Inquiry</v>
      </c>
      <c r="M7535" t="str">
        <f t="shared" si="823"/>
        <v>OK</v>
      </c>
      <c r="N7535" t="str">
        <f t="shared" si="824"/>
        <v>OK</v>
      </c>
      <c r="O7535" t="str">
        <f>_xlfn.XLOOKUP(B7535,'01_Raw_ATMs'!A:A,'01_Raw_ATMs'!A:A,"Not Found")</f>
        <v>ATM079</v>
      </c>
      <c r="P7535" t="str">
        <f t="shared" si="825"/>
        <v>Valid</v>
      </c>
    </row>
    <row r="7536" spans="1:16">
      <c r="A7536" t="s">
        <v>7729</v>
      </c>
      <c r="B7536" t="s">
        <v>178</v>
      </c>
      <c r="C7536" s="2">
        <v>45918</v>
      </c>
      <c r="D7536" s="3">
        <v>0.7049305555555555</v>
      </c>
      <c r="E7536" t="s">
        <v>33</v>
      </c>
      <c r="F7536">
        <v>2500</v>
      </c>
      <c r="G7536" t="s">
        <v>189</v>
      </c>
      <c r="I7536">
        <f t="shared" si="819"/>
        <v>1</v>
      </c>
      <c r="J7536" t="str">
        <f t="shared" si="820"/>
        <v>OK</v>
      </c>
      <c r="K7536" t="str">
        <f t="shared" si="821"/>
        <v>Successful</v>
      </c>
      <c r="L7536" t="str">
        <f t="shared" si="822"/>
        <v>Withdrawal</v>
      </c>
      <c r="M7536" t="str">
        <f t="shared" si="823"/>
        <v>OK</v>
      </c>
      <c r="N7536" t="str">
        <f t="shared" si="824"/>
        <v>OK</v>
      </c>
      <c r="O7536" t="str">
        <f>_xlfn.XLOOKUP(B7536,'01_Raw_ATMs'!A:A,'01_Raw_ATMs'!A:A,"Not Found")</f>
        <v>ATM098</v>
      </c>
      <c r="P7536" t="str">
        <f t="shared" si="825"/>
        <v>Valid</v>
      </c>
    </row>
    <row r="7537" spans="1:16">
      <c r="A7537" t="s">
        <v>7730</v>
      </c>
      <c r="B7537" t="s">
        <v>167</v>
      </c>
      <c r="C7537" s="2">
        <v>45936</v>
      </c>
      <c r="D7537" s="3">
        <v>7.5613425925925931E-2</v>
      </c>
      <c r="E7537" t="s">
        <v>33</v>
      </c>
      <c r="F7537">
        <v>8000</v>
      </c>
      <c r="G7537" t="s">
        <v>189</v>
      </c>
      <c r="I7537">
        <f t="shared" si="819"/>
        <v>1</v>
      </c>
      <c r="J7537" t="str">
        <f t="shared" si="820"/>
        <v>OK</v>
      </c>
      <c r="K7537" t="str">
        <f t="shared" si="821"/>
        <v>Successful</v>
      </c>
      <c r="L7537" t="str">
        <f t="shared" si="822"/>
        <v>Withdrawal</v>
      </c>
      <c r="M7537" t="str">
        <f t="shared" si="823"/>
        <v>OK</v>
      </c>
      <c r="N7537" t="str">
        <f t="shared" si="824"/>
        <v>OK</v>
      </c>
      <c r="O7537" t="str">
        <f>_xlfn.XLOOKUP(B7537,'01_Raw_ATMs'!A:A,'01_Raw_ATMs'!A:A,"Not Found")</f>
        <v>ATM087</v>
      </c>
      <c r="P7537" t="str">
        <f t="shared" si="825"/>
        <v>Valid</v>
      </c>
    </row>
    <row r="7538" spans="1:16">
      <c r="A7538" t="s">
        <v>7731</v>
      </c>
      <c r="B7538" t="s">
        <v>117</v>
      </c>
      <c r="C7538" s="2">
        <v>46185</v>
      </c>
      <c r="D7538" s="3">
        <v>0.84765046296296298</v>
      </c>
      <c r="E7538" t="s">
        <v>194</v>
      </c>
      <c r="F7538">
        <v>0</v>
      </c>
      <c r="G7538" t="s">
        <v>189</v>
      </c>
      <c r="I7538">
        <f t="shared" si="819"/>
        <v>1</v>
      </c>
      <c r="J7538" t="str">
        <f t="shared" si="820"/>
        <v>OK</v>
      </c>
      <c r="K7538" t="str">
        <f t="shared" si="821"/>
        <v>Successful</v>
      </c>
      <c r="L7538" t="str">
        <f t="shared" si="822"/>
        <v>Balance Inquiry</v>
      </c>
      <c r="M7538" t="str">
        <f t="shared" si="823"/>
        <v>OK</v>
      </c>
      <c r="N7538" t="str">
        <f t="shared" si="824"/>
        <v>OK</v>
      </c>
      <c r="O7538" t="str">
        <f>_xlfn.XLOOKUP(B7538,'01_Raw_ATMs'!A:A,'01_Raw_ATMs'!A:A,"Not Found")</f>
        <v>ATM037</v>
      </c>
      <c r="P7538" t="str">
        <f t="shared" si="825"/>
        <v>Valid</v>
      </c>
    </row>
    <row r="7539" spans="1:16">
      <c r="A7539" t="s">
        <v>7732</v>
      </c>
      <c r="B7539" t="s">
        <v>7</v>
      </c>
      <c r="C7539" s="2">
        <v>45663</v>
      </c>
      <c r="D7539" s="3">
        <v>0.85812500000000003</v>
      </c>
      <c r="E7539" t="s">
        <v>33</v>
      </c>
      <c r="F7539">
        <v>500</v>
      </c>
      <c r="G7539" t="s">
        <v>189</v>
      </c>
      <c r="I7539">
        <f t="shared" si="819"/>
        <v>1</v>
      </c>
      <c r="J7539" t="str">
        <f t="shared" si="820"/>
        <v>OK</v>
      </c>
      <c r="K7539" t="str">
        <f t="shared" si="821"/>
        <v>Successful</v>
      </c>
      <c r="L7539" t="str">
        <f t="shared" si="822"/>
        <v>Withdrawal</v>
      </c>
      <c r="M7539" t="str">
        <f t="shared" si="823"/>
        <v>OK</v>
      </c>
      <c r="N7539" t="str">
        <f t="shared" si="824"/>
        <v>OK</v>
      </c>
      <c r="O7539" t="str">
        <f>_xlfn.XLOOKUP(B7539,'01_Raw_ATMs'!A:A,'01_Raw_ATMs'!A:A,"Not Found")</f>
        <v>ATM001</v>
      </c>
      <c r="P7539" t="str">
        <f t="shared" si="825"/>
        <v>Valid</v>
      </c>
    </row>
    <row r="7540" spans="1:16">
      <c r="A7540" t="s">
        <v>7733</v>
      </c>
      <c r="B7540" t="s">
        <v>143</v>
      </c>
      <c r="C7540" s="2">
        <v>45766</v>
      </c>
      <c r="D7540" s="3">
        <v>0.55107638888888888</v>
      </c>
      <c r="E7540" t="s">
        <v>211</v>
      </c>
      <c r="F7540">
        <v>0</v>
      </c>
      <c r="G7540" t="s">
        <v>189</v>
      </c>
      <c r="I7540">
        <f t="shared" si="819"/>
        <v>1</v>
      </c>
      <c r="J7540" t="str">
        <f t="shared" si="820"/>
        <v>OK</v>
      </c>
      <c r="K7540" t="str">
        <f t="shared" si="821"/>
        <v>Successful</v>
      </c>
      <c r="L7540" t="str">
        <f t="shared" si="822"/>
        <v>Mini Statement</v>
      </c>
      <c r="M7540" t="str">
        <f t="shared" si="823"/>
        <v>OK</v>
      </c>
      <c r="N7540" t="str">
        <f t="shared" si="824"/>
        <v>OK</v>
      </c>
      <c r="O7540" t="str">
        <f>_xlfn.XLOOKUP(B7540,'01_Raw_ATMs'!A:A,'01_Raw_ATMs'!A:A,"Not Found")</f>
        <v>ATM063</v>
      </c>
      <c r="P7540" t="str">
        <f t="shared" si="825"/>
        <v>Valid</v>
      </c>
    </row>
    <row r="7541" spans="1:16">
      <c r="A7541" t="s">
        <v>7734</v>
      </c>
      <c r="B7541" t="s">
        <v>108</v>
      </c>
      <c r="C7541" s="2">
        <v>45806</v>
      </c>
      <c r="D7541" s="3">
        <v>0.65006944444444448</v>
      </c>
      <c r="E7541" t="s">
        <v>33</v>
      </c>
      <c r="F7541">
        <v>8000</v>
      </c>
      <c r="G7541" t="s">
        <v>189</v>
      </c>
      <c r="I7541">
        <f t="shared" si="819"/>
        <v>1</v>
      </c>
      <c r="J7541" t="str">
        <f t="shared" si="820"/>
        <v>OK</v>
      </c>
      <c r="K7541" t="str">
        <f t="shared" si="821"/>
        <v>Successful</v>
      </c>
      <c r="L7541" t="str">
        <f t="shared" si="822"/>
        <v>Withdrawal</v>
      </c>
      <c r="M7541" t="str">
        <f t="shared" si="823"/>
        <v>OK</v>
      </c>
      <c r="N7541" t="str">
        <f t="shared" si="824"/>
        <v>OK</v>
      </c>
      <c r="O7541" t="str">
        <f>_xlfn.XLOOKUP(B7541,'01_Raw_ATMs'!A:A,'01_Raw_ATMs'!A:A,"Not Found")</f>
        <v>ATM028</v>
      </c>
      <c r="P7541" t="str">
        <f t="shared" si="825"/>
        <v>Valid</v>
      </c>
    </row>
    <row r="7542" spans="1:16">
      <c r="A7542" t="s">
        <v>7735</v>
      </c>
      <c r="B7542" t="s">
        <v>152</v>
      </c>
      <c r="C7542" s="2">
        <v>45766</v>
      </c>
      <c r="D7542" s="3">
        <v>0.94062500000000004</v>
      </c>
      <c r="E7542" t="s">
        <v>211</v>
      </c>
      <c r="F7542">
        <v>0</v>
      </c>
      <c r="G7542" t="s">
        <v>189</v>
      </c>
      <c r="I7542">
        <f t="shared" si="819"/>
        <v>1</v>
      </c>
      <c r="J7542" t="str">
        <f t="shared" si="820"/>
        <v>OK</v>
      </c>
      <c r="K7542" t="str">
        <f t="shared" si="821"/>
        <v>Successful</v>
      </c>
      <c r="L7542" t="str">
        <f t="shared" si="822"/>
        <v>Mini Statement</v>
      </c>
      <c r="M7542" t="str">
        <f t="shared" si="823"/>
        <v>OK</v>
      </c>
      <c r="N7542" t="str">
        <f t="shared" si="824"/>
        <v>OK</v>
      </c>
      <c r="O7542" t="str">
        <f>_xlfn.XLOOKUP(B7542,'01_Raw_ATMs'!A:A,'01_Raw_ATMs'!A:A,"Not Found")</f>
        <v>ATM072</v>
      </c>
      <c r="P7542" t="str">
        <f t="shared" si="825"/>
        <v>Valid</v>
      </c>
    </row>
    <row r="7543" spans="1:16">
      <c r="A7543" t="s">
        <v>7736</v>
      </c>
      <c r="B7543" t="s">
        <v>133</v>
      </c>
      <c r="C7543" s="2">
        <v>45998</v>
      </c>
      <c r="D7543" s="3">
        <v>3.7881944444444447E-2</v>
      </c>
      <c r="E7543" t="s">
        <v>261</v>
      </c>
      <c r="F7543">
        <v>10000</v>
      </c>
      <c r="G7543" t="s">
        <v>189</v>
      </c>
      <c r="I7543">
        <f t="shared" si="819"/>
        <v>1</v>
      </c>
      <c r="J7543" t="str">
        <f t="shared" si="820"/>
        <v>OK</v>
      </c>
      <c r="K7543" t="str">
        <f t="shared" si="821"/>
        <v>Successful</v>
      </c>
      <c r="L7543" t="str">
        <f t="shared" si="822"/>
        <v>Cash Deposit</v>
      </c>
      <c r="M7543" t="str">
        <f t="shared" si="823"/>
        <v>OK</v>
      </c>
      <c r="N7543" t="str">
        <f t="shared" si="824"/>
        <v>OK</v>
      </c>
      <c r="O7543" t="str">
        <f>_xlfn.XLOOKUP(B7543,'01_Raw_ATMs'!A:A,'01_Raw_ATMs'!A:A,"Not Found")</f>
        <v>ATM053</v>
      </c>
      <c r="P7543" t="str">
        <f t="shared" si="825"/>
        <v>Valid</v>
      </c>
    </row>
    <row r="7544" spans="1:16">
      <c r="A7544" t="s">
        <v>7737</v>
      </c>
      <c r="B7544" t="s">
        <v>139</v>
      </c>
      <c r="C7544" s="2">
        <v>46089</v>
      </c>
      <c r="D7544" s="3">
        <v>0.75453703703703701</v>
      </c>
      <c r="E7544" t="s">
        <v>33</v>
      </c>
      <c r="F7544">
        <v>6000</v>
      </c>
      <c r="G7544" t="s">
        <v>189</v>
      </c>
      <c r="I7544">
        <f t="shared" si="819"/>
        <v>1</v>
      </c>
      <c r="J7544" t="str">
        <f t="shared" si="820"/>
        <v>OK</v>
      </c>
      <c r="K7544" t="str">
        <f t="shared" si="821"/>
        <v>Successful</v>
      </c>
      <c r="L7544" t="str">
        <f t="shared" si="822"/>
        <v>Withdrawal</v>
      </c>
      <c r="M7544" t="str">
        <f t="shared" si="823"/>
        <v>OK</v>
      </c>
      <c r="N7544" t="str">
        <f t="shared" si="824"/>
        <v>OK</v>
      </c>
      <c r="O7544" t="str">
        <f>_xlfn.XLOOKUP(B7544,'01_Raw_ATMs'!A:A,'01_Raw_ATMs'!A:A,"Not Found")</f>
        <v>ATM059</v>
      </c>
      <c r="P7544" t="str">
        <f t="shared" si="825"/>
        <v>Valid</v>
      </c>
    </row>
    <row r="7545" spans="1:16">
      <c r="A7545" t="s">
        <v>7738</v>
      </c>
      <c r="B7545" t="s">
        <v>137</v>
      </c>
      <c r="C7545" s="2">
        <v>45985</v>
      </c>
      <c r="D7545" s="3">
        <v>0.75585648148148143</v>
      </c>
      <c r="E7545" t="s">
        <v>33</v>
      </c>
      <c r="F7545">
        <v>8000</v>
      </c>
      <c r="G7545" t="s">
        <v>189</v>
      </c>
      <c r="I7545">
        <f t="shared" si="819"/>
        <v>1</v>
      </c>
      <c r="J7545" t="str">
        <f t="shared" si="820"/>
        <v>OK</v>
      </c>
      <c r="K7545" t="str">
        <f t="shared" si="821"/>
        <v>Successful</v>
      </c>
      <c r="L7545" t="str">
        <f t="shared" si="822"/>
        <v>Withdrawal</v>
      </c>
      <c r="M7545" t="str">
        <f t="shared" si="823"/>
        <v>OK</v>
      </c>
      <c r="N7545" t="str">
        <f t="shared" si="824"/>
        <v>OK</v>
      </c>
      <c r="O7545" t="str">
        <f>_xlfn.XLOOKUP(B7545,'01_Raw_ATMs'!A:A,'01_Raw_ATMs'!A:A,"Not Found")</f>
        <v>ATM057</v>
      </c>
      <c r="P7545" t="str">
        <f t="shared" si="825"/>
        <v>Valid</v>
      </c>
    </row>
    <row r="7546" spans="1:16">
      <c r="A7546" t="s">
        <v>7739</v>
      </c>
      <c r="B7546" t="s">
        <v>123</v>
      </c>
      <c r="C7546" s="2">
        <v>45789</v>
      </c>
      <c r="D7546" s="3">
        <v>0.77724537037037034</v>
      </c>
      <c r="E7546" t="s">
        <v>33</v>
      </c>
      <c r="F7546">
        <v>1000</v>
      </c>
      <c r="G7546" t="s">
        <v>189</v>
      </c>
      <c r="I7546">
        <f t="shared" si="819"/>
        <v>1</v>
      </c>
      <c r="J7546" t="str">
        <f t="shared" si="820"/>
        <v>OK</v>
      </c>
      <c r="K7546" t="str">
        <f t="shared" si="821"/>
        <v>Successful</v>
      </c>
      <c r="L7546" t="str">
        <f t="shared" si="822"/>
        <v>Withdrawal</v>
      </c>
      <c r="M7546" t="str">
        <f t="shared" si="823"/>
        <v>OK</v>
      </c>
      <c r="N7546" t="str">
        <f t="shared" si="824"/>
        <v>OK</v>
      </c>
      <c r="O7546" t="str">
        <f>_xlfn.XLOOKUP(B7546,'01_Raw_ATMs'!A:A,'01_Raw_ATMs'!A:A,"Not Found")</f>
        <v>ATM043</v>
      </c>
      <c r="P7546" t="str">
        <f t="shared" si="825"/>
        <v>Valid</v>
      </c>
    </row>
    <row r="7547" spans="1:16">
      <c r="A7547" t="s">
        <v>7740</v>
      </c>
      <c r="B7547" t="s">
        <v>132</v>
      </c>
      <c r="C7547" s="2">
        <v>46104</v>
      </c>
      <c r="D7547" s="3">
        <v>0.5326967592592593</v>
      </c>
      <c r="E7547" t="s">
        <v>33</v>
      </c>
      <c r="F7547">
        <v>5000</v>
      </c>
      <c r="G7547" t="s">
        <v>189</v>
      </c>
      <c r="I7547">
        <f t="shared" si="819"/>
        <v>1</v>
      </c>
      <c r="J7547" t="str">
        <f t="shared" si="820"/>
        <v>OK</v>
      </c>
      <c r="K7547" t="str">
        <f t="shared" si="821"/>
        <v>Successful</v>
      </c>
      <c r="L7547" t="str">
        <f t="shared" si="822"/>
        <v>Withdrawal</v>
      </c>
      <c r="M7547" t="str">
        <f t="shared" si="823"/>
        <v>OK</v>
      </c>
      <c r="N7547" t="str">
        <f t="shared" si="824"/>
        <v>OK</v>
      </c>
      <c r="O7547" t="str">
        <f>_xlfn.XLOOKUP(B7547,'01_Raw_ATMs'!A:A,'01_Raw_ATMs'!A:A,"Not Found")</f>
        <v>ATM052</v>
      </c>
      <c r="P7547" t="str">
        <f t="shared" si="825"/>
        <v>Valid</v>
      </c>
    </row>
    <row r="7548" spans="1:16">
      <c r="A7548" t="s">
        <v>7741</v>
      </c>
      <c r="B7548" t="s">
        <v>107</v>
      </c>
      <c r="C7548" s="2">
        <v>45743</v>
      </c>
      <c r="D7548" s="3">
        <v>0.8679513888888889</v>
      </c>
      <c r="E7548" t="s">
        <v>33</v>
      </c>
      <c r="F7548">
        <v>2500</v>
      </c>
      <c r="G7548" t="s">
        <v>189</v>
      </c>
      <c r="I7548">
        <f t="shared" si="819"/>
        <v>1</v>
      </c>
      <c r="J7548" t="str">
        <f t="shared" si="820"/>
        <v>OK</v>
      </c>
      <c r="K7548" t="str">
        <f t="shared" si="821"/>
        <v>Successful</v>
      </c>
      <c r="L7548" t="str">
        <f t="shared" si="822"/>
        <v>Withdrawal</v>
      </c>
      <c r="M7548" t="str">
        <f t="shared" si="823"/>
        <v>OK</v>
      </c>
      <c r="N7548" t="str">
        <f t="shared" si="824"/>
        <v>OK</v>
      </c>
      <c r="O7548" t="str">
        <f>_xlfn.XLOOKUP(B7548,'01_Raw_ATMs'!A:A,'01_Raw_ATMs'!A:A,"Not Found")</f>
        <v>ATM027</v>
      </c>
      <c r="P7548" t="str">
        <f t="shared" si="825"/>
        <v>Valid</v>
      </c>
    </row>
    <row r="7549" spans="1:16">
      <c r="A7549" t="s">
        <v>7742</v>
      </c>
      <c r="B7549" t="s">
        <v>92</v>
      </c>
      <c r="C7549" s="2">
        <v>45903</v>
      </c>
      <c r="D7549" s="3">
        <v>0.53182870370370372</v>
      </c>
      <c r="E7549" t="s">
        <v>194</v>
      </c>
      <c r="F7549">
        <v>0</v>
      </c>
      <c r="G7549" t="s">
        <v>189</v>
      </c>
      <c r="I7549">
        <f t="shared" si="819"/>
        <v>1</v>
      </c>
      <c r="J7549" t="str">
        <f t="shared" si="820"/>
        <v>OK</v>
      </c>
      <c r="K7549" t="str">
        <f t="shared" si="821"/>
        <v>Successful</v>
      </c>
      <c r="L7549" t="str">
        <f t="shared" si="822"/>
        <v>Balance Inquiry</v>
      </c>
      <c r="M7549" t="str">
        <f t="shared" si="823"/>
        <v>OK</v>
      </c>
      <c r="N7549" t="str">
        <f t="shared" si="824"/>
        <v>OK</v>
      </c>
      <c r="O7549" t="str">
        <f>_xlfn.XLOOKUP(B7549,'01_Raw_ATMs'!A:A,'01_Raw_ATMs'!A:A,"Not Found")</f>
        <v>ATM015</v>
      </c>
      <c r="P7549" t="str">
        <f t="shared" si="825"/>
        <v>Valid</v>
      </c>
    </row>
    <row r="7550" spans="1:16">
      <c r="A7550" t="s">
        <v>7743</v>
      </c>
      <c r="B7550" t="s">
        <v>135</v>
      </c>
      <c r="C7550" s="2">
        <v>45844</v>
      </c>
      <c r="D7550" s="3">
        <v>0.80718749999999995</v>
      </c>
      <c r="E7550" t="s">
        <v>33</v>
      </c>
      <c r="F7550">
        <v>5000</v>
      </c>
      <c r="G7550" t="s">
        <v>189</v>
      </c>
      <c r="I7550">
        <f t="shared" si="819"/>
        <v>1</v>
      </c>
      <c r="J7550" t="str">
        <f t="shared" si="820"/>
        <v>OK</v>
      </c>
      <c r="K7550" t="str">
        <f t="shared" si="821"/>
        <v>Successful</v>
      </c>
      <c r="L7550" t="str">
        <f t="shared" si="822"/>
        <v>Withdrawal</v>
      </c>
      <c r="M7550" t="str">
        <f t="shared" si="823"/>
        <v>OK</v>
      </c>
      <c r="N7550" t="str">
        <f t="shared" si="824"/>
        <v>OK</v>
      </c>
      <c r="O7550" t="str">
        <f>_xlfn.XLOOKUP(B7550,'01_Raw_ATMs'!A:A,'01_Raw_ATMs'!A:A,"Not Found")</f>
        <v>ATM055</v>
      </c>
      <c r="P7550" t="str">
        <f t="shared" si="825"/>
        <v>Valid</v>
      </c>
    </row>
    <row r="7551" spans="1:16">
      <c r="A7551" t="s">
        <v>7744</v>
      </c>
      <c r="B7551" t="s">
        <v>128</v>
      </c>
      <c r="C7551" s="2">
        <v>45722</v>
      </c>
      <c r="D7551" s="3">
        <v>0.27356481481481482</v>
      </c>
      <c r="E7551" t="s">
        <v>33</v>
      </c>
      <c r="F7551">
        <v>4000</v>
      </c>
      <c r="G7551" t="s">
        <v>189</v>
      </c>
      <c r="I7551">
        <f t="shared" si="819"/>
        <v>1</v>
      </c>
      <c r="J7551" t="str">
        <f t="shared" si="820"/>
        <v>OK</v>
      </c>
      <c r="K7551" t="str">
        <f t="shared" si="821"/>
        <v>Successful</v>
      </c>
      <c r="L7551" t="str">
        <f t="shared" si="822"/>
        <v>Withdrawal</v>
      </c>
      <c r="M7551" t="str">
        <f t="shared" si="823"/>
        <v>OK</v>
      </c>
      <c r="N7551" t="str">
        <f t="shared" si="824"/>
        <v>OK</v>
      </c>
      <c r="O7551" t="str">
        <f>_xlfn.XLOOKUP(B7551,'01_Raw_ATMs'!A:A,'01_Raw_ATMs'!A:A,"Not Found")</f>
        <v>ATM048</v>
      </c>
      <c r="P7551" t="str">
        <f t="shared" si="825"/>
        <v>Valid</v>
      </c>
    </row>
    <row r="7552" spans="1:16">
      <c r="A7552" t="s">
        <v>7745</v>
      </c>
      <c r="B7552" t="s">
        <v>135</v>
      </c>
      <c r="C7552" s="2">
        <v>46003</v>
      </c>
      <c r="D7552" s="3">
        <v>0.30113425925925918</v>
      </c>
      <c r="E7552" t="s">
        <v>33</v>
      </c>
      <c r="F7552">
        <v>1500</v>
      </c>
      <c r="G7552" t="s">
        <v>189</v>
      </c>
      <c r="I7552">
        <f t="shared" si="819"/>
        <v>1</v>
      </c>
      <c r="J7552" t="str">
        <f t="shared" si="820"/>
        <v>OK</v>
      </c>
      <c r="K7552" t="str">
        <f t="shared" si="821"/>
        <v>Successful</v>
      </c>
      <c r="L7552" t="str">
        <f t="shared" si="822"/>
        <v>Withdrawal</v>
      </c>
      <c r="M7552" t="str">
        <f t="shared" si="823"/>
        <v>OK</v>
      </c>
      <c r="N7552" t="str">
        <f t="shared" si="824"/>
        <v>OK</v>
      </c>
      <c r="O7552" t="str">
        <f>_xlfn.XLOOKUP(B7552,'01_Raw_ATMs'!A:A,'01_Raw_ATMs'!A:A,"Not Found")</f>
        <v>ATM055</v>
      </c>
      <c r="P7552" t="str">
        <f t="shared" si="825"/>
        <v>Valid</v>
      </c>
    </row>
    <row r="7553" spans="1:16">
      <c r="A7553" t="s">
        <v>7746</v>
      </c>
      <c r="B7553" t="s">
        <v>179</v>
      </c>
      <c r="C7553" s="2">
        <v>45995</v>
      </c>
      <c r="D7553" s="3">
        <v>0.4473611111111111</v>
      </c>
      <c r="E7553" t="s">
        <v>33</v>
      </c>
      <c r="F7553">
        <v>6000</v>
      </c>
      <c r="G7553" t="s">
        <v>189</v>
      </c>
      <c r="I7553">
        <f t="shared" si="819"/>
        <v>1</v>
      </c>
      <c r="J7553" t="str">
        <f t="shared" si="820"/>
        <v>OK</v>
      </c>
      <c r="K7553" t="str">
        <f t="shared" si="821"/>
        <v>Successful</v>
      </c>
      <c r="L7553" t="str">
        <f t="shared" si="822"/>
        <v>Withdrawal</v>
      </c>
      <c r="M7553" t="str">
        <f t="shared" si="823"/>
        <v>OK</v>
      </c>
      <c r="N7553" t="str">
        <f t="shared" si="824"/>
        <v>OK</v>
      </c>
      <c r="O7553" t="str">
        <f>_xlfn.XLOOKUP(B7553,'01_Raw_ATMs'!A:A,'01_Raw_ATMs'!A:A,"Not Found")</f>
        <v>ATM099</v>
      </c>
      <c r="P7553" t="str">
        <f t="shared" si="825"/>
        <v>Valid</v>
      </c>
    </row>
    <row r="7554" spans="1:16">
      <c r="A7554" t="s">
        <v>7747</v>
      </c>
      <c r="B7554" t="s">
        <v>175</v>
      </c>
      <c r="C7554" s="2">
        <v>45857</v>
      </c>
      <c r="D7554" s="3">
        <v>0.46863425925925928</v>
      </c>
      <c r="E7554" t="s">
        <v>33</v>
      </c>
      <c r="F7554">
        <v>2000</v>
      </c>
      <c r="G7554" t="s">
        <v>189</v>
      </c>
      <c r="I7554">
        <f t="shared" si="819"/>
        <v>1</v>
      </c>
      <c r="J7554" t="str">
        <f t="shared" si="820"/>
        <v>OK</v>
      </c>
      <c r="K7554" t="str">
        <f t="shared" si="821"/>
        <v>Successful</v>
      </c>
      <c r="L7554" t="str">
        <f t="shared" si="822"/>
        <v>Withdrawal</v>
      </c>
      <c r="M7554" t="str">
        <f t="shared" si="823"/>
        <v>OK</v>
      </c>
      <c r="N7554" t="str">
        <f t="shared" si="824"/>
        <v>OK</v>
      </c>
      <c r="O7554" t="str">
        <f>_xlfn.XLOOKUP(B7554,'01_Raw_ATMs'!A:A,'01_Raw_ATMs'!A:A,"Not Found")</f>
        <v>ATM095</v>
      </c>
      <c r="P7554" t="str">
        <f t="shared" si="825"/>
        <v>Valid</v>
      </c>
    </row>
    <row r="7555" spans="1:16">
      <c r="A7555" t="s">
        <v>7748</v>
      </c>
      <c r="B7555" t="s">
        <v>132</v>
      </c>
      <c r="C7555" s="2">
        <v>45670</v>
      </c>
      <c r="D7555" s="3">
        <v>0.76362268518518517</v>
      </c>
      <c r="E7555" t="s">
        <v>33</v>
      </c>
      <c r="F7555">
        <v>10000</v>
      </c>
      <c r="G7555" t="s">
        <v>214</v>
      </c>
      <c r="H7555" t="s">
        <v>1094</v>
      </c>
      <c r="I7555">
        <f t="shared" ref="I7555:I7618" si="826">COUNTIF($A:$A,A7555)</f>
        <v>1</v>
      </c>
      <c r="J7555" t="str">
        <f t="shared" ref="J7555:J7618" si="827">IF(AND(TRIM(G7555)="Failed",H7555=""),"Problem","OK")</f>
        <v>OK</v>
      </c>
      <c r="K7555" t="str">
        <f t="shared" ref="K7555:K7618" si="828">PROPER(TRIM(G7555))</f>
        <v>Failed</v>
      </c>
      <c r="L7555" t="str">
        <f t="shared" ref="L7555:L7618" si="829">PROPER(TRIM(E7555))</f>
        <v>Withdrawal</v>
      </c>
      <c r="M7555" t="str">
        <f t="shared" ref="M7555:M7618" si="830">IF(OR(E7555="Withdrawal",E7555="Cash Deposit"),IF(F7555&gt;0,"OK","Problem"),IF(F7555=0,"OK","Problem"))</f>
        <v>OK</v>
      </c>
      <c r="N7555" t="str">
        <f t="shared" ref="N7555:N7618" si="831">IF(AND(C7555&gt;=DATE(2025,1,1),C7555&lt;=DATE(2026,6,30)),"OK","Problem")</f>
        <v>OK</v>
      </c>
      <c r="O7555" t="str">
        <f>_xlfn.XLOOKUP(B7555,'01_Raw_ATMs'!A:A,'01_Raw_ATMs'!A:A,"Not Found")</f>
        <v>ATM052</v>
      </c>
      <c r="P7555" t="str">
        <f t="shared" ref="P7555:P7618" si="832">IF(B7555="","Missing ATM_ID","Valid")</f>
        <v>Valid</v>
      </c>
    </row>
    <row r="7556" spans="1:16">
      <c r="A7556" t="s">
        <v>7749</v>
      </c>
      <c r="B7556" t="s">
        <v>122</v>
      </c>
      <c r="C7556" s="2">
        <v>46114</v>
      </c>
      <c r="D7556" s="3">
        <v>0.49118055555555562</v>
      </c>
      <c r="E7556" t="s">
        <v>33</v>
      </c>
      <c r="F7556">
        <v>3000</v>
      </c>
      <c r="G7556" t="s">
        <v>189</v>
      </c>
      <c r="I7556">
        <f t="shared" si="826"/>
        <v>1</v>
      </c>
      <c r="J7556" t="str">
        <f t="shared" si="827"/>
        <v>OK</v>
      </c>
      <c r="K7556" t="str">
        <f t="shared" si="828"/>
        <v>Successful</v>
      </c>
      <c r="L7556" t="str">
        <f t="shared" si="829"/>
        <v>Withdrawal</v>
      </c>
      <c r="M7556" t="str">
        <f t="shared" si="830"/>
        <v>OK</v>
      </c>
      <c r="N7556" t="str">
        <f t="shared" si="831"/>
        <v>OK</v>
      </c>
      <c r="O7556" t="str">
        <f>_xlfn.XLOOKUP(B7556,'01_Raw_ATMs'!A:A,'01_Raw_ATMs'!A:A,"Not Found")</f>
        <v>ATM042</v>
      </c>
      <c r="P7556" t="str">
        <f t="shared" si="832"/>
        <v>Valid</v>
      </c>
    </row>
    <row r="7557" spans="1:16">
      <c r="A7557" t="s">
        <v>7750</v>
      </c>
      <c r="B7557" t="s">
        <v>113</v>
      </c>
      <c r="C7557" s="2">
        <v>45803</v>
      </c>
      <c r="D7557" s="3">
        <v>0.32981481481481478</v>
      </c>
      <c r="E7557" t="s">
        <v>194</v>
      </c>
      <c r="F7557">
        <v>0</v>
      </c>
      <c r="G7557" t="s">
        <v>189</v>
      </c>
      <c r="I7557">
        <f t="shared" si="826"/>
        <v>1</v>
      </c>
      <c r="J7557" t="str">
        <f t="shared" si="827"/>
        <v>OK</v>
      </c>
      <c r="K7557" t="str">
        <f t="shared" si="828"/>
        <v>Successful</v>
      </c>
      <c r="L7557" t="str">
        <f t="shared" si="829"/>
        <v>Balance Inquiry</v>
      </c>
      <c r="M7557" t="str">
        <f t="shared" si="830"/>
        <v>OK</v>
      </c>
      <c r="N7557" t="str">
        <f t="shared" si="831"/>
        <v>OK</v>
      </c>
      <c r="O7557" t="str">
        <f>_xlfn.XLOOKUP(B7557,'01_Raw_ATMs'!A:A,'01_Raw_ATMs'!A:A,"Not Found")</f>
        <v>ATM033</v>
      </c>
      <c r="P7557" t="str">
        <f t="shared" si="832"/>
        <v>Valid</v>
      </c>
    </row>
    <row r="7558" spans="1:16">
      <c r="A7558" t="s">
        <v>7751</v>
      </c>
      <c r="B7558" t="s">
        <v>159</v>
      </c>
      <c r="C7558" s="2">
        <v>45839</v>
      </c>
      <c r="D7558" s="3">
        <v>0.25621527777777781</v>
      </c>
      <c r="E7558" t="s">
        <v>33</v>
      </c>
      <c r="F7558">
        <v>3000</v>
      </c>
      <c r="G7558" t="s">
        <v>189</v>
      </c>
      <c r="I7558">
        <f t="shared" si="826"/>
        <v>1</v>
      </c>
      <c r="J7558" t="str">
        <f t="shared" si="827"/>
        <v>OK</v>
      </c>
      <c r="K7558" t="str">
        <f t="shared" si="828"/>
        <v>Successful</v>
      </c>
      <c r="L7558" t="str">
        <f t="shared" si="829"/>
        <v>Withdrawal</v>
      </c>
      <c r="M7558" t="str">
        <f t="shared" si="830"/>
        <v>OK</v>
      </c>
      <c r="N7558" t="str">
        <f t="shared" si="831"/>
        <v>OK</v>
      </c>
      <c r="O7558" t="str">
        <f>_xlfn.XLOOKUP(B7558,'01_Raw_ATMs'!A:A,'01_Raw_ATMs'!A:A,"Not Found")</f>
        <v>ATM079</v>
      </c>
      <c r="P7558" t="str">
        <f t="shared" si="832"/>
        <v>Valid</v>
      </c>
    </row>
    <row r="7559" spans="1:16">
      <c r="A7559" t="s">
        <v>7752</v>
      </c>
      <c r="B7559" t="s">
        <v>143</v>
      </c>
      <c r="C7559" s="2">
        <v>46140</v>
      </c>
      <c r="D7559" s="3">
        <v>0.41871527777777778</v>
      </c>
      <c r="E7559" t="s">
        <v>194</v>
      </c>
      <c r="F7559">
        <v>0</v>
      </c>
      <c r="G7559" t="s">
        <v>189</v>
      </c>
      <c r="I7559">
        <f t="shared" si="826"/>
        <v>1</v>
      </c>
      <c r="J7559" t="str">
        <f t="shared" si="827"/>
        <v>OK</v>
      </c>
      <c r="K7559" t="str">
        <f t="shared" si="828"/>
        <v>Successful</v>
      </c>
      <c r="L7559" t="str">
        <f t="shared" si="829"/>
        <v>Balance Inquiry</v>
      </c>
      <c r="M7559" t="str">
        <f t="shared" si="830"/>
        <v>OK</v>
      </c>
      <c r="N7559" t="str">
        <f t="shared" si="831"/>
        <v>OK</v>
      </c>
      <c r="O7559" t="str">
        <f>_xlfn.XLOOKUP(B7559,'01_Raw_ATMs'!A:A,'01_Raw_ATMs'!A:A,"Not Found")</f>
        <v>ATM063</v>
      </c>
      <c r="P7559" t="str">
        <f t="shared" si="832"/>
        <v>Valid</v>
      </c>
    </row>
    <row r="7560" spans="1:16">
      <c r="A7560" t="s">
        <v>7753</v>
      </c>
      <c r="B7560" t="s">
        <v>179</v>
      </c>
      <c r="C7560" s="2">
        <v>45724</v>
      </c>
      <c r="D7560" s="3">
        <v>0.50924768518518515</v>
      </c>
      <c r="E7560" t="s">
        <v>194</v>
      </c>
      <c r="F7560">
        <v>0</v>
      </c>
      <c r="G7560" t="s">
        <v>189</v>
      </c>
      <c r="I7560">
        <f t="shared" si="826"/>
        <v>1</v>
      </c>
      <c r="J7560" t="str">
        <f t="shared" si="827"/>
        <v>OK</v>
      </c>
      <c r="K7560" t="str">
        <f t="shared" si="828"/>
        <v>Successful</v>
      </c>
      <c r="L7560" t="str">
        <f t="shared" si="829"/>
        <v>Balance Inquiry</v>
      </c>
      <c r="M7560" t="str">
        <f t="shared" si="830"/>
        <v>OK</v>
      </c>
      <c r="N7560" t="str">
        <f t="shared" si="831"/>
        <v>OK</v>
      </c>
      <c r="O7560" t="str">
        <f>_xlfn.XLOOKUP(B7560,'01_Raw_ATMs'!A:A,'01_Raw_ATMs'!A:A,"Not Found")</f>
        <v>ATM099</v>
      </c>
      <c r="P7560" t="str">
        <f t="shared" si="832"/>
        <v>Valid</v>
      </c>
    </row>
    <row r="7561" spans="1:16">
      <c r="A7561" t="s">
        <v>7754</v>
      </c>
      <c r="B7561" t="s">
        <v>81</v>
      </c>
      <c r="C7561" s="2">
        <v>46083</v>
      </c>
      <c r="D7561" s="3">
        <v>0.51850694444444445</v>
      </c>
      <c r="E7561" t="s">
        <v>33</v>
      </c>
      <c r="F7561">
        <v>4000</v>
      </c>
      <c r="G7561" t="s">
        <v>189</v>
      </c>
      <c r="I7561">
        <f t="shared" si="826"/>
        <v>1</v>
      </c>
      <c r="J7561" t="str">
        <f t="shared" si="827"/>
        <v>OK</v>
      </c>
      <c r="K7561" t="str">
        <f t="shared" si="828"/>
        <v>Successful</v>
      </c>
      <c r="L7561" t="str">
        <f t="shared" si="829"/>
        <v>Withdrawal</v>
      </c>
      <c r="M7561" t="str">
        <f t="shared" si="830"/>
        <v>OK</v>
      </c>
      <c r="N7561" t="str">
        <f t="shared" si="831"/>
        <v>OK</v>
      </c>
      <c r="O7561" t="str">
        <f>_xlfn.XLOOKUP(B7561,'01_Raw_ATMs'!A:A,'01_Raw_ATMs'!A:A,"Not Found")</f>
        <v>ATM007</v>
      </c>
      <c r="P7561" t="str">
        <f t="shared" si="832"/>
        <v>Valid</v>
      </c>
    </row>
    <row r="7562" spans="1:16">
      <c r="A7562" t="s">
        <v>7755</v>
      </c>
      <c r="B7562" t="s">
        <v>109</v>
      </c>
      <c r="C7562" s="2">
        <v>46160</v>
      </c>
      <c r="D7562" s="3">
        <v>0.80451388888888886</v>
      </c>
      <c r="E7562" t="s">
        <v>211</v>
      </c>
      <c r="F7562">
        <v>0</v>
      </c>
      <c r="G7562" t="s">
        <v>189</v>
      </c>
      <c r="I7562">
        <f t="shared" si="826"/>
        <v>1</v>
      </c>
      <c r="J7562" t="str">
        <f t="shared" si="827"/>
        <v>OK</v>
      </c>
      <c r="K7562" t="str">
        <f t="shared" si="828"/>
        <v>Successful</v>
      </c>
      <c r="L7562" t="str">
        <f t="shared" si="829"/>
        <v>Mini Statement</v>
      </c>
      <c r="M7562" t="str">
        <f t="shared" si="830"/>
        <v>OK</v>
      </c>
      <c r="N7562" t="str">
        <f t="shared" si="831"/>
        <v>OK</v>
      </c>
      <c r="O7562" t="str">
        <f>_xlfn.XLOOKUP(B7562,'01_Raw_ATMs'!A:A,'01_Raw_ATMs'!A:A,"Not Found")</f>
        <v>ATM029</v>
      </c>
      <c r="P7562" t="str">
        <f t="shared" si="832"/>
        <v>Valid</v>
      </c>
    </row>
    <row r="7563" spans="1:16">
      <c r="A7563" t="s">
        <v>7756</v>
      </c>
      <c r="B7563" t="s">
        <v>120</v>
      </c>
      <c r="C7563" s="2">
        <v>45746</v>
      </c>
      <c r="D7563" s="3">
        <v>0.36614583333333328</v>
      </c>
      <c r="E7563" t="s">
        <v>33</v>
      </c>
      <c r="F7563">
        <v>6000</v>
      </c>
      <c r="G7563" t="s">
        <v>189</v>
      </c>
      <c r="I7563">
        <f t="shared" si="826"/>
        <v>1</v>
      </c>
      <c r="J7563" t="str">
        <f t="shared" si="827"/>
        <v>OK</v>
      </c>
      <c r="K7563" t="str">
        <f t="shared" si="828"/>
        <v>Successful</v>
      </c>
      <c r="L7563" t="str">
        <f t="shared" si="829"/>
        <v>Withdrawal</v>
      </c>
      <c r="M7563" t="str">
        <f t="shared" si="830"/>
        <v>OK</v>
      </c>
      <c r="N7563" t="str">
        <f t="shared" si="831"/>
        <v>OK</v>
      </c>
      <c r="O7563" t="str">
        <f>_xlfn.XLOOKUP(B7563,'01_Raw_ATMs'!A:A,'01_Raw_ATMs'!A:A,"Not Found")</f>
        <v>ATM040</v>
      </c>
      <c r="P7563" t="str">
        <f t="shared" si="832"/>
        <v>Valid</v>
      </c>
    </row>
    <row r="7564" spans="1:16">
      <c r="A7564" t="s">
        <v>7757</v>
      </c>
      <c r="B7564" t="s">
        <v>180</v>
      </c>
      <c r="C7564" s="2">
        <v>45912</v>
      </c>
      <c r="D7564" s="3">
        <v>0.45353009259259258</v>
      </c>
      <c r="E7564" t="s">
        <v>33</v>
      </c>
      <c r="F7564">
        <v>3000</v>
      </c>
      <c r="G7564" t="s">
        <v>189</v>
      </c>
      <c r="I7564">
        <f t="shared" si="826"/>
        <v>1</v>
      </c>
      <c r="J7564" t="str">
        <f t="shared" si="827"/>
        <v>OK</v>
      </c>
      <c r="K7564" t="str">
        <f t="shared" si="828"/>
        <v>Successful</v>
      </c>
      <c r="L7564" t="str">
        <f t="shared" si="829"/>
        <v>Withdrawal</v>
      </c>
      <c r="M7564" t="str">
        <f t="shared" si="830"/>
        <v>OK</v>
      </c>
      <c r="N7564" t="str">
        <f t="shared" si="831"/>
        <v>OK</v>
      </c>
      <c r="O7564" t="str">
        <f>_xlfn.XLOOKUP(B7564,'01_Raw_ATMs'!A:A,'01_Raw_ATMs'!A:A,"Not Found")</f>
        <v>ATM100</v>
      </c>
      <c r="P7564" t="str">
        <f t="shared" si="832"/>
        <v>Valid</v>
      </c>
    </row>
    <row r="7565" spans="1:16">
      <c r="A7565" t="s">
        <v>7758</v>
      </c>
      <c r="B7565" t="s">
        <v>96</v>
      </c>
      <c r="C7565" s="2">
        <v>46114</v>
      </c>
      <c r="D7565" s="3">
        <v>0.60026620370370365</v>
      </c>
      <c r="E7565" t="s">
        <v>33</v>
      </c>
      <c r="F7565">
        <v>1500</v>
      </c>
      <c r="G7565" t="s">
        <v>214</v>
      </c>
      <c r="H7565" t="s">
        <v>1103</v>
      </c>
      <c r="I7565">
        <f t="shared" si="826"/>
        <v>1</v>
      </c>
      <c r="J7565" t="str">
        <f t="shared" si="827"/>
        <v>OK</v>
      </c>
      <c r="K7565" t="str">
        <f t="shared" si="828"/>
        <v>Failed</v>
      </c>
      <c r="L7565" t="str">
        <f t="shared" si="829"/>
        <v>Withdrawal</v>
      </c>
      <c r="M7565" t="str">
        <f t="shared" si="830"/>
        <v>OK</v>
      </c>
      <c r="N7565" t="str">
        <f t="shared" si="831"/>
        <v>OK</v>
      </c>
      <c r="O7565" t="str">
        <f>_xlfn.XLOOKUP(B7565,'01_Raw_ATMs'!A:A,'01_Raw_ATMs'!A:A,"Not Found")</f>
        <v>ATM018</v>
      </c>
      <c r="P7565" t="str">
        <f t="shared" si="832"/>
        <v>Valid</v>
      </c>
    </row>
    <row r="7566" spans="1:16">
      <c r="A7566" t="s">
        <v>7759</v>
      </c>
      <c r="B7566" t="s">
        <v>134</v>
      </c>
      <c r="C7566" s="2">
        <v>46168</v>
      </c>
      <c r="D7566" s="3">
        <v>0.74670138888888893</v>
      </c>
      <c r="E7566" t="s">
        <v>211</v>
      </c>
      <c r="F7566">
        <v>0</v>
      </c>
      <c r="G7566" t="s">
        <v>189</v>
      </c>
      <c r="I7566">
        <f t="shared" si="826"/>
        <v>1</v>
      </c>
      <c r="J7566" t="str">
        <f t="shared" si="827"/>
        <v>OK</v>
      </c>
      <c r="K7566" t="str">
        <f t="shared" si="828"/>
        <v>Successful</v>
      </c>
      <c r="L7566" t="str">
        <f t="shared" si="829"/>
        <v>Mini Statement</v>
      </c>
      <c r="M7566" t="str">
        <f t="shared" si="830"/>
        <v>OK</v>
      </c>
      <c r="N7566" t="str">
        <f t="shared" si="831"/>
        <v>OK</v>
      </c>
      <c r="O7566" t="str">
        <f>_xlfn.XLOOKUP(B7566,'01_Raw_ATMs'!A:A,'01_Raw_ATMs'!A:A,"Not Found")</f>
        <v>ATM054</v>
      </c>
      <c r="P7566" t="str">
        <f t="shared" si="832"/>
        <v>Valid</v>
      </c>
    </row>
    <row r="7567" spans="1:16">
      <c r="A7567" t="s">
        <v>7760</v>
      </c>
      <c r="B7567" t="s">
        <v>129</v>
      </c>
      <c r="C7567" s="2">
        <v>46109</v>
      </c>
      <c r="D7567" s="3">
        <v>0.85519675925925931</v>
      </c>
      <c r="E7567" t="s">
        <v>33</v>
      </c>
      <c r="F7567">
        <v>1000</v>
      </c>
      <c r="G7567" t="s">
        <v>189</v>
      </c>
      <c r="I7567">
        <f t="shared" si="826"/>
        <v>1</v>
      </c>
      <c r="J7567" t="str">
        <f t="shared" si="827"/>
        <v>OK</v>
      </c>
      <c r="K7567" t="str">
        <f t="shared" si="828"/>
        <v>Successful</v>
      </c>
      <c r="L7567" t="str">
        <f t="shared" si="829"/>
        <v>Withdrawal</v>
      </c>
      <c r="M7567" t="str">
        <f t="shared" si="830"/>
        <v>OK</v>
      </c>
      <c r="N7567" t="str">
        <f t="shared" si="831"/>
        <v>OK</v>
      </c>
      <c r="O7567" t="str">
        <f>_xlfn.XLOOKUP(B7567,'01_Raw_ATMs'!A:A,'01_Raw_ATMs'!A:A,"Not Found")</f>
        <v>ATM049</v>
      </c>
      <c r="P7567" t="str">
        <f t="shared" si="832"/>
        <v>Valid</v>
      </c>
    </row>
    <row r="7568" spans="1:16">
      <c r="A7568" t="s">
        <v>7761</v>
      </c>
      <c r="B7568" t="s">
        <v>175</v>
      </c>
      <c r="C7568" s="2">
        <v>45915</v>
      </c>
      <c r="D7568" s="3">
        <v>0.3548263888888889</v>
      </c>
      <c r="E7568" t="s">
        <v>33</v>
      </c>
      <c r="F7568">
        <v>1000</v>
      </c>
      <c r="G7568" t="s">
        <v>189</v>
      </c>
      <c r="I7568">
        <f t="shared" si="826"/>
        <v>1</v>
      </c>
      <c r="J7568" t="str">
        <f t="shared" si="827"/>
        <v>OK</v>
      </c>
      <c r="K7568" t="str">
        <f t="shared" si="828"/>
        <v>Successful</v>
      </c>
      <c r="L7568" t="str">
        <f t="shared" si="829"/>
        <v>Withdrawal</v>
      </c>
      <c r="M7568" t="str">
        <f t="shared" si="830"/>
        <v>OK</v>
      </c>
      <c r="N7568" t="str">
        <f t="shared" si="831"/>
        <v>OK</v>
      </c>
      <c r="O7568" t="str">
        <f>_xlfn.XLOOKUP(B7568,'01_Raw_ATMs'!A:A,'01_Raw_ATMs'!A:A,"Not Found")</f>
        <v>ATM095</v>
      </c>
      <c r="P7568" t="str">
        <f t="shared" si="832"/>
        <v>Valid</v>
      </c>
    </row>
    <row r="7569" spans="1:16">
      <c r="A7569" t="s">
        <v>7762</v>
      </c>
      <c r="B7569" t="s">
        <v>171</v>
      </c>
      <c r="C7569" s="2">
        <v>45714</v>
      </c>
      <c r="D7569" s="3">
        <v>0.84284722222222219</v>
      </c>
      <c r="E7569" t="s">
        <v>211</v>
      </c>
      <c r="F7569">
        <v>0</v>
      </c>
      <c r="G7569" t="s">
        <v>189</v>
      </c>
      <c r="I7569">
        <f t="shared" si="826"/>
        <v>1</v>
      </c>
      <c r="J7569" t="str">
        <f t="shared" si="827"/>
        <v>OK</v>
      </c>
      <c r="K7569" t="str">
        <f t="shared" si="828"/>
        <v>Successful</v>
      </c>
      <c r="L7569" t="str">
        <f t="shared" si="829"/>
        <v>Mini Statement</v>
      </c>
      <c r="M7569" t="str">
        <f t="shared" si="830"/>
        <v>OK</v>
      </c>
      <c r="N7569" t="str">
        <f t="shared" si="831"/>
        <v>OK</v>
      </c>
      <c r="O7569" t="str">
        <f>_xlfn.XLOOKUP(B7569,'01_Raw_ATMs'!A:A,'01_Raw_ATMs'!A:A,"Not Found")</f>
        <v>ATM091</v>
      </c>
      <c r="P7569" t="str">
        <f t="shared" si="832"/>
        <v>Valid</v>
      </c>
    </row>
    <row r="7570" spans="1:16">
      <c r="A7570" t="s">
        <v>7763</v>
      </c>
      <c r="B7570" t="s">
        <v>160</v>
      </c>
      <c r="C7570" s="2">
        <v>45909</v>
      </c>
      <c r="D7570" s="3">
        <v>0.53370370370370368</v>
      </c>
      <c r="E7570" t="s">
        <v>33</v>
      </c>
      <c r="F7570">
        <v>10000</v>
      </c>
      <c r="G7570" t="s">
        <v>189</v>
      </c>
      <c r="I7570">
        <f t="shared" si="826"/>
        <v>1</v>
      </c>
      <c r="J7570" t="str">
        <f t="shared" si="827"/>
        <v>OK</v>
      </c>
      <c r="K7570" t="str">
        <f t="shared" si="828"/>
        <v>Successful</v>
      </c>
      <c r="L7570" t="str">
        <f t="shared" si="829"/>
        <v>Withdrawal</v>
      </c>
      <c r="M7570" t="str">
        <f t="shared" si="830"/>
        <v>OK</v>
      </c>
      <c r="N7570" t="str">
        <f t="shared" si="831"/>
        <v>OK</v>
      </c>
      <c r="O7570" t="str">
        <f>_xlfn.XLOOKUP(B7570,'01_Raw_ATMs'!A:A,'01_Raw_ATMs'!A:A,"Not Found")</f>
        <v>ATM080</v>
      </c>
      <c r="P7570" t="str">
        <f t="shared" si="832"/>
        <v>Valid</v>
      </c>
    </row>
    <row r="7571" spans="1:16">
      <c r="A7571" t="s">
        <v>7764</v>
      </c>
      <c r="B7571" t="s">
        <v>143</v>
      </c>
      <c r="C7571" s="2">
        <v>45860</v>
      </c>
      <c r="D7571" s="3">
        <v>0.79037037037037039</v>
      </c>
      <c r="E7571" t="s">
        <v>194</v>
      </c>
      <c r="F7571">
        <v>0</v>
      </c>
      <c r="G7571" t="s">
        <v>189</v>
      </c>
      <c r="I7571">
        <f t="shared" si="826"/>
        <v>1</v>
      </c>
      <c r="J7571" t="str">
        <f t="shared" si="827"/>
        <v>OK</v>
      </c>
      <c r="K7571" t="str">
        <f t="shared" si="828"/>
        <v>Successful</v>
      </c>
      <c r="L7571" t="str">
        <f t="shared" si="829"/>
        <v>Balance Inquiry</v>
      </c>
      <c r="M7571" t="str">
        <f t="shared" si="830"/>
        <v>OK</v>
      </c>
      <c r="N7571" t="str">
        <f t="shared" si="831"/>
        <v>OK</v>
      </c>
      <c r="O7571" t="str">
        <f>_xlfn.XLOOKUP(B7571,'01_Raw_ATMs'!A:A,'01_Raw_ATMs'!A:A,"Not Found")</f>
        <v>ATM063</v>
      </c>
      <c r="P7571" t="str">
        <f t="shared" si="832"/>
        <v>Valid</v>
      </c>
    </row>
    <row r="7572" spans="1:16">
      <c r="A7572" t="s">
        <v>7765</v>
      </c>
      <c r="B7572" t="s">
        <v>108</v>
      </c>
      <c r="C7572" s="2">
        <v>45739</v>
      </c>
      <c r="D7572" s="3">
        <v>0.7690393518518519</v>
      </c>
      <c r="E7572" t="s">
        <v>33</v>
      </c>
      <c r="F7572">
        <v>4000</v>
      </c>
      <c r="G7572" t="s">
        <v>189</v>
      </c>
      <c r="I7572">
        <f t="shared" si="826"/>
        <v>1</v>
      </c>
      <c r="J7572" t="str">
        <f t="shared" si="827"/>
        <v>OK</v>
      </c>
      <c r="K7572" t="str">
        <f t="shared" si="828"/>
        <v>Successful</v>
      </c>
      <c r="L7572" t="str">
        <f t="shared" si="829"/>
        <v>Withdrawal</v>
      </c>
      <c r="M7572" t="str">
        <f t="shared" si="830"/>
        <v>OK</v>
      </c>
      <c r="N7572" t="str">
        <f t="shared" si="831"/>
        <v>OK</v>
      </c>
      <c r="O7572" t="str">
        <f>_xlfn.XLOOKUP(B7572,'01_Raw_ATMs'!A:A,'01_Raw_ATMs'!A:A,"Not Found")</f>
        <v>ATM028</v>
      </c>
      <c r="P7572" t="str">
        <f t="shared" si="832"/>
        <v>Valid</v>
      </c>
    </row>
    <row r="7573" spans="1:16">
      <c r="A7573" t="s">
        <v>7766</v>
      </c>
      <c r="B7573" t="s">
        <v>90</v>
      </c>
      <c r="C7573" s="2">
        <v>46171</v>
      </c>
      <c r="D7573" s="3">
        <v>0.89620370370370372</v>
      </c>
      <c r="E7573" t="s">
        <v>194</v>
      </c>
      <c r="F7573">
        <v>0</v>
      </c>
      <c r="G7573" t="s">
        <v>189</v>
      </c>
      <c r="I7573">
        <f t="shared" si="826"/>
        <v>1</v>
      </c>
      <c r="J7573" t="str">
        <f t="shared" si="827"/>
        <v>OK</v>
      </c>
      <c r="K7573" t="str">
        <f t="shared" si="828"/>
        <v>Successful</v>
      </c>
      <c r="L7573" t="str">
        <f t="shared" si="829"/>
        <v>Balance Inquiry</v>
      </c>
      <c r="M7573" t="str">
        <f t="shared" si="830"/>
        <v>OK</v>
      </c>
      <c r="N7573" t="str">
        <f t="shared" si="831"/>
        <v>OK</v>
      </c>
      <c r="O7573" t="str">
        <f>_xlfn.XLOOKUP(B7573,'01_Raw_ATMs'!A:A,'01_Raw_ATMs'!A:A,"Not Found")</f>
        <v>ATM013</v>
      </c>
      <c r="P7573" t="str">
        <f t="shared" si="832"/>
        <v>Valid</v>
      </c>
    </row>
    <row r="7574" spans="1:16">
      <c r="A7574" t="s">
        <v>7767</v>
      </c>
      <c r="B7574" t="s">
        <v>163</v>
      </c>
      <c r="C7574" s="2">
        <v>46136</v>
      </c>
      <c r="D7574" s="3">
        <v>0.68910879629629629</v>
      </c>
      <c r="E7574" t="s">
        <v>33</v>
      </c>
      <c r="F7574">
        <v>6000</v>
      </c>
      <c r="G7574" t="s">
        <v>189</v>
      </c>
      <c r="I7574">
        <f t="shared" si="826"/>
        <v>1</v>
      </c>
      <c r="J7574" t="str">
        <f t="shared" si="827"/>
        <v>OK</v>
      </c>
      <c r="K7574" t="str">
        <f t="shared" si="828"/>
        <v>Successful</v>
      </c>
      <c r="L7574" t="str">
        <f t="shared" si="829"/>
        <v>Withdrawal</v>
      </c>
      <c r="M7574" t="str">
        <f t="shared" si="830"/>
        <v>OK</v>
      </c>
      <c r="N7574" t="str">
        <f t="shared" si="831"/>
        <v>OK</v>
      </c>
      <c r="O7574" t="str">
        <f>_xlfn.XLOOKUP(B7574,'01_Raw_ATMs'!A:A,'01_Raw_ATMs'!A:A,"Not Found")</f>
        <v>ATM083</v>
      </c>
      <c r="P7574" t="str">
        <f t="shared" si="832"/>
        <v>Valid</v>
      </c>
    </row>
    <row r="7575" spans="1:16">
      <c r="A7575" t="s">
        <v>7768</v>
      </c>
      <c r="B7575" t="s">
        <v>173</v>
      </c>
      <c r="C7575" s="2">
        <v>46161</v>
      </c>
      <c r="D7575" s="3">
        <v>0.74747685185185186</v>
      </c>
      <c r="E7575" t="s">
        <v>33</v>
      </c>
      <c r="F7575">
        <v>8000</v>
      </c>
      <c r="G7575" t="s">
        <v>189</v>
      </c>
      <c r="I7575">
        <f t="shared" si="826"/>
        <v>1</v>
      </c>
      <c r="J7575" t="str">
        <f t="shared" si="827"/>
        <v>OK</v>
      </c>
      <c r="K7575" t="str">
        <f t="shared" si="828"/>
        <v>Successful</v>
      </c>
      <c r="L7575" t="str">
        <f t="shared" si="829"/>
        <v>Withdrawal</v>
      </c>
      <c r="M7575" t="str">
        <f t="shared" si="830"/>
        <v>OK</v>
      </c>
      <c r="N7575" t="str">
        <f t="shared" si="831"/>
        <v>OK</v>
      </c>
      <c r="O7575" t="str">
        <f>_xlfn.XLOOKUP(B7575,'01_Raw_ATMs'!A:A,'01_Raw_ATMs'!A:A,"Not Found")</f>
        <v>ATM093</v>
      </c>
      <c r="P7575" t="str">
        <f t="shared" si="832"/>
        <v>Valid</v>
      </c>
    </row>
    <row r="7576" spans="1:16">
      <c r="A7576" t="s">
        <v>7769</v>
      </c>
      <c r="B7576" t="s">
        <v>90</v>
      </c>
      <c r="C7576" s="2">
        <v>45957</v>
      </c>
      <c r="D7576" s="3">
        <v>0.83714120370370371</v>
      </c>
      <c r="E7576" t="s">
        <v>211</v>
      </c>
      <c r="F7576">
        <v>0</v>
      </c>
      <c r="G7576" t="s">
        <v>189</v>
      </c>
      <c r="I7576">
        <f t="shared" si="826"/>
        <v>1</v>
      </c>
      <c r="J7576" t="str">
        <f t="shared" si="827"/>
        <v>OK</v>
      </c>
      <c r="K7576" t="str">
        <f t="shared" si="828"/>
        <v>Successful</v>
      </c>
      <c r="L7576" t="str">
        <f t="shared" si="829"/>
        <v>Mini Statement</v>
      </c>
      <c r="M7576" t="str">
        <f t="shared" si="830"/>
        <v>OK</v>
      </c>
      <c r="N7576" t="str">
        <f t="shared" si="831"/>
        <v>OK</v>
      </c>
      <c r="O7576" t="str">
        <f>_xlfn.XLOOKUP(B7576,'01_Raw_ATMs'!A:A,'01_Raw_ATMs'!A:A,"Not Found")</f>
        <v>ATM013</v>
      </c>
      <c r="P7576" t="str">
        <f t="shared" si="832"/>
        <v>Valid</v>
      </c>
    </row>
    <row r="7577" spans="1:16">
      <c r="A7577" t="s">
        <v>7770</v>
      </c>
      <c r="B7577" t="s">
        <v>118</v>
      </c>
      <c r="C7577" s="2">
        <v>46084</v>
      </c>
      <c r="D7577" s="3">
        <v>0.24697916666666669</v>
      </c>
      <c r="E7577" t="s">
        <v>33</v>
      </c>
      <c r="F7577">
        <v>4000</v>
      </c>
      <c r="G7577" t="s">
        <v>189</v>
      </c>
      <c r="I7577">
        <f t="shared" si="826"/>
        <v>1</v>
      </c>
      <c r="J7577" t="str">
        <f t="shared" si="827"/>
        <v>OK</v>
      </c>
      <c r="K7577" t="str">
        <f t="shared" si="828"/>
        <v>Successful</v>
      </c>
      <c r="L7577" t="str">
        <f t="shared" si="829"/>
        <v>Withdrawal</v>
      </c>
      <c r="M7577" t="str">
        <f t="shared" si="830"/>
        <v>OK</v>
      </c>
      <c r="N7577" t="str">
        <f t="shared" si="831"/>
        <v>OK</v>
      </c>
      <c r="O7577" t="str">
        <f>_xlfn.XLOOKUP(B7577,'01_Raw_ATMs'!A:A,'01_Raw_ATMs'!A:A,"Not Found")</f>
        <v>ATM038</v>
      </c>
      <c r="P7577" t="str">
        <f t="shared" si="832"/>
        <v>Valid</v>
      </c>
    </row>
    <row r="7578" spans="1:16">
      <c r="A7578" t="s">
        <v>7771</v>
      </c>
      <c r="B7578" t="s">
        <v>102</v>
      </c>
      <c r="C7578" s="2">
        <v>45888</v>
      </c>
      <c r="D7578" s="3">
        <v>0.73392361111111115</v>
      </c>
      <c r="E7578" t="s">
        <v>33</v>
      </c>
      <c r="F7578">
        <v>500</v>
      </c>
      <c r="G7578" t="s">
        <v>189</v>
      </c>
      <c r="I7578">
        <f t="shared" si="826"/>
        <v>1</v>
      </c>
      <c r="J7578" t="str">
        <f t="shared" si="827"/>
        <v>OK</v>
      </c>
      <c r="K7578" t="str">
        <f t="shared" si="828"/>
        <v>Successful</v>
      </c>
      <c r="L7578" t="str">
        <f t="shared" si="829"/>
        <v>Withdrawal</v>
      </c>
      <c r="M7578" t="str">
        <f t="shared" si="830"/>
        <v>OK</v>
      </c>
      <c r="N7578" t="str">
        <f t="shared" si="831"/>
        <v>OK</v>
      </c>
      <c r="O7578" t="str">
        <f>_xlfn.XLOOKUP(B7578,'01_Raw_ATMs'!A:A,'01_Raw_ATMs'!A:A,"Not Found")</f>
        <v>ATM023</v>
      </c>
      <c r="P7578" t="str">
        <f t="shared" si="832"/>
        <v>Valid</v>
      </c>
    </row>
    <row r="7579" spans="1:16">
      <c r="A7579" t="s">
        <v>7772</v>
      </c>
      <c r="B7579" t="s">
        <v>164</v>
      </c>
      <c r="C7579" s="2">
        <v>45867</v>
      </c>
      <c r="D7579" s="3">
        <v>0.95035879629629627</v>
      </c>
      <c r="E7579" t="s">
        <v>33</v>
      </c>
      <c r="F7579">
        <v>4000</v>
      </c>
      <c r="G7579" t="s">
        <v>189</v>
      </c>
      <c r="I7579">
        <f t="shared" si="826"/>
        <v>1</v>
      </c>
      <c r="J7579" t="str">
        <f t="shared" si="827"/>
        <v>OK</v>
      </c>
      <c r="K7579" t="str">
        <f t="shared" si="828"/>
        <v>Successful</v>
      </c>
      <c r="L7579" t="str">
        <f t="shared" si="829"/>
        <v>Withdrawal</v>
      </c>
      <c r="M7579" t="str">
        <f t="shared" si="830"/>
        <v>OK</v>
      </c>
      <c r="N7579" t="str">
        <f t="shared" si="831"/>
        <v>OK</v>
      </c>
      <c r="O7579" t="str">
        <f>_xlfn.XLOOKUP(B7579,'01_Raw_ATMs'!A:A,'01_Raw_ATMs'!A:A,"Not Found")</f>
        <v>ATM084</v>
      </c>
      <c r="P7579" t="str">
        <f t="shared" si="832"/>
        <v>Valid</v>
      </c>
    </row>
    <row r="7580" spans="1:16">
      <c r="A7580" t="s">
        <v>7773</v>
      </c>
      <c r="B7580" t="s">
        <v>135</v>
      </c>
      <c r="C7580" s="2">
        <v>46195</v>
      </c>
      <c r="D7580" s="3">
        <v>0.45903935185185191</v>
      </c>
      <c r="E7580" t="s">
        <v>33</v>
      </c>
      <c r="F7580">
        <v>4000</v>
      </c>
      <c r="G7580" t="s">
        <v>189</v>
      </c>
      <c r="I7580">
        <f t="shared" si="826"/>
        <v>1</v>
      </c>
      <c r="J7580" t="str">
        <f t="shared" si="827"/>
        <v>OK</v>
      </c>
      <c r="K7580" t="str">
        <f t="shared" si="828"/>
        <v>Successful</v>
      </c>
      <c r="L7580" t="str">
        <f t="shared" si="829"/>
        <v>Withdrawal</v>
      </c>
      <c r="M7580" t="str">
        <f t="shared" si="830"/>
        <v>OK</v>
      </c>
      <c r="N7580" t="str">
        <f t="shared" si="831"/>
        <v>OK</v>
      </c>
      <c r="O7580" t="str">
        <f>_xlfn.XLOOKUP(B7580,'01_Raw_ATMs'!A:A,'01_Raw_ATMs'!A:A,"Not Found")</f>
        <v>ATM055</v>
      </c>
      <c r="P7580" t="str">
        <f t="shared" si="832"/>
        <v>Valid</v>
      </c>
    </row>
    <row r="7581" spans="1:16">
      <c r="A7581" t="s">
        <v>7774</v>
      </c>
      <c r="B7581" t="s">
        <v>123</v>
      </c>
      <c r="C7581" s="2">
        <v>45719</v>
      </c>
      <c r="D7581" s="3">
        <v>0.71106481481481476</v>
      </c>
      <c r="E7581" t="s">
        <v>33</v>
      </c>
      <c r="F7581">
        <v>1500</v>
      </c>
      <c r="G7581" t="s">
        <v>189</v>
      </c>
      <c r="I7581">
        <f t="shared" si="826"/>
        <v>1</v>
      </c>
      <c r="J7581" t="str">
        <f t="shared" si="827"/>
        <v>OK</v>
      </c>
      <c r="K7581" t="str">
        <f t="shared" si="828"/>
        <v>Successful</v>
      </c>
      <c r="L7581" t="str">
        <f t="shared" si="829"/>
        <v>Withdrawal</v>
      </c>
      <c r="M7581" t="str">
        <f t="shared" si="830"/>
        <v>OK</v>
      </c>
      <c r="N7581" t="str">
        <f t="shared" si="831"/>
        <v>OK</v>
      </c>
      <c r="O7581" t="str">
        <f>_xlfn.XLOOKUP(B7581,'01_Raw_ATMs'!A:A,'01_Raw_ATMs'!A:A,"Not Found")</f>
        <v>ATM043</v>
      </c>
      <c r="P7581" t="str">
        <f t="shared" si="832"/>
        <v>Valid</v>
      </c>
    </row>
    <row r="7582" spans="1:16">
      <c r="A7582" t="s">
        <v>7775</v>
      </c>
      <c r="B7582" t="s">
        <v>90</v>
      </c>
      <c r="C7582" s="2">
        <v>45937</v>
      </c>
      <c r="D7582" s="3">
        <v>0.79358796296296297</v>
      </c>
      <c r="E7582" t="s">
        <v>33</v>
      </c>
      <c r="F7582">
        <v>4000</v>
      </c>
      <c r="G7582" t="s">
        <v>189</v>
      </c>
      <c r="I7582">
        <f t="shared" si="826"/>
        <v>1</v>
      </c>
      <c r="J7582" t="str">
        <f t="shared" si="827"/>
        <v>OK</v>
      </c>
      <c r="K7582" t="str">
        <f t="shared" si="828"/>
        <v>Successful</v>
      </c>
      <c r="L7582" t="str">
        <f t="shared" si="829"/>
        <v>Withdrawal</v>
      </c>
      <c r="M7582" t="str">
        <f t="shared" si="830"/>
        <v>OK</v>
      </c>
      <c r="N7582" t="str">
        <f t="shared" si="831"/>
        <v>OK</v>
      </c>
      <c r="O7582" t="str">
        <f>_xlfn.XLOOKUP(B7582,'01_Raw_ATMs'!A:A,'01_Raw_ATMs'!A:A,"Not Found")</f>
        <v>ATM013</v>
      </c>
      <c r="P7582" t="str">
        <f t="shared" si="832"/>
        <v>Valid</v>
      </c>
    </row>
    <row r="7583" spans="1:16">
      <c r="A7583" t="s">
        <v>7776</v>
      </c>
      <c r="B7583" t="s">
        <v>90</v>
      </c>
      <c r="C7583" s="2">
        <v>45886</v>
      </c>
      <c r="D7583" s="3">
        <v>0.38325231481481481</v>
      </c>
      <c r="E7583" t="s">
        <v>33</v>
      </c>
      <c r="F7583">
        <v>8000</v>
      </c>
      <c r="G7583" t="s">
        <v>189</v>
      </c>
      <c r="I7583">
        <f t="shared" si="826"/>
        <v>1</v>
      </c>
      <c r="J7583" t="str">
        <f t="shared" si="827"/>
        <v>OK</v>
      </c>
      <c r="K7583" t="str">
        <f t="shared" si="828"/>
        <v>Successful</v>
      </c>
      <c r="L7583" t="str">
        <f t="shared" si="829"/>
        <v>Withdrawal</v>
      </c>
      <c r="M7583" t="str">
        <f t="shared" si="830"/>
        <v>OK</v>
      </c>
      <c r="N7583" t="str">
        <f t="shared" si="831"/>
        <v>OK</v>
      </c>
      <c r="O7583" t="str">
        <f>_xlfn.XLOOKUP(B7583,'01_Raw_ATMs'!A:A,'01_Raw_ATMs'!A:A,"Not Found")</f>
        <v>ATM013</v>
      </c>
      <c r="P7583" t="str">
        <f t="shared" si="832"/>
        <v>Valid</v>
      </c>
    </row>
    <row r="7584" spans="1:16">
      <c r="A7584" t="s">
        <v>7777</v>
      </c>
      <c r="B7584" t="s">
        <v>136</v>
      </c>
      <c r="C7584" s="2">
        <v>45712</v>
      </c>
      <c r="D7584" s="3">
        <v>0.44500000000000001</v>
      </c>
      <c r="E7584" t="s">
        <v>33</v>
      </c>
      <c r="F7584">
        <v>1000</v>
      </c>
      <c r="G7584" t="s">
        <v>214</v>
      </c>
      <c r="H7584" t="s">
        <v>1080</v>
      </c>
      <c r="I7584">
        <f t="shared" si="826"/>
        <v>1</v>
      </c>
      <c r="J7584" t="str">
        <f t="shared" si="827"/>
        <v>OK</v>
      </c>
      <c r="K7584" t="str">
        <f t="shared" si="828"/>
        <v>Failed</v>
      </c>
      <c r="L7584" t="str">
        <f t="shared" si="829"/>
        <v>Withdrawal</v>
      </c>
      <c r="M7584" t="str">
        <f t="shared" si="830"/>
        <v>OK</v>
      </c>
      <c r="N7584" t="str">
        <f t="shared" si="831"/>
        <v>OK</v>
      </c>
      <c r="O7584" t="str">
        <f>_xlfn.XLOOKUP(B7584,'01_Raw_ATMs'!A:A,'01_Raw_ATMs'!A:A,"Not Found")</f>
        <v>ATM056</v>
      </c>
      <c r="P7584" t="str">
        <f t="shared" si="832"/>
        <v>Valid</v>
      </c>
    </row>
    <row r="7585" spans="1:16">
      <c r="A7585" t="s">
        <v>7778</v>
      </c>
      <c r="B7585" t="s">
        <v>115</v>
      </c>
      <c r="C7585" s="2">
        <v>45826</v>
      </c>
      <c r="D7585" s="3">
        <v>0.81770833333333337</v>
      </c>
      <c r="E7585" t="s">
        <v>33</v>
      </c>
      <c r="F7585">
        <v>3000</v>
      </c>
      <c r="G7585" t="s">
        <v>189</v>
      </c>
      <c r="I7585">
        <f t="shared" si="826"/>
        <v>1</v>
      </c>
      <c r="J7585" t="str">
        <f t="shared" si="827"/>
        <v>OK</v>
      </c>
      <c r="K7585" t="str">
        <f t="shared" si="828"/>
        <v>Successful</v>
      </c>
      <c r="L7585" t="str">
        <f t="shared" si="829"/>
        <v>Withdrawal</v>
      </c>
      <c r="M7585" t="str">
        <f t="shared" si="830"/>
        <v>OK</v>
      </c>
      <c r="N7585" t="str">
        <f t="shared" si="831"/>
        <v>OK</v>
      </c>
      <c r="O7585" t="str">
        <f>_xlfn.XLOOKUP(B7585,'01_Raw_ATMs'!A:A,'01_Raw_ATMs'!A:A,"Not Found")</f>
        <v>ATM035</v>
      </c>
      <c r="P7585" t="str">
        <f t="shared" si="832"/>
        <v>Valid</v>
      </c>
    </row>
    <row r="7586" spans="1:16">
      <c r="A7586" t="s">
        <v>7779</v>
      </c>
      <c r="B7586" t="s">
        <v>135</v>
      </c>
      <c r="C7586" s="2">
        <v>46112</v>
      </c>
      <c r="D7586" s="3">
        <v>0.59009259259259261</v>
      </c>
      <c r="E7586" t="s">
        <v>194</v>
      </c>
      <c r="F7586">
        <v>0</v>
      </c>
      <c r="G7586" t="s">
        <v>189</v>
      </c>
      <c r="I7586">
        <f t="shared" si="826"/>
        <v>1</v>
      </c>
      <c r="J7586" t="str">
        <f t="shared" si="827"/>
        <v>OK</v>
      </c>
      <c r="K7586" t="str">
        <f t="shared" si="828"/>
        <v>Successful</v>
      </c>
      <c r="L7586" t="str">
        <f t="shared" si="829"/>
        <v>Balance Inquiry</v>
      </c>
      <c r="M7586" t="str">
        <f t="shared" si="830"/>
        <v>OK</v>
      </c>
      <c r="N7586" t="str">
        <f t="shared" si="831"/>
        <v>OK</v>
      </c>
      <c r="O7586" t="str">
        <f>_xlfn.XLOOKUP(B7586,'01_Raw_ATMs'!A:A,'01_Raw_ATMs'!A:A,"Not Found")</f>
        <v>ATM055</v>
      </c>
      <c r="P7586" t="str">
        <f t="shared" si="832"/>
        <v>Valid</v>
      </c>
    </row>
    <row r="7587" spans="1:16">
      <c r="A7587" t="s">
        <v>7780</v>
      </c>
      <c r="B7587" t="s">
        <v>143</v>
      </c>
      <c r="C7587" s="2">
        <v>46043</v>
      </c>
      <c r="D7587" s="3">
        <v>0.36173611111111109</v>
      </c>
      <c r="E7587" t="s">
        <v>33</v>
      </c>
      <c r="F7587">
        <v>2500</v>
      </c>
      <c r="G7587" t="s">
        <v>189</v>
      </c>
      <c r="I7587">
        <f t="shared" si="826"/>
        <v>1</v>
      </c>
      <c r="J7587" t="str">
        <f t="shared" si="827"/>
        <v>OK</v>
      </c>
      <c r="K7587" t="str">
        <f t="shared" si="828"/>
        <v>Successful</v>
      </c>
      <c r="L7587" t="str">
        <f t="shared" si="829"/>
        <v>Withdrawal</v>
      </c>
      <c r="M7587" t="str">
        <f t="shared" si="830"/>
        <v>OK</v>
      </c>
      <c r="N7587" t="str">
        <f t="shared" si="831"/>
        <v>OK</v>
      </c>
      <c r="O7587" t="str">
        <f>_xlfn.XLOOKUP(B7587,'01_Raw_ATMs'!A:A,'01_Raw_ATMs'!A:A,"Not Found")</f>
        <v>ATM063</v>
      </c>
      <c r="P7587" t="str">
        <f t="shared" si="832"/>
        <v>Valid</v>
      </c>
    </row>
    <row r="7588" spans="1:16">
      <c r="A7588" t="s">
        <v>7781</v>
      </c>
      <c r="B7588" t="s">
        <v>132</v>
      </c>
      <c r="C7588" s="2">
        <v>45727</v>
      </c>
      <c r="D7588" s="3">
        <v>0.9904398148148148</v>
      </c>
      <c r="E7588" t="s">
        <v>261</v>
      </c>
      <c r="F7588">
        <v>1000</v>
      </c>
      <c r="G7588" t="s">
        <v>189</v>
      </c>
      <c r="I7588">
        <f t="shared" si="826"/>
        <v>1</v>
      </c>
      <c r="J7588" t="str">
        <f t="shared" si="827"/>
        <v>OK</v>
      </c>
      <c r="K7588" t="str">
        <f t="shared" si="828"/>
        <v>Successful</v>
      </c>
      <c r="L7588" t="str">
        <f t="shared" si="829"/>
        <v>Cash Deposit</v>
      </c>
      <c r="M7588" t="str">
        <f t="shared" si="830"/>
        <v>OK</v>
      </c>
      <c r="N7588" t="str">
        <f t="shared" si="831"/>
        <v>OK</v>
      </c>
      <c r="O7588" t="str">
        <f>_xlfn.XLOOKUP(B7588,'01_Raw_ATMs'!A:A,'01_Raw_ATMs'!A:A,"Not Found")</f>
        <v>ATM052</v>
      </c>
      <c r="P7588" t="str">
        <f t="shared" si="832"/>
        <v>Valid</v>
      </c>
    </row>
    <row r="7589" spans="1:16">
      <c r="A7589" t="s">
        <v>7782</v>
      </c>
      <c r="B7589" t="s">
        <v>106</v>
      </c>
      <c r="C7589" s="2">
        <v>46182</v>
      </c>
      <c r="D7589" s="3">
        <v>0.73884259259259255</v>
      </c>
      <c r="E7589" t="s">
        <v>33</v>
      </c>
      <c r="F7589">
        <v>10000</v>
      </c>
      <c r="G7589" t="s">
        <v>189</v>
      </c>
      <c r="I7589">
        <f t="shared" si="826"/>
        <v>1</v>
      </c>
      <c r="J7589" t="str">
        <f t="shared" si="827"/>
        <v>OK</v>
      </c>
      <c r="K7589" t="str">
        <f t="shared" si="828"/>
        <v>Successful</v>
      </c>
      <c r="L7589" t="str">
        <f t="shared" si="829"/>
        <v>Withdrawal</v>
      </c>
      <c r="M7589" t="str">
        <f t="shared" si="830"/>
        <v>OK</v>
      </c>
      <c r="N7589" t="str">
        <f t="shared" si="831"/>
        <v>OK</v>
      </c>
      <c r="O7589" t="str">
        <f>_xlfn.XLOOKUP(B7589,'01_Raw_ATMs'!A:A,'01_Raw_ATMs'!A:A,"Not Found")</f>
        <v>ATM026</v>
      </c>
      <c r="P7589" t="str">
        <f t="shared" si="832"/>
        <v>Valid</v>
      </c>
    </row>
    <row r="7590" spans="1:16">
      <c r="A7590" t="s">
        <v>7783</v>
      </c>
      <c r="B7590" t="s">
        <v>156</v>
      </c>
      <c r="C7590" s="2">
        <v>46029</v>
      </c>
      <c r="D7590" s="3">
        <v>0.41601851851851851</v>
      </c>
      <c r="E7590" t="s">
        <v>33</v>
      </c>
      <c r="F7590">
        <v>500</v>
      </c>
      <c r="G7590" t="s">
        <v>189</v>
      </c>
      <c r="I7590">
        <f t="shared" si="826"/>
        <v>1</v>
      </c>
      <c r="J7590" t="str">
        <f t="shared" si="827"/>
        <v>OK</v>
      </c>
      <c r="K7590" t="str">
        <f t="shared" si="828"/>
        <v>Successful</v>
      </c>
      <c r="L7590" t="str">
        <f t="shared" si="829"/>
        <v>Withdrawal</v>
      </c>
      <c r="M7590" t="str">
        <f t="shared" si="830"/>
        <v>OK</v>
      </c>
      <c r="N7590" t="str">
        <f t="shared" si="831"/>
        <v>OK</v>
      </c>
      <c r="O7590" t="str">
        <f>_xlfn.XLOOKUP(B7590,'01_Raw_ATMs'!A:A,'01_Raw_ATMs'!A:A,"Not Found")</f>
        <v>ATM076</v>
      </c>
      <c r="P7590" t="str">
        <f t="shared" si="832"/>
        <v>Valid</v>
      </c>
    </row>
    <row r="7591" spans="1:16">
      <c r="A7591" t="s">
        <v>7784</v>
      </c>
      <c r="B7591" t="s">
        <v>179</v>
      </c>
      <c r="C7591" s="2">
        <v>45997</v>
      </c>
      <c r="D7591" s="3">
        <v>0.70994212962962966</v>
      </c>
      <c r="E7591" t="s">
        <v>33</v>
      </c>
      <c r="F7591">
        <v>500</v>
      </c>
      <c r="G7591" t="s">
        <v>189</v>
      </c>
      <c r="I7591">
        <f t="shared" si="826"/>
        <v>1</v>
      </c>
      <c r="J7591" t="str">
        <f t="shared" si="827"/>
        <v>OK</v>
      </c>
      <c r="K7591" t="str">
        <f t="shared" si="828"/>
        <v>Successful</v>
      </c>
      <c r="L7591" t="str">
        <f t="shared" si="829"/>
        <v>Withdrawal</v>
      </c>
      <c r="M7591" t="str">
        <f t="shared" si="830"/>
        <v>OK</v>
      </c>
      <c r="N7591" t="str">
        <f t="shared" si="831"/>
        <v>OK</v>
      </c>
      <c r="O7591" t="str">
        <f>_xlfn.XLOOKUP(B7591,'01_Raw_ATMs'!A:A,'01_Raw_ATMs'!A:A,"Not Found")</f>
        <v>ATM099</v>
      </c>
      <c r="P7591" t="str">
        <f t="shared" si="832"/>
        <v>Valid</v>
      </c>
    </row>
    <row r="7592" spans="1:16">
      <c r="A7592" t="s">
        <v>7785</v>
      </c>
      <c r="B7592" t="s">
        <v>116</v>
      </c>
      <c r="C7592" s="2">
        <v>45764</v>
      </c>
      <c r="D7592" s="3">
        <v>0.9361342592592593</v>
      </c>
      <c r="E7592" t="s">
        <v>33</v>
      </c>
      <c r="F7592">
        <v>2500</v>
      </c>
      <c r="G7592" t="s">
        <v>189</v>
      </c>
      <c r="I7592">
        <f t="shared" si="826"/>
        <v>1</v>
      </c>
      <c r="J7592" t="str">
        <f t="shared" si="827"/>
        <v>OK</v>
      </c>
      <c r="K7592" t="str">
        <f t="shared" si="828"/>
        <v>Successful</v>
      </c>
      <c r="L7592" t="str">
        <f t="shared" si="829"/>
        <v>Withdrawal</v>
      </c>
      <c r="M7592" t="str">
        <f t="shared" si="830"/>
        <v>OK</v>
      </c>
      <c r="N7592" t="str">
        <f t="shared" si="831"/>
        <v>OK</v>
      </c>
      <c r="O7592" t="str">
        <f>_xlfn.XLOOKUP(B7592,'01_Raw_ATMs'!A:A,'01_Raw_ATMs'!A:A,"Not Found")</f>
        <v>ATM036</v>
      </c>
      <c r="P7592" t="str">
        <f t="shared" si="832"/>
        <v>Valid</v>
      </c>
    </row>
    <row r="7593" spans="1:16">
      <c r="A7593" t="s">
        <v>7786</v>
      </c>
      <c r="B7593" t="s">
        <v>112</v>
      </c>
      <c r="C7593" s="2">
        <v>46160</v>
      </c>
      <c r="D7593" s="3">
        <v>0.75907407407407412</v>
      </c>
      <c r="E7593" t="s">
        <v>33</v>
      </c>
      <c r="F7593">
        <v>10000</v>
      </c>
      <c r="G7593" t="s">
        <v>189</v>
      </c>
      <c r="I7593">
        <f t="shared" si="826"/>
        <v>1</v>
      </c>
      <c r="J7593" t="str">
        <f t="shared" si="827"/>
        <v>OK</v>
      </c>
      <c r="K7593" t="str">
        <f t="shared" si="828"/>
        <v>Successful</v>
      </c>
      <c r="L7593" t="str">
        <f t="shared" si="829"/>
        <v>Withdrawal</v>
      </c>
      <c r="M7593" t="str">
        <f t="shared" si="830"/>
        <v>OK</v>
      </c>
      <c r="N7593" t="str">
        <f t="shared" si="831"/>
        <v>OK</v>
      </c>
      <c r="O7593" t="str">
        <f>_xlfn.XLOOKUP(B7593,'01_Raw_ATMs'!A:A,'01_Raw_ATMs'!A:A,"Not Found")</f>
        <v>ATM032</v>
      </c>
      <c r="P7593" t="str">
        <f t="shared" si="832"/>
        <v>Valid</v>
      </c>
    </row>
    <row r="7594" spans="1:16">
      <c r="A7594" t="s">
        <v>7787</v>
      </c>
      <c r="B7594" t="s">
        <v>84</v>
      </c>
      <c r="C7594" s="2">
        <v>45957</v>
      </c>
      <c r="D7594" s="3">
        <v>0.85285879629629635</v>
      </c>
      <c r="E7594" t="s">
        <v>194</v>
      </c>
      <c r="F7594">
        <v>0</v>
      </c>
      <c r="G7594" t="s">
        <v>189</v>
      </c>
      <c r="I7594">
        <f t="shared" si="826"/>
        <v>1</v>
      </c>
      <c r="J7594" t="str">
        <f t="shared" si="827"/>
        <v>OK</v>
      </c>
      <c r="K7594" t="str">
        <f t="shared" si="828"/>
        <v>Successful</v>
      </c>
      <c r="L7594" t="str">
        <f t="shared" si="829"/>
        <v>Balance Inquiry</v>
      </c>
      <c r="M7594" t="str">
        <f t="shared" si="830"/>
        <v>OK</v>
      </c>
      <c r="N7594" t="str">
        <f t="shared" si="831"/>
        <v>OK</v>
      </c>
      <c r="O7594" t="str">
        <f>_xlfn.XLOOKUP(B7594,'01_Raw_ATMs'!A:A,'01_Raw_ATMs'!A:A,"Not Found")</f>
        <v>ATM009</v>
      </c>
      <c r="P7594" t="str">
        <f t="shared" si="832"/>
        <v>Valid</v>
      </c>
    </row>
    <row r="7595" spans="1:16">
      <c r="A7595" t="s">
        <v>7788</v>
      </c>
      <c r="B7595" t="s">
        <v>142</v>
      </c>
      <c r="C7595" s="2">
        <v>46060</v>
      </c>
      <c r="D7595" s="3">
        <v>0.33666666666666673</v>
      </c>
      <c r="E7595" t="s">
        <v>33</v>
      </c>
      <c r="F7595">
        <v>5000</v>
      </c>
      <c r="G7595" t="s">
        <v>189</v>
      </c>
      <c r="I7595">
        <f t="shared" si="826"/>
        <v>1</v>
      </c>
      <c r="J7595" t="str">
        <f t="shared" si="827"/>
        <v>OK</v>
      </c>
      <c r="K7595" t="str">
        <f t="shared" si="828"/>
        <v>Successful</v>
      </c>
      <c r="L7595" t="str">
        <f t="shared" si="829"/>
        <v>Withdrawal</v>
      </c>
      <c r="M7595" t="str">
        <f t="shared" si="830"/>
        <v>OK</v>
      </c>
      <c r="N7595" t="str">
        <f t="shared" si="831"/>
        <v>OK</v>
      </c>
      <c r="O7595" t="str">
        <f>_xlfn.XLOOKUP(B7595,'01_Raw_ATMs'!A:A,'01_Raw_ATMs'!A:A,"Not Found")</f>
        <v>ATM062</v>
      </c>
      <c r="P7595" t="str">
        <f t="shared" si="832"/>
        <v>Valid</v>
      </c>
    </row>
    <row r="7596" spans="1:16">
      <c r="A7596" t="s">
        <v>7789</v>
      </c>
      <c r="B7596" t="s">
        <v>165</v>
      </c>
      <c r="C7596" s="2">
        <v>45959</v>
      </c>
      <c r="D7596" s="3">
        <v>0.77892361111111108</v>
      </c>
      <c r="E7596" t="s">
        <v>33</v>
      </c>
      <c r="F7596">
        <v>500</v>
      </c>
      <c r="G7596" t="s">
        <v>189</v>
      </c>
      <c r="I7596">
        <f t="shared" si="826"/>
        <v>1</v>
      </c>
      <c r="J7596" t="str">
        <f t="shared" si="827"/>
        <v>OK</v>
      </c>
      <c r="K7596" t="str">
        <f t="shared" si="828"/>
        <v>Successful</v>
      </c>
      <c r="L7596" t="str">
        <f t="shared" si="829"/>
        <v>Withdrawal</v>
      </c>
      <c r="M7596" t="str">
        <f t="shared" si="830"/>
        <v>OK</v>
      </c>
      <c r="N7596" t="str">
        <f t="shared" si="831"/>
        <v>OK</v>
      </c>
      <c r="O7596" t="str">
        <f>_xlfn.XLOOKUP(B7596,'01_Raw_ATMs'!A:A,'01_Raw_ATMs'!A:A,"Not Found")</f>
        <v>ATM085</v>
      </c>
      <c r="P7596" t="str">
        <f t="shared" si="832"/>
        <v>Valid</v>
      </c>
    </row>
    <row r="7597" spans="1:16">
      <c r="A7597" t="s">
        <v>7790</v>
      </c>
      <c r="B7597" t="s">
        <v>144</v>
      </c>
      <c r="C7597" s="2">
        <v>45797</v>
      </c>
      <c r="D7597" s="3">
        <v>0.67886574074074069</v>
      </c>
      <c r="E7597" t="s">
        <v>194</v>
      </c>
      <c r="F7597">
        <v>0</v>
      </c>
      <c r="G7597" t="s">
        <v>189</v>
      </c>
      <c r="I7597">
        <f t="shared" si="826"/>
        <v>1</v>
      </c>
      <c r="J7597" t="str">
        <f t="shared" si="827"/>
        <v>OK</v>
      </c>
      <c r="K7597" t="str">
        <f t="shared" si="828"/>
        <v>Successful</v>
      </c>
      <c r="L7597" t="str">
        <f t="shared" si="829"/>
        <v>Balance Inquiry</v>
      </c>
      <c r="M7597" t="str">
        <f t="shared" si="830"/>
        <v>OK</v>
      </c>
      <c r="N7597" t="str">
        <f t="shared" si="831"/>
        <v>OK</v>
      </c>
      <c r="O7597" t="str">
        <f>_xlfn.XLOOKUP(B7597,'01_Raw_ATMs'!A:A,'01_Raw_ATMs'!A:A,"Not Found")</f>
        <v>ATM064</v>
      </c>
      <c r="P7597" t="str">
        <f t="shared" si="832"/>
        <v>Valid</v>
      </c>
    </row>
    <row r="7598" spans="1:16">
      <c r="A7598" t="s">
        <v>7791</v>
      </c>
      <c r="B7598" t="s">
        <v>124</v>
      </c>
      <c r="C7598" s="2">
        <v>45746</v>
      </c>
      <c r="D7598" s="3">
        <v>0.86760416666666662</v>
      </c>
      <c r="E7598" t="s">
        <v>261</v>
      </c>
      <c r="F7598">
        <v>20000</v>
      </c>
      <c r="G7598" t="s">
        <v>189</v>
      </c>
      <c r="I7598">
        <f t="shared" si="826"/>
        <v>1</v>
      </c>
      <c r="J7598" t="str">
        <f t="shared" si="827"/>
        <v>OK</v>
      </c>
      <c r="K7598" t="str">
        <f t="shared" si="828"/>
        <v>Successful</v>
      </c>
      <c r="L7598" t="str">
        <f t="shared" si="829"/>
        <v>Cash Deposit</v>
      </c>
      <c r="M7598" t="str">
        <f t="shared" si="830"/>
        <v>OK</v>
      </c>
      <c r="N7598" t="str">
        <f t="shared" si="831"/>
        <v>OK</v>
      </c>
      <c r="O7598" t="str">
        <f>_xlfn.XLOOKUP(B7598,'01_Raw_ATMs'!A:A,'01_Raw_ATMs'!A:A,"Not Found")</f>
        <v>ATM044</v>
      </c>
      <c r="P7598" t="str">
        <f t="shared" si="832"/>
        <v>Valid</v>
      </c>
    </row>
    <row r="7599" spans="1:16">
      <c r="A7599" t="s">
        <v>7792</v>
      </c>
      <c r="B7599" t="s">
        <v>168</v>
      </c>
      <c r="C7599" s="2">
        <v>46089</v>
      </c>
      <c r="D7599" s="3">
        <v>0.38482638888888893</v>
      </c>
      <c r="E7599" t="s">
        <v>33</v>
      </c>
      <c r="F7599">
        <v>500</v>
      </c>
      <c r="G7599" t="s">
        <v>189</v>
      </c>
      <c r="I7599">
        <f t="shared" si="826"/>
        <v>1</v>
      </c>
      <c r="J7599" t="str">
        <f t="shared" si="827"/>
        <v>OK</v>
      </c>
      <c r="K7599" t="str">
        <f t="shared" si="828"/>
        <v>Successful</v>
      </c>
      <c r="L7599" t="str">
        <f t="shared" si="829"/>
        <v>Withdrawal</v>
      </c>
      <c r="M7599" t="str">
        <f t="shared" si="830"/>
        <v>OK</v>
      </c>
      <c r="N7599" t="str">
        <f t="shared" si="831"/>
        <v>OK</v>
      </c>
      <c r="O7599" t="str">
        <f>_xlfn.XLOOKUP(B7599,'01_Raw_ATMs'!A:A,'01_Raw_ATMs'!A:A,"Not Found")</f>
        <v>ATM088</v>
      </c>
      <c r="P7599" t="str">
        <f t="shared" si="832"/>
        <v>Valid</v>
      </c>
    </row>
    <row r="7600" spans="1:16">
      <c r="A7600" t="s">
        <v>7793</v>
      </c>
      <c r="B7600" t="s">
        <v>174</v>
      </c>
      <c r="C7600" s="2">
        <v>45939</v>
      </c>
      <c r="D7600" s="3">
        <v>0.74450231481481477</v>
      </c>
      <c r="E7600" t="s">
        <v>33</v>
      </c>
      <c r="F7600">
        <v>4000</v>
      </c>
      <c r="G7600" t="s">
        <v>189</v>
      </c>
      <c r="I7600">
        <f t="shared" si="826"/>
        <v>1</v>
      </c>
      <c r="J7600" t="str">
        <f t="shared" si="827"/>
        <v>OK</v>
      </c>
      <c r="K7600" t="str">
        <f t="shared" si="828"/>
        <v>Successful</v>
      </c>
      <c r="L7600" t="str">
        <f t="shared" si="829"/>
        <v>Withdrawal</v>
      </c>
      <c r="M7600" t="str">
        <f t="shared" si="830"/>
        <v>OK</v>
      </c>
      <c r="N7600" t="str">
        <f t="shared" si="831"/>
        <v>OK</v>
      </c>
      <c r="O7600" t="str">
        <f>_xlfn.XLOOKUP(B7600,'01_Raw_ATMs'!A:A,'01_Raw_ATMs'!A:A,"Not Found")</f>
        <v>ATM094</v>
      </c>
      <c r="P7600" t="str">
        <f t="shared" si="832"/>
        <v>Valid</v>
      </c>
    </row>
    <row r="7601" spans="1:16">
      <c r="A7601" t="s">
        <v>7794</v>
      </c>
      <c r="B7601" t="s">
        <v>162</v>
      </c>
      <c r="C7601" s="2">
        <v>45984</v>
      </c>
      <c r="D7601" s="3">
        <v>0.26765046296296302</v>
      </c>
      <c r="E7601" t="s">
        <v>33</v>
      </c>
      <c r="F7601">
        <v>1000</v>
      </c>
      <c r="G7601" t="s">
        <v>189</v>
      </c>
      <c r="I7601">
        <f t="shared" si="826"/>
        <v>1</v>
      </c>
      <c r="J7601" t="str">
        <f t="shared" si="827"/>
        <v>OK</v>
      </c>
      <c r="K7601" t="str">
        <f t="shared" si="828"/>
        <v>Successful</v>
      </c>
      <c r="L7601" t="str">
        <f t="shared" si="829"/>
        <v>Withdrawal</v>
      </c>
      <c r="M7601" t="str">
        <f t="shared" si="830"/>
        <v>OK</v>
      </c>
      <c r="N7601" t="str">
        <f t="shared" si="831"/>
        <v>OK</v>
      </c>
      <c r="O7601" t="str">
        <f>_xlfn.XLOOKUP(B7601,'01_Raw_ATMs'!A:A,'01_Raw_ATMs'!A:A,"Not Found")</f>
        <v>ATM082</v>
      </c>
      <c r="P7601" t="str">
        <f t="shared" si="832"/>
        <v>Valid</v>
      </c>
    </row>
    <row r="7602" spans="1:16">
      <c r="A7602" t="s">
        <v>7795</v>
      </c>
      <c r="B7602" t="s">
        <v>142</v>
      </c>
      <c r="C7602" s="2">
        <v>45710</v>
      </c>
      <c r="D7602" s="3">
        <v>0.97290509259259261</v>
      </c>
      <c r="E7602" t="s">
        <v>33</v>
      </c>
      <c r="F7602">
        <v>4000</v>
      </c>
      <c r="G7602" t="s">
        <v>189</v>
      </c>
      <c r="I7602">
        <f t="shared" si="826"/>
        <v>1</v>
      </c>
      <c r="J7602" t="str">
        <f t="shared" si="827"/>
        <v>OK</v>
      </c>
      <c r="K7602" t="str">
        <f t="shared" si="828"/>
        <v>Successful</v>
      </c>
      <c r="L7602" t="str">
        <f t="shared" si="829"/>
        <v>Withdrawal</v>
      </c>
      <c r="M7602" t="str">
        <f t="shared" si="830"/>
        <v>OK</v>
      </c>
      <c r="N7602" t="str">
        <f t="shared" si="831"/>
        <v>OK</v>
      </c>
      <c r="O7602" t="str">
        <f>_xlfn.XLOOKUP(B7602,'01_Raw_ATMs'!A:A,'01_Raw_ATMs'!A:A,"Not Found")</f>
        <v>ATM062</v>
      </c>
      <c r="P7602" t="str">
        <f t="shared" si="832"/>
        <v>Valid</v>
      </c>
    </row>
    <row r="7603" spans="1:16">
      <c r="A7603" t="s">
        <v>7796</v>
      </c>
      <c r="B7603" t="s">
        <v>136</v>
      </c>
      <c r="C7603" s="2">
        <v>45824</v>
      </c>
      <c r="D7603" s="3">
        <v>0.83326388888888892</v>
      </c>
      <c r="E7603" t="s">
        <v>33</v>
      </c>
      <c r="F7603">
        <v>6000</v>
      </c>
      <c r="G7603" t="s">
        <v>189</v>
      </c>
      <c r="I7603">
        <f t="shared" si="826"/>
        <v>1</v>
      </c>
      <c r="J7603" t="str">
        <f t="shared" si="827"/>
        <v>OK</v>
      </c>
      <c r="K7603" t="str">
        <f t="shared" si="828"/>
        <v>Successful</v>
      </c>
      <c r="L7603" t="str">
        <f t="shared" si="829"/>
        <v>Withdrawal</v>
      </c>
      <c r="M7603" t="str">
        <f t="shared" si="830"/>
        <v>OK</v>
      </c>
      <c r="N7603" t="str">
        <f t="shared" si="831"/>
        <v>OK</v>
      </c>
      <c r="O7603" t="str">
        <f>_xlfn.XLOOKUP(B7603,'01_Raw_ATMs'!A:A,'01_Raw_ATMs'!A:A,"Not Found")</f>
        <v>ATM056</v>
      </c>
      <c r="P7603" t="str">
        <f t="shared" si="832"/>
        <v>Valid</v>
      </c>
    </row>
    <row r="7604" spans="1:16">
      <c r="A7604" t="s">
        <v>7797</v>
      </c>
      <c r="B7604" t="s">
        <v>177</v>
      </c>
      <c r="C7604" s="2">
        <v>46117</v>
      </c>
      <c r="D7604" s="3">
        <v>0.65550925925925929</v>
      </c>
      <c r="E7604" t="s">
        <v>261</v>
      </c>
      <c r="F7604">
        <v>1000</v>
      </c>
      <c r="G7604" t="s">
        <v>189</v>
      </c>
      <c r="I7604">
        <f t="shared" si="826"/>
        <v>1</v>
      </c>
      <c r="J7604" t="str">
        <f t="shared" si="827"/>
        <v>OK</v>
      </c>
      <c r="K7604" t="str">
        <f t="shared" si="828"/>
        <v>Successful</v>
      </c>
      <c r="L7604" t="str">
        <f t="shared" si="829"/>
        <v>Cash Deposit</v>
      </c>
      <c r="M7604" t="str">
        <f t="shared" si="830"/>
        <v>OK</v>
      </c>
      <c r="N7604" t="str">
        <f t="shared" si="831"/>
        <v>OK</v>
      </c>
      <c r="O7604" t="str">
        <f>_xlfn.XLOOKUP(B7604,'01_Raw_ATMs'!A:A,'01_Raw_ATMs'!A:A,"Not Found")</f>
        <v>ATM097</v>
      </c>
      <c r="P7604" t="str">
        <f t="shared" si="832"/>
        <v>Valid</v>
      </c>
    </row>
    <row r="7605" spans="1:16">
      <c r="A7605" t="s">
        <v>7798</v>
      </c>
      <c r="B7605" t="s">
        <v>154</v>
      </c>
      <c r="C7605" s="2">
        <v>45857</v>
      </c>
      <c r="D7605" s="3">
        <v>0.86244212962962963</v>
      </c>
      <c r="E7605" t="s">
        <v>33</v>
      </c>
      <c r="F7605">
        <v>1000</v>
      </c>
      <c r="G7605" t="s">
        <v>189</v>
      </c>
      <c r="I7605">
        <f t="shared" si="826"/>
        <v>1</v>
      </c>
      <c r="J7605" t="str">
        <f t="shared" si="827"/>
        <v>OK</v>
      </c>
      <c r="K7605" t="str">
        <f t="shared" si="828"/>
        <v>Successful</v>
      </c>
      <c r="L7605" t="str">
        <f t="shared" si="829"/>
        <v>Withdrawal</v>
      </c>
      <c r="M7605" t="str">
        <f t="shared" si="830"/>
        <v>OK</v>
      </c>
      <c r="N7605" t="str">
        <f t="shared" si="831"/>
        <v>OK</v>
      </c>
      <c r="O7605" t="str">
        <f>_xlfn.XLOOKUP(B7605,'01_Raw_ATMs'!A:A,'01_Raw_ATMs'!A:A,"Not Found")</f>
        <v>ATM074</v>
      </c>
      <c r="P7605" t="str">
        <f t="shared" si="832"/>
        <v>Valid</v>
      </c>
    </row>
    <row r="7606" spans="1:16">
      <c r="A7606" t="s">
        <v>7799</v>
      </c>
      <c r="B7606" t="s">
        <v>173</v>
      </c>
      <c r="C7606" s="2">
        <v>46147</v>
      </c>
      <c r="D7606" s="3">
        <v>3.875E-2</v>
      </c>
      <c r="E7606" t="s">
        <v>261</v>
      </c>
      <c r="F7606">
        <v>20000</v>
      </c>
      <c r="G7606" t="s">
        <v>189</v>
      </c>
      <c r="I7606">
        <f t="shared" si="826"/>
        <v>1</v>
      </c>
      <c r="J7606" t="str">
        <f t="shared" si="827"/>
        <v>OK</v>
      </c>
      <c r="K7606" t="str">
        <f t="shared" si="828"/>
        <v>Successful</v>
      </c>
      <c r="L7606" t="str">
        <f t="shared" si="829"/>
        <v>Cash Deposit</v>
      </c>
      <c r="M7606" t="str">
        <f t="shared" si="830"/>
        <v>OK</v>
      </c>
      <c r="N7606" t="str">
        <f t="shared" si="831"/>
        <v>OK</v>
      </c>
      <c r="O7606" t="str">
        <f>_xlfn.XLOOKUP(B7606,'01_Raw_ATMs'!A:A,'01_Raw_ATMs'!A:A,"Not Found")</f>
        <v>ATM093</v>
      </c>
      <c r="P7606" t="str">
        <f t="shared" si="832"/>
        <v>Valid</v>
      </c>
    </row>
    <row r="7607" spans="1:16">
      <c r="A7607" t="s">
        <v>7800</v>
      </c>
      <c r="B7607" t="s">
        <v>95</v>
      </c>
      <c r="C7607" s="2">
        <v>45833</v>
      </c>
      <c r="D7607" s="3">
        <v>0.73396990740740742</v>
      </c>
      <c r="E7607" t="s">
        <v>33</v>
      </c>
      <c r="F7607">
        <v>1500</v>
      </c>
      <c r="G7607" t="s">
        <v>189</v>
      </c>
      <c r="I7607">
        <f t="shared" si="826"/>
        <v>1</v>
      </c>
      <c r="J7607" t="str">
        <f t="shared" si="827"/>
        <v>OK</v>
      </c>
      <c r="K7607" t="str">
        <f t="shared" si="828"/>
        <v>Successful</v>
      </c>
      <c r="L7607" t="str">
        <f t="shared" si="829"/>
        <v>Withdrawal</v>
      </c>
      <c r="M7607" t="str">
        <f t="shared" si="830"/>
        <v>OK</v>
      </c>
      <c r="N7607" t="str">
        <f t="shared" si="831"/>
        <v>OK</v>
      </c>
      <c r="O7607" t="str">
        <f>_xlfn.XLOOKUP(B7607,'01_Raw_ATMs'!A:A,'01_Raw_ATMs'!A:A,"Not Found")</f>
        <v>ATM017</v>
      </c>
      <c r="P7607" t="str">
        <f t="shared" si="832"/>
        <v>Valid</v>
      </c>
    </row>
    <row r="7608" spans="1:16">
      <c r="A7608" t="s">
        <v>7801</v>
      </c>
      <c r="B7608" t="s">
        <v>120</v>
      </c>
      <c r="C7608" s="2">
        <v>46002</v>
      </c>
      <c r="D7608" s="3">
        <v>0.35618055555555561</v>
      </c>
      <c r="E7608" t="s">
        <v>33</v>
      </c>
      <c r="F7608">
        <v>2000</v>
      </c>
      <c r="G7608" t="s">
        <v>189</v>
      </c>
      <c r="I7608">
        <f t="shared" si="826"/>
        <v>1</v>
      </c>
      <c r="J7608" t="str">
        <f t="shared" si="827"/>
        <v>OK</v>
      </c>
      <c r="K7608" t="str">
        <f t="shared" si="828"/>
        <v>Successful</v>
      </c>
      <c r="L7608" t="str">
        <f t="shared" si="829"/>
        <v>Withdrawal</v>
      </c>
      <c r="M7608" t="str">
        <f t="shared" si="830"/>
        <v>OK</v>
      </c>
      <c r="N7608" t="str">
        <f t="shared" si="831"/>
        <v>OK</v>
      </c>
      <c r="O7608" t="str">
        <f>_xlfn.XLOOKUP(B7608,'01_Raw_ATMs'!A:A,'01_Raw_ATMs'!A:A,"Not Found")</f>
        <v>ATM040</v>
      </c>
      <c r="P7608" t="str">
        <f t="shared" si="832"/>
        <v>Valid</v>
      </c>
    </row>
    <row r="7609" spans="1:16">
      <c r="A7609" t="s">
        <v>7802</v>
      </c>
      <c r="B7609" t="s">
        <v>71</v>
      </c>
      <c r="C7609" s="2">
        <v>45882</v>
      </c>
      <c r="D7609" s="3">
        <v>0.73023148148148154</v>
      </c>
      <c r="E7609" t="s">
        <v>33</v>
      </c>
      <c r="F7609">
        <v>500</v>
      </c>
      <c r="G7609" t="s">
        <v>189</v>
      </c>
      <c r="I7609">
        <f t="shared" si="826"/>
        <v>1</v>
      </c>
      <c r="J7609" t="str">
        <f t="shared" si="827"/>
        <v>OK</v>
      </c>
      <c r="K7609" t="str">
        <f t="shared" si="828"/>
        <v>Successful</v>
      </c>
      <c r="L7609" t="str">
        <f t="shared" si="829"/>
        <v>Withdrawal</v>
      </c>
      <c r="M7609" t="str">
        <f t="shared" si="830"/>
        <v>OK</v>
      </c>
      <c r="N7609" t="str">
        <f t="shared" si="831"/>
        <v>OK</v>
      </c>
      <c r="O7609" t="str">
        <f>_xlfn.XLOOKUP(B7609,'01_Raw_ATMs'!A:A,'01_Raw_ATMs'!A:A,"Not Found")</f>
        <v>ATM002</v>
      </c>
      <c r="P7609" t="str">
        <f t="shared" si="832"/>
        <v>Valid</v>
      </c>
    </row>
    <row r="7610" spans="1:16">
      <c r="A7610" t="s">
        <v>7803</v>
      </c>
      <c r="B7610" t="s">
        <v>117</v>
      </c>
      <c r="C7610" s="2">
        <v>46091</v>
      </c>
      <c r="D7610" s="3">
        <v>0.8485300925925926</v>
      </c>
      <c r="E7610" t="s">
        <v>33</v>
      </c>
      <c r="F7610">
        <v>8000</v>
      </c>
      <c r="G7610" t="s">
        <v>189</v>
      </c>
      <c r="I7610">
        <f t="shared" si="826"/>
        <v>1</v>
      </c>
      <c r="J7610" t="str">
        <f t="shared" si="827"/>
        <v>OK</v>
      </c>
      <c r="K7610" t="str">
        <f t="shared" si="828"/>
        <v>Successful</v>
      </c>
      <c r="L7610" t="str">
        <f t="shared" si="829"/>
        <v>Withdrawal</v>
      </c>
      <c r="M7610" t="str">
        <f t="shared" si="830"/>
        <v>OK</v>
      </c>
      <c r="N7610" t="str">
        <f t="shared" si="831"/>
        <v>OK</v>
      </c>
      <c r="O7610" t="str">
        <f>_xlfn.XLOOKUP(B7610,'01_Raw_ATMs'!A:A,'01_Raw_ATMs'!A:A,"Not Found")</f>
        <v>ATM037</v>
      </c>
      <c r="P7610" t="str">
        <f t="shared" si="832"/>
        <v>Valid</v>
      </c>
    </row>
    <row r="7611" spans="1:16">
      <c r="A7611" t="s">
        <v>7804</v>
      </c>
      <c r="B7611" t="s">
        <v>178</v>
      </c>
      <c r="C7611" s="2">
        <v>46082</v>
      </c>
      <c r="D7611" s="3">
        <v>0.69921296296296298</v>
      </c>
      <c r="E7611" t="s">
        <v>194</v>
      </c>
      <c r="F7611">
        <v>0</v>
      </c>
      <c r="G7611" t="s">
        <v>189</v>
      </c>
      <c r="I7611">
        <f t="shared" si="826"/>
        <v>1</v>
      </c>
      <c r="J7611" t="str">
        <f t="shared" si="827"/>
        <v>OK</v>
      </c>
      <c r="K7611" t="str">
        <f t="shared" si="828"/>
        <v>Successful</v>
      </c>
      <c r="L7611" t="str">
        <f t="shared" si="829"/>
        <v>Balance Inquiry</v>
      </c>
      <c r="M7611" t="str">
        <f t="shared" si="830"/>
        <v>OK</v>
      </c>
      <c r="N7611" t="str">
        <f t="shared" si="831"/>
        <v>OK</v>
      </c>
      <c r="O7611" t="str">
        <f>_xlfn.XLOOKUP(B7611,'01_Raw_ATMs'!A:A,'01_Raw_ATMs'!A:A,"Not Found")</f>
        <v>ATM098</v>
      </c>
      <c r="P7611" t="str">
        <f t="shared" si="832"/>
        <v>Valid</v>
      </c>
    </row>
    <row r="7612" spans="1:16">
      <c r="A7612" t="s">
        <v>7805</v>
      </c>
      <c r="B7612" t="s">
        <v>146</v>
      </c>
      <c r="C7612" s="2">
        <v>46156</v>
      </c>
      <c r="D7612" s="3">
        <v>0.77690972222222221</v>
      </c>
      <c r="E7612" t="s">
        <v>33</v>
      </c>
      <c r="F7612">
        <v>1500</v>
      </c>
      <c r="G7612" t="s">
        <v>189</v>
      </c>
      <c r="I7612">
        <f t="shared" si="826"/>
        <v>1</v>
      </c>
      <c r="J7612" t="str">
        <f t="shared" si="827"/>
        <v>OK</v>
      </c>
      <c r="K7612" t="str">
        <f t="shared" si="828"/>
        <v>Successful</v>
      </c>
      <c r="L7612" t="str">
        <f t="shared" si="829"/>
        <v>Withdrawal</v>
      </c>
      <c r="M7612" t="str">
        <f t="shared" si="830"/>
        <v>OK</v>
      </c>
      <c r="N7612" t="str">
        <f t="shared" si="831"/>
        <v>OK</v>
      </c>
      <c r="O7612" t="str">
        <f>_xlfn.XLOOKUP(B7612,'01_Raw_ATMs'!A:A,'01_Raw_ATMs'!A:A,"Not Found")</f>
        <v>ATM066</v>
      </c>
      <c r="P7612" t="str">
        <f t="shared" si="832"/>
        <v>Valid</v>
      </c>
    </row>
    <row r="7613" spans="1:16">
      <c r="A7613" t="s">
        <v>7806</v>
      </c>
      <c r="B7613" t="s">
        <v>173</v>
      </c>
      <c r="C7613" s="2">
        <v>45802</v>
      </c>
      <c r="D7613" s="3">
        <v>0.35826388888888888</v>
      </c>
      <c r="E7613" t="s">
        <v>211</v>
      </c>
      <c r="F7613">
        <v>0</v>
      </c>
      <c r="G7613" t="s">
        <v>189</v>
      </c>
      <c r="I7613">
        <f t="shared" si="826"/>
        <v>1</v>
      </c>
      <c r="J7613" t="str">
        <f t="shared" si="827"/>
        <v>OK</v>
      </c>
      <c r="K7613" t="str">
        <f t="shared" si="828"/>
        <v>Successful</v>
      </c>
      <c r="L7613" t="str">
        <f t="shared" si="829"/>
        <v>Mini Statement</v>
      </c>
      <c r="M7613" t="str">
        <f t="shared" si="830"/>
        <v>OK</v>
      </c>
      <c r="N7613" t="str">
        <f t="shared" si="831"/>
        <v>OK</v>
      </c>
      <c r="O7613" t="str">
        <f>_xlfn.XLOOKUP(B7613,'01_Raw_ATMs'!A:A,'01_Raw_ATMs'!A:A,"Not Found")</f>
        <v>ATM093</v>
      </c>
      <c r="P7613" t="str">
        <f t="shared" si="832"/>
        <v>Valid</v>
      </c>
    </row>
    <row r="7614" spans="1:16">
      <c r="A7614" t="s">
        <v>7807</v>
      </c>
      <c r="B7614" t="s">
        <v>76</v>
      </c>
      <c r="C7614" s="2">
        <v>45869</v>
      </c>
      <c r="D7614" s="3">
        <v>0.64151620370370366</v>
      </c>
      <c r="E7614" t="s">
        <v>194</v>
      </c>
      <c r="F7614">
        <v>0</v>
      </c>
      <c r="G7614" t="s">
        <v>189</v>
      </c>
      <c r="I7614">
        <f t="shared" si="826"/>
        <v>1</v>
      </c>
      <c r="J7614" t="str">
        <f t="shared" si="827"/>
        <v>OK</v>
      </c>
      <c r="K7614" t="str">
        <f t="shared" si="828"/>
        <v>Successful</v>
      </c>
      <c r="L7614" t="str">
        <f t="shared" si="829"/>
        <v>Balance Inquiry</v>
      </c>
      <c r="M7614" t="str">
        <f t="shared" si="830"/>
        <v>OK</v>
      </c>
      <c r="N7614" t="str">
        <f t="shared" si="831"/>
        <v>OK</v>
      </c>
      <c r="O7614" t="str">
        <f>_xlfn.XLOOKUP(B7614,'01_Raw_ATMs'!A:A,'01_Raw_ATMs'!A:A,"Not Found")</f>
        <v>ATM004</v>
      </c>
      <c r="P7614" t="str">
        <f t="shared" si="832"/>
        <v>Valid</v>
      </c>
    </row>
    <row r="7615" spans="1:16">
      <c r="A7615" t="s">
        <v>7808</v>
      </c>
      <c r="B7615" t="s">
        <v>117</v>
      </c>
      <c r="C7615" s="2">
        <v>45993</v>
      </c>
      <c r="D7615" s="3">
        <v>0.65621527777777777</v>
      </c>
      <c r="E7615" t="s">
        <v>33</v>
      </c>
      <c r="F7615">
        <v>3000</v>
      </c>
      <c r="G7615" t="s">
        <v>189</v>
      </c>
      <c r="I7615">
        <f t="shared" si="826"/>
        <v>1</v>
      </c>
      <c r="J7615" t="str">
        <f t="shared" si="827"/>
        <v>OK</v>
      </c>
      <c r="K7615" t="str">
        <f t="shared" si="828"/>
        <v>Successful</v>
      </c>
      <c r="L7615" t="str">
        <f t="shared" si="829"/>
        <v>Withdrawal</v>
      </c>
      <c r="M7615" t="str">
        <f t="shared" si="830"/>
        <v>OK</v>
      </c>
      <c r="N7615" t="str">
        <f t="shared" si="831"/>
        <v>OK</v>
      </c>
      <c r="O7615" t="str">
        <f>_xlfn.XLOOKUP(B7615,'01_Raw_ATMs'!A:A,'01_Raw_ATMs'!A:A,"Not Found")</f>
        <v>ATM037</v>
      </c>
      <c r="P7615" t="str">
        <f t="shared" si="832"/>
        <v>Valid</v>
      </c>
    </row>
    <row r="7616" spans="1:16">
      <c r="A7616" t="s">
        <v>7809</v>
      </c>
      <c r="B7616" t="s">
        <v>155</v>
      </c>
      <c r="C7616" s="2">
        <v>45804</v>
      </c>
      <c r="D7616" s="3">
        <v>0.43493055555555549</v>
      </c>
      <c r="E7616" t="s">
        <v>33</v>
      </c>
      <c r="F7616">
        <v>6000</v>
      </c>
      <c r="G7616" t="s">
        <v>189</v>
      </c>
      <c r="I7616">
        <f t="shared" si="826"/>
        <v>1</v>
      </c>
      <c r="J7616" t="str">
        <f t="shared" si="827"/>
        <v>OK</v>
      </c>
      <c r="K7616" t="str">
        <f t="shared" si="828"/>
        <v>Successful</v>
      </c>
      <c r="L7616" t="str">
        <f t="shared" si="829"/>
        <v>Withdrawal</v>
      </c>
      <c r="M7616" t="str">
        <f t="shared" si="830"/>
        <v>OK</v>
      </c>
      <c r="N7616" t="str">
        <f t="shared" si="831"/>
        <v>OK</v>
      </c>
      <c r="O7616" t="str">
        <f>_xlfn.XLOOKUP(B7616,'01_Raw_ATMs'!A:A,'01_Raw_ATMs'!A:A,"Not Found")</f>
        <v>ATM075</v>
      </c>
      <c r="P7616" t="str">
        <f t="shared" si="832"/>
        <v>Valid</v>
      </c>
    </row>
    <row r="7617" spans="1:16">
      <c r="A7617" t="s">
        <v>7810</v>
      </c>
      <c r="B7617" t="s">
        <v>95</v>
      </c>
      <c r="C7617" s="2">
        <v>45811</v>
      </c>
      <c r="D7617" s="3">
        <v>0.35373842592592591</v>
      </c>
      <c r="E7617" t="s">
        <v>33</v>
      </c>
      <c r="F7617">
        <v>1000</v>
      </c>
      <c r="G7617" t="s">
        <v>189</v>
      </c>
      <c r="I7617">
        <f t="shared" si="826"/>
        <v>1</v>
      </c>
      <c r="J7617" t="str">
        <f t="shared" si="827"/>
        <v>OK</v>
      </c>
      <c r="K7617" t="str">
        <f t="shared" si="828"/>
        <v>Successful</v>
      </c>
      <c r="L7617" t="str">
        <f t="shared" si="829"/>
        <v>Withdrawal</v>
      </c>
      <c r="M7617" t="str">
        <f t="shared" si="830"/>
        <v>OK</v>
      </c>
      <c r="N7617" t="str">
        <f t="shared" si="831"/>
        <v>OK</v>
      </c>
      <c r="O7617" t="str">
        <f>_xlfn.XLOOKUP(B7617,'01_Raw_ATMs'!A:A,'01_Raw_ATMs'!A:A,"Not Found")</f>
        <v>ATM017</v>
      </c>
      <c r="P7617" t="str">
        <f t="shared" si="832"/>
        <v>Valid</v>
      </c>
    </row>
    <row r="7618" spans="1:16">
      <c r="A7618" t="s">
        <v>7811</v>
      </c>
      <c r="B7618" t="s">
        <v>134</v>
      </c>
      <c r="C7618" s="2">
        <v>46060</v>
      </c>
      <c r="D7618" s="3">
        <v>0.46925925925925932</v>
      </c>
      <c r="E7618" t="s">
        <v>194</v>
      </c>
      <c r="F7618">
        <v>0</v>
      </c>
      <c r="G7618" t="s">
        <v>189</v>
      </c>
      <c r="I7618">
        <f t="shared" si="826"/>
        <v>1</v>
      </c>
      <c r="J7618" t="str">
        <f t="shared" si="827"/>
        <v>OK</v>
      </c>
      <c r="K7618" t="str">
        <f t="shared" si="828"/>
        <v>Successful</v>
      </c>
      <c r="L7618" t="str">
        <f t="shared" si="829"/>
        <v>Balance Inquiry</v>
      </c>
      <c r="M7618" t="str">
        <f t="shared" si="830"/>
        <v>OK</v>
      </c>
      <c r="N7618" t="str">
        <f t="shared" si="831"/>
        <v>OK</v>
      </c>
      <c r="O7618" t="str">
        <f>_xlfn.XLOOKUP(B7618,'01_Raw_ATMs'!A:A,'01_Raw_ATMs'!A:A,"Not Found")</f>
        <v>ATM054</v>
      </c>
      <c r="P7618" t="str">
        <f t="shared" si="832"/>
        <v>Valid</v>
      </c>
    </row>
    <row r="7619" spans="1:16">
      <c r="A7619" t="s">
        <v>7812</v>
      </c>
      <c r="B7619" t="s">
        <v>7</v>
      </c>
      <c r="C7619" s="2">
        <v>45945</v>
      </c>
      <c r="D7619" s="3">
        <v>0.80582175925925925</v>
      </c>
      <c r="E7619" t="s">
        <v>261</v>
      </c>
      <c r="F7619">
        <v>20000</v>
      </c>
      <c r="G7619" t="s">
        <v>189</v>
      </c>
      <c r="I7619">
        <f t="shared" ref="I7619:I7682" si="833">COUNTIF($A:$A,A7619)</f>
        <v>1</v>
      </c>
      <c r="J7619" t="str">
        <f t="shared" ref="J7619:J7682" si="834">IF(AND(TRIM(G7619)="Failed",H7619=""),"Problem","OK")</f>
        <v>OK</v>
      </c>
      <c r="K7619" t="str">
        <f t="shared" ref="K7619:K7682" si="835">PROPER(TRIM(G7619))</f>
        <v>Successful</v>
      </c>
      <c r="L7619" t="str">
        <f t="shared" ref="L7619:L7682" si="836">PROPER(TRIM(E7619))</f>
        <v>Cash Deposit</v>
      </c>
      <c r="M7619" t="str">
        <f t="shared" ref="M7619:M7682" si="837">IF(OR(E7619="Withdrawal",E7619="Cash Deposit"),IF(F7619&gt;0,"OK","Problem"),IF(F7619=0,"OK","Problem"))</f>
        <v>OK</v>
      </c>
      <c r="N7619" t="str">
        <f t="shared" ref="N7619:N7682" si="838">IF(AND(C7619&gt;=DATE(2025,1,1),C7619&lt;=DATE(2026,6,30)),"OK","Problem")</f>
        <v>OK</v>
      </c>
      <c r="O7619" t="str">
        <f>_xlfn.XLOOKUP(B7619,'01_Raw_ATMs'!A:A,'01_Raw_ATMs'!A:A,"Not Found")</f>
        <v>ATM001</v>
      </c>
      <c r="P7619" t="str">
        <f t="shared" ref="P7619:P7682" si="839">IF(B7619="","Missing ATM_ID","Valid")</f>
        <v>Valid</v>
      </c>
    </row>
    <row r="7620" spans="1:16">
      <c r="A7620" t="s">
        <v>7813</v>
      </c>
      <c r="B7620" t="s">
        <v>110</v>
      </c>
      <c r="C7620" s="2">
        <v>45758</v>
      </c>
      <c r="D7620" s="3">
        <v>0.48343750000000002</v>
      </c>
      <c r="E7620" t="s">
        <v>33</v>
      </c>
      <c r="F7620">
        <v>4000</v>
      </c>
      <c r="G7620" t="s">
        <v>189</v>
      </c>
      <c r="I7620">
        <f t="shared" si="833"/>
        <v>1</v>
      </c>
      <c r="J7620" t="str">
        <f t="shared" si="834"/>
        <v>OK</v>
      </c>
      <c r="K7620" t="str">
        <f t="shared" si="835"/>
        <v>Successful</v>
      </c>
      <c r="L7620" t="str">
        <f t="shared" si="836"/>
        <v>Withdrawal</v>
      </c>
      <c r="M7620" t="str">
        <f t="shared" si="837"/>
        <v>OK</v>
      </c>
      <c r="N7620" t="str">
        <f t="shared" si="838"/>
        <v>OK</v>
      </c>
      <c r="O7620" t="str">
        <f>_xlfn.XLOOKUP(B7620,'01_Raw_ATMs'!A:A,'01_Raw_ATMs'!A:A,"Not Found")</f>
        <v>ATM030</v>
      </c>
      <c r="P7620" t="str">
        <f t="shared" si="839"/>
        <v>Valid</v>
      </c>
    </row>
    <row r="7621" spans="1:16">
      <c r="A7621" t="s">
        <v>7814</v>
      </c>
      <c r="B7621" t="s">
        <v>98</v>
      </c>
      <c r="C7621" s="2">
        <v>45917</v>
      </c>
      <c r="D7621" s="3">
        <v>0.64375000000000004</v>
      </c>
      <c r="E7621" t="s">
        <v>33</v>
      </c>
      <c r="F7621">
        <v>6000</v>
      </c>
      <c r="G7621" t="s">
        <v>189</v>
      </c>
      <c r="I7621">
        <f t="shared" si="833"/>
        <v>1</v>
      </c>
      <c r="J7621" t="str">
        <f t="shared" si="834"/>
        <v>OK</v>
      </c>
      <c r="K7621" t="str">
        <f t="shared" si="835"/>
        <v>Successful</v>
      </c>
      <c r="L7621" t="str">
        <f t="shared" si="836"/>
        <v>Withdrawal</v>
      </c>
      <c r="M7621" t="str">
        <f t="shared" si="837"/>
        <v>OK</v>
      </c>
      <c r="N7621" t="str">
        <f t="shared" si="838"/>
        <v>OK</v>
      </c>
      <c r="O7621" t="str">
        <f>_xlfn.XLOOKUP(B7621,'01_Raw_ATMs'!A:A,'01_Raw_ATMs'!A:A,"Not Found")</f>
        <v>ATM019</v>
      </c>
      <c r="P7621" t="str">
        <f t="shared" si="839"/>
        <v>Valid</v>
      </c>
    </row>
    <row r="7622" spans="1:16">
      <c r="A7622" t="s">
        <v>7815</v>
      </c>
      <c r="B7622" t="s">
        <v>168</v>
      </c>
      <c r="C7622" s="2">
        <v>46172</v>
      </c>
      <c r="D7622" s="3">
        <v>0.21114583333333331</v>
      </c>
      <c r="E7622" t="s">
        <v>33</v>
      </c>
      <c r="F7622">
        <v>2500</v>
      </c>
      <c r="G7622" t="s">
        <v>189</v>
      </c>
      <c r="I7622">
        <f t="shared" si="833"/>
        <v>1</v>
      </c>
      <c r="J7622" t="str">
        <f t="shared" si="834"/>
        <v>OK</v>
      </c>
      <c r="K7622" t="str">
        <f t="shared" si="835"/>
        <v>Successful</v>
      </c>
      <c r="L7622" t="str">
        <f t="shared" si="836"/>
        <v>Withdrawal</v>
      </c>
      <c r="M7622" t="str">
        <f t="shared" si="837"/>
        <v>OK</v>
      </c>
      <c r="N7622" t="str">
        <f t="shared" si="838"/>
        <v>OK</v>
      </c>
      <c r="O7622" t="str">
        <f>_xlfn.XLOOKUP(B7622,'01_Raw_ATMs'!A:A,'01_Raw_ATMs'!A:A,"Not Found")</f>
        <v>ATM088</v>
      </c>
      <c r="P7622" t="str">
        <f t="shared" si="839"/>
        <v>Valid</v>
      </c>
    </row>
    <row r="7623" spans="1:16">
      <c r="A7623" t="s">
        <v>7816</v>
      </c>
      <c r="B7623" t="s">
        <v>179</v>
      </c>
      <c r="C7623" s="2">
        <v>46198</v>
      </c>
      <c r="D7623" s="3">
        <v>0.76894675925925926</v>
      </c>
      <c r="E7623" t="s">
        <v>33</v>
      </c>
      <c r="F7623">
        <v>5000</v>
      </c>
      <c r="G7623" t="s">
        <v>189</v>
      </c>
      <c r="I7623">
        <f t="shared" si="833"/>
        <v>1</v>
      </c>
      <c r="J7623" t="str">
        <f t="shared" si="834"/>
        <v>OK</v>
      </c>
      <c r="K7623" t="str">
        <f t="shared" si="835"/>
        <v>Successful</v>
      </c>
      <c r="L7623" t="str">
        <f t="shared" si="836"/>
        <v>Withdrawal</v>
      </c>
      <c r="M7623" t="str">
        <f t="shared" si="837"/>
        <v>OK</v>
      </c>
      <c r="N7623" t="str">
        <f t="shared" si="838"/>
        <v>OK</v>
      </c>
      <c r="O7623" t="str">
        <f>_xlfn.XLOOKUP(B7623,'01_Raw_ATMs'!A:A,'01_Raw_ATMs'!A:A,"Not Found")</f>
        <v>ATM099</v>
      </c>
      <c r="P7623" t="str">
        <f t="shared" si="839"/>
        <v>Valid</v>
      </c>
    </row>
    <row r="7624" spans="1:16">
      <c r="A7624" t="s">
        <v>7817</v>
      </c>
      <c r="B7624" t="s">
        <v>111</v>
      </c>
      <c r="C7624" s="2">
        <v>46056</v>
      </c>
      <c r="D7624" s="3">
        <v>0.7348958333333333</v>
      </c>
      <c r="E7624" t="s">
        <v>33</v>
      </c>
      <c r="F7624">
        <v>10000</v>
      </c>
      <c r="G7624" t="s">
        <v>189</v>
      </c>
      <c r="I7624">
        <f t="shared" si="833"/>
        <v>1</v>
      </c>
      <c r="J7624" t="str">
        <f t="shared" si="834"/>
        <v>OK</v>
      </c>
      <c r="K7624" t="str">
        <f t="shared" si="835"/>
        <v>Successful</v>
      </c>
      <c r="L7624" t="str">
        <f t="shared" si="836"/>
        <v>Withdrawal</v>
      </c>
      <c r="M7624" t="str">
        <f t="shared" si="837"/>
        <v>OK</v>
      </c>
      <c r="N7624" t="str">
        <f t="shared" si="838"/>
        <v>OK</v>
      </c>
      <c r="O7624" t="str">
        <f>_xlfn.XLOOKUP(B7624,'01_Raw_ATMs'!A:A,'01_Raw_ATMs'!A:A,"Not Found")</f>
        <v>ATM031</v>
      </c>
      <c r="P7624" t="str">
        <f t="shared" si="839"/>
        <v>Valid</v>
      </c>
    </row>
    <row r="7625" spans="1:16">
      <c r="A7625" t="s">
        <v>7818</v>
      </c>
      <c r="B7625" t="s">
        <v>159</v>
      </c>
      <c r="C7625" s="2">
        <v>45865</v>
      </c>
      <c r="D7625" s="3">
        <v>0.38386574074074081</v>
      </c>
      <c r="E7625" t="s">
        <v>33</v>
      </c>
      <c r="F7625">
        <v>5000</v>
      </c>
      <c r="G7625" t="s">
        <v>189</v>
      </c>
      <c r="I7625">
        <f t="shared" si="833"/>
        <v>1</v>
      </c>
      <c r="J7625" t="str">
        <f t="shared" si="834"/>
        <v>OK</v>
      </c>
      <c r="K7625" t="str">
        <f t="shared" si="835"/>
        <v>Successful</v>
      </c>
      <c r="L7625" t="str">
        <f t="shared" si="836"/>
        <v>Withdrawal</v>
      </c>
      <c r="M7625" t="str">
        <f t="shared" si="837"/>
        <v>OK</v>
      </c>
      <c r="N7625" t="str">
        <f t="shared" si="838"/>
        <v>OK</v>
      </c>
      <c r="O7625" t="str">
        <f>_xlfn.XLOOKUP(B7625,'01_Raw_ATMs'!A:A,'01_Raw_ATMs'!A:A,"Not Found")</f>
        <v>ATM079</v>
      </c>
      <c r="P7625" t="str">
        <f t="shared" si="839"/>
        <v>Valid</v>
      </c>
    </row>
    <row r="7626" spans="1:16">
      <c r="A7626" t="s">
        <v>7819</v>
      </c>
      <c r="B7626" t="s">
        <v>151</v>
      </c>
      <c r="C7626" s="2">
        <v>46182</v>
      </c>
      <c r="D7626" s="3">
        <v>0.40752314814814822</v>
      </c>
      <c r="E7626" t="s">
        <v>33</v>
      </c>
      <c r="F7626">
        <v>8000</v>
      </c>
      <c r="G7626" t="s">
        <v>189</v>
      </c>
      <c r="I7626">
        <f t="shared" si="833"/>
        <v>1</v>
      </c>
      <c r="J7626" t="str">
        <f t="shared" si="834"/>
        <v>OK</v>
      </c>
      <c r="K7626" t="str">
        <f t="shared" si="835"/>
        <v>Successful</v>
      </c>
      <c r="L7626" t="str">
        <f t="shared" si="836"/>
        <v>Withdrawal</v>
      </c>
      <c r="M7626" t="str">
        <f t="shared" si="837"/>
        <v>OK</v>
      </c>
      <c r="N7626" t="str">
        <f t="shared" si="838"/>
        <v>OK</v>
      </c>
      <c r="O7626" t="str">
        <f>_xlfn.XLOOKUP(B7626,'01_Raw_ATMs'!A:A,'01_Raw_ATMs'!A:A,"Not Found")</f>
        <v>ATM071</v>
      </c>
      <c r="P7626" t="str">
        <f t="shared" si="839"/>
        <v>Valid</v>
      </c>
    </row>
    <row r="7627" spans="1:16">
      <c r="A7627" t="s">
        <v>7820</v>
      </c>
      <c r="B7627" t="s">
        <v>99</v>
      </c>
      <c r="C7627" s="2">
        <v>46011</v>
      </c>
      <c r="D7627" s="3">
        <v>0.68626157407407407</v>
      </c>
      <c r="E7627" t="s">
        <v>33</v>
      </c>
      <c r="F7627">
        <v>4000</v>
      </c>
      <c r="G7627" t="s">
        <v>214</v>
      </c>
      <c r="H7627" t="s">
        <v>1103</v>
      </c>
      <c r="I7627">
        <f t="shared" si="833"/>
        <v>1</v>
      </c>
      <c r="J7627" t="str">
        <f t="shared" si="834"/>
        <v>OK</v>
      </c>
      <c r="K7627" t="str">
        <f t="shared" si="835"/>
        <v>Failed</v>
      </c>
      <c r="L7627" t="str">
        <f t="shared" si="836"/>
        <v>Withdrawal</v>
      </c>
      <c r="M7627" t="str">
        <f t="shared" si="837"/>
        <v>OK</v>
      </c>
      <c r="N7627" t="str">
        <f t="shared" si="838"/>
        <v>OK</v>
      </c>
      <c r="O7627" t="str">
        <f>_xlfn.XLOOKUP(B7627,'01_Raw_ATMs'!A:A,'01_Raw_ATMs'!A:A,"Not Found")</f>
        <v>ATM020</v>
      </c>
      <c r="P7627" t="str">
        <f t="shared" si="839"/>
        <v>Valid</v>
      </c>
    </row>
    <row r="7628" spans="1:16">
      <c r="A7628" t="s">
        <v>7821</v>
      </c>
      <c r="B7628" t="s">
        <v>129</v>
      </c>
      <c r="C7628" s="2">
        <v>46014</v>
      </c>
      <c r="D7628" s="3">
        <v>0.33975694444444438</v>
      </c>
      <c r="E7628" t="s">
        <v>33</v>
      </c>
      <c r="F7628">
        <v>5000</v>
      </c>
      <c r="G7628" t="s">
        <v>189</v>
      </c>
      <c r="I7628">
        <f t="shared" si="833"/>
        <v>1</v>
      </c>
      <c r="J7628" t="str">
        <f t="shared" si="834"/>
        <v>OK</v>
      </c>
      <c r="K7628" t="str">
        <f t="shared" si="835"/>
        <v>Successful</v>
      </c>
      <c r="L7628" t="str">
        <f t="shared" si="836"/>
        <v>Withdrawal</v>
      </c>
      <c r="M7628" t="str">
        <f t="shared" si="837"/>
        <v>OK</v>
      </c>
      <c r="N7628" t="str">
        <f t="shared" si="838"/>
        <v>OK</v>
      </c>
      <c r="O7628" t="str">
        <f>_xlfn.XLOOKUP(B7628,'01_Raw_ATMs'!A:A,'01_Raw_ATMs'!A:A,"Not Found")</f>
        <v>ATM049</v>
      </c>
      <c r="P7628" t="str">
        <f t="shared" si="839"/>
        <v>Valid</v>
      </c>
    </row>
    <row r="7629" spans="1:16">
      <c r="A7629" t="s">
        <v>7822</v>
      </c>
      <c r="B7629" t="s">
        <v>162</v>
      </c>
      <c r="C7629" s="2">
        <v>45899</v>
      </c>
      <c r="D7629" s="3">
        <v>0.6466898148148148</v>
      </c>
      <c r="E7629" t="s">
        <v>194</v>
      </c>
      <c r="F7629">
        <v>0</v>
      </c>
      <c r="G7629" t="s">
        <v>189</v>
      </c>
      <c r="I7629">
        <f t="shared" si="833"/>
        <v>1</v>
      </c>
      <c r="J7629" t="str">
        <f t="shared" si="834"/>
        <v>OK</v>
      </c>
      <c r="K7629" t="str">
        <f t="shared" si="835"/>
        <v>Successful</v>
      </c>
      <c r="L7629" t="str">
        <f t="shared" si="836"/>
        <v>Balance Inquiry</v>
      </c>
      <c r="M7629" t="str">
        <f t="shared" si="837"/>
        <v>OK</v>
      </c>
      <c r="N7629" t="str">
        <f t="shared" si="838"/>
        <v>OK</v>
      </c>
      <c r="O7629" t="str">
        <f>_xlfn.XLOOKUP(B7629,'01_Raw_ATMs'!A:A,'01_Raw_ATMs'!A:A,"Not Found")</f>
        <v>ATM082</v>
      </c>
      <c r="P7629" t="str">
        <f t="shared" si="839"/>
        <v>Valid</v>
      </c>
    </row>
    <row r="7630" spans="1:16">
      <c r="A7630" t="s">
        <v>7823</v>
      </c>
      <c r="B7630" t="s">
        <v>92</v>
      </c>
      <c r="C7630" s="2">
        <v>46193</v>
      </c>
      <c r="D7630" s="3">
        <v>0.1064351851851852</v>
      </c>
      <c r="E7630" t="s">
        <v>211</v>
      </c>
      <c r="F7630">
        <v>0</v>
      </c>
      <c r="G7630" t="s">
        <v>189</v>
      </c>
      <c r="I7630">
        <f t="shared" si="833"/>
        <v>1</v>
      </c>
      <c r="J7630" t="str">
        <f t="shared" si="834"/>
        <v>OK</v>
      </c>
      <c r="K7630" t="str">
        <f t="shared" si="835"/>
        <v>Successful</v>
      </c>
      <c r="L7630" t="str">
        <f t="shared" si="836"/>
        <v>Mini Statement</v>
      </c>
      <c r="M7630" t="str">
        <f t="shared" si="837"/>
        <v>OK</v>
      </c>
      <c r="N7630" t="str">
        <f t="shared" si="838"/>
        <v>OK</v>
      </c>
      <c r="O7630" t="str">
        <f>_xlfn.XLOOKUP(B7630,'01_Raw_ATMs'!A:A,'01_Raw_ATMs'!A:A,"Not Found")</f>
        <v>ATM015</v>
      </c>
      <c r="P7630" t="str">
        <f t="shared" si="839"/>
        <v>Valid</v>
      </c>
    </row>
    <row r="7631" spans="1:16">
      <c r="A7631" t="s">
        <v>7824</v>
      </c>
      <c r="B7631" t="s">
        <v>76</v>
      </c>
      <c r="C7631" s="2">
        <v>45859</v>
      </c>
      <c r="D7631" s="3">
        <v>0.91618055555555555</v>
      </c>
      <c r="E7631" t="s">
        <v>33</v>
      </c>
      <c r="F7631">
        <v>8000</v>
      </c>
      <c r="G7631" t="s">
        <v>189</v>
      </c>
      <c r="I7631">
        <f t="shared" si="833"/>
        <v>1</v>
      </c>
      <c r="J7631" t="str">
        <f t="shared" si="834"/>
        <v>OK</v>
      </c>
      <c r="K7631" t="str">
        <f t="shared" si="835"/>
        <v>Successful</v>
      </c>
      <c r="L7631" t="str">
        <f t="shared" si="836"/>
        <v>Withdrawal</v>
      </c>
      <c r="M7631" t="str">
        <f t="shared" si="837"/>
        <v>OK</v>
      </c>
      <c r="N7631" t="str">
        <f t="shared" si="838"/>
        <v>OK</v>
      </c>
      <c r="O7631" t="str">
        <f>_xlfn.XLOOKUP(B7631,'01_Raw_ATMs'!A:A,'01_Raw_ATMs'!A:A,"Not Found")</f>
        <v>ATM004</v>
      </c>
      <c r="P7631" t="str">
        <f t="shared" si="839"/>
        <v>Valid</v>
      </c>
    </row>
    <row r="7632" spans="1:16">
      <c r="A7632" t="s">
        <v>7825</v>
      </c>
      <c r="B7632" t="s">
        <v>83</v>
      </c>
      <c r="C7632" s="2">
        <v>46062</v>
      </c>
      <c r="D7632" s="3">
        <v>0.65704861111111112</v>
      </c>
      <c r="E7632" t="s">
        <v>33</v>
      </c>
      <c r="F7632">
        <v>10000</v>
      </c>
      <c r="G7632" t="s">
        <v>189</v>
      </c>
      <c r="I7632">
        <f t="shared" si="833"/>
        <v>1</v>
      </c>
      <c r="J7632" t="str">
        <f t="shared" si="834"/>
        <v>OK</v>
      </c>
      <c r="K7632" t="str">
        <f t="shared" si="835"/>
        <v>Successful</v>
      </c>
      <c r="L7632" t="str">
        <f t="shared" si="836"/>
        <v>Withdrawal</v>
      </c>
      <c r="M7632" t="str">
        <f t="shared" si="837"/>
        <v>OK</v>
      </c>
      <c r="N7632" t="str">
        <f t="shared" si="838"/>
        <v>OK</v>
      </c>
      <c r="O7632" t="str">
        <f>_xlfn.XLOOKUP(B7632,'01_Raw_ATMs'!A:A,'01_Raw_ATMs'!A:A,"Not Found")</f>
        <v>ATM008</v>
      </c>
      <c r="P7632" t="str">
        <f t="shared" si="839"/>
        <v>Valid</v>
      </c>
    </row>
    <row r="7633" spans="1:16">
      <c r="A7633" t="s">
        <v>7826</v>
      </c>
      <c r="B7633" t="s">
        <v>149</v>
      </c>
      <c r="C7633" s="2">
        <v>45748</v>
      </c>
      <c r="D7633" s="3">
        <v>0.85306712962962961</v>
      </c>
      <c r="E7633" t="s">
        <v>33</v>
      </c>
      <c r="F7633">
        <v>5000</v>
      </c>
      <c r="G7633" t="s">
        <v>189</v>
      </c>
      <c r="I7633">
        <f t="shared" si="833"/>
        <v>1</v>
      </c>
      <c r="J7633" t="str">
        <f t="shared" si="834"/>
        <v>OK</v>
      </c>
      <c r="K7633" t="str">
        <f t="shared" si="835"/>
        <v>Successful</v>
      </c>
      <c r="L7633" t="str">
        <f t="shared" si="836"/>
        <v>Withdrawal</v>
      </c>
      <c r="M7633" t="str">
        <f t="shared" si="837"/>
        <v>OK</v>
      </c>
      <c r="N7633" t="str">
        <f t="shared" si="838"/>
        <v>OK</v>
      </c>
      <c r="O7633" t="str">
        <f>_xlfn.XLOOKUP(B7633,'01_Raw_ATMs'!A:A,'01_Raw_ATMs'!A:A,"Not Found")</f>
        <v>ATM069</v>
      </c>
      <c r="P7633" t="str">
        <f t="shared" si="839"/>
        <v>Valid</v>
      </c>
    </row>
    <row r="7634" spans="1:16">
      <c r="A7634" t="s">
        <v>7827</v>
      </c>
      <c r="B7634" t="s">
        <v>149</v>
      </c>
      <c r="C7634" s="2">
        <v>46081</v>
      </c>
      <c r="D7634" s="3">
        <v>0.94635416666666672</v>
      </c>
      <c r="E7634" t="s">
        <v>33</v>
      </c>
      <c r="F7634">
        <v>8000</v>
      </c>
      <c r="G7634" t="s">
        <v>189</v>
      </c>
      <c r="I7634">
        <f t="shared" si="833"/>
        <v>1</v>
      </c>
      <c r="J7634" t="str">
        <f t="shared" si="834"/>
        <v>OK</v>
      </c>
      <c r="K7634" t="str">
        <f t="shared" si="835"/>
        <v>Successful</v>
      </c>
      <c r="L7634" t="str">
        <f t="shared" si="836"/>
        <v>Withdrawal</v>
      </c>
      <c r="M7634" t="str">
        <f t="shared" si="837"/>
        <v>OK</v>
      </c>
      <c r="N7634" t="str">
        <f t="shared" si="838"/>
        <v>OK</v>
      </c>
      <c r="O7634" t="str">
        <f>_xlfn.XLOOKUP(B7634,'01_Raw_ATMs'!A:A,'01_Raw_ATMs'!A:A,"Not Found")</f>
        <v>ATM069</v>
      </c>
      <c r="P7634" t="str">
        <f t="shared" si="839"/>
        <v>Valid</v>
      </c>
    </row>
    <row r="7635" spans="1:16">
      <c r="A7635" t="s">
        <v>7828</v>
      </c>
      <c r="B7635" t="s">
        <v>149</v>
      </c>
      <c r="C7635" s="2">
        <v>45727</v>
      </c>
      <c r="D7635" s="3">
        <v>0.95997685185185189</v>
      </c>
      <c r="E7635" t="s">
        <v>33</v>
      </c>
      <c r="F7635">
        <v>5000</v>
      </c>
      <c r="G7635" t="s">
        <v>189</v>
      </c>
      <c r="I7635">
        <f t="shared" si="833"/>
        <v>1</v>
      </c>
      <c r="J7635" t="str">
        <f t="shared" si="834"/>
        <v>OK</v>
      </c>
      <c r="K7635" t="str">
        <f t="shared" si="835"/>
        <v>Successful</v>
      </c>
      <c r="L7635" t="str">
        <f t="shared" si="836"/>
        <v>Withdrawal</v>
      </c>
      <c r="M7635" t="str">
        <f t="shared" si="837"/>
        <v>OK</v>
      </c>
      <c r="N7635" t="str">
        <f t="shared" si="838"/>
        <v>OK</v>
      </c>
      <c r="O7635" t="str">
        <f>_xlfn.XLOOKUP(B7635,'01_Raw_ATMs'!A:A,'01_Raw_ATMs'!A:A,"Not Found")</f>
        <v>ATM069</v>
      </c>
      <c r="P7635" t="str">
        <f t="shared" si="839"/>
        <v>Valid</v>
      </c>
    </row>
    <row r="7636" spans="1:16">
      <c r="A7636" t="s">
        <v>7829</v>
      </c>
      <c r="B7636" t="s">
        <v>136</v>
      </c>
      <c r="C7636" s="2">
        <v>46171</v>
      </c>
      <c r="D7636" s="3">
        <v>0.94232638888888887</v>
      </c>
      <c r="E7636" t="s">
        <v>33</v>
      </c>
      <c r="F7636">
        <v>2000</v>
      </c>
      <c r="G7636" t="s">
        <v>189</v>
      </c>
      <c r="I7636">
        <f t="shared" si="833"/>
        <v>1</v>
      </c>
      <c r="J7636" t="str">
        <f t="shared" si="834"/>
        <v>OK</v>
      </c>
      <c r="K7636" t="str">
        <f t="shared" si="835"/>
        <v>Successful</v>
      </c>
      <c r="L7636" t="str">
        <f t="shared" si="836"/>
        <v>Withdrawal</v>
      </c>
      <c r="M7636" t="str">
        <f t="shared" si="837"/>
        <v>OK</v>
      </c>
      <c r="N7636" t="str">
        <f t="shared" si="838"/>
        <v>OK</v>
      </c>
      <c r="O7636" t="str">
        <f>_xlfn.XLOOKUP(B7636,'01_Raw_ATMs'!A:A,'01_Raw_ATMs'!A:A,"Not Found")</f>
        <v>ATM056</v>
      </c>
      <c r="P7636" t="str">
        <f t="shared" si="839"/>
        <v>Valid</v>
      </c>
    </row>
    <row r="7637" spans="1:16">
      <c r="A7637" t="s">
        <v>7830</v>
      </c>
      <c r="B7637" t="s">
        <v>108</v>
      </c>
      <c r="C7637" s="2">
        <v>46155</v>
      </c>
      <c r="D7637" s="3">
        <v>0.48781249999999998</v>
      </c>
      <c r="E7637" t="s">
        <v>33</v>
      </c>
      <c r="F7637">
        <v>2500</v>
      </c>
      <c r="G7637" t="s">
        <v>189</v>
      </c>
      <c r="I7637">
        <f t="shared" si="833"/>
        <v>1</v>
      </c>
      <c r="J7637" t="str">
        <f t="shared" si="834"/>
        <v>OK</v>
      </c>
      <c r="K7637" t="str">
        <f t="shared" si="835"/>
        <v>Successful</v>
      </c>
      <c r="L7637" t="str">
        <f t="shared" si="836"/>
        <v>Withdrawal</v>
      </c>
      <c r="M7637" t="str">
        <f t="shared" si="837"/>
        <v>OK</v>
      </c>
      <c r="N7637" t="str">
        <f t="shared" si="838"/>
        <v>OK</v>
      </c>
      <c r="O7637" t="str">
        <f>_xlfn.XLOOKUP(B7637,'01_Raw_ATMs'!A:A,'01_Raw_ATMs'!A:A,"Not Found")</f>
        <v>ATM028</v>
      </c>
      <c r="P7637" t="str">
        <f t="shared" si="839"/>
        <v>Valid</v>
      </c>
    </row>
    <row r="7638" spans="1:16">
      <c r="A7638" t="s">
        <v>7831</v>
      </c>
      <c r="B7638" t="s">
        <v>93</v>
      </c>
      <c r="C7638" s="2">
        <v>45714</v>
      </c>
      <c r="D7638" s="3">
        <v>0.76052083333333331</v>
      </c>
      <c r="E7638" t="s">
        <v>33</v>
      </c>
      <c r="F7638">
        <v>6000</v>
      </c>
      <c r="G7638" t="s">
        <v>189</v>
      </c>
      <c r="I7638">
        <f t="shared" si="833"/>
        <v>1</v>
      </c>
      <c r="J7638" t="str">
        <f t="shared" si="834"/>
        <v>OK</v>
      </c>
      <c r="K7638" t="str">
        <f t="shared" si="835"/>
        <v>Successful</v>
      </c>
      <c r="L7638" t="str">
        <f t="shared" si="836"/>
        <v>Withdrawal</v>
      </c>
      <c r="M7638" t="str">
        <f t="shared" si="837"/>
        <v>OK</v>
      </c>
      <c r="N7638" t="str">
        <f t="shared" si="838"/>
        <v>OK</v>
      </c>
      <c r="O7638" t="str">
        <f>_xlfn.XLOOKUP(B7638,'01_Raw_ATMs'!A:A,'01_Raw_ATMs'!A:A,"Not Found")</f>
        <v>ATM016</v>
      </c>
      <c r="P7638" t="str">
        <f t="shared" si="839"/>
        <v>Valid</v>
      </c>
    </row>
    <row r="7639" spans="1:16">
      <c r="A7639" t="s">
        <v>7832</v>
      </c>
      <c r="B7639" t="s">
        <v>144</v>
      </c>
      <c r="C7639" s="2">
        <v>45850</v>
      </c>
      <c r="D7639" s="3">
        <v>0.54621527777777779</v>
      </c>
      <c r="E7639" t="s">
        <v>33</v>
      </c>
      <c r="F7639">
        <v>8000</v>
      </c>
      <c r="G7639" t="s">
        <v>189</v>
      </c>
      <c r="I7639">
        <f t="shared" si="833"/>
        <v>1</v>
      </c>
      <c r="J7639" t="str">
        <f t="shared" si="834"/>
        <v>OK</v>
      </c>
      <c r="K7639" t="str">
        <f t="shared" si="835"/>
        <v>Successful</v>
      </c>
      <c r="L7639" t="str">
        <f t="shared" si="836"/>
        <v>Withdrawal</v>
      </c>
      <c r="M7639" t="str">
        <f t="shared" si="837"/>
        <v>OK</v>
      </c>
      <c r="N7639" t="str">
        <f t="shared" si="838"/>
        <v>OK</v>
      </c>
      <c r="O7639" t="str">
        <f>_xlfn.XLOOKUP(B7639,'01_Raw_ATMs'!A:A,'01_Raw_ATMs'!A:A,"Not Found")</f>
        <v>ATM064</v>
      </c>
      <c r="P7639" t="str">
        <f t="shared" si="839"/>
        <v>Valid</v>
      </c>
    </row>
    <row r="7640" spans="1:16">
      <c r="A7640" t="s">
        <v>7833</v>
      </c>
      <c r="B7640" t="s">
        <v>149</v>
      </c>
      <c r="C7640" s="2">
        <v>46076</v>
      </c>
      <c r="D7640" s="3">
        <v>0.7952893518518519</v>
      </c>
      <c r="E7640" t="s">
        <v>33</v>
      </c>
      <c r="F7640">
        <v>2500</v>
      </c>
      <c r="G7640" t="s">
        <v>189</v>
      </c>
      <c r="I7640">
        <f t="shared" si="833"/>
        <v>1</v>
      </c>
      <c r="J7640" t="str">
        <f t="shared" si="834"/>
        <v>OK</v>
      </c>
      <c r="K7640" t="str">
        <f t="shared" si="835"/>
        <v>Successful</v>
      </c>
      <c r="L7640" t="str">
        <f t="shared" si="836"/>
        <v>Withdrawal</v>
      </c>
      <c r="M7640" t="str">
        <f t="shared" si="837"/>
        <v>OK</v>
      </c>
      <c r="N7640" t="str">
        <f t="shared" si="838"/>
        <v>OK</v>
      </c>
      <c r="O7640" t="str">
        <f>_xlfn.XLOOKUP(B7640,'01_Raw_ATMs'!A:A,'01_Raw_ATMs'!A:A,"Not Found")</f>
        <v>ATM069</v>
      </c>
      <c r="P7640" t="str">
        <f t="shared" si="839"/>
        <v>Valid</v>
      </c>
    </row>
    <row r="7641" spans="1:16">
      <c r="A7641" t="s">
        <v>7834</v>
      </c>
      <c r="B7641" t="s">
        <v>111</v>
      </c>
      <c r="C7641" s="2">
        <v>46031</v>
      </c>
      <c r="D7641" s="3">
        <v>0.92449074074074078</v>
      </c>
      <c r="E7641" t="s">
        <v>33</v>
      </c>
      <c r="F7641">
        <v>2000</v>
      </c>
      <c r="G7641" t="s">
        <v>189</v>
      </c>
      <c r="I7641">
        <f t="shared" si="833"/>
        <v>1</v>
      </c>
      <c r="J7641" t="str">
        <f t="shared" si="834"/>
        <v>OK</v>
      </c>
      <c r="K7641" t="str">
        <f t="shared" si="835"/>
        <v>Successful</v>
      </c>
      <c r="L7641" t="str">
        <f t="shared" si="836"/>
        <v>Withdrawal</v>
      </c>
      <c r="M7641" t="str">
        <f t="shared" si="837"/>
        <v>OK</v>
      </c>
      <c r="N7641" t="str">
        <f t="shared" si="838"/>
        <v>OK</v>
      </c>
      <c r="O7641" t="str">
        <f>_xlfn.XLOOKUP(B7641,'01_Raw_ATMs'!A:A,'01_Raw_ATMs'!A:A,"Not Found")</f>
        <v>ATM031</v>
      </c>
      <c r="P7641" t="str">
        <f t="shared" si="839"/>
        <v>Valid</v>
      </c>
    </row>
    <row r="7642" spans="1:16">
      <c r="A7642" t="s">
        <v>7835</v>
      </c>
      <c r="B7642" t="s">
        <v>125</v>
      </c>
      <c r="C7642" s="2">
        <v>46145</v>
      </c>
      <c r="D7642" s="3">
        <v>0.82737268518518514</v>
      </c>
      <c r="E7642" t="s">
        <v>33</v>
      </c>
      <c r="F7642">
        <v>6000</v>
      </c>
      <c r="G7642" t="s">
        <v>189</v>
      </c>
      <c r="I7642">
        <f t="shared" si="833"/>
        <v>1</v>
      </c>
      <c r="J7642" t="str">
        <f t="shared" si="834"/>
        <v>OK</v>
      </c>
      <c r="K7642" t="str">
        <f t="shared" si="835"/>
        <v>Successful</v>
      </c>
      <c r="L7642" t="str">
        <f t="shared" si="836"/>
        <v>Withdrawal</v>
      </c>
      <c r="M7642" t="str">
        <f t="shared" si="837"/>
        <v>OK</v>
      </c>
      <c r="N7642" t="str">
        <f t="shared" si="838"/>
        <v>OK</v>
      </c>
      <c r="O7642" t="str">
        <f>_xlfn.XLOOKUP(B7642,'01_Raw_ATMs'!A:A,'01_Raw_ATMs'!A:A,"Not Found")</f>
        <v>ATM045</v>
      </c>
      <c r="P7642" t="str">
        <f t="shared" si="839"/>
        <v>Valid</v>
      </c>
    </row>
    <row r="7643" spans="1:16">
      <c r="A7643" t="s">
        <v>7836</v>
      </c>
      <c r="B7643" t="s">
        <v>71</v>
      </c>
      <c r="C7643" s="2">
        <v>46134</v>
      </c>
      <c r="D7643" s="3">
        <v>0.3331365740740741</v>
      </c>
      <c r="E7643" t="s">
        <v>33</v>
      </c>
      <c r="F7643">
        <v>2000</v>
      </c>
      <c r="G7643" t="s">
        <v>189</v>
      </c>
      <c r="I7643">
        <f t="shared" si="833"/>
        <v>1</v>
      </c>
      <c r="J7643" t="str">
        <f t="shared" si="834"/>
        <v>OK</v>
      </c>
      <c r="K7643" t="str">
        <f t="shared" si="835"/>
        <v>Successful</v>
      </c>
      <c r="L7643" t="str">
        <f t="shared" si="836"/>
        <v>Withdrawal</v>
      </c>
      <c r="M7643" t="str">
        <f t="shared" si="837"/>
        <v>OK</v>
      </c>
      <c r="N7643" t="str">
        <f t="shared" si="838"/>
        <v>OK</v>
      </c>
      <c r="O7643" t="str">
        <f>_xlfn.XLOOKUP(B7643,'01_Raw_ATMs'!A:A,'01_Raw_ATMs'!A:A,"Not Found")</f>
        <v>ATM002</v>
      </c>
      <c r="P7643" t="str">
        <f t="shared" si="839"/>
        <v>Valid</v>
      </c>
    </row>
    <row r="7644" spans="1:16">
      <c r="A7644" t="s">
        <v>7837</v>
      </c>
      <c r="B7644" t="s">
        <v>172</v>
      </c>
      <c r="C7644" s="2">
        <v>46021</v>
      </c>
      <c r="D7644" s="3">
        <v>0.70543981481481477</v>
      </c>
      <c r="E7644" t="s">
        <v>33</v>
      </c>
      <c r="F7644">
        <v>8000</v>
      </c>
      <c r="G7644" t="s">
        <v>189</v>
      </c>
      <c r="I7644">
        <f t="shared" si="833"/>
        <v>1</v>
      </c>
      <c r="J7644" t="str">
        <f t="shared" si="834"/>
        <v>OK</v>
      </c>
      <c r="K7644" t="str">
        <f t="shared" si="835"/>
        <v>Successful</v>
      </c>
      <c r="L7644" t="str">
        <f t="shared" si="836"/>
        <v>Withdrawal</v>
      </c>
      <c r="M7644" t="str">
        <f t="shared" si="837"/>
        <v>OK</v>
      </c>
      <c r="N7644" t="str">
        <f t="shared" si="838"/>
        <v>OK</v>
      </c>
      <c r="O7644" t="str">
        <f>_xlfn.XLOOKUP(B7644,'01_Raw_ATMs'!A:A,'01_Raw_ATMs'!A:A,"Not Found")</f>
        <v>ATM092</v>
      </c>
      <c r="P7644" t="str">
        <f t="shared" si="839"/>
        <v>Valid</v>
      </c>
    </row>
    <row r="7645" spans="1:16">
      <c r="A7645" t="s">
        <v>7838</v>
      </c>
      <c r="B7645" t="s">
        <v>156</v>
      </c>
      <c r="C7645" s="2">
        <v>46181</v>
      </c>
      <c r="D7645" s="3">
        <v>0.6234143518518519</v>
      </c>
      <c r="E7645" t="s">
        <v>211</v>
      </c>
      <c r="F7645">
        <v>0</v>
      </c>
      <c r="G7645" t="s">
        <v>189</v>
      </c>
      <c r="I7645">
        <f t="shared" si="833"/>
        <v>1</v>
      </c>
      <c r="J7645" t="str">
        <f t="shared" si="834"/>
        <v>OK</v>
      </c>
      <c r="K7645" t="str">
        <f t="shared" si="835"/>
        <v>Successful</v>
      </c>
      <c r="L7645" t="str">
        <f t="shared" si="836"/>
        <v>Mini Statement</v>
      </c>
      <c r="M7645" t="str">
        <f t="shared" si="837"/>
        <v>OK</v>
      </c>
      <c r="N7645" t="str">
        <f t="shared" si="838"/>
        <v>OK</v>
      </c>
      <c r="O7645" t="str">
        <f>_xlfn.XLOOKUP(B7645,'01_Raw_ATMs'!A:A,'01_Raw_ATMs'!A:A,"Not Found")</f>
        <v>ATM076</v>
      </c>
      <c r="P7645" t="str">
        <f t="shared" si="839"/>
        <v>Valid</v>
      </c>
    </row>
    <row r="7646" spans="1:16">
      <c r="A7646" t="s">
        <v>7839</v>
      </c>
      <c r="B7646" t="s">
        <v>170</v>
      </c>
      <c r="C7646" s="2">
        <v>45932</v>
      </c>
      <c r="D7646" s="3">
        <v>0.74745370370370368</v>
      </c>
      <c r="E7646" t="s">
        <v>33</v>
      </c>
      <c r="F7646">
        <v>3000</v>
      </c>
      <c r="G7646" t="s">
        <v>189</v>
      </c>
      <c r="I7646">
        <f t="shared" si="833"/>
        <v>1</v>
      </c>
      <c r="J7646" t="str">
        <f t="shared" si="834"/>
        <v>OK</v>
      </c>
      <c r="K7646" t="str">
        <f t="shared" si="835"/>
        <v>Successful</v>
      </c>
      <c r="L7646" t="str">
        <f t="shared" si="836"/>
        <v>Withdrawal</v>
      </c>
      <c r="M7646" t="str">
        <f t="shared" si="837"/>
        <v>OK</v>
      </c>
      <c r="N7646" t="str">
        <f t="shared" si="838"/>
        <v>OK</v>
      </c>
      <c r="O7646" t="str">
        <f>_xlfn.XLOOKUP(B7646,'01_Raw_ATMs'!A:A,'01_Raw_ATMs'!A:A,"Not Found")</f>
        <v>ATM090</v>
      </c>
      <c r="P7646" t="str">
        <f t="shared" si="839"/>
        <v>Valid</v>
      </c>
    </row>
    <row r="7647" spans="1:16">
      <c r="A7647" t="s">
        <v>7840</v>
      </c>
      <c r="B7647" t="s">
        <v>115</v>
      </c>
      <c r="C7647" s="2">
        <v>45687</v>
      </c>
      <c r="D7647" s="3">
        <v>0.49200231481481482</v>
      </c>
      <c r="E7647" t="s">
        <v>194</v>
      </c>
      <c r="F7647">
        <v>0</v>
      </c>
      <c r="G7647" t="s">
        <v>189</v>
      </c>
      <c r="I7647">
        <f t="shared" si="833"/>
        <v>1</v>
      </c>
      <c r="J7647" t="str">
        <f t="shared" si="834"/>
        <v>OK</v>
      </c>
      <c r="K7647" t="str">
        <f t="shared" si="835"/>
        <v>Successful</v>
      </c>
      <c r="L7647" t="str">
        <f t="shared" si="836"/>
        <v>Balance Inquiry</v>
      </c>
      <c r="M7647" t="str">
        <f t="shared" si="837"/>
        <v>OK</v>
      </c>
      <c r="N7647" t="str">
        <f t="shared" si="838"/>
        <v>OK</v>
      </c>
      <c r="O7647" t="str">
        <f>_xlfn.XLOOKUP(B7647,'01_Raw_ATMs'!A:A,'01_Raw_ATMs'!A:A,"Not Found")</f>
        <v>ATM035</v>
      </c>
      <c r="P7647" t="str">
        <f t="shared" si="839"/>
        <v>Valid</v>
      </c>
    </row>
    <row r="7648" spans="1:16">
      <c r="A7648" t="s">
        <v>7841</v>
      </c>
      <c r="B7648" t="s">
        <v>158</v>
      </c>
      <c r="C7648" s="2">
        <v>46157</v>
      </c>
      <c r="D7648" s="3">
        <v>0.55200231481481477</v>
      </c>
      <c r="E7648" t="s">
        <v>33</v>
      </c>
      <c r="F7648">
        <v>3000</v>
      </c>
      <c r="G7648" t="s">
        <v>189</v>
      </c>
      <c r="I7648">
        <f t="shared" si="833"/>
        <v>1</v>
      </c>
      <c r="J7648" t="str">
        <f t="shared" si="834"/>
        <v>OK</v>
      </c>
      <c r="K7648" t="str">
        <f t="shared" si="835"/>
        <v>Successful</v>
      </c>
      <c r="L7648" t="str">
        <f t="shared" si="836"/>
        <v>Withdrawal</v>
      </c>
      <c r="M7648" t="str">
        <f t="shared" si="837"/>
        <v>OK</v>
      </c>
      <c r="N7648" t="str">
        <f t="shared" si="838"/>
        <v>OK</v>
      </c>
      <c r="O7648" t="str">
        <f>_xlfn.XLOOKUP(B7648,'01_Raw_ATMs'!A:A,'01_Raw_ATMs'!A:A,"Not Found")</f>
        <v>ATM078</v>
      </c>
      <c r="P7648" t="str">
        <f t="shared" si="839"/>
        <v>Valid</v>
      </c>
    </row>
    <row r="7649" spans="1:16">
      <c r="A7649" t="s">
        <v>7842</v>
      </c>
      <c r="B7649" t="s">
        <v>129</v>
      </c>
      <c r="C7649" s="2">
        <v>45958</v>
      </c>
      <c r="D7649" s="3">
        <v>0.72576388888888888</v>
      </c>
      <c r="E7649" t="s">
        <v>33</v>
      </c>
      <c r="F7649">
        <v>5000</v>
      </c>
      <c r="G7649" t="s">
        <v>189</v>
      </c>
      <c r="I7649">
        <f t="shared" si="833"/>
        <v>1</v>
      </c>
      <c r="J7649" t="str">
        <f t="shared" si="834"/>
        <v>OK</v>
      </c>
      <c r="K7649" t="str">
        <f t="shared" si="835"/>
        <v>Successful</v>
      </c>
      <c r="L7649" t="str">
        <f t="shared" si="836"/>
        <v>Withdrawal</v>
      </c>
      <c r="M7649" t="str">
        <f t="shared" si="837"/>
        <v>OK</v>
      </c>
      <c r="N7649" t="str">
        <f t="shared" si="838"/>
        <v>OK</v>
      </c>
      <c r="O7649" t="str">
        <f>_xlfn.XLOOKUP(B7649,'01_Raw_ATMs'!A:A,'01_Raw_ATMs'!A:A,"Not Found")</f>
        <v>ATM049</v>
      </c>
      <c r="P7649" t="str">
        <f t="shared" si="839"/>
        <v>Valid</v>
      </c>
    </row>
    <row r="7650" spans="1:16">
      <c r="A7650" t="s">
        <v>7843</v>
      </c>
      <c r="B7650" t="s">
        <v>154</v>
      </c>
      <c r="C7650" s="2">
        <v>46113</v>
      </c>
      <c r="D7650" s="3">
        <v>0.6313657407407407</v>
      </c>
      <c r="E7650" t="s">
        <v>33</v>
      </c>
      <c r="F7650">
        <v>4000</v>
      </c>
      <c r="G7650" t="s">
        <v>189</v>
      </c>
      <c r="I7650">
        <f t="shared" si="833"/>
        <v>1</v>
      </c>
      <c r="J7650" t="str">
        <f t="shared" si="834"/>
        <v>OK</v>
      </c>
      <c r="K7650" t="str">
        <f t="shared" si="835"/>
        <v>Successful</v>
      </c>
      <c r="L7650" t="str">
        <f t="shared" si="836"/>
        <v>Withdrawal</v>
      </c>
      <c r="M7650" t="str">
        <f t="shared" si="837"/>
        <v>OK</v>
      </c>
      <c r="N7650" t="str">
        <f t="shared" si="838"/>
        <v>OK</v>
      </c>
      <c r="O7650" t="str">
        <f>_xlfn.XLOOKUP(B7650,'01_Raw_ATMs'!A:A,'01_Raw_ATMs'!A:A,"Not Found")</f>
        <v>ATM074</v>
      </c>
      <c r="P7650" t="str">
        <f t="shared" si="839"/>
        <v>Valid</v>
      </c>
    </row>
    <row r="7651" spans="1:16">
      <c r="A7651" t="s">
        <v>7844</v>
      </c>
      <c r="B7651" t="s">
        <v>129</v>
      </c>
      <c r="C7651" s="2">
        <v>45744</v>
      </c>
      <c r="D7651" s="3">
        <v>0.80623842592592587</v>
      </c>
      <c r="E7651" t="s">
        <v>33</v>
      </c>
      <c r="F7651">
        <v>500</v>
      </c>
      <c r="G7651" t="s">
        <v>189</v>
      </c>
      <c r="I7651">
        <f t="shared" si="833"/>
        <v>1</v>
      </c>
      <c r="J7651" t="str">
        <f t="shared" si="834"/>
        <v>OK</v>
      </c>
      <c r="K7651" t="str">
        <f t="shared" si="835"/>
        <v>Successful</v>
      </c>
      <c r="L7651" t="str">
        <f t="shared" si="836"/>
        <v>Withdrawal</v>
      </c>
      <c r="M7651" t="str">
        <f t="shared" si="837"/>
        <v>OK</v>
      </c>
      <c r="N7651" t="str">
        <f t="shared" si="838"/>
        <v>OK</v>
      </c>
      <c r="O7651" t="str">
        <f>_xlfn.XLOOKUP(B7651,'01_Raw_ATMs'!A:A,'01_Raw_ATMs'!A:A,"Not Found")</f>
        <v>ATM049</v>
      </c>
      <c r="P7651" t="str">
        <f t="shared" si="839"/>
        <v>Valid</v>
      </c>
    </row>
    <row r="7652" spans="1:16">
      <c r="A7652" t="s">
        <v>7845</v>
      </c>
      <c r="B7652" t="s">
        <v>144</v>
      </c>
      <c r="C7652" s="2">
        <v>45669</v>
      </c>
      <c r="D7652" s="3">
        <v>0.32596064814814812</v>
      </c>
      <c r="E7652" t="s">
        <v>194</v>
      </c>
      <c r="F7652">
        <v>0</v>
      </c>
      <c r="G7652" t="s">
        <v>189</v>
      </c>
      <c r="I7652">
        <f t="shared" si="833"/>
        <v>1</v>
      </c>
      <c r="J7652" t="str">
        <f t="shared" si="834"/>
        <v>OK</v>
      </c>
      <c r="K7652" t="str">
        <f t="shared" si="835"/>
        <v>Successful</v>
      </c>
      <c r="L7652" t="str">
        <f t="shared" si="836"/>
        <v>Balance Inquiry</v>
      </c>
      <c r="M7652" t="str">
        <f t="shared" si="837"/>
        <v>OK</v>
      </c>
      <c r="N7652" t="str">
        <f t="shared" si="838"/>
        <v>OK</v>
      </c>
      <c r="O7652" t="str">
        <f>_xlfn.XLOOKUP(B7652,'01_Raw_ATMs'!A:A,'01_Raw_ATMs'!A:A,"Not Found")</f>
        <v>ATM064</v>
      </c>
      <c r="P7652" t="str">
        <f t="shared" si="839"/>
        <v>Valid</v>
      </c>
    </row>
    <row r="7653" spans="1:16">
      <c r="A7653" t="s">
        <v>7846</v>
      </c>
      <c r="B7653" t="s">
        <v>141</v>
      </c>
      <c r="C7653" s="2">
        <v>46087</v>
      </c>
      <c r="D7653" s="3">
        <v>0.81909722222222225</v>
      </c>
      <c r="E7653" t="s">
        <v>194</v>
      </c>
      <c r="F7653">
        <v>0</v>
      </c>
      <c r="G7653" t="s">
        <v>189</v>
      </c>
      <c r="I7653">
        <f t="shared" si="833"/>
        <v>1</v>
      </c>
      <c r="J7653" t="str">
        <f t="shared" si="834"/>
        <v>OK</v>
      </c>
      <c r="K7653" t="str">
        <f t="shared" si="835"/>
        <v>Successful</v>
      </c>
      <c r="L7653" t="str">
        <f t="shared" si="836"/>
        <v>Balance Inquiry</v>
      </c>
      <c r="M7653" t="str">
        <f t="shared" si="837"/>
        <v>OK</v>
      </c>
      <c r="N7653" t="str">
        <f t="shared" si="838"/>
        <v>OK</v>
      </c>
      <c r="O7653" t="str">
        <f>_xlfn.XLOOKUP(B7653,'01_Raw_ATMs'!A:A,'01_Raw_ATMs'!A:A,"Not Found")</f>
        <v>ATM061</v>
      </c>
      <c r="P7653" t="str">
        <f t="shared" si="839"/>
        <v>Valid</v>
      </c>
    </row>
    <row r="7654" spans="1:16">
      <c r="A7654" t="s">
        <v>7847</v>
      </c>
      <c r="B7654" t="s">
        <v>169</v>
      </c>
      <c r="C7654" s="2">
        <v>45907</v>
      </c>
      <c r="D7654" s="3">
        <v>0.86391203703703701</v>
      </c>
      <c r="E7654" t="s">
        <v>211</v>
      </c>
      <c r="F7654">
        <v>0</v>
      </c>
      <c r="G7654" t="s">
        <v>189</v>
      </c>
      <c r="I7654">
        <f t="shared" si="833"/>
        <v>1</v>
      </c>
      <c r="J7654" t="str">
        <f t="shared" si="834"/>
        <v>OK</v>
      </c>
      <c r="K7654" t="str">
        <f t="shared" si="835"/>
        <v>Successful</v>
      </c>
      <c r="L7654" t="str">
        <f t="shared" si="836"/>
        <v>Mini Statement</v>
      </c>
      <c r="M7654" t="str">
        <f t="shared" si="837"/>
        <v>OK</v>
      </c>
      <c r="N7654" t="str">
        <f t="shared" si="838"/>
        <v>OK</v>
      </c>
      <c r="O7654" t="str">
        <f>_xlfn.XLOOKUP(B7654,'01_Raw_ATMs'!A:A,'01_Raw_ATMs'!A:A,"Not Found")</f>
        <v>ATM089</v>
      </c>
      <c r="P7654" t="str">
        <f t="shared" si="839"/>
        <v>Valid</v>
      </c>
    </row>
    <row r="7655" spans="1:16">
      <c r="A7655" t="s">
        <v>7848</v>
      </c>
      <c r="B7655" t="s">
        <v>126</v>
      </c>
      <c r="C7655" s="2">
        <v>45904</v>
      </c>
      <c r="D7655" s="3">
        <v>0.85047453703703701</v>
      </c>
      <c r="E7655" t="s">
        <v>33</v>
      </c>
      <c r="F7655">
        <v>500</v>
      </c>
      <c r="G7655" t="s">
        <v>189</v>
      </c>
      <c r="I7655">
        <f t="shared" si="833"/>
        <v>1</v>
      </c>
      <c r="J7655" t="str">
        <f t="shared" si="834"/>
        <v>OK</v>
      </c>
      <c r="K7655" t="str">
        <f t="shared" si="835"/>
        <v>Successful</v>
      </c>
      <c r="L7655" t="str">
        <f t="shared" si="836"/>
        <v>Withdrawal</v>
      </c>
      <c r="M7655" t="str">
        <f t="shared" si="837"/>
        <v>OK</v>
      </c>
      <c r="N7655" t="str">
        <f t="shared" si="838"/>
        <v>OK</v>
      </c>
      <c r="O7655" t="str">
        <f>_xlfn.XLOOKUP(B7655,'01_Raw_ATMs'!A:A,'01_Raw_ATMs'!A:A,"Not Found")</f>
        <v>ATM046</v>
      </c>
      <c r="P7655" t="str">
        <f t="shared" si="839"/>
        <v>Valid</v>
      </c>
    </row>
    <row r="7656" spans="1:16">
      <c r="A7656" t="s">
        <v>7849</v>
      </c>
      <c r="B7656" t="s">
        <v>136</v>
      </c>
      <c r="C7656" s="2">
        <v>46186</v>
      </c>
      <c r="D7656" s="3">
        <v>0.83621527777777782</v>
      </c>
      <c r="E7656" t="s">
        <v>194</v>
      </c>
      <c r="F7656">
        <v>0</v>
      </c>
      <c r="G7656" t="s">
        <v>189</v>
      </c>
      <c r="I7656">
        <f t="shared" si="833"/>
        <v>1</v>
      </c>
      <c r="J7656" t="str">
        <f t="shared" si="834"/>
        <v>OK</v>
      </c>
      <c r="K7656" t="str">
        <f t="shared" si="835"/>
        <v>Successful</v>
      </c>
      <c r="L7656" t="str">
        <f t="shared" si="836"/>
        <v>Balance Inquiry</v>
      </c>
      <c r="M7656" t="str">
        <f t="shared" si="837"/>
        <v>OK</v>
      </c>
      <c r="N7656" t="str">
        <f t="shared" si="838"/>
        <v>OK</v>
      </c>
      <c r="O7656" t="str">
        <f>_xlfn.XLOOKUP(B7656,'01_Raw_ATMs'!A:A,'01_Raw_ATMs'!A:A,"Not Found")</f>
        <v>ATM056</v>
      </c>
      <c r="P7656" t="str">
        <f t="shared" si="839"/>
        <v>Valid</v>
      </c>
    </row>
    <row r="7657" spans="1:16">
      <c r="A7657" t="s">
        <v>7850</v>
      </c>
      <c r="B7657" t="s">
        <v>144</v>
      </c>
      <c r="C7657" s="2">
        <v>46008</v>
      </c>
      <c r="D7657" s="3">
        <v>0.83542824074074074</v>
      </c>
      <c r="E7657" t="s">
        <v>33</v>
      </c>
      <c r="F7657">
        <v>8000</v>
      </c>
      <c r="G7657" t="s">
        <v>189</v>
      </c>
      <c r="I7657">
        <f t="shared" si="833"/>
        <v>1</v>
      </c>
      <c r="J7657" t="str">
        <f t="shared" si="834"/>
        <v>OK</v>
      </c>
      <c r="K7657" t="str">
        <f t="shared" si="835"/>
        <v>Successful</v>
      </c>
      <c r="L7657" t="str">
        <f t="shared" si="836"/>
        <v>Withdrawal</v>
      </c>
      <c r="M7657" t="str">
        <f t="shared" si="837"/>
        <v>OK</v>
      </c>
      <c r="N7657" t="str">
        <f t="shared" si="838"/>
        <v>OK</v>
      </c>
      <c r="O7657" t="str">
        <f>_xlfn.XLOOKUP(B7657,'01_Raw_ATMs'!A:A,'01_Raw_ATMs'!A:A,"Not Found")</f>
        <v>ATM064</v>
      </c>
      <c r="P7657" t="str">
        <f t="shared" si="839"/>
        <v>Valid</v>
      </c>
    </row>
    <row r="7658" spans="1:16">
      <c r="A7658" t="s">
        <v>7851</v>
      </c>
      <c r="B7658" t="s">
        <v>125</v>
      </c>
      <c r="C7658" s="2">
        <v>46032</v>
      </c>
      <c r="D7658" s="3">
        <v>0.70789351851851856</v>
      </c>
      <c r="E7658" t="s">
        <v>211</v>
      </c>
      <c r="F7658">
        <v>0</v>
      </c>
      <c r="G7658" t="s">
        <v>189</v>
      </c>
      <c r="I7658">
        <f t="shared" si="833"/>
        <v>1</v>
      </c>
      <c r="J7658" t="str">
        <f t="shared" si="834"/>
        <v>OK</v>
      </c>
      <c r="K7658" t="str">
        <f t="shared" si="835"/>
        <v>Successful</v>
      </c>
      <c r="L7658" t="str">
        <f t="shared" si="836"/>
        <v>Mini Statement</v>
      </c>
      <c r="M7658" t="str">
        <f t="shared" si="837"/>
        <v>OK</v>
      </c>
      <c r="N7658" t="str">
        <f t="shared" si="838"/>
        <v>OK</v>
      </c>
      <c r="O7658" t="str">
        <f>_xlfn.XLOOKUP(B7658,'01_Raw_ATMs'!A:A,'01_Raw_ATMs'!A:A,"Not Found")</f>
        <v>ATM045</v>
      </c>
      <c r="P7658" t="str">
        <f t="shared" si="839"/>
        <v>Valid</v>
      </c>
    </row>
    <row r="7659" spans="1:16">
      <c r="A7659" t="s">
        <v>7852</v>
      </c>
      <c r="B7659" t="s">
        <v>155</v>
      </c>
      <c r="C7659" s="2">
        <v>45818</v>
      </c>
      <c r="D7659" s="3">
        <v>0.87171296296296297</v>
      </c>
      <c r="E7659" t="s">
        <v>33</v>
      </c>
      <c r="F7659">
        <v>3000</v>
      </c>
      <c r="G7659" t="s">
        <v>214</v>
      </c>
      <c r="H7659" t="s">
        <v>42</v>
      </c>
      <c r="I7659">
        <f t="shared" si="833"/>
        <v>1</v>
      </c>
      <c r="J7659" t="str">
        <f t="shared" si="834"/>
        <v>OK</v>
      </c>
      <c r="K7659" t="str">
        <f t="shared" si="835"/>
        <v>Failed</v>
      </c>
      <c r="L7659" t="str">
        <f t="shared" si="836"/>
        <v>Withdrawal</v>
      </c>
      <c r="M7659" t="str">
        <f t="shared" si="837"/>
        <v>OK</v>
      </c>
      <c r="N7659" t="str">
        <f t="shared" si="838"/>
        <v>OK</v>
      </c>
      <c r="O7659" t="str">
        <f>_xlfn.XLOOKUP(B7659,'01_Raw_ATMs'!A:A,'01_Raw_ATMs'!A:A,"Not Found")</f>
        <v>ATM075</v>
      </c>
      <c r="P7659" t="str">
        <f t="shared" si="839"/>
        <v>Valid</v>
      </c>
    </row>
    <row r="7660" spans="1:16">
      <c r="A7660" t="s">
        <v>7853</v>
      </c>
      <c r="B7660" t="s">
        <v>103</v>
      </c>
      <c r="C7660" s="2">
        <v>45875</v>
      </c>
      <c r="D7660" s="3">
        <v>0.33771990740740743</v>
      </c>
      <c r="E7660" t="s">
        <v>194</v>
      </c>
      <c r="F7660">
        <v>0</v>
      </c>
      <c r="G7660" t="s">
        <v>189</v>
      </c>
      <c r="I7660">
        <f t="shared" si="833"/>
        <v>1</v>
      </c>
      <c r="J7660" t="str">
        <f t="shared" si="834"/>
        <v>OK</v>
      </c>
      <c r="K7660" t="str">
        <f t="shared" si="835"/>
        <v>Successful</v>
      </c>
      <c r="L7660" t="str">
        <f t="shared" si="836"/>
        <v>Balance Inquiry</v>
      </c>
      <c r="M7660" t="str">
        <f t="shared" si="837"/>
        <v>OK</v>
      </c>
      <c r="N7660" t="str">
        <f t="shared" si="838"/>
        <v>OK</v>
      </c>
      <c r="O7660" t="str">
        <f>_xlfn.XLOOKUP(B7660,'01_Raw_ATMs'!A:A,'01_Raw_ATMs'!A:A,"Not Found")</f>
        <v>ATM024</v>
      </c>
      <c r="P7660" t="str">
        <f t="shared" si="839"/>
        <v>Valid</v>
      </c>
    </row>
    <row r="7661" spans="1:16">
      <c r="A7661" t="s">
        <v>7854</v>
      </c>
      <c r="B7661" t="s">
        <v>159</v>
      </c>
      <c r="C7661" s="2">
        <v>45974</v>
      </c>
      <c r="D7661" s="3">
        <v>0.46194444444444438</v>
      </c>
      <c r="E7661" t="s">
        <v>33</v>
      </c>
      <c r="F7661">
        <v>8000</v>
      </c>
      <c r="G7661" t="s">
        <v>189</v>
      </c>
      <c r="I7661">
        <f t="shared" si="833"/>
        <v>1</v>
      </c>
      <c r="J7661" t="str">
        <f t="shared" si="834"/>
        <v>OK</v>
      </c>
      <c r="K7661" t="str">
        <f t="shared" si="835"/>
        <v>Successful</v>
      </c>
      <c r="L7661" t="str">
        <f t="shared" si="836"/>
        <v>Withdrawal</v>
      </c>
      <c r="M7661" t="str">
        <f t="shared" si="837"/>
        <v>OK</v>
      </c>
      <c r="N7661" t="str">
        <f t="shared" si="838"/>
        <v>OK</v>
      </c>
      <c r="O7661" t="str">
        <f>_xlfn.XLOOKUP(B7661,'01_Raw_ATMs'!A:A,'01_Raw_ATMs'!A:A,"Not Found")</f>
        <v>ATM079</v>
      </c>
      <c r="P7661" t="str">
        <f t="shared" si="839"/>
        <v>Valid</v>
      </c>
    </row>
    <row r="7662" spans="1:16">
      <c r="A7662" t="s">
        <v>7855</v>
      </c>
      <c r="B7662" t="s">
        <v>164</v>
      </c>
      <c r="C7662" s="2">
        <v>45745</v>
      </c>
      <c r="D7662" s="3">
        <v>0.89277777777777778</v>
      </c>
      <c r="E7662" t="s">
        <v>33</v>
      </c>
      <c r="F7662">
        <v>2000</v>
      </c>
      <c r="G7662" t="s">
        <v>189</v>
      </c>
      <c r="I7662">
        <f t="shared" si="833"/>
        <v>1</v>
      </c>
      <c r="J7662" t="str">
        <f t="shared" si="834"/>
        <v>OK</v>
      </c>
      <c r="K7662" t="str">
        <f t="shared" si="835"/>
        <v>Successful</v>
      </c>
      <c r="L7662" t="str">
        <f t="shared" si="836"/>
        <v>Withdrawal</v>
      </c>
      <c r="M7662" t="str">
        <f t="shared" si="837"/>
        <v>OK</v>
      </c>
      <c r="N7662" t="str">
        <f t="shared" si="838"/>
        <v>OK</v>
      </c>
      <c r="O7662" t="str">
        <f>_xlfn.XLOOKUP(B7662,'01_Raw_ATMs'!A:A,'01_Raw_ATMs'!A:A,"Not Found")</f>
        <v>ATM084</v>
      </c>
      <c r="P7662" t="str">
        <f t="shared" si="839"/>
        <v>Valid</v>
      </c>
    </row>
    <row r="7663" spans="1:16">
      <c r="A7663" t="s">
        <v>7856</v>
      </c>
      <c r="B7663" t="s">
        <v>111</v>
      </c>
      <c r="C7663" s="2">
        <v>45739</v>
      </c>
      <c r="D7663" s="3">
        <v>0.52592592592592591</v>
      </c>
      <c r="E7663" t="s">
        <v>33</v>
      </c>
      <c r="F7663">
        <v>500</v>
      </c>
      <c r="G7663" t="s">
        <v>189</v>
      </c>
      <c r="I7663">
        <f t="shared" si="833"/>
        <v>1</v>
      </c>
      <c r="J7663" t="str">
        <f t="shared" si="834"/>
        <v>OK</v>
      </c>
      <c r="K7663" t="str">
        <f t="shared" si="835"/>
        <v>Successful</v>
      </c>
      <c r="L7663" t="str">
        <f t="shared" si="836"/>
        <v>Withdrawal</v>
      </c>
      <c r="M7663" t="str">
        <f t="shared" si="837"/>
        <v>OK</v>
      </c>
      <c r="N7663" t="str">
        <f t="shared" si="838"/>
        <v>OK</v>
      </c>
      <c r="O7663" t="str">
        <f>_xlfn.XLOOKUP(B7663,'01_Raw_ATMs'!A:A,'01_Raw_ATMs'!A:A,"Not Found")</f>
        <v>ATM031</v>
      </c>
      <c r="P7663" t="str">
        <f t="shared" si="839"/>
        <v>Valid</v>
      </c>
    </row>
    <row r="7664" spans="1:16">
      <c r="A7664" t="s">
        <v>7857</v>
      </c>
      <c r="B7664" t="s">
        <v>125</v>
      </c>
      <c r="C7664" s="2">
        <v>46103</v>
      </c>
      <c r="D7664" s="3">
        <v>0.73962962962962964</v>
      </c>
      <c r="E7664" t="s">
        <v>33</v>
      </c>
      <c r="F7664">
        <v>4000</v>
      </c>
      <c r="G7664" t="s">
        <v>189</v>
      </c>
      <c r="I7664">
        <f t="shared" si="833"/>
        <v>1</v>
      </c>
      <c r="J7664" t="str">
        <f t="shared" si="834"/>
        <v>OK</v>
      </c>
      <c r="K7664" t="str">
        <f t="shared" si="835"/>
        <v>Successful</v>
      </c>
      <c r="L7664" t="str">
        <f t="shared" si="836"/>
        <v>Withdrawal</v>
      </c>
      <c r="M7664" t="str">
        <f t="shared" si="837"/>
        <v>OK</v>
      </c>
      <c r="N7664" t="str">
        <f t="shared" si="838"/>
        <v>OK</v>
      </c>
      <c r="O7664" t="str">
        <f>_xlfn.XLOOKUP(B7664,'01_Raw_ATMs'!A:A,'01_Raw_ATMs'!A:A,"Not Found")</f>
        <v>ATM045</v>
      </c>
      <c r="P7664" t="str">
        <f t="shared" si="839"/>
        <v>Valid</v>
      </c>
    </row>
    <row r="7665" spans="1:16">
      <c r="A7665" t="s">
        <v>7858</v>
      </c>
      <c r="B7665" t="s">
        <v>107</v>
      </c>
      <c r="C7665" s="2">
        <v>46079</v>
      </c>
      <c r="D7665" s="3">
        <v>0.90405092592592595</v>
      </c>
      <c r="E7665" t="s">
        <v>33</v>
      </c>
      <c r="F7665">
        <v>1500</v>
      </c>
      <c r="G7665" t="s">
        <v>189</v>
      </c>
      <c r="I7665">
        <f t="shared" si="833"/>
        <v>1</v>
      </c>
      <c r="J7665" t="str">
        <f t="shared" si="834"/>
        <v>OK</v>
      </c>
      <c r="K7665" t="str">
        <f t="shared" si="835"/>
        <v>Successful</v>
      </c>
      <c r="L7665" t="str">
        <f t="shared" si="836"/>
        <v>Withdrawal</v>
      </c>
      <c r="M7665" t="str">
        <f t="shared" si="837"/>
        <v>OK</v>
      </c>
      <c r="N7665" t="str">
        <f t="shared" si="838"/>
        <v>OK</v>
      </c>
      <c r="O7665" t="str">
        <f>_xlfn.XLOOKUP(B7665,'01_Raw_ATMs'!A:A,'01_Raw_ATMs'!A:A,"Not Found")</f>
        <v>ATM027</v>
      </c>
      <c r="P7665" t="str">
        <f t="shared" si="839"/>
        <v>Valid</v>
      </c>
    </row>
    <row r="7666" spans="1:16">
      <c r="A7666" t="s">
        <v>7859</v>
      </c>
      <c r="B7666" t="s">
        <v>143</v>
      </c>
      <c r="C7666" s="2">
        <v>45956</v>
      </c>
      <c r="D7666" s="3">
        <v>0.16078703703703701</v>
      </c>
      <c r="E7666" t="s">
        <v>33</v>
      </c>
      <c r="F7666">
        <v>1000</v>
      </c>
      <c r="G7666" t="s">
        <v>189</v>
      </c>
      <c r="I7666">
        <f t="shared" si="833"/>
        <v>1</v>
      </c>
      <c r="J7666" t="str">
        <f t="shared" si="834"/>
        <v>OK</v>
      </c>
      <c r="K7666" t="str">
        <f t="shared" si="835"/>
        <v>Successful</v>
      </c>
      <c r="L7666" t="str">
        <f t="shared" si="836"/>
        <v>Withdrawal</v>
      </c>
      <c r="M7666" t="str">
        <f t="shared" si="837"/>
        <v>OK</v>
      </c>
      <c r="N7666" t="str">
        <f t="shared" si="838"/>
        <v>OK</v>
      </c>
      <c r="O7666" t="str">
        <f>_xlfn.XLOOKUP(B7666,'01_Raw_ATMs'!A:A,'01_Raw_ATMs'!A:A,"Not Found")</f>
        <v>ATM063</v>
      </c>
      <c r="P7666" t="str">
        <f t="shared" si="839"/>
        <v>Valid</v>
      </c>
    </row>
    <row r="7667" spans="1:16">
      <c r="A7667" t="s">
        <v>7860</v>
      </c>
      <c r="B7667" t="s">
        <v>104</v>
      </c>
      <c r="C7667" s="2">
        <v>45683</v>
      </c>
      <c r="D7667" s="3">
        <v>0.77557870370370374</v>
      </c>
      <c r="E7667" t="s">
        <v>33</v>
      </c>
      <c r="F7667">
        <v>6000</v>
      </c>
      <c r="G7667" t="s">
        <v>189</v>
      </c>
      <c r="I7667">
        <f t="shared" si="833"/>
        <v>1</v>
      </c>
      <c r="J7667" t="str">
        <f t="shared" si="834"/>
        <v>OK</v>
      </c>
      <c r="K7667" t="str">
        <f t="shared" si="835"/>
        <v>Successful</v>
      </c>
      <c r="L7667" t="str">
        <f t="shared" si="836"/>
        <v>Withdrawal</v>
      </c>
      <c r="M7667" t="str">
        <f t="shared" si="837"/>
        <v>OK</v>
      </c>
      <c r="N7667" t="str">
        <f t="shared" si="838"/>
        <v>OK</v>
      </c>
      <c r="O7667" t="str">
        <f>_xlfn.XLOOKUP(B7667,'01_Raw_ATMs'!A:A,'01_Raw_ATMs'!A:A,"Not Found")</f>
        <v>ATM025</v>
      </c>
      <c r="P7667" t="str">
        <f t="shared" si="839"/>
        <v>Valid</v>
      </c>
    </row>
    <row r="7668" spans="1:16">
      <c r="A7668" t="s">
        <v>7861</v>
      </c>
      <c r="B7668" t="s">
        <v>116</v>
      </c>
      <c r="C7668" s="2">
        <v>45979</v>
      </c>
      <c r="D7668" s="3">
        <v>0.31175925925925918</v>
      </c>
      <c r="E7668" t="s">
        <v>261</v>
      </c>
      <c r="F7668">
        <v>15000</v>
      </c>
      <c r="G7668" t="s">
        <v>189</v>
      </c>
      <c r="I7668">
        <f t="shared" si="833"/>
        <v>1</v>
      </c>
      <c r="J7668" t="str">
        <f t="shared" si="834"/>
        <v>OK</v>
      </c>
      <c r="K7668" t="str">
        <f t="shared" si="835"/>
        <v>Successful</v>
      </c>
      <c r="L7668" t="str">
        <f t="shared" si="836"/>
        <v>Cash Deposit</v>
      </c>
      <c r="M7668" t="str">
        <f t="shared" si="837"/>
        <v>OK</v>
      </c>
      <c r="N7668" t="str">
        <f t="shared" si="838"/>
        <v>OK</v>
      </c>
      <c r="O7668" t="str">
        <f>_xlfn.XLOOKUP(B7668,'01_Raw_ATMs'!A:A,'01_Raw_ATMs'!A:A,"Not Found")</f>
        <v>ATM036</v>
      </c>
      <c r="P7668" t="str">
        <f t="shared" si="839"/>
        <v>Valid</v>
      </c>
    </row>
    <row r="7669" spans="1:16">
      <c r="A7669" t="s">
        <v>7862</v>
      </c>
      <c r="B7669" t="s">
        <v>177</v>
      </c>
      <c r="C7669" s="2">
        <v>46064</v>
      </c>
      <c r="D7669" s="3">
        <v>0.31684027777777779</v>
      </c>
      <c r="E7669" t="s">
        <v>33</v>
      </c>
      <c r="F7669">
        <v>10000</v>
      </c>
      <c r="G7669" t="s">
        <v>189</v>
      </c>
      <c r="I7669">
        <f t="shared" si="833"/>
        <v>1</v>
      </c>
      <c r="J7669" t="str">
        <f t="shared" si="834"/>
        <v>OK</v>
      </c>
      <c r="K7669" t="str">
        <f t="shared" si="835"/>
        <v>Successful</v>
      </c>
      <c r="L7669" t="str">
        <f t="shared" si="836"/>
        <v>Withdrawal</v>
      </c>
      <c r="M7669" t="str">
        <f t="shared" si="837"/>
        <v>OK</v>
      </c>
      <c r="N7669" t="str">
        <f t="shared" si="838"/>
        <v>OK</v>
      </c>
      <c r="O7669" t="str">
        <f>_xlfn.XLOOKUP(B7669,'01_Raw_ATMs'!A:A,'01_Raw_ATMs'!A:A,"Not Found")</f>
        <v>ATM097</v>
      </c>
      <c r="P7669" t="str">
        <f t="shared" si="839"/>
        <v>Valid</v>
      </c>
    </row>
    <row r="7670" spans="1:16">
      <c r="A7670" t="s">
        <v>7863</v>
      </c>
      <c r="B7670" t="s">
        <v>117</v>
      </c>
      <c r="C7670" s="2">
        <v>45715</v>
      </c>
      <c r="D7670" s="3">
        <v>0.54481481481481486</v>
      </c>
      <c r="E7670" t="s">
        <v>33</v>
      </c>
      <c r="F7670">
        <v>3000</v>
      </c>
      <c r="G7670" t="s">
        <v>189</v>
      </c>
      <c r="I7670">
        <f t="shared" si="833"/>
        <v>1</v>
      </c>
      <c r="J7670" t="str">
        <f t="shared" si="834"/>
        <v>OK</v>
      </c>
      <c r="K7670" t="str">
        <f t="shared" si="835"/>
        <v>Successful</v>
      </c>
      <c r="L7670" t="str">
        <f t="shared" si="836"/>
        <v>Withdrawal</v>
      </c>
      <c r="M7670" t="str">
        <f t="shared" si="837"/>
        <v>OK</v>
      </c>
      <c r="N7670" t="str">
        <f t="shared" si="838"/>
        <v>OK</v>
      </c>
      <c r="O7670" t="str">
        <f>_xlfn.XLOOKUP(B7670,'01_Raw_ATMs'!A:A,'01_Raw_ATMs'!A:A,"Not Found")</f>
        <v>ATM037</v>
      </c>
      <c r="P7670" t="str">
        <f t="shared" si="839"/>
        <v>Valid</v>
      </c>
    </row>
    <row r="7671" spans="1:16">
      <c r="A7671" t="s">
        <v>7864</v>
      </c>
      <c r="B7671" t="s">
        <v>81</v>
      </c>
      <c r="C7671" s="2">
        <v>45852</v>
      </c>
      <c r="D7671" s="3">
        <v>0.77506944444444448</v>
      </c>
      <c r="E7671" t="s">
        <v>33</v>
      </c>
      <c r="F7671">
        <v>4000</v>
      </c>
      <c r="G7671" t="s">
        <v>189</v>
      </c>
      <c r="I7671">
        <f t="shared" si="833"/>
        <v>1</v>
      </c>
      <c r="J7671" t="str">
        <f t="shared" si="834"/>
        <v>OK</v>
      </c>
      <c r="K7671" t="str">
        <f t="shared" si="835"/>
        <v>Successful</v>
      </c>
      <c r="L7671" t="str">
        <f t="shared" si="836"/>
        <v>Withdrawal</v>
      </c>
      <c r="M7671" t="str">
        <f t="shared" si="837"/>
        <v>OK</v>
      </c>
      <c r="N7671" t="str">
        <f t="shared" si="838"/>
        <v>OK</v>
      </c>
      <c r="O7671" t="str">
        <f>_xlfn.XLOOKUP(B7671,'01_Raw_ATMs'!A:A,'01_Raw_ATMs'!A:A,"Not Found")</f>
        <v>ATM007</v>
      </c>
      <c r="P7671" t="str">
        <f t="shared" si="839"/>
        <v>Valid</v>
      </c>
    </row>
    <row r="7672" spans="1:16">
      <c r="A7672" t="s">
        <v>7865</v>
      </c>
      <c r="B7672" t="s">
        <v>170</v>
      </c>
      <c r="C7672" s="2">
        <v>46020</v>
      </c>
      <c r="D7672" s="3">
        <v>0.77333333333333332</v>
      </c>
      <c r="E7672" t="s">
        <v>33</v>
      </c>
      <c r="F7672">
        <v>2500</v>
      </c>
      <c r="G7672" t="s">
        <v>189</v>
      </c>
      <c r="I7672">
        <f t="shared" si="833"/>
        <v>1</v>
      </c>
      <c r="J7672" t="str">
        <f t="shared" si="834"/>
        <v>OK</v>
      </c>
      <c r="K7672" t="str">
        <f t="shared" si="835"/>
        <v>Successful</v>
      </c>
      <c r="L7672" t="str">
        <f t="shared" si="836"/>
        <v>Withdrawal</v>
      </c>
      <c r="M7672" t="str">
        <f t="shared" si="837"/>
        <v>OK</v>
      </c>
      <c r="N7672" t="str">
        <f t="shared" si="838"/>
        <v>OK</v>
      </c>
      <c r="O7672" t="str">
        <f>_xlfn.XLOOKUP(B7672,'01_Raw_ATMs'!A:A,'01_Raw_ATMs'!A:A,"Not Found")</f>
        <v>ATM090</v>
      </c>
      <c r="P7672" t="str">
        <f t="shared" si="839"/>
        <v>Valid</v>
      </c>
    </row>
    <row r="7673" spans="1:16">
      <c r="A7673" t="s">
        <v>7866</v>
      </c>
      <c r="B7673" t="s">
        <v>151</v>
      </c>
      <c r="C7673" s="2">
        <v>45727</v>
      </c>
      <c r="D7673" s="3">
        <v>0.67866898148148147</v>
      </c>
      <c r="E7673" t="s">
        <v>261</v>
      </c>
      <c r="F7673">
        <v>15000</v>
      </c>
      <c r="G7673" t="s">
        <v>189</v>
      </c>
      <c r="I7673">
        <f t="shared" si="833"/>
        <v>1</v>
      </c>
      <c r="J7673" t="str">
        <f t="shared" si="834"/>
        <v>OK</v>
      </c>
      <c r="K7673" t="str">
        <f t="shared" si="835"/>
        <v>Successful</v>
      </c>
      <c r="L7673" t="str">
        <f t="shared" si="836"/>
        <v>Cash Deposit</v>
      </c>
      <c r="M7673" t="str">
        <f t="shared" si="837"/>
        <v>OK</v>
      </c>
      <c r="N7673" t="str">
        <f t="shared" si="838"/>
        <v>OK</v>
      </c>
      <c r="O7673" t="str">
        <f>_xlfn.XLOOKUP(B7673,'01_Raw_ATMs'!A:A,'01_Raw_ATMs'!A:A,"Not Found")</f>
        <v>ATM071</v>
      </c>
      <c r="P7673" t="str">
        <f t="shared" si="839"/>
        <v>Valid</v>
      </c>
    </row>
    <row r="7674" spans="1:16">
      <c r="A7674" t="s">
        <v>7867</v>
      </c>
      <c r="B7674" t="s">
        <v>150</v>
      </c>
      <c r="C7674" s="2">
        <v>46096</v>
      </c>
      <c r="D7674" s="3">
        <v>0.51353009259259264</v>
      </c>
      <c r="E7674" t="s">
        <v>33</v>
      </c>
      <c r="F7674">
        <v>1500</v>
      </c>
      <c r="G7674" t="s">
        <v>189</v>
      </c>
      <c r="I7674">
        <f t="shared" si="833"/>
        <v>1</v>
      </c>
      <c r="J7674" t="str">
        <f t="shared" si="834"/>
        <v>OK</v>
      </c>
      <c r="K7674" t="str">
        <f t="shared" si="835"/>
        <v>Successful</v>
      </c>
      <c r="L7674" t="str">
        <f t="shared" si="836"/>
        <v>Withdrawal</v>
      </c>
      <c r="M7674" t="str">
        <f t="shared" si="837"/>
        <v>OK</v>
      </c>
      <c r="N7674" t="str">
        <f t="shared" si="838"/>
        <v>OK</v>
      </c>
      <c r="O7674" t="str">
        <f>_xlfn.XLOOKUP(B7674,'01_Raw_ATMs'!A:A,'01_Raw_ATMs'!A:A,"Not Found")</f>
        <v>ATM070</v>
      </c>
      <c r="P7674" t="str">
        <f t="shared" si="839"/>
        <v>Valid</v>
      </c>
    </row>
    <row r="7675" spans="1:16">
      <c r="A7675" t="s">
        <v>7868</v>
      </c>
      <c r="B7675" t="s">
        <v>163</v>
      </c>
      <c r="C7675" s="2">
        <v>45710</v>
      </c>
      <c r="D7675" s="3">
        <v>0.76615740740740745</v>
      </c>
      <c r="E7675" t="s">
        <v>33</v>
      </c>
      <c r="F7675">
        <v>2500</v>
      </c>
      <c r="G7675" t="s">
        <v>189</v>
      </c>
      <c r="I7675">
        <f t="shared" si="833"/>
        <v>1</v>
      </c>
      <c r="J7675" t="str">
        <f t="shared" si="834"/>
        <v>OK</v>
      </c>
      <c r="K7675" t="str">
        <f t="shared" si="835"/>
        <v>Successful</v>
      </c>
      <c r="L7675" t="str">
        <f t="shared" si="836"/>
        <v>Withdrawal</v>
      </c>
      <c r="M7675" t="str">
        <f t="shared" si="837"/>
        <v>OK</v>
      </c>
      <c r="N7675" t="str">
        <f t="shared" si="838"/>
        <v>OK</v>
      </c>
      <c r="O7675" t="str">
        <f>_xlfn.XLOOKUP(B7675,'01_Raw_ATMs'!A:A,'01_Raw_ATMs'!A:A,"Not Found")</f>
        <v>ATM083</v>
      </c>
      <c r="P7675" t="str">
        <f t="shared" si="839"/>
        <v>Valid</v>
      </c>
    </row>
    <row r="7676" spans="1:16">
      <c r="A7676" t="s">
        <v>7869</v>
      </c>
      <c r="B7676" t="s">
        <v>77</v>
      </c>
      <c r="C7676" s="2">
        <v>46002</v>
      </c>
      <c r="D7676" s="3">
        <v>0.58974537037037034</v>
      </c>
      <c r="E7676" t="s">
        <v>33</v>
      </c>
      <c r="F7676">
        <v>500</v>
      </c>
      <c r="G7676" t="s">
        <v>189</v>
      </c>
      <c r="I7676">
        <f t="shared" si="833"/>
        <v>1</v>
      </c>
      <c r="J7676" t="str">
        <f t="shared" si="834"/>
        <v>OK</v>
      </c>
      <c r="K7676" t="str">
        <f t="shared" si="835"/>
        <v>Successful</v>
      </c>
      <c r="L7676" t="str">
        <f t="shared" si="836"/>
        <v>Withdrawal</v>
      </c>
      <c r="M7676" t="str">
        <f t="shared" si="837"/>
        <v>OK</v>
      </c>
      <c r="N7676" t="str">
        <f t="shared" si="838"/>
        <v>OK</v>
      </c>
      <c r="O7676" t="str">
        <f>_xlfn.XLOOKUP(B7676,'01_Raw_ATMs'!A:A,'01_Raw_ATMs'!A:A,"Not Found")</f>
        <v>ATM005</v>
      </c>
      <c r="P7676" t="str">
        <f t="shared" si="839"/>
        <v>Valid</v>
      </c>
    </row>
    <row r="7677" spans="1:16">
      <c r="A7677" t="s">
        <v>7870</v>
      </c>
      <c r="B7677" t="s">
        <v>131</v>
      </c>
      <c r="C7677" s="2">
        <v>45664</v>
      </c>
      <c r="D7677" s="3">
        <v>0.72172453703703698</v>
      </c>
      <c r="E7677" t="s">
        <v>33</v>
      </c>
      <c r="F7677">
        <v>1000</v>
      </c>
      <c r="G7677" t="s">
        <v>189</v>
      </c>
      <c r="I7677">
        <f t="shared" si="833"/>
        <v>1</v>
      </c>
      <c r="J7677" t="str">
        <f t="shared" si="834"/>
        <v>OK</v>
      </c>
      <c r="K7677" t="str">
        <f t="shared" si="835"/>
        <v>Successful</v>
      </c>
      <c r="L7677" t="str">
        <f t="shared" si="836"/>
        <v>Withdrawal</v>
      </c>
      <c r="M7677" t="str">
        <f t="shared" si="837"/>
        <v>OK</v>
      </c>
      <c r="N7677" t="str">
        <f t="shared" si="838"/>
        <v>OK</v>
      </c>
      <c r="O7677" t="str">
        <f>_xlfn.XLOOKUP(B7677,'01_Raw_ATMs'!A:A,'01_Raw_ATMs'!A:A,"Not Found")</f>
        <v>ATM051</v>
      </c>
      <c r="P7677" t="str">
        <f t="shared" si="839"/>
        <v>Valid</v>
      </c>
    </row>
    <row r="7678" spans="1:16">
      <c r="A7678" t="s">
        <v>7871</v>
      </c>
      <c r="B7678" t="s">
        <v>90</v>
      </c>
      <c r="C7678" s="2">
        <v>45799</v>
      </c>
      <c r="D7678" s="3">
        <v>0.87417824074074069</v>
      </c>
      <c r="E7678" t="s">
        <v>33</v>
      </c>
      <c r="F7678">
        <v>2000</v>
      </c>
      <c r="G7678" t="s">
        <v>189</v>
      </c>
      <c r="I7678">
        <f t="shared" si="833"/>
        <v>1</v>
      </c>
      <c r="J7678" t="str">
        <f t="shared" si="834"/>
        <v>OK</v>
      </c>
      <c r="K7678" t="str">
        <f t="shared" si="835"/>
        <v>Successful</v>
      </c>
      <c r="L7678" t="str">
        <f t="shared" si="836"/>
        <v>Withdrawal</v>
      </c>
      <c r="M7678" t="str">
        <f t="shared" si="837"/>
        <v>OK</v>
      </c>
      <c r="N7678" t="str">
        <f t="shared" si="838"/>
        <v>OK</v>
      </c>
      <c r="O7678" t="str">
        <f>_xlfn.XLOOKUP(B7678,'01_Raw_ATMs'!A:A,'01_Raw_ATMs'!A:A,"Not Found")</f>
        <v>ATM013</v>
      </c>
      <c r="P7678" t="str">
        <f t="shared" si="839"/>
        <v>Valid</v>
      </c>
    </row>
    <row r="7679" spans="1:16">
      <c r="A7679" t="s">
        <v>7872</v>
      </c>
      <c r="B7679" t="s">
        <v>81</v>
      </c>
      <c r="C7679" s="2">
        <v>46085</v>
      </c>
      <c r="D7679" s="3">
        <v>0.55827546296296293</v>
      </c>
      <c r="E7679" t="s">
        <v>33</v>
      </c>
      <c r="F7679">
        <v>500</v>
      </c>
      <c r="G7679" t="s">
        <v>189</v>
      </c>
      <c r="I7679">
        <f t="shared" si="833"/>
        <v>1</v>
      </c>
      <c r="J7679" t="str">
        <f t="shared" si="834"/>
        <v>OK</v>
      </c>
      <c r="K7679" t="str">
        <f t="shared" si="835"/>
        <v>Successful</v>
      </c>
      <c r="L7679" t="str">
        <f t="shared" si="836"/>
        <v>Withdrawal</v>
      </c>
      <c r="M7679" t="str">
        <f t="shared" si="837"/>
        <v>OK</v>
      </c>
      <c r="N7679" t="str">
        <f t="shared" si="838"/>
        <v>OK</v>
      </c>
      <c r="O7679" t="str">
        <f>_xlfn.XLOOKUP(B7679,'01_Raw_ATMs'!A:A,'01_Raw_ATMs'!A:A,"Not Found")</f>
        <v>ATM007</v>
      </c>
      <c r="P7679" t="str">
        <f t="shared" si="839"/>
        <v>Valid</v>
      </c>
    </row>
    <row r="7680" spans="1:16">
      <c r="A7680" t="s">
        <v>7873</v>
      </c>
      <c r="B7680" t="s">
        <v>127</v>
      </c>
      <c r="C7680" s="2">
        <v>45687</v>
      </c>
      <c r="D7680" s="3">
        <v>0.98542824074074076</v>
      </c>
      <c r="E7680" t="s">
        <v>194</v>
      </c>
      <c r="F7680">
        <v>0</v>
      </c>
      <c r="G7680" t="s">
        <v>189</v>
      </c>
      <c r="I7680">
        <f t="shared" si="833"/>
        <v>1</v>
      </c>
      <c r="J7680" t="str">
        <f t="shared" si="834"/>
        <v>OK</v>
      </c>
      <c r="K7680" t="str">
        <f t="shared" si="835"/>
        <v>Successful</v>
      </c>
      <c r="L7680" t="str">
        <f t="shared" si="836"/>
        <v>Balance Inquiry</v>
      </c>
      <c r="M7680" t="str">
        <f t="shared" si="837"/>
        <v>OK</v>
      </c>
      <c r="N7680" t="str">
        <f t="shared" si="838"/>
        <v>OK</v>
      </c>
      <c r="O7680" t="str">
        <f>_xlfn.XLOOKUP(B7680,'01_Raw_ATMs'!A:A,'01_Raw_ATMs'!A:A,"Not Found")</f>
        <v>ATM047</v>
      </c>
      <c r="P7680" t="str">
        <f t="shared" si="839"/>
        <v>Valid</v>
      </c>
    </row>
    <row r="7681" spans="1:16">
      <c r="A7681" t="s">
        <v>7874</v>
      </c>
      <c r="B7681" t="s">
        <v>163</v>
      </c>
      <c r="C7681" s="2">
        <v>46039</v>
      </c>
      <c r="D7681" s="3">
        <v>0.76899305555555553</v>
      </c>
      <c r="E7681" t="s">
        <v>33</v>
      </c>
      <c r="F7681">
        <v>8000</v>
      </c>
      <c r="G7681" t="s">
        <v>189</v>
      </c>
      <c r="I7681">
        <f t="shared" si="833"/>
        <v>1</v>
      </c>
      <c r="J7681" t="str">
        <f t="shared" si="834"/>
        <v>OK</v>
      </c>
      <c r="K7681" t="str">
        <f t="shared" si="835"/>
        <v>Successful</v>
      </c>
      <c r="L7681" t="str">
        <f t="shared" si="836"/>
        <v>Withdrawal</v>
      </c>
      <c r="M7681" t="str">
        <f t="shared" si="837"/>
        <v>OK</v>
      </c>
      <c r="N7681" t="str">
        <f t="shared" si="838"/>
        <v>OK</v>
      </c>
      <c r="O7681" t="str">
        <f>_xlfn.XLOOKUP(B7681,'01_Raw_ATMs'!A:A,'01_Raw_ATMs'!A:A,"Not Found")</f>
        <v>ATM083</v>
      </c>
      <c r="P7681" t="str">
        <f t="shared" si="839"/>
        <v>Valid</v>
      </c>
    </row>
    <row r="7682" spans="1:16">
      <c r="A7682" t="s">
        <v>7875</v>
      </c>
      <c r="B7682" t="s">
        <v>141</v>
      </c>
      <c r="C7682" s="2">
        <v>45912</v>
      </c>
      <c r="D7682" s="3">
        <v>0.74974537037037037</v>
      </c>
      <c r="E7682" t="s">
        <v>33</v>
      </c>
      <c r="F7682">
        <v>2500</v>
      </c>
      <c r="G7682" t="s">
        <v>189</v>
      </c>
      <c r="I7682">
        <f t="shared" si="833"/>
        <v>1</v>
      </c>
      <c r="J7682" t="str">
        <f t="shared" si="834"/>
        <v>OK</v>
      </c>
      <c r="K7682" t="str">
        <f t="shared" si="835"/>
        <v>Successful</v>
      </c>
      <c r="L7682" t="str">
        <f t="shared" si="836"/>
        <v>Withdrawal</v>
      </c>
      <c r="M7682" t="str">
        <f t="shared" si="837"/>
        <v>OK</v>
      </c>
      <c r="N7682" t="str">
        <f t="shared" si="838"/>
        <v>OK</v>
      </c>
      <c r="O7682" t="str">
        <f>_xlfn.XLOOKUP(B7682,'01_Raw_ATMs'!A:A,'01_Raw_ATMs'!A:A,"Not Found")</f>
        <v>ATM061</v>
      </c>
      <c r="P7682" t="str">
        <f t="shared" si="839"/>
        <v>Valid</v>
      </c>
    </row>
    <row r="7683" spans="1:16">
      <c r="A7683" t="s">
        <v>7876</v>
      </c>
      <c r="B7683" t="s">
        <v>99</v>
      </c>
      <c r="C7683" s="2">
        <v>45700</v>
      </c>
      <c r="D7683" s="3">
        <v>0.76452546296296298</v>
      </c>
      <c r="E7683" t="s">
        <v>33</v>
      </c>
      <c r="F7683">
        <v>8000</v>
      </c>
      <c r="G7683" t="s">
        <v>189</v>
      </c>
      <c r="I7683">
        <f t="shared" ref="I7683:I7746" si="840">COUNTIF($A:$A,A7683)</f>
        <v>1</v>
      </c>
      <c r="J7683" t="str">
        <f t="shared" ref="J7683:J7746" si="841">IF(AND(TRIM(G7683)="Failed",H7683=""),"Problem","OK")</f>
        <v>OK</v>
      </c>
      <c r="K7683" t="str">
        <f t="shared" ref="K7683:K7746" si="842">PROPER(TRIM(G7683))</f>
        <v>Successful</v>
      </c>
      <c r="L7683" t="str">
        <f t="shared" ref="L7683:L7746" si="843">PROPER(TRIM(E7683))</f>
        <v>Withdrawal</v>
      </c>
      <c r="M7683" t="str">
        <f t="shared" ref="M7683:M7746" si="844">IF(OR(E7683="Withdrawal",E7683="Cash Deposit"),IF(F7683&gt;0,"OK","Problem"),IF(F7683=0,"OK","Problem"))</f>
        <v>OK</v>
      </c>
      <c r="N7683" t="str">
        <f t="shared" ref="N7683:N7746" si="845">IF(AND(C7683&gt;=DATE(2025,1,1),C7683&lt;=DATE(2026,6,30)),"OK","Problem")</f>
        <v>OK</v>
      </c>
      <c r="O7683" t="str">
        <f>_xlfn.XLOOKUP(B7683,'01_Raw_ATMs'!A:A,'01_Raw_ATMs'!A:A,"Not Found")</f>
        <v>ATM020</v>
      </c>
      <c r="P7683" t="str">
        <f t="shared" ref="P7683:P7746" si="846">IF(B7683="","Missing ATM_ID","Valid")</f>
        <v>Valid</v>
      </c>
    </row>
    <row r="7684" spans="1:16">
      <c r="A7684" t="s">
        <v>7877</v>
      </c>
      <c r="B7684" t="s">
        <v>130</v>
      </c>
      <c r="C7684" s="2">
        <v>45676</v>
      </c>
      <c r="D7684" s="3">
        <v>0.70912037037037035</v>
      </c>
      <c r="E7684" t="s">
        <v>33</v>
      </c>
      <c r="F7684">
        <v>2500</v>
      </c>
      <c r="G7684" t="s">
        <v>189</v>
      </c>
      <c r="I7684">
        <f t="shared" si="840"/>
        <v>1</v>
      </c>
      <c r="J7684" t="str">
        <f t="shared" si="841"/>
        <v>OK</v>
      </c>
      <c r="K7684" t="str">
        <f t="shared" si="842"/>
        <v>Successful</v>
      </c>
      <c r="L7684" t="str">
        <f t="shared" si="843"/>
        <v>Withdrawal</v>
      </c>
      <c r="M7684" t="str">
        <f t="shared" si="844"/>
        <v>OK</v>
      </c>
      <c r="N7684" t="str">
        <f t="shared" si="845"/>
        <v>OK</v>
      </c>
      <c r="O7684" t="str">
        <f>_xlfn.XLOOKUP(B7684,'01_Raw_ATMs'!A:A,'01_Raw_ATMs'!A:A,"Not Found")</f>
        <v>ATM050</v>
      </c>
      <c r="P7684" t="str">
        <f t="shared" si="846"/>
        <v>Valid</v>
      </c>
    </row>
    <row r="7685" spans="1:16">
      <c r="A7685" t="s">
        <v>7878</v>
      </c>
      <c r="B7685" t="s">
        <v>178</v>
      </c>
      <c r="C7685" s="2">
        <v>45973</v>
      </c>
      <c r="D7685" s="3">
        <v>0.36366898148148152</v>
      </c>
      <c r="E7685" t="s">
        <v>33</v>
      </c>
      <c r="F7685">
        <v>1000</v>
      </c>
      <c r="G7685" t="s">
        <v>189</v>
      </c>
      <c r="I7685">
        <f t="shared" si="840"/>
        <v>1</v>
      </c>
      <c r="J7685" t="str">
        <f t="shared" si="841"/>
        <v>OK</v>
      </c>
      <c r="K7685" t="str">
        <f t="shared" si="842"/>
        <v>Successful</v>
      </c>
      <c r="L7685" t="str">
        <f t="shared" si="843"/>
        <v>Withdrawal</v>
      </c>
      <c r="M7685" t="str">
        <f t="shared" si="844"/>
        <v>OK</v>
      </c>
      <c r="N7685" t="str">
        <f t="shared" si="845"/>
        <v>OK</v>
      </c>
      <c r="O7685" t="str">
        <f>_xlfn.XLOOKUP(B7685,'01_Raw_ATMs'!A:A,'01_Raw_ATMs'!A:A,"Not Found")</f>
        <v>ATM098</v>
      </c>
      <c r="P7685" t="str">
        <f t="shared" si="846"/>
        <v>Valid</v>
      </c>
    </row>
    <row r="7686" spans="1:16">
      <c r="A7686" t="s">
        <v>7879</v>
      </c>
      <c r="B7686" t="s">
        <v>161</v>
      </c>
      <c r="C7686" s="2">
        <v>45708</v>
      </c>
      <c r="D7686" s="3">
        <v>0.32043981481481482</v>
      </c>
      <c r="E7686" t="s">
        <v>194</v>
      </c>
      <c r="F7686">
        <v>0</v>
      </c>
      <c r="G7686" t="s">
        <v>189</v>
      </c>
      <c r="I7686">
        <f t="shared" si="840"/>
        <v>1</v>
      </c>
      <c r="J7686" t="str">
        <f t="shared" si="841"/>
        <v>OK</v>
      </c>
      <c r="K7686" t="str">
        <f t="shared" si="842"/>
        <v>Successful</v>
      </c>
      <c r="L7686" t="str">
        <f t="shared" si="843"/>
        <v>Balance Inquiry</v>
      </c>
      <c r="M7686" t="str">
        <f t="shared" si="844"/>
        <v>OK</v>
      </c>
      <c r="N7686" t="str">
        <f t="shared" si="845"/>
        <v>OK</v>
      </c>
      <c r="O7686" t="str">
        <f>_xlfn.XLOOKUP(B7686,'01_Raw_ATMs'!A:A,'01_Raw_ATMs'!A:A,"Not Found")</f>
        <v>ATM081</v>
      </c>
      <c r="P7686" t="str">
        <f t="shared" si="846"/>
        <v>Valid</v>
      </c>
    </row>
    <row r="7687" spans="1:16">
      <c r="A7687" t="s">
        <v>7880</v>
      </c>
      <c r="B7687" t="s">
        <v>143</v>
      </c>
      <c r="C7687" s="2">
        <v>46118</v>
      </c>
      <c r="D7687" s="3">
        <v>0.36179398148148151</v>
      </c>
      <c r="E7687" t="s">
        <v>33</v>
      </c>
      <c r="F7687">
        <v>2000</v>
      </c>
      <c r="G7687" t="s">
        <v>214</v>
      </c>
      <c r="H7687" t="s">
        <v>1215</v>
      </c>
      <c r="I7687">
        <f t="shared" si="840"/>
        <v>1</v>
      </c>
      <c r="J7687" t="str">
        <f t="shared" si="841"/>
        <v>OK</v>
      </c>
      <c r="K7687" t="str">
        <f t="shared" si="842"/>
        <v>Failed</v>
      </c>
      <c r="L7687" t="str">
        <f t="shared" si="843"/>
        <v>Withdrawal</v>
      </c>
      <c r="M7687" t="str">
        <f t="shared" si="844"/>
        <v>OK</v>
      </c>
      <c r="N7687" t="str">
        <f t="shared" si="845"/>
        <v>OK</v>
      </c>
      <c r="O7687" t="str">
        <f>_xlfn.XLOOKUP(B7687,'01_Raw_ATMs'!A:A,'01_Raw_ATMs'!A:A,"Not Found")</f>
        <v>ATM063</v>
      </c>
      <c r="P7687" t="str">
        <f t="shared" si="846"/>
        <v>Valid</v>
      </c>
    </row>
    <row r="7688" spans="1:16">
      <c r="A7688" t="s">
        <v>7881</v>
      </c>
      <c r="B7688" t="s">
        <v>7</v>
      </c>
      <c r="C7688" s="2">
        <v>45907</v>
      </c>
      <c r="D7688" s="3">
        <v>0.2613773148148148</v>
      </c>
      <c r="E7688" t="s">
        <v>261</v>
      </c>
      <c r="F7688">
        <v>2000</v>
      </c>
      <c r="G7688" t="s">
        <v>189</v>
      </c>
      <c r="I7688">
        <f t="shared" si="840"/>
        <v>1</v>
      </c>
      <c r="J7688" t="str">
        <f t="shared" si="841"/>
        <v>OK</v>
      </c>
      <c r="K7688" t="str">
        <f t="shared" si="842"/>
        <v>Successful</v>
      </c>
      <c r="L7688" t="str">
        <f t="shared" si="843"/>
        <v>Cash Deposit</v>
      </c>
      <c r="M7688" t="str">
        <f t="shared" si="844"/>
        <v>OK</v>
      </c>
      <c r="N7688" t="str">
        <f t="shared" si="845"/>
        <v>OK</v>
      </c>
      <c r="O7688" t="str">
        <f>_xlfn.XLOOKUP(B7688,'01_Raw_ATMs'!A:A,'01_Raw_ATMs'!A:A,"Not Found")</f>
        <v>ATM001</v>
      </c>
      <c r="P7688" t="str">
        <f t="shared" si="846"/>
        <v>Valid</v>
      </c>
    </row>
    <row r="7689" spans="1:16">
      <c r="A7689" t="s">
        <v>7882</v>
      </c>
      <c r="B7689" t="s">
        <v>179</v>
      </c>
      <c r="C7689" s="2">
        <v>45671</v>
      </c>
      <c r="D7689" s="3">
        <v>0.39181712962962961</v>
      </c>
      <c r="E7689" t="s">
        <v>194</v>
      </c>
      <c r="F7689">
        <v>0</v>
      </c>
      <c r="G7689" t="s">
        <v>189</v>
      </c>
      <c r="I7689">
        <f t="shared" si="840"/>
        <v>1</v>
      </c>
      <c r="J7689" t="str">
        <f t="shared" si="841"/>
        <v>OK</v>
      </c>
      <c r="K7689" t="str">
        <f t="shared" si="842"/>
        <v>Successful</v>
      </c>
      <c r="L7689" t="str">
        <f t="shared" si="843"/>
        <v>Balance Inquiry</v>
      </c>
      <c r="M7689" t="str">
        <f t="shared" si="844"/>
        <v>OK</v>
      </c>
      <c r="N7689" t="str">
        <f t="shared" si="845"/>
        <v>OK</v>
      </c>
      <c r="O7689" t="str">
        <f>_xlfn.XLOOKUP(B7689,'01_Raw_ATMs'!A:A,'01_Raw_ATMs'!A:A,"Not Found")</f>
        <v>ATM099</v>
      </c>
      <c r="P7689" t="str">
        <f t="shared" si="846"/>
        <v>Valid</v>
      </c>
    </row>
    <row r="7690" spans="1:16">
      <c r="A7690" t="s">
        <v>7883</v>
      </c>
      <c r="B7690" t="s">
        <v>103</v>
      </c>
      <c r="C7690" s="2">
        <v>46185</v>
      </c>
      <c r="D7690" s="3">
        <v>0.65288194444444447</v>
      </c>
      <c r="E7690" t="s">
        <v>194</v>
      </c>
      <c r="F7690">
        <v>0</v>
      </c>
      <c r="G7690" t="s">
        <v>189</v>
      </c>
      <c r="I7690">
        <f t="shared" si="840"/>
        <v>1</v>
      </c>
      <c r="J7690" t="str">
        <f t="shared" si="841"/>
        <v>OK</v>
      </c>
      <c r="K7690" t="str">
        <f t="shared" si="842"/>
        <v>Successful</v>
      </c>
      <c r="L7690" t="str">
        <f t="shared" si="843"/>
        <v>Balance Inquiry</v>
      </c>
      <c r="M7690" t="str">
        <f t="shared" si="844"/>
        <v>OK</v>
      </c>
      <c r="N7690" t="str">
        <f t="shared" si="845"/>
        <v>OK</v>
      </c>
      <c r="O7690" t="str">
        <f>_xlfn.XLOOKUP(B7690,'01_Raw_ATMs'!A:A,'01_Raw_ATMs'!A:A,"Not Found")</f>
        <v>ATM024</v>
      </c>
      <c r="P7690" t="str">
        <f t="shared" si="846"/>
        <v>Valid</v>
      </c>
    </row>
    <row r="7691" spans="1:16">
      <c r="A7691" t="s">
        <v>7884</v>
      </c>
      <c r="B7691" t="s">
        <v>132</v>
      </c>
      <c r="C7691" s="2">
        <v>46060</v>
      </c>
      <c r="D7691" s="3">
        <v>0.60696759259259259</v>
      </c>
      <c r="E7691" t="s">
        <v>194</v>
      </c>
      <c r="F7691">
        <v>0</v>
      </c>
      <c r="G7691" t="s">
        <v>214</v>
      </c>
      <c r="H7691" t="s">
        <v>1080</v>
      </c>
      <c r="I7691">
        <f t="shared" si="840"/>
        <v>1</v>
      </c>
      <c r="J7691" t="str">
        <f t="shared" si="841"/>
        <v>OK</v>
      </c>
      <c r="K7691" t="str">
        <f t="shared" si="842"/>
        <v>Failed</v>
      </c>
      <c r="L7691" t="str">
        <f t="shared" si="843"/>
        <v>Balance Inquiry</v>
      </c>
      <c r="M7691" t="str">
        <f t="shared" si="844"/>
        <v>OK</v>
      </c>
      <c r="N7691" t="str">
        <f t="shared" si="845"/>
        <v>OK</v>
      </c>
      <c r="O7691" t="str">
        <f>_xlfn.XLOOKUP(B7691,'01_Raw_ATMs'!A:A,'01_Raw_ATMs'!A:A,"Not Found")</f>
        <v>ATM052</v>
      </c>
      <c r="P7691" t="str">
        <f t="shared" si="846"/>
        <v>Valid</v>
      </c>
    </row>
    <row r="7692" spans="1:16">
      <c r="A7692" t="s">
        <v>7885</v>
      </c>
      <c r="B7692" t="s">
        <v>79</v>
      </c>
      <c r="C7692" s="2">
        <v>45690</v>
      </c>
      <c r="D7692" s="3">
        <v>0.18331018518518519</v>
      </c>
      <c r="E7692" t="s">
        <v>33</v>
      </c>
      <c r="F7692">
        <v>10000</v>
      </c>
      <c r="G7692" t="s">
        <v>189</v>
      </c>
      <c r="I7692">
        <f t="shared" si="840"/>
        <v>1</v>
      </c>
      <c r="J7692" t="str">
        <f t="shared" si="841"/>
        <v>OK</v>
      </c>
      <c r="K7692" t="str">
        <f t="shared" si="842"/>
        <v>Successful</v>
      </c>
      <c r="L7692" t="str">
        <f t="shared" si="843"/>
        <v>Withdrawal</v>
      </c>
      <c r="M7692" t="str">
        <f t="shared" si="844"/>
        <v>OK</v>
      </c>
      <c r="N7692" t="str">
        <f t="shared" si="845"/>
        <v>OK</v>
      </c>
      <c r="O7692" t="str">
        <f>_xlfn.XLOOKUP(B7692,'01_Raw_ATMs'!A:A,'01_Raw_ATMs'!A:A,"Not Found")</f>
        <v>ATM006</v>
      </c>
      <c r="P7692" t="str">
        <f t="shared" si="846"/>
        <v>Valid</v>
      </c>
    </row>
    <row r="7693" spans="1:16">
      <c r="A7693" t="s">
        <v>7886</v>
      </c>
      <c r="B7693" t="s">
        <v>170</v>
      </c>
      <c r="C7693" s="2">
        <v>45878</v>
      </c>
      <c r="D7693" s="3">
        <v>0.68090277777777775</v>
      </c>
      <c r="E7693" t="s">
        <v>194</v>
      </c>
      <c r="F7693">
        <v>0</v>
      </c>
      <c r="G7693" t="s">
        <v>189</v>
      </c>
      <c r="I7693">
        <f t="shared" si="840"/>
        <v>1</v>
      </c>
      <c r="J7693" t="str">
        <f t="shared" si="841"/>
        <v>OK</v>
      </c>
      <c r="K7693" t="str">
        <f t="shared" si="842"/>
        <v>Successful</v>
      </c>
      <c r="L7693" t="str">
        <f t="shared" si="843"/>
        <v>Balance Inquiry</v>
      </c>
      <c r="M7693" t="str">
        <f t="shared" si="844"/>
        <v>OK</v>
      </c>
      <c r="N7693" t="str">
        <f t="shared" si="845"/>
        <v>OK</v>
      </c>
      <c r="O7693" t="str">
        <f>_xlfn.XLOOKUP(B7693,'01_Raw_ATMs'!A:A,'01_Raw_ATMs'!A:A,"Not Found")</f>
        <v>ATM090</v>
      </c>
      <c r="P7693" t="str">
        <f t="shared" si="846"/>
        <v>Valid</v>
      </c>
    </row>
    <row r="7694" spans="1:16">
      <c r="A7694" t="s">
        <v>7887</v>
      </c>
      <c r="B7694" t="s">
        <v>81</v>
      </c>
      <c r="C7694" s="2">
        <v>45752</v>
      </c>
      <c r="D7694" s="3">
        <v>0.84530092592592587</v>
      </c>
      <c r="E7694" t="s">
        <v>33</v>
      </c>
      <c r="F7694">
        <v>3000</v>
      </c>
      <c r="G7694" t="s">
        <v>189</v>
      </c>
      <c r="I7694">
        <f t="shared" si="840"/>
        <v>1</v>
      </c>
      <c r="J7694" t="str">
        <f t="shared" si="841"/>
        <v>OK</v>
      </c>
      <c r="K7694" t="str">
        <f t="shared" si="842"/>
        <v>Successful</v>
      </c>
      <c r="L7694" t="str">
        <f t="shared" si="843"/>
        <v>Withdrawal</v>
      </c>
      <c r="M7694" t="str">
        <f t="shared" si="844"/>
        <v>OK</v>
      </c>
      <c r="N7694" t="str">
        <f t="shared" si="845"/>
        <v>OK</v>
      </c>
      <c r="O7694" t="str">
        <f>_xlfn.XLOOKUP(B7694,'01_Raw_ATMs'!A:A,'01_Raw_ATMs'!A:A,"Not Found")</f>
        <v>ATM007</v>
      </c>
      <c r="P7694" t="str">
        <f t="shared" si="846"/>
        <v>Valid</v>
      </c>
    </row>
    <row r="7695" spans="1:16">
      <c r="A7695" t="s">
        <v>7888</v>
      </c>
      <c r="B7695" t="s">
        <v>91</v>
      </c>
      <c r="C7695" s="2">
        <v>45708</v>
      </c>
      <c r="D7695" s="3">
        <v>0.93725694444444441</v>
      </c>
      <c r="E7695" t="s">
        <v>261</v>
      </c>
      <c r="F7695">
        <v>20000</v>
      </c>
      <c r="G7695" t="s">
        <v>189</v>
      </c>
      <c r="I7695">
        <f t="shared" si="840"/>
        <v>1</v>
      </c>
      <c r="J7695" t="str">
        <f t="shared" si="841"/>
        <v>OK</v>
      </c>
      <c r="K7695" t="str">
        <f t="shared" si="842"/>
        <v>Successful</v>
      </c>
      <c r="L7695" t="str">
        <f t="shared" si="843"/>
        <v>Cash Deposit</v>
      </c>
      <c r="M7695" t="str">
        <f t="shared" si="844"/>
        <v>OK</v>
      </c>
      <c r="N7695" t="str">
        <f t="shared" si="845"/>
        <v>OK</v>
      </c>
      <c r="O7695" t="str">
        <f>_xlfn.XLOOKUP(B7695,'01_Raw_ATMs'!A:A,'01_Raw_ATMs'!A:A,"Not Found")</f>
        <v>ATM014</v>
      </c>
      <c r="P7695" t="str">
        <f t="shared" si="846"/>
        <v>Valid</v>
      </c>
    </row>
    <row r="7696" spans="1:16">
      <c r="A7696" t="s">
        <v>7889</v>
      </c>
      <c r="B7696" t="s">
        <v>160</v>
      </c>
      <c r="C7696" s="2">
        <v>45767</v>
      </c>
      <c r="D7696" s="3">
        <v>0.8309375</v>
      </c>
      <c r="E7696" t="s">
        <v>261</v>
      </c>
      <c r="F7696">
        <v>1000</v>
      </c>
      <c r="G7696" t="s">
        <v>189</v>
      </c>
      <c r="I7696">
        <f t="shared" si="840"/>
        <v>1</v>
      </c>
      <c r="J7696" t="str">
        <f t="shared" si="841"/>
        <v>OK</v>
      </c>
      <c r="K7696" t="str">
        <f t="shared" si="842"/>
        <v>Successful</v>
      </c>
      <c r="L7696" t="str">
        <f t="shared" si="843"/>
        <v>Cash Deposit</v>
      </c>
      <c r="M7696" t="str">
        <f t="shared" si="844"/>
        <v>OK</v>
      </c>
      <c r="N7696" t="str">
        <f t="shared" si="845"/>
        <v>OK</v>
      </c>
      <c r="O7696" t="str">
        <f>_xlfn.XLOOKUP(B7696,'01_Raw_ATMs'!A:A,'01_Raw_ATMs'!A:A,"Not Found")</f>
        <v>ATM080</v>
      </c>
      <c r="P7696" t="str">
        <f t="shared" si="846"/>
        <v>Valid</v>
      </c>
    </row>
    <row r="7697" spans="1:16">
      <c r="A7697" t="s">
        <v>7890</v>
      </c>
      <c r="B7697" t="s">
        <v>177</v>
      </c>
      <c r="C7697" s="2">
        <v>45774</v>
      </c>
      <c r="D7697" s="3">
        <v>0.92878472222222219</v>
      </c>
      <c r="E7697" t="s">
        <v>33</v>
      </c>
      <c r="F7697">
        <v>8000</v>
      </c>
      <c r="G7697" t="s">
        <v>189</v>
      </c>
      <c r="I7697">
        <f t="shared" si="840"/>
        <v>1</v>
      </c>
      <c r="J7697" t="str">
        <f t="shared" si="841"/>
        <v>OK</v>
      </c>
      <c r="K7697" t="str">
        <f t="shared" si="842"/>
        <v>Successful</v>
      </c>
      <c r="L7697" t="str">
        <f t="shared" si="843"/>
        <v>Withdrawal</v>
      </c>
      <c r="M7697" t="str">
        <f t="shared" si="844"/>
        <v>OK</v>
      </c>
      <c r="N7697" t="str">
        <f t="shared" si="845"/>
        <v>OK</v>
      </c>
      <c r="O7697" t="str">
        <f>_xlfn.XLOOKUP(B7697,'01_Raw_ATMs'!A:A,'01_Raw_ATMs'!A:A,"Not Found")</f>
        <v>ATM097</v>
      </c>
      <c r="P7697" t="str">
        <f t="shared" si="846"/>
        <v>Valid</v>
      </c>
    </row>
    <row r="7698" spans="1:16">
      <c r="A7698" t="s">
        <v>7891</v>
      </c>
      <c r="B7698" t="s">
        <v>124</v>
      </c>
      <c r="C7698" s="2">
        <v>45916</v>
      </c>
      <c r="D7698" s="3">
        <v>0.29516203703703697</v>
      </c>
      <c r="E7698" t="s">
        <v>33</v>
      </c>
      <c r="F7698">
        <v>4000</v>
      </c>
      <c r="G7698" t="s">
        <v>189</v>
      </c>
      <c r="I7698">
        <f t="shared" si="840"/>
        <v>1</v>
      </c>
      <c r="J7698" t="str">
        <f t="shared" si="841"/>
        <v>OK</v>
      </c>
      <c r="K7698" t="str">
        <f t="shared" si="842"/>
        <v>Successful</v>
      </c>
      <c r="L7698" t="str">
        <f t="shared" si="843"/>
        <v>Withdrawal</v>
      </c>
      <c r="M7698" t="str">
        <f t="shared" si="844"/>
        <v>OK</v>
      </c>
      <c r="N7698" t="str">
        <f t="shared" si="845"/>
        <v>OK</v>
      </c>
      <c r="O7698" t="str">
        <f>_xlfn.XLOOKUP(B7698,'01_Raw_ATMs'!A:A,'01_Raw_ATMs'!A:A,"Not Found")</f>
        <v>ATM044</v>
      </c>
      <c r="P7698" t="str">
        <f t="shared" si="846"/>
        <v>Valid</v>
      </c>
    </row>
    <row r="7699" spans="1:16">
      <c r="A7699" t="s">
        <v>7892</v>
      </c>
      <c r="B7699" t="s">
        <v>134</v>
      </c>
      <c r="C7699" s="2">
        <v>45802</v>
      </c>
      <c r="D7699" s="3">
        <v>0.8926736111111111</v>
      </c>
      <c r="E7699" t="s">
        <v>33</v>
      </c>
      <c r="F7699">
        <v>3000</v>
      </c>
      <c r="G7699" t="s">
        <v>189</v>
      </c>
      <c r="I7699">
        <f t="shared" si="840"/>
        <v>1</v>
      </c>
      <c r="J7699" t="str">
        <f t="shared" si="841"/>
        <v>OK</v>
      </c>
      <c r="K7699" t="str">
        <f t="shared" si="842"/>
        <v>Successful</v>
      </c>
      <c r="L7699" t="str">
        <f t="shared" si="843"/>
        <v>Withdrawal</v>
      </c>
      <c r="M7699" t="str">
        <f t="shared" si="844"/>
        <v>OK</v>
      </c>
      <c r="N7699" t="str">
        <f t="shared" si="845"/>
        <v>OK</v>
      </c>
      <c r="O7699" t="str">
        <f>_xlfn.XLOOKUP(B7699,'01_Raw_ATMs'!A:A,'01_Raw_ATMs'!A:A,"Not Found")</f>
        <v>ATM054</v>
      </c>
      <c r="P7699" t="str">
        <f t="shared" si="846"/>
        <v>Valid</v>
      </c>
    </row>
    <row r="7700" spans="1:16">
      <c r="A7700" t="s">
        <v>7893</v>
      </c>
      <c r="B7700" t="s">
        <v>121</v>
      </c>
      <c r="C7700" s="2">
        <v>45998</v>
      </c>
      <c r="D7700" s="3">
        <v>0.41365740740740742</v>
      </c>
      <c r="E7700" t="s">
        <v>33</v>
      </c>
      <c r="F7700">
        <v>2000</v>
      </c>
      <c r="G7700" t="s">
        <v>189</v>
      </c>
      <c r="I7700">
        <f t="shared" si="840"/>
        <v>1</v>
      </c>
      <c r="J7700" t="str">
        <f t="shared" si="841"/>
        <v>OK</v>
      </c>
      <c r="K7700" t="str">
        <f t="shared" si="842"/>
        <v>Successful</v>
      </c>
      <c r="L7700" t="str">
        <f t="shared" si="843"/>
        <v>Withdrawal</v>
      </c>
      <c r="M7700" t="str">
        <f t="shared" si="844"/>
        <v>OK</v>
      </c>
      <c r="N7700" t="str">
        <f t="shared" si="845"/>
        <v>OK</v>
      </c>
      <c r="O7700" t="str">
        <f>_xlfn.XLOOKUP(B7700,'01_Raw_ATMs'!A:A,'01_Raw_ATMs'!A:A,"Not Found")</f>
        <v>ATM041</v>
      </c>
      <c r="P7700" t="str">
        <f t="shared" si="846"/>
        <v>Valid</v>
      </c>
    </row>
    <row r="7701" spans="1:16">
      <c r="A7701" t="s">
        <v>7894</v>
      </c>
      <c r="B7701" t="s">
        <v>144</v>
      </c>
      <c r="C7701" s="2">
        <v>46093</v>
      </c>
      <c r="D7701" s="3">
        <v>0.61017361111111112</v>
      </c>
      <c r="E7701" t="s">
        <v>211</v>
      </c>
      <c r="F7701">
        <v>0</v>
      </c>
      <c r="G7701" t="s">
        <v>189</v>
      </c>
      <c r="I7701">
        <f t="shared" si="840"/>
        <v>1</v>
      </c>
      <c r="J7701" t="str">
        <f t="shared" si="841"/>
        <v>OK</v>
      </c>
      <c r="K7701" t="str">
        <f t="shared" si="842"/>
        <v>Successful</v>
      </c>
      <c r="L7701" t="str">
        <f t="shared" si="843"/>
        <v>Mini Statement</v>
      </c>
      <c r="M7701" t="str">
        <f t="shared" si="844"/>
        <v>OK</v>
      </c>
      <c r="N7701" t="str">
        <f t="shared" si="845"/>
        <v>OK</v>
      </c>
      <c r="O7701" t="str">
        <f>_xlfn.XLOOKUP(B7701,'01_Raw_ATMs'!A:A,'01_Raw_ATMs'!A:A,"Not Found")</f>
        <v>ATM064</v>
      </c>
      <c r="P7701" t="str">
        <f t="shared" si="846"/>
        <v>Valid</v>
      </c>
    </row>
    <row r="7702" spans="1:16">
      <c r="A7702" t="s">
        <v>7895</v>
      </c>
      <c r="B7702" t="s">
        <v>79</v>
      </c>
      <c r="C7702" s="2">
        <v>45830</v>
      </c>
      <c r="D7702" s="3">
        <v>0.76201388888888888</v>
      </c>
      <c r="E7702" t="s">
        <v>211</v>
      </c>
      <c r="F7702">
        <v>0</v>
      </c>
      <c r="G7702" t="s">
        <v>189</v>
      </c>
      <c r="I7702">
        <f t="shared" si="840"/>
        <v>1</v>
      </c>
      <c r="J7702" t="str">
        <f t="shared" si="841"/>
        <v>OK</v>
      </c>
      <c r="K7702" t="str">
        <f t="shared" si="842"/>
        <v>Successful</v>
      </c>
      <c r="L7702" t="str">
        <f t="shared" si="843"/>
        <v>Mini Statement</v>
      </c>
      <c r="M7702" t="str">
        <f t="shared" si="844"/>
        <v>OK</v>
      </c>
      <c r="N7702" t="str">
        <f t="shared" si="845"/>
        <v>OK</v>
      </c>
      <c r="O7702" t="str">
        <f>_xlfn.XLOOKUP(B7702,'01_Raw_ATMs'!A:A,'01_Raw_ATMs'!A:A,"Not Found")</f>
        <v>ATM006</v>
      </c>
      <c r="P7702" t="str">
        <f t="shared" si="846"/>
        <v>Valid</v>
      </c>
    </row>
    <row r="7703" spans="1:16">
      <c r="A7703" t="s">
        <v>7896</v>
      </c>
      <c r="B7703" t="s">
        <v>110</v>
      </c>
      <c r="C7703" s="2">
        <v>45762</v>
      </c>
      <c r="D7703" s="3">
        <v>0.79943287037037036</v>
      </c>
      <c r="E7703" t="s">
        <v>33</v>
      </c>
      <c r="F7703">
        <v>2500</v>
      </c>
      <c r="G7703" t="s">
        <v>189</v>
      </c>
      <c r="I7703">
        <f t="shared" si="840"/>
        <v>1</v>
      </c>
      <c r="J7703" t="str">
        <f t="shared" si="841"/>
        <v>OK</v>
      </c>
      <c r="K7703" t="str">
        <f t="shared" si="842"/>
        <v>Successful</v>
      </c>
      <c r="L7703" t="str">
        <f t="shared" si="843"/>
        <v>Withdrawal</v>
      </c>
      <c r="M7703" t="str">
        <f t="shared" si="844"/>
        <v>OK</v>
      </c>
      <c r="N7703" t="str">
        <f t="shared" si="845"/>
        <v>OK</v>
      </c>
      <c r="O7703" t="str">
        <f>_xlfn.XLOOKUP(B7703,'01_Raw_ATMs'!A:A,'01_Raw_ATMs'!A:A,"Not Found")</f>
        <v>ATM030</v>
      </c>
      <c r="P7703" t="str">
        <f t="shared" si="846"/>
        <v>Valid</v>
      </c>
    </row>
    <row r="7704" spans="1:16">
      <c r="A7704" t="s">
        <v>7897</v>
      </c>
      <c r="B7704" t="s">
        <v>120</v>
      </c>
      <c r="C7704" s="2">
        <v>45768</v>
      </c>
      <c r="D7704" s="3">
        <v>0.68409722222222225</v>
      </c>
      <c r="E7704" t="s">
        <v>33</v>
      </c>
      <c r="F7704">
        <v>1500</v>
      </c>
      <c r="G7704" t="s">
        <v>189</v>
      </c>
      <c r="I7704">
        <f t="shared" si="840"/>
        <v>1</v>
      </c>
      <c r="J7704" t="str">
        <f t="shared" si="841"/>
        <v>OK</v>
      </c>
      <c r="K7704" t="str">
        <f t="shared" si="842"/>
        <v>Successful</v>
      </c>
      <c r="L7704" t="str">
        <f t="shared" si="843"/>
        <v>Withdrawal</v>
      </c>
      <c r="M7704" t="str">
        <f t="shared" si="844"/>
        <v>OK</v>
      </c>
      <c r="N7704" t="str">
        <f t="shared" si="845"/>
        <v>OK</v>
      </c>
      <c r="O7704" t="str">
        <f>_xlfn.XLOOKUP(B7704,'01_Raw_ATMs'!A:A,'01_Raw_ATMs'!A:A,"Not Found")</f>
        <v>ATM040</v>
      </c>
      <c r="P7704" t="str">
        <f t="shared" si="846"/>
        <v>Valid</v>
      </c>
    </row>
    <row r="7705" spans="1:16">
      <c r="A7705" t="s">
        <v>7898</v>
      </c>
      <c r="B7705" t="s">
        <v>110</v>
      </c>
      <c r="C7705" s="2">
        <v>46071</v>
      </c>
      <c r="D7705" s="3">
        <v>0.38997685185185182</v>
      </c>
      <c r="E7705" t="s">
        <v>211</v>
      </c>
      <c r="F7705">
        <v>0</v>
      </c>
      <c r="G7705" t="s">
        <v>189</v>
      </c>
      <c r="I7705">
        <f t="shared" si="840"/>
        <v>1</v>
      </c>
      <c r="J7705" t="str">
        <f t="shared" si="841"/>
        <v>OK</v>
      </c>
      <c r="K7705" t="str">
        <f t="shared" si="842"/>
        <v>Successful</v>
      </c>
      <c r="L7705" t="str">
        <f t="shared" si="843"/>
        <v>Mini Statement</v>
      </c>
      <c r="M7705" t="str">
        <f t="shared" si="844"/>
        <v>OK</v>
      </c>
      <c r="N7705" t="str">
        <f t="shared" si="845"/>
        <v>OK</v>
      </c>
      <c r="O7705" t="str">
        <f>_xlfn.XLOOKUP(B7705,'01_Raw_ATMs'!A:A,'01_Raw_ATMs'!A:A,"Not Found")</f>
        <v>ATM030</v>
      </c>
      <c r="P7705" t="str">
        <f t="shared" si="846"/>
        <v>Valid</v>
      </c>
    </row>
    <row r="7706" spans="1:16">
      <c r="A7706" t="s">
        <v>7899</v>
      </c>
      <c r="B7706" t="s">
        <v>177</v>
      </c>
      <c r="C7706" s="2">
        <v>45869</v>
      </c>
      <c r="D7706" s="3">
        <v>0.36276620370370372</v>
      </c>
      <c r="E7706" t="s">
        <v>33</v>
      </c>
      <c r="F7706">
        <v>2000</v>
      </c>
      <c r="G7706" t="s">
        <v>189</v>
      </c>
      <c r="I7706">
        <f t="shared" si="840"/>
        <v>1</v>
      </c>
      <c r="J7706" t="str">
        <f t="shared" si="841"/>
        <v>OK</v>
      </c>
      <c r="K7706" t="str">
        <f t="shared" si="842"/>
        <v>Successful</v>
      </c>
      <c r="L7706" t="str">
        <f t="shared" si="843"/>
        <v>Withdrawal</v>
      </c>
      <c r="M7706" t="str">
        <f t="shared" si="844"/>
        <v>OK</v>
      </c>
      <c r="N7706" t="str">
        <f t="shared" si="845"/>
        <v>OK</v>
      </c>
      <c r="O7706" t="str">
        <f>_xlfn.XLOOKUP(B7706,'01_Raw_ATMs'!A:A,'01_Raw_ATMs'!A:A,"Not Found")</f>
        <v>ATM097</v>
      </c>
      <c r="P7706" t="str">
        <f t="shared" si="846"/>
        <v>Valid</v>
      </c>
    </row>
    <row r="7707" spans="1:16">
      <c r="A7707" t="s">
        <v>7900</v>
      </c>
      <c r="B7707" t="s">
        <v>106</v>
      </c>
      <c r="C7707" s="2">
        <v>46011</v>
      </c>
      <c r="D7707" s="3">
        <v>0.61951388888888892</v>
      </c>
      <c r="E7707" t="s">
        <v>211</v>
      </c>
      <c r="F7707">
        <v>0</v>
      </c>
      <c r="G7707" t="s">
        <v>189</v>
      </c>
      <c r="I7707">
        <f t="shared" si="840"/>
        <v>1</v>
      </c>
      <c r="J7707" t="str">
        <f t="shared" si="841"/>
        <v>OK</v>
      </c>
      <c r="K7707" t="str">
        <f t="shared" si="842"/>
        <v>Successful</v>
      </c>
      <c r="L7707" t="str">
        <f t="shared" si="843"/>
        <v>Mini Statement</v>
      </c>
      <c r="M7707" t="str">
        <f t="shared" si="844"/>
        <v>OK</v>
      </c>
      <c r="N7707" t="str">
        <f t="shared" si="845"/>
        <v>OK</v>
      </c>
      <c r="O7707" t="str">
        <f>_xlfn.XLOOKUP(B7707,'01_Raw_ATMs'!A:A,'01_Raw_ATMs'!A:A,"Not Found")</f>
        <v>ATM026</v>
      </c>
      <c r="P7707" t="str">
        <f t="shared" si="846"/>
        <v>Valid</v>
      </c>
    </row>
    <row r="7708" spans="1:16">
      <c r="A7708" t="s">
        <v>7901</v>
      </c>
      <c r="B7708" t="s">
        <v>100</v>
      </c>
      <c r="C7708" s="2">
        <v>46154</v>
      </c>
      <c r="D7708" s="3">
        <v>0.68763888888888891</v>
      </c>
      <c r="E7708" t="s">
        <v>33</v>
      </c>
      <c r="F7708">
        <v>5000</v>
      </c>
      <c r="G7708" t="s">
        <v>214</v>
      </c>
      <c r="H7708" t="s">
        <v>1080</v>
      </c>
      <c r="I7708">
        <f t="shared" si="840"/>
        <v>1</v>
      </c>
      <c r="J7708" t="str">
        <f t="shared" si="841"/>
        <v>OK</v>
      </c>
      <c r="K7708" t="str">
        <f t="shared" si="842"/>
        <v>Failed</v>
      </c>
      <c r="L7708" t="str">
        <f t="shared" si="843"/>
        <v>Withdrawal</v>
      </c>
      <c r="M7708" t="str">
        <f t="shared" si="844"/>
        <v>OK</v>
      </c>
      <c r="N7708" t="str">
        <f t="shared" si="845"/>
        <v>OK</v>
      </c>
      <c r="O7708" t="str">
        <f>_xlfn.XLOOKUP(B7708,'01_Raw_ATMs'!A:A,'01_Raw_ATMs'!A:A,"Not Found")</f>
        <v>ATM021</v>
      </c>
      <c r="P7708" t="str">
        <f t="shared" si="846"/>
        <v>Valid</v>
      </c>
    </row>
    <row r="7709" spans="1:16">
      <c r="A7709" t="s">
        <v>7902</v>
      </c>
      <c r="B7709" t="s">
        <v>104</v>
      </c>
      <c r="C7709" s="2">
        <v>46114</v>
      </c>
      <c r="D7709" s="3">
        <v>0.34113425925925928</v>
      </c>
      <c r="E7709" t="s">
        <v>194</v>
      </c>
      <c r="F7709">
        <v>0</v>
      </c>
      <c r="G7709" t="s">
        <v>189</v>
      </c>
      <c r="I7709">
        <f t="shared" si="840"/>
        <v>1</v>
      </c>
      <c r="J7709" t="str">
        <f t="shared" si="841"/>
        <v>OK</v>
      </c>
      <c r="K7709" t="str">
        <f t="shared" si="842"/>
        <v>Successful</v>
      </c>
      <c r="L7709" t="str">
        <f t="shared" si="843"/>
        <v>Balance Inquiry</v>
      </c>
      <c r="M7709" t="str">
        <f t="shared" si="844"/>
        <v>OK</v>
      </c>
      <c r="N7709" t="str">
        <f t="shared" si="845"/>
        <v>OK</v>
      </c>
      <c r="O7709" t="str">
        <f>_xlfn.XLOOKUP(B7709,'01_Raw_ATMs'!A:A,'01_Raw_ATMs'!A:A,"Not Found")</f>
        <v>ATM025</v>
      </c>
      <c r="P7709" t="str">
        <f t="shared" si="846"/>
        <v>Valid</v>
      </c>
    </row>
    <row r="7710" spans="1:16">
      <c r="A7710" t="s">
        <v>7903</v>
      </c>
      <c r="B7710" t="s">
        <v>176</v>
      </c>
      <c r="C7710" s="2">
        <v>45770</v>
      </c>
      <c r="D7710" s="3">
        <v>0.64171296296296299</v>
      </c>
      <c r="E7710" t="s">
        <v>33</v>
      </c>
      <c r="F7710">
        <v>4000</v>
      </c>
      <c r="G7710" t="s">
        <v>189</v>
      </c>
      <c r="I7710">
        <f t="shared" si="840"/>
        <v>1</v>
      </c>
      <c r="J7710" t="str">
        <f t="shared" si="841"/>
        <v>OK</v>
      </c>
      <c r="K7710" t="str">
        <f t="shared" si="842"/>
        <v>Successful</v>
      </c>
      <c r="L7710" t="str">
        <f t="shared" si="843"/>
        <v>Withdrawal</v>
      </c>
      <c r="M7710" t="str">
        <f t="shared" si="844"/>
        <v>OK</v>
      </c>
      <c r="N7710" t="str">
        <f t="shared" si="845"/>
        <v>OK</v>
      </c>
      <c r="O7710" t="str">
        <f>_xlfn.XLOOKUP(B7710,'01_Raw_ATMs'!A:A,'01_Raw_ATMs'!A:A,"Not Found")</f>
        <v>ATM096</v>
      </c>
      <c r="P7710" t="str">
        <f t="shared" si="846"/>
        <v>Valid</v>
      </c>
    </row>
    <row r="7711" spans="1:16">
      <c r="A7711" t="s">
        <v>7904</v>
      </c>
      <c r="B7711" t="s">
        <v>101</v>
      </c>
      <c r="C7711" s="2">
        <v>46012</v>
      </c>
      <c r="D7711" s="3">
        <v>0.6817361111111111</v>
      </c>
      <c r="E7711" t="s">
        <v>211</v>
      </c>
      <c r="F7711">
        <v>0</v>
      </c>
      <c r="G7711" t="s">
        <v>214</v>
      </c>
      <c r="H7711" t="s">
        <v>42</v>
      </c>
      <c r="I7711">
        <f t="shared" si="840"/>
        <v>1</v>
      </c>
      <c r="J7711" t="str">
        <f t="shared" si="841"/>
        <v>OK</v>
      </c>
      <c r="K7711" t="str">
        <f t="shared" si="842"/>
        <v>Failed</v>
      </c>
      <c r="L7711" t="str">
        <f t="shared" si="843"/>
        <v>Mini Statement</v>
      </c>
      <c r="M7711" t="str">
        <f t="shared" si="844"/>
        <v>OK</v>
      </c>
      <c r="N7711" t="str">
        <f t="shared" si="845"/>
        <v>OK</v>
      </c>
      <c r="O7711" t="str">
        <f>_xlfn.XLOOKUP(B7711,'01_Raw_ATMs'!A:A,'01_Raw_ATMs'!A:A,"Not Found")</f>
        <v>ATM022</v>
      </c>
      <c r="P7711" t="str">
        <f t="shared" si="846"/>
        <v>Valid</v>
      </c>
    </row>
    <row r="7712" spans="1:16">
      <c r="A7712" t="s">
        <v>7905</v>
      </c>
      <c r="B7712" t="s">
        <v>165</v>
      </c>
      <c r="C7712" s="2">
        <v>45859</v>
      </c>
      <c r="D7712" s="3">
        <v>0.31996527777777778</v>
      </c>
      <c r="E7712" t="s">
        <v>194</v>
      </c>
      <c r="F7712">
        <v>0</v>
      </c>
      <c r="G7712" t="s">
        <v>189</v>
      </c>
      <c r="I7712">
        <f t="shared" si="840"/>
        <v>1</v>
      </c>
      <c r="J7712" t="str">
        <f t="shared" si="841"/>
        <v>OK</v>
      </c>
      <c r="K7712" t="str">
        <f t="shared" si="842"/>
        <v>Successful</v>
      </c>
      <c r="L7712" t="str">
        <f t="shared" si="843"/>
        <v>Balance Inquiry</v>
      </c>
      <c r="M7712" t="str">
        <f t="shared" si="844"/>
        <v>OK</v>
      </c>
      <c r="N7712" t="str">
        <f t="shared" si="845"/>
        <v>OK</v>
      </c>
      <c r="O7712" t="str">
        <f>_xlfn.XLOOKUP(B7712,'01_Raw_ATMs'!A:A,'01_Raw_ATMs'!A:A,"Not Found")</f>
        <v>ATM085</v>
      </c>
      <c r="P7712" t="str">
        <f t="shared" si="846"/>
        <v>Valid</v>
      </c>
    </row>
    <row r="7713" spans="1:16">
      <c r="A7713" t="s">
        <v>7906</v>
      </c>
      <c r="B7713" t="s">
        <v>168</v>
      </c>
      <c r="C7713" s="2">
        <v>46165</v>
      </c>
      <c r="D7713" s="3">
        <v>0.4815740740740741</v>
      </c>
      <c r="E7713" t="s">
        <v>33</v>
      </c>
      <c r="F7713">
        <v>2500</v>
      </c>
      <c r="G7713" t="s">
        <v>189</v>
      </c>
      <c r="I7713">
        <f t="shared" si="840"/>
        <v>1</v>
      </c>
      <c r="J7713" t="str">
        <f t="shared" si="841"/>
        <v>OK</v>
      </c>
      <c r="K7713" t="str">
        <f t="shared" si="842"/>
        <v>Successful</v>
      </c>
      <c r="L7713" t="str">
        <f t="shared" si="843"/>
        <v>Withdrawal</v>
      </c>
      <c r="M7713" t="str">
        <f t="shared" si="844"/>
        <v>OK</v>
      </c>
      <c r="N7713" t="str">
        <f t="shared" si="845"/>
        <v>OK</v>
      </c>
      <c r="O7713" t="str">
        <f>_xlfn.XLOOKUP(B7713,'01_Raw_ATMs'!A:A,'01_Raw_ATMs'!A:A,"Not Found")</f>
        <v>ATM088</v>
      </c>
      <c r="P7713" t="str">
        <f t="shared" si="846"/>
        <v>Valid</v>
      </c>
    </row>
    <row r="7714" spans="1:16">
      <c r="A7714" t="s">
        <v>7907</v>
      </c>
      <c r="B7714" t="s">
        <v>138</v>
      </c>
      <c r="C7714" s="2">
        <v>45857</v>
      </c>
      <c r="D7714" s="3">
        <v>0.71499999999999997</v>
      </c>
      <c r="E7714" t="s">
        <v>33</v>
      </c>
      <c r="F7714">
        <v>1000</v>
      </c>
      <c r="G7714" t="s">
        <v>189</v>
      </c>
      <c r="I7714">
        <f t="shared" si="840"/>
        <v>1</v>
      </c>
      <c r="J7714" t="str">
        <f t="shared" si="841"/>
        <v>OK</v>
      </c>
      <c r="K7714" t="str">
        <f t="shared" si="842"/>
        <v>Successful</v>
      </c>
      <c r="L7714" t="str">
        <f t="shared" si="843"/>
        <v>Withdrawal</v>
      </c>
      <c r="M7714" t="str">
        <f t="shared" si="844"/>
        <v>OK</v>
      </c>
      <c r="N7714" t="str">
        <f t="shared" si="845"/>
        <v>OK</v>
      </c>
      <c r="O7714" t="str">
        <f>_xlfn.XLOOKUP(B7714,'01_Raw_ATMs'!A:A,'01_Raw_ATMs'!A:A,"Not Found")</f>
        <v>ATM058</v>
      </c>
      <c r="P7714" t="str">
        <f t="shared" si="846"/>
        <v>Valid</v>
      </c>
    </row>
    <row r="7715" spans="1:16">
      <c r="A7715" t="s">
        <v>7908</v>
      </c>
      <c r="B7715" t="s">
        <v>125</v>
      </c>
      <c r="C7715" s="2">
        <v>46075</v>
      </c>
      <c r="D7715" s="3">
        <v>0.52195601851851847</v>
      </c>
      <c r="E7715" t="s">
        <v>33</v>
      </c>
      <c r="F7715">
        <v>500</v>
      </c>
      <c r="G7715" t="s">
        <v>189</v>
      </c>
      <c r="I7715">
        <f t="shared" si="840"/>
        <v>1</v>
      </c>
      <c r="J7715" t="str">
        <f t="shared" si="841"/>
        <v>OK</v>
      </c>
      <c r="K7715" t="str">
        <f t="shared" si="842"/>
        <v>Successful</v>
      </c>
      <c r="L7715" t="str">
        <f t="shared" si="843"/>
        <v>Withdrawal</v>
      </c>
      <c r="M7715" t="str">
        <f t="shared" si="844"/>
        <v>OK</v>
      </c>
      <c r="N7715" t="str">
        <f t="shared" si="845"/>
        <v>OK</v>
      </c>
      <c r="O7715" t="str">
        <f>_xlfn.XLOOKUP(B7715,'01_Raw_ATMs'!A:A,'01_Raw_ATMs'!A:A,"Not Found")</f>
        <v>ATM045</v>
      </c>
      <c r="P7715" t="str">
        <f t="shared" si="846"/>
        <v>Valid</v>
      </c>
    </row>
    <row r="7716" spans="1:16">
      <c r="A7716" t="s">
        <v>7909</v>
      </c>
      <c r="B7716" t="s">
        <v>145</v>
      </c>
      <c r="C7716" s="2">
        <v>45906</v>
      </c>
      <c r="D7716" s="3">
        <v>0.76121527777777775</v>
      </c>
      <c r="E7716" t="s">
        <v>33</v>
      </c>
      <c r="F7716">
        <v>1000</v>
      </c>
      <c r="G7716" t="s">
        <v>189</v>
      </c>
      <c r="I7716">
        <f t="shared" si="840"/>
        <v>1</v>
      </c>
      <c r="J7716" t="str">
        <f t="shared" si="841"/>
        <v>OK</v>
      </c>
      <c r="K7716" t="str">
        <f t="shared" si="842"/>
        <v>Successful</v>
      </c>
      <c r="L7716" t="str">
        <f t="shared" si="843"/>
        <v>Withdrawal</v>
      </c>
      <c r="M7716" t="str">
        <f t="shared" si="844"/>
        <v>OK</v>
      </c>
      <c r="N7716" t="str">
        <f t="shared" si="845"/>
        <v>OK</v>
      </c>
      <c r="O7716" t="str">
        <f>_xlfn.XLOOKUP(B7716,'01_Raw_ATMs'!A:A,'01_Raw_ATMs'!A:A,"Not Found")</f>
        <v>ATM065</v>
      </c>
      <c r="P7716" t="str">
        <f t="shared" si="846"/>
        <v>Valid</v>
      </c>
    </row>
    <row r="7717" spans="1:16">
      <c r="A7717" t="s">
        <v>7910</v>
      </c>
      <c r="B7717" t="s">
        <v>157</v>
      </c>
      <c r="C7717" s="2">
        <v>45981</v>
      </c>
      <c r="D7717" s="3">
        <v>0.43060185185185179</v>
      </c>
      <c r="E7717" t="s">
        <v>33</v>
      </c>
      <c r="F7717">
        <v>10000</v>
      </c>
      <c r="G7717" t="s">
        <v>189</v>
      </c>
      <c r="I7717">
        <f t="shared" si="840"/>
        <v>1</v>
      </c>
      <c r="J7717" t="str">
        <f t="shared" si="841"/>
        <v>OK</v>
      </c>
      <c r="K7717" t="str">
        <f t="shared" si="842"/>
        <v>Successful</v>
      </c>
      <c r="L7717" t="str">
        <f t="shared" si="843"/>
        <v>Withdrawal</v>
      </c>
      <c r="M7717" t="str">
        <f t="shared" si="844"/>
        <v>OK</v>
      </c>
      <c r="N7717" t="str">
        <f t="shared" si="845"/>
        <v>OK</v>
      </c>
      <c r="O7717" t="str">
        <f>_xlfn.XLOOKUP(B7717,'01_Raw_ATMs'!A:A,'01_Raw_ATMs'!A:A,"Not Found")</f>
        <v>ATM077</v>
      </c>
      <c r="P7717" t="str">
        <f t="shared" si="846"/>
        <v>Valid</v>
      </c>
    </row>
    <row r="7718" spans="1:16">
      <c r="A7718" t="s">
        <v>7911</v>
      </c>
      <c r="B7718" t="s">
        <v>91</v>
      </c>
      <c r="C7718" s="2">
        <v>46035</v>
      </c>
      <c r="D7718" s="3">
        <v>0.89753472222222219</v>
      </c>
      <c r="E7718" t="s">
        <v>33</v>
      </c>
      <c r="F7718">
        <v>6000</v>
      </c>
      <c r="G7718" t="s">
        <v>189</v>
      </c>
      <c r="I7718">
        <f t="shared" si="840"/>
        <v>1</v>
      </c>
      <c r="J7718" t="str">
        <f t="shared" si="841"/>
        <v>OK</v>
      </c>
      <c r="K7718" t="str">
        <f t="shared" si="842"/>
        <v>Successful</v>
      </c>
      <c r="L7718" t="str">
        <f t="shared" si="843"/>
        <v>Withdrawal</v>
      </c>
      <c r="M7718" t="str">
        <f t="shared" si="844"/>
        <v>OK</v>
      </c>
      <c r="N7718" t="str">
        <f t="shared" si="845"/>
        <v>OK</v>
      </c>
      <c r="O7718" t="str">
        <f>_xlfn.XLOOKUP(B7718,'01_Raw_ATMs'!A:A,'01_Raw_ATMs'!A:A,"Not Found")</f>
        <v>ATM014</v>
      </c>
      <c r="P7718" t="str">
        <f t="shared" si="846"/>
        <v>Valid</v>
      </c>
    </row>
    <row r="7719" spans="1:16">
      <c r="A7719" t="s">
        <v>7912</v>
      </c>
      <c r="B7719" t="s">
        <v>84</v>
      </c>
      <c r="C7719" s="2">
        <v>46094</v>
      </c>
      <c r="D7719" s="3">
        <v>0.83729166666666666</v>
      </c>
      <c r="E7719" t="s">
        <v>33</v>
      </c>
      <c r="F7719">
        <v>10000</v>
      </c>
      <c r="G7719" t="s">
        <v>189</v>
      </c>
      <c r="I7719">
        <f t="shared" si="840"/>
        <v>1</v>
      </c>
      <c r="J7719" t="str">
        <f t="shared" si="841"/>
        <v>OK</v>
      </c>
      <c r="K7719" t="str">
        <f t="shared" si="842"/>
        <v>Successful</v>
      </c>
      <c r="L7719" t="str">
        <f t="shared" si="843"/>
        <v>Withdrawal</v>
      </c>
      <c r="M7719" t="str">
        <f t="shared" si="844"/>
        <v>OK</v>
      </c>
      <c r="N7719" t="str">
        <f t="shared" si="845"/>
        <v>OK</v>
      </c>
      <c r="O7719" t="str">
        <f>_xlfn.XLOOKUP(B7719,'01_Raw_ATMs'!A:A,'01_Raw_ATMs'!A:A,"Not Found")</f>
        <v>ATM009</v>
      </c>
      <c r="P7719" t="str">
        <f t="shared" si="846"/>
        <v>Valid</v>
      </c>
    </row>
    <row r="7720" spans="1:16">
      <c r="A7720" t="s">
        <v>7913</v>
      </c>
      <c r="B7720" t="s">
        <v>113</v>
      </c>
      <c r="C7720" s="2">
        <v>45778</v>
      </c>
      <c r="D7720" s="3">
        <v>0.47237268518518521</v>
      </c>
      <c r="E7720" t="s">
        <v>261</v>
      </c>
      <c r="F7720">
        <v>10000</v>
      </c>
      <c r="G7720" t="s">
        <v>189</v>
      </c>
      <c r="I7720">
        <f t="shared" si="840"/>
        <v>1</v>
      </c>
      <c r="J7720" t="str">
        <f t="shared" si="841"/>
        <v>OK</v>
      </c>
      <c r="K7720" t="str">
        <f t="shared" si="842"/>
        <v>Successful</v>
      </c>
      <c r="L7720" t="str">
        <f t="shared" si="843"/>
        <v>Cash Deposit</v>
      </c>
      <c r="M7720" t="str">
        <f t="shared" si="844"/>
        <v>OK</v>
      </c>
      <c r="N7720" t="str">
        <f t="shared" si="845"/>
        <v>OK</v>
      </c>
      <c r="O7720" t="str">
        <f>_xlfn.XLOOKUP(B7720,'01_Raw_ATMs'!A:A,'01_Raw_ATMs'!A:A,"Not Found")</f>
        <v>ATM033</v>
      </c>
      <c r="P7720" t="str">
        <f t="shared" si="846"/>
        <v>Valid</v>
      </c>
    </row>
    <row r="7721" spans="1:16">
      <c r="A7721" t="s">
        <v>7914</v>
      </c>
      <c r="B7721" t="s">
        <v>125</v>
      </c>
      <c r="C7721" s="2">
        <v>45841</v>
      </c>
      <c r="D7721" s="3">
        <v>7.8043981481481478E-2</v>
      </c>
      <c r="E7721" t="s">
        <v>33</v>
      </c>
      <c r="F7721">
        <v>1000</v>
      </c>
      <c r="G7721" t="s">
        <v>189</v>
      </c>
      <c r="I7721">
        <f t="shared" si="840"/>
        <v>1</v>
      </c>
      <c r="J7721" t="str">
        <f t="shared" si="841"/>
        <v>OK</v>
      </c>
      <c r="K7721" t="str">
        <f t="shared" si="842"/>
        <v>Successful</v>
      </c>
      <c r="L7721" t="str">
        <f t="shared" si="843"/>
        <v>Withdrawal</v>
      </c>
      <c r="M7721" t="str">
        <f t="shared" si="844"/>
        <v>OK</v>
      </c>
      <c r="N7721" t="str">
        <f t="shared" si="845"/>
        <v>OK</v>
      </c>
      <c r="O7721" t="str">
        <f>_xlfn.XLOOKUP(B7721,'01_Raw_ATMs'!A:A,'01_Raw_ATMs'!A:A,"Not Found")</f>
        <v>ATM045</v>
      </c>
      <c r="P7721" t="str">
        <f t="shared" si="846"/>
        <v>Valid</v>
      </c>
    </row>
    <row r="7722" spans="1:16">
      <c r="A7722" t="s">
        <v>7915</v>
      </c>
      <c r="B7722" t="s">
        <v>167</v>
      </c>
      <c r="C7722" s="2">
        <v>45769</v>
      </c>
      <c r="D7722" s="3">
        <v>0.5549074074074074</v>
      </c>
      <c r="E7722" t="s">
        <v>33</v>
      </c>
      <c r="F7722">
        <v>5000</v>
      </c>
      <c r="G7722" t="s">
        <v>189</v>
      </c>
      <c r="I7722">
        <f t="shared" si="840"/>
        <v>1</v>
      </c>
      <c r="J7722" t="str">
        <f t="shared" si="841"/>
        <v>OK</v>
      </c>
      <c r="K7722" t="str">
        <f t="shared" si="842"/>
        <v>Successful</v>
      </c>
      <c r="L7722" t="str">
        <f t="shared" si="843"/>
        <v>Withdrawal</v>
      </c>
      <c r="M7722" t="str">
        <f t="shared" si="844"/>
        <v>OK</v>
      </c>
      <c r="N7722" t="str">
        <f t="shared" si="845"/>
        <v>OK</v>
      </c>
      <c r="O7722" t="str">
        <f>_xlfn.XLOOKUP(B7722,'01_Raw_ATMs'!A:A,'01_Raw_ATMs'!A:A,"Not Found")</f>
        <v>ATM087</v>
      </c>
      <c r="P7722" t="str">
        <f t="shared" si="846"/>
        <v>Valid</v>
      </c>
    </row>
    <row r="7723" spans="1:16">
      <c r="A7723" t="s">
        <v>7916</v>
      </c>
      <c r="B7723" t="s">
        <v>141</v>
      </c>
      <c r="C7723" s="2">
        <v>46093</v>
      </c>
      <c r="D7723" s="3">
        <v>0.85644675925925928</v>
      </c>
      <c r="E7723" t="s">
        <v>33</v>
      </c>
      <c r="F7723">
        <v>8000</v>
      </c>
      <c r="G7723" t="s">
        <v>189</v>
      </c>
      <c r="I7723">
        <f t="shared" si="840"/>
        <v>1</v>
      </c>
      <c r="J7723" t="str">
        <f t="shared" si="841"/>
        <v>OK</v>
      </c>
      <c r="K7723" t="str">
        <f t="shared" si="842"/>
        <v>Successful</v>
      </c>
      <c r="L7723" t="str">
        <f t="shared" si="843"/>
        <v>Withdrawal</v>
      </c>
      <c r="M7723" t="str">
        <f t="shared" si="844"/>
        <v>OK</v>
      </c>
      <c r="N7723" t="str">
        <f t="shared" si="845"/>
        <v>OK</v>
      </c>
      <c r="O7723" t="str">
        <f>_xlfn.XLOOKUP(B7723,'01_Raw_ATMs'!A:A,'01_Raw_ATMs'!A:A,"Not Found")</f>
        <v>ATM061</v>
      </c>
      <c r="P7723" t="str">
        <f t="shared" si="846"/>
        <v>Valid</v>
      </c>
    </row>
    <row r="7724" spans="1:16">
      <c r="A7724" t="s">
        <v>7917</v>
      </c>
      <c r="B7724" t="s">
        <v>115</v>
      </c>
      <c r="C7724" s="2">
        <v>45731</v>
      </c>
      <c r="D7724" s="3">
        <v>0.73060185185185189</v>
      </c>
      <c r="E7724" t="s">
        <v>33</v>
      </c>
      <c r="F7724">
        <v>500</v>
      </c>
      <c r="G7724" t="s">
        <v>189</v>
      </c>
      <c r="I7724">
        <f t="shared" si="840"/>
        <v>1</v>
      </c>
      <c r="J7724" t="str">
        <f t="shared" si="841"/>
        <v>OK</v>
      </c>
      <c r="K7724" t="str">
        <f t="shared" si="842"/>
        <v>Successful</v>
      </c>
      <c r="L7724" t="str">
        <f t="shared" si="843"/>
        <v>Withdrawal</v>
      </c>
      <c r="M7724" t="str">
        <f t="shared" si="844"/>
        <v>OK</v>
      </c>
      <c r="N7724" t="str">
        <f t="shared" si="845"/>
        <v>OK</v>
      </c>
      <c r="O7724" t="str">
        <f>_xlfn.XLOOKUP(B7724,'01_Raw_ATMs'!A:A,'01_Raw_ATMs'!A:A,"Not Found")</f>
        <v>ATM035</v>
      </c>
      <c r="P7724" t="str">
        <f t="shared" si="846"/>
        <v>Valid</v>
      </c>
    </row>
    <row r="7725" spans="1:16">
      <c r="A7725" t="s">
        <v>7918</v>
      </c>
      <c r="B7725" t="s">
        <v>154</v>
      </c>
      <c r="C7725" s="2">
        <v>46041</v>
      </c>
      <c r="D7725" s="3">
        <v>0.62965277777777773</v>
      </c>
      <c r="E7725" t="s">
        <v>261</v>
      </c>
      <c r="F7725">
        <v>5000</v>
      </c>
      <c r="G7725" t="s">
        <v>189</v>
      </c>
      <c r="I7725">
        <f t="shared" si="840"/>
        <v>1</v>
      </c>
      <c r="J7725" t="str">
        <f t="shared" si="841"/>
        <v>OK</v>
      </c>
      <c r="K7725" t="str">
        <f t="shared" si="842"/>
        <v>Successful</v>
      </c>
      <c r="L7725" t="str">
        <f t="shared" si="843"/>
        <v>Cash Deposit</v>
      </c>
      <c r="M7725" t="str">
        <f t="shared" si="844"/>
        <v>OK</v>
      </c>
      <c r="N7725" t="str">
        <f t="shared" si="845"/>
        <v>OK</v>
      </c>
      <c r="O7725" t="str">
        <f>_xlfn.XLOOKUP(B7725,'01_Raw_ATMs'!A:A,'01_Raw_ATMs'!A:A,"Not Found")</f>
        <v>ATM074</v>
      </c>
      <c r="P7725" t="str">
        <f t="shared" si="846"/>
        <v>Valid</v>
      </c>
    </row>
    <row r="7726" spans="1:16">
      <c r="A7726" t="s">
        <v>7919</v>
      </c>
      <c r="B7726" t="s">
        <v>155</v>
      </c>
      <c r="C7726" s="2">
        <v>46025</v>
      </c>
      <c r="D7726" s="3">
        <v>0.27631944444444451</v>
      </c>
      <c r="E7726" t="s">
        <v>33</v>
      </c>
      <c r="F7726">
        <v>3000</v>
      </c>
      <c r="G7726" t="s">
        <v>189</v>
      </c>
      <c r="I7726">
        <f t="shared" si="840"/>
        <v>1</v>
      </c>
      <c r="J7726" t="str">
        <f t="shared" si="841"/>
        <v>OK</v>
      </c>
      <c r="K7726" t="str">
        <f t="shared" si="842"/>
        <v>Successful</v>
      </c>
      <c r="L7726" t="str">
        <f t="shared" si="843"/>
        <v>Withdrawal</v>
      </c>
      <c r="M7726" t="str">
        <f t="shared" si="844"/>
        <v>OK</v>
      </c>
      <c r="N7726" t="str">
        <f t="shared" si="845"/>
        <v>OK</v>
      </c>
      <c r="O7726" t="str">
        <f>_xlfn.XLOOKUP(B7726,'01_Raw_ATMs'!A:A,'01_Raw_ATMs'!A:A,"Not Found")</f>
        <v>ATM075</v>
      </c>
      <c r="P7726" t="str">
        <f t="shared" si="846"/>
        <v>Valid</v>
      </c>
    </row>
    <row r="7727" spans="1:16">
      <c r="A7727" t="s">
        <v>7920</v>
      </c>
      <c r="B7727" t="s">
        <v>180</v>
      </c>
      <c r="C7727" s="2">
        <v>45851</v>
      </c>
      <c r="D7727" s="3">
        <v>0.70431712962962967</v>
      </c>
      <c r="E7727" t="s">
        <v>33</v>
      </c>
      <c r="F7727">
        <v>500</v>
      </c>
      <c r="G7727" t="s">
        <v>214</v>
      </c>
      <c r="H7727" t="s">
        <v>1094</v>
      </c>
      <c r="I7727">
        <f t="shared" si="840"/>
        <v>1</v>
      </c>
      <c r="J7727" t="str">
        <f t="shared" si="841"/>
        <v>OK</v>
      </c>
      <c r="K7727" t="str">
        <f t="shared" si="842"/>
        <v>Failed</v>
      </c>
      <c r="L7727" t="str">
        <f t="shared" si="843"/>
        <v>Withdrawal</v>
      </c>
      <c r="M7727" t="str">
        <f t="shared" si="844"/>
        <v>OK</v>
      </c>
      <c r="N7727" t="str">
        <f t="shared" si="845"/>
        <v>OK</v>
      </c>
      <c r="O7727" t="str">
        <f>_xlfn.XLOOKUP(B7727,'01_Raw_ATMs'!A:A,'01_Raw_ATMs'!A:A,"Not Found")</f>
        <v>ATM100</v>
      </c>
      <c r="P7727" t="str">
        <f t="shared" si="846"/>
        <v>Valid</v>
      </c>
    </row>
    <row r="7728" spans="1:16">
      <c r="A7728" t="s">
        <v>7921</v>
      </c>
      <c r="B7728" t="s">
        <v>102</v>
      </c>
      <c r="C7728" s="2">
        <v>46061</v>
      </c>
      <c r="D7728" s="3">
        <v>0.58673611111111112</v>
      </c>
      <c r="E7728" t="s">
        <v>211</v>
      </c>
      <c r="F7728">
        <v>0</v>
      </c>
      <c r="G7728" t="s">
        <v>189</v>
      </c>
      <c r="I7728">
        <f t="shared" si="840"/>
        <v>1</v>
      </c>
      <c r="J7728" t="str">
        <f t="shared" si="841"/>
        <v>OK</v>
      </c>
      <c r="K7728" t="str">
        <f t="shared" si="842"/>
        <v>Successful</v>
      </c>
      <c r="L7728" t="str">
        <f t="shared" si="843"/>
        <v>Mini Statement</v>
      </c>
      <c r="M7728" t="str">
        <f t="shared" si="844"/>
        <v>OK</v>
      </c>
      <c r="N7728" t="str">
        <f t="shared" si="845"/>
        <v>OK</v>
      </c>
      <c r="O7728" t="str">
        <f>_xlfn.XLOOKUP(B7728,'01_Raw_ATMs'!A:A,'01_Raw_ATMs'!A:A,"Not Found")</f>
        <v>ATM023</v>
      </c>
      <c r="P7728" t="str">
        <f t="shared" si="846"/>
        <v>Valid</v>
      </c>
    </row>
    <row r="7729" spans="1:16">
      <c r="A7729" t="s">
        <v>7922</v>
      </c>
      <c r="B7729" t="s">
        <v>113</v>
      </c>
      <c r="C7729" s="2">
        <v>45905</v>
      </c>
      <c r="D7729" s="3">
        <v>0.85689814814814813</v>
      </c>
      <c r="E7729" t="s">
        <v>33</v>
      </c>
      <c r="F7729">
        <v>6000</v>
      </c>
      <c r="G7729" t="s">
        <v>189</v>
      </c>
      <c r="I7729">
        <f t="shared" si="840"/>
        <v>1</v>
      </c>
      <c r="J7729" t="str">
        <f t="shared" si="841"/>
        <v>OK</v>
      </c>
      <c r="K7729" t="str">
        <f t="shared" si="842"/>
        <v>Successful</v>
      </c>
      <c r="L7729" t="str">
        <f t="shared" si="843"/>
        <v>Withdrawal</v>
      </c>
      <c r="M7729" t="str">
        <f t="shared" si="844"/>
        <v>OK</v>
      </c>
      <c r="N7729" t="str">
        <f t="shared" si="845"/>
        <v>OK</v>
      </c>
      <c r="O7729" t="str">
        <f>_xlfn.XLOOKUP(B7729,'01_Raw_ATMs'!A:A,'01_Raw_ATMs'!A:A,"Not Found")</f>
        <v>ATM033</v>
      </c>
      <c r="P7729" t="str">
        <f t="shared" si="846"/>
        <v>Valid</v>
      </c>
    </row>
    <row r="7730" spans="1:16">
      <c r="A7730" t="s">
        <v>7923</v>
      </c>
      <c r="B7730" t="s">
        <v>96</v>
      </c>
      <c r="C7730" s="2">
        <v>46137</v>
      </c>
      <c r="D7730" s="3">
        <v>0.75880787037037034</v>
      </c>
      <c r="E7730" t="s">
        <v>211</v>
      </c>
      <c r="F7730">
        <v>0</v>
      </c>
      <c r="G7730" t="s">
        <v>189</v>
      </c>
      <c r="I7730">
        <f t="shared" si="840"/>
        <v>1</v>
      </c>
      <c r="J7730" t="str">
        <f t="shared" si="841"/>
        <v>OK</v>
      </c>
      <c r="K7730" t="str">
        <f t="shared" si="842"/>
        <v>Successful</v>
      </c>
      <c r="L7730" t="str">
        <f t="shared" si="843"/>
        <v>Mini Statement</v>
      </c>
      <c r="M7730" t="str">
        <f t="shared" si="844"/>
        <v>OK</v>
      </c>
      <c r="N7730" t="str">
        <f t="shared" si="845"/>
        <v>OK</v>
      </c>
      <c r="O7730" t="str">
        <f>_xlfn.XLOOKUP(B7730,'01_Raw_ATMs'!A:A,'01_Raw_ATMs'!A:A,"Not Found")</f>
        <v>ATM018</v>
      </c>
      <c r="P7730" t="str">
        <f t="shared" si="846"/>
        <v>Valid</v>
      </c>
    </row>
    <row r="7731" spans="1:16">
      <c r="A7731" t="s">
        <v>7924</v>
      </c>
      <c r="B7731" t="s">
        <v>158</v>
      </c>
      <c r="C7731" s="2">
        <v>45690</v>
      </c>
      <c r="D7731" s="3">
        <v>0.62627314814814816</v>
      </c>
      <c r="E7731" t="s">
        <v>33</v>
      </c>
      <c r="F7731">
        <v>4000</v>
      </c>
      <c r="G7731" t="s">
        <v>189</v>
      </c>
      <c r="I7731">
        <f t="shared" si="840"/>
        <v>1</v>
      </c>
      <c r="J7731" t="str">
        <f t="shared" si="841"/>
        <v>OK</v>
      </c>
      <c r="K7731" t="str">
        <f t="shared" si="842"/>
        <v>Successful</v>
      </c>
      <c r="L7731" t="str">
        <f t="shared" si="843"/>
        <v>Withdrawal</v>
      </c>
      <c r="M7731" t="str">
        <f t="shared" si="844"/>
        <v>OK</v>
      </c>
      <c r="N7731" t="str">
        <f t="shared" si="845"/>
        <v>OK</v>
      </c>
      <c r="O7731" t="str">
        <f>_xlfn.XLOOKUP(B7731,'01_Raw_ATMs'!A:A,'01_Raw_ATMs'!A:A,"Not Found")</f>
        <v>ATM078</v>
      </c>
      <c r="P7731" t="str">
        <f t="shared" si="846"/>
        <v>Valid</v>
      </c>
    </row>
    <row r="7732" spans="1:16">
      <c r="A7732" t="s">
        <v>7925</v>
      </c>
      <c r="B7732" t="s">
        <v>124</v>
      </c>
      <c r="C7732" s="2">
        <v>45661</v>
      </c>
      <c r="D7732" s="3">
        <v>0.40416666666666667</v>
      </c>
      <c r="E7732" t="s">
        <v>33</v>
      </c>
      <c r="F7732">
        <v>500</v>
      </c>
      <c r="G7732" t="s">
        <v>189</v>
      </c>
      <c r="I7732">
        <f t="shared" si="840"/>
        <v>1</v>
      </c>
      <c r="J7732" t="str">
        <f t="shared" si="841"/>
        <v>OK</v>
      </c>
      <c r="K7732" t="str">
        <f t="shared" si="842"/>
        <v>Successful</v>
      </c>
      <c r="L7732" t="str">
        <f t="shared" si="843"/>
        <v>Withdrawal</v>
      </c>
      <c r="M7732" t="str">
        <f t="shared" si="844"/>
        <v>OK</v>
      </c>
      <c r="N7732" t="str">
        <f t="shared" si="845"/>
        <v>OK</v>
      </c>
      <c r="O7732" t="str">
        <f>_xlfn.XLOOKUP(B7732,'01_Raw_ATMs'!A:A,'01_Raw_ATMs'!A:A,"Not Found")</f>
        <v>ATM044</v>
      </c>
      <c r="P7732" t="str">
        <f t="shared" si="846"/>
        <v>Valid</v>
      </c>
    </row>
    <row r="7733" spans="1:16">
      <c r="A7733" t="s">
        <v>7926</v>
      </c>
      <c r="B7733" t="s">
        <v>172</v>
      </c>
      <c r="C7733" s="2">
        <v>45785</v>
      </c>
      <c r="D7733" s="3">
        <v>0.77711805555555558</v>
      </c>
      <c r="E7733" t="s">
        <v>33</v>
      </c>
      <c r="F7733">
        <v>6000</v>
      </c>
      <c r="G7733" t="s">
        <v>189</v>
      </c>
      <c r="I7733">
        <f t="shared" si="840"/>
        <v>1</v>
      </c>
      <c r="J7733" t="str">
        <f t="shared" si="841"/>
        <v>OK</v>
      </c>
      <c r="K7733" t="str">
        <f t="shared" si="842"/>
        <v>Successful</v>
      </c>
      <c r="L7733" t="str">
        <f t="shared" si="843"/>
        <v>Withdrawal</v>
      </c>
      <c r="M7733" t="str">
        <f t="shared" si="844"/>
        <v>OK</v>
      </c>
      <c r="N7733" t="str">
        <f t="shared" si="845"/>
        <v>OK</v>
      </c>
      <c r="O7733" t="str">
        <f>_xlfn.XLOOKUP(B7733,'01_Raw_ATMs'!A:A,'01_Raw_ATMs'!A:A,"Not Found")</f>
        <v>ATM092</v>
      </c>
      <c r="P7733" t="str">
        <f t="shared" si="846"/>
        <v>Valid</v>
      </c>
    </row>
    <row r="7734" spans="1:16">
      <c r="A7734" t="s">
        <v>7927</v>
      </c>
      <c r="B7734" t="s">
        <v>108</v>
      </c>
      <c r="C7734" s="2">
        <v>45712</v>
      </c>
      <c r="D7734" s="3">
        <v>0.1053240740740741</v>
      </c>
      <c r="E7734" t="s">
        <v>194</v>
      </c>
      <c r="F7734">
        <v>0</v>
      </c>
      <c r="G7734" t="s">
        <v>189</v>
      </c>
      <c r="I7734">
        <f t="shared" si="840"/>
        <v>1</v>
      </c>
      <c r="J7734" t="str">
        <f t="shared" si="841"/>
        <v>OK</v>
      </c>
      <c r="K7734" t="str">
        <f t="shared" si="842"/>
        <v>Successful</v>
      </c>
      <c r="L7734" t="str">
        <f t="shared" si="843"/>
        <v>Balance Inquiry</v>
      </c>
      <c r="M7734" t="str">
        <f t="shared" si="844"/>
        <v>OK</v>
      </c>
      <c r="N7734" t="str">
        <f t="shared" si="845"/>
        <v>OK</v>
      </c>
      <c r="O7734" t="str">
        <f>_xlfn.XLOOKUP(B7734,'01_Raw_ATMs'!A:A,'01_Raw_ATMs'!A:A,"Not Found")</f>
        <v>ATM028</v>
      </c>
      <c r="P7734" t="str">
        <f t="shared" si="846"/>
        <v>Valid</v>
      </c>
    </row>
    <row r="7735" spans="1:16">
      <c r="A7735" t="s">
        <v>7928</v>
      </c>
      <c r="B7735" t="s">
        <v>96</v>
      </c>
      <c r="C7735" s="2">
        <v>46125</v>
      </c>
      <c r="D7735" s="3">
        <v>0.34293981481481478</v>
      </c>
      <c r="E7735" t="s">
        <v>33</v>
      </c>
      <c r="F7735">
        <v>4000</v>
      </c>
      <c r="G7735" t="s">
        <v>189</v>
      </c>
      <c r="I7735">
        <f t="shared" si="840"/>
        <v>1</v>
      </c>
      <c r="J7735" t="str">
        <f t="shared" si="841"/>
        <v>OK</v>
      </c>
      <c r="K7735" t="str">
        <f t="shared" si="842"/>
        <v>Successful</v>
      </c>
      <c r="L7735" t="str">
        <f t="shared" si="843"/>
        <v>Withdrawal</v>
      </c>
      <c r="M7735" t="str">
        <f t="shared" si="844"/>
        <v>OK</v>
      </c>
      <c r="N7735" t="str">
        <f t="shared" si="845"/>
        <v>OK</v>
      </c>
      <c r="O7735" t="str">
        <f>_xlfn.XLOOKUP(B7735,'01_Raw_ATMs'!A:A,'01_Raw_ATMs'!A:A,"Not Found")</f>
        <v>ATM018</v>
      </c>
      <c r="P7735" t="str">
        <f t="shared" si="846"/>
        <v>Valid</v>
      </c>
    </row>
    <row r="7736" spans="1:16">
      <c r="A7736" t="s">
        <v>7929</v>
      </c>
      <c r="B7736" t="s">
        <v>122</v>
      </c>
      <c r="C7736" s="2">
        <v>45718</v>
      </c>
      <c r="D7736" s="3">
        <v>0.42579861111111111</v>
      </c>
      <c r="E7736" t="s">
        <v>211</v>
      </c>
      <c r="F7736">
        <v>0</v>
      </c>
      <c r="G7736" t="s">
        <v>189</v>
      </c>
      <c r="I7736">
        <f t="shared" si="840"/>
        <v>1</v>
      </c>
      <c r="J7736" t="str">
        <f t="shared" si="841"/>
        <v>OK</v>
      </c>
      <c r="K7736" t="str">
        <f t="shared" si="842"/>
        <v>Successful</v>
      </c>
      <c r="L7736" t="str">
        <f t="shared" si="843"/>
        <v>Mini Statement</v>
      </c>
      <c r="M7736" t="str">
        <f t="shared" si="844"/>
        <v>OK</v>
      </c>
      <c r="N7736" t="str">
        <f t="shared" si="845"/>
        <v>OK</v>
      </c>
      <c r="O7736" t="str">
        <f>_xlfn.XLOOKUP(B7736,'01_Raw_ATMs'!A:A,'01_Raw_ATMs'!A:A,"Not Found")</f>
        <v>ATM042</v>
      </c>
      <c r="P7736" t="str">
        <f t="shared" si="846"/>
        <v>Valid</v>
      </c>
    </row>
    <row r="7737" spans="1:16">
      <c r="A7737" t="s">
        <v>7930</v>
      </c>
      <c r="B7737" t="s">
        <v>79</v>
      </c>
      <c r="C7737" s="2">
        <v>45997</v>
      </c>
      <c r="D7737" s="3">
        <v>0.71978009259259257</v>
      </c>
      <c r="E7737" t="s">
        <v>33</v>
      </c>
      <c r="F7737">
        <v>2000</v>
      </c>
      <c r="G7737" t="s">
        <v>189</v>
      </c>
      <c r="I7737">
        <f t="shared" si="840"/>
        <v>1</v>
      </c>
      <c r="J7737" t="str">
        <f t="shared" si="841"/>
        <v>OK</v>
      </c>
      <c r="K7737" t="str">
        <f t="shared" si="842"/>
        <v>Successful</v>
      </c>
      <c r="L7737" t="str">
        <f t="shared" si="843"/>
        <v>Withdrawal</v>
      </c>
      <c r="M7737" t="str">
        <f t="shared" si="844"/>
        <v>OK</v>
      </c>
      <c r="N7737" t="str">
        <f t="shared" si="845"/>
        <v>OK</v>
      </c>
      <c r="O7737" t="str">
        <f>_xlfn.XLOOKUP(B7737,'01_Raw_ATMs'!A:A,'01_Raw_ATMs'!A:A,"Not Found")</f>
        <v>ATM006</v>
      </c>
      <c r="P7737" t="str">
        <f t="shared" si="846"/>
        <v>Valid</v>
      </c>
    </row>
    <row r="7738" spans="1:16">
      <c r="A7738" t="s">
        <v>7931</v>
      </c>
      <c r="B7738" t="s">
        <v>98</v>
      </c>
      <c r="C7738" s="2">
        <v>45826</v>
      </c>
      <c r="D7738" s="3">
        <v>0.61993055555555554</v>
      </c>
      <c r="E7738" t="s">
        <v>211</v>
      </c>
      <c r="F7738">
        <v>0</v>
      </c>
      <c r="G7738" t="s">
        <v>189</v>
      </c>
      <c r="I7738">
        <f t="shared" si="840"/>
        <v>1</v>
      </c>
      <c r="J7738" t="str">
        <f t="shared" si="841"/>
        <v>OK</v>
      </c>
      <c r="K7738" t="str">
        <f t="shared" si="842"/>
        <v>Successful</v>
      </c>
      <c r="L7738" t="str">
        <f t="shared" si="843"/>
        <v>Mini Statement</v>
      </c>
      <c r="M7738" t="str">
        <f t="shared" si="844"/>
        <v>OK</v>
      </c>
      <c r="N7738" t="str">
        <f t="shared" si="845"/>
        <v>OK</v>
      </c>
      <c r="O7738" t="str">
        <f>_xlfn.XLOOKUP(B7738,'01_Raw_ATMs'!A:A,'01_Raw_ATMs'!A:A,"Not Found")</f>
        <v>ATM019</v>
      </c>
      <c r="P7738" t="str">
        <f t="shared" si="846"/>
        <v>Valid</v>
      </c>
    </row>
    <row r="7739" spans="1:16">
      <c r="A7739" t="s">
        <v>7932</v>
      </c>
      <c r="B7739" t="s">
        <v>107</v>
      </c>
      <c r="C7739" s="2">
        <v>45711</v>
      </c>
      <c r="D7739" s="3">
        <v>0.95333333333333337</v>
      </c>
      <c r="E7739" t="s">
        <v>33</v>
      </c>
      <c r="F7739">
        <v>2000</v>
      </c>
      <c r="G7739" t="s">
        <v>214</v>
      </c>
      <c r="H7739" t="s">
        <v>1080</v>
      </c>
      <c r="I7739">
        <f t="shared" si="840"/>
        <v>1</v>
      </c>
      <c r="J7739" t="str">
        <f t="shared" si="841"/>
        <v>OK</v>
      </c>
      <c r="K7739" t="str">
        <f t="shared" si="842"/>
        <v>Failed</v>
      </c>
      <c r="L7739" t="str">
        <f t="shared" si="843"/>
        <v>Withdrawal</v>
      </c>
      <c r="M7739" t="str">
        <f t="shared" si="844"/>
        <v>OK</v>
      </c>
      <c r="N7739" t="str">
        <f t="shared" si="845"/>
        <v>OK</v>
      </c>
      <c r="O7739" t="str">
        <f>_xlfn.XLOOKUP(B7739,'01_Raw_ATMs'!A:A,'01_Raw_ATMs'!A:A,"Not Found")</f>
        <v>ATM027</v>
      </c>
      <c r="P7739" t="str">
        <f t="shared" si="846"/>
        <v>Valid</v>
      </c>
    </row>
    <row r="7740" spans="1:16">
      <c r="A7740" t="s">
        <v>7933</v>
      </c>
      <c r="B7740" t="s">
        <v>140</v>
      </c>
      <c r="C7740" s="2">
        <v>45852</v>
      </c>
      <c r="D7740" s="3">
        <v>0.82873842592592595</v>
      </c>
      <c r="E7740" t="s">
        <v>33</v>
      </c>
      <c r="F7740">
        <v>10000</v>
      </c>
      <c r="G7740" t="s">
        <v>189</v>
      </c>
      <c r="I7740">
        <f t="shared" si="840"/>
        <v>1</v>
      </c>
      <c r="J7740" t="str">
        <f t="shared" si="841"/>
        <v>OK</v>
      </c>
      <c r="K7740" t="str">
        <f t="shared" si="842"/>
        <v>Successful</v>
      </c>
      <c r="L7740" t="str">
        <f t="shared" si="843"/>
        <v>Withdrawal</v>
      </c>
      <c r="M7740" t="str">
        <f t="shared" si="844"/>
        <v>OK</v>
      </c>
      <c r="N7740" t="str">
        <f t="shared" si="845"/>
        <v>OK</v>
      </c>
      <c r="O7740" t="str">
        <f>_xlfn.XLOOKUP(B7740,'01_Raw_ATMs'!A:A,'01_Raw_ATMs'!A:A,"Not Found")</f>
        <v>ATM060</v>
      </c>
      <c r="P7740" t="str">
        <f t="shared" si="846"/>
        <v>Valid</v>
      </c>
    </row>
    <row r="7741" spans="1:16">
      <c r="A7741" t="s">
        <v>7934</v>
      </c>
      <c r="B7741" t="s">
        <v>159</v>
      </c>
      <c r="C7741" s="2">
        <v>46102</v>
      </c>
      <c r="D7741" s="3">
        <v>0.47642361111111109</v>
      </c>
      <c r="E7741" t="s">
        <v>33</v>
      </c>
      <c r="F7741">
        <v>500</v>
      </c>
      <c r="G7741" t="s">
        <v>189</v>
      </c>
      <c r="I7741">
        <f t="shared" si="840"/>
        <v>1</v>
      </c>
      <c r="J7741" t="str">
        <f t="shared" si="841"/>
        <v>OK</v>
      </c>
      <c r="K7741" t="str">
        <f t="shared" si="842"/>
        <v>Successful</v>
      </c>
      <c r="L7741" t="str">
        <f t="shared" si="843"/>
        <v>Withdrawal</v>
      </c>
      <c r="M7741" t="str">
        <f t="shared" si="844"/>
        <v>OK</v>
      </c>
      <c r="N7741" t="str">
        <f t="shared" si="845"/>
        <v>OK</v>
      </c>
      <c r="O7741" t="str">
        <f>_xlfn.XLOOKUP(B7741,'01_Raw_ATMs'!A:A,'01_Raw_ATMs'!A:A,"Not Found")</f>
        <v>ATM079</v>
      </c>
      <c r="P7741" t="str">
        <f t="shared" si="846"/>
        <v>Valid</v>
      </c>
    </row>
    <row r="7742" spans="1:16">
      <c r="A7742" t="s">
        <v>7935</v>
      </c>
      <c r="B7742" t="s">
        <v>159</v>
      </c>
      <c r="C7742" s="2">
        <v>46127</v>
      </c>
      <c r="D7742" s="3">
        <v>0.34509259259259262</v>
      </c>
      <c r="E7742" t="s">
        <v>33</v>
      </c>
      <c r="F7742">
        <v>3000</v>
      </c>
      <c r="G7742" t="s">
        <v>189</v>
      </c>
      <c r="I7742">
        <f t="shared" si="840"/>
        <v>1</v>
      </c>
      <c r="J7742" t="str">
        <f t="shared" si="841"/>
        <v>OK</v>
      </c>
      <c r="K7742" t="str">
        <f t="shared" si="842"/>
        <v>Successful</v>
      </c>
      <c r="L7742" t="str">
        <f t="shared" si="843"/>
        <v>Withdrawal</v>
      </c>
      <c r="M7742" t="str">
        <f t="shared" si="844"/>
        <v>OK</v>
      </c>
      <c r="N7742" t="str">
        <f t="shared" si="845"/>
        <v>OK</v>
      </c>
      <c r="O7742" t="str">
        <f>_xlfn.XLOOKUP(B7742,'01_Raw_ATMs'!A:A,'01_Raw_ATMs'!A:A,"Not Found")</f>
        <v>ATM079</v>
      </c>
      <c r="P7742" t="str">
        <f t="shared" si="846"/>
        <v>Valid</v>
      </c>
    </row>
    <row r="7743" spans="1:16">
      <c r="A7743" t="s">
        <v>7936</v>
      </c>
      <c r="B7743" t="s">
        <v>164</v>
      </c>
      <c r="C7743" s="2">
        <v>45906</v>
      </c>
      <c r="D7743" s="3">
        <v>0.32944444444444437</v>
      </c>
      <c r="E7743" t="s">
        <v>33</v>
      </c>
      <c r="F7743">
        <v>1000</v>
      </c>
      <c r="G7743" t="s">
        <v>189</v>
      </c>
      <c r="I7743">
        <f t="shared" si="840"/>
        <v>1</v>
      </c>
      <c r="J7743" t="str">
        <f t="shared" si="841"/>
        <v>OK</v>
      </c>
      <c r="K7743" t="str">
        <f t="shared" si="842"/>
        <v>Successful</v>
      </c>
      <c r="L7743" t="str">
        <f t="shared" si="843"/>
        <v>Withdrawal</v>
      </c>
      <c r="M7743" t="str">
        <f t="shared" si="844"/>
        <v>OK</v>
      </c>
      <c r="N7743" t="str">
        <f t="shared" si="845"/>
        <v>OK</v>
      </c>
      <c r="O7743" t="str">
        <f>_xlfn.XLOOKUP(B7743,'01_Raw_ATMs'!A:A,'01_Raw_ATMs'!A:A,"Not Found")</f>
        <v>ATM084</v>
      </c>
      <c r="P7743" t="str">
        <f t="shared" si="846"/>
        <v>Valid</v>
      </c>
    </row>
    <row r="7744" spans="1:16">
      <c r="A7744" t="s">
        <v>7937</v>
      </c>
      <c r="B7744" t="s">
        <v>89</v>
      </c>
      <c r="C7744" s="2">
        <v>45862</v>
      </c>
      <c r="D7744" s="3">
        <v>0.60160879629629627</v>
      </c>
      <c r="E7744" t="s">
        <v>33</v>
      </c>
      <c r="F7744">
        <v>10000</v>
      </c>
      <c r="G7744" t="s">
        <v>214</v>
      </c>
      <c r="H7744" t="s">
        <v>1215</v>
      </c>
      <c r="I7744">
        <f t="shared" si="840"/>
        <v>1</v>
      </c>
      <c r="J7744" t="str">
        <f t="shared" si="841"/>
        <v>OK</v>
      </c>
      <c r="K7744" t="str">
        <f t="shared" si="842"/>
        <v>Failed</v>
      </c>
      <c r="L7744" t="str">
        <f t="shared" si="843"/>
        <v>Withdrawal</v>
      </c>
      <c r="M7744" t="str">
        <f t="shared" si="844"/>
        <v>OK</v>
      </c>
      <c r="N7744" t="str">
        <f t="shared" si="845"/>
        <v>OK</v>
      </c>
      <c r="O7744" t="str">
        <f>_xlfn.XLOOKUP(B7744,'01_Raw_ATMs'!A:A,'01_Raw_ATMs'!A:A,"Not Found")</f>
        <v>ATM012</v>
      </c>
      <c r="P7744" t="str">
        <f t="shared" si="846"/>
        <v>Valid</v>
      </c>
    </row>
    <row r="7745" spans="1:16">
      <c r="A7745" t="s">
        <v>7938</v>
      </c>
      <c r="B7745" t="s">
        <v>170</v>
      </c>
      <c r="C7745" s="2">
        <v>46027</v>
      </c>
      <c r="D7745" s="3">
        <v>0.91449074074074077</v>
      </c>
      <c r="E7745" t="s">
        <v>33</v>
      </c>
      <c r="F7745">
        <v>500</v>
      </c>
      <c r="G7745" t="s">
        <v>189</v>
      </c>
      <c r="I7745">
        <f t="shared" si="840"/>
        <v>1</v>
      </c>
      <c r="J7745" t="str">
        <f t="shared" si="841"/>
        <v>OK</v>
      </c>
      <c r="K7745" t="str">
        <f t="shared" si="842"/>
        <v>Successful</v>
      </c>
      <c r="L7745" t="str">
        <f t="shared" si="843"/>
        <v>Withdrawal</v>
      </c>
      <c r="M7745" t="str">
        <f t="shared" si="844"/>
        <v>OK</v>
      </c>
      <c r="N7745" t="str">
        <f t="shared" si="845"/>
        <v>OK</v>
      </c>
      <c r="O7745" t="str">
        <f>_xlfn.XLOOKUP(B7745,'01_Raw_ATMs'!A:A,'01_Raw_ATMs'!A:A,"Not Found")</f>
        <v>ATM090</v>
      </c>
      <c r="P7745" t="str">
        <f t="shared" si="846"/>
        <v>Valid</v>
      </c>
    </row>
    <row r="7746" spans="1:16">
      <c r="A7746" t="s">
        <v>7939</v>
      </c>
      <c r="B7746" t="s">
        <v>95</v>
      </c>
      <c r="C7746" s="2">
        <v>45845</v>
      </c>
      <c r="D7746" s="3">
        <v>0.35643518518518519</v>
      </c>
      <c r="E7746" t="s">
        <v>33</v>
      </c>
      <c r="F7746">
        <v>5000</v>
      </c>
      <c r="G7746" t="s">
        <v>189</v>
      </c>
      <c r="I7746">
        <f t="shared" si="840"/>
        <v>1</v>
      </c>
      <c r="J7746" t="str">
        <f t="shared" si="841"/>
        <v>OK</v>
      </c>
      <c r="K7746" t="str">
        <f t="shared" si="842"/>
        <v>Successful</v>
      </c>
      <c r="L7746" t="str">
        <f t="shared" si="843"/>
        <v>Withdrawal</v>
      </c>
      <c r="M7746" t="str">
        <f t="shared" si="844"/>
        <v>OK</v>
      </c>
      <c r="N7746" t="str">
        <f t="shared" si="845"/>
        <v>OK</v>
      </c>
      <c r="O7746" t="str">
        <f>_xlfn.XLOOKUP(B7746,'01_Raw_ATMs'!A:A,'01_Raw_ATMs'!A:A,"Not Found")</f>
        <v>ATM017</v>
      </c>
      <c r="P7746" t="str">
        <f t="shared" si="846"/>
        <v>Valid</v>
      </c>
    </row>
    <row r="7747" spans="1:16">
      <c r="A7747" t="s">
        <v>7940</v>
      </c>
      <c r="B7747" t="s">
        <v>159</v>
      </c>
      <c r="C7747" s="2">
        <v>45850</v>
      </c>
      <c r="D7747" s="3">
        <v>0.69328703703703709</v>
      </c>
      <c r="E7747" t="s">
        <v>211</v>
      </c>
      <c r="F7747">
        <v>0</v>
      </c>
      <c r="G7747" t="s">
        <v>189</v>
      </c>
      <c r="I7747">
        <f t="shared" ref="I7747:I7810" si="847">COUNTIF($A:$A,A7747)</f>
        <v>1</v>
      </c>
      <c r="J7747" t="str">
        <f t="shared" ref="J7747:J7810" si="848">IF(AND(TRIM(G7747)="Failed",H7747=""),"Problem","OK")</f>
        <v>OK</v>
      </c>
      <c r="K7747" t="str">
        <f t="shared" ref="K7747:K7810" si="849">PROPER(TRIM(G7747))</f>
        <v>Successful</v>
      </c>
      <c r="L7747" t="str">
        <f t="shared" ref="L7747:L7810" si="850">PROPER(TRIM(E7747))</f>
        <v>Mini Statement</v>
      </c>
      <c r="M7747" t="str">
        <f t="shared" ref="M7747:M7810" si="851">IF(OR(E7747="Withdrawal",E7747="Cash Deposit"),IF(F7747&gt;0,"OK","Problem"),IF(F7747=0,"OK","Problem"))</f>
        <v>OK</v>
      </c>
      <c r="N7747" t="str">
        <f t="shared" ref="N7747:N7810" si="852">IF(AND(C7747&gt;=DATE(2025,1,1),C7747&lt;=DATE(2026,6,30)),"OK","Problem")</f>
        <v>OK</v>
      </c>
      <c r="O7747" t="str">
        <f>_xlfn.XLOOKUP(B7747,'01_Raw_ATMs'!A:A,'01_Raw_ATMs'!A:A,"Not Found")</f>
        <v>ATM079</v>
      </c>
      <c r="P7747" t="str">
        <f t="shared" ref="P7747:P7810" si="853">IF(B7747="","Missing ATM_ID","Valid")</f>
        <v>Valid</v>
      </c>
    </row>
    <row r="7748" spans="1:16">
      <c r="A7748" t="s">
        <v>7941</v>
      </c>
      <c r="B7748" t="s">
        <v>152</v>
      </c>
      <c r="C7748" s="2">
        <v>45829</v>
      </c>
      <c r="D7748" s="3">
        <v>0.33658564814814818</v>
      </c>
      <c r="E7748" t="s">
        <v>33</v>
      </c>
      <c r="F7748">
        <v>5000</v>
      </c>
      <c r="G7748" t="s">
        <v>189</v>
      </c>
      <c r="I7748">
        <f t="shared" si="847"/>
        <v>1</v>
      </c>
      <c r="J7748" t="str">
        <f t="shared" si="848"/>
        <v>OK</v>
      </c>
      <c r="K7748" t="str">
        <f t="shared" si="849"/>
        <v>Successful</v>
      </c>
      <c r="L7748" t="str">
        <f t="shared" si="850"/>
        <v>Withdrawal</v>
      </c>
      <c r="M7748" t="str">
        <f t="shared" si="851"/>
        <v>OK</v>
      </c>
      <c r="N7748" t="str">
        <f t="shared" si="852"/>
        <v>OK</v>
      </c>
      <c r="O7748" t="str">
        <f>_xlfn.XLOOKUP(B7748,'01_Raw_ATMs'!A:A,'01_Raw_ATMs'!A:A,"Not Found")</f>
        <v>ATM072</v>
      </c>
      <c r="P7748" t="str">
        <f t="shared" si="853"/>
        <v>Valid</v>
      </c>
    </row>
    <row r="7749" spans="1:16">
      <c r="A7749" t="s">
        <v>7942</v>
      </c>
      <c r="B7749" t="s">
        <v>157</v>
      </c>
      <c r="C7749" s="2">
        <v>45935</v>
      </c>
      <c r="D7749" s="3">
        <v>0.72872685185185182</v>
      </c>
      <c r="E7749" t="s">
        <v>33</v>
      </c>
      <c r="F7749">
        <v>3000</v>
      </c>
      <c r="G7749" t="s">
        <v>189</v>
      </c>
      <c r="I7749">
        <f t="shared" si="847"/>
        <v>1</v>
      </c>
      <c r="J7749" t="str">
        <f t="shared" si="848"/>
        <v>OK</v>
      </c>
      <c r="K7749" t="str">
        <f t="shared" si="849"/>
        <v>Successful</v>
      </c>
      <c r="L7749" t="str">
        <f t="shared" si="850"/>
        <v>Withdrawal</v>
      </c>
      <c r="M7749" t="str">
        <f t="shared" si="851"/>
        <v>OK</v>
      </c>
      <c r="N7749" t="str">
        <f t="shared" si="852"/>
        <v>OK</v>
      </c>
      <c r="O7749" t="str">
        <f>_xlfn.XLOOKUP(B7749,'01_Raw_ATMs'!A:A,'01_Raw_ATMs'!A:A,"Not Found")</f>
        <v>ATM077</v>
      </c>
      <c r="P7749" t="str">
        <f t="shared" si="853"/>
        <v>Valid</v>
      </c>
    </row>
    <row r="7750" spans="1:16">
      <c r="A7750" t="s">
        <v>7943</v>
      </c>
      <c r="B7750" t="s">
        <v>146</v>
      </c>
      <c r="C7750" s="2">
        <v>46183</v>
      </c>
      <c r="D7750" s="3">
        <v>0.77756944444444442</v>
      </c>
      <c r="E7750" t="s">
        <v>33</v>
      </c>
      <c r="F7750">
        <v>4000</v>
      </c>
      <c r="G7750" t="s">
        <v>189</v>
      </c>
      <c r="I7750">
        <f t="shared" si="847"/>
        <v>1</v>
      </c>
      <c r="J7750" t="str">
        <f t="shared" si="848"/>
        <v>OK</v>
      </c>
      <c r="K7750" t="str">
        <f t="shared" si="849"/>
        <v>Successful</v>
      </c>
      <c r="L7750" t="str">
        <f t="shared" si="850"/>
        <v>Withdrawal</v>
      </c>
      <c r="M7750" t="str">
        <f t="shared" si="851"/>
        <v>OK</v>
      </c>
      <c r="N7750" t="str">
        <f t="shared" si="852"/>
        <v>OK</v>
      </c>
      <c r="O7750" t="str">
        <f>_xlfn.XLOOKUP(B7750,'01_Raw_ATMs'!A:A,'01_Raw_ATMs'!A:A,"Not Found")</f>
        <v>ATM066</v>
      </c>
      <c r="P7750" t="str">
        <f t="shared" si="853"/>
        <v>Valid</v>
      </c>
    </row>
    <row r="7751" spans="1:16">
      <c r="A7751" t="s">
        <v>7944</v>
      </c>
      <c r="B7751" t="s">
        <v>104</v>
      </c>
      <c r="C7751" s="2">
        <v>46096</v>
      </c>
      <c r="D7751" s="3">
        <v>0.64400462962962968</v>
      </c>
      <c r="E7751" t="s">
        <v>194</v>
      </c>
      <c r="F7751">
        <v>0</v>
      </c>
      <c r="G7751" t="s">
        <v>189</v>
      </c>
      <c r="I7751">
        <f t="shared" si="847"/>
        <v>1</v>
      </c>
      <c r="J7751" t="str">
        <f t="shared" si="848"/>
        <v>OK</v>
      </c>
      <c r="K7751" t="str">
        <f t="shared" si="849"/>
        <v>Successful</v>
      </c>
      <c r="L7751" t="str">
        <f t="shared" si="850"/>
        <v>Balance Inquiry</v>
      </c>
      <c r="M7751" t="str">
        <f t="shared" si="851"/>
        <v>OK</v>
      </c>
      <c r="N7751" t="str">
        <f t="shared" si="852"/>
        <v>OK</v>
      </c>
      <c r="O7751" t="str">
        <f>_xlfn.XLOOKUP(B7751,'01_Raw_ATMs'!A:A,'01_Raw_ATMs'!A:A,"Not Found")</f>
        <v>ATM025</v>
      </c>
      <c r="P7751" t="str">
        <f t="shared" si="853"/>
        <v>Valid</v>
      </c>
    </row>
    <row r="7752" spans="1:16">
      <c r="A7752" t="s">
        <v>7945</v>
      </c>
      <c r="B7752" t="s">
        <v>87</v>
      </c>
      <c r="C7752" s="2">
        <v>45661</v>
      </c>
      <c r="D7752" s="3">
        <v>0.25601851851851848</v>
      </c>
      <c r="E7752" t="s">
        <v>33</v>
      </c>
      <c r="F7752">
        <v>2000</v>
      </c>
      <c r="G7752" t="s">
        <v>189</v>
      </c>
      <c r="I7752">
        <f t="shared" si="847"/>
        <v>1</v>
      </c>
      <c r="J7752" t="str">
        <f t="shared" si="848"/>
        <v>OK</v>
      </c>
      <c r="K7752" t="str">
        <f t="shared" si="849"/>
        <v>Successful</v>
      </c>
      <c r="L7752" t="str">
        <f t="shared" si="850"/>
        <v>Withdrawal</v>
      </c>
      <c r="M7752" t="str">
        <f t="shared" si="851"/>
        <v>OK</v>
      </c>
      <c r="N7752" t="str">
        <f t="shared" si="852"/>
        <v>OK</v>
      </c>
      <c r="O7752" t="str">
        <f>_xlfn.XLOOKUP(B7752,'01_Raw_ATMs'!A:A,'01_Raw_ATMs'!A:A,"Not Found")</f>
        <v>ATM011</v>
      </c>
      <c r="P7752" t="str">
        <f t="shared" si="853"/>
        <v>Valid</v>
      </c>
    </row>
    <row r="7753" spans="1:16">
      <c r="A7753" t="s">
        <v>7946</v>
      </c>
      <c r="B7753" t="s">
        <v>170</v>
      </c>
      <c r="C7753" s="2">
        <v>46186</v>
      </c>
      <c r="D7753" s="3">
        <v>0.65987268518518516</v>
      </c>
      <c r="E7753" t="s">
        <v>33</v>
      </c>
      <c r="F7753">
        <v>10000</v>
      </c>
      <c r="G7753" t="s">
        <v>189</v>
      </c>
      <c r="I7753">
        <f t="shared" si="847"/>
        <v>1</v>
      </c>
      <c r="J7753" t="str">
        <f t="shared" si="848"/>
        <v>OK</v>
      </c>
      <c r="K7753" t="str">
        <f t="shared" si="849"/>
        <v>Successful</v>
      </c>
      <c r="L7753" t="str">
        <f t="shared" si="850"/>
        <v>Withdrawal</v>
      </c>
      <c r="M7753" t="str">
        <f t="shared" si="851"/>
        <v>OK</v>
      </c>
      <c r="N7753" t="str">
        <f t="shared" si="852"/>
        <v>OK</v>
      </c>
      <c r="O7753" t="str">
        <f>_xlfn.XLOOKUP(B7753,'01_Raw_ATMs'!A:A,'01_Raw_ATMs'!A:A,"Not Found")</f>
        <v>ATM090</v>
      </c>
      <c r="P7753" t="str">
        <f t="shared" si="853"/>
        <v>Valid</v>
      </c>
    </row>
    <row r="7754" spans="1:16">
      <c r="A7754" t="s">
        <v>7947</v>
      </c>
      <c r="B7754" t="s">
        <v>102</v>
      </c>
      <c r="C7754" s="2">
        <v>45733</v>
      </c>
      <c r="D7754" s="3">
        <v>0.49134259259259261</v>
      </c>
      <c r="E7754" t="s">
        <v>33</v>
      </c>
      <c r="F7754">
        <v>3000</v>
      </c>
      <c r="G7754" t="s">
        <v>189</v>
      </c>
      <c r="I7754">
        <f t="shared" si="847"/>
        <v>1</v>
      </c>
      <c r="J7754" t="str">
        <f t="shared" si="848"/>
        <v>OK</v>
      </c>
      <c r="K7754" t="str">
        <f t="shared" si="849"/>
        <v>Successful</v>
      </c>
      <c r="L7754" t="str">
        <f t="shared" si="850"/>
        <v>Withdrawal</v>
      </c>
      <c r="M7754" t="str">
        <f t="shared" si="851"/>
        <v>OK</v>
      </c>
      <c r="N7754" t="str">
        <f t="shared" si="852"/>
        <v>OK</v>
      </c>
      <c r="O7754" t="str">
        <f>_xlfn.XLOOKUP(B7754,'01_Raw_ATMs'!A:A,'01_Raw_ATMs'!A:A,"Not Found")</f>
        <v>ATM023</v>
      </c>
      <c r="P7754" t="str">
        <f t="shared" si="853"/>
        <v>Valid</v>
      </c>
    </row>
    <row r="7755" spans="1:16">
      <c r="A7755" t="s">
        <v>7948</v>
      </c>
      <c r="B7755" t="s">
        <v>180</v>
      </c>
      <c r="C7755" s="2">
        <v>45997</v>
      </c>
      <c r="D7755" s="3">
        <v>0.81201388888888892</v>
      </c>
      <c r="E7755" t="s">
        <v>33</v>
      </c>
      <c r="F7755">
        <v>6000</v>
      </c>
      <c r="G7755" t="s">
        <v>189</v>
      </c>
      <c r="I7755">
        <f t="shared" si="847"/>
        <v>1</v>
      </c>
      <c r="J7755" t="str">
        <f t="shared" si="848"/>
        <v>OK</v>
      </c>
      <c r="K7755" t="str">
        <f t="shared" si="849"/>
        <v>Successful</v>
      </c>
      <c r="L7755" t="str">
        <f t="shared" si="850"/>
        <v>Withdrawal</v>
      </c>
      <c r="M7755" t="str">
        <f t="shared" si="851"/>
        <v>OK</v>
      </c>
      <c r="N7755" t="str">
        <f t="shared" si="852"/>
        <v>OK</v>
      </c>
      <c r="O7755" t="str">
        <f>_xlfn.XLOOKUP(B7755,'01_Raw_ATMs'!A:A,'01_Raw_ATMs'!A:A,"Not Found")</f>
        <v>ATM100</v>
      </c>
      <c r="P7755" t="str">
        <f t="shared" si="853"/>
        <v>Valid</v>
      </c>
    </row>
    <row r="7756" spans="1:16">
      <c r="A7756" t="s">
        <v>7949</v>
      </c>
      <c r="B7756" t="s">
        <v>110</v>
      </c>
      <c r="C7756" s="2">
        <v>46093</v>
      </c>
      <c r="D7756" s="3">
        <v>0.84207175925925926</v>
      </c>
      <c r="E7756" t="s">
        <v>33</v>
      </c>
      <c r="F7756">
        <v>3000</v>
      </c>
      <c r="G7756" t="s">
        <v>189</v>
      </c>
      <c r="I7756">
        <f t="shared" si="847"/>
        <v>1</v>
      </c>
      <c r="J7756" t="str">
        <f t="shared" si="848"/>
        <v>OK</v>
      </c>
      <c r="K7756" t="str">
        <f t="shared" si="849"/>
        <v>Successful</v>
      </c>
      <c r="L7756" t="str">
        <f t="shared" si="850"/>
        <v>Withdrawal</v>
      </c>
      <c r="M7756" t="str">
        <f t="shared" si="851"/>
        <v>OK</v>
      </c>
      <c r="N7756" t="str">
        <f t="shared" si="852"/>
        <v>OK</v>
      </c>
      <c r="O7756" t="str">
        <f>_xlfn.XLOOKUP(B7756,'01_Raw_ATMs'!A:A,'01_Raw_ATMs'!A:A,"Not Found")</f>
        <v>ATM030</v>
      </c>
      <c r="P7756" t="str">
        <f t="shared" si="853"/>
        <v>Valid</v>
      </c>
    </row>
    <row r="7757" spans="1:16">
      <c r="A7757" t="s">
        <v>7950</v>
      </c>
      <c r="B7757" t="s">
        <v>117</v>
      </c>
      <c r="C7757" s="2">
        <v>45878</v>
      </c>
      <c r="D7757" s="3">
        <v>0.16263888888888889</v>
      </c>
      <c r="E7757" t="s">
        <v>211</v>
      </c>
      <c r="F7757">
        <v>0</v>
      </c>
      <c r="G7757" t="s">
        <v>189</v>
      </c>
      <c r="I7757">
        <f t="shared" si="847"/>
        <v>1</v>
      </c>
      <c r="J7757" t="str">
        <f t="shared" si="848"/>
        <v>OK</v>
      </c>
      <c r="K7757" t="str">
        <f t="shared" si="849"/>
        <v>Successful</v>
      </c>
      <c r="L7757" t="str">
        <f t="shared" si="850"/>
        <v>Mini Statement</v>
      </c>
      <c r="M7757" t="str">
        <f t="shared" si="851"/>
        <v>OK</v>
      </c>
      <c r="N7757" t="str">
        <f t="shared" si="852"/>
        <v>OK</v>
      </c>
      <c r="O7757" t="str">
        <f>_xlfn.XLOOKUP(B7757,'01_Raw_ATMs'!A:A,'01_Raw_ATMs'!A:A,"Not Found")</f>
        <v>ATM037</v>
      </c>
      <c r="P7757" t="str">
        <f t="shared" si="853"/>
        <v>Valid</v>
      </c>
    </row>
    <row r="7758" spans="1:16">
      <c r="A7758" t="s">
        <v>7951</v>
      </c>
      <c r="B7758" t="s">
        <v>177</v>
      </c>
      <c r="C7758" s="2">
        <v>46005</v>
      </c>
      <c r="D7758" s="3">
        <v>0.33636574074074072</v>
      </c>
      <c r="E7758" t="s">
        <v>33</v>
      </c>
      <c r="F7758">
        <v>2000</v>
      </c>
      <c r="G7758" t="s">
        <v>189</v>
      </c>
      <c r="I7758">
        <f t="shared" si="847"/>
        <v>1</v>
      </c>
      <c r="J7758" t="str">
        <f t="shared" si="848"/>
        <v>OK</v>
      </c>
      <c r="K7758" t="str">
        <f t="shared" si="849"/>
        <v>Successful</v>
      </c>
      <c r="L7758" t="str">
        <f t="shared" si="850"/>
        <v>Withdrawal</v>
      </c>
      <c r="M7758" t="str">
        <f t="shared" si="851"/>
        <v>OK</v>
      </c>
      <c r="N7758" t="str">
        <f t="shared" si="852"/>
        <v>OK</v>
      </c>
      <c r="O7758" t="str">
        <f>_xlfn.XLOOKUP(B7758,'01_Raw_ATMs'!A:A,'01_Raw_ATMs'!A:A,"Not Found")</f>
        <v>ATM097</v>
      </c>
      <c r="P7758" t="str">
        <f t="shared" si="853"/>
        <v>Valid</v>
      </c>
    </row>
    <row r="7759" spans="1:16">
      <c r="A7759" t="s">
        <v>7952</v>
      </c>
      <c r="B7759" t="s">
        <v>117</v>
      </c>
      <c r="C7759" s="2">
        <v>46046</v>
      </c>
      <c r="D7759" s="3">
        <v>0.62084490740740739</v>
      </c>
      <c r="E7759" t="s">
        <v>211</v>
      </c>
      <c r="F7759">
        <v>0</v>
      </c>
      <c r="G7759" t="s">
        <v>189</v>
      </c>
      <c r="I7759">
        <f t="shared" si="847"/>
        <v>1</v>
      </c>
      <c r="J7759" t="str">
        <f t="shared" si="848"/>
        <v>OK</v>
      </c>
      <c r="K7759" t="str">
        <f t="shared" si="849"/>
        <v>Successful</v>
      </c>
      <c r="L7759" t="str">
        <f t="shared" si="850"/>
        <v>Mini Statement</v>
      </c>
      <c r="M7759" t="str">
        <f t="shared" si="851"/>
        <v>OK</v>
      </c>
      <c r="N7759" t="str">
        <f t="shared" si="852"/>
        <v>OK</v>
      </c>
      <c r="O7759" t="str">
        <f>_xlfn.XLOOKUP(B7759,'01_Raw_ATMs'!A:A,'01_Raw_ATMs'!A:A,"Not Found")</f>
        <v>ATM037</v>
      </c>
      <c r="P7759" t="str">
        <f t="shared" si="853"/>
        <v>Valid</v>
      </c>
    </row>
    <row r="7760" spans="1:16">
      <c r="A7760" t="s">
        <v>7953</v>
      </c>
      <c r="B7760" t="s">
        <v>149</v>
      </c>
      <c r="C7760" s="2">
        <v>45813</v>
      </c>
      <c r="D7760" s="3">
        <v>0.92812499999999998</v>
      </c>
      <c r="E7760" t="s">
        <v>33</v>
      </c>
      <c r="F7760">
        <v>3000</v>
      </c>
      <c r="G7760" t="s">
        <v>189</v>
      </c>
      <c r="I7760">
        <f t="shared" si="847"/>
        <v>1</v>
      </c>
      <c r="J7760" t="str">
        <f t="shared" si="848"/>
        <v>OK</v>
      </c>
      <c r="K7760" t="str">
        <f t="shared" si="849"/>
        <v>Successful</v>
      </c>
      <c r="L7760" t="str">
        <f t="shared" si="850"/>
        <v>Withdrawal</v>
      </c>
      <c r="M7760" t="str">
        <f t="shared" si="851"/>
        <v>OK</v>
      </c>
      <c r="N7760" t="str">
        <f t="shared" si="852"/>
        <v>OK</v>
      </c>
      <c r="O7760" t="str">
        <f>_xlfn.XLOOKUP(B7760,'01_Raw_ATMs'!A:A,'01_Raw_ATMs'!A:A,"Not Found")</f>
        <v>ATM069</v>
      </c>
      <c r="P7760" t="str">
        <f t="shared" si="853"/>
        <v>Valid</v>
      </c>
    </row>
    <row r="7761" spans="1:16">
      <c r="A7761" t="s">
        <v>7954</v>
      </c>
      <c r="B7761" t="s">
        <v>122</v>
      </c>
      <c r="C7761" s="2">
        <v>46083</v>
      </c>
      <c r="D7761" s="3">
        <v>0.83442129629629624</v>
      </c>
      <c r="E7761" t="s">
        <v>33</v>
      </c>
      <c r="F7761">
        <v>1000</v>
      </c>
      <c r="G7761" t="s">
        <v>189</v>
      </c>
      <c r="I7761">
        <f t="shared" si="847"/>
        <v>1</v>
      </c>
      <c r="J7761" t="str">
        <f t="shared" si="848"/>
        <v>OK</v>
      </c>
      <c r="K7761" t="str">
        <f t="shared" si="849"/>
        <v>Successful</v>
      </c>
      <c r="L7761" t="str">
        <f t="shared" si="850"/>
        <v>Withdrawal</v>
      </c>
      <c r="M7761" t="str">
        <f t="shared" si="851"/>
        <v>OK</v>
      </c>
      <c r="N7761" t="str">
        <f t="shared" si="852"/>
        <v>OK</v>
      </c>
      <c r="O7761" t="str">
        <f>_xlfn.XLOOKUP(B7761,'01_Raw_ATMs'!A:A,'01_Raw_ATMs'!A:A,"Not Found")</f>
        <v>ATM042</v>
      </c>
      <c r="P7761" t="str">
        <f t="shared" si="853"/>
        <v>Valid</v>
      </c>
    </row>
    <row r="7762" spans="1:16">
      <c r="A7762" t="s">
        <v>7955</v>
      </c>
      <c r="B7762" t="s">
        <v>108</v>
      </c>
      <c r="C7762" s="2">
        <v>45678</v>
      </c>
      <c r="D7762" s="3">
        <v>0.37229166666666669</v>
      </c>
      <c r="E7762" t="s">
        <v>33</v>
      </c>
      <c r="F7762">
        <v>2000</v>
      </c>
      <c r="G7762" t="s">
        <v>189</v>
      </c>
      <c r="I7762">
        <f t="shared" si="847"/>
        <v>1</v>
      </c>
      <c r="J7762" t="str">
        <f t="shared" si="848"/>
        <v>OK</v>
      </c>
      <c r="K7762" t="str">
        <f t="shared" si="849"/>
        <v>Successful</v>
      </c>
      <c r="L7762" t="str">
        <f t="shared" si="850"/>
        <v>Withdrawal</v>
      </c>
      <c r="M7762" t="str">
        <f t="shared" si="851"/>
        <v>OK</v>
      </c>
      <c r="N7762" t="str">
        <f t="shared" si="852"/>
        <v>OK</v>
      </c>
      <c r="O7762" t="str">
        <f>_xlfn.XLOOKUP(B7762,'01_Raw_ATMs'!A:A,'01_Raw_ATMs'!A:A,"Not Found")</f>
        <v>ATM028</v>
      </c>
      <c r="P7762" t="str">
        <f t="shared" si="853"/>
        <v>Valid</v>
      </c>
    </row>
    <row r="7763" spans="1:16">
      <c r="A7763" t="s">
        <v>7956</v>
      </c>
      <c r="B7763" t="s">
        <v>127</v>
      </c>
      <c r="C7763" s="2">
        <v>45767</v>
      </c>
      <c r="D7763" s="3">
        <v>0.37212962962962959</v>
      </c>
      <c r="E7763" t="s">
        <v>33</v>
      </c>
      <c r="F7763">
        <v>6000</v>
      </c>
      <c r="G7763" t="s">
        <v>189</v>
      </c>
      <c r="I7763">
        <f t="shared" si="847"/>
        <v>1</v>
      </c>
      <c r="J7763" t="str">
        <f t="shared" si="848"/>
        <v>OK</v>
      </c>
      <c r="K7763" t="str">
        <f t="shared" si="849"/>
        <v>Successful</v>
      </c>
      <c r="L7763" t="str">
        <f t="shared" si="850"/>
        <v>Withdrawal</v>
      </c>
      <c r="M7763" t="str">
        <f t="shared" si="851"/>
        <v>OK</v>
      </c>
      <c r="N7763" t="str">
        <f t="shared" si="852"/>
        <v>OK</v>
      </c>
      <c r="O7763" t="str">
        <f>_xlfn.XLOOKUP(B7763,'01_Raw_ATMs'!A:A,'01_Raw_ATMs'!A:A,"Not Found")</f>
        <v>ATM047</v>
      </c>
      <c r="P7763" t="str">
        <f t="shared" si="853"/>
        <v>Valid</v>
      </c>
    </row>
    <row r="7764" spans="1:16">
      <c r="A7764" t="s">
        <v>7957</v>
      </c>
      <c r="B7764" t="s">
        <v>104</v>
      </c>
      <c r="C7764" s="2">
        <v>45814</v>
      </c>
      <c r="D7764" s="3">
        <v>0.70712962962962966</v>
      </c>
      <c r="E7764" t="s">
        <v>33</v>
      </c>
      <c r="F7764">
        <v>1500</v>
      </c>
      <c r="G7764" t="s">
        <v>189</v>
      </c>
      <c r="I7764">
        <f t="shared" si="847"/>
        <v>1</v>
      </c>
      <c r="J7764" t="str">
        <f t="shared" si="848"/>
        <v>OK</v>
      </c>
      <c r="K7764" t="str">
        <f t="shared" si="849"/>
        <v>Successful</v>
      </c>
      <c r="L7764" t="str">
        <f t="shared" si="850"/>
        <v>Withdrawal</v>
      </c>
      <c r="M7764" t="str">
        <f t="shared" si="851"/>
        <v>OK</v>
      </c>
      <c r="N7764" t="str">
        <f t="shared" si="852"/>
        <v>OK</v>
      </c>
      <c r="O7764" t="str">
        <f>_xlfn.XLOOKUP(B7764,'01_Raw_ATMs'!A:A,'01_Raw_ATMs'!A:A,"Not Found")</f>
        <v>ATM025</v>
      </c>
      <c r="P7764" t="str">
        <f t="shared" si="853"/>
        <v>Valid</v>
      </c>
    </row>
    <row r="7765" spans="1:16">
      <c r="A7765" t="s">
        <v>7958</v>
      </c>
      <c r="B7765" t="s">
        <v>133</v>
      </c>
      <c r="C7765" s="2">
        <v>45894</v>
      </c>
      <c r="D7765" s="3">
        <v>0.72693287037037035</v>
      </c>
      <c r="E7765" t="s">
        <v>261</v>
      </c>
      <c r="F7765">
        <v>2000</v>
      </c>
      <c r="G7765" t="s">
        <v>189</v>
      </c>
      <c r="I7765">
        <f t="shared" si="847"/>
        <v>1</v>
      </c>
      <c r="J7765" t="str">
        <f t="shared" si="848"/>
        <v>OK</v>
      </c>
      <c r="K7765" t="str">
        <f t="shared" si="849"/>
        <v>Successful</v>
      </c>
      <c r="L7765" t="str">
        <f t="shared" si="850"/>
        <v>Cash Deposit</v>
      </c>
      <c r="M7765" t="str">
        <f t="shared" si="851"/>
        <v>OK</v>
      </c>
      <c r="N7765" t="str">
        <f t="shared" si="852"/>
        <v>OK</v>
      </c>
      <c r="O7765" t="str">
        <f>_xlfn.XLOOKUP(B7765,'01_Raw_ATMs'!A:A,'01_Raw_ATMs'!A:A,"Not Found")</f>
        <v>ATM053</v>
      </c>
      <c r="P7765" t="str">
        <f t="shared" si="853"/>
        <v>Valid</v>
      </c>
    </row>
    <row r="7766" spans="1:16">
      <c r="A7766" t="s">
        <v>7959</v>
      </c>
      <c r="B7766" t="s">
        <v>114</v>
      </c>
      <c r="C7766" s="2">
        <v>45985</v>
      </c>
      <c r="D7766" s="3">
        <v>0.35423611111111108</v>
      </c>
      <c r="E7766" t="s">
        <v>33</v>
      </c>
      <c r="F7766">
        <v>500</v>
      </c>
      <c r="G7766" t="s">
        <v>189</v>
      </c>
      <c r="I7766">
        <f t="shared" si="847"/>
        <v>1</v>
      </c>
      <c r="J7766" t="str">
        <f t="shared" si="848"/>
        <v>OK</v>
      </c>
      <c r="K7766" t="str">
        <f t="shared" si="849"/>
        <v>Successful</v>
      </c>
      <c r="L7766" t="str">
        <f t="shared" si="850"/>
        <v>Withdrawal</v>
      </c>
      <c r="M7766" t="str">
        <f t="shared" si="851"/>
        <v>OK</v>
      </c>
      <c r="N7766" t="str">
        <f t="shared" si="852"/>
        <v>OK</v>
      </c>
      <c r="O7766" t="str">
        <f>_xlfn.XLOOKUP(B7766,'01_Raw_ATMs'!A:A,'01_Raw_ATMs'!A:A,"Not Found")</f>
        <v>ATM034</v>
      </c>
      <c r="P7766" t="str">
        <f t="shared" si="853"/>
        <v>Valid</v>
      </c>
    </row>
    <row r="7767" spans="1:16">
      <c r="A7767" t="s">
        <v>7960</v>
      </c>
      <c r="B7767" t="s">
        <v>93</v>
      </c>
      <c r="C7767" s="2">
        <v>46060</v>
      </c>
      <c r="D7767" s="3">
        <v>0.66351851851851851</v>
      </c>
      <c r="E7767" t="s">
        <v>33</v>
      </c>
      <c r="F7767">
        <v>6000</v>
      </c>
      <c r="G7767" t="s">
        <v>189</v>
      </c>
      <c r="I7767">
        <f t="shared" si="847"/>
        <v>1</v>
      </c>
      <c r="J7767" t="str">
        <f t="shared" si="848"/>
        <v>OK</v>
      </c>
      <c r="K7767" t="str">
        <f t="shared" si="849"/>
        <v>Successful</v>
      </c>
      <c r="L7767" t="str">
        <f t="shared" si="850"/>
        <v>Withdrawal</v>
      </c>
      <c r="M7767" t="str">
        <f t="shared" si="851"/>
        <v>OK</v>
      </c>
      <c r="N7767" t="str">
        <f t="shared" si="852"/>
        <v>OK</v>
      </c>
      <c r="O7767" t="str">
        <f>_xlfn.XLOOKUP(B7767,'01_Raw_ATMs'!A:A,'01_Raw_ATMs'!A:A,"Not Found")</f>
        <v>ATM016</v>
      </c>
      <c r="P7767" t="str">
        <f t="shared" si="853"/>
        <v>Valid</v>
      </c>
    </row>
    <row r="7768" spans="1:16">
      <c r="A7768" t="s">
        <v>7961</v>
      </c>
      <c r="B7768" t="s">
        <v>179</v>
      </c>
      <c r="C7768" s="2">
        <v>45738</v>
      </c>
      <c r="D7768" s="3">
        <v>0.77803240740740742</v>
      </c>
      <c r="E7768" t="s">
        <v>194</v>
      </c>
      <c r="F7768">
        <v>0</v>
      </c>
      <c r="G7768" t="s">
        <v>189</v>
      </c>
      <c r="I7768">
        <f t="shared" si="847"/>
        <v>1</v>
      </c>
      <c r="J7768" t="str">
        <f t="shared" si="848"/>
        <v>OK</v>
      </c>
      <c r="K7768" t="str">
        <f t="shared" si="849"/>
        <v>Successful</v>
      </c>
      <c r="L7768" t="str">
        <f t="shared" si="850"/>
        <v>Balance Inquiry</v>
      </c>
      <c r="M7768" t="str">
        <f t="shared" si="851"/>
        <v>OK</v>
      </c>
      <c r="N7768" t="str">
        <f t="shared" si="852"/>
        <v>OK</v>
      </c>
      <c r="O7768" t="str">
        <f>_xlfn.XLOOKUP(B7768,'01_Raw_ATMs'!A:A,'01_Raw_ATMs'!A:A,"Not Found")</f>
        <v>ATM099</v>
      </c>
      <c r="P7768" t="str">
        <f t="shared" si="853"/>
        <v>Valid</v>
      </c>
    </row>
    <row r="7769" spans="1:16">
      <c r="A7769" t="s">
        <v>7962</v>
      </c>
      <c r="B7769" t="s">
        <v>102</v>
      </c>
      <c r="C7769" s="2">
        <v>46090</v>
      </c>
      <c r="D7769" s="3">
        <v>0.6744444444444444</v>
      </c>
      <c r="E7769" t="s">
        <v>211</v>
      </c>
      <c r="F7769">
        <v>0</v>
      </c>
      <c r="G7769" t="s">
        <v>189</v>
      </c>
      <c r="I7769">
        <f t="shared" si="847"/>
        <v>1</v>
      </c>
      <c r="J7769" t="str">
        <f t="shared" si="848"/>
        <v>OK</v>
      </c>
      <c r="K7769" t="str">
        <f t="shared" si="849"/>
        <v>Successful</v>
      </c>
      <c r="L7769" t="str">
        <f t="shared" si="850"/>
        <v>Mini Statement</v>
      </c>
      <c r="M7769" t="str">
        <f t="shared" si="851"/>
        <v>OK</v>
      </c>
      <c r="N7769" t="str">
        <f t="shared" si="852"/>
        <v>OK</v>
      </c>
      <c r="O7769" t="str">
        <f>_xlfn.XLOOKUP(B7769,'01_Raw_ATMs'!A:A,'01_Raw_ATMs'!A:A,"Not Found")</f>
        <v>ATM023</v>
      </c>
      <c r="P7769" t="str">
        <f t="shared" si="853"/>
        <v>Valid</v>
      </c>
    </row>
    <row r="7770" spans="1:16">
      <c r="A7770" t="s">
        <v>7963</v>
      </c>
      <c r="B7770" t="s">
        <v>131</v>
      </c>
      <c r="C7770" s="2">
        <v>45852</v>
      </c>
      <c r="D7770" s="3">
        <v>0.53491898148148154</v>
      </c>
      <c r="E7770" t="s">
        <v>33</v>
      </c>
      <c r="F7770">
        <v>10000</v>
      </c>
      <c r="G7770" t="s">
        <v>189</v>
      </c>
      <c r="I7770">
        <f t="shared" si="847"/>
        <v>1</v>
      </c>
      <c r="J7770" t="str">
        <f t="shared" si="848"/>
        <v>OK</v>
      </c>
      <c r="K7770" t="str">
        <f t="shared" si="849"/>
        <v>Successful</v>
      </c>
      <c r="L7770" t="str">
        <f t="shared" si="850"/>
        <v>Withdrawal</v>
      </c>
      <c r="M7770" t="str">
        <f t="shared" si="851"/>
        <v>OK</v>
      </c>
      <c r="N7770" t="str">
        <f t="shared" si="852"/>
        <v>OK</v>
      </c>
      <c r="O7770" t="str">
        <f>_xlfn.XLOOKUP(B7770,'01_Raw_ATMs'!A:A,'01_Raw_ATMs'!A:A,"Not Found")</f>
        <v>ATM051</v>
      </c>
      <c r="P7770" t="str">
        <f t="shared" si="853"/>
        <v>Valid</v>
      </c>
    </row>
    <row r="7771" spans="1:16">
      <c r="A7771" t="s">
        <v>7964</v>
      </c>
      <c r="B7771" t="s">
        <v>104</v>
      </c>
      <c r="C7771" s="2">
        <v>46054</v>
      </c>
      <c r="D7771" s="3">
        <v>0.81718749999999996</v>
      </c>
      <c r="E7771" t="s">
        <v>33</v>
      </c>
      <c r="F7771">
        <v>500</v>
      </c>
      <c r="G7771" t="s">
        <v>189</v>
      </c>
      <c r="I7771">
        <f t="shared" si="847"/>
        <v>1</v>
      </c>
      <c r="J7771" t="str">
        <f t="shared" si="848"/>
        <v>OK</v>
      </c>
      <c r="K7771" t="str">
        <f t="shared" si="849"/>
        <v>Successful</v>
      </c>
      <c r="L7771" t="str">
        <f t="shared" si="850"/>
        <v>Withdrawal</v>
      </c>
      <c r="M7771" t="str">
        <f t="shared" si="851"/>
        <v>OK</v>
      </c>
      <c r="N7771" t="str">
        <f t="shared" si="852"/>
        <v>OK</v>
      </c>
      <c r="O7771" t="str">
        <f>_xlfn.XLOOKUP(B7771,'01_Raw_ATMs'!A:A,'01_Raw_ATMs'!A:A,"Not Found")</f>
        <v>ATM025</v>
      </c>
      <c r="P7771" t="str">
        <f t="shared" si="853"/>
        <v>Valid</v>
      </c>
    </row>
    <row r="7772" spans="1:16">
      <c r="A7772" t="s">
        <v>7965</v>
      </c>
      <c r="B7772" t="s">
        <v>124</v>
      </c>
      <c r="C7772" s="2">
        <v>46113</v>
      </c>
      <c r="D7772" s="3">
        <v>0.27031250000000001</v>
      </c>
      <c r="E7772" t="s">
        <v>33</v>
      </c>
      <c r="F7772">
        <v>6000</v>
      </c>
      <c r="G7772" t="s">
        <v>189</v>
      </c>
      <c r="I7772">
        <f t="shared" si="847"/>
        <v>1</v>
      </c>
      <c r="J7772" t="str">
        <f t="shared" si="848"/>
        <v>OK</v>
      </c>
      <c r="K7772" t="str">
        <f t="shared" si="849"/>
        <v>Successful</v>
      </c>
      <c r="L7772" t="str">
        <f t="shared" si="850"/>
        <v>Withdrawal</v>
      </c>
      <c r="M7772" t="str">
        <f t="shared" si="851"/>
        <v>OK</v>
      </c>
      <c r="N7772" t="str">
        <f t="shared" si="852"/>
        <v>OK</v>
      </c>
      <c r="O7772" t="str">
        <f>_xlfn.XLOOKUP(B7772,'01_Raw_ATMs'!A:A,'01_Raw_ATMs'!A:A,"Not Found")</f>
        <v>ATM044</v>
      </c>
      <c r="P7772" t="str">
        <f t="shared" si="853"/>
        <v>Valid</v>
      </c>
    </row>
    <row r="7773" spans="1:16">
      <c r="A7773" t="s">
        <v>7966</v>
      </c>
      <c r="B7773" t="s">
        <v>118</v>
      </c>
      <c r="C7773" s="2">
        <v>46006</v>
      </c>
      <c r="D7773" s="3">
        <v>0.52054398148148151</v>
      </c>
      <c r="E7773" t="s">
        <v>194</v>
      </c>
      <c r="F7773">
        <v>0</v>
      </c>
      <c r="G7773" t="s">
        <v>189</v>
      </c>
      <c r="I7773">
        <f t="shared" si="847"/>
        <v>1</v>
      </c>
      <c r="J7773" t="str">
        <f t="shared" si="848"/>
        <v>OK</v>
      </c>
      <c r="K7773" t="str">
        <f t="shared" si="849"/>
        <v>Successful</v>
      </c>
      <c r="L7773" t="str">
        <f t="shared" si="850"/>
        <v>Balance Inquiry</v>
      </c>
      <c r="M7773" t="str">
        <f t="shared" si="851"/>
        <v>OK</v>
      </c>
      <c r="N7773" t="str">
        <f t="shared" si="852"/>
        <v>OK</v>
      </c>
      <c r="O7773" t="str">
        <f>_xlfn.XLOOKUP(B7773,'01_Raw_ATMs'!A:A,'01_Raw_ATMs'!A:A,"Not Found")</f>
        <v>ATM038</v>
      </c>
      <c r="P7773" t="str">
        <f t="shared" si="853"/>
        <v>Valid</v>
      </c>
    </row>
    <row r="7774" spans="1:16">
      <c r="A7774" t="s">
        <v>7967</v>
      </c>
      <c r="B7774" t="s">
        <v>180</v>
      </c>
      <c r="C7774" s="2">
        <v>45823</v>
      </c>
      <c r="D7774" s="3">
        <v>0.70898148148148143</v>
      </c>
      <c r="E7774" t="s">
        <v>33</v>
      </c>
      <c r="F7774">
        <v>2000</v>
      </c>
      <c r="G7774" t="s">
        <v>189</v>
      </c>
      <c r="I7774">
        <f t="shared" si="847"/>
        <v>1</v>
      </c>
      <c r="J7774" t="str">
        <f t="shared" si="848"/>
        <v>OK</v>
      </c>
      <c r="K7774" t="str">
        <f t="shared" si="849"/>
        <v>Successful</v>
      </c>
      <c r="L7774" t="str">
        <f t="shared" si="850"/>
        <v>Withdrawal</v>
      </c>
      <c r="M7774" t="str">
        <f t="shared" si="851"/>
        <v>OK</v>
      </c>
      <c r="N7774" t="str">
        <f t="shared" si="852"/>
        <v>OK</v>
      </c>
      <c r="O7774" t="str">
        <f>_xlfn.XLOOKUP(B7774,'01_Raw_ATMs'!A:A,'01_Raw_ATMs'!A:A,"Not Found")</f>
        <v>ATM100</v>
      </c>
      <c r="P7774" t="str">
        <f t="shared" si="853"/>
        <v>Valid</v>
      </c>
    </row>
    <row r="7775" spans="1:16">
      <c r="A7775" t="s">
        <v>7968</v>
      </c>
      <c r="B7775" t="s">
        <v>117</v>
      </c>
      <c r="C7775" s="2">
        <v>45680</v>
      </c>
      <c r="D7775" s="3">
        <v>0.98418981481481482</v>
      </c>
      <c r="E7775" t="s">
        <v>33</v>
      </c>
      <c r="F7775">
        <v>8000</v>
      </c>
      <c r="G7775" t="s">
        <v>189</v>
      </c>
      <c r="I7775">
        <f t="shared" si="847"/>
        <v>1</v>
      </c>
      <c r="J7775" t="str">
        <f t="shared" si="848"/>
        <v>OK</v>
      </c>
      <c r="K7775" t="str">
        <f t="shared" si="849"/>
        <v>Successful</v>
      </c>
      <c r="L7775" t="str">
        <f t="shared" si="850"/>
        <v>Withdrawal</v>
      </c>
      <c r="M7775" t="str">
        <f t="shared" si="851"/>
        <v>OK</v>
      </c>
      <c r="N7775" t="str">
        <f t="shared" si="852"/>
        <v>OK</v>
      </c>
      <c r="O7775" t="str">
        <f>_xlfn.XLOOKUP(B7775,'01_Raw_ATMs'!A:A,'01_Raw_ATMs'!A:A,"Not Found")</f>
        <v>ATM037</v>
      </c>
      <c r="P7775" t="str">
        <f t="shared" si="853"/>
        <v>Valid</v>
      </c>
    </row>
    <row r="7776" spans="1:16">
      <c r="A7776" t="s">
        <v>7969</v>
      </c>
      <c r="B7776" t="s">
        <v>149</v>
      </c>
      <c r="C7776" s="2">
        <v>46101</v>
      </c>
      <c r="D7776" s="3">
        <v>0.67057870370370365</v>
      </c>
      <c r="E7776" t="s">
        <v>194</v>
      </c>
      <c r="F7776">
        <v>0</v>
      </c>
      <c r="G7776" t="s">
        <v>189</v>
      </c>
      <c r="I7776">
        <f t="shared" si="847"/>
        <v>1</v>
      </c>
      <c r="J7776" t="str">
        <f t="shared" si="848"/>
        <v>OK</v>
      </c>
      <c r="K7776" t="str">
        <f t="shared" si="849"/>
        <v>Successful</v>
      </c>
      <c r="L7776" t="str">
        <f t="shared" si="850"/>
        <v>Balance Inquiry</v>
      </c>
      <c r="M7776" t="str">
        <f t="shared" si="851"/>
        <v>OK</v>
      </c>
      <c r="N7776" t="str">
        <f t="shared" si="852"/>
        <v>OK</v>
      </c>
      <c r="O7776" t="str">
        <f>_xlfn.XLOOKUP(B7776,'01_Raw_ATMs'!A:A,'01_Raw_ATMs'!A:A,"Not Found")</f>
        <v>ATM069</v>
      </c>
      <c r="P7776" t="str">
        <f t="shared" si="853"/>
        <v>Valid</v>
      </c>
    </row>
    <row r="7777" spans="1:16">
      <c r="A7777" t="s">
        <v>7970</v>
      </c>
      <c r="B7777" t="s">
        <v>170</v>
      </c>
      <c r="C7777" s="2">
        <v>46105</v>
      </c>
      <c r="D7777" s="3">
        <v>0.69195601851851851</v>
      </c>
      <c r="E7777" t="s">
        <v>33</v>
      </c>
      <c r="F7777">
        <v>8000</v>
      </c>
      <c r="G7777" t="s">
        <v>189</v>
      </c>
      <c r="I7777">
        <f t="shared" si="847"/>
        <v>1</v>
      </c>
      <c r="J7777" t="str">
        <f t="shared" si="848"/>
        <v>OK</v>
      </c>
      <c r="K7777" t="str">
        <f t="shared" si="849"/>
        <v>Successful</v>
      </c>
      <c r="L7777" t="str">
        <f t="shared" si="850"/>
        <v>Withdrawal</v>
      </c>
      <c r="M7777" t="str">
        <f t="shared" si="851"/>
        <v>OK</v>
      </c>
      <c r="N7777" t="str">
        <f t="shared" si="852"/>
        <v>OK</v>
      </c>
      <c r="O7777" t="str">
        <f>_xlfn.XLOOKUP(B7777,'01_Raw_ATMs'!A:A,'01_Raw_ATMs'!A:A,"Not Found")</f>
        <v>ATM090</v>
      </c>
      <c r="P7777" t="str">
        <f t="shared" si="853"/>
        <v>Valid</v>
      </c>
    </row>
    <row r="7778" spans="1:16">
      <c r="A7778" t="s">
        <v>7971</v>
      </c>
      <c r="B7778" t="s">
        <v>166</v>
      </c>
      <c r="C7778" s="2">
        <v>46195</v>
      </c>
      <c r="D7778" s="3">
        <v>0.94214120370370369</v>
      </c>
      <c r="E7778" t="s">
        <v>33</v>
      </c>
      <c r="F7778">
        <v>10000</v>
      </c>
      <c r="G7778" t="s">
        <v>189</v>
      </c>
      <c r="I7778">
        <f t="shared" si="847"/>
        <v>1</v>
      </c>
      <c r="J7778" t="str">
        <f t="shared" si="848"/>
        <v>OK</v>
      </c>
      <c r="K7778" t="str">
        <f t="shared" si="849"/>
        <v>Successful</v>
      </c>
      <c r="L7778" t="str">
        <f t="shared" si="850"/>
        <v>Withdrawal</v>
      </c>
      <c r="M7778" t="str">
        <f t="shared" si="851"/>
        <v>OK</v>
      </c>
      <c r="N7778" t="str">
        <f t="shared" si="852"/>
        <v>OK</v>
      </c>
      <c r="O7778" t="str">
        <f>_xlfn.XLOOKUP(B7778,'01_Raw_ATMs'!A:A,'01_Raw_ATMs'!A:A,"Not Found")</f>
        <v>ATM086</v>
      </c>
      <c r="P7778" t="str">
        <f t="shared" si="853"/>
        <v>Valid</v>
      </c>
    </row>
    <row r="7779" spans="1:16">
      <c r="A7779" t="s">
        <v>7972</v>
      </c>
      <c r="B7779" t="s">
        <v>152</v>
      </c>
      <c r="C7779" s="2">
        <v>46129</v>
      </c>
      <c r="D7779" s="3">
        <v>0.4216550925925926</v>
      </c>
      <c r="E7779" t="s">
        <v>33</v>
      </c>
      <c r="F7779">
        <v>10000</v>
      </c>
      <c r="G7779" t="s">
        <v>189</v>
      </c>
      <c r="I7779">
        <f t="shared" si="847"/>
        <v>1</v>
      </c>
      <c r="J7779" t="str">
        <f t="shared" si="848"/>
        <v>OK</v>
      </c>
      <c r="K7779" t="str">
        <f t="shared" si="849"/>
        <v>Successful</v>
      </c>
      <c r="L7779" t="str">
        <f t="shared" si="850"/>
        <v>Withdrawal</v>
      </c>
      <c r="M7779" t="str">
        <f t="shared" si="851"/>
        <v>OK</v>
      </c>
      <c r="N7779" t="str">
        <f t="shared" si="852"/>
        <v>OK</v>
      </c>
      <c r="O7779" t="str">
        <f>_xlfn.XLOOKUP(B7779,'01_Raw_ATMs'!A:A,'01_Raw_ATMs'!A:A,"Not Found")</f>
        <v>ATM072</v>
      </c>
      <c r="P7779" t="str">
        <f t="shared" si="853"/>
        <v>Valid</v>
      </c>
    </row>
    <row r="7780" spans="1:16">
      <c r="A7780" t="s">
        <v>7973</v>
      </c>
      <c r="B7780" t="s">
        <v>170</v>
      </c>
      <c r="C7780" s="2">
        <v>45666</v>
      </c>
      <c r="D7780" s="3">
        <v>0.1375578703703704</v>
      </c>
      <c r="E7780" t="s">
        <v>33</v>
      </c>
      <c r="F7780">
        <v>1000</v>
      </c>
      <c r="G7780" t="s">
        <v>189</v>
      </c>
      <c r="I7780">
        <f t="shared" si="847"/>
        <v>1</v>
      </c>
      <c r="J7780" t="str">
        <f t="shared" si="848"/>
        <v>OK</v>
      </c>
      <c r="K7780" t="str">
        <f t="shared" si="849"/>
        <v>Successful</v>
      </c>
      <c r="L7780" t="str">
        <f t="shared" si="850"/>
        <v>Withdrawal</v>
      </c>
      <c r="M7780" t="str">
        <f t="shared" si="851"/>
        <v>OK</v>
      </c>
      <c r="N7780" t="str">
        <f t="shared" si="852"/>
        <v>OK</v>
      </c>
      <c r="O7780" t="str">
        <f>_xlfn.XLOOKUP(B7780,'01_Raw_ATMs'!A:A,'01_Raw_ATMs'!A:A,"Not Found")</f>
        <v>ATM090</v>
      </c>
      <c r="P7780" t="str">
        <f t="shared" si="853"/>
        <v>Valid</v>
      </c>
    </row>
    <row r="7781" spans="1:16">
      <c r="A7781" t="s">
        <v>7974</v>
      </c>
      <c r="B7781" t="s">
        <v>122</v>
      </c>
      <c r="C7781" s="2">
        <v>46190</v>
      </c>
      <c r="D7781" s="3">
        <v>0.83140046296296299</v>
      </c>
      <c r="E7781" t="s">
        <v>211</v>
      </c>
      <c r="F7781">
        <v>0</v>
      </c>
      <c r="G7781" t="s">
        <v>189</v>
      </c>
      <c r="I7781">
        <f t="shared" si="847"/>
        <v>1</v>
      </c>
      <c r="J7781" t="str">
        <f t="shared" si="848"/>
        <v>OK</v>
      </c>
      <c r="K7781" t="str">
        <f t="shared" si="849"/>
        <v>Successful</v>
      </c>
      <c r="L7781" t="str">
        <f t="shared" si="850"/>
        <v>Mini Statement</v>
      </c>
      <c r="M7781" t="str">
        <f t="shared" si="851"/>
        <v>OK</v>
      </c>
      <c r="N7781" t="str">
        <f t="shared" si="852"/>
        <v>OK</v>
      </c>
      <c r="O7781" t="str">
        <f>_xlfn.XLOOKUP(B7781,'01_Raw_ATMs'!A:A,'01_Raw_ATMs'!A:A,"Not Found")</f>
        <v>ATM042</v>
      </c>
      <c r="P7781" t="str">
        <f t="shared" si="853"/>
        <v>Valid</v>
      </c>
    </row>
    <row r="7782" spans="1:16">
      <c r="A7782" t="s">
        <v>7975</v>
      </c>
      <c r="B7782" t="s">
        <v>107</v>
      </c>
      <c r="C7782" s="2">
        <v>45999</v>
      </c>
      <c r="D7782" s="3">
        <v>0.3825925925925926</v>
      </c>
      <c r="E7782" t="s">
        <v>33</v>
      </c>
      <c r="F7782">
        <v>1500</v>
      </c>
      <c r="G7782" t="s">
        <v>189</v>
      </c>
      <c r="I7782">
        <f t="shared" si="847"/>
        <v>1</v>
      </c>
      <c r="J7782" t="str">
        <f t="shared" si="848"/>
        <v>OK</v>
      </c>
      <c r="K7782" t="str">
        <f t="shared" si="849"/>
        <v>Successful</v>
      </c>
      <c r="L7782" t="str">
        <f t="shared" si="850"/>
        <v>Withdrawal</v>
      </c>
      <c r="M7782" t="str">
        <f t="shared" si="851"/>
        <v>OK</v>
      </c>
      <c r="N7782" t="str">
        <f t="shared" si="852"/>
        <v>OK</v>
      </c>
      <c r="O7782" t="str">
        <f>_xlfn.XLOOKUP(B7782,'01_Raw_ATMs'!A:A,'01_Raw_ATMs'!A:A,"Not Found")</f>
        <v>ATM027</v>
      </c>
      <c r="P7782" t="str">
        <f t="shared" si="853"/>
        <v>Valid</v>
      </c>
    </row>
    <row r="7783" spans="1:16">
      <c r="A7783" t="s">
        <v>7976</v>
      </c>
      <c r="B7783" t="s">
        <v>156</v>
      </c>
      <c r="C7783" s="2">
        <v>46069</v>
      </c>
      <c r="D7783" s="3">
        <v>0.60245370370370366</v>
      </c>
      <c r="E7783" t="s">
        <v>33</v>
      </c>
      <c r="F7783">
        <v>6000</v>
      </c>
      <c r="G7783" t="s">
        <v>189</v>
      </c>
      <c r="I7783">
        <f t="shared" si="847"/>
        <v>1</v>
      </c>
      <c r="J7783" t="str">
        <f t="shared" si="848"/>
        <v>OK</v>
      </c>
      <c r="K7783" t="str">
        <f t="shared" si="849"/>
        <v>Successful</v>
      </c>
      <c r="L7783" t="str">
        <f t="shared" si="850"/>
        <v>Withdrawal</v>
      </c>
      <c r="M7783" t="str">
        <f t="shared" si="851"/>
        <v>OK</v>
      </c>
      <c r="N7783" t="str">
        <f t="shared" si="852"/>
        <v>OK</v>
      </c>
      <c r="O7783" t="str">
        <f>_xlfn.XLOOKUP(B7783,'01_Raw_ATMs'!A:A,'01_Raw_ATMs'!A:A,"Not Found")</f>
        <v>ATM076</v>
      </c>
      <c r="P7783" t="str">
        <f t="shared" si="853"/>
        <v>Valid</v>
      </c>
    </row>
    <row r="7784" spans="1:16">
      <c r="A7784" t="s">
        <v>7977</v>
      </c>
      <c r="B7784" t="s">
        <v>150</v>
      </c>
      <c r="C7784" s="2">
        <v>45933</v>
      </c>
      <c r="D7784" s="3">
        <v>0.37874999999999998</v>
      </c>
      <c r="E7784" t="s">
        <v>33</v>
      </c>
      <c r="F7784">
        <v>1000</v>
      </c>
      <c r="G7784" t="s">
        <v>189</v>
      </c>
      <c r="I7784">
        <f t="shared" si="847"/>
        <v>1</v>
      </c>
      <c r="J7784" t="str">
        <f t="shared" si="848"/>
        <v>OK</v>
      </c>
      <c r="K7784" t="str">
        <f t="shared" si="849"/>
        <v>Successful</v>
      </c>
      <c r="L7784" t="str">
        <f t="shared" si="850"/>
        <v>Withdrawal</v>
      </c>
      <c r="M7784" t="str">
        <f t="shared" si="851"/>
        <v>OK</v>
      </c>
      <c r="N7784" t="str">
        <f t="shared" si="852"/>
        <v>OK</v>
      </c>
      <c r="O7784" t="str">
        <f>_xlfn.XLOOKUP(B7784,'01_Raw_ATMs'!A:A,'01_Raw_ATMs'!A:A,"Not Found")</f>
        <v>ATM070</v>
      </c>
      <c r="P7784" t="str">
        <f t="shared" si="853"/>
        <v>Valid</v>
      </c>
    </row>
    <row r="7785" spans="1:16">
      <c r="A7785" t="s">
        <v>7978</v>
      </c>
      <c r="B7785" t="s">
        <v>166</v>
      </c>
      <c r="C7785" s="2">
        <v>46072</v>
      </c>
      <c r="D7785" s="3">
        <v>0.53805555555555551</v>
      </c>
      <c r="E7785" t="s">
        <v>33</v>
      </c>
      <c r="F7785">
        <v>8000</v>
      </c>
      <c r="G7785" t="s">
        <v>189</v>
      </c>
      <c r="I7785">
        <f t="shared" si="847"/>
        <v>1</v>
      </c>
      <c r="J7785" t="str">
        <f t="shared" si="848"/>
        <v>OK</v>
      </c>
      <c r="K7785" t="str">
        <f t="shared" si="849"/>
        <v>Successful</v>
      </c>
      <c r="L7785" t="str">
        <f t="shared" si="850"/>
        <v>Withdrawal</v>
      </c>
      <c r="M7785" t="str">
        <f t="shared" si="851"/>
        <v>OK</v>
      </c>
      <c r="N7785" t="str">
        <f t="shared" si="852"/>
        <v>OK</v>
      </c>
      <c r="O7785" t="str">
        <f>_xlfn.XLOOKUP(B7785,'01_Raw_ATMs'!A:A,'01_Raw_ATMs'!A:A,"Not Found")</f>
        <v>ATM086</v>
      </c>
      <c r="P7785" t="str">
        <f t="shared" si="853"/>
        <v>Valid</v>
      </c>
    </row>
    <row r="7786" spans="1:16">
      <c r="A7786" t="s">
        <v>7979</v>
      </c>
      <c r="B7786" t="s">
        <v>140</v>
      </c>
      <c r="C7786" s="2">
        <v>45869</v>
      </c>
      <c r="D7786" s="3">
        <v>0.83292824074074079</v>
      </c>
      <c r="E7786" t="s">
        <v>194</v>
      </c>
      <c r="F7786">
        <v>0</v>
      </c>
      <c r="G7786" t="s">
        <v>189</v>
      </c>
      <c r="I7786">
        <f t="shared" si="847"/>
        <v>1</v>
      </c>
      <c r="J7786" t="str">
        <f t="shared" si="848"/>
        <v>OK</v>
      </c>
      <c r="K7786" t="str">
        <f t="shared" si="849"/>
        <v>Successful</v>
      </c>
      <c r="L7786" t="str">
        <f t="shared" si="850"/>
        <v>Balance Inquiry</v>
      </c>
      <c r="M7786" t="str">
        <f t="shared" si="851"/>
        <v>OK</v>
      </c>
      <c r="N7786" t="str">
        <f t="shared" si="852"/>
        <v>OK</v>
      </c>
      <c r="O7786" t="str">
        <f>_xlfn.XLOOKUP(B7786,'01_Raw_ATMs'!A:A,'01_Raw_ATMs'!A:A,"Not Found")</f>
        <v>ATM060</v>
      </c>
      <c r="P7786" t="str">
        <f t="shared" si="853"/>
        <v>Valid</v>
      </c>
    </row>
    <row r="7787" spans="1:16">
      <c r="A7787" t="s">
        <v>7980</v>
      </c>
      <c r="B7787" t="s">
        <v>118</v>
      </c>
      <c r="C7787" s="2">
        <v>45863</v>
      </c>
      <c r="D7787" s="3">
        <v>0.26483796296296302</v>
      </c>
      <c r="E7787" t="s">
        <v>33</v>
      </c>
      <c r="F7787">
        <v>1000</v>
      </c>
      <c r="G7787" t="s">
        <v>189</v>
      </c>
      <c r="I7787">
        <f t="shared" si="847"/>
        <v>1</v>
      </c>
      <c r="J7787" t="str">
        <f t="shared" si="848"/>
        <v>OK</v>
      </c>
      <c r="K7787" t="str">
        <f t="shared" si="849"/>
        <v>Successful</v>
      </c>
      <c r="L7787" t="str">
        <f t="shared" si="850"/>
        <v>Withdrawal</v>
      </c>
      <c r="M7787" t="str">
        <f t="shared" si="851"/>
        <v>OK</v>
      </c>
      <c r="N7787" t="str">
        <f t="shared" si="852"/>
        <v>OK</v>
      </c>
      <c r="O7787" t="str">
        <f>_xlfn.XLOOKUP(B7787,'01_Raw_ATMs'!A:A,'01_Raw_ATMs'!A:A,"Not Found")</f>
        <v>ATM038</v>
      </c>
      <c r="P7787" t="str">
        <f t="shared" si="853"/>
        <v>Valid</v>
      </c>
    </row>
    <row r="7788" spans="1:16">
      <c r="A7788" t="s">
        <v>7981</v>
      </c>
      <c r="B7788" t="s">
        <v>107</v>
      </c>
      <c r="C7788" s="2">
        <v>45714</v>
      </c>
      <c r="D7788" s="3">
        <v>0.99246527777777782</v>
      </c>
      <c r="E7788" t="s">
        <v>33</v>
      </c>
      <c r="F7788">
        <v>8000</v>
      </c>
      <c r="G7788" t="s">
        <v>189</v>
      </c>
      <c r="I7788">
        <f t="shared" si="847"/>
        <v>1</v>
      </c>
      <c r="J7788" t="str">
        <f t="shared" si="848"/>
        <v>OK</v>
      </c>
      <c r="K7788" t="str">
        <f t="shared" si="849"/>
        <v>Successful</v>
      </c>
      <c r="L7788" t="str">
        <f t="shared" si="850"/>
        <v>Withdrawal</v>
      </c>
      <c r="M7788" t="str">
        <f t="shared" si="851"/>
        <v>OK</v>
      </c>
      <c r="N7788" t="str">
        <f t="shared" si="852"/>
        <v>OK</v>
      </c>
      <c r="O7788" t="str">
        <f>_xlfn.XLOOKUP(B7788,'01_Raw_ATMs'!A:A,'01_Raw_ATMs'!A:A,"Not Found")</f>
        <v>ATM027</v>
      </c>
      <c r="P7788" t="str">
        <f t="shared" si="853"/>
        <v>Valid</v>
      </c>
    </row>
    <row r="7789" spans="1:16">
      <c r="A7789" t="s">
        <v>7982</v>
      </c>
      <c r="B7789" t="s">
        <v>152</v>
      </c>
      <c r="C7789" s="2">
        <v>45996</v>
      </c>
      <c r="D7789" s="3">
        <v>0.69407407407407407</v>
      </c>
      <c r="E7789" t="s">
        <v>33</v>
      </c>
      <c r="F7789">
        <v>3000</v>
      </c>
      <c r="G7789" t="s">
        <v>189</v>
      </c>
      <c r="I7789">
        <f t="shared" si="847"/>
        <v>1</v>
      </c>
      <c r="J7789" t="str">
        <f t="shared" si="848"/>
        <v>OK</v>
      </c>
      <c r="K7789" t="str">
        <f t="shared" si="849"/>
        <v>Successful</v>
      </c>
      <c r="L7789" t="str">
        <f t="shared" si="850"/>
        <v>Withdrawal</v>
      </c>
      <c r="M7789" t="str">
        <f t="shared" si="851"/>
        <v>OK</v>
      </c>
      <c r="N7789" t="str">
        <f t="shared" si="852"/>
        <v>OK</v>
      </c>
      <c r="O7789" t="str">
        <f>_xlfn.XLOOKUP(B7789,'01_Raw_ATMs'!A:A,'01_Raw_ATMs'!A:A,"Not Found")</f>
        <v>ATM072</v>
      </c>
      <c r="P7789" t="str">
        <f t="shared" si="853"/>
        <v>Valid</v>
      </c>
    </row>
    <row r="7790" spans="1:16">
      <c r="A7790" t="s">
        <v>7983</v>
      </c>
      <c r="B7790" t="s">
        <v>119</v>
      </c>
      <c r="C7790" s="2">
        <v>45866</v>
      </c>
      <c r="D7790" s="3">
        <v>0.42375000000000002</v>
      </c>
      <c r="E7790" t="s">
        <v>33</v>
      </c>
      <c r="F7790">
        <v>8000</v>
      </c>
      <c r="G7790" t="s">
        <v>189</v>
      </c>
      <c r="I7790">
        <f t="shared" si="847"/>
        <v>1</v>
      </c>
      <c r="J7790" t="str">
        <f t="shared" si="848"/>
        <v>OK</v>
      </c>
      <c r="K7790" t="str">
        <f t="shared" si="849"/>
        <v>Successful</v>
      </c>
      <c r="L7790" t="str">
        <f t="shared" si="850"/>
        <v>Withdrawal</v>
      </c>
      <c r="M7790" t="str">
        <f t="shared" si="851"/>
        <v>OK</v>
      </c>
      <c r="N7790" t="str">
        <f t="shared" si="852"/>
        <v>OK</v>
      </c>
      <c r="O7790" t="str">
        <f>_xlfn.XLOOKUP(B7790,'01_Raw_ATMs'!A:A,'01_Raw_ATMs'!A:A,"Not Found")</f>
        <v>ATM039</v>
      </c>
      <c r="P7790" t="str">
        <f t="shared" si="853"/>
        <v>Valid</v>
      </c>
    </row>
    <row r="7791" spans="1:16">
      <c r="A7791" t="s">
        <v>7984</v>
      </c>
      <c r="B7791" t="s">
        <v>123</v>
      </c>
      <c r="C7791" s="2">
        <v>45829</v>
      </c>
      <c r="D7791" s="3">
        <v>0.75719907407407405</v>
      </c>
      <c r="E7791" t="s">
        <v>33</v>
      </c>
      <c r="F7791">
        <v>6000</v>
      </c>
      <c r="G7791" t="s">
        <v>189</v>
      </c>
      <c r="I7791">
        <f t="shared" si="847"/>
        <v>1</v>
      </c>
      <c r="J7791" t="str">
        <f t="shared" si="848"/>
        <v>OK</v>
      </c>
      <c r="K7791" t="str">
        <f t="shared" si="849"/>
        <v>Successful</v>
      </c>
      <c r="L7791" t="str">
        <f t="shared" si="850"/>
        <v>Withdrawal</v>
      </c>
      <c r="M7791" t="str">
        <f t="shared" si="851"/>
        <v>OK</v>
      </c>
      <c r="N7791" t="str">
        <f t="shared" si="852"/>
        <v>OK</v>
      </c>
      <c r="O7791" t="str">
        <f>_xlfn.XLOOKUP(B7791,'01_Raw_ATMs'!A:A,'01_Raw_ATMs'!A:A,"Not Found")</f>
        <v>ATM043</v>
      </c>
      <c r="P7791" t="str">
        <f t="shared" si="853"/>
        <v>Valid</v>
      </c>
    </row>
    <row r="7792" spans="1:16">
      <c r="A7792" t="s">
        <v>7985</v>
      </c>
      <c r="B7792" t="s">
        <v>135</v>
      </c>
      <c r="C7792" s="2">
        <v>45800</v>
      </c>
      <c r="D7792" s="3">
        <v>0.7416666666666667</v>
      </c>
      <c r="E7792" t="s">
        <v>194</v>
      </c>
      <c r="F7792">
        <v>0</v>
      </c>
      <c r="G7792" t="s">
        <v>189</v>
      </c>
      <c r="I7792">
        <f t="shared" si="847"/>
        <v>1</v>
      </c>
      <c r="J7792" t="str">
        <f t="shared" si="848"/>
        <v>OK</v>
      </c>
      <c r="K7792" t="str">
        <f t="shared" si="849"/>
        <v>Successful</v>
      </c>
      <c r="L7792" t="str">
        <f t="shared" si="850"/>
        <v>Balance Inquiry</v>
      </c>
      <c r="M7792" t="str">
        <f t="shared" si="851"/>
        <v>OK</v>
      </c>
      <c r="N7792" t="str">
        <f t="shared" si="852"/>
        <v>OK</v>
      </c>
      <c r="O7792" t="str">
        <f>_xlfn.XLOOKUP(B7792,'01_Raw_ATMs'!A:A,'01_Raw_ATMs'!A:A,"Not Found")</f>
        <v>ATM055</v>
      </c>
      <c r="P7792" t="str">
        <f t="shared" si="853"/>
        <v>Valid</v>
      </c>
    </row>
    <row r="7793" spans="1:16">
      <c r="A7793" t="s">
        <v>7986</v>
      </c>
      <c r="B7793" t="s">
        <v>91</v>
      </c>
      <c r="C7793" s="2">
        <v>45703</v>
      </c>
      <c r="D7793" s="3">
        <v>0.75255787037037036</v>
      </c>
      <c r="E7793" t="s">
        <v>33</v>
      </c>
      <c r="F7793">
        <v>8000</v>
      </c>
      <c r="G7793" t="s">
        <v>189</v>
      </c>
      <c r="I7793">
        <f t="shared" si="847"/>
        <v>1</v>
      </c>
      <c r="J7793" t="str">
        <f t="shared" si="848"/>
        <v>OK</v>
      </c>
      <c r="K7793" t="str">
        <f t="shared" si="849"/>
        <v>Successful</v>
      </c>
      <c r="L7793" t="str">
        <f t="shared" si="850"/>
        <v>Withdrawal</v>
      </c>
      <c r="M7793" t="str">
        <f t="shared" si="851"/>
        <v>OK</v>
      </c>
      <c r="N7793" t="str">
        <f t="shared" si="852"/>
        <v>OK</v>
      </c>
      <c r="O7793" t="str">
        <f>_xlfn.XLOOKUP(B7793,'01_Raw_ATMs'!A:A,'01_Raw_ATMs'!A:A,"Not Found")</f>
        <v>ATM014</v>
      </c>
      <c r="P7793" t="str">
        <f t="shared" si="853"/>
        <v>Valid</v>
      </c>
    </row>
    <row r="7794" spans="1:16">
      <c r="A7794" t="s">
        <v>7987</v>
      </c>
      <c r="B7794" t="s">
        <v>121</v>
      </c>
      <c r="C7794" s="2">
        <v>45785</v>
      </c>
      <c r="D7794" s="3">
        <v>0.80540509259259263</v>
      </c>
      <c r="E7794" t="s">
        <v>33</v>
      </c>
      <c r="F7794">
        <v>500</v>
      </c>
      <c r="G7794" t="s">
        <v>189</v>
      </c>
      <c r="I7794">
        <f t="shared" si="847"/>
        <v>1</v>
      </c>
      <c r="J7794" t="str">
        <f t="shared" si="848"/>
        <v>OK</v>
      </c>
      <c r="K7794" t="str">
        <f t="shared" si="849"/>
        <v>Successful</v>
      </c>
      <c r="L7794" t="str">
        <f t="shared" si="850"/>
        <v>Withdrawal</v>
      </c>
      <c r="M7794" t="str">
        <f t="shared" si="851"/>
        <v>OK</v>
      </c>
      <c r="N7794" t="str">
        <f t="shared" si="852"/>
        <v>OK</v>
      </c>
      <c r="O7794" t="str">
        <f>_xlfn.XLOOKUP(B7794,'01_Raw_ATMs'!A:A,'01_Raw_ATMs'!A:A,"Not Found")</f>
        <v>ATM041</v>
      </c>
      <c r="P7794" t="str">
        <f t="shared" si="853"/>
        <v>Valid</v>
      </c>
    </row>
    <row r="7795" spans="1:16">
      <c r="A7795" t="s">
        <v>7988</v>
      </c>
      <c r="B7795" t="s">
        <v>83</v>
      </c>
      <c r="C7795" s="2">
        <v>46015</v>
      </c>
      <c r="D7795" s="3">
        <v>4.565972222222222E-2</v>
      </c>
      <c r="E7795" t="s">
        <v>33</v>
      </c>
      <c r="F7795">
        <v>2500</v>
      </c>
      <c r="G7795" t="s">
        <v>189</v>
      </c>
      <c r="I7795">
        <f t="shared" si="847"/>
        <v>1</v>
      </c>
      <c r="J7795" t="str">
        <f t="shared" si="848"/>
        <v>OK</v>
      </c>
      <c r="K7795" t="str">
        <f t="shared" si="849"/>
        <v>Successful</v>
      </c>
      <c r="L7795" t="str">
        <f t="shared" si="850"/>
        <v>Withdrawal</v>
      </c>
      <c r="M7795" t="str">
        <f t="shared" si="851"/>
        <v>OK</v>
      </c>
      <c r="N7795" t="str">
        <f t="shared" si="852"/>
        <v>OK</v>
      </c>
      <c r="O7795" t="str">
        <f>_xlfn.XLOOKUP(B7795,'01_Raw_ATMs'!A:A,'01_Raw_ATMs'!A:A,"Not Found")</f>
        <v>ATM008</v>
      </c>
      <c r="P7795" t="str">
        <f t="shared" si="853"/>
        <v>Valid</v>
      </c>
    </row>
    <row r="7796" spans="1:16">
      <c r="A7796" t="s">
        <v>7989</v>
      </c>
      <c r="B7796" t="s">
        <v>115</v>
      </c>
      <c r="C7796" s="2">
        <v>45823</v>
      </c>
      <c r="D7796" s="3">
        <v>0.94751157407407405</v>
      </c>
      <c r="E7796" t="s">
        <v>211</v>
      </c>
      <c r="F7796">
        <v>0</v>
      </c>
      <c r="G7796" t="s">
        <v>189</v>
      </c>
      <c r="I7796">
        <f t="shared" si="847"/>
        <v>1</v>
      </c>
      <c r="J7796" t="str">
        <f t="shared" si="848"/>
        <v>OK</v>
      </c>
      <c r="K7796" t="str">
        <f t="shared" si="849"/>
        <v>Successful</v>
      </c>
      <c r="L7796" t="str">
        <f t="shared" si="850"/>
        <v>Mini Statement</v>
      </c>
      <c r="M7796" t="str">
        <f t="shared" si="851"/>
        <v>OK</v>
      </c>
      <c r="N7796" t="str">
        <f t="shared" si="852"/>
        <v>OK</v>
      </c>
      <c r="O7796" t="str">
        <f>_xlfn.XLOOKUP(B7796,'01_Raw_ATMs'!A:A,'01_Raw_ATMs'!A:A,"Not Found")</f>
        <v>ATM035</v>
      </c>
      <c r="P7796" t="str">
        <f t="shared" si="853"/>
        <v>Valid</v>
      </c>
    </row>
    <row r="7797" spans="1:16">
      <c r="A7797" t="s">
        <v>7990</v>
      </c>
      <c r="B7797" t="s">
        <v>113</v>
      </c>
      <c r="C7797" s="2">
        <v>45731</v>
      </c>
      <c r="D7797" s="3">
        <v>0.84086805555555555</v>
      </c>
      <c r="E7797" t="s">
        <v>33</v>
      </c>
      <c r="F7797">
        <v>5000</v>
      </c>
      <c r="G7797" t="s">
        <v>189</v>
      </c>
      <c r="I7797">
        <f t="shared" si="847"/>
        <v>1</v>
      </c>
      <c r="J7797" t="str">
        <f t="shared" si="848"/>
        <v>OK</v>
      </c>
      <c r="K7797" t="str">
        <f t="shared" si="849"/>
        <v>Successful</v>
      </c>
      <c r="L7797" t="str">
        <f t="shared" si="850"/>
        <v>Withdrawal</v>
      </c>
      <c r="M7797" t="str">
        <f t="shared" si="851"/>
        <v>OK</v>
      </c>
      <c r="N7797" t="str">
        <f t="shared" si="852"/>
        <v>OK</v>
      </c>
      <c r="O7797" t="str">
        <f>_xlfn.XLOOKUP(B7797,'01_Raw_ATMs'!A:A,'01_Raw_ATMs'!A:A,"Not Found")</f>
        <v>ATM033</v>
      </c>
      <c r="P7797" t="str">
        <f t="shared" si="853"/>
        <v>Valid</v>
      </c>
    </row>
    <row r="7798" spans="1:16">
      <c r="A7798" t="s">
        <v>7991</v>
      </c>
      <c r="B7798" t="s">
        <v>169</v>
      </c>
      <c r="C7798" s="2">
        <v>45931</v>
      </c>
      <c r="D7798" s="3">
        <v>0.78097222222222218</v>
      </c>
      <c r="E7798" t="s">
        <v>194</v>
      </c>
      <c r="F7798">
        <v>0</v>
      </c>
      <c r="G7798" t="s">
        <v>189</v>
      </c>
      <c r="I7798">
        <f t="shared" si="847"/>
        <v>1</v>
      </c>
      <c r="J7798" t="str">
        <f t="shared" si="848"/>
        <v>OK</v>
      </c>
      <c r="K7798" t="str">
        <f t="shared" si="849"/>
        <v>Successful</v>
      </c>
      <c r="L7798" t="str">
        <f t="shared" si="850"/>
        <v>Balance Inquiry</v>
      </c>
      <c r="M7798" t="str">
        <f t="shared" si="851"/>
        <v>OK</v>
      </c>
      <c r="N7798" t="str">
        <f t="shared" si="852"/>
        <v>OK</v>
      </c>
      <c r="O7798" t="str">
        <f>_xlfn.XLOOKUP(B7798,'01_Raw_ATMs'!A:A,'01_Raw_ATMs'!A:A,"Not Found")</f>
        <v>ATM089</v>
      </c>
      <c r="P7798" t="str">
        <f t="shared" si="853"/>
        <v>Valid</v>
      </c>
    </row>
    <row r="7799" spans="1:16">
      <c r="A7799" t="s">
        <v>7992</v>
      </c>
      <c r="B7799" t="s">
        <v>124</v>
      </c>
      <c r="C7799" s="2">
        <v>45874</v>
      </c>
      <c r="D7799" s="3">
        <v>0.74056712962962967</v>
      </c>
      <c r="E7799" t="s">
        <v>33</v>
      </c>
      <c r="F7799">
        <v>2500</v>
      </c>
      <c r="G7799" t="s">
        <v>189</v>
      </c>
      <c r="I7799">
        <f t="shared" si="847"/>
        <v>1</v>
      </c>
      <c r="J7799" t="str">
        <f t="shared" si="848"/>
        <v>OK</v>
      </c>
      <c r="K7799" t="str">
        <f t="shared" si="849"/>
        <v>Successful</v>
      </c>
      <c r="L7799" t="str">
        <f t="shared" si="850"/>
        <v>Withdrawal</v>
      </c>
      <c r="M7799" t="str">
        <f t="shared" si="851"/>
        <v>OK</v>
      </c>
      <c r="N7799" t="str">
        <f t="shared" si="852"/>
        <v>OK</v>
      </c>
      <c r="O7799" t="str">
        <f>_xlfn.XLOOKUP(B7799,'01_Raw_ATMs'!A:A,'01_Raw_ATMs'!A:A,"Not Found")</f>
        <v>ATM044</v>
      </c>
      <c r="P7799" t="str">
        <f t="shared" si="853"/>
        <v>Valid</v>
      </c>
    </row>
    <row r="7800" spans="1:16">
      <c r="A7800" t="s">
        <v>7993</v>
      </c>
      <c r="B7800" t="s">
        <v>76</v>
      </c>
      <c r="C7800" s="2">
        <v>45743</v>
      </c>
      <c r="D7800" s="3">
        <v>0.656712962962963</v>
      </c>
      <c r="E7800" t="s">
        <v>33</v>
      </c>
      <c r="F7800">
        <v>3000</v>
      </c>
      <c r="G7800" t="s">
        <v>189</v>
      </c>
      <c r="I7800">
        <f t="shared" si="847"/>
        <v>1</v>
      </c>
      <c r="J7800" t="str">
        <f t="shared" si="848"/>
        <v>OK</v>
      </c>
      <c r="K7800" t="str">
        <f t="shared" si="849"/>
        <v>Successful</v>
      </c>
      <c r="L7800" t="str">
        <f t="shared" si="850"/>
        <v>Withdrawal</v>
      </c>
      <c r="M7800" t="str">
        <f t="shared" si="851"/>
        <v>OK</v>
      </c>
      <c r="N7800" t="str">
        <f t="shared" si="852"/>
        <v>OK</v>
      </c>
      <c r="O7800" t="str">
        <f>_xlfn.XLOOKUP(B7800,'01_Raw_ATMs'!A:A,'01_Raw_ATMs'!A:A,"Not Found")</f>
        <v>ATM004</v>
      </c>
      <c r="P7800" t="str">
        <f t="shared" si="853"/>
        <v>Valid</v>
      </c>
    </row>
    <row r="7801" spans="1:16">
      <c r="A7801" t="s">
        <v>7994</v>
      </c>
      <c r="B7801" t="s">
        <v>154</v>
      </c>
      <c r="C7801" s="2">
        <v>46067</v>
      </c>
      <c r="D7801" s="3">
        <v>0.68180555555555555</v>
      </c>
      <c r="E7801" t="s">
        <v>33</v>
      </c>
      <c r="F7801">
        <v>5000</v>
      </c>
      <c r="G7801" t="s">
        <v>189</v>
      </c>
      <c r="I7801">
        <f t="shared" si="847"/>
        <v>1</v>
      </c>
      <c r="J7801" t="str">
        <f t="shared" si="848"/>
        <v>OK</v>
      </c>
      <c r="K7801" t="str">
        <f t="shared" si="849"/>
        <v>Successful</v>
      </c>
      <c r="L7801" t="str">
        <f t="shared" si="850"/>
        <v>Withdrawal</v>
      </c>
      <c r="M7801" t="str">
        <f t="shared" si="851"/>
        <v>OK</v>
      </c>
      <c r="N7801" t="str">
        <f t="shared" si="852"/>
        <v>OK</v>
      </c>
      <c r="O7801" t="str">
        <f>_xlfn.XLOOKUP(B7801,'01_Raw_ATMs'!A:A,'01_Raw_ATMs'!A:A,"Not Found")</f>
        <v>ATM074</v>
      </c>
      <c r="P7801" t="str">
        <f t="shared" si="853"/>
        <v>Valid</v>
      </c>
    </row>
    <row r="7802" spans="1:16">
      <c r="A7802" t="s">
        <v>7995</v>
      </c>
      <c r="B7802" t="s">
        <v>136</v>
      </c>
      <c r="C7802" s="2">
        <v>46173</v>
      </c>
      <c r="D7802" s="3">
        <v>0.83444444444444443</v>
      </c>
      <c r="E7802" t="s">
        <v>33</v>
      </c>
      <c r="F7802">
        <v>10000</v>
      </c>
      <c r="G7802" t="s">
        <v>189</v>
      </c>
      <c r="I7802">
        <f t="shared" si="847"/>
        <v>1</v>
      </c>
      <c r="J7802" t="str">
        <f t="shared" si="848"/>
        <v>OK</v>
      </c>
      <c r="K7802" t="str">
        <f t="shared" si="849"/>
        <v>Successful</v>
      </c>
      <c r="L7802" t="str">
        <f t="shared" si="850"/>
        <v>Withdrawal</v>
      </c>
      <c r="M7802" t="str">
        <f t="shared" si="851"/>
        <v>OK</v>
      </c>
      <c r="N7802" t="str">
        <f t="shared" si="852"/>
        <v>OK</v>
      </c>
      <c r="O7802" t="str">
        <f>_xlfn.XLOOKUP(B7802,'01_Raw_ATMs'!A:A,'01_Raw_ATMs'!A:A,"Not Found")</f>
        <v>ATM056</v>
      </c>
      <c r="P7802" t="str">
        <f t="shared" si="853"/>
        <v>Valid</v>
      </c>
    </row>
    <row r="7803" spans="1:16">
      <c r="A7803" t="s">
        <v>7996</v>
      </c>
      <c r="B7803" t="s">
        <v>101</v>
      </c>
      <c r="C7803" s="2">
        <v>45814</v>
      </c>
      <c r="D7803" s="3">
        <v>0.4926388888888889</v>
      </c>
      <c r="E7803" t="s">
        <v>33</v>
      </c>
      <c r="F7803">
        <v>2500</v>
      </c>
      <c r="G7803" t="s">
        <v>189</v>
      </c>
      <c r="I7803">
        <f t="shared" si="847"/>
        <v>1</v>
      </c>
      <c r="J7803" t="str">
        <f t="shared" si="848"/>
        <v>OK</v>
      </c>
      <c r="K7803" t="str">
        <f t="shared" si="849"/>
        <v>Successful</v>
      </c>
      <c r="L7803" t="str">
        <f t="shared" si="850"/>
        <v>Withdrawal</v>
      </c>
      <c r="M7803" t="str">
        <f t="shared" si="851"/>
        <v>OK</v>
      </c>
      <c r="N7803" t="str">
        <f t="shared" si="852"/>
        <v>OK</v>
      </c>
      <c r="O7803" t="str">
        <f>_xlfn.XLOOKUP(B7803,'01_Raw_ATMs'!A:A,'01_Raw_ATMs'!A:A,"Not Found")</f>
        <v>ATM022</v>
      </c>
      <c r="P7803" t="str">
        <f t="shared" si="853"/>
        <v>Valid</v>
      </c>
    </row>
    <row r="7804" spans="1:16">
      <c r="A7804" t="s">
        <v>7997</v>
      </c>
      <c r="B7804" t="s">
        <v>180</v>
      </c>
      <c r="C7804" s="2">
        <v>45698</v>
      </c>
      <c r="D7804" s="3">
        <v>0.72986111111111107</v>
      </c>
      <c r="E7804" t="s">
        <v>33</v>
      </c>
      <c r="F7804">
        <v>8000</v>
      </c>
      <c r="G7804" t="s">
        <v>189</v>
      </c>
      <c r="I7804">
        <f t="shared" si="847"/>
        <v>1</v>
      </c>
      <c r="J7804" t="str">
        <f t="shared" si="848"/>
        <v>OK</v>
      </c>
      <c r="K7804" t="str">
        <f t="shared" si="849"/>
        <v>Successful</v>
      </c>
      <c r="L7804" t="str">
        <f t="shared" si="850"/>
        <v>Withdrawal</v>
      </c>
      <c r="M7804" t="str">
        <f t="shared" si="851"/>
        <v>OK</v>
      </c>
      <c r="N7804" t="str">
        <f t="shared" si="852"/>
        <v>OK</v>
      </c>
      <c r="O7804" t="str">
        <f>_xlfn.XLOOKUP(B7804,'01_Raw_ATMs'!A:A,'01_Raw_ATMs'!A:A,"Not Found")</f>
        <v>ATM100</v>
      </c>
      <c r="P7804" t="str">
        <f t="shared" si="853"/>
        <v>Valid</v>
      </c>
    </row>
    <row r="7805" spans="1:16">
      <c r="A7805" t="s">
        <v>7998</v>
      </c>
      <c r="B7805" t="s">
        <v>140</v>
      </c>
      <c r="C7805" s="2">
        <v>45673</v>
      </c>
      <c r="D7805" s="3">
        <v>0.73836805555555551</v>
      </c>
      <c r="E7805" t="s">
        <v>33</v>
      </c>
      <c r="F7805">
        <v>1000</v>
      </c>
      <c r="G7805" t="s">
        <v>189</v>
      </c>
      <c r="I7805">
        <f t="shared" si="847"/>
        <v>1</v>
      </c>
      <c r="J7805" t="str">
        <f t="shared" si="848"/>
        <v>OK</v>
      </c>
      <c r="K7805" t="str">
        <f t="shared" si="849"/>
        <v>Successful</v>
      </c>
      <c r="L7805" t="str">
        <f t="shared" si="850"/>
        <v>Withdrawal</v>
      </c>
      <c r="M7805" t="str">
        <f t="shared" si="851"/>
        <v>OK</v>
      </c>
      <c r="N7805" t="str">
        <f t="shared" si="852"/>
        <v>OK</v>
      </c>
      <c r="O7805" t="str">
        <f>_xlfn.XLOOKUP(B7805,'01_Raw_ATMs'!A:A,'01_Raw_ATMs'!A:A,"Not Found")</f>
        <v>ATM060</v>
      </c>
      <c r="P7805" t="str">
        <f t="shared" si="853"/>
        <v>Valid</v>
      </c>
    </row>
    <row r="7806" spans="1:16">
      <c r="A7806" t="s">
        <v>7999</v>
      </c>
      <c r="B7806" t="s">
        <v>168</v>
      </c>
      <c r="C7806" s="2">
        <v>45983</v>
      </c>
      <c r="D7806" s="3">
        <v>0.7114583333333333</v>
      </c>
      <c r="E7806" t="s">
        <v>33</v>
      </c>
      <c r="F7806">
        <v>2000</v>
      </c>
      <c r="G7806" t="s">
        <v>189</v>
      </c>
      <c r="I7806">
        <f t="shared" si="847"/>
        <v>1</v>
      </c>
      <c r="J7806" t="str">
        <f t="shared" si="848"/>
        <v>OK</v>
      </c>
      <c r="K7806" t="str">
        <f t="shared" si="849"/>
        <v>Successful</v>
      </c>
      <c r="L7806" t="str">
        <f t="shared" si="850"/>
        <v>Withdrawal</v>
      </c>
      <c r="M7806" t="str">
        <f t="shared" si="851"/>
        <v>OK</v>
      </c>
      <c r="N7806" t="str">
        <f t="shared" si="852"/>
        <v>OK</v>
      </c>
      <c r="O7806" t="str">
        <f>_xlfn.XLOOKUP(B7806,'01_Raw_ATMs'!A:A,'01_Raw_ATMs'!A:A,"Not Found")</f>
        <v>ATM088</v>
      </c>
      <c r="P7806" t="str">
        <f t="shared" si="853"/>
        <v>Valid</v>
      </c>
    </row>
    <row r="7807" spans="1:16">
      <c r="A7807" t="s">
        <v>8000</v>
      </c>
      <c r="B7807" t="s">
        <v>137</v>
      </c>
      <c r="C7807" s="2">
        <v>45714</v>
      </c>
      <c r="D7807" s="3">
        <v>0.3294212962962963</v>
      </c>
      <c r="E7807" t="s">
        <v>211</v>
      </c>
      <c r="F7807">
        <v>0</v>
      </c>
      <c r="G7807" t="s">
        <v>189</v>
      </c>
      <c r="I7807">
        <f t="shared" si="847"/>
        <v>1</v>
      </c>
      <c r="J7807" t="str">
        <f t="shared" si="848"/>
        <v>OK</v>
      </c>
      <c r="K7807" t="str">
        <f t="shared" si="849"/>
        <v>Successful</v>
      </c>
      <c r="L7807" t="str">
        <f t="shared" si="850"/>
        <v>Mini Statement</v>
      </c>
      <c r="M7807" t="str">
        <f t="shared" si="851"/>
        <v>OK</v>
      </c>
      <c r="N7807" t="str">
        <f t="shared" si="852"/>
        <v>OK</v>
      </c>
      <c r="O7807" t="str">
        <f>_xlfn.XLOOKUP(B7807,'01_Raw_ATMs'!A:A,'01_Raw_ATMs'!A:A,"Not Found")</f>
        <v>ATM057</v>
      </c>
      <c r="P7807" t="str">
        <f t="shared" si="853"/>
        <v>Valid</v>
      </c>
    </row>
    <row r="7808" spans="1:16">
      <c r="A7808" t="s">
        <v>8001</v>
      </c>
      <c r="B7808" t="s">
        <v>157</v>
      </c>
      <c r="C7808" s="2">
        <v>46143</v>
      </c>
      <c r="D7808" s="3">
        <v>1.6701388888888891E-2</v>
      </c>
      <c r="E7808" t="s">
        <v>33</v>
      </c>
      <c r="F7808">
        <v>10000</v>
      </c>
      <c r="G7808" t="s">
        <v>189</v>
      </c>
      <c r="I7808">
        <f t="shared" si="847"/>
        <v>1</v>
      </c>
      <c r="J7808" t="str">
        <f t="shared" si="848"/>
        <v>OK</v>
      </c>
      <c r="K7808" t="str">
        <f t="shared" si="849"/>
        <v>Successful</v>
      </c>
      <c r="L7808" t="str">
        <f t="shared" si="850"/>
        <v>Withdrawal</v>
      </c>
      <c r="M7808" t="str">
        <f t="shared" si="851"/>
        <v>OK</v>
      </c>
      <c r="N7808" t="str">
        <f t="shared" si="852"/>
        <v>OK</v>
      </c>
      <c r="O7808" t="str">
        <f>_xlfn.XLOOKUP(B7808,'01_Raw_ATMs'!A:A,'01_Raw_ATMs'!A:A,"Not Found")</f>
        <v>ATM077</v>
      </c>
      <c r="P7808" t="str">
        <f t="shared" si="853"/>
        <v>Valid</v>
      </c>
    </row>
    <row r="7809" spans="1:16">
      <c r="A7809" t="s">
        <v>8002</v>
      </c>
      <c r="B7809" t="s">
        <v>178</v>
      </c>
      <c r="C7809" s="2">
        <v>46148</v>
      </c>
      <c r="D7809" s="3">
        <v>0.89964120370370371</v>
      </c>
      <c r="E7809" t="s">
        <v>33</v>
      </c>
      <c r="F7809">
        <v>3000</v>
      </c>
      <c r="G7809" t="s">
        <v>189</v>
      </c>
      <c r="I7809">
        <f t="shared" si="847"/>
        <v>1</v>
      </c>
      <c r="J7809" t="str">
        <f t="shared" si="848"/>
        <v>OK</v>
      </c>
      <c r="K7809" t="str">
        <f t="shared" si="849"/>
        <v>Successful</v>
      </c>
      <c r="L7809" t="str">
        <f t="shared" si="850"/>
        <v>Withdrawal</v>
      </c>
      <c r="M7809" t="str">
        <f t="shared" si="851"/>
        <v>OK</v>
      </c>
      <c r="N7809" t="str">
        <f t="shared" si="852"/>
        <v>OK</v>
      </c>
      <c r="O7809" t="str">
        <f>_xlfn.XLOOKUP(B7809,'01_Raw_ATMs'!A:A,'01_Raw_ATMs'!A:A,"Not Found")</f>
        <v>ATM098</v>
      </c>
      <c r="P7809" t="str">
        <f t="shared" si="853"/>
        <v>Valid</v>
      </c>
    </row>
    <row r="7810" spans="1:16">
      <c r="A7810" t="s">
        <v>8003</v>
      </c>
      <c r="B7810" t="s">
        <v>89</v>
      </c>
      <c r="C7810" s="2">
        <v>46162</v>
      </c>
      <c r="D7810" s="3">
        <v>0.3216087962962963</v>
      </c>
      <c r="E7810" t="s">
        <v>33</v>
      </c>
      <c r="F7810">
        <v>2000</v>
      </c>
      <c r="G7810" t="s">
        <v>189</v>
      </c>
      <c r="I7810">
        <f t="shared" si="847"/>
        <v>1</v>
      </c>
      <c r="J7810" t="str">
        <f t="shared" si="848"/>
        <v>OK</v>
      </c>
      <c r="K7810" t="str">
        <f t="shared" si="849"/>
        <v>Successful</v>
      </c>
      <c r="L7810" t="str">
        <f t="shared" si="850"/>
        <v>Withdrawal</v>
      </c>
      <c r="M7810" t="str">
        <f t="shared" si="851"/>
        <v>OK</v>
      </c>
      <c r="N7810" t="str">
        <f t="shared" si="852"/>
        <v>OK</v>
      </c>
      <c r="O7810" t="str">
        <f>_xlfn.XLOOKUP(B7810,'01_Raw_ATMs'!A:A,'01_Raw_ATMs'!A:A,"Not Found")</f>
        <v>ATM012</v>
      </c>
      <c r="P7810" t="str">
        <f t="shared" si="853"/>
        <v>Valid</v>
      </c>
    </row>
    <row r="7811" spans="1:16">
      <c r="A7811" t="s">
        <v>8004</v>
      </c>
      <c r="B7811" t="s">
        <v>7</v>
      </c>
      <c r="C7811" s="2">
        <v>45862</v>
      </c>
      <c r="D7811" s="3">
        <v>0.88288194444444446</v>
      </c>
      <c r="E7811" t="s">
        <v>261</v>
      </c>
      <c r="F7811">
        <v>15000</v>
      </c>
      <c r="G7811" t="s">
        <v>189</v>
      </c>
      <c r="I7811">
        <f t="shared" ref="I7811:I7874" si="854">COUNTIF($A:$A,A7811)</f>
        <v>1</v>
      </c>
      <c r="J7811" t="str">
        <f t="shared" ref="J7811:J7874" si="855">IF(AND(TRIM(G7811)="Failed",H7811=""),"Problem","OK")</f>
        <v>OK</v>
      </c>
      <c r="K7811" t="str">
        <f t="shared" ref="K7811:K7874" si="856">PROPER(TRIM(G7811))</f>
        <v>Successful</v>
      </c>
      <c r="L7811" t="str">
        <f t="shared" ref="L7811:L7874" si="857">PROPER(TRIM(E7811))</f>
        <v>Cash Deposit</v>
      </c>
      <c r="M7811" t="str">
        <f t="shared" ref="M7811:M7874" si="858">IF(OR(E7811="Withdrawal",E7811="Cash Deposit"),IF(F7811&gt;0,"OK","Problem"),IF(F7811=0,"OK","Problem"))</f>
        <v>OK</v>
      </c>
      <c r="N7811" t="str">
        <f t="shared" ref="N7811:N7874" si="859">IF(AND(C7811&gt;=DATE(2025,1,1),C7811&lt;=DATE(2026,6,30)),"OK","Problem")</f>
        <v>OK</v>
      </c>
      <c r="O7811" t="str">
        <f>_xlfn.XLOOKUP(B7811,'01_Raw_ATMs'!A:A,'01_Raw_ATMs'!A:A,"Not Found")</f>
        <v>ATM001</v>
      </c>
      <c r="P7811" t="str">
        <f t="shared" ref="P7811:P7874" si="860">IF(B7811="","Missing ATM_ID","Valid")</f>
        <v>Valid</v>
      </c>
    </row>
    <row r="7812" spans="1:16">
      <c r="A7812" t="s">
        <v>8005</v>
      </c>
      <c r="B7812" t="s">
        <v>134</v>
      </c>
      <c r="C7812" s="2">
        <v>45936</v>
      </c>
      <c r="D7812" s="3">
        <v>0.63678240740740744</v>
      </c>
      <c r="E7812" t="s">
        <v>211</v>
      </c>
      <c r="F7812">
        <v>0</v>
      </c>
      <c r="G7812" t="s">
        <v>189</v>
      </c>
      <c r="I7812">
        <f t="shared" si="854"/>
        <v>1</v>
      </c>
      <c r="J7812" t="str">
        <f t="shared" si="855"/>
        <v>OK</v>
      </c>
      <c r="K7812" t="str">
        <f t="shared" si="856"/>
        <v>Successful</v>
      </c>
      <c r="L7812" t="str">
        <f t="shared" si="857"/>
        <v>Mini Statement</v>
      </c>
      <c r="M7812" t="str">
        <f t="shared" si="858"/>
        <v>OK</v>
      </c>
      <c r="N7812" t="str">
        <f t="shared" si="859"/>
        <v>OK</v>
      </c>
      <c r="O7812" t="str">
        <f>_xlfn.XLOOKUP(B7812,'01_Raw_ATMs'!A:A,'01_Raw_ATMs'!A:A,"Not Found")</f>
        <v>ATM054</v>
      </c>
      <c r="P7812" t="str">
        <f t="shared" si="860"/>
        <v>Valid</v>
      </c>
    </row>
    <row r="7813" spans="1:16">
      <c r="A7813" t="s">
        <v>8006</v>
      </c>
      <c r="B7813" t="s">
        <v>111</v>
      </c>
      <c r="C7813" s="2">
        <v>45729</v>
      </c>
      <c r="D7813" s="3">
        <v>0.89033564814814814</v>
      </c>
      <c r="E7813" t="s">
        <v>33</v>
      </c>
      <c r="F7813">
        <v>6000</v>
      </c>
      <c r="G7813" t="s">
        <v>189</v>
      </c>
      <c r="I7813">
        <f t="shared" si="854"/>
        <v>1</v>
      </c>
      <c r="J7813" t="str">
        <f t="shared" si="855"/>
        <v>OK</v>
      </c>
      <c r="K7813" t="str">
        <f t="shared" si="856"/>
        <v>Successful</v>
      </c>
      <c r="L7813" t="str">
        <f t="shared" si="857"/>
        <v>Withdrawal</v>
      </c>
      <c r="M7813" t="str">
        <f t="shared" si="858"/>
        <v>OK</v>
      </c>
      <c r="N7813" t="str">
        <f t="shared" si="859"/>
        <v>OK</v>
      </c>
      <c r="O7813" t="str">
        <f>_xlfn.XLOOKUP(B7813,'01_Raw_ATMs'!A:A,'01_Raw_ATMs'!A:A,"Not Found")</f>
        <v>ATM031</v>
      </c>
      <c r="P7813" t="str">
        <f t="shared" si="860"/>
        <v>Valid</v>
      </c>
    </row>
    <row r="7814" spans="1:16">
      <c r="A7814" t="s">
        <v>8007</v>
      </c>
      <c r="B7814" t="s">
        <v>118</v>
      </c>
      <c r="C7814" s="2">
        <v>45966</v>
      </c>
      <c r="D7814" s="3">
        <v>0.3518634259259259</v>
      </c>
      <c r="E7814" t="s">
        <v>33</v>
      </c>
      <c r="F7814">
        <v>1000</v>
      </c>
      <c r="G7814" t="s">
        <v>189</v>
      </c>
      <c r="I7814">
        <f t="shared" si="854"/>
        <v>1</v>
      </c>
      <c r="J7814" t="str">
        <f t="shared" si="855"/>
        <v>OK</v>
      </c>
      <c r="K7814" t="str">
        <f t="shared" si="856"/>
        <v>Successful</v>
      </c>
      <c r="L7814" t="str">
        <f t="shared" si="857"/>
        <v>Withdrawal</v>
      </c>
      <c r="M7814" t="str">
        <f t="shared" si="858"/>
        <v>OK</v>
      </c>
      <c r="N7814" t="str">
        <f t="shared" si="859"/>
        <v>OK</v>
      </c>
      <c r="O7814" t="str">
        <f>_xlfn.XLOOKUP(B7814,'01_Raw_ATMs'!A:A,'01_Raw_ATMs'!A:A,"Not Found")</f>
        <v>ATM038</v>
      </c>
      <c r="P7814" t="str">
        <f t="shared" si="860"/>
        <v>Valid</v>
      </c>
    </row>
    <row r="7815" spans="1:16">
      <c r="A7815" t="s">
        <v>8008</v>
      </c>
      <c r="B7815" t="s">
        <v>108</v>
      </c>
      <c r="C7815" s="2">
        <v>45676</v>
      </c>
      <c r="D7815" s="3">
        <v>0.74559027777777775</v>
      </c>
      <c r="E7815" t="s">
        <v>33</v>
      </c>
      <c r="F7815">
        <v>2000</v>
      </c>
      <c r="G7815" t="s">
        <v>189</v>
      </c>
      <c r="I7815">
        <f t="shared" si="854"/>
        <v>1</v>
      </c>
      <c r="J7815" t="str">
        <f t="shared" si="855"/>
        <v>OK</v>
      </c>
      <c r="K7815" t="str">
        <f t="shared" si="856"/>
        <v>Successful</v>
      </c>
      <c r="L7815" t="str">
        <f t="shared" si="857"/>
        <v>Withdrawal</v>
      </c>
      <c r="M7815" t="str">
        <f t="shared" si="858"/>
        <v>OK</v>
      </c>
      <c r="N7815" t="str">
        <f t="shared" si="859"/>
        <v>OK</v>
      </c>
      <c r="O7815" t="str">
        <f>_xlfn.XLOOKUP(B7815,'01_Raw_ATMs'!A:A,'01_Raw_ATMs'!A:A,"Not Found")</f>
        <v>ATM028</v>
      </c>
      <c r="P7815" t="str">
        <f t="shared" si="860"/>
        <v>Valid</v>
      </c>
    </row>
    <row r="7816" spans="1:16">
      <c r="A7816" t="s">
        <v>8009</v>
      </c>
      <c r="B7816" t="s">
        <v>164</v>
      </c>
      <c r="C7816" s="2">
        <v>45976</v>
      </c>
      <c r="D7816" s="3">
        <v>0.75503472222222223</v>
      </c>
      <c r="E7816" t="s">
        <v>33</v>
      </c>
      <c r="F7816">
        <v>4000</v>
      </c>
      <c r="G7816" t="s">
        <v>189</v>
      </c>
      <c r="I7816">
        <f t="shared" si="854"/>
        <v>1</v>
      </c>
      <c r="J7816" t="str">
        <f t="shared" si="855"/>
        <v>OK</v>
      </c>
      <c r="K7816" t="str">
        <f t="shared" si="856"/>
        <v>Successful</v>
      </c>
      <c r="L7816" t="str">
        <f t="shared" si="857"/>
        <v>Withdrawal</v>
      </c>
      <c r="M7816" t="str">
        <f t="shared" si="858"/>
        <v>OK</v>
      </c>
      <c r="N7816" t="str">
        <f t="shared" si="859"/>
        <v>OK</v>
      </c>
      <c r="O7816" t="str">
        <f>_xlfn.XLOOKUP(B7816,'01_Raw_ATMs'!A:A,'01_Raw_ATMs'!A:A,"Not Found")</f>
        <v>ATM084</v>
      </c>
      <c r="P7816" t="str">
        <f t="shared" si="860"/>
        <v>Valid</v>
      </c>
    </row>
    <row r="7817" spans="1:16">
      <c r="A7817" t="s">
        <v>8010</v>
      </c>
      <c r="B7817" t="s">
        <v>106</v>
      </c>
      <c r="C7817" s="2">
        <v>46046</v>
      </c>
      <c r="D7817" s="3">
        <v>0.58695601851851853</v>
      </c>
      <c r="E7817" t="s">
        <v>33</v>
      </c>
      <c r="F7817">
        <v>4000</v>
      </c>
      <c r="G7817" t="s">
        <v>189</v>
      </c>
      <c r="I7817">
        <f t="shared" si="854"/>
        <v>1</v>
      </c>
      <c r="J7817" t="str">
        <f t="shared" si="855"/>
        <v>OK</v>
      </c>
      <c r="K7817" t="str">
        <f t="shared" si="856"/>
        <v>Successful</v>
      </c>
      <c r="L7817" t="str">
        <f t="shared" si="857"/>
        <v>Withdrawal</v>
      </c>
      <c r="M7817" t="str">
        <f t="shared" si="858"/>
        <v>OK</v>
      </c>
      <c r="N7817" t="str">
        <f t="shared" si="859"/>
        <v>OK</v>
      </c>
      <c r="O7817" t="str">
        <f>_xlfn.XLOOKUP(B7817,'01_Raw_ATMs'!A:A,'01_Raw_ATMs'!A:A,"Not Found")</f>
        <v>ATM026</v>
      </c>
      <c r="P7817" t="str">
        <f t="shared" si="860"/>
        <v>Valid</v>
      </c>
    </row>
    <row r="7818" spans="1:16">
      <c r="A7818" t="s">
        <v>8011</v>
      </c>
      <c r="B7818" t="s">
        <v>171</v>
      </c>
      <c r="C7818" s="2">
        <v>45858</v>
      </c>
      <c r="D7818" s="3">
        <v>0.53332175925925929</v>
      </c>
      <c r="E7818" t="s">
        <v>33</v>
      </c>
      <c r="F7818">
        <v>1500</v>
      </c>
      <c r="G7818" t="s">
        <v>189</v>
      </c>
      <c r="I7818">
        <f t="shared" si="854"/>
        <v>1</v>
      </c>
      <c r="J7818" t="str">
        <f t="shared" si="855"/>
        <v>OK</v>
      </c>
      <c r="K7818" t="str">
        <f t="shared" si="856"/>
        <v>Successful</v>
      </c>
      <c r="L7818" t="str">
        <f t="shared" si="857"/>
        <v>Withdrawal</v>
      </c>
      <c r="M7818" t="str">
        <f t="shared" si="858"/>
        <v>OK</v>
      </c>
      <c r="N7818" t="str">
        <f t="shared" si="859"/>
        <v>OK</v>
      </c>
      <c r="O7818" t="str">
        <f>_xlfn.XLOOKUP(B7818,'01_Raw_ATMs'!A:A,'01_Raw_ATMs'!A:A,"Not Found")</f>
        <v>ATM091</v>
      </c>
      <c r="P7818" t="str">
        <f t="shared" si="860"/>
        <v>Valid</v>
      </c>
    </row>
    <row r="7819" spans="1:16">
      <c r="A7819" t="s">
        <v>8012</v>
      </c>
      <c r="B7819" t="s">
        <v>177</v>
      </c>
      <c r="C7819" s="2">
        <v>45796</v>
      </c>
      <c r="D7819" s="3">
        <v>0.41412037037037042</v>
      </c>
      <c r="E7819" t="s">
        <v>33</v>
      </c>
      <c r="F7819">
        <v>2500</v>
      </c>
      <c r="G7819" t="s">
        <v>189</v>
      </c>
      <c r="I7819">
        <f t="shared" si="854"/>
        <v>1</v>
      </c>
      <c r="J7819" t="str">
        <f t="shared" si="855"/>
        <v>OK</v>
      </c>
      <c r="K7819" t="str">
        <f t="shared" si="856"/>
        <v>Successful</v>
      </c>
      <c r="L7819" t="str">
        <f t="shared" si="857"/>
        <v>Withdrawal</v>
      </c>
      <c r="M7819" t="str">
        <f t="shared" si="858"/>
        <v>OK</v>
      </c>
      <c r="N7819" t="str">
        <f t="shared" si="859"/>
        <v>OK</v>
      </c>
      <c r="O7819" t="str">
        <f>_xlfn.XLOOKUP(B7819,'01_Raw_ATMs'!A:A,'01_Raw_ATMs'!A:A,"Not Found")</f>
        <v>ATM097</v>
      </c>
      <c r="P7819" t="str">
        <f t="shared" si="860"/>
        <v>Valid</v>
      </c>
    </row>
    <row r="7820" spans="1:16">
      <c r="A7820" t="s">
        <v>8013</v>
      </c>
      <c r="B7820" t="s">
        <v>122</v>
      </c>
      <c r="C7820" s="2">
        <v>45849</v>
      </c>
      <c r="D7820" s="3">
        <v>0.81837962962962962</v>
      </c>
      <c r="E7820" t="s">
        <v>194</v>
      </c>
      <c r="F7820">
        <v>0</v>
      </c>
      <c r="G7820" t="s">
        <v>189</v>
      </c>
      <c r="I7820">
        <f t="shared" si="854"/>
        <v>1</v>
      </c>
      <c r="J7820" t="str">
        <f t="shared" si="855"/>
        <v>OK</v>
      </c>
      <c r="K7820" t="str">
        <f t="shared" si="856"/>
        <v>Successful</v>
      </c>
      <c r="L7820" t="str">
        <f t="shared" si="857"/>
        <v>Balance Inquiry</v>
      </c>
      <c r="M7820" t="str">
        <f t="shared" si="858"/>
        <v>OK</v>
      </c>
      <c r="N7820" t="str">
        <f t="shared" si="859"/>
        <v>OK</v>
      </c>
      <c r="O7820" t="str">
        <f>_xlfn.XLOOKUP(B7820,'01_Raw_ATMs'!A:A,'01_Raw_ATMs'!A:A,"Not Found")</f>
        <v>ATM042</v>
      </c>
      <c r="P7820" t="str">
        <f t="shared" si="860"/>
        <v>Valid</v>
      </c>
    </row>
    <row r="7821" spans="1:16">
      <c r="A7821" t="s">
        <v>8014</v>
      </c>
      <c r="B7821" t="s">
        <v>172</v>
      </c>
      <c r="C7821" s="2">
        <v>45919</v>
      </c>
      <c r="D7821" s="3">
        <v>0.72664351851851849</v>
      </c>
      <c r="E7821" t="s">
        <v>261</v>
      </c>
      <c r="F7821">
        <v>10000</v>
      </c>
      <c r="G7821" t="s">
        <v>189</v>
      </c>
      <c r="I7821">
        <f t="shared" si="854"/>
        <v>1</v>
      </c>
      <c r="J7821" t="str">
        <f t="shared" si="855"/>
        <v>OK</v>
      </c>
      <c r="K7821" t="str">
        <f t="shared" si="856"/>
        <v>Successful</v>
      </c>
      <c r="L7821" t="str">
        <f t="shared" si="857"/>
        <v>Cash Deposit</v>
      </c>
      <c r="M7821" t="str">
        <f t="shared" si="858"/>
        <v>OK</v>
      </c>
      <c r="N7821" t="str">
        <f t="shared" si="859"/>
        <v>OK</v>
      </c>
      <c r="O7821" t="str">
        <f>_xlfn.XLOOKUP(B7821,'01_Raw_ATMs'!A:A,'01_Raw_ATMs'!A:A,"Not Found")</f>
        <v>ATM092</v>
      </c>
      <c r="P7821" t="str">
        <f t="shared" si="860"/>
        <v>Valid</v>
      </c>
    </row>
    <row r="7822" spans="1:16">
      <c r="A7822" t="s">
        <v>8015</v>
      </c>
      <c r="B7822" t="s">
        <v>111</v>
      </c>
      <c r="C7822" s="2">
        <v>45884</v>
      </c>
      <c r="D7822" s="3">
        <v>0.50534722222222217</v>
      </c>
      <c r="E7822" t="s">
        <v>33</v>
      </c>
      <c r="F7822">
        <v>500</v>
      </c>
      <c r="G7822" t="s">
        <v>214</v>
      </c>
      <c r="H7822" t="s">
        <v>1094</v>
      </c>
      <c r="I7822">
        <f t="shared" si="854"/>
        <v>1</v>
      </c>
      <c r="J7822" t="str">
        <f t="shared" si="855"/>
        <v>OK</v>
      </c>
      <c r="K7822" t="str">
        <f t="shared" si="856"/>
        <v>Failed</v>
      </c>
      <c r="L7822" t="str">
        <f t="shared" si="857"/>
        <v>Withdrawal</v>
      </c>
      <c r="M7822" t="str">
        <f t="shared" si="858"/>
        <v>OK</v>
      </c>
      <c r="N7822" t="str">
        <f t="shared" si="859"/>
        <v>OK</v>
      </c>
      <c r="O7822" t="str">
        <f>_xlfn.XLOOKUP(B7822,'01_Raw_ATMs'!A:A,'01_Raw_ATMs'!A:A,"Not Found")</f>
        <v>ATM031</v>
      </c>
      <c r="P7822" t="str">
        <f t="shared" si="860"/>
        <v>Valid</v>
      </c>
    </row>
    <row r="7823" spans="1:16">
      <c r="A7823" t="s">
        <v>8016</v>
      </c>
      <c r="B7823" t="s">
        <v>118</v>
      </c>
      <c r="C7823" s="2">
        <v>45664</v>
      </c>
      <c r="D7823" s="3">
        <v>0.929224537037037</v>
      </c>
      <c r="E7823" t="s">
        <v>33</v>
      </c>
      <c r="F7823">
        <v>10000</v>
      </c>
      <c r="G7823" t="s">
        <v>189</v>
      </c>
      <c r="I7823">
        <f t="shared" si="854"/>
        <v>1</v>
      </c>
      <c r="J7823" t="str">
        <f t="shared" si="855"/>
        <v>OK</v>
      </c>
      <c r="K7823" t="str">
        <f t="shared" si="856"/>
        <v>Successful</v>
      </c>
      <c r="L7823" t="str">
        <f t="shared" si="857"/>
        <v>Withdrawal</v>
      </c>
      <c r="M7823" t="str">
        <f t="shared" si="858"/>
        <v>OK</v>
      </c>
      <c r="N7823" t="str">
        <f t="shared" si="859"/>
        <v>OK</v>
      </c>
      <c r="O7823" t="str">
        <f>_xlfn.XLOOKUP(B7823,'01_Raw_ATMs'!A:A,'01_Raw_ATMs'!A:A,"Not Found")</f>
        <v>ATM038</v>
      </c>
      <c r="P7823" t="str">
        <f t="shared" si="860"/>
        <v>Valid</v>
      </c>
    </row>
    <row r="7824" spans="1:16">
      <c r="A7824" t="s">
        <v>8017</v>
      </c>
      <c r="B7824" t="s">
        <v>116</v>
      </c>
      <c r="C7824" s="2">
        <v>45699</v>
      </c>
      <c r="D7824" s="3">
        <v>0.34478009259259262</v>
      </c>
      <c r="E7824" t="s">
        <v>33</v>
      </c>
      <c r="F7824">
        <v>500</v>
      </c>
      <c r="G7824" t="s">
        <v>189</v>
      </c>
      <c r="I7824">
        <f t="shared" si="854"/>
        <v>1</v>
      </c>
      <c r="J7824" t="str">
        <f t="shared" si="855"/>
        <v>OK</v>
      </c>
      <c r="K7824" t="str">
        <f t="shared" si="856"/>
        <v>Successful</v>
      </c>
      <c r="L7824" t="str">
        <f t="shared" si="857"/>
        <v>Withdrawal</v>
      </c>
      <c r="M7824" t="str">
        <f t="shared" si="858"/>
        <v>OK</v>
      </c>
      <c r="N7824" t="str">
        <f t="shared" si="859"/>
        <v>OK</v>
      </c>
      <c r="O7824" t="str">
        <f>_xlfn.XLOOKUP(B7824,'01_Raw_ATMs'!A:A,'01_Raw_ATMs'!A:A,"Not Found")</f>
        <v>ATM036</v>
      </c>
      <c r="P7824" t="str">
        <f t="shared" si="860"/>
        <v>Valid</v>
      </c>
    </row>
    <row r="7825" spans="1:16">
      <c r="A7825" t="s">
        <v>8018</v>
      </c>
      <c r="B7825" t="s">
        <v>138</v>
      </c>
      <c r="C7825" s="2">
        <v>46000</v>
      </c>
      <c r="D7825" s="3">
        <v>5.9166666666666673E-2</v>
      </c>
      <c r="E7825" t="s">
        <v>33</v>
      </c>
      <c r="F7825">
        <v>10000</v>
      </c>
      <c r="G7825" t="s">
        <v>189</v>
      </c>
      <c r="I7825">
        <f t="shared" si="854"/>
        <v>1</v>
      </c>
      <c r="J7825" t="str">
        <f t="shared" si="855"/>
        <v>OK</v>
      </c>
      <c r="K7825" t="str">
        <f t="shared" si="856"/>
        <v>Successful</v>
      </c>
      <c r="L7825" t="str">
        <f t="shared" si="857"/>
        <v>Withdrawal</v>
      </c>
      <c r="M7825" t="str">
        <f t="shared" si="858"/>
        <v>OK</v>
      </c>
      <c r="N7825" t="str">
        <f t="shared" si="859"/>
        <v>OK</v>
      </c>
      <c r="O7825" t="str">
        <f>_xlfn.XLOOKUP(B7825,'01_Raw_ATMs'!A:A,'01_Raw_ATMs'!A:A,"Not Found")</f>
        <v>ATM058</v>
      </c>
      <c r="P7825" t="str">
        <f t="shared" si="860"/>
        <v>Valid</v>
      </c>
    </row>
    <row r="7826" spans="1:16">
      <c r="A7826" t="s">
        <v>8019</v>
      </c>
      <c r="B7826" t="s">
        <v>104</v>
      </c>
      <c r="C7826" s="2">
        <v>45933</v>
      </c>
      <c r="D7826" s="3">
        <v>0.7195138888888889</v>
      </c>
      <c r="E7826" t="s">
        <v>211</v>
      </c>
      <c r="F7826">
        <v>0</v>
      </c>
      <c r="G7826" t="s">
        <v>189</v>
      </c>
      <c r="I7826">
        <f t="shared" si="854"/>
        <v>1</v>
      </c>
      <c r="J7826" t="str">
        <f t="shared" si="855"/>
        <v>OK</v>
      </c>
      <c r="K7826" t="str">
        <f t="shared" si="856"/>
        <v>Successful</v>
      </c>
      <c r="L7826" t="str">
        <f t="shared" si="857"/>
        <v>Mini Statement</v>
      </c>
      <c r="M7826" t="str">
        <f t="shared" si="858"/>
        <v>OK</v>
      </c>
      <c r="N7826" t="str">
        <f t="shared" si="859"/>
        <v>OK</v>
      </c>
      <c r="O7826" t="str">
        <f>_xlfn.XLOOKUP(B7826,'01_Raw_ATMs'!A:A,'01_Raw_ATMs'!A:A,"Not Found")</f>
        <v>ATM025</v>
      </c>
      <c r="P7826" t="str">
        <f t="shared" si="860"/>
        <v>Valid</v>
      </c>
    </row>
    <row r="7827" spans="1:16">
      <c r="A7827" t="s">
        <v>8020</v>
      </c>
      <c r="B7827" t="s">
        <v>95</v>
      </c>
      <c r="C7827" s="2">
        <v>46047</v>
      </c>
      <c r="D7827" s="3">
        <v>0.94473379629629628</v>
      </c>
      <c r="E7827" t="s">
        <v>33</v>
      </c>
      <c r="F7827">
        <v>4000</v>
      </c>
      <c r="G7827" t="s">
        <v>189</v>
      </c>
      <c r="I7827">
        <f t="shared" si="854"/>
        <v>1</v>
      </c>
      <c r="J7827" t="str">
        <f t="shared" si="855"/>
        <v>OK</v>
      </c>
      <c r="K7827" t="str">
        <f t="shared" si="856"/>
        <v>Successful</v>
      </c>
      <c r="L7827" t="str">
        <f t="shared" si="857"/>
        <v>Withdrawal</v>
      </c>
      <c r="M7827" t="str">
        <f t="shared" si="858"/>
        <v>OK</v>
      </c>
      <c r="N7827" t="str">
        <f t="shared" si="859"/>
        <v>OK</v>
      </c>
      <c r="O7827" t="str">
        <f>_xlfn.XLOOKUP(B7827,'01_Raw_ATMs'!A:A,'01_Raw_ATMs'!A:A,"Not Found")</f>
        <v>ATM017</v>
      </c>
      <c r="P7827" t="str">
        <f t="shared" si="860"/>
        <v>Valid</v>
      </c>
    </row>
    <row r="7828" spans="1:16">
      <c r="A7828" t="s">
        <v>8021</v>
      </c>
      <c r="B7828" t="s">
        <v>101</v>
      </c>
      <c r="C7828" s="2">
        <v>46133</v>
      </c>
      <c r="D7828" s="3">
        <v>0.90699074074074071</v>
      </c>
      <c r="E7828" t="s">
        <v>33</v>
      </c>
      <c r="F7828">
        <v>4000</v>
      </c>
      <c r="G7828" t="s">
        <v>214</v>
      </c>
      <c r="H7828" t="s">
        <v>42</v>
      </c>
      <c r="I7828">
        <f t="shared" si="854"/>
        <v>1</v>
      </c>
      <c r="J7828" t="str">
        <f t="shared" si="855"/>
        <v>OK</v>
      </c>
      <c r="K7828" t="str">
        <f t="shared" si="856"/>
        <v>Failed</v>
      </c>
      <c r="L7828" t="str">
        <f t="shared" si="857"/>
        <v>Withdrawal</v>
      </c>
      <c r="M7828" t="str">
        <f t="shared" si="858"/>
        <v>OK</v>
      </c>
      <c r="N7828" t="str">
        <f t="shared" si="859"/>
        <v>OK</v>
      </c>
      <c r="O7828" t="str">
        <f>_xlfn.XLOOKUP(B7828,'01_Raw_ATMs'!A:A,'01_Raw_ATMs'!A:A,"Not Found")</f>
        <v>ATM022</v>
      </c>
      <c r="P7828" t="str">
        <f t="shared" si="860"/>
        <v>Valid</v>
      </c>
    </row>
    <row r="7829" spans="1:16">
      <c r="A7829" t="s">
        <v>8022</v>
      </c>
      <c r="B7829" t="s">
        <v>168</v>
      </c>
      <c r="C7829" s="2">
        <v>45978</v>
      </c>
      <c r="D7829" s="3">
        <v>0.88361111111111112</v>
      </c>
      <c r="E7829" t="s">
        <v>33</v>
      </c>
      <c r="F7829">
        <v>6000</v>
      </c>
      <c r="G7829" t="s">
        <v>189</v>
      </c>
      <c r="I7829">
        <f t="shared" si="854"/>
        <v>1</v>
      </c>
      <c r="J7829" t="str">
        <f t="shared" si="855"/>
        <v>OK</v>
      </c>
      <c r="K7829" t="str">
        <f t="shared" si="856"/>
        <v>Successful</v>
      </c>
      <c r="L7829" t="str">
        <f t="shared" si="857"/>
        <v>Withdrawal</v>
      </c>
      <c r="M7829" t="str">
        <f t="shared" si="858"/>
        <v>OK</v>
      </c>
      <c r="N7829" t="str">
        <f t="shared" si="859"/>
        <v>OK</v>
      </c>
      <c r="O7829" t="str">
        <f>_xlfn.XLOOKUP(B7829,'01_Raw_ATMs'!A:A,'01_Raw_ATMs'!A:A,"Not Found")</f>
        <v>ATM088</v>
      </c>
      <c r="P7829" t="str">
        <f t="shared" si="860"/>
        <v>Valid</v>
      </c>
    </row>
    <row r="7830" spans="1:16">
      <c r="A7830" t="s">
        <v>8023</v>
      </c>
      <c r="B7830" t="s">
        <v>179</v>
      </c>
      <c r="C7830" s="2">
        <v>46150</v>
      </c>
      <c r="D7830" s="3">
        <v>0.72743055555555558</v>
      </c>
      <c r="E7830" t="s">
        <v>33</v>
      </c>
      <c r="F7830">
        <v>4000</v>
      </c>
      <c r="G7830" t="s">
        <v>189</v>
      </c>
      <c r="I7830">
        <f t="shared" si="854"/>
        <v>1</v>
      </c>
      <c r="J7830" t="str">
        <f t="shared" si="855"/>
        <v>OK</v>
      </c>
      <c r="K7830" t="str">
        <f t="shared" si="856"/>
        <v>Successful</v>
      </c>
      <c r="L7830" t="str">
        <f t="shared" si="857"/>
        <v>Withdrawal</v>
      </c>
      <c r="M7830" t="str">
        <f t="shared" si="858"/>
        <v>OK</v>
      </c>
      <c r="N7830" t="str">
        <f t="shared" si="859"/>
        <v>OK</v>
      </c>
      <c r="O7830" t="str">
        <f>_xlfn.XLOOKUP(B7830,'01_Raw_ATMs'!A:A,'01_Raw_ATMs'!A:A,"Not Found")</f>
        <v>ATM099</v>
      </c>
      <c r="P7830" t="str">
        <f t="shared" si="860"/>
        <v>Valid</v>
      </c>
    </row>
    <row r="7831" spans="1:16">
      <c r="A7831" t="s">
        <v>8024</v>
      </c>
      <c r="B7831" t="s">
        <v>103</v>
      </c>
      <c r="C7831" s="2">
        <v>46053</v>
      </c>
      <c r="D7831" s="3">
        <v>0.72690972222222228</v>
      </c>
      <c r="E7831" t="s">
        <v>33</v>
      </c>
      <c r="F7831">
        <v>1000</v>
      </c>
      <c r="G7831" t="s">
        <v>189</v>
      </c>
      <c r="I7831">
        <f t="shared" si="854"/>
        <v>1</v>
      </c>
      <c r="J7831" t="str">
        <f t="shared" si="855"/>
        <v>OK</v>
      </c>
      <c r="K7831" t="str">
        <f t="shared" si="856"/>
        <v>Successful</v>
      </c>
      <c r="L7831" t="str">
        <f t="shared" si="857"/>
        <v>Withdrawal</v>
      </c>
      <c r="M7831" t="str">
        <f t="shared" si="858"/>
        <v>OK</v>
      </c>
      <c r="N7831" t="str">
        <f t="shared" si="859"/>
        <v>OK</v>
      </c>
      <c r="O7831" t="str">
        <f>_xlfn.XLOOKUP(B7831,'01_Raw_ATMs'!A:A,'01_Raw_ATMs'!A:A,"Not Found")</f>
        <v>ATM024</v>
      </c>
      <c r="P7831" t="str">
        <f t="shared" si="860"/>
        <v>Valid</v>
      </c>
    </row>
    <row r="7832" spans="1:16">
      <c r="A7832" t="s">
        <v>8025</v>
      </c>
      <c r="B7832" t="s">
        <v>107</v>
      </c>
      <c r="C7832" s="2">
        <v>45883</v>
      </c>
      <c r="D7832" s="3">
        <v>0.3193171296296296</v>
      </c>
      <c r="E7832" t="s">
        <v>33</v>
      </c>
      <c r="F7832">
        <v>6000</v>
      </c>
      <c r="G7832" t="s">
        <v>214</v>
      </c>
      <c r="H7832" t="s">
        <v>1103</v>
      </c>
      <c r="I7832">
        <f t="shared" si="854"/>
        <v>1</v>
      </c>
      <c r="J7832" t="str">
        <f t="shared" si="855"/>
        <v>OK</v>
      </c>
      <c r="K7832" t="str">
        <f t="shared" si="856"/>
        <v>Failed</v>
      </c>
      <c r="L7832" t="str">
        <f t="shared" si="857"/>
        <v>Withdrawal</v>
      </c>
      <c r="M7832" t="str">
        <f t="shared" si="858"/>
        <v>OK</v>
      </c>
      <c r="N7832" t="str">
        <f t="shared" si="859"/>
        <v>OK</v>
      </c>
      <c r="O7832" t="str">
        <f>_xlfn.XLOOKUP(B7832,'01_Raw_ATMs'!A:A,'01_Raw_ATMs'!A:A,"Not Found")</f>
        <v>ATM027</v>
      </c>
      <c r="P7832" t="str">
        <f t="shared" si="860"/>
        <v>Valid</v>
      </c>
    </row>
    <row r="7833" spans="1:16">
      <c r="A7833" t="s">
        <v>8026</v>
      </c>
      <c r="B7833" t="s">
        <v>138</v>
      </c>
      <c r="C7833" s="2">
        <v>45659</v>
      </c>
      <c r="D7833" s="3">
        <v>0.35187499999999999</v>
      </c>
      <c r="E7833" t="s">
        <v>211</v>
      </c>
      <c r="F7833">
        <v>0</v>
      </c>
      <c r="G7833" t="s">
        <v>189</v>
      </c>
      <c r="I7833">
        <f t="shared" si="854"/>
        <v>1</v>
      </c>
      <c r="J7833" t="str">
        <f t="shared" si="855"/>
        <v>OK</v>
      </c>
      <c r="K7833" t="str">
        <f t="shared" si="856"/>
        <v>Successful</v>
      </c>
      <c r="L7833" t="str">
        <f t="shared" si="857"/>
        <v>Mini Statement</v>
      </c>
      <c r="M7833" t="str">
        <f t="shared" si="858"/>
        <v>OK</v>
      </c>
      <c r="N7833" t="str">
        <f t="shared" si="859"/>
        <v>OK</v>
      </c>
      <c r="O7833" t="str">
        <f>_xlfn.XLOOKUP(B7833,'01_Raw_ATMs'!A:A,'01_Raw_ATMs'!A:A,"Not Found")</f>
        <v>ATM058</v>
      </c>
      <c r="P7833" t="str">
        <f t="shared" si="860"/>
        <v>Valid</v>
      </c>
    </row>
    <row r="7834" spans="1:16">
      <c r="A7834" t="s">
        <v>8027</v>
      </c>
      <c r="B7834" t="s">
        <v>153</v>
      </c>
      <c r="C7834" s="2">
        <v>46052</v>
      </c>
      <c r="D7834" s="3">
        <v>0.24627314814814821</v>
      </c>
      <c r="E7834" t="s">
        <v>33</v>
      </c>
      <c r="F7834">
        <v>1000</v>
      </c>
      <c r="G7834" t="s">
        <v>189</v>
      </c>
      <c r="I7834">
        <f t="shared" si="854"/>
        <v>1</v>
      </c>
      <c r="J7834" t="str">
        <f t="shared" si="855"/>
        <v>OK</v>
      </c>
      <c r="K7834" t="str">
        <f t="shared" si="856"/>
        <v>Successful</v>
      </c>
      <c r="L7834" t="str">
        <f t="shared" si="857"/>
        <v>Withdrawal</v>
      </c>
      <c r="M7834" t="str">
        <f t="shared" si="858"/>
        <v>OK</v>
      </c>
      <c r="N7834" t="str">
        <f t="shared" si="859"/>
        <v>OK</v>
      </c>
      <c r="O7834" t="str">
        <f>_xlfn.XLOOKUP(B7834,'01_Raw_ATMs'!A:A,'01_Raw_ATMs'!A:A,"Not Found")</f>
        <v>ATM073</v>
      </c>
      <c r="P7834" t="str">
        <f t="shared" si="860"/>
        <v>Valid</v>
      </c>
    </row>
    <row r="7835" spans="1:16">
      <c r="A7835" t="s">
        <v>8028</v>
      </c>
      <c r="B7835" t="s">
        <v>126</v>
      </c>
      <c r="C7835" s="2">
        <v>45780</v>
      </c>
      <c r="D7835" s="3">
        <v>0.47872685185185188</v>
      </c>
      <c r="E7835" t="s">
        <v>33</v>
      </c>
      <c r="F7835">
        <v>1000</v>
      </c>
      <c r="G7835" t="s">
        <v>214</v>
      </c>
      <c r="H7835" t="s">
        <v>1103</v>
      </c>
      <c r="I7835">
        <f t="shared" si="854"/>
        <v>1</v>
      </c>
      <c r="J7835" t="str">
        <f t="shared" si="855"/>
        <v>OK</v>
      </c>
      <c r="K7835" t="str">
        <f t="shared" si="856"/>
        <v>Failed</v>
      </c>
      <c r="L7835" t="str">
        <f t="shared" si="857"/>
        <v>Withdrawal</v>
      </c>
      <c r="M7835" t="str">
        <f t="shared" si="858"/>
        <v>OK</v>
      </c>
      <c r="N7835" t="str">
        <f t="shared" si="859"/>
        <v>OK</v>
      </c>
      <c r="O7835" t="str">
        <f>_xlfn.XLOOKUP(B7835,'01_Raw_ATMs'!A:A,'01_Raw_ATMs'!A:A,"Not Found")</f>
        <v>ATM046</v>
      </c>
      <c r="P7835" t="str">
        <f t="shared" si="860"/>
        <v>Valid</v>
      </c>
    </row>
    <row r="7836" spans="1:16">
      <c r="A7836" t="s">
        <v>8029</v>
      </c>
      <c r="B7836" t="s">
        <v>107</v>
      </c>
      <c r="C7836" s="2">
        <v>45947</v>
      </c>
      <c r="D7836" s="3">
        <v>0.72273148148148147</v>
      </c>
      <c r="E7836" t="s">
        <v>33</v>
      </c>
      <c r="F7836">
        <v>500</v>
      </c>
      <c r="G7836" t="s">
        <v>189</v>
      </c>
      <c r="I7836">
        <f t="shared" si="854"/>
        <v>1</v>
      </c>
      <c r="J7836" t="str">
        <f t="shared" si="855"/>
        <v>OK</v>
      </c>
      <c r="K7836" t="str">
        <f t="shared" si="856"/>
        <v>Successful</v>
      </c>
      <c r="L7836" t="str">
        <f t="shared" si="857"/>
        <v>Withdrawal</v>
      </c>
      <c r="M7836" t="str">
        <f t="shared" si="858"/>
        <v>OK</v>
      </c>
      <c r="N7836" t="str">
        <f t="shared" si="859"/>
        <v>OK</v>
      </c>
      <c r="O7836" t="str">
        <f>_xlfn.XLOOKUP(B7836,'01_Raw_ATMs'!A:A,'01_Raw_ATMs'!A:A,"Not Found")</f>
        <v>ATM027</v>
      </c>
      <c r="P7836" t="str">
        <f t="shared" si="860"/>
        <v>Valid</v>
      </c>
    </row>
    <row r="7837" spans="1:16">
      <c r="A7837" t="s">
        <v>8030</v>
      </c>
      <c r="B7837" t="s">
        <v>146</v>
      </c>
      <c r="C7837" s="2">
        <v>45846</v>
      </c>
      <c r="D7837" s="3">
        <v>0.85589120370370375</v>
      </c>
      <c r="E7837" t="s">
        <v>33</v>
      </c>
      <c r="F7837">
        <v>4000</v>
      </c>
      <c r="G7837" t="s">
        <v>189</v>
      </c>
      <c r="I7837">
        <f t="shared" si="854"/>
        <v>1</v>
      </c>
      <c r="J7837" t="str">
        <f t="shared" si="855"/>
        <v>OK</v>
      </c>
      <c r="K7837" t="str">
        <f t="shared" si="856"/>
        <v>Successful</v>
      </c>
      <c r="L7837" t="str">
        <f t="shared" si="857"/>
        <v>Withdrawal</v>
      </c>
      <c r="M7837" t="str">
        <f t="shared" si="858"/>
        <v>OK</v>
      </c>
      <c r="N7837" t="str">
        <f t="shared" si="859"/>
        <v>OK</v>
      </c>
      <c r="O7837" t="str">
        <f>_xlfn.XLOOKUP(B7837,'01_Raw_ATMs'!A:A,'01_Raw_ATMs'!A:A,"Not Found")</f>
        <v>ATM066</v>
      </c>
      <c r="P7837" t="str">
        <f t="shared" si="860"/>
        <v>Valid</v>
      </c>
    </row>
    <row r="7838" spans="1:16">
      <c r="A7838" t="s">
        <v>8031</v>
      </c>
      <c r="B7838" t="s">
        <v>180</v>
      </c>
      <c r="C7838" s="2">
        <v>45744</v>
      </c>
      <c r="D7838" s="3">
        <v>0.81733796296296302</v>
      </c>
      <c r="E7838" t="s">
        <v>33</v>
      </c>
      <c r="F7838">
        <v>1000</v>
      </c>
      <c r="G7838" t="s">
        <v>189</v>
      </c>
      <c r="I7838">
        <f t="shared" si="854"/>
        <v>1</v>
      </c>
      <c r="J7838" t="str">
        <f t="shared" si="855"/>
        <v>OK</v>
      </c>
      <c r="K7838" t="str">
        <f t="shared" si="856"/>
        <v>Successful</v>
      </c>
      <c r="L7838" t="str">
        <f t="shared" si="857"/>
        <v>Withdrawal</v>
      </c>
      <c r="M7838" t="str">
        <f t="shared" si="858"/>
        <v>OK</v>
      </c>
      <c r="N7838" t="str">
        <f t="shared" si="859"/>
        <v>OK</v>
      </c>
      <c r="O7838" t="str">
        <f>_xlfn.XLOOKUP(B7838,'01_Raw_ATMs'!A:A,'01_Raw_ATMs'!A:A,"Not Found")</f>
        <v>ATM100</v>
      </c>
      <c r="P7838" t="str">
        <f t="shared" si="860"/>
        <v>Valid</v>
      </c>
    </row>
    <row r="7839" spans="1:16">
      <c r="A7839" t="s">
        <v>8032</v>
      </c>
      <c r="B7839" t="s">
        <v>128</v>
      </c>
      <c r="C7839" s="2">
        <v>45831</v>
      </c>
      <c r="D7839" s="3">
        <v>0.7167824074074074</v>
      </c>
      <c r="E7839" t="s">
        <v>194</v>
      </c>
      <c r="F7839">
        <v>0</v>
      </c>
      <c r="G7839" t="s">
        <v>214</v>
      </c>
      <c r="H7839" t="s">
        <v>1094</v>
      </c>
      <c r="I7839">
        <f t="shared" si="854"/>
        <v>1</v>
      </c>
      <c r="J7839" t="str">
        <f t="shared" si="855"/>
        <v>OK</v>
      </c>
      <c r="K7839" t="str">
        <f t="shared" si="856"/>
        <v>Failed</v>
      </c>
      <c r="L7839" t="str">
        <f t="shared" si="857"/>
        <v>Balance Inquiry</v>
      </c>
      <c r="M7839" t="str">
        <f t="shared" si="858"/>
        <v>OK</v>
      </c>
      <c r="N7839" t="str">
        <f t="shared" si="859"/>
        <v>OK</v>
      </c>
      <c r="O7839" t="str">
        <f>_xlfn.XLOOKUP(B7839,'01_Raw_ATMs'!A:A,'01_Raw_ATMs'!A:A,"Not Found")</f>
        <v>ATM048</v>
      </c>
      <c r="P7839" t="str">
        <f t="shared" si="860"/>
        <v>Valid</v>
      </c>
    </row>
    <row r="7840" spans="1:16">
      <c r="A7840" t="s">
        <v>8033</v>
      </c>
      <c r="B7840" t="s">
        <v>148</v>
      </c>
      <c r="C7840" s="2">
        <v>45705</v>
      </c>
      <c r="D7840" s="3">
        <v>0.89746527777777774</v>
      </c>
      <c r="E7840" t="s">
        <v>194</v>
      </c>
      <c r="F7840">
        <v>0</v>
      </c>
      <c r="G7840" t="s">
        <v>189</v>
      </c>
      <c r="I7840">
        <f t="shared" si="854"/>
        <v>1</v>
      </c>
      <c r="J7840" t="str">
        <f t="shared" si="855"/>
        <v>OK</v>
      </c>
      <c r="K7840" t="str">
        <f t="shared" si="856"/>
        <v>Successful</v>
      </c>
      <c r="L7840" t="str">
        <f t="shared" si="857"/>
        <v>Balance Inquiry</v>
      </c>
      <c r="M7840" t="str">
        <f t="shared" si="858"/>
        <v>OK</v>
      </c>
      <c r="N7840" t="str">
        <f t="shared" si="859"/>
        <v>OK</v>
      </c>
      <c r="O7840" t="str">
        <f>_xlfn.XLOOKUP(B7840,'01_Raw_ATMs'!A:A,'01_Raw_ATMs'!A:A,"Not Found")</f>
        <v>ATM068</v>
      </c>
      <c r="P7840" t="str">
        <f t="shared" si="860"/>
        <v>Valid</v>
      </c>
    </row>
    <row r="7841" spans="1:16">
      <c r="A7841" t="s">
        <v>8034</v>
      </c>
      <c r="B7841" t="s">
        <v>153</v>
      </c>
      <c r="C7841" s="2">
        <v>45673</v>
      </c>
      <c r="D7841" s="3">
        <v>0.36996527777777782</v>
      </c>
      <c r="E7841" t="s">
        <v>211</v>
      </c>
      <c r="F7841">
        <v>0</v>
      </c>
      <c r="G7841" t="s">
        <v>189</v>
      </c>
      <c r="I7841">
        <f t="shared" si="854"/>
        <v>1</v>
      </c>
      <c r="J7841" t="str">
        <f t="shared" si="855"/>
        <v>OK</v>
      </c>
      <c r="K7841" t="str">
        <f t="shared" si="856"/>
        <v>Successful</v>
      </c>
      <c r="L7841" t="str">
        <f t="shared" si="857"/>
        <v>Mini Statement</v>
      </c>
      <c r="M7841" t="str">
        <f t="shared" si="858"/>
        <v>OK</v>
      </c>
      <c r="N7841" t="str">
        <f t="shared" si="859"/>
        <v>OK</v>
      </c>
      <c r="O7841" t="str">
        <f>_xlfn.XLOOKUP(B7841,'01_Raw_ATMs'!A:A,'01_Raw_ATMs'!A:A,"Not Found")</f>
        <v>ATM073</v>
      </c>
      <c r="P7841" t="str">
        <f t="shared" si="860"/>
        <v>Valid</v>
      </c>
    </row>
    <row r="7842" spans="1:16">
      <c r="A7842" t="s">
        <v>8035</v>
      </c>
      <c r="B7842" t="s">
        <v>175</v>
      </c>
      <c r="C7842" s="2">
        <v>46152</v>
      </c>
      <c r="D7842" s="3">
        <v>0.78664351851851855</v>
      </c>
      <c r="E7842" t="s">
        <v>261</v>
      </c>
      <c r="F7842">
        <v>20000</v>
      </c>
      <c r="G7842" t="s">
        <v>189</v>
      </c>
      <c r="I7842">
        <f t="shared" si="854"/>
        <v>1</v>
      </c>
      <c r="J7842" t="str">
        <f t="shared" si="855"/>
        <v>OK</v>
      </c>
      <c r="K7842" t="str">
        <f t="shared" si="856"/>
        <v>Successful</v>
      </c>
      <c r="L7842" t="str">
        <f t="shared" si="857"/>
        <v>Cash Deposit</v>
      </c>
      <c r="M7842" t="str">
        <f t="shared" si="858"/>
        <v>OK</v>
      </c>
      <c r="N7842" t="str">
        <f t="shared" si="859"/>
        <v>OK</v>
      </c>
      <c r="O7842" t="str">
        <f>_xlfn.XLOOKUP(B7842,'01_Raw_ATMs'!A:A,'01_Raw_ATMs'!A:A,"Not Found")</f>
        <v>ATM095</v>
      </c>
      <c r="P7842" t="str">
        <f t="shared" si="860"/>
        <v>Valid</v>
      </c>
    </row>
    <row r="7843" spans="1:16">
      <c r="A7843" t="s">
        <v>8036</v>
      </c>
      <c r="B7843" t="s">
        <v>103</v>
      </c>
      <c r="C7843" s="2">
        <v>45708</v>
      </c>
      <c r="D7843" s="3">
        <v>0.30070601851851853</v>
      </c>
      <c r="E7843" t="s">
        <v>194</v>
      </c>
      <c r="F7843">
        <v>0</v>
      </c>
      <c r="G7843" t="s">
        <v>189</v>
      </c>
      <c r="I7843">
        <f t="shared" si="854"/>
        <v>1</v>
      </c>
      <c r="J7843" t="str">
        <f t="shared" si="855"/>
        <v>OK</v>
      </c>
      <c r="K7843" t="str">
        <f t="shared" si="856"/>
        <v>Successful</v>
      </c>
      <c r="L7843" t="str">
        <f t="shared" si="857"/>
        <v>Balance Inquiry</v>
      </c>
      <c r="M7843" t="str">
        <f t="shared" si="858"/>
        <v>OK</v>
      </c>
      <c r="N7843" t="str">
        <f t="shared" si="859"/>
        <v>OK</v>
      </c>
      <c r="O7843" t="str">
        <f>_xlfn.XLOOKUP(B7843,'01_Raw_ATMs'!A:A,'01_Raw_ATMs'!A:A,"Not Found")</f>
        <v>ATM024</v>
      </c>
      <c r="P7843" t="str">
        <f t="shared" si="860"/>
        <v>Valid</v>
      </c>
    </row>
    <row r="7844" spans="1:16">
      <c r="A7844" t="s">
        <v>8037</v>
      </c>
      <c r="B7844" t="s">
        <v>110</v>
      </c>
      <c r="C7844" s="2">
        <v>46198</v>
      </c>
      <c r="D7844" s="3">
        <v>0.72476851851851853</v>
      </c>
      <c r="E7844" t="s">
        <v>33</v>
      </c>
      <c r="F7844">
        <v>3000</v>
      </c>
      <c r="G7844" t="s">
        <v>189</v>
      </c>
      <c r="I7844">
        <f t="shared" si="854"/>
        <v>1</v>
      </c>
      <c r="J7844" t="str">
        <f t="shared" si="855"/>
        <v>OK</v>
      </c>
      <c r="K7844" t="str">
        <f t="shared" si="856"/>
        <v>Successful</v>
      </c>
      <c r="L7844" t="str">
        <f t="shared" si="857"/>
        <v>Withdrawal</v>
      </c>
      <c r="M7844" t="str">
        <f t="shared" si="858"/>
        <v>OK</v>
      </c>
      <c r="N7844" t="str">
        <f t="shared" si="859"/>
        <v>OK</v>
      </c>
      <c r="O7844" t="str">
        <f>_xlfn.XLOOKUP(B7844,'01_Raw_ATMs'!A:A,'01_Raw_ATMs'!A:A,"Not Found")</f>
        <v>ATM030</v>
      </c>
      <c r="P7844" t="str">
        <f t="shared" si="860"/>
        <v>Valid</v>
      </c>
    </row>
    <row r="7845" spans="1:16">
      <c r="A7845" t="s">
        <v>8038</v>
      </c>
      <c r="B7845" t="s">
        <v>90</v>
      </c>
      <c r="C7845" s="2">
        <v>45800</v>
      </c>
      <c r="D7845" s="3">
        <v>0.71460648148148154</v>
      </c>
      <c r="E7845" t="s">
        <v>33</v>
      </c>
      <c r="F7845">
        <v>1500</v>
      </c>
      <c r="G7845" t="s">
        <v>189</v>
      </c>
      <c r="I7845">
        <f t="shared" si="854"/>
        <v>1</v>
      </c>
      <c r="J7845" t="str">
        <f t="shared" si="855"/>
        <v>OK</v>
      </c>
      <c r="K7845" t="str">
        <f t="shared" si="856"/>
        <v>Successful</v>
      </c>
      <c r="L7845" t="str">
        <f t="shared" si="857"/>
        <v>Withdrawal</v>
      </c>
      <c r="M7845" t="str">
        <f t="shared" si="858"/>
        <v>OK</v>
      </c>
      <c r="N7845" t="str">
        <f t="shared" si="859"/>
        <v>OK</v>
      </c>
      <c r="O7845" t="str">
        <f>_xlfn.XLOOKUP(B7845,'01_Raw_ATMs'!A:A,'01_Raw_ATMs'!A:A,"Not Found")</f>
        <v>ATM013</v>
      </c>
      <c r="P7845" t="str">
        <f t="shared" si="860"/>
        <v>Valid</v>
      </c>
    </row>
    <row r="7846" spans="1:16">
      <c r="A7846" t="s">
        <v>8039</v>
      </c>
      <c r="B7846" t="s">
        <v>107</v>
      </c>
      <c r="C7846" s="2">
        <v>45906</v>
      </c>
      <c r="D7846" s="3">
        <v>0.56607638888888889</v>
      </c>
      <c r="E7846" t="s">
        <v>33</v>
      </c>
      <c r="F7846">
        <v>8000</v>
      </c>
      <c r="G7846" t="s">
        <v>189</v>
      </c>
      <c r="I7846">
        <f t="shared" si="854"/>
        <v>1</v>
      </c>
      <c r="J7846" t="str">
        <f t="shared" si="855"/>
        <v>OK</v>
      </c>
      <c r="K7846" t="str">
        <f t="shared" si="856"/>
        <v>Successful</v>
      </c>
      <c r="L7846" t="str">
        <f t="shared" si="857"/>
        <v>Withdrawal</v>
      </c>
      <c r="M7846" t="str">
        <f t="shared" si="858"/>
        <v>OK</v>
      </c>
      <c r="N7846" t="str">
        <f t="shared" si="859"/>
        <v>OK</v>
      </c>
      <c r="O7846" t="str">
        <f>_xlfn.XLOOKUP(B7846,'01_Raw_ATMs'!A:A,'01_Raw_ATMs'!A:A,"Not Found")</f>
        <v>ATM027</v>
      </c>
      <c r="P7846" t="str">
        <f t="shared" si="860"/>
        <v>Valid</v>
      </c>
    </row>
    <row r="7847" spans="1:16">
      <c r="A7847" t="s">
        <v>8040</v>
      </c>
      <c r="B7847" t="s">
        <v>167</v>
      </c>
      <c r="C7847" s="2">
        <v>46025</v>
      </c>
      <c r="D7847" s="3">
        <v>0.23896990740740739</v>
      </c>
      <c r="E7847" t="s">
        <v>261</v>
      </c>
      <c r="F7847">
        <v>20000</v>
      </c>
      <c r="G7847" t="s">
        <v>189</v>
      </c>
      <c r="I7847">
        <f t="shared" si="854"/>
        <v>1</v>
      </c>
      <c r="J7847" t="str">
        <f t="shared" si="855"/>
        <v>OK</v>
      </c>
      <c r="K7847" t="str">
        <f t="shared" si="856"/>
        <v>Successful</v>
      </c>
      <c r="L7847" t="str">
        <f t="shared" si="857"/>
        <v>Cash Deposit</v>
      </c>
      <c r="M7847" t="str">
        <f t="shared" si="858"/>
        <v>OK</v>
      </c>
      <c r="N7847" t="str">
        <f t="shared" si="859"/>
        <v>OK</v>
      </c>
      <c r="O7847" t="str">
        <f>_xlfn.XLOOKUP(B7847,'01_Raw_ATMs'!A:A,'01_Raw_ATMs'!A:A,"Not Found")</f>
        <v>ATM087</v>
      </c>
      <c r="P7847" t="str">
        <f t="shared" si="860"/>
        <v>Valid</v>
      </c>
    </row>
    <row r="7848" spans="1:16">
      <c r="A7848" t="s">
        <v>8041</v>
      </c>
      <c r="B7848" t="s">
        <v>160</v>
      </c>
      <c r="C7848" s="2">
        <v>46167</v>
      </c>
      <c r="D7848" s="3">
        <v>0.81317129629629625</v>
      </c>
      <c r="E7848" t="s">
        <v>194</v>
      </c>
      <c r="F7848">
        <v>0</v>
      </c>
      <c r="G7848" t="s">
        <v>189</v>
      </c>
      <c r="I7848">
        <f t="shared" si="854"/>
        <v>1</v>
      </c>
      <c r="J7848" t="str">
        <f t="shared" si="855"/>
        <v>OK</v>
      </c>
      <c r="K7848" t="str">
        <f t="shared" si="856"/>
        <v>Successful</v>
      </c>
      <c r="L7848" t="str">
        <f t="shared" si="857"/>
        <v>Balance Inquiry</v>
      </c>
      <c r="M7848" t="str">
        <f t="shared" si="858"/>
        <v>OK</v>
      </c>
      <c r="N7848" t="str">
        <f t="shared" si="859"/>
        <v>OK</v>
      </c>
      <c r="O7848" t="str">
        <f>_xlfn.XLOOKUP(B7848,'01_Raw_ATMs'!A:A,'01_Raw_ATMs'!A:A,"Not Found")</f>
        <v>ATM080</v>
      </c>
      <c r="P7848" t="str">
        <f t="shared" si="860"/>
        <v>Valid</v>
      </c>
    </row>
    <row r="7849" spans="1:16">
      <c r="A7849" t="s">
        <v>8042</v>
      </c>
      <c r="B7849" t="s">
        <v>165</v>
      </c>
      <c r="C7849" s="2">
        <v>46126</v>
      </c>
      <c r="D7849" s="3">
        <v>0.72818287037037033</v>
      </c>
      <c r="E7849" t="s">
        <v>261</v>
      </c>
      <c r="F7849">
        <v>10000</v>
      </c>
      <c r="G7849" t="s">
        <v>214</v>
      </c>
      <c r="H7849" t="s">
        <v>1080</v>
      </c>
      <c r="I7849">
        <f t="shared" si="854"/>
        <v>1</v>
      </c>
      <c r="J7849" t="str">
        <f t="shared" si="855"/>
        <v>OK</v>
      </c>
      <c r="K7849" t="str">
        <f t="shared" si="856"/>
        <v>Failed</v>
      </c>
      <c r="L7849" t="str">
        <f t="shared" si="857"/>
        <v>Cash Deposit</v>
      </c>
      <c r="M7849" t="str">
        <f t="shared" si="858"/>
        <v>OK</v>
      </c>
      <c r="N7849" t="str">
        <f t="shared" si="859"/>
        <v>OK</v>
      </c>
      <c r="O7849" t="str">
        <f>_xlfn.XLOOKUP(B7849,'01_Raw_ATMs'!A:A,'01_Raw_ATMs'!A:A,"Not Found")</f>
        <v>ATM085</v>
      </c>
      <c r="P7849" t="str">
        <f t="shared" si="860"/>
        <v>Valid</v>
      </c>
    </row>
    <row r="7850" spans="1:16">
      <c r="A7850" t="s">
        <v>8043</v>
      </c>
      <c r="B7850" t="s">
        <v>100</v>
      </c>
      <c r="C7850" s="2">
        <v>45909</v>
      </c>
      <c r="D7850" s="3">
        <v>0.569849537037037</v>
      </c>
      <c r="E7850" t="s">
        <v>33</v>
      </c>
      <c r="F7850">
        <v>1500</v>
      </c>
      <c r="G7850" t="s">
        <v>189</v>
      </c>
      <c r="I7850">
        <f t="shared" si="854"/>
        <v>1</v>
      </c>
      <c r="J7850" t="str">
        <f t="shared" si="855"/>
        <v>OK</v>
      </c>
      <c r="K7850" t="str">
        <f t="shared" si="856"/>
        <v>Successful</v>
      </c>
      <c r="L7850" t="str">
        <f t="shared" si="857"/>
        <v>Withdrawal</v>
      </c>
      <c r="M7850" t="str">
        <f t="shared" si="858"/>
        <v>OK</v>
      </c>
      <c r="N7850" t="str">
        <f t="shared" si="859"/>
        <v>OK</v>
      </c>
      <c r="O7850" t="str">
        <f>_xlfn.XLOOKUP(B7850,'01_Raw_ATMs'!A:A,'01_Raw_ATMs'!A:A,"Not Found")</f>
        <v>ATM021</v>
      </c>
      <c r="P7850" t="str">
        <f t="shared" si="860"/>
        <v>Valid</v>
      </c>
    </row>
    <row r="7851" spans="1:16">
      <c r="A7851" t="s">
        <v>8044</v>
      </c>
      <c r="B7851" t="s">
        <v>179</v>
      </c>
      <c r="C7851" s="2">
        <v>46050</v>
      </c>
      <c r="D7851" s="3">
        <v>0.82562500000000005</v>
      </c>
      <c r="E7851" t="s">
        <v>194</v>
      </c>
      <c r="F7851">
        <v>0</v>
      </c>
      <c r="G7851" t="s">
        <v>189</v>
      </c>
      <c r="I7851">
        <f t="shared" si="854"/>
        <v>1</v>
      </c>
      <c r="J7851" t="str">
        <f t="shared" si="855"/>
        <v>OK</v>
      </c>
      <c r="K7851" t="str">
        <f t="shared" si="856"/>
        <v>Successful</v>
      </c>
      <c r="L7851" t="str">
        <f t="shared" si="857"/>
        <v>Balance Inquiry</v>
      </c>
      <c r="M7851" t="str">
        <f t="shared" si="858"/>
        <v>OK</v>
      </c>
      <c r="N7851" t="str">
        <f t="shared" si="859"/>
        <v>OK</v>
      </c>
      <c r="O7851" t="str">
        <f>_xlfn.XLOOKUP(B7851,'01_Raw_ATMs'!A:A,'01_Raw_ATMs'!A:A,"Not Found")</f>
        <v>ATM099</v>
      </c>
      <c r="P7851" t="str">
        <f t="shared" si="860"/>
        <v>Valid</v>
      </c>
    </row>
    <row r="7852" spans="1:16">
      <c r="A7852" t="s">
        <v>8045</v>
      </c>
      <c r="B7852" t="s">
        <v>119</v>
      </c>
      <c r="C7852" s="2">
        <v>45919</v>
      </c>
      <c r="D7852" s="3">
        <v>0.78509259259259256</v>
      </c>
      <c r="E7852" t="s">
        <v>33</v>
      </c>
      <c r="F7852">
        <v>5000</v>
      </c>
      <c r="G7852" t="s">
        <v>189</v>
      </c>
      <c r="I7852">
        <f t="shared" si="854"/>
        <v>1</v>
      </c>
      <c r="J7852" t="str">
        <f t="shared" si="855"/>
        <v>OK</v>
      </c>
      <c r="K7852" t="str">
        <f t="shared" si="856"/>
        <v>Successful</v>
      </c>
      <c r="L7852" t="str">
        <f t="shared" si="857"/>
        <v>Withdrawal</v>
      </c>
      <c r="M7852" t="str">
        <f t="shared" si="858"/>
        <v>OK</v>
      </c>
      <c r="N7852" t="str">
        <f t="shared" si="859"/>
        <v>OK</v>
      </c>
      <c r="O7852" t="str">
        <f>_xlfn.XLOOKUP(B7852,'01_Raw_ATMs'!A:A,'01_Raw_ATMs'!A:A,"Not Found")</f>
        <v>ATM039</v>
      </c>
      <c r="P7852" t="str">
        <f t="shared" si="860"/>
        <v>Valid</v>
      </c>
    </row>
    <row r="7853" spans="1:16">
      <c r="A7853" t="s">
        <v>8046</v>
      </c>
      <c r="B7853" t="s">
        <v>76</v>
      </c>
      <c r="C7853" s="2">
        <v>46070</v>
      </c>
      <c r="D7853" s="3">
        <v>0.33430555555555558</v>
      </c>
      <c r="E7853" t="s">
        <v>33</v>
      </c>
      <c r="F7853">
        <v>2500</v>
      </c>
      <c r="G7853" t="s">
        <v>189</v>
      </c>
      <c r="I7853">
        <f t="shared" si="854"/>
        <v>1</v>
      </c>
      <c r="J7853" t="str">
        <f t="shared" si="855"/>
        <v>OK</v>
      </c>
      <c r="K7853" t="str">
        <f t="shared" si="856"/>
        <v>Successful</v>
      </c>
      <c r="L7853" t="str">
        <f t="shared" si="857"/>
        <v>Withdrawal</v>
      </c>
      <c r="M7853" t="str">
        <f t="shared" si="858"/>
        <v>OK</v>
      </c>
      <c r="N7853" t="str">
        <f t="shared" si="859"/>
        <v>OK</v>
      </c>
      <c r="O7853" t="str">
        <f>_xlfn.XLOOKUP(B7853,'01_Raw_ATMs'!A:A,'01_Raw_ATMs'!A:A,"Not Found")</f>
        <v>ATM004</v>
      </c>
      <c r="P7853" t="str">
        <f t="shared" si="860"/>
        <v>Valid</v>
      </c>
    </row>
    <row r="7854" spans="1:16">
      <c r="A7854" t="s">
        <v>8047</v>
      </c>
      <c r="B7854" t="s">
        <v>152</v>
      </c>
      <c r="C7854" s="2">
        <v>45963</v>
      </c>
      <c r="D7854" s="3">
        <v>0.81921296296296298</v>
      </c>
      <c r="E7854" t="s">
        <v>33</v>
      </c>
      <c r="F7854">
        <v>6000</v>
      </c>
      <c r="G7854" t="s">
        <v>189</v>
      </c>
      <c r="I7854">
        <f t="shared" si="854"/>
        <v>1</v>
      </c>
      <c r="J7854" t="str">
        <f t="shared" si="855"/>
        <v>OK</v>
      </c>
      <c r="K7854" t="str">
        <f t="shared" si="856"/>
        <v>Successful</v>
      </c>
      <c r="L7854" t="str">
        <f t="shared" si="857"/>
        <v>Withdrawal</v>
      </c>
      <c r="M7854" t="str">
        <f t="shared" si="858"/>
        <v>OK</v>
      </c>
      <c r="N7854" t="str">
        <f t="shared" si="859"/>
        <v>OK</v>
      </c>
      <c r="O7854" t="str">
        <f>_xlfn.XLOOKUP(B7854,'01_Raw_ATMs'!A:A,'01_Raw_ATMs'!A:A,"Not Found")</f>
        <v>ATM072</v>
      </c>
      <c r="P7854" t="str">
        <f t="shared" si="860"/>
        <v>Valid</v>
      </c>
    </row>
    <row r="7855" spans="1:16">
      <c r="A7855" t="s">
        <v>8048</v>
      </c>
      <c r="B7855" t="s">
        <v>98</v>
      </c>
      <c r="C7855" s="2">
        <v>45709</v>
      </c>
      <c r="D7855" s="3">
        <v>0.35939814814814808</v>
      </c>
      <c r="E7855" t="s">
        <v>33</v>
      </c>
      <c r="F7855">
        <v>2000</v>
      </c>
      <c r="G7855" t="s">
        <v>189</v>
      </c>
      <c r="I7855">
        <f t="shared" si="854"/>
        <v>1</v>
      </c>
      <c r="J7855" t="str">
        <f t="shared" si="855"/>
        <v>OK</v>
      </c>
      <c r="K7855" t="str">
        <f t="shared" si="856"/>
        <v>Successful</v>
      </c>
      <c r="L7855" t="str">
        <f t="shared" si="857"/>
        <v>Withdrawal</v>
      </c>
      <c r="M7855" t="str">
        <f t="shared" si="858"/>
        <v>OK</v>
      </c>
      <c r="N7855" t="str">
        <f t="shared" si="859"/>
        <v>OK</v>
      </c>
      <c r="O7855" t="str">
        <f>_xlfn.XLOOKUP(B7855,'01_Raw_ATMs'!A:A,'01_Raw_ATMs'!A:A,"Not Found")</f>
        <v>ATM019</v>
      </c>
      <c r="P7855" t="str">
        <f t="shared" si="860"/>
        <v>Valid</v>
      </c>
    </row>
    <row r="7856" spans="1:16">
      <c r="A7856" t="s">
        <v>8049</v>
      </c>
      <c r="B7856" t="s">
        <v>7</v>
      </c>
      <c r="C7856" s="2">
        <v>46188</v>
      </c>
      <c r="D7856" s="3">
        <v>0.45811342592592591</v>
      </c>
      <c r="E7856" t="s">
        <v>33</v>
      </c>
      <c r="F7856">
        <v>1000</v>
      </c>
      <c r="G7856" t="s">
        <v>214</v>
      </c>
      <c r="H7856" t="s">
        <v>1103</v>
      </c>
      <c r="I7856">
        <f t="shared" si="854"/>
        <v>1</v>
      </c>
      <c r="J7856" t="str">
        <f t="shared" si="855"/>
        <v>OK</v>
      </c>
      <c r="K7856" t="str">
        <f t="shared" si="856"/>
        <v>Failed</v>
      </c>
      <c r="L7856" t="str">
        <f t="shared" si="857"/>
        <v>Withdrawal</v>
      </c>
      <c r="M7856" t="str">
        <f t="shared" si="858"/>
        <v>OK</v>
      </c>
      <c r="N7856" t="str">
        <f t="shared" si="859"/>
        <v>OK</v>
      </c>
      <c r="O7856" t="str">
        <f>_xlfn.XLOOKUP(B7856,'01_Raw_ATMs'!A:A,'01_Raw_ATMs'!A:A,"Not Found")</f>
        <v>ATM001</v>
      </c>
      <c r="P7856" t="str">
        <f t="shared" si="860"/>
        <v>Valid</v>
      </c>
    </row>
    <row r="7857" spans="1:16">
      <c r="A7857" t="s">
        <v>8050</v>
      </c>
      <c r="B7857" t="s">
        <v>155</v>
      </c>
      <c r="C7857" s="2">
        <v>45776</v>
      </c>
      <c r="D7857" s="3">
        <v>0.79495370370370366</v>
      </c>
      <c r="E7857" t="s">
        <v>261</v>
      </c>
      <c r="F7857">
        <v>10000</v>
      </c>
      <c r="G7857" t="s">
        <v>189</v>
      </c>
      <c r="I7857">
        <f t="shared" si="854"/>
        <v>1</v>
      </c>
      <c r="J7857" t="str">
        <f t="shared" si="855"/>
        <v>OK</v>
      </c>
      <c r="K7857" t="str">
        <f t="shared" si="856"/>
        <v>Successful</v>
      </c>
      <c r="L7857" t="str">
        <f t="shared" si="857"/>
        <v>Cash Deposit</v>
      </c>
      <c r="M7857" t="str">
        <f t="shared" si="858"/>
        <v>OK</v>
      </c>
      <c r="N7857" t="str">
        <f t="shared" si="859"/>
        <v>OK</v>
      </c>
      <c r="O7857" t="str">
        <f>_xlfn.XLOOKUP(B7857,'01_Raw_ATMs'!A:A,'01_Raw_ATMs'!A:A,"Not Found")</f>
        <v>ATM075</v>
      </c>
      <c r="P7857" t="str">
        <f t="shared" si="860"/>
        <v>Valid</v>
      </c>
    </row>
    <row r="7858" spans="1:16">
      <c r="A7858" t="s">
        <v>8051</v>
      </c>
      <c r="B7858" t="s">
        <v>112</v>
      </c>
      <c r="C7858" s="2">
        <v>45857</v>
      </c>
      <c r="D7858" s="3">
        <v>5.6250000000000001E-2</v>
      </c>
      <c r="E7858" t="s">
        <v>261</v>
      </c>
      <c r="F7858">
        <v>5000</v>
      </c>
      <c r="G7858" t="s">
        <v>189</v>
      </c>
      <c r="I7858">
        <f t="shared" si="854"/>
        <v>1</v>
      </c>
      <c r="J7858" t="str">
        <f t="shared" si="855"/>
        <v>OK</v>
      </c>
      <c r="K7858" t="str">
        <f t="shared" si="856"/>
        <v>Successful</v>
      </c>
      <c r="L7858" t="str">
        <f t="shared" si="857"/>
        <v>Cash Deposit</v>
      </c>
      <c r="M7858" t="str">
        <f t="shared" si="858"/>
        <v>OK</v>
      </c>
      <c r="N7858" t="str">
        <f t="shared" si="859"/>
        <v>OK</v>
      </c>
      <c r="O7858" t="str">
        <f>_xlfn.XLOOKUP(B7858,'01_Raw_ATMs'!A:A,'01_Raw_ATMs'!A:A,"Not Found")</f>
        <v>ATM032</v>
      </c>
      <c r="P7858" t="str">
        <f t="shared" si="860"/>
        <v>Valid</v>
      </c>
    </row>
    <row r="7859" spans="1:16">
      <c r="A7859" t="s">
        <v>8052</v>
      </c>
      <c r="B7859" t="s">
        <v>124</v>
      </c>
      <c r="C7859" s="2">
        <v>45712</v>
      </c>
      <c r="D7859" s="3">
        <v>0.84600694444444446</v>
      </c>
      <c r="E7859" t="s">
        <v>194</v>
      </c>
      <c r="F7859">
        <v>0</v>
      </c>
      <c r="G7859" t="s">
        <v>189</v>
      </c>
      <c r="I7859">
        <f t="shared" si="854"/>
        <v>1</v>
      </c>
      <c r="J7859" t="str">
        <f t="shared" si="855"/>
        <v>OK</v>
      </c>
      <c r="K7859" t="str">
        <f t="shared" si="856"/>
        <v>Successful</v>
      </c>
      <c r="L7859" t="str">
        <f t="shared" si="857"/>
        <v>Balance Inquiry</v>
      </c>
      <c r="M7859" t="str">
        <f t="shared" si="858"/>
        <v>OK</v>
      </c>
      <c r="N7859" t="str">
        <f t="shared" si="859"/>
        <v>OK</v>
      </c>
      <c r="O7859" t="str">
        <f>_xlfn.XLOOKUP(B7859,'01_Raw_ATMs'!A:A,'01_Raw_ATMs'!A:A,"Not Found")</f>
        <v>ATM044</v>
      </c>
      <c r="P7859" t="str">
        <f t="shared" si="860"/>
        <v>Valid</v>
      </c>
    </row>
    <row r="7860" spans="1:16">
      <c r="A7860" t="s">
        <v>8053</v>
      </c>
      <c r="B7860" t="s">
        <v>90</v>
      </c>
      <c r="C7860" s="2">
        <v>45828</v>
      </c>
      <c r="D7860" s="3">
        <v>0.74769675925925927</v>
      </c>
      <c r="E7860" t="s">
        <v>261</v>
      </c>
      <c r="F7860">
        <v>2000</v>
      </c>
      <c r="G7860" t="s">
        <v>189</v>
      </c>
      <c r="I7860">
        <f t="shared" si="854"/>
        <v>1</v>
      </c>
      <c r="J7860" t="str">
        <f t="shared" si="855"/>
        <v>OK</v>
      </c>
      <c r="K7860" t="str">
        <f t="shared" si="856"/>
        <v>Successful</v>
      </c>
      <c r="L7860" t="str">
        <f t="shared" si="857"/>
        <v>Cash Deposit</v>
      </c>
      <c r="M7860" t="str">
        <f t="shared" si="858"/>
        <v>OK</v>
      </c>
      <c r="N7860" t="str">
        <f t="shared" si="859"/>
        <v>OK</v>
      </c>
      <c r="O7860" t="str">
        <f>_xlfn.XLOOKUP(B7860,'01_Raw_ATMs'!A:A,'01_Raw_ATMs'!A:A,"Not Found")</f>
        <v>ATM013</v>
      </c>
      <c r="P7860" t="str">
        <f t="shared" si="860"/>
        <v>Valid</v>
      </c>
    </row>
    <row r="7861" spans="1:16">
      <c r="A7861" t="s">
        <v>8054</v>
      </c>
      <c r="B7861" t="s">
        <v>116</v>
      </c>
      <c r="C7861" s="2">
        <v>45928</v>
      </c>
      <c r="D7861" s="3">
        <v>0.79710648148148144</v>
      </c>
      <c r="E7861" t="s">
        <v>194</v>
      </c>
      <c r="F7861">
        <v>0</v>
      </c>
      <c r="G7861" t="s">
        <v>189</v>
      </c>
      <c r="I7861">
        <f t="shared" si="854"/>
        <v>1</v>
      </c>
      <c r="J7861" t="str">
        <f t="shared" si="855"/>
        <v>OK</v>
      </c>
      <c r="K7861" t="str">
        <f t="shared" si="856"/>
        <v>Successful</v>
      </c>
      <c r="L7861" t="str">
        <f t="shared" si="857"/>
        <v>Balance Inquiry</v>
      </c>
      <c r="M7861" t="str">
        <f t="shared" si="858"/>
        <v>OK</v>
      </c>
      <c r="N7861" t="str">
        <f t="shared" si="859"/>
        <v>OK</v>
      </c>
      <c r="O7861" t="str">
        <f>_xlfn.XLOOKUP(B7861,'01_Raw_ATMs'!A:A,'01_Raw_ATMs'!A:A,"Not Found")</f>
        <v>ATM036</v>
      </c>
      <c r="P7861" t="str">
        <f t="shared" si="860"/>
        <v>Valid</v>
      </c>
    </row>
    <row r="7862" spans="1:16">
      <c r="A7862" t="s">
        <v>8055</v>
      </c>
      <c r="B7862" t="s">
        <v>129</v>
      </c>
      <c r="C7862" s="2">
        <v>45876</v>
      </c>
      <c r="D7862" s="3">
        <v>0.97697916666666662</v>
      </c>
      <c r="E7862" t="s">
        <v>33</v>
      </c>
      <c r="F7862">
        <v>500</v>
      </c>
      <c r="G7862" t="s">
        <v>189</v>
      </c>
      <c r="I7862">
        <f t="shared" si="854"/>
        <v>1</v>
      </c>
      <c r="J7862" t="str">
        <f t="shared" si="855"/>
        <v>OK</v>
      </c>
      <c r="K7862" t="str">
        <f t="shared" si="856"/>
        <v>Successful</v>
      </c>
      <c r="L7862" t="str">
        <f t="shared" si="857"/>
        <v>Withdrawal</v>
      </c>
      <c r="M7862" t="str">
        <f t="shared" si="858"/>
        <v>OK</v>
      </c>
      <c r="N7862" t="str">
        <f t="shared" si="859"/>
        <v>OK</v>
      </c>
      <c r="O7862" t="str">
        <f>_xlfn.XLOOKUP(B7862,'01_Raw_ATMs'!A:A,'01_Raw_ATMs'!A:A,"Not Found")</f>
        <v>ATM049</v>
      </c>
      <c r="P7862" t="str">
        <f t="shared" si="860"/>
        <v>Valid</v>
      </c>
    </row>
    <row r="7863" spans="1:16">
      <c r="A7863" t="s">
        <v>8056</v>
      </c>
      <c r="B7863" t="s">
        <v>148</v>
      </c>
      <c r="C7863" s="2">
        <v>45996</v>
      </c>
      <c r="D7863" s="3">
        <v>0.96385416666666668</v>
      </c>
      <c r="E7863" t="s">
        <v>33</v>
      </c>
      <c r="F7863">
        <v>4000</v>
      </c>
      <c r="G7863" t="s">
        <v>189</v>
      </c>
      <c r="I7863">
        <f t="shared" si="854"/>
        <v>1</v>
      </c>
      <c r="J7863" t="str">
        <f t="shared" si="855"/>
        <v>OK</v>
      </c>
      <c r="K7863" t="str">
        <f t="shared" si="856"/>
        <v>Successful</v>
      </c>
      <c r="L7863" t="str">
        <f t="shared" si="857"/>
        <v>Withdrawal</v>
      </c>
      <c r="M7863" t="str">
        <f t="shared" si="858"/>
        <v>OK</v>
      </c>
      <c r="N7863" t="str">
        <f t="shared" si="859"/>
        <v>OK</v>
      </c>
      <c r="O7863" t="str">
        <f>_xlfn.XLOOKUP(B7863,'01_Raw_ATMs'!A:A,'01_Raw_ATMs'!A:A,"Not Found")</f>
        <v>ATM068</v>
      </c>
      <c r="P7863" t="str">
        <f t="shared" si="860"/>
        <v>Valid</v>
      </c>
    </row>
    <row r="7864" spans="1:16">
      <c r="A7864" t="s">
        <v>8057</v>
      </c>
      <c r="B7864" t="s">
        <v>111</v>
      </c>
      <c r="C7864" s="2">
        <v>46176</v>
      </c>
      <c r="D7864" s="3">
        <v>0.27152777777777781</v>
      </c>
      <c r="E7864" t="s">
        <v>261</v>
      </c>
      <c r="F7864">
        <v>20000</v>
      </c>
      <c r="G7864" t="s">
        <v>189</v>
      </c>
      <c r="I7864">
        <f t="shared" si="854"/>
        <v>1</v>
      </c>
      <c r="J7864" t="str">
        <f t="shared" si="855"/>
        <v>OK</v>
      </c>
      <c r="K7864" t="str">
        <f t="shared" si="856"/>
        <v>Successful</v>
      </c>
      <c r="L7864" t="str">
        <f t="shared" si="857"/>
        <v>Cash Deposit</v>
      </c>
      <c r="M7864" t="str">
        <f t="shared" si="858"/>
        <v>OK</v>
      </c>
      <c r="N7864" t="str">
        <f t="shared" si="859"/>
        <v>OK</v>
      </c>
      <c r="O7864" t="str">
        <f>_xlfn.XLOOKUP(B7864,'01_Raw_ATMs'!A:A,'01_Raw_ATMs'!A:A,"Not Found")</f>
        <v>ATM031</v>
      </c>
      <c r="P7864" t="str">
        <f t="shared" si="860"/>
        <v>Valid</v>
      </c>
    </row>
    <row r="7865" spans="1:16">
      <c r="A7865" t="s">
        <v>8058</v>
      </c>
      <c r="B7865" t="s">
        <v>172</v>
      </c>
      <c r="C7865" s="2">
        <v>45959</v>
      </c>
      <c r="D7865" s="3">
        <v>0.26076388888888891</v>
      </c>
      <c r="E7865" t="s">
        <v>33</v>
      </c>
      <c r="F7865">
        <v>1500</v>
      </c>
      <c r="G7865" t="s">
        <v>189</v>
      </c>
      <c r="I7865">
        <f t="shared" si="854"/>
        <v>1</v>
      </c>
      <c r="J7865" t="str">
        <f t="shared" si="855"/>
        <v>OK</v>
      </c>
      <c r="K7865" t="str">
        <f t="shared" si="856"/>
        <v>Successful</v>
      </c>
      <c r="L7865" t="str">
        <f t="shared" si="857"/>
        <v>Withdrawal</v>
      </c>
      <c r="M7865" t="str">
        <f t="shared" si="858"/>
        <v>OK</v>
      </c>
      <c r="N7865" t="str">
        <f t="shared" si="859"/>
        <v>OK</v>
      </c>
      <c r="O7865" t="str">
        <f>_xlfn.XLOOKUP(B7865,'01_Raw_ATMs'!A:A,'01_Raw_ATMs'!A:A,"Not Found")</f>
        <v>ATM092</v>
      </c>
      <c r="P7865" t="str">
        <f t="shared" si="860"/>
        <v>Valid</v>
      </c>
    </row>
    <row r="7866" spans="1:16">
      <c r="A7866" t="s">
        <v>8059</v>
      </c>
      <c r="B7866" t="s">
        <v>174</v>
      </c>
      <c r="C7866" s="2">
        <v>46000</v>
      </c>
      <c r="D7866" s="3">
        <v>0.71371527777777777</v>
      </c>
      <c r="E7866" t="s">
        <v>33</v>
      </c>
      <c r="F7866">
        <v>3000</v>
      </c>
      <c r="G7866" t="s">
        <v>189</v>
      </c>
      <c r="I7866">
        <f t="shared" si="854"/>
        <v>1</v>
      </c>
      <c r="J7866" t="str">
        <f t="shared" si="855"/>
        <v>OK</v>
      </c>
      <c r="K7866" t="str">
        <f t="shared" si="856"/>
        <v>Successful</v>
      </c>
      <c r="L7866" t="str">
        <f t="shared" si="857"/>
        <v>Withdrawal</v>
      </c>
      <c r="M7866" t="str">
        <f t="shared" si="858"/>
        <v>OK</v>
      </c>
      <c r="N7866" t="str">
        <f t="shared" si="859"/>
        <v>OK</v>
      </c>
      <c r="O7866" t="str">
        <f>_xlfn.XLOOKUP(B7866,'01_Raw_ATMs'!A:A,'01_Raw_ATMs'!A:A,"Not Found")</f>
        <v>ATM094</v>
      </c>
      <c r="P7866" t="str">
        <f t="shared" si="860"/>
        <v>Valid</v>
      </c>
    </row>
    <row r="7867" spans="1:16">
      <c r="A7867" t="s">
        <v>8060</v>
      </c>
      <c r="B7867" t="s">
        <v>149</v>
      </c>
      <c r="C7867" s="2">
        <v>45873</v>
      </c>
      <c r="D7867" s="3">
        <v>0.67072916666666671</v>
      </c>
      <c r="E7867" t="s">
        <v>33</v>
      </c>
      <c r="F7867">
        <v>3000</v>
      </c>
      <c r="G7867" t="s">
        <v>189</v>
      </c>
      <c r="I7867">
        <f t="shared" si="854"/>
        <v>1</v>
      </c>
      <c r="J7867" t="str">
        <f t="shared" si="855"/>
        <v>OK</v>
      </c>
      <c r="K7867" t="str">
        <f t="shared" si="856"/>
        <v>Successful</v>
      </c>
      <c r="L7867" t="str">
        <f t="shared" si="857"/>
        <v>Withdrawal</v>
      </c>
      <c r="M7867" t="str">
        <f t="shared" si="858"/>
        <v>OK</v>
      </c>
      <c r="N7867" t="str">
        <f t="shared" si="859"/>
        <v>OK</v>
      </c>
      <c r="O7867" t="str">
        <f>_xlfn.XLOOKUP(B7867,'01_Raw_ATMs'!A:A,'01_Raw_ATMs'!A:A,"Not Found")</f>
        <v>ATM069</v>
      </c>
      <c r="P7867" t="str">
        <f t="shared" si="860"/>
        <v>Valid</v>
      </c>
    </row>
    <row r="7868" spans="1:16">
      <c r="A7868" t="s">
        <v>8061</v>
      </c>
      <c r="B7868" t="s">
        <v>85</v>
      </c>
      <c r="C7868" s="2">
        <v>45779</v>
      </c>
      <c r="D7868" s="3">
        <v>0.61862268518518515</v>
      </c>
      <c r="E7868" t="s">
        <v>33</v>
      </c>
      <c r="F7868">
        <v>4000</v>
      </c>
      <c r="G7868" t="s">
        <v>189</v>
      </c>
      <c r="I7868">
        <f t="shared" si="854"/>
        <v>1</v>
      </c>
      <c r="J7868" t="str">
        <f t="shared" si="855"/>
        <v>OK</v>
      </c>
      <c r="K7868" t="str">
        <f t="shared" si="856"/>
        <v>Successful</v>
      </c>
      <c r="L7868" t="str">
        <f t="shared" si="857"/>
        <v>Withdrawal</v>
      </c>
      <c r="M7868" t="str">
        <f t="shared" si="858"/>
        <v>OK</v>
      </c>
      <c r="N7868" t="str">
        <f t="shared" si="859"/>
        <v>OK</v>
      </c>
      <c r="O7868" t="str">
        <f>_xlfn.XLOOKUP(B7868,'01_Raw_ATMs'!A:A,'01_Raw_ATMs'!A:A,"Not Found")</f>
        <v>ATM010</v>
      </c>
      <c r="P7868" t="str">
        <f t="shared" si="860"/>
        <v>Valid</v>
      </c>
    </row>
    <row r="7869" spans="1:16">
      <c r="A7869" t="s">
        <v>8062</v>
      </c>
      <c r="B7869" t="s">
        <v>145</v>
      </c>
      <c r="C7869" s="2">
        <v>45939</v>
      </c>
      <c r="D7869" s="3">
        <v>0.79643518518518519</v>
      </c>
      <c r="E7869" t="s">
        <v>33</v>
      </c>
      <c r="F7869">
        <v>10000</v>
      </c>
      <c r="G7869" t="s">
        <v>189</v>
      </c>
      <c r="I7869">
        <f t="shared" si="854"/>
        <v>1</v>
      </c>
      <c r="J7869" t="str">
        <f t="shared" si="855"/>
        <v>OK</v>
      </c>
      <c r="K7869" t="str">
        <f t="shared" si="856"/>
        <v>Successful</v>
      </c>
      <c r="L7869" t="str">
        <f t="shared" si="857"/>
        <v>Withdrawal</v>
      </c>
      <c r="M7869" t="str">
        <f t="shared" si="858"/>
        <v>OK</v>
      </c>
      <c r="N7869" t="str">
        <f t="shared" si="859"/>
        <v>OK</v>
      </c>
      <c r="O7869" t="str">
        <f>_xlfn.XLOOKUP(B7869,'01_Raw_ATMs'!A:A,'01_Raw_ATMs'!A:A,"Not Found")</f>
        <v>ATM065</v>
      </c>
      <c r="P7869" t="str">
        <f t="shared" si="860"/>
        <v>Valid</v>
      </c>
    </row>
    <row r="7870" spans="1:16">
      <c r="A7870" t="s">
        <v>8063</v>
      </c>
      <c r="B7870" t="s">
        <v>83</v>
      </c>
      <c r="C7870" s="2">
        <v>45760</v>
      </c>
      <c r="D7870" s="3">
        <v>0.83068287037037036</v>
      </c>
      <c r="E7870" t="s">
        <v>194</v>
      </c>
      <c r="F7870">
        <v>0</v>
      </c>
      <c r="G7870" t="s">
        <v>189</v>
      </c>
      <c r="I7870">
        <f t="shared" si="854"/>
        <v>1</v>
      </c>
      <c r="J7870" t="str">
        <f t="shared" si="855"/>
        <v>OK</v>
      </c>
      <c r="K7870" t="str">
        <f t="shared" si="856"/>
        <v>Successful</v>
      </c>
      <c r="L7870" t="str">
        <f t="shared" si="857"/>
        <v>Balance Inquiry</v>
      </c>
      <c r="M7870" t="str">
        <f t="shared" si="858"/>
        <v>OK</v>
      </c>
      <c r="N7870" t="str">
        <f t="shared" si="859"/>
        <v>OK</v>
      </c>
      <c r="O7870" t="str">
        <f>_xlfn.XLOOKUP(B7870,'01_Raw_ATMs'!A:A,'01_Raw_ATMs'!A:A,"Not Found")</f>
        <v>ATM008</v>
      </c>
      <c r="P7870" t="str">
        <f t="shared" si="860"/>
        <v>Valid</v>
      </c>
    </row>
    <row r="7871" spans="1:16">
      <c r="A7871" t="s">
        <v>8064</v>
      </c>
      <c r="B7871" t="s">
        <v>124</v>
      </c>
      <c r="C7871" s="2">
        <v>46191</v>
      </c>
      <c r="D7871" s="3">
        <v>0.83326388888888892</v>
      </c>
      <c r="E7871" t="s">
        <v>33</v>
      </c>
      <c r="F7871">
        <v>3000</v>
      </c>
      <c r="G7871" t="s">
        <v>189</v>
      </c>
      <c r="I7871">
        <f t="shared" si="854"/>
        <v>1</v>
      </c>
      <c r="J7871" t="str">
        <f t="shared" si="855"/>
        <v>OK</v>
      </c>
      <c r="K7871" t="str">
        <f t="shared" si="856"/>
        <v>Successful</v>
      </c>
      <c r="L7871" t="str">
        <f t="shared" si="857"/>
        <v>Withdrawal</v>
      </c>
      <c r="M7871" t="str">
        <f t="shared" si="858"/>
        <v>OK</v>
      </c>
      <c r="N7871" t="str">
        <f t="shared" si="859"/>
        <v>OK</v>
      </c>
      <c r="O7871" t="str">
        <f>_xlfn.XLOOKUP(B7871,'01_Raw_ATMs'!A:A,'01_Raw_ATMs'!A:A,"Not Found")</f>
        <v>ATM044</v>
      </c>
      <c r="P7871" t="str">
        <f t="shared" si="860"/>
        <v>Valid</v>
      </c>
    </row>
    <row r="7872" spans="1:16">
      <c r="A7872" t="s">
        <v>8065</v>
      </c>
      <c r="B7872" t="s">
        <v>90</v>
      </c>
      <c r="C7872" s="2">
        <v>46034</v>
      </c>
      <c r="D7872" s="3">
        <v>0.70702546296296298</v>
      </c>
      <c r="E7872" t="s">
        <v>194</v>
      </c>
      <c r="F7872">
        <v>0</v>
      </c>
      <c r="G7872" t="s">
        <v>189</v>
      </c>
      <c r="I7872">
        <f t="shared" si="854"/>
        <v>1</v>
      </c>
      <c r="J7872" t="str">
        <f t="shared" si="855"/>
        <v>OK</v>
      </c>
      <c r="K7872" t="str">
        <f t="shared" si="856"/>
        <v>Successful</v>
      </c>
      <c r="L7872" t="str">
        <f t="shared" si="857"/>
        <v>Balance Inquiry</v>
      </c>
      <c r="M7872" t="str">
        <f t="shared" si="858"/>
        <v>OK</v>
      </c>
      <c r="N7872" t="str">
        <f t="shared" si="859"/>
        <v>OK</v>
      </c>
      <c r="O7872" t="str">
        <f>_xlfn.XLOOKUP(B7872,'01_Raw_ATMs'!A:A,'01_Raw_ATMs'!A:A,"Not Found")</f>
        <v>ATM013</v>
      </c>
      <c r="P7872" t="str">
        <f t="shared" si="860"/>
        <v>Valid</v>
      </c>
    </row>
    <row r="7873" spans="1:16">
      <c r="A7873" t="s">
        <v>8066</v>
      </c>
      <c r="B7873" t="s">
        <v>117</v>
      </c>
      <c r="C7873" s="2">
        <v>46051</v>
      </c>
      <c r="D7873" s="3">
        <v>0.17556712962962959</v>
      </c>
      <c r="E7873" t="s">
        <v>194</v>
      </c>
      <c r="F7873">
        <v>0</v>
      </c>
      <c r="G7873" t="s">
        <v>189</v>
      </c>
      <c r="I7873">
        <f t="shared" si="854"/>
        <v>1</v>
      </c>
      <c r="J7873" t="str">
        <f t="shared" si="855"/>
        <v>OK</v>
      </c>
      <c r="K7873" t="str">
        <f t="shared" si="856"/>
        <v>Successful</v>
      </c>
      <c r="L7873" t="str">
        <f t="shared" si="857"/>
        <v>Balance Inquiry</v>
      </c>
      <c r="M7873" t="str">
        <f t="shared" si="858"/>
        <v>OK</v>
      </c>
      <c r="N7873" t="str">
        <f t="shared" si="859"/>
        <v>OK</v>
      </c>
      <c r="O7873" t="str">
        <f>_xlfn.XLOOKUP(B7873,'01_Raw_ATMs'!A:A,'01_Raw_ATMs'!A:A,"Not Found")</f>
        <v>ATM037</v>
      </c>
      <c r="P7873" t="str">
        <f t="shared" si="860"/>
        <v>Valid</v>
      </c>
    </row>
    <row r="7874" spans="1:16">
      <c r="A7874" t="s">
        <v>8067</v>
      </c>
      <c r="B7874" t="s">
        <v>124</v>
      </c>
      <c r="C7874" s="2">
        <v>46064</v>
      </c>
      <c r="D7874" s="3">
        <v>0.68931712962962965</v>
      </c>
      <c r="E7874" t="s">
        <v>33</v>
      </c>
      <c r="F7874">
        <v>2500</v>
      </c>
      <c r="G7874" t="s">
        <v>214</v>
      </c>
      <c r="H7874" t="s">
        <v>1080</v>
      </c>
      <c r="I7874">
        <f t="shared" si="854"/>
        <v>1</v>
      </c>
      <c r="J7874" t="str">
        <f t="shared" si="855"/>
        <v>OK</v>
      </c>
      <c r="K7874" t="str">
        <f t="shared" si="856"/>
        <v>Failed</v>
      </c>
      <c r="L7874" t="str">
        <f t="shared" si="857"/>
        <v>Withdrawal</v>
      </c>
      <c r="M7874" t="str">
        <f t="shared" si="858"/>
        <v>OK</v>
      </c>
      <c r="N7874" t="str">
        <f t="shared" si="859"/>
        <v>OK</v>
      </c>
      <c r="O7874" t="str">
        <f>_xlfn.XLOOKUP(B7874,'01_Raw_ATMs'!A:A,'01_Raw_ATMs'!A:A,"Not Found")</f>
        <v>ATM044</v>
      </c>
      <c r="P7874" t="str">
        <f t="shared" si="860"/>
        <v>Valid</v>
      </c>
    </row>
    <row r="7875" spans="1:16">
      <c r="A7875" t="s">
        <v>8068</v>
      </c>
      <c r="B7875" t="s">
        <v>92</v>
      </c>
      <c r="C7875" s="2">
        <v>45801</v>
      </c>
      <c r="D7875" s="3">
        <v>0.76489583333333333</v>
      </c>
      <c r="E7875" t="s">
        <v>33</v>
      </c>
      <c r="F7875">
        <v>1000</v>
      </c>
      <c r="G7875" t="s">
        <v>189</v>
      </c>
      <c r="I7875">
        <f t="shared" ref="I7875:I7938" si="861">COUNTIF($A:$A,A7875)</f>
        <v>1</v>
      </c>
      <c r="J7875" t="str">
        <f t="shared" ref="J7875:J7938" si="862">IF(AND(TRIM(G7875)="Failed",H7875=""),"Problem","OK")</f>
        <v>OK</v>
      </c>
      <c r="K7875" t="str">
        <f t="shared" ref="K7875:K7938" si="863">PROPER(TRIM(G7875))</f>
        <v>Successful</v>
      </c>
      <c r="L7875" t="str">
        <f t="shared" ref="L7875:L7938" si="864">PROPER(TRIM(E7875))</f>
        <v>Withdrawal</v>
      </c>
      <c r="M7875" t="str">
        <f t="shared" ref="M7875:M7938" si="865">IF(OR(E7875="Withdrawal",E7875="Cash Deposit"),IF(F7875&gt;0,"OK","Problem"),IF(F7875=0,"OK","Problem"))</f>
        <v>OK</v>
      </c>
      <c r="N7875" t="str">
        <f t="shared" ref="N7875:N7938" si="866">IF(AND(C7875&gt;=DATE(2025,1,1),C7875&lt;=DATE(2026,6,30)),"OK","Problem")</f>
        <v>OK</v>
      </c>
      <c r="O7875" t="str">
        <f>_xlfn.XLOOKUP(B7875,'01_Raw_ATMs'!A:A,'01_Raw_ATMs'!A:A,"Not Found")</f>
        <v>ATM015</v>
      </c>
      <c r="P7875" t="str">
        <f t="shared" ref="P7875:P7938" si="867">IF(B7875="","Missing ATM_ID","Valid")</f>
        <v>Valid</v>
      </c>
    </row>
    <row r="7876" spans="1:16">
      <c r="A7876" t="s">
        <v>8069</v>
      </c>
      <c r="B7876" t="s">
        <v>129</v>
      </c>
      <c r="C7876" s="2">
        <v>46062</v>
      </c>
      <c r="D7876" s="3">
        <v>0.18618055555555549</v>
      </c>
      <c r="E7876" t="s">
        <v>33</v>
      </c>
      <c r="F7876">
        <v>8000</v>
      </c>
      <c r="G7876" t="s">
        <v>189</v>
      </c>
      <c r="I7876">
        <f t="shared" si="861"/>
        <v>1</v>
      </c>
      <c r="J7876" t="str">
        <f t="shared" si="862"/>
        <v>OK</v>
      </c>
      <c r="K7876" t="str">
        <f t="shared" si="863"/>
        <v>Successful</v>
      </c>
      <c r="L7876" t="str">
        <f t="shared" si="864"/>
        <v>Withdrawal</v>
      </c>
      <c r="M7876" t="str">
        <f t="shared" si="865"/>
        <v>OK</v>
      </c>
      <c r="N7876" t="str">
        <f t="shared" si="866"/>
        <v>OK</v>
      </c>
      <c r="O7876" t="str">
        <f>_xlfn.XLOOKUP(B7876,'01_Raw_ATMs'!A:A,'01_Raw_ATMs'!A:A,"Not Found")</f>
        <v>ATM049</v>
      </c>
      <c r="P7876" t="str">
        <f t="shared" si="867"/>
        <v>Valid</v>
      </c>
    </row>
    <row r="7877" spans="1:16">
      <c r="A7877" t="s">
        <v>8070</v>
      </c>
      <c r="B7877" t="s">
        <v>148</v>
      </c>
      <c r="C7877" s="2">
        <v>45939</v>
      </c>
      <c r="D7877" s="3">
        <v>0.85612268518518519</v>
      </c>
      <c r="E7877" t="s">
        <v>33</v>
      </c>
      <c r="F7877">
        <v>5000</v>
      </c>
      <c r="G7877" t="s">
        <v>214</v>
      </c>
      <c r="H7877" t="s">
        <v>1080</v>
      </c>
      <c r="I7877">
        <f t="shared" si="861"/>
        <v>1</v>
      </c>
      <c r="J7877" t="str">
        <f t="shared" si="862"/>
        <v>OK</v>
      </c>
      <c r="K7877" t="str">
        <f t="shared" si="863"/>
        <v>Failed</v>
      </c>
      <c r="L7877" t="str">
        <f t="shared" si="864"/>
        <v>Withdrawal</v>
      </c>
      <c r="M7877" t="str">
        <f t="shared" si="865"/>
        <v>OK</v>
      </c>
      <c r="N7877" t="str">
        <f t="shared" si="866"/>
        <v>OK</v>
      </c>
      <c r="O7877" t="str">
        <f>_xlfn.XLOOKUP(B7877,'01_Raw_ATMs'!A:A,'01_Raw_ATMs'!A:A,"Not Found")</f>
        <v>ATM068</v>
      </c>
      <c r="P7877" t="str">
        <f t="shared" si="867"/>
        <v>Valid</v>
      </c>
    </row>
    <row r="7878" spans="1:16">
      <c r="A7878" t="s">
        <v>8071</v>
      </c>
      <c r="B7878" t="s">
        <v>85</v>
      </c>
      <c r="C7878" s="2">
        <v>45861</v>
      </c>
      <c r="D7878" s="3">
        <v>0.8571064814814815</v>
      </c>
      <c r="E7878" t="s">
        <v>33</v>
      </c>
      <c r="F7878">
        <v>10000</v>
      </c>
      <c r="G7878" t="s">
        <v>189</v>
      </c>
      <c r="I7878">
        <f t="shared" si="861"/>
        <v>1</v>
      </c>
      <c r="J7878" t="str">
        <f t="shared" si="862"/>
        <v>OK</v>
      </c>
      <c r="K7878" t="str">
        <f t="shared" si="863"/>
        <v>Successful</v>
      </c>
      <c r="L7878" t="str">
        <f t="shared" si="864"/>
        <v>Withdrawal</v>
      </c>
      <c r="M7878" t="str">
        <f t="shared" si="865"/>
        <v>OK</v>
      </c>
      <c r="N7878" t="str">
        <f t="shared" si="866"/>
        <v>OK</v>
      </c>
      <c r="O7878" t="str">
        <f>_xlfn.XLOOKUP(B7878,'01_Raw_ATMs'!A:A,'01_Raw_ATMs'!A:A,"Not Found")</f>
        <v>ATM010</v>
      </c>
      <c r="P7878" t="str">
        <f t="shared" si="867"/>
        <v>Valid</v>
      </c>
    </row>
    <row r="7879" spans="1:16">
      <c r="A7879" t="s">
        <v>8072</v>
      </c>
      <c r="B7879" t="s">
        <v>176</v>
      </c>
      <c r="C7879" s="2">
        <v>45704</v>
      </c>
      <c r="D7879" s="3">
        <v>0.50347222222222221</v>
      </c>
      <c r="E7879" t="s">
        <v>33</v>
      </c>
      <c r="F7879">
        <v>2500</v>
      </c>
      <c r="G7879" t="s">
        <v>189</v>
      </c>
      <c r="I7879">
        <f t="shared" si="861"/>
        <v>1</v>
      </c>
      <c r="J7879" t="str">
        <f t="shared" si="862"/>
        <v>OK</v>
      </c>
      <c r="K7879" t="str">
        <f t="shared" si="863"/>
        <v>Successful</v>
      </c>
      <c r="L7879" t="str">
        <f t="shared" si="864"/>
        <v>Withdrawal</v>
      </c>
      <c r="M7879" t="str">
        <f t="shared" si="865"/>
        <v>OK</v>
      </c>
      <c r="N7879" t="str">
        <f t="shared" si="866"/>
        <v>OK</v>
      </c>
      <c r="O7879" t="str">
        <f>_xlfn.XLOOKUP(B7879,'01_Raw_ATMs'!A:A,'01_Raw_ATMs'!A:A,"Not Found")</f>
        <v>ATM096</v>
      </c>
      <c r="P7879" t="str">
        <f t="shared" si="867"/>
        <v>Valid</v>
      </c>
    </row>
    <row r="7880" spans="1:16">
      <c r="A7880" t="s">
        <v>8073</v>
      </c>
      <c r="B7880" t="s">
        <v>7</v>
      </c>
      <c r="C7880" s="2">
        <v>45689</v>
      </c>
      <c r="D7880" s="3">
        <v>0.35636574074074068</v>
      </c>
      <c r="E7880" t="s">
        <v>211</v>
      </c>
      <c r="F7880">
        <v>0</v>
      </c>
      <c r="G7880" t="s">
        <v>189</v>
      </c>
      <c r="I7880">
        <f t="shared" si="861"/>
        <v>1</v>
      </c>
      <c r="J7880" t="str">
        <f t="shared" si="862"/>
        <v>OK</v>
      </c>
      <c r="K7880" t="str">
        <f t="shared" si="863"/>
        <v>Successful</v>
      </c>
      <c r="L7880" t="str">
        <f t="shared" si="864"/>
        <v>Mini Statement</v>
      </c>
      <c r="M7880" t="str">
        <f t="shared" si="865"/>
        <v>OK</v>
      </c>
      <c r="N7880" t="str">
        <f t="shared" si="866"/>
        <v>OK</v>
      </c>
      <c r="O7880" t="str">
        <f>_xlfn.XLOOKUP(B7880,'01_Raw_ATMs'!A:A,'01_Raw_ATMs'!A:A,"Not Found")</f>
        <v>ATM001</v>
      </c>
      <c r="P7880" t="str">
        <f t="shared" si="867"/>
        <v>Valid</v>
      </c>
    </row>
    <row r="7881" spans="1:16">
      <c r="A7881" t="s">
        <v>8074</v>
      </c>
      <c r="B7881" t="s">
        <v>171</v>
      </c>
      <c r="C7881" s="2">
        <v>45738</v>
      </c>
      <c r="D7881" s="3">
        <v>0.78717592592592589</v>
      </c>
      <c r="E7881" t="s">
        <v>33</v>
      </c>
      <c r="F7881">
        <v>10000</v>
      </c>
      <c r="G7881" t="s">
        <v>189</v>
      </c>
      <c r="I7881">
        <f t="shared" si="861"/>
        <v>1</v>
      </c>
      <c r="J7881" t="str">
        <f t="shared" si="862"/>
        <v>OK</v>
      </c>
      <c r="K7881" t="str">
        <f t="shared" si="863"/>
        <v>Successful</v>
      </c>
      <c r="L7881" t="str">
        <f t="shared" si="864"/>
        <v>Withdrawal</v>
      </c>
      <c r="M7881" t="str">
        <f t="shared" si="865"/>
        <v>OK</v>
      </c>
      <c r="N7881" t="str">
        <f t="shared" si="866"/>
        <v>OK</v>
      </c>
      <c r="O7881" t="str">
        <f>_xlfn.XLOOKUP(B7881,'01_Raw_ATMs'!A:A,'01_Raw_ATMs'!A:A,"Not Found")</f>
        <v>ATM091</v>
      </c>
      <c r="P7881" t="str">
        <f t="shared" si="867"/>
        <v>Valid</v>
      </c>
    </row>
    <row r="7882" spans="1:16">
      <c r="A7882" t="s">
        <v>8075</v>
      </c>
      <c r="B7882" t="s">
        <v>89</v>
      </c>
      <c r="C7882" s="2">
        <v>45966</v>
      </c>
      <c r="D7882" s="3">
        <v>0.75089120370370366</v>
      </c>
      <c r="E7882" t="s">
        <v>194</v>
      </c>
      <c r="F7882">
        <v>0</v>
      </c>
      <c r="G7882" t="s">
        <v>189</v>
      </c>
      <c r="I7882">
        <f t="shared" si="861"/>
        <v>1</v>
      </c>
      <c r="J7882" t="str">
        <f t="shared" si="862"/>
        <v>OK</v>
      </c>
      <c r="K7882" t="str">
        <f t="shared" si="863"/>
        <v>Successful</v>
      </c>
      <c r="L7882" t="str">
        <f t="shared" si="864"/>
        <v>Balance Inquiry</v>
      </c>
      <c r="M7882" t="str">
        <f t="shared" si="865"/>
        <v>OK</v>
      </c>
      <c r="N7882" t="str">
        <f t="shared" si="866"/>
        <v>OK</v>
      </c>
      <c r="O7882" t="str">
        <f>_xlfn.XLOOKUP(B7882,'01_Raw_ATMs'!A:A,'01_Raw_ATMs'!A:A,"Not Found")</f>
        <v>ATM012</v>
      </c>
      <c r="P7882" t="str">
        <f t="shared" si="867"/>
        <v>Valid</v>
      </c>
    </row>
    <row r="7883" spans="1:16">
      <c r="A7883" t="s">
        <v>8076</v>
      </c>
      <c r="B7883" t="s">
        <v>153</v>
      </c>
      <c r="C7883" s="2">
        <v>46133</v>
      </c>
      <c r="D7883" s="3">
        <v>0.69256944444444446</v>
      </c>
      <c r="E7883" t="s">
        <v>33</v>
      </c>
      <c r="F7883">
        <v>3000</v>
      </c>
      <c r="G7883" t="s">
        <v>189</v>
      </c>
      <c r="I7883">
        <f t="shared" si="861"/>
        <v>1</v>
      </c>
      <c r="J7883" t="str">
        <f t="shared" si="862"/>
        <v>OK</v>
      </c>
      <c r="K7883" t="str">
        <f t="shared" si="863"/>
        <v>Successful</v>
      </c>
      <c r="L7883" t="str">
        <f t="shared" si="864"/>
        <v>Withdrawal</v>
      </c>
      <c r="M7883" t="str">
        <f t="shared" si="865"/>
        <v>OK</v>
      </c>
      <c r="N7883" t="str">
        <f t="shared" si="866"/>
        <v>OK</v>
      </c>
      <c r="O7883" t="str">
        <f>_xlfn.XLOOKUP(B7883,'01_Raw_ATMs'!A:A,'01_Raw_ATMs'!A:A,"Not Found")</f>
        <v>ATM073</v>
      </c>
      <c r="P7883" t="str">
        <f t="shared" si="867"/>
        <v>Valid</v>
      </c>
    </row>
    <row r="7884" spans="1:16">
      <c r="A7884" t="s">
        <v>8077</v>
      </c>
      <c r="B7884" t="s">
        <v>109</v>
      </c>
      <c r="C7884" s="2">
        <v>45965</v>
      </c>
      <c r="D7884" s="3">
        <v>0.74569444444444444</v>
      </c>
      <c r="E7884" t="s">
        <v>33</v>
      </c>
      <c r="F7884">
        <v>500</v>
      </c>
      <c r="G7884" t="s">
        <v>189</v>
      </c>
      <c r="I7884">
        <f t="shared" si="861"/>
        <v>1</v>
      </c>
      <c r="J7884" t="str">
        <f t="shared" si="862"/>
        <v>OK</v>
      </c>
      <c r="K7884" t="str">
        <f t="shared" si="863"/>
        <v>Successful</v>
      </c>
      <c r="L7884" t="str">
        <f t="shared" si="864"/>
        <v>Withdrawal</v>
      </c>
      <c r="M7884" t="str">
        <f t="shared" si="865"/>
        <v>OK</v>
      </c>
      <c r="N7884" t="str">
        <f t="shared" si="866"/>
        <v>OK</v>
      </c>
      <c r="O7884" t="str">
        <f>_xlfn.XLOOKUP(B7884,'01_Raw_ATMs'!A:A,'01_Raw_ATMs'!A:A,"Not Found")</f>
        <v>ATM029</v>
      </c>
      <c r="P7884" t="str">
        <f t="shared" si="867"/>
        <v>Valid</v>
      </c>
    </row>
    <row r="7885" spans="1:16">
      <c r="A7885" t="s">
        <v>8078</v>
      </c>
      <c r="B7885" t="s">
        <v>156</v>
      </c>
      <c r="C7885" s="2">
        <v>46120</v>
      </c>
      <c r="D7885" s="3">
        <v>0.61581018518518515</v>
      </c>
      <c r="E7885" t="s">
        <v>33</v>
      </c>
      <c r="F7885">
        <v>2000</v>
      </c>
      <c r="G7885" t="s">
        <v>189</v>
      </c>
      <c r="I7885">
        <f t="shared" si="861"/>
        <v>1</v>
      </c>
      <c r="J7885" t="str">
        <f t="shared" si="862"/>
        <v>OK</v>
      </c>
      <c r="K7885" t="str">
        <f t="shared" si="863"/>
        <v>Successful</v>
      </c>
      <c r="L7885" t="str">
        <f t="shared" si="864"/>
        <v>Withdrawal</v>
      </c>
      <c r="M7885" t="str">
        <f t="shared" si="865"/>
        <v>OK</v>
      </c>
      <c r="N7885" t="str">
        <f t="shared" si="866"/>
        <v>OK</v>
      </c>
      <c r="O7885" t="str">
        <f>_xlfn.XLOOKUP(B7885,'01_Raw_ATMs'!A:A,'01_Raw_ATMs'!A:A,"Not Found")</f>
        <v>ATM076</v>
      </c>
      <c r="P7885" t="str">
        <f t="shared" si="867"/>
        <v>Valid</v>
      </c>
    </row>
    <row r="7886" spans="1:16">
      <c r="A7886" t="s">
        <v>8079</v>
      </c>
      <c r="B7886" t="s">
        <v>7</v>
      </c>
      <c r="C7886" s="2">
        <v>45720</v>
      </c>
      <c r="D7886" s="3">
        <v>0.4440162037037037</v>
      </c>
      <c r="E7886" t="s">
        <v>33</v>
      </c>
      <c r="F7886">
        <v>1000</v>
      </c>
      <c r="G7886" t="s">
        <v>189</v>
      </c>
      <c r="I7886">
        <f t="shared" si="861"/>
        <v>1</v>
      </c>
      <c r="J7886" t="str">
        <f t="shared" si="862"/>
        <v>OK</v>
      </c>
      <c r="K7886" t="str">
        <f t="shared" si="863"/>
        <v>Successful</v>
      </c>
      <c r="L7886" t="str">
        <f t="shared" si="864"/>
        <v>Withdrawal</v>
      </c>
      <c r="M7886" t="str">
        <f t="shared" si="865"/>
        <v>OK</v>
      </c>
      <c r="N7886" t="str">
        <f t="shared" si="866"/>
        <v>OK</v>
      </c>
      <c r="O7886" t="str">
        <f>_xlfn.XLOOKUP(B7886,'01_Raw_ATMs'!A:A,'01_Raw_ATMs'!A:A,"Not Found")</f>
        <v>ATM001</v>
      </c>
      <c r="P7886" t="str">
        <f t="shared" si="867"/>
        <v>Valid</v>
      </c>
    </row>
    <row r="7887" spans="1:16">
      <c r="A7887" t="s">
        <v>8080</v>
      </c>
      <c r="B7887" t="s">
        <v>79</v>
      </c>
      <c r="C7887" s="2">
        <v>45877</v>
      </c>
      <c r="D7887" s="3">
        <v>0.1176388888888889</v>
      </c>
      <c r="E7887" t="s">
        <v>194</v>
      </c>
      <c r="F7887">
        <v>0</v>
      </c>
      <c r="G7887" t="s">
        <v>189</v>
      </c>
      <c r="I7887">
        <f t="shared" si="861"/>
        <v>1</v>
      </c>
      <c r="J7887" t="str">
        <f t="shared" si="862"/>
        <v>OK</v>
      </c>
      <c r="K7887" t="str">
        <f t="shared" si="863"/>
        <v>Successful</v>
      </c>
      <c r="L7887" t="str">
        <f t="shared" si="864"/>
        <v>Balance Inquiry</v>
      </c>
      <c r="M7887" t="str">
        <f t="shared" si="865"/>
        <v>OK</v>
      </c>
      <c r="N7887" t="str">
        <f t="shared" si="866"/>
        <v>OK</v>
      </c>
      <c r="O7887" t="str">
        <f>_xlfn.XLOOKUP(B7887,'01_Raw_ATMs'!A:A,'01_Raw_ATMs'!A:A,"Not Found")</f>
        <v>ATM006</v>
      </c>
      <c r="P7887" t="str">
        <f t="shared" si="867"/>
        <v>Valid</v>
      </c>
    </row>
    <row r="7888" spans="1:16">
      <c r="A7888" t="s">
        <v>8081</v>
      </c>
      <c r="B7888" t="s">
        <v>7</v>
      </c>
      <c r="C7888" s="2">
        <v>46054</v>
      </c>
      <c r="D7888" s="3">
        <v>0.75444444444444447</v>
      </c>
      <c r="E7888" t="s">
        <v>33</v>
      </c>
      <c r="F7888">
        <v>4000</v>
      </c>
      <c r="G7888" t="s">
        <v>189</v>
      </c>
      <c r="I7888">
        <f t="shared" si="861"/>
        <v>1</v>
      </c>
      <c r="J7888" t="str">
        <f t="shared" si="862"/>
        <v>OK</v>
      </c>
      <c r="K7888" t="str">
        <f t="shared" si="863"/>
        <v>Successful</v>
      </c>
      <c r="L7888" t="str">
        <f t="shared" si="864"/>
        <v>Withdrawal</v>
      </c>
      <c r="M7888" t="str">
        <f t="shared" si="865"/>
        <v>OK</v>
      </c>
      <c r="N7888" t="str">
        <f t="shared" si="866"/>
        <v>OK</v>
      </c>
      <c r="O7888" t="str">
        <f>_xlfn.XLOOKUP(B7888,'01_Raw_ATMs'!A:A,'01_Raw_ATMs'!A:A,"Not Found")</f>
        <v>ATM001</v>
      </c>
      <c r="P7888" t="str">
        <f t="shared" si="867"/>
        <v>Valid</v>
      </c>
    </row>
    <row r="7889" spans="1:16">
      <c r="A7889" t="s">
        <v>8082</v>
      </c>
      <c r="B7889" t="s">
        <v>115</v>
      </c>
      <c r="C7889" s="2">
        <v>46081</v>
      </c>
      <c r="D7889" s="3">
        <v>0.48928240740740742</v>
      </c>
      <c r="E7889" t="s">
        <v>33</v>
      </c>
      <c r="F7889">
        <v>1500</v>
      </c>
      <c r="G7889" t="s">
        <v>189</v>
      </c>
      <c r="I7889">
        <f t="shared" si="861"/>
        <v>1</v>
      </c>
      <c r="J7889" t="str">
        <f t="shared" si="862"/>
        <v>OK</v>
      </c>
      <c r="K7889" t="str">
        <f t="shared" si="863"/>
        <v>Successful</v>
      </c>
      <c r="L7889" t="str">
        <f t="shared" si="864"/>
        <v>Withdrawal</v>
      </c>
      <c r="M7889" t="str">
        <f t="shared" si="865"/>
        <v>OK</v>
      </c>
      <c r="N7889" t="str">
        <f t="shared" si="866"/>
        <v>OK</v>
      </c>
      <c r="O7889" t="str">
        <f>_xlfn.XLOOKUP(B7889,'01_Raw_ATMs'!A:A,'01_Raw_ATMs'!A:A,"Not Found")</f>
        <v>ATM035</v>
      </c>
      <c r="P7889" t="str">
        <f t="shared" si="867"/>
        <v>Valid</v>
      </c>
    </row>
    <row r="7890" spans="1:16">
      <c r="A7890" t="s">
        <v>8083</v>
      </c>
      <c r="B7890" t="s">
        <v>76</v>
      </c>
      <c r="C7890" s="2">
        <v>46192</v>
      </c>
      <c r="D7890" s="3">
        <v>0.6481365740740741</v>
      </c>
      <c r="E7890" t="s">
        <v>194</v>
      </c>
      <c r="F7890">
        <v>0</v>
      </c>
      <c r="G7890" t="s">
        <v>189</v>
      </c>
      <c r="I7890">
        <f t="shared" si="861"/>
        <v>1</v>
      </c>
      <c r="J7890" t="str">
        <f t="shared" si="862"/>
        <v>OK</v>
      </c>
      <c r="K7890" t="str">
        <f t="shared" si="863"/>
        <v>Successful</v>
      </c>
      <c r="L7890" t="str">
        <f t="shared" si="864"/>
        <v>Balance Inquiry</v>
      </c>
      <c r="M7890" t="str">
        <f t="shared" si="865"/>
        <v>OK</v>
      </c>
      <c r="N7890" t="str">
        <f t="shared" si="866"/>
        <v>OK</v>
      </c>
      <c r="O7890" t="str">
        <f>_xlfn.XLOOKUP(B7890,'01_Raw_ATMs'!A:A,'01_Raw_ATMs'!A:A,"Not Found")</f>
        <v>ATM004</v>
      </c>
      <c r="P7890" t="str">
        <f t="shared" si="867"/>
        <v>Valid</v>
      </c>
    </row>
    <row r="7891" spans="1:16">
      <c r="A7891" t="s">
        <v>8084</v>
      </c>
      <c r="B7891" t="s">
        <v>85</v>
      </c>
      <c r="C7891" s="2">
        <v>46182</v>
      </c>
      <c r="D7891" s="3">
        <v>0.26708333333333328</v>
      </c>
      <c r="E7891" t="s">
        <v>33</v>
      </c>
      <c r="F7891">
        <v>1500</v>
      </c>
      <c r="G7891" t="s">
        <v>189</v>
      </c>
      <c r="I7891">
        <f t="shared" si="861"/>
        <v>1</v>
      </c>
      <c r="J7891" t="str">
        <f t="shared" si="862"/>
        <v>OK</v>
      </c>
      <c r="K7891" t="str">
        <f t="shared" si="863"/>
        <v>Successful</v>
      </c>
      <c r="L7891" t="str">
        <f t="shared" si="864"/>
        <v>Withdrawal</v>
      </c>
      <c r="M7891" t="str">
        <f t="shared" si="865"/>
        <v>OK</v>
      </c>
      <c r="N7891" t="str">
        <f t="shared" si="866"/>
        <v>OK</v>
      </c>
      <c r="O7891" t="str">
        <f>_xlfn.XLOOKUP(B7891,'01_Raw_ATMs'!A:A,'01_Raw_ATMs'!A:A,"Not Found")</f>
        <v>ATM010</v>
      </c>
      <c r="P7891" t="str">
        <f t="shared" si="867"/>
        <v>Valid</v>
      </c>
    </row>
    <row r="7892" spans="1:16">
      <c r="A7892" t="s">
        <v>8085</v>
      </c>
      <c r="B7892" t="s">
        <v>116</v>
      </c>
      <c r="C7892" s="2">
        <v>45918</v>
      </c>
      <c r="D7892" s="3">
        <v>0.83564814814814814</v>
      </c>
      <c r="E7892" t="s">
        <v>33</v>
      </c>
      <c r="F7892">
        <v>1500</v>
      </c>
      <c r="G7892" t="s">
        <v>189</v>
      </c>
      <c r="I7892">
        <f t="shared" si="861"/>
        <v>1</v>
      </c>
      <c r="J7892" t="str">
        <f t="shared" si="862"/>
        <v>OK</v>
      </c>
      <c r="K7892" t="str">
        <f t="shared" si="863"/>
        <v>Successful</v>
      </c>
      <c r="L7892" t="str">
        <f t="shared" si="864"/>
        <v>Withdrawal</v>
      </c>
      <c r="M7892" t="str">
        <f t="shared" si="865"/>
        <v>OK</v>
      </c>
      <c r="N7892" t="str">
        <f t="shared" si="866"/>
        <v>OK</v>
      </c>
      <c r="O7892" t="str">
        <f>_xlfn.XLOOKUP(B7892,'01_Raw_ATMs'!A:A,'01_Raw_ATMs'!A:A,"Not Found")</f>
        <v>ATM036</v>
      </c>
      <c r="P7892" t="str">
        <f t="shared" si="867"/>
        <v>Valid</v>
      </c>
    </row>
    <row r="7893" spans="1:16">
      <c r="A7893" t="s">
        <v>8086</v>
      </c>
      <c r="B7893" t="s">
        <v>120</v>
      </c>
      <c r="C7893" s="2">
        <v>46168</v>
      </c>
      <c r="D7893" s="3">
        <v>0.79866898148148147</v>
      </c>
      <c r="E7893" t="s">
        <v>194</v>
      </c>
      <c r="F7893">
        <v>0</v>
      </c>
      <c r="G7893" t="s">
        <v>189</v>
      </c>
      <c r="I7893">
        <f t="shared" si="861"/>
        <v>1</v>
      </c>
      <c r="J7893" t="str">
        <f t="shared" si="862"/>
        <v>OK</v>
      </c>
      <c r="K7893" t="str">
        <f t="shared" si="863"/>
        <v>Successful</v>
      </c>
      <c r="L7893" t="str">
        <f t="shared" si="864"/>
        <v>Balance Inquiry</v>
      </c>
      <c r="M7893" t="str">
        <f t="shared" si="865"/>
        <v>OK</v>
      </c>
      <c r="N7893" t="str">
        <f t="shared" si="866"/>
        <v>OK</v>
      </c>
      <c r="O7893" t="str">
        <f>_xlfn.XLOOKUP(B7893,'01_Raw_ATMs'!A:A,'01_Raw_ATMs'!A:A,"Not Found")</f>
        <v>ATM040</v>
      </c>
      <c r="P7893" t="str">
        <f t="shared" si="867"/>
        <v>Valid</v>
      </c>
    </row>
    <row r="7894" spans="1:16">
      <c r="A7894" t="s">
        <v>8087</v>
      </c>
      <c r="B7894" t="s">
        <v>133</v>
      </c>
      <c r="C7894" s="2">
        <v>45858</v>
      </c>
      <c r="D7894" s="3">
        <v>0.7257986111111111</v>
      </c>
      <c r="E7894" t="s">
        <v>33</v>
      </c>
      <c r="F7894">
        <v>8000</v>
      </c>
      <c r="G7894" t="s">
        <v>189</v>
      </c>
      <c r="I7894">
        <f t="shared" si="861"/>
        <v>1</v>
      </c>
      <c r="J7894" t="str">
        <f t="shared" si="862"/>
        <v>OK</v>
      </c>
      <c r="K7894" t="str">
        <f t="shared" si="863"/>
        <v>Successful</v>
      </c>
      <c r="L7894" t="str">
        <f t="shared" si="864"/>
        <v>Withdrawal</v>
      </c>
      <c r="M7894" t="str">
        <f t="shared" si="865"/>
        <v>OK</v>
      </c>
      <c r="N7894" t="str">
        <f t="shared" si="866"/>
        <v>OK</v>
      </c>
      <c r="O7894" t="str">
        <f>_xlfn.XLOOKUP(B7894,'01_Raw_ATMs'!A:A,'01_Raw_ATMs'!A:A,"Not Found")</f>
        <v>ATM053</v>
      </c>
      <c r="P7894" t="str">
        <f t="shared" si="867"/>
        <v>Valid</v>
      </c>
    </row>
    <row r="7895" spans="1:16">
      <c r="A7895" t="s">
        <v>8088</v>
      </c>
      <c r="B7895" t="s">
        <v>7</v>
      </c>
      <c r="C7895" s="2">
        <v>45937</v>
      </c>
      <c r="D7895" s="3">
        <v>0.74881944444444448</v>
      </c>
      <c r="E7895" t="s">
        <v>261</v>
      </c>
      <c r="F7895">
        <v>10000</v>
      </c>
      <c r="G7895" t="s">
        <v>189</v>
      </c>
      <c r="I7895">
        <f t="shared" si="861"/>
        <v>1</v>
      </c>
      <c r="J7895" t="str">
        <f t="shared" si="862"/>
        <v>OK</v>
      </c>
      <c r="K7895" t="str">
        <f t="shared" si="863"/>
        <v>Successful</v>
      </c>
      <c r="L7895" t="str">
        <f t="shared" si="864"/>
        <v>Cash Deposit</v>
      </c>
      <c r="M7895" t="str">
        <f t="shared" si="865"/>
        <v>OK</v>
      </c>
      <c r="N7895" t="str">
        <f t="shared" si="866"/>
        <v>OK</v>
      </c>
      <c r="O7895" t="str">
        <f>_xlfn.XLOOKUP(B7895,'01_Raw_ATMs'!A:A,'01_Raw_ATMs'!A:A,"Not Found")</f>
        <v>ATM001</v>
      </c>
      <c r="P7895" t="str">
        <f t="shared" si="867"/>
        <v>Valid</v>
      </c>
    </row>
    <row r="7896" spans="1:16">
      <c r="A7896" t="s">
        <v>8089</v>
      </c>
      <c r="B7896" t="s">
        <v>100</v>
      </c>
      <c r="C7896" s="2">
        <v>45856</v>
      </c>
      <c r="D7896" s="3">
        <v>0.2354282407407407</v>
      </c>
      <c r="E7896" t="s">
        <v>33</v>
      </c>
      <c r="F7896">
        <v>500</v>
      </c>
      <c r="G7896" t="s">
        <v>189</v>
      </c>
      <c r="I7896">
        <f t="shared" si="861"/>
        <v>1</v>
      </c>
      <c r="J7896" t="str">
        <f t="shared" si="862"/>
        <v>OK</v>
      </c>
      <c r="K7896" t="str">
        <f t="shared" si="863"/>
        <v>Successful</v>
      </c>
      <c r="L7896" t="str">
        <f t="shared" si="864"/>
        <v>Withdrawal</v>
      </c>
      <c r="M7896" t="str">
        <f t="shared" si="865"/>
        <v>OK</v>
      </c>
      <c r="N7896" t="str">
        <f t="shared" si="866"/>
        <v>OK</v>
      </c>
      <c r="O7896" t="str">
        <f>_xlfn.XLOOKUP(B7896,'01_Raw_ATMs'!A:A,'01_Raw_ATMs'!A:A,"Not Found")</f>
        <v>ATM021</v>
      </c>
      <c r="P7896" t="str">
        <f t="shared" si="867"/>
        <v>Valid</v>
      </c>
    </row>
    <row r="7897" spans="1:16">
      <c r="A7897" t="s">
        <v>8090</v>
      </c>
      <c r="B7897" t="s">
        <v>130</v>
      </c>
      <c r="C7897" s="2">
        <v>46091</v>
      </c>
      <c r="D7897" s="3">
        <v>0.98192129629629632</v>
      </c>
      <c r="E7897" t="s">
        <v>33</v>
      </c>
      <c r="F7897">
        <v>5000</v>
      </c>
      <c r="G7897" t="s">
        <v>189</v>
      </c>
      <c r="I7897">
        <f t="shared" si="861"/>
        <v>1</v>
      </c>
      <c r="J7897" t="str">
        <f t="shared" si="862"/>
        <v>OK</v>
      </c>
      <c r="K7897" t="str">
        <f t="shared" si="863"/>
        <v>Successful</v>
      </c>
      <c r="L7897" t="str">
        <f t="shared" si="864"/>
        <v>Withdrawal</v>
      </c>
      <c r="M7897" t="str">
        <f t="shared" si="865"/>
        <v>OK</v>
      </c>
      <c r="N7897" t="str">
        <f t="shared" si="866"/>
        <v>OK</v>
      </c>
      <c r="O7897" t="str">
        <f>_xlfn.XLOOKUP(B7897,'01_Raw_ATMs'!A:A,'01_Raw_ATMs'!A:A,"Not Found")</f>
        <v>ATM050</v>
      </c>
      <c r="P7897" t="str">
        <f t="shared" si="867"/>
        <v>Valid</v>
      </c>
    </row>
    <row r="7898" spans="1:16">
      <c r="A7898" t="s">
        <v>8091</v>
      </c>
      <c r="B7898" t="s">
        <v>170</v>
      </c>
      <c r="C7898" s="2">
        <v>46029</v>
      </c>
      <c r="D7898" s="3">
        <v>0.8168171296296296</v>
      </c>
      <c r="E7898" t="s">
        <v>194</v>
      </c>
      <c r="F7898">
        <v>0</v>
      </c>
      <c r="G7898" t="s">
        <v>189</v>
      </c>
      <c r="I7898">
        <f t="shared" si="861"/>
        <v>1</v>
      </c>
      <c r="J7898" t="str">
        <f t="shared" si="862"/>
        <v>OK</v>
      </c>
      <c r="K7898" t="str">
        <f t="shared" si="863"/>
        <v>Successful</v>
      </c>
      <c r="L7898" t="str">
        <f t="shared" si="864"/>
        <v>Balance Inquiry</v>
      </c>
      <c r="M7898" t="str">
        <f t="shared" si="865"/>
        <v>OK</v>
      </c>
      <c r="N7898" t="str">
        <f t="shared" si="866"/>
        <v>OK</v>
      </c>
      <c r="O7898" t="str">
        <f>_xlfn.XLOOKUP(B7898,'01_Raw_ATMs'!A:A,'01_Raw_ATMs'!A:A,"Not Found")</f>
        <v>ATM090</v>
      </c>
      <c r="P7898" t="str">
        <f t="shared" si="867"/>
        <v>Valid</v>
      </c>
    </row>
    <row r="7899" spans="1:16">
      <c r="A7899" t="s">
        <v>8092</v>
      </c>
      <c r="B7899" t="s">
        <v>113</v>
      </c>
      <c r="C7899" s="2">
        <v>45710</v>
      </c>
      <c r="D7899" s="3">
        <v>0.8052083333333333</v>
      </c>
      <c r="E7899" t="s">
        <v>33</v>
      </c>
      <c r="F7899">
        <v>3000</v>
      </c>
      <c r="G7899" t="s">
        <v>189</v>
      </c>
      <c r="I7899">
        <f t="shared" si="861"/>
        <v>1</v>
      </c>
      <c r="J7899" t="str">
        <f t="shared" si="862"/>
        <v>OK</v>
      </c>
      <c r="K7899" t="str">
        <f t="shared" si="863"/>
        <v>Successful</v>
      </c>
      <c r="L7899" t="str">
        <f t="shared" si="864"/>
        <v>Withdrawal</v>
      </c>
      <c r="M7899" t="str">
        <f t="shared" si="865"/>
        <v>OK</v>
      </c>
      <c r="N7899" t="str">
        <f t="shared" si="866"/>
        <v>OK</v>
      </c>
      <c r="O7899" t="str">
        <f>_xlfn.XLOOKUP(B7899,'01_Raw_ATMs'!A:A,'01_Raw_ATMs'!A:A,"Not Found")</f>
        <v>ATM033</v>
      </c>
      <c r="P7899" t="str">
        <f t="shared" si="867"/>
        <v>Valid</v>
      </c>
    </row>
    <row r="7900" spans="1:16">
      <c r="A7900" t="s">
        <v>8093</v>
      </c>
      <c r="B7900" t="s">
        <v>89</v>
      </c>
      <c r="C7900" s="2">
        <v>45820</v>
      </c>
      <c r="D7900" s="3">
        <v>0.80583333333333329</v>
      </c>
      <c r="E7900" t="s">
        <v>261</v>
      </c>
      <c r="F7900">
        <v>10000</v>
      </c>
      <c r="G7900" t="s">
        <v>189</v>
      </c>
      <c r="I7900">
        <f t="shared" si="861"/>
        <v>1</v>
      </c>
      <c r="J7900" t="str">
        <f t="shared" si="862"/>
        <v>OK</v>
      </c>
      <c r="K7900" t="str">
        <f t="shared" si="863"/>
        <v>Successful</v>
      </c>
      <c r="L7900" t="str">
        <f t="shared" si="864"/>
        <v>Cash Deposit</v>
      </c>
      <c r="M7900" t="str">
        <f t="shared" si="865"/>
        <v>OK</v>
      </c>
      <c r="N7900" t="str">
        <f t="shared" si="866"/>
        <v>OK</v>
      </c>
      <c r="O7900" t="str">
        <f>_xlfn.XLOOKUP(B7900,'01_Raw_ATMs'!A:A,'01_Raw_ATMs'!A:A,"Not Found")</f>
        <v>ATM012</v>
      </c>
      <c r="P7900" t="str">
        <f t="shared" si="867"/>
        <v>Valid</v>
      </c>
    </row>
    <row r="7901" spans="1:16">
      <c r="A7901" t="s">
        <v>8094</v>
      </c>
      <c r="B7901" t="s">
        <v>169</v>
      </c>
      <c r="C7901" s="2">
        <v>45942</v>
      </c>
      <c r="D7901" s="3">
        <v>0.26898148148148149</v>
      </c>
      <c r="E7901" t="s">
        <v>33</v>
      </c>
      <c r="F7901">
        <v>4000</v>
      </c>
      <c r="G7901" t="s">
        <v>189</v>
      </c>
      <c r="I7901">
        <f t="shared" si="861"/>
        <v>1</v>
      </c>
      <c r="J7901" t="str">
        <f t="shared" si="862"/>
        <v>OK</v>
      </c>
      <c r="K7901" t="str">
        <f t="shared" si="863"/>
        <v>Successful</v>
      </c>
      <c r="L7901" t="str">
        <f t="shared" si="864"/>
        <v>Withdrawal</v>
      </c>
      <c r="M7901" t="str">
        <f t="shared" si="865"/>
        <v>OK</v>
      </c>
      <c r="N7901" t="str">
        <f t="shared" si="866"/>
        <v>OK</v>
      </c>
      <c r="O7901" t="str">
        <f>_xlfn.XLOOKUP(B7901,'01_Raw_ATMs'!A:A,'01_Raw_ATMs'!A:A,"Not Found")</f>
        <v>ATM089</v>
      </c>
      <c r="P7901" t="str">
        <f t="shared" si="867"/>
        <v>Valid</v>
      </c>
    </row>
    <row r="7902" spans="1:16">
      <c r="A7902" t="s">
        <v>8095</v>
      </c>
      <c r="B7902" t="s">
        <v>123</v>
      </c>
      <c r="C7902" s="2">
        <v>46127</v>
      </c>
      <c r="D7902" s="3">
        <v>0.79658564814814814</v>
      </c>
      <c r="E7902" t="s">
        <v>194</v>
      </c>
      <c r="F7902">
        <v>0</v>
      </c>
      <c r="G7902" t="s">
        <v>189</v>
      </c>
      <c r="I7902">
        <f t="shared" si="861"/>
        <v>1</v>
      </c>
      <c r="J7902" t="str">
        <f t="shared" si="862"/>
        <v>OK</v>
      </c>
      <c r="K7902" t="str">
        <f t="shared" si="863"/>
        <v>Successful</v>
      </c>
      <c r="L7902" t="str">
        <f t="shared" si="864"/>
        <v>Balance Inquiry</v>
      </c>
      <c r="M7902" t="str">
        <f t="shared" si="865"/>
        <v>OK</v>
      </c>
      <c r="N7902" t="str">
        <f t="shared" si="866"/>
        <v>OK</v>
      </c>
      <c r="O7902" t="str">
        <f>_xlfn.XLOOKUP(B7902,'01_Raw_ATMs'!A:A,'01_Raw_ATMs'!A:A,"Not Found")</f>
        <v>ATM043</v>
      </c>
      <c r="P7902" t="str">
        <f t="shared" si="867"/>
        <v>Valid</v>
      </c>
    </row>
    <row r="7903" spans="1:16">
      <c r="A7903" t="s">
        <v>8096</v>
      </c>
      <c r="B7903" t="s">
        <v>144</v>
      </c>
      <c r="C7903" s="2">
        <v>45676</v>
      </c>
      <c r="D7903" s="3">
        <v>0.28104166666666669</v>
      </c>
      <c r="E7903" t="s">
        <v>33</v>
      </c>
      <c r="F7903">
        <v>3000</v>
      </c>
      <c r="G7903" t="s">
        <v>189</v>
      </c>
      <c r="I7903">
        <f t="shared" si="861"/>
        <v>1</v>
      </c>
      <c r="J7903" t="str">
        <f t="shared" si="862"/>
        <v>OK</v>
      </c>
      <c r="K7903" t="str">
        <f t="shared" si="863"/>
        <v>Successful</v>
      </c>
      <c r="L7903" t="str">
        <f t="shared" si="864"/>
        <v>Withdrawal</v>
      </c>
      <c r="M7903" t="str">
        <f t="shared" si="865"/>
        <v>OK</v>
      </c>
      <c r="N7903" t="str">
        <f t="shared" si="866"/>
        <v>OK</v>
      </c>
      <c r="O7903" t="str">
        <f>_xlfn.XLOOKUP(B7903,'01_Raw_ATMs'!A:A,'01_Raw_ATMs'!A:A,"Not Found")</f>
        <v>ATM064</v>
      </c>
      <c r="P7903" t="str">
        <f t="shared" si="867"/>
        <v>Valid</v>
      </c>
    </row>
    <row r="7904" spans="1:16">
      <c r="A7904" t="s">
        <v>8097</v>
      </c>
      <c r="B7904" t="s">
        <v>179</v>
      </c>
      <c r="C7904" s="2">
        <v>45854</v>
      </c>
      <c r="D7904" s="3">
        <v>0.8169791666666667</v>
      </c>
      <c r="E7904" t="s">
        <v>33</v>
      </c>
      <c r="F7904">
        <v>8000</v>
      </c>
      <c r="G7904" t="s">
        <v>189</v>
      </c>
      <c r="I7904">
        <f t="shared" si="861"/>
        <v>1</v>
      </c>
      <c r="J7904" t="str">
        <f t="shared" si="862"/>
        <v>OK</v>
      </c>
      <c r="K7904" t="str">
        <f t="shared" si="863"/>
        <v>Successful</v>
      </c>
      <c r="L7904" t="str">
        <f t="shared" si="864"/>
        <v>Withdrawal</v>
      </c>
      <c r="M7904" t="str">
        <f t="shared" si="865"/>
        <v>OK</v>
      </c>
      <c r="N7904" t="str">
        <f t="shared" si="866"/>
        <v>OK</v>
      </c>
      <c r="O7904" t="str">
        <f>_xlfn.XLOOKUP(B7904,'01_Raw_ATMs'!A:A,'01_Raw_ATMs'!A:A,"Not Found")</f>
        <v>ATM099</v>
      </c>
      <c r="P7904" t="str">
        <f t="shared" si="867"/>
        <v>Valid</v>
      </c>
    </row>
    <row r="7905" spans="1:16">
      <c r="A7905" t="s">
        <v>8098</v>
      </c>
      <c r="B7905" t="s">
        <v>133</v>
      </c>
      <c r="C7905" s="2">
        <v>45844</v>
      </c>
      <c r="D7905" s="3">
        <v>0.58010416666666664</v>
      </c>
      <c r="E7905" t="s">
        <v>33</v>
      </c>
      <c r="F7905">
        <v>5000</v>
      </c>
      <c r="G7905" t="s">
        <v>189</v>
      </c>
      <c r="I7905">
        <f t="shared" si="861"/>
        <v>1</v>
      </c>
      <c r="J7905" t="str">
        <f t="shared" si="862"/>
        <v>OK</v>
      </c>
      <c r="K7905" t="str">
        <f t="shared" si="863"/>
        <v>Successful</v>
      </c>
      <c r="L7905" t="str">
        <f t="shared" si="864"/>
        <v>Withdrawal</v>
      </c>
      <c r="M7905" t="str">
        <f t="shared" si="865"/>
        <v>OK</v>
      </c>
      <c r="N7905" t="str">
        <f t="shared" si="866"/>
        <v>OK</v>
      </c>
      <c r="O7905" t="str">
        <f>_xlfn.XLOOKUP(B7905,'01_Raw_ATMs'!A:A,'01_Raw_ATMs'!A:A,"Not Found")</f>
        <v>ATM053</v>
      </c>
      <c r="P7905" t="str">
        <f t="shared" si="867"/>
        <v>Valid</v>
      </c>
    </row>
    <row r="7906" spans="1:16">
      <c r="A7906" t="s">
        <v>8099</v>
      </c>
      <c r="B7906" t="s">
        <v>125</v>
      </c>
      <c r="C7906" s="2">
        <v>45686</v>
      </c>
      <c r="D7906" s="3">
        <v>0.79090277777777773</v>
      </c>
      <c r="E7906" t="s">
        <v>261</v>
      </c>
      <c r="F7906">
        <v>2000</v>
      </c>
      <c r="G7906" t="s">
        <v>189</v>
      </c>
      <c r="I7906">
        <f t="shared" si="861"/>
        <v>1</v>
      </c>
      <c r="J7906" t="str">
        <f t="shared" si="862"/>
        <v>OK</v>
      </c>
      <c r="K7906" t="str">
        <f t="shared" si="863"/>
        <v>Successful</v>
      </c>
      <c r="L7906" t="str">
        <f t="shared" si="864"/>
        <v>Cash Deposit</v>
      </c>
      <c r="M7906" t="str">
        <f t="shared" si="865"/>
        <v>OK</v>
      </c>
      <c r="N7906" t="str">
        <f t="shared" si="866"/>
        <v>OK</v>
      </c>
      <c r="O7906" t="str">
        <f>_xlfn.XLOOKUP(B7906,'01_Raw_ATMs'!A:A,'01_Raw_ATMs'!A:A,"Not Found")</f>
        <v>ATM045</v>
      </c>
      <c r="P7906" t="str">
        <f t="shared" si="867"/>
        <v>Valid</v>
      </c>
    </row>
    <row r="7907" spans="1:16">
      <c r="A7907" t="s">
        <v>8100</v>
      </c>
      <c r="B7907" t="s">
        <v>158</v>
      </c>
      <c r="C7907" s="2">
        <v>46183</v>
      </c>
      <c r="D7907" s="3">
        <v>0.73197916666666663</v>
      </c>
      <c r="E7907" t="s">
        <v>194</v>
      </c>
      <c r="F7907">
        <v>0</v>
      </c>
      <c r="G7907" t="s">
        <v>189</v>
      </c>
      <c r="I7907">
        <f t="shared" si="861"/>
        <v>1</v>
      </c>
      <c r="J7907" t="str">
        <f t="shared" si="862"/>
        <v>OK</v>
      </c>
      <c r="K7907" t="str">
        <f t="shared" si="863"/>
        <v>Successful</v>
      </c>
      <c r="L7907" t="str">
        <f t="shared" si="864"/>
        <v>Balance Inquiry</v>
      </c>
      <c r="M7907" t="str">
        <f t="shared" si="865"/>
        <v>OK</v>
      </c>
      <c r="N7907" t="str">
        <f t="shared" si="866"/>
        <v>OK</v>
      </c>
      <c r="O7907" t="str">
        <f>_xlfn.XLOOKUP(B7907,'01_Raw_ATMs'!A:A,'01_Raw_ATMs'!A:A,"Not Found")</f>
        <v>ATM078</v>
      </c>
      <c r="P7907" t="str">
        <f t="shared" si="867"/>
        <v>Valid</v>
      </c>
    </row>
    <row r="7908" spans="1:16">
      <c r="A7908" t="s">
        <v>8101</v>
      </c>
      <c r="B7908" t="s">
        <v>145</v>
      </c>
      <c r="C7908" s="2">
        <v>46099</v>
      </c>
      <c r="D7908" s="3">
        <v>0.77967592592592594</v>
      </c>
      <c r="E7908" t="s">
        <v>33</v>
      </c>
      <c r="F7908">
        <v>2000</v>
      </c>
      <c r="G7908" t="s">
        <v>189</v>
      </c>
      <c r="I7908">
        <f t="shared" si="861"/>
        <v>1</v>
      </c>
      <c r="J7908" t="str">
        <f t="shared" si="862"/>
        <v>OK</v>
      </c>
      <c r="K7908" t="str">
        <f t="shared" si="863"/>
        <v>Successful</v>
      </c>
      <c r="L7908" t="str">
        <f t="shared" si="864"/>
        <v>Withdrawal</v>
      </c>
      <c r="M7908" t="str">
        <f t="shared" si="865"/>
        <v>OK</v>
      </c>
      <c r="N7908" t="str">
        <f t="shared" si="866"/>
        <v>OK</v>
      </c>
      <c r="O7908" t="str">
        <f>_xlfn.XLOOKUP(B7908,'01_Raw_ATMs'!A:A,'01_Raw_ATMs'!A:A,"Not Found")</f>
        <v>ATM065</v>
      </c>
      <c r="P7908" t="str">
        <f t="shared" si="867"/>
        <v>Valid</v>
      </c>
    </row>
    <row r="7909" spans="1:16">
      <c r="A7909" t="s">
        <v>8102</v>
      </c>
      <c r="B7909" t="s">
        <v>113</v>
      </c>
      <c r="C7909" s="2">
        <v>45867</v>
      </c>
      <c r="D7909" s="3">
        <v>0.46469907407407413</v>
      </c>
      <c r="E7909" t="s">
        <v>33</v>
      </c>
      <c r="F7909">
        <v>10000</v>
      </c>
      <c r="G7909" t="s">
        <v>189</v>
      </c>
      <c r="I7909">
        <f t="shared" si="861"/>
        <v>1</v>
      </c>
      <c r="J7909" t="str">
        <f t="shared" si="862"/>
        <v>OK</v>
      </c>
      <c r="K7909" t="str">
        <f t="shared" si="863"/>
        <v>Successful</v>
      </c>
      <c r="L7909" t="str">
        <f t="shared" si="864"/>
        <v>Withdrawal</v>
      </c>
      <c r="M7909" t="str">
        <f t="shared" si="865"/>
        <v>OK</v>
      </c>
      <c r="N7909" t="str">
        <f t="shared" si="866"/>
        <v>OK</v>
      </c>
      <c r="O7909" t="str">
        <f>_xlfn.XLOOKUP(B7909,'01_Raw_ATMs'!A:A,'01_Raw_ATMs'!A:A,"Not Found")</f>
        <v>ATM033</v>
      </c>
      <c r="P7909" t="str">
        <f t="shared" si="867"/>
        <v>Valid</v>
      </c>
    </row>
    <row r="7910" spans="1:16">
      <c r="A7910" t="s">
        <v>8103</v>
      </c>
      <c r="B7910" t="s">
        <v>150</v>
      </c>
      <c r="C7910" s="2">
        <v>46040</v>
      </c>
      <c r="D7910" s="3">
        <v>0.41174768518518517</v>
      </c>
      <c r="E7910" t="s">
        <v>33</v>
      </c>
      <c r="F7910">
        <v>500</v>
      </c>
      <c r="G7910" t="s">
        <v>189</v>
      </c>
      <c r="I7910">
        <f t="shared" si="861"/>
        <v>1</v>
      </c>
      <c r="J7910" t="str">
        <f t="shared" si="862"/>
        <v>OK</v>
      </c>
      <c r="K7910" t="str">
        <f t="shared" si="863"/>
        <v>Successful</v>
      </c>
      <c r="L7910" t="str">
        <f t="shared" si="864"/>
        <v>Withdrawal</v>
      </c>
      <c r="M7910" t="str">
        <f t="shared" si="865"/>
        <v>OK</v>
      </c>
      <c r="N7910" t="str">
        <f t="shared" si="866"/>
        <v>OK</v>
      </c>
      <c r="O7910" t="str">
        <f>_xlfn.XLOOKUP(B7910,'01_Raw_ATMs'!A:A,'01_Raw_ATMs'!A:A,"Not Found")</f>
        <v>ATM070</v>
      </c>
      <c r="P7910" t="str">
        <f t="shared" si="867"/>
        <v>Valid</v>
      </c>
    </row>
    <row r="7911" spans="1:16">
      <c r="A7911" t="s">
        <v>8104</v>
      </c>
      <c r="B7911" t="s">
        <v>111</v>
      </c>
      <c r="C7911" s="2">
        <v>45882</v>
      </c>
      <c r="D7911" s="3">
        <v>0.85736111111111113</v>
      </c>
      <c r="E7911" t="s">
        <v>194</v>
      </c>
      <c r="F7911">
        <v>0</v>
      </c>
      <c r="G7911" t="s">
        <v>189</v>
      </c>
      <c r="I7911">
        <f t="shared" si="861"/>
        <v>1</v>
      </c>
      <c r="J7911" t="str">
        <f t="shared" si="862"/>
        <v>OK</v>
      </c>
      <c r="K7911" t="str">
        <f t="shared" si="863"/>
        <v>Successful</v>
      </c>
      <c r="L7911" t="str">
        <f t="shared" si="864"/>
        <v>Balance Inquiry</v>
      </c>
      <c r="M7911" t="str">
        <f t="shared" si="865"/>
        <v>OK</v>
      </c>
      <c r="N7911" t="str">
        <f t="shared" si="866"/>
        <v>OK</v>
      </c>
      <c r="O7911" t="str">
        <f>_xlfn.XLOOKUP(B7911,'01_Raw_ATMs'!A:A,'01_Raw_ATMs'!A:A,"Not Found")</f>
        <v>ATM031</v>
      </c>
      <c r="P7911" t="str">
        <f t="shared" si="867"/>
        <v>Valid</v>
      </c>
    </row>
    <row r="7912" spans="1:16">
      <c r="A7912" t="s">
        <v>8105</v>
      </c>
      <c r="B7912" t="s">
        <v>71</v>
      </c>
      <c r="C7912" s="2">
        <v>45945</v>
      </c>
      <c r="D7912" s="3">
        <v>1.0775462962962961E-2</v>
      </c>
      <c r="E7912" t="s">
        <v>211</v>
      </c>
      <c r="F7912">
        <v>0</v>
      </c>
      <c r="G7912" t="s">
        <v>189</v>
      </c>
      <c r="I7912">
        <f t="shared" si="861"/>
        <v>1</v>
      </c>
      <c r="J7912" t="str">
        <f t="shared" si="862"/>
        <v>OK</v>
      </c>
      <c r="K7912" t="str">
        <f t="shared" si="863"/>
        <v>Successful</v>
      </c>
      <c r="L7912" t="str">
        <f t="shared" si="864"/>
        <v>Mini Statement</v>
      </c>
      <c r="M7912" t="str">
        <f t="shared" si="865"/>
        <v>OK</v>
      </c>
      <c r="N7912" t="str">
        <f t="shared" si="866"/>
        <v>OK</v>
      </c>
      <c r="O7912" t="str">
        <f>_xlfn.XLOOKUP(B7912,'01_Raw_ATMs'!A:A,'01_Raw_ATMs'!A:A,"Not Found")</f>
        <v>ATM002</v>
      </c>
      <c r="P7912" t="str">
        <f t="shared" si="867"/>
        <v>Valid</v>
      </c>
    </row>
    <row r="7913" spans="1:16">
      <c r="A7913" t="s">
        <v>8106</v>
      </c>
      <c r="B7913" t="s">
        <v>125</v>
      </c>
      <c r="C7913" s="2">
        <v>45974</v>
      </c>
      <c r="D7913" s="3">
        <v>0.8326041666666667</v>
      </c>
      <c r="E7913" t="s">
        <v>33</v>
      </c>
      <c r="F7913">
        <v>10000</v>
      </c>
      <c r="G7913" t="s">
        <v>189</v>
      </c>
      <c r="I7913">
        <f t="shared" si="861"/>
        <v>1</v>
      </c>
      <c r="J7913" t="str">
        <f t="shared" si="862"/>
        <v>OK</v>
      </c>
      <c r="K7913" t="str">
        <f t="shared" si="863"/>
        <v>Successful</v>
      </c>
      <c r="L7913" t="str">
        <f t="shared" si="864"/>
        <v>Withdrawal</v>
      </c>
      <c r="M7913" t="str">
        <f t="shared" si="865"/>
        <v>OK</v>
      </c>
      <c r="N7913" t="str">
        <f t="shared" si="866"/>
        <v>OK</v>
      </c>
      <c r="O7913" t="str">
        <f>_xlfn.XLOOKUP(B7913,'01_Raw_ATMs'!A:A,'01_Raw_ATMs'!A:A,"Not Found")</f>
        <v>ATM045</v>
      </c>
      <c r="P7913" t="str">
        <f t="shared" si="867"/>
        <v>Valid</v>
      </c>
    </row>
    <row r="7914" spans="1:16">
      <c r="A7914" t="s">
        <v>8107</v>
      </c>
      <c r="B7914" t="s">
        <v>91</v>
      </c>
      <c r="C7914" s="2">
        <v>45969</v>
      </c>
      <c r="D7914" s="3">
        <v>0.1398958333333333</v>
      </c>
      <c r="E7914" t="s">
        <v>33</v>
      </c>
      <c r="F7914">
        <v>500</v>
      </c>
      <c r="G7914" t="s">
        <v>189</v>
      </c>
      <c r="I7914">
        <f t="shared" si="861"/>
        <v>1</v>
      </c>
      <c r="J7914" t="str">
        <f t="shared" si="862"/>
        <v>OK</v>
      </c>
      <c r="K7914" t="str">
        <f t="shared" si="863"/>
        <v>Successful</v>
      </c>
      <c r="L7914" t="str">
        <f t="shared" si="864"/>
        <v>Withdrawal</v>
      </c>
      <c r="M7914" t="str">
        <f t="shared" si="865"/>
        <v>OK</v>
      </c>
      <c r="N7914" t="str">
        <f t="shared" si="866"/>
        <v>OK</v>
      </c>
      <c r="O7914" t="str">
        <f>_xlfn.XLOOKUP(B7914,'01_Raw_ATMs'!A:A,'01_Raw_ATMs'!A:A,"Not Found")</f>
        <v>ATM014</v>
      </c>
      <c r="P7914" t="str">
        <f t="shared" si="867"/>
        <v>Valid</v>
      </c>
    </row>
    <row r="7915" spans="1:16">
      <c r="A7915" t="s">
        <v>8108</v>
      </c>
      <c r="B7915" t="s">
        <v>126</v>
      </c>
      <c r="C7915" s="2">
        <v>46118</v>
      </c>
      <c r="D7915" s="3">
        <v>0.66855324074074074</v>
      </c>
      <c r="E7915" t="s">
        <v>194</v>
      </c>
      <c r="F7915">
        <v>0</v>
      </c>
      <c r="G7915" t="s">
        <v>189</v>
      </c>
      <c r="I7915">
        <f t="shared" si="861"/>
        <v>1</v>
      </c>
      <c r="J7915" t="str">
        <f t="shared" si="862"/>
        <v>OK</v>
      </c>
      <c r="K7915" t="str">
        <f t="shared" si="863"/>
        <v>Successful</v>
      </c>
      <c r="L7915" t="str">
        <f t="shared" si="864"/>
        <v>Balance Inquiry</v>
      </c>
      <c r="M7915" t="str">
        <f t="shared" si="865"/>
        <v>OK</v>
      </c>
      <c r="N7915" t="str">
        <f t="shared" si="866"/>
        <v>OK</v>
      </c>
      <c r="O7915" t="str">
        <f>_xlfn.XLOOKUP(B7915,'01_Raw_ATMs'!A:A,'01_Raw_ATMs'!A:A,"Not Found")</f>
        <v>ATM046</v>
      </c>
      <c r="P7915" t="str">
        <f t="shared" si="867"/>
        <v>Valid</v>
      </c>
    </row>
    <row r="7916" spans="1:16">
      <c r="A7916" t="s">
        <v>8109</v>
      </c>
      <c r="B7916" t="s">
        <v>79</v>
      </c>
      <c r="C7916" s="2">
        <v>45990</v>
      </c>
      <c r="D7916" s="3">
        <v>0.71508101851851846</v>
      </c>
      <c r="E7916" t="s">
        <v>211</v>
      </c>
      <c r="F7916">
        <v>0</v>
      </c>
      <c r="G7916" t="s">
        <v>189</v>
      </c>
      <c r="I7916">
        <f t="shared" si="861"/>
        <v>1</v>
      </c>
      <c r="J7916" t="str">
        <f t="shared" si="862"/>
        <v>OK</v>
      </c>
      <c r="K7916" t="str">
        <f t="shared" si="863"/>
        <v>Successful</v>
      </c>
      <c r="L7916" t="str">
        <f t="shared" si="864"/>
        <v>Mini Statement</v>
      </c>
      <c r="M7916" t="str">
        <f t="shared" si="865"/>
        <v>OK</v>
      </c>
      <c r="N7916" t="str">
        <f t="shared" si="866"/>
        <v>OK</v>
      </c>
      <c r="O7916" t="str">
        <f>_xlfn.XLOOKUP(B7916,'01_Raw_ATMs'!A:A,'01_Raw_ATMs'!A:A,"Not Found")</f>
        <v>ATM006</v>
      </c>
      <c r="P7916" t="str">
        <f t="shared" si="867"/>
        <v>Valid</v>
      </c>
    </row>
    <row r="7917" spans="1:16">
      <c r="A7917" t="s">
        <v>8110</v>
      </c>
      <c r="B7917" t="s">
        <v>153</v>
      </c>
      <c r="C7917" s="2">
        <v>45665</v>
      </c>
      <c r="D7917" s="3">
        <v>0.42528935185185179</v>
      </c>
      <c r="E7917" t="s">
        <v>33</v>
      </c>
      <c r="F7917">
        <v>1000</v>
      </c>
      <c r="G7917" t="s">
        <v>189</v>
      </c>
      <c r="I7917">
        <f t="shared" si="861"/>
        <v>1</v>
      </c>
      <c r="J7917" t="str">
        <f t="shared" si="862"/>
        <v>OK</v>
      </c>
      <c r="K7917" t="str">
        <f t="shared" si="863"/>
        <v>Successful</v>
      </c>
      <c r="L7917" t="str">
        <f t="shared" si="864"/>
        <v>Withdrawal</v>
      </c>
      <c r="M7917" t="str">
        <f t="shared" si="865"/>
        <v>OK</v>
      </c>
      <c r="N7917" t="str">
        <f t="shared" si="866"/>
        <v>OK</v>
      </c>
      <c r="O7917" t="str">
        <f>_xlfn.XLOOKUP(B7917,'01_Raw_ATMs'!A:A,'01_Raw_ATMs'!A:A,"Not Found")</f>
        <v>ATM073</v>
      </c>
      <c r="P7917" t="str">
        <f t="shared" si="867"/>
        <v>Valid</v>
      </c>
    </row>
    <row r="7918" spans="1:16">
      <c r="A7918" t="s">
        <v>8111</v>
      </c>
      <c r="B7918" t="s">
        <v>178</v>
      </c>
      <c r="C7918" s="2">
        <v>45772</v>
      </c>
      <c r="D7918" s="3">
        <v>0.67556712962962961</v>
      </c>
      <c r="E7918" t="s">
        <v>33</v>
      </c>
      <c r="F7918">
        <v>2500</v>
      </c>
      <c r="G7918" t="s">
        <v>189</v>
      </c>
      <c r="I7918">
        <f t="shared" si="861"/>
        <v>1</v>
      </c>
      <c r="J7918" t="str">
        <f t="shared" si="862"/>
        <v>OK</v>
      </c>
      <c r="K7918" t="str">
        <f t="shared" si="863"/>
        <v>Successful</v>
      </c>
      <c r="L7918" t="str">
        <f t="shared" si="864"/>
        <v>Withdrawal</v>
      </c>
      <c r="M7918" t="str">
        <f t="shared" si="865"/>
        <v>OK</v>
      </c>
      <c r="N7918" t="str">
        <f t="shared" si="866"/>
        <v>OK</v>
      </c>
      <c r="O7918" t="str">
        <f>_xlfn.XLOOKUP(B7918,'01_Raw_ATMs'!A:A,'01_Raw_ATMs'!A:A,"Not Found")</f>
        <v>ATM098</v>
      </c>
      <c r="P7918" t="str">
        <f t="shared" si="867"/>
        <v>Valid</v>
      </c>
    </row>
    <row r="7919" spans="1:16">
      <c r="A7919" t="s">
        <v>8112</v>
      </c>
      <c r="B7919" t="s">
        <v>150</v>
      </c>
      <c r="C7919" s="2">
        <v>45850</v>
      </c>
      <c r="D7919" s="3">
        <v>0.560150462962963</v>
      </c>
      <c r="E7919" t="s">
        <v>211</v>
      </c>
      <c r="F7919">
        <v>0</v>
      </c>
      <c r="G7919" t="s">
        <v>189</v>
      </c>
      <c r="I7919">
        <f t="shared" si="861"/>
        <v>1</v>
      </c>
      <c r="J7919" t="str">
        <f t="shared" si="862"/>
        <v>OK</v>
      </c>
      <c r="K7919" t="str">
        <f t="shared" si="863"/>
        <v>Successful</v>
      </c>
      <c r="L7919" t="str">
        <f t="shared" si="864"/>
        <v>Mini Statement</v>
      </c>
      <c r="M7919" t="str">
        <f t="shared" si="865"/>
        <v>OK</v>
      </c>
      <c r="N7919" t="str">
        <f t="shared" si="866"/>
        <v>OK</v>
      </c>
      <c r="O7919" t="str">
        <f>_xlfn.XLOOKUP(B7919,'01_Raw_ATMs'!A:A,'01_Raw_ATMs'!A:A,"Not Found")</f>
        <v>ATM070</v>
      </c>
      <c r="P7919" t="str">
        <f t="shared" si="867"/>
        <v>Valid</v>
      </c>
    </row>
    <row r="7920" spans="1:16">
      <c r="A7920" t="s">
        <v>8113</v>
      </c>
      <c r="B7920" t="s">
        <v>133</v>
      </c>
      <c r="C7920" s="2">
        <v>45856</v>
      </c>
      <c r="D7920" s="3">
        <v>0.56159722222222219</v>
      </c>
      <c r="E7920" t="s">
        <v>261</v>
      </c>
      <c r="F7920">
        <v>1000</v>
      </c>
      <c r="G7920" t="s">
        <v>189</v>
      </c>
      <c r="I7920">
        <f t="shared" si="861"/>
        <v>1</v>
      </c>
      <c r="J7920" t="str">
        <f t="shared" si="862"/>
        <v>OK</v>
      </c>
      <c r="K7920" t="str">
        <f t="shared" si="863"/>
        <v>Successful</v>
      </c>
      <c r="L7920" t="str">
        <f t="shared" si="864"/>
        <v>Cash Deposit</v>
      </c>
      <c r="M7920" t="str">
        <f t="shared" si="865"/>
        <v>OK</v>
      </c>
      <c r="N7920" t="str">
        <f t="shared" si="866"/>
        <v>OK</v>
      </c>
      <c r="O7920" t="str">
        <f>_xlfn.XLOOKUP(B7920,'01_Raw_ATMs'!A:A,'01_Raw_ATMs'!A:A,"Not Found")</f>
        <v>ATM053</v>
      </c>
      <c r="P7920" t="str">
        <f t="shared" si="867"/>
        <v>Valid</v>
      </c>
    </row>
    <row r="7921" spans="1:16">
      <c r="A7921" t="s">
        <v>8114</v>
      </c>
      <c r="B7921" t="s">
        <v>171</v>
      </c>
      <c r="C7921" s="2">
        <v>46126</v>
      </c>
      <c r="D7921" s="3">
        <v>0.52668981481481481</v>
      </c>
      <c r="E7921" t="s">
        <v>33</v>
      </c>
      <c r="F7921">
        <v>10000</v>
      </c>
      <c r="G7921" t="s">
        <v>189</v>
      </c>
      <c r="I7921">
        <f t="shared" si="861"/>
        <v>1</v>
      </c>
      <c r="J7921" t="str">
        <f t="shared" si="862"/>
        <v>OK</v>
      </c>
      <c r="K7921" t="str">
        <f t="shared" si="863"/>
        <v>Successful</v>
      </c>
      <c r="L7921" t="str">
        <f t="shared" si="864"/>
        <v>Withdrawal</v>
      </c>
      <c r="M7921" t="str">
        <f t="shared" si="865"/>
        <v>OK</v>
      </c>
      <c r="N7921" t="str">
        <f t="shared" si="866"/>
        <v>OK</v>
      </c>
      <c r="O7921" t="str">
        <f>_xlfn.XLOOKUP(B7921,'01_Raw_ATMs'!A:A,'01_Raw_ATMs'!A:A,"Not Found")</f>
        <v>ATM091</v>
      </c>
      <c r="P7921" t="str">
        <f t="shared" si="867"/>
        <v>Valid</v>
      </c>
    </row>
    <row r="7922" spans="1:16">
      <c r="A7922" t="s">
        <v>8115</v>
      </c>
      <c r="B7922" t="s">
        <v>119</v>
      </c>
      <c r="C7922" s="2">
        <v>45842</v>
      </c>
      <c r="D7922" s="3">
        <v>0.7771527777777778</v>
      </c>
      <c r="E7922" t="s">
        <v>33</v>
      </c>
      <c r="F7922">
        <v>2500</v>
      </c>
      <c r="G7922" t="s">
        <v>189</v>
      </c>
      <c r="I7922">
        <f t="shared" si="861"/>
        <v>1</v>
      </c>
      <c r="J7922" t="str">
        <f t="shared" si="862"/>
        <v>OK</v>
      </c>
      <c r="K7922" t="str">
        <f t="shared" si="863"/>
        <v>Successful</v>
      </c>
      <c r="L7922" t="str">
        <f t="shared" si="864"/>
        <v>Withdrawal</v>
      </c>
      <c r="M7922" t="str">
        <f t="shared" si="865"/>
        <v>OK</v>
      </c>
      <c r="N7922" t="str">
        <f t="shared" si="866"/>
        <v>OK</v>
      </c>
      <c r="O7922" t="str">
        <f>_xlfn.XLOOKUP(B7922,'01_Raw_ATMs'!A:A,'01_Raw_ATMs'!A:A,"Not Found")</f>
        <v>ATM039</v>
      </c>
      <c r="P7922" t="str">
        <f t="shared" si="867"/>
        <v>Valid</v>
      </c>
    </row>
    <row r="7923" spans="1:16">
      <c r="A7923" t="s">
        <v>8116</v>
      </c>
      <c r="B7923" t="s">
        <v>161</v>
      </c>
      <c r="C7923" s="2">
        <v>46131</v>
      </c>
      <c r="D7923" s="3">
        <v>0.89914351851851848</v>
      </c>
      <c r="E7923" t="s">
        <v>33</v>
      </c>
      <c r="F7923">
        <v>10000</v>
      </c>
      <c r="G7923" t="s">
        <v>189</v>
      </c>
      <c r="I7923">
        <f t="shared" si="861"/>
        <v>1</v>
      </c>
      <c r="J7923" t="str">
        <f t="shared" si="862"/>
        <v>OK</v>
      </c>
      <c r="K7923" t="str">
        <f t="shared" si="863"/>
        <v>Successful</v>
      </c>
      <c r="L7923" t="str">
        <f t="shared" si="864"/>
        <v>Withdrawal</v>
      </c>
      <c r="M7923" t="str">
        <f t="shared" si="865"/>
        <v>OK</v>
      </c>
      <c r="N7923" t="str">
        <f t="shared" si="866"/>
        <v>OK</v>
      </c>
      <c r="O7923" t="str">
        <f>_xlfn.XLOOKUP(B7923,'01_Raw_ATMs'!A:A,'01_Raw_ATMs'!A:A,"Not Found")</f>
        <v>ATM081</v>
      </c>
      <c r="P7923" t="str">
        <f t="shared" si="867"/>
        <v>Valid</v>
      </c>
    </row>
    <row r="7924" spans="1:16">
      <c r="A7924" t="s">
        <v>8117</v>
      </c>
      <c r="B7924" t="s">
        <v>169</v>
      </c>
      <c r="C7924" s="2">
        <v>45799</v>
      </c>
      <c r="D7924" s="3">
        <v>0.45358796296296289</v>
      </c>
      <c r="E7924" t="s">
        <v>194</v>
      </c>
      <c r="F7924">
        <v>0</v>
      </c>
      <c r="G7924" t="s">
        <v>189</v>
      </c>
      <c r="I7924">
        <f t="shared" si="861"/>
        <v>1</v>
      </c>
      <c r="J7924" t="str">
        <f t="shared" si="862"/>
        <v>OK</v>
      </c>
      <c r="K7924" t="str">
        <f t="shared" si="863"/>
        <v>Successful</v>
      </c>
      <c r="L7924" t="str">
        <f t="shared" si="864"/>
        <v>Balance Inquiry</v>
      </c>
      <c r="M7924" t="str">
        <f t="shared" si="865"/>
        <v>OK</v>
      </c>
      <c r="N7924" t="str">
        <f t="shared" si="866"/>
        <v>OK</v>
      </c>
      <c r="O7924" t="str">
        <f>_xlfn.XLOOKUP(B7924,'01_Raw_ATMs'!A:A,'01_Raw_ATMs'!A:A,"Not Found")</f>
        <v>ATM089</v>
      </c>
      <c r="P7924" t="str">
        <f t="shared" si="867"/>
        <v>Valid</v>
      </c>
    </row>
    <row r="7925" spans="1:16">
      <c r="A7925" t="s">
        <v>8118</v>
      </c>
      <c r="B7925" t="s">
        <v>141</v>
      </c>
      <c r="C7925" s="2">
        <v>45694</v>
      </c>
      <c r="D7925" s="3">
        <v>0.57678240740740738</v>
      </c>
      <c r="E7925" t="s">
        <v>194</v>
      </c>
      <c r="F7925">
        <v>0</v>
      </c>
      <c r="G7925" t="s">
        <v>189</v>
      </c>
      <c r="I7925">
        <f t="shared" si="861"/>
        <v>1</v>
      </c>
      <c r="J7925" t="str">
        <f t="shared" si="862"/>
        <v>OK</v>
      </c>
      <c r="K7925" t="str">
        <f t="shared" si="863"/>
        <v>Successful</v>
      </c>
      <c r="L7925" t="str">
        <f t="shared" si="864"/>
        <v>Balance Inquiry</v>
      </c>
      <c r="M7925" t="str">
        <f t="shared" si="865"/>
        <v>OK</v>
      </c>
      <c r="N7925" t="str">
        <f t="shared" si="866"/>
        <v>OK</v>
      </c>
      <c r="O7925" t="str">
        <f>_xlfn.XLOOKUP(B7925,'01_Raw_ATMs'!A:A,'01_Raw_ATMs'!A:A,"Not Found")</f>
        <v>ATM061</v>
      </c>
      <c r="P7925" t="str">
        <f t="shared" si="867"/>
        <v>Valid</v>
      </c>
    </row>
    <row r="7926" spans="1:16">
      <c r="A7926" t="s">
        <v>8119</v>
      </c>
      <c r="B7926" t="s">
        <v>124</v>
      </c>
      <c r="C7926" s="2">
        <v>45699</v>
      </c>
      <c r="D7926" s="3">
        <v>0.5071296296296296</v>
      </c>
      <c r="E7926" t="s">
        <v>33</v>
      </c>
      <c r="F7926">
        <v>6000</v>
      </c>
      <c r="G7926" t="s">
        <v>189</v>
      </c>
      <c r="I7926">
        <f t="shared" si="861"/>
        <v>1</v>
      </c>
      <c r="J7926" t="str">
        <f t="shared" si="862"/>
        <v>OK</v>
      </c>
      <c r="K7926" t="str">
        <f t="shared" si="863"/>
        <v>Successful</v>
      </c>
      <c r="L7926" t="str">
        <f t="shared" si="864"/>
        <v>Withdrawal</v>
      </c>
      <c r="M7926" t="str">
        <f t="shared" si="865"/>
        <v>OK</v>
      </c>
      <c r="N7926" t="str">
        <f t="shared" si="866"/>
        <v>OK</v>
      </c>
      <c r="O7926" t="str">
        <f>_xlfn.XLOOKUP(B7926,'01_Raw_ATMs'!A:A,'01_Raw_ATMs'!A:A,"Not Found")</f>
        <v>ATM044</v>
      </c>
      <c r="P7926" t="str">
        <f t="shared" si="867"/>
        <v>Valid</v>
      </c>
    </row>
    <row r="7927" spans="1:16">
      <c r="A7927" t="s">
        <v>8120</v>
      </c>
      <c r="B7927" t="s">
        <v>176</v>
      </c>
      <c r="C7927" s="2">
        <v>46203</v>
      </c>
      <c r="D7927" s="3">
        <v>0.79055555555555557</v>
      </c>
      <c r="E7927" t="s">
        <v>33</v>
      </c>
      <c r="F7927">
        <v>8000</v>
      </c>
      <c r="G7927" t="s">
        <v>189</v>
      </c>
      <c r="I7927">
        <f t="shared" si="861"/>
        <v>1</v>
      </c>
      <c r="J7927" t="str">
        <f t="shared" si="862"/>
        <v>OK</v>
      </c>
      <c r="K7927" t="str">
        <f t="shared" si="863"/>
        <v>Successful</v>
      </c>
      <c r="L7927" t="str">
        <f t="shared" si="864"/>
        <v>Withdrawal</v>
      </c>
      <c r="M7927" t="str">
        <f t="shared" si="865"/>
        <v>OK</v>
      </c>
      <c r="N7927" t="str">
        <f t="shared" si="866"/>
        <v>OK</v>
      </c>
      <c r="O7927" t="str">
        <f>_xlfn.XLOOKUP(B7927,'01_Raw_ATMs'!A:A,'01_Raw_ATMs'!A:A,"Not Found")</f>
        <v>ATM096</v>
      </c>
      <c r="P7927" t="str">
        <f t="shared" si="867"/>
        <v>Valid</v>
      </c>
    </row>
    <row r="7928" spans="1:16">
      <c r="A7928" t="s">
        <v>8121</v>
      </c>
      <c r="B7928" t="s">
        <v>76</v>
      </c>
      <c r="C7928" s="2">
        <v>45761</v>
      </c>
      <c r="D7928" s="3">
        <v>0.40008101851851852</v>
      </c>
      <c r="E7928" t="s">
        <v>211</v>
      </c>
      <c r="F7928">
        <v>0</v>
      </c>
      <c r="G7928" t="s">
        <v>189</v>
      </c>
      <c r="I7928">
        <f t="shared" si="861"/>
        <v>1</v>
      </c>
      <c r="J7928" t="str">
        <f t="shared" si="862"/>
        <v>OK</v>
      </c>
      <c r="K7928" t="str">
        <f t="shared" si="863"/>
        <v>Successful</v>
      </c>
      <c r="L7928" t="str">
        <f t="shared" si="864"/>
        <v>Mini Statement</v>
      </c>
      <c r="M7928" t="str">
        <f t="shared" si="865"/>
        <v>OK</v>
      </c>
      <c r="N7928" t="str">
        <f t="shared" si="866"/>
        <v>OK</v>
      </c>
      <c r="O7928" t="str">
        <f>_xlfn.XLOOKUP(B7928,'01_Raw_ATMs'!A:A,'01_Raw_ATMs'!A:A,"Not Found")</f>
        <v>ATM004</v>
      </c>
      <c r="P7928" t="str">
        <f t="shared" si="867"/>
        <v>Valid</v>
      </c>
    </row>
    <row r="7929" spans="1:16">
      <c r="A7929" t="s">
        <v>8122</v>
      </c>
      <c r="B7929" t="s">
        <v>140</v>
      </c>
      <c r="C7929" s="2">
        <v>45721</v>
      </c>
      <c r="D7929" s="3">
        <v>0.59575231481481483</v>
      </c>
      <c r="E7929" t="s">
        <v>33</v>
      </c>
      <c r="F7929">
        <v>2500</v>
      </c>
      <c r="G7929" t="s">
        <v>189</v>
      </c>
      <c r="I7929">
        <f t="shared" si="861"/>
        <v>1</v>
      </c>
      <c r="J7929" t="str">
        <f t="shared" si="862"/>
        <v>OK</v>
      </c>
      <c r="K7929" t="str">
        <f t="shared" si="863"/>
        <v>Successful</v>
      </c>
      <c r="L7929" t="str">
        <f t="shared" si="864"/>
        <v>Withdrawal</v>
      </c>
      <c r="M7929" t="str">
        <f t="shared" si="865"/>
        <v>OK</v>
      </c>
      <c r="N7929" t="str">
        <f t="shared" si="866"/>
        <v>OK</v>
      </c>
      <c r="O7929" t="str">
        <f>_xlfn.XLOOKUP(B7929,'01_Raw_ATMs'!A:A,'01_Raw_ATMs'!A:A,"Not Found")</f>
        <v>ATM060</v>
      </c>
      <c r="P7929" t="str">
        <f t="shared" si="867"/>
        <v>Valid</v>
      </c>
    </row>
    <row r="7930" spans="1:16">
      <c r="A7930" t="s">
        <v>8123</v>
      </c>
      <c r="B7930" t="s">
        <v>74</v>
      </c>
      <c r="C7930" s="2">
        <v>45761</v>
      </c>
      <c r="D7930" s="3">
        <v>0.41225694444444438</v>
      </c>
      <c r="E7930" t="s">
        <v>194</v>
      </c>
      <c r="F7930">
        <v>0</v>
      </c>
      <c r="G7930" t="s">
        <v>189</v>
      </c>
      <c r="I7930">
        <f t="shared" si="861"/>
        <v>1</v>
      </c>
      <c r="J7930" t="str">
        <f t="shared" si="862"/>
        <v>OK</v>
      </c>
      <c r="K7930" t="str">
        <f t="shared" si="863"/>
        <v>Successful</v>
      </c>
      <c r="L7930" t="str">
        <f t="shared" si="864"/>
        <v>Balance Inquiry</v>
      </c>
      <c r="M7930" t="str">
        <f t="shared" si="865"/>
        <v>OK</v>
      </c>
      <c r="N7930" t="str">
        <f t="shared" si="866"/>
        <v>OK</v>
      </c>
      <c r="O7930" t="str">
        <f>_xlfn.XLOOKUP(B7930,'01_Raw_ATMs'!A:A,'01_Raw_ATMs'!A:A,"Not Found")</f>
        <v>ATM003</v>
      </c>
      <c r="P7930" t="str">
        <f t="shared" si="867"/>
        <v>Valid</v>
      </c>
    </row>
    <row r="7931" spans="1:16">
      <c r="A7931" t="s">
        <v>8124</v>
      </c>
      <c r="B7931" t="s">
        <v>120</v>
      </c>
      <c r="C7931" s="2">
        <v>45874</v>
      </c>
      <c r="D7931" s="3">
        <v>0.70609953703703698</v>
      </c>
      <c r="E7931" t="s">
        <v>33</v>
      </c>
      <c r="F7931">
        <v>10000</v>
      </c>
      <c r="G7931" t="s">
        <v>189</v>
      </c>
      <c r="I7931">
        <f t="shared" si="861"/>
        <v>1</v>
      </c>
      <c r="J7931" t="str">
        <f t="shared" si="862"/>
        <v>OK</v>
      </c>
      <c r="K7931" t="str">
        <f t="shared" si="863"/>
        <v>Successful</v>
      </c>
      <c r="L7931" t="str">
        <f t="shared" si="864"/>
        <v>Withdrawal</v>
      </c>
      <c r="M7931" t="str">
        <f t="shared" si="865"/>
        <v>OK</v>
      </c>
      <c r="N7931" t="str">
        <f t="shared" si="866"/>
        <v>OK</v>
      </c>
      <c r="O7931" t="str">
        <f>_xlfn.XLOOKUP(B7931,'01_Raw_ATMs'!A:A,'01_Raw_ATMs'!A:A,"Not Found")</f>
        <v>ATM040</v>
      </c>
      <c r="P7931" t="str">
        <f t="shared" si="867"/>
        <v>Valid</v>
      </c>
    </row>
    <row r="7932" spans="1:16">
      <c r="A7932" t="s">
        <v>8125</v>
      </c>
      <c r="B7932" t="s">
        <v>85</v>
      </c>
      <c r="C7932" s="2">
        <v>45976</v>
      </c>
      <c r="D7932" s="3">
        <v>5.846064814814815E-2</v>
      </c>
      <c r="E7932" t="s">
        <v>33</v>
      </c>
      <c r="F7932">
        <v>6000</v>
      </c>
      <c r="G7932" t="s">
        <v>189</v>
      </c>
      <c r="I7932">
        <f t="shared" si="861"/>
        <v>1</v>
      </c>
      <c r="J7932" t="str">
        <f t="shared" si="862"/>
        <v>OK</v>
      </c>
      <c r="K7932" t="str">
        <f t="shared" si="863"/>
        <v>Successful</v>
      </c>
      <c r="L7932" t="str">
        <f t="shared" si="864"/>
        <v>Withdrawal</v>
      </c>
      <c r="M7932" t="str">
        <f t="shared" si="865"/>
        <v>OK</v>
      </c>
      <c r="N7932" t="str">
        <f t="shared" si="866"/>
        <v>OK</v>
      </c>
      <c r="O7932" t="str">
        <f>_xlfn.XLOOKUP(B7932,'01_Raw_ATMs'!A:A,'01_Raw_ATMs'!A:A,"Not Found")</f>
        <v>ATM010</v>
      </c>
      <c r="P7932" t="str">
        <f t="shared" si="867"/>
        <v>Valid</v>
      </c>
    </row>
    <row r="7933" spans="1:16">
      <c r="A7933" t="s">
        <v>8126</v>
      </c>
      <c r="B7933" t="s">
        <v>174</v>
      </c>
      <c r="C7933" s="2">
        <v>45858</v>
      </c>
      <c r="D7933" s="3">
        <v>0.82879629629629625</v>
      </c>
      <c r="E7933" t="s">
        <v>211</v>
      </c>
      <c r="F7933">
        <v>0</v>
      </c>
      <c r="G7933" t="s">
        <v>189</v>
      </c>
      <c r="I7933">
        <f t="shared" si="861"/>
        <v>1</v>
      </c>
      <c r="J7933" t="str">
        <f t="shared" si="862"/>
        <v>OK</v>
      </c>
      <c r="K7933" t="str">
        <f t="shared" si="863"/>
        <v>Successful</v>
      </c>
      <c r="L7933" t="str">
        <f t="shared" si="864"/>
        <v>Mini Statement</v>
      </c>
      <c r="M7933" t="str">
        <f t="shared" si="865"/>
        <v>OK</v>
      </c>
      <c r="N7933" t="str">
        <f t="shared" si="866"/>
        <v>OK</v>
      </c>
      <c r="O7933" t="str">
        <f>_xlfn.XLOOKUP(B7933,'01_Raw_ATMs'!A:A,'01_Raw_ATMs'!A:A,"Not Found")</f>
        <v>ATM094</v>
      </c>
      <c r="P7933" t="str">
        <f t="shared" si="867"/>
        <v>Valid</v>
      </c>
    </row>
    <row r="7934" spans="1:16">
      <c r="A7934" t="s">
        <v>8127</v>
      </c>
      <c r="B7934" t="s">
        <v>133</v>
      </c>
      <c r="C7934" s="2">
        <v>45824</v>
      </c>
      <c r="D7934" s="3">
        <v>0.63488425925925929</v>
      </c>
      <c r="E7934" t="s">
        <v>33</v>
      </c>
      <c r="F7934">
        <v>10000</v>
      </c>
      <c r="G7934" t="s">
        <v>189</v>
      </c>
      <c r="I7934">
        <f t="shared" si="861"/>
        <v>1</v>
      </c>
      <c r="J7934" t="str">
        <f t="shared" si="862"/>
        <v>OK</v>
      </c>
      <c r="K7934" t="str">
        <f t="shared" si="863"/>
        <v>Successful</v>
      </c>
      <c r="L7934" t="str">
        <f t="shared" si="864"/>
        <v>Withdrawal</v>
      </c>
      <c r="M7934" t="str">
        <f t="shared" si="865"/>
        <v>OK</v>
      </c>
      <c r="N7934" t="str">
        <f t="shared" si="866"/>
        <v>OK</v>
      </c>
      <c r="O7934" t="str">
        <f>_xlfn.XLOOKUP(B7934,'01_Raw_ATMs'!A:A,'01_Raw_ATMs'!A:A,"Not Found")</f>
        <v>ATM053</v>
      </c>
      <c r="P7934" t="str">
        <f t="shared" si="867"/>
        <v>Valid</v>
      </c>
    </row>
    <row r="7935" spans="1:16">
      <c r="A7935" t="s">
        <v>8128</v>
      </c>
      <c r="B7935" t="s">
        <v>111</v>
      </c>
      <c r="C7935" s="2">
        <v>45971</v>
      </c>
      <c r="D7935" s="3">
        <v>0.51271990740740736</v>
      </c>
      <c r="E7935" t="s">
        <v>33</v>
      </c>
      <c r="F7935">
        <v>6000</v>
      </c>
      <c r="G7935" t="s">
        <v>189</v>
      </c>
      <c r="I7935">
        <f t="shared" si="861"/>
        <v>1</v>
      </c>
      <c r="J7935" t="str">
        <f t="shared" si="862"/>
        <v>OK</v>
      </c>
      <c r="K7935" t="str">
        <f t="shared" si="863"/>
        <v>Successful</v>
      </c>
      <c r="L7935" t="str">
        <f t="shared" si="864"/>
        <v>Withdrawal</v>
      </c>
      <c r="M7935" t="str">
        <f t="shared" si="865"/>
        <v>OK</v>
      </c>
      <c r="N7935" t="str">
        <f t="shared" si="866"/>
        <v>OK</v>
      </c>
      <c r="O7935" t="str">
        <f>_xlfn.XLOOKUP(B7935,'01_Raw_ATMs'!A:A,'01_Raw_ATMs'!A:A,"Not Found")</f>
        <v>ATM031</v>
      </c>
      <c r="P7935" t="str">
        <f t="shared" si="867"/>
        <v>Valid</v>
      </c>
    </row>
    <row r="7936" spans="1:16">
      <c r="A7936" t="s">
        <v>8129</v>
      </c>
      <c r="B7936" t="s">
        <v>112</v>
      </c>
      <c r="C7936" s="2">
        <v>45840</v>
      </c>
      <c r="D7936" s="3">
        <v>0.8243287037037037</v>
      </c>
      <c r="E7936" t="s">
        <v>211</v>
      </c>
      <c r="F7936">
        <v>0</v>
      </c>
      <c r="G7936" t="s">
        <v>189</v>
      </c>
      <c r="I7936">
        <f t="shared" si="861"/>
        <v>1</v>
      </c>
      <c r="J7936" t="str">
        <f t="shared" si="862"/>
        <v>OK</v>
      </c>
      <c r="K7936" t="str">
        <f t="shared" si="863"/>
        <v>Successful</v>
      </c>
      <c r="L7936" t="str">
        <f t="shared" si="864"/>
        <v>Mini Statement</v>
      </c>
      <c r="M7936" t="str">
        <f t="shared" si="865"/>
        <v>OK</v>
      </c>
      <c r="N7936" t="str">
        <f t="shared" si="866"/>
        <v>OK</v>
      </c>
      <c r="O7936" t="str">
        <f>_xlfn.XLOOKUP(B7936,'01_Raw_ATMs'!A:A,'01_Raw_ATMs'!A:A,"Not Found")</f>
        <v>ATM032</v>
      </c>
      <c r="P7936" t="str">
        <f t="shared" si="867"/>
        <v>Valid</v>
      </c>
    </row>
    <row r="7937" spans="1:16">
      <c r="A7937" t="s">
        <v>8130</v>
      </c>
      <c r="B7937" t="s">
        <v>118</v>
      </c>
      <c r="C7937" s="2">
        <v>46054</v>
      </c>
      <c r="D7937" s="3">
        <v>0.6711921296296296</v>
      </c>
      <c r="E7937" t="s">
        <v>33</v>
      </c>
      <c r="F7937">
        <v>10000</v>
      </c>
      <c r="G7937" t="s">
        <v>189</v>
      </c>
      <c r="I7937">
        <f t="shared" si="861"/>
        <v>1</v>
      </c>
      <c r="J7937" t="str">
        <f t="shared" si="862"/>
        <v>OK</v>
      </c>
      <c r="K7937" t="str">
        <f t="shared" si="863"/>
        <v>Successful</v>
      </c>
      <c r="L7937" t="str">
        <f t="shared" si="864"/>
        <v>Withdrawal</v>
      </c>
      <c r="M7937" t="str">
        <f t="shared" si="865"/>
        <v>OK</v>
      </c>
      <c r="N7937" t="str">
        <f t="shared" si="866"/>
        <v>OK</v>
      </c>
      <c r="O7937" t="str">
        <f>_xlfn.XLOOKUP(B7937,'01_Raw_ATMs'!A:A,'01_Raw_ATMs'!A:A,"Not Found")</f>
        <v>ATM038</v>
      </c>
      <c r="P7937" t="str">
        <f t="shared" si="867"/>
        <v>Valid</v>
      </c>
    </row>
    <row r="7938" spans="1:16">
      <c r="A7938" t="s">
        <v>8131</v>
      </c>
      <c r="B7938" t="s">
        <v>141</v>
      </c>
      <c r="C7938" s="2">
        <v>45661</v>
      </c>
      <c r="D7938" s="3">
        <v>0.7116203703703704</v>
      </c>
      <c r="E7938" t="s">
        <v>211</v>
      </c>
      <c r="F7938">
        <v>0</v>
      </c>
      <c r="G7938" t="s">
        <v>189</v>
      </c>
      <c r="I7938">
        <f t="shared" si="861"/>
        <v>1</v>
      </c>
      <c r="J7938" t="str">
        <f t="shared" si="862"/>
        <v>OK</v>
      </c>
      <c r="K7938" t="str">
        <f t="shared" si="863"/>
        <v>Successful</v>
      </c>
      <c r="L7938" t="str">
        <f t="shared" si="864"/>
        <v>Mini Statement</v>
      </c>
      <c r="M7938" t="str">
        <f t="shared" si="865"/>
        <v>OK</v>
      </c>
      <c r="N7938" t="str">
        <f t="shared" si="866"/>
        <v>OK</v>
      </c>
      <c r="O7938" t="str">
        <f>_xlfn.XLOOKUP(B7938,'01_Raw_ATMs'!A:A,'01_Raw_ATMs'!A:A,"Not Found")</f>
        <v>ATM061</v>
      </c>
      <c r="P7938" t="str">
        <f t="shared" si="867"/>
        <v>Valid</v>
      </c>
    </row>
    <row r="7939" spans="1:16">
      <c r="A7939" t="s">
        <v>8132</v>
      </c>
      <c r="B7939" t="s">
        <v>163</v>
      </c>
      <c r="C7939" s="2">
        <v>46170</v>
      </c>
      <c r="D7939" s="3">
        <v>0.87012731481481487</v>
      </c>
      <c r="E7939" t="s">
        <v>211</v>
      </c>
      <c r="F7939">
        <v>0</v>
      </c>
      <c r="G7939" t="s">
        <v>189</v>
      </c>
      <c r="I7939">
        <f t="shared" ref="I7939:I8002" si="868">COUNTIF($A:$A,A7939)</f>
        <v>1</v>
      </c>
      <c r="J7939" t="str">
        <f t="shared" ref="J7939:J8002" si="869">IF(AND(TRIM(G7939)="Failed",H7939=""),"Problem","OK")</f>
        <v>OK</v>
      </c>
      <c r="K7939" t="str">
        <f t="shared" ref="K7939:K8002" si="870">PROPER(TRIM(G7939))</f>
        <v>Successful</v>
      </c>
      <c r="L7939" t="str">
        <f t="shared" ref="L7939:L8002" si="871">PROPER(TRIM(E7939))</f>
        <v>Mini Statement</v>
      </c>
      <c r="M7939" t="str">
        <f t="shared" ref="M7939:M8002" si="872">IF(OR(E7939="Withdrawal",E7939="Cash Deposit"),IF(F7939&gt;0,"OK","Problem"),IF(F7939=0,"OK","Problem"))</f>
        <v>OK</v>
      </c>
      <c r="N7939" t="str">
        <f t="shared" ref="N7939:N8002" si="873">IF(AND(C7939&gt;=DATE(2025,1,1),C7939&lt;=DATE(2026,6,30)),"OK","Problem")</f>
        <v>OK</v>
      </c>
      <c r="O7939" t="str">
        <f>_xlfn.XLOOKUP(B7939,'01_Raw_ATMs'!A:A,'01_Raw_ATMs'!A:A,"Not Found")</f>
        <v>ATM083</v>
      </c>
      <c r="P7939" t="str">
        <f t="shared" ref="P7939:P8002" si="874">IF(B7939="","Missing ATM_ID","Valid")</f>
        <v>Valid</v>
      </c>
    </row>
    <row r="7940" spans="1:16">
      <c r="A7940" t="s">
        <v>8133</v>
      </c>
      <c r="B7940" t="s">
        <v>134</v>
      </c>
      <c r="C7940" s="2">
        <v>45727</v>
      </c>
      <c r="D7940" s="3">
        <v>0.65180555555555553</v>
      </c>
      <c r="E7940" t="s">
        <v>33</v>
      </c>
      <c r="F7940">
        <v>1000</v>
      </c>
      <c r="G7940" t="s">
        <v>189</v>
      </c>
      <c r="I7940">
        <f t="shared" si="868"/>
        <v>1</v>
      </c>
      <c r="J7940" t="str">
        <f t="shared" si="869"/>
        <v>OK</v>
      </c>
      <c r="K7940" t="str">
        <f t="shared" si="870"/>
        <v>Successful</v>
      </c>
      <c r="L7940" t="str">
        <f t="shared" si="871"/>
        <v>Withdrawal</v>
      </c>
      <c r="M7940" t="str">
        <f t="shared" si="872"/>
        <v>OK</v>
      </c>
      <c r="N7940" t="str">
        <f t="shared" si="873"/>
        <v>OK</v>
      </c>
      <c r="O7940" t="str">
        <f>_xlfn.XLOOKUP(B7940,'01_Raw_ATMs'!A:A,'01_Raw_ATMs'!A:A,"Not Found")</f>
        <v>ATM054</v>
      </c>
      <c r="P7940" t="str">
        <f t="shared" si="874"/>
        <v>Valid</v>
      </c>
    </row>
    <row r="7941" spans="1:16">
      <c r="A7941" t="s">
        <v>8134</v>
      </c>
      <c r="B7941" t="s">
        <v>108</v>
      </c>
      <c r="C7941" s="2">
        <v>46017</v>
      </c>
      <c r="D7941" s="3">
        <v>0.59050925925925923</v>
      </c>
      <c r="E7941" t="s">
        <v>33</v>
      </c>
      <c r="F7941">
        <v>4000</v>
      </c>
      <c r="G7941" t="s">
        <v>189</v>
      </c>
      <c r="I7941">
        <f t="shared" si="868"/>
        <v>1</v>
      </c>
      <c r="J7941" t="str">
        <f t="shared" si="869"/>
        <v>OK</v>
      </c>
      <c r="K7941" t="str">
        <f t="shared" si="870"/>
        <v>Successful</v>
      </c>
      <c r="L7941" t="str">
        <f t="shared" si="871"/>
        <v>Withdrawal</v>
      </c>
      <c r="M7941" t="str">
        <f t="shared" si="872"/>
        <v>OK</v>
      </c>
      <c r="N7941" t="str">
        <f t="shared" si="873"/>
        <v>OK</v>
      </c>
      <c r="O7941" t="str">
        <f>_xlfn.XLOOKUP(B7941,'01_Raw_ATMs'!A:A,'01_Raw_ATMs'!A:A,"Not Found")</f>
        <v>ATM028</v>
      </c>
      <c r="P7941" t="str">
        <f t="shared" si="874"/>
        <v>Valid</v>
      </c>
    </row>
    <row r="7942" spans="1:16">
      <c r="A7942" t="s">
        <v>8135</v>
      </c>
      <c r="B7942" t="s">
        <v>83</v>
      </c>
      <c r="C7942" s="2">
        <v>45692</v>
      </c>
      <c r="D7942" s="3">
        <v>0.29261574074074082</v>
      </c>
      <c r="E7942" t="s">
        <v>33</v>
      </c>
      <c r="F7942">
        <v>8000</v>
      </c>
      <c r="G7942" t="s">
        <v>214</v>
      </c>
      <c r="H7942" t="s">
        <v>42</v>
      </c>
      <c r="I7942">
        <f t="shared" si="868"/>
        <v>1</v>
      </c>
      <c r="J7942" t="str">
        <f t="shared" si="869"/>
        <v>OK</v>
      </c>
      <c r="K7942" t="str">
        <f t="shared" si="870"/>
        <v>Failed</v>
      </c>
      <c r="L7942" t="str">
        <f t="shared" si="871"/>
        <v>Withdrawal</v>
      </c>
      <c r="M7942" t="str">
        <f t="shared" si="872"/>
        <v>OK</v>
      </c>
      <c r="N7942" t="str">
        <f t="shared" si="873"/>
        <v>OK</v>
      </c>
      <c r="O7942" t="str">
        <f>_xlfn.XLOOKUP(B7942,'01_Raw_ATMs'!A:A,'01_Raw_ATMs'!A:A,"Not Found")</f>
        <v>ATM008</v>
      </c>
      <c r="P7942" t="str">
        <f t="shared" si="874"/>
        <v>Valid</v>
      </c>
    </row>
    <row r="7943" spans="1:16">
      <c r="A7943" t="s">
        <v>8136</v>
      </c>
      <c r="B7943" t="s">
        <v>128</v>
      </c>
      <c r="C7943" s="2">
        <v>45681</v>
      </c>
      <c r="D7943" s="3">
        <v>8.5972222222222228E-2</v>
      </c>
      <c r="E7943" t="s">
        <v>33</v>
      </c>
      <c r="F7943">
        <v>2500</v>
      </c>
      <c r="G7943" t="s">
        <v>189</v>
      </c>
      <c r="I7943">
        <f t="shared" si="868"/>
        <v>1</v>
      </c>
      <c r="J7943" t="str">
        <f t="shared" si="869"/>
        <v>OK</v>
      </c>
      <c r="K7943" t="str">
        <f t="shared" si="870"/>
        <v>Successful</v>
      </c>
      <c r="L7943" t="str">
        <f t="shared" si="871"/>
        <v>Withdrawal</v>
      </c>
      <c r="M7943" t="str">
        <f t="shared" si="872"/>
        <v>OK</v>
      </c>
      <c r="N7943" t="str">
        <f t="shared" si="873"/>
        <v>OK</v>
      </c>
      <c r="O7943" t="str">
        <f>_xlfn.XLOOKUP(B7943,'01_Raw_ATMs'!A:A,'01_Raw_ATMs'!A:A,"Not Found")</f>
        <v>ATM048</v>
      </c>
      <c r="P7943" t="str">
        <f t="shared" si="874"/>
        <v>Valid</v>
      </c>
    </row>
    <row r="7944" spans="1:16">
      <c r="A7944" t="s">
        <v>8137</v>
      </c>
      <c r="B7944" t="s">
        <v>135</v>
      </c>
      <c r="C7944" s="2">
        <v>46049</v>
      </c>
      <c r="D7944" s="3">
        <v>0.75206018518518514</v>
      </c>
      <c r="E7944" t="s">
        <v>33</v>
      </c>
      <c r="F7944">
        <v>5000</v>
      </c>
      <c r="G7944" t="s">
        <v>189</v>
      </c>
      <c r="I7944">
        <f t="shared" si="868"/>
        <v>1</v>
      </c>
      <c r="J7944" t="str">
        <f t="shared" si="869"/>
        <v>OK</v>
      </c>
      <c r="K7944" t="str">
        <f t="shared" si="870"/>
        <v>Successful</v>
      </c>
      <c r="L7944" t="str">
        <f t="shared" si="871"/>
        <v>Withdrawal</v>
      </c>
      <c r="M7944" t="str">
        <f t="shared" si="872"/>
        <v>OK</v>
      </c>
      <c r="N7944" t="str">
        <f t="shared" si="873"/>
        <v>OK</v>
      </c>
      <c r="O7944" t="str">
        <f>_xlfn.XLOOKUP(B7944,'01_Raw_ATMs'!A:A,'01_Raw_ATMs'!A:A,"Not Found")</f>
        <v>ATM055</v>
      </c>
      <c r="P7944" t="str">
        <f t="shared" si="874"/>
        <v>Valid</v>
      </c>
    </row>
    <row r="7945" spans="1:16">
      <c r="A7945" t="s">
        <v>8138</v>
      </c>
      <c r="B7945" t="s">
        <v>144</v>
      </c>
      <c r="C7945" s="2">
        <v>46039</v>
      </c>
      <c r="D7945" s="3">
        <v>0.6193981481481482</v>
      </c>
      <c r="E7945" t="s">
        <v>211</v>
      </c>
      <c r="F7945">
        <v>0</v>
      </c>
      <c r="G7945" t="s">
        <v>189</v>
      </c>
      <c r="I7945">
        <f t="shared" si="868"/>
        <v>1</v>
      </c>
      <c r="J7945" t="str">
        <f t="shared" si="869"/>
        <v>OK</v>
      </c>
      <c r="K7945" t="str">
        <f t="shared" si="870"/>
        <v>Successful</v>
      </c>
      <c r="L7945" t="str">
        <f t="shared" si="871"/>
        <v>Mini Statement</v>
      </c>
      <c r="M7945" t="str">
        <f t="shared" si="872"/>
        <v>OK</v>
      </c>
      <c r="N7945" t="str">
        <f t="shared" si="873"/>
        <v>OK</v>
      </c>
      <c r="O7945" t="str">
        <f>_xlfn.XLOOKUP(B7945,'01_Raw_ATMs'!A:A,'01_Raw_ATMs'!A:A,"Not Found")</f>
        <v>ATM064</v>
      </c>
      <c r="P7945" t="str">
        <f t="shared" si="874"/>
        <v>Valid</v>
      </c>
    </row>
    <row r="7946" spans="1:16">
      <c r="A7946" t="s">
        <v>8139</v>
      </c>
      <c r="B7946" t="s">
        <v>100</v>
      </c>
      <c r="C7946" s="2">
        <v>45774</v>
      </c>
      <c r="D7946" s="3">
        <v>0.64902777777777776</v>
      </c>
      <c r="E7946" t="s">
        <v>33</v>
      </c>
      <c r="F7946">
        <v>6000</v>
      </c>
      <c r="G7946" t="s">
        <v>189</v>
      </c>
      <c r="I7946">
        <f t="shared" si="868"/>
        <v>1</v>
      </c>
      <c r="J7946" t="str">
        <f t="shared" si="869"/>
        <v>OK</v>
      </c>
      <c r="K7946" t="str">
        <f t="shared" si="870"/>
        <v>Successful</v>
      </c>
      <c r="L7946" t="str">
        <f t="shared" si="871"/>
        <v>Withdrawal</v>
      </c>
      <c r="M7946" t="str">
        <f t="shared" si="872"/>
        <v>OK</v>
      </c>
      <c r="N7946" t="str">
        <f t="shared" si="873"/>
        <v>OK</v>
      </c>
      <c r="O7946" t="str">
        <f>_xlfn.XLOOKUP(B7946,'01_Raw_ATMs'!A:A,'01_Raw_ATMs'!A:A,"Not Found")</f>
        <v>ATM021</v>
      </c>
      <c r="P7946" t="str">
        <f t="shared" si="874"/>
        <v>Valid</v>
      </c>
    </row>
    <row r="7947" spans="1:16">
      <c r="A7947" t="s">
        <v>8140</v>
      </c>
      <c r="B7947" t="s">
        <v>170</v>
      </c>
      <c r="C7947" s="2">
        <v>45680</v>
      </c>
      <c r="D7947" s="3">
        <v>0.52015046296296297</v>
      </c>
      <c r="E7947" t="s">
        <v>33</v>
      </c>
      <c r="F7947">
        <v>2000</v>
      </c>
      <c r="G7947" t="s">
        <v>189</v>
      </c>
      <c r="I7947">
        <f t="shared" si="868"/>
        <v>1</v>
      </c>
      <c r="J7947" t="str">
        <f t="shared" si="869"/>
        <v>OK</v>
      </c>
      <c r="K7947" t="str">
        <f t="shared" si="870"/>
        <v>Successful</v>
      </c>
      <c r="L7947" t="str">
        <f t="shared" si="871"/>
        <v>Withdrawal</v>
      </c>
      <c r="M7947" t="str">
        <f t="shared" si="872"/>
        <v>OK</v>
      </c>
      <c r="N7947" t="str">
        <f t="shared" si="873"/>
        <v>OK</v>
      </c>
      <c r="O7947" t="str">
        <f>_xlfn.XLOOKUP(B7947,'01_Raw_ATMs'!A:A,'01_Raw_ATMs'!A:A,"Not Found")</f>
        <v>ATM090</v>
      </c>
      <c r="P7947" t="str">
        <f t="shared" si="874"/>
        <v>Valid</v>
      </c>
    </row>
    <row r="7948" spans="1:16">
      <c r="A7948" t="s">
        <v>8141</v>
      </c>
      <c r="B7948" t="s">
        <v>171</v>
      </c>
      <c r="C7948" s="2">
        <v>46059</v>
      </c>
      <c r="D7948" s="3">
        <v>0.75118055555555552</v>
      </c>
      <c r="E7948" t="s">
        <v>33</v>
      </c>
      <c r="F7948">
        <v>500</v>
      </c>
      <c r="G7948" t="s">
        <v>189</v>
      </c>
      <c r="I7948">
        <f t="shared" si="868"/>
        <v>1</v>
      </c>
      <c r="J7948" t="str">
        <f t="shared" si="869"/>
        <v>OK</v>
      </c>
      <c r="K7948" t="str">
        <f t="shared" si="870"/>
        <v>Successful</v>
      </c>
      <c r="L7948" t="str">
        <f t="shared" si="871"/>
        <v>Withdrawal</v>
      </c>
      <c r="M7948" t="str">
        <f t="shared" si="872"/>
        <v>OK</v>
      </c>
      <c r="N7948" t="str">
        <f t="shared" si="873"/>
        <v>OK</v>
      </c>
      <c r="O7948" t="str">
        <f>_xlfn.XLOOKUP(B7948,'01_Raw_ATMs'!A:A,'01_Raw_ATMs'!A:A,"Not Found")</f>
        <v>ATM091</v>
      </c>
      <c r="P7948" t="str">
        <f t="shared" si="874"/>
        <v>Valid</v>
      </c>
    </row>
    <row r="7949" spans="1:16">
      <c r="A7949" t="s">
        <v>8142</v>
      </c>
      <c r="B7949" t="s">
        <v>108</v>
      </c>
      <c r="C7949" s="2">
        <v>45814</v>
      </c>
      <c r="D7949" s="3">
        <v>0.84552083333333339</v>
      </c>
      <c r="E7949" t="s">
        <v>261</v>
      </c>
      <c r="F7949">
        <v>2000</v>
      </c>
      <c r="G7949" t="s">
        <v>189</v>
      </c>
      <c r="I7949">
        <f t="shared" si="868"/>
        <v>1</v>
      </c>
      <c r="J7949" t="str">
        <f t="shared" si="869"/>
        <v>OK</v>
      </c>
      <c r="K7949" t="str">
        <f t="shared" si="870"/>
        <v>Successful</v>
      </c>
      <c r="L7949" t="str">
        <f t="shared" si="871"/>
        <v>Cash Deposit</v>
      </c>
      <c r="M7949" t="str">
        <f t="shared" si="872"/>
        <v>OK</v>
      </c>
      <c r="N7949" t="str">
        <f t="shared" si="873"/>
        <v>OK</v>
      </c>
      <c r="O7949" t="str">
        <f>_xlfn.XLOOKUP(B7949,'01_Raw_ATMs'!A:A,'01_Raw_ATMs'!A:A,"Not Found")</f>
        <v>ATM028</v>
      </c>
      <c r="P7949" t="str">
        <f t="shared" si="874"/>
        <v>Valid</v>
      </c>
    </row>
    <row r="7950" spans="1:16">
      <c r="A7950" t="s">
        <v>8143</v>
      </c>
      <c r="B7950" t="s">
        <v>98</v>
      </c>
      <c r="C7950" s="2">
        <v>45890</v>
      </c>
      <c r="D7950" s="3">
        <v>0.74859953703703708</v>
      </c>
      <c r="E7950" t="s">
        <v>33</v>
      </c>
      <c r="F7950">
        <v>3000</v>
      </c>
      <c r="G7950" t="s">
        <v>189</v>
      </c>
      <c r="I7950">
        <f t="shared" si="868"/>
        <v>1</v>
      </c>
      <c r="J7950" t="str">
        <f t="shared" si="869"/>
        <v>OK</v>
      </c>
      <c r="K7950" t="str">
        <f t="shared" si="870"/>
        <v>Successful</v>
      </c>
      <c r="L7950" t="str">
        <f t="shared" si="871"/>
        <v>Withdrawal</v>
      </c>
      <c r="M7950" t="str">
        <f t="shared" si="872"/>
        <v>OK</v>
      </c>
      <c r="N7950" t="str">
        <f t="shared" si="873"/>
        <v>OK</v>
      </c>
      <c r="O7950" t="str">
        <f>_xlfn.XLOOKUP(B7950,'01_Raw_ATMs'!A:A,'01_Raw_ATMs'!A:A,"Not Found")</f>
        <v>ATM019</v>
      </c>
      <c r="P7950" t="str">
        <f t="shared" si="874"/>
        <v>Valid</v>
      </c>
    </row>
    <row r="7951" spans="1:16">
      <c r="A7951" t="s">
        <v>8144</v>
      </c>
      <c r="B7951" t="s">
        <v>141</v>
      </c>
      <c r="C7951" s="2">
        <v>45935</v>
      </c>
      <c r="D7951" s="3">
        <v>0.89230324074074074</v>
      </c>
      <c r="E7951" t="s">
        <v>33</v>
      </c>
      <c r="F7951">
        <v>2000</v>
      </c>
      <c r="G7951" t="s">
        <v>189</v>
      </c>
      <c r="I7951">
        <f t="shared" si="868"/>
        <v>1</v>
      </c>
      <c r="J7951" t="str">
        <f t="shared" si="869"/>
        <v>OK</v>
      </c>
      <c r="K7951" t="str">
        <f t="shared" si="870"/>
        <v>Successful</v>
      </c>
      <c r="L7951" t="str">
        <f t="shared" si="871"/>
        <v>Withdrawal</v>
      </c>
      <c r="M7951" t="str">
        <f t="shared" si="872"/>
        <v>OK</v>
      </c>
      <c r="N7951" t="str">
        <f t="shared" si="873"/>
        <v>OK</v>
      </c>
      <c r="O7951" t="str">
        <f>_xlfn.XLOOKUP(B7951,'01_Raw_ATMs'!A:A,'01_Raw_ATMs'!A:A,"Not Found")</f>
        <v>ATM061</v>
      </c>
      <c r="P7951" t="str">
        <f t="shared" si="874"/>
        <v>Valid</v>
      </c>
    </row>
    <row r="7952" spans="1:16">
      <c r="A7952" t="s">
        <v>8145</v>
      </c>
      <c r="B7952" t="s">
        <v>116</v>
      </c>
      <c r="C7952" s="2">
        <v>45777</v>
      </c>
      <c r="D7952" s="3">
        <v>0.92953703703703705</v>
      </c>
      <c r="E7952" t="s">
        <v>33</v>
      </c>
      <c r="F7952">
        <v>4000</v>
      </c>
      <c r="G7952" t="s">
        <v>189</v>
      </c>
      <c r="I7952">
        <f t="shared" si="868"/>
        <v>1</v>
      </c>
      <c r="J7952" t="str">
        <f t="shared" si="869"/>
        <v>OK</v>
      </c>
      <c r="K7952" t="str">
        <f t="shared" si="870"/>
        <v>Successful</v>
      </c>
      <c r="L7952" t="str">
        <f t="shared" si="871"/>
        <v>Withdrawal</v>
      </c>
      <c r="M7952" t="str">
        <f t="shared" si="872"/>
        <v>OK</v>
      </c>
      <c r="N7952" t="str">
        <f t="shared" si="873"/>
        <v>OK</v>
      </c>
      <c r="O7952" t="str">
        <f>_xlfn.XLOOKUP(B7952,'01_Raw_ATMs'!A:A,'01_Raw_ATMs'!A:A,"Not Found")</f>
        <v>ATM036</v>
      </c>
      <c r="P7952" t="str">
        <f t="shared" si="874"/>
        <v>Valid</v>
      </c>
    </row>
    <row r="7953" spans="1:16">
      <c r="A7953" t="s">
        <v>8146</v>
      </c>
      <c r="B7953" t="s">
        <v>152</v>
      </c>
      <c r="C7953" s="2">
        <v>46178</v>
      </c>
      <c r="D7953" s="3">
        <v>0.94863425925925926</v>
      </c>
      <c r="E7953" t="s">
        <v>211</v>
      </c>
      <c r="F7953">
        <v>0</v>
      </c>
      <c r="G7953" t="s">
        <v>189</v>
      </c>
      <c r="I7953">
        <f t="shared" si="868"/>
        <v>1</v>
      </c>
      <c r="J7953" t="str">
        <f t="shared" si="869"/>
        <v>OK</v>
      </c>
      <c r="K7953" t="str">
        <f t="shared" si="870"/>
        <v>Successful</v>
      </c>
      <c r="L7953" t="str">
        <f t="shared" si="871"/>
        <v>Mini Statement</v>
      </c>
      <c r="M7953" t="str">
        <f t="shared" si="872"/>
        <v>OK</v>
      </c>
      <c r="N7953" t="str">
        <f t="shared" si="873"/>
        <v>OK</v>
      </c>
      <c r="O7953" t="str">
        <f>_xlfn.XLOOKUP(B7953,'01_Raw_ATMs'!A:A,'01_Raw_ATMs'!A:A,"Not Found")</f>
        <v>ATM072</v>
      </c>
      <c r="P7953" t="str">
        <f t="shared" si="874"/>
        <v>Valid</v>
      </c>
    </row>
    <row r="7954" spans="1:16">
      <c r="A7954" t="s">
        <v>8147</v>
      </c>
      <c r="B7954" t="s">
        <v>141</v>
      </c>
      <c r="C7954" s="2">
        <v>45950</v>
      </c>
      <c r="D7954" s="3">
        <v>0.5989930555555556</v>
      </c>
      <c r="E7954" t="s">
        <v>33</v>
      </c>
      <c r="F7954">
        <v>5000</v>
      </c>
      <c r="G7954" t="s">
        <v>189</v>
      </c>
      <c r="I7954">
        <f t="shared" si="868"/>
        <v>1</v>
      </c>
      <c r="J7954" t="str">
        <f t="shared" si="869"/>
        <v>OK</v>
      </c>
      <c r="K7954" t="str">
        <f t="shared" si="870"/>
        <v>Successful</v>
      </c>
      <c r="L7954" t="str">
        <f t="shared" si="871"/>
        <v>Withdrawal</v>
      </c>
      <c r="M7954" t="str">
        <f t="shared" si="872"/>
        <v>OK</v>
      </c>
      <c r="N7954" t="str">
        <f t="shared" si="873"/>
        <v>OK</v>
      </c>
      <c r="O7954" t="str">
        <f>_xlfn.XLOOKUP(B7954,'01_Raw_ATMs'!A:A,'01_Raw_ATMs'!A:A,"Not Found")</f>
        <v>ATM061</v>
      </c>
      <c r="P7954" t="str">
        <f t="shared" si="874"/>
        <v>Valid</v>
      </c>
    </row>
    <row r="7955" spans="1:16">
      <c r="A7955" t="s">
        <v>8148</v>
      </c>
      <c r="B7955" t="s">
        <v>131</v>
      </c>
      <c r="C7955" s="2">
        <v>45964</v>
      </c>
      <c r="D7955" s="3">
        <v>0.57620370370370366</v>
      </c>
      <c r="E7955" t="s">
        <v>33</v>
      </c>
      <c r="F7955">
        <v>2500</v>
      </c>
      <c r="G7955" t="s">
        <v>189</v>
      </c>
      <c r="I7955">
        <f t="shared" si="868"/>
        <v>1</v>
      </c>
      <c r="J7955" t="str">
        <f t="shared" si="869"/>
        <v>OK</v>
      </c>
      <c r="K7955" t="str">
        <f t="shared" si="870"/>
        <v>Successful</v>
      </c>
      <c r="L7955" t="str">
        <f t="shared" si="871"/>
        <v>Withdrawal</v>
      </c>
      <c r="M7955" t="str">
        <f t="shared" si="872"/>
        <v>OK</v>
      </c>
      <c r="N7955" t="str">
        <f t="shared" si="873"/>
        <v>OK</v>
      </c>
      <c r="O7955" t="str">
        <f>_xlfn.XLOOKUP(B7955,'01_Raw_ATMs'!A:A,'01_Raw_ATMs'!A:A,"Not Found")</f>
        <v>ATM051</v>
      </c>
      <c r="P7955" t="str">
        <f t="shared" si="874"/>
        <v>Valid</v>
      </c>
    </row>
    <row r="7956" spans="1:16">
      <c r="A7956" t="s">
        <v>8149</v>
      </c>
      <c r="B7956" t="s">
        <v>153</v>
      </c>
      <c r="C7956" s="2">
        <v>45905</v>
      </c>
      <c r="D7956" s="3">
        <v>0.44077546296296288</v>
      </c>
      <c r="E7956" t="s">
        <v>33</v>
      </c>
      <c r="F7956">
        <v>10000</v>
      </c>
      <c r="G7956" t="s">
        <v>189</v>
      </c>
      <c r="I7956">
        <f t="shared" si="868"/>
        <v>1</v>
      </c>
      <c r="J7956" t="str">
        <f t="shared" si="869"/>
        <v>OK</v>
      </c>
      <c r="K7956" t="str">
        <f t="shared" si="870"/>
        <v>Successful</v>
      </c>
      <c r="L7956" t="str">
        <f t="shared" si="871"/>
        <v>Withdrawal</v>
      </c>
      <c r="M7956" t="str">
        <f t="shared" si="872"/>
        <v>OK</v>
      </c>
      <c r="N7956" t="str">
        <f t="shared" si="873"/>
        <v>OK</v>
      </c>
      <c r="O7956" t="str">
        <f>_xlfn.XLOOKUP(B7956,'01_Raw_ATMs'!A:A,'01_Raw_ATMs'!A:A,"Not Found")</f>
        <v>ATM073</v>
      </c>
      <c r="P7956" t="str">
        <f t="shared" si="874"/>
        <v>Valid</v>
      </c>
    </row>
    <row r="7957" spans="1:16">
      <c r="A7957" t="s">
        <v>8150</v>
      </c>
      <c r="B7957" t="s">
        <v>152</v>
      </c>
      <c r="C7957" s="2">
        <v>46029</v>
      </c>
      <c r="D7957" s="3">
        <v>0.26538194444444452</v>
      </c>
      <c r="E7957" t="s">
        <v>33</v>
      </c>
      <c r="F7957">
        <v>6000</v>
      </c>
      <c r="G7957" t="s">
        <v>189</v>
      </c>
      <c r="I7957">
        <f t="shared" si="868"/>
        <v>1</v>
      </c>
      <c r="J7957" t="str">
        <f t="shared" si="869"/>
        <v>OK</v>
      </c>
      <c r="K7957" t="str">
        <f t="shared" si="870"/>
        <v>Successful</v>
      </c>
      <c r="L7957" t="str">
        <f t="shared" si="871"/>
        <v>Withdrawal</v>
      </c>
      <c r="M7957" t="str">
        <f t="shared" si="872"/>
        <v>OK</v>
      </c>
      <c r="N7957" t="str">
        <f t="shared" si="873"/>
        <v>OK</v>
      </c>
      <c r="O7957" t="str">
        <f>_xlfn.XLOOKUP(B7957,'01_Raw_ATMs'!A:A,'01_Raw_ATMs'!A:A,"Not Found")</f>
        <v>ATM072</v>
      </c>
      <c r="P7957" t="str">
        <f t="shared" si="874"/>
        <v>Valid</v>
      </c>
    </row>
    <row r="7958" spans="1:16">
      <c r="A7958" t="s">
        <v>8151</v>
      </c>
      <c r="B7958" t="s">
        <v>107</v>
      </c>
      <c r="C7958" s="2">
        <v>45992</v>
      </c>
      <c r="D7958" s="3">
        <v>0.31630787037037039</v>
      </c>
      <c r="E7958" t="s">
        <v>33</v>
      </c>
      <c r="F7958">
        <v>4000</v>
      </c>
      <c r="G7958" t="s">
        <v>189</v>
      </c>
      <c r="I7958">
        <f t="shared" si="868"/>
        <v>1</v>
      </c>
      <c r="J7958" t="str">
        <f t="shared" si="869"/>
        <v>OK</v>
      </c>
      <c r="K7958" t="str">
        <f t="shared" si="870"/>
        <v>Successful</v>
      </c>
      <c r="L7958" t="str">
        <f t="shared" si="871"/>
        <v>Withdrawal</v>
      </c>
      <c r="M7958" t="str">
        <f t="shared" si="872"/>
        <v>OK</v>
      </c>
      <c r="N7958" t="str">
        <f t="shared" si="873"/>
        <v>OK</v>
      </c>
      <c r="O7958" t="str">
        <f>_xlfn.XLOOKUP(B7958,'01_Raw_ATMs'!A:A,'01_Raw_ATMs'!A:A,"Not Found")</f>
        <v>ATM027</v>
      </c>
      <c r="P7958" t="str">
        <f t="shared" si="874"/>
        <v>Valid</v>
      </c>
    </row>
    <row r="7959" spans="1:16">
      <c r="A7959" t="s">
        <v>8152</v>
      </c>
      <c r="B7959" t="s">
        <v>161</v>
      </c>
      <c r="C7959" s="2">
        <v>45727</v>
      </c>
      <c r="D7959" s="3">
        <v>0.44163194444444442</v>
      </c>
      <c r="E7959" t="s">
        <v>33</v>
      </c>
      <c r="F7959">
        <v>5000</v>
      </c>
      <c r="G7959" t="s">
        <v>189</v>
      </c>
      <c r="I7959">
        <f t="shared" si="868"/>
        <v>1</v>
      </c>
      <c r="J7959" t="str">
        <f t="shared" si="869"/>
        <v>OK</v>
      </c>
      <c r="K7959" t="str">
        <f t="shared" si="870"/>
        <v>Successful</v>
      </c>
      <c r="L7959" t="str">
        <f t="shared" si="871"/>
        <v>Withdrawal</v>
      </c>
      <c r="M7959" t="str">
        <f t="shared" si="872"/>
        <v>OK</v>
      </c>
      <c r="N7959" t="str">
        <f t="shared" si="873"/>
        <v>OK</v>
      </c>
      <c r="O7959" t="str">
        <f>_xlfn.XLOOKUP(B7959,'01_Raw_ATMs'!A:A,'01_Raw_ATMs'!A:A,"Not Found")</f>
        <v>ATM081</v>
      </c>
      <c r="P7959" t="str">
        <f t="shared" si="874"/>
        <v>Valid</v>
      </c>
    </row>
    <row r="7960" spans="1:16">
      <c r="A7960" t="s">
        <v>8153</v>
      </c>
      <c r="B7960" t="s">
        <v>137</v>
      </c>
      <c r="C7960" s="2">
        <v>46075</v>
      </c>
      <c r="D7960" s="3">
        <v>0.81768518518518518</v>
      </c>
      <c r="E7960" t="s">
        <v>33</v>
      </c>
      <c r="F7960">
        <v>1000</v>
      </c>
      <c r="G7960" t="s">
        <v>214</v>
      </c>
      <c r="H7960" t="s">
        <v>1103</v>
      </c>
      <c r="I7960">
        <f t="shared" si="868"/>
        <v>1</v>
      </c>
      <c r="J7960" t="str">
        <f t="shared" si="869"/>
        <v>OK</v>
      </c>
      <c r="K7960" t="str">
        <f t="shared" si="870"/>
        <v>Failed</v>
      </c>
      <c r="L7960" t="str">
        <f t="shared" si="871"/>
        <v>Withdrawal</v>
      </c>
      <c r="M7960" t="str">
        <f t="shared" si="872"/>
        <v>OK</v>
      </c>
      <c r="N7960" t="str">
        <f t="shared" si="873"/>
        <v>OK</v>
      </c>
      <c r="O7960" t="str">
        <f>_xlfn.XLOOKUP(B7960,'01_Raw_ATMs'!A:A,'01_Raw_ATMs'!A:A,"Not Found")</f>
        <v>ATM057</v>
      </c>
      <c r="P7960" t="str">
        <f t="shared" si="874"/>
        <v>Valid</v>
      </c>
    </row>
    <row r="7961" spans="1:16">
      <c r="A7961" t="s">
        <v>8154</v>
      </c>
      <c r="B7961" t="s">
        <v>104</v>
      </c>
      <c r="C7961" s="2">
        <v>45726</v>
      </c>
      <c r="D7961" s="3">
        <v>0.6867361111111111</v>
      </c>
      <c r="E7961" t="s">
        <v>194</v>
      </c>
      <c r="F7961">
        <v>0</v>
      </c>
      <c r="G7961" t="s">
        <v>214</v>
      </c>
      <c r="H7961" t="s">
        <v>1215</v>
      </c>
      <c r="I7961">
        <f t="shared" si="868"/>
        <v>1</v>
      </c>
      <c r="J7961" t="str">
        <f t="shared" si="869"/>
        <v>OK</v>
      </c>
      <c r="K7961" t="str">
        <f t="shared" si="870"/>
        <v>Failed</v>
      </c>
      <c r="L7961" t="str">
        <f t="shared" si="871"/>
        <v>Balance Inquiry</v>
      </c>
      <c r="M7961" t="str">
        <f t="shared" si="872"/>
        <v>OK</v>
      </c>
      <c r="N7961" t="str">
        <f t="shared" si="873"/>
        <v>OK</v>
      </c>
      <c r="O7961" t="str">
        <f>_xlfn.XLOOKUP(B7961,'01_Raw_ATMs'!A:A,'01_Raw_ATMs'!A:A,"Not Found")</f>
        <v>ATM025</v>
      </c>
      <c r="P7961" t="str">
        <f t="shared" si="874"/>
        <v>Valid</v>
      </c>
    </row>
    <row r="7962" spans="1:16">
      <c r="A7962" t="s">
        <v>8155</v>
      </c>
      <c r="B7962" t="s">
        <v>144</v>
      </c>
      <c r="C7962" s="2">
        <v>46156</v>
      </c>
      <c r="D7962" s="3">
        <v>0.85142361111111109</v>
      </c>
      <c r="E7962" t="s">
        <v>211</v>
      </c>
      <c r="F7962">
        <v>0</v>
      </c>
      <c r="G7962" t="s">
        <v>189</v>
      </c>
      <c r="I7962">
        <f t="shared" si="868"/>
        <v>1</v>
      </c>
      <c r="J7962" t="str">
        <f t="shared" si="869"/>
        <v>OK</v>
      </c>
      <c r="K7962" t="str">
        <f t="shared" si="870"/>
        <v>Successful</v>
      </c>
      <c r="L7962" t="str">
        <f t="shared" si="871"/>
        <v>Mini Statement</v>
      </c>
      <c r="M7962" t="str">
        <f t="shared" si="872"/>
        <v>OK</v>
      </c>
      <c r="N7962" t="str">
        <f t="shared" si="873"/>
        <v>OK</v>
      </c>
      <c r="O7962" t="str">
        <f>_xlfn.XLOOKUP(B7962,'01_Raw_ATMs'!A:A,'01_Raw_ATMs'!A:A,"Not Found")</f>
        <v>ATM064</v>
      </c>
      <c r="P7962" t="str">
        <f t="shared" si="874"/>
        <v>Valid</v>
      </c>
    </row>
    <row r="7963" spans="1:16">
      <c r="A7963" t="s">
        <v>8156</v>
      </c>
      <c r="B7963" t="s">
        <v>145</v>
      </c>
      <c r="C7963" s="2">
        <v>46192</v>
      </c>
      <c r="D7963" s="3">
        <v>0.76993055555555556</v>
      </c>
      <c r="E7963" t="s">
        <v>33</v>
      </c>
      <c r="F7963">
        <v>2500</v>
      </c>
      <c r="G7963" t="s">
        <v>189</v>
      </c>
      <c r="I7963">
        <f t="shared" si="868"/>
        <v>1</v>
      </c>
      <c r="J7963" t="str">
        <f t="shared" si="869"/>
        <v>OK</v>
      </c>
      <c r="K7963" t="str">
        <f t="shared" si="870"/>
        <v>Successful</v>
      </c>
      <c r="L7963" t="str">
        <f t="shared" si="871"/>
        <v>Withdrawal</v>
      </c>
      <c r="M7963" t="str">
        <f t="shared" si="872"/>
        <v>OK</v>
      </c>
      <c r="N7963" t="str">
        <f t="shared" si="873"/>
        <v>OK</v>
      </c>
      <c r="O7963" t="str">
        <f>_xlfn.XLOOKUP(B7963,'01_Raw_ATMs'!A:A,'01_Raw_ATMs'!A:A,"Not Found")</f>
        <v>ATM065</v>
      </c>
      <c r="P7963" t="str">
        <f t="shared" si="874"/>
        <v>Valid</v>
      </c>
    </row>
    <row r="7964" spans="1:16">
      <c r="A7964" t="s">
        <v>8157</v>
      </c>
      <c r="B7964" t="s">
        <v>102</v>
      </c>
      <c r="C7964" s="2">
        <v>45667</v>
      </c>
      <c r="D7964" s="3">
        <v>0.5305671296296296</v>
      </c>
      <c r="E7964" t="s">
        <v>33</v>
      </c>
      <c r="F7964">
        <v>3000</v>
      </c>
      <c r="G7964" t="s">
        <v>189</v>
      </c>
      <c r="I7964">
        <f t="shared" si="868"/>
        <v>1</v>
      </c>
      <c r="J7964" t="str">
        <f t="shared" si="869"/>
        <v>OK</v>
      </c>
      <c r="K7964" t="str">
        <f t="shared" si="870"/>
        <v>Successful</v>
      </c>
      <c r="L7964" t="str">
        <f t="shared" si="871"/>
        <v>Withdrawal</v>
      </c>
      <c r="M7964" t="str">
        <f t="shared" si="872"/>
        <v>OK</v>
      </c>
      <c r="N7964" t="str">
        <f t="shared" si="873"/>
        <v>OK</v>
      </c>
      <c r="O7964" t="str">
        <f>_xlfn.XLOOKUP(B7964,'01_Raw_ATMs'!A:A,'01_Raw_ATMs'!A:A,"Not Found")</f>
        <v>ATM023</v>
      </c>
      <c r="P7964" t="str">
        <f t="shared" si="874"/>
        <v>Valid</v>
      </c>
    </row>
    <row r="7965" spans="1:16">
      <c r="A7965" t="s">
        <v>8158</v>
      </c>
      <c r="B7965" t="s">
        <v>118</v>
      </c>
      <c r="C7965" s="2">
        <v>46071</v>
      </c>
      <c r="D7965" s="3">
        <v>0.36949074074074068</v>
      </c>
      <c r="E7965" t="s">
        <v>33</v>
      </c>
      <c r="F7965">
        <v>2500</v>
      </c>
      <c r="G7965" t="s">
        <v>189</v>
      </c>
      <c r="I7965">
        <f t="shared" si="868"/>
        <v>1</v>
      </c>
      <c r="J7965" t="str">
        <f t="shared" si="869"/>
        <v>OK</v>
      </c>
      <c r="K7965" t="str">
        <f t="shared" si="870"/>
        <v>Successful</v>
      </c>
      <c r="L7965" t="str">
        <f t="shared" si="871"/>
        <v>Withdrawal</v>
      </c>
      <c r="M7965" t="str">
        <f t="shared" si="872"/>
        <v>OK</v>
      </c>
      <c r="N7965" t="str">
        <f t="shared" si="873"/>
        <v>OK</v>
      </c>
      <c r="O7965" t="str">
        <f>_xlfn.XLOOKUP(B7965,'01_Raw_ATMs'!A:A,'01_Raw_ATMs'!A:A,"Not Found")</f>
        <v>ATM038</v>
      </c>
      <c r="P7965" t="str">
        <f t="shared" si="874"/>
        <v>Valid</v>
      </c>
    </row>
    <row r="7966" spans="1:16">
      <c r="A7966" t="s">
        <v>8159</v>
      </c>
      <c r="B7966" t="s">
        <v>123</v>
      </c>
      <c r="C7966" s="2">
        <v>45752</v>
      </c>
      <c r="D7966" s="3">
        <v>0.68465277777777778</v>
      </c>
      <c r="E7966" t="s">
        <v>33</v>
      </c>
      <c r="F7966">
        <v>1000</v>
      </c>
      <c r="G7966" t="s">
        <v>189</v>
      </c>
      <c r="I7966">
        <f t="shared" si="868"/>
        <v>1</v>
      </c>
      <c r="J7966" t="str">
        <f t="shared" si="869"/>
        <v>OK</v>
      </c>
      <c r="K7966" t="str">
        <f t="shared" si="870"/>
        <v>Successful</v>
      </c>
      <c r="L7966" t="str">
        <f t="shared" si="871"/>
        <v>Withdrawal</v>
      </c>
      <c r="M7966" t="str">
        <f t="shared" si="872"/>
        <v>OK</v>
      </c>
      <c r="N7966" t="str">
        <f t="shared" si="873"/>
        <v>OK</v>
      </c>
      <c r="O7966" t="str">
        <f>_xlfn.XLOOKUP(B7966,'01_Raw_ATMs'!A:A,'01_Raw_ATMs'!A:A,"Not Found")</f>
        <v>ATM043</v>
      </c>
      <c r="P7966" t="str">
        <f t="shared" si="874"/>
        <v>Valid</v>
      </c>
    </row>
    <row r="7967" spans="1:16">
      <c r="A7967" t="s">
        <v>8160</v>
      </c>
      <c r="B7967" t="s">
        <v>87</v>
      </c>
      <c r="C7967" s="2">
        <v>45793</v>
      </c>
      <c r="D7967" s="3">
        <v>0.247962962962963</v>
      </c>
      <c r="E7967" t="s">
        <v>33</v>
      </c>
      <c r="F7967">
        <v>2000</v>
      </c>
      <c r="G7967" t="s">
        <v>189</v>
      </c>
      <c r="I7967">
        <f t="shared" si="868"/>
        <v>1</v>
      </c>
      <c r="J7967" t="str">
        <f t="shared" si="869"/>
        <v>OK</v>
      </c>
      <c r="K7967" t="str">
        <f t="shared" si="870"/>
        <v>Successful</v>
      </c>
      <c r="L7967" t="str">
        <f t="shared" si="871"/>
        <v>Withdrawal</v>
      </c>
      <c r="M7967" t="str">
        <f t="shared" si="872"/>
        <v>OK</v>
      </c>
      <c r="N7967" t="str">
        <f t="shared" si="873"/>
        <v>OK</v>
      </c>
      <c r="O7967" t="str">
        <f>_xlfn.XLOOKUP(B7967,'01_Raw_ATMs'!A:A,'01_Raw_ATMs'!A:A,"Not Found")</f>
        <v>ATM011</v>
      </c>
      <c r="P7967" t="str">
        <f t="shared" si="874"/>
        <v>Valid</v>
      </c>
    </row>
    <row r="7968" spans="1:16">
      <c r="A7968" t="s">
        <v>8161</v>
      </c>
      <c r="B7968" t="s">
        <v>95</v>
      </c>
      <c r="C7968" s="2">
        <v>46171</v>
      </c>
      <c r="D7968" s="3">
        <v>0.72961805555555559</v>
      </c>
      <c r="E7968" t="s">
        <v>33</v>
      </c>
      <c r="F7968">
        <v>4000</v>
      </c>
      <c r="G7968" t="s">
        <v>189</v>
      </c>
      <c r="I7968">
        <f t="shared" si="868"/>
        <v>1</v>
      </c>
      <c r="J7968" t="str">
        <f t="shared" si="869"/>
        <v>OK</v>
      </c>
      <c r="K7968" t="str">
        <f t="shared" si="870"/>
        <v>Successful</v>
      </c>
      <c r="L7968" t="str">
        <f t="shared" si="871"/>
        <v>Withdrawal</v>
      </c>
      <c r="M7968" t="str">
        <f t="shared" si="872"/>
        <v>OK</v>
      </c>
      <c r="N7968" t="str">
        <f t="shared" si="873"/>
        <v>OK</v>
      </c>
      <c r="O7968" t="str">
        <f>_xlfn.XLOOKUP(B7968,'01_Raw_ATMs'!A:A,'01_Raw_ATMs'!A:A,"Not Found")</f>
        <v>ATM017</v>
      </c>
      <c r="P7968" t="str">
        <f t="shared" si="874"/>
        <v>Valid</v>
      </c>
    </row>
    <row r="7969" spans="1:16">
      <c r="A7969" t="s">
        <v>8162</v>
      </c>
      <c r="B7969" t="s">
        <v>135</v>
      </c>
      <c r="C7969" s="2">
        <v>45980</v>
      </c>
      <c r="D7969" s="3">
        <v>0.83240740740740737</v>
      </c>
      <c r="E7969" t="s">
        <v>33</v>
      </c>
      <c r="F7969">
        <v>4000</v>
      </c>
      <c r="G7969" t="s">
        <v>189</v>
      </c>
      <c r="I7969">
        <f t="shared" si="868"/>
        <v>1</v>
      </c>
      <c r="J7969" t="str">
        <f t="shared" si="869"/>
        <v>OK</v>
      </c>
      <c r="K7969" t="str">
        <f t="shared" si="870"/>
        <v>Successful</v>
      </c>
      <c r="L7969" t="str">
        <f t="shared" si="871"/>
        <v>Withdrawal</v>
      </c>
      <c r="M7969" t="str">
        <f t="shared" si="872"/>
        <v>OK</v>
      </c>
      <c r="N7969" t="str">
        <f t="shared" si="873"/>
        <v>OK</v>
      </c>
      <c r="O7969" t="str">
        <f>_xlfn.XLOOKUP(B7969,'01_Raw_ATMs'!A:A,'01_Raw_ATMs'!A:A,"Not Found")</f>
        <v>ATM055</v>
      </c>
      <c r="P7969" t="str">
        <f t="shared" si="874"/>
        <v>Valid</v>
      </c>
    </row>
    <row r="7970" spans="1:16">
      <c r="A7970" t="s">
        <v>8163</v>
      </c>
      <c r="B7970" t="s">
        <v>91</v>
      </c>
      <c r="C7970" s="2">
        <v>46164</v>
      </c>
      <c r="D7970" s="3">
        <v>7.6238425925925932E-2</v>
      </c>
      <c r="E7970" t="s">
        <v>33</v>
      </c>
      <c r="F7970">
        <v>2000</v>
      </c>
      <c r="G7970" t="s">
        <v>189</v>
      </c>
      <c r="I7970">
        <f t="shared" si="868"/>
        <v>1</v>
      </c>
      <c r="J7970" t="str">
        <f t="shared" si="869"/>
        <v>OK</v>
      </c>
      <c r="K7970" t="str">
        <f t="shared" si="870"/>
        <v>Successful</v>
      </c>
      <c r="L7970" t="str">
        <f t="shared" si="871"/>
        <v>Withdrawal</v>
      </c>
      <c r="M7970" t="str">
        <f t="shared" si="872"/>
        <v>OK</v>
      </c>
      <c r="N7970" t="str">
        <f t="shared" si="873"/>
        <v>OK</v>
      </c>
      <c r="O7970" t="str">
        <f>_xlfn.XLOOKUP(B7970,'01_Raw_ATMs'!A:A,'01_Raw_ATMs'!A:A,"Not Found")</f>
        <v>ATM014</v>
      </c>
      <c r="P7970" t="str">
        <f t="shared" si="874"/>
        <v>Valid</v>
      </c>
    </row>
    <row r="7971" spans="1:16">
      <c r="A7971" t="s">
        <v>8164</v>
      </c>
      <c r="B7971" t="s">
        <v>140</v>
      </c>
      <c r="C7971" s="2">
        <v>45695</v>
      </c>
      <c r="D7971" s="3">
        <v>0.29018518518518521</v>
      </c>
      <c r="E7971" t="s">
        <v>33</v>
      </c>
      <c r="F7971">
        <v>3000</v>
      </c>
      <c r="G7971" t="s">
        <v>189</v>
      </c>
      <c r="I7971">
        <f t="shared" si="868"/>
        <v>1</v>
      </c>
      <c r="J7971" t="str">
        <f t="shared" si="869"/>
        <v>OK</v>
      </c>
      <c r="K7971" t="str">
        <f t="shared" si="870"/>
        <v>Successful</v>
      </c>
      <c r="L7971" t="str">
        <f t="shared" si="871"/>
        <v>Withdrawal</v>
      </c>
      <c r="M7971" t="str">
        <f t="shared" si="872"/>
        <v>OK</v>
      </c>
      <c r="N7971" t="str">
        <f t="shared" si="873"/>
        <v>OK</v>
      </c>
      <c r="O7971" t="str">
        <f>_xlfn.XLOOKUP(B7971,'01_Raw_ATMs'!A:A,'01_Raw_ATMs'!A:A,"Not Found")</f>
        <v>ATM060</v>
      </c>
      <c r="P7971" t="str">
        <f t="shared" si="874"/>
        <v>Valid</v>
      </c>
    </row>
    <row r="7972" spans="1:16">
      <c r="A7972" t="s">
        <v>8165</v>
      </c>
      <c r="B7972" t="s">
        <v>101</v>
      </c>
      <c r="C7972" s="2">
        <v>45846</v>
      </c>
      <c r="D7972" s="3">
        <v>0.54498842592592589</v>
      </c>
      <c r="E7972" t="s">
        <v>33</v>
      </c>
      <c r="F7972">
        <v>4000</v>
      </c>
      <c r="G7972" t="s">
        <v>214</v>
      </c>
      <c r="H7972" t="s">
        <v>42</v>
      </c>
      <c r="I7972">
        <f t="shared" si="868"/>
        <v>1</v>
      </c>
      <c r="J7972" t="str">
        <f t="shared" si="869"/>
        <v>OK</v>
      </c>
      <c r="K7972" t="str">
        <f t="shared" si="870"/>
        <v>Failed</v>
      </c>
      <c r="L7972" t="str">
        <f t="shared" si="871"/>
        <v>Withdrawal</v>
      </c>
      <c r="M7972" t="str">
        <f t="shared" si="872"/>
        <v>OK</v>
      </c>
      <c r="N7972" t="str">
        <f t="shared" si="873"/>
        <v>OK</v>
      </c>
      <c r="O7972" t="str">
        <f>_xlfn.XLOOKUP(B7972,'01_Raw_ATMs'!A:A,'01_Raw_ATMs'!A:A,"Not Found")</f>
        <v>ATM022</v>
      </c>
      <c r="P7972" t="str">
        <f t="shared" si="874"/>
        <v>Valid</v>
      </c>
    </row>
    <row r="7973" spans="1:16">
      <c r="A7973" t="s">
        <v>8166</v>
      </c>
      <c r="B7973" t="s">
        <v>123</v>
      </c>
      <c r="C7973" s="2">
        <v>45815</v>
      </c>
      <c r="D7973" s="3">
        <v>0.79151620370370368</v>
      </c>
      <c r="E7973" t="s">
        <v>33</v>
      </c>
      <c r="F7973">
        <v>5000</v>
      </c>
      <c r="G7973" t="s">
        <v>189</v>
      </c>
      <c r="I7973">
        <f t="shared" si="868"/>
        <v>1</v>
      </c>
      <c r="J7973" t="str">
        <f t="shared" si="869"/>
        <v>OK</v>
      </c>
      <c r="K7973" t="str">
        <f t="shared" si="870"/>
        <v>Successful</v>
      </c>
      <c r="L7973" t="str">
        <f t="shared" si="871"/>
        <v>Withdrawal</v>
      </c>
      <c r="M7973" t="str">
        <f t="shared" si="872"/>
        <v>OK</v>
      </c>
      <c r="N7973" t="str">
        <f t="shared" si="873"/>
        <v>OK</v>
      </c>
      <c r="O7973" t="str">
        <f>_xlfn.XLOOKUP(B7973,'01_Raw_ATMs'!A:A,'01_Raw_ATMs'!A:A,"Not Found")</f>
        <v>ATM043</v>
      </c>
      <c r="P7973" t="str">
        <f t="shared" si="874"/>
        <v>Valid</v>
      </c>
    </row>
    <row r="7974" spans="1:16">
      <c r="A7974" t="s">
        <v>8167</v>
      </c>
      <c r="B7974" t="s">
        <v>106</v>
      </c>
      <c r="C7974" s="2">
        <v>45982</v>
      </c>
      <c r="D7974" s="3">
        <v>0.31545138888888891</v>
      </c>
      <c r="E7974" t="s">
        <v>33</v>
      </c>
      <c r="F7974">
        <v>1500</v>
      </c>
      <c r="G7974" t="s">
        <v>189</v>
      </c>
      <c r="I7974">
        <f t="shared" si="868"/>
        <v>1</v>
      </c>
      <c r="J7974" t="str">
        <f t="shared" si="869"/>
        <v>OK</v>
      </c>
      <c r="K7974" t="str">
        <f t="shared" si="870"/>
        <v>Successful</v>
      </c>
      <c r="L7974" t="str">
        <f t="shared" si="871"/>
        <v>Withdrawal</v>
      </c>
      <c r="M7974" t="str">
        <f t="shared" si="872"/>
        <v>OK</v>
      </c>
      <c r="N7974" t="str">
        <f t="shared" si="873"/>
        <v>OK</v>
      </c>
      <c r="O7974" t="str">
        <f>_xlfn.XLOOKUP(B7974,'01_Raw_ATMs'!A:A,'01_Raw_ATMs'!A:A,"Not Found")</f>
        <v>ATM026</v>
      </c>
      <c r="P7974" t="str">
        <f t="shared" si="874"/>
        <v>Valid</v>
      </c>
    </row>
    <row r="7975" spans="1:16">
      <c r="A7975" t="s">
        <v>8168</v>
      </c>
      <c r="B7975" t="s">
        <v>140</v>
      </c>
      <c r="C7975" s="2">
        <v>45785</v>
      </c>
      <c r="D7975" s="3">
        <v>0.27853009259259259</v>
      </c>
      <c r="E7975" t="s">
        <v>33</v>
      </c>
      <c r="F7975">
        <v>500</v>
      </c>
      <c r="G7975" t="s">
        <v>189</v>
      </c>
      <c r="I7975">
        <f t="shared" si="868"/>
        <v>1</v>
      </c>
      <c r="J7975" t="str">
        <f t="shared" si="869"/>
        <v>OK</v>
      </c>
      <c r="K7975" t="str">
        <f t="shared" si="870"/>
        <v>Successful</v>
      </c>
      <c r="L7975" t="str">
        <f t="shared" si="871"/>
        <v>Withdrawal</v>
      </c>
      <c r="M7975" t="str">
        <f t="shared" si="872"/>
        <v>OK</v>
      </c>
      <c r="N7975" t="str">
        <f t="shared" si="873"/>
        <v>OK</v>
      </c>
      <c r="O7975" t="str">
        <f>_xlfn.XLOOKUP(B7975,'01_Raw_ATMs'!A:A,'01_Raw_ATMs'!A:A,"Not Found")</f>
        <v>ATM060</v>
      </c>
      <c r="P7975" t="str">
        <f t="shared" si="874"/>
        <v>Valid</v>
      </c>
    </row>
    <row r="7976" spans="1:16">
      <c r="A7976" t="s">
        <v>8169</v>
      </c>
      <c r="B7976" t="s">
        <v>176</v>
      </c>
      <c r="C7976" s="2">
        <v>45942</v>
      </c>
      <c r="D7976" s="3">
        <v>0.71043981481481477</v>
      </c>
      <c r="E7976" t="s">
        <v>33</v>
      </c>
      <c r="F7976">
        <v>6000</v>
      </c>
      <c r="G7976" t="s">
        <v>189</v>
      </c>
      <c r="I7976">
        <f t="shared" si="868"/>
        <v>1</v>
      </c>
      <c r="J7976" t="str">
        <f t="shared" si="869"/>
        <v>OK</v>
      </c>
      <c r="K7976" t="str">
        <f t="shared" si="870"/>
        <v>Successful</v>
      </c>
      <c r="L7976" t="str">
        <f t="shared" si="871"/>
        <v>Withdrawal</v>
      </c>
      <c r="M7976" t="str">
        <f t="shared" si="872"/>
        <v>OK</v>
      </c>
      <c r="N7976" t="str">
        <f t="shared" si="873"/>
        <v>OK</v>
      </c>
      <c r="O7976" t="str">
        <f>_xlfn.XLOOKUP(B7976,'01_Raw_ATMs'!A:A,'01_Raw_ATMs'!A:A,"Not Found")</f>
        <v>ATM096</v>
      </c>
      <c r="P7976" t="str">
        <f t="shared" si="874"/>
        <v>Valid</v>
      </c>
    </row>
    <row r="7977" spans="1:16">
      <c r="A7977" t="s">
        <v>8170</v>
      </c>
      <c r="B7977" t="s">
        <v>168</v>
      </c>
      <c r="C7977" s="2">
        <v>45980</v>
      </c>
      <c r="D7977" s="3">
        <v>0.80651620370370369</v>
      </c>
      <c r="E7977" t="s">
        <v>33</v>
      </c>
      <c r="F7977">
        <v>5000</v>
      </c>
      <c r="G7977" t="s">
        <v>189</v>
      </c>
      <c r="I7977">
        <f t="shared" si="868"/>
        <v>1</v>
      </c>
      <c r="J7977" t="str">
        <f t="shared" si="869"/>
        <v>OK</v>
      </c>
      <c r="K7977" t="str">
        <f t="shared" si="870"/>
        <v>Successful</v>
      </c>
      <c r="L7977" t="str">
        <f t="shared" si="871"/>
        <v>Withdrawal</v>
      </c>
      <c r="M7977" t="str">
        <f t="shared" si="872"/>
        <v>OK</v>
      </c>
      <c r="N7977" t="str">
        <f t="shared" si="873"/>
        <v>OK</v>
      </c>
      <c r="O7977" t="str">
        <f>_xlfn.XLOOKUP(B7977,'01_Raw_ATMs'!A:A,'01_Raw_ATMs'!A:A,"Not Found")</f>
        <v>ATM088</v>
      </c>
      <c r="P7977" t="str">
        <f t="shared" si="874"/>
        <v>Valid</v>
      </c>
    </row>
    <row r="7978" spans="1:16">
      <c r="A7978" t="s">
        <v>8171</v>
      </c>
      <c r="B7978" t="s">
        <v>168</v>
      </c>
      <c r="C7978" s="2">
        <v>45879</v>
      </c>
      <c r="D7978" s="3">
        <v>0.29946759259259259</v>
      </c>
      <c r="E7978" t="s">
        <v>211</v>
      </c>
      <c r="F7978">
        <v>0</v>
      </c>
      <c r="G7978" t="s">
        <v>189</v>
      </c>
      <c r="I7978">
        <f t="shared" si="868"/>
        <v>1</v>
      </c>
      <c r="J7978" t="str">
        <f t="shared" si="869"/>
        <v>OK</v>
      </c>
      <c r="K7978" t="str">
        <f t="shared" si="870"/>
        <v>Successful</v>
      </c>
      <c r="L7978" t="str">
        <f t="shared" si="871"/>
        <v>Mini Statement</v>
      </c>
      <c r="M7978" t="str">
        <f t="shared" si="872"/>
        <v>OK</v>
      </c>
      <c r="N7978" t="str">
        <f t="shared" si="873"/>
        <v>OK</v>
      </c>
      <c r="O7978" t="str">
        <f>_xlfn.XLOOKUP(B7978,'01_Raw_ATMs'!A:A,'01_Raw_ATMs'!A:A,"Not Found")</f>
        <v>ATM088</v>
      </c>
      <c r="P7978" t="str">
        <f t="shared" si="874"/>
        <v>Valid</v>
      </c>
    </row>
    <row r="7979" spans="1:16">
      <c r="A7979" t="s">
        <v>8172</v>
      </c>
      <c r="B7979" t="s">
        <v>95</v>
      </c>
      <c r="C7979" s="2">
        <v>45725</v>
      </c>
      <c r="D7979" s="3">
        <v>0.70324074074074072</v>
      </c>
      <c r="E7979" t="s">
        <v>33</v>
      </c>
      <c r="F7979">
        <v>4000</v>
      </c>
      <c r="G7979" t="s">
        <v>189</v>
      </c>
      <c r="I7979">
        <f t="shared" si="868"/>
        <v>1</v>
      </c>
      <c r="J7979" t="str">
        <f t="shared" si="869"/>
        <v>OK</v>
      </c>
      <c r="K7979" t="str">
        <f t="shared" si="870"/>
        <v>Successful</v>
      </c>
      <c r="L7979" t="str">
        <f t="shared" si="871"/>
        <v>Withdrawal</v>
      </c>
      <c r="M7979" t="str">
        <f t="shared" si="872"/>
        <v>OK</v>
      </c>
      <c r="N7979" t="str">
        <f t="shared" si="873"/>
        <v>OK</v>
      </c>
      <c r="O7979" t="str">
        <f>_xlfn.XLOOKUP(B7979,'01_Raw_ATMs'!A:A,'01_Raw_ATMs'!A:A,"Not Found")</f>
        <v>ATM017</v>
      </c>
      <c r="P7979" t="str">
        <f t="shared" si="874"/>
        <v>Valid</v>
      </c>
    </row>
    <row r="7980" spans="1:16">
      <c r="A7980" t="s">
        <v>8173</v>
      </c>
      <c r="B7980" t="s">
        <v>173</v>
      </c>
      <c r="C7980" s="2">
        <v>45926</v>
      </c>
      <c r="D7980" s="3">
        <v>0.71900462962962963</v>
      </c>
      <c r="E7980" t="s">
        <v>33</v>
      </c>
      <c r="F7980">
        <v>10000</v>
      </c>
      <c r="G7980" t="s">
        <v>189</v>
      </c>
      <c r="I7980">
        <f t="shared" si="868"/>
        <v>1</v>
      </c>
      <c r="J7980" t="str">
        <f t="shared" si="869"/>
        <v>OK</v>
      </c>
      <c r="K7980" t="str">
        <f t="shared" si="870"/>
        <v>Successful</v>
      </c>
      <c r="L7980" t="str">
        <f t="shared" si="871"/>
        <v>Withdrawal</v>
      </c>
      <c r="M7980" t="str">
        <f t="shared" si="872"/>
        <v>OK</v>
      </c>
      <c r="N7980" t="str">
        <f t="shared" si="873"/>
        <v>OK</v>
      </c>
      <c r="O7980" t="str">
        <f>_xlfn.XLOOKUP(B7980,'01_Raw_ATMs'!A:A,'01_Raw_ATMs'!A:A,"Not Found")</f>
        <v>ATM093</v>
      </c>
      <c r="P7980" t="str">
        <f t="shared" si="874"/>
        <v>Valid</v>
      </c>
    </row>
    <row r="7981" spans="1:16">
      <c r="A7981" t="s">
        <v>8174</v>
      </c>
      <c r="B7981" t="s">
        <v>115</v>
      </c>
      <c r="C7981" s="2">
        <v>46057</v>
      </c>
      <c r="D7981" s="3">
        <v>0.745</v>
      </c>
      <c r="E7981" t="s">
        <v>33</v>
      </c>
      <c r="F7981">
        <v>1500</v>
      </c>
      <c r="G7981" t="s">
        <v>189</v>
      </c>
      <c r="I7981">
        <f t="shared" si="868"/>
        <v>1</v>
      </c>
      <c r="J7981" t="str">
        <f t="shared" si="869"/>
        <v>OK</v>
      </c>
      <c r="K7981" t="str">
        <f t="shared" si="870"/>
        <v>Successful</v>
      </c>
      <c r="L7981" t="str">
        <f t="shared" si="871"/>
        <v>Withdrawal</v>
      </c>
      <c r="M7981" t="str">
        <f t="shared" si="872"/>
        <v>OK</v>
      </c>
      <c r="N7981" t="str">
        <f t="shared" si="873"/>
        <v>OK</v>
      </c>
      <c r="O7981" t="str">
        <f>_xlfn.XLOOKUP(B7981,'01_Raw_ATMs'!A:A,'01_Raw_ATMs'!A:A,"Not Found")</f>
        <v>ATM035</v>
      </c>
      <c r="P7981" t="str">
        <f t="shared" si="874"/>
        <v>Valid</v>
      </c>
    </row>
    <row r="7982" spans="1:16">
      <c r="A7982" t="s">
        <v>8175</v>
      </c>
      <c r="B7982" t="s">
        <v>139</v>
      </c>
      <c r="C7982" s="2">
        <v>45981</v>
      </c>
      <c r="D7982" s="3">
        <v>0.70024305555555555</v>
      </c>
      <c r="E7982" t="s">
        <v>33</v>
      </c>
      <c r="F7982">
        <v>5000</v>
      </c>
      <c r="G7982" t="s">
        <v>189</v>
      </c>
      <c r="I7982">
        <f t="shared" si="868"/>
        <v>1</v>
      </c>
      <c r="J7982" t="str">
        <f t="shared" si="869"/>
        <v>OK</v>
      </c>
      <c r="K7982" t="str">
        <f t="shared" si="870"/>
        <v>Successful</v>
      </c>
      <c r="L7982" t="str">
        <f t="shared" si="871"/>
        <v>Withdrawal</v>
      </c>
      <c r="M7982" t="str">
        <f t="shared" si="872"/>
        <v>OK</v>
      </c>
      <c r="N7982" t="str">
        <f t="shared" si="873"/>
        <v>OK</v>
      </c>
      <c r="O7982" t="str">
        <f>_xlfn.XLOOKUP(B7982,'01_Raw_ATMs'!A:A,'01_Raw_ATMs'!A:A,"Not Found")</f>
        <v>ATM059</v>
      </c>
      <c r="P7982" t="str">
        <f t="shared" si="874"/>
        <v>Valid</v>
      </c>
    </row>
    <row r="7983" spans="1:16">
      <c r="A7983" t="s">
        <v>8176</v>
      </c>
      <c r="B7983" t="s">
        <v>163</v>
      </c>
      <c r="C7983" s="2">
        <v>45852</v>
      </c>
      <c r="D7983" s="3">
        <v>0.65288194444444447</v>
      </c>
      <c r="E7983" t="s">
        <v>33</v>
      </c>
      <c r="F7983">
        <v>2500</v>
      </c>
      <c r="G7983" t="s">
        <v>189</v>
      </c>
      <c r="I7983">
        <f t="shared" si="868"/>
        <v>1</v>
      </c>
      <c r="J7983" t="str">
        <f t="shared" si="869"/>
        <v>OK</v>
      </c>
      <c r="K7983" t="str">
        <f t="shared" si="870"/>
        <v>Successful</v>
      </c>
      <c r="L7983" t="str">
        <f t="shared" si="871"/>
        <v>Withdrawal</v>
      </c>
      <c r="M7983" t="str">
        <f t="shared" si="872"/>
        <v>OK</v>
      </c>
      <c r="N7983" t="str">
        <f t="shared" si="873"/>
        <v>OK</v>
      </c>
      <c r="O7983" t="str">
        <f>_xlfn.XLOOKUP(B7983,'01_Raw_ATMs'!A:A,'01_Raw_ATMs'!A:A,"Not Found")</f>
        <v>ATM083</v>
      </c>
      <c r="P7983" t="str">
        <f t="shared" si="874"/>
        <v>Valid</v>
      </c>
    </row>
    <row r="7984" spans="1:16">
      <c r="A7984" t="s">
        <v>8177</v>
      </c>
      <c r="B7984" t="s">
        <v>159</v>
      </c>
      <c r="C7984" s="2">
        <v>46195</v>
      </c>
      <c r="D7984" s="3">
        <v>0.44206018518518519</v>
      </c>
      <c r="E7984" t="s">
        <v>261</v>
      </c>
      <c r="F7984">
        <v>20000</v>
      </c>
      <c r="G7984" t="s">
        <v>189</v>
      </c>
      <c r="I7984">
        <f t="shared" si="868"/>
        <v>1</v>
      </c>
      <c r="J7984" t="str">
        <f t="shared" si="869"/>
        <v>OK</v>
      </c>
      <c r="K7984" t="str">
        <f t="shared" si="870"/>
        <v>Successful</v>
      </c>
      <c r="L7984" t="str">
        <f t="shared" si="871"/>
        <v>Cash Deposit</v>
      </c>
      <c r="M7984" t="str">
        <f t="shared" si="872"/>
        <v>OK</v>
      </c>
      <c r="N7984" t="str">
        <f t="shared" si="873"/>
        <v>OK</v>
      </c>
      <c r="O7984" t="str">
        <f>_xlfn.XLOOKUP(B7984,'01_Raw_ATMs'!A:A,'01_Raw_ATMs'!A:A,"Not Found")</f>
        <v>ATM079</v>
      </c>
      <c r="P7984" t="str">
        <f t="shared" si="874"/>
        <v>Valid</v>
      </c>
    </row>
    <row r="7985" spans="1:16">
      <c r="A7985" t="s">
        <v>8178</v>
      </c>
      <c r="B7985" t="s">
        <v>83</v>
      </c>
      <c r="C7985" s="2">
        <v>46046</v>
      </c>
      <c r="D7985" s="3">
        <v>0.6194560185185185</v>
      </c>
      <c r="E7985" t="s">
        <v>33</v>
      </c>
      <c r="F7985">
        <v>5000</v>
      </c>
      <c r="G7985" t="s">
        <v>189</v>
      </c>
      <c r="I7985">
        <f t="shared" si="868"/>
        <v>1</v>
      </c>
      <c r="J7985" t="str">
        <f t="shared" si="869"/>
        <v>OK</v>
      </c>
      <c r="K7985" t="str">
        <f t="shared" si="870"/>
        <v>Successful</v>
      </c>
      <c r="L7985" t="str">
        <f t="shared" si="871"/>
        <v>Withdrawal</v>
      </c>
      <c r="M7985" t="str">
        <f t="shared" si="872"/>
        <v>OK</v>
      </c>
      <c r="N7985" t="str">
        <f t="shared" si="873"/>
        <v>OK</v>
      </c>
      <c r="O7985" t="str">
        <f>_xlfn.XLOOKUP(B7985,'01_Raw_ATMs'!A:A,'01_Raw_ATMs'!A:A,"Not Found")</f>
        <v>ATM008</v>
      </c>
      <c r="P7985" t="str">
        <f t="shared" si="874"/>
        <v>Valid</v>
      </c>
    </row>
    <row r="7986" spans="1:16">
      <c r="A7986" t="s">
        <v>8179</v>
      </c>
      <c r="B7986" t="s">
        <v>81</v>
      </c>
      <c r="C7986" s="2">
        <v>46084</v>
      </c>
      <c r="D7986" s="3">
        <v>0.32947916666666671</v>
      </c>
      <c r="E7986" t="s">
        <v>33</v>
      </c>
      <c r="F7986">
        <v>3000</v>
      </c>
      <c r="G7986" t="s">
        <v>189</v>
      </c>
      <c r="I7986">
        <f t="shared" si="868"/>
        <v>1</v>
      </c>
      <c r="J7986" t="str">
        <f t="shared" si="869"/>
        <v>OK</v>
      </c>
      <c r="K7986" t="str">
        <f t="shared" si="870"/>
        <v>Successful</v>
      </c>
      <c r="L7986" t="str">
        <f t="shared" si="871"/>
        <v>Withdrawal</v>
      </c>
      <c r="M7986" t="str">
        <f t="shared" si="872"/>
        <v>OK</v>
      </c>
      <c r="N7986" t="str">
        <f t="shared" si="873"/>
        <v>OK</v>
      </c>
      <c r="O7986" t="str">
        <f>_xlfn.XLOOKUP(B7986,'01_Raw_ATMs'!A:A,'01_Raw_ATMs'!A:A,"Not Found")</f>
        <v>ATM007</v>
      </c>
      <c r="P7986" t="str">
        <f t="shared" si="874"/>
        <v>Valid</v>
      </c>
    </row>
    <row r="7987" spans="1:16">
      <c r="A7987" t="s">
        <v>8180</v>
      </c>
      <c r="B7987" t="s">
        <v>149</v>
      </c>
      <c r="C7987" s="2">
        <v>46169</v>
      </c>
      <c r="D7987" s="3">
        <v>0.34533564814814821</v>
      </c>
      <c r="E7987" t="s">
        <v>194</v>
      </c>
      <c r="F7987">
        <v>0</v>
      </c>
      <c r="G7987" t="s">
        <v>189</v>
      </c>
      <c r="I7987">
        <f t="shared" si="868"/>
        <v>1</v>
      </c>
      <c r="J7987" t="str">
        <f t="shared" si="869"/>
        <v>OK</v>
      </c>
      <c r="K7987" t="str">
        <f t="shared" si="870"/>
        <v>Successful</v>
      </c>
      <c r="L7987" t="str">
        <f t="shared" si="871"/>
        <v>Balance Inquiry</v>
      </c>
      <c r="M7987" t="str">
        <f t="shared" si="872"/>
        <v>OK</v>
      </c>
      <c r="N7987" t="str">
        <f t="shared" si="873"/>
        <v>OK</v>
      </c>
      <c r="O7987" t="str">
        <f>_xlfn.XLOOKUP(B7987,'01_Raw_ATMs'!A:A,'01_Raw_ATMs'!A:A,"Not Found")</f>
        <v>ATM069</v>
      </c>
      <c r="P7987" t="str">
        <f t="shared" si="874"/>
        <v>Valid</v>
      </c>
    </row>
    <row r="7988" spans="1:16">
      <c r="A7988" t="s">
        <v>8181</v>
      </c>
      <c r="B7988" t="s">
        <v>112</v>
      </c>
      <c r="C7988" s="2">
        <v>45742</v>
      </c>
      <c r="D7988" s="3">
        <v>0.3150810185185185</v>
      </c>
      <c r="E7988" t="s">
        <v>33</v>
      </c>
      <c r="F7988">
        <v>1500</v>
      </c>
      <c r="G7988" t="s">
        <v>189</v>
      </c>
      <c r="I7988">
        <f t="shared" si="868"/>
        <v>1</v>
      </c>
      <c r="J7988" t="str">
        <f t="shared" si="869"/>
        <v>OK</v>
      </c>
      <c r="K7988" t="str">
        <f t="shared" si="870"/>
        <v>Successful</v>
      </c>
      <c r="L7988" t="str">
        <f t="shared" si="871"/>
        <v>Withdrawal</v>
      </c>
      <c r="M7988" t="str">
        <f t="shared" si="872"/>
        <v>OK</v>
      </c>
      <c r="N7988" t="str">
        <f t="shared" si="873"/>
        <v>OK</v>
      </c>
      <c r="O7988" t="str">
        <f>_xlfn.XLOOKUP(B7988,'01_Raw_ATMs'!A:A,'01_Raw_ATMs'!A:A,"Not Found")</f>
        <v>ATM032</v>
      </c>
      <c r="P7988" t="str">
        <f t="shared" si="874"/>
        <v>Valid</v>
      </c>
    </row>
    <row r="7989" spans="1:16">
      <c r="A7989" t="s">
        <v>8182</v>
      </c>
      <c r="B7989" t="s">
        <v>79</v>
      </c>
      <c r="C7989" s="2">
        <v>45834</v>
      </c>
      <c r="D7989" s="3">
        <v>0.6508680555555556</v>
      </c>
      <c r="E7989" t="s">
        <v>33</v>
      </c>
      <c r="F7989">
        <v>500</v>
      </c>
      <c r="G7989" t="s">
        <v>189</v>
      </c>
      <c r="I7989">
        <f t="shared" si="868"/>
        <v>1</v>
      </c>
      <c r="J7989" t="str">
        <f t="shared" si="869"/>
        <v>OK</v>
      </c>
      <c r="K7989" t="str">
        <f t="shared" si="870"/>
        <v>Successful</v>
      </c>
      <c r="L7989" t="str">
        <f t="shared" si="871"/>
        <v>Withdrawal</v>
      </c>
      <c r="M7989" t="str">
        <f t="shared" si="872"/>
        <v>OK</v>
      </c>
      <c r="N7989" t="str">
        <f t="shared" si="873"/>
        <v>OK</v>
      </c>
      <c r="O7989" t="str">
        <f>_xlfn.XLOOKUP(B7989,'01_Raw_ATMs'!A:A,'01_Raw_ATMs'!A:A,"Not Found")</f>
        <v>ATM006</v>
      </c>
      <c r="P7989" t="str">
        <f t="shared" si="874"/>
        <v>Valid</v>
      </c>
    </row>
    <row r="7990" spans="1:16">
      <c r="A7990" t="s">
        <v>8183</v>
      </c>
      <c r="B7990" t="s">
        <v>89</v>
      </c>
      <c r="C7990" s="2">
        <v>45739</v>
      </c>
      <c r="D7990" s="3">
        <v>0.29318287037037039</v>
      </c>
      <c r="E7990" t="s">
        <v>261</v>
      </c>
      <c r="F7990">
        <v>1000</v>
      </c>
      <c r="G7990" t="s">
        <v>189</v>
      </c>
      <c r="I7990">
        <f t="shared" si="868"/>
        <v>1</v>
      </c>
      <c r="J7990" t="str">
        <f t="shared" si="869"/>
        <v>OK</v>
      </c>
      <c r="K7990" t="str">
        <f t="shared" si="870"/>
        <v>Successful</v>
      </c>
      <c r="L7990" t="str">
        <f t="shared" si="871"/>
        <v>Cash Deposit</v>
      </c>
      <c r="M7990" t="str">
        <f t="shared" si="872"/>
        <v>OK</v>
      </c>
      <c r="N7990" t="str">
        <f t="shared" si="873"/>
        <v>OK</v>
      </c>
      <c r="O7990" t="str">
        <f>_xlfn.XLOOKUP(B7990,'01_Raw_ATMs'!A:A,'01_Raw_ATMs'!A:A,"Not Found")</f>
        <v>ATM012</v>
      </c>
      <c r="P7990" t="str">
        <f t="shared" si="874"/>
        <v>Valid</v>
      </c>
    </row>
    <row r="7991" spans="1:16">
      <c r="A7991" t="s">
        <v>8184</v>
      </c>
      <c r="B7991" t="s">
        <v>90</v>
      </c>
      <c r="C7991" s="2">
        <v>45799</v>
      </c>
      <c r="D7991" s="3">
        <v>0.73081018518518515</v>
      </c>
      <c r="E7991" t="s">
        <v>33</v>
      </c>
      <c r="F7991">
        <v>4000</v>
      </c>
      <c r="G7991" t="s">
        <v>189</v>
      </c>
      <c r="I7991">
        <f t="shared" si="868"/>
        <v>1</v>
      </c>
      <c r="J7991" t="str">
        <f t="shared" si="869"/>
        <v>OK</v>
      </c>
      <c r="K7991" t="str">
        <f t="shared" si="870"/>
        <v>Successful</v>
      </c>
      <c r="L7991" t="str">
        <f t="shared" si="871"/>
        <v>Withdrawal</v>
      </c>
      <c r="M7991" t="str">
        <f t="shared" si="872"/>
        <v>OK</v>
      </c>
      <c r="N7991" t="str">
        <f t="shared" si="873"/>
        <v>OK</v>
      </c>
      <c r="O7991" t="str">
        <f>_xlfn.XLOOKUP(B7991,'01_Raw_ATMs'!A:A,'01_Raw_ATMs'!A:A,"Not Found")</f>
        <v>ATM013</v>
      </c>
      <c r="P7991" t="str">
        <f t="shared" si="874"/>
        <v>Valid</v>
      </c>
    </row>
    <row r="7992" spans="1:16">
      <c r="A7992" t="s">
        <v>8185</v>
      </c>
      <c r="B7992" t="s">
        <v>77</v>
      </c>
      <c r="C7992" s="2">
        <v>45990</v>
      </c>
      <c r="D7992" s="3">
        <v>0.46302083333333333</v>
      </c>
      <c r="E7992" t="s">
        <v>33</v>
      </c>
      <c r="F7992">
        <v>3000</v>
      </c>
      <c r="G7992" t="s">
        <v>189</v>
      </c>
      <c r="I7992">
        <f t="shared" si="868"/>
        <v>1</v>
      </c>
      <c r="J7992" t="str">
        <f t="shared" si="869"/>
        <v>OK</v>
      </c>
      <c r="K7992" t="str">
        <f t="shared" si="870"/>
        <v>Successful</v>
      </c>
      <c r="L7992" t="str">
        <f t="shared" si="871"/>
        <v>Withdrawal</v>
      </c>
      <c r="M7992" t="str">
        <f t="shared" si="872"/>
        <v>OK</v>
      </c>
      <c r="N7992" t="str">
        <f t="shared" si="873"/>
        <v>OK</v>
      </c>
      <c r="O7992" t="str">
        <f>_xlfn.XLOOKUP(B7992,'01_Raw_ATMs'!A:A,'01_Raw_ATMs'!A:A,"Not Found")</f>
        <v>ATM005</v>
      </c>
      <c r="P7992" t="str">
        <f t="shared" si="874"/>
        <v>Valid</v>
      </c>
    </row>
    <row r="7993" spans="1:16">
      <c r="A7993" t="s">
        <v>8186</v>
      </c>
      <c r="B7993" t="s">
        <v>110</v>
      </c>
      <c r="C7993" s="2">
        <v>46158</v>
      </c>
      <c r="D7993" s="3">
        <v>3.4421296296296297E-2</v>
      </c>
      <c r="E7993" t="s">
        <v>194</v>
      </c>
      <c r="F7993">
        <v>0</v>
      </c>
      <c r="G7993" t="s">
        <v>189</v>
      </c>
      <c r="I7993">
        <f t="shared" si="868"/>
        <v>1</v>
      </c>
      <c r="J7993" t="str">
        <f t="shared" si="869"/>
        <v>OK</v>
      </c>
      <c r="K7993" t="str">
        <f t="shared" si="870"/>
        <v>Successful</v>
      </c>
      <c r="L7993" t="str">
        <f t="shared" si="871"/>
        <v>Balance Inquiry</v>
      </c>
      <c r="M7993" t="str">
        <f t="shared" si="872"/>
        <v>OK</v>
      </c>
      <c r="N7993" t="str">
        <f t="shared" si="873"/>
        <v>OK</v>
      </c>
      <c r="O7993" t="str">
        <f>_xlfn.XLOOKUP(B7993,'01_Raw_ATMs'!A:A,'01_Raw_ATMs'!A:A,"Not Found")</f>
        <v>ATM030</v>
      </c>
      <c r="P7993" t="str">
        <f t="shared" si="874"/>
        <v>Valid</v>
      </c>
    </row>
    <row r="7994" spans="1:16">
      <c r="A7994" t="s">
        <v>8187</v>
      </c>
      <c r="B7994" t="s">
        <v>141</v>
      </c>
      <c r="C7994" s="2">
        <v>46038</v>
      </c>
      <c r="D7994" s="3">
        <v>0.25263888888888891</v>
      </c>
      <c r="E7994" t="s">
        <v>33</v>
      </c>
      <c r="F7994">
        <v>1500</v>
      </c>
      <c r="G7994" t="s">
        <v>189</v>
      </c>
      <c r="I7994">
        <f t="shared" si="868"/>
        <v>1</v>
      </c>
      <c r="J7994" t="str">
        <f t="shared" si="869"/>
        <v>OK</v>
      </c>
      <c r="K7994" t="str">
        <f t="shared" si="870"/>
        <v>Successful</v>
      </c>
      <c r="L7994" t="str">
        <f t="shared" si="871"/>
        <v>Withdrawal</v>
      </c>
      <c r="M7994" t="str">
        <f t="shared" si="872"/>
        <v>OK</v>
      </c>
      <c r="N7994" t="str">
        <f t="shared" si="873"/>
        <v>OK</v>
      </c>
      <c r="O7994" t="str">
        <f>_xlfn.XLOOKUP(B7994,'01_Raw_ATMs'!A:A,'01_Raw_ATMs'!A:A,"Not Found")</f>
        <v>ATM061</v>
      </c>
      <c r="P7994" t="str">
        <f t="shared" si="874"/>
        <v>Valid</v>
      </c>
    </row>
    <row r="7995" spans="1:16">
      <c r="A7995" t="s">
        <v>8188</v>
      </c>
      <c r="B7995" t="s">
        <v>173</v>
      </c>
      <c r="C7995" s="2">
        <v>46099</v>
      </c>
      <c r="D7995" s="3">
        <v>9.3958333333333338E-2</v>
      </c>
      <c r="E7995" t="s">
        <v>194</v>
      </c>
      <c r="F7995">
        <v>0</v>
      </c>
      <c r="G7995" t="s">
        <v>189</v>
      </c>
      <c r="I7995">
        <f t="shared" si="868"/>
        <v>1</v>
      </c>
      <c r="J7995" t="str">
        <f t="shared" si="869"/>
        <v>OK</v>
      </c>
      <c r="K7995" t="str">
        <f t="shared" si="870"/>
        <v>Successful</v>
      </c>
      <c r="L7995" t="str">
        <f t="shared" si="871"/>
        <v>Balance Inquiry</v>
      </c>
      <c r="M7995" t="str">
        <f t="shared" si="872"/>
        <v>OK</v>
      </c>
      <c r="N7995" t="str">
        <f t="shared" si="873"/>
        <v>OK</v>
      </c>
      <c r="O7995" t="str">
        <f>_xlfn.XLOOKUP(B7995,'01_Raw_ATMs'!A:A,'01_Raw_ATMs'!A:A,"Not Found")</f>
        <v>ATM093</v>
      </c>
      <c r="P7995" t="str">
        <f t="shared" si="874"/>
        <v>Valid</v>
      </c>
    </row>
    <row r="7996" spans="1:16">
      <c r="A7996" t="s">
        <v>8189</v>
      </c>
      <c r="B7996" t="s">
        <v>176</v>
      </c>
      <c r="C7996" s="2">
        <v>45951</v>
      </c>
      <c r="D7996" s="3">
        <v>0.39408564814814823</v>
      </c>
      <c r="E7996" t="s">
        <v>261</v>
      </c>
      <c r="F7996">
        <v>15000</v>
      </c>
      <c r="G7996" t="s">
        <v>189</v>
      </c>
      <c r="I7996">
        <f t="shared" si="868"/>
        <v>1</v>
      </c>
      <c r="J7996" t="str">
        <f t="shared" si="869"/>
        <v>OK</v>
      </c>
      <c r="K7996" t="str">
        <f t="shared" si="870"/>
        <v>Successful</v>
      </c>
      <c r="L7996" t="str">
        <f t="shared" si="871"/>
        <v>Cash Deposit</v>
      </c>
      <c r="M7996" t="str">
        <f t="shared" si="872"/>
        <v>OK</v>
      </c>
      <c r="N7996" t="str">
        <f t="shared" si="873"/>
        <v>OK</v>
      </c>
      <c r="O7996" t="str">
        <f>_xlfn.XLOOKUP(B7996,'01_Raw_ATMs'!A:A,'01_Raw_ATMs'!A:A,"Not Found")</f>
        <v>ATM096</v>
      </c>
      <c r="P7996" t="str">
        <f t="shared" si="874"/>
        <v>Valid</v>
      </c>
    </row>
    <row r="7997" spans="1:16">
      <c r="A7997" t="s">
        <v>8190</v>
      </c>
      <c r="B7997" t="s">
        <v>115</v>
      </c>
      <c r="C7997" s="2">
        <v>45882</v>
      </c>
      <c r="D7997" s="3">
        <v>0.25268518518518518</v>
      </c>
      <c r="E7997" t="s">
        <v>194</v>
      </c>
      <c r="F7997">
        <v>0</v>
      </c>
      <c r="G7997" t="s">
        <v>189</v>
      </c>
      <c r="I7997">
        <f t="shared" si="868"/>
        <v>1</v>
      </c>
      <c r="J7997" t="str">
        <f t="shared" si="869"/>
        <v>OK</v>
      </c>
      <c r="K7997" t="str">
        <f t="shared" si="870"/>
        <v>Successful</v>
      </c>
      <c r="L7997" t="str">
        <f t="shared" si="871"/>
        <v>Balance Inquiry</v>
      </c>
      <c r="M7997" t="str">
        <f t="shared" si="872"/>
        <v>OK</v>
      </c>
      <c r="N7997" t="str">
        <f t="shared" si="873"/>
        <v>OK</v>
      </c>
      <c r="O7997" t="str">
        <f>_xlfn.XLOOKUP(B7997,'01_Raw_ATMs'!A:A,'01_Raw_ATMs'!A:A,"Not Found")</f>
        <v>ATM035</v>
      </c>
      <c r="P7997" t="str">
        <f t="shared" si="874"/>
        <v>Valid</v>
      </c>
    </row>
    <row r="7998" spans="1:16">
      <c r="A7998" t="s">
        <v>8191</v>
      </c>
      <c r="B7998" t="s">
        <v>108</v>
      </c>
      <c r="C7998" s="2">
        <v>45895</v>
      </c>
      <c r="D7998" s="3">
        <v>0.69642361111111106</v>
      </c>
      <c r="E7998" t="s">
        <v>33</v>
      </c>
      <c r="F7998">
        <v>2500</v>
      </c>
      <c r="G7998" t="s">
        <v>189</v>
      </c>
      <c r="I7998">
        <f t="shared" si="868"/>
        <v>1</v>
      </c>
      <c r="J7998" t="str">
        <f t="shared" si="869"/>
        <v>OK</v>
      </c>
      <c r="K7998" t="str">
        <f t="shared" si="870"/>
        <v>Successful</v>
      </c>
      <c r="L7998" t="str">
        <f t="shared" si="871"/>
        <v>Withdrawal</v>
      </c>
      <c r="M7998" t="str">
        <f t="shared" si="872"/>
        <v>OK</v>
      </c>
      <c r="N7998" t="str">
        <f t="shared" si="873"/>
        <v>OK</v>
      </c>
      <c r="O7998" t="str">
        <f>_xlfn.XLOOKUP(B7998,'01_Raw_ATMs'!A:A,'01_Raw_ATMs'!A:A,"Not Found")</f>
        <v>ATM028</v>
      </c>
      <c r="P7998" t="str">
        <f t="shared" si="874"/>
        <v>Valid</v>
      </c>
    </row>
    <row r="7999" spans="1:16">
      <c r="A7999" t="s">
        <v>8192</v>
      </c>
      <c r="B7999" t="s">
        <v>172</v>
      </c>
      <c r="C7999" s="2">
        <v>46103</v>
      </c>
      <c r="D7999" s="3">
        <v>0.93767361111111114</v>
      </c>
      <c r="E7999" t="s">
        <v>33</v>
      </c>
      <c r="F7999">
        <v>3000</v>
      </c>
      <c r="G7999" t="s">
        <v>189</v>
      </c>
      <c r="I7999">
        <f t="shared" si="868"/>
        <v>1</v>
      </c>
      <c r="J7999" t="str">
        <f t="shared" si="869"/>
        <v>OK</v>
      </c>
      <c r="K7999" t="str">
        <f t="shared" si="870"/>
        <v>Successful</v>
      </c>
      <c r="L7999" t="str">
        <f t="shared" si="871"/>
        <v>Withdrawal</v>
      </c>
      <c r="M7999" t="str">
        <f t="shared" si="872"/>
        <v>OK</v>
      </c>
      <c r="N7999" t="str">
        <f t="shared" si="873"/>
        <v>OK</v>
      </c>
      <c r="O7999" t="str">
        <f>_xlfn.XLOOKUP(B7999,'01_Raw_ATMs'!A:A,'01_Raw_ATMs'!A:A,"Not Found")</f>
        <v>ATM092</v>
      </c>
      <c r="P7999" t="str">
        <f t="shared" si="874"/>
        <v>Valid</v>
      </c>
    </row>
    <row r="8000" spans="1:16">
      <c r="A8000" t="s">
        <v>8193</v>
      </c>
      <c r="B8000" t="s">
        <v>149</v>
      </c>
      <c r="C8000" s="2">
        <v>45836</v>
      </c>
      <c r="D8000" s="3">
        <v>0.26939814814814822</v>
      </c>
      <c r="E8000" t="s">
        <v>194</v>
      </c>
      <c r="F8000">
        <v>0</v>
      </c>
      <c r="G8000" t="s">
        <v>189</v>
      </c>
      <c r="I8000">
        <f t="shared" si="868"/>
        <v>1</v>
      </c>
      <c r="J8000" t="str">
        <f t="shared" si="869"/>
        <v>OK</v>
      </c>
      <c r="K8000" t="str">
        <f t="shared" si="870"/>
        <v>Successful</v>
      </c>
      <c r="L8000" t="str">
        <f t="shared" si="871"/>
        <v>Balance Inquiry</v>
      </c>
      <c r="M8000" t="str">
        <f t="shared" si="872"/>
        <v>OK</v>
      </c>
      <c r="N8000" t="str">
        <f t="shared" si="873"/>
        <v>OK</v>
      </c>
      <c r="O8000" t="str">
        <f>_xlfn.XLOOKUP(B8000,'01_Raw_ATMs'!A:A,'01_Raw_ATMs'!A:A,"Not Found")</f>
        <v>ATM069</v>
      </c>
      <c r="P8000" t="str">
        <f t="shared" si="874"/>
        <v>Valid</v>
      </c>
    </row>
    <row r="8001" spans="1:16">
      <c r="A8001" t="s">
        <v>8194</v>
      </c>
      <c r="B8001" t="s">
        <v>158</v>
      </c>
      <c r="C8001" s="2">
        <v>46087</v>
      </c>
      <c r="D8001" s="3">
        <v>0.67241898148148149</v>
      </c>
      <c r="E8001" t="s">
        <v>33</v>
      </c>
      <c r="F8001">
        <v>1500</v>
      </c>
      <c r="G8001" t="s">
        <v>189</v>
      </c>
      <c r="I8001">
        <f t="shared" si="868"/>
        <v>1</v>
      </c>
      <c r="J8001" t="str">
        <f t="shared" si="869"/>
        <v>OK</v>
      </c>
      <c r="K8001" t="str">
        <f t="shared" si="870"/>
        <v>Successful</v>
      </c>
      <c r="L8001" t="str">
        <f t="shared" si="871"/>
        <v>Withdrawal</v>
      </c>
      <c r="M8001" t="str">
        <f t="shared" si="872"/>
        <v>OK</v>
      </c>
      <c r="N8001" t="str">
        <f t="shared" si="873"/>
        <v>OK</v>
      </c>
      <c r="O8001" t="str">
        <f>_xlfn.XLOOKUP(B8001,'01_Raw_ATMs'!A:A,'01_Raw_ATMs'!A:A,"Not Found")</f>
        <v>ATM078</v>
      </c>
      <c r="P8001" t="str">
        <f t="shared" si="874"/>
        <v>Valid</v>
      </c>
    </row>
    <row r="8002" spans="1:16">
      <c r="A8002" t="s">
        <v>8195</v>
      </c>
      <c r="B8002" t="s">
        <v>87</v>
      </c>
      <c r="C8002" s="2">
        <v>45810</v>
      </c>
      <c r="D8002" s="3">
        <v>0.55800925925925926</v>
      </c>
      <c r="E8002" t="s">
        <v>33</v>
      </c>
      <c r="F8002">
        <v>6000</v>
      </c>
      <c r="G8002" t="s">
        <v>189</v>
      </c>
      <c r="I8002">
        <f t="shared" si="868"/>
        <v>1</v>
      </c>
      <c r="J8002" t="str">
        <f t="shared" si="869"/>
        <v>OK</v>
      </c>
      <c r="K8002" t="str">
        <f t="shared" si="870"/>
        <v>Successful</v>
      </c>
      <c r="L8002" t="str">
        <f t="shared" si="871"/>
        <v>Withdrawal</v>
      </c>
      <c r="M8002" t="str">
        <f t="shared" si="872"/>
        <v>OK</v>
      </c>
      <c r="N8002" t="str">
        <f t="shared" si="873"/>
        <v>OK</v>
      </c>
      <c r="O8002" t="str">
        <f>_xlfn.XLOOKUP(B8002,'01_Raw_ATMs'!A:A,'01_Raw_ATMs'!A:A,"Not Found")</f>
        <v>ATM011</v>
      </c>
      <c r="P8002" t="str">
        <f t="shared" si="874"/>
        <v>Valid</v>
      </c>
    </row>
    <row r="8003" spans="1:16">
      <c r="A8003" t="s">
        <v>8196</v>
      </c>
      <c r="B8003" t="s">
        <v>159</v>
      </c>
      <c r="C8003" s="2">
        <v>45830</v>
      </c>
      <c r="D8003" s="3">
        <v>0.75104166666666672</v>
      </c>
      <c r="E8003" t="s">
        <v>33</v>
      </c>
      <c r="F8003">
        <v>2500</v>
      </c>
      <c r="G8003" t="s">
        <v>189</v>
      </c>
      <c r="I8003">
        <f t="shared" ref="I8003:I8066" si="875">COUNTIF($A:$A,A8003)</f>
        <v>1</v>
      </c>
      <c r="J8003" t="str">
        <f t="shared" ref="J8003:J8066" si="876">IF(AND(TRIM(G8003)="Failed",H8003=""),"Problem","OK")</f>
        <v>OK</v>
      </c>
      <c r="K8003" t="str">
        <f t="shared" ref="K8003:K8066" si="877">PROPER(TRIM(G8003))</f>
        <v>Successful</v>
      </c>
      <c r="L8003" t="str">
        <f t="shared" ref="L8003:L8066" si="878">PROPER(TRIM(E8003))</f>
        <v>Withdrawal</v>
      </c>
      <c r="M8003" t="str">
        <f t="shared" ref="M8003:M8066" si="879">IF(OR(E8003="Withdrawal",E8003="Cash Deposit"),IF(F8003&gt;0,"OK","Problem"),IF(F8003=0,"OK","Problem"))</f>
        <v>OK</v>
      </c>
      <c r="N8003" t="str">
        <f t="shared" ref="N8003:N8066" si="880">IF(AND(C8003&gt;=DATE(2025,1,1),C8003&lt;=DATE(2026,6,30)),"OK","Problem")</f>
        <v>OK</v>
      </c>
      <c r="O8003" t="str">
        <f>_xlfn.XLOOKUP(B8003,'01_Raw_ATMs'!A:A,'01_Raw_ATMs'!A:A,"Not Found")</f>
        <v>ATM079</v>
      </c>
      <c r="P8003" t="str">
        <f t="shared" ref="P8003:P8066" si="881">IF(B8003="","Missing ATM_ID","Valid")</f>
        <v>Valid</v>
      </c>
    </row>
    <row r="8004" spans="1:16">
      <c r="A8004" t="s">
        <v>8197</v>
      </c>
      <c r="B8004" t="s">
        <v>180</v>
      </c>
      <c r="C8004" s="2">
        <v>45995</v>
      </c>
      <c r="D8004" s="3">
        <v>0.65446759259259257</v>
      </c>
      <c r="E8004" t="s">
        <v>33</v>
      </c>
      <c r="F8004">
        <v>500</v>
      </c>
      <c r="G8004" t="s">
        <v>189</v>
      </c>
      <c r="I8004">
        <f t="shared" si="875"/>
        <v>1</v>
      </c>
      <c r="J8004" t="str">
        <f t="shared" si="876"/>
        <v>OK</v>
      </c>
      <c r="K8004" t="str">
        <f t="shared" si="877"/>
        <v>Successful</v>
      </c>
      <c r="L8004" t="str">
        <f t="shared" si="878"/>
        <v>Withdrawal</v>
      </c>
      <c r="M8004" t="str">
        <f t="shared" si="879"/>
        <v>OK</v>
      </c>
      <c r="N8004" t="str">
        <f t="shared" si="880"/>
        <v>OK</v>
      </c>
      <c r="O8004" t="str">
        <f>_xlfn.XLOOKUP(B8004,'01_Raw_ATMs'!A:A,'01_Raw_ATMs'!A:A,"Not Found")</f>
        <v>ATM100</v>
      </c>
      <c r="P8004" t="str">
        <f t="shared" si="881"/>
        <v>Valid</v>
      </c>
    </row>
    <row r="8005" spans="1:16">
      <c r="A8005" t="s">
        <v>8198</v>
      </c>
      <c r="B8005" t="s">
        <v>160</v>
      </c>
      <c r="C8005" s="2">
        <v>45848</v>
      </c>
      <c r="D8005" s="3">
        <v>0.84671296296296295</v>
      </c>
      <c r="E8005" t="s">
        <v>211</v>
      </c>
      <c r="F8005">
        <v>0</v>
      </c>
      <c r="G8005" t="s">
        <v>189</v>
      </c>
      <c r="I8005">
        <f t="shared" si="875"/>
        <v>1</v>
      </c>
      <c r="J8005" t="str">
        <f t="shared" si="876"/>
        <v>OK</v>
      </c>
      <c r="K8005" t="str">
        <f t="shared" si="877"/>
        <v>Successful</v>
      </c>
      <c r="L8005" t="str">
        <f t="shared" si="878"/>
        <v>Mini Statement</v>
      </c>
      <c r="M8005" t="str">
        <f t="shared" si="879"/>
        <v>OK</v>
      </c>
      <c r="N8005" t="str">
        <f t="shared" si="880"/>
        <v>OK</v>
      </c>
      <c r="O8005" t="str">
        <f>_xlfn.XLOOKUP(B8005,'01_Raw_ATMs'!A:A,'01_Raw_ATMs'!A:A,"Not Found")</f>
        <v>ATM080</v>
      </c>
      <c r="P8005" t="str">
        <f t="shared" si="881"/>
        <v>Valid</v>
      </c>
    </row>
    <row r="8006" spans="1:16">
      <c r="A8006" t="s">
        <v>8199</v>
      </c>
      <c r="B8006" t="s">
        <v>119</v>
      </c>
      <c r="C8006" s="2">
        <v>46138</v>
      </c>
      <c r="D8006" s="3">
        <v>0.52671296296296299</v>
      </c>
      <c r="E8006" t="s">
        <v>33</v>
      </c>
      <c r="F8006">
        <v>2000</v>
      </c>
      <c r="G8006" t="s">
        <v>189</v>
      </c>
      <c r="I8006">
        <f t="shared" si="875"/>
        <v>1</v>
      </c>
      <c r="J8006" t="str">
        <f t="shared" si="876"/>
        <v>OK</v>
      </c>
      <c r="K8006" t="str">
        <f t="shared" si="877"/>
        <v>Successful</v>
      </c>
      <c r="L8006" t="str">
        <f t="shared" si="878"/>
        <v>Withdrawal</v>
      </c>
      <c r="M8006" t="str">
        <f t="shared" si="879"/>
        <v>OK</v>
      </c>
      <c r="N8006" t="str">
        <f t="shared" si="880"/>
        <v>OK</v>
      </c>
      <c r="O8006" t="str">
        <f>_xlfn.XLOOKUP(B8006,'01_Raw_ATMs'!A:A,'01_Raw_ATMs'!A:A,"Not Found")</f>
        <v>ATM039</v>
      </c>
      <c r="P8006" t="str">
        <f t="shared" si="881"/>
        <v>Valid</v>
      </c>
    </row>
    <row r="8007" spans="1:16">
      <c r="A8007" t="s">
        <v>8200</v>
      </c>
      <c r="B8007" t="s">
        <v>128</v>
      </c>
      <c r="C8007" s="2">
        <v>46083</v>
      </c>
      <c r="D8007" s="3">
        <v>0.82883101851851848</v>
      </c>
      <c r="E8007" t="s">
        <v>33</v>
      </c>
      <c r="F8007">
        <v>10000</v>
      </c>
      <c r="G8007" t="s">
        <v>189</v>
      </c>
      <c r="I8007">
        <f t="shared" si="875"/>
        <v>1</v>
      </c>
      <c r="J8007" t="str">
        <f t="shared" si="876"/>
        <v>OK</v>
      </c>
      <c r="K8007" t="str">
        <f t="shared" si="877"/>
        <v>Successful</v>
      </c>
      <c r="L8007" t="str">
        <f t="shared" si="878"/>
        <v>Withdrawal</v>
      </c>
      <c r="M8007" t="str">
        <f t="shared" si="879"/>
        <v>OK</v>
      </c>
      <c r="N8007" t="str">
        <f t="shared" si="880"/>
        <v>OK</v>
      </c>
      <c r="O8007" t="str">
        <f>_xlfn.XLOOKUP(B8007,'01_Raw_ATMs'!A:A,'01_Raw_ATMs'!A:A,"Not Found")</f>
        <v>ATM048</v>
      </c>
      <c r="P8007" t="str">
        <f t="shared" si="881"/>
        <v>Valid</v>
      </c>
    </row>
    <row r="8008" spans="1:16">
      <c r="A8008" t="s">
        <v>8201</v>
      </c>
      <c r="B8008" t="s">
        <v>119</v>
      </c>
      <c r="C8008" s="2">
        <v>45819</v>
      </c>
      <c r="D8008" s="3">
        <v>0.55439814814814814</v>
      </c>
      <c r="E8008" t="s">
        <v>33</v>
      </c>
      <c r="F8008">
        <v>4000</v>
      </c>
      <c r="G8008" t="s">
        <v>189</v>
      </c>
      <c r="I8008">
        <f t="shared" si="875"/>
        <v>1</v>
      </c>
      <c r="J8008" t="str">
        <f t="shared" si="876"/>
        <v>OK</v>
      </c>
      <c r="K8008" t="str">
        <f t="shared" si="877"/>
        <v>Successful</v>
      </c>
      <c r="L8008" t="str">
        <f t="shared" si="878"/>
        <v>Withdrawal</v>
      </c>
      <c r="M8008" t="str">
        <f t="shared" si="879"/>
        <v>OK</v>
      </c>
      <c r="N8008" t="str">
        <f t="shared" si="880"/>
        <v>OK</v>
      </c>
      <c r="O8008" t="str">
        <f>_xlfn.XLOOKUP(B8008,'01_Raw_ATMs'!A:A,'01_Raw_ATMs'!A:A,"Not Found")</f>
        <v>ATM039</v>
      </c>
      <c r="P8008" t="str">
        <f t="shared" si="881"/>
        <v>Valid</v>
      </c>
    </row>
    <row r="8009" spans="1:16">
      <c r="A8009" t="s">
        <v>8202</v>
      </c>
      <c r="B8009" t="s">
        <v>154</v>
      </c>
      <c r="C8009" s="2">
        <v>45944</v>
      </c>
      <c r="D8009" s="3">
        <v>0.93979166666666669</v>
      </c>
      <c r="E8009" t="s">
        <v>33</v>
      </c>
      <c r="F8009">
        <v>2000</v>
      </c>
      <c r="G8009" t="s">
        <v>189</v>
      </c>
      <c r="I8009">
        <f t="shared" si="875"/>
        <v>1</v>
      </c>
      <c r="J8009" t="str">
        <f t="shared" si="876"/>
        <v>OK</v>
      </c>
      <c r="K8009" t="str">
        <f t="shared" si="877"/>
        <v>Successful</v>
      </c>
      <c r="L8009" t="str">
        <f t="shared" si="878"/>
        <v>Withdrawal</v>
      </c>
      <c r="M8009" t="str">
        <f t="shared" si="879"/>
        <v>OK</v>
      </c>
      <c r="N8009" t="str">
        <f t="shared" si="880"/>
        <v>OK</v>
      </c>
      <c r="O8009" t="str">
        <f>_xlfn.XLOOKUP(B8009,'01_Raw_ATMs'!A:A,'01_Raw_ATMs'!A:A,"Not Found")</f>
        <v>ATM074</v>
      </c>
      <c r="P8009" t="str">
        <f t="shared" si="881"/>
        <v>Valid</v>
      </c>
    </row>
    <row r="8010" spans="1:16">
      <c r="A8010" t="s">
        <v>8203</v>
      </c>
      <c r="B8010" t="s">
        <v>71</v>
      </c>
      <c r="C8010" s="2">
        <v>45672</v>
      </c>
      <c r="D8010" s="3">
        <v>0.34901620370370368</v>
      </c>
      <c r="E8010" t="s">
        <v>33</v>
      </c>
      <c r="F8010">
        <v>6000</v>
      </c>
      <c r="G8010" t="s">
        <v>189</v>
      </c>
      <c r="I8010">
        <f t="shared" si="875"/>
        <v>1</v>
      </c>
      <c r="J8010" t="str">
        <f t="shared" si="876"/>
        <v>OK</v>
      </c>
      <c r="K8010" t="str">
        <f t="shared" si="877"/>
        <v>Successful</v>
      </c>
      <c r="L8010" t="str">
        <f t="shared" si="878"/>
        <v>Withdrawal</v>
      </c>
      <c r="M8010" t="str">
        <f t="shared" si="879"/>
        <v>OK</v>
      </c>
      <c r="N8010" t="str">
        <f t="shared" si="880"/>
        <v>OK</v>
      </c>
      <c r="O8010" t="str">
        <f>_xlfn.XLOOKUP(B8010,'01_Raw_ATMs'!A:A,'01_Raw_ATMs'!A:A,"Not Found")</f>
        <v>ATM002</v>
      </c>
      <c r="P8010" t="str">
        <f t="shared" si="881"/>
        <v>Valid</v>
      </c>
    </row>
    <row r="8011" spans="1:16">
      <c r="A8011" t="s">
        <v>8204</v>
      </c>
      <c r="B8011" t="s">
        <v>96</v>
      </c>
      <c r="C8011" s="2">
        <v>46045</v>
      </c>
      <c r="D8011" s="3">
        <v>0.3414814814814815</v>
      </c>
      <c r="E8011" t="s">
        <v>194</v>
      </c>
      <c r="F8011">
        <v>0</v>
      </c>
      <c r="G8011" t="s">
        <v>189</v>
      </c>
      <c r="I8011">
        <f t="shared" si="875"/>
        <v>1</v>
      </c>
      <c r="J8011" t="str">
        <f t="shared" si="876"/>
        <v>OK</v>
      </c>
      <c r="K8011" t="str">
        <f t="shared" si="877"/>
        <v>Successful</v>
      </c>
      <c r="L8011" t="str">
        <f t="shared" si="878"/>
        <v>Balance Inquiry</v>
      </c>
      <c r="M8011" t="str">
        <f t="shared" si="879"/>
        <v>OK</v>
      </c>
      <c r="N8011" t="str">
        <f t="shared" si="880"/>
        <v>OK</v>
      </c>
      <c r="O8011" t="str">
        <f>_xlfn.XLOOKUP(B8011,'01_Raw_ATMs'!A:A,'01_Raw_ATMs'!A:A,"Not Found")</f>
        <v>ATM018</v>
      </c>
      <c r="P8011" t="str">
        <f t="shared" si="881"/>
        <v>Valid</v>
      </c>
    </row>
    <row r="8012" spans="1:16">
      <c r="A8012" t="s">
        <v>8205</v>
      </c>
      <c r="B8012" t="s">
        <v>103</v>
      </c>
      <c r="C8012" s="2">
        <v>46160</v>
      </c>
      <c r="D8012" s="3">
        <v>0.73482638888888885</v>
      </c>
      <c r="E8012" t="s">
        <v>33</v>
      </c>
      <c r="F8012">
        <v>1500</v>
      </c>
      <c r="G8012" t="s">
        <v>189</v>
      </c>
      <c r="I8012">
        <f t="shared" si="875"/>
        <v>1</v>
      </c>
      <c r="J8012" t="str">
        <f t="shared" si="876"/>
        <v>OK</v>
      </c>
      <c r="K8012" t="str">
        <f t="shared" si="877"/>
        <v>Successful</v>
      </c>
      <c r="L8012" t="str">
        <f t="shared" si="878"/>
        <v>Withdrawal</v>
      </c>
      <c r="M8012" t="str">
        <f t="shared" si="879"/>
        <v>OK</v>
      </c>
      <c r="N8012" t="str">
        <f t="shared" si="880"/>
        <v>OK</v>
      </c>
      <c r="O8012" t="str">
        <f>_xlfn.XLOOKUP(B8012,'01_Raw_ATMs'!A:A,'01_Raw_ATMs'!A:A,"Not Found")</f>
        <v>ATM024</v>
      </c>
      <c r="P8012" t="str">
        <f t="shared" si="881"/>
        <v>Valid</v>
      </c>
    </row>
    <row r="8013" spans="1:16">
      <c r="A8013" t="s">
        <v>8206</v>
      </c>
      <c r="B8013" t="s">
        <v>7</v>
      </c>
      <c r="C8013" s="2">
        <v>45835</v>
      </c>
      <c r="D8013" s="3">
        <v>0.40935185185185191</v>
      </c>
      <c r="E8013" t="s">
        <v>194</v>
      </c>
      <c r="F8013">
        <v>0</v>
      </c>
      <c r="G8013" t="s">
        <v>189</v>
      </c>
      <c r="I8013">
        <f t="shared" si="875"/>
        <v>1</v>
      </c>
      <c r="J8013" t="str">
        <f t="shared" si="876"/>
        <v>OK</v>
      </c>
      <c r="K8013" t="str">
        <f t="shared" si="877"/>
        <v>Successful</v>
      </c>
      <c r="L8013" t="str">
        <f t="shared" si="878"/>
        <v>Balance Inquiry</v>
      </c>
      <c r="M8013" t="str">
        <f t="shared" si="879"/>
        <v>OK</v>
      </c>
      <c r="N8013" t="str">
        <f t="shared" si="880"/>
        <v>OK</v>
      </c>
      <c r="O8013" t="str">
        <f>_xlfn.XLOOKUP(B8013,'01_Raw_ATMs'!A:A,'01_Raw_ATMs'!A:A,"Not Found")</f>
        <v>ATM001</v>
      </c>
      <c r="P8013" t="str">
        <f t="shared" si="881"/>
        <v>Valid</v>
      </c>
    </row>
    <row r="8014" spans="1:16">
      <c r="A8014" t="s">
        <v>8207</v>
      </c>
      <c r="B8014" t="s">
        <v>147</v>
      </c>
      <c r="C8014" s="2">
        <v>45689</v>
      </c>
      <c r="D8014" s="3">
        <v>0.64405092592592594</v>
      </c>
      <c r="E8014" t="s">
        <v>211</v>
      </c>
      <c r="F8014">
        <v>0</v>
      </c>
      <c r="G8014" t="s">
        <v>189</v>
      </c>
      <c r="I8014">
        <f t="shared" si="875"/>
        <v>1</v>
      </c>
      <c r="J8014" t="str">
        <f t="shared" si="876"/>
        <v>OK</v>
      </c>
      <c r="K8014" t="str">
        <f t="shared" si="877"/>
        <v>Successful</v>
      </c>
      <c r="L8014" t="str">
        <f t="shared" si="878"/>
        <v>Mini Statement</v>
      </c>
      <c r="M8014" t="str">
        <f t="shared" si="879"/>
        <v>OK</v>
      </c>
      <c r="N8014" t="str">
        <f t="shared" si="880"/>
        <v>OK</v>
      </c>
      <c r="O8014" t="str">
        <f>_xlfn.XLOOKUP(B8014,'01_Raw_ATMs'!A:A,'01_Raw_ATMs'!A:A,"Not Found")</f>
        <v>ATM067</v>
      </c>
      <c r="P8014" t="str">
        <f t="shared" si="881"/>
        <v>Valid</v>
      </c>
    </row>
    <row r="8015" spans="1:16">
      <c r="A8015" t="s">
        <v>8208</v>
      </c>
      <c r="B8015" t="s">
        <v>172</v>
      </c>
      <c r="C8015" s="2">
        <v>45972</v>
      </c>
      <c r="D8015" s="3">
        <v>0.68821759259259263</v>
      </c>
      <c r="E8015" t="s">
        <v>33</v>
      </c>
      <c r="F8015">
        <v>8000</v>
      </c>
      <c r="G8015" t="s">
        <v>189</v>
      </c>
      <c r="I8015">
        <f t="shared" si="875"/>
        <v>1</v>
      </c>
      <c r="J8015" t="str">
        <f t="shared" si="876"/>
        <v>OK</v>
      </c>
      <c r="K8015" t="str">
        <f t="shared" si="877"/>
        <v>Successful</v>
      </c>
      <c r="L8015" t="str">
        <f t="shared" si="878"/>
        <v>Withdrawal</v>
      </c>
      <c r="M8015" t="str">
        <f t="shared" si="879"/>
        <v>OK</v>
      </c>
      <c r="N8015" t="str">
        <f t="shared" si="880"/>
        <v>OK</v>
      </c>
      <c r="O8015" t="str">
        <f>_xlfn.XLOOKUP(B8015,'01_Raw_ATMs'!A:A,'01_Raw_ATMs'!A:A,"Not Found")</f>
        <v>ATM092</v>
      </c>
      <c r="P8015" t="str">
        <f t="shared" si="881"/>
        <v>Valid</v>
      </c>
    </row>
    <row r="8016" spans="1:16">
      <c r="A8016" t="s">
        <v>8209</v>
      </c>
      <c r="B8016" t="s">
        <v>155</v>
      </c>
      <c r="C8016" s="2">
        <v>45660</v>
      </c>
      <c r="D8016" s="3">
        <v>0.78032407407407411</v>
      </c>
      <c r="E8016" t="s">
        <v>33</v>
      </c>
      <c r="F8016">
        <v>4000</v>
      </c>
      <c r="G8016" t="s">
        <v>189</v>
      </c>
      <c r="I8016">
        <f t="shared" si="875"/>
        <v>1</v>
      </c>
      <c r="J8016" t="str">
        <f t="shared" si="876"/>
        <v>OK</v>
      </c>
      <c r="K8016" t="str">
        <f t="shared" si="877"/>
        <v>Successful</v>
      </c>
      <c r="L8016" t="str">
        <f t="shared" si="878"/>
        <v>Withdrawal</v>
      </c>
      <c r="M8016" t="str">
        <f t="shared" si="879"/>
        <v>OK</v>
      </c>
      <c r="N8016" t="str">
        <f t="shared" si="880"/>
        <v>OK</v>
      </c>
      <c r="O8016" t="str">
        <f>_xlfn.XLOOKUP(B8016,'01_Raw_ATMs'!A:A,'01_Raw_ATMs'!A:A,"Not Found")</f>
        <v>ATM075</v>
      </c>
      <c r="P8016" t="str">
        <f t="shared" si="881"/>
        <v>Valid</v>
      </c>
    </row>
    <row r="8017" spans="1:16">
      <c r="A8017" t="s">
        <v>8210</v>
      </c>
      <c r="B8017" t="s">
        <v>115</v>
      </c>
      <c r="C8017" s="2">
        <v>45883</v>
      </c>
      <c r="D8017" s="3">
        <v>0.78142361111111114</v>
      </c>
      <c r="E8017" t="s">
        <v>33</v>
      </c>
      <c r="F8017">
        <v>1500</v>
      </c>
      <c r="G8017" t="s">
        <v>189</v>
      </c>
      <c r="I8017">
        <f t="shared" si="875"/>
        <v>1</v>
      </c>
      <c r="J8017" t="str">
        <f t="shared" si="876"/>
        <v>OK</v>
      </c>
      <c r="K8017" t="str">
        <f t="shared" si="877"/>
        <v>Successful</v>
      </c>
      <c r="L8017" t="str">
        <f t="shared" si="878"/>
        <v>Withdrawal</v>
      </c>
      <c r="M8017" t="str">
        <f t="shared" si="879"/>
        <v>OK</v>
      </c>
      <c r="N8017" t="str">
        <f t="shared" si="880"/>
        <v>OK</v>
      </c>
      <c r="O8017" t="str">
        <f>_xlfn.XLOOKUP(B8017,'01_Raw_ATMs'!A:A,'01_Raw_ATMs'!A:A,"Not Found")</f>
        <v>ATM035</v>
      </c>
      <c r="P8017" t="str">
        <f t="shared" si="881"/>
        <v>Valid</v>
      </c>
    </row>
    <row r="8018" spans="1:16">
      <c r="A8018" t="s">
        <v>8211</v>
      </c>
      <c r="B8018" t="s">
        <v>123</v>
      </c>
      <c r="C8018" s="2">
        <v>45685</v>
      </c>
      <c r="D8018" s="3">
        <v>0.3722685185185185</v>
      </c>
      <c r="E8018" t="s">
        <v>211</v>
      </c>
      <c r="F8018">
        <v>0</v>
      </c>
      <c r="G8018" t="s">
        <v>189</v>
      </c>
      <c r="I8018">
        <f t="shared" si="875"/>
        <v>1</v>
      </c>
      <c r="J8018" t="str">
        <f t="shared" si="876"/>
        <v>OK</v>
      </c>
      <c r="K8018" t="str">
        <f t="shared" si="877"/>
        <v>Successful</v>
      </c>
      <c r="L8018" t="str">
        <f t="shared" si="878"/>
        <v>Mini Statement</v>
      </c>
      <c r="M8018" t="str">
        <f t="shared" si="879"/>
        <v>OK</v>
      </c>
      <c r="N8018" t="str">
        <f t="shared" si="880"/>
        <v>OK</v>
      </c>
      <c r="O8018" t="str">
        <f>_xlfn.XLOOKUP(B8018,'01_Raw_ATMs'!A:A,'01_Raw_ATMs'!A:A,"Not Found")</f>
        <v>ATM043</v>
      </c>
      <c r="P8018" t="str">
        <f t="shared" si="881"/>
        <v>Valid</v>
      </c>
    </row>
    <row r="8019" spans="1:16">
      <c r="A8019" t="s">
        <v>8212</v>
      </c>
      <c r="B8019" t="s">
        <v>146</v>
      </c>
      <c r="C8019" s="2">
        <v>46140</v>
      </c>
      <c r="D8019" s="3">
        <v>1.3888888888888889E-3</v>
      </c>
      <c r="E8019" t="s">
        <v>33</v>
      </c>
      <c r="F8019">
        <v>1500</v>
      </c>
      <c r="G8019" t="s">
        <v>189</v>
      </c>
      <c r="I8019">
        <f t="shared" si="875"/>
        <v>1</v>
      </c>
      <c r="J8019" t="str">
        <f t="shared" si="876"/>
        <v>OK</v>
      </c>
      <c r="K8019" t="str">
        <f t="shared" si="877"/>
        <v>Successful</v>
      </c>
      <c r="L8019" t="str">
        <f t="shared" si="878"/>
        <v>Withdrawal</v>
      </c>
      <c r="M8019" t="str">
        <f t="shared" si="879"/>
        <v>OK</v>
      </c>
      <c r="N8019" t="str">
        <f t="shared" si="880"/>
        <v>OK</v>
      </c>
      <c r="O8019" t="str">
        <f>_xlfn.XLOOKUP(B8019,'01_Raw_ATMs'!A:A,'01_Raw_ATMs'!A:A,"Not Found")</f>
        <v>ATM066</v>
      </c>
      <c r="P8019" t="str">
        <f t="shared" si="881"/>
        <v>Valid</v>
      </c>
    </row>
    <row r="8020" spans="1:16">
      <c r="A8020" t="s">
        <v>8213</v>
      </c>
      <c r="B8020" t="s">
        <v>83</v>
      </c>
      <c r="C8020" s="2">
        <v>46025</v>
      </c>
      <c r="D8020" s="3">
        <v>0.40775462962962961</v>
      </c>
      <c r="E8020" t="s">
        <v>33</v>
      </c>
      <c r="F8020">
        <v>8000</v>
      </c>
      <c r="G8020" t="s">
        <v>189</v>
      </c>
      <c r="I8020">
        <f t="shared" si="875"/>
        <v>1</v>
      </c>
      <c r="J8020" t="str">
        <f t="shared" si="876"/>
        <v>OK</v>
      </c>
      <c r="K8020" t="str">
        <f t="shared" si="877"/>
        <v>Successful</v>
      </c>
      <c r="L8020" t="str">
        <f t="shared" si="878"/>
        <v>Withdrawal</v>
      </c>
      <c r="M8020" t="str">
        <f t="shared" si="879"/>
        <v>OK</v>
      </c>
      <c r="N8020" t="str">
        <f t="shared" si="880"/>
        <v>OK</v>
      </c>
      <c r="O8020" t="str">
        <f>_xlfn.XLOOKUP(B8020,'01_Raw_ATMs'!A:A,'01_Raw_ATMs'!A:A,"Not Found")</f>
        <v>ATM008</v>
      </c>
      <c r="P8020" t="str">
        <f t="shared" si="881"/>
        <v>Valid</v>
      </c>
    </row>
    <row r="8021" spans="1:16">
      <c r="A8021" t="s">
        <v>8214</v>
      </c>
      <c r="B8021" t="s">
        <v>172</v>
      </c>
      <c r="C8021" s="2">
        <v>46025</v>
      </c>
      <c r="D8021" s="3">
        <v>0.57572916666666663</v>
      </c>
      <c r="E8021" t="s">
        <v>33</v>
      </c>
      <c r="F8021">
        <v>6000</v>
      </c>
      <c r="G8021" t="s">
        <v>189</v>
      </c>
      <c r="I8021">
        <f t="shared" si="875"/>
        <v>1</v>
      </c>
      <c r="J8021" t="str">
        <f t="shared" si="876"/>
        <v>OK</v>
      </c>
      <c r="K8021" t="str">
        <f t="shared" si="877"/>
        <v>Successful</v>
      </c>
      <c r="L8021" t="str">
        <f t="shared" si="878"/>
        <v>Withdrawal</v>
      </c>
      <c r="M8021" t="str">
        <f t="shared" si="879"/>
        <v>OK</v>
      </c>
      <c r="N8021" t="str">
        <f t="shared" si="880"/>
        <v>OK</v>
      </c>
      <c r="O8021" t="str">
        <f>_xlfn.XLOOKUP(B8021,'01_Raw_ATMs'!A:A,'01_Raw_ATMs'!A:A,"Not Found")</f>
        <v>ATM092</v>
      </c>
      <c r="P8021" t="str">
        <f t="shared" si="881"/>
        <v>Valid</v>
      </c>
    </row>
    <row r="8022" spans="1:16">
      <c r="A8022" t="s">
        <v>8215</v>
      </c>
      <c r="B8022" t="s">
        <v>135</v>
      </c>
      <c r="C8022" s="2">
        <v>46050</v>
      </c>
      <c r="D8022" s="3">
        <v>0.2278587962962963</v>
      </c>
      <c r="E8022" t="s">
        <v>194</v>
      </c>
      <c r="F8022">
        <v>0</v>
      </c>
      <c r="G8022" t="s">
        <v>189</v>
      </c>
      <c r="I8022">
        <f t="shared" si="875"/>
        <v>1</v>
      </c>
      <c r="J8022" t="str">
        <f t="shared" si="876"/>
        <v>OK</v>
      </c>
      <c r="K8022" t="str">
        <f t="shared" si="877"/>
        <v>Successful</v>
      </c>
      <c r="L8022" t="str">
        <f t="shared" si="878"/>
        <v>Balance Inquiry</v>
      </c>
      <c r="M8022" t="str">
        <f t="shared" si="879"/>
        <v>OK</v>
      </c>
      <c r="N8022" t="str">
        <f t="shared" si="880"/>
        <v>OK</v>
      </c>
      <c r="O8022" t="str">
        <f>_xlfn.XLOOKUP(B8022,'01_Raw_ATMs'!A:A,'01_Raw_ATMs'!A:A,"Not Found")</f>
        <v>ATM055</v>
      </c>
      <c r="P8022" t="str">
        <f t="shared" si="881"/>
        <v>Valid</v>
      </c>
    </row>
    <row r="8023" spans="1:16">
      <c r="A8023" t="s">
        <v>8216</v>
      </c>
      <c r="B8023" t="s">
        <v>89</v>
      </c>
      <c r="C8023" s="2">
        <v>45950</v>
      </c>
      <c r="D8023" s="3">
        <v>0.6487384259259259</v>
      </c>
      <c r="E8023" t="s">
        <v>33</v>
      </c>
      <c r="F8023">
        <v>5000</v>
      </c>
      <c r="G8023" t="s">
        <v>189</v>
      </c>
      <c r="I8023">
        <f t="shared" si="875"/>
        <v>1</v>
      </c>
      <c r="J8023" t="str">
        <f t="shared" si="876"/>
        <v>OK</v>
      </c>
      <c r="K8023" t="str">
        <f t="shared" si="877"/>
        <v>Successful</v>
      </c>
      <c r="L8023" t="str">
        <f t="shared" si="878"/>
        <v>Withdrawal</v>
      </c>
      <c r="M8023" t="str">
        <f t="shared" si="879"/>
        <v>OK</v>
      </c>
      <c r="N8023" t="str">
        <f t="shared" si="880"/>
        <v>OK</v>
      </c>
      <c r="O8023" t="str">
        <f>_xlfn.XLOOKUP(B8023,'01_Raw_ATMs'!A:A,'01_Raw_ATMs'!A:A,"Not Found")</f>
        <v>ATM012</v>
      </c>
      <c r="P8023" t="str">
        <f t="shared" si="881"/>
        <v>Valid</v>
      </c>
    </row>
    <row r="8024" spans="1:16">
      <c r="A8024" t="s">
        <v>8217</v>
      </c>
      <c r="B8024" t="s">
        <v>153</v>
      </c>
      <c r="C8024" s="2">
        <v>45760</v>
      </c>
      <c r="D8024" s="3">
        <v>0.83160879629629625</v>
      </c>
      <c r="E8024" t="s">
        <v>33</v>
      </c>
      <c r="F8024">
        <v>500</v>
      </c>
      <c r="G8024" t="s">
        <v>189</v>
      </c>
      <c r="I8024">
        <f t="shared" si="875"/>
        <v>1</v>
      </c>
      <c r="J8024" t="str">
        <f t="shared" si="876"/>
        <v>OK</v>
      </c>
      <c r="K8024" t="str">
        <f t="shared" si="877"/>
        <v>Successful</v>
      </c>
      <c r="L8024" t="str">
        <f t="shared" si="878"/>
        <v>Withdrawal</v>
      </c>
      <c r="M8024" t="str">
        <f t="shared" si="879"/>
        <v>OK</v>
      </c>
      <c r="N8024" t="str">
        <f t="shared" si="880"/>
        <v>OK</v>
      </c>
      <c r="O8024" t="str">
        <f>_xlfn.XLOOKUP(B8024,'01_Raw_ATMs'!A:A,'01_Raw_ATMs'!A:A,"Not Found")</f>
        <v>ATM073</v>
      </c>
      <c r="P8024" t="str">
        <f t="shared" si="881"/>
        <v>Valid</v>
      </c>
    </row>
    <row r="8025" spans="1:16">
      <c r="A8025" t="s">
        <v>8218</v>
      </c>
      <c r="B8025" t="s">
        <v>134</v>
      </c>
      <c r="C8025" s="2">
        <v>45989</v>
      </c>
      <c r="D8025" s="3">
        <v>0.2260648148148148</v>
      </c>
      <c r="E8025" t="s">
        <v>33</v>
      </c>
      <c r="F8025">
        <v>6000</v>
      </c>
      <c r="G8025" t="s">
        <v>189</v>
      </c>
      <c r="I8025">
        <f t="shared" si="875"/>
        <v>1</v>
      </c>
      <c r="J8025" t="str">
        <f t="shared" si="876"/>
        <v>OK</v>
      </c>
      <c r="K8025" t="str">
        <f t="shared" si="877"/>
        <v>Successful</v>
      </c>
      <c r="L8025" t="str">
        <f t="shared" si="878"/>
        <v>Withdrawal</v>
      </c>
      <c r="M8025" t="str">
        <f t="shared" si="879"/>
        <v>OK</v>
      </c>
      <c r="N8025" t="str">
        <f t="shared" si="880"/>
        <v>OK</v>
      </c>
      <c r="O8025" t="str">
        <f>_xlfn.XLOOKUP(B8025,'01_Raw_ATMs'!A:A,'01_Raw_ATMs'!A:A,"Not Found")</f>
        <v>ATM054</v>
      </c>
      <c r="P8025" t="str">
        <f t="shared" si="881"/>
        <v>Valid</v>
      </c>
    </row>
    <row r="8026" spans="1:16">
      <c r="A8026" t="s">
        <v>8219</v>
      </c>
      <c r="B8026" t="s">
        <v>172</v>
      </c>
      <c r="C8026" s="2">
        <v>46097</v>
      </c>
      <c r="D8026" s="3">
        <v>0.79964120370370373</v>
      </c>
      <c r="E8026" t="s">
        <v>211</v>
      </c>
      <c r="F8026">
        <v>0</v>
      </c>
      <c r="G8026" t="s">
        <v>189</v>
      </c>
      <c r="I8026">
        <f t="shared" si="875"/>
        <v>1</v>
      </c>
      <c r="J8026" t="str">
        <f t="shared" si="876"/>
        <v>OK</v>
      </c>
      <c r="K8026" t="str">
        <f t="shared" si="877"/>
        <v>Successful</v>
      </c>
      <c r="L8026" t="str">
        <f t="shared" si="878"/>
        <v>Mini Statement</v>
      </c>
      <c r="M8026" t="str">
        <f t="shared" si="879"/>
        <v>OK</v>
      </c>
      <c r="N8026" t="str">
        <f t="shared" si="880"/>
        <v>OK</v>
      </c>
      <c r="O8026" t="str">
        <f>_xlfn.XLOOKUP(B8026,'01_Raw_ATMs'!A:A,'01_Raw_ATMs'!A:A,"Not Found")</f>
        <v>ATM092</v>
      </c>
      <c r="P8026" t="str">
        <f t="shared" si="881"/>
        <v>Valid</v>
      </c>
    </row>
    <row r="8027" spans="1:16">
      <c r="A8027" t="s">
        <v>8220</v>
      </c>
      <c r="B8027" t="s">
        <v>135</v>
      </c>
      <c r="C8027" s="2">
        <v>45678</v>
      </c>
      <c r="D8027" s="3">
        <v>0.39031250000000001</v>
      </c>
      <c r="E8027" t="s">
        <v>33</v>
      </c>
      <c r="F8027">
        <v>2500</v>
      </c>
      <c r="G8027" t="s">
        <v>189</v>
      </c>
      <c r="I8027">
        <f t="shared" si="875"/>
        <v>1</v>
      </c>
      <c r="J8027" t="str">
        <f t="shared" si="876"/>
        <v>OK</v>
      </c>
      <c r="K8027" t="str">
        <f t="shared" si="877"/>
        <v>Successful</v>
      </c>
      <c r="L8027" t="str">
        <f t="shared" si="878"/>
        <v>Withdrawal</v>
      </c>
      <c r="M8027" t="str">
        <f t="shared" si="879"/>
        <v>OK</v>
      </c>
      <c r="N8027" t="str">
        <f t="shared" si="880"/>
        <v>OK</v>
      </c>
      <c r="O8027" t="str">
        <f>_xlfn.XLOOKUP(B8027,'01_Raw_ATMs'!A:A,'01_Raw_ATMs'!A:A,"Not Found")</f>
        <v>ATM055</v>
      </c>
      <c r="P8027" t="str">
        <f t="shared" si="881"/>
        <v>Valid</v>
      </c>
    </row>
    <row r="8028" spans="1:16">
      <c r="A8028" t="s">
        <v>8221</v>
      </c>
      <c r="B8028" t="s">
        <v>124</v>
      </c>
      <c r="C8028" s="2">
        <v>45673</v>
      </c>
      <c r="D8028" s="3">
        <v>0.55009259259259258</v>
      </c>
      <c r="E8028" t="s">
        <v>194</v>
      </c>
      <c r="F8028">
        <v>0</v>
      </c>
      <c r="G8028" t="s">
        <v>189</v>
      </c>
      <c r="I8028">
        <f t="shared" si="875"/>
        <v>1</v>
      </c>
      <c r="J8028" t="str">
        <f t="shared" si="876"/>
        <v>OK</v>
      </c>
      <c r="K8028" t="str">
        <f t="shared" si="877"/>
        <v>Successful</v>
      </c>
      <c r="L8028" t="str">
        <f t="shared" si="878"/>
        <v>Balance Inquiry</v>
      </c>
      <c r="M8028" t="str">
        <f t="shared" si="879"/>
        <v>OK</v>
      </c>
      <c r="N8028" t="str">
        <f t="shared" si="880"/>
        <v>OK</v>
      </c>
      <c r="O8028" t="str">
        <f>_xlfn.XLOOKUP(B8028,'01_Raw_ATMs'!A:A,'01_Raw_ATMs'!A:A,"Not Found")</f>
        <v>ATM044</v>
      </c>
      <c r="P8028" t="str">
        <f t="shared" si="881"/>
        <v>Valid</v>
      </c>
    </row>
    <row r="8029" spans="1:16">
      <c r="A8029" t="s">
        <v>8222</v>
      </c>
      <c r="B8029" t="s">
        <v>83</v>
      </c>
      <c r="C8029" s="2">
        <v>46015</v>
      </c>
      <c r="D8029" s="3">
        <v>0.37380787037037039</v>
      </c>
      <c r="E8029" t="s">
        <v>211</v>
      </c>
      <c r="F8029">
        <v>0</v>
      </c>
      <c r="G8029" t="s">
        <v>189</v>
      </c>
      <c r="I8029">
        <f t="shared" si="875"/>
        <v>1</v>
      </c>
      <c r="J8029" t="str">
        <f t="shared" si="876"/>
        <v>OK</v>
      </c>
      <c r="K8029" t="str">
        <f t="shared" si="877"/>
        <v>Successful</v>
      </c>
      <c r="L8029" t="str">
        <f t="shared" si="878"/>
        <v>Mini Statement</v>
      </c>
      <c r="M8029" t="str">
        <f t="shared" si="879"/>
        <v>OK</v>
      </c>
      <c r="N8029" t="str">
        <f t="shared" si="880"/>
        <v>OK</v>
      </c>
      <c r="O8029" t="str">
        <f>_xlfn.XLOOKUP(B8029,'01_Raw_ATMs'!A:A,'01_Raw_ATMs'!A:A,"Not Found")</f>
        <v>ATM008</v>
      </c>
      <c r="P8029" t="str">
        <f t="shared" si="881"/>
        <v>Valid</v>
      </c>
    </row>
    <row r="8030" spans="1:16">
      <c r="A8030" t="s">
        <v>8223</v>
      </c>
      <c r="B8030" t="s">
        <v>135</v>
      </c>
      <c r="C8030" s="2">
        <v>45921</v>
      </c>
      <c r="D8030" s="3">
        <v>0.81998842592592591</v>
      </c>
      <c r="E8030" t="s">
        <v>33</v>
      </c>
      <c r="F8030">
        <v>2500</v>
      </c>
      <c r="G8030" t="s">
        <v>189</v>
      </c>
      <c r="I8030">
        <f t="shared" si="875"/>
        <v>1</v>
      </c>
      <c r="J8030" t="str">
        <f t="shared" si="876"/>
        <v>OK</v>
      </c>
      <c r="K8030" t="str">
        <f t="shared" si="877"/>
        <v>Successful</v>
      </c>
      <c r="L8030" t="str">
        <f t="shared" si="878"/>
        <v>Withdrawal</v>
      </c>
      <c r="M8030" t="str">
        <f t="shared" si="879"/>
        <v>OK</v>
      </c>
      <c r="N8030" t="str">
        <f t="shared" si="880"/>
        <v>OK</v>
      </c>
      <c r="O8030" t="str">
        <f>_xlfn.XLOOKUP(B8030,'01_Raw_ATMs'!A:A,'01_Raw_ATMs'!A:A,"Not Found")</f>
        <v>ATM055</v>
      </c>
      <c r="P8030" t="str">
        <f t="shared" si="881"/>
        <v>Valid</v>
      </c>
    </row>
    <row r="8031" spans="1:16">
      <c r="A8031" t="s">
        <v>8224</v>
      </c>
      <c r="B8031" t="s">
        <v>134</v>
      </c>
      <c r="C8031" s="2">
        <v>46045</v>
      </c>
      <c r="D8031" s="3">
        <v>0.65949074074074077</v>
      </c>
      <c r="E8031" t="s">
        <v>211</v>
      </c>
      <c r="F8031">
        <v>0</v>
      </c>
      <c r="G8031" t="s">
        <v>189</v>
      </c>
      <c r="I8031">
        <f t="shared" si="875"/>
        <v>1</v>
      </c>
      <c r="J8031" t="str">
        <f t="shared" si="876"/>
        <v>OK</v>
      </c>
      <c r="K8031" t="str">
        <f t="shared" si="877"/>
        <v>Successful</v>
      </c>
      <c r="L8031" t="str">
        <f t="shared" si="878"/>
        <v>Mini Statement</v>
      </c>
      <c r="M8031" t="str">
        <f t="shared" si="879"/>
        <v>OK</v>
      </c>
      <c r="N8031" t="str">
        <f t="shared" si="880"/>
        <v>OK</v>
      </c>
      <c r="O8031" t="str">
        <f>_xlfn.XLOOKUP(B8031,'01_Raw_ATMs'!A:A,'01_Raw_ATMs'!A:A,"Not Found")</f>
        <v>ATM054</v>
      </c>
      <c r="P8031" t="str">
        <f t="shared" si="881"/>
        <v>Valid</v>
      </c>
    </row>
    <row r="8032" spans="1:16">
      <c r="A8032" t="s">
        <v>8225</v>
      </c>
      <c r="B8032" t="s">
        <v>113</v>
      </c>
      <c r="C8032" s="2">
        <v>46079</v>
      </c>
      <c r="D8032" s="3">
        <v>0.71339120370370368</v>
      </c>
      <c r="E8032" t="s">
        <v>33</v>
      </c>
      <c r="F8032">
        <v>6000</v>
      </c>
      <c r="G8032" t="s">
        <v>189</v>
      </c>
      <c r="I8032">
        <f t="shared" si="875"/>
        <v>1</v>
      </c>
      <c r="J8032" t="str">
        <f t="shared" si="876"/>
        <v>OK</v>
      </c>
      <c r="K8032" t="str">
        <f t="shared" si="877"/>
        <v>Successful</v>
      </c>
      <c r="L8032" t="str">
        <f t="shared" si="878"/>
        <v>Withdrawal</v>
      </c>
      <c r="M8032" t="str">
        <f t="shared" si="879"/>
        <v>OK</v>
      </c>
      <c r="N8032" t="str">
        <f t="shared" si="880"/>
        <v>OK</v>
      </c>
      <c r="O8032" t="str">
        <f>_xlfn.XLOOKUP(B8032,'01_Raw_ATMs'!A:A,'01_Raw_ATMs'!A:A,"Not Found")</f>
        <v>ATM033</v>
      </c>
      <c r="P8032" t="str">
        <f t="shared" si="881"/>
        <v>Valid</v>
      </c>
    </row>
    <row r="8033" spans="1:16">
      <c r="A8033" t="s">
        <v>8226</v>
      </c>
      <c r="B8033" t="s">
        <v>74</v>
      </c>
      <c r="C8033" s="2">
        <v>45663</v>
      </c>
      <c r="D8033" s="3">
        <v>0.91180555555555554</v>
      </c>
      <c r="E8033" t="s">
        <v>194</v>
      </c>
      <c r="F8033">
        <v>0</v>
      </c>
      <c r="G8033" t="s">
        <v>189</v>
      </c>
      <c r="I8033">
        <f t="shared" si="875"/>
        <v>1</v>
      </c>
      <c r="J8033" t="str">
        <f t="shared" si="876"/>
        <v>OK</v>
      </c>
      <c r="K8033" t="str">
        <f t="shared" si="877"/>
        <v>Successful</v>
      </c>
      <c r="L8033" t="str">
        <f t="shared" si="878"/>
        <v>Balance Inquiry</v>
      </c>
      <c r="M8033" t="str">
        <f t="shared" si="879"/>
        <v>OK</v>
      </c>
      <c r="N8033" t="str">
        <f t="shared" si="880"/>
        <v>OK</v>
      </c>
      <c r="O8033" t="str">
        <f>_xlfn.XLOOKUP(B8033,'01_Raw_ATMs'!A:A,'01_Raw_ATMs'!A:A,"Not Found")</f>
        <v>ATM003</v>
      </c>
      <c r="P8033" t="str">
        <f t="shared" si="881"/>
        <v>Valid</v>
      </c>
    </row>
    <row r="8034" spans="1:16">
      <c r="A8034" t="s">
        <v>8227</v>
      </c>
      <c r="B8034" t="s">
        <v>178</v>
      </c>
      <c r="C8034" s="2">
        <v>46112</v>
      </c>
      <c r="D8034" s="3">
        <v>0.43648148148148153</v>
      </c>
      <c r="E8034" t="s">
        <v>33</v>
      </c>
      <c r="F8034">
        <v>1000</v>
      </c>
      <c r="G8034" t="s">
        <v>189</v>
      </c>
      <c r="I8034">
        <f t="shared" si="875"/>
        <v>1</v>
      </c>
      <c r="J8034" t="str">
        <f t="shared" si="876"/>
        <v>OK</v>
      </c>
      <c r="K8034" t="str">
        <f t="shared" si="877"/>
        <v>Successful</v>
      </c>
      <c r="L8034" t="str">
        <f t="shared" si="878"/>
        <v>Withdrawal</v>
      </c>
      <c r="M8034" t="str">
        <f t="shared" si="879"/>
        <v>OK</v>
      </c>
      <c r="N8034" t="str">
        <f t="shared" si="880"/>
        <v>OK</v>
      </c>
      <c r="O8034" t="str">
        <f>_xlfn.XLOOKUP(B8034,'01_Raw_ATMs'!A:A,'01_Raw_ATMs'!A:A,"Not Found")</f>
        <v>ATM098</v>
      </c>
      <c r="P8034" t="str">
        <f t="shared" si="881"/>
        <v>Valid</v>
      </c>
    </row>
    <row r="8035" spans="1:16">
      <c r="A8035" t="s">
        <v>8228</v>
      </c>
      <c r="B8035" t="s">
        <v>141</v>
      </c>
      <c r="C8035" s="2">
        <v>45904</v>
      </c>
      <c r="D8035" s="3">
        <v>0.6744444444444444</v>
      </c>
      <c r="E8035" t="s">
        <v>261</v>
      </c>
      <c r="F8035">
        <v>2000</v>
      </c>
      <c r="G8035" t="s">
        <v>189</v>
      </c>
      <c r="I8035">
        <f t="shared" si="875"/>
        <v>1</v>
      </c>
      <c r="J8035" t="str">
        <f t="shared" si="876"/>
        <v>OK</v>
      </c>
      <c r="K8035" t="str">
        <f t="shared" si="877"/>
        <v>Successful</v>
      </c>
      <c r="L8035" t="str">
        <f t="shared" si="878"/>
        <v>Cash Deposit</v>
      </c>
      <c r="M8035" t="str">
        <f t="shared" si="879"/>
        <v>OK</v>
      </c>
      <c r="N8035" t="str">
        <f t="shared" si="880"/>
        <v>OK</v>
      </c>
      <c r="O8035" t="str">
        <f>_xlfn.XLOOKUP(B8035,'01_Raw_ATMs'!A:A,'01_Raw_ATMs'!A:A,"Not Found")</f>
        <v>ATM061</v>
      </c>
      <c r="P8035" t="str">
        <f t="shared" si="881"/>
        <v>Valid</v>
      </c>
    </row>
    <row r="8036" spans="1:16">
      <c r="A8036" t="s">
        <v>8229</v>
      </c>
      <c r="B8036" t="s">
        <v>173</v>
      </c>
      <c r="C8036" s="2">
        <v>45886</v>
      </c>
      <c r="D8036" s="3">
        <v>0.39431712962962961</v>
      </c>
      <c r="E8036" t="s">
        <v>194</v>
      </c>
      <c r="F8036">
        <v>0</v>
      </c>
      <c r="G8036" t="s">
        <v>189</v>
      </c>
      <c r="I8036">
        <f t="shared" si="875"/>
        <v>1</v>
      </c>
      <c r="J8036" t="str">
        <f t="shared" si="876"/>
        <v>OK</v>
      </c>
      <c r="K8036" t="str">
        <f t="shared" si="877"/>
        <v>Successful</v>
      </c>
      <c r="L8036" t="str">
        <f t="shared" si="878"/>
        <v>Balance Inquiry</v>
      </c>
      <c r="M8036" t="str">
        <f t="shared" si="879"/>
        <v>OK</v>
      </c>
      <c r="N8036" t="str">
        <f t="shared" si="880"/>
        <v>OK</v>
      </c>
      <c r="O8036" t="str">
        <f>_xlfn.XLOOKUP(B8036,'01_Raw_ATMs'!A:A,'01_Raw_ATMs'!A:A,"Not Found")</f>
        <v>ATM093</v>
      </c>
      <c r="P8036" t="str">
        <f t="shared" si="881"/>
        <v>Valid</v>
      </c>
    </row>
    <row r="8037" spans="1:16">
      <c r="A8037" t="s">
        <v>8230</v>
      </c>
      <c r="B8037" t="s">
        <v>174</v>
      </c>
      <c r="C8037" s="2">
        <v>45802</v>
      </c>
      <c r="D8037" s="3">
        <v>0.84289351851851857</v>
      </c>
      <c r="E8037" t="s">
        <v>33</v>
      </c>
      <c r="F8037">
        <v>3000</v>
      </c>
      <c r="G8037" t="s">
        <v>189</v>
      </c>
      <c r="I8037">
        <f t="shared" si="875"/>
        <v>1</v>
      </c>
      <c r="J8037" t="str">
        <f t="shared" si="876"/>
        <v>OK</v>
      </c>
      <c r="K8037" t="str">
        <f t="shared" si="877"/>
        <v>Successful</v>
      </c>
      <c r="L8037" t="str">
        <f t="shared" si="878"/>
        <v>Withdrawal</v>
      </c>
      <c r="M8037" t="str">
        <f t="shared" si="879"/>
        <v>OK</v>
      </c>
      <c r="N8037" t="str">
        <f t="shared" si="880"/>
        <v>OK</v>
      </c>
      <c r="O8037" t="str">
        <f>_xlfn.XLOOKUP(B8037,'01_Raw_ATMs'!A:A,'01_Raw_ATMs'!A:A,"Not Found")</f>
        <v>ATM094</v>
      </c>
      <c r="P8037" t="str">
        <f t="shared" si="881"/>
        <v>Valid</v>
      </c>
    </row>
    <row r="8038" spans="1:16">
      <c r="A8038" t="s">
        <v>8231</v>
      </c>
      <c r="B8038" t="s">
        <v>124</v>
      </c>
      <c r="C8038" s="2">
        <v>45940</v>
      </c>
      <c r="D8038" s="3">
        <v>0.3134837962962963</v>
      </c>
      <c r="E8038" t="s">
        <v>33</v>
      </c>
      <c r="F8038">
        <v>6000</v>
      </c>
      <c r="G8038" t="s">
        <v>214</v>
      </c>
      <c r="H8038" t="s">
        <v>1094</v>
      </c>
      <c r="I8038">
        <f t="shared" si="875"/>
        <v>1</v>
      </c>
      <c r="J8038" t="str">
        <f t="shared" si="876"/>
        <v>OK</v>
      </c>
      <c r="K8038" t="str">
        <f t="shared" si="877"/>
        <v>Failed</v>
      </c>
      <c r="L8038" t="str">
        <f t="shared" si="878"/>
        <v>Withdrawal</v>
      </c>
      <c r="M8038" t="str">
        <f t="shared" si="879"/>
        <v>OK</v>
      </c>
      <c r="N8038" t="str">
        <f t="shared" si="880"/>
        <v>OK</v>
      </c>
      <c r="O8038" t="str">
        <f>_xlfn.XLOOKUP(B8038,'01_Raw_ATMs'!A:A,'01_Raw_ATMs'!A:A,"Not Found")</f>
        <v>ATM044</v>
      </c>
      <c r="P8038" t="str">
        <f t="shared" si="881"/>
        <v>Valid</v>
      </c>
    </row>
    <row r="8039" spans="1:16">
      <c r="A8039" t="s">
        <v>8232</v>
      </c>
      <c r="B8039" t="s">
        <v>87</v>
      </c>
      <c r="C8039" s="2">
        <v>45701</v>
      </c>
      <c r="D8039" s="3">
        <v>0.75210648148148151</v>
      </c>
      <c r="E8039" t="s">
        <v>33</v>
      </c>
      <c r="F8039">
        <v>3000</v>
      </c>
      <c r="G8039" t="s">
        <v>189</v>
      </c>
      <c r="I8039">
        <f t="shared" si="875"/>
        <v>1</v>
      </c>
      <c r="J8039" t="str">
        <f t="shared" si="876"/>
        <v>OK</v>
      </c>
      <c r="K8039" t="str">
        <f t="shared" si="877"/>
        <v>Successful</v>
      </c>
      <c r="L8039" t="str">
        <f t="shared" si="878"/>
        <v>Withdrawal</v>
      </c>
      <c r="M8039" t="str">
        <f t="shared" si="879"/>
        <v>OK</v>
      </c>
      <c r="N8039" t="str">
        <f t="shared" si="880"/>
        <v>OK</v>
      </c>
      <c r="O8039" t="str">
        <f>_xlfn.XLOOKUP(B8039,'01_Raw_ATMs'!A:A,'01_Raw_ATMs'!A:A,"Not Found")</f>
        <v>ATM011</v>
      </c>
      <c r="P8039" t="str">
        <f t="shared" si="881"/>
        <v>Valid</v>
      </c>
    </row>
    <row r="8040" spans="1:16">
      <c r="A8040" t="s">
        <v>8233</v>
      </c>
      <c r="B8040" t="s">
        <v>93</v>
      </c>
      <c r="C8040" s="2">
        <v>46200</v>
      </c>
      <c r="D8040" s="3">
        <v>0.84075231481481483</v>
      </c>
      <c r="E8040" t="s">
        <v>194</v>
      </c>
      <c r="F8040">
        <v>0</v>
      </c>
      <c r="G8040" t="s">
        <v>189</v>
      </c>
      <c r="I8040">
        <f t="shared" si="875"/>
        <v>1</v>
      </c>
      <c r="J8040" t="str">
        <f t="shared" si="876"/>
        <v>OK</v>
      </c>
      <c r="K8040" t="str">
        <f t="shared" si="877"/>
        <v>Successful</v>
      </c>
      <c r="L8040" t="str">
        <f t="shared" si="878"/>
        <v>Balance Inquiry</v>
      </c>
      <c r="M8040" t="str">
        <f t="shared" si="879"/>
        <v>OK</v>
      </c>
      <c r="N8040" t="str">
        <f t="shared" si="880"/>
        <v>OK</v>
      </c>
      <c r="O8040" t="str">
        <f>_xlfn.XLOOKUP(B8040,'01_Raw_ATMs'!A:A,'01_Raw_ATMs'!A:A,"Not Found")</f>
        <v>ATM016</v>
      </c>
      <c r="P8040" t="str">
        <f t="shared" si="881"/>
        <v>Valid</v>
      </c>
    </row>
    <row r="8041" spans="1:16">
      <c r="A8041" t="s">
        <v>8234</v>
      </c>
      <c r="B8041" t="s">
        <v>177</v>
      </c>
      <c r="C8041" s="2">
        <v>45902</v>
      </c>
      <c r="D8041" s="3">
        <v>0.73626157407407411</v>
      </c>
      <c r="E8041" t="s">
        <v>261</v>
      </c>
      <c r="F8041">
        <v>15000</v>
      </c>
      <c r="G8041" t="s">
        <v>189</v>
      </c>
      <c r="I8041">
        <f t="shared" si="875"/>
        <v>1</v>
      </c>
      <c r="J8041" t="str">
        <f t="shared" si="876"/>
        <v>OK</v>
      </c>
      <c r="K8041" t="str">
        <f t="shared" si="877"/>
        <v>Successful</v>
      </c>
      <c r="L8041" t="str">
        <f t="shared" si="878"/>
        <v>Cash Deposit</v>
      </c>
      <c r="M8041" t="str">
        <f t="shared" si="879"/>
        <v>OK</v>
      </c>
      <c r="N8041" t="str">
        <f t="shared" si="880"/>
        <v>OK</v>
      </c>
      <c r="O8041" t="str">
        <f>_xlfn.XLOOKUP(B8041,'01_Raw_ATMs'!A:A,'01_Raw_ATMs'!A:A,"Not Found")</f>
        <v>ATM097</v>
      </c>
      <c r="P8041" t="str">
        <f t="shared" si="881"/>
        <v>Valid</v>
      </c>
    </row>
    <row r="8042" spans="1:16">
      <c r="A8042" t="s">
        <v>8235</v>
      </c>
      <c r="B8042" t="s">
        <v>87</v>
      </c>
      <c r="C8042" s="2">
        <v>45950</v>
      </c>
      <c r="D8042" s="3">
        <v>0.22612268518518519</v>
      </c>
      <c r="E8042" t="s">
        <v>33</v>
      </c>
      <c r="F8042">
        <v>4000</v>
      </c>
      <c r="G8042" t="s">
        <v>214</v>
      </c>
      <c r="H8042" t="s">
        <v>1215</v>
      </c>
      <c r="I8042">
        <f t="shared" si="875"/>
        <v>1</v>
      </c>
      <c r="J8042" t="str">
        <f t="shared" si="876"/>
        <v>OK</v>
      </c>
      <c r="K8042" t="str">
        <f t="shared" si="877"/>
        <v>Failed</v>
      </c>
      <c r="L8042" t="str">
        <f t="shared" si="878"/>
        <v>Withdrawal</v>
      </c>
      <c r="M8042" t="str">
        <f t="shared" si="879"/>
        <v>OK</v>
      </c>
      <c r="N8042" t="str">
        <f t="shared" si="880"/>
        <v>OK</v>
      </c>
      <c r="O8042" t="str">
        <f>_xlfn.XLOOKUP(B8042,'01_Raw_ATMs'!A:A,'01_Raw_ATMs'!A:A,"Not Found")</f>
        <v>ATM011</v>
      </c>
      <c r="P8042" t="str">
        <f t="shared" si="881"/>
        <v>Valid</v>
      </c>
    </row>
    <row r="8043" spans="1:16">
      <c r="A8043" t="s">
        <v>8236</v>
      </c>
      <c r="B8043" t="s">
        <v>89</v>
      </c>
      <c r="C8043" s="2">
        <v>45985</v>
      </c>
      <c r="D8043" s="3">
        <v>0.93240740740740746</v>
      </c>
      <c r="E8043" t="s">
        <v>33</v>
      </c>
      <c r="F8043">
        <v>6000</v>
      </c>
      <c r="G8043" t="s">
        <v>189</v>
      </c>
      <c r="I8043">
        <f t="shared" si="875"/>
        <v>1</v>
      </c>
      <c r="J8043" t="str">
        <f t="shared" si="876"/>
        <v>OK</v>
      </c>
      <c r="K8043" t="str">
        <f t="shared" si="877"/>
        <v>Successful</v>
      </c>
      <c r="L8043" t="str">
        <f t="shared" si="878"/>
        <v>Withdrawal</v>
      </c>
      <c r="M8043" t="str">
        <f t="shared" si="879"/>
        <v>OK</v>
      </c>
      <c r="N8043" t="str">
        <f t="shared" si="880"/>
        <v>OK</v>
      </c>
      <c r="O8043" t="str">
        <f>_xlfn.XLOOKUP(B8043,'01_Raw_ATMs'!A:A,'01_Raw_ATMs'!A:A,"Not Found")</f>
        <v>ATM012</v>
      </c>
      <c r="P8043" t="str">
        <f t="shared" si="881"/>
        <v>Valid</v>
      </c>
    </row>
    <row r="8044" spans="1:16">
      <c r="A8044" t="s">
        <v>8237</v>
      </c>
      <c r="B8044" t="s">
        <v>74</v>
      </c>
      <c r="C8044" s="2">
        <v>46173</v>
      </c>
      <c r="D8044" s="3">
        <v>0.64709490740740738</v>
      </c>
      <c r="E8044" t="s">
        <v>33</v>
      </c>
      <c r="F8044">
        <v>3000</v>
      </c>
      <c r="G8044" t="s">
        <v>189</v>
      </c>
      <c r="I8044">
        <f t="shared" si="875"/>
        <v>1</v>
      </c>
      <c r="J8044" t="str">
        <f t="shared" si="876"/>
        <v>OK</v>
      </c>
      <c r="K8044" t="str">
        <f t="shared" si="877"/>
        <v>Successful</v>
      </c>
      <c r="L8044" t="str">
        <f t="shared" si="878"/>
        <v>Withdrawal</v>
      </c>
      <c r="M8044" t="str">
        <f t="shared" si="879"/>
        <v>OK</v>
      </c>
      <c r="N8044" t="str">
        <f t="shared" si="880"/>
        <v>OK</v>
      </c>
      <c r="O8044" t="str">
        <f>_xlfn.XLOOKUP(B8044,'01_Raw_ATMs'!A:A,'01_Raw_ATMs'!A:A,"Not Found")</f>
        <v>ATM003</v>
      </c>
      <c r="P8044" t="str">
        <f t="shared" si="881"/>
        <v>Valid</v>
      </c>
    </row>
    <row r="8045" spans="1:16">
      <c r="A8045" t="s">
        <v>8238</v>
      </c>
      <c r="B8045" t="s">
        <v>169</v>
      </c>
      <c r="C8045" s="2">
        <v>45875</v>
      </c>
      <c r="D8045" s="3">
        <v>0.33319444444444452</v>
      </c>
      <c r="E8045" t="s">
        <v>33</v>
      </c>
      <c r="F8045">
        <v>6000</v>
      </c>
      <c r="G8045" t="s">
        <v>189</v>
      </c>
      <c r="I8045">
        <f t="shared" si="875"/>
        <v>1</v>
      </c>
      <c r="J8045" t="str">
        <f t="shared" si="876"/>
        <v>OK</v>
      </c>
      <c r="K8045" t="str">
        <f t="shared" si="877"/>
        <v>Successful</v>
      </c>
      <c r="L8045" t="str">
        <f t="shared" si="878"/>
        <v>Withdrawal</v>
      </c>
      <c r="M8045" t="str">
        <f t="shared" si="879"/>
        <v>OK</v>
      </c>
      <c r="N8045" t="str">
        <f t="shared" si="880"/>
        <v>OK</v>
      </c>
      <c r="O8045" t="str">
        <f>_xlfn.XLOOKUP(B8045,'01_Raw_ATMs'!A:A,'01_Raw_ATMs'!A:A,"Not Found")</f>
        <v>ATM089</v>
      </c>
      <c r="P8045" t="str">
        <f t="shared" si="881"/>
        <v>Valid</v>
      </c>
    </row>
    <row r="8046" spans="1:16">
      <c r="A8046" t="s">
        <v>8239</v>
      </c>
      <c r="B8046" t="s">
        <v>104</v>
      </c>
      <c r="C8046" s="2">
        <v>46160</v>
      </c>
      <c r="D8046" s="3">
        <v>0.24136574074074069</v>
      </c>
      <c r="E8046" t="s">
        <v>33</v>
      </c>
      <c r="F8046">
        <v>2500</v>
      </c>
      <c r="G8046" t="s">
        <v>189</v>
      </c>
      <c r="I8046">
        <f t="shared" si="875"/>
        <v>1</v>
      </c>
      <c r="J8046" t="str">
        <f t="shared" si="876"/>
        <v>OK</v>
      </c>
      <c r="K8046" t="str">
        <f t="shared" si="877"/>
        <v>Successful</v>
      </c>
      <c r="L8046" t="str">
        <f t="shared" si="878"/>
        <v>Withdrawal</v>
      </c>
      <c r="M8046" t="str">
        <f t="shared" si="879"/>
        <v>OK</v>
      </c>
      <c r="N8046" t="str">
        <f t="shared" si="880"/>
        <v>OK</v>
      </c>
      <c r="O8046" t="str">
        <f>_xlfn.XLOOKUP(B8046,'01_Raw_ATMs'!A:A,'01_Raw_ATMs'!A:A,"Not Found")</f>
        <v>ATM025</v>
      </c>
      <c r="P8046" t="str">
        <f t="shared" si="881"/>
        <v>Valid</v>
      </c>
    </row>
    <row r="8047" spans="1:16">
      <c r="A8047" t="s">
        <v>8240</v>
      </c>
      <c r="B8047" t="s">
        <v>162</v>
      </c>
      <c r="C8047" s="2">
        <v>45985</v>
      </c>
      <c r="D8047" s="3">
        <v>7.0972222222222228E-2</v>
      </c>
      <c r="E8047" t="s">
        <v>33</v>
      </c>
      <c r="F8047">
        <v>1000</v>
      </c>
      <c r="G8047" t="s">
        <v>189</v>
      </c>
      <c r="I8047">
        <f t="shared" si="875"/>
        <v>1</v>
      </c>
      <c r="J8047" t="str">
        <f t="shared" si="876"/>
        <v>OK</v>
      </c>
      <c r="K8047" t="str">
        <f t="shared" si="877"/>
        <v>Successful</v>
      </c>
      <c r="L8047" t="str">
        <f t="shared" si="878"/>
        <v>Withdrawal</v>
      </c>
      <c r="M8047" t="str">
        <f t="shared" si="879"/>
        <v>OK</v>
      </c>
      <c r="N8047" t="str">
        <f t="shared" si="880"/>
        <v>OK</v>
      </c>
      <c r="O8047" t="str">
        <f>_xlfn.XLOOKUP(B8047,'01_Raw_ATMs'!A:A,'01_Raw_ATMs'!A:A,"Not Found")</f>
        <v>ATM082</v>
      </c>
      <c r="P8047" t="str">
        <f t="shared" si="881"/>
        <v>Valid</v>
      </c>
    </row>
    <row r="8048" spans="1:16">
      <c r="A8048" t="s">
        <v>8241</v>
      </c>
      <c r="B8048" t="s">
        <v>127</v>
      </c>
      <c r="C8048" s="2">
        <v>45963</v>
      </c>
      <c r="D8048" s="3">
        <v>0.85785879629629624</v>
      </c>
      <c r="E8048" t="s">
        <v>33</v>
      </c>
      <c r="F8048">
        <v>2000</v>
      </c>
      <c r="G8048" t="s">
        <v>189</v>
      </c>
      <c r="I8048">
        <f t="shared" si="875"/>
        <v>1</v>
      </c>
      <c r="J8048" t="str">
        <f t="shared" si="876"/>
        <v>OK</v>
      </c>
      <c r="K8048" t="str">
        <f t="shared" si="877"/>
        <v>Successful</v>
      </c>
      <c r="L8048" t="str">
        <f t="shared" si="878"/>
        <v>Withdrawal</v>
      </c>
      <c r="M8048" t="str">
        <f t="shared" si="879"/>
        <v>OK</v>
      </c>
      <c r="N8048" t="str">
        <f t="shared" si="880"/>
        <v>OK</v>
      </c>
      <c r="O8048" t="str">
        <f>_xlfn.XLOOKUP(B8048,'01_Raw_ATMs'!A:A,'01_Raw_ATMs'!A:A,"Not Found")</f>
        <v>ATM047</v>
      </c>
      <c r="P8048" t="str">
        <f t="shared" si="881"/>
        <v>Valid</v>
      </c>
    </row>
    <row r="8049" spans="1:16">
      <c r="A8049" t="s">
        <v>8242</v>
      </c>
      <c r="B8049" t="s">
        <v>132</v>
      </c>
      <c r="C8049" s="2">
        <v>45944</v>
      </c>
      <c r="D8049" s="3">
        <v>0.97849537037037038</v>
      </c>
      <c r="E8049" t="s">
        <v>33</v>
      </c>
      <c r="F8049">
        <v>5000</v>
      </c>
      <c r="G8049" t="s">
        <v>189</v>
      </c>
      <c r="I8049">
        <f t="shared" si="875"/>
        <v>1</v>
      </c>
      <c r="J8049" t="str">
        <f t="shared" si="876"/>
        <v>OK</v>
      </c>
      <c r="K8049" t="str">
        <f t="shared" si="877"/>
        <v>Successful</v>
      </c>
      <c r="L8049" t="str">
        <f t="shared" si="878"/>
        <v>Withdrawal</v>
      </c>
      <c r="M8049" t="str">
        <f t="shared" si="879"/>
        <v>OK</v>
      </c>
      <c r="N8049" t="str">
        <f t="shared" si="880"/>
        <v>OK</v>
      </c>
      <c r="O8049" t="str">
        <f>_xlfn.XLOOKUP(B8049,'01_Raw_ATMs'!A:A,'01_Raw_ATMs'!A:A,"Not Found")</f>
        <v>ATM052</v>
      </c>
      <c r="P8049" t="str">
        <f t="shared" si="881"/>
        <v>Valid</v>
      </c>
    </row>
    <row r="8050" spans="1:16">
      <c r="A8050" t="s">
        <v>8243</v>
      </c>
      <c r="B8050" t="s">
        <v>143</v>
      </c>
      <c r="C8050" s="2">
        <v>45696</v>
      </c>
      <c r="D8050" s="3">
        <v>0.227349537037037</v>
      </c>
      <c r="E8050" t="s">
        <v>33</v>
      </c>
      <c r="F8050">
        <v>500</v>
      </c>
      <c r="G8050" t="s">
        <v>189</v>
      </c>
      <c r="I8050">
        <f t="shared" si="875"/>
        <v>1</v>
      </c>
      <c r="J8050" t="str">
        <f t="shared" si="876"/>
        <v>OK</v>
      </c>
      <c r="K8050" t="str">
        <f t="shared" si="877"/>
        <v>Successful</v>
      </c>
      <c r="L8050" t="str">
        <f t="shared" si="878"/>
        <v>Withdrawal</v>
      </c>
      <c r="M8050" t="str">
        <f t="shared" si="879"/>
        <v>OK</v>
      </c>
      <c r="N8050" t="str">
        <f t="shared" si="880"/>
        <v>OK</v>
      </c>
      <c r="O8050" t="str">
        <f>_xlfn.XLOOKUP(B8050,'01_Raw_ATMs'!A:A,'01_Raw_ATMs'!A:A,"Not Found")</f>
        <v>ATM063</v>
      </c>
      <c r="P8050" t="str">
        <f t="shared" si="881"/>
        <v>Valid</v>
      </c>
    </row>
    <row r="8051" spans="1:16">
      <c r="A8051" t="s">
        <v>8244</v>
      </c>
      <c r="B8051" t="s">
        <v>173</v>
      </c>
      <c r="C8051" s="2">
        <v>46156</v>
      </c>
      <c r="D8051" s="3">
        <v>0.27124999999999999</v>
      </c>
      <c r="E8051" t="s">
        <v>33</v>
      </c>
      <c r="F8051">
        <v>10000</v>
      </c>
      <c r="G8051" t="s">
        <v>189</v>
      </c>
      <c r="I8051">
        <f t="shared" si="875"/>
        <v>1</v>
      </c>
      <c r="J8051" t="str">
        <f t="shared" si="876"/>
        <v>OK</v>
      </c>
      <c r="K8051" t="str">
        <f t="shared" si="877"/>
        <v>Successful</v>
      </c>
      <c r="L8051" t="str">
        <f t="shared" si="878"/>
        <v>Withdrawal</v>
      </c>
      <c r="M8051" t="str">
        <f t="shared" si="879"/>
        <v>OK</v>
      </c>
      <c r="N8051" t="str">
        <f t="shared" si="880"/>
        <v>OK</v>
      </c>
      <c r="O8051" t="str">
        <f>_xlfn.XLOOKUP(B8051,'01_Raw_ATMs'!A:A,'01_Raw_ATMs'!A:A,"Not Found")</f>
        <v>ATM093</v>
      </c>
      <c r="P8051" t="str">
        <f t="shared" si="881"/>
        <v>Valid</v>
      </c>
    </row>
    <row r="8052" spans="1:16">
      <c r="A8052" t="s">
        <v>8245</v>
      </c>
      <c r="B8052" t="s">
        <v>99</v>
      </c>
      <c r="C8052" s="2">
        <v>46055</v>
      </c>
      <c r="D8052" s="3">
        <v>0.36215277777777782</v>
      </c>
      <c r="E8052" t="s">
        <v>33</v>
      </c>
      <c r="F8052">
        <v>4000</v>
      </c>
      <c r="G8052" t="s">
        <v>189</v>
      </c>
      <c r="I8052">
        <f t="shared" si="875"/>
        <v>1</v>
      </c>
      <c r="J8052" t="str">
        <f t="shared" si="876"/>
        <v>OK</v>
      </c>
      <c r="K8052" t="str">
        <f t="shared" si="877"/>
        <v>Successful</v>
      </c>
      <c r="L8052" t="str">
        <f t="shared" si="878"/>
        <v>Withdrawal</v>
      </c>
      <c r="M8052" t="str">
        <f t="shared" si="879"/>
        <v>OK</v>
      </c>
      <c r="N8052" t="str">
        <f t="shared" si="880"/>
        <v>OK</v>
      </c>
      <c r="O8052" t="str">
        <f>_xlfn.XLOOKUP(B8052,'01_Raw_ATMs'!A:A,'01_Raw_ATMs'!A:A,"Not Found")</f>
        <v>ATM020</v>
      </c>
      <c r="P8052" t="str">
        <f t="shared" si="881"/>
        <v>Valid</v>
      </c>
    </row>
    <row r="8053" spans="1:16">
      <c r="A8053" t="s">
        <v>8246</v>
      </c>
      <c r="B8053" t="s">
        <v>174</v>
      </c>
      <c r="C8053" s="2">
        <v>45658</v>
      </c>
      <c r="D8053" s="3">
        <v>0.58424768518518522</v>
      </c>
      <c r="E8053" t="s">
        <v>33</v>
      </c>
      <c r="F8053">
        <v>4000</v>
      </c>
      <c r="G8053" t="s">
        <v>189</v>
      </c>
      <c r="I8053">
        <f t="shared" si="875"/>
        <v>1</v>
      </c>
      <c r="J8053" t="str">
        <f t="shared" si="876"/>
        <v>OK</v>
      </c>
      <c r="K8053" t="str">
        <f t="shared" si="877"/>
        <v>Successful</v>
      </c>
      <c r="L8053" t="str">
        <f t="shared" si="878"/>
        <v>Withdrawal</v>
      </c>
      <c r="M8053" t="str">
        <f t="shared" si="879"/>
        <v>OK</v>
      </c>
      <c r="N8053" t="str">
        <f t="shared" si="880"/>
        <v>OK</v>
      </c>
      <c r="O8053" t="str">
        <f>_xlfn.XLOOKUP(B8053,'01_Raw_ATMs'!A:A,'01_Raw_ATMs'!A:A,"Not Found")</f>
        <v>ATM094</v>
      </c>
      <c r="P8053" t="str">
        <f t="shared" si="881"/>
        <v>Valid</v>
      </c>
    </row>
    <row r="8054" spans="1:16">
      <c r="A8054" t="s">
        <v>8247</v>
      </c>
      <c r="B8054" t="s">
        <v>130</v>
      </c>
      <c r="C8054" s="2">
        <v>45668</v>
      </c>
      <c r="D8054" s="3">
        <v>0.72458333333333336</v>
      </c>
      <c r="E8054" t="s">
        <v>33</v>
      </c>
      <c r="F8054">
        <v>1000</v>
      </c>
      <c r="G8054" t="s">
        <v>189</v>
      </c>
      <c r="I8054">
        <f t="shared" si="875"/>
        <v>1</v>
      </c>
      <c r="J8054" t="str">
        <f t="shared" si="876"/>
        <v>OK</v>
      </c>
      <c r="K8054" t="str">
        <f t="shared" si="877"/>
        <v>Successful</v>
      </c>
      <c r="L8054" t="str">
        <f t="shared" si="878"/>
        <v>Withdrawal</v>
      </c>
      <c r="M8054" t="str">
        <f t="shared" si="879"/>
        <v>OK</v>
      </c>
      <c r="N8054" t="str">
        <f t="shared" si="880"/>
        <v>OK</v>
      </c>
      <c r="O8054" t="str">
        <f>_xlfn.XLOOKUP(B8054,'01_Raw_ATMs'!A:A,'01_Raw_ATMs'!A:A,"Not Found")</f>
        <v>ATM050</v>
      </c>
      <c r="P8054" t="str">
        <f t="shared" si="881"/>
        <v>Valid</v>
      </c>
    </row>
    <row r="8055" spans="1:16">
      <c r="A8055" t="s">
        <v>8248</v>
      </c>
      <c r="B8055" t="s">
        <v>175</v>
      </c>
      <c r="C8055" s="2">
        <v>45849</v>
      </c>
      <c r="D8055" s="3">
        <v>0.6728587962962963</v>
      </c>
      <c r="E8055" t="s">
        <v>33</v>
      </c>
      <c r="F8055">
        <v>500</v>
      </c>
      <c r="G8055" t="s">
        <v>214</v>
      </c>
      <c r="H8055" t="s">
        <v>42</v>
      </c>
      <c r="I8055">
        <f t="shared" si="875"/>
        <v>1</v>
      </c>
      <c r="J8055" t="str">
        <f t="shared" si="876"/>
        <v>OK</v>
      </c>
      <c r="K8055" t="str">
        <f t="shared" si="877"/>
        <v>Failed</v>
      </c>
      <c r="L8055" t="str">
        <f t="shared" si="878"/>
        <v>Withdrawal</v>
      </c>
      <c r="M8055" t="str">
        <f t="shared" si="879"/>
        <v>OK</v>
      </c>
      <c r="N8055" t="str">
        <f t="shared" si="880"/>
        <v>OK</v>
      </c>
      <c r="O8055" t="str">
        <f>_xlfn.XLOOKUP(B8055,'01_Raw_ATMs'!A:A,'01_Raw_ATMs'!A:A,"Not Found")</f>
        <v>ATM095</v>
      </c>
      <c r="P8055" t="str">
        <f t="shared" si="881"/>
        <v>Valid</v>
      </c>
    </row>
    <row r="8056" spans="1:16">
      <c r="A8056" t="s">
        <v>8249</v>
      </c>
      <c r="B8056" t="s">
        <v>145</v>
      </c>
      <c r="C8056" s="2">
        <v>46099</v>
      </c>
      <c r="D8056" s="3">
        <v>0.47471064814814817</v>
      </c>
      <c r="E8056" t="s">
        <v>194</v>
      </c>
      <c r="F8056">
        <v>0</v>
      </c>
      <c r="G8056" t="s">
        <v>189</v>
      </c>
      <c r="I8056">
        <f t="shared" si="875"/>
        <v>1</v>
      </c>
      <c r="J8056" t="str">
        <f t="shared" si="876"/>
        <v>OK</v>
      </c>
      <c r="K8056" t="str">
        <f t="shared" si="877"/>
        <v>Successful</v>
      </c>
      <c r="L8056" t="str">
        <f t="shared" si="878"/>
        <v>Balance Inquiry</v>
      </c>
      <c r="M8056" t="str">
        <f t="shared" si="879"/>
        <v>OK</v>
      </c>
      <c r="N8056" t="str">
        <f t="shared" si="880"/>
        <v>OK</v>
      </c>
      <c r="O8056" t="str">
        <f>_xlfn.XLOOKUP(B8056,'01_Raw_ATMs'!A:A,'01_Raw_ATMs'!A:A,"Not Found")</f>
        <v>ATM065</v>
      </c>
      <c r="P8056" t="str">
        <f t="shared" si="881"/>
        <v>Valid</v>
      </c>
    </row>
    <row r="8057" spans="1:16">
      <c r="A8057" t="s">
        <v>8250</v>
      </c>
      <c r="B8057" t="s">
        <v>144</v>
      </c>
      <c r="C8057" s="2">
        <v>45987</v>
      </c>
      <c r="D8057" s="3">
        <v>0.38384259259259262</v>
      </c>
      <c r="E8057" t="s">
        <v>33</v>
      </c>
      <c r="F8057">
        <v>1000</v>
      </c>
      <c r="G8057" t="s">
        <v>214</v>
      </c>
      <c r="H8057" t="s">
        <v>1080</v>
      </c>
      <c r="I8057">
        <f t="shared" si="875"/>
        <v>1</v>
      </c>
      <c r="J8057" t="str">
        <f t="shared" si="876"/>
        <v>OK</v>
      </c>
      <c r="K8057" t="str">
        <f t="shared" si="877"/>
        <v>Failed</v>
      </c>
      <c r="L8057" t="str">
        <f t="shared" si="878"/>
        <v>Withdrawal</v>
      </c>
      <c r="M8057" t="str">
        <f t="shared" si="879"/>
        <v>OK</v>
      </c>
      <c r="N8057" t="str">
        <f t="shared" si="880"/>
        <v>OK</v>
      </c>
      <c r="O8057" t="str">
        <f>_xlfn.XLOOKUP(B8057,'01_Raw_ATMs'!A:A,'01_Raw_ATMs'!A:A,"Not Found")</f>
        <v>ATM064</v>
      </c>
      <c r="P8057" t="str">
        <f t="shared" si="881"/>
        <v>Valid</v>
      </c>
    </row>
    <row r="8058" spans="1:16">
      <c r="A8058" t="s">
        <v>8251</v>
      </c>
      <c r="B8058" t="s">
        <v>96</v>
      </c>
      <c r="C8058" s="2">
        <v>46171</v>
      </c>
      <c r="D8058" s="3">
        <v>0.72681712962962963</v>
      </c>
      <c r="E8058" t="s">
        <v>33</v>
      </c>
      <c r="F8058">
        <v>10000</v>
      </c>
      <c r="G8058" t="s">
        <v>189</v>
      </c>
      <c r="I8058">
        <f t="shared" si="875"/>
        <v>1</v>
      </c>
      <c r="J8058" t="str">
        <f t="shared" si="876"/>
        <v>OK</v>
      </c>
      <c r="K8058" t="str">
        <f t="shared" si="877"/>
        <v>Successful</v>
      </c>
      <c r="L8058" t="str">
        <f t="shared" si="878"/>
        <v>Withdrawal</v>
      </c>
      <c r="M8058" t="str">
        <f t="shared" si="879"/>
        <v>OK</v>
      </c>
      <c r="N8058" t="str">
        <f t="shared" si="880"/>
        <v>OK</v>
      </c>
      <c r="O8058" t="str">
        <f>_xlfn.XLOOKUP(B8058,'01_Raw_ATMs'!A:A,'01_Raw_ATMs'!A:A,"Not Found")</f>
        <v>ATM018</v>
      </c>
      <c r="P8058" t="str">
        <f t="shared" si="881"/>
        <v>Valid</v>
      </c>
    </row>
    <row r="8059" spans="1:16">
      <c r="A8059" t="s">
        <v>8252</v>
      </c>
      <c r="B8059" t="s">
        <v>165</v>
      </c>
      <c r="C8059" s="2">
        <v>46144</v>
      </c>
      <c r="D8059" s="3">
        <v>0.51775462962962959</v>
      </c>
      <c r="E8059" t="s">
        <v>33</v>
      </c>
      <c r="F8059">
        <v>2500</v>
      </c>
      <c r="G8059" t="s">
        <v>189</v>
      </c>
      <c r="I8059">
        <f t="shared" si="875"/>
        <v>1</v>
      </c>
      <c r="J8059" t="str">
        <f t="shared" si="876"/>
        <v>OK</v>
      </c>
      <c r="K8059" t="str">
        <f t="shared" si="877"/>
        <v>Successful</v>
      </c>
      <c r="L8059" t="str">
        <f t="shared" si="878"/>
        <v>Withdrawal</v>
      </c>
      <c r="M8059" t="str">
        <f t="shared" si="879"/>
        <v>OK</v>
      </c>
      <c r="N8059" t="str">
        <f t="shared" si="880"/>
        <v>OK</v>
      </c>
      <c r="O8059" t="str">
        <f>_xlfn.XLOOKUP(B8059,'01_Raw_ATMs'!A:A,'01_Raw_ATMs'!A:A,"Not Found")</f>
        <v>ATM085</v>
      </c>
      <c r="P8059" t="str">
        <f t="shared" si="881"/>
        <v>Valid</v>
      </c>
    </row>
    <row r="8060" spans="1:16">
      <c r="A8060" t="s">
        <v>8253</v>
      </c>
      <c r="B8060" t="s">
        <v>165</v>
      </c>
      <c r="C8060" s="2">
        <v>45939</v>
      </c>
      <c r="D8060" s="3">
        <v>0.80901620370370375</v>
      </c>
      <c r="E8060" t="s">
        <v>33</v>
      </c>
      <c r="F8060">
        <v>10000</v>
      </c>
      <c r="G8060" t="s">
        <v>189</v>
      </c>
      <c r="I8060">
        <f t="shared" si="875"/>
        <v>1</v>
      </c>
      <c r="J8060" t="str">
        <f t="shared" si="876"/>
        <v>OK</v>
      </c>
      <c r="K8060" t="str">
        <f t="shared" si="877"/>
        <v>Successful</v>
      </c>
      <c r="L8060" t="str">
        <f t="shared" si="878"/>
        <v>Withdrawal</v>
      </c>
      <c r="M8060" t="str">
        <f t="shared" si="879"/>
        <v>OK</v>
      </c>
      <c r="N8060" t="str">
        <f t="shared" si="880"/>
        <v>OK</v>
      </c>
      <c r="O8060" t="str">
        <f>_xlfn.XLOOKUP(B8060,'01_Raw_ATMs'!A:A,'01_Raw_ATMs'!A:A,"Not Found")</f>
        <v>ATM085</v>
      </c>
      <c r="P8060" t="str">
        <f t="shared" si="881"/>
        <v>Valid</v>
      </c>
    </row>
    <row r="8061" spans="1:16">
      <c r="A8061" t="s">
        <v>8254</v>
      </c>
      <c r="B8061" t="s">
        <v>76</v>
      </c>
      <c r="C8061" s="2">
        <v>46084</v>
      </c>
      <c r="D8061" s="3">
        <v>0.82611111111111113</v>
      </c>
      <c r="E8061" t="s">
        <v>211</v>
      </c>
      <c r="F8061">
        <v>0</v>
      </c>
      <c r="G8061" t="s">
        <v>189</v>
      </c>
      <c r="I8061">
        <f t="shared" si="875"/>
        <v>1</v>
      </c>
      <c r="J8061" t="str">
        <f t="shared" si="876"/>
        <v>OK</v>
      </c>
      <c r="K8061" t="str">
        <f t="shared" si="877"/>
        <v>Successful</v>
      </c>
      <c r="L8061" t="str">
        <f t="shared" si="878"/>
        <v>Mini Statement</v>
      </c>
      <c r="M8061" t="str">
        <f t="shared" si="879"/>
        <v>OK</v>
      </c>
      <c r="N8061" t="str">
        <f t="shared" si="880"/>
        <v>OK</v>
      </c>
      <c r="O8061" t="str">
        <f>_xlfn.XLOOKUP(B8061,'01_Raw_ATMs'!A:A,'01_Raw_ATMs'!A:A,"Not Found")</f>
        <v>ATM004</v>
      </c>
      <c r="P8061" t="str">
        <f t="shared" si="881"/>
        <v>Valid</v>
      </c>
    </row>
    <row r="8062" spans="1:16">
      <c r="A8062" t="s">
        <v>8255</v>
      </c>
      <c r="B8062" t="s">
        <v>99</v>
      </c>
      <c r="C8062" s="2">
        <v>46004</v>
      </c>
      <c r="D8062" s="3">
        <v>0.81515046296296301</v>
      </c>
      <c r="E8062" t="s">
        <v>33</v>
      </c>
      <c r="F8062">
        <v>500</v>
      </c>
      <c r="G8062" t="s">
        <v>189</v>
      </c>
      <c r="I8062">
        <f t="shared" si="875"/>
        <v>1</v>
      </c>
      <c r="J8062" t="str">
        <f t="shared" si="876"/>
        <v>OK</v>
      </c>
      <c r="K8062" t="str">
        <f t="shared" si="877"/>
        <v>Successful</v>
      </c>
      <c r="L8062" t="str">
        <f t="shared" si="878"/>
        <v>Withdrawal</v>
      </c>
      <c r="M8062" t="str">
        <f t="shared" si="879"/>
        <v>OK</v>
      </c>
      <c r="N8062" t="str">
        <f t="shared" si="880"/>
        <v>OK</v>
      </c>
      <c r="O8062" t="str">
        <f>_xlfn.XLOOKUP(B8062,'01_Raw_ATMs'!A:A,'01_Raw_ATMs'!A:A,"Not Found")</f>
        <v>ATM020</v>
      </c>
      <c r="P8062" t="str">
        <f t="shared" si="881"/>
        <v>Valid</v>
      </c>
    </row>
    <row r="8063" spans="1:16">
      <c r="A8063" t="s">
        <v>8256</v>
      </c>
      <c r="B8063" t="s">
        <v>125</v>
      </c>
      <c r="C8063" s="2">
        <v>45718</v>
      </c>
      <c r="D8063" s="3">
        <v>0.78165509259259258</v>
      </c>
      <c r="E8063" t="s">
        <v>194</v>
      </c>
      <c r="F8063">
        <v>0</v>
      </c>
      <c r="G8063" t="s">
        <v>189</v>
      </c>
      <c r="I8063">
        <f t="shared" si="875"/>
        <v>1</v>
      </c>
      <c r="J8063" t="str">
        <f t="shared" si="876"/>
        <v>OK</v>
      </c>
      <c r="K8063" t="str">
        <f t="shared" si="877"/>
        <v>Successful</v>
      </c>
      <c r="L8063" t="str">
        <f t="shared" si="878"/>
        <v>Balance Inquiry</v>
      </c>
      <c r="M8063" t="str">
        <f t="shared" si="879"/>
        <v>OK</v>
      </c>
      <c r="N8063" t="str">
        <f t="shared" si="880"/>
        <v>OK</v>
      </c>
      <c r="O8063" t="str">
        <f>_xlfn.XLOOKUP(B8063,'01_Raw_ATMs'!A:A,'01_Raw_ATMs'!A:A,"Not Found")</f>
        <v>ATM045</v>
      </c>
      <c r="P8063" t="str">
        <f t="shared" si="881"/>
        <v>Valid</v>
      </c>
    </row>
    <row r="8064" spans="1:16">
      <c r="A8064" t="s">
        <v>8257</v>
      </c>
      <c r="B8064" t="s">
        <v>161</v>
      </c>
      <c r="C8064" s="2">
        <v>45909</v>
      </c>
      <c r="D8064" s="3">
        <v>0.42961805555555549</v>
      </c>
      <c r="E8064" t="s">
        <v>33</v>
      </c>
      <c r="F8064">
        <v>500</v>
      </c>
      <c r="G8064" t="s">
        <v>189</v>
      </c>
      <c r="I8064">
        <f t="shared" si="875"/>
        <v>1</v>
      </c>
      <c r="J8064" t="str">
        <f t="shared" si="876"/>
        <v>OK</v>
      </c>
      <c r="K8064" t="str">
        <f t="shared" si="877"/>
        <v>Successful</v>
      </c>
      <c r="L8064" t="str">
        <f t="shared" si="878"/>
        <v>Withdrawal</v>
      </c>
      <c r="M8064" t="str">
        <f t="shared" si="879"/>
        <v>OK</v>
      </c>
      <c r="N8064" t="str">
        <f t="shared" si="880"/>
        <v>OK</v>
      </c>
      <c r="O8064" t="str">
        <f>_xlfn.XLOOKUP(B8064,'01_Raw_ATMs'!A:A,'01_Raw_ATMs'!A:A,"Not Found")</f>
        <v>ATM081</v>
      </c>
      <c r="P8064" t="str">
        <f t="shared" si="881"/>
        <v>Valid</v>
      </c>
    </row>
    <row r="8065" spans="1:16">
      <c r="A8065" t="s">
        <v>8258</v>
      </c>
      <c r="B8065" t="s">
        <v>125</v>
      </c>
      <c r="C8065" s="2">
        <v>45896</v>
      </c>
      <c r="D8065" s="3">
        <v>0.4833101851851852</v>
      </c>
      <c r="E8065" t="s">
        <v>33</v>
      </c>
      <c r="F8065">
        <v>1000</v>
      </c>
      <c r="G8065" t="s">
        <v>189</v>
      </c>
      <c r="I8065">
        <f t="shared" si="875"/>
        <v>1</v>
      </c>
      <c r="J8065" t="str">
        <f t="shared" si="876"/>
        <v>OK</v>
      </c>
      <c r="K8065" t="str">
        <f t="shared" si="877"/>
        <v>Successful</v>
      </c>
      <c r="L8065" t="str">
        <f t="shared" si="878"/>
        <v>Withdrawal</v>
      </c>
      <c r="M8065" t="str">
        <f t="shared" si="879"/>
        <v>OK</v>
      </c>
      <c r="N8065" t="str">
        <f t="shared" si="880"/>
        <v>OK</v>
      </c>
      <c r="O8065" t="str">
        <f>_xlfn.XLOOKUP(B8065,'01_Raw_ATMs'!A:A,'01_Raw_ATMs'!A:A,"Not Found")</f>
        <v>ATM045</v>
      </c>
      <c r="P8065" t="str">
        <f t="shared" si="881"/>
        <v>Valid</v>
      </c>
    </row>
    <row r="8066" spans="1:16">
      <c r="A8066" t="s">
        <v>8259</v>
      </c>
      <c r="B8066" t="s">
        <v>177</v>
      </c>
      <c r="C8066" s="2">
        <v>45848</v>
      </c>
      <c r="D8066" s="3">
        <v>0.59096064814814819</v>
      </c>
      <c r="E8066" t="s">
        <v>33</v>
      </c>
      <c r="F8066">
        <v>5000</v>
      </c>
      <c r="G8066" t="s">
        <v>189</v>
      </c>
      <c r="I8066">
        <f t="shared" si="875"/>
        <v>1</v>
      </c>
      <c r="J8066" t="str">
        <f t="shared" si="876"/>
        <v>OK</v>
      </c>
      <c r="K8066" t="str">
        <f t="shared" si="877"/>
        <v>Successful</v>
      </c>
      <c r="L8066" t="str">
        <f t="shared" si="878"/>
        <v>Withdrawal</v>
      </c>
      <c r="M8066" t="str">
        <f t="shared" si="879"/>
        <v>OK</v>
      </c>
      <c r="N8066" t="str">
        <f t="shared" si="880"/>
        <v>OK</v>
      </c>
      <c r="O8066" t="str">
        <f>_xlfn.XLOOKUP(B8066,'01_Raw_ATMs'!A:A,'01_Raw_ATMs'!A:A,"Not Found")</f>
        <v>ATM097</v>
      </c>
      <c r="P8066" t="str">
        <f t="shared" si="881"/>
        <v>Valid</v>
      </c>
    </row>
    <row r="8067" spans="1:16">
      <c r="A8067" t="s">
        <v>8260</v>
      </c>
      <c r="B8067" t="s">
        <v>107</v>
      </c>
      <c r="C8067" s="2">
        <v>45953</v>
      </c>
      <c r="D8067" s="3">
        <v>0.19297453703703699</v>
      </c>
      <c r="E8067" t="s">
        <v>33</v>
      </c>
      <c r="F8067">
        <v>2000</v>
      </c>
      <c r="G8067" t="s">
        <v>189</v>
      </c>
      <c r="I8067">
        <f t="shared" ref="I8067:I8130" si="882">COUNTIF($A:$A,A8067)</f>
        <v>1</v>
      </c>
      <c r="J8067" t="str">
        <f t="shared" ref="J8067:J8130" si="883">IF(AND(TRIM(G8067)="Failed",H8067=""),"Problem","OK")</f>
        <v>OK</v>
      </c>
      <c r="K8067" t="str">
        <f t="shared" ref="K8067:K8130" si="884">PROPER(TRIM(G8067))</f>
        <v>Successful</v>
      </c>
      <c r="L8067" t="str">
        <f t="shared" ref="L8067:L8130" si="885">PROPER(TRIM(E8067))</f>
        <v>Withdrawal</v>
      </c>
      <c r="M8067" t="str">
        <f t="shared" ref="M8067:M8130" si="886">IF(OR(E8067="Withdrawal",E8067="Cash Deposit"),IF(F8067&gt;0,"OK","Problem"),IF(F8067=0,"OK","Problem"))</f>
        <v>OK</v>
      </c>
      <c r="N8067" t="str">
        <f t="shared" ref="N8067:N8130" si="887">IF(AND(C8067&gt;=DATE(2025,1,1),C8067&lt;=DATE(2026,6,30)),"OK","Problem")</f>
        <v>OK</v>
      </c>
      <c r="O8067" t="str">
        <f>_xlfn.XLOOKUP(B8067,'01_Raw_ATMs'!A:A,'01_Raw_ATMs'!A:A,"Not Found")</f>
        <v>ATM027</v>
      </c>
      <c r="P8067" t="str">
        <f t="shared" ref="P8067:P8130" si="888">IF(B8067="","Missing ATM_ID","Valid")</f>
        <v>Valid</v>
      </c>
    </row>
    <row r="8068" spans="1:16">
      <c r="A8068" t="s">
        <v>8261</v>
      </c>
      <c r="B8068" t="s">
        <v>145</v>
      </c>
      <c r="C8068" s="2">
        <v>45738</v>
      </c>
      <c r="D8068" s="3">
        <v>0.87875000000000003</v>
      </c>
      <c r="E8068" t="s">
        <v>33</v>
      </c>
      <c r="F8068">
        <v>1000</v>
      </c>
      <c r="G8068" t="s">
        <v>189</v>
      </c>
      <c r="I8068">
        <f t="shared" si="882"/>
        <v>1</v>
      </c>
      <c r="J8068" t="str">
        <f t="shared" si="883"/>
        <v>OK</v>
      </c>
      <c r="K8068" t="str">
        <f t="shared" si="884"/>
        <v>Successful</v>
      </c>
      <c r="L8068" t="str">
        <f t="shared" si="885"/>
        <v>Withdrawal</v>
      </c>
      <c r="M8068" t="str">
        <f t="shared" si="886"/>
        <v>OK</v>
      </c>
      <c r="N8068" t="str">
        <f t="shared" si="887"/>
        <v>OK</v>
      </c>
      <c r="O8068" t="str">
        <f>_xlfn.XLOOKUP(B8068,'01_Raw_ATMs'!A:A,'01_Raw_ATMs'!A:A,"Not Found")</f>
        <v>ATM065</v>
      </c>
      <c r="P8068" t="str">
        <f t="shared" si="888"/>
        <v>Valid</v>
      </c>
    </row>
    <row r="8069" spans="1:16">
      <c r="A8069" t="s">
        <v>8262</v>
      </c>
      <c r="B8069" t="s">
        <v>143</v>
      </c>
      <c r="C8069" s="2">
        <v>46120</v>
      </c>
      <c r="D8069" s="3">
        <v>0.75486111111111109</v>
      </c>
      <c r="E8069" t="s">
        <v>33</v>
      </c>
      <c r="F8069">
        <v>500</v>
      </c>
      <c r="G8069" t="s">
        <v>189</v>
      </c>
      <c r="I8069">
        <f t="shared" si="882"/>
        <v>1</v>
      </c>
      <c r="J8069" t="str">
        <f t="shared" si="883"/>
        <v>OK</v>
      </c>
      <c r="K8069" t="str">
        <f t="shared" si="884"/>
        <v>Successful</v>
      </c>
      <c r="L8069" t="str">
        <f t="shared" si="885"/>
        <v>Withdrawal</v>
      </c>
      <c r="M8069" t="str">
        <f t="shared" si="886"/>
        <v>OK</v>
      </c>
      <c r="N8069" t="str">
        <f t="shared" si="887"/>
        <v>OK</v>
      </c>
      <c r="O8069" t="str">
        <f>_xlfn.XLOOKUP(B8069,'01_Raw_ATMs'!A:A,'01_Raw_ATMs'!A:A,"Not Found")</f>
        <v>ATM063</v>
      </c>
      <c r="P8069" t="str">
        <f t="shared" si="888"/>
        <v>Valid</v>
      </c>
    </row>
    <row r="8070" spans="1:16">
      <c r="A8070" t="s">
        <v>8263</v>
      </c>
      <c r="B8070" t="s">
        <v>143</v>
      </c>
      <c r="C8070" s="2">
        <v>45882</v>
      </c>
      <c r="D8070" s="3">
        <v>0.60508101851851848</v>
      </c>
      <c r="E8070" t="s">
        <v>33</v>
      </c>
      <c r="F8070">
        <v>2500</v>
      </c>
      <c r="G8070" t="s">
        <v>189</v>
      </c>
      <c r="I8070">
        <f t="shared" si="882"/>
        <v>1</v>
      </c>
      <c r="J8070" t="str">
        <f t="shared" si="883"/>
        <v>OK</v>
      </c>
      <c r="K8070" t="str">
        <f t="shared" si="884"/>
        <v>Successful</v>
      </c>
      <c r="L8070" t="str">
        <f t="shared" si="885"/>
        <v>Withdrawal</v>
      </c>
      <c r="M8070" t="str">
        <f t="shared" si="886"/>
        <v>OK</v>
      </c>
      <c r="N8070" t="str">
        <f t="shared" si="887"/>
        <v>OK</v>
      </c>
      <c r="O8070" t="str">
        <f>_xlfn.XLOOKUP(B8070,'01_Raw_ATMs'!A:A,'01_Raw_ATMs'!A:A,"Not Found")</f>
        <v>ATM063</v>
      </c>
      <c r="P8070" t="str">
        <f t="shared" si="888"/>
        <v>Valid</v>
      </c>
    </row>
    <row r="8071" spans="1:16">
      <c r="A8071" t="s">
        <v>8264</v>
      </c>
      <c r="B8071" t="s">
        <v>161</v>
      </c>
      <c r="C8071" s="2">
        <v>45725</v>
      </c>
      <c r="D8071" s="3">
        <v>0.69482638888888892</v>
      </c>
      <c r="E8071" t="s">
        <v>33</v>
      </c>
      <c r="F8071">
        <v>500</v>
      </c>
      <c r="G8071" t="s">
        <v>189</v>
      </c>
      <c r="I8071">
        <f t="shared" si="882"/>
        <v>1</v>
      </c>
      <c r="J8071" t="str">
        <f t="shared" si="883"/>
        <v>OK</v>
      </c>
      <c r="K8071" t="str">
        <f t="shared" si="884"/>
        <v>Successful</v>
      </c>
      <c r="L8071" t="str">
        <f t="shared" si="885"/>
        <v>Withdrawal</v>
      </c>
      <c r="M8071" t="str">
        <f t="shared" si="886"/>
        <v>OK</v>
      </c>
      <c r="N8071" t="str">
        <f t="shared" si="887"/>
        <v>OK</v>
      </c>
      <c r="O8071" t="str">
        <f>_xlfn.XLOOKUP(B8071,'01_Raw_ATMs'!A:A,'01_Raw_ATMs'!A:A,"Not Found")</f>
        <v>ATM081</v>
      </c>
      <c r="P8071" t="str">
        <f t="shared" si="888"/>
        <v>Valid</v>
      </c>
    </row>
    <row r="8072" spans="1:16">
      <c r="A8072" t="s">
        <v>8265</v>
      </c>
      <c r="B8072" t="s">
        <v>71</v>
      </c>
      <c r="C8072" s="2">
        <v>45750</v>
      </c>
      <c r="D8072" s="3">
        <v>0.37769675925925927</v>
      </c>
      <c r="E8072" t="s">
        <v>194</v>
      </c>
      <c r="F8072">
        <v>0</v>
      </c>
      <c r="G8072" t="s">
        <v>189</v>
      </c>
      <c r="I8072">
        <f t="shared" si="882"/>
        <v>1</v>
      </c>
      <c r="J8072" t="str">
        <f t="shared" si="883"/>
        <v>OK</v>
      </c>
      <c r="K8072" t="str">
        <f t="shared" si="884"/>
        <v>Successful</v>
      </c>
      <c r="L8072" t="str">
        <f t="shared" si="885"/>
        <v>Balance Inquiry</v>
      </c>
      <c r="M8072" t="str">
        <f t="shared" si="886"/>
        <v>OK</v>
      </c>
      <c r="N8072" t="str">
        <f t="shared" si="887"/>
        <v>OK</v>
      </c>
      <c r="O8072" t="str">
        <f>_xlfn.XLOOKUP(B8072,'01_Raw_ATMs'!A:A,'01_Raw_ATMs'!A:A,"Not Found")</f>
        <v>ATM002</v>
      </c>
      <c r="P8072" t="str">
        <f t="shared" si="888"/>
        <v>Valid</v>
      </c>
    </row>
    <row r="8073" spans="1:16">
      <c r="A8073" t="s">
        <v>8266</v>
      </c>
      <c r="B8073" t="s">
        <v>173</v>
      </c>
      <c r="C8073" s="2">
        <v>45778</v>
      </c>
      <c r="D8073" s="3">
        <v>0.44140046296296298</v>
      </c>
      <c r="E8073" t="s">
        <v>33</v>
      </c>
      <c r="F8073">
        <v>500</v>
      </c>
      <c r="G8073" t="s">
        <v>189</v>
      </c>
      <c r="I8073">
        <f t="shared" si="882"/>
        <v>1</v>
      </c>
      <c r="J8073" t="str">
        <f t="shared" si="883"/>
        <v>OK</v>
      </c>
      <c r="K8073" t="str">
        <f t="shared" si="884"/>
        <v>Successful</v>
      </c>
      <c r="L8073" t="str">
        <f t="shared" si="885"/>
        <v>Withdrawal</v>
      </c>
      <c r="M8073" t="str">
        <f t="shared" si="886"/>
        <v>OK</v>
      </c>
      <c r="N8073" t="str">
        <f t="shared" si="887"/>
        <v>OK</v>
      </c>
      <c r="O8073" t="str">
        <f>_xlfn.XLOOKUP(B8073,'01_Raw_ATMs'!A:A,'01_Raw_ATMs'!A:A,"Not Found")</f>
        <v>ATM093</v>
      </c>
      <c r="P8073" t="str">
        <f t="shared" si="888"/>
        <v>Valid</v>
      </c>
    </row>
    <row r="8074" spans="1:16">
      <c r="A8074" t="s">
        <v>8267</v>
      </c>
      <c r="B8074" t="s">
        <v>174</v>
      </c>
      <c r="C8074" s="2">
        <v>45911</v>
      </c>
      <c r="D8074" s="3">
        <v>0.82616898148148143</v>
      </c>
      <c r="E8074" t="s">
        <v>33</v>
      </c>
      <c r="F8074">
        <v>1000</v>
      </c>
      <c r="G8074" t="s">
        <v>189</v>
      </c>
      <c r="I8074">
        <f t="shared" si="882"/>
        <v>1</v>
      </c>
      <c r="J8074" t="str">
        <f t="shared" si="883"/>
        <v>OK</v>
      </c>
      <c r="K8074" t="str">
        <f t="shared" si="884"/>
        <v>Successful</v>
      </c>
      <c r="L8074" t="str">
        <f t="shared" si="885"/>
        <v>Withdrawal</v>
      </c>
      <c r="M8074" t="str">
        <f t="shared" si="886"/>
        <v>OK</v>
      </c>
      <c r="N8074" t="str">
        <f t="shared" si="887"/>
        <v>OK</v>
      </c>
      <c r="O8074" t="str">
        <f>_xlfn.XLOOKUP(B8074,'01_Raw_ATMs'!A:A,'01_Raw_ATMs'!A:A,"Not Found")</f>
        <v>ATM094</v>
      </c>
      <c r="P8074" t="str">
        <f t="shared" si="888"/>
        <v>Valid</v>
      </c>
    </row>
    <row r="8075" spans="1:16">
      <c r="A8075" t="s">
        <v>8268</v>
      </c>
      <c r="B8075" t="s">
        <v>162</v>
      </c>
      <c r="C8075" s="2">
        <v>45737</v>
      </c>
      <c r="D8075" s="3">
        <v>0.72903935185185187</v>
      </c>
      <c r="E8075" t="s">
        <v>33</v>
      </c>
      <c r="F8075">
        <v>1500</v>
      </c>
      <c r="G8075" t="s">
        <v>189</v>
      </c>
      <c r="I8075">
        <f t="shared" si="882"/>
        <v>1</v>
      </c>
      <c r="J8075" t="str">
        <f t="shared" si="883"/>
        <v>OK</v>
      </c>
      <c r="K8075" t="str">
        <f t="shared" si="884"/>
        <v>Successful</v>
      </c>
      <c r="L8075" t="str">
        <f t="shared" si="885"/>
        <v>Withdrawal</v>
      </c>
      <c r="M8075" t="str">
        <f t="shared" si="886"/>
        <v>OK</v>
      </c>
      <c r="N8075" t="str">
        <f t="shared" si="887"/>
        <v>OK</v>
      </c>
      <c r="O8075" t="str">
        <f>_xlfn.XLOOKUP(B8075,'01_Raw_ATMs'!A:A,'01_Raw_ATMs'!A:A,"Not Found")</f>
        <v>ATM082</v>
      </c>
      <c r="P8075" t="str">
        <f t="shared" si="888"/>
        <v>Valid</v>
      </c>
    </row>
    <row r="8076" spans="1:16">
      <c r="A8076" t="s">
        <v>8269</v>
      </c>
      <c r="B8076" t="s">
        <v>112</v>
      </c>
      <c r="C8076" s="2">
        <v>46117</v>
      </c>
      <c r="D8076" s="3">
        <v>0.76273148148148151</v>
      </c>
      <c r="E8076" t="s">
        <v>33</v>
      </c>
      <c r="F8076">
        <v>6000</v>
      </c>
      <c r="G8076" t="s">
        <v>189</v>
      </c>
      <c r="I8076">
        <f t="shared" si="882"/>
        <v>1</v>
      </c>
      <c r="J8076" t="str">
        <f t="shared" si="883"/>
        <v>OK</v>
      </c>
      <c r="K8076" t="str">
        <f t="shared" si="884"/>
        <v>Successful</v>
      </c>
      <c r="L8076" t="str">
        <f t="shared" si="885"/>
        <v>Withdrawal</v>
      </c>
      <c r="M8076" t="str">
        <f t="shared" si="886"/>
        <v>OK</v>
      </c>
      <c r="N8076" t="str">
        <f t="shared" si="887"/>
        <v>OK</v>
      </c>
      <c r="O8076" t="str">
        <f>_xlfn.XLOOKUP(B8076,'01_Raw_ATMs'!A:A,'01_Raw_ATMs'!A:A,"Not Found")</f>
        <v>ATM032</v>
      </c>
      <c r="P8076" t="str">
        <f t="shared" si="888"/>
        <v>Valid</v>
      </c>
    </row>
    <row r="8077" spans="1:16">
      <c r="A8077" t="s">
        <v>8270</v>
      </c>
      <c r="B8077" t="s">
        <v>175</v>
      </c>
      <c r="C8077" s="2">
        <v>45975</v>
      </c>
      <c r="D8077" s="3">
        <v>0.60898148148148146</v>
      </c>
      <c r="E8077" t="s">
        <v>33</v>
      </c>
      <c r="F8077">
        <v>10000</v>
      </c>
      <c r="G8077" t="s">
        <v>189</v>
      </c>
      <c r="I8077">
        <f t="shared" si="882"/>
        <v>1</v>
      </c>
      <c r="J8077" t="str">
        <f t="shared" si="883"/>
        <v>OK</v>
      </c>
      <c r="K8077" t="str">
        <f t="shared" si="884"/>
        <v>Successful</v>
      </c>
      <c r="L8077" t="str">
        <f t="shared" si="885"/>
        <v>Withdrawal</v>
      </c>
      <c r="M8077" t="str">
        <f t="shared" si="886"/>
        <v>OK</v>
      </c>
      <c r="N8077" t="str">
        <f t="shared" si="887"/>
        <v>OK</v>
      </c>
      <c r="O8077" t="str">
        <f>_xlfn.XLOOKUP(B8077,'01_Raw_ATMs'!A:A,'01_Raw_ATMs'!A:A,"Not Found")</f>
        <v>ATM095</v>
      </c>
      <c r="P8077" t="str">
        <f t="shared" si="888"/>
        <v>Valid</v>
      </c>
    </row>
    <row r="8078" spans="1:16">
      <c r="A8078" t="s">
        <v>8271</v>
      </c>
      <c r="B8078" t="s">
        <v>106</v>
      </c>
      <c r="C8078" s="2">
        <v>45869</v>
      </c>
      <c r="D8078" s="3">
        <v>0.89003472222222224</v>
      </c>
      <c r="E8078" t="s">
        <v>194</v>
      </c>
      <c r="F8078">
        <v>0</v>
      </c>
      <c r="G8078" t="s">
        <v>189</v>
      </c>
      <c r="I8078">
        <f t="shared" si="882"/>
        <v>1</v>
      </c>
      <c r="J8078" t="str">
        <f t="shared" si="883"/>
        <v>OK</v>
      </c>
      <c r="K8078" t="str">
        <f t="shared" si="884"/>
        <v>Successful</v>
      </c>
      <c r="L8078" t="str">
        <f t="shared" si="885"/>
        <v>Balance Inquiry</v>
      </c>
      <c r="M8078" t="str">
        <f t="shared" si="886"/>
        <v>OK</v>
      </c>
      <c r="N8078" t="str">
        <f t="shared" si="887"/>
        <v>OK</v>
      </c>
      <c r="O8078" t="str">
        <f>_xlfn.XLOOKUP(B8078,'01_Raw_ATMs'!A:A,'01_Raw_ATMs'!A:A,"Not Found")</f>
        <v>ATM026</v>
      </c>
      <c r="P8078" t="str">
        <f t="shared" si="888"/>
        <v>Valid</v>
      </c>
    </row>
    <row r="8079" spans="1:16">
      <c r="A8079" t="s">
        <v>8272</v>
      </c>
      <c r="B8079" t="s">
        <v>79</v>
      </c>
      <c r="C8079" s="2">
        <v>45764</v>
      </c>
      <c r="D8079" s="3">
        <v>0.47901620370370368</v>
      </c>
      <c r="E8079" t="s">
        <v>261</v>
      </c>
      <c r="F8079">
        <v>1000</v>
      </c>
      <c r="G8079" t="s">
        <v>189</v>
      </c>
      <c r="I8079">
        <f t="shared" si="882"/>
        <v>1</v>
      </c>
      <c r="J8079" t="str">
        <f t="shared" si="883"/>
        <v>OK</v>
      </c>
      <c r="K8079" t="str">
        <f t="shared" si="884"/>
        <v>Successful</v>
      </c>
      <c r="L8079" t="str">
        <f t="shared" si="885"/>
        <v>Cash Deposit</v>
      </c>
      <c r="M8079" t="str">
        <f t="shared" si="886"/>
        <v>OK</v>
      </c>
      <c r="N8079" t="str">
        <f t="shared" si="887"/>
        <v>OK</v>
      </c>
      <c r="O8079" t="str">
        <f>_xlfn.XLOOKUP(B8079,'01_Raw_ATMs'!A:A,'01_Raw_ATMs'!A:A,"Not Found")</f>
        <v>ATM006</v>
      </c>
      <c r="P8079" t="str">
        <f t="shared" si="888"/>
        <v>Valid</v>
      </c>
    </row>
    <row r="8080" spans="1:16">
      <c r="A8080" t="s">
        <v>8273</v>
      </c>
      <c r="B8080" t="s">
        <v>170</v>
      </c>
      <c r="C8080" s="2">
        <v>45673</v>
      </c>
      <c r="D8080" s="3">
        <v>0.86821759259259257</v>
      </c>
      <c r="E8080" t="s">
        <v>33</v>
      </c>
      <c r="F8080">
        <v>6000</v>
      </c>
      <c r="G8080" t="s">
        <v>189</v>
      </c>
      <c r="I8080">
        <f t="shared" si="882"/>
        <v>1</v>
      </c>
      <c r="J8080" t="str">
        <f t="shared" si="883"/>
        <v>OK</v>
      </c>
      <c r="K8080" t="str">
        <f t="shared" si="884"/>
        <v>Successful</v>
      </c>
      <c r="L8080" t="str">
        <f t="shared" si="885"/>
        <v>Withdrawal</v>
      </c>
      <c r="M8080" t="str">
        <f t="shared" si="886"/>
        <v>OK</v>
      </c>
      <c r="N8080" t="str">
        <f t="shared" si="887"/>
        <v>OK</v>
      </c>
      <c r="O8080" t="str">
        <f>_xlfn.XLOOKUP(B8080,'01_Raw_ATMs'!A:A,'01_Raw_ATMs'!A:A,"Not Found")</f>
        <v>ATM090</v>
      </c>
      <c r="P8080" t="str">
        <f t="shared" si="888"/>
        <v>Valid</v>
      </c>
    </row>
    <row r="8081" spans="1:16">
      <c r="A8081" t="s">
        <v>8274</v>
      </c>
      <c r="B8081" t="s">
        <v>176</v>
      </c>
      <c r="C8081" s="2">
        <v>46042</v>
      </c>
      <c r="D8081" s="3">
        <v>0.50527777777777783</v>
      </c>
      <c r="E8081" t="s">
        <v>33</v>
      </c>
      <c r="F8081">
        <v>10000</v>
      </c>
      <c r="G8081" t="s">
        <v>189</v>
      </c>
      <c r="I8081">
        <f t="shared" si="882"/>
        <v>1</v>
      </c>
      <c r="J8081" t="str">
        <f t="shared" si="883"/>
        <v>OK</v>
      </c>
      <c r="K8081" t="str">
        <f t="shared" si="884"/>
        <v>Successful</v>
      </c>
      <c r="L8081" t="str">
        <f t="shared" si="885"/>
        <v>Withdrawal</v>
      </c>
      <c r="M8081" t="str">
        <f t="shared" si="886"/>
        <v>OK</v>
      </c>
      <c r="N8081" t="str">
        <f t="shared" si="887"/>
        <v>OK</v>
      </c>
      <c r="O8081" t="str">
        <f>_xlfn.XLOOKUP(B8081,'01_Raw_ATMs'!A:A,'01_Raw_ATMs'!A:A,"Not Found")</f>
        <v>ATM096</v>
      </c>
      <c r="P8081" t="str">
        <f t="shared" si="888"/>
        <v>Valid</v>
      </c>
    </row>
    <row r="8082" spans="1:16">
      <c r="A8082" t="s">
        <v>8275</v>
      </c>
      <c r="B8082" t="s">
        <v>155</v>
      </c>
      <c r="C8082" s="2">
        <v>46045</v>
      </c>
      <c r="D8082" s="3">
        <v>0.66953703703703704</v>
      </c>
      <c r="E8082" t="s">
        <v>33</v>
      </c>
      <c r="F8082">
        <v>4000</v>
      </c>
      <c r="G8082" t="s">
        <v>189</v>
      </c>
      <c r="I8082">
        <f t="shared" si="882"/>
        <v>1</v>
      </c>
      <c r="J8082" t="str">
        <f t="shared" si="883"/>
        <v>OK</v>
      </c>
      <c r="K8082" t="str">
        <f t="shared" si="884"/>
        <v>Successful</v>
      </c>
      <c r="L8082" t="str">
        <f t="shared" si="885"/>
        <v>Withdrawal</v>
      </c>
      <c r="M8082" t="str">
        <f t="shared" si="886"/>
        <v>OK</v>
      </c>
      <c r="N8082" t="str">
        <f t="shared" si="887"/>
        <v>OK</v>
      </c>
      <c r="O8082" t="str">
        <f>_xlfn.XLOOKUP(B8082,'01_Raw_ATMs'!A:A,'01_Raw_ATMs'!A:A,"Not Found")</f>
        <v>ATM075</v>
      </c>
      <c r="P8082" t="str">
        <f t="shared" si="888"/>
        <v>Valid</v>
      </c>
    </row>
    <row r="8083" spans="1:16">
      <c r="A8083" t="s">
        <v>8276</v>
      </c>
      <c r="B8083" t="s">
        <v>155</v>
      </c>
      <c r="C8083" s="2">
        <v>45779</v>
      </c>
      <c r="D8083" s="3">
        <v>0.57958333333333334</v>
      </c>
      <c r="E8083" t="s">
        <v>194</v>
      </c>
      <c r="F8083">
        <v>0</v>
      </c>
      <c r="G8083" t="s">
        <v>189</v>
      </c>
      <c r="I8083">
        <f t="shared" si="882"/>
        <v>1</v>
      </c>
      <c r="J8083" t="str">
        <f t="shared" si="883"/>
        <v>OK</v>
      </c>
      <c r="K8083" t="str">
        <f t="shared" si="884"/>
        <v>Successful</v>
      </c>
      <c r="L8083" t="str">
        <f t="shared" si="885"/>
        <v>Balance Inquiry</v>
      </c>
      <c r="M8083" t="str">
        <f t="shared" si="886"/>
        <v>OK</v>
      </c>
      <c r="N8083" t="str">
        <f t="shared" si="887"/>
        <v>OK</v>
      </c>
      <c r="O8083" t="str">
        <f>_xlfn.XLOOKUP(B8083,'01_Raw_ATMs'!A:A,'01_Raw_ATMs'!A:A,"Not Found")</f>
        <v>ATM075</v>
      </c>
      <c r="P8083" t="str">
        <f t="shared" si="888"/>
        <v>Valid</v>
      </c>
    </row>
    <row r="8084" spans="1:16">
      <c r="A8084" t="s">
        <v>8277</v>
      </c>
      <c r="B8084" t="s">
        <v>174</v>
      </c>
      <c r="C8084" s="2">
        <v>46126</v>
      </c>
      <c r="D8084" s="3">
        <v>0.86320601851851853</v>
      </c>
      <c r="E8084" t="s">
        <v>33</v>
      </c>
      <c r="F8084">
        <v>6000</v>
      </c>
      <c r="G8084" t="s">
        <v>189</v>
      </c>
      <c r="I8084">
        <f t="shared" si="882"/>
        <v>1</v>
      </c>
      <c r="J8084" t="str">
        <f t="shared" si="883"/>
        <v>OK</v>
      </c>
      <c r="K8084" t="str">
        <f t="shared" si="884"/>
        <v>Successful</v>
      </c>
      <c r="L8084" t="str">
        <f t="shared" si="885"/>
        <v>Withdrawal</v>
      </c>
      <c r="M8084" t="str">
        <f t="shared" si="886"/>
        <v>OK</v>
      </c>
      <c r="N8084" t="str">
        <f t="shared" si="887"/>
        <v>OK</v>
      </c>
      <c r="O8084" t="str">
        <f>_xlfn.XLOOKUP(B8084,'01_Raw_ATMs'!A:A,'01_Raw_ATMs'!A:A,"Not Found")</f>
        <v>ATM094</v>
      </c>
      <c r="P8084" t="str">
        <f t="shared" si="888"/>
        <v>Valid</v>
      </c>
    </row>
    <row r="8085" spans="1:16">
      <c r="A8085" t="s">
        <v>8278</v>
      </c>
      <c r="B8085" t="s">
        <v>135</v>
      </c>
      <c r="C8085" s="2">
        <v>46043</v>
      </c>
      <c r="D8085" s="3">
        <v>0.5826041666666667</v>
      </c>
      <c r="E8085" t="s">
        <v>194</v>
      </c>
      <c r="F8085">
        <v>0</v>
      </c>
      <c r="G8085" t="s">
        <v>189</v>
      </c>
      <c r="I8085">
        <f t="shared" si="882"/>
        <v>1</v>
      </c>
      <c r="J8085" t="str">
        <f t="shared" si="883"/>
        <v>OK</v>
      </c>
      <c r="K8085" t="str">
        <f t="shared" si="884"/>
        <v>Successful</v>
      </c>
      <c r="L8085" t="str">
        <f t="shared" si="885"/>
        <v>Balance Inquiry</v>
      </c>
      <c r="M8085" t="str">
        <f t="shared" si="886"/>
        <v>OK</v>
      </c>
      <c r="N8085" t="str">
        <f t="shared" si="887"/>
        <v>OK</v>
      </c>
      <c r="O8085" t="str">
        <f>_xlfn.XLOOKUP(B8085,'01_Raw_ATMs'!A:A,'01_Raw_ATMs'!A:A,"Not Found")</f>
        <v>ATM055</v>
      </c>
      <c r="P8085" t="str">
        <f t="shared" si="888"/>
        <v>Valid</v>
      </c>
    </row>
    <row r="8086" spans="1:16">
      <c r="A8086" t="s">
        <v>8279</v>
      </c>
      <c r="B8086" t="s">
        <v>174</v>
      </c>
      <c r="C8086" s="2">
        <v>46092</v>
      </c>
      <c r="D8086" s="3">
        <v>0.56837962962962962</v>
      </c>
      <c r="E8086" t="s">
        <v>33</v>
      </c>
      <c r="F8086">
        <v>3000</v>
      </c>
      <c r="G8086" t="s">
        <v>189</v>
      </c>
      <c r="I8086">
        <f t="shared" si="882"/>
        <v>1</v>
      </c>
      <c r="J8086" t="str">
        <f t="shared" si="883"/>
        <v>OK</v>
      </c>
      <c r="K8086" t="str">
        <f t="shared" si="884"/>
        <v>Successful</v>
      </c>
      <c r="L8086" t="str">
        <f t="shared" si="885"/>
        <v>Withdrawal</v>
      </c>
      <c r="M8086" t="str">
        <f t="shared" si="886"/>
        <v>OK</v>
      </c>
      <c r="N8086" t="str">
        <f t="shared" si="887"/>
        <v>OK</v>
      </c>
      <c r="O8086" t="str">
        <f>_xlfn.XLOOKUP(B8086,'01_Raw_ATMs'!A:A,'01_Raw_ATMs'!A:A,"Not Found")</f>
        <v>ATM094</v>
      </c>
      <c r="P8086" t="str">
        <f t="shared" si="888"/>
        <v>Valid</v>
      </c>
    </row>
    <row r="8087" spans="1:16">
      <c r="A8087" t="s">
        <v>8280</v>
      </c>
      <c r="B8087" t="s">
        <v>140</v>
      </c>
      <c r="C8087" s="2">
        <v>46160</v>
      </c>
      <c r="D8087" s="3">
        <v>0.59287037037037038</v>
      </c>
      <c r="E8087" t="s">
        <v>33</v>
      </c>
      <c r="F8087">
        <v>10000</v>
      </c>
      <c r="G8087" t="s">
        <v>189</v>
      </c>
      <c r="I8087">
        <f t="shared" si="882"/>
        <v>1</v>
      </c>
      <c r="J8087" t="str">
        <f t="shared" si="883"/>
        <v>OK</v>
      </c>
      <c r="K8087" t="str">
        <f t="shared" si="884"/>
        <v>Successful</v>
      </c>
      <c r="L8087" t="str">
        <f t="shared" si="885"/>
        <v>Withdrawal</v>
      </c>
      <c r="M8087" t="str">
        <f t="shared" si="886"/>
        <v>OK</v>
      </c>
      <c r="N8087" t="str">
        <f t="shared" si="887"/>
        <v>OK</v>
      </c>
      <c r="O8087" t="str">
        <f>_xlfn.XLOOKUP(B8087,'01_Raw_ATMs'!A:A,'01_Raw_ATMs'!A:A,"Not Found")</f>
        <v>ATM060</v>
      </c>
      <c r="P8087" t="str">
        <f t="shared" si="888"/>
        <v>Valid</v>
      </c>
    </row>
    <row r="8088" spans="1:16">
      <c r="A8088" t="s">
        <v>8281</v>
      </c>
      <c r="B8088" t="s">
        <v>79</v>
      </c>
      <c r="C8088" s="2">
        <v>46131</v>
      </c>
      <c r="D8088" s="3">
        <v>0.53254629629629635</v>
      </c>
      <c r="E8088" t="s">
        <v>33</v>
      </c>
      <c r="F8088">
        <v>1500</v>
      </c>
      <c r="G8088" t="s">
        <v>189</v>
      </c>
      <c r="I8088">
        <f t="shared" si="882"/>
        <v>1</v>
      </c>
      <c r="J8088" t="str">
        <f t="shared" si="883"/>
        <v>OK</v>
      </c>
      <c r="K8088" t="str">
        <f t="shared" si="884"/>
        <v>Successful</v>
      </c>
      <c r="L8088" t="str">
        <f t="shared" si="885"/>
        <v>Withdrawal</v>
      </c>
      <c r="M8088" t="str">
        <f t="shared" si="886"/>
        <v>OK</v>
      </c>
      <c r="N8088" t="str">
        <f t="shared" si="887"/>
        <v>OK</v>
      </c>
      <c r="O8088" t="str">
        <f>_xlfn.XLOOKUP(B8088,'01_Raw_ATMs'!A:A,'01_Raw_ATMs'!A:A,"Not Found")</f>
        <v>ATM006</v>
      </c>
      <c r="P8088" t="str">
        <f t="shared" si="888"/>
        <v>Valid</v>
      </c>
    </row>
    <row r="8089" spans="1:16">
      <c r="A8089" t="s">
        <v>8282</v>
      </c>
      <c r="B8089" t="s">
        <v>174</v>
      </c>
      <c r="C8089" s="2">
        <v>45912</v>
      </c>
      <c r="D8089" s="3">
        <v>0.80269675925925921</v>
      </c>
      <c r="E8089" t="s">
        <v>211</v>
      </c>
      <c r="F8089">
        <v>0</v>
      </c>
      <c r="G8089" t="s">
        <v>189</v>
      </c>
      <c r="I8089">
        <f t="shared" si="882"/>
        <v>1</v>
      </c>
      <c r="J8089" t="str">
        <f t="shared" si="883"/>
        <v>OK</v>
      </c>
      <c r="K8089" t="str">
        <f t="shared" si="884"/>
        <v>Successful</v>
      </c>
      <c r="L8089" t="str">
        <f t="shared" si="885"/>
        <v>Mini Statement</v>
      </c>
      <c r="M8089" t="str">
        <f t="shared" si="886"/>
        <v>OK</v>
      </c>
      <c r="N8089" t="str">
        <f t="shared" si="887"/>
        <v>OK</v>
      </c>
      <c r="O8089" t="str">
        <f>_xlfn.XLOOKUP(B8089,'01_Raw_ATMs'!A:A,'01_Raw_ATMs'!A:A,"Not Found")</f>
        <v>ATM094</v>
      </c>
      <c r="P8089" t="str">
        <f t="shared" si="888"/>
        <v>Valid</v>
      </c>
    </row>
    <row r="8090" spans="1:16">
      <c r="A8090" t="s">
        <v>8283</v>
      </c>
      <c r="B8090" t="s">
        <v>116</v>
      </c>
      <c r="C8090" s="2">
        <v>46136</v>
      </c>
      <c r="D8090" s="3">
        <v>0.8222800925925926</v>
      </c>
      <c r="E8090" t="s">
        <v>211</v>
      </c>
      <c r="F8090">
        <v>0</v>
      </c>
      <c r="G8090" t="s">
        <v>189</v>
      </c>
      <c r="I8090">
        <f t="shared" si="882"/>
        <v>1</v>
      </c>
      <c r="J8090" t="str">
        <f t="shared" si="883"/>
        <v>OK</v>
      </c>
      <c r="K8090" t="str">
        <f t="shared" si="884"/>
        <v>Successful</v>
      </c>
      <c r="L8090" t="str">
        <f t="shared" si="885"/>
        <v>Mini Statement</v>
      </c>
      <c r="M8090" t="str">
        <f t="shared" si="886"/>
        <v>OK</v>
      </c>
      <c r="N8090" t="str">
        <f t="shared" si="887"/>
        <v>OK</v>
      </c>
      <c r="O8090" t="str">
        <f>_xlfn.XLOOKUP(B8090,'01_Raw_ATMs'!A:A,'01_Raw_ATMs'!A:A,"Not Found")</f>
        <v>ATM036</v>
      </c>
      <c r="P8090" t="str">
        <f t="shared" si="888"/>
        <v>Valid</v>
      </c>
    </row>
    <row r="8091" spans="1:16">
      <c r="A8091" t="s">
        <v>8284</v>
      </c>
      <c r="B8091" t="s">
        <v>136</v>
      </c>
      <c r="C8091" s="2">
        <v>46168</v>
      </c>
      <c r="D8091" s="3">
        <v>0.68462962962962959</v>
      </c>
      <c r="E8091" t="s">
        <v>33</v>
      </c>
      <c r="F8091">
        <v>500</v>
      </c>
      <c r="G8091" t="s">
        <v>189</v>
      </c>
      <c r="I8091">
        <f t="shared" si="882"/>
        <v>1</v>
      </c>
      <c r="J8091" t="str">
        <f t="shared" si="883"/>
        <v>OK</v>
      </c>
      <c r="K8091" t="str">
        <f t="shared" si="884"/>
        <v>Successful</v>
      </c>
      <c r="L8091" t="str">
        <f t="shared" si="885"/>
        <v>Withdrawal</v>
      </c>
      <c r="M8091" t="str">
        <f t="shared" si="886"/>
        <v>OK</v>
      </c>
      <c r="N8091" t="str">
        <f t="shared" si="887"/>
        <v>OK</v>
      </c>
      <c r="O8091" t="str">
        <f>_xlfn.XLOOKUP(B8091,'01_Raw_ATMs'!A:A,'01_Raw_ATMs'!A:A,"Not Found")</f>
        <v>ATM056</v>
      </c>
      <c r="P8091" t="str">
        <f t="shared" si="888"/>
        <v>Valid</v>
      </c>
    </row>
    <row r="8092" spans="1:16">
      <c r="A8092" t="s">
        <v>8285</v>
      </c>
      <c r="B8092" t="s">
        <v>163</v>
      </c>
      <c r="C8092" s="2">
        <v>46034</v>
      </c>
      <c r="D8092" s="3">
        <v>0.43402777777777779</v>
      </c>
      <c r="E8092" t="s">
        <v>194</v>
      </c>
      <c r="F8092">
        <v>0</v>
      </c>
      <c r="G8092" t="s">
        <v>189</v>
      </c>
      <c r="I8092">
        <f t="shared" si="882"/>
        <v>1</v>
      </c>
      <c r="J8092" t="str">
        <f t="shared" si="883"/>
        <v>OK</v>
      </c>
      <c r="K8092" t="str">
        <f t="shared" si="884"/>
        <v>Successful</v>
      </c>
      <c r="L8092" t="str">
        <f t="shared" si="885"/>
        <v>Balance Inquiry</v>
      </c>
      <c r="M8092" t="str">
        <f t="shared" si="886"/>
        <v>OK</v>
      </c>
      <c r="N8092" t="str">
        <f t="shared" si="887"/>
        <v>OK</v>
      </c>
      <c r="O8092" t="str">
        <f>_xlfn.XLOOKUP(B8092,'01_Raw_ATMs'!A:A,'01_Raw_ATMs'!A:A,"Not Found")</f>
        <v>ATM083</v>
      </c>
      <c r="P8092" t="str">
        <f t="shared" si="888"/>
        <v>Valid</v>
      </c>
    </row>
    <row r="8093" spans="1:16">
      <c r="A8093" t="s">
        <v>8286</v>
      </c>
      <c r="B8093" t="s">
        <v>99</v>
      </c>
      <c r="C8093" s="2">
        <v>45741</v>
      </c>
      <c r="D8093" s="3">
        <v>0.95570601851851855</v>
      </c>
      <c r="E8093" t="s">
        <v>33</v>
      </c>
      <c r="F8093">
        <v>2000</v>
      </c>
      <c r="G8093" t="s">
        <v>189</v>
      </c>
      <c r="I8093">
        <f t="shared" si="882"/>
        <v>1</v>
      </c>
      <c r="J8093" t="str">
        <f t="shared" si="883"/>
        <v>OK</v>
      </c>
      <c r="K8093" t="str">
        <f t="shared" si="884"/>
        <v>Successful</v>
      </c>
      <c r="L8093" t="str">
        <f t="shared" si="885"/>
        <v>Withdrawal</v>
      </c>
      <c r="M8093" t="str">
        <f t="shared" si="886"/>
        <v>OK</v>
      </c>
      <c r="N8093" t="str">
        <f t="shared" si="887"/>
        <v>OK</v>
      </c>
      <c r="O8093" t="str">
        <f>_xlfn.XLOOKUP(B8093,'01_Raw_ATMs'!A:A,'01_Raw_ATMs'!A:A,"Not Found")</f>
        <v>ATM020</v>
      </c>
      <c r="P8093" t="str">
        <f t="shared" si="888"/>
        <v>Valid</v>
      </c>
    </row>
    <row r="8094" spans="1:16">
      <c r="A8094" t="s">
        <v>8287</v>
      </c>
      <c r="B8094" t="s">
        <v>162</v>
      </c>
      <c r="C8094" s="2">
        <v>45998</v>
      </c>
      <c r="D8094" s="3">
        <v>0.68660879629629634</v>
      </c>
      <c r="E8094" t="s">
        <v>33</v>
      </c>
      <c r="F8094">
        <v>1500</v>
      </c>
      <c r="G8094" t="s">
        <v>189</v>
      </c>
      <c r="I8094">
        <f t="shared" si="882"/>
        <v>1</v>
      </c>
      <c r="J8094" t="str">
        <f t="shared" si="883"/>
        <v>OK</v>
      </c>
      <c r="K8094" t="str">
        <f t="shared" si="884"/>
        <v>Successful</v>
      </c>
      <c r="L8094" t="str">
        <f t="shared" si="885"/>
        <v>Withdrawal</v>
      </c>
      <c r="M8094" t="str">
        <f t="shared" si="886"/>
        <v>OK</v>
      </c>
      <c r="N8094" t="str">
        <f t="shared" si="887"/>
        <v>OK</v>
      </c>
      <c r="O8094" t="str">
        <f>_xlfn.XLOOKUP(B8094,'01_Raw_ATMs'!A:A,'01_Raw_ATMs'!A:A,"Not Found")</f>
        <v>ATM082</v>
      </c>
      <c r="P8094" t="str">
        <f t="shared" si="888"/>
        <v>Valid</v>
      </c>
    </row>
    <row r="8095" spans="1:16">
      <c r="A8095" t="s">
        <v>8288</v>
      </c>
      <c r="B8095" t="s">
        <v>146</v>
      </c>
      <c r="C8095" s="2">
        <v>46195</v>
      </c>
      <c r="D8095" s="3">
        <v>0.84079861111111109</v>
      </c>
      <c r="E8095" t="s">
        <v>194</v>
      </c>
      <c r="F8095">
        <v>0</v>
      </c>
      <c r="G8095" t="s">
        <v>214</v>
      </c>
      <c r="H8095" t="s">
        <v>1080</v>
      </c>
      <c r="I8095">
        <f t="shared" si="882"/>
        <v>1</v>
      </c>
      <c r="J8095" t="str">
        <f t="shared" si="883"/>
        <v>OK</v>
      </c>
      <c r="K8095" t="str">
        <f t="shared" si="884"/>
        <v>Failed</v>
      </c>
      <c r="L8095" t="str">
        <f t="shared" si="885"/>
        <v>Balance Inquiry</v>
      </c>
      <c r="M8095" t="str">
        <f t="shared" si="886"/>
        <v>OK</v>
      </c>
      <c r="N8095" t="str">
        <f t="shared" si="887"/>
        <v>OK</v>
      </c>
      <c r="O8095" t="str">
        <f>_xlfn.XLOOKUP(B8095,'01_Raw_ATMs'!A:A,'01_Raw_ATMs'!A:A,"Not Found")</f>
        <v>ATM066</v>
      </c>
      <c r="P8095" t="str">
        <f t="shared" si="888"/>
        <v>Valid</v>
      </c>
    </row>
    <row r="8096" spans="1:16">
      <c r="A8096" t="s">
        <v>8289</v>
      </c>
      <c r="B8096" t="s">
        <v>165</v>
      </c>
      <c r="C8096" s="2">
        <v>46012</v>
      </c>
      <c r="D8096" s="3">
        <v>0.53396990740740746</v>
      </c>
      <c r="E8096" t="s">
        <v>194</v>
      </c>
      <c r="F8096">
        <v>0</v>
      </c>
      <c r="G8096" t="s">
        <v>189</v>
      </c>
      <c r="I8096">
        <f t="shared" si="882"/>
        <v>1</v>
      </c>
      <c r="J8096" t="str">
        <f t="shared" si="883"/>
        <v>OK</v>
      </c>
      <c r="K8096" t="str">
        <f t="shared" si="884"/>
        <v>Successful</v>
      </c>
      <c r="L8096" t="str">
        <f t="shared" si="885"/>
        <v>Balance Inquiry</v>
      </c>
      <c r="M8096" t="str">
        <f t="shared" si="886"/>
        <v>OK</v>
      </c>
      <c r="N8096" t="str">
        <f t="shared" si="887"/>
        <v>OK</v>
      </c>
      <c r="O8096" t="str">
        <f>_xlfn.XLOOKUP(B8096,'01_Raw_ATMs'!A:A,'01_Raw_ATMs'!A:A,"Not Found")</f>
        <v>ATM085</v>
      </c>
      <c r="P8096" t="str">
        <f t="shared" si="888"/>
        <v>Valid</v>
      </c>
    </row>
    <row r="8097" spans="1:16">
      <c r="A8097" t="s">
        <v>8290</v>
      </c>
      <c r="B8097" t="s">
        <v>177</v>
      </c>
      <c r="C8097" s="2">
        <v>45881</v>
      </c>
      <c r="D8097" s="3">
        <v>0.2316435185185185</v>
      </c>
      <c r="E8097" t="s">
        <v>33</v>
      </c>
      <c r="F8097">
        <v>10000</v>
      </c>
      <c r="G8097" t="s">
        <v>189</v>
      </c>
      <c r="I8097">
        <f t="shared" si="882"/>
        <v>1</v>
      </c>
      <c r="J8097" t="str">
        <f t="shared" si="883"/>
        <v>OK</v>
      </c>
      <c r="K8097" t="str">
        <f t="shared" si="884"/>
        <v>Successful</v>
      </c>
      <c r="L8097" t="str">
        <f t="shared" si="885"/>
        <v>Withdrawal</v>
      </c>
      <c r="M8097" t="str">
        <f t="shared" si="886"/>
        <v>OK</v>
      </c>
      <c r="N8097" t="str">
        <f t="shared" si="887"/>
        <v>OK</v>
      </c>
      <c r="O8097" t="str">
        <f>_xlfn.XLOOKUP(B8097,'01_Raw_ATMs'!A:A,'01_Raw_ATMs'!A:A,"Not Found")</f>
        <v>ATM097</v>
      </c>
      <c r="P8097" t="str">
        <f t="shared" si="888"/>
        <v>Valid</v>
      </c>
    </row>
    <row r="8098" spans="1:16">
      <c r="A8098" t="s">
        <v>8291</v>
      </c>
      <c r="B8098" t="s">
        <v>157</v>
      </c>
      <c r="C8098" s="2">
        <v>45728</v>
      </c>
      <c r="D8098" s="3">
        <v>0.82196759259259256</v>
      </c>
      <c r="E8098" t="s">
        <v>194</v>
      </c>
      <c r="F8098">
        <v>0</v>
      </c>
      <c r="G8098" t="s">
        <v>189</v>
      </c>
      <c r="I8098">
        <f t="shared" si="882"/>
        <v>1</v>
      </c>
      <c r="J8098" t="str">
        <f t="shared" si="883"/>
        <v>OK</v>
      </c>
      <c r="K8098" t="str">
        <f t="shared" si="884"/>
        <v>Successful</v>
      </c>
      <c r="L8098" t="str">
        <f t="shared" si="885"/>
        <v>Balance Inquiry</v>
      </c>
      <c r="M8098" t="str">
        <f t="shared" si="886"/>
        <v>OK</v>
      </c>
      <c r="N8098" t="str">
        <f t="shared" si="887"/>
        <v>OK</v>
      </c>
      <c r="O8098" t="str">
        <f>_xlfn.XLOOKUP(B8098,'01_Raw_ATMs'!A:A,'01_Raw_ATMs'!A:A,"Not Found")</f>
        <v>ATM077</v>
      </c>
      <c r="P8098" t="str">
        <f t="shared" si="888"/>
        <v>Valid</v>
      </c>
    </row>
    <row r="8099" spans="1:16">
      <c r="A8099" t="s">
        <v>8292</v>
      </c>
      <c r="B8099" t="s">
        <v>95</v>
      </c>
      <c r="C8099" s="2">
        <v>45850</v>
      </c>
      <c r="D8099" s="3">
        <v>0.77853009259259254</v>
      </c>
      <c r="E8099" t="s">
        <v>33</v>
      </c>
      <c r="F8099">
        <v>2500</v>
      </c>
      <c r="G8099" t="s">
        <v>189</v>
      </c>
      <c r="I8099">
        <f t="shared" si="882"/>
        <v>1</v>
      </c>
      <c r="J8099" t="str">
        <f t="shared" si="883"/>
        <v>OK</v>
      </c>
      <c r="K8099" t="str">
        <f t="shared" si="884"/>
        <v>Successful</v>
      </c>
      <c r="L8099" t="str">
        <f t="shared" si="885"/>
        <v>Withdrawal</v>
      </c>
      <c r="M8099" t="str">
        <f t="shared" si="886"/>
        <v>OK</v>
      </c>
      <c r="N8099" t="str">
        <f t="shared" si="887"/>
        <v>OK</v>
      </c>
      <c r="O8099" t="str">
        <f>_xlfn.XLOOKUP(B8099,'01_Raw_ATMs'!A:A,'01_Raw_ATMs'!A:A,"Not Found")</f>
        <v>ATM017</v>
      </c>
      <c r="P8099" t="str">
        <f t="shared" si="888"/>
        <v>Valid</v>
      </c>
    </row>
    <row r="8100" spans="1:16">
      <c r="A8100" t="s">
        <v>8293</v>
      </c>
      <c r="B8100" t="s">
        <v>120</v>
      </c>
      <c r="C8100" s="2">
        <v>45958</v>
      </c>
      <c r="D8100" s="3">
        <v>0.73393518518518519</v>
      </c>
      <c r="E8100" t="s">
        <v>33</v>
      </c>
      <c r="F8100">
        <v>5000</v>
      </c>
      <c r="G8100" t="s">
        <v>189</v>
      </c>
      <c r="I8100">
        <f t="shared" si="882"/>
        <v>1</v>
      </c>
      <c r="J8100" t="str">
        <f t="shared" si="883"/>
        <v>OK</v>
      </c>
      <c r="K8100" t="str">
        <f t="shared" si="884"/>
        <v>Successful</v>
      </c>
      <c r="L8100" t="str">
        <f t="shared" si="885"/>
        <v>Withdrawal</v>
      </c>
      <c r="M8100" t="str">
        <f t="shared" si="886"/>
        <v>OK</v>
      </c>
      <c r="N8100" t="str">
        <f t="shared" si="887"/>
        <v>OK</v>
      </c>
      <c r="O8100" t="str">
        <f>_xlfn.XLOOKUP(B8100,'01_Raw_ATMs'!A:A,'01_Raw_ATMs'!A:A,"Not Found")</f>
        <v>ATM040</v>
      </c>
      <c r="P8100" t="str">
        <f t="shared" si="888"/>
        <v>Valid</v>
      </c>
    </row>
    <row r="8101" spans="1:16">
      <c r="A8101" t="s">
        <v>8294</v>
      </c>
      <c r="B8101" t="s">
        <v>150</v>
      </c>
      <c r="C8101" s="2">
        <v>45950</v>
      </c>
      <c r="D8101" s="3">
        <v>0.68438657407407411</v>
      </c>
      <c r="E8101" t="s">
        <v>33</v>
      </c>
      <c r="F8101">
        <v>5000</v>
      </c>
      <c r="G8101" t="s">
        <v>189</v>
      </c>
      <c r="I8101">
        <f t="shared" si="882"/>
        <v>1</v>
      </c>
      <c r="J8101" t="str">
        <f t="shared" si="883"/>
        <v>OK</v>
      </c>
      <c r="K8101" t="str">
        <f t="shared" si="884"/>
        <v>Successful</v>
      </c>
      <c r="L8101" t="str">
        <f t="shared" si="885"/>
        <v>Withdrawal</v>
      </c>
      <c r="M8101" t="str">
        <f t="shared" si="886"/>
        <v>OK</v>
      </c>
      <c r="N8101" t="str">
        <f t="shared" si="887"/>
        <v>OK</v>
      </c>
      <c r="O8101" t="str">
        <f>_xlfn.XLOOKUP(B8101,'01_Raw_ATMs'!A:A,'01_Raw_ATMs'!A:A,"Not Found")</f>
        <v>ATM070</v>
      </c>
      <c r="P8101" t="str">
        <f t="shared" si="888"/>
        <v>Valid</v>
      </c>
    </row>
    <row r="8102" spans="1:16">
      <c r="A8102" t="s">
        <v>8295</v>
      </c>
      <c r="B8102" t="s">
        <v>100</v>
      </c>
      <c r="C8102" s="2">
        <v>45958</v>
      </c>
      <c r="D8102" s="3">
        <v>0.7363425925925926</v>
      </c>
      <c r="E8102" t="s">
        <v>194</v>
      </c>
      <c r="F8102">
        <v>0</v>
      </c>
      <c r="G8102" t="s">
        <v>189</v>
      </c>
      <c r="I8102">
        <f t="shared" si="882"/>
        <v>1</v>
      </c>
      <c r="J8102" t="str">
        <f t="shared" si="883"/>
        <v>OK</v>
      </c>
      <c r="K8102" t="str">
        <f t="shared" si="884"/>
        <v>Successful</v>
      </c>
      <c r="L8102" t="str">
        <f t="shared" si="885"/>
        <v>Balance Inquiry</v>
      </c>
      <c r="M8102" t="str">
        <f t="shared" si="886"/>
        <v>OK</v>
      </c>
      <c r="N8102" t="str">
        <f t="shared" si="887"/>
        <v>OK</v>
      </c>
      <c r="O8102" t="str">
        <f>_xlfn.XLOOKUP(B8102,'01_Raw_ATMs'!A:A,'01_Raw_ATMs'!A:A,"Not Found")</f>
        <v>ATM021</v>
      </c>
      <c r="P8102" t="str">
        <f t="shared" si="888"/>
        <v>Valid</v>
      </c>
    </row>
    <row r="8103" spans="1:16">
      <c r="A8103" t="s">
        <v>8296</v>
      </c>
      <c r="B8103" t="s">
        <v>113</v>
      </c>
      <c r="C8103" s="2">
        <v>45864</v>
      </c>
      <c r="D8103" s="3">
        <v>0.62071759259259263</v>
      </c>
      <c r="E8103" t="s">
        <v>261</v>
      </c>
      <c r="F8103">
        <v>1000</v>
      </c>
      <c r="G8103" t="s">
        <v>214</v>
      </c>
      <c r="H8103" t="s">
        <v>42</v>
      </c>
      <c r="I8103">
        <f t="shared" si="882"/>
        <v>1</v>
      </c>
      <c r="J8103" t="str">
        <f t="shared" si="883"/>
        <v>OK</v>
      </c>
      <c r="K8103" t="str">
        <f t="shared" si="884"/>
        <v>Failed</v>
      </c>
      <c r="L8103" t="str">
        <f t="shared" si="885"/>
        <v>Cash Deposit</v>
      </c>
      <c r="M8103" t="str">
        <f t="shared" si="886"/>
        <v>OK</v>
      </c>
      <c r="N8103" t="str">
        <f t="shared" si="887"/>
        <v>OK</v>
      </c>
      <c r="O8103" t="str">
        <f>_xlfn.XLOOKUP(B8103,'01_Raw_ATMs'!A:A,'01_Raw_ATMs'!A:A,"Not Found")</f>
        <v>ATM033</v>
      </c>
      <c r="P8103" t="str">
        <f t="shared" si="888"/>
        <v>Valid</v>
      </c>
    </row>
    <row r="8104" spans="1:16">
      <c r="A8104" t="s">
        <v>8297</v>
      </c>
      <c r="B8104" t="s">
        <v>91</v>
      </c>
      <c r="C8104" s="2">
        <v>46085</v>
      </c>
      <c r="D8104" s="3">
        <v>0.90328703703703705</v>
      </c>
      <c r="E8104" t="s">
        <v>194</v>
      </c>
      <c r="F8104">
        <v>0</v>
      </c>
      <c r="G8104" t="s">
        <v>189</v>
      </c>
      <c r="I8104">
        <f t="shared" si="882"/>
        <v>1</v>
      </c>
      <c r="J8104" t="str">
        <f t="shared" si="883"/>
        <v>OK</v>
      </c>
      <c r="K8104" t="str">
        <f t="shared" si="884"/>
        <v>Successful</v>
      </c>
      <c r="L8104" t="str">
        <f t="shared" si="885"/>
        <v>Balance Inquiry</v>
      </c>
      <c r="M8104" t="str">
        <f t="shared" si="886"/>
        <v>OK</v>
      </c>
      <c r="N8104" t="str">
        <f t="shared" si="887"/>
        <v>OK</v>
      </c>
      <c r="O8104" t="str">
        <f>_xlfn.XLOOKUP(B8104,'01_Raw_ATMs'!A:A,'01_Raw_ATMs'!A:A,"Not Found")</f>
        <v>ATM014</v>
      </c>
      <c r="P8104" t="str">
        <f t="shared" si="888"/>
        <v>Valid</v>
      </c>
    </row>
    <row r="8105" spans="1:16">
      <c r="A8105" t="s">
        <v>8298</v>
      </c>
      <c r="B8105" t="s">
        <v>139</v>
      </c>
      <c r="C8105" s="2">
        <v>45840</v>
      </c>
      <c r="D8105" s="3">
        <v>0.43932870370370369</v>
      </c>
      <c r="E8105" t="s">
        <v>33</v>
      </c>
      <c r="F8105">
        <v>6000</v>
      </c>
      <c r="G8105" t="s">
        <v>189</v>
      </c>
      <c r="I8105">
        <f t="shared" si="882"/>
        <v>1</v>
      </c>
      <c r="J8105" t="str">
        <f t="shared" si="883"/>
        <v>OK</v>
      </c>
      <c r="K8105" t="str">
        <f t="shared" si="884"/>
        <v>Successful</v>
      </c>
      <c r="L8105" t="str">
        <f t="shared" si="885"/>
        <v>Withdrawal</v>
      </c>
      <c r="M8105" t="str">
        <f t="shared" si="886"/>
        <v>OK</v>
      </c>
      <c r="N8105" t="str">
        <f t="shared" si="887"/>
        <v>OK</v>
      </c>
      <c r="O8105" t="str">
        <f>_xlfn.XLOOKUP(B8105,'01_Raw_ATMs'!A:A,'01_Raw_ATMs'!A:A,"Not Found")</f>
        <v>ATM059</v>
      </c>
      <c r="P8105" t="str">
        <f t="shared" si="888"/>
        <v>Valid</v>
      </c>
    </row>
    <row r="8106" spans="1:16">
      <c r="A8106" t="s">
        <v>8299</v>
      </c>
      <c r="B8106" t="s">
        <v>83</v>
      </c>
      <c r="C8106" s="2">
        <v>45743</v>
      </c>
      <c r="D8106" s="3">
        <v>0.84385416666666668</v>
      </c>
      <c r="E8106" t="s">
        <v>194</v>
      </c>
      <c r="F8106">
        <v>0</v>
      </c>
      <c r="G8106" t="s">
        <v>189</v>
      </c>
      <c r="I8106">
        <f t="shared" si="882"/>
        <v>1</v>
      </c>
      <c r="J8106" t="str">
        <f t="shared" si="883"/>
        <v>OK</v>
      </c>
      <c r="K8106" t="str">
        <f t="shared" si="884"/>
        <v>Successful</v>
      </c>
      <c r="L8106" t="str">
        <f t="shared" si="885"/>
        <v>Balance Inquiry</v>
      </c>
      <c r="M8106" t="str">
        <f t="shared" si="886"/>
        <v>OK</v>
      </c>
      <c r="N8106" t="str">
        <f t="shared" si="887"/>
        <v>OK</v>
      </c>
      <c r="O8106" t="str">
        <f>_xlfn.XLOOKUP(B8106,'01_Raw_ATMs'!A:A,'01_Raw_ATMs'!A:A,"Not Found")</f>
        <v>ATM008</v>
      </c>
      <c r="P8106" t="str">
        <f t="shared" si="888"/>
        <v>Valid</v>
      </c>
    </row>
    <row r="8107" spans="1:16">
      <c r="A8107" t="s">
        <v>8300</v>
      </c>
      <c r="B8107" t="s">
        <v>131</v>
      </c>
      <c r="C8107" s="2">
        <v>46092</v>
      </c>
      <c r="D8107" s="3">
        <v>0.62827546296296299</v>
      </c>
      <c r="E8107" t="s">
        <v>211</v>
      </c>
      <c r="F8107">
        <v>0</v>
      </c>
      <c r="G8107" t="s">
        <v>189</v>
      </c>
      <c r="I8107">
        <f t="shared" si="882"/>
        <v>1</v>
      </c>
      <c r="J8107" t="str">
        <f t="shared" si="883"/>
        <v>OK</v>
      </c>
      <c r="K8107" t="str">
        <f t="shared" si="884"/>
        <v>Successful</v>
      </c>
      <c r="L8107" t="str">
        <f t="shared" si="885"/>
        <v>Mini Statement</v>
      </c>
      <c r="M8107" t="str">
        <f t="shared" si="886"/>
        <v>OK</v>
      </c>
      <c r="N8107" t="str">
        <f t="shared" si="887"/>
        <v>OK</v>
      </c>
      <c r="O8107" t="str">
        <f>_xlfn.XLOOKUP(B8107,'01_Raw_ATMs'!A:A,'01_Raw_ATMs'!A:A,"Not Found")</f>
        <v>ATM051</v>
      </c>
      <c r="P8107" t="str">
        <f t="shared" si="888"/>
        <v>Valid</v>
      </c>
    </row>
    <row r="8108" spans="1:16">
      <c r="A8108" t="s">
        <v>8301</v>
      </c>
      <c r="B8108" t="s">
        <v>140</v>
      </c>
      <c r="C8108" s="2">
        <v>45779</v>
      </c>
      <c r="D8108" s="3">
        <v>0.62519675925925922</v>
      </c>
      <c r="E8108" t="s">
        <v>194</v>
      </c>
      <c r="F8108">
        <v>0</v>
      </c>
      <c r="G8108" t="s">
        <v>189</v>
      </c>
      <c r="I8108">
        <f t="shared" si="882"/>
        <v>1</v>
      </c>
      <c r="J8108" t="str">
        <f t="shared" si="883"/>
        <v>OK</v>
      </c>
      <c r="K8108" t="str">
        <f t="shared" si="884"/>
        <v>Successful</v>
      </c>
      <c r="L8108" t="str">
        <f t="shared" si="885"/>
        <v>Balance Inquiry</v>
      </c>
      <c r="M8108" t="str">
        <f t="shared" si="886"/>
        <v>OK</v>
      </c>
      <c r="N8108" t="str">
        <f t="shared" si="887"/>
        <v>OK</v>
      </c>
      <c r="O8108" t="str">
        <f>_xlfn.XLOOKUP(B8108,'01_Raw_ATMs'!A:A,'01_Raw_ATMs'!A:A,"Not Found")</f>
        <v>ATM060</v>
      </c>
      <c r="P8108" t="str">
        <f t="shared" si="888"/>
        <v>Valid</v>
      </c>
    </row>
    <row r="8109" spans="1:16">
      <c r="A8109" t="s">
        <v>8302</v>
      </c>
      <c r="B8109" t="s">
        <v>154</v>
      </c>
      <c r="C8109" s="2">
        <v>45820</v>
      </c>
      <c r="D8109" s="3">
        <v>0.75173611111111116</v>
      </c>
      <c r="E8109" t="s">
        <v>194</v>
      </c>
      <c r="F8109">
        <v>0</v>
      </c>
      <c r="G8109" t="s">
        <v>189</v>
      </c>
      <c r="I8109">
        <f t="shared" si="882"/>
        <v>1</v>
      </c>
      <c r="J8109" t="str">
        <f t="shared" si="883"/>
        <v>OK</v>
      </c>
      <c r="K8109" t="str">
        <f t="shared" si="884"/>
        <v>Successful</v>
      </c>
      <c r="L8109" t="str">
        <f t="shared" si="885"/>
        <v>Balance Inquiry</v>
      </c>
      <c r="M8109" t="str">
        <f t="shared" si="886"/>
        <v>OK</v>
      </c>
      <c r="N8109" t="str">
        <f t="shared" si="887"/>
        <v>OK</v>
      </c>
      <c r="O8109" t="str">
        <f>_xlfn.XLOOKUP(B8109,'01_Raw_ATMs'!A:A,'01_Raw_ATMs'!A:A,"Not Found")</f>
        <v>ATM074</v>
      </c>
      <c r="P8109" t="str">
        <f t="shared" si="888"/>
        <v>Valid</v>
      </c>
    </row>
    <row r="8110" spans="1:16">
      <c r="A8110" t="s">
        <v>8303</v>
      </c>
      <c r="B8110" t="s">
        <v>158</v>
      </c>
      <c r="C8110" s="2">
        <v>45680</v>
      </c>
      <c r="D8110" s="3">
        <v>0.29531249999999998</v>
      </c>
      <c r="E8110" t="s">
        <v>33</v>
      </c>
      <c r="F8110">
        <v>6000</v>
      </c>
      <c r="G8110" t="s">
        <v>189</v>
      </c>
      <c r="I8110">
        <f t="shared" si="882"/>
        <v>1</v>
      </c>
      <c r="J8110" t="str">
        <f t="shared" si="883"/>
        <v>OK</v>
      </c>
      <c r="K8110" t="str">
        <f t="shared" si="884"/>
        <v>Successful</v>
      </c>
      <c r="L8110" t="str">
        <f t="shared" si="885"/>
        <v>Withdrawal</v>
      </c>
      <c r="M8110" t="str">
        <f t="shared" si="886"/>
        <v>OK</v>
      </c>
      <c r="N8110" t="str">
        <f t="shared" si="887"/>
        <v>OK</v>
      </c>
      <c r="O8110" t="str">
        <f>_xlfn.XLOOKUP(B8110,'01_Raw_ATMs'!A:A,'01_Raw_ATMs'!A:A,"Not Found")</f>
        <v>ATM078</v>
      </c>
      <c r="P8110" t="str">
        <f t="shared" si="888"/>
        <v>Valid</v>
      </c>
    </row>
    <row r="8111" spans="1:16">
      <c r="A8111" t="s">
        <v>8304</v>
      </c>
      <c r="B8111" t="s">
        <v>131</v>
      </c>
      <c r="C8111" s="2">
        <v>45691</v>
      </c>
      <c r="D8111" s="3">
        <v>0.50900462962962967</v>
      </c>
      <c r="E8111" t="s">
        <v>33</v>
      </c>
      <c r="F8111">
        <v>1000</v>
      </c>
      <c r="G8111" t="s">
        <v>189</v>
      </c>
      <c r="I8111">
        <f t="shared" si="882"/>
        <v>1</v>
      </c>
      <c r="J8111" t="str">
        <f t="shared" si="883"/>
        <v>OK</v>
      </c>
      <c r="K8111" t="str">
        <f t="shared" si="884"/>
        <v>Successful</v>
      </c>
      <c r="L8111" t="str">
        <f t="shared" si="885"/>
        <v>Withdrawal</v>
      </c>
      <c r="M8111" t="str">
        <f t="shared" si="886"/>
        <v>OK</v>
      </c>
      <c r="N8111" t="str">
        <f t="shared" si="887"/>
        <v>OK</v>
      </c>
      <c r="O8111" t="str">
        <f>_xlfn.XLOOKUP(B8111,'01_Raw_ATMs'!A:A,'01_Raw_ATMs'!A:A,"Not Found")</f>
        <v>ATM051</v>
      </c>
      <c r="P8111" t="str">
        <f t="shared" si="888"/>
        <v>Valid</v>
      </c>
    </row>
    <row r="8112" spans="1:16">
      <c r="A8112" t="s">
        <v>8305</v>
      </c>
      <c r="B8112" t="s">
        <v>162</v>
      </c>
      <c r="C8112" s="2">
        <v>45750</v>
      </c>
      <c r="D8112" s="3">
        <v>0.63755787037037037</v>
      </c>
      <c r="E8112" t="s">
        <v>211</v>
      </c>
      <c r="F8112">
        <v>0</v>
      </c>
      <c r="G8112" t="s">
        <v>189</v>
      </c>
      <c r="I8112">
        <f t="shared" si="882"/>
        <v>1</v>
      </c>
      <c r="J8112" t="str">
        <f t="shared" si="883"/>
        <v>OK</v>
      </c>
      <c r="K8112" t="str">
        <f t="shared" si="884"/>
        <v>Successful</v>
      </c>
      <c r="L8112" t="str">
        <f t="shared" si="885"/>
        <v>Mini Statement</v>
      </c>
      <c r="M8112" t="str">
        <f t="shared" si="886"/>
        <v>OK</v>
      </c>
      <c r="N8112" t="str">
        <f t="shared" si="887"/>
        <v>OK</v>
      </c>
      <c r="O8112" t="str">
        <f>_xlfn.XLOOKUP(B8112,'01_Raw_ATMs'!A:A,'01_Raw_ATMs'!A:A,"Not Found")</f>
        <v>ATM082</v>
      </c>
      <c r="P8112" t="str">
        <f t="shared" si="888"/>
        <v>Valid</v>
      </c>
    </row>
    <row r="8113" spans="1:16">
      <c r="A8113" t="s">
        <v>8306</v>
      </c>
      <c r="B8113" t="s">
        <v>171</v>
      </c>
      <c r="C8113" s="2">
        <v>45920</v>
      </c>
      <c r="D8113" s="3">
        <v>0.88710648148148152</v>
      </c>
      <c r="E8113" t="s">
        <v>194</v>
      </c>
      <c r="F8113">
        <v>0</v>
      </c>
      <c r="G8113" t="s">
        <v>189</v>
      </c>
      <c r="I8113">
        <f t="shared" si="882"/>
        <v>1</v>
      </c>
      <c r="J8113" t="str">
        <f t="shared" si="883"/>
        <v>OK</v>
      </c>
      <c r="K8113" t="str">
        <f t="shared" si="884"/>
        <v>Successful</v>
      </c>
      <c r="L8113" t="str">
        <f t="shared" si="885"/>
        <v>Balance Inquiry</v>
      </c>
      <c r="M8113" t="str">
        <f t="shared" si="886"/>
        <v>OK</v>
      </c>
      <c r="N8113" t="str">
        <f t="shared" si="887"/>
        <v>OK</v>
      </c>
      <c r="O8113" t="str">
        <f>_xlfn.XLOOKUP(B8113,'01_Raw_ATMs'!A:A,'01_Raw_ATMs'!A:A,"Not Found")</f>
        <v>ATM091</v>
      </c>
      <c r="P8113" t="str">
        <f t="shared" si="888"/>
        <v>Valid</v>
      </c>
    </row>
    <row r="8114" spans="1:16">
      <c r="A8114" t="s">
        <v>8307</v>
      </c>
      <c r="B8114" t="s">
        <v>119</v>
      </c>
      <c r="C8114" s="2">
        <v>45993</v>
      </c>
      <c r="D8114" s="3">
        <v>0.2578125</v>
      </c>
      <c r="E8114" t="s">
        <v>194</v>
      </c>
      <c r="F8114">
        <v>0</v>
      </c>
      <c r="G8114" t="s">
        <v>189</v>
      </c>
      <c r="I8114">
        <f t="shared" si="882"/>
        <v>1</v>
      </c>
      <c r="J8114" t="str">
        <f t="shared" si="883"/>
        <v>OK</v>
      </c>
      <c r="K8114" t="str">
        <f t="shared" si="884"/>
        <v>Successful</v>
      </c>
      <c r="L8114" t="str">
        <f t="shared" si="885"/>
        <v>Balance Inquiry</v>
      </c>
      <c r="M8114" t="str">
        <f t="shared" si="886"/>
        <v>OK</v>
      </c>
      <c r="N8114" t="str">
        <f t="shared" si="887"/>
        <v>OK</v>
      </c>
      <c r="O8114" t="str">
        <f>_xlfn.XLOOKUP(B8114,'01_Raw_ATMs'!A:A,'01_Raw_ATMs'!A:A,"Not Found")</f>
        <v>ATM039</v>
      </c>
      <c r="P8114" t="str">
        <f t="shared" si="888"/>
        <v>Valid</v>
      </c>
    </row>
    <row r="8115" spans="1:16">
      <c r="A8115" t="s">
        <v>8308</v>
      </c>
      <c r="B8115" t="s">
        <v>124</v>
      </c>
      <c r="C8115" s="2">
        <v>46030</v>
      </c>
      <c r="D8115" s="3">
        <v>0.72696759259259258</v>
      </c>
      <c r="E8115" t="s">
        <v>261</v>
      </c>
      <c r="F8115">
        <v>5000</v>
      </c>
      <c r="G8115" t="s">
        <v>189</v>
      </c>
      <c r="I8115">
        <f t="shared" si="882"/>
        <v>1</v>
      </c>
      <c r="J8115" t="str">
        <f t="shared" si="883"/>
        <v>OK</v>
      </c>
      <c r="K8115" t="str">
        <f t="shared" si="884"/>
        <v>Successful</v>
      </c>
      <c r="L8115" t="str">
        <f t="shared" si="885"/>
        <v>Cash Deposit</v>
      </c>
      <c r="M8115" t="str">
        <f t="shared" si="886"/>
        <v>OK</v>
      </c>
      <c r="N8115" t="str">
        <f t="shared" si="887"/>
        <v>OK</v>
      </c>
      <c r="O8115" t="str">
        <f>_xlfn.XLOOKUP(B8115,'01_Raw_ATMs'!A:A,'01_Raw_ATMs'!A:A,"Not Found")</f>
        <v>ATM044</v>
      </c>
      <c r="P8115" t="str">
        <f t="shared" si="888"/>
        <v>Valid</v>
      </c>
    </row>
    <row r="8116" spans="1:16">
      <c r="A8116" t="s">
        <v>8309</v>
      </c>
      <c r="B8116" t="s">
        <v>89</v>
      </c>
      <c r="C8116" s="2">
        <v>46015</v>
      </c>
      <c r="D8116" s="3">
        <v>0.72583333333333333</v>
      </c>
      <c r="E8116" t="s">
        <v>33</v>
      </c>
      <c r="F8116">
        <v>2000</v>
      </c>
      <c r="G8116" t="s">
        <v>189</v>
      </c>
      <c r="I8116">
        <f t="shared" si="882"/>
        <v>1</v>
      </c>
      <c r="J8116" t="str">
        <f t="shared" si="883"/>
        <v>OK</v>
      </c>
      <c r="K8116" t="str">
        <f t="shared" si="884"/>
        <v>Successful</v>
      </c>
      <c r="L8116" t="str">
        <f t="shared" si="885"/>
        <v>Withdrawal</v>
      </c>
      <c r="M8116" t="str">
        <f t="shared" si="886"/>
        <v>OK</v>
      </c>
      <c r="N8116" t="str">
        <f t="shared" si="887"/>
        <v>OK</v>
      </c>
      <c r="O8116" t="str">
        <f>_xlfn.XLOOKUP(B8116,'01_Raw_ATMs'!A:A,'01_Raw_ATMs'!A:A,"Not Found")</f>
        <v>ATM012</v>
      </c>
      <c r="P8116" t="str">
        <f t="shared" si="888"/>
        <v>Valid</v>
      </c>
    </row>
    <row r="8117" spans="1:16">
      <c r="A8117" t="s">
        <v>8310</v>
      </c>
      <c r="B8117" t="s">
        <v>110</v>
      </c>
      <c r="C8117" s="2">
        <v>46182</v>
      </c>
      <c r="D8117" s="3">
        <v>0.59689814814814812</v>
      </c>
      <c r="E8117" t="s">
        <v>33</v>
      </c>
      <c r="F8117">
        <v>500</v>
      </c>
      <c r="G8117" t="s">
        <v>189</v>
      </c>
      <c r="I8117">
        <f t="shared" si="882"/>
        <v>1</v>
      </c>
      <c r="J8117" t="str">
        <f t="shared" si="883"/>
        <v>OK</v>
      </c>
      <c r="K8117" t="str">
        <f t="shared" si="884"/>
        <v>Successful</v>
      </c>
      <c r="L8117" t="str">
        <f t="shared" si="885"/>
        <v>Withdrawal</v>
      </c>
      <c r="M8117" t="str">
        <f t="shared" si="886"/>
        <v>OK</v>
      </c>
      <c r="N8117" t="str">
        <f t="shared" si="887"/>
        <v>OK</v>
      </c>
      <c r="O8117" t="str">
        <f>_xlfn.XLOOKUP(B8117,'01_Raw_ATMs'!A:A,'01_Raw_ATMs'!A:A,"Not Found")</f>
        <v>ATM030</v>
      </c>
      <c r="P8117" t="str">
        <f t="shared" si="888"/>
        <v>Valid</v>
      </c>
    </row>
    <row r="8118" spans="1:16">
      <c r="A8118" t="s">
        <v>8311</v>
      </c>
      <c r="B8118" t="s">
        <v>118</v>
      </c>
      <c r="C8118" s="2">
        <v>45926</v>
      </c>
      <c r="D8118" s="3">
        <v>0.38329861111111108</v>
      </c>
      <c r="E8118" t="s">
        <v>194</v>
      </c>
      <c r="F8118">
        <v>0</v>
      </c>
      <c r="G8118" t="s">
        <v>189</v>
      </c>
      <c r="I8118">
        <f t="shared" si="882"/>
        <v>1</v>
      </c>
      <c r="J8118" t="str">
        <f t="shared" si="883"/>
        <v>OK</v>
      </c>
      <c r="K8118" t="str">
        <f t="shared" si="884"/>
        <v>Successful</v>
      </c>
      <c r="L8118" t="str">
        <f t="shared" si="885"/>
        <v>Balance Inquiry</v>
      </c>
      <c r="M8118" t="str">
        <f t="shared" si="886"/>
        <v>OK</v>
      </c>
      <c r="N8118" t="str">
        <f t="shared" si="887"/>
        <v>OK</v>
      </c>
      <c r="O8118" t="str">
        <f>_xlfn.XLOOKUP(B8118,'01_Raw_ATMs'!A:A,'01_Raw_ATMs'!A:A,"Not Found")</f>
        <v>ATM038</v>
      </c>
      <c r="P8118" t="str">
        <f t="shared" si="888"/>
        <v>Valid</v>
      </c>
    </row>
    <row r="8119" spans="1:16">
      <c r="A8119" t="s">
        <v>8312</v>
      </c>
      <c r="B8119" t="s">
        <v>7</v>
      </c>
      <c r="C8119" s="2">
        <v>45723</v>
      </c>
      <c r="D8119" s="3">
        <v>0.96210648148148148</v>
      </c>
      <c r="E8119" t="s">
        <v>33</v>
      </c>
      <c r="F8119">
        <v>4000</v>
      </c>
      <c r="G8119" t="s">
        <v>189</v>
      </c>
      <c r="I8119">
        <f t="shared" si="882"/>
        <v>1</v>
      </c>
      <c r="J8119" t="str">
        <f t="shared" si="883"/>
        <v>OK</v>
      </c>
      <c r="K8119" t="str">
        <f t="shared" si="884"/>
        <v>Successful</v>
      </c>
      <c r="L8119" t="str">
        <f t="shared" si="885"/>
        <v>Withdrawal</v>
      </c>
      <c r="M8119" t="str">
        <f t="shared" si="886"/>
        <v>OK</v>
      </c>
      <c r="N8119" t="str">
        <f t="shared" si="887"/>
        <v>OK</v>
      </c>
      <c r="O8119" t="str">
        <f>_xlfn.XLOOKUP(B8119,'01_Raw_ATMs'!A:A,'01_Raw_ATMs'!A:A,"Not Found")</f>
        <v>ATM001</v>
      </c>
      <c r="P8119" t="str">
        <f t="shared" si="888"/>
        <v>Valid</v>
      </c>
    </row>
    <row r="8120" spans="1:16">
      <c r="A8120" t="s">
        <v>8313</v>
      </c>
      <c r="B8120" t="s">
        <v>74</v>
      </c>
      <c r="C8120" s="2">
        <v>46060</v>
      </c>
      <c r="D8120" s="3">
        <v>0.73572916666666666</v>
      </c>
      <c r="E8120" t="s">
        <v>194</v>
      </c>
      <c r="F8120">
        <v>0</v>
      </c>
      <c r="G8120" t="s">
        <v>189</v>
      </c>
      <c r="I8120">
        <f t="shared" si="882"/>
        <v>1</v>
      </c>
      <c r="J8120" t="str">
        <f t="shared" si="883"/>
        <v>OK</v>
      </c>
      <c r="K8120" t="str">
        <f t="shared" si="884"/>
        <v>Successful</v>
      </c>
      <c r="L8120" t="str">
        <f t="shared" si="885"/>
        <v>Balance Inquiry</v>
      </c>
      <c r="M8120" t="str">
        <f t="shared" si="886"/>
        <v>OK</v>
      </c>
      <c r="N8120" t="str">
        <f t="shared" si="887"/>
        <v>OK</v>
      </c>
      <c r="O8120" t="str">
        <f>_xlfn.XLOOKUP(B8120,'01_Raw_ATMs'!A:A,'01_Raw_ATMs'!A:A,"Not Found")</f>
        <v>ATM003</v>
      </c>
      <c r="P8120" t="str">
        <f t="shared" si="888"/>
        <v>Valid</v>
      </c>
    </row>
    <row r="8121" spans="1:16">
      <c r="A8121" t="s">
        <v>8314</v>
      </c>
      <c r="B8121" t="s">
        <v>167</v>
      </c>
      <c r="C8121" s="2">
        <v>46149</v>
      </c>
      <c r="D8121" s="3">
        <v>0.65284722222222225</v>
      </c>
      <c r="E8121" t="s">
        <v>194</v>
      </c>
      <c r="F8121">
        <v>0</v>
      </c>
      <c r="G8121" t="s">
        <v>189</v>
      </c>
      <c r="I8121">
        <f t="shared" si="882"/>
        <v>1</v>
      </c>
      <c r="J8121" t="str">
        <f t="shared" si="883"/>
        <v>OK</v>
      </c>
      <c r="K8121" t="str">
        <f t="shared" si="884"/>
        <v>Successful</v>
      </c>
      <c r="L8121" t="str">
        <f t="shared" si="885"/>
        <v>Balance Inquiry</v>
      </c>
      <c r="M8121" t="str">
        <f t="shared" si="886"/>
        <v>OK</v>
      </c>
      <c r="N8121" t="str">
        <f t="shared" si="887"/>
        <v>OK</v>
      </c>
      <c r="O8121" t="str">
        <f>_xlfn.XLOOKUP(B8121,'01_Raw_ATMs'!A:A,'01_Raw_ATMs'!A:A,"Not Found")</f>
        <v>ATM087</v>
      </c>
      <c r="P8121" t="str">
        <f t="shared" si="888"/>
        <v>Valid</v>
      </c>
    </row>
    <row r="8122" spans="1:16">
      <c r="A8122" t="s">
        <v>8315</v>
      </c>
      <c r="B8122" t="s">
        <v>84</v>
      </c>
      <c r="C8122" s="2">
        <v>45974</v>
      </c>
      <c r="D8122" s="3">
        <v>0.79811342592592593</v>
      </c>
      <c r="E8122" t="s">
        <v>211</v>
      </c>
      <c r="F8122">
        <v>0</v>
      </c>
      <c r="G8122" t="s">
        <v>189</v>
      </c>
      <c r="I8122">
        <f t="shared" si="882"/>
        <v>1</v>
      </c>
      <c r="J8122" t="str">
        <f t="shared" si="883"/>
        <v>OK</v>
      </c>
      <c r="K8122" t="str">
        <f t="shared" si="884"/>
        <v>Successful</v>
      </c>
      <c r="L8122" t="str">
        <f t="shared" si="885"/>
        <v>Mini Statement</v>
      </c>
      <c r="M8122" t="str">
        <f t="shared" si="886"/>
        <v>OK</v>
      </c>
      <c r="N8122" t="str">
        <f t="shared" si="887"/>
        <v>OK</v>
      </c>
      <c r="O8122" t="str">
        <f>_xlfn.XLOOKUP(B8122,'01_Raw_ATMs'!A:A,'01_Raw_ATMs'!A:A,"Not Found")</f>
        <v>ATM009</v>
      </c>
      <c r="P8122" t="str">
        <f t="shared" si="888"/>
        <v>Valid</v>
      </c>
    </row>
    <row r="8123" spans="1:16">
      <c r="A8123" t="s">
        <v>8316</v>
      </c>
      <c r="B8123" t="s">
        <v>136</v>
      </c>
      <c r="C8123" s="2">
        <v>45939</v>
      </c>
      <c r="D8123" s="3">
        <v>0.79494212962962962</v>
      </c>
      <c r="E8123" t="s">
        <v>194</v>
      </c>
      <c r="F8123">
        <v>0</v>
      </c>
      <c r="G8123" t="s">
        <v>189</v>
      </c>
      <c r="I8123">
        <f t="shared" si="882"/>
        <v>1</v>
      </c>
      <c r="J8123" t="str">
        <f t="shared" si="883"/>
        <v>OK</v>
      </c>
      <c r="K8123" t="str">
        <f t="shared" si="884"/>
        <v>Successful</v>
      </c>
      <c r="L8123" t="str">
        <f t="shared" si="885"/>
        <v>Balance Inquiry</v>
      </c>
      <c r="M8123" t="str">
        <f t="shared" si="886"/>
        <v>OK</v>
      </c>
      <c r="N8123" t="str">
        <f t="shared" si="887"/>
        <v>OK</v>
      </c>
      <c r="O8123" t="str">
        <f>_xlfn.XLOOKUP(B8123,'01_Raw_ATMs'!A:A,'01_Raw_ATMs'!A:A,"Not Found")</f>
        <v>ATM056</v>
      </c>
      <c r="P8123" t="str">
        <f t="shared" si="888"/>
        <v>Valid</v>
      </c>
    </row>
    <row r="8124" spans="1:16">
      <c r="A8124" t="s">
        <v>8317</v>
      </c>
      <c r="B8124" t="s">
        <v>76</v>
      </c>
      <c r="C8124" s="2">
        <v>45675</v>
      </c>
      <c r="D8124" s="3">
        <v>0.75858796296296294</v>
      </c>
      <c r="E8124" t="s">
        <v>194</v>
      </c>
      <c r="F8124">
        <v>0</v>
      </c>
      <c r="G8124" t="s">
        <v>189</v>
      </c>
      <c r="I8124">
        <f t="shared" si="882"/>
        <v>1</v>
      </c>
      <c r="J8124" t="str">
        <f t="shared" si="883"/>
        <v>OK</v>
      </c>
      <c r="K8124" t="str">
        <f t="shared" si="884"/>
        <v>Successful</v>
      </c>
      <c r="L8124" t="str">
        <f t="shared" si="885"/>
        <v>Balance Inquiry</v>
      </c>
      <c r="M8124" t="str">
        <f t="shared" si="886"/>
        <v>OK</v>
      </c>
      <c r="N8124" t="str">
        <f t="shared" si="887"/>
        <v>OK</v>
      </c>
      <c r="O8124" t="str">
        <f>_xlfn.XLOOKUP(B8124,'01_Raw_ATMs'!A:A,'01_Raw_ATMs'!A:A,"Not Found")</f>
        <v>ATM004</v>
      </c>
      <c r="P8124" t="str">
        <f t="shared" si="888"/>
        <v>Valid</v>
      </c>
    </row>
    <row r="8125" spans="1:16">
      <c r="A8125" t="s">
        <v>8318</v>
      </c>
      <c r="B8125" t="s">
        <v>147</v>
      </c>
      <c r="C8125" s="2">
        <v>45941</v>
      </c>
      <c r="D8125" s="3">
        <v>0.16416666666666671</v>
      </c>
      <c r="E8125" t="s">
        <v>211</v>
      </c>
      <c r="F8125">
        <v>0</v>
      </c>
      <c r="G8125" t="s">
        <v>189</v>
      </c>
      <c r="I8125">
        <f t="shared" si="882"/>
        <v>1</v>
      </c>
      <c r="J8125" t="str">
        <f t="shared" si="883"/>
        <v>OK</v>
      </c>
      <c r="K8125" t="str">
        <f t="shared" si="884"/>
        <v>Successful</v>
      </c>
      <c r="L8125" t="str">
        <f t="shared" si="885"/>
        <v>Mini Statement</v>
      </c>
      <c r="M8125" t="str">
        <f t="shared" si="886"/>
        <v>OK</v>
      </c>
      <c r="N8125" t="str">
        <f t="shared" si="887"/>
        <v>OK</v>
      </c>
      <c r="O8125" t="str">
        <f>_xlfn.XLOOKUP(B8125,'01_Raw_ATMs'!A:A,'01_Raw_ATMs'!A:A,"Not Found")</f>
        <v>ATM067</v>
      </c>
      <c r="P8125" t="str">
        <f t="shared" si="888"/>
        <v>Valid</v>
      </c>
    </row>
    <row r="8126" spans="1:16">
      <c r="A8126" t="s">
        <v>8319</v>
      </c>
      <c r="B8126" t="s">
        <v>157</v>
      </c>
      <c r="C8126" s="2">
        <v>45921</v>
      </c>
      <c r="D8126" s="3">
        <v>0.7259606481481482</v>
      </c>
      <c r="E8126" t="s">
        <v>33</v>
      </c>
      <c r="F8126">
        <v>2000</v>
      </c>
      <c r="G8126" t="s">
        <v>189</v>
      </c>
      <c r="I8126">
        <f t="shared" si="882"/>
        <v>1</v>
      </c>
      <c r="J8126" t="str">
        <f t="shared" si="883"/>
        <v>OK</v>
      </c>
      <c r="K8126" t="str">
        <f t="shared" si="884"/>
        <v>Successful</v>
      </c>
      <c r="L8126" t="str">
        <f t="shared" si="885"/>
        <v>Withdrawal</v>
      </c>
      <c r="M8126" t="str">
        <f t="shared" si="886"/>
        <v>OK</v>
      </c>
      <c r="N8126" t="str">
        <f t="shared" si="887"/>
        <v>OK</v>
      </c>
      <c r="O8126" t="str">
        <f>_xlfn.XLOOKUP(B8126,'01_Raw_ATMs'!A:A,'01_Raw_ATMs'!A:A,"Not Found")</f>
        <v>ATM077</v>
      </c>
      <c r="P8126" t="str">
        <f t="shared" si="888"/>
        <v>Valid</v>
      </c>
    </row>
    <row r="8127" spans="1:16">
      <c r="A8127" t="s">
        <v>8320</v>
      </c>
      <c r="B8127" t="s">
        <v>139</v>
      </c>
      <c r="C8127" s="2">
        <v>45745</v>
      </c>
      <c r="D8127" s="3">
        <v>0.18031249999999999</v>
      </c>
      <c r="E8127" t="s">
        <v>33</v>
      </c>
      <c r="F8127">
        <v>1000</v>
      </c>
      <c r="G8127" t="s">
        <v>189</v>
      </c>
      <c r="I8127">
        <f t="shared" si="882"/>
        <v>1</v>
      </c>
      <c r="J8127" t="str">
        <f t="shared" si="883"/>
        <v>OK</v>
      </c>
      <c r="K8127" t="str">
        <f t="shared" si="884"/>
        <v>Successful</v>
      </c>
      <c r="L8127" t="str">
        <f t="shared" si="885"/>
        <v>Withdrawal</v>
      </c>
      <c r="M8127" t="str">
        <f t="shared" si="886"/>
        <v>OK</v>
      </c>
      <c r="N8127" t="str">
        <f t="shared" si="887"/>
        <v>OK</v>
      </c>
      <c r="O8127" t="str">
        <f>_xlfn.XLOOKUP(B8127,'01_Raw_ATMs'!A:A,'01_Raw_ATMs'!A:A,"Not Found")</f>
        <v>ATM059</v>
      </c>
      <c r="P8127" t="str">
        <f t="shared" si="888"/>
        <v>Valid</v>
      </c>
    </row>
    <row r="8128" spans="1:16">
      <c r="A8128" t="s">
        <v>8321</v>
      </c>
      <c r="B8128" t="s">
        <v>135</v>
      </c>
      <c r="C8128" s="2">
        <v>45944</v>
      </c>
      <c r="D8128" s="3">
        <v>0.96913194444444439</v>
      </c>
      <c r="E8128" t="s">
        <v>33</v>
      </c>
      <c r="F8128">
        <v>5000</v>
      </c>
      <c r="G8128" t="s">
        <v>189</v>
      </c>
      <c r="I8128">
        <f t="shared" si="882"/>
        <v>1</v>
      </c>
      <c r="J8128" t="str">
        <f t="shared" si="883"/>
        <v>OK</v>
      </c>
      <c r="K8128" t="str">
        <f t="shared" si="884"/>
        <v>Successful</v>
      </c>
      <c r="L8128" t="str">
        <f t="shared" si="885"/>
        <v>Withdrawal</v>
      </c>
      <c r="M8128" t="str">
        <f t="shared" si="886"/>
        <v>OK</v>
      </c>
      <c r="N8128" t="str">
        <f t="shared" si="887"/>
        <v>OK</v>
      </c>
      <c r="O8128" t="str">
        <f>_xlfn.XLOOKUP(B8128,'01_Raw_ATMs'!A:A,'01_Raw_ATMs'!A:A,"Not Found")</f>
        <v>ATM055</v>
      </c>
      <c r="P8128" t="str">
        <f t="shared" si="888"/>
        <v>Valid</v>
      </c>
    </row>
    <row r="8129" spans="1:16">
      <c r="A8129" t="s">
        <v>8322</v>
      </c>
      <c r="B8129" t="s">
        <v>174</v>
      </c>
      <c r="C8129" s="2">
        <v>45758</v>
      </c>
      <c r="D8129" s="3">
        <v>0.71575231481481483</v>
      </c>
      <c r="E8129" t="s">
        <v>33</v>
      </c>
      <c r="F8129">
        <v>500</v>
      </c>
      <c r="G8129" t="s">
        <v>189</v>
      </c>
      <c r="I8129">
        <f t="shared" si="882"/>
        <v>1</v>
      </c>
      <c r="J8129" t="str">
        <f t="shared" si="883"/>
        <v>OK</v>
      </c>
      <c r="K8129" t="str">
        <f t="shared" si="884"/>
        <v>Successful</v>
      </c>
      <c r="L8129" t="str">
        <f t="shared" si="885"/>
        <v>Withdrawal</v>
      </c>
      <c r="M8129" t="str">
        <f t="shared" si="886"/>
        <v>OK</v>
      </c>
      <c r="N8129" t="str">
        <f t="shared" si="887"/>
        <v>OK</v>
      </c>
      <c r="O8129" t="str">
        <f>_xlfn.XLOOKUP(B8129,'01_Raw_ATMs'!A:A,'01_Raw_ATMs'!A:A,"Not Found")</f>
        <v>ATM094</v>
      </c>
      <c r="P8129" t="str">
        <f t="shared" si="888"/>
        <v>Valid</v>
      </c>
    </row>
    <row r="8130" spans="1:16">
      <c r="A8130" t="s">
        <v>8323</v>
      </c>
      <c r="B8130" t="s">
        <v>90</v>
      </c>
      <c r="C8130" s="2">
        <v>46050</v>
      </c>
      <c r="D8130" s="3">
        <v>0.84416666666666662</v>
      </c>
      <c r="E8130" t="s">
        <v>33</v>
      </c>
      <c r="F8130">
        <v>1500</v>
      </c>
      <c r="G8130" t="s">
        <v>189</v>
      </c>
      <c r="I8130">
        <f t="shared" si="882"/>
        <v>1</v>
      </c>
      <c r="J8130" t="str">
        <f t="shared" si="883"/>
        <v>OK</v>
      </c>
      <c r="K8130" t="str">
        <f t="shared" si="884"/>
        <v>Successful</v>
      </c>
      <c r="L8130" t="str">
        <f t="shared" si="885"/>
        <v>Withdrawal</v>
      </c>
      <c r="M8130" t="str">
        <f t="shared" si="886"/>
        <v>OK</v>
      </c>
      <c r="N8130" t="str">
        <f t="shared" si="887"/>
        <v>OK</v>
      </c>
      <c r="O8130" t="str">
        <f>_xlfn.XLOOKUP(B8130,'01_Raw_ATMs'!A:A,'01_Raw_ATMs'!A:A,"Not Found")</f>
        <v>ATM013</v>
      </c>
      <c r="P8130" t="str">
        <f t="shared" si="888"/>
        <v>Valid</v>
      </c>
    </row>
    <row r="8131" spans="1:16">
      <c r="A8131" t="s">
        <v>8324</v>
      </c>
      <c r="B8131" t="s">
        <v>131</v>
      </c>
      <c r="C8131" s="2">
        <v>45788</v>
      </c>
      <c r="D8131" s="3">
        <v>0.50981481481481483</v>
      </c>
      <c r="E8131" t="s">
        <v>211</v>
      </c>
      <c r="F8131">
        <v>0</v>
      </c>
      <c r="G8131" t="s">
        <v>189</v>
      </c>
      <c r="I8131">
        <f t="shared" ref="I8131:I8194" si="889">COUNTIF($A:$A,A8131)</f>
        <v>1</v>
      </c>
      <c r="J8131" t="str">
        <f t="shared" ref="J8131:J8194" si="890">IF(AND(TRIM(G8131)="Failed",H8131=""),"Problem","OK")</f>
        <v>OK</v>
      </c>
      <c r="K8131" t="str">
        <f t="shared" ref="K8131:K8194" si="891">PROPER(TRIM(G8131))</f>
        <v>Successful</v>
      </c>
      <c r="L8131" t="str">
        <f t="shared" ref="L8131:L8194" si="892">PROPER(TRIM(E8131))</f>
        <v>Mini Statement</v>
      </c>
      <c r="M8131" t="str">
        <f t="shared" ref="M8131:M8194" si="893">IF(OR(E8131="Withdrawal",E8131="Cash Deposit"),IF(F8131&gt;0,"OK","Problem"),IF(F8131=0,"OK","Problem"))</f>
        <v>OK</v>
      </c>
      <c r="N8131" t="str">
        <f t="shared" ref="N8131:N8194" si="894">IF(AND(C8131&gt;=DATE(2025,1,1),C8131&lt;=DATE(2026,6,30)),"OK","Problem")</f>
        <v>OK</v>
      </c>
      <c r="O8131" t="str">
        <f>_xlfn.XLOOKUP(B8131,'01_Raw_ATMs'!A:A,'01_Raw_ATMs'!A:A,"Not Found")</f>
        <v>ATM051</v>
      </c>
      <c r="P8131" t="str">
        <f t="shared" ref="P8131:P8194" si="895">IF(B8131="","Missing ATM_ID","Valid")</f>
        <v>Valid</v>
      </c>
    </row>
    <row r="8132" spans="1:16">
      <c r="A8132" t="s">
        <v>8325</v>
      </c>
      <c r="B8132" t="s">
        <v>143</v>
      </c>
      <c r="C8132" s="2">
        <v>45780</v>
      </c>
      <c r="D8132" s="3">
        <v>0.32285879629629632</v>
      </c>
      <c r="E8132" t="s">
        <v>211</v>
      </c>
      <c r="F8132">
        <v>0</v>
      </c>
      <c r="G8132" t="s">
        <v>189</v>
      </c>
      <c r="I8132">
        <f t="shared" si="889"/>
        <v>1</v>
      </c>
      <c r="J8132" t="str">
        <f t="shared" si="890"/>
        <v>OK</v>
      </c>
      <c r="K8132" t="str">
        <f t="shared" si="891"/>
        <v>Successful</v>
      </c>
      <c r="L8132" t="str">
        <f t="shared" si="892"/>
        <v>Mini Statement</v>
      </c>
      <c r="M8132" t="str">
        <f t="shared" si="893"/>
        <v>OK</v>
      </c>
      <c r="N8132" t="str">
        <f t="shared" si="894"/>
        <v>OK</v>
      </c>
      <c r="O8132" t="str">
        <f>_xlfn.XLOOKUP(B8132,'01_Raw_ATMs'!A:A,'01_Raw_ATMs'!A:A,"Not Found")</f>
        <v>ATM063</v>
      </c>
      <c r="P8132" t="str">
        <f t="shared" si="895"/>
        <v>Valid</v>
      </c>
    </row>
    <row r="8133" spans="1:16">
      <c r="A8133" t="s">
        <v>8326</v>
      </c>
      <c r="B8133" t="s">
        <v>118</v>
      </c>
      <c r="C8133" s="2">
        <v>45768</v>
      </c>
      <c r="D8133" s="3">
        <v>0.32623842592592589</v>
      </c>
      <c r="E8133" t="s">
        <v>211</v>
      </c>
      <c r="F8133">
        <v>0</v>
      </c>
      <c r="G8133" t="s">
        <v>189</v>
      </c>
      <c r="I8133">
        <f t="shared" si="889"/>
        <v>1</v>
      </c>
      <c r="J8133" t="str">
        <f t="shared" si="890"/>
        <v>OK</v>
      </c>
      <c r="K8133" t="str">
        <f t="shared" si="891"/>
        <v>Successful</v>
      </c>
      <c r="L8133" t="str">
        <f t="shared" si="892"/>
        <v>Mini Statement</v>
      </c>
      <c r="M8133" t="str">
        <f t="shared" si="893"/>
        <v>OK</v>
      </c>
      <c r="N8133" t="str">
        <f t="shared" si="894"/>
        <v>OK</v>
      </c>
      <c r="O8133" t="str">
        <f>_xlfn.XLOOKUP(B8133,'01_Raw_ATMs'!A:A,'01_Raw_ATMs'!A:A,"Not Found")</f>
        <v>ATM038</v>
      </c>
      <c r="P8133" t="str">
        <f t="shared" si="895"/>
        <v>Valid</v>
      </c>
    </row>
    <row r="8134" spans="1:16">
      <c r="A8134" t="s">
        <v>8327</v>
      </c>
      <c r="B8134" t="s">
        <v>76</v>
      </c>
      <c r="C8134" s="2">
        <v>46095</v>
      </c>
      <c r="D8134" s="3">
        <v>0.34430555555555548</v>
      </c>
      <c r="E8134" t="s">
        <v>33</v>
      </c>
      <c r="F8134">
        <v>6000</v>
      </c>
      <c r="G8134" t="s">
        <v>189</v>
      </c>
      <c r="I8134">
        <f t="shared" si="889"/>
        <v>1</v>
      </c>
      <c r="J8134" t="str">
        <f t="shared" si="890"/>
        <v>OK</v>
      </c>
      <c r="K8134" t="str">
        <f t="shared" si="891"/>
        <v>Successful</v>
      </c>
      <c r="L8134" t="str">
        <f t="shared" si="892"/>
        <v>Withdrawal</v>
      </c>
      <c r="M8134" t="str">
        <f t="shared" si="893"/>
        <v>OK</v>
      </c>
      <c r="N8134" t="str">
        <f t="shared" si="894"/>
        <v>OK</v>
      </c>
      <c r="O8134" t="str">
        <f>_xlfn.XLOOKUP(B8134,'01_Raw_ATMs'!A:A,'01_Raw_ATMs'!A:A,"Not Found")</f>
        <v>ATM004</v>
      </c>
      <c r="P8134" t="str">
        <f t="shared" si="895"/>
        <v>Valid</v>
      </c>
    </row>
    <row r="8135" spans="1:16">
      <c r="A8135" t="s">
        <v>8328</v>
      </c>
      <c r="B8135" t="s">
        <v>164</v>
      </c>
      <c r="C8135" s="2">
        <v>45832</v>
      </c>
      <c r="D8135" s="3">
        <v>0.42182870370370368</v>
      </c>
      <c r="E8135" t="s">
        <v>33</v>
      </c>
      <c r="F8135">
        <v>1000</v>
      </c>
      <c r="G8135" t="s">
        <v>189</v>
      </c>
      <c r="I8135">
        <f t="shared" si="889"/>
        <v>1</v>
      </c>
      <c r="J8135" t="str">
        <f t="shared" si="890"/>
        <v>OK</v>
      </c>
      <c r="K8135" t="str">
        <f t="shared" si="891"/>
        <v>Successful</v>
      </c>
      <c r="L8135" t="str">
        <f t="shared" si="892"/>
        <v>Withdrawal</v>
      </c>
      <c r="M8135" t="str">
        <f t="shared" si="893"/>
        <v>OK</v>
      </c>
      <c r="N8135" t="str">
        <f t="shared" si="894"/>
        <v>OK</v>
      </c>
      <c r="O8135" t="str">
        <f>_xlfn.XLOOKUP(B8135,'01_Raw_ATMs'!A:A,'01_Raw_ATMs'!A:A,"Not Found")</f>
        <v>ATM084</v>
      </c>
      <c r="P8135" t="str">
        <f t="shared" si="895"/>
        <v>Valid</v>
      </c>
    </row>
    <row r="8136" spans="1:16">
      <c r="A8136" t="s">
        <v>8329</v>
      </c>
      <c r="B8136" t="s">
        <v>132</v>
      </c>
      <c r="C8136" s="2">
        <v>45783</v>
      </c>
      <c r="D8136" s="3">
        <v>0.77531249999999996</v>
      </c>
      <c r="E8136" t="s">
        <v>33</v>
      </c>
      <c r="F8136">
        <v>8000</v>
      </c>
      <c r="G8136" t="s">
        <v>189</v>
      </c>
      <c r="I8136">
        <f t="shared" si="889"/>
        <v>1</v>
      </c>
      <c r="J8136" t="str">
        <f t="shared" si="890"/>
        <v>OK</v>
      </c>
      <c r="K8136" t="str">
        <f t="shared" si="891"/>
        <v>Successful</v>
      </c>
      <c r="L8136" t="str">
        <f t="shared" si="892"/>
        <v>Withdrawal</v>
      </c>
      <c r="M8136" t="str">
        <f t="shared" si="893"/>
        <v>OK</v>
      </c>
      <c r="N8136" t="str">
        <f t="shared" si="894"/>
        <v>OK</v>
      </c>
      <c r="O8136" t="str">
        <f>_xlfn.XLOOKUP(B8136,'01_Raw_ATMs'!A:A,'01_Raw_ATMs'!A:A,"Not Found")</f>
        <v>ATM052</v>
      </c>
      <c r="P8136" t="str">
        <f t="shared" si="895"/>
        <v>Valid</v>
      </c>
    </row>
    <row r="8137" spans="1:16">
      <c r="A8137" t="s">
        <v>8330</v>
      </c>
      <c r="B8137" t="s">
        <v>90</v>
      </c>
      <c r="C8137" s="2">
        <v>46141</v>
      </c>
      <c r="D8137" s="3">
        <v>0.33258101851851851</v>
      </c>
      <c r="E8137" t="s">
        <v>33</v>
      </c>
      <c r="F8137">
        <v>2000</v>
      </c>
      <c r="G8137" t="s">
        <v>214</v>
      </c>
      <c r="H8137" t="s">
        <v>42</v>
      </c>
      <c r="I8137">
        <f t="shared" si="889"/>
        <v>1</v>
      </c>
      <c r="J8137" t="str">
        <f t="shared" si="890"/>
        <v>OK</v>
      </c>
      <c r="K8137" t="str">
        <f t="shared" si="891"/>
        <v>Failed</v>
      </c>
      <c r="L8137" t="str">
        <f t="shared" si="892"/>
        <v>Withdrawal</v>
      </c>
      <c r="M8137" t="str">
        <f t="shared" si="893"/>
        <v>OK</v>
      </c>
      <c r="N8137" t="str">
        <f t="shared" si="894"/>
        <v>OK</v>
      </c>
      <c r="O8137" t="str">
        <f>_xlfn.XLOOKUP(B8137,'01_Raw_ATMs'!A:A,'01_Raw_ATMs'!A:A,"Not Found")</f>
        <v>ATM013</v>
      </c>
      <c r="P8137" t="str">
        <f t="shared" si="895"/>
        <v>Valid</v>
      </c>
    </row>
    <row r="8138" spans="1:16">
      <c r="A8138" t="s">
        <v>8331</v>
      </c>
      <c r="B8138" t="s">
        <v>153</v>
      </c>
      <c r="C8138" s="2">
        <v>45783</v>
      </c>
      <c r="D8138" s="3">
        <v>0.42596064814814821</v>
      </c>
      <c r="E8138" t="s">
        <v>33</v>
      </c>
      <c r="F8138">
        <v>3000</v>
      </c>
      <c r="G8138" t="s">
        <v>189</v>
      </c>
      <c r="I8138">
        <f t="shared" si="889"/>
        <v>1</v>
      </c>
      <c r="J8138" t="str">
        <f t="shared" si="890"/>
        <v>OK</v>
      </c>
      <c r="K8138" t="str">
        <f t="shared" si="891"/>
        <v>Successful</v>
      </c>
      <c r="L8138" t="str">
        <f t="shared" si="892"/>
        <v>Withdrawal</v>
      </c>
      <c r="M8138" t="str">
        <f t="shared" si="893"/>
        <v>OK</v>
      </c>
      <c r="N8138" t="str">
        <f t="shared" si="894"/>
        <v>OK</v>
      </c>
      <c r="O8138" t="str">
        <f>_xlfn.XLOOKUP(B8138,'01_Raw_ATMs'!A:A,'01_Raw_ATMs'!A:A,"Not Found")</f>
        <v>ATM073</v>
      </c>
      <c r="P8138" t="str">
        <f t="shared" si="895"/>
        <v>Valid</v>
      </c>
    </row>
    <row r="8139" spans="1:16">
      <c r="A8139" t="s">
        <v>8332</v>
      </c>
      <c r="B8139" t="s">
        <v>136</v>
      </c>
      <c r="C8139" s="2">
        <v>45829</v>
      </c>
      <c r="D8139" s="3">
        <v>0.77423611111111112</v>
      </c>
      <c r="E8139" t="s">
        <v>33</v>
      </c>
      <c r="F8139">
        <v>1500</v>
      </c>
      <c r="G8139" t="s">
        <v>189</v>
      </c>
      <c r="I8139">
        <f t="shared" si="889"/>
        <v>1</v>
      </c>
      <c r="J8139" t="str">
        <f t="shared" si="890"/>
        <v>OK</v>
      </c>
      <c r="K8139" t="str">
        <f t="shared" si="891"/>
        <v>Successful</v>
      </c>
      <c r="L8139" t="str">
        <f t="shared" si="892"/>
        <v>Withdrawal</v>
      </c>
      <c r="M8139" t="str">
        <f t="shared" si="893"/>
        <v>OK</v>
      </c>
      <c r="N8139" t="str">
        <f t="shared" si="894"/>
        <v>OK</v>
      </c>
      <c r="O8139" t="str">
        <f>_xlfn.XLOOKUP(B8139,'01_Raw_ATMs'!A:A,'01_Raw_ATMs'!A:A,"Not Found")</f>
        <v>ATM056</v>
      </c>
      <c r="P8139" t="str">
        <f t="shared" si="895"/>
        <v>Valid</v>
      </c>
    </row>
    <row r="8140" spans="1:16">
      <c r="A8140" t="s">
        <v>8333</v>
      </c>
      <c r="B8140" t="s">
        <v>126</v>
      </c>
      <c r="C8140" s="2">
        <v>45680</v>
      </c>
      <c r="D8140" s="3">
        <v>0.82359953703703703</v>
      </c>
      <c r="E8140" t="s">
        <v>261</v>
      </c>
      <c r="F8140">
        <v>20000</v>
      </c>
      <c r="G8140" t="s">
        <v>189</v>
      </c>
      <c r="I8140">
        <f t="shared" si="889"/>
        <v>1</v>
      </c>
      <c r="J8140" t="str">
        <f t="shared" si="890"/>
        <v>OK</v>
      </c>
      <c r="K8140" t="str">
        <f t="shared" si="891"/>
        <v>Successful</v>
      </c>
      <c r="L8140" t="str">
        <f t="shared" si="892"/>
        <v>Cash Deposit</v>
      </c>
      <c r="M8140" t="str">
        <f t="shared" si="893"/>
        <v>OK</v>
      </c>
      <c r="N8140" t="str">
        <f t="shared" si="894"/>
        <v>OK</v>
      </c>
      <c r="O8140" t="str">
        <f>_xlfn.XLOOKUP(B8140,'01_Raw_ATMs'!A:A,'01_Raw_ATMs'!A:A,"Not Found")</f>
        <v>ATM046</v>
      </c>
      <c r="P8140" t="str">
        <f t="shared" si="895"/>
        <v>Valid</v>
      </c>
    </row>
    <row r="8141" spans="1:16">
      <c r="A8141" t="s">
        <v>8334</v>
      </c>
      <c r="B8141" t="s">
        <v>113</v>
      </c>
      <c r="C8141" s="2">
        <v>45764</v>
      </c>
      <c r="D8141" s="3">
        <v>0.43659722222222219</v>
      </c>
      <c r="E8141" t="s">
        <v>33</v>
      </c>
      <c r="F8141">
        <v>4000</v>
      </c>
      <c r="G8141" t="s">
        <v>189</v>
      </c>
      <c r="I8141">
        <f t="shared" si="889"/>
        <v>1</v>
      </c>
      <c r="J8141" t="str">
        <f t="shared" si="890"/>
        <v>OK</v>
      </c>
      <c r="K8141" t="str">
        <f t="shared" si="891"/>
        <v>Successful</v>
      </c>
      <c r="L8141" t="str">
        <f t="shared" si="892"/>
        <v>Withdrawal</v>
      </c>
      <c r="M8141" t="str">
        <f t="shared" si="893"/>
        <v>OK</v>
      </c>
      <c r="N8141" t="str">
        <f t="shared" si="894"/>
        <v>OK</v>
      </c>
      <c r="O8141" t="str">
        <f>_xlfn.XLOOKUP(B8141,'01_Raw_ATMs'!A:A,'01_Raw_ATMs'!A:A,"Not Found")</f>
        <v>ATM033</v>
      </c>
      <c r="P8141" t="str">
        <f t="shared" si="895"/>
        <v>Valid</v>
      </c>
    </row>
    <row r="8142" spans="1:16">
      <c r="A8142" t="s">
        <v>8335</v>
      </c>
      <c r="B8142" t="s">
        <v>149</v>
      </c>
      <c r="C8142" s="2">
        <v>45835</v>
      </c>
      <c r="D8142" s="3">
        <v>0.27856481481481482</v>
      </c>
      <c r="E8142" t="s">
        <v>33</v>
      </c>
      <c r="F8142">
        <v>4000</v>
      </c>
      <c r="G8142" t="s">
        <v>189</v>
      </c>
      <c r="I8142">
        <f t="shared" si="889"/>
        <v>1</v>
      </c>
      <c r="J8142" t="str">
        <f t="shared" si="890"/>
        <v>OK</v>
      </c>
      <c r="K8142" t="str">
        <f t="shared" si="891"/>
        <v>Successful</v>
      </c>
      <c r="L8142" t="str">
        <f t="shared" si="892"/>
        <v>Withdrawal</v>
      </c>
      <c r="M8142" t="str">
        <f t="shared" si="893"/>
        <v>OK</v>
      </c>
      <c r="N8142" t="str">
        <f t="shared" si="894"/>
        <v>OK</v>
      </c>
      <c r="O8142" t="str">
        <f>_xlfn.XLOOKUP(B8142,'01_Raw_ATMs'!A:A,'01_Raw_ATMs'!A:A,"Not Found")</f>
        <v>ATM069</v>
      </c>
      <c r="P8142" t="str">
        <f t="shared" si="895"/>
        <v>Valid</v>
      </c>
    </row>
    <row r="8143" spans="1:16">
      <c r="A8143" t="s">
        <v>8336</v>
      </c>
      <c r="B8143" t="s">
        <v>90</v>
      </c>
      <c r="C8143" s="2">
        <v>46067</v>
      </c>
      <c r="D8143" s="3">
        <v>0.33932870370370372</v>
      </c>
      <c r="E8143" t="s">
        <v>33</v>
      </c>
      <c r="F8143">
        <v>2000</v>
      </c>
      <c r="G8143" t="s">
        <v>189</v>
      </c>
      <c r="I8143">
        <f t="shared" si="889"/>
        <v>1</v>
      </c>
      <c r="J8143" t="str">
        <f t="shared" si="890"/>
        <v>OK</v>
      </c>
      <c r="K8143" t="str">
        <f t="shared" si="891"/>
        <v>Successful</v>
      </c>
      <c r="L8143" t="str">
        <f t="shared" si="892"/>
        <v>Withdrawal</v>
      </c>
      <c r="M8143" t="str">
        <f t="shared" si="893"/>
        <v>OK</v>
      </c>
      <c r="N8143" t="str">
        <f t="shared" si="894"/>
        <v>OK</v>
      </c>
      <c r="O8143" t="str">
        <f>_xlfn.XLOOKUP(B8143,'01_Raw_ATMs'!A:A,'01_Raw_ATMs'!A:A,"Not Found")</f>
        <v>ATM013</v>
      </c>
      <c r="P8143" t="str">
        <f t="shared" si="895"/>
        <v>Valid</v>
      </c>
    </row>
    <row r="8144" spans="1:16">
      <c r="A8144" t="s">
        <v>8337</v>
      </c>
      <c r="B8144" t="s">
        <v>163</v>
      </c>
      <c r="C8144" s="2">
        <v>45949</v>
      </c>
      <c r="D8144" s="3">
        <v>0.73954861111111114</v>
      </c>
      <c r="E8144" t="s">
        <v>33</v>
      </c>
      <c r="F8144">
        <v>10000</v>
      </c>
      <c r="G8144" t="s">
        <v>189</v>
      </c>
      <c r="I8144">
        <f t="shared" si="889"/>
        <v>1</v>
      </c>
      <c r="J8144" t="str">
        <f t="shared" si="890"/>
        <v>OK</v>
      </c>
      <c r="K8144" t="str">
        <f t="shared" si="891"/>
        <v>Successful</v>
      </c>
      <c r="L8144" t="str">
        <f t="shared" si="892"/>
        <v>Withdrawal</v>
      </c>
      <c r="M8144" t="str">
        <f t="shared" si="893"/>
        <v>OK</v>
      </c>
      <c r="N8144" t="str">
        <f t="shared" si="894"/>
        <v>OK</v>
      </c>
      <c r="O8144" t="str">
        <f>_xlfn.XLOOKUP(B8144,'01_Raw_ATMs'!A:A,'01_Raw_ATMs'!A:A,"Not Found")</f>
        <v>ATM083</v>
      </c>
      <c r="P8144" t="str">
        <f t="shared" si="895"/>
        <v>Valid</v>
      </c>
    </row>
    <row r="8145" spans="1:16">
      <c r="A8145" t="s">
        <v>8338</v>
      </c>
      <c r="B8145" t="s">
        <v>110</v>
      </c>
      <c r="C8145" s="2">
        <v>45802</v>
      </c>
      <c r="D8145" s="3">
        <v>0.92376157407407411</v>
      </c>
      <c r="E8145" t="s">
        <v>211</v>
      </c>
      <c r="F8145">
        <v>0</v>
      </c>
      <c r="G8145" t="s">
        <v>214</v>
      </c>
      <c r="H8145" t="s">
        <v>42</v>
      </c>
      <c r="I8145">
        <f t="shared" si="889"/>
        <v>1</v>
      </c>
      <c r="J8145" t="str">
        <f t="shared" si="890"/>
        <v>OK</v>
      </c>
      <c r="K8145" t="str">
        <f t="shared" si="891"/>
        <v>Failed</v>
      </c>
      <c r="L8145" t="str">
        <f t="shared" si="892"/>
        <v>Mini Statement</v>
      </c>
      <c r="M8145" t="str">
        <f t="shared" si="893"/>
        <v>OK</v>
      </c>
      <c r="N8145" t="str">
        <f t="shared" si="894"/>
        <v>OK</v>
      </c>
      <c r="O8145" t="str">
        <f>_xlfn.XLOOKUP(B8145,'01_Raw_ATMs'!A:A,'01_Raw_ATMs'!A:A,"Not Found")</f>
        <v>ATM030</v>
      </c>
      <c r="P8145" t="str">
        <f t="shared" si="895"/>
        <v>Valid</v>
      </c>
    </row>
    <row r="8146" spans="1:16">
      <c r="A8146" t="s">
        <v>8339</v>
      </c>
      <c r="B8146" t="s">
        <v>100</v>
      </c>
      <c r="C8146" s="2">
        <v>46101</v>
      </c>
      <c r="D8146" s="3">
        <v>0.37193287037037043</v>
      </c>
      <c r="E8146" t="s">
        <v>194</v>
      </c>
      <c r="F8146">
        <v>0</v>
      </c>
      <c r="G8146" t="s">
        <v>189</v>
      </c>
      <c r="I8146">
        <f t="shared" si="889"/>
        <v>1</v>
      </c>
      <c r="J8146" t="str">
        <f t="shared" si="890"/>
        <v>OK</v>
      </c>
      <c r="K8146" t="str">
        <f t="shared" si="891"/>
        <v>Successful</v>
      </c>
      <c r="L8146" t="str">
        <f t="shared" si="892"/>
        <v>Balance Inquiry</v>
      </c>
      <c r="M8146" t="str">
        <f t="shared" si="893"/>
        <v>OK</v>
      </c>
      <c r="N8146" t="str">
        <f t="shared" si="894"/>
        <v>OK</v>
      </c>
      <c r="O8146" t="str">
        <f>_xlfn.XLOOKUP(B8146,'01_Raw_ATMs'!A:A,'01_Raw_ATMs'!A:A,"Not Found")</f>
        <v>ATM021</v>
      </c>
      <c r="P8146" t="str">
        <f t="shared" si="895"/>
        <v>Valid</v>
      </c>
    </row>
    <row r="8147" spans="1:16">
      <c r="A8147" t="s">
        <v>8340</v>
      </c>
      <c r="B8147" t="s">
        <v>176</v>
      </c>
      <c r="C8147" s="2">
        <v>45738</v>
      </c>
      <c r="D8147" s="3">
        <v>0.3445138888888889</v>
      </c>
      <c r="E8147" t="s">
        <v>33</v>
      </c>
      <c r="F8147">
        <v>1500</v>
      </c>
      <c r="G8147" t="s">
        <v>189</v>
      </c>
      <c r="I8147">
        <f t="shared" si="889"/>
        <v>1</v>
      </c>
      <c r="J8147" t="str">
        <f t="shared" si="890"/>
        <v>OK</v>
      </c>
      <c r="K8147" t="str">
        <f t="shared" si="891"/>
        <v>Successful</v>
      </c>
      <c r="L8147" t="str">
        <f t="shared" si="892"/>
        <v>Withdrawal</v>
      </c>
      <c r="M8147" t="str">
        <f t="shared" si="893"/>
        <v>OK</v>
      </c>
      <c r="N8147" t="str">
        <f t="shared" si="894"/>
        <v>OK</v>
      </c>
      <c r="O8147" t="str">
        <f>_xlfn.XLOOKUP(B8147,'01_Raw_ATMs'!A:A,'01_Raw_ATMs'!A:A,"Not Found")</f>
        <v>ATM096</v>
      </c>
      <c r="P8147" t="str">
        <f t="shared" si="895"/>
        <v>Valid</v>
      </c>
    </row>
    <row r="8148" spans="1:16">
      <c r="A8148" t="s">
        <v>8341</v>
      </c>
      <c r="B8148" t="s">
        <v>180</v>
      </c>
      <c r="C8148" s="2">
        <v>46154</v>
      </c>
      <c r="D8148" s="3">
        <v>0.89880787037037035</v>
      </c>
      <c r="E8148" t="s">
        <v>33</v>
      </c>
      <c r="F8148">
        <v>8000</v>
      </c>
      <c r="G8148" t="s">
        <v>189</v>
      </c>
      <c r="I8148">
        <f t="shared" si="889"/>
        <v>1</v>
      </c>
      <c r="J8148" t="str">
        <f t="shared" si="890"/>
        <v>OK</v>
      </c>
      <c r="K8148" t="str">
        <f t="shared" si="891"/>
        <v>Successful</v>
      </c>
      <c r="L8148" t="str">
        <f t="shared" si="892"/>
        <v>Withdrawal</v>
      </c>
      <c r="M8148" t="str">
        <f t="shared" si="893"/>
        <v>OK</v>
      </c>
      <c r="N8148" t="str">
        <f t="shared" si="894"/>
        <v>OK</v>
      </c>
      <c r="O8148" t="str">
        <f>_xlfn.XLOOKUP(B8148,'01_Raw_ATMs'!A:A,'01_Raw_ATMs'!A:A,"Not Found")</f>
        <v>ATM100</v>
      </c>
      <c r="P8148" t="str">
        <f t="shared" si="895"/>
        <v>Valid</v>
      </c>
    </row>
    <row r="8149" spans="1:16">
      <c r="A8149" t="s">
        <v>8342</v>
      </c>
      <c r="B8149" t="s">
        <v>114</v>
      </c>
      <c r="C8149" s="2">
        <v>46134</v>
      </c>
      <c r="D8149" s="3">
        <v>0.46212962962962961</v>
      </c>
      <c r="E8149" t="s">
        <v>33</v>
      </c>
      <c r="F8149">
        <v>2000</v>
      </c>
      <c r="G8149" t="s">
        <v>189</v>
      </c>
      <c r="I8149">
        <f t="shared" si="889"/>
        <v>1</v>
      </c>
      <c r="J8149" t="str">
        <f t="shared" si="890"/>
        <v>OK</v>
      </c>
      <c r="K8149" t="str">
        <f t="shared" si="891"/>
        <v>Successful</v>
      </c>
      <c r="L8149" t="str">
        <f t="shared" si="892"/>
        <v>Withdrawal</v>
      </c>
      <c r="M8149" t="str">
        <f t="shared" si="893"/>
        <v>OK</v>
      </c>
      <c r="N8149" t="str">
        <f t="shared" si="894"/>
        <v>OK</v>
      </c>
      <c r="O8149" t="str">
        <f>_xlfn.XLOOKUP(B8149,'01_Raw_ATMs'!A:A,'01_Raw_ATMs'!A:A,"Not Found")</f>
        <v>ATM034</v>
      </c>
      <c r="P8149" t="str">
        <f t="shared" si="895"/>
        <v>Valid</v>
      </c>
    </row>
    <row r="8150" spans="1:16">
      <c r="A8150" t="s">
        <v>8343</v>
      </c>
      <c r="B8150" t="s">
        <v>85</v>
      </c>
      <c r="C8150" s="2">
        <v>45661</v>
      </c>
      <c r="D8150" s="3">
        <v>0.52591435185185187</v>
      </c>
      <c r="E8150" t="s">
        <v>33</v>
      </c>
      <c r="F8150">
        <v>500</v>
      </c>
      <c r="G8150" t="s">
        <v>189</v>
      </c>
      <c r="I8150">
        <f t="shared" si="889"/>
        <v>1</v>
      </c>
      <c r="J8150" t="str">
        <f t="shared" si="890"/>
        <v>OK</v>
      </c>
      <c r="K8150" t="str">
        <f t="shared" si="891"/>
        <v>Successful</v>
      </c>
      <c r="L8150" t="str">
        <f t="shared" si="892"/>
        <v>Withdrawal</v>
      </c>
      <c r="M8150" t="str">
        <f t="shared" si="893"/>
        <v>OK</v>
      </c>
      <c r="N8150" t="str">
        <f t="shared" si="894"/>
        <v>OK</v>
      </c>
      <c r="O8150" t="str">
        <f>_xlfn.XLOOKUP(B8150,'01_Raw_ATMs'!A:A,'01_Raw_ATMs'!A:A,"Not Found")</f>
        <v>ATM010</v>
      </c>
      <c r="P8150" t="str">
        <f t="shared" si="895"/>
        <v>Valid</v>
      </c>
    </row>
    <row r="8151" spans="1:16">
      <c r="A8151" t="s">
        <v>8344</v>
      </c>
      <c r="B8151" t="s">
        <v>122</v>
      </c>
      <c r="C8151" s="2">
        <v>45844</v>
      </c>
      <c r="D8151" s="3">
        <v>0.80082175925925925</v>
      </c>
      <c r="E8151" t="s">
        <v>33</v>
      </c>
      <c r="F8151">
        <v>10000</v>
      </c>
      <c r="G8151" t="s">
        <v>189</v>
      </c>
      <c r="I8151">
        <f t="shared" si="889"/>
        <v>1</v>
      </c>
      <c r="J8151" t="str">
        <f t="shared" si="890"/>
        <v>OK</v>
      </c>
      <c r="K8151" t="str">
        <f t="shared" si="891"/>
        <v>Successful</v>
      </c>
      <c r="L8151" t="str">
        <f t="shared" si="892"/>
        <v>Withdrawal</v>
      </c>
      <c r="M8151" t="str">
        <f t="shared" si="893"/>
        <v>OK</v>
      </c>
      <c r="N8151" t="str">
        <f t="shared" si="894"/>
        <v>OK</v>
      </c>
      <c r="O8151" t="str">
        <f>_xlfn.XLOOKUP(B8151,'01_Raw_ATMs'!A:A,'01_Raw_ATMs'!A:A,"Not Found")</f>
        <v>ATM042</v>
      </c>
      <c r="P8151" t="str">
        <f t="shared" si="895"/>
        <v>Valid</v>
      </c>
    </row>
    <row r="8152" spans="1:16">
      <c r="A8152" t="s">
        <v>8345</v>
      </c>
      <c r="B8152" t="s">
        <v>119</v>
      </c>
      <c r="C8152" s="2">
        <v>45933</v>
      </c>
      <c r="D8152" s="3">
        <v>0.78349537037037043</v>
      </c>
      <c r="E8152" t="s">
        <v>33</v>
      </c>
      <c r="F8152">
        <v>3000</v>
      </c>
      <c r="G8152" t="s">
        <v>189</v>
      </c>
      <c r="I8152">
        <f t="shared" si="889"/>
        <v>1</v>
      </c>
      <c r="J8152" t="str">
        <f t="shared" si="890"/>
        <v>OK</v>
      </c>
      <c r="K8152" t="str">
        <f t="shared" si="891"/>
        <v>Successful</v>
      </c>
      <c r="L8152" t="str">
        <f t="shared" si="892"/>
        <v>Withdrawal</v>
      </c>
      <c r="M8152" t="str">
        <f t="shared" si="893"/>
        <v>OK</v>
      </c>
      <c r="N8152" t="str">
        <f t="shared" si="894"/>
        <v>OK</v>
      </c>
      <c r="O8152" t="str">
        <f>_xlfn.XLOOKUP(B8152,'01_Raw_ATMs'!A:A,'01_Raw_ATMs'!A:A,"Not Found")</f>
        <v>ATM039</v>
      </c>
      <c r="P8152" t="str">
        <f t="shared" si="895"/>
        <v>Valid</v>
      </c>
    </row>
    <row r="8153" spans="1:16">
      <c r="A8153" t="s">
        <v>8346</v>
      </c>
      <c r="B8153" t="s">
        <v>156</v>
      </c>
      <c r="C8153" s="2">
        <v>46035</v>
      </c>
      <c r="D8153" s="3">
        <v>0.50055555555555553</v>
      </c>
      <c r="E8153" t="s">
        <v>33</v>
      </c>
      <c r="F8153">
        <v>8000</v>
      </c>
      <c r="G8153" t="s">
        <v>189</v>
      </c>
      <c r="I8153">
        <f t="shared" si="889"/>
        <v>1</v>
      </c>
      <c r="J8153" t="str">
        <f t="shared" si="890"/>
        <v>OK</v>
      </c>
      <c r="K8153" t="str">
        <f t="shared" si="891"/>
        <v>Successful</v>
      </c>
      <c r="L8153" t="str">
        <f t="shared" si="892"/>
        <v>Withdrawal</v>
      </c>
      <c r="M8153" t="str">
        <f t="shared" si="893"/>
        <v>OK</v>
      </c>
      <c r="N8153" t="str">
        <f t="shared" si="894"/>
        <v>OK</v>
      </c>
      <c r="O8153" t="str">
        <f>_xlfn.XLOOKUP(B8153,'01_Raw_ATMs'!A:A,'01_Raw_ATMs'!A:A,"Not Found")</f>
        <v>ATM076</v>
      </c>
      <c r="P8153" t="str">
        <f t="shared" si="895"/>
        <v>Valid</v>
      </c>
    </row>
    <row r="8154" spans="1:16">
      <c r="A8154" t="s">
        <v>8347</v>
      </c>
      <c r="B8154" t="s">
        <v>121</v>
      </c>
      <c r="C8154" s="2">
        <v>45928</v>
      </c>
      <c r="D8154" s="3">
        <v>0.65664351851851854</v>
      </c>
      <c r="E8154" t="s">
        <v>194</v>
      </c>
      <c r="F8154">
        <v>0</v>
      </c>
      <c r="G8154" t="s">
        <v>189</v>
      </c>
      <c r="I8154">
        <f t="shared" si="889"/>
        <v>1</v>
      </c>
      <c r="J8154" t="str">
        <f t="shared" si="890"/>
        <v>OK</v>
      </c>
      <c r="K8154" t="str">
        <f t="shared" si="891"/>
        <v>Successful</v>
      </c>
      <c r="L8154" t="str">
        <f t="shared" si="892"/>
        <v>Balance Inquiry</v>
      </c>
      <c r="M8154" t="str">
        <f t="shared" si="893"/>
        <v>OK</v>
      </c>
      <c r="N8154" t="str">
        <f t="shared" si="894"/>
        <v>OK</v>
      </c>
      <c r="O8154" t="str">
        <f>_xlfn.XLOOKUP(B8154,'01_Raw_ATMs'!A:A,'01_Raw_ATMs'!A:A,"Not Found")</f>
        <v>ATM041</v>
      </c>
      <c r="P8154" t="str">
        <f t="shared" si="895"/>
        <v>Valid</v>
      </c>
    </row>
    <row r="8155" spans="1:16">
      <c r="A8155" t="s">
        <v>8348</v>
      </c>
      <c r="B8155" t="s">
        <v>166</v>
      </c>
      <c r="C8155" s="2">
        <v>46119</v>
      </c>
      <c r="D8155" s="3">
        <v>0.1023958333333333</v>
      </c>
      <c r="E8155" t="s">
        <v>33</v>
      </c>
      <c r="F8155">
        <v>500</v>
      </c>
      <c r="G8155" t="s">
        <v>189</v>
      </c>
      <c r="I8155">
        <f t="shared" si="889"/>
        <v>1</v>
      </c>
      <c r="J8155" t="str">
        <f t="shared" si="890"/>
        <v>OK</v>
      </c>
      <c r="K8155" t="str">
        <f t="shared" si="891"/>
        <v>Successful</v>
      </c>
      <c r="L8155" t="str">
        <f t="shared" si="892"/>
        <v>Withdrawal</v>
      </c>
      <c r="M8155" t="str">
        <f t="shared" si="893"/>
        <v>OK</v>
      </c>
      <c r="N8155" t="str">
        <f t="shared" si="894"/>
        <v>OK</v>
      </c>
      <c r="O8155" t="str">
        <f>_xlfn.XLOOKUP(B8155,'01_Raw_ATMs'!A:A,'01_Raw_ATMs'!A:A,"Not Found")</f>
        <v>ATM086</v>
      </c>
      <c r="P8155" t="str">
        <f t="shared" si="895"/>
        <v>Valid</v>
      </c>
    </row>
    <row r="8156" spans="1:16">
      <c r="A8156" t="s">
        <v>8349</v>
      </c>
      <c r="B8156" t="s">
        <v>135</v>
      </c>
      <c r="C8156" s="2">
        <v>45835</v>
      </c>
      <c r="D8156" s="3">
        <v>0.34666666666666668</v>
      </c>
      <c r="E8156" t="s">
        <v>33</v>
      </c>
      <c r="F8156">
        <v>5000</v>
      </c>
      <c r="G8156" t="s">
        <v>189</v>
      </c>
      <c r="I8156">
        <f t="shared" si="889"/>
        <v>1</v>
      </c>
      <c r="J8156" t="str">
        <f t="shared" si="890"/>
        <v>OK</v>
      </c>
      <c r="K8156" t="str">
        <f t="shared" si="891"/>
        <v>Successful</v>
      </c>
      <c r="L8156" t="str">
        <f t="shared" si="892"/>
        <v>Withdrawal</v>
      </c>
      <c r="M8156" t="str">
        <f t="shared" si="893"/>
        <v>OK</v>
      </c>
      <c r="N8156" t="str">
        <f t="shared" si="894"/>
        <v>OK</v>
      </c>
      <c r="O8156" t="str">
        <f>_xlfn.XLOOKUP(B8156,'01_Raw_ATMs'!A:A,'01_Raw_ATMs'!A:A,"Not Found")</f>
        <v>ATM055</v>
      </c>
      <c r="P8156" t="str">
        <f t="shared" si="895"/>
        <v>Valid</v>
      </c>
    </row>
    <row r="8157" spans="1:16">
      <c r="A8157" t="s">
        <v>8350</v>
      </c>
      <c r="B8157" t="s">
        <v>93</v>
      </c>
      <c r="C8157" s="2">
        <v>45923</v>
      </c>
      <c r="D8157" s="3">
        <v>0.72123842592592591</v>
      </c>
      <c r="E8157" t="s">
        <v>211</v>
      </c>
      <c r="F8157">
        <v>0</v>
      </c>
      <c r="G8157" t="s">
        <v>189</v>
      </c>
      <c r="I8157">
        <f t="shared" si="889"/>
        <v>1</v>
      </c>
      <c r="J8157" t="str">
        <f t="shared" si="890"/>
        <v>OK</v>
      </c>
      <c r="K8157" t="str">
        <f t="shared" si="891"/>
        <v>Successful</v>
      </c>
      <c r="L8157" t="str">
        <f t="shared" si="892"/>
        <v>Mini Statement</v>
      </c>
      <c r="M8157" t="str">
        <f t="shared" si="893"/>
        <v>OK</v>
      </c>
      <c r="N8157" t="str">
        <f t="shared" si="894"/>
        <v>OK</v>
      </c>
      <c r="O8157" t="str">
        <f>_xlfn.XLOOKUP(B8157,'01_Raw_ATMs'!A:A,'01_Raw_ATMs'!A:A,"Not Found")</f>
        <v>ATM016</v>
      </c>
      <c r="P8157" t="str">
        <f t="shared" si="895"/>
        <v>Valid</v>
      </c>
    </row>
    <row r="8158" spans="1:16">
      <c r="A8158" t="s">
        <v>8351</v>
      </c>
      <c r="B8158" t="s">
        <v>147</v>
      </c>
      <c r="C8158" s="2">
        <v>45914</v>
      </c>
      <c r="D8158" s="3">
        <v>0.71420138888888884</v>
      </c>
      <c r="E8158" t="s">
        <v>33</v>
      </c>
      <c r="F8158">
        <v>1500</v>
      </c>
      <c r="G8158" t="s">
        <v>189</v>
      </c>
      <c r="I8158">
        <f t="shared" si="889"/>
        <v>1</v>
      </c>
      <c r="J8158" t="str">
        <f t="shared" si="890"/>
        <v>OK</v>
      </c>
      <c r="K8158" t="str">
        <f t="shared" si="891"/>
        <v>Successful</v>
      </c>
      <c r="L8158" t="str">
        <f t="shared" si="892"/>
        <v>Withdrawal</v>
      </c>
      <c r="M8158" t="str">
        <f t="shared" si="893"/>
        <v>OK</v>
      </c>
      <c r="N8158" t="str">
        <f t="shared" si="894"/>
        <v>OK</v>
      </c>
      <c r="O8158" t="str">
        <f>_xlfn.XLOOKUP(B8158,'01_Raw_ATMs'!A:A,'01_Raw_ATMs'!A:A,"Not Found")</f>
        <v>ATM067</v>
      </c>
      <c r="P8158" t="str">
        <f t="shared" si="895"/>
        <v>Valid</v>
      </c>
    </row>
    <row r="8159" spans="1:16">
      <c r="A8159" t="s">
        <v>8352</v>
      </c>
      <c r="B8159" t="s">
        <v>177</v>
      </c>
      <c r="C8159" s="2">
        <v>45901</v>
      </c>
      <c r="D8159" s="3">
        <v>3.3645833333333333E-2</v>
      </c>
      <c r="E8159" t="s">
        <v>33</v>
      </c>
      <c r="F8159">
        <v>500</v>
      </c>
      <c r="G8159" t="s">
        <v>189</v>
      </c>
      <c r="I8159">
        <f t="shared" si="889"/>
        <v>1</v>
      </c>
      <c r="J8159" t="str">
        <f t="shared" si="890"/>
        <v>OK</v>
      </c>
      <c r="K8159" t="str">
        <f t="shared" si="891"/>
        <v>Successful</v>
      </c>
      <c r="L8159" t="str">
        <f t="shared" si="892"/>
        <v>Withdrawal</v>
      </c>
      <c r="M8159" t="str">
        <f t="shared" si="893"/>
        <v>OK</v>
      </c>
      <c r="N8159" t="str">
        <f t="shared" si="894"/>
        <v>OK</v>
      </c>
      <c r="O8159" t="str">
        <f>_xlfn.XLOOKUP(B8159,'01_Raw_ATMs'!A:A,'01_Raw_ATMs'!A:A,"Not Found")</f>
        <v>ATM097</v>
      </c>
      <c r="P8159" t="str">
        <f t="shared" si="895"/>
        <v>Valid</v>
      </c>
    </row>
    <row r="8160" spans="1:16">
      <c r="A8160" t="s">
        <v>8353</v>
      </c>
      <c r="B8160" t="s">
        <v>152</v>
      </c>
      <c r="C8160" s="2">
        <v>45706</v>
      </c>
      <c r="D8160" s="3">
        <v>0.66789351851851853</v>
      </c>
      <c r="E8160" t="s">
        <v>33</v>
      </c>
      <c r="F8160">
        <v>6000</v>
      </c>
      <c r="G8160" t="s">
        <v>189</v>
      </c>
      <c r="I8160">
        <f t="shared" si="889"/>
        <v>1</v>
      </c>
      <c r="J8160" t="str">
        <f t="shared" si="890"/>
        <v>OK</v>
      </c>
      <c r="K8160" t="str">
        <f t="shared" si="891"/>
        <v>Successful</v>
      </c>
      <c r="L8160" t="str">
        <f t="shared" si="892"/>
        <v>Withdrawal</v>
      </c>
      <c r="M8160" t="str">
        <f t="shared" si="893"/>
        <v>OK</v>
      </c>
      <c r="N8160" t="str">
        <f t="shared" si="894"/>
        <v>OK</v>
      </c>
      <c r="O8160" t="str">
        <f>_xlfn.XLOOKUP(B8160,'01_Raw_ATMs'!A:A,'01_Raw_ATMs'!A:A,"Not Found")</f>
        <v>ATM072</v>
      </c>
      <c r="P8160" t="str">
        <f t="shared" si="895"/>
        <v>Valid</v>
      </c>
    </row>
    <row r="8161" spans="1:16">
      <c r="A8161" t="s">
        <v>8354</v>
      </c>
      <c r="B8161" t="s">
        <v>157</v>
      </c>
      <c r="C8161" s="2">
        <v>46171</v>
      </c>
      <c r="D8161" s="3">
        <v>0.67442129629629632</v>
      </c>
      <c r="E8161" t="s">
        <v>261</v>
      </c>
      <c r="F8161">
        <v>15000</v>
      </c>
      <c r="G8161" t="s">
        <v>189</v>
      </c>
      <c r="I8161">
        <f t="shared" si="889"/>
        <v>1</v>
      </c>
      <c r="J8161" t="str">
        <f t="shared" si="890"/>
        <v>OK</v>
      </c>
      <c r="K8161" t="str">
        <f t="shared" si="891"/>
        <v>Successful</v>
      </c>
      <c r="L8161" t="str">
        <f t="shared" si="892"/>
        <v>Cash Deposit</v>
      </c>
      <c r="M8161" t="str">
        <f t="shared" si="893"/>
        <v>OK</v>
      </c>
      <c r="N8161" t="str">
        <f t="shared" si="894"/>
        <v>OK</v>
      </c>
      <c r="O8161" t="str">
        <f>_xlfn.XLOOKUP(B8161,'01_Raw_ATMs'!A:A,'01_Raw_ATMs'!A:A,"Not Found")</f>
        <v>ATM077</v>
      </c>
      <c r="P8161" t="str">
        <f t="shared" si="895"/>
        <v>Valid</v>
      </c>
    </row>
    <row r="8162" spans="1:16">
      <c r="A8162" t="s">
        <v>8355</v>
      </c>
      <c r="B8162" t="s">
        <v>126</v>
      </c>
      <c r="C8162" s="2">
        <v>45839</v>
      </c>
      <c r="D8162" s="3">
        <v>0.70880787037037041</v>
      </c>
      <c r="E8162" t="s">
        <v>33</v>
      </c>
      <c r="F8162">
        <v>8000</v>
      </c>
      <c r="G8162" t="s">
        <v>189</v>
      </c>
      <c r="I8162">
        <f t="shared" si="889"/>
        <v>1</v>
      </c>
      <c r="J8162" t="str">
        <f t="shared" si="890"/>
        <v>OK</v>
      </c>
      <c r="K8162" t="str">
        <f t="shared" si="891"/>
        <v>Successful</v>
      </c>
      <c r="L8162" t="str">
        <f t="shared" si="892"/>
        <v>Withdrawal</v>
      </c>
      <c r="M8162" t="str">
        <f t="shared" si="893"/>
        <v>OK</v>
      </c>
      <c r="N8162" t="str">
        <f t="shared" si="894"/>
        <v>OK</v>
      </c>
      <c r="O8162" t="str">
        <f>_xlfn.XLOOKUP(B8162,'01_Raw_ATMs'!A:A,'01_Raw_ATMs'!A:A,"Not Found")</f>
        <v>ATM046</v>
      </c>
      <c r="P8162" t="str">
        <f t="shared" si="895"/>
        <v>Valid</v>
      </c>
    </row>
    <row r="8163" spans="1:16">
      <c r="A8163" t="s">
        <v>8356</v>
      </c>
      <c r="B8163" t="s">
        <v>98</v>
      </c>
      <c r="C8163" s="2">
        <v>45858</v>
      </c>
      <c r="D8163" s="3">
        <v>0.73837962962962966</v>
      </c>
      <c r="E8163" t="s">
        <v>33</v>
      </c>
      <c r="F8163">
        <v>1000</v>
      </c>
      <c r="G8163" t="s">
        <v>189</v>
      </c>
      <c r="I8163">
        <f t="shared" si="889"/>
        <v>1</v>
      </c>
      <c r="J8163" t="str">
        <f t="shared" si="890"/>
        <v>OK</v>
      </c>
      <c r="K8163" t="str">
        <f t="shared" si="891"/>
        <v>Successful</v>
      </c>
      <c r="L8163" t="str">
        <f t="shared" si="892"/>
        <v>Withdrawal</v>
      </c>
      <c r="M8163" t="str">
        <f t="shared" si="893"/>
        <v>OK</v>
      </c>
      <c r="N8163" t="str">
        <f t="shared" si="894"/>
        <v>OK</v>
      </c>
      <c r="O8163" t="str">
        <f>_xlfn.XLOOKUP(B8163,'01_Raw_ATMs'!A:A,'01_Raw_ATMs'!A:A,"Not Found")</f>
        <v>ATM019</v>
      </c>
      <c r="P8163" t="str">
        <f t="shared" si="895"/>
        <v>Valid</v>
      </c>
    </row>
    <row r="8164" spans="1:16">
      <c r="A8164" t="s">
        <v>8357</v>
      </c>
      <c r="B8164" t="s">
        <v>174</v>
      </c>
      <c r="C8164" s="2">
        <v>45818</v>
      </c>
      <c r="D8164" s="3">
        <v>0.65945601851851854</v>
      </c>
      <c r="E8164" t="s">
        <v>33</v>
      </c>
      <c r="F8164">
        <v>8000</v>
      </c>
      <c r="G8164" t="s">
        <v>189</v>
      </c>
      <c r="I8164">
        <f t="shared" si="889"/>
        <v>1</v>
      </c>
      <c r="J8164" t="str">
        <f t="shared" si="890"/>
        <v>OK</v>
      </c>
      <c r="K8164" t="str">
        <f t="shared" si="891"/>
        <v>Successful</v>
      </c>
      <c r="L8164" t="str">
        <f t="shared" si="892"/>
        <v>Withdrawal</v>
      </c>
      <c r="M8164" t="str">
        <f t="shared" si="893"/>
        <v>OK</v>
      </c>
      <c r="N8164" t="str">
        <f t="shared" si="894"/>
        <v>OK</v>
      </c>
      <c r="O8164" t="str">
        <f>_xlfn.XLOOKUP(B8164,'01_Raw_ATMs'!A:A,'01_Raw_ATMs'!A:A,"Not Found")</f>
        <v>ATM094</v>
      </c>
      <c r="P8164" t="str">
        <f t="shared" si="895"/>
        <v>Valid</v>
      </c>
    </row>
    <row r="8165" spans="1:16">
      <c r="A8165" t="s">
        <v>8358</v>
      </c>
      <c r="B8165" t="s">
        <v>121</v>
      </c>
      <c r="C8165" s="2">
        <v>45746</v>
      </c>
      <c r="D8165" s="3">
        <v>0.1185532407407407</v>
      </c>
      <c r="E8165" t="s">
        <v>211</v>
      </c>
      <c r="F8165">
        <v>0</v>
      </c>
      <c r="G8165" t="s">
        <v>189</v>
      </c>
      <c r="I8165">
        <f t="shared" si="889"/>
        <v>1</v>
      </c>
      <c r="J8165" t="str">
        <f t="shared" si="890"/>
        <v>OK</v>
      </c>
      <c r="K8165" t="str">
        <f t="shared" si="891"/>
        <v>Successful</v>
      </c>
      <c r="L8165" t="str">
        <f t="shared" si="892"/>
        <v>Mini Statement</v>
      </c>
      <c r="M8165" t="str">
        <f t="shared" si="893"/>
        <v>OK</v>
      </c>
      <c r="N8165" t="str">
        <f t="shared" si="894"/>
        <v>OK</v>
      </c>
      <c r="O8165" t="str">
        <f>_xlfn.XLOOKUP(B8165,'01_Raw_ATMs'!A:A,'01_Raw_ATMs'!A:A,"Not Found")</f>
        <v>ATM041</v>
      </c>
      <c r="P8165" t="str">
        <f t="shared" si="895"/>
        <v>Valid</v>
      </c>
    </row>
    <row r="8166" spans="1:16">
      <c r="A8166" t="s">
        <v>8359</v>
      </c>
      <c r="B8166" t="s">
        <v>157</v>
      </c>
      <c r="C8166" s="2">
        <v>45797</v>
      </c>
      <c r="D8166" s="3">
        <v>0.87047453703703703</v>
      </c>
      <c r="E8166" t="s">
        <v>33</v>
      </c>
      <c r="F8166">
        <v>8000</v>
      </c>
      <c r="G8166" t="s">
        <v>189</v>
      </c>
      <c r="I8166">
        <f t="shared" si="889"/>
        <v>1</v>
      </c>
      <c r="J8166" t="str">
        <f t="shared" si="890"/>
        <v>OK</v>
      </c>
      <c r="K8166" t="str">
        <f t="shared" si="891"/>
        <v>Successful</v>
      </c>
      <c r="L8166" t="str">
        <f t="shared" si="892"/>
        <v>Withdrawal</v>
      </c>
      <c r="M8166" t="str">
        <f t="shared" si="893"/>
        <v>OK</v>
      </c>
      <c r="N8166" t="str">
        <f t="shared" si="894"/>
        <v>OK</v>
      </c>
      <c r="O8166" t="str">
        <f>_xlfn.XLOOKUP(B8166,'01_Raw_ATMs'!A:A,'01_Raw_ATMs'!A:A,"Not Found")</f>
        <v>ATM077</v>
      </c>
      <c r="P8166" t="str">
        <f t="shared" si="895"/>
        <v>Valid</v>
      </c>
    </row>
    <row r="8167" spans="1:16">
      <c r="A8167" t="s">
        <v>8360</v>
      </c>
      <c r="B8167" t="s">
        <v>148</v>
      </c>
      <c r="C8167" s="2">
        <v>45911</v>
      </c>
      <c r="D8167" s="3">
        <v>0.52759259259259261</v>
      </c>
      <c r="E8167" t="s">
        <v>194</v>
      </c>
      <c r="F8167">
        <v>0</v>
      </c>
      <c r="G8167" t="s">
        <v>189</v>
      </c>
      <c r="I8167">
        <f t="shared" si="889"/>
        <v>1</v>
      </c>
      <c r="J8167" t="str">
        <f t="shared" si="890"/>
        <v>OK</v>
      </c>
      <c r="K8167" t="str">
        <f t="shared" si="891"/>
        <v>Successful</v>
      </c>
      <c r="L8167" t="str">
        <f t="shared" si="892"/>
        <v>Balance Inquiry</v>
      </c>
      <c r="M8167" t="str">
        <f t="shared" si="893"/>
        <v>OK</v>
      </c>
      <c r="N8167" t="str">
        <f t="shared" si="894"/>
        <v>OK</v>
      </c>
      <c r="O8167" t="str">
        <f>_xlfn.XLOOKUP(B8167,'01_Raw_ATMs'!A:A,'01_Raw_ATMs'!A:A,"Not Found")</f>
        <v>ATM068</v>
      </c>
      <c r="P8167" t="str">
        <f t="shared" si="895"/>
        <v>Valid</v>
      </c>
    </row>
    <row r="8168" spans="1:16">
      <c r="A8168" t="s">
        <v>8361</v>
      </c>
      <c r="B8168" t="s">
        <v>108</v>
      </c>
      <c r="C8168" s="2">
        <v>45830</v>
      </c>
      <c r="D8168" s="3">
        <v>0.58488425925925924</v>
      </c>
      <c r="E8168" t="s">
        <v>33</v>
      </c>
      <c r="F8168">
        <v>1500</v>
      </c>
      <c r="G8168" t="s">
        <v>189</v>
      </c>
      <c r="I8168">
        <f t="shared" si="889"/>
        <v>1</v>
      </c>
      <c r="J8168" t="str">
        <f t="shared" si="890"/>
        <v>OK</v>
      </c>
      <c r="K8168" t="str">
        <f t="shared" si="891"/>
        <v>Successful</v>
      </c>
      <c r="L8168" t="str">
        <f t="shared" si="892"/>
        <v>Withdrawal</v>
      </c>
      <c r="M8168" t="str">
        <f t="shared" si="893"/>
        <v>OK</v>
      </c>
      <c r="N8168" t="str">
        <f t="shared" si="894"/>
        <v>OK</v>
      </c>
      <c r="O8168" t="str">
        <f>_xlfn.XLOOKUP(B8168,'01_Raw_ATMs'!A:A,'01_Raw_ATMs'!A:A,"Not Found")</f>
        <v>ATM028</v>
      </c>
      <c r="P8168" t="str">
        <f t="shared" si="895"/>
        <v>Valid</v>
      </c>
    </row>
    <row r="8169" spans="1:16">
      <c r="A8169" t="s">
        <v>8362</v>
      </c>
      <c r="B8169" t="s">
        <v>151</v>
      </c>
      <c r="C8169" s="2">
        <v>45662</v>
      </c>
      <c r="D8169" s="3">
        <v>0.85381944444444446</v>
      </c>
      <c r="E8169" t="s">
        <v>33</v>
      </c>
      <c r="F8169">
        <v>500</v>
      </c>
      <c r="G8169" t="s">
        <v>189</v>
      </c>
      <c r="I8169">
        <f t="shared" si="889"/>
        <v>1</v>
      </c>
      <c r="J8169" t="str">
        <f t="shared" si="890"/>
        <v>OK</v>
      </c>
      <c r="K8169" t="str">
        <f t="shared" si="891"/>
        <v>Successful</v>
      </c>
      <c r="L8169" t="str">
        <f t="shared" si="892"/>
        <v>Withdrawal</v>
      </c>
      <c r="M8169" t="str">
        <f t="shared" si="893"/>
        <v>OK</v>
      </c>
      <c r="N8169" t="str">
        <f t="shared" si="894"/>
        <v>OK</v>
      </c>
      <c r="O8169" t="str">
        <f>_xlfn.XLOOKUP(B8169,'01_Raw_ATMs'!A:A,'01_Raw_ATMs'!A:A,"Not Found")</f>
        <v>ATM071</v>
      </c>
      <c r="P8169" t="str">
        <f t="shared" si="895"/>
        <v>Valid</v>
      </c>
    </row>
    <row r="8170" spans="1:16">
      <c r="A8170" t="s">
        <v>8363</v>
      </c>
      <c r="B8170" t="s">
        <v>179</v>
      </c>
      <c r="C8170" s="2">
        <v>45764</v>
      </c>
      <c r="D8170" s="3">
        <v>0.65997685185185184</v>
      </c>
      <c r="E8170" t="s">
        <v>33</v>
      </c>
      <c r="F8170">
        <v>4000</v>
      </c>
      <c r="G8170" t="s">
        <v>189</v>
      </c>
      <c r="I8170">
        <f t="shared" si="889"/>
        <v>1</v>
      </c>
      <c r="J8170" t="str">
        <f t="shared" si="890"/>
        <v>OK</v>
      </c>
      <c r="K8170" t="str">
        <f t="shared" si="891"/>
        <v>Successful</v>
      </c>
      <c r="L8170" t="str">
        <f t="shared" si="892"/>
        <v>Withdrawal</v>
      </c>
      <c r="M8170" t="str">
        <f t="shared" si="893"/>
        <v>OK</v>
      </c>
      <c r="N8170" t="str">
        <f t="shared" si="894"/>
        <v>OK</v>
      </c>
      <c r="O8170" t="str">
        <f>_xlfn.XLOOKUP(B8170,'01_Raw_ATMs'!A:A,'01_Raw_ATMs'!A:A,"Not Found")</f>
        <v>ATM099</v>
      </c>
      <c r="P8170" t="str">
        <f t="shared" si="895"/>
        <v>Valid</v>
      </c>
    </row>
    <row r="8171" spans="1:16">
      <c r="A8171" t="s">
        <v>8364</v>
      </c>
      <c r="B8171" t="s">
        <v>98</v>
      </c>
      <c r="C8171" s="2">
        <v>45958</v>
      </c>
      <c r="D8171" s="3">
        <v>0.56425925925925924</v>
      </c>
      <c r="E8171" t="s">
        <v>211</v>
      </c>
      <c r="F8171">
        <v>0</v>
      </c>
      <c r="G8171" t="s">
        <v>189</v>
      </c>
      <c r="I8171">
        <f t="shared" si="889"/>
        <v>1</v>
      </c>
      <c r="J8171" t="str">
        <f t="shared" si="890"/>
        <v>OK</v>
      </c>
      <c r="K8171" t="str">
        <f t="shared" si="891"/>
        <v>Successful</v>
      </c>
      <c r="L8171" t="str">
        <f t="shared" si="892"/>
        <v>Mini Statement</v>
      </c>
      <c r="M8171" t="str">
        <f t="shared" si="893"/>
        <v>OK</v>
      </c>
      <c r="N8171" t="str">
        <f t="shared" si="894"/>
        <v>OK</v>
      </c>
      <c r="O8171" t="str">
        <f>_xlfn.XLOOKUP(B8171,'01_Raw_ATMs'!A:A,'01_Raw_ATMs'!A:A,"Not Found")</f>
        <v>ATM019</v>
      </c>
      <c r="P8171" t="str">
        <f t="shared" si="895"/>
        <v>Valid</v>
      </c>
    </row>
    <row r="8172" spans="1:16">
      <c r="A8172" t="s">
        <v>8365</v>
      </c>
      <c r="B8172" t="s">
        <v>155</v>
      </c>
      <c r="C8172" s="2">
        <v>46036</v>
      </c>
      <c r="D8172" s="3">
        <v>0.79910879629629628</v>
      </c>
      <c r="E8172" t="s">
        <v>33</v>
      </c>
      <c r="F8172">
        <v>3000</v>
      </c>
      <c r="G8172" t="s">
        <v>189</v>
      </c>
      <c r="I8172">
        <f t="shared" si="889"/>
        <v>1</v>
      </c>
      <c r="J8172" t="str">
        <f t="shared" si="890"/>
        <v>OK</v>
      </c>
      <c r="K8172" t="str">
        <f t="shared" si="891"/>
        <v>Successful</v>
      </c>
      <c r="L8172" t="str">
        <f t="shared" si="892"/>
        <v>Withdrawal</v>
      </c>
      <c r="M8172" t="str">
        <f t="shared" si="893"/>
        <v>OK</v>
      </c>
      <c r="N8172" t="str">
        <f t="shared" si="894"/>
        <v>OK</v>
      </c>
      <c r="O8172" t="str">
        <f>_xlfn.XLOOKUP(B8172,'01_Raw_ATMs'!A:A,'01_Raw_ATMs'!A:A,"Not Found")</f>
        <v>ATM075</v>
      </c>
      <c r="P8172" t="str">
        <f t="shared" si="895"/>
        <v>Valid</v>
      </c>
    </row>
    <row r="8173" spans="1:16">
      <c r="A8173" t="s">
        <v>8366</v>
      </c>
      <c r="B8173" t="s">
        <v>126</v>
      </c>
      <c r="C8173" s="2">
        <v>45744</v>
      </c>
      <c r="D8173" s="3">
        <v>0.79769675925925931</v>
      </c>
      <c r="E8173" t="s">
        <v>211</v>
      </c>
      <c r="F8173">
        <v>0</v>
      </c>
      <c r="G8173" t="s">
        <v>189</v>
      </c>
      <c r="I8173">
        <f t="shared" si="889"/>
        <v>1</v>
      </c>
      <c r="J8173" t="str">
        <f t="shared" si="890"/>
        <v>OK</v>
      </c>
      <c r="K8173" t="str">
        <f t="shared" si="891"/>
        <v>Successful</v>
      </c>
      <c r="L8173" t="str">
        <f t="shared" si="892"/>
        <v>Mini Statement</v>
      </c>
      <c r="M8173" t="str">
        <f t="shared" si="893"/>
        <v>OK</v>
      </c>
      <c r="N8173" t="str">
        <f t="shared" si="894"/>
        <v>OK</v>
      </c>
      <c r="O8173" t="str">
        <f>_xlfn.XLOOKUP(B8173,'01_Raw_ATMs'!A:A,'01_Raw_ATMs'!A:A,"Not Found")</f>
        <v>ATM046</v>
      </c>
      <c r="P8173" t="str">
        <f t="shared" si="895"/>
        <v>Valid</v>
      </c>
    </row>
    <row r="8174" spans="1:16">
      <c r="A8174" t="s">
        <v>8367</v>
      </c>
      <c r="B8174" t="s">
        <v>130</v>
      </c>
      <c r="C8174" s="2">
        <v>45704</v>
      </c>
      <c r="D8174" s="3">
        <v>0.10876157407407409</v>
      </c>
      <c r="E8174" t="s">
        <v>33</v>
      </c>
      <c r="F8174">
        <v>5000</v>
      </c>
      <c r="G8174" t="s">
        <v>214</v>
      </c>
      <c r="H8174" t="s">
        <v>42</v>
      </c>
      <c r="I8174">
        <f t="shared" si="889"/>
        <v>1</v>
      </c>
      <c r="J8174" t="str">
        <f t="shared" si="890"/>
        <v>OK</v>
      </c>
      <c r="K8174" t="str">
        <f t="shared" si="891"/>
        <v>Failed</v>
      </c>
      <c r="L8174" t="str">
        <f t="shared" si="892"/>
        <v>Withdrawal</v>
      </c>
      <c r="M8174" t="str">
        <f t="shared" si="893"/>
        <v>OK</v>
      </c>
      <c r="N8174" t="str">
        <f t="shared" si="894"/>
        <v>OK</v>
      </c>
      <c r="O8174" t="str">
        <f>_xlfn.XLOOKUP(B8174,'01_Raw_ATMs'!A:A,'01_Raw_ATMs'!A:A,"Not Found")</f>
        <v>ATM050</v>
      </c>
      <c r="P8174" t="str">
        <f t="shared" si="895"/>
        <v>Valid</v>
      </c>
    </row>
    <row r="8175" spans="1:16">
      <c r="A8175" t="s">
        <v>8368</v>
      </c>
      <c r="B8175" t="s">
        <v>154</v>
      </c>
      <c r="C8175" s="2">
        <v>45945</v>
      </c>
      <c r="D8175" s="3">
        <v>0.87973379629629633</v>
      </c>
      <c r="E8175" t="s">
        <v>33</v>
      </c>
      <c r="F8175">
        <v>3000</v>
      </c>
      <c r="G8175" t="s">
        <v>214</v>
      </c>
      <c r="H8175" t="s">
        <v>1103</v>
      </c>
      <c r="I8175">
        <f t="shared" si="889"/>
        <v>1</v>
      </c>
      <c r="J8175" t="str">
        <f t="shared" si="890"/>
        <v>OK</v>
      </c>
      <c r="K8175" t="str">
        <f t="shared" si="891"/>
        <v>Failed</v>
      </c>
      <c r="L8175" t="str">
        <f t="shared" si="892"/>
        <v>Withdrawal</v>
      </c>
      <c r="M8175" t="str">
        <f t="shared" si="893"/>
        <v>OK</v>
      </c>
      <c r="N8175" t="str">
        <f t="shared" si="894"/>
        <v>OK</v>
      </c>
      <c r="O8175" t="str">
        <f>_xlfn.XLOOKUP(B8175,'01_Raw_ATMs'!A:A,'01_Raw_ATMs'!A:A,"Not Found")</f>
        <v>ATM074</v>
      </c>
      <c r="P8175" t="str">
        <f t="shared" si="895"/>
        <v>Valid</v>
      </c>
    </row>
    <row r="8176" spans="1:16">
      <c r="A8176" t="s">
        <v>8369</v>
      </c>
      <c r="B8176" t="s">
        <v>111</v>
      </c>
      <c r="C8176" s="2">
        <v>46073</v>
      </c>
      <c r="D8176" s="3">
        <v>0.49898148148148153</v>
      </c>
      <c r="E8176" t="s">
        <v>194</v>
      </c>
      <c r="F8176">
        <v>0</v>
      </c>
      <c r="G8176" t="s">
        <v>189</v>
      </c>
      <c r="I8176">
        <f t="shared" si="889"/>
        <v>1</v>
      </c>
      <c r="J8176" t="str">
        <f t="shared" si="890"/>
        <v>OK</v>
      </c>
      <c r="K8176" t="str">
        <f t="shared" si="891"/>
        <v>Successful</v>
      </c>
      <c r="L8176" t="str">
        <f t="shared" si="892"/>
        <v>Balance Inquiry</v>
      </c>
      <c r="M8176" t="str">
        <f t="shared" si="893"/>
        <v>OK</v>
      </c>
      <c r="N8176" t="str">
        <f t="shared" si="894"/>
        <v>OK</v>
      </c>
      <c r="O8176" t="str">
        <f>_xlfn.XLOOKUP(B8176,'01_Raw_ATMs'!A:A,'01_Raw_ATMs'!A:A,"Not Found")</f>
        <v>ATM031</v>
      </c>
      <c r="P8176" t="str">
        <f t="shared" si="895"/>
        <v>Valid</v>
      </c>
    </row>
    <row r="8177" spans="1:16">
      <c r="A8177" t="s">
        <v>8370</v>
      </c>
      <c r="B8177" t="s">
        <v>95</v>
      </c>
      <c r="C8177" s="2">
        <v>46010</v>
      </c>
      <c r="D8177" s="3">
        <v>0.7442361111111111</v>
      </c>
      <c r="E8177" t="s">
        <v>194</v>
      </c>
      <c r="F8177">
        <v>0</v>
      </c>
      <c r="G8177" t="s">
        <v>189</v>
      </c>
      <c r="I8177">
        <f t="shared" si="889"/>
        <v>1</v>
      </c>
      <c r="J8177" t="str">
        <f t="shared" si="890"/>
        <v>OK</v>
      </c>
      <c r="K8177" t="str">
        <f t="shared" si="891"/>
        <v>Successful</v>
      </c>
      <c r="L8177" t="str">
        <f t="shared" si="892"/>
        <v>Balance Inquiry</v>
      </c>
      <c r="M8177" t="str">
        <f t="shared" si="893"/>
        <v>OK</v>
      </c>
      <c r="N8177" t="str">
        <f t="shared" si="894"/>
        <v>OK</v>
      </c>
      <c r="O8177" t="str">
        <f>_xlfn.XLOOKUP(B8177,'01_Raw_ATMs'!A:A,'01_Raw_ATMs'!A:A,"Not Found")</f>
        <v>ATM017</v>
      </c>
      <c r="P8177" t="str">
        <f t="shared" si="895"/>
        <v>Valid</v>
      </c>
    </row>
    <row r="8178" spans="1:16">
      <c r="A8178" t="s">
        <v>8371</v>
      </c>
      <c r="B8178" t="s">
        <v>98</v>
      </c>
      <c r="C8178" s="2">
        <v>45981</v>
      </c>
      <c r="D8178" s="3">
        <v>0.72745370370370366</v>
      </c>
      <c r="E8178" t="s">
        <v>33</v>
      </c>
      <c r="F8178">
        <v>2000</v>
      </c>
      <c r="G8178" t="s">
        <v>189</v>
      </c>
      <c r="I8178">
        <f t="shared" si="889"/>
        <v>1</v>
      </c>
      <c r="J8178" t="str">
        <f t="shared" si="890"/>
        <v>OK</v>
      </c>
      <c r="K8178" t="str">
        <f t="shared" si="891"/>
        <v>Successful</v>
      </c>
      <c r="L8178" t="str">
        <f t="shared" si="892"/>
        <v>Withdrawal</v>
      </c>
      <c r="M8178" t="str">
        <f t="shared" si="893"/>
        <v>OK</v>
      </c>
      <c r="N8178" t="str">
        <f t="shared" si="894"/>
        <v>OK</v>
      </c>
      <c r="O8178" t="str">
        <f>_xlfn.XLOOKUP(B8178,'01_Raw_ATMs'!A:A,'01_Raw_ATMs'!A:A,"Not Found")</f>
        <v>ATM019</v>
      </c>
      <c r="P8178" t="str">
        <f t="shared" si="895"/>
        <v>Valid</v>
      </c>
    </row>
    <row r="8179" spans="1:16">
      <c r="A8179" t="s">
        <v>8372</v>
      </c>
      <c r="B8179" t="s">
        <v>110</v>
      </c>
      <c r="C8179" s="2">
        <v>45796</v>
      </c>
      <c r="D8179" s="3">
        <v>0.99980324074074078</v>
      </c>
      <c r="E8179" t="s">
        <v>33</v>
      </c>
      <c r="F8179">
        <v>6000</v>
      </c>
      <c r="G8179" t="s">
        <v>189</v>
      </c>
      <c r="I8179">
        <f t="shared" si="889"/>
        <v>1</v>
      </c>
      <c r="J8179" t="str">
        <f t="shared" si="890"/>
        <v>OK</v>
      </c>
      <c r="K8179" t="str">
        <f t="shared" si="891"/>
        <v>Successful</v>
      </c>
      <c r="L8179" t="str">
        <f t="shared" si="892"/>
        <v>Withdrawal</v>
      </c>
      <c r="M8179" t="str">
        <f t="shared" si="893"/>
        <v>OK</v>
      </c>
      <c r="N8179" t="str">
        <f t="shared" si="894"/>
        <v>OK</v>
      </c>
      <c r="O8179" t="str">
        <f>_xlfn.XLOOKUP(B8179,'01_Raw_ATMs'!A:A,'01_Raw_ATMs'!A:A,"Not Found")</f>
        <v>ATM030</v>
      </c>
      <c r="P8179" t="str">
        <f t="shared" si="895"/>
        <v>Valid</v>
      </c>
    </row>
    <row r="8180" spans="1:16">
      <c r="A8180" t="s">
        <v>8373</v>
      </c>
      <c r="B8180" t="s">
        <v>135</v>
      </c>
      <c r="C8180" s="2">
        <v>46160</v>
      </c>
      <c r="D8180" s="3">
        <v>0.2220138888888889</v>
      </c>
      <c r="E8180" t="s">
        <v>211</v>
      </c>
      <c r="F8180">
        <v>0</v>
      </c>
      <c r="G8180" t="s">
        <v>189</v>
      </c>
      <c r="I8180">
        <f t="shared" si="889"/>
        <v>1</v>
      </c>
      <c r="J8180" t="str">
        <f t="shared" si="890"/>
        <v>OK</v>
      </c>
      <c r="K8180" t="str">
        <f t="shared" si="891"/>
        <v>Successful</v>
      </c>
      <c r="L8180" t="str">
        <f t="shared" si="892"/>
        <v>Mini Statement</v>
      </c>
      <c r="M8180" t="str">
        <f t="shared" si="893"/>
        <v>OK</v>
      </c>
      <c r="N8180" t="str">
        <f t="shared" si="894"/>
        <v>OK</v>
      </c>
      <c r="O8180" t="str">
        <f>_xlfn.XLOOKUP(B8180,'01_Raw_ATMs'!A:A,'01_Raw_ATMs'!A:A,"Not Found")</f>
        <v>ATM055</v>
      </c>
      <c r="P8180" t="str">
        <f t="shared" si="895"/>
        <v>Valid</v>
      </c>
    </row>
    <row r="8181" spans="1:16">
      <c r="A8181" t="s">
        <v>8374</v>
      </c>
      <c r="B8181" t="s">
        <v>174</v>
      </c>
      <c r="C8181" s="2">
        <v>46005</v>
      </c>
      <c r="D8181" s="3">
        <v>0.79162037037037036</v>
      </c>
      <c r="E8181" t="s">
        <v>33</v>
      </c>
      <c r="F8181">
        <v>3000</v>
      </c>
      <c r="G8181" t="s">
        <v>189</v>
      </c>
      <c r="I8181">
        <f t="shared" si="889"/>
        <v>1</v>
      </c>
      <c r="J8181" t="str">
        <f t="shared" si="890"/>
        <v>OK</v>
      </c>
      <c r="K8181" t="str">
        <f t="shared" si="891"/>
        <v>Successful</v>
      </c>
      <c r="L8181" t="str">
        <f t="shared" si="892"/>
        <v>Withdrawal</v>
      </c>
      <c r="M8181" t="str">
        <f t="shared" si="893"/>
        <v>OK</v>
      </c>
      <c r="N8181" t="str">
        <f t="shared" si="894"/>
        <v>OK</v>
      </c>
      <c r="O8181" t="str">
        <f>_xlfn.XLOOKUP(B8181,'01_Raw_ATMs'!A:A,'01_Raw_ATMs'!A:A,"Not Found")</f>
        <v>ATM094</v>
      </c>
      <c r="P8181" t="str">
        <f t="shared" si="895"/>
        <v>Valid</v>
      </c>
    </row>
    <row r="8182" spans="1:16">
      <c r="A8182" t="s">
        <v>8375</v>
      </c>
      <c r="B8182" t="s">
        <v>87</v>
      </c>
      <c r="C8182" s="2">
        <v>45967</v>
      </c>
      <c r="D8182" s="3">
        <v>0.62200231481481483</v>
      </c>
      <c r="E8182" t="s">
        <v>33</v>
      </c>
      <c r="F8182">
        <v>500</v>
      </c>
      <c r="G8182" t="s">
        <v>189</v>
      </c>
      <c r="I8182">
        <f t="shared" si="889"/>
        <v>1</v>
      </c>
      <c r="J8182" t="str">
        <f t="shared" si="890"/>
        <v>OK</v>
      </c>
      <c r="K8182" t="str">
        <f t="shared" si="891"/>
        <v>Successful</v>
      </c>
      <c r="L8182" t="str">
        <f t="shared" si="892"/>
        <v>Withdrawal</v>
      </c>
      <c r="M8182" t="str">
        <f t="shared" si="893"/>
        <v>OK</v>
      </c>
      <c r="N8182" t="str">
        <f t="shared" si="894"/>
        <v>OK</v>
      </c>
      <c r="O8182" t="str">
        <f>_xlfn.XLOOKUP(B8182,'01_Raw_ATMs'!A:A,'01_Raw_ATMs'!A:A,"Not Found")</f>
        <v>ATM011</v>
      </c>
      <c r="P8182" t="str">
        <f t="shared" si="895"/>
        <v>Valid</v>
      </c>
    </row>
    <row r="8183" spans="1:16">
      <c r="A8183" t="s">
        <v>8376</v>
      </c>
      <c r="B8183" t="s">
        <v>89</v>
      </c>
      <c r="C8183" s="2">
        <v>45743</v>
      </c>
      <c r="D8183" s="3">
        <v>0.78179398148148149</v>
      </c>
      <c r="E8183" t="s">
        <v>211</v>
      </c>
      <c r="F8183">
        <v>0</v>
      </c>
      <c r="G8183" t="s">
        <v>189</v>
      </c>
      <c r="I8183">
        <f t="shared" si="889"/>
        <v>1</v>
      </c>
      <c r="J8183" t="str">
        <f t="shared" si="890"/>
        <v>OK</v>
      </c>
      <c r="K8183" t="str">
        <f t="shared" si="891"/>
        <v>Successful</v>
      </c>
      <c r="L8183" t="str">
        <f t="shared" si="892"/>
        <v>Mini Statement</v>
      </c>
      <c r="M8183" t="str">
        <f t="shared" si="893"/>
        <v>OK</v>
      </c>
      <c r="N8183" t="str">
        <f t="shared" si="894"/>
        <v>OK</v>
      </c>
      <c r="O8183" t="str">
        <f>_xlfn.XLOOKUP(B8183,'01_Raw_ATMs'!A:A,'01_Raw_ATMs'!A:A,"Not Found")</f>
        <v>ATM012</v>
      </c>
      <c r="P8183" t="str">
        <f t="shared" si="895"/>
        <v>Valid</v>
      </c>
    </row>
    <row r="8184" spans="1:16">
      <c r="A8184" t="s">
        <v>8377</v>
      </c>
      <c r="B8184" t="s">
        <v>104</v>
      </c>
      <c r="C8184" s="2">
        <v>45882</v>
      </c>
      <c r="D8184" s="3">
        <v>0.59371527777777777</v>
      </c>
      <c r="E8184" t="s">
        <v>33</v>
      </c>
      <c r="F8184">
        <v>1500</v>
      </c>
      <c r="G8184" t="s">
        <v>189</v>
      </c>
      <c r="I8184">
        <f t="shared" si="889"/>
        <v>1</v>
      </c>
      <c r="J8184" t="str">
        <f t="shared" si="890"/>
        <v>OK</v>
      </c>
      <c r="K8184" t="str">
        <f t="shared" si="891"/>
        <v>Successful</v>
      </c>
      <c r="L8184" t="str">
        <f t="shared" si="892"/>
        <v>Withdrawal</v>
      </c>
      <c r="M8184" t="str">
        <f t="shared" si="893"/>
        <v>OK</v>
      </c>
      <c r="N8184" t="str">
        <f t="shared" si="894"/>
        <v>OK</v>
      </c>
      <c r="O8184" t="str">
        <f>_xlfn.XLOOKUP(B8184,'01_Raw_ATMs'!A:A,'01_Raw_ATMs'!A:A,"Not Found")</f>
        <v>ATM025</v>
      </c>
      <c r="P8184" t="str">
        <f t="shared" si="895"/>
        <v>Valid</v>
      </c>
    </row>
    <row r="8185" spans="1:16">
      <c r="A8185" t="s">
        <v>8378</v>
      </c>
      <c r="B8185" t="s">
        <v>141</v>
      </c>
      <c r="C8185" s="2">
        <v>45841</v>
      </c>
      <c r="D8185" s="3">
        <v>0.33357638888888891</v>
      </c>
      <c r="E8185" t="s">
        <v>194</v>
      </c>
      <c r="F8185">
        <v>0</v>
      </c>
      <c r="G8185" t="s">
        <v>189</v>
      </c>
      <c r="I8185">
        <f t="shared" si="889"/>
        <v>1</v>
      </c>
      <c r="J8185" t="str">
        <f t="shared" si="890"/>
        <v>OK</v>
      </c>
      <c r="K8185" t="str">
        <f t="shared" si="891"/>
        <v>Successful</v>
      </c>
      <c r="L8185" t="str">
        <f t="shared" si="892"/>
        <v>Balance Inquiry</v>
      </c>
      <c r="M8185" t="str">
        <f t="shared" si="893"/>
        <v>OK</v>
      </c>
      <c r="N8185" t="str">
        <f t="shared" si="894"/>
        <v>OK</v>
      </c>
      <c r="O8185" t="str">
        <f>_xlfn.XLOOKUP(B8185,'01_Raw_ATMs'!A:A,'01_Raw_ATMs'!A:A,"Not Found")</f>
        <v>ATM061</v>
      </c>
      <c r="P8185" t="str">
        <f t="shared" si="895"/>
        <v>Valid</v>
      </c>
    </row>
    <row r="8186" spans="1:16">
      <c r="A8186" t="s">
        <v>8379</v>
      </c>
      <c r="B8186" t="s">
        <v>122</v>
      </c>
      <c r="C8186" s="2">
        <v>46203</v>
      </c>
      <c r="D8186" s="3">
        <v>0.95803240740740736</v>
      </c>
      <c r="E8186" t="s">
        <v>33</v>
      </c>
      <c r="F8186">
        <v>4000</v>
      </c>
      <c r="G8186" t="s">
        <v>189</v>
      </c>
      <c r="I8186">
        <f t="shared" si="889"/>
        <v>1</v>
      </c>
      <c r="J8186" t="str">
        <f t="shared" si="890"/>
        <v>OK</v>
      </c>
      <c r="K8186" t="str">
        <f t="shared" si="891"/>
        <v>Successful</v>
      </c>
      <c r="L8186" t="str">
        <f t="shared" si="892"/>
        <v>Withdrawal</v>
      </c>
      <c r="M8186" t="str">
        <f t="shared" si="893"/>
        <v>OK</v>
      </c>
      <c r="N8186" t="str">
        <f t="shared" si="894"/>
        <v>OK</v>
      </c>
      <c r="O8186" t="str">
        <f>_xlfn.XLOOKUP(B8186,'01_Raw_ATMs'!A:A,'01_Raw_ATMs'!A:A,"Not Found")</f>
        <v>ATM042</v>
      </c>
      <c r="P8186" t="str">
        <f t="shared" si="895"/>
        <v>Valid</v>
      </c>
    </row>
    <row r="8187" spans="1:16">
      <c r="A8187" t="s">
        <v>8380</v>
      </c>
      <c r="B8187" t="s">
        <v>92</v>
      </c>
      <c r="C8187" s="2">
        <v>45936</v>
      </c>
      <c r="D8187" s="3">
        <v>0.77394675925925926</v>
      </c>
      <c r="E8187" t="s">
        <v>33</v>
      </c>
      <c r="F8187">
        <v>1000</v>
      </c>
      <c r="G8187" t="s">
        <v>189</v>
      </c>
      <c r="I8187">
        <f t="shared" si="889"/>
        <v>1</v>
      </c>
      <c r="J8187" t="str">
        <f t="shared" si="890"/>
        <v>OK</v>
      </c>
      <c r="K8187" t="str">
        <f t="shared" si="891"/>
        <v>Successful</v>
      </c>
      <c r="L8187" t="str">
        <f t="shared" si="892"/>
        <v>Withdrawal</v>
      </c>
      <c r="M8187" t="str">
        <f t="shared" si="893"/>
        <v>OK</v>
      </c>
      <c r="N8187" t="str">
        <f t="shared" si="894"/>
        <v>OK</v>
      </c>
      <c r="O8187" t="str">
        <f>_xlfn.XLOOKUP(B8187,'01_Raw_ATMs'!A:A,'01_Raw_ATMs'!A:A,"Not Found")</f>
        <v>ATM015</v>
      </c>
      <c r="P8187" t="str">
        <f t="shared" si="895"/>
        <v>Valid</v>
      </c>
    </row>
    <row r="8188" spans="1:16">
      <c r="A8188" t="s">
        <v>8381</v>
      </c>
      <c r="B8188" t="s">
        <v>119</v>
      </c>
      <c r="C8188" s="2">
        <v>45807</v>
      </c>
      <c r="D8188" s="3">
        <v>0.83827546296296296</v>
      </c>
      <c r="E8188" t="s">
        <v>194</v>
      </c>
      <c r="F8188">
        <v>0</v>
      </c>
      <c r="G8188" t="s">
        <v>189</v>
      </c>
      <c r="I8188">
        <f t="shared" si="889"/>
        <v>1</v>
      </c>
      <c r="J8188" t="str">
        <f t="shared" si="890"/>
        <v>OK</v>
      </c>
      <c r="K8188" t="str">
        <f t="shared" si="891"/>
        <v>Successful</v>
      </c>
      <c r="L8188" t="str">
        <f t="shared" si="892"/>
        <v>Balance Inquiry</v>
      </c>
      <c r="M8188" t="str">
        <f t="shared" si="893"/>
        <v>OK</v>
      </c>
      <c r="N8188" t="str">
        <f t="shared" si="894"/>
        <v>OK</v>
      </c>
      <c r="O8188" t="str">
        <f>_xlfn.XLOOKUP(B8188,'01_Raw_ATMs'!A:A,'01_Raw_ATMs'!A:A,"Not Found")</f>
        <v>ATM039</v>
      </c>
      <c r="P8188" t="str">
        <f t="shared" si="895"/>
        <v>Valid</v>
      </c>
    </row>
    <row r="8189" spans="1:16">
      <c r="A8189" t="s">
        <v>8382</v>
      </c>
      <c r="B8189" t="s">
        <v>178</v>
      </c>
      <c r="C8189" s="2">
        <v>46170</v>
      </c>
      <c r="D8189" s="3">
        <v>0.7233680555555555</v>
      </c>
      <c r="E8189" t="s">
        <v>33</v>
      </c>
      <c r="F8189">
        <v>1000</v>
      </c>
      <c r="G8189" t="s">
        <v>189</v>
      </c>
      <c r="I8189">
        <f t="shared" si="889"/>
        <v>1</v>
      </c>
      <c r="J8189" t="str">
        <f t="shared" si="890"/>
        <v>OK</v>
      </c>
      <c r="K8189" t="str">
        <f t="shared" si="891"/>
        <v>Successful</v>
      </c>
      <c r="L8189" t="str">
        <f t="shared" si="892"/>
        <v>Withdrawal</v>
      </c>
      <c r="M8189" t="str">
        <f t="shared" si="893"/>
        <v>OK</v>
      </c>
      <c r="N8189" t="str">
        <f t="shared" si="894"/>
        <v>OK</v>
      </c>
      <c r="O8189" t="str">
        <f>_xlfn.XLOOKUP(B8189,'01_Raw_ATMs'!A:A,'01_Raw_ATMs'!A:A,"Not Found")</f>
        <v>ATM098</v>
      </c>
      <c r="P8189" t="str">
        <f t="shared" si="895"/>
        <v>Valid</v>
      </c>
    </row>
    <row r="8190" spans="1:16">
      <c r="A8190" t="s">
        <v>8383</v>
      </c>
      <c r="B8190" t="s">
        <v>173</v>
      </c>
      <c r="C8190" s="2">
        <v>46053</v>
      </c>
      <c r="D8190" s="3">
        <v>0.52593749999999995</v>
      </c>
      <c r="E8190" t="s">
        <v>33</v>
      </c>
      <c r="F8190">
        <v>2000</v>
      </c>
      <c r="G8190" t="s">
        <v>189</v>
      </c>
      <c r="I8190">
        <f t="shared" si="889"/>
        <v>1</v>
      </c>
      <c r="J8190" t="str">
        <f t="shared" si="890"/>
        <v>OK</v>
      </c>
      <c r="K8190" t="str">
        <f t="shared" si="891"/>
        <v>Successful</v>
      </c>
      <c r="L8190" t="str">
        <f t="shared" si="892"/>
        <v>Withdrawal</v>
      </c>
      <c r="M8190" t="str">
        <f t="shared" si="893"/>
        <v>OK</v>
      </c>
      <c r="N8190" t="str">
        <f t="shared" si="894"/>
        <v>OK</v>
      </c>
      <c r="O8190" t="str">
        <f>_xlfn.XLOOKUP(B8190,'01_Raw_ATMs'!A:A,'01_Raw_ATMs'!A:A,"Not Found")</f>
        <v>ATM093</v>
      </c>
      <c r="P8190" t="str">
        <f t="shared" si="895"/>
        <v>Valid</v>
      </c>
    </row>
    <row r="8191" spans="1:16">
      <c r="A8191" t="s">
        <v>8384</v>
      </c>
      <c r="B8191" t="s">
        <v>164</v>
      </c>
      <c r="C8191" s="2">
        <v>46057</v>
      </c>
      <c r="D8191" s="3">
        <v>0.60771990740740744</v>
      </c>
      <c r="E8191" t="s">
        <v>33</v>
      </c>
      <c r="F8191">
        <v>1000</v>
      </c>
      <c r="G8191" t="s">
        <v>189</v>
      </c>
      <c r="I8191">
        <f t="shared" si="889"/>
        <v>1</v>
      </c>
      <c r="J8191" t="str">
        <f t="shared" si="890"/>
        <v>OK</v>
      </c>
      <c r="K8191" t="str">
        <f t="shared" si="891"/>
        <v>Successful</v>
      </c>
      <c r="L8191" t="str">
        <f t="shared" si="892"/>
        <v>Withdrawal</v>
      </c>
      <c r="M8191" t="str">
        <f t="shared" si="893"/>
        <v>OK</v>
      </c>
      <c r="N8191" t="str">
        <f t="shared" si="894"/>
        <v>OK</v>
      </c>
      <c r="O8191" t="str">
        <f>_xlfn.XLOOKUP(B8191,'01_Raw_ATMs'!A:A,'01_Raw_ATMs'!A:A,"Not Found")</f>
        <v>ATM084</v>
      </c>
      <c r="P8191" t="str">
        <f t="shared" si="895"/>
        <v>Valid</v>
      </c>
    </row>
    <row r="8192" spans="1:16">
      <c r="A8192" t="s">
        <v>8385</v>
      </c>
      <c r="B8192" t="s">
        <v>138</v>
      </c>
      <c r="C8192" s="2">
        <v>45928</v>
      </c>
      <c r="D8192" s="3">
        <v>0.11721064814814811</v>
      </c>
      <c r="E8192" t="s">
        <v>33</v>
      </c>
      <c r="F8192">
        <v>1000</v>
      </c>
      <c r="G8192" t="s">
        <v>189</v>
      </c>
      <c r="I8192">
        <f t="shared" si="889"/>
        <v>1</v>
      </c>
      <c r="J8192" t="str">
        <f t="shared" si="890"/>
        <v>OK</v>
      </c>
      <c r="K8192" t="str">
        <f t="shared" si="891"/>
        <v>Successful</v>
      </c>
      <c r="L8192" t="str">
        <f t="shared" si="892"/>
        <v>Withdrawal</v>
      </c>
      <c r="M8192" t="str">
        <f t="shared" si="893"/>
        <v>OK</v>
      </c>
      <c r="N8192" t="str">
        <f t="shared" si="894"/>
        <v>OK</v>
      </c>
      <c r="O8192" t="str">
        <f>_xlfn.XLOOKUP(B8192,'01_Raw_ATMs'!A:A,'01_Raw_ATMs'!A:A,"Not Found")</f>
        <v>ATM058</v>
      </c>
      <c r="P8192" t="str">
        <f t="shared" si="895"/>
        <v>Valid</v>
      </c>
    </row>
    <row r="8193" spans="1:16">
      <c r="A8193" t="s">
        <v>8386</v>
      </c>
      <c r="B8193" t="s">
        <v>83</v>
      </c>
      <c r="C8193" s="2">
        <v>45777</v>
      </c>
      <c r="D8193" s="3">
        <v>0.79232638888888884</v>
      </c>
      <c r="E8193" t="s">
        <v>33</v>
      </c>
      <c r="F8193">
        <v>6000</v>
      </c>
      <c r="G8193" t="s">
        <v>189</v>
      </c>
      <c r="I8193">
        <f t="shared" si="889"/>
        <v>1</v>
      </c>
      <c r="J8193" t="str">
        <f t="shared" si="890"/>
        <v>OK</v>
      </c>
      <c r="K8193" t="str">
        <f t="shared" si="891"/>
        <v>Successful</v>
      </c>
      <c r="L8193" t="str">
        <f t="shared" si="892"/>
        <v>Withdrawal</v>
      </c>
      <c r="M8193" t="str">
        <f t="shared" si="893"/>
        <v>OK</v>
      </c>
      <c r="N8193" t="str">
        <f t="shared" si="894"/>
        <v>OK</v>
      </c>
      <c r="O8193" t="str">
        <f>_xlfn.XLOOKUP(B8193,'01_Raw_ATMs'!A:A,'01_Raw_ATMs'!A:A,"Not Found")</f>
        <v>ATM008</v>
      </c>
      <c r="P8193" t="str">
        <f t="shared" si="895"/>
        <v>Valid</v>
      </c>
    </row>
    <row r="8194" spans="1:16">
      <c r="A8194" t="s">
        <v>8387</v>
      </c>
      <c r="B8194" t="s">
        <v>116</v>
      </c>
      <c r="C8194" s="2">
        <v>45935</v>
      </c>
      <c r="D8194" s="3">
        <v>0.3919212962962963</v>
      </c>
      <c r="E8194" t="s">
        <v>194</v>
      </c>
      <c r="F8194">
        <v>0</v>
      </c>
      <c r="G8194" t="s">
        <v>214</v>
      </c>
      <c r="H8194" t="s">
        <v>1080</v>
      </c>
      <c r="I8194">
        <f t="shared" si="889"/>
        <v>1</v>
      </c>
      <c r="J8194" t="str">
        <f t="shared" si="890"/>
        <v>OK</v>
      </c>
      <c r="K8194" t="str">
        <f t="shared" si="891"/>
        <v>Failed</v>
      </c>
      <c r="L8194" t="str">
        <f t="shared" si="892"/>
        <v>Balance Inquiry</v>
      </c>
      <c r="M8194" t="str">
        <f t="shared" si="893"/>
        <v>OK</v>
      </c>
      <c r="N8194" t="str">
        <f t="shared" si="894"/>
        <v>OK</v>
      </c>
      <c r="O8194" t="str">
        <f>_xlfn.XLOOKUP(B8194,'01_Raw_ATMs'!A:A,'01_Raw_ATMs'!A:A,"Not Found")</f>
        <v>ATM036</v>
      </c>
      <c r="P8194" t="str">
        <f t="shared" si="895"/>
        <v>Valid</v>
      </c>
    </row>
    <row r="8195" spans="1:16">
      <c r="A8195" t="s">
        <v>8388</v>
      </c>
      <c r="B8195" t="s">
        <v>174</v>
      </c>
      <c r="C8195" s="2">
        <v>45979</v>
      </c>
      <c r="D8195" s="3">
        <v>0.27266203703703712</v>
      </c>
      <c r="E8195" t="s">
        <v>33</v>
      </c>
      <c r="F8195">
        <v>6000</v>
      </c>
      <c r="G8195" t="s">
        <v>189</v>
      </c>
      <c r="I8195">
        <f t="shared" ref="I8195:I8258" si="896">COUNTIF($A:$A,A8195)</f>
        <v>1</v>
      </c>
      <c r="J8195" t="str">
        <f t="shared" ref="J8195:J8258" si="897">IF(AND(TRIM(G8195)="Failed",H8195=""),"Problem","OK")</f>
        <v>OK</v>
      </c>
      <c r="K8195" t="str">
        <f t="shared" ref="K8195:K8258" si="898">PROPER(TRIM(G8195))</f>
        <v>Successful</v>
      </c>
      <c r="L8195" t="str">
        <f t="shared" ref="L8195:L8258" si="899">PROPER(TRIM(E8195))</f>
        <v>Withdrawal</v>
      </c>
      <c r="M8195" t="str">
        <f t="shared" ref="M8195:M8258" si="900">IF(OR(E8195="Withdrawal",E8195="Cash Deposit"),IF(F8195&gt;0,"OK","Problem"),IF(F8195=0,"OK","Problem"))</f>
        <v>OK</v>
      </c>
      <c r="N8195" t="str">
        <f t="shared" ref="N8195:N8258" si="901">IF(AND(C8195&gt;=DATE(2025,1,1),C8195&lt;=DATE(2026,6,30)),"OK","Problem")</f>
        <v>OK</v>
      </c>
      <c r="O8195" t="str">
        <f>_xlfn.XLOOKUP(B8195,'01_Raw_ATMs'!A:A,'01_Raw_ATMs'!A:A,"Not Found")</f>
        <v>ATM094</v>
      </c>
      <c r="P8195" t="str">
        <f t="shared" ref="P8195:P8258" si="902">IF(B8195="","Missing ATM_ID","Valid")</f>
        <v>Valid</v>
      </c>
    </row>
    <row r="8196" spans="1:16">
      <c r="A8196" t="s">
        <v>8389</v>
      </c>
      <c r="B8196" t="s">
        <v>155</v>
      </c>
      <c r="C8196" s="2">
        <v>46156</v>
      </c>
      <c r="D8196" s="3">
        <v>0.6960763888888889</v>
      </c>
      <c r="E8196" t="s">
        <v>194</v>
      </c>
      <c r="F8196">
        <v>0</v>
      </c>
      <c r="G8196" t="s">
        <v>189</v>
      </c>
      <c r="I8196">
        <f t="shared" si="896"/>
        <v>1</v>
      </c>
      <c r="J8196" t="str">
        <f t="shared" si="897"/>
        <v>OK</v>
      </c>
      <c r="K8196" t="str">
        <f t="shared" si="898"/>
        <v>Successful</v>
      </c>
      <c r="L8196" t="str">
        <f t="shared" si="899"/>
        <v>Balance Inquiry</v>
      </c>
      <c r="M8196" t="str">
        <f t="shared" si="900"/>
        <v>OK</v>
      </c>
      <c r="N8196" t="str">
        <f t="shared" si="901"/>
        <v>OK</v>
      </c>
      <c r="O8196" t="str">
        <f>_xlfn.XLOOKUP(B8196,'01_Raw_ATMs'!A:A,'01_Raw_ATMs'!A:A,"Not Found")</f>
        <v>ATM075</v>
      </c>
      <c r="P8196" t="str">
        <f t="shared" si="902"/>
        <v>Valid</v>
      </c>
    </row>
    <row r="8197" spans="1:16">
      <c r="A8197" t="s">
        <v>8390</v>
      </c>
      <c r="B8197" t="s">
        <v>138</v>
      </c>
      <c r="C8197" s="2">
        <v>45773</v>
      </c>
      <c r="D8197" s="3">
        <v>0.53836805555555556</v>
      </c>
      <c r="E8197" t="s">
        <v>33</v>
      </c>
      <c r="F8197">
        <v>6000</v>
      </c>
      <c r="G8197" t="s">
        <v>189</v>
      </c>
      <c r="I8197">
        <f t="shared" si="896"/>
        <v>1</v>
      </c>
      <c r="J8197" t="str">
        <f t="shared" si="897"/>
        <v>OK</v>
      </c>
      <c r="K8197" t="str">
        <f t="shared" si="898"/>
        <v>Successful</v>
      </c>
      <c r="L8197" t="str">
        <f t="shared" si="899"/>
        <v>Withdrawal</v>
      </c>
      <c r="M8197" t="str">
        <f t="shared" si="900"/>
        <v>OK</v>
      </c>
      <c r="N8197" t="str">
        <f t="shared" si="901"/>
        <v>OK</v>
      </c>
      <c r="O8197" t="str">
        <f>_xlfn.XLOOKUP(B8197,'01_Raw_ATMs'!A:A,'01_Raw_ATMs'!A:A,"Not Found")</f>
        <v>ATM058</v>
      </c>
      <c r="P8197" t="str">
        <f t="shared" si="902"/>
        <v>Valid</v>
      </c>
    </row>
    <row r="8198" spans="1:16">
      <c r="A8198" t="s">
        <v>8391</v>
      </c>
      <c r="B8198" t="s">
        <v>79</v>
      </c>
      <c r="C8198" s="2">
        <v>45876</v>
      </c>
      <c r="D8198" s="3">
        <v>0.4435763888888889</v>
      </c>
      <c r="E8198" t="s">
        <v>33</v>
      </c>
      <c r="F8198">
        <v>8000</v>
      </c>
      <c r="G8198" t="s">
        <v>189</v>
      </c>
      <c r="I8198">
        <f t="shared" si="896"/>
        <v>1</v>
      </c>
      <c r="J8198" t="str">
        <f t="shared" si="897"/>
        <v>OK</v>
      </c>
      <c r="K8198" t="str">
        <f t="shared" si="898"/>
        <v>Successful</v>
      </c>
      <c r="L8198" t="str">
        <f t="shared" si="899"/>
        <v>Withdrawal</v>
      </c>
      <c r="M8198" t="str">
        <f t="shared" si="900"/>
        <v>OK</v>
      </c>
      <c r="N8198" t="str">
        <f t="shared" si="901"/>
        <v>OK</v>
      </c>
      <c r="O8198" t="str">
        <f>_xlfn.XLOOKUP(B8198,'01_Raw_ATMs'!A:A,'01_Raw_ATMs'!A:A,"Not Found")</f>
        <v>ATM006</v>
      </c>
      <c r="P8198" t="str">
        <f t="shared" si="902"/>
        <v>Valid</v>
      </c>
    </row>
    <row r="8199" spans="1:16">
      <c r="A8199" t="s">
        <v>8392</v>
      </c>
      <c r="B8199" t="s">
        <v>117</v>
      </c>
      <c r="C8199" s="2">
        <v>45937</v>
      </c>
      <c r="D8199" s="3">
        <v>0.16849537037037041</v>
      </c>
      <c r="E8199" t="s">
        <v>211</v>
      </c>
      <c r="F8199">
        <v>0</v>
      </c>
      <c r="G8199" t="s">
        <v>189</v>
      </c>
      <c r="I8199">
        <f t="shared" si="896"/>
        <v>1</v>
      </c>
      <c r="J8199" t="str">
        <f t="shared" si="897"/>
        <v>OK</v>
      </c>
      <c r="K8199" t="str">
        <f t="shared" si="898"/>
        <v>Successful</v>
      </c>
      <c r="L8199" t="str">
        <f t="shared" si="899"/>
        <v>Mini Statement</v>
      </c>
      <c r="M8199" t="str">
        <f t="shared" si="900"/>
        <v>OK</v>
      </c>
      <c r="N8199" t="str">
        <f t="shared" si="901"/>
        <v>OK</v>
      </c>
      <c r="O8199" t="str">
        <f>_xlfn.XLOOKUP(B8199,'01_Raw_ATMs'!A:A,'01_Raw_ATMs'!A:A,"Not Found")</f>
        <v>ATM037</v>
      </c>
      <c r="P8199" t="str">
        <f t="shared" si="902"/>
        <v>Valid</v>
      </c>
    </row>
    <row r="8200" spans="1:16">
      <c r="A8200" t="s">
        <v>8393</v>
      </c>
      <c r="B8200" t="s">
        <v>7</v>
      </c>
      <c r="C8200" s="2">
        <v>46084</v>
      </c>
      <c r="D8200" s="3">
        <v>0.72614583333333338</v>
      </c>
      <c r="E8200" t="s">
        <v>33</v>
      </c>
      <c r="F8200">
        <v>8000</v>
      </c>
      <c r="G8200" t="s">
        <v>189</v>
      </c>
      <c r="I8200">
        <f t="shared" si="896"/>
        <v>1</v>
      </c>
      <c r="J8200" t="str">
        <f t="shared" si="897"/>
        <v>OK</v>
      </c>
      <c r="K8200" t="str">
        <f t="shared" si="898"/>
        <v>Successful</v>
      </c>
      <c r="L8200" t="str">
        <f t="shared" si="899"/>
        <v>Withdrawal</v>
      </c>
      <c r="M8200" t="str">
        <f t="shared" si="900"/>
        <v>OK</v>
      </c>
      <c r="N8200" t="str">
        <f t="shared" si="901"/>
        <v>OK</v>
      </c>
      <c r="O8200" t="str">
        <f>_xlfn.XLOOKUP(B8200,'01_Raw_ATMs'!A:A,'01_Raw_ATMs'!A:A,"Not Found")</f>
        <v>ATM001</v>
      </c>
      <c r="P8200" t="str">
        <f t="shared" si="902"/>
        <v>Valid</v>
      </c>
    </row>
    <row r="8201" spans="1:16">
      <c r="A8201" t="s">
        <v>8394</v>
      </c>
      <c r="B8201" t="s">
        <v>108</v>
      </c>
      <c r="C8201" s="2">
        <v>45850</v>
      </c>
      <c r="D8201" s="3">
        <v>0.91472222222222221</v>
      </c>
      <c r="E8201" t="s">
        <v>33</v>
      </c>
      <c r="F8201">
        <v>5000</v>
      </c>
      <c r="G8201" t="s">
        <v>189</v>
      </c>
      <c r="I8201">
        <f t="shared" si="896"/>
        <v>1</v>
      </c>
      <c r="J8201" t="str">
        <f t="shared" si="897"/>
        <v>OK</v>
      </c>
      <c r="K8201" t="str">
        <f t="shared" si="898"/>
        <v>Successful</v>
      </c>
      <c r="L8201" t="str">
        <f t="shared" si="899"/>
        <v>Withdrawal</v>
      </c>
      <c r="M8201" t="str">
        <f t="shared" si="900"/>
        <v>OK</v>
      </c>
      <c r="N8201" t="str">
        <f t="shared" si="901"/>
        <v>OK</v>
      </c>
      <c r="O8201" t="str">
        <f>_xlfn.XLOOKUP(B8201,'01_Raw_ATMs'!A:A,'01_Raw_ATMs'!A:A,"Not Found")</f>
        <v>ATM028</v>
      </c>
      <c r="P8201" t="str">
        <f t="shared" si="902"/>
        <v>Valid</v>
      </c>
    </row>
    <row r="8202" spans="1:16">
      <c r="A8202" t="s">
        <v>8395</v>
      </c>
      <c r="B8202" t="s">
        <v>178</v>
      </c>
      <c r="C8202" s="2">
        <v>45830</v>
      </c>
      <c r="D8202" s="3">
        <v>0.55854166666666671</v>
      </c>
      <c r="E8202" t="s">
        <v>33</v>
      </c>
      <c r="F8202">
        <v>2000</v>
      </c>
      <c r="G8202" t="s">
        <v>189</v>
      </c>
      <c r="I8202">
        <f t="shared" si="896"/>
        <v>1</v>
      </c>
      <c r="J8202" t="str">
        <f t="shared" si="897"/>
        <v>OK</v>
      </c>
      <c r="K8202" t="str">
        <f t="shared" si="898"/>
        <v>Successful</v>
      </c>
      <c r="L8202" t="str">
        <f t="shared" si="899"/>
        <v>Withdrawal</v>
      </c>
      <c r="M8202" t="str">
        <f t="shared" si="900"/>
        <v>OK</v>
      </c>
      <c r="N8202" t="str">
        <f t="shared" si="901"/>
        <v>OK</v>
      </c>
      <c r="O8202" t="str">
        <f>_xlfn.XLOOKUP(B8202,'01_Raw_ATMs'!A:A,'01_Raw_ATMs'!A:A,"Not Found")</f>
        <v>ATM098</v>
      </c>
      <c r="P8202" t="str">
        <f t="shared" si="902"/>
        <v>Valid</v>
      </c>
    </row>
    <row r="8203" spans="1:16">
      <c r="A8203" t="s">
        <v>8396</v>
      </c>
      <c r="B8203" t="s">
        <v>138</v>
      </c>
      <c r="C8203" s="2">
        <v>46013</v>
      </c>
      <c r="D8203" s="3">
        <v>2.5601851851851851E-2</v>
      </c>
      <c r="E8203" t="s">
        <v>33</v>
      </c>
      <c r="F8203">
        <v>500</v>
      </c>
      <c r="G8203" t="s">
        <v>189</v>
      </c>
      <c r="I8203">
        <f t="shared" si="896"/>
        <v>1</v>
      </c>
      <c r="J8203" t="str">
        <f t="shared" si="897"/>
        <v>OK</v>
      </c>
      <c r="K8203" t="str">
        <f t="shared" si="898"/>
        <v>Successful</v>
      </c>
      <c r="L8203" t="str">
        <f t="shared" si="899"/>
        <v>Withdrawal</v>
      </c>
      <c r="M8203" t="str">
        <f t="shared" si="900"/>
        <v>OK</v>
      </c>
      <c r="N8203" t="str">
        <f t="shared" si="901"/>
        <v>OK</v>
      </c>
      <c r="O8203" t="str">
        <f>_xlfn.XLOOKUP(B8203,'01_Raw_ATMs'!A:A,'01_Raw_ATMs'!A:A,"Not Found")</f>
        <v>ATM058</v>
      </c>
      <c r="P8203" t="str">
        <f t="shared" si="902"/>
        <v>Valid</v>
      </c>
    </row>
    <row r="8204" spans="1:16">
      <c r="A8204" t="s">
        <v>8397</v>
      </c>
      <c r="B8204" t="s">
        <v>136</v>
      </c>
      <c r="C8204" s="2">
        <v>45942</v>
      </c>
      <c r="D8204" s="3">
        <v>4.65625E-2</v>
      </c>
      <c r="E8204" t="s">
        <v>33</v>
      </c>
      <c r="F8204">
        <v>1000</v>
      </c>
      <c r="G8204" t="s">
        <v>189</v>
      </c>
      <c r="I8204">
        <f t="shared" si="896"/>
        <v>1</v>
      </c>
      <c r="J8204" t="str">
        <f t="shared" si="897"/>
        <v>OK</v>
      </c>
      <c r="K8204" t="str">
        <f t="shared" si="898"/>
        <v>Successful</v>
      </c>
      <c r="L8204" t="str">
        <f t="shared" si="899"/>
        <v>Withdrawal</v>
      </c>
      <c r="M8204" t="str">
        <f t="shared" si="900"/>
        <v>OK</v>
      </c>
      <c r="N8204" t="str">
        <f t="shared" si="901"/>
        <v>OK</v>
      </c>
      <c r="O8204" t="str">
        <f>_xlfn.XLOOKUP(B8204,'01_Raw_ATMs'!A:A,'01_Raw_ATMs'!A:A,"Not Found")</f>
        <v>ATM056</v>
      </c>
      <c r="P8204" t="str">
        <f t="shared" si="902"/>
        <v>Valid</v>
      </c>
    </row>
    <row r="8205" spans="1:16">
      <c r="A8205" t="s">
        <v>8398</v>
      </c>
      <c r="B8205" t="s">
        <v>91</v>
      </c>
      <c r="C8205" s="2">
        <v>46110</v>
      </c>
      <c r="D8205" s="3">
        <v>0.72437499999999999</v>
      </c>
      <c r="E8205" t="s">
        <v>33</v>
      </c>
      <c r="F8205">
        <v>3000</v>
      </c>
      <c r="G8205" t="s">
        <v>189</v>
      </c>
      <c r="I8205">
        <f t="shared" si="896"/>
        <v>1</v>
      </c>
      <c r="J8205" t="str">
        <f t="shared" si="897"/>
        <v>OK</v>
      </c>
      <c r="K8205" t="str">
        <f t="shared" si="898"/>
        <v>Successful</v>
      </c>
      <c r="L8205" t="str">
        <f t="shared" si="899"/>
        <v>Withdrawal</v>
      </c>
      <c r="M8205" t="str">
        <f t="shared" si="900"/>
        <v>OK</v>
      </c>
      <c r="N8205" t="str">
        <f t="shared" si="901"/>
        <v>OK</v>
      </c>
      <c r="O8205" t="str">
        <f>_xlfn.XLOOKUP(B8205,'01_Raw_ATMs'!A:A,'01_Raw_ATMs'!A:A,"Not Found")</f>
        <v>ATM014</v>
      </c>
      <c r="P8205" t="str">
        <f t="shared" si="902"/>
        <v>Valid</v>
      </c>
    </row>
    <row r="8206" spans="1:16">
      <c r="A8206" t="s">
        <v>8399</v>
      </c>
      <c r="B8206" t="s">
        <v>76</v>
      </c>
      <c r="C8206" s="2">
        <v>46049</v>
      </c>
      <c r="D8206" s="3">
        <v>0.53230324074074076</v>
      </c>
      <c r="E8206" t="s">
        <v>33</v>
      </c>
      <c r="F8206">
        <v>2500</v>
      </c>
      <c r="G8206" t="s">
        <v>189</v>
      </c>
      <c r="I8206">
        <f t="shared" si="896"/>
        <v>1</v>
      </c>
      <c r="J8206" t="str">
        <f t="shared" si="897"/>
        <v>OK</v>
      </c>
      <c r="K8206" t="str">
        <f t="shared" si="898"/>
        <v>Successful</v>
      </c>
      <c r="L8206" t="str">
        <f t="shared" si="899"/>
        <v>Withdrawal</v>
      </c>
      <c r="M8206" t="str">
        <f t="shared" si="900"/>
        <v>OK</v>
      </c>
      <c r="N8206" t="str">
        <f t="shared" si="901"/>
        <v>OK</v>
      </c>
      <c r="O8206" t="str">
        <f>_xlfn.XLOOKUP(B8206,'01_Raw_ATMs'!A:A,'01_Raw_ATMs'!A:A,"Not Found")</f>
        <v>ATM004</v>
      </c>
      <c r="P8206" t="str">
        <f t="shared" si="902"/>
        <v>Valid</v>
      </c>
    </row>
    <row r="8207" spans="1:16">
      <c r="A8207" t="s">
        <v>8400</v>
      </c>
      <c r="B8207" t="s">
        <v>126</v>
      </c>
      <c r="C8207" s="2">
        <v>46203</v>
      </c>
      <c r="D8207" s="3">
        <v>0.34172453703703698</v>
      </c>
      <c r="E8207" t="s">
        <v>33</v>
      </c>
      <c r="F8207">
        <v>4000</v>
      </c>
      <c r="G8207" t="s">
        <v>189</v>
      </c>
      <c r="I8207">
        <f t="shared" si="896"/>
        <v>1</v>
      </c>
      <c r="J8207" t="str">
        <f t="shared" si="897"/>
        <v>OK</v>
      </c>
      <c r="K8207" t="str">
        <f t="shared" si="898"/>
        <v>Successful</v>
      </c>
      <c r="L8207" t="str">
        <f t="shared" si="899"/>
        <v>Withdrawal</v>
      </c>
      <c r="M8207" t="str">
        <f t="shared" si="900"/>
        <v>OK</v>
      </c>
      <c r="N8207" t="str">
        <f t="shared" si="901"/>
        <v>OK</v>
      </c>
      <c r="O8207" t="str">
        <f>_xlfn.XLOOKUP(B8207,'01_Raw_ATMs'!A:A,'01_Raw_ATMs'!A:A,"Not Found")</f>
        <v>ATM046</v>
      </c>
      <c r="P8207" t="str">
        <f t="shared" si="902"/>
        <v>Valid</v>
      </c>
    </row>
    <row r="8208" spans="1:16">
      <c r="A8208" t="s">
        <v>8401</v>
      </c>
      <c r="B8208" t="s">
        <v>172</v>
      </c>
      <c r="C8208" s="2">
        <v>45998</v>
      </c>
      <c r="D8208" s="3">
        <v>0.44184027777777779</v>
      </c>
      <c r="E8208" t="s">
        <v>33</v>
      </c>
      <c r="F8208">
        <v>5000</v>
      </c>
      <c r="G8208" t="s">
        <v>214</v>
      </c>
      <c r="H8208" t="s">
        <v>1103</v>
      </c>
      <c r="I8208">
        <f t="shared" si="896"/>
        <v>1</v>
      </c>
      <c r="J8208" t="str">
        <f t="shared" si="897"/>
        <v>OK</v>
      </c>
      <c r="K8208" t="str">
        <f t="shared" si="898"/>
        <v>Failed</v>
      </c>
      <c r="L8208" t="str">
        <f t="shared" si="899"/>
        <v>Withdrawal</v>
      </c>
      <c r="M8208" t="str">
        <f t="shared" si="900"/>
        <v>OK</v>
      </c>
      <c r="N8208" t="str">
        <f t="shared" si="901"/>
        <v>OK</v>
      </c>
      <c r="O8208" t="str">
        <f>_xlfn.XLOOKUP(B8208,'01_Raw_ATMs'!A:A,'01_Raw_ATMs'!A:A,"Not Found")</f>
        <v>ATM092</v>
      </c>
      <c r="P8208" t="str">
        <f t="shared" si="902"/>
        <v>Valid</v>
      </c>
    </row>
    <row r="8209" spans="1:16">
      <c r="A8209" t="s">
        <v>8402</v>
      </c>
      <c r="B8209" t="s">
        <v>98</v>
      </c>
      <c r="C8209" s="2">
        <v>46078</v>
      </c>
      <c r="D8209" s="3">
        <v>0.68942129629629634</v>
      </c>
      <c r="E8209" t="s">
        <v>33</v>
      </c>
      <c r="F8209">
        <v>5000</v>
      </c>
      <c r="G8209" t="s">
        <v>189</v>
      </c>
      <c r="I8209">
        <f t="shared" si="896"/>
        <v>1</v>
      </c>
      <c r="J8209" t="str">
        <f t="shared" si="897"/>
        <v>OK</v>
      </c>
      <c r="K8209" t="str">
        <f t="shared" si="898"/>
        <v>Successful</v>
      </c>
      <c r="L8209" t="str">
        <f t="shared" si="899"/>
        <v>Withdrawal</v>
      </c>
      <c r="M8209" t="str">
        <f t="shared" si="900"/>
        <v>OK</v>
      </c>
      <c r="N8209" t="str">
        <f t="shared" si="901"/>
        <v>OK</v>
      </c>
      <c r="O8209" t="str">
        <f>_xlfn.XLOOKUP(B8209,'01_Raw_ATMs'!A:A,'01_Raw_ATMs'!A:A,"Not Found")</f>
        <v>ATM019</v>
      </c>
      <c r="P8209" t="str">
        <f t="shared" si="902"/>
        <v>Valid</v>
      </c>
    </row>
    <row r="8210" spans="1:16">
      <c r="A8210" t="s">
        <v>8403</v>
      </c>
      <c r="B8210" t="s">
        <v>161</v>
      </c>
      <c r="C8210" s="2">
        <v>46042</v>
      </c>
      <c r="D8210" s="3">
        <v>0.99004629629629626</v>
      </c>
      <c r="E8210" t="s">
        <v>33</v>
      </c>
      <c r="F8210">
        <v>1500</v>
      </c>
      <c r="G8210" t="s">
        <v>189</v>
      </c>
      <c r="I8210">
        <f t="shared" si="896"/>
        <v>1</v>
      </c>
      <c r="J8210" t="str">
        <f t="shared" si="897"/>
        <v>OK</v>
      </c>
      <c r="K8210" t="str">
        <f t="shared" si="898"/>
        <v>Successful</v>
      </c>
      <c r="L8210" t="str">
        <f t="shared" si="899"/>
        <v>Withdrawal</v>
      </c>
      <c r="M8210" t="str">
        <f t="shared" si="900"/>
        <v>OK</v>
      </c>
      <c r="N8210" t="str">
        <f t="shared" si="901"/>
        <v>OK</v>
      </c>
      <c r="O8210" t="str">
        <f>_xlfn.XLOOKUP(B8210,'01_Raw_ATMs'!A:A,'01_Raw_ATMs'!A:A,"Not Found")</f>
        <v>ATM081</v>
      </c>
      <c r="P8210" t="str">
        <f t="shared" si="902"/>
        <v>Valid</v>
      </c>
    </row>
    <row r="8211" spans="1:16">
      <c r="A8211" t="s">
        <v>8404</v>
      </c>
      <c r="B8211" t="s">
        <v>157</v>
      </c>
      <c r="C8211" s="2">
        <v>46133</v>
      </c>
      <c r="D8211" s="3">
        <v>0.1612615740740741</v>
      </c>
      <c r="E8211" t="s">
        <v>33</v>
      </c>
      <c r="F8211">
        <v>10000</v>
      </c>
      <c r="G8211" t="s">
        <v>189</v>
      </c>
      <c r="I8211">
        <f t="shared" si="896"/>
        <v>1</v>
      </c>
      <c r="J8211" t="str">
        <f t="shared" si="897"/>
        <v>OK</v>
      </c>
      <c r="K8211" t="str">
        <f t="shared" si="898"/>
        <v>Successful</v>
      </c>
      <c r="L8211" t="str">
        <f t="shared" si="899"/>
        <v>Withdrawal</v>
      </c>
      <c r="M8211" t="str">
        <f t="shared" si="900"/>
        <v>OK</v>
      </c>
      <c r="N8211" t="str">
        <f t="shared" si="901"/>
        <v>OK</v>
      </c>
      <c r="O8211" t="str">
        <f>_xlfn.XLOOKUP(B8211,'01_Raw_ATMs'!A:A,'01_Raw_ATMs'!A:A,"Not Found")</f>
        <v>ATM077</v>
      </c>
      <c r="P8211" t="str">
        <f t="shared" si="902"/>
        <v>Valid</v>
      </c>
    </row>
    <row r="8212" spans="1:16">
      <c r="A8212" t="s">
        <v>8405</v>
      </c>
      <c r="B8212" t="s">
        <v>93</v>
      </c>
      <c r="C8212" s="2">
        <v>46133</v>
      </c>
      <c r="D8212" s="3">
        <v>0.75572916666666667</v>
      </c>
      <c r="E8212" t="s">
        <v>261</v>
      </c>
      <c r="F8212">
        <v>2000</v>
      </c>
      <c r="G8212" t="s">
        <v>189</v>
      </c>
      <c r="I8212">
        <f t="shared" si="896"/>
        <v>1</v>
      </c>
      <c r="J8212" t="str">
        <f t="shared" si="897"/>
        <v>OK</v>
      </c>
      <c r="K8212" t="str">
        <f t="shared" si="898"/>
        <v>Successful</v>
      </c>
      <c r="L8212" t="str">
        <f t="shared" si="899"/>
        <v>Cash Deposit</v>
      </c>
      <c r="M8212" t="str">
        <f t="shared" si="900"/>
        <v>OK</v>
      </c>
      <c r="N8212" t="str">
        <f t="shared" si="901"/>
        <v>OK</v>
      </c>
      <c r="O8212" t="str">
        <f>_xlfn.XLOOKUP(B8212,'01_Raw_ATMs'!A:A,'01_Raw_ATMs'!A:A,"Not Found")</f>
        <v>ATM016</v>
      </c>
      <c r="P8212" t="str">
        <f t="shared" si="902"/>
        <v>Valid</v>
      </c>
    </row>
    <row r="8213" spans="1:16">
      <c r="A8213" t="s">
        <v>8406</v>
      </c>
      <c r="B8213" t="s">
        <v>148</v>
      </c>
      <c r="C8213" s="2">
        <v>45774</v>
      </c>
      <c r="D8213" s="3">
        <v>0.28315972222222219</v>
      </c>
      <c r="E8213" t="s">
        <v>194</v>
      </c>
      <c r="F8213">
        <v>0</v>
      </c>
      <c r="G8213" t="s">
        <v>189</v>
      </c>
      <c r="I8213">
        <f t="shared" si="896"/>
        <v>1</v>
      </c>
      <c r="J8213" t="str">
        <f t="shared" si="897"/>
        <v>OK</v>
      </c>
      <c r="K8213" t="str">
        <f t="shared" si="898"/>
        <v>Successful</v>
      </c>
      <c r="L8213" t="str">
        <f t="shared" si="899"/>
        <v>Balance Inquiry</v>
      </c>
      <c r="M8213" t="str">
        <f t="shared" si="900"/>
        <v>OK</v>
      </c>
      <c r="N8213" t="str">
        <f t="shared" si="901"/>
        <v>OK</v>
      </c>
      <c r="O8213" t="str">
        <f>_xlfn.XLOOKUP(B8213,'01_Raw_ATMs'!A:A,'01_Raw_ATMs'!A:A,"Not Found")</f>
        <v>ATM068</v>
      </c>
      <c r="P8213" t="str">
        <f t="shared" si="902"/>
        <v>Valid</v>
      </c>
    </row>
    <row r="8214" spans="1:16">
      <c r="A8214" t="s">
        <v>8407</v>
      </c>
      <c r="B8214" t="s">
        <v>101</v>
      </c>
      <c r="C8214" s="2">
        <v>46108</v>
      </c>
      <c r="D8214" s="3">
        <v>0.62981481481481483</v>
      </c>
      <c r="E8214" t="s">
        <v>33</v>
      </c>
      <c r="F8214">
        <v>1000</v>
      </c>
      <c r="G8214" t="s">
        <v>189</v>
      </c>
      <c r="I8214">
        <f t="shared" si="896"/>
        <v>1</v>
      </c>
      <c r="J8214" t="str">
        <f t="shared" si="897"/>
        <v>OK</v>
      </c>
      <c r="K8214" t="str">
        <f t="shared" si="898"/>
        <v>Successful</v>
      </c>
      <c r="L8214" t="str">
        <f t="shared" si="899"/>
        <v>Withdrawal</v>
      </c>
      <c r="M8214" t="str">
        <f t="shared" si="900"/>
        <v>OK</v>
      </c>
      <c r="N8214" t="str">
        <f t="shared" si="901"/>
        <v>OK</v>
      </c>
      <c r="O8214" t="str">
        <f>_xlfn.XLOOKUP(B8214,'01_Raw_ATMs'!A:A,'01_Raw_ATMs'!A:A,"Not Found")</f>
        <v>ATM022</v>
      </c>
      <c r="P8214" t="str">
        <f t="shared" si="902"/>
        <v>Valid</v>
      </c>
    </row>
    <row r="8215" spans="1:16">
      <c r="A8215" t="s">
        <v>8408</v>
      </c>
      <c r="B8215" t="s">
        <v>138</v>
      </c>
      <c r="C8215" s="2">
        <v>46172</v>
      </c>
      <c r="D8215" s="3">
        <v>0.84662037037037041</v>
      </c>
      <c r="E8215" t="s">
        <v>33</v>
      </c>
      <c r="F8215">
        <v>5000</v>
      </c>
      <c r="G8215" t="s">
        <v>189</v>
      </c>
      <c r="I8215">
        <f t="shared" si="896"/>
        <v>1</v>
      </c>
      <c r="J8215" t="str">
        <f t="shared" si="897"/>
        <v>OK</v>
      </c>
      <c r="K8215" t="str">
        <f t="shared" si="898"/>
        <v>Successful</v>
      </c>
      <c r="L8215" t="str">
        <f t="shared" si="899"/>
        <v>Withdrawal</v>
      </c>
      <c r="M8215" t="str">
        <f t="shared" si="900"/>
        <v>OK</v>
      </c>
      <c r="N8215" t="str">
        <f t="shared" si="901"/>
        <v>OK</v>
      </c>
      <c r="O8215" t="str">
        <f>_xlfn.XLOOKUP(B8215,'01_Raw_ATMs'!A:A,'01_Raw_ATMs'!A:A,"Not Found")</f>
        <v>ATM058</v>
      </c>
      <c r="P8215" t="str">
        <f t="shared" si="902"/>
        <v>Valid</v>
      </c>
    </row>
    <row r="8216" spans="1:16">
      <c r="A8216" t="s">
        <v>8409</v>
      </c>
      <c r="B8216" t="s">
        <v>170</v>
      </c>
      <c r="C8216" s="2">
        <v>45677</v>
      </c>
      <c r="D8216" s="3">
        <v>0.24701388888888889</v>
      </c>
      <c r="E8216" t="s">
        <v>211</v>
      </c>
      <c r="F8216">
        <v>0</v>
      </c>
      <c r="G8216" t="s">
        <v>189</v>
      </c>
      <c r="I8216">
        <f t="shared" si="896"/>
        <v>1</v>
      </c>
      <c r="J8216" t="str">
        <f t="shared" si="897"/>
        <v>OK</v>
      </c>
      <c r="K8216" t="str">
        <f t="shared" si="898"/>
        <v>Successful</v>
      </c>
      <c r="L8216" t="str">
        <f t="shared" si="899"/>
        <v>Mini Statement</v>
      </c>
      <c r="M8216" t="str">
        <f t="shared" si="900"/>
        <v>OK</v>
      </c>
      <c r="N8216" t="str">
        <f t="shared" si="901"/>
        <v>OK</v>
      </c>
      <c r="O8216" t="str">
        <f>_xlfn.XLOOKUP(B8216,'01_Raw_ATMs'!A:A,'01_Raw_ATMs'!A:A,"Not Found")</f>
        <v>ATM090</v>
      </c>
      <c r="P8216" t="str">
        <f t="shared" si="902"/>
        <v>Valid</v>
      </c>
    </row>
    <row r="8217" spans="1:16">
      <c r="A8217" t="s">
        <v>8410</v>
      </c>
      <c r="B8217" t="s">
        <v>125</v>
      </c>
      <c r="C8217" s="2">
        <v>46112</v>
      </c>
      <c r="D8217" s="3">
        <v>0.84758101851851853</v>
      </c>
      <c r="E8217" t="s">
        <v>33</v>
      </c>
      <c r="F8217">
        <v>3000</v>
      </c>
      <c r="G8217" t="s">
        <v>189</v>
      </c>
      <c r="I8217">
        <f t="shared" si="896"/>
        <v>1</v>
      </c>
      <c r="J8217" t="str">
        <f t="shared" si="897"/>
        <v>OK</v>
      </c>
      <c r="K8217" t="str">
        <f t="shared" si="898"/>
        <v>Successful</v>
      </c>
      <c r="L8217" t="str">
        <f t="shared" si="899"/>
        <v>Withdrawal</v>
      </c>
      <c r="M8217" t="str">
        <f t="shared" si="900"/>
        <v>OK</v>
      </c>
      <c r="N8217" t="str">
        <f t="shared" si="901"/>
        <v>OK</v>
      </c>
      <c r="O8217" t="str">
        <f>_xlfn.XLOOKUP(B8217,'01_Raw_ATMs'!A:A,'01_Raw_ATMs'!A:A,"Not Found")</f>
        <v>ATM045</v>
      </c>
      <c r="P8217" t="str">
        <f t="shared" si="902"/>
        <v>Valid</v>
      </c>
    </row>
    <row r="8218" spans="1:16">
      <c r="A8218" t="s">
        <v>8411</v>
      </c>
      <c r="B8218" t="s">
        <v>125</v>
      </c>
      <c r="C8218" s="2">
        <v>45966</v>
      </c>
      <c r="D8218" s="3">
        <v>0.81152777777777774</v>
      </c>
      <c r="E8218" t="s">
        <v>33</v>
      </c>
      <c r="F8218">
        <v>3000</v>
      </c>
      <c r="G8218" t="s">
        <v>189</v>
      </c>
      <c r="I8218">
        <f t="shared" si="896"/>
        <v>1</v>
      </c>
      <c r="J8218" t="str">
        <f t="shared" si="897"/>
        <v>OK</v>
      </c>
      <c r="K8218" t="str">
        <f t="shared" si="898"/>
        <v>Successful</v>
      </c>
      <c r="L8218" t="str">
        <f t="shared" si="899"/>
        <v>Withdrawal</v>
      </c>
      <c r="M8218" t="str">
        <f t="shared" si="900"/>
        <v>OK</v>
      </c>
      <c r="N8218" t="str">
        <f t="shared" si="901"/>
        <v>OK</v>
      </c>
      <c r="O8218" t="str">
        <f>_xlfn.XLOOKUP(B8218,'01_Raw_ATMs'!A:A,'01_Raw_ATMs'!A:A,"Not Found")</f>
        <v>ATM045</v>
      </c>
      <c r="P8218" t="str">
        <f t="shared" si="902"/>
        <v>Valid</v>
      </c>
    </row>
    <row r="8219" spans="1:16">
      <c r="A8219" t="s">
        <v>8412</v>
      </c>
      <c r="B8219" t="s">
        <v>131</v>
      </c>
      <c r="C8219" s="2">
        <v>45723</v>
      </c>
      <c r="D8219" s="3">
        <v>0.45482638888888888</v>
      </c>
      <c r="E8219" t="s">
        <v>33</v>
      </c>
      <c r="F8219">
        <v>1000</v>
      </c>
      <c r="G8219" t="s">
        <v>214</v>
      </c>
      <c r="H8219" t="s">
        <v>42</v>
      </c>
      <c r="I8219">
        <f t="shared" si="896"/>
        <v>1</v>
      </c>
      <c r="J8219" t="str">
        <f t="shared" si="897"/>
        <v>OK</v>
      </c>
      <c r="K8219" t="str">
        <f t="shared" si="898"/>
        <v>Failed</v>
      </c>
      <c r="L8219" t="str">
        <f t="shared" si="899"/>
        <v>Withdrawal</v>
      </c>
      <c r="M8219" t="str">
        <f t="shared" si="900"/>
        <v>OK</v>
      </c>
      <c r="N8219" t="str">
        <f t="shared" si="901"/>
        <v>OK</v>
      </c>
      <c r="O8219" t="str">
        <f>_xlfn.XLOOKUP(B8219,'01_Raw_ATMs'!A:A,'01_Raw_ATMs'!A:A,"Not Found")</f>
        <v>ATM051</v>
      </c>
      <c r="P8219" t="str">
        <f t="shared" si="902"/>
        <v>Valid</v>
      </c>
    </row>
    <row r="8220" spans="1:16">
      <c r="A8220" t="s">
        <v>8413</v>
      </c>
      <c r="B8220" t="s">
        <v>76</v>
      </c>
      <c r="C8220" s="2">
        <v>45679</v>
      </c>
      <c r="D8220" s="3">
        <v>0.54144675925925922</v>
      </c>
      <c r="E8220" t="s">
        <v>33</v>
      </c>
      <c r="F8220">
        <v>8000</v>
      </c>
      <c r="G8220" t="s">
        <v>189</v>
      </c>
      <c r="I8220">
        <f t="shared" si="896"/>
        <v>1</v>
      </c>
      <c r="J8220" t="str">
        <f t="shared" si="897"/>
        <v>OK</v>
      </c>
      <c r="K8220" t="str">
        <f t="shared" si="898"/>
        <v>Successful</v>
      </c>
      <c r="L8220" t="str">
        <f t="shared" si="899"/>
        <v>Withdrawal</v>
      </c>
      <c r="M8220" t="str">
        <f t="shared" si="900"/>
        <v>OK</v>
      </c>
      <c r="N8220" t="str">
        <f t="shared" si="901"/>
        <v>OK</v>
      </c>
      <c r="O8220" t="str">
        <f>_xlfn.XLOOKUP(B8220,'01_Raw_ATMs'!A:A,'01_Raw_ATMs'!A:A,"Not Found")</f>
        <v>ATM004</v>
      </c>
      <c r="P8220" t="str">
        <f t="shared" si="902"/>
        <v>Valid</v>
      </c>
    </row>
    <row r="8221" spans="1:16">
      <c r="A8221" t="s">
        <v>8414</v>
      </c>
      <c r="B8221" t="s">
        <v>164</v>
      </c>
      <c r="C8221" s="2">
        <v>46041</v>
      </c>
      <c r="D8221" s="3">
        <v>0.29682870370370368</v>
      </c>
      <c r="E8221" t="s">
        <v>33</v>
      </c>
      <c r="F8221">
        <v>6000</v>
      </c>
      <c r="G8221" t="s">
        <v>189</v>
      </c>
      <c r="I8221">
        <f t="shared" si="896"/>
        <v>1</v>
      </c>
      <c r="J8221" t="str">
        <f t="shared" si="897"/>
        <v>OK</v>
      </c>
      <c r="K8221" t="str">
        <f t="shared" si="898"/>
        <v>Successful</v>
      </c>
      <c r="L8221" t="str">
        <f t="shared" si="899"/>
        <v>Withdrawal</v>
      </c>
      <c r="M8221" t="str">
        <f t="shared" si="900"/>
        <v>OK</v>
      </c>
      <c r="N8221" t="str">
        <f t="shared" si="901"/>
        <v>OK</v>
      </c>
      <c r="O8221" t="str">
        <f>_xlfn.XLOOKUP(B8221,'01_Raw_ATMs'!A:A,'01_Raw_ATMs'!A:A,"Not Found")</f>
        <v>ATM084</v>
      </c>
      <c r="P8221" t="str">
        <f t="shared" si="902"/>
        <v>Valid</v>
      </c>
    </row>
    <row r="8222" spans="1:16">
      <c r="A8222" t="s">
        <v>8415</v>
      </c>
      <c r="B8222" t="s">
        <v>159</v>
      </c>
      <c r="C8222" s="2">
        <v>46125</v>
      </c>
      <c r="D8222" s="3">
        <v>0.82762731481481477</v>
      </c>
      <c r="E8222" t="s">
        <v>33</v>
      </c>
      <c r="F8222">
        <v>8000</v>
      </c>
      <c r="G8222" t="s">
        <v>214</v>
      </c>
      <c r="H8222" t="s">
        <v>1103</v>
      </c>
      <c r="I8222">
        <f t="shared" si="896"/>
        <v>1</v>
      </c>
      <c r="J8222" t="str">
        <f t="shared" si="897"/>
        <v>OK</v>
      </c>
      <c r="K8222" t="str">
        <f t="shared" si="898"/>
        <v>Failed</v>
      </c>
      <c r="L8222" t="str">
        <f t="shared" si="899"/>
        <v>Withdrawal</v>
      </c>
      <c r="M8222" t="str">
        <f t="shared" si="900"/>
        <v>OK</v>
      </c>
      <c r="N8222" t="str">
        <f t="shared" si="901"/>
        <v>OK</v>
      </c>
      <c r="O8222" t="str">
        <f>_xlfn.XLOOKUP(B8222,'01_Raw_ATMs'!A:A,'01_Raw_ATMs'!A:A,"Not Found")</f>
        <v>ATM079</v>
      </c>
      <c r="P8222" t="str">
        <f t="shared" si="902"/>
        <v>Valid</v>
      </c>
    </row>
    <row r="8223" spans="1:16">
      <c r="A8223" t="s">
        <v>8416</v>
      </c>
      <c r="B8223" t="s">
        <v>139</v>
      </c>
      <c r="C8223" s="2">
        <v>46071</v>
      </c>
      <c r="D8223" s="3">
        <v>0.55938657407407411</v>
      </c>
      <c r="E8223" t="s">
        <v>33</v>
      </c>
      <c r="F8223">
        <v>1500</v>
      </c>
      <c r="G8223" t="s">
        <v>189</v>
      </c>
      <c r="I8223">
        <f t="shared" si="896"/>
        <v>1</v>
      </c>
      <c r="J8223" t="str">
        <f t="shared" si="897"/>
        <v>OK</v>
      </c>
      <c r="K8223" t="str">
        <f t="shared" si="898"/>
        <v>Successful</v>
      </c>
      <c r="L8223" t="str">
        <f t="shared" si="899"/>
        <v>Withdrawal</v>
      </c>
      <c r="M8223" t="str">
        <f t="shared" si="900"/>
        <v>OK</v>
      </c>
      <c r="N8223" t="str">
        <f t="shared" si="901"/>
        <v>OK</v>
      </c>
      <c r="O8223" t="str">
        <f>_xlfn.XLOOKUP(B8223,'01_Raw_ATMs'!A:A,'01_Raw_ATMs'!A:A,"Not Found")</f>
        <v>ATM059</v>
      </c>
      <c r="P8223" t="str">
        <f t="shared" si="902"/>
        <v>Valid</v>
      </c>
    </row>
    <row r="8224" spans="1:16">
      <c r="A8224" t="s">
        <v>8417</v>
      </c>
      <c r="B8224" t="s">
        <v>163</v>
      </c>
      <c r="C8224" s="2">
        <v>45962</v>
      </c>
      <c r="D8224" s="3">
        <v>0.37031249999999999</v>
      </c>
      <c r="E8224" t="s">
        <v>33</v>
      </c>
      <c r="F8224">
        <v>3000</v>
      </c>
      <c r="G8224" t="s">
        <v>189</v>
      </c>
      <c r="I8224">
        <f t="shared" si="896"/>
        <v>1</v>
      </c>
      <c r="J8224" t="str">
        <f t="shared" si="897"/>
        <v>OK</v>
      </c>
      <c r="K8224" t="str">
        <f t="shared" si="898"/>
        <v>Successful</v>
      </c>
      <c r="L8224" t="str">
        <f t="shared" si="899"/>
        <v>Withdrawal</v>
      </c>
      <c r="M8224" t="str">
        <f t="shared" si="900"/>
        <v>OK</v>
      </c>
      <c r="N8224" t="str">
        <f t="shared" si="901"/>
        <v>OK</v>
      </c>
      <c r="O8224" t="str">
        <f>_xlfn.XLOOKUP(B8224,'01_Raw_ATMs'!A:A,'01_Raw_ATMs'!A:A,"Not Found")</f>
        <v>ATM083</v>
      </c>
      <c r="P8224" t="str">
        <f t="shared" si="902"/>
        <v>Valid</v>
      </c>
    </row>
    <row r="8225" spans="1:16">
      <c r="A8225" t="s">
        <v>8418</v>
      </c>
      <c r="B8225" t="s">
        <v>156</v>
      </c>
      <c r="C8225" s="2">
        <v>46163</v>
      </c>
      <c r="D8225" s="3">
        <v>4.0937500000000002E-2</v>
      </c>
      <c r="E8225" t="s">
        <v>33</v>
      </c>
      <c r="F8225">
        <v>6000</v>
      </c>
      <c r="G8225" t="s">
        <v>189</v>
      </c>
      <c r="I8225">
        <f t="shared" si="896"/>
        <v>1</v>
      </c>
      <c r="J8225" t="str">
        <f t="shared" si="897"/>
        <v>OK</v>
      </c>
      <c r="K8225" t="str">
        <f t="shared" si="898"/>
        <v>Successful</v>
      </c>
      <c r="L8225" t="str">
        <f t="shared" si="899"/>
        <v>Withdrawal</v>
      </c>
      <c r="M8225" t="str">
        <f t="shared" si="900"/>
        <v>OK</v>
      </c>
      <c r="N8225" t="str">
        <f t="shared" si="901"/>
        <v>OK</v>
      </c>
      <c r="O8225" t="str">
        <f>_xlfn.XLOOKUP(B8225,'01_Raw_ATMs'!A:A,'01_Raw_ATMs'!A:A,"Not Found")</f>
        <v>ATM076</v>
      </c>
      <c r="P8225" t="str">
        <f t="shared" si="902"/>
        <v>Valid</v>
      </c>
    </row>
    <row r="8226" spans="1:16">
      <c r="A8226" t="s">
        <v>8419</v>
      </c>
      <c r="B8226" t="s">
        <v>95</v>
      </c>
      <c r="C8226" s="2">
        <v>45942</v>
      </c>
      <c r="D8226" s="3">
        <v>0.54432870370370368</v>
      </c>
      <c r="E8226" t="s">
        <v>33</v>
      </c>
      <c r="F8226">
        <v>6000</v>
      </c>
      <c r="G8226" t="s">
        <v>189</v>
      </c>
      <c r="I8226">
        <f t="shared" si="896"/>
        <v>1</v>
      </c>
      <c r="J8226" t="str">
        <f t="shared" si="897"/>
        <v>OK</v>
      </c>
      <c r="K8226" t="str">
        <f t="shared" si="898"/>
        <v>Successful</v>
      </c>
      <c r="L8226" t="str">
        <f t="shared" si="899"/>
        <v>Withdrawal</v>
      </c>
      <c r="M8226" t="str">
        <f t="shared" si="900"/>
        <v>OK</v>
      </c>
      <c r="N8226" t="str">
        <f t="shared" si="901"/>
        <v>OK</v>
      </c>
      <c r="O8226" t="str">
        <f>_xlfn.XLOOKUP(B8226,'01_Raw_ATMs'!A:A,'01_Raw_ATMs'!A:A,"Not Found")</f>
        <v>ATM017</v>
      </c>
      <c r="P8226" t="str">
        <f t="shared" si="902"/>
        <v>Valid</v>
      </c>
    </row>
    <row r="8227" spans="1:16">
      <c r="A8227" t="s">
        <v>8420</v>
      </c>
      <c r="B8227" t="s">
        <v>109</v>
      </c>
      <c r="C8227" s="2">
        <v>45993</v>
      </c>
      <c r="D8227" s="3">
        <v>0.16086805555555561</v>
      </c>
      <c r="E8227" t="s">
        <v>33</v>
      </c>
      <c r="F8227">
        <v>6000</v>
      </c>
      <c r="G8227" t="s">
        <v>189</v>
      </c>
      <c r="I8227">
        <f t="shared" si="896"/>
        <v>1</v>
      </c>
      <c r="J8227" t="str">
        <f t="shared" si="897"/>
        <v>OK</v>
      </c>
      <c r="K8227" t="str">
        <f t="shared" si="898"/>
        <v>Successful</v>
      </c>
      <c r="L8227" t="str">
        <f t="shared" si="899"/>
        <v>Withdrawal</v>
      </c>
      <c r="M8227" t="str">
        <f t="shared" si="900"/>
        <v>OK</v>
      </c>
      <c r="N8227" t="str">
        <f t="shared" si="901"/>
        <v>OK</v>
      </c>
      <c r="O8227" t="str">
        <f>_xlfn.XLOOKUP(B8227,'01_Raw_ATMs'!A:A,'01_Raw_ATMs'!A:A,"Not Found")</f>
        <v>ATM029</v>
      </c>
      <c r="P8227" t="str">
        <f t="shared" si="902"/>
        <v>Valid</v>
      </c>
    </row>
    <row r="8228" spans="1:16">
      <c r="A8228" t="s">
        <v>8421</v>
      </c>
      <c r="B8228" t="s">
        <v>91</v>
      </c>
      <c r="C8228" s="2">
        <v>45800</v>
      </c>
      <c r="D8228" s="3">
        <v>0.97855324074074079</v>
      </c>
      <c r="E8228" t="s">
        <v>194</v>
      </c>
      <c r="F8228">
        <v>0</v>
      </c>
      <c r="G8228" t="s">
        <v>189</v>
      </c>
      <c r="I8228">
        <f t="shared" si="896"/>
        <v>1</v>
      </c>
      <c r="J8228" t="str">
        <f t="shared" si="897"/>
        <v>OK</v>
      </c>
      <c r="K8228" t="str">
        <f t="shared" si="898"/>
        <v>Successful</v>
      </c>
      <c r="L8228" t="str">
        <f t="shared" si="899"/>
        <v>Balance Inquiry</v>
      </c>
      <c r="M8228" t="str">
        <f t="shared" si="900"/>
        <v>OK</v>
      </c>
      <c r="N8228" t="str">
        <f t="shared" si="901"/>
        <v>OK</v>
      </c>
      <c r="O8228" t="str">
        <f>_xlfn.XLOOKUP(B8228,'01_Raw_ATMs'!A:A,'01_Raw_ATMs'!A:A,"Not Found")</f>
        <v>ATM014</v>
      </c>
      <c r="P8228" t="str">
        <f t="shared" si="902"/>
        <v>Valid</v>
      </c>
    </row>
    <row r="8229" spans="1:16">
      <c r="A8229" t="s">
        <v>8422</v>
      </c>
      <c r="B8229" t="s">
        <v>101</v>
      </c>
      <c r="C8229" s="2">
        <v>45869</v>
      </c>
      <c r="D8229" s="3">
        <v>0.86019675925925931</v>
      </c>
      <c r="E8229" t="s">
        <v>33</v>
      </c>
      <c r="F8229">
        <v>1500</v>
      </c>
      <c r="G8229" t="s">
        <v>189</v>
      </c>
      <c r="I8229">
        <f t="shared" si="896"/>
        <v>1</v>
      </c>
      <c r="J8229" t="str">
        <f t="shared" si="897"/>
        <v>OK</v>
      </c>
      <c r="K8229" t="str">
        <f t="shared" si="898"/>
        <v>Successful</v>
      </c>
      <c r="L8229" t="str">
        <f t="shared" si="899"/>
        <v>Withdrawal</v>
      </c>
      <c r="M8229" t="str">
        <f t="shared" si="900"/>
        <v>OK</v>
      </c>
      <c r="N8229" t="str">
        <f t="shared" si="901"/>
        <v>OK</v>
      </c>
      <c r="O8229" t="str">
        <f>_xlfn.XLOOKUP(B8229,'01_Raw_ATMs'!A:A,'01_Raw_ATMs'!A:A,"Not Found")</f>
        <v>ATM022</v>
      </c>
      <c r="P8229" t="str">
        <f t="shared" si="902"/>
        <v>Valid</v>
      </c>
    </row>
    <row r="8230" spans="1:16">
      <c r="A8230" t="s">
        <v>8423</v>
      </c>
      <c r="B8230" t="s">
        <v>7</v>
      </c>
      <c r="C8230" s="2">
        <v>45744</v>
      </c>
      <c r="D8230" s="3">
        <v>0.65310185185185188</v>
      </c>
      <c r="E8230" t="s">
        <v>33</v>
      </c>
      <c r="F8230">
        <v>4000</v>
      </c>
      <c r="G8230" t="s">
        <v>189</v>
      </c>
      <c r="I8230">
        <f t="shared" si="896"/>
        <v>1</v>
      </c>
      <c r="J8230" t="str">
        <f t="shared" si="897"/>
        <v>OK</v>
      </c>
      <c r="K8230" t="str">
        <f t="shared" si="898"/>
        <v>Successful</v>
      </c>
      <c r="L8230" t="str">
        <f t="shared" si="899"/>
        <v>Withdrawal</v>
      </c>
      <c r="M8230" t="str">
        <f t="shared" si="900"/>
        <v>OK</v>
      </c>
      <c r="N8230" t="str">
        <f t="shared" si="901"/>
        <v>OK</v>
      </c>
      <c r="O8230" t="str">
        <f>_xlfn.XLOOKUP(B8230,'01_Raw_ATMs'!A:A,'01_Raw_ATMs'!A:A,"Not Found")</f>
        <v>ATM001</v>
      </c>
      <c r="P8230" t="str">
        <f t="shared" si="902"/>
        <v>Valid</v>
      </c>
    </row>
    <row r="8231" spans="1:16">
      <c r="A8231" t="s">
        <v>8424</v>
      </c>
      <c r="B8231" t="s">
        <v>145</v>
      </c>
      <c r="C8231" s="2">
        <v>45726</v>
      </c>
      <c r="D8231" s="3">
        <v>0.80078703703703702</v>
      </c>
      <c r="E8231" t="s">
        <v>194</v>
      </c>
      <c r="F8231">
        <v>0</v>
      </c>
      <c r="G8231" t="s">
        <v>189</v>
      </c>
      <c r="I8231">
        <f t="shared" si="896"/>
        <v>1</v>
      </c>
      <c r="J8231" t="str">
        <f t="shared" si="897"/>
        <v>OK</v>
      </c>
      <c r="K8231" t="str">
        <f t="shared" si="898"/>
        <v>Successful</v>
      </c>
      <c r="L8231" t="str">
        <f t="shared" si="899"/>
        <v>Balance Inquiry</v>
      </c>
      <c r="M8231" t="str">
        <f t="shared" si="900"/>
        <v>OK</v>
      </c>
      <c r="N8231" t="str">
        <f t="shared" si="901"/>
        <v>OK</v>
      </c>
      <c r="O8231" t="str">
        <f>_xlfn.XLOOKUP(B8231,'01_Raw_ATMs'!A:A,'01_Raw_ATMs'!A:A,"Not Found")</f>
        <v>ATM065</v>
      </c>
      <c r="P8231" t="str">
        <f t="shared" si="902"/>
        <v>Valid</v>
      </c>
    </row>
    <row r="8232" spans="1:16">
      <c r="A8232" t="s">
        <v>8425</v>
      </c>
      <c r="B8232" t="s">
        <v>104</v>
      </c>
      <c r="C8232" s="2">
        <v>46001</v>
      </c>
      <c r="D8232" s="3">
        <v>0.71953703703703709</v>
      </c>
      <c r="E8232" t="s">
        <v>194</v>
      </c>
      <c r="F8232">
        <v>0</v>
      </c>
      <c r="G8232" t="s">
        <v>189</v>
      </c>
      <c r="I8232">
        <f t="shared" si="896"/>
        <v>1</v>
      </c>
      <c r="J8232" t="str">
        <f t="shared" si="897"/>
        <v>OK</v>
      </c>
      <c r="K8232" t="str">
        <f t="shared" si="898"/>
        <v>Successful</v>
      </c>
      <c r="L8232" t="str">
        <f t="shared" si="899"/>
        <v>Balance Inquiry</v>
      </c>
      <c r="M8232" t="str">
        <f t="shared" si="900"/>
        <v>OK</v>
      </c>
      <c r="N8232" t="str">
        <f t="shared" si="901"/>
        <v>OK</v>
      </c>
      <c r="O8232" t="str">
        <f>_xlfn.XLOOKUP(B8232,'01_Raw_ATMs'!A:A,'01_Raw_ATMs'!A:A,"Not Found")</f>
        <v>ATM025</v>
      </c>
      <c r="P8232" t="str">
        <f t="shared" si="902"/>
        <v>Valid</v>
      </c>
    </row>
    <row r="8233" spans="1:16">
      <c r="A8233" t="s">
        <v>8426</v>
      </c>
      <c r="B8233" t="s">
        <v>7</v>
      </c>
      <c r="C8233" s="2">
        <v>45742</v>
      </c>
      <c r="D8233" s="3">
        <v>0.78721064814814812</v>
      </c>
      <c r="E8233" t="s">
        <v>33</v>
      </c>
      <c r="F8233">
        <v>2000</v>
      </c>
      <c r="G8233" t="s">
        <v>189</v>
      </c>
      <c r="I8233">
        <f t="shared" si="896"/>
        <v>1</v>
      </c>
      <c r="J8233" t="str">
        <f t="shared" si="897"/>
        <v>OK</v>
      </c>
      <c r="K8233" t="str">
        <f t="shared" si="898"/>
        <v>Successful</v>
      </c>
      <c r="L8233" t="str">
        <f t="shared" si="899"/>
        <v>Withdrawal</v>
      </c>
      <c r="M8233" t="str">
        <f t="shared" si="900"/>
        <v>OK</v>
      </c>
      <c r="N8233" t="str">
        <f t="shared" si="901"/>
        <v>OK</v>
      </c>
      <c r="O8233" t="str">
        <f>_xlfn.XLOOKUP(B8233,'01_Raw_ATMs'!A:A,'01_Raw_ATMs'!A:A,"Not Found")</f>
        <v>ATM001</v>
      </c>
      <c r="P8233" t="str">
        <f t="shared" si="902"/>
        <v>Valid</v>
      </c>
    </row>
    <row r="8234" spans="1:16">
      <c r="A8234" t="s">
        <v>8427</v>
      </c>
      <c r="B8234" t="s">
        <v>95</v>
      </c>
      <c r="C8234" s="2">
        <v>45716</v>
      </c>
      <c r="D8234" s="3">
        <v>0.18119212962962961</v>
      </c>
      <c r="E8234" t="s">
        <v>211</v>
      </c>
      <c r="F8234">
        <v>0</v>
      </c>
      <c r="G8234" t="s">
        <v>189</v>
      </c>
      <c r="I8234">
        <f t="shared" si="896"/>
        <v>1</v>
      </c>
      <c r="J8234" t="str">
        <f t="shared" si="897"/>
        <v>OK</v>
      </c>
      <c r="K8234" t="str">
        <f t="shared" si="898"/>
        <v>Successful</v>
      </c>
      <c r="L8234" t="str">
        <f t="shared" si="899"/>
        <v>Mini Statement</v>
      </c>
      <c r="M8234" t="str">
        <f t="shared" si="900"/>
        <v>OK</v>
      </c>
      <c r="N8234" t="str">
        <f t="shared" si="901"/>
        <v>OK</v>
      </c>
      <c r="O8234" t="str">
        <f>_xlfn.XLOOKUP(B8234,'01_Raw_ATMs'!A:A,'01_Raw_ATMs'!A:A,"Not Found")</f>
        <v>ATM017</v>
      </c>
      <c r="P8234" t="str">
        <f t="shared" si="902"/>
        <v>Valid</v>
      </c>
    </row>
    <row r="8235" spans="1:16">
      <c r="A8235" t="s">
        <v>8428</v>
      </c>
      <c r="B8235" t="s">
        <v>116</v>
      </c>
      <c r="C8235" s="2">
        <v>46066</v>
      </c>
      <c r="D8235" s="3">
        <v>0.63820601851851855</v>
      </c>
      <c r="E8235" t="s">
        <v>194</v>
      </c>
      <c r="F8235">
        <v>0</v>
      </c>
      <c r="G8235" t="s">
        <v>189</v>
      </c>
      <c r="I8235">
        <f t="shared" si="896"/>
        <v>1</v>
      </c>
      <c r="J8235" t="str">
        <f t="shared" si="897"/>
        <v>OK</v>
      </c>
      <c r="K8235" t="str">
        <f t="shared" si="898"/>
        <v>Successful</v>
      </c>
      <c r="L8235" t="str">
        <f t="shared" si="899"/>
        <v>Balance Inquiry</v>
      </c>
      <c r="M8235" t="str">
        <f t="shared" si="900"/>
        <v>OK</v>
      </c>
      <c r="N8235" t="str">
        <f t="shared" si="901"/>
        <v>OK</v>
      </c>
      <c r="O8235" t="str">
        <f>_xlfn.XLOOKUP(B8235,'01_Raw_ATMs'!A:A,'01_Raw_ATMs'!A:A,"Not Found")</f>
        <v>ATM036</v>
      </c>
      <c r="P8235" t="str">
        <f t="shared" si="902"/>
        <v>Valid</v>
      </c>
    </row>
    <row r="8236" spans="1:16">
      <c r="A8236" t="s">
        <v>8429</v>
      </c>
      <c r="B8236" t="s">
        <v>179</v>
      </c>
      <c r="C8236" s="2">
        <v>46039</v>
      </c>
      <c r="D8236" s="3">
        <v>0.38041666666666668</v>
      </c>
      <c r="E8236" t="s">
        <v>33</v>
      </c>
      <c r="F8236">
        <v>4000</v>
      </c>
      <c r="G8236" t="s">
        <v>189</v>
      </c>
      <c r="I8236">
        <f t="shared" si="896"/>
        <v>1</v>
      </c>
      <c r="J8236" t="str">
        <f t="shared" si="897"/>
        <v>OK</v>
      </c>
      <c r="K8236" t="str">
        <f t="shared" si="898"/>
        <v>Successful</v>
      </c>
      <c r="L8236" t="str">
        <f t="shared" si="899"/>
        <v>Withdrawal</v>
      </c>
      <c r="M8236" t="str">
        <f t="shared" si="900"/>
        <v>OK</v>
      </c>
      <c r="N8236" t="str">
        <f t="shared" si="901"/>
        <v>OK</v>
      </c>
      <c r="O8236" t="str">
        <f>_xlfn.XLOOKUP(B8236,'01_Raw_ATMs'!A:A,'01_Raw_ATMs'!A:A,"Not Found")</f>
        <v>ATM099</v>
      </c>
      <c r="P8236" t="str">
        <f t="shared" si="902"/>
        <v>Valid</v>
      </c>
    </row>
    <row r="8237" spans="1:16">
      <c r="A8237" t="s">
        <v>8430</v>
      </c>
      <c r="B8237" t="s">
        <v>145</v>
      </c>
      <c r="C8237" s="2">
        <v>45883</v>
      </c>
      <c r="D8237" s="3">
        <v>0.51818287037037036</v>
      </c>
      <c r="E8237" t="s">
        <v>261</v>
      </c>
      <c r="F8237">
        <v>20000</v>
      </c>
      <c r="G8237" t="s">
        <v>189</v>
      </c>
      <c r="I8237">
        <f t="shared" si="896"/>
        <v>1</v>
      </c>
      <c r="J8237" t="str">
        <f t="shared" si="897"/>
        <v>OK</v>
      </c>
      <c r="K8237" t="str">
        <f t="shared" si="898"/>
        <v>Successful</v>
      </c>
      <c r="L8237" t="str">
        <f t="shared" si="899"/>
        <v>Cash Deposit</v>
      </c>
      <c r="M8237" t="str">
        <f t="shared" si="900"/>
        <v>OK</v>
      </c>
      <c r="N8237" t="str">
        <f t="shared" si="901"/>
        <v>OK</v>
      </c>
      <c r="O8237" t="str">
        <f>_xlfn.XLOOKUP(B8237,'01_Raw_ATMs'!A:A,'01_Raw_ATMs'!A:A,"Not Found")</f>
        <v>ATM065</v>
      </c>
      <c r="P8237" t="str">
        <f t="shared" si="902"/>
        <v>Valid</v>
      </c>
    </row>
    <row r="8238" spans="1:16">
      <c r="A8238" t="s">
        <v>8431</v>
      </c>
      <c r="B8238" t="s">
        <v>139</v>
      </c>
      <c r="C8238" s="2">
        <v>46005</v>
      </c>
      <c r="D8238" s="3">
        <v>0.33806712962962959</v>
      </c>
      <c r="E8238" t="s">
        <v>33</v>
      </c>
      <c r="F8238">
        <v>6000</v>
      </c>
      <c r="G8238" t="s">
        <v>189</v>
      </c>
      <c r="I8238">
        <f t="shared" si="896"/>
        <v>1</v>
      </c>
      <c r="J8238" t="str">
        <f t="shared" si="897"/>
        <v>OK</v>
      </c>
      <c r="K8238" t="str">
        <f t="shared" si="898"/>
        <v>Successful</v>
      </c>
      <c r="L8238" t="str">
        <f t="shared" si="899"/>
        <v>Withdrawal</v>
      </c>
      <c r="M8238" t="str">
        <f t="shared" si="900"/>
        <v>OK</v>
      </c>
      <c r="N8238" t="str">
        <f t="shared" si="901"/>
        <v>OK</v>
      </c>
      <c r="O8238" t="str">
        <f>_xlfn.XLOOKUP(B8238,'01_Raw_ATMs'!A:A,'01_Raw_ATMs'!A:A,"Not Found")</f>
        <v>ATM059</v>
      </c>
      <c r="P8238" t="str">
        <f t="shared" si="902"/>
        <v>Valid</v>
      </c>
    </row>
    <row r="8239" spans="1:16">
      <c r="A8239" t="s">
        <v>8432</v>
      </c>
      <c r="B8239" t="s">
        <v>111</v>
      </c>
      <c r="C8239" s="2">
        <v>45901</v>
      </c>
      <c r="D8239" s="3">
        <v>0.56677083333333333</v>
      </c>
      <c r="E8239" t="s">
        <v>33</v>
      </c>
      <c r="F8239">
        <v>1500</v>
      </c>
      <c r="G8239" t="s">
        <v>189</v>
      </c>
      <c r="I8239">
        <f t="shared" si="896"/>
        <v>1</v>
      </c>
      <c r="J8239" t="str">
        <f t="shared" si="897"/>
        <v>OK</v>
      </c>
      <c r="K8239" t="str">
        <f t="shared" si="898"/>
        <v>Successful</v>
      </c>
      <c r="L8239" t="str">
        <f t="shared" si="899"/>
        <v>Withdrawal</v>
      </c>
      <c r="M8239" t="str">
        <f t="shared" si="900"/>
        <v>OK</v>
      </c>
      <c r="N8239" t="str">
        <f t="shared" si="901"/>
        <v>OK</v>
      </c>
      <c r="O8239" t="str">
        <f>_xlfn.XLOOKUP(B8239,'01_Raw_ATMs'!A:A,'01_Raw_ATMs'!A:A,"Not Found")</f>
        <v>ATM031</v>
      </c>
      <c r="P8239" t="str">
        <f t="shared" si="902"/>
        <v>Valid</v>
      </c>
    </row>
    <row r="8240" spans="1:16">
      <c r="A8240" t="s">
        <v>8433</v>
      </c>
      <c r="B8240" t="s">
        <v>156</v>
      </c>
      <c r="C8240" s="2">
        <v>46082</v>
      </c>
      <c r="D8240" s="3">
        <v>0.43991898148148151</v>
      </c>
      <c r="E8240" t="s">
        <v>194</v>
      </c>
      <c r="F8240">
        <v>0</v>
      </c>
      <c r="G8240" t="s">
        <v>189</v>
      </c>
      <c r="I8240">
        <f t="shared" si="896"/>
        <v>1</v>
      </c>
      <c r="J8240" t="str">
        <f t="shared" si="897"/>
        <v>OK</v>
      </c>
      <c r="K8240" t="str">
        <f t="shared" si="898"/>
        <v>Successful</v>
      </c>
      <c r="L8240" t="str">
        <f t="shared" si="899"/>
        <v>Balance Inquiry</v>
      </c>
      <c r="M8240" t="str">
        <f t="shared" si="900"/>
        <v>OK</v>
      </c>
      <c r="N8240" t="str">
        <f t="shared" si="901"/>
        <v>OK</v>
      </c>
      <c r="O8240" t="str">
        <f>_xlfn.XLOOKUP(B8240,'01_Raw_ATMs'!A:A,'01_Raw_ATMs'!A:A,"Not Found")</f>
        <v>ATM076</v>
      </c>
      <c r="P8240" t="str">
        <f t="shared" si="902"/>
        <v>Valid</v>
      </c>
    </row>
    <row r="8241" spans="1:16">
      <c r="A8241" t="s">
        <v>8434</v>
      </c>
      <c r="B8241" t="s">
        <v>104</v>
      </c>
      <c r="C8241" s="2">
        <v>45872</v>
      </c>
      <c r="D8241" s="3">
        <v>0.75912037037037039</v>
      </c>
      <c r="E8241" t="s">
        <v>33</v>
      </c>
      <c r="F8241">
        <v>4000</v>
      </c>
      <c r="G8241" t="s">
        <v>189</v>
      </c>
      <c r="I8241">
        <f t="shared" si="896"/>
        <v>1</v>
      </c>
      <c r="J8241" t="str">
        <f t="shared" si="897"/>
        <v>OK</v>
      </c>
      <c r="K8241" t="str">
        <f t="shared" si="898"/>
        <v>Successful</v>
      </c>
      <c r="L8241" t="str">
        <f t="shared" si="899"/>
        <v>Withdrawal</v>
      </c>
      <c r="M8241" t="str">
        <f t="shared" si="900"/>
        <v>OK</v>
      </c>
      <c r="N8241" t="str">
        <f t="shared" si="901"/>
        <v>OK</v>
      </c>
      <c r="O8241" t="str">
        <f>_xlfn.XLOOKUP(B8241,'01_Raw_ATMs'!A:A,'01_Raw_ATMs'!A:A,"Not Found")</f>
        <v>ATM025</v>
      </c>
      <c r="P8241" t="str">
        <f t="shared" si="902"/>
        <v>Valid</v>
      </c>
    </row>
    <row r="8242" spans="1:16">
      <c r="A8242" t="s">
        <v>8435</v>
      </c>
      <c r="B8242" t="s">
        <v>151</v>
      </c>
      <c r="C8242" s="2">
        <v>46183</v>
      </c>
      <c r="D8242" s="3">
        <v>0.16673611111111111</v>
      </c>
      <c r="E8242" t="s">
        <v>33</v>
      </c>
      <c r="F8242">
        <v>1000</v>
      </c>
      <c r="G8242" t="s">
        <v>189</v>
      </c>
      <c r="I8242">
        <f t="shared" si="896"/>
        <v>1</v>
      </c>
      <c r="J8242" t="str">
        <f t="shared" si="897"/>
        <v>OK</v>
      </c>
      <c r="K8242" t="str">
        <f t="shared" si="898"/>
        <v>Successful</v>
      </c>
      <c r="L8242" t="str">
        <f t="shared" si="899"/>
        <v>Withdrawal</v>
      </c>
      <c r="M8242" t="str">
        <f t="shared" si="900"/>
        <v>OK</v>
      </c>
      <c r="N8242" t="str">
        <f t="shared" si="901"/>
        <v>OK</v>
      </c>
      <c r="O8242" t="str">
        <f>_xlfn.XLOOKUP(B8242,'01_Raw_ATMs'!A:A,'01_Raw_ATMs'!A:A,"Not Found")</f>
        <v>ATM071</v>
      </c>
      <c r="P8242" t="str">
        <f t="shared" si="902"/>
        <v>Valid</v>
      </c>
    </row>
    <row r="8243" spans="1:16">
      <c r="A8243" t="s">
        <v>8436</v>
      </c>
      <c r="B8243" t="s">
        <v>123</v>
      </c>
      <c r="C8243" s="2">
        <v>46002</v>
      </c>
      <c r="D8243" s="3">
        <v>0.66101851851851856</v>
      </c>
      <c r="E8243" t="s">
        <v>33</v>
      </c>
      <c r="F8243">
        <v>1500</v>
      </c>
      <c r="G8243" t="s">
        <v>214</v>
      </c>
      <c r="H8243" t="s">
        <v>42</v>
      </c>
      <c r="I8243">
        <f t="shared" si="896"/>
        <v>1</v>
      </c>
      <c r="J8243" t="str">
        <f t="shared" si="897"/>
        <v>OK</v>
      </c>
      <c r="K8243" t="str">
        <f t="shared" si="898"/>
        <v>Failed</v>
      </c>
      <c r="L8243" t="str">
        <f t="shared" si="899"/>
        <v>Withdrawal</v>
      </c>
      <c r="M8243" t="str">
        <f t="shared" si="900"/>
        <v>OK</v>
      </c>
      <c r="N8243" t="str">
        <f t="shared" si="901"/>
        <v>OK</v>
      </c>
      <c r="O8243" t="str">
        <f>_xlfn.XLOOKUP(B8243,'01_Raw_ATMs'!A:A,'01_Raw_ATMs'!A:A,"Not Found")</f>
        <v>ATM043</v>
      </c>
      <c r="P8243" t="str">
        <f t="shared" si="902"/>
        <v>Valid</v>
      </c>
    </row>
    <row r="8244" spans="1:16">
      <c r="A8244" t="s">
        <v>8437</v>
      </c>
      <c r="B8244" t="s">
        <v>90</v>
      </c>
      <c r="C8244" s="2">
        <v>45840</v>
      </c>
      <c r="D8244" s="3">
        <v>0.27374999999999999</v>
      </c>
      <c r="E8244" t="s">
        <v>261</v>
      </c>
      <c r="F8244">
        <v>20000</v>
      </c>
      <c r="G8244" t="s">
        <v>189</v>
      </c>
      <c r="I8244">
        <f t="shared" si="896"/>
        <v>1</v>
      </c>
      <c r="J8244" t="str">
        <f t="shared" si="897"/>
        <v>OK</v>
      </c>
      <c r="K8244" t="str">
        <f t="shared" si="898"/>
        <v>Successful</v>
      </c>
      <c r="L8244" t="str">
        <f t="shared" si="899"/>
        <v>Cash Deposit</v>
      </c>
      <c r="M8244" t="str">
        <f t="shared" si="900"/>
        <v>OK</v>
      </c>
      <c r="N8244" t="str">
        <f t="shared" si="901"/>
        <v>OK</v>
      </c>
      <c r="O8244" t="str">
        <f>_xlfn.XLOOKUP(B8244,'01_Raw_ATMs'!A:A,'01_Raw_ATMs'!A:A,"Not Found")</f>
        <v>ATM013</v>
      </c>
      <c r="P8244" t="str">
        <f t="shared" si="902"/>
        <v>Valid</v>
      </c>
    </row>
    <row r="8245" spans="1:16">
      <c r="A8245" t="s">
        <v>8438</v>
      </c>
      <c r="B8245" t="s">
        <v>71</v>
      </c>
      <c r="C8245" s="2">
        <v>45737</v>
      </c>
      <c r="D8245" s="3">
        <v>0.65629629629629627</v>
      </c>
      <c r="E8245" t="s">
        <v>33</v>
      </c>
      <c r="F8245">
        <v>2500</v>
      </c>
      <c r="G8245" t="s">
        <v>189</v>
      </c>
      <c r="I8245">
        <f t="shared" si="896"/>
        <v>1</v>
      </c>
      <c r="J8245" t="str">
        <f t="shared" si="897"/>
        <v>OK</v>
      </c>
      <c r="K8245" t="str">
        <f t="shared" si="898"/>
        <v>Successful</v>
      </c>
      <c r="L8245" t="str">
        <f t="shared" si="899"/>
        <v>Withdrawal</v>
      </c>
      <c r="M8245" t="str">
        <f t="shared" si="900"/>
        <v>OK</v>
      </c>
      <c r="N8245" t="str">
        <f t="shared" si="901"/>
        <v>OK</v>
      </c>
      <c r="O8245" t="str">
        <f>_xlfn.XLOOKUP(B8245,'01_Raw_ATMs'!A:A,'01_Raw_ATMs'!A:A,"Not Found")</f>
        <v>ATM002</v>
      </c>
      <c r="P8245" t="str">
        <f t="shared" si="902"/>
        <v>Valid</v>
      </c>
    </row>
    <row r="8246" spans="1:16">
      <c r="A8246" t="s">
        <v>8439</v>
      </c>
      <c r="B8246" t="s">
        <v>170</v>
      </c>
      <c r="C8246" s="2">
        <v>46008</v>
      </c>
      <c r="D8246" s="3">
        <v>0.7475694444444444</v>
      </c>
      <c r="E8246" t="s">
        <v>211</v>
      </c>
      <c r="F8246">
        <v>0</v>
      </c>
      <c r="G8246" t="s">
        <v>189</v>
      </c>
      <c r="I8246">
        <f t="shared" si="896"/>
        <v>1</v>
      </c>
      <c r="J8246" t="str">
        <f t="shared" si="897"/>
        <v>OK</v>
      </c>
      <c r="K8246" t="str">
        <f t="shared" si="898"/>
        <v>Successful</v>
      </c>
      <c r="L8246" t="str">
        <f t="shared" si="899"/>
        <v>Mini Statement</v>
      </c>
      <c r="M8246" t="str">
        <f t="shared" si="900"/>
        <v>OK</v>
      </c>
      <c r="N8246" t="str">
        <f t="shared" si="901"/>
        <v>OK</v>
      </c>
      <c r="O8246" t="str">
        <f>_xlfn.XLOOKUP(B8246,'01_Raw_ATMs'!A:A,'01_Raw_ATMs'!A:A,"Not Found")</f>
        <v>ATM090</v>
      </c>
      <c r="P8246" t="str">
        <f t="shared" si="902"/>
        <v>Valid</v>
      </c>
    </row>
    <row r="8247" spans="1:16">
      <c r="A8247" t="s">
        <v>8440</v>
      </c>
      <c r="B8247" t="s">
        <v>155</v>
      </c>
      <c r="C8247" s="2">
        <v>46043</v>
      </c>
      <c r="D8247" s="3">
        <v>0.34196759259259257</v>
      </c>
      <c r="E8247" t="s">
        <v>33</v>
      </c>
      <c r="F8247">
        <v>1000</v>
      </c>
      <c r="G8247" t="s">
        <v>189</v>
      </c>
      <c r="I8247">
        <f t="shared" si="896"/>
        <v>1</v>
      </c>
      <c r="J8247" t="str">
        <f t="shared" si="897"/>
        <v>OK</v>
      </c>
      <c r="K8247" t="str">
        <f t="shared" si="898"/>
        <v>Successful</v>
      </c>
      <c r="L8247" t="str">
        <f t="shared" si="899"/>
        <v>Withdrawal</v>
      </c>
      <c r="M8247" t="str">
        <f t="shared" si="900"/>
        <v>OK</v>
      </c>
      <c r="N8247" t="str">
        <f t="shared" si="901"/>
        <v>OK</v>
      </c>
      <c r="O8247" t="str">
        <f>_xlfn.XLOOKUP(B8247,'01_Raw_ATMs'!A:A,'01_Raw_ATMs'!A:A,"Not Found")</f>
        <v>ATM075</v>
      </c>
      <c r="P8247" t="str">
        <f t="shared" si="902"/>
        <v>Valid</v>
      </c>
    </row>
    <row r="8248" spans="1:16">
      <c r="A8248" t="s">
        <v>8441</v>
      </c>
      <c r="B8248" t="s">
        <v>93</v>
      </c>
      <c r="C8248" s="2">
        <v>45797</v>
      </c>
      <c r="D8248" s="3">
        <v>0.18012731481481481</v>
      </c>
      <c r="E8248" t="s">
        <v>33</v>
      </c>
      <c r="F8248">
        <v>5000</v>
      </c>
      <c r="G8248" t="s">
        <v>189</v>
      </c>
      <c r="I8248">
        <f t="shared" si="896"/>
        <v>1</v>
      </c>
      <c r="J8248" t="str">
        <f t="shared" si="897"/>
        <v>OK</v>
      </c>
      <c r="K8248" t="str">
        <f t="shared" si="898"/>
        <v>Successful</v>
      </c>
      <c r="L8248" t="str">
        <f t="shared" si="899"/>
        <v>Withdrawal</v>
      </c>
      <c r="M8248" t="str">
        <f t="shared" si="900"/>
        <v>OK</v>
      </c>
      <c r="N8248" t="str">
        <f t="shared" si="901"/>
        <v>OK</v>
      </c>
      <c r="O8248" t="str">
        <f>_xlfn.XLOOKUP(B8248,'01_Raw_ATMs'!A:A,'01_Raw_ATMs'!A:A,"Not Found")</f>
        <v>ATM016</v>
      </c>
      <c r="P8248" t="str">
        <f t="shared" si="902"/>
        <v>Valid</v>
      </c>
    </row>
    <row r="8249" spans="1:16">
      <c r="A8249" t="s">
        <v>8442</v>
      </c>
      <c r="B8249" t="s">
        <v>93</v>
      </c>
      <c r="C8249" s="2">
        <v>46113</v>
      </c>
      <c r="D8249" s="3">
        <v>0.51591435185185186</v>
      </c>
      <c r="E8249" t="s">
        <v>194</v>
      </c>
      <c r="F8249">
        <v>0</v>
      </c>
      <c r="G8249" t="s">
        <v>189</v>
      </c>
      <c r="I8249">
        <f t="shared" si="896"/>
        <v>1</v>
      </c>
      <c r="J8249" t="str">
        <f t="shared" si="897"/>
        <v>OK</v>
      </c>
      <c r="K8249" t="str">
        <f t="shared" si="898"/>
        <v>Successful</v>
      </c>
      <c r="L8249" t="str">
        <f t="shared" si="899"/>
        <v>Balance Inquiry</v>
      </c>
      <c r="M8249" t="str">
        <f t="shared" si="900"/>
        <v>OK</v>
      </c>
      <c r="N8249" t="str">
        <f t="shared" si="901"/>
        <v>OK</v>
      </c>
      <c r="O8249" t="str">
        <f>_xlfn.XLOOKUP(B8249,'01_Raw_ATMs'!A:A,'01_Raw_ATMs'!A:A,"Not Found")</f>
        <v>ATM016</v>
      </c>
      <c r="P8249" t="str">
        <f t="shared" si="902"/>
        <v>Valid</v>
      </c>
    </row>
    <row r="8250" spans="1:16">
      <c r="A8250" t="s">
        <v>8443</v>
      </c>
      <c r="B8250" t="s">
        <v>102</v>
      </c>
      <c r="C8250" s="2">
        <v>45871</v>
      </c>
      <c r="D8250" s="3">
        <v>0.96109953703703699</v>
      </c>
      <c r="E8250" t="s">
        <v>33</v>
      </c>
      <c r="F8250">
        <v>2500</v>
      </c>
      <c r="G8250" t="s">
        <v>214</v>
      </c>
      <c r="H8250" t="s">
        <v>1215</v>
      </c>
      <c r="I8250">
        <f t="shared" si="896"/>
        <v>1</v>
      </c>
      <c r="J8250" t="str">
        <f t="shared" si="897"/>
        <v>OK</v>
      </c>
      <c r="K8250" t="str">
        <f t="shared" si="898"/>
        <v>Failed</v>
      </c>
      <c r="L8250" t="str">
        <f t="shared" si="899"/>
        <v>Withdrawal</v>
      </c>
      <c r="M8250" t="str">
        <f t="shared" si="900"/>
        <v>OK</v>
      </c>
      <c r="N8250" t="str">
        <f t="shared" si="901"/>
        <v>OK</v>
      </c>
      <c r="O8250" t="str">
        <f>_xlfn.XLOOKUP(B8250,'01_Raw_ATMs'!A:A,'01_Raw_ATMs'!A:A,"Not Found")</f>
        <v>ATM023</v>
      </c>
      <c r="P8250" t="str">
        <f t="shared" si="902"/>
        <v>Valid</v>
      </c>
    </row>
    <row r="8251" spans="1:16">
      <c r="A8251" t="s">
        <v>8444</v>
      </c>
      <c r="B8251" t="s">
        <v>110</v>
      </c>
      <c r="C8251" s="2">
        <v>46118</v>
      </c>
      <c r="D8251" s="3">
        <v>0.26688657407407412</v>
      </c>
      <c r="E8251" t="s">
        <v>33</v>
      </c>
      <c r="F8251">
        <v>2000</v>
      </c>
      <c r="G8251" t="s">
        <v>189</v>
      </c>
      <c r="I8251">
        <f t="shared" si="896"/>
        <v>1</v>
      </c>
      <c r="J8251" t="str">
        <f t="shared" si="897"/>
        <v>OK</v>
      </c>
      <c r="K8251" t="str">
        <f t="shared" si="898"/>
        <v>Successful</v>
      </c>
      <c r="L8251" t="str">
        <f t="shared" si="899"/>
        <v>Withdrawal</v>
      </c>
      <c r="M8251" t="str">
        <f t="shared" si="900"/>
        <v>OK</v>
      </c>
      <c r="N8251" t="str">
        <f t="shared" si="901"/>
        <v>OK</v>
      </c>
      <c r="O8251" t="str">
        <f>_xlfn.XLOOKUP(B8251,'01_Raw_ATMs'!A:A,'01_Raw_ATMs'!A:A,"Not Found")</f>
        <v>ATM030</v>
      </c>
      <c r="P8251" t="str">
        <f t="shared" si="902"/>
        <v>Valid</v>
      </c>
    </row>
    <row r="8252" spans="1:16">
      <c r="A8252" t="s">
        <v>8445</v>
      </c>
      <c r="B8252" t="s">
        <v>104</v>
      </c>
      <c r="C8252" s="2">
        <v>46022</v>
      </c>
      <c r="D8252" s="3">
        <v>0.91085648148148146</v>
      </c>
      <c r="E8252" t="s">
        <v>33</v>
      </c>
      <c r="F8252">
        <v>5000</v>
      </c>
      <c r="G8252" t="s">
        <v>189</v>
      </c>
      <c r="I8252">
        <f t="shared" si="896"/>
        <v>1</v>
      </c>
      <c r="J8252" t="str">
        <f t="shared" si="897"/>
        <v>OK</v>
      </c>
      <c r="K8252" t="str">
        <f t="shared" si="898"/>
        <v>Successful</v>
      </c>
      <c r="L8252" t="str">
        <f t="shared" si="899"/>
        <v>Withdrawal</v>
      </c>
      <c r="M8252" t="str">
        <f t="shared" si="900"/>
        <v>OK</v>
      </c>
      <c r="N8252" t="str">
        <f t="shared" si="901"/>
        <v>OK</v>
      </c>
      <c r="O8252" t="str">
        <f>_xlfn.XLOOKUP(B8252,'01_Raw_ATMs'!A:A,'01_Raw_ATMs'!A:A,"Not Found")</f>
        <v>ATM025</v>
      </c>
      <c r="P8252" t="str">
        <f t="shared" si="902"/>
        <v>Valid</v>
      </c>
    </row>
    <row r="8253" spans="1:16">
      <c r="A8253" t="s">
        <v>8446</v>
      </c>
      <c r="B8253" t="s">
        <v>100</v>
      </c>
      <c r="C8253" s="2">
        <v>45725</v>
      </c>
      <c r="D8253" s="3">
        <v>0.2223148148148148</v>
      </c>
      <c r="E8253" t="s">
        <v>261</v>
      </c>
      <c r="F8253">
        <v>15000</v>
      </c>
      <c r="G8253" t="s">
        <v>189</v>
      </c>
      <c r="I8253">
        <f t="shared" si="896"/>
        <v>1</v>
      </c>
      <c r="J8253" t="str">
        <f t="shared" si="897"/>
        <v>OK</v>
      </c>
      <c r="K8253" t="str">
        <f t="shared" si="898"/>
        <v>Successful</v>
      </c>
      <c r="L8253" t="str">
        <f t="shared" si="899"/>
        <v>Cash Deposit</v>
      </c>
      <c r="M8253" t="str">
        <f t="shared" si="900"/>
        <v>OK</v>
      </c>
      <c r="N8253" t="str">
        <f t="shared" si="901"/>
        <v>OK</v>
      </c>
      <c r="O8253" t="str">
        <f>_xlfn.XLOOKUP(B8253,'01_Raw_ATMs'!A:A,'01_Raw_ATMs'!A:A,"Not Found")</f>
        <v>ATM021</v>
      </c>
      <c r="P8253" t="str">
        <f t="shared" si="902"/>
        <v>Valid</v>
      </c>
    </row>
    <row r="8254" spans="1:16">
      <c r="A8254" t="s">
        <v>8447</v>
      </c>
      <c r="B8254" t="s">
        <v>177</v>
      </c>
      <c r="C8254" s="2">
        <v>45666</v>
      </c>
      <c r="D8254" s="3">
        <v>0.81943287037037038</v>
      </c>
      <c r="E8254" t="s">
        <v>33</v>
      </c>
      <c r="F8254">
        <v>2000</v>
      </c>
      <c r="G8254" t="s">
        <v>189</v>
      </c>
      <c r="I8254">
        <f t="shared" si="896"/>
        <v>1</v>
      </c>
      <c r="J8254" t="str">
        <f t="shared" si="897"/>
        <v>OK</v>
      </c>
      <c r="K8254" t="str">
        <f t="shared" si="898"/>
        <v>Successful</v>
      </c>
      <c r="L8254" t="str">
        <f t="shared" si="899"/>
        <v>Withdrawal</v>
      </c>
      <c r="M8254" t="str">
        <f t="shared" si="900"/>
        <v>OK</v>
      </c>
      <c r="N8254" t="str">
        <f t="shared" si="901"/>
        <v>OK</v>
      </c>
      <c r="O8254" t="str">
        <f>_xlfn.XLOOKUP(B8254,'01_Raw_ATMs'!A:A,'01_Raw_ATMs'!A:A,"Not Found")</f>
        <v>ATM097</v>
      </c>
      <c r="P8254" t="str">
        <f t="shared" si="902"/>
        <v>Valid</v>
      </c>
    </row>
    <row r="8255" spans="1:16">
      <c r="A8255" t="s">
        <v>8448</v>
      </c>
      <c r="B8255" t="s">
        <v>134</v>
      </c>
      <c r="C8255" s="2">
        <v>46140</v>
      </c>
      <c r="D8255" s="3">
        <v>0.59453703703703709</v>
      </c>
      <c r="E8255" t="s">
        <v>33</v>
      </c>
      <c r="F8255">
        <v>1000</v>
      </c>
      <c r="G8255" t="s">
        <v>189</v>
      </c>
      <c r="I8255">
        <f t="shared" si="896"/>
        <v>1</v>
      </c>
      <c r="J8255" t="str">
        <f t="shared" si="897"/>
        <v>OK</v>
      </c>
      <c r="K8255" t="str">
        <f t="shared" si="898"/>
        <v>Successful</v>
      </c>
      <c r="L8255" t="str">
        <f t="shared" si="899"/>
        <v>Withdrawal</v>
      </c>
      <c r="M8255" t="str">
        <f t="shared" si="900"/>
        <v>OK</v>
      </c>
      <c r="N8255" t="str">
        <f t="shared" si="901"/>
        <v>OK</v>
      </c>
      <c r="O8255" t="str">
        <f>_xlfn.XLOOKUP(B8255,'01_Raw_ATMs'!A:A,'01_Raw_ATMs'!A:A,"Not Found")</f>
        <v>ATM054</v>
      </c>
      <c r="P8255" t="str">
        <f t="shared" si="902"/>
        <v>Valid</v>
      </c>
    </row>
    <row r="8256" spans="1:16">
      <c r="A8256" t="s">
        <v>8449</v>
      </c>
      <c r="B8256" t="s">
        <v>89</v>
      </c>
      <c r="C8256" s="2">
        <v>46168</v>
      </c>
      <c r="D8256" s="3">
        <v>0.9123148148148148</v>
      </c>
      <c r="E8256" t="s">
        <v>211</v>
      </c>
      <c r="F8256">
        <v>0</v>
      </c>
      <c r="G8256" t="s">
        <v>189</v>
      </c>
      <c r="I8256">
        <f t="shared" si="896"/>
        <v>1</v>
      </c>
      <c r="J8256" t="str">
        <f t="shared" si="897"/>
        <v>OK</v>
      </c>
      <c r="K8256" t="str">
        <f t="shared" si="898"/>
        <v>Successful</v>
      </c>
      <c r="L8256" t="str">
        <f t="shared" si="899"/>
        <v>Mini Statement</v>
      </c>
      <c r="M8256" t="str">
        <f t="shared" si="900"/>
        <v>OK</v>
      </c>
      <c r="N8256" t="str">
        <f t="shared" si="901"/>
        <v>OK</v>
      </c>
      <c r="O8256" t="str">
        <f>_xlfn.XLOOKUP(B8256,'01_Raw_ATMs'!A:A,'01_Raw_ATMs'!A:A,"Not Found")</f>
        <v>ATM012</v>
      </c>
      <c r="P8256" t="str">
        <f t="shared" si="902"/>
        <v>Valid</v>
      </c>
    </row>
    <row r="8257" spans="1:16">
      <c r="A8257" t="s">
        <v>8450</v>
      </c>
      <c r="B8257" t="s">
        <v>79</v>
      </c>
      <c r="C8257" s="2">
        <v>45737</v>
      </c>
      <c r="D8257" s="3">
        <v>0.163275462962963</v>
      </c>
      <c r="E8257" t="s">
        <v>33</v>
      </c>
      <c r="F8257">
        <v>10000</v>
      </c>
      <c r="G8257" t="s">
        <v>189</v>
      </c>
      <c r="I8257">
        <f t="shared" si="896"/>
        <v>1</v>
      </c>
      <c r="J8257" t="str">
        <f t="shared" si="897"/>
        <v>OK</v>
      </c>
      <c r="K8257" t="str">
        <f t="shared" si="898"/>
        <v>Successful</v>
      </c>
      <c r="L8257" t="str">
        <f t="shared" si="899"/>
        <v>Withdrawal</v>
      </c>
      <c r="M8257" t="str">
        <f t="shared" si="900"/>
        <v>OK</v>
      </c>
      <c r="N8257" t="str">
        <f t="shared" si="901"/>
        <v>OK</v>
      </c>
      <c r="O8257" t="str">
        <f>_xlfn.XLOOKUP(B8257,'01_Raw_ATMs'!A:A,'01_Raw_ATMs'!A:A,"Not Found")</f>
        <v>ATM006</v>
      </c>
      <c r="P8257" t="str">
        <f t="shared" si="902"/>
        <v>Valid</v>
      </c>
    </row>
    <row r="8258" spans="1:16">
      <c r="A8258" t="s">
        <v>8451</v>
      </c>
      <c r="B8258" t="s">
        <v>131</v>
      </c>
      <c r="C8258" s="2">
        <v>45694</v>
      </c>
      <c r="D8258" s="3">
        <v>0.18137731481481481</v>
      </c>
      <c r="E8258" t="s">
        <v>33</v>
      </c>
      <c r="F8258">
        <v>500</v>
      </c>
      <c r="G8258" t="s">
        <v>189</v>
      </c>
      <c r="I8258">
        <f t="shared" si="896"/>
        <v>1</v>
      </c>
      <c r="J8258" t="str">
        <f t="shared" si="897"/>
        <v>OK</v>
      </c>
      <c r="K8258" t="str">
        <f t="shared" si="898"/>
        <v>Successful</v>
      </c>
      <c r="L8258" t="str">
        <f t="shared" si="899"/>
        <v>Withdrawal</v>
      </c>
      <c r="M8258" t="str">
        <f t="shared" si="900"/>
        <v>OK</v>
      </c>
      <c r="N8258" t="str">
        <f t="shared" si="901"/>
        <v>OK</v>
      </c>
      <c r="O8258" t="str">
        <f>_xlfn.XLOOKUP(B8258,'01_Raw_ATMs'!A:A,'01_Raw_ATMs'!A:A,"Not Found")</f>
        <v>ATM051</v>
      </c>
      <c r="P8258" t="str">
        <f t="shared" si="902"/>
        <v>Valid</v>
      </c>
    </row>
    <row r="8259" spans="1:16">
      <c r="A8259" t="s">
        <v>8452</v>
      </c>
      <c r="B8259" t="s">
        <v>124</v>
      </c>
      <c r="C8259" s="2">
        <v>46054</v>
      </c>
      <c r="D8259" s="3">
        <v>0.85753472222222227</v>
      </c>
      <c r="E8259" t="s">
        <v>33</v>
      </c>
      <c r="F8259">
        <v>3000</v>
      </c>
      <c r="G8259" t="s">
        <v>189</v>
      </c>
      <c r="I8259">
        <f t="shared" ref="I8259:I8322" si="903">COUNTIF($A:$A,A8259)</f>
        <v>1</v>
      </c>
      <c r="J8259" t="str">
        <f t="shared" ref="J8259:J8322" si="904">IF(AND(TRIM(G8259)="Failed",H8259=""),"Problem","OK")</f>
        <v>OK</v>
      </c>
      <c r="K8259" t="str">
        <f t="shared" ref="K8259:K8322" si="905">PROPER(TRIM(G8259))</f>
        <v>Successful</v>
      </c>
      <c r="L8259" t="str">
        <f t="shared" ref="L8259:L8322" si="906">PROPER(TRIM(E8259))</f>
        <v>Withdrawal</v>
      </c>
      <c r="M8259" t="str">
        <f t="shared" ref="M8259:M8322" si="907">IF(OR(E8259="Withdrawal",E8259="Cash Deposit"),IF(F8259&gt;0,"OK","Problem"),IF(F8259=0,"OK","Problem"))</f>
        <v>OK</v>
      </c>
      <c r="N8259" t="str">
        <f t="shared" ref="N8259:N8322" si="908">IF(AND(C8259&gt;=DATE(2025,1,1),C8259&lt;=DATE(2026,6,30)),"OK","Problem")</f>
        <v>OK</v>
      </c>
      <c r="O8259" t="str">
        <f>_xlfn.XLOOKUP(B8259,'01_Raw_ATMs'!A:A,'01_Raw_ATMs'!A:A,"Not Found")</f>
        <v>ATM044</v>
      </c>
      <c r="P8259" t="str">
        <f t="shared" ref="P8259:P8322" si="909">IF(B8259="","Missing ATM_ID","Valid")</f>
        <v>Valid</v>
      </c>
    </row>
    <row r="8260" spans="1:16">
      <c r="A8260" t="s">
        <v>8453</v>
      </c>
      <c r="B8260" t="s">
        <v>106</v>
      </c>
      <c r="C8260" s="2">
        <v>46024</v>
      </c>
      <c r="D8260" s="3">
        <v>0.40532407407407411</v>
      </c>
      <c r="E8260" t="s">
        <v>33</v>
      </c>
      <c r="F8260">
        <v>5000</v>
      </c>
      <c r="G8260" t="s">
        <v>189</v>
      </c>
      <c r="I8260">
        <f t="shared" si="903"/>
        <v>1</v>
      </c>
      <c r="J8260" t="str">
        <f t="shared" si="904"/>
        <v>OK</v>
      </c>
      <c r="K8260" t="str">
        <f t="shared" si="905"/>
        <v>Successful</v>
      </c>
      <c r="L8260" t="str">
        <f t="shared" si="906"/>
        <v>Withdrawal</v>
      </c>
      <c r="M8260" t="str">
        <f t="shared" si="907"/>
        <v>OK</v>
      </c>
      <c r="N8260" t="str">
        <f t="shared" si="908"/>
        <v>OK</v>
      </c>
      <c r="O8260" t="str">
        <f>_xlfn.XLOOKUP(B8260,'01_Raw_ATMs'!A:A,'01_Raw_ATMs'!A:A,"Not Found")</f>
        <v>ATM026</v>
      </c>
      <c r="P8260" t="str">
        <f t="shared" si="909"/>
        <v>Valid</v>
      </c>
    </row>
    <row r="8261" spans="1:16">
      <c r="A8261" t="s">
        <v>8454</v>
      </c>
      <c r="B8261" t="s">
        <v>180</v>
      </c>
      <c r="C8261" s="2">
        <v>46200</v>
      </c>
      <c r="D8261" s="3">
        <v>0.40065972222222218</v>
      </c>
      <c r="E8261" t="s">
        <v>33</v>
      </c>
      <c r="F8261">
        <v>8000</v>
      </c>
      <c r="G8261" t="s">
        <v>189</v>
      </c>
      <c r="I8261">
        <f t="shared" si="903"/>
        <v>1</v>
      </c>
      <c r="J8261" t="str">
        <f t="shared" si="904"/>
        <v>OK</v>
      </c>
      <c r="K8261" t="str">
        <f t="shared" si="905"/>
        <v>Successful</v>
      </c>
      <c r="L8261" t="str">
        <f t="shared" si="906"/>
        <v>Withdrawal</v>
      </c>
      <c r="M8261" t="str">
        <f t="shared" si="907"/>
        <v>OK</v>
      </c>
      <c r="N8261" t="str">
        <f t="shared" si="908"/>
        <v>OK</v>
      </c>
      <c r="O8261" t="str">
        <f>_xlfn.XLOOKUP(B8261,'01_Raw_ATMs'!A:A,'01_Raw_ATMs'!A:A,"Not Found")</f>
        <v>ATM100</v>
      </c>
      <c r="P8261" t="str">
        <f t="shared" si="909"/>
        <v>Valid</v>
      </c>
    </row>
    <row r="8262" spans="1:16">
      <c r="A8262" t="s">
        <v>8455</v>
      </c>
      <c r="B8262" t="s">
        <v>124</v>
      </c>
      <c r="C8262" s="2">
        <v>45877</v>
      </c>
      <c r="D8262" s="3">
        <v>0.34552083333333328</v>
      </c>
      <c r="E8262" t="s">
        <v>33</v>
      </c>
      <c r="F8262">
        <v>500</v>
      </c>
      <c r="G8262" t="s">
        <v>189</v>
      </c>
      <c r="I8262">
        <f t="shared" si="903"/>
        <v>1</v>
      </c>
      <c r="J8262" t="str">
        <f t="shared" si="904"/>
        <v>OK</v>
      </c>
      <c r="K8262" t="str">
        <f t="shared" si="905"/>
        <v>Successful</v>
      </c>
      <c r="L8262" t="str">
        <f t="shared" si="906"/>
        <v>Withdrawal</v>
      </c>
      <c r="M8262" t="str">
        <f t="shared" si="907"/>
        <v>OK</v>
      </c>
      <c r="N8262" t="str">
        <f t="shared" si="908"/>
        <v>OK</v>
      </c>
      <c r="O8262" t="str">
        <f>_xlfn.XLOOKUP(B8262,'01_Raw_ATMs'!A:A,'01_Raw_ATMs'!A:A,"Not Found")</f>
        <v>ATM044</v>
      </c>
      <c r="P8262" t="str">
        <f t="shared" si="909"/>
        <v>Valid</v>
      </c>
    </row>
    <row r="8263" spans="1:16">
      <c r="A8263" t="s">
        <v>8456</v>
      </c>
      <c r="B8263" t="s">
        <v>133</v>
      </c>
      <c r="C8263" s="2">
        <v>46104</v>
      </c>
      <c r="D8263" s="3">
        <v>0.56307870370370372</v>
      </c>
      <c r="E8263" t="s">
        <v>33</v>
      </c>
      <c r="F8263">
        <v>2500</v>
      </c>
      <c r="G8263" t="s">
        <v>189</v>
      </c>
      <c r="I8263">
        <f t="shared" si="903"/>
        <v>1</v>
      </c>
      <c r="J8263" t="str">
        <f t="shared" si="904"/>
        <v>OK</v>
      </c>
      <c r="K8263" t="str">
        <f t="shared" si="905"/>
        <v>Successful</v>
      </c>
      <c r="L8263" t="str">
        <f t="shared" si="906"/>
        <v>Withdrawal</v>
      </c>
      <c r="M8263" t="str">
        <f t="shared" si="907"/>
        <v>OK</v>
      </c>
      <c r="N8263" t="str">
        <f t="shared" si="908"/>
        <v>OK</v>
      </c>
      <c r="O8263" t="str">
        <f>_xlfn.XLOOKUP(B8263,'01_Raw_ATMs'!A:A,'01_Raw_ATMs'!A:A,"Not Found")</f>
        <v>ATM053</v>
      </c>
      <c r="P8263" t="str">
        <f t="shared" si="909"/>
        <v>Valid</v>
      </c>
    </row>
    <row r="8264" spans="1:16">
      <c r="A8264" t="s">
        <v>8457</v>
      </c>
      <c r="B8264" t="s">
        <v>126</v>
      </c>
      <c r="C8264" s="2">
        <v>45826</v>
      </c>
      <c r="D8264" s="3">
        <v>0.67101851851851857</v>
      </c>
      <c r="E8264" t="s">
        <v>33</v>
      </c>
      <c r="F8264">
        <v>1000</v>
      </c>
      <c r="G8264" t="s">
        <v>189</v>
      </c>
      <c r="I8264">
        <f t="shared" si="903"/>
        <v>1</v>
      </c>
      <c r="J8264" t="str">
        <f t="shared" si="904"/>
        <v>OK</v>
      </c>
      <c r="K8264" t="str">
        <f t="shared" si="905"/>
        <v>Successful</v>
      </c>
      <c r="L8264" t="str">
        <f t="shared" si="906"/>
        <v>Withdrawal</v>
      </c>
      <c r="M8264" t="str">
        <f t="shared" si="907"/>
        <v>OK</v>
      </c>
      <c r="N8264" t="str">
        <f t="shared" si="908"/>
        <v>OK</v>
      </c>
      <c r="O8264" t="str">
        <f>_xlfn.XLOOKUP(B8264,'01_Raw_ATMs'!A:A,'01_Raw_ATMs'!A:A,"Not Found")</f>
        <v>ATM046</v>
      </c>
      <c r="P8264" t="str">
        <f t="shared" si="909"/>
        <v>Valid</v>
      </c>
    </row>
    <row r="8265" spans="1:16">
      <c r="A8265" t="s">
        <v>8458</v>
      </c>
      <c r="B8265" t="s">
        <v>164</v>
      </c>
      <c r="C8265" s="2">
        <v>45960</v>
      </c>
      <c r="D8265" s="3">
        <v>0.51060185185185181</v>
      </c>
      <c r="E8265" t="s">
        <v>33</v>
      </c>
      <c r="F8265">
        <v>8000</v>
      </c>
      <c r="G8265" t="s">
        <v>189</v>
      </c>
      <c r="I8265">
        <f t="shared" si="903"/>
        <v>1</v>
      </c>
      <c r="J8265" t="str">
        <f t="shared" si="904"/>
        <v>OK</v>
      </c>
      <c r="K8265" t="str">
        <f t="shared" si="905"/>
        <v>Successful</v>
      </c>
      <c r="L8265" t="str">
        <f t="shared" si="906"/>
        <v>Withdrawal</v>
      </c>
      <c r="M8265" t="str">
        <f t="shared" si="907"/>
        <v>OK</v>
      </c>
      <c r="N8265" t="str">
        <f t="shared" si="908"/>
        <v>OK</v>
      </c>
      <c r="O8265" t="str">
        <f>_xlfn.XLOOKUP(B8265,'01_Raw_ATMs'!A:A,'01_Raw_ATMs'!A:A,"Not Found")</f>
        <v>ATM084</v>
      </c>
      <c r="P8265" t="str">
        <f t="shared" si="909"/>
        <v>Valid</v>
      </c>
    </row>
    <row r="8266" spans="1:16">
      <c r="A8266" t="s">
        <v>8459</v>
      </c>
      <c r="B8266" t="s">
        <v>84</v>
      </c>
      <c r="C8266" s="2">
        <v>45736</v>
      </c>
      <c r="D8266" s="3">
        <v>0.61564814814814817</v>
      </c>
      <c r="E8266" t="s">
        <v>33</v>
      </c>
      <c r="F8266">
        <v>5000</v>
      </c>
      <c r="G8266" t="s">
        <v>189</v>
      </c>
      <c r="I8266">
        <f t="shared" si="903"/>
        <v>1</v>
      </c>
      <c r="J8266" t="str">
        <f t="shared" si="904"/>
        <v>OK</v>
      </c>
      <c r="K8266" t="str">
        <f t="shared" si="905"/>
        <v>Successful</v>
      </c>
      <c r="L8266" t="str">
        <f t="shared" si="906"/>
        <v>Withdrawal</v>
      </c>
      <c r="M8266" t="str">
        <f t="shared" si="907"/>
        <v>OK</v>
      </c>
      <c r="N8266" t="str">
        <f t="shared" si="908"/>
        <v>OK</v>
      </c>
      <c r="O8266" t="str">
        <f>_xlfn.XLOOKUP(B8266,'01_Raw_ATMs'!A:A,'01_Raw_ATMs'!A:A,"Not Found")</f>
        <v>ATM009</v>
      </c>
      <c r="P8266" t="str">
        <f t="shared" si="909"/>
        <v>Valid</v>
      </c>
    </row>
    <row r="8267" spans="1:16">
      <c r="A8267" t="s">
        <v>8460</v>
      </c>
      <c r="B8267" t="s">
        <v>93</v>
      </c>
      <c r="C8267" s="2">
        <v>45819</v>
      </c>
      <c r="D8267" s="3">
        <v>0.30116898148148152</v>
      </c>
      <c r="E8267" t="s">
        <v>33</v>
      </c>
      <c r="F8267">
        <v>10000</v>
      </c>
      <c r="G8267" t="s">
        <v>189</v>
      </c>
      <c r="I8267">
        <f t="shared" si="903"/>
        <v>1</v>
      </c>
      <c r="J8267" t="str">
        <f t="shared" si="904"/>
        <v>OK</v>
      </c>
      <c r="K8267" t="str">
        <f t="shared" si="905"/>
        <v>Successful</v>
      </c>
      <c r="L8267" t="str">
        <f t="shared" si="906"/>
        <v>Withdrawal</v>
      </c>
      <c r="M8267" t="str">
        <f t="shared" si="907"/>
        <v>OK</v>
      </c>
      <c r="N8267" t="str">
        <f t="shared" si="908"/>
        <v>OK</v>
      </c>
      <c r="O8267" t="str">
        <f>_xlfn.XLOOKUP(B8267,'01_Raw_ATMs'!A:A,'01_Raw_ATMs'!A:A,"Not Found")</f>
        <v>ATM016</v>
      </c>
      <c r="P8267" t="str">
        <f t="shared" si="909"/>
        <v>Valid</v>
      </c>
    </row>
    <row r="8268" spans="1:16">
      <c r="A8268" t="s">
        <v>8461</v>
      </c>
      <c r="B8268" t="s">
        <v>154</v>
      </c>
      <c r="C8268" s="2">
        <v>45954</v>
      </c>
      <c r="D8268" s="3">
        <v>0.45197916666666671</v>
      </c>
      <c r="E8268" t="s">
        <v>33</v>
      </c>
      <c r="F8268">
        <v>2500</v>
      </c>
      <c r="G8268" t="s">
        <v>189</v>
      </c>
      <c r="I8268">
        <f t="shared" si="903"/>
        <v>1</v>
      </c>
      <c r="J8268" t="str">
        <f t="shared" si="904"/>
        <v>OK</v>
      </c>
      <c r="K8268" t="str">
        <f t="shared" si="905"/>
        <v>Successful</v>
      </c>
      <c r="L8268" t="str">
        <f t="shared" si="906"/>
        <v>Withdrawal</v>
      </c>
      <c r="M8268" t="str">
        <f t="shared" si="907"/>
        <v>OK</v>
      </c>
      <c r="N8268" t="str">
        <f t="shared" si="908"/>
        <v>OK</v>
      </c>
      <c r="O8268" t="str">
        <f>_xlfn.XLOOKUP(B8268,'01_Raw_ATMs'!A:A,'01_Raw_ATMs'!A:A,"Not Found")</f>
        <v>ATM074</v>
      </c>
      <c r="P8268" t="str">
        <f t="shared" si="909"/>
        <v>Valid</v>
      </c>
    </row>
    <row r="8269" spans="1:16">
      <c r="A8269" t="s">
        <v>8462</v>
      </c>
      <c r="B8269" t="s">
        <v>148</v>
      </c>
      <c r="C8269" s="2">
        <v>46021</v>
      </c>
      <c r="D8269" s="3">
        <v>0.80959490740740736</v>
      </c>
      <c r="E8269" t="s">
        <v>33</v>
      </c>
      <c r="F8269">
        <v>2500</v>
      </c>
      <c r="G8269" t="s">
        <v>189</v>
      </c>
      <c r="I8269">
        <f t="shared" si="903"/>
        <v>1</v>
      </c>
      <c r="J8269" t="str">
        <f t="shared" si="904"/>
        <v>OK</v>
      </c>
      <c r="K8269" t="str">
        <f t="shared" si="905"/>
        <v>Successful</v>
      </c>
      <c r="L8269" t="str">
        <f t="shared" si="906"/>
        <v>Withdrawal</v>
      </c>
      <c r="M8269" t="str">
        <f t="shared" si="907"/>
        <v>OK</v>
      </c>
      <c r="N8269" t="str">
        <f t="shared" si="908"/>
        <v>OK</v>
      </c>
      <c r="O8269" t="str">
        <f>_xlfn.XLOOKUP(B8269,'01_Raw_ATMs'!A:A,'01_Raw_ATMs'!A:A,"Not Found")</f>
        <v>ATM068</v>
      </c>
      <c r="P8269" t="str">
        <f t="shared" si="909"/>
        <v>Valid</v>
      </c>
    </row>
    <row r="8270" spans="1:16">
      <c r="A8270" t="s">
        <v>8463</v>
      </c>
      <c r="B8270" t="s">
        <v>123</v>
      </c>
      <c r="C8270" s="2">
        <v>45740</v>
      </c>
      <c r="D8270" s="3">
        <v>0.75771990740740736</v>
      </c>
      <c r="E8270" t="s">
        <v>33</v>
      </c>
      <c r="F8270">
        <v>5000</v>
      </c>
      <c r="G8270" t="s">
        <v>189</v>
      </c>
      <c r="I8270">
        <f t="shared" si="903"/>
        <v>1</v>
      </c>
      <c r="J8270" t="str">
        <f t="shared" si="904"/>
        <v>OK</v>
      </c>
      <c r="K8270" t="str">
        <f t="shared" si="905"/>
        <v>Successful</v>
      </c>
      <c r="L8270" t="str">
        <f t="shared" si="906"/>
        <v>Withdrawal</v>
      </c>
      <c r="M8270" t="str">
        <f t="shared" si="907"/>
        <v>OK</v>
      </c>
      <c r="N8270" t="str">
        <f t="shared" si="908"/>
        <v>OK</v>
      </c>
      <c r="O8270" t="str">
        <f>_xlfn.XLOOKUP(B8270,'01_Raw_ATMs'!A:A,'01_Raw_ATMs'!A:A,"Not Found")</f>
        <v>ATM043</v>
      </c>
      <c r="P8270" t="str">
        <f t="shared" si="909"/>
        <v>Valid</v>
      </c>
    </row>
    <row r="8271" spans="1:16">
      <c r="A8271" t="s">
        <v>8464</v>
      </c>
      <c r="B8271" t="s">
        <v>176</v>
      </c>
      <c r="C8271" s="2">
        <v>45753</v>
      </c>
      <c r="D8271" s="3">
        <v>0.43385416666666671</v>
      </c>
      <c r="E8271" t="s">
        <v>33</v>
      </c>
      <c r="F8271">
        <v>1000</v>
      </c>
      <c r="G8271" t="s">
        <v>189</v>
      </c>
      <c r="I8271">
        <f t="shared" si="903"/>
        <v>1</v>
      </c>
      <c r="J8271" t="str">
        <f t="shared" si="904"/>
        <v>OK</v>
      </c>
      <c r="K8271" t="str">
        <f t="shared" si="905"/>
        <v>Successful</v>
      </c>
      <c r="L8271" t="str">
        <f t="shared" si="906"/>
        <v>Withdrawal</v>
      </c>
      <c r="M8271" t="str">
        <f t="shared" si="907"/>
        <v>OK</v>
      </c>
      <c r="N8271" t="str">
        <f t="shared" si="908"/>
        <v>OK</v>
      </c>
      <c r="O8271" t="str">
        <f>_xlfn.XLOOKUP(B8271,'01_Raw_ATMs'!A:A,'01_Raw_ATMs'!A:A,"Not Found")</f>
        <v>ATM096</v>
      </c>
      <c r="P8271" t="str">
        <f t="shared" si="909"/>
        <v>Valid</v>
      </c>
    </row>
    <row r="8272" spans="1:16">
      <c r="A8272" t="s">
        <v>8465</v>
      </c>
      <c r="B8272" t="s">
        <v>155</v>
      </c>
      <c r="C8272" s="2">
        <v>45745</v>
      </c>
      <c r="D8272" s="3">
        <v>0.45664351851851848</v>
      </c>
      <c r="E8272" t="s">
        <v>33</v>
      </c>
      <c r="F8272">
        <v>4000</v>
      </c>
      <c r="G8272" t="s">
        <v>189</v>
      </c>
      <c r="I8272">
        <f t="shared" si="903"/>
        <v>1</v>
      </c>
      <c r="J8272" t="str">
        <f t="shared" si="904"/>
        <v>OK</v>
      </c>
      <c r="K8272" t="str">
        <f t="shared" si="905"/>
        <v>Successful</v>
      </c>
      <c r="L8272" t="str">
        <f t="shared" si="906"/>
        <v>Withdrawal</v>
      </c>
      <c r="M8272" t="str">
        <f t="shared" si="907"/>
        <v>OK</v>
      </c>
      <c r="N8272" t="str">
        <f t="shared" si="908"/>
        <v>OK</v>
      </c>
      <c r="O8272" t="str">
        <f>_xlfn.XLOOKUP(B8272,'01_Raw_ATMs'!A:A,'01_Raw_ATMs'!A:A,"Not Found")</f>
        <v>ATM075</v>
      </c>
      <c r="P8272" t="str">
        <f t="shared" si="909"/>
        <v>Valid</v>
      </c>
    </row>
    <row r="8273" spans="1:16">
      <c r="A8273" t="s">
        <v>8466</v>
      </c>
      <c r="B8273" t="s">
        <v>165</v>
      </c>
      <c r="C8273" s="2">
        <v>46064</v>
      </c>
      <c r="D8273" s="3">
        <v>0.32578703703703699</v>
      </c>
      <c r="E8273" t="s">
        <v>33</v>
      </c>
      <c r="F8273">
        <v>8000</v>
      </c>
      <c r="G8273" t="s">
        <v>189</v>
      </c>
      <c r="I8273">
        <f t="shared" si="903"/>
        <v>1</v>
      </c>
      <c r="J8273" t="str">
        <f t="shared" si="904"/>
        <v>OK</v>
      </c>
      <c r="K8273" t="str">
        <f t="shared" si="905"/>
        <v>Successful</v>
      </c>
      <c r="L8273" t="str">
        <f t="shared" si="906"/>
        <v>Withdrawal</v>
      </c>
      <c r="M8273" t="str">
        <f t="shared" si="907"/>
        <v>OK</v>
      </c>
      <c r="N8273" t="str">
        <f t="shared" si="908"/>
        <v>OK</v>
      </c>
      <c r="O8273" t="str">
        <f>_xlfn.XLOOKUP(B8273,'01_Raw_ATMs'!A:A,'01_Raw_ATMs'!A:A,"Not Found")</f>
        <v>ATM085</v>
      </c>
      <c r="P8273" t="str">
        <f t="shared" si="909"/>
        <v>Valid</v>
      </c>
    </row>
    <row r="8274" spans="1:16">
      <c r="A8274" t="s">
        <v>8467</v>
      </c>
      <c r="B8274" t="s">
        <v>114</v>
      </c>
      <c r="C8274" s="2">
        <v>46033</v>
      </c>
      <c r="D8274" s="3">
        <v>0.77844907407407404</v>
      </c>
      <c r="E8274" t="s">
        <v>33</v>
      </c>
      <c r="F8274">
        <v>3000</v>
      </c>
      <c r="G8274" t="s">
        <v>189</v>
      </c>
      <c r="I8274">
        <f t="shared" si="903"/>
        <v>1</v>
      </c>
      <c r="J8274" t="str">
        <f t="shared" si="904"/>
        <v>OK</v>
      </c>
      <c r="K8274" t="str">
        <f t="shared" si="905"/>
        <v>Successful</v>
      </c>
      <c r="L8274" t="str">
        <f t="shared" si="906"/>
        <v>Withdrawal</v>
      </c>
      <c r="M8274" t="str">
        <f t="shared" si="907"/>
        <v>OK</v>
      </c>
      <c r="N8274" t="str">
        <f t="shared" si="908"/>
        <v>OK</v>
      </c>
      <c r="O8274" t="str">
        <f>_xlfn.XLOOKUP(B8274,'01_Raw_ATMs'!A:A,'01_Raw_ATMs'!A:A,"Not Found")</f>
        <v>ATM034</v>
      </c>
      <c r="P8274" t="str">
        <f t="shared" si="909"/>
        <v>Valid</v>
      </c>
    </row>
    <row r="8275" spans="1:16">
      <c r="A8275" t="s">
        <v>8468</v>
      </c>
      <c r="B8275" t="s">
        <v>180</v>
      </c>
      <c r="C8275" s="2">
        <v>45772</v>
      </c>
      <c r="D8275" s="3">
        <v>0.81123842592592588</v>
      </c>
      <c r="E8275" t="s">
        <v>194</v>
      </c>
      <c r="F8275">
        <v>0</v>
      </c>
      <c r="G8275" t="s">
        <v>189</v>
      </c>
      <c r="I8275">
        <f t="shared" si="903"/>
        <v>1</v>
      </c>
      <c r="J8275" t="str">
        <f t="shared" si="904"/>
        <v>OK</v>
      </c>
      <c r="K8275" t="str">
        <f t="shared" si="905"/>
        <v>Successful</v>
      </c>
      <c r="L8275" t="str">
        <f t="shared" si="906"/>
        <v>Balance Inquiry</v>
      </c>
      <c r="M8275" t="str">
        <f t="shared" si="907"/>
        <v>OK</v>
      </c>
      <c r="N8275" t="str">
        <f t="shared" si="908"/>
        <v>OK</v>
      </c>
      <c r="O8275" t="str">
        <f>_xlfn.XLOOKUP(B8275,'01_Raw_ATMs'!A:A,'01_Raw_ATMs'!A:A,"Not Found")</f>
        <v>ATM100</v>
      </c>
      <c r="P8275" t="str">
        <f t="shared" si="909"/>
        <v>Valid</v>
      </c>
    </row>
    <row r="8276" spans="1:16">
      <c r="A8276" t="s">
        <v>8469</v>
      </c>
      <c r="B8276" t="s">
        <v>133</v>
      </c>
      <c r="C8276" s="2">
        <v>46137</v>
      </c>
      <c r="D8276" s="3">
        <v>0.66368055555555561</v>
      </c>
      <c r="E8276" t="s">
        <v>33</v>
      </c>
      <c r="F8276">
        <v>8000</v>
      </c>
      <c r="G8276" t="s">
        <v>214</v>
      </c>
      <c r="H8276" t="s">
        <v>1094</v>
      </c>
      <c r="I8276">
        <f t="shared" si="903"/>
        <v>1</v>
      </c>
      <c r="J8276" t="str">
        <f t="shared" si="904"/>
        <v>OK</v>
      </c>
      <c r="K8276" t="str">
        <f t="shared" si="905"/>
        <v>Failed</v>
      </c>
      <c r="L8276" t="str">
        <f t="shared" si="906"/>
        <v>Withdrawal</v>
      </c>
      <c r="M8276" t="str">
        <f t="shared" si="907"/>
        <v>OK</v>
      </c>
      <c r="N8276" t="str">
        <f t="shared" si="908"/>
        <v>OK</v>
      </c>
      <c r="O8276" t="str">
        <f>_xlfn.XLOOKUP(B8276,'01_Raw_ATMs'!A:A,'01_Raw_ATMs'!A:A,"Not Found")</f>
        <v>ATM053</v>
      </c>
      <c r="P8276" t="str">
        <f t="shared" si="909"/>
        <v>Valid</v>
      </c>
    </row>
    <row r="8277" spans="1:16">
      <c r="A8277" t="s">
        <v>8470</v>
      </c>
      <c r="B8277" t="s">
        <v>152</v>
      </c>
      <c r="C8277" s="2">
        <v>45685</v>
      </c>
      <c r="D8277" s="3">
        <v>0.4025347222222222</v>
      </c>
      <c r="E8277" t="s">
        <v>194</v>
      </c>
      <c r="F8277">
        <v>0</v>
      </c>
      <c r="G8277" t="s">
        <v>189</v>
      </c>
      <c r="I8277">
        <f t="shared" si="903"/>
        <v>1</v>
      </c>
      <c r="J8277" t="str">
        <f t="shared" si="904"/>
        <v>OK</v>
      </c>
      <c r="K8277" t="str">
        <f t="shared" si="905"/>
        <v>Successful</v>
      </c>
      <c r="L8277" t="str">
        <f t="shared" si="906"/>
        <v>Balance Inquiry</v>
      </c>
      <c r="M8277" t="str">
        <f t="shared" si="907"/>
        <v>OK</v>
      </c>
      <c r="N8277" t="str">
        <f t="shared" si="908"/>
        <v>OK</v>
      </c>
      <c r="O8277" t="str">
        <f>_xlfn.XLOOKUP(B8277,'01_Raw_ATMs'!A:A,'01_Raw_ATMs'!A:A,"Not Found")</f>
        <v>ATM072</v>
      </c>
      <c r="P8277" t="str">
        <f t="shared" si="909"/>
        <v>Valid</v>
      </c>
    </row>
    <row r="8278" spans="1:16">
      <c r="A8278" t="s">
        <v>8471</v>
      </c>
      <c r="B8278" t="s">
        <v>152</v>
      </c>
      <c r="C8278" s="2">
        <v>46062</v>
      </c>
      <c r="D8278" s="3">
        <v>0.36493055555555548</v>
      </c>
      <c r="E8278" t="s">
        <v>33</v>
      </c>
      <c r="F8278">
        <v>2000</v>
      </c>
      <c r="G8278" t="s">
        <v>189</v>
      </c>
      <c r="I8278">
        <f t="shared" si="903"/>
        <v>1</v>
      </c>
      <c r="J8278" t="str">
        <f t="shared" si="904"/>
        <v>OK</v>
      </c>
      <c r="K8278" t="str">
        <f t="shared" si="905"/>
        <v>Successful</v>
      </c>
      <c r="L8278" t="str">
        <f t="shared" si="906"/>
        <v>Withdrawal</v>
      </c>
      <c r="M8278" t="str">
        <f t="shared" si="907"/>
        <v>OK</v>
      </c>
      <c r="N8278" t="str">
        <f t="shared" si="908"/>
        <v>OK</v>
      </c>
      <c r="O8278" t="str">
        <f>_xlfn.XLOOKUP(B8278,'01_Raw_ATMs'!A:A,'01_Raw_ATMs'!A:A,"Not Found")</f>
        <v>ATM072</v>
      </c>
      <c r="P8278" t="str">
        <f t="shared" si="909"/>
        <v>Valid</v>
      </c>
    </row>
    <row r="8279" spans="1:16">
      <c r="A8279" t="s">
        <v>8472</v>
      </c>
      <c r="B8279" t="s">
        <v>157</v>
      </c>
      <c r="C8279" s="2">
        <v>45747</v>
      </c>
      <c r="D8279" s="3">
        <v>0.82685185185185184</v>
      </c>
      <c r="E8279" t="s">
        <v>33</v>
      </c>
      <c r="F8279">
        <v>2000</v>
      </c>
      <c r="G8279" t="s">
        <v>189</v>
      </c>
      <c r="I8279">
        <f t="shared" si="903"/>
        <v>1</v>
      </c>
      <c r="J8279" t="str">
        <f t="shared" si="904"/>
        <v>OK</v>
      </c>
      <c r="K8279" t="str">
        <f t="shared" si="905"/>
        <v>Successful</v>
      </c>
      <c r="L8279" t="str">
        <f t="shared" si="906"/>
        <v>Withdrawal</v>
      </c>
      <c r="M8279" t="str">
        <f t="shared" si="907"/>
        <v>OK</v>
      </c>
      <c r="N8279" t="str">
        <f t="shared" si="908"/>
        <v>OK</v>
      </c>
      <c r="O8279" t="str">
        <f>_xlfn.XLOOKUP(B8279,'01_Raw_ATMs'!A:A,'01_Raw_ATMs'!A:A,"Not Found")</f>
        <v>ATM077</v>
      </c>
      <c r="P8279" t="str">
        <f t="shared" si="909"/>
        <v>Valid</v>
      </c>
    </row>
    <row r="8280" spans="1:16">
      <c r="A8280" t="s">
        <v>8473</v>
      </c>
      <c r="B8280" t="s">
        <v>100</v>
      </c>
      <c r="C8280" s="2">
        <v>46187</v>
      </c>
      <c r="D8280" s="3">
        <v>0.90060185185185182</v>
      </c>
      <c r="E8280" t="s">
        <v>33</v>
      </c>
      <c r="F8280">
        <v>2000</v>
      </c>
      <c r="G8280" t="s">
        <v>189</v>
      </c>
      <c r="I8280">
        <f t="shared" si="903"/>
        <v>1</v>
      </c>
      <c r="J8280" t="str">
        <f t="shared" si="904"/>
        <v>OK</v>
      </c>
      <c r="K8280" t="str">
        <f t="shared" si="905"/>
        <v>Successful</v>
      </c>
      <c r="L8280" t="str">
        <f t="shared" si="906"/>
        <v>Withdrawal</v>
      </c>
      <c r="M8280" t="str">
        <f t="shared" si="907"/>
        <v>OK</v>
      </c>
      <c r="N8280" t="str">
        <f t="shared" si="908"/>
        <v>OK</v>
      </c>
      <c r="O8280" t="str">
        <f>_xlfn.XLOOKUP(B8280,'01_Raw_ATMs'!A:A,'01_Raw_ATMs'!A:A,"Not Found")</f>
        <v>ATM021</v>
      </c>
      <c r="P8280" t="str">
        <f t="shared" si="909"/>
        <v>Valid</v>
      </c>
    </row>
    <row r="8281" spans="1:16">
      <c r="A8281" t="s">
        <v>8474</v>
      </c>
      <c r="B8281" t="s">
        <v>173</v>
      </c>
      <c r="C8281" s="2">
        <v>45986</v>
      </c>
      <c r="D8281" s="3">
        <v>5.2534722222222219E-2</v>
      </c>
      <c r="E8281" t="s">
        <v>33</v>
      </c>
      <c r="F8281">
        <v>6000</v>
      </c>
      <c r="G8281" t="s">
        <v>189</v>
      </c>
      <c r="I8281">
        <f t="shared" si="903"/>
        <v>1</v>
      </c>
      <c r="J8281" t="str">
        <f t="shared" si="904"/>
        <v>OK</v>
      </c>
      <c r="K8281" t="str">
        <f t="shared" si="905"/>
        <v>Successful</v>
      </c>
      <c r="L8281" t="str">
        <f t="shared" si="906"/>
        <v>Withdrawal</v>
      </c>
      <c r="M8281" t="str">
        <f t="shared" si="907"/>
        <v>OK</v>
      </c>
      <c r="N8281" t="str">
        <f t="shared" si="908"/>
        <v>OK</v>
      </c>
      <c r="O8281" t="str">
        <f>_xlfn.XLOOKUP(B8281,'01_Raw_ATMs'!A:A,'01_Raw_ATMs'!A:A,"Not Found")</f>
        <v>ATM093</v>
      </c>
      <c r="P8281" t="str">
        <f t="shared" si="909"/>
        <v>Valid</v>
      </c>
    </row>
    <row r="8282" spans="1:16">
      <c r="A8282" t="s">
        <v>8475</v>
      </c>
      <c r="B8282" t="s">
        <v>122</v>
      </c>
      <c r="C8282" s="2">
        <v>46005</v>
      </c>
      <c r="D8282" s="3">
        <v>4.3344907407407408E-2</v>
      </c>
      <c r="E8282" t="s">
        <v>33</v>
      </c>
      <c r="F8282">
        <v>3000</v>
      </c>
      <c r="G8282" t="s">
        <v>189</v>
      </c>
      <c r="I8282">
        <f t="shared" si="903"/>
        <v>1</v>
      </c>
      <c r="J8282" t="str">
        <f t="shared" si="904"/>
        <v>OK</v>
      </c>
      <c r="K8282" t="str">
        <f t="shared" si="905"/>
        <v>Successful</v>
      </c>
      <c r="L8282" t="str">
        <f t="shared" si="906"/>
        <v>Withdrawal</v>
      </c>
      <c r="M8282" t="str">
        <f t="shared" si="907"/>
        <v>OK</v>
      </c>
      <c r="N8282" t="str">
        <f t="shared" si="908"/>
        <v>OK</v>
      </c>
      <c r="O8282" t="str">
        <f>_xlfn.XLOOKUP(B8282,'01_Raw_ATMs'!A:A,'01_Raw_ATMs'!A:A,"Not Found")</f>
        <v>ATM042</v>
      </c>
      <c r="P8282" t="str">
        <f t="shared" si="909"/>
        <v>Valid</v>
      </c>
    </row>
    <row r="8283" spans="1:16">
      <c r="A8283" t="s">
        <v>8476</v>
      </c>
      <c r="B8283" t="s">
        <v>89</v>
      </c>
      <c r="C8283" s="2">
        <v>45929</v>
      </c>
      <c r="D8283" s="3">
        <v>0.60384259259259254</v>
      </c>
      <c r="E8283" t="s">
        <v>33</v>
      </c>
      <c r="F8283">
        <v>10000</v>
      </c>
      <c r="G8283" t="s">
        <v>189</v>
      </c>
      <c r="I8283">
        <f t="shared" si="903"/>
        <v>1</v>
      </c>
      <c r="J8283" t="str">
        <f t="shared" si="904"/>
        <v>OK</v>
      </c>
      <c r="K8283" t="str">
        <f t="shared" si="905"/>
        <v>Successful</v>
      </c>
      <c r="L8283" t="str">
        <f t="shared" si="906"/>
        <v>Withdrawal</v>
      </c>
      <c r="M8283" t="str">
        <f t="shared" si="907"/>
        <v>OK</v>
      </c>
      <c r="N8283" t="str">
        <f t="shared" si="908"/>
        <v>OK</v>
      </c>
      <c r="O8283" t="str">
        <f>_xlfn.XLOOKUP(B8283,'01_Raw_ATMs'!A:A,'01_Raw_ATMs'!A:A,"Not Found")</f>
        <v>ATM012</v>
      </c>
      <c r="P8283" t="str">
        <f t="shared" si="909"/>
        <v>Valid</v>
      </c>
    </row>
    <row r="8284" spans="1:16">
      <c r="A8284" t="s">
        <v>8477</v>
      </c>
      <c r="B8284" t="s">
        <v>85</v>
      </c>
      <c r="C8284" s="2">
        <v>46138</v>
      </c>
      <c r="D8284" s="3">
        <v>0.90680555555555553</v>
      </c>
      <c r="E8284" t="s">
        <v>33</v>
      </c>
      <c r="F8284">
        <v>1500</v>
      </c>
      <c r="G8284" t="s">
        <v>189</v>
      </c>
      <c r="I8284">
        <f t="shared" si="903"/>
        <v>1</v>
      </c>
      <c r="J8284" t="str">
        <f t="shared" si="904"/>
        <v>OK</v>
      </c>
      <c r="K8284" t="str">
        <f t="shared" si="905"/>
        <v>Successful</v>
      </c>
      <c r="L8284" t="str">
        <f t="shared" si="906"/>
        <v>Withdrawal</v>
      </c>
      <c r="M8284" t="str">
        <f t="shared" si="907"/>
        <v>OK</v>
      </c>
      <c r="N8284" t="str">
        <f t="shared" si="908"/>
        <v>OK</v>
      </c>
      <c r="O8284" t="str">
        <f>_xlfn.XLOOKUP(B8284,'01_Raw_ATMs'!A:A,'01_Raw_ATMs'!A:A,"Not Found")</f>
        <v>ATM010</v>
      </c>
      <c r="P8284" t="str">
        <f t="shared" si="909"/>
        <v>Valid</v>
      </c>
    </row>
    <row r="8285" spans="1:16">
      <c r="A8285" t="s">
        <v>8478</v>
      </c>
      <c r="B8285" t="s">
        <v>172</v>
      </c>
      <c r="C8285" s="2">
        <v>45839</v>
      </c>
      <c r="D8285" s="3">
        <v>0.49481481481481482</v>
      </c>
      <c r="E8285" t="s">
        <v>194</v>
      </c>
      <c r="F8285">
        <v>0</v>
      </c>
      <c r="G8285" t="s">
        <v>214</v>
      </c>
      <c r="H8285" t="s">
        <v>42</v>
      </c>
      <c r="I8285">
        <f t="shared" si="903"/>
        <v>1</v>
      </c>
      <c r="J8285" t="str">
        <f t="shared" si="904"/>
        <v>OK</v>
      </c>
      <c r="K8285" t="str">
        <f t="shared" si="905"/>
        <v>Failed</v>
      </c>
      <c r="L8285" t="str">
        <f t="shared" si="906"/>
        <v>Balance Inquiry</v>
      </c>
      <c r="M8285" t="str">
        <f t="shared" si="907"/>
        <v>OK</v>
      </c>
      <c r="N8285" t="str">
        <f t="shared" si="908"/>
        <v>OK</v>
      </c>
      <c r="O8285" t="str">
        <f>_xlfn.XLOOKUP(B8285,'01_Raw_ATMs'!A:A,'01_Raw_ATMs'!A:A,"Not Found")</f>
        <v>ATM092</v>
      </c>
      <c r="P8285" t="str">
        <f t="shared" si="909"/>
        <v>Valid</v>
      </c>
    </row>
    <row r="8286" spans="1:16">
      <c r="A8286" t="s">
        <v>8479</v>
      </c>
      <c r="B8286" t="s">
        <v>115</v>
      </c>
      <c r="C8286" s="2">
        <v>46029</v>
      </c>
      <c r="D8286" s="3">
        <v>0.6196990740740741</v>
      </c>
      <c r="E8286" t="s">
        <v>33</v>
      </c>
      <c r="F8286">
        <v>2500</v>
      </c>
      <c r="G8286" t="s">
        <v>189</v>
      </c>
      <c r="I8286">
        <f t="shared" si="903"/>
        <v>1</v>
      </c>
      <c r="J8286" t="str">
        <f t="shared" si="904"/>
        <v>OK</v>
      </c>
      <c r="K8286" t="str">
        <f t="shared" si="905"/>
        <v>Successful</v>
      </c>
      <c r="L8286" t="str">
        <f t="shared" si="906"/>
        <v>Withdrawal</v>
      </c>
      <c r="M8286" t="str">
        <f t="shared" si="907"/>
        <v>OK</v>
      </c>
      <c r="N8286" t="str">
        <f t="shared" si="908"/>
        <v>OK</v>
      </c>
      <c r="O8286" t="str">
        <f>_xlfn.XLOOKUP(B8286,'01_Raw_ATMs'!A:A,'01_Raw_ATMs'!A:A,"Not Found")</f>
        <v>ATM035</v>
      </c>
      <c r="P8286" t="str">
        <f t="shared" si="909"/>
        <v>Valid</v>
      </c>
    </row>
    <row r="8287" spans="1:16">
      <c r="A8287" t="s">
        <v>8480</v>
      </c>
      <c r="B8287" t="s">
        <v>138</v>
      </c>
      <c r="C8287" s="2">
        <v>46009</v>
      </c>
      <c r="D8287" s="3">
        <v>0.33476851851851852</v>
      </c>
      <c r="E8287" t="s">
        <v>33</v>
      </c>
      <c r="F8287">
        <v>4000</v>
      </c>
      <c r="G8287" t="s">
        <v>189</v>
      </c>
      <c r="I8287">
        <f t="shared" si="903"/>
        <v>1</v>
      </c>
      <c r="J8287" t="str">
        <f t="shared" si="904"/>
        <v>OK</v>
      </c>
      <c r="K8287" t="str">
        <f t="shared" si="905"/>
        <v>Successful</v>
      </c>
      <c r="L8287" t="str">
        <f t="shared" si="906"/>
        <v>Withdrawal</v>
      </c>
      <c r="M8287" t="str">
        <f t="shared" si="907"/>
        <v>OK</v>
      </c>
      <c r="N8287" t="str">
        <f t="shared" si="908"/>
        <v>OK</v>
      </c>
      <c r="O8287" t="str">
        <f>_xlfn.XLOOKUP(B8287,'01_Raw_ATMs'!A:A,'01_Raw_ATMs'!A:A,"Not Found")</f>
        <v>ATM058</v>
      </c>
      <c r="P8287" t="str">
        <f t="shared" si="909"/>
        <v>Valid</v>
      </c>
    </row>
    <row r="8288" spans="1:16">
      <c r="A8288" t="s">
        <v>8481</v>
      </c>
      <c r="B8288" t="s">
        <v>112</v>
      </c>
      <c r="C8288" s="2">
        <v>45925</v>
      </c>
      <c r="D8288" s="3">
        <v>0.51274305555555555</v>
      </c>
      <c r="E8288" t="s">
        <v>194</v>
      </c>
      <c r="F8288">
        <v>0</v>
      </c>
      <c r="G8288" t="s">
        <v>189</v>
      </c>
      <c r="I8288">
        <f t="shared" si="903"/>
        <v>1</v>
      </c>
      <c r="J8288" t="str">
        <f t="shared" si="904"/>
        <v>OK</v>
      </c>
      <c r="K8288" t="str">
        <f t="shared" si="905"/>
        <v>Successful</v>
      </c>
      <c r="L8288" t="str">
        <f t="shared" si="906"/>
        <v>Balance Inquiry</v>
      </c>
      <c r="M8288" t="str">
        <f t="shared" si="907"/>
        <v>OK</v>
      </c>
      <c r="N8288" t="str">
        <f t="shared" si="908"/>
        <v>OK</v>
      </c>
      <c r="O8288" t="str">
        <f>_xlfn.XLOOKUP(B8288,'01_Raw_ATMs'!A:A,'01_Raw_ATMs'!A:A,"Not Found")</f>
        <v>ATM032</v>
      </c>
      <c r="P8288" t="str">
        <f t="shared" si="909"/>
        <v>Valid</v>
      </c>
    </row>
    <row r="8289" spans="1:16">
      <c r="A8289" t="s">
        <v>8482</v>
      </c>
      <c r="B8289" t="s">
        <v>164</v>
      </c>
      <c r="C8289" s="2">
        <v>45803</v>
      </c>
      <c r="D8289" s="3">
        <v>0.33239583333333328</v>
      </c>
      <c r="E8289" t="s">
        <v>261</v>
      </c>
      <c r="F8289">
        <v>15000</v>
      </c>
      <c r="G8289" t="s">
        <v>189</v>
      </c>
      <c r="I8289">
        <f t="shared" si="903"/>
        <v>1</v>
      </c>
      <c r="J8289" t="str">
        <f t="shared" si="904"/>
        <v>OK</v>
      </c>
      <c r="K8289" t="str">
        <f t="shared" si="905"/>
        <v>Successful</v>
      </c>
      <c r="L8289" t="str">
        <f t="shared" si="906"/>
        <v>Cash Deposit</v>
      </c>
      <c r="M8289" t="str">
        <f t="shared" si="907"/>
        <v>OK</v>
      </c>
      <c r="N8289" t="str">
        <f t="shared" si="908"/>
        <v>OK</v>
      </c>
      <c r="O8289" t="str">
        <f>_xlfn.XLOOKUP(B8289,'01_Raw_ATMs'!A:A,'01_Raw_ATMs'!A:A,"Not Found")</f>
        <v>ATM084</v>
      </c>
      <c r="P8289" t="str">
        <f t="shared" si="909"/>
        <v>Valid</v>
      </c>
    </row>
    <row r="8290" spans="1:16">
      <c r="A8290" t="s">
        <v>8483</v>
      </c>
      <c r="B8290" t="s">
        <v>145</v>
      </c>
      <c r="C8290" s="2">
        <v>45962</v>
      </c>
      <c r="D8290" s="3">
        <v>0.67575231481481479</v>
      </c>
      <c r="E8290" t="s">
        <v>33</v>
      </c>
      <c r="F8290">
        <v>500</v>
      </c>
      <c r="G8290" t="s">
        <v>214</v>
      </c>
      <c r="H8290" t="s">
        <v>1080</v>
      </c>
      <c r="I8290">
        <f t="shared" si="903"/>
        <v>1</v>
      </c>
      <c r="J8290" t="str">
        <f t="shared" si="904"/>
        <v>OK</v>
      </c>
      <c r="K8290" t="str">
        <f t="shared" si="905"/>
        <v>Failed</v>
      </c>
      <c r="L8290" t="str">
        <f t="shared" si="906"/>
        <v>Withdrawal</v>
      </c>
      <c r="M8290" t="str">
        <f t="shared" si="907"/>
        <v>OK</v>
      </c>
      <c r="N8290" t="str">
        <f t="shared" si="908"/>
        <v>OK</v>
      </c>
      <c r="O8290" t="str">
        <f>_xlfn.XLOOKUP(B8290,'01_Raw_ATMs'!A:A,'01_Raw_ATMs'!A:A,"Not Found")</f>
        <v>ATM065</v>
      </c>
      <c r="P8290" t="str">
        <f t="shared" si="909"/>
        <v>Valid</v>
      </c>
    </row>
    <row r="8291" spans="1:16">
      <c r="A8291" t="s">
        <v>8484</v>
      </c>
      <c r="B8291" t="s">
        <v>112</v>
      </c>
      <c r="C8291" s="2">
        <v>45715</v>
      </c>
      <c r="D8291" s="3">
        <v>0.69003472222222217</v>
      </c>
      <c r="E8291" t="s">
        <v>33</v>
      </c>
      <c r="F8291">
        <v>500</v>
      </c>
      <c r="G8291" t="s">
        <v>214</v>
      </c>
      <c r="H8291" t="s">
        <v>1215</v>
      </c>
      <c r="I8291">
        <f t="shared" si="903"/>
        <v>1</v>
      </c>
      <c r="J8291" t="str">
        <f t="shared" si="904"/>
        <v>OK</v>
      </c>
      <c r="K8291" t="str">
        <f t="shared" si="905"/>
        <v>Failed</v>
      </c>
      <c r="L8291" t="str">
        <f t="shared" si="906"/>
        <v>Withdrawal</v>
      </c>
      <c r="M8291" t="str">
        <f t="shared" si="907"/>
        <v>OK</v>
      </c>
      <c r="N8291" t="str">
        <f t="shared" si="908"/>
        <v>OK</v>
      </c>
      <c r="O8291" t="str">
        <f>_xlfn.XLOOKUP(B8291,'01_Raw_ATMs'!A:A,'01_Raw_ATMs'!A:A,"Not Found")</f>
        <v>ATM032</v>
      </c>
      <c r="P8291" t="str">
        <f t="shared" si="909"/>
        <v>Valid</v>
      </c>
    </row>
    <row r="8292" spans="1:16">
      <c r="A8292" t="s">
        <v>8485</v>
      </c>
      <c r="B8292" t="s">
        <v>164</v>
      </c>
      <c r="C8292" s="2">
        <v>45847</v>
      </c>
      <c r="D8292" s="3">
        <v>0.33483796296296298</v>
      </c>
      <c r="E8292" t="s">
        <v>33</v>
      </c>
      <c r="F8292">
        <v>2500</v>
      </c>
      <c r="G8292" t="s">
        <v>189</v>
      </c>
      <c r="I8292">
        <f t="shared" si="903"/>
        <v>1</v>
      </c>
      <c r="J8292" t="str">
        <f t="shared" si="904"/>
        <v>OK</v>
      </c>
      <c r="K8292" t="str">
        <f t="shared" si="905"/>
        <v>Successful</v>
      </c>
      <c r="L8292" t="str">
        <f t="shared" si="906"/>
        <v>Withdrawal</v>
      </c>
      <c r="M8292" t="str">
        <f t="shared" si="907"/>
        <v>OK</v>
      </c>
      <c r="N8292" t="str">
        <f t="shared" si="908"/>
        <v>OK</v>
      </c>
      <c r="O8292" t="str">
        <f>_xlfn.XLOOKUP(B8292,'01_Raw_ATMs'!A:A,'01_Raw_ATMs'!A:A,"Not Found")</f>
        <v>ATM084</v>
      </c>
      <c r="P8292" t="str">
        <f t="shared" si="909"/>
        <v>Valid</v>
      </c>
    </row>
    <row r="8293" spans="1:16">
      <c r="A8293" t="s">
        <v>8486</v>
      </c>
      <c r="B8293" t="s">
        <v>144</v>
      </c>
      <c r="C8293" s="2">
        <v>46094</v>
      </c>
      <c r="D8293" s="3">
        <v>0.61848379629629635</v>
      </c>
      <c r="E8293" t="s">
        <v>33</v>
      </c>
      <c r="F8293">
        <v>10000</v>
      </c>
      <c r="G8293" t="s">
        <v>189</v>
      </c>
      <c r="I8293">
        <f t="shared" si="903"/>
        <v>1</v>
      </c>
      <c r="J8293" t="str">
        <f t="shared" si="904"/>
        <v>OK</v>
      </c>
      <c r="K8293" t="str">
        <f t="shared" si="905"/>
        <v>Successful</v>
      </c>
      <c r="L8293" t="str">
        <f t="shared" si="906"/>
        <v>Withdrawal</v>
      </c>
      <c r="M8293" t="str">
        <f t="shared" si="907"/>
        <v>OK</v>
      </c>
      <c r="N8293" t="str">
        <f t="shared" si="908"/>
        <v>OK</v>
      </c>
      <c r="O8293" t="str">
        <f>_xlfn.XLOOKUP(B8293,'01_Raw_ATMs'!A:A,'01_Raw_ATMs'!A:A,"Not Found")</f>
        <v>ATM064</v>
      </c>
      <c r="P8293" t="str">
        <f t="shared" si="909"/>
        <v>Valid</v>
      </c>
    </row>
    <row r="8294" spans="1:16">
      <c r="A8294" t="s">
        <v>8487</v>
      </c>
      <c r="B8294" t="s">
        <v>148</v>
      </c>
      <c r="C8294" s="2">
        <v>45864</v>
      </c>
      <c r="D8294" s="3">
        <v>0.757349537037037</v>
      </c>
      <c r="E8294" t="s">
        <v>33</v>
      </c>
      <c r="F8294">
        <v>4000</v>
      </c>
      <c r="G8294" t="s">
        <v>189</v>
      </c>
      <c r="I8294">
        <f t="shared" si="903"/>
        <v>1</v>
      </c>
      <c r="J8294" t="str">
        <f t="shared" si="904"/>
        <v>OK</v>
      </c>
      <c r="K8294" t="str">
        <f t="shared" si="905"/>
        <v>Successful</v>
      </c>
      <c r="L8294" t="str">
        <f t="shared" si="906"/>
        <v>Withdrawal</v>
      </c>
      <c r="M8294" t="str">
        <f t="shared" si="907"/>
        <v>OK</v>
      </c>
      <c r="N8294" t="str">
        <f t="shared" si="908"/>
        <v>OK</v>
      </c>
      <c r="O8294" t="str">
        <f>_xlfn.XLOOKUP(B8294,'01_Raw_ATMs'!A:A,'01_Raw_ATMs'!A:A,"Not Found")</f>
        <v>ATM068</v>
      </c>
      <c r="P8294" t="str">
        <f t="shared" si="909"/>
        <v>Valid</v>
      </c>
    </row>
    <row r="8295" spans="1:16">
      <c r="A8295" t="s">
        <v>8488</v>
      </c>
      <c r="B8295" t="s">
        <v>83</v>
      </c>
      <c r="C8295" s="2">
        <v>45676</v>
      </c>
      <c r="D8295" s="3">
        <v>0.77687499999999998</v>
      </c>
      <c r="E8295" t="s">
        <v>33</v>
      </c>
      <c r="F8295">
        <v>2000</v>
      </c>
      <c r="G8295" t="s">
        <v>189</v>
      </c>
      <c r="I8295">
        <f t="shared" si="903"/>
        <v>1</v>
      </c>
      <c r="J8295" t="str">
        <f t="shared" si="904"/>
        <v>OK</v>
      </c>
      <c r="K8295" t="str">
        <f t="shared" si="905"/>
        <v>Successful</v>
      </c>
      <c r="L8295" t="str">
        <f t="shared" si="906"/>
        <v>Withdrawal</v>
      </c>
      <c r="M8295" t="str">
        <f t="shared" si="907"/>
        <v>OK</v>
      </c>
      <c r="N8295" t="str">
        <f t="shared" si="908"/>
        <v>OK</v>
      </c>
      <c r="O8295" t="str">
        <f>_xlfn.XLOOKUP(B8295,'01_Raw_ATMs'!A:A,'01_Raw_ATMs'!A:A,"Not Found")</f>
        <v>ATM008</v>
      </c>
      <c r="P8295" t="str">
        <f t="shared" si="909"/>
        <v>Valid</v>
      </c>
    </row>
    <row r="8296" spans="1:16">
      <c r="A8296" t="s">
        <v>8489</v>
      </c>
      <c r="B8296" t="s">
        <v>118</v>
      </c>
      <c r="C8296" s="2">
        <v>46077</v>
      </c>
      <c r="D8296" s="3">
        <v>0.36311342592592588</v>
      </c>
      <c r="E8296" t="s">
        <v>33</v>
      </c>
      <c r="F8296">
        <v>8000</v>
      </c>
      <c r="G8296" t="s">
        <v>189</v>
      </c>
      <c r="I8296">
        <f t="shared" si="903"/>
        <v>1</v>
      </c>
      <c r="J8296" t="str">
        <f t="shared" si="904"/>
        <v>OK</v>
      </c>
      <c r="K8296" t="str">
        <f t="shared" si="905"/>
        <v>Successful</v>
      </c>
      <c r="L8296" t="str">
        <f t="shared" si="906"/>
        <v>Withdrawal</v>
      </c>
      <c r="M8296" t="str">
        <f t="shared" si="907"/>
        <v>OK</v>
      </c>
      <c r="N8296" t="str">
        <f t="shared" si="908"/>
        <v>OK</v>
      </c>
      <c r="O8296" t="str">
        <f>_xlfn.XLOOKUP(B8296,'01_Raw_ATMs'!A:A,'01_Raw_ATMs'!A:A,"Not Found")</f>
        <v>ATM038</v>
      </c>
      <c r="P8296" t="str">
        <f t="shared" si="909"/>
        <v>Valid</v>
      </c>
    </row>
    <row r="8297" spans="1:16">
      <c r="A8297" t="s">
        <v>8490</v>
      </c>
      <c r="B8297" t="s">
        <v>92</v>
      </c>
      <c r="C8297" s="2">
        <v>45802</v>
      </c>
      <c r="D8297" s="3">
        <v>0.26621527777777781</v>
      </c>
      <c r="E8297" t="s">
        <v>211</v>
      </c>
      <c r="F8297">
        <v>0</v>
      </c>
      <c r="G8297" t="s">
        <v>189</v>
      </c>
      <c r="I8297">
        <f t="shared" si="903"/>
        <v>1</v>
      </c>
      <c r="J8297" t="str">
        <f t="shared" si="904"/>
        <v>OK</v>
      </c>
      <c r="K8297" t="str">
        <f t="shared" si="905"/>
        <v>Successful</v>
      </c>
      <c r="L8297" t="str">
        <f t="shared" si="906"/>
        <v>Mini Statement</v>
      </c>
      <c r="M8297" t="str">
        <f t="shared" si="907"/>
        <v>OK</v>
      </c>
      <c r="N8297" t="str">
        <f t="shared" si="908"/>
        <v>OK</v>
      </c>
      <c r="O8297" t="str">
        <f>_xlfn.XLOOKUP(B8297,'01_Raw_ATMs'!A:A,'01_Raw_ATMs'!A:A,"Not Found")</f>
        <v>ATM015</v>
      </c>
      <c r="P8297" t="str">
        <f t="shared" si="909"/>
        <v>Valid</v>
      </c>
    </row>
    <row r="8298" spans="1:16">
      <c r="A8298" t="s">
        <v>8491</v>
      </c>
      <c r="B8298" t="s">
        <v>100</v>
      </c>
      <c r="C8298" s="2">
        <v>46004</v>
      </c>
      <c r="D8298" s="3">
        <v>0.40500000000000003</v>
      </c>
      <c r="E8298" t="s">
        <v>33</v>
      </c>
      <c r="F8298">
        <v>2500</v>
      </c>
      <c r="G8298" t="s">
        <v>189</v>
      </c>
      <c r="I8298">
        <f t="shared" si="903"/>
        <v>1</v>
      </c>
      <c r="J8298" t="str">
        <f t="shared" si="904"/>
        <v>OK</v>
      </c>
      <c r="K8298" t="str">
        <f t="shared" si="905"/>
        <v>Successful</v>
      </c>
      <c r="L8298" t="str">
        <f t="shared" si="906"/>
        <v>Withdrawal</v>
      </c>
      <c r="M8298" t="str">
        <f t="shared" si="907"/>
        <v>OK</v>
      </c>
      <c r="N8298" t="str">
        <f t="shared" si="908"/>
        <v>OK</v>
      </c>
      <c r="O8298" t="str">
        <f>_xlfn.XLOOKUP(B8298,'01_Raw_ATMs'!A:A,'01_Raw_ATMs'!A:A,"Not Found")</f>
        <v>ATM021</v>
      </c>
      <c r="P8298" t="str">
        <f t="shared" si="909"/>
        <v>Valid</v>
      </c>
    </row>
    <row r="8299" spans="1:16">
      <c r="A8299" t="s">
        <v>8492</v>
      </c>
      <c r="B8299" t="s">
        <v>155</v>
      </c>
      <c r="C8299" s="2">
        <v>45885</v>
      </c>
      <c r="D8299" s="3">
        <v>0.64409722222222221</v>
      </c>
      <c r="E8299" t="s">
        <v>33</v>
      </c>
      <c r="F8299">
        <v>4000</v>
      </c>
      <c r="G8299" t="s">
        <v>189</v>
      </c>
      <c r="I8299">
        <f t="shared" si="903"/>
        <v>1</v>
      </c>
      <c r="J8299" t="str">
        <f t="shared" si="904"/>
        <v>OK</v>
      </c>
      <c r="K8299" t="str">
        <f t="shared" si="905"/>
        <v>Successful</v>
      </c>
      <c r="L8299" t="str">
        <f t="shared" si="906"/>
        <v>Withdrawal</v>
      </c>
      <c r="M8299" t="str">
        <f t="shared" si="907"/>
        <v>OK</v>
      </c>
      <c r="N8299" t="str">
        <f t="shared" si="908"/>
        <v>OK</v>
      </c>
      <c r="O8299" t="str">
        <f>_xlfn.XLOOKUP(B8299,'01_Raw_ATMs'!A:A,'01_Raw_ATMs'!A:A,"Not Found")</f>
        <v>ATM075</v>
      </c>
      <c r="P8299" t="str">
        <f t="shared" si="909"/>
        <v>Valid</v>
      </c>
    </row>
    <row r="8300" spans="1:16">
      <c r="A8300" t="s">
        <v>8493</v>
      </c>
      <c r="B8300" t="s">
        <v>74</v>
      </c>
      <c r="C8300" s="2">
        <v>45873</v>
      </c>
      <c r="D8300" s="3">
        <v>0.72050925925925924</v>
      </c>
      <c r="E8300" t="s">
        <v>33</v>
      </c>
      <c r="F8300">
        <v>1000</v>
      </c>
      <c r="G8300" t="s">
        <v>189</v>
      </c>
      <c r="I8300">
        <f t="shared" si="903"/>
        <v>1</v>
      </c>
      <c r="J8300" t="str">
        <f t="shared" si="904"/>
        <v>OK</v>
      </c>
      <c r="K8300" t="str">
        <f t="shared" si="905"/>
        <v>Successful</v>
      </c>
      <c r="L8300" t="str">
        <f t="shared" si="906"/>
        <v>Withdrawal</v>
      </c>
      <c r="M8300" t="str">
        <f t="shared" si="907"/>
        <v>OK</v>
      </c>
      <c r="N8300" t="str">
        <f t="shared" si="908"/>
        <v>OK</v>
      </c>
      <c r="O8300" t="str">
        <f>_xlfn.XLOOKUP(B8300,'01_Raw_ATMs'!A:A,'01_Raw_ATMs'!A:A,"Not Found")</f>
        <v>ATM003</v>
      </c>
      <c r="P8300" t="str">
        <f t="shared" si="909"/>
        <v>Valid</v>
      </c>
    </row>
    <row r="8301" spans="1:16">
      <c r="A8301" t="s">
        <v>8494</v>
      </c>
      <c r="B8301" t="s">
        <v>174</v>
      </c>
      <c r="C8301" s="2">
        <v>45924</v>
      </c>
      <c r="D8301" s="3">
        <v>0.89013888888888892</v>
      </c>
      <c r="E8301" t="s">
        <v>33</v>
      </c>
      <c r="F8301">
        <v>1500</v>
      </c>
      <c r="G8301" t="s">
        <v>189</v>
      </c>
      <c r="I8301">
        <f t="shared" si="903"/>
        <v>1</v>
      </c>
      <c r="J8301" t="str">
        <f t="shared" si="904"/>
        <v>OK</v>
      </c>
      <c r="K8301" t="str">
        <f t="shared" si="905"/>
        <v>Successful</v>
      </c>
      <c r="L8301" t="str">
        <f t="shared" si="906"/>
        <v>Withdrawal</v>
      </c>
      <c r="M8301" t="str">
        <f t="shared" si="907"/>
        <v>OK</v>
      </c>
      <c r="N8301" t="str">
        <f t="shared" si="908"/>
        <v>OK</v>
      </c>
      <c r="O8301" t="str">
        <f>_xlfn.XLOOKUP(B8301,'01_Raw_ATMs'!A:A,'01_Raw_ATMs'!A:A,"Not Found")</f>
        <v>ATM094</v>
      </c>
      <c r="P8301" t="str">
        <f t="shared" si="909"/>
        <v>Valid</v>
      </c>
    </row>
    <row r="8302" spans="1:16">
      <c r="A8302" t="s">
        <v>8495</v>
      </c>
      <c r="B8302" t="s">
        <v>125</v>
      </c>
      <c r="C8302" s="2">
        <v>46041</v>
      </c>
      <c r="D8302" s="3">
        <v>0.50983796296296291</v>
      </c>
      <c r="E8302" t="s">
        <v>33</v>
      </c>
      <c r="F8302">
        <v>10000</v>
      </c>
      <c r="G8302" t="s">
        <v>189</v>
      </c>
      <c r="I8302">
        <f t="shared" si="903"/>
        <v>1</v>
      </c>
      <c r="J8302" t="str">
        <f t="shared" si="904"/>
        <v>OK</v>
      </c>
      <c r="K8302" t="str">
        <f t="shared" si="905"/>
        <v>Successful</v>
      </c>
      <c r="L8302" t="str">
        <f t="shared" si="906"/>
        <v>Withdrawal</v>
      </c>
      <c r="M8302" t="str">
        <f t="shared" si="907"/>
        <v>OK</v>
      </c>
      <c r="N8302" t="str">
        <f t="shared" si="908"/>
        <v>OK</v>
      </c>
      <c r="O8302" t="str">
        <f>_xlfn.XLOOKUP(B8302,'01_Raw_ATMs'!A:A,'01_Raw_ATMs'!A:A,"Not Found")</f>
        <v>ATM045</v>
      </c>
      <c r="P8302" t="str">
        <f t="shared" si="909"/>
        <v>Valid</v>
      </c>
    </row>
    <row r="8303" spans="1:16">
      <c r="A8303" t="s">
        <v>8496</v>
      </c>
      <c r="B8303" t="s">
        <v>180</v>
      </c>
      <c r="C8303" s="2">
        <v>45990</v>
      </c>
      <c r="D8303" s="3">
        <v>0.84884259259259254</v>
      </c>
      <c r="E8303" t="s">
        <v>33</v>
      </c>
      <c r="F8303">
        <v>4000</v>
      </c>
      <c r="G8303" t="s">
        <v>189</v>
      </c>
      <c r="I8303">
        <f t="shared" si="903"/>
        <v>1</v>
      </c>
      <c r="J8303" t="str">
        <f t="shared" si="904"/>
        <v>OK</v>
      </c>
      <c r="K8303" t="str">
        <f t="shared" si="905"/>
        <v>Successful</v>
      </c>
      <c r="L8303" t="str">
        <f t="shared" si="906"/>
        <v>Withdrawal</v>
      </c>
      <c r="M8303" t="str">
        <f t="shared" si="907"/>
        <v>OK</v>
      </c>
      <c r="N8303" t="str">
        <f t="shared" si="908"/>
        <v>OK</v>
      </c>
      <c r="O8303" t="str">
        <f>_xlfn.XLOOKUP(B8303,'01_Raw_ATMs'!A:A,'01_Raw_ATMs'!A:A,"Not Found")</f>
        <v>ATM100</v>
      </c>
      <c r="P8303" t="str">
        <f t="shared" si="909"/>
        <v>Valid</v>
      </c>
    </row>
    <row r="8304" spans="1:16">
      <c r="A8304" t="s">
        <v>8497</v>
      </c>
      <c r="B8304" t="s">
        <v>157</v>
      </c>
      <c r="C8304" s="2">
        <v>45949</v>
      </c>
      <c r="D8304" s="3">
        <v>0.79192129629629626</v>
      </c>
      <c r="E8304" t="s">
        <v>261</v>
      </c>
      <c r="F8304">
        <v>2000</v>
      </c>
      <c r="G8304" t="s">
        <v>189</v>
      </c>
      <c r="I8304">
        <f t="shared" si="903"/>
        <v>1</v>
      </c>
      <c r="J8304" t="str">
        <f t="shared" si="904"/>
        <v>OK</v>
      </c>
      <c r="K8304" t="str">
        <f t="shared" si="905"/>
        <v>Successful</v>
      </c>
      <c r="L8304" t="str">
        <f t="shared" si="906"/>
        <v>Cash Deposit</v>
      </c>
      <c r="M8304" t="str">
        <f t="shared" si="907"/>
        <v>OK</v>
      </c>
      <c r="N8304" t="str">
        <f t="shared" si="908"/>
        <v>OK</v>
      </c>
      <c r="O8304" t="str">
        <f>_xlfn.XLOOKUP(B8304,'01_Raw_ATMs'!A:A,'01_Raw_ATMs'!A:A,"Not Found")</f>
        <v>ATM077</v>
      </c>
      <c r="P8304" t="str">
        <f t="shared" si="909"/>
        <v>Valid</v>
      </c>
    </row>
    <row r="8305" spans="1:16">
      <c r="A8305" t="s">
        <v>8498</v>
      </c>
      <c r="B8305" t="s">
        <v>81</v>
      </c>
      <c r="C8305" s="2">
        <v>46131</v>
      </c>
      <c r="D8305" s="3">
        <v>0.35800925925925919</v>
      </c>
      <c r="E8305" t="s">
        <v>33</v>
      </c>
      <c r="F8305">
        <v>8000</v>
      </c>
      <c r="G8305" t="s">
        <v>189</v>
      </c>
      <c r="I8305">
        <f t="shared" si="903"/>
        <v>1</v>
      </c>
      <c r="J8305" t="str">
        <f t="shared" si="904"/>
        <v>OK</v>
      </c>
      <c r="K8305" t="str">
        <f t="shared" si="905"/>
        <v>Successful</v>
      </c>
      <c r="L8305" t="str">
        <f t="shared" si="906"/>
        <v>Withdrawal</v>
      </c>
      <c r="M8305" t="str">
        <f t="shared" si="907"/>
        <v>OK</v>
      </c>
      <c r="N8305" t="str">
        <f t="shared" si="908"/>
        <v>OK</v>
      </c>
      <c r="O8305" t="str">
        <f>_xlfn.XLOOKUP(B8305,'01_Raw_ATMs'!A:A,'01_Raw_ATMs'!A:A,"Not Found")</f>
        <v>ATM007</v>
      </c>
      <c r="P8305" t="str">
        <f t="shared" si="909"/>
        <v>Valid</v>
      </c>
    </row>
    <row r="8306" spans="1:16">
      <c r="A8306" t="s">
        <v>8499</v>
      </c>
      <c r="B8306" t="s">
        <v>155</v>
      </c>
      <c r="C8306" s="2">
        <v>45811</v>
      </c>
      <c r="D8306" s="3">
        <v>0.82817129629629627</v>
      </c>
      <c r="E8306" t="s">
        <v>33</v>
      </c>
      <c r="F8306">
        <v>6000</v>
      </c>
      <c r="G8306" t="s">
        <v>189</v>
      </c>
      <c r="I8306">
        <f t="shared" si="903"/>
        <v>1</v>
      </c>
      <c r="J8306" t="str">
        <f t="shared" si="904"/>
        <v>OK</v>
      </c>
      <c r="K8306" t="str">
        <f t="shared" si="905"/>
        <v>Successful</v>
      </c>
      <c r="L8306" t="str">
        <f t="shared" si="906"/>
        <v>Withdrawal</v>
      </c>
      <c r="M8306" t="str">
        <f t="shared" si="907"/>
        <v>OK</v>
      </c>
      <c r="N8306" t="str">
        <f t="shared" si="908"/>
        <v>OK</v>
      </c>
      <c r="O8306" t="str">
        <f>_xlfn.XLOOKUP(B8306,'01_Raw_ATMs'!A:A,'01_Raw_ATMs'!A:A,"Not Found")</f>
        <v>ATM075</v>
      </c>
      <c r="P8306" t="str">
        <f t="shared" si="909"/>
        <v>Valid</v>
      </c>
    </row>
    <row r="8307" spans="1:16">
      <c r="A8307" t="s">
        <v>8500</v>
      </c>
      <c r="B8307" t="s">
        <v>172</v>
      </c>
      <c r="C8307" s="2">
        <v>46074</v>
      </c>
      <c r="D8307" s="3">
        <v>0.85598379629629628</v>
      </c>
      <c r="E8307" t="s">
        <v>33</v>
      </c>
      <c r="F8307">
        <v>1000</v>
      </c>
      <c r="G8307" t="s">
        <v>189</v>
      </c>
      <c r="I8307">
        <f t="shared" si="903"/>
        <v>1</v>
      </c>
      <c r="J8307" t="str">
        <f t="shared" si="904"/>
        <v>OK</v>
      </c>
      <c r="K8307" t="str">
        <f t="shared" si="905"/>
        <v>Successful</v>
      </c>
      <c r="L8307" t="str">
        <f t="shared" si="906"/>
        <v>Withdrawal</v>
      </c>
      <c r="M8307" t="str">
        <f t="shared" si="907"/>
        <v>OK</v>
      </c>
      <c r="N8307" t="str">
        <f t="shared" si="908"/>
        <v>OK</v>
      </c>
      <c r="O8307" t="str">
        <f>_xlfn.XLOOKUP(B8307,'01_Raw_ATMs'!A:A,'01_Raw_ATMs'!A:A,"Not Found")</f>
        <v>ATM092</v>
      </c>
      <c r="P8307" t="str">
        <f t="shared" si="909"/>
        <v>Valid</v>
      </c>
    </row>
    <row r="8308" spans="1:16">
      <c r="A8308" t="s">
        <v>8501</v>
      </c>
      <c r="B8308" t="s">
        <v>161</v>
      </c>
      <c r="C8308" s="2">
        <v>46006</v>
      </c>
      <c r="D8308" s="3">
        <v>0.91453703703703704</v>
      </c>
      <c r="E8308" t="s">
        <v>194</v>
      </c>
      <c r="F8308">
        <v>0</v>
      </c>
      <c r="G8308" t="s">
        <v>189</v>
      </c>
      <c r="I8308">
        <f t="shared" si="903"/>
        <v>1</v>
      </c>
      <c r="J8308" t="str">
        <f t="shared" si="904"/>
        <v>OK</v>
      </c>
      <c r="K8308" t="str">
        <f t="shared" si="905"/>
        <v>Successful</v>
      </c>
      <c r="L8308" t="str">
        <f t="shared" si="906"/>
        <v>Balance Inquiry</v>
      </c>
      <c r="M8308" t="str">
        <f t="shared" si="907"/>
        <v>OK</v>
      </c>
      <c r="N8308" t="str">
        <f t="shared" si="908"/>
        <v>OK</v>
      </c>
      <c r="O8308" t="str">
        <f>_xlfn.XLOOKUP(B8308,'01_Raw_ATMs'!A:A,'01_Raw_ATMs'!A:A,"Not Found")</f>
        <v>ATM081</v>
      </c>
      <c r="P8308" t="str">
        <f t="shared" si="909"/>
        <v>Valid</v>
      </c>
    </row>
    <row r="8309" spans="1:16">
      <c r="A8309" t="s">
        <v>8502</v>
      </c>
      <c r="B8309" t="s">
        <v>117</v>
      </c>
      <c r="C8309" s="2">
        <v>45977</v>
      </c>
      <c r="D8309" s="3">
        <v>0.75162037037037033</v>
      </c>
      <c r="E8309" t="s">
        <v>33</v>
      </c>
      <c r="F8309">
        <v>2000</v>
      </c>
      <c r="G8309" t="s">
        <v>189</v>
      </c>
      <c r="I8309">
        <f t="shared" si="903"/>
        <v>1</v>
      </c>
      <c r="J8309" t="str">
        <f t="shared" si="904"/>
        <v>OK</v>
      </c>
      <c r="K8309" t="str">
        <f t="shared" si="905"/>
        <v>Successful</v>
      </c>
      <c r="L8309" t="str">
        <f t="shared" si="906"/>
        <v>Withdrawal</v>
      </c>
      <c r="M8309" t="str">
        <f t="shared" si="907"/>
        <v>OK</v>
      </c>
      <c r="N8309" t="str">
        <f t="shared" si="908"/>
        <v>OK</v>
      </c>
      <c r="O8309" t="str">
        <f>_xlfn.XLOOKUP(B8309,'01_Raw_ATMs'!A:A,'01_Raw_ATMs'!A:A,"Not Found")</f>
        <v>ATM037</v>
      </c>
      <c r="P8309" t="str">
        <f t="shared" si="909"/>
        <v>Valid</v>
      </c>
    </row>
    <row r="8310" spans="1:16">
      <c r="A8310" t="s">
        <v>8503</v>
      </c>
      <c r="B8310" t="s">
        <v>135</v>
      </c>
      <c r="C8310" s="2">
        <v>45763</v>
      </c>
      <c r="D8310" s="3">
        <v>0.95541666666666669</v>
      </c>
      <c r="E8310" t="s">
        <v>33</v>
      </c>
      <c r="F8310">
        <v>2000</v>
      </c>
      <c r="G8310" t="s">
        <v>189</v>
      </c>
      <c r="I8310">
        <f t="shared" si="903"/>
        <v>1</v>
      </c>
      <c r="J8310" t="str">
        <f t="shared" si="904"/>
        <v>OK</v>
      </c>
      <c r="K8310" t="str">
        <f t="shared" si="905"/>
        <v>Successful</v>
      </c>
      <c r="L8310" t="str">
        <f t="shared" si="906"/>
        <v>Withdrawal</v>
      </c>
      <c r="M8310" t="str">
        <f t="shared" si="907"/>
        <v>OK</v>
      </c>
      <c r="N8310" t="str">
        <f t="shared" si="908"/>
        <v>OK</v>
      </c>
      <c r="O8310" t="str">
        <f>_xlfn.XLOOKUP(B8310,'01_Raw_ATMs'!A:A,'01_Raw_ATMs'!A:A,"Not Found")</f>
        <v>ATM055</v>
      </c>
      <c r="P8310" t="str">
        <f t="shared" si="909"/>
        <v>Valid</v>
      </c>
    </row>
    <row r="8311" spans="1:16">
      <c r="A8311" t="s">
        <v>8504</v>
      </c>
      <c r="B8311" t="s">
        <v>74</v>
      </c>
      <c r="C8311" s="2">
        <v>46129</v>
      </c>
      <c r="D8311" s="3">
        <v>0.73053240740740744</v>
      </c>
      <c r="E8311" t="s">
        <v>33</v>
      </c>
      <c r="F8311">
        <v>1500</v>
      </c>
      <c r="G8311" t="s">
        <v>189</v>
      </c>
      <c r="I8311">
        <f t="shared" si="903"/>
        <v>1</v>
      </c>
      <c r="J8311" t="str">
        <f t="shared" si="904"/>
        <v>OK</v>
      </c>
      <c r="K8311" t="str">
        <f t="shared" si="905"/>
        <v>Successful</v>
      </c>
      <c r="L8311" t="str">
        <f t="shared" si="906"/>
        <v>Withdrawal</v>
      </c>
      <c r="M8311" t="str">
        <f t="shared" si="907"/>
        <v>OK</v>
      </c>
      <c r="N8311" t="str">
        <f t="shared" si="908"/>
        <v>OK</v>
      </c>
      <c r="O8311" t="str">
        <f>_xlfn.XLOOKUP(B8311,'01_Raw_ATMs'!A:A,'01_Raw_ATMs'!A:A,"Not Found")</f>
        <v>ATM003</v>
      </c>
      <c r="P8311" t="str">
        <f t="shared" si="909"/>
        <v>Valid</v>
      </c>
    </row>
    <row r="8312" spans="1:16">
      <c r="A8312" t="s">
        <v>8505</v>
      </c>
      <c r="B8312" t="s">
        <v>79</v>
      </c>
      <c r="C8312" s="2">
        <v>46015</v>
      </c>
      <c r="D8312" s="3">
        <v>0.19559027777777779</v>
      </c>
      <c r="E8312" t="s">
        <v>33</v>
      </c>
      <c r="F8312">
        <v>500</v>
      </c>
      <c r="G8312" t="s">
        <v>189</v>
      </c>
      <c r="I8312">
        <f t="shared" si="903"/>
        <v>1</v>
      </c>
      <c r="J8312" t="str">
        <f t="shared" si="904"/>
        <v>OK</v>
      </c>
      <c r="K8312" t="str">
        <f t="shared" si="905"/>
        <v>Successful</v>
      </c>
      <c r="L8312" t="str">
        <f t="shared" si="906"/>
        <v>Withdrawal</v>
      </c>
      <c r="M8312" t="str">
        <f t="shared" si="907"/>
        <v>OK</v>
      </c>
      <c r="N8312" t="str">
        <f t="shared" si="908"/>
        <v>OK</v>
      </c>
      <c r="O8312" t="str">
        <f>_xlfn.XLOOKUP(B8312,'01_Raw_ATMs'!A:A,'01_Raw_ATMs'!A:A,"Not Found")</f>
        <v>ATM006</v>
      </c>
      <c r="P8312" t="str">
        <f t="shared" si="909"/>
        <v>Valid</v>
      </c>
    </row>
    <row r="8313" spans="1:16">
      <c r="A8313" t="s">
        <v>8506</v>
      </c>
      <c r="B8313" t="s">
        <v>137</v>
      </c>
      <c r="C8313" s="2">
        <v>45890</v>
      </c>
      <c r="D8313" s="3">
        <v>0.72812500000000002</v>
      </c>
      <c r="E8313" t="s">
        <v>194</v>
      </c>
      <c r="F8313">
        <v>0</v>
      </c>
      <c r="G8313" t="s">
        <v>189</v>
      </c>
      <c r="I8313">
        <f t="shared" si="903"/>
        <v>1</v>
      </c>
      <c r="J8313" t="str">
        <f t="shared" si="904"/>
        <v>OK</v>
      </c>
      <c r="K8313" t="str">
        <f t="shared" si="905"/>
        <v>Successful</v>
      </c>
      <c r="L8313" t="str">
        <f t="shared" si="906"/>
        <v>Balance Inquiry</v>
      </c>
      <c r="M8313" t="str">
        <f t="shared" si="907"/>
        <v>OK</v>
      </c>
      <c r="N8313" t="str">
        <f t="shared" si="908"/>
        <v>OK</v>
      </c>
      <c r="O8313" t="str">
        <f>_xlfn.XLOOKUP(B8313,'01_Raw_ATMs'!A:A,'01_Raw_ATMs'!A:A,"Not Found")</f>
        <v>ATM057</v>
      </c>
      <c r="P8313" t="str">
        <f t="shared" si="909"/>
        <v>Valid</v>
      </c>
    </row>
    <row r="8314" spans="1:16">
      <c r="A8314" t="s">
        <v>8507</v>
      </c>
      <c r="B8314" t="s">
        <v>87</v>
      </c>
      <c r="C8314" s="2">
        <v>45706</v>
      </c>
      <c r="D8314" s="3">
        <v>0.89748842592592593</v>
      </c>
      <c r="E8314" t="s">
        <v>33</v>
      </c>
      <c r="F8314">
        <v>3000</v>
      </c>
      <c r="G8314" t="s">
        <v>189</v>
      </c>
      <c r="I8314">
        <f t="shared" si="903"/>
        <v>1</v>
      </c>
      <c r="J8314" t="str">
        <f t="shared" si="904"/>
        <v>OK</v>
      </c>
      <c r="K8314" t="str">
        <f t="shared" si="905"/>
        <v>Successful</v>
      </c>
      <c r="L8314" t="str">
        <f t="shared" si="906"/>
        <v>Withdrawal</v>
      </c>
      <c r="M8314" t="str">
        <f t="shared" si="907"/>
        <v>OK</v>
      </c>
      <c r="N8314" t="str">
        <f t="shared" si="908"/>
        <v>OK</v>
      </c>
      <c r="O8314" t="str">
        <f>_xlfn.XLOOKUP(B8314,'01_Raw_ATMs'!A:A,'01_Raw_ATMs'!A:A,"Not Found")</f>
        <v>ATM011</v>
      </c>
      <c r="P8314" t="str">
        <f t="shared" si="909"/>
        <v>Valid</v>
      </c>
    </row>
    <row r="8315" spans="1:16">
      <c r="A8315" t="s">
        <v>8508</v>
      </c>
      <c r="B8315" t="s">
        <v>76</v>
      </c>
      <c r="C8315" s="2">
        <v>46025</v>
      </c>
      <c r="D8315" s="3">
        <v>0.84092592592592597</v>
      </c>
      <c r="E8315" t="s">
        <v>194</v>
      </c>
      <c r="F8315">
        <v>0</v>
      </c>
      <c r="G8315" t="s">
        <v>189</v>
      </c>
      <c r="I8315">
        <f t="shared" si="903"/>
        <v>1</v>
      </c>
      <c r="J8315" t="str">
        <f t="shared" si="904"/>
        <v>OK</v>
      </c>
      <c r="K8315" t="str">
        <f t="shared" si="905"/>
        <v>Successful</v>
      </c>
      <c r="L8315" t="str">
        <f t="shared" si="906"/>
        <v>Balance Inquiry</v>
      </c>
      <c r="M8315" t="str">
        <f t="shared" si="907"/>
        <v>OK</v>
      </c>
      <c r="N8315" t="str">
        <f t="shared" si="908"/>
        <v>OK</v>
      </c>
      <c r="O8315" t="str">
        <f>_xlfn.XLOOKUP(B8315,'01_Raw_ATMs'!A:A,'01_Raw_ATMs'!A:A,"Not Found")</f>
        <v>ATM004</v>
      </c>
      <c r="P8315" t="str">
        <f t="shared" si="909"/>
        <v>Valid</v>
      </c>
    </row>
    <row r="8316" spans="1:16">
      <c r="A8316" t="s">
        <v>8509</v>
      </c>
      <c r="B8316" t="s">
        <v>138</v>
      </c>
      <c r="C8316" s="2">
        <v>46193</v>
      </c>
      <c r="D8316" s="3">
        <v>0.4599421296296296</v>
      </c>
      <c r="E8316" t="s">
        <v>33</v>
      </c>
      <c r="F8316">
        <v>2500</v>
      </c>
      <c r="G8316" t="s">
        <v>189</v>
      </c>
      <c r="I8316">
        <f t="shared" si="903"/>
        <v>1</v>
      </c>
      <c r="J8316" t="str">
        <f t="shared" si="904"/>
        <v>OK</v>
      </c>
      <c r="K8316" t="str">
        <f t="shared" si="905"/>
        <v>Successful</v>
      </c>
      <c r="L8316" t="str">
        <f t="shared" si="906"/>
        <v>Withdrawal</v>
      </c>
      <c r="M8316" t="str">
        <f t="shared" si="907"/>
        <v>OK</v>
      </c>
      <c r="N8316" t="str">
        <f t="shared" si="908"/>
        <v>OK</v>
      </c>
      <c r="O8316" t="str">
        <f>_xlfn.XLOOKUP(B8316,'01_Raw_ATMs'!A:A,'01_Raw_ATMs'!A:A,"Not Found")</f>
        <v>ATM058</v>
      </c>
      <c r="P8316" t="str">
        <f t="shared" si="909"/>
        <v>Valid</v>
      </c>
    </row>
    <row r="8317" spans="1:16">
      <c r="A8317" t="s">
        <v>8510</v>
      </c>
      <c r="B8317" t="s">
        <v>91</v>
      </c>
      <c r="C8317" s="2">
        <v>45924</v>
      </c>
      <c r="D8317" s="3">
        <v>2.2858796296296301E-2</v>
      </c>
      <c r="E8317" t="s">
        <v>194</v>
      </c>
      <c r="F8317">
        <v>0</v>
      </c>
      <c r="G8317" t="s">
        <v>189</v>
      </c>
      <c r="I8317">
        <f t="shared" si="903"/>
        <v>1</v>
      </c>
      <c r="J8317" t="str">
        <f t="shared" si="904"/>
        <v>OK</v>
      </c>
      <c r="K8317" t="str">
        <f t="shared" si="905"/>
        <v>Successful</v>
      </c>
      <c r="L8317" t="str">
        <f t="shared" si="906"/>
        <v>Balance Inquiry</v>
      </c>
      <c r="M8317" t="str">
        <f t="shared" si="907"/>
        <v>OK</v>
      </c>
      <c r="N8317" t="str">
        <f t="shared" si="908"/>
        <v>OK</v>
      </c>
      <c r="O8317" t="str">
        <f>_xlfn.XLOOKUP(B8317,'01_Raw_ATMs'!A:A,'01_Raw_ATMs'!A:A,"Not Found")</f>
        <v>ATM014</v>
      </c>
      <c r="P8317" t="str">
        <f t="shared" si="909"/>
        <v>Valid</v>
      </c>
    </row>
    <row r="8318" spans="1:16">
      <c r="A8318" t="s">
        <v>8511</v>
      </c>
      <c r="B8318" t="s">
        <v>140</v>
      </c>
      <c r="C8318" s="2">
        <v>46157</v>
      </c>
      <c r="D8318" s="3">
        <v>0.82525462962962959</v>
      </c>
      <c r="E8318" t="s">
        <v>194</v>
      </c>
      <c r="F8318">
        <v>0</v>
      </c>
      <c r="G8318" t="s">
        <v>189</v>
      </c>
      <c r="I8318">
        <f t="shared" si="903"/>
        <v>1</v>
      </c>
      <c r="J8318" t="str">
        <f t="shared" si="904"/>
        <v>OK</v>
      </c>
      <c r="K8318" t="str">
        <f t="shared" si="905"/>
        <v>Successful</v>
      </c>
      <c r="L8318" t="str">
        <f t="shared" si="906"/>
        <v>Balance Inquiry</v>
      </c>
      <c r="M8318" t="str">
        <f t="shared" si="907"/>
        <v>OK</v>
      </c>
      <c r="N8318" t="str">
        <f t="shared" si="908"/>
        <v>OK</v>
      </c>
      <c r="O8318" t="str">
        <f>_xlfn.XLOOKUP(B8318,'01_Raw_ATMs'!A:A,'01_Raw_ATMs'!A:A,"Not Found")</f>
        <v>ATM060</v>
      </c>
      <c r="P8318" t="str">
        <f t="shared" si="909"/>
        <v>Valid</v>
      </c>
    </row>
    <row r="8319" spans="1:16">
      <c r="A8319" t="s">
        <v>8512</v>
      </c>
      <c r="B8319" t="s">
        <v>170</v>
      </c>
      <c r="C8319" s="2">
        <v>46068</v>
      </c>
      <c r="D8319" s="3">
        <v>0.74525462962962963</v>
      </c>
      <c r="E8319" t="s">
        <v>33</v>
      </c>
      <c r="F8319">
        <v>1000</v>
      </c>
      <c r="G8319" t="s">
        <v>189</v>
      </c>
      <c r="I8319">
        <f t="shared" si="903"/>
        <v>1</v>
      </c>
      <c r="J8319" t="str">
        <f t="shared" si="904"/>
        <v>OK</v>
      </c>
      <c r="K8319" t="str">
        <f t="shared" si="905"/>
        <v>Successful</v>
      </c>
      <c r="L8319" t="str">
        <f t="shared" si="906"/>
        <v>Withdrawal</v>
      </c>
      <c r="M8319" t="str">
        <f t="shared" si="907"/>
        <v>OK</v>
      </c>
      <c r="N8319" t="str">
        <f t="shared" si="908"/>
        <v>OK</v>
      </c>
      <c r="O8319" t="str">
        <f>_xlfn.XLOOKUP(B8319,'01_Raw_ATMs'!A:A,'01_Raw_ATMs'!A:A,"Not Found")</f>
        <v>ATM090</v>
      </c>
      <c r="P8319" t="str">
        <f t="shared" si="909"/>
        <v>Valid</v>
      </c>
    </row>
    <row r="8320" spans="1:16">
      <c r="A8320" t="s">
        <v>8513</v>
      </c>
      <c r="B8320" t="s">
        <v>106</v>
      </c>
      <c r="C8320" s="2">
        <v>46125</v>
      </c>
      <c r="D8320" s="3">
        <v>0.73405092592592591</v>
      </c>
      <c r="E8320" t="s">
        <v>33</v>
      </c>
      <c r="F8320">
        <v>4000</v>
      </c>
      <c r="G8320" t="s">
        <v>189</v>
      </c>
      <c r="I8320">
        <f t="shared" si="903"/>
        <v>1</v>
      </c>
      <c r="J8320" t="str">
        <f t="shared" si="904"/>
        <v>OK</v>
      </c>
      <c r="K8320" t="str">
        <f t="shared" si="905"/>
        <v>Successful</v>
      </c>
      <c r="L8320" t="str">
        <f t="shared" si="906"/>
        <v>Withdrawal</v>
      </c>
      <c r="M8320" t="str">
        <f t="shared" si="907"/>
        <v>OK</v>
      </c>
      <c r="N8320" t="str">
        <f t="shared" si="908"/>
        <v>OK</v>
      </c>
      <c r="O8320" t="str">
        <f>_xlfn.XLOOKUP(B8320,'01_Raw_ATMs'!A:A,'01_Raw_ATMs'!A:A,"Not Found")</f>
        <v>ATM026</v>
      </c>
      <c r="P8320" t="str">
        <f t="shared" si="909"/>
        <v>Valid</v>
      </c>
    </row>
    <row r="8321" spans="1:16">
      <c r="A8321" t="s">
        <v>8514</v>
      </c>
      <c r="B8321" t="s">
        <v>117</v>
      </c>
      <c r="C8321" s="2">
        <v>45672</v>
      </c>
      <c r="D8321" s="3">
        <v>0.47979166666666673</v>
      </c>
      <c r="E8321" t="s">
        <v>33</v>
      </c>
      <c r="F8321">
        <v>2000</v>
      </c>
      <c r="G8321" t="s">
        <v>189</v>
      </c>
      <c r="I8321">
        <f t="shared" si="903"/>
        <v>1</v>
      </c>
      <c r="J8321" t="str">
        <f t="shared" si="904"/>
        <v>OK</v>
      </c>
      <c r="K8321" t="str">
        <f t="shared" si="905"/>
        <v>Successful</v>
      </c>
      <c r="L8321" t="str">
        <f t="shared" si="906"/>
        <v>Withdrawal</v>
      </c>
      <c r="M8321" t="str">
        <f t="shared" si="907"/>
        <v>OK</v>
      </c>
      <c r="N8321" t="str">
        <f t="shared" si="908"/>
        <v>OK</v>
      </c>
      <c r="O8321" t="str">
        <f>_xlfn.XLOOKUP(B8321,'01_Raw_ATMs'!A:A,'01_Raw_ATMs'!A:A,"Not Found")</f>
        <v>ATM037</v>
      </c>
      <c r="P8321" t="str">
        <f t="shared" si="909"/>
        <v>Valid</v>
      </c>
    </row>
    <row r="8322" spans="1:16">
      <c r="A8322" t="s">
        <v>8515</v>
      </c>
      <c r="B8322" t="s">
        <v>180</v>
      </c>
      <c r="C8322" s="2">
        <v>45975</v>
      </c>
      <c r="D8322" s="3">
        <v>0.65391203703703704</v>
      </c>
      <c r="E8322" t="s">
        <v>33</v>
      </c>
      <c r="F8322">
        <v>1000</v>
      </c>
      <c r="G8322" t="s">
        <v>189</v>
      </c>
      <c r="I8322">
        <f t="shared" si="903"/>
        <v>1</v>
      </c>
      <c r="J8322" t="str">
        <f t="shared" si="904"/>
        <v>OK</v>
      </c>
      <c r="K8322" t="str">
        <f t="shared" si="905"/>
        <v>Successful</v>
      </c>
      <c r="L8322" t="str">
        <f t="shared" si="906"/>
        <v>Withdrawal</v>
      </c>
      <c r="M8322" t="str">
        <f t="shared" si="907"/>
        <v>OK</v>
      </c>
      <c r="N8322" t="str">
        <f t="shared" si="908"/>
        <v>OK</v>
      </c>
      <c r="O8322" t="str">
        <f>_xlfn.XLOOKUP(B8322,'01_Raw_ATMs'!A:A,'01_Raw_ATMs'!A:A,"Not Found")</f>
        <v>ATM100</v>
      </c>
      <c r="P8322" t="str">
        <f t="shared" si="909"/>
        <v>Valid</v>
      </c>
    </row>
    <row r="8323" spans="1:16">
      <c r="A8323" t="s">
        <v>8516</v>
      </c>
      <c r="B8323" t="s">
        <v>164</v>
      </c>
      <c r="C8323" s="2">
        <v>45848</v>
      </c>
      <c r="D8323" s="3">
        <v>0.83092592592592596</v>
      </c>
      <c r="E8323" t="s">
        <v>33</v>
      </c>
      <c r="F8323">
        <v>5000</v>
      </c>
      <c r="G8323" t="s">
        <v>189</v>
      </c>
      <c r="I8323">
        <f t="shared" ref="I8323:I8386" si="910">COUNTIF($A:$A,A8323)</f>
        <v>1</v>
      </c>
      <c r="J8323" t="str">
        <f t="shared" ref="J8323:J8386" si="911">IF(AND(TRIM(G8323)="Failed",H8323=""),"Problem","OK")</f>
        <v>OK</v>
      </c>
      <c r="K8323" t="str">
        <f t="shared" ref="K8323:K8386" si="912">PROPER(TRIM(G8323))</f>
        <v>Successful</v>
      </c>
      <c r="L8323" t="str">
        <f t="shared" ref="L8323:L8386" si="913">PROPER(TRIM(E8323))</f>
        <v>Withdrawal</v>
      </c>
      <c r="M8323" t="str">
        <f t="shared" ref="M8323:M8386" si="914">IF(OR(E8323="Withdrawal",E8323="Cash Deposit"),IF(F8323&gt;0,"OK","Problem"),IF(F8323=0,"OK","Problem"))</f>
        <v>OK</v>
      </c>
      <c r="N8323" t="str">
        <f t="shared" ref="N8323:N8386" si="915">IF(AND(C8323&gt;=DATE(2025,1,1),C8323&lt;=DATE(2026,6,30)),"OK","Problem")</f>
        <v>OK</v>
      </c>
      <c r="O8323" t="str">
        <f>_xlfn.XLOOKUP(B8323,'01_Raw_ATMs'!A:A,'01_Raw_ATMs'!A:A,"Not Found")</f>
        <v>ATM084</v>
      </c>
      <c r="P8323" t="str">
        <f t="shared" ref="P8323:P8386" si="916">IF(B8323="","Missing ATM_ID","Valid")</f>
        <v>Valid</v>
      </c>
    </row>
    <row r="8324" spans="1:16">
      <c r="A8324" t="s">
        <v>8517</v>
      </c>
      <c r="B8324" t="s">
        <v>129</v>
      </c>
      <c r="C8324" s="2">
        <v>46160</v>
      </c>
      <c r="D8324" s="3">
        <v>0.81200231481481477</v>
      </c>
      <c r="E8324" t="s">
        <v>33</v>
      </c>
      <c r="F8324">
        <v>3000</v>
      </c>
      <c r="G8324" t="s">
        <v>189</v>
      </c>
      <c r="I8324">
        <f t="shared" si="910"/>
        <v>1</v>
      </c>
      <c r="J8324" t="str">
        <f t="shared" si="911"/>
        <v>OK</v>
      </c>
      <c r="K8324" t="str">
        <f t="shared" si="912"/>
        <v>Successful</v>
      </c>
      <c r="L8324" t="str">
        <f t="shared" si="913"/>
        <v>Withdrawal</v>
      </c>
      <c r="M8324" t="str">
        <f t="shared" si="914"/>
        <v>OK</v>
      </c>
      <c r="N8324" t="str">
        <f t="shared" si="915"/>
        <v>OK</v>
      </c>
      <c r="O8324" t="str">
        <f>_xlfn.XLOOKUP(B8324,'01_Raw_ATMs'!A:A,'01_Raw_ATMs'!A:A,"Not Found")</f>
        <v>ATM049</v>
      </c>
      <c r="P8324" t="str">
        <f t="shared" si="916"/>
        <v>Valid</v>
      </c>
    </row>
    <row r="8325" spans="1:16">
      <c r="A8325" t="s">
        <v>8518</v>
      </c>
      <c r="B8325" t="s">
        <v>137</v>
      </c>
      <c r="C8325" s="2">
        <v>45944</v>
      </c>
      <c r="D8325" s="3">
        <v>0.90791666666666671</v>
      </c>
      <c r="E8325" t="s">
        <v>194</v>
      </c>
      <c r="F8325">
        <v>0</v>
      </c>
      <c r="G8325" t="s">
        <v>189</v>
      </c>
      <c r="I8325">
        <f t="shared" si="910"/>
        <v>1</v>
      </c>
      <c r="J8325" t="str">
        <f t="shared" si="911"/>
        <v>OK</v>
      </c>
      <c r="K8325" t="str">
        <f t="shared" si="912"/>
        <v>Successful</v>
      </c>
      <c r="L8325" t="str">
        <f t="shared" si="913"/>
        <v>Balance Inquiry</v>
      </c>
      <c r="M8325" t="str">
        <f t="shared" si="914"/>
        <v>OK</v>
      </c>
      <c r="N8325" t="str">
        <f t="shared" si="915"/>
        <v>OK</v>
      </c>
      <c r="O8325" t="str">
        <f>_xlfn.XLOOKUP(B8325,'01_Raw_ATMs'!A:A,'01_Raw_ATMs'!A:A,"Not Found")</f>
        <v>ATM057</v>
      </c>
      <c r="P8325" t="str">
        <f t="shared" si="916"/>
        <v>Valid</v>
      </c>
    </row>
    <row r="8326" spans="1:16">
      <c r="A8326" t="s">
        <v>8519</v>
      </c>
      <c r="B8326" t="s">
        <v>124</v>
      </c>
      <c r="C8326" s="2">
        <v>46087</v>
      </c>
      <c r="D8326" s="3">
        <v>0.39451388888888889</v>
      </c>
      <c r="E8326" t="s">
        <v>33</v>
      </c>
      <c r="F8326">
        <v>2000</v>
      </c>
      <c r="G8326" t="s">
        <v>189</v>
      </c>
      <c r="I8326">
        <f t="shared" si="910"/>
        <v>1</v>
      </c>
      <c r="J8326" t="str">
        <f t="shared" si="911"/>
        <v>OK</v>
      </c>
      <c r="K8326" t="str">
        <f t="shared" si="912"/>
        <v>Successful</v>
      </c>
      <c r="L8326" t="str">
        <f t="shared" si="913"/>
        <v>Withdrawal</v>
      </c>
      <c r="M8326" t="str">
        <f t="shared" si="914"/>
        <v>OK</v>
      </c>
      <c r="N8326" t="str">
        <f t="shared" si="915"/>
        <v>OK</v>
      </c>
      <c r="O8326" t="str">
        <f>_xlfn.XLOOKUP(B8326,'01_Raw_ATMs'!A:A,'01_Raw_ATMs'!A:A,"Not Found")</f>
        <v>ATM044</v>
      </c>
      <c r="P8326" t="str">
        <f t="shared" si="916"/>
        <v>Valid</v>
      </c>
    </row>
    <row r="8327" spans="1:16">
      <c r="A8327" t="s">
        <v>8520</v>
      </c>
      <c r="B8327" t="s">
        <v>164</v>
      </c>
      <c r="C8327" s="2">
        <v>45774</v>
      </c>
      <c r="D8327" s="3">
        <v>0.26795138888888892</v>
      </c>
      <c r="E8327" t="s">
        <v>33</v>
      </c>
      <c r="F8327">
        <v>8000</v>
      </c>
      <c r="G8327" t="s">
        <v>189</v>
      </c>
      <c r="I8327">
        <f t="shared" si="910"/>
        <v>1</v>
      </c>
      <c r="J8327" t="str">
        <f t="shared" si="911"/>
        <v>OK</v>
      </c>
      <c r="K8327" t="str">
        <f t="shared" si="912"/>
        <v>Successful</v>
      </c>
      <c r="L8327" t="str">
        <f t="shared" si="913"/>
        <v>Withdrawal</v>
      </c>
      <c r="M8327" t="str">
        <f t="shared" si="914"/>
        <v>OK</v>
      </c>
      <c r="N8327" t="str">
        <f t="shared" si="915"/>
        <v>OK</v>
      </c>
      <c r="O8327" t="str">
        <f>_xlfn.XLOOKUP(B8327,'01_Raw_ATMs'!A:A,'01_Raw_ATMs'!A:A,"Not Found")</f>
        <v>ATM084</v>
      </c>
      <c r="P8327" t="str">
        <f t="shared" si="916"/>
        <v>Valid</v>
      </c>
    </row>
    <row r="8328" spans="1:16">
      <c r="A8328" t="s">
        <v>8521</v>
      </c>
      <c r="B8328" t="s">
        <v>96</v>
      </c>
      <c r="C8328" s="2">
        <v>45976</v>
      </c>
      <c r="D8328" s="3">
        <v>0.22994212962962959</v>
      </c>
      <c r="E8328" t="s">
        <v>33</v>
      </c>
      <c r="F8328">
        <v>5000</v>
      </c>
      <c r="G8328" t="s">
        <v>189</v>
      </c>
      <c r="I8328">
        <f t="shared" si="910"/>
        <v>1</v>
      </c>
      <c r="J8328" t="str">
        <f t="shared" si="911"/>
        <v>OK</v>
      </c>
      <c r="K8328" t="str">
        <f t="shared" si="912"/>
        <v>Successful</v>
      </c>
      <c r="L8328" t="str">
        <f t="shared" si="913"/>
        <v>Withdrawal</v>
      </c>
      <c r="M8328" t="str">
        <f t="shared" si="914"/>
        <v>OK</v>
      </c>
      <c r="N8328" t="str">
        <f t="shared" si="915"/>
        <v>OK</v>
      </c>
      <c r="O8328" t="str">
        <f>_xlfn.XLOOKUP(B8328,'01_Raw_ATMs'!A:A,'01_Raw_ATMs'!A:A,"Not Found")</f>
        <v>ATM018</v>
      </c>
      <c r="P8328" t="str">
        <f t="shared" si="916"/>
        <v>Valid</v>
      </c>
    </row>
    <row r="8329" spans="1:16">
      <c r="A8329" t="s">
        <v>8522</v>
      </c>
      <c r="B8329" t="s">
        <v>151</v>
      </c>
      <c r="C8329" s="2">
        <v>45825</v>
      </c>
      <c r="D8329" s="3">
        <v>0.52795138888888893</v>
      </c>
      <c r="E8329" t="s">
        <v>33</v>
      </c>
      <c r="F8329">
        <v>2000</v>
      </c>
      <c r="G8329" t="s">
        <v>189</v>
      </c>
      <c r="I8329">
        <f t="shared" si="910"/>
        <v>1</v>
      </c>
      <c r="J8329" t="str">
        <f t="shared" si="911"/>
        <v>OK</v>
      </c>
      <c r="K8329" t="str">
        <f t="shared" si="912"/>
        <v>Successful</v>
      </c>
      <c r="L8329" t="str">
        <f t="shared" si="913"/>
        <v>Withdrawal</v>
      </c>
      <c r="M8329" t="str">
        <f t="shared" si="914"/>
        <v>OK</v>
      </c>
      <c r="N8329" t="str">
        <f t="shared" si="915"/>
        <v>OK</v>
      </c>
      <c r="O8329" t="str">
        <f>_xlfn.XLOOKUP(B8329,'01_Raw_ATMs'!A:A,'01_Raw_ATMs'!A:A,"Not Found")</f>
        <v>ATM071</v>
      </c>
      <c r="P8329" t="str">
        <f t="shared" si="916"/>
        <v>Valid</v>
      </c>
    </row>
    <row r="8330" spans="1:16">
      <c r="A8330" t="s">
        <v>8523</v>
      </c>
      <c r="B8330" t="s">
        <v>89</v>
      </c>
      <c r="C8330" s="2">
        <v>45668</v>
      </c>
      <c r="D8330" s="3">
        <v>0.29515046296296299</v>
      </c>
      <c r="E8330" t="s">
        <v>33</v>
      </c>
      <c r="F8330">
        <v>6000</v>
      </c>
      <c r="G8330" t="s">
        <v>189</v>
      </c>
      <c r="I8330">
        <f t="shared" si="910"/>
        <v>1</v>
      </c>
      <c r="J8330" t="str">
        <f t="shared" si="911"/>
        <v>OK</v>
      </c>
      <c r="K8330" t="str">
        <f t="shared" si="912"/>
        <v>Successful</v>
      </c>
      <c r="L8330" t="str">
        <f t="shared" si="913"/>
        <v>Withdrawal</v>
      </c>
      <c r="M8330" t="str">
        <f t="shared" si="914"/>
        <v>OK</v>
      </c>
      <c r="N8330" t="str">
        <f t="shared" si="915"/>
        <v>OK</v>
      </c>
      <c r="O8330" t="str">
        <f>_xlfn.XLOOKUP(B8330,'01_Raw_ATMs'!A:A,'01_Raw_ATMs'!A:A,"Not Found")</f>
        <v>ATM012</v>
      </c>
      <c r="P8330" t="str">
        <f t="shared" si="916"/>
        <v>Valid</v>
      </c>
    </row>
    <row r="8331" spans="1:16">
      <c r="A8331" t="s">
        <v>8524</v>
      </c>
      <c r="B8331" t="s">
        <v>169</v>
      </c>
      <c r="C8331" s="2">
        <v>45778</v>
      </c>
      <c r="D8331" s="3">
        <v>0.81715277777777773</v>
      </c>
      <c r="E8331" t="s">
        <v>194</v>
      </c>
      <c r="F8331">
        <v>0</v>
      </c>
      <c r="G8331" t="s">
        <v>189</v>
      </c>
      <c r="I8331">
        <f t="shared" si="910"/>
        <v>1</v>
      </c>
      <c r="J8331" t="str">
        <f t="shared" si="911"/>
        <v>OK</v>
      </c>
      <c r="K8331" t="str">
        <f t="shared" si="912"/>
        <v>Successful</v>
      </c>
      <c r="L8331" t="str">
        <f t="shared" si="913"/>
        <v>Balance Inquiry</v>
      </c>
      <c r="M8331" t="str">
        <f t="shared" si="914"/>
        <v>OK</v>
      </c>
      <c r="N8331" t="str">
        <f t="shared" si="915"/>
        <v>OK</v>
      </c>
      <c r="O8331" t="str">
        <f>_xlfn.XLOOKUP(B8331,'01_Raw_ATMs'!A:A,'01_Raw_ATMs'!A:A,"Not Found")</f>
        <v>ATM089</v>
      </c>
      <c r="P8331" t="str">
        <f t="shared" si="916"/>
        <v>Valid</v>
      </c>
    </row>
    <row r="8332" spans="1:16">
      <c r="A8332" t="s">
        <v>8525</v>
      </c>
      <c r="B8332" t="s">
        <v>81</v>
      </c>
      <c r="C8332" s="2">
        <v>45744</v>
      </c>
      <c r="D8332" s="3">
        <v>0.25557870370370372</v>
      </c>
      <c r="E8332" t="s">
        <v>194</v>
      </c>
      <c r="F8332">
        <v>0</v>
      </c>
      <c r="G8332" t="s">
        <v>189</v>
      </c>
      <c r="I8332">
        <f t="shared" si="910"/>
        <v>1</v>
      </c>
      <c r="J8332" t="str">
        <f t="shared" si="911"/>
        <v>OK</v>
      </c>
      <c r="K8332" t="str">
        <f t="shared" si="912"/>
        <v>Successful</v>
      </c>
      <c r="L8332" t="str">
        <f t="shared" si="913"/>
        <v>Balance Inquiry</v>
      </c>
      <c r="M8332" t="str">
        <f t="shared" si="914"/>
        <v>OK</v>
      </c>
      <c r="N8332" t="str">
        <f t="shared" si="915"/>
        <v>OK</v>
      </c>
      <c r="O8332" t="str">
        <f>_xlfn.XLOOKUP(B8332,'01_Raw_ATMs'!A:A,'01_Raw_ATMs'!A:A,"Not Found")</f>
        <v>ATM007</v>
      </c>
      <c r="P8332" t="str">
        <f t="shared" si="916"/>
        <v>Valid</v>
      </c>
    </row>
    <row r="8333" spans="1:16">
      <c r="A8333" t="s">
        <v>8526</v>
      </c>
      <c r="B8333" t="s">
        <v>120</v>
      </c>
      <c r="C8333" s="2">
        <v>46136</v>
      </c>
      <c r="D8333" s="3">
        <v>0.44103009259259263</v>
      </c>
      <c r="E8333" t="s">
        <v>261</v>
      </c>
      <c r="F8333">
        <v>20000</v>
      </c>
      <c r="G8333" t="s">
        <v>189</v>
      </c>
      <c r="I8333">
        <f t="shared" si="910"/>
        <v>1</v>
      </c>
      <c r="J8333" t="str">
        <f t="shared" si="911"/>
        <v>OK</v>
      </c>
      <c r="K8333" t="str">
        <f t="shared" si="912"/>
        <v>Successful</v>
      </c>
      <c r="L8333" t="str">
        <f t="shared" si="913"/>
        <v>Cash Deposit</v>
      </c>
      <c r="M8333" t="str">
        <f t="shared" si="914"/>
        <v>OK</v>
      </c>
      <c r="N8333" t="str">
        <f t="shared" si="915"/>
        <v>OK</v>
      </c>
      <c r="O8333" t="str">
        <f>_xlfn.XLOOKUP(B8333,'01_Raw_ATMs'!A:A,'01_Raw_ATMs'!A:A,"Not Found")</f>
        <v>ATM040</v>
      </c>
      <c r="P8333" t="str">
        <f t="shared" si="916"/>
        <v>Valid</v>
      </c>
    </row>
    <row r="8334" spans="1:16">
      <c r="A8334" t="s">
        <v>8527</v>
      </c>
      <c r="B8334" t="s">
        <v>136</v>
      </c>
      <c r="C8334" s="2">
        <v>45756</v>
      </c>
      <c r="D8334" s="3">
        <v>0.99711805555555555</v>
      </c>
      <c r="E8334" t="s">
        <v>33</v>
      </c>
      <c r="F8334">
        <v>1500</v>
      </c>
      <c r="G8334" t="s">
        <v>189</v>
      </c>
      <c r="I8334">
        <f t="shared" si="910"/>
        <v>1</v>
      </c>
      <c r="J8334" t="str">
        <f t="shared" si="911"/>
        <v>OK</v>
      </c>
      <c r="K8334" t="str">
        <f t="shared" si="912"/>
        <v>Successful</v>
      </c>
      <c r="L8334" t="str">
        <f t="shared" si="913"/>
        <v>Withdrawal</v>
      </c>
      <c r="M8334" t="str">
        <f t="shared" si="914"/>
        <v>OK</v>
      </c>
      <c r="N8334" t="str">
        <f t="shared" si="915"/>
        <v>OK</v>
      </c>
      <c r="O8334" t="str">
        <f>_xlfn.XLOOKUP(B8334,'01_Raw_ATMs'!A:A,'01_Raw_ATMs'!A:A,"Not Found")</f>
        <v>ATM056</v>
      </c>
      <c r="P8334" t="str">
        <f t="shared" si="916"/>
        <v>Valid</v>
      </c>
    </row>
    <row r="8335" spans="1:16">
      <c r="A8335" t="s">
        <v>8528</v>
      </c>
      <c r="B8335" t="s">
        <v>145</v>
      </c>
      <c r="C8335" s="2">
        <v>45715</v>
      </c>
      <c r="D8335" s="3">
        <v>0.3362384259259259</v>
      </c>
      <c r="E8335" t="s">
        <v>33</v>
      </c>
      <c r="F8335">
        <v>6000</v>
      </c>
      <c r="G8335" t="s">
        <v>189</v>
      </c>
      <c r="I8335">
        <f t="shared" si="910"/>
        <v>1</v>
      </c>
      <c r="J8335" t="str">
        <f t="shared" si="911"/>
        <v>OK</v>
      </c>
      <c r="K8335" t="str">
        <f t="shared" si="912"/>
        <v>Successful</v>
      </c>
      <c r="L8335" t="str">
        <f t="shared" si="913"/>
        <v>Withdrawal</v>
      </c>
      <c r="M8335" t="str">
        <f t="shared" si="914"/>
        <v>OK</v>
      </c>
      <c r="N8335" t="str">
        <f t="shared" si="915"/>
        <v>OK</v>
      </c>
      <c r="O8335" t="str">
        <f>_xlfn.XLOOKUP(B8335,'01_Raw_ATMs'!A:A,'01_Raw_ATMs'!A:A,"Not Found")</f>
        <v>ATM065</v>
      </c>
      <c r="P8335" t="str">
        <f t="shared" si="916"/>
        <v>Valid</v>
      </c>
    </row>
    <row r="8336" spans="1:16">
      <c r="A8336" t="s">
        <v>8529</v>
      </c>
      <c r="B8336" t="s">
        <v>180</v>
      </c>
      <c r="C8336" s="2">
        <v>46147</v>
      </c>
      <c r="D8336" s="3">
        <v>0.77223379629629629</v>
      </c>
      <c r="E8336" t="s">
        <v>194</v>
      </c>
      <c r="F8336">
        <v>0</v>
      </c>
      <c r="G8336" t="s">
        <v>189</v>
      </c>
      <c r="I8336">
        <f t="shared" si="910"/>
        <v>1</v>
      </c>
      <c r="J8336" t="str">
        <f t="shared" si="911"/>
        <v>OK</v>
      </c>
      <c r="K8336" t="str">
        <f t="shared" si="912"/>
        <v>Successful</v>
      </c>
      <c r="L8336" t="str">
        <f t="shared" si="913"/>
        <v>Balance Inquiry</v>
      </c>
      <c r="M8336" t="str">
        <f t="shared" si="914"/>
        <v>OK</v>
      </c>
      <c r="N8336" t="str">
        <f t="shared" si="915"/>
        <v>OK</v>
      </c>
      <c r="O8336" t="str">
        <f>_xlfn.XLOOKUP(B8336,'01_Raw_ATMs'!A:A,'01_Raw_ATMs'!A:A,"Not Found")</f>
        <v>ATM100</v>
      </c>
      <c r="P8336" t="str">
        <f t="shared" si="916"/>
        <v>Valid</v>
      </c>
    </row>
    <row r="8337" spans="1:16">
      <c r="A8337" t="s">
        <v>8530</v>
      </c>
      <c r="B8337" t="s">
        <v>103</v>
      </c>
      <c r="C8337" s="2">
        <v>46130</v>
      </c>
      <c r="D8337" s="3">
        <v>0.70165509259259262</v>
      </c>
      <c r="E8337" t="s">
        <v>33</v>
      </c>
      <c r="F8337">
        <v>2000</v>
      </c>
      <c r="G8337" t="s">
        <v>189</v>
      </c>
      <c r="I8337">
        <f t="shared" si="910"/>
        <v>1</v>
      </c>
      <c r="J8337" t="str">
        <f t="shared" si="911"/>
        <v>OK</v>
      </c>
      <c r="K8337" t="str">
        <f t="shared" si="912"/>
        <v>Successful</v>
      </c>
      <c r="L8337" t="str">
        <f t="shared" si="913"/>
        <v>Withdrawal</v>
      </c>
      <c r="M8337" t="str">
        <f t="shared" si="914"/>
        <v>OK</v>
      </c>
      <c r="N8337" t="str">
        <f t="shared" si="915"/>
        <v>OK</v>
      </c>
      <c r="O8337" t="str">
        <f>_xlfn.XLOOKUP(B8337,'01_Raw_ATMs'!A:A,'01_Raw_ATMs'!A:A,"Not Found")</f>
        <v>ATM024</v>
      </c>
      <c r="P8337" t="str">
        <f t="shared" si="916"/>
        <v>Valid</v>
      </c>
    </row>
    <row r="8338" spans="1:16">
      <c r="A8338" t="s">
        <v>8531</v>
      </c>
      <c r="B8338" t="s">
        <v>117</v>
      </c>
      <c r="C8338" s="2">
        <v>45825</v>
      </c>
      <c r="D8338" s="3">
        <v>0.50813657407407409</v>
      </c>
      <c r="E8338" t="s">
        <v>33</v>
      </c>
      <c r="F8338">
        <v>5000</v>
      </c>
      <c r="G8338" t="s">
        <v>189</v>
      </c>
      <c r="I8338">
        <f t="shared" si="910"/>
        <v>1</v>
      </c>
      <c r="J8338" t="str">
        <f t="shared" si="911"/>
        <v>OK</v>
      </c>
      <c r="K8338" t="str">
        <f t="shared" si="912"/>
        <v>Successful</v>
      </c>
      <c r="L8338" t="str">
        <f t="shared" si="913"/>
        <v>Withdrawal</v>
      </c>
      <c r="M8338" t="str">
        <f t="shared" si="914"/>
        <v>OK</v>
      </c>
      <c r="N8338" t="str">
        <f t="shared" si="915"/>
        <v>OK</v>
      </c>
      <c r="O8338" t="str">
        <f>_xlfn.XLOOKUP(B8338,'01_Raw_ATMs'!A:A,'01_Raw_ATMs'!A:A,"Not Found")</f>
        <v>ATM037</v>
      </c>
      <c r="P8338" t="str">
        <f t="shared" si="916"/>
        <v>Valid</v>
      </c>
    </row>
    <row r="8339" spans="1:16">
      <c r="A8339" t="s">
        <v>8532</v>
      </c>
      <c r="B8339" t="s">
        <v>102</v>
      </c>
      <c r="C8339" s="2">
        <v>46053</v>
      </c>
      <c r="D8339" s="3">
        <v>0.71296296296296291</v>
      </c>
      <c r="E8339" t="s">
        <v>33</v>
      </c>
      <c r="F8339">
        <v>10000</v>
      </c>
      <c r="G8339" t="s">
        <v>189</v>
      </c>
      <c r="I8339">
        <f t="shared" si="910"/>
        <v>1</v>
      </c>
      <c r="J8339" t="str">
        <f t="shared" si="911"/>
        <v>OK</v>
      </c>
      <c r="K8339" t="str">
        <f t="shared" si="912"/>
        <v>Successful</v>
      </c>
      <c r="L8339" t="str">
        <f t="shared" si="913"/>
        <v>Withdrawal</v>
      </c>
      <c r="M8339" t="str">
        <f t="shared" si="914"/>
        <v>OK</v>
      </c>
      <c r="N8339" t="str">
        <f t="shared" si="915"/>
        <v>OK</v>
      </c>
      <c r="O8339" t="str">
        <f>_xlfn.XLOOKUP(B8339,'01_Raw_ATMs'!A:A,'01_Raw_ATMs'!A:A,"Not Found")</f>
        <v>ATM023</v>
      </c>
      <c r="P8339" t="str">
        <f t="shared" si="916"/>
        <v>Valid</v>
      </c>
    </row>
    <row r="8340" spans="1:16">
      <c r="A8340" t="s">
        <v>8533</v>
      </c>
      <c r="B8340" t="s">
        <v>132</v>
      </c>
      <c r="C8340" s="2">
        <v>46104</v>
      </c>
      <c r="D8340" s="3">
        <v>0.71456018518518516</v>
      </c>
      <c r="E8340" t="s">
        <v>211</v>
      </c>
      <c r="F8340">
        <v>0</v>
      </c>
      <c r="G8340" t="s">
        <v>189</v>
      </c>
      <c r="I8340">
        <f t="shared" si="910"/>
        <v>1</v>
      </c>
      <c r="J8340" t="str">
        <f t="shared" si="911"/>
        <v>OK</v>
      </c>
      <c r="K8340" t="str">
        <f t="shared" si="912"/>
        <v>Successful</v>
      </c>
      <c r="L8340" t="str">
        <f t="shared" si="913"/>
        <v>Mini Statement</v>
      </c>
      <c r="M8340" t="str">
        <f t="shared" si="914"/>
        <v>OK</v>
      </c>
      <c r="N8340" t="str">
        <f t="shared" si="915"/>
        <v>OK</v>
      </c>
      <c r="O8340" t="str">
        <f>_xlfn.XLOOKUP(B8340,'01_Raw_ATMs'!A:A,'01_Raw_ATMs'!A:A,"Not Found")</f>
        <v>ATM052</v>
      </c>
      <c r="P8340" t="str">
        <f t="shared" si="916"/>
        <v>Valid</v>
      </c>
    </row>
    <row r="8341" spans="1:16">
      <c r="A8341" t="s">
        <v>8534</v>
      </c>
      <c r="B8341" t="s">
        <v>170</v>
      </c>
      <c r="C8341" s="2">
        <v>45836</v>
      </c>
      <c r="D8341" s="3">
        <v>0.71467592592592588</v>
      </c>
      <c r="E8341" t="s">
        <v>194</v>
      </c>
      <c r="F8341">
        <v>0</v>
      </c>
      <c r="G8341" t="s">
        <v>189</v>
      </c>
      <c r="I8341">
        <f t="shared" si="910"/>
        <v>1</v>
      </c>
      <c r="J8341" t="str">
        <f t="shared" si="911"/>
        <v>OK</v>
      </c>
      <c r="K8341" t="str">
        <f t="shared" si="912"/>
        <v>Successful</v>
      </c>
      <c r="L8341" t="str">
        <f t="shared" si="913"/>
        <v>Balance Inquiry</v>
      </c>
      <c r="M8341" t="str">
        <f t="shared" si="914"/>
        <v>OK</v>
      </c>
      <c r="N8341" t="str">
        <f t="shared" si="915"/>
        <v>OK</v>
      </c>
      <c r="O8341" t="str">
        <f>_xlfn.XLOOKUP(B8341,'01_Raw_ATMs'!A:A,'01_Raw_ATMs'!A:A,"Not Found")</f>
        <v>ATM090</v>
      </c>
      <c r="P8341" t="str">
        <f t="shared" si="916"/>
        <v>Valid</v>
      </c>
    </row>
    <row r="8342" spans="1:16">
      <c r="A8342" t="s">
        <v>8535</v>
      </c>
      <c r="B8342" t="s">
        <v>170</v>
      </c>
      <c r="C8342" s="2">
        <v>45776</v>
      </c>
      <c r="D8342" s="3">
        <v>0.77339120370370373</v>
      </c>
      <c r="E8342" t="s">
        <v>33</v>
      </c>
      <c r="F8342">
        <v>500</v>
      </c>
      <c r="G8342" t="s">
        <v>189</v>
      </c>
      <c r="I8342">
        <f t="shared" si="910"/>
        <v>1</v>
      </c>
      <c r="J8342" t="str">
        <f t="shared" si="911"/>
        <v>OK</v>
      </c>
      <c r="K8342" t="str">
        <f t="shared" si="912"/>
        <v>Successful</v>
      </c>
      <c r="L8342" t="str">
        <f t="shared" si="913"/>
        <v>Withdrawal</v>
      </c>
      <c r="M8342" t="str">
        <f t="shared" si="914"/>
        <v>OK</v>
      </c>
      <c r="N8342" t="str">
        <f t="shared" si="915"/>
        <v>OK</v>
      </c>
      <c r="O8342" t="str">
        <f>_xlfn.XLOOKUP(B8342,'01_Raw_ATMs'!A:A,'01_Raw_ATMs'!A:A,"Not Found")</f>
        <v>ATM090</v>
      </c>
      <c r="P8342" t="str">
        <f t="shared" si="916"/>
        <v>Valid</v>
      </c>
    </row>
    <row r="8343" spans="1:16">
      <c r="A8343" t="s">
        <v>8536</v>
      </c>
      <c r="B8343" t="s">
        <v>133</v>
      </c>
      <c r="C8343" s="2">
        <v>45904</v>
      </c>
      <c r="D8343" s="3">
        <v>0.38874999999999998</v>
      </c>
      <c r="E8343" t="s">
        <v>194</v>
      </c>
      <c r="F8343">
        <v>0</v>
      </c>
      <c r="G8343" t="s">
        <v>189</v>
      </c>
      <c r="I8343">
        <f t="shared" si="910"/>
        <v>1</v>
      </c>
      <c r="J8343" t="str">
        <f t="shared" si="911"/>
        <v>OK</v>
      </c>
      <c r="K8343" t="str">
        <f t="shared" si="912"/>
        <v>Successful</v>
      </c>
      <c r="L8343" t="str">
        <f t="shared" si="913"/>
        <v>Balance Inquiry</v>
      </c>
      <c r="M8343" t="str">
        <f t="shared" si="914"/>
        <v>OK</v>
      </c>
      <c r="N8343" t="str">
        <f t="shared" si="915"/>
        <v>OK</v>
      </c>
      <c r="O8343" t="str">
        <f>_xlfn.XLOOKUP(B8343,'01_Raw_ATMs'!A:A,'01_Raw_ATMs'!A:A,"Not Found")</f>
        <v>ATM053</v>
      </c>
      <c r="P8343" t="str">
        <f t="shared" si="916"/>
        <v>Valid</v>
      </c>
    </row>
    <row r="8344" spans="1:16">
      <c r="A8344" t="s">
        <v>8537</v>
      </c>
      <c r="B8344" t="s">
        <v>155</v>
      </c>
      <c r="C8344" s="2">
        <v>46108</v>
      </c>
      <c r="D8344" s="3">
        <v>0.9138425925925926</v>
      </c>
      <c r="E8344" t="s">
        <v>33</v>
      </c>
      <c r="F8344">
        <v>1500</v>
      </c>
      <c r="G8344" t="s">
        <v>189</v>
      </c>
      <c r="I8344">
        <f t="shared" si="910"/>
        <v>1</v>
      </c>
      <c r="J8344" t="str">
        <f t="shared" si="911"/>
        <v>OK</v>
      </c>
      <c r="K8344" t="str">
        <f t="shared" si="912"/>
        <v>Successful</v>
      </c>
      <c r="L8344" t="str">
        <f t="shared" si="913"/>
        <v>Withdrawal</v>
      </c>
      <c r="M8344" t="str">
        <f t="shared" si="914"/>
        <v>OK</v>
      </c>
      <c r="N8344" t="str">
        <f t="shared" si="915"/>
        <v>OK</v>
      </c>
      <c r="O8344" t="str">
        <f>_xlfn.XLOOKUP(B8344,'01_Raw_ATMs'!A:A,'01_Raw_ATMs'!A:A,"Not Found")</f>
        <v>ATM075</v>
      </c>
      <c r="P8344" t="str">
        <f t="shared" si="916"/>
        <v>Valid</v>
      </c>
    </row>
    <row r="8345" spans="1:16">
      <c r="A8345" t="s">
        <v>8538</v>
      </c>
      <c r="B8345" t="s">
        <v>164</v>
      </c>
      <c r="C8345" s="2">
        <v>45678</v>
      </c>
      <c r="D8345" s="3">
        <v>0.7727546296296296</v>
      </c>
      <c r="E8345" t="s">
        <v>261</v>
      </c>
      <c r="F8345">
        <v>10000</v>
      </c>
      <c r="G8345" t="s">
        <v>189</v>
      </c>
      <c r="I8345">
        <f t="shared" si="910"/>
        <v>1</v>
      </c>
      <c r="J8345" t="str">
        <f t="shared" si="911"/>
        <v>OK</v>
      </c>
      <c r="K8345" t="str">
        <f t="shared" si="912"/>
        <v>Successful</v>
      </c>
      <c r="L8345" t="str">
        <f t="shared" si="913"/>
        <v>Cash Deposit</v>
      </c>
      <c r="M8345" t="str">
        <f t="shared" si="914"/>
        <v>OK</v>
      </c>
      <c r="N8345" t="str">
        <f t="shared" si="915"/>
        <v>OK</v>
      </c>
      <c r="O8345" t="str">
        <f>_xlfn.XLOOKUP(B8345,'01_Raw_ATMs'!A:A,'01_Raw_ATMs'!A:A,"Not Found")</f>
        <v>ATM084</v>
      </c>
      <c r="P8345" t="str">
        <f t="shared" si="916"/>
        <v>Valid</v>
      </c>
    </row>
    <row r="8346" spans="1:16">
      <c r="A8346" t="s">
        <v>8539</v>
      </c>
      <c r="B8346" t="s">
        <v>157</v>
      </c>
      <c r="C8346" s="2">
        <v>46171</v>
      </c>
      <c r="D8346" s="3">
        <v>0.1726273148148148</v>
      </c>
      <c r="E8346" t="s">
        <v>33</v>
      </c>
      <c r="F8346">
        <v>500</v>
      </c>
      <c r="G8346" t="s">
        <v>189</v>
      </c>
      <c r="I8346">
        <f t="shared" si="910"/>
        <v>1</v>
      </c>
      <c r="J8346" t="str">
        <f t="shared" si="911"/>
        <v>OK</v>
      </c>
      <c r="K8346" t="str">
        <f t="shared" si="912"/>
        <v>Successful</v>
      </c>
      <c r="L8346" t="str">
        <f t="shared" si="913"/>
        <v>Withdrawal</v>
      </c>
      <c r="M8346" t="str">
        <f t="shared" si="914"/>
        <v>OK</v>
      </c>
      <c r="N8346" t="str">
        <f t="shared" si="915"/>
        <v>OK</v>
      </c>
      <c r="O8346" t="str">
        <f>_xlfn.XLOOKUP(B8346,'01_Raw_ATMs'!A:A,'01_Raw_ATMs'!A:A,"Not Found")</f>
        <v>ATM077</v>
      </c>
      <c r="P8346" t="str">
        <f t="shared" si="916"/>
        <v>Valid</v>
      </c>
    </row>
    <row r="8347" spans="1:16">
      <c r="A8347" t="s">
        <v>8540</v>
      </c>
      <c r="B8347" t="s">
        <v>99</v>
      </c>
      <c r="C8347" s="2">
        <v>46119</v>
      </c>
      <c r="D8347" s="3">
        <v>0.6852314814814815</v>
      </c>
      <c r="E8347" t="s">
        <v>33</v>
      </c>
      <c r="F8347">
        <v>4000</v>
      </c>
      <c r="G8347" t="s">
        <v>189</v>
      </c>
      <c r="I8347">
        <f t="shared" si="910"/>
        <v>1</v>
      </c>
      <c r="J8347" t="str">
        <f t="shared" si="911"/>
        <v>OK</v>
      </c>
      <c r="K8347" t="str">
        <f t="shared" si="912"/>
        <v>Successful</v>
      </c>
      <c r="L8347" t="str">
        <f t="shared" si="913"/>
        <v>Withdrawal</v>
      </c>
      <c r="M8347" t="str">
        <f t="shared" si="914"/>
        <v>OK</v>
      </c>
      <c r="N8347" t="str">
        <f t="shared" si="915"/>
        <v>OK</v>
      </c>
      <c r="O8347" t="str">
        <f>_xlfn.XLOOKUP(B8347,'01_Raw_ATMs'!A:A,'01_Raw_ATMs'!A:A,"Not Found")</f>
        <v>ATM020</v>
      </c>
      <c r="P8347" t="str">
        <f t="shared" si="916"/>
        <v>Valid</v>
      </c>
    </row>
    <row r="8348" spans="1:16">
      <c r="A8348" t="s">
        <v>8541</v>
      </c>
      <c r="B8348" t="s">
        <v>172</v>
      </c>
      <c r="C8348" s="2">
        <v>45940</v>
      </c>
      <c r="D8348" s="3">
        <v>0.72090277777777778</v>
      </c>
      <c r="E8348" t="s">
        <v>33</v>
      </c>
      <c r="F8348">
        <v>10000</v>
      </c>
      <c r="G8348" t="s">
        <v>189</v>
      </c>
      <c r="I8348">
        <f t="shared" si="910"/>
        <v>1</v>
      </c>
      <c r="J8348" t="str">
        <f t="shared" si="911"/>
        <v>OK</v>
      </c>
      <c r="K8348" t="str">
        <f t="shared" si="912"/>
        <v>Successful</v>
      </c>
      <c r="L8348" t="str">
        <f t="shared" si="913"/>
        <v>Withdrawal</v>
      </c>
      <c r="M8348" t="str">
        <f t="shared" si="914"/>
        <v>OK</v>
      </c>
      <c r="N8348" t="str">
        <f t="shared" si="915"/>
        <v>OK</v>
      </c>
      <c r="O8348" t="str">
        <f>_xlfn.XLOOKUP(B8348,'01_Raw_ATMs'!A:A,'01_Raw_ATMs'!A:A,"Not Found")</f>
        <v>ATM092</v>
      </c>
      <c r="P8348" t="str">
        <f t="shared" si="916"/>
        <v>Valid</v>
      </c>
    </row>
    <row r="8349" spans="1:16">
      <c r="A8349" t="s">
        <v>8542</v>
      </c>
      <c r="B8349" t="s">
        <v>139</v>
      </c>
      <c r="C8349" s="2">
        <v>45714</v>
      </c>
      <c r="D8349" s="3">
        <v>0.43703703703703711</v>
      </c>
      <c r="E8349" t="s">
        <v>33</v>
      </c>
      <c r="F8349">
        <v>2000</v>
      </c>
      <c r="G8349" t="s">
        <v>189</v>
      </c>
      <c r="I8349">
        <f t="shared" si="910"/>
        <v>1</v>
      </c>
      <c r="J8349" t="str">
        <f t="shared" si="911"/>
        <v>OK</v>
      </c>
      <c r="K8349" t="str">
        <f t="shared" si="912"/>
        <v>Successful</v>
      </c>
      <c r="L8349" t="str">
        <f t="shared" si="913"/>
        <v>Withdrawal</v>
      </c>
      <c r="M8349" t="str">
        <f t="shared" si="914"/>
        <v>OK</v>
      </c>
      <c r="N8349" t="str">
        <f t="shared" si="915"/>
        <v>OK</v>
      </c>
      <c r="O8349" t="str">
        <f>_xlfn.XLOOKUP(B8349,'01_Raw_ATMs'!A:A,'01_Raw_ATMs'!A:A,"Not Found")</f>
        <v>ATM059</v>
      </c>
      <c r="P8349" t="str">
        <f t="shared" si="916"/>
        <v>Valid</v>
      </c>
    </row>
    <row r="8350" spans="1:16">
      <c r="A8350" t="s">
        <v>8543</v>
      </c>
      <c r="B8350" t="s">
        <v>162</v>
      </c>
      <c r="C8350" s="2">
        <v>45828</v>
      </c>
      <c r="D8350" s="3">
        <v>0.6111226851851852</v>
      </c>
      <c r="E8350" t="s">
        <v>194</v>
      </c>
      <c r="F8350">
        <v>0</v>
      </c>
      <c r="G8350" t="s">
        <v>189</v>
      </c>
      <c r="I8350">
        <f t="shared" si="910"/>
        <v>1</v>
      </c>
      <c r="J8350" t="str">
        <f t="shared" si="911"/>
        <v>OK</v>
      </c>
      <c r="K8350" t="str">
        <f t="shared" si="912"/>
        <v>Successful</v>
      </c>
      <c r="L8350" t="str">
        <f t="shared" si="913"/>
        <v>Balance Inquiry</v>
      </c>
      <c r="M8350" t="str">
        <f t="shared" si="914"/>
        <v>OK</v>
      </c>
      <c r="N8350" t="str">
        <f t="shared" si="915"/>
        <v>OK</v>
      </c>
      <c r="O8350" t="str">
        <f>_xlfn.XLOOKUP(B8350,'01_Raw_ATMs'!A:A,'01_Raw_ATMs'!A:A,"Not Found")</f>
        <v>ATM082</v>
      </c>
      <c r="P8350" t="str">
        <f t="shared" si="916"/>
        <v>Valid</v>
      </c>
    </row>
    <row r="8351" spans="1:16">
      <c r="A8351" t="s">
        <v>8544</v>
      </c>
      <c r="B8351" t="s">
        <v>150</v>
      </c>
      <c r="C8351" s="2">
        <v>45790</v>
      </c>
      <c r="D8351" s="3">
        <v>0.43968750000000001</v>
      </c>
      <c r="E8351" t="s">
        <v>33</v>
      </c>
      <c r="F8351">
        <v>10000</v>
      </c>
      <c r="G8351" t="s">
        <v>189</v>
      </c>
      <c r="I8351">
        <f t="shared" si="910"/>
        <v>1</v>
      </c>
      <c r="J8351" t="str">
        <f t="shared" si="911"/>
        <v>OK</v>
      </c>
      <c r="K8351" t="str">
        <f t="shared" si="912"/>
        <v>Successful</v>
      </c>
      <c r="L8351" t="str">
        <f t="shared" si="913"/>
        <v>Withdrawal</v>
      </c>
      <c r="M8351" t="str">
        <f t="shared" si="914"/>
        <v>OK</v>
      </c>
      <c r="N8351" t="str">
        <f t="shared" si="915"/>
        <v>OK</v>
      </c>
      <c r="O8351" t="str">
        <f>_xlfn.XLOOKUP(B8351,'01_Raw_ATMs'!A:A,'01_Raw_ATMs'!A:A,"Not Found")</f>
        <v>ATM070</v>
      </c>
      <c r="P8351" t="str">
        <f t="shared" si="916"/>
        <v>Valid</v>
      </c>
    </row>
    <row r="8352" spans="1:16">
      <c r="A8352" t="s">
        <v>8545</v>
      </c>
      <c r="B8352" t="s">
        <v>168</v>
      </c>
      <c r="C8352" s="2">
        <v>45834</v>
      </c>
      <c r="D8352" s="3">
        <v>0.7319444444444444</v>
      </c>
      <c r="E8352" t="s">
        <v>33</v>
      </c>
      <c r="F8352">
        <v>5000</v>
      </c>
      <c r="G8352" t="s">
        <v>189</v>
      </c>
      <c r="I8352">
        <f t="shared" si="910"/>
        <v>1</v>
      </c>
      <c r="J8352" t="str">
        <f t="shared" si="911"/>
        <v>OK</v>
      </c>
      <c r="K8352" t="str">
        <f t="shared" si="912"/>
        <v>Successful</v>
      </c>
      <c r="L8352" t="str">
        <f t="shared" si="913"/>
        <v>Withdrawal</v>
      </c>
      <c r="M8352" t="str">
        <f t="shared" si="914"/>
        <v>OK</v>
      </c>
      <c r="N8352" t="str">
        <f t="shared" si="915"/>
        <v>OK</v>
      </c>
      <c r="O8352" t="str">
        <f>_xlfn.XLOOKUP(B8352,'01_Raw_ATMs'!A:A,'01_Raw_ATMs'!A:A,"Not Found")</f>
        <v>ATM088</v>
      </c>
      <c r="P8352" t="str">
        <f t="shared" si="916"/>
        <v>Valid</v>
      </c>
    </row>
    <row r="8353" spans="1:16">
      <c r="A8353" t="s">
        <v>8546</v>
      </c>
      <c r="B8353" t="s">
        <v>151</v>
      </c>
      <c r="C8353" s="2">
        <v>45800</v>
      </c>
      <c r="D8353" s="3">
        <v>0.72731481481481486</v>
      </c>
      <c r="E8353" t="s">
        <v>33</v>
      </c>
      <c r="F8353">
        <v>2000</v>
      </c>
      <c r="G8353" t="s">
        <v>189</v>
      </c>
      <c r="I8353">
        <f t="shared" si="910"/>
        <v>1</v>
      </c>
      <c r="J8353" t="str">
        <f t="shared" si="911"/>
        <v>OK</v>
      </c>
      <c r="K8353" t="str">
        <f t="shared" si="912"/>
        <v>Successful</v>
      </c>
      <c r="L8353" t="str">
        <f t="shared" si="913"/>
        <v>Withdrawal</v>
      </c>
      <c r="M8353" t="str">
        <f t="shared" si="914"/>
        <v>OK</v>
      </c>
      <c r="N8353" t="str">
        <f t="shared" si="915"/>
        <v>OK</v>
      </c>
      <c r="O8353" t="str">
        <f>_xlfn.XLOOKUP(B8353,'01_Raw_ATMs'!A:A,'01_Raw_ATMs'!A:A,"Not Found")</f>
        <v>ATM071</v>
      </c>
      <c r="P8353" t="str">
        <f t="shared" si="916"/>
        <v>Valid</v>
      </c>
    </row>
    <row r="8354" spans="1:16">
      <c r="A8354" t="s">
        <v>8547</v>
      </c>
      <c r="B8354" t="s">
        <v>98</v>
      </c>
      <c r="C8354" s="2">
        <v>45810</v>
      </c>
      <c r="D8354" s="3">
        <v>0.34035879629629628</v>
      </c>
      <c r="E8354" t="s">
        <v>33</v>
      </c>
      <c r="F8354">
        <v>6000</v>
      </c>
      <c r="G8354" t="s">
        <v>189</v>
      </c>
      <c r="I8354">
        <f t="shared" si="910"/>
        <v>1</v>
      </c>
      <c r="J8354" t="str">
        <f t="shared" si="911"/>
        <v>OK</v>
      </c>
      <c r="K8354" t="str">
        <f t="shared" si="912"/>
        <v>Successful</v>
      </c>
      <c r="L8354" t="str">
        <f t="shared" si="913"/>
        <v>Withdrawal</v>
      </c>
      <c r="M8354" t="str">
        <f t="shared" si="914"/>
        <v>OK</v>
      </c>
      <c r="N8354" t="str">
        <f t="shared" si="915"/>
        <v>OK</v>
      </c>
      <c r="O8354" t="str">
        <f>_xlfn.XLOOKUP(B8354,'01_Raw_ATMs'!A:A,'01_Raw_ATMs'!A:A,"Not Found")</f>
        <v>ATM019</v>
      </c>
      <c r="P8354" t="str">
        <f t="shared" si="916"/>
        <v>Valid</v>
      </c>
    </row>
    <row r="8355" spans="1:16">
      <c r="A8355" t="s">
        <v>8548</v>
      </c>
      <c r="B8355" t="s">
        <v>160</v>
      </c>
      <c r="C8355" s="2">
        <v>45679</v>
      </c>
      <c r="D8355" s="3">
        <v>0.38949074074074069</v>
      </c>
      <c r="E8355" t="s">
        <v>33</v>
      </c>
      <c r="F8355">
        <v>2000</v>
      </c>
      <c r="G8355" t="s">
        <v>189</v>
      </c>
      <c r="I8355">
        <f t="shared" si="910"/>
        <v>1</v>
      </c>
      <c r="J8355" t="str">
        <f t="shared" si="911"/>
        <v>OK</v>
      </c>
      <c r="K8355" t="str">
        <f t="shared" si="912"/>
        <v>Successful</v>
      </c>
      <c r="L8355" t="str">
        <f t="shared" si="913"/>
        <v>Withdrawal</v>
      </c>
      <c r="M8355" t="str">
        <f t="shared" si="914"/>
        <v>OK</v>
      </c>
      <c r="N8355" t="str">
        <f t="shared" si="915"/>
        <v>OK</v>
      </c>
      <c r="O8355" t="str">
        <f>_xlfn.XLOOKUP(B8355,'01_Raw_ATMs'!A:A,'01_Raw_ATMs'!A:A,"Not Found")</f>
        <v>ATM080</v>
      </c>
      <c r="P8355" t="str">
        <f t="shared" si="916"/>
        <v>Valid</v>
      </c>
    </row>
    <row r="8356" spans="1:16">
      <c r="A8356" t="s">
        <v>8549</v>
      </c>
      <c r="B8356" t="s">
        <v>102</v>
      </c>
      <c r="C8356" s="2">
        <v>45811</v>
      </c>
      <c r="D8356" s="3">
        <v>0.39663194444444438</v>
      </c>
      <c r="E8356" t="s">
        <v>33</v>
      </c>
      <c r="F8356">
        <v>2500</v>
      </c>
      <c r="G8356" t="s">
        <v>189</v>
      </c>
      <c r="I8356">
        <f t="shared" si="910"/>
        <v>1</v>
      </c>
      <c r="J8356" t="str">
        <f t="shared" si="911"/>
        <v>OK</v>
      </c>
      <c r="K8356" t="str">
        <f t="shared" si="912"/>
        <v>Successful</v>
      </c>
      <c r="L8356" t="str">
        <f t="shared" si="913"/>
        <v>Withdrawal</v>
      </c>
      <c r="M8356" t="str">
        <f t="shared" si="914"/>
        <v>OK</v>
      </c>
      <c r="N8356" t="str">
        <f t="shared" si="915"/>
        <v>OK</v>
      </c>
      <c r="O8356" t="str">
        <f>_xlfn.XLOOKUP(B8356,'01_Raw_ATMs'!A:A,'01_Raw_ATMs'!A:A,"Not Found")</f>
        <v>ATM023</v>
      </c>
      <c r="P8356" t="str">
        <f t="shared" si="916"/>
        <v>Valid</v>
      </c>
    </row>
    <row r="8357" spans="1:16">
      <c r="A8357" t="s">
        <v>8550</v>
      </c>
      <c r="B8357" t="s">
        <v>85</v>
      </c>
      <c r="C8357" s="2">
        <v>46059</v>
      </c>
      <c r="D8357" s="3">
        <v>0.85640046296296302</v>
      </c>
      <c r="E8357" t="s">
        <v>33</v>
      </c>
      <c r="F8357">
        <v>10000</v>
      </c>
      <c r="G8357" t="s">
        <v>189</v>
      </c>
      <c r="I8357">
        <f t="shared" si="910"/>
        <v>1</v>
      </c>
      <c r="J8357" t="str">
        <f t="shared" si="911"/>
        <v>OK</v>
      </c>
      <c r="K8357" t="str">
        <f t="shared" si="912"/>
        <v>Successful</v>
      </c>
      <c r="L8357" t="str">
        <f t="shared" si="913"/>
        <v>Withdrawal</v>
      </c>
      <c r="M8357" t="str">
        <f t="shared" si="914"/>
        <v>OK</v>
      </c>
      <c r="N8357" t="str">
        <f t="shared" si="915"/>
        <v>OK</v>
      </c>
      <c r="O8357" t="str">
        <f>_xlfn.XLOOKUP(B8357,'01_Raw_ATMs'!A:A,'01_Raw_ATMs'!A:A,"Not Found")</f>
        <v>ATM010</v>
      </c>
      <c r="P8357" t="str">
        <f t="shared" si="916"/>
        <v>Valid</v>
      </c>
    </row>
    <row r="8358" spans="1:16">
      <c r="A8358" t="s">
        <v>8551</v>
      </c>
      <c r="B8358" t="s">
        <v>113</v>
      </c>
      <c r="C8358" s="2">
        <v>45935</v>
      </c>
      <c r="D8358" s="3">
        <v>0.69594907407407403</v>
      </c>
      <c r="E8358" t="s">
        <v>261</v>
      </c>
      <c r="F8358">
        <v>2000</v>
      </c>
      <c r="G8358" t="s">
        <v>189</v>
      </c>
      <c r="I8358">
        <f t="shared" si="910"/>
        <v>1</v>
      </c>
      <c r="J8358" t="str">
        <f t="shared" si="911"/>
        <v>OK</v>
      </c>
      <c r="K8358" t="str">
        <f t="shared" si="912"/>
        <v>Successful</v>
      </c>
      <c r="L8358" t="str">
        <f t="shared" si="913"/>
        <v>Cash Deposit</v>
      </c>
      <c r="M8358" t="str">
        <f t="shared" si="914"/>
        <v>OK</v>
      </c>
      <c r="N8358" t="str">
        <f t="shared" si="915"/>
        <v>OK</v>
      </c>
      <c r="O8358" t="str">
        <f>_xlfn.XLOOKUP(B8358,'01_Raw_ATMs'!A:A,'01_Raw_ATMs'!A:A,"Not Found")</f>
        <v>ATM033</v>
      </c>
      <c r="P8358" t="str">
        <f t="shared" si="916"/>
        <v>Valid</v>
      </c>
    </row>
    <row r="8359" spans="1:16">
      <c r="A8359" t="s">
        <v>8552</v>
      </c>
      <c r="B8359" t="s">
        <v>104</v>
      </c>
      <c r="C8359" s="2">
        <v>45787</v>
      </c>
      <c r="D8359" s="3">
        <v>0.36549768518518522</v>
      </c>
      <c r="E8359" t="s">
        <v>33</v>
      </c>
      <c r="F8359">
        <v>4000</v>
      </c>
      <c r="G8359" t="s">
        <v>189</v>
      </c>
      <c r="I8359">
        <f t="shared" si="910"/>
        <v>1</v>
      </c>
      <c r="J8359" t="str">
        <f t="shared" si="911"/>
        <v>OK</v>
      </c>
      <c r="K8359" t="str">
        <f t="shared" si="912"/>
        <v>Successful</v>
      </c>
      <c r="L8359" t="str">
        <f t="shared" si="913"/>
        <v>Withdrawal</v>
      </c>
      <c r="M8359" t="str">
        <f t="shared" si="914"/>
        <v>OK</v>
      </c>
      <c r="N8359" t="str">
        <f t="shared" si="915"/>
        <v>OK</v>
      </c>
      <c r="O8359" t="str">
        <f>_xlfn.XLOOKUP(B8359,'01_Raw_ATMs'!A:A,'01_Raw_ATMs'!A:A,"Not Found")</f>
        <v>ATM025</v>
      </c>
      <c r="P8359" t="str">
        <f t="shared" si="916"/>
        <v>Valid</v>
      </c>
    </row>
    <row r="8360" spans="1:16">
      <c r="A8360" t="s">
        <v>8553</v>
      </c>
      <c r="B8360" t="s">
        <v>155</v>
      </c>
      <c r="C8360" s="2">
        <v>46113</v>
      </c>
      <c r="D8360" s="3">
        <v>0.27274305555555561</v>
      </c>
      <c r="E8360" t="s">
        <v>33</v>
      </c>
      <c r="F8360">
        <v>6000</v>
      </c>
      <c r="G8360" t="s">
        <v>189</v>
      </c>
      <c r="I8360">
        <f t="shared" si="910"/>
        <v>1</v>
      </c>
      <c r="J8360" t="str">
        <f t="shared" si="911"/>
        <v>OK</v>
      </c>
      <c r="K8360" t="str">
        <f t="shared" si="912"/>
        <v>Successful</v>
      </c>
      <c r="L8360" t="str">
        <f t="shared" si="913"/>
        <v>Withdrawal</v>
      </c>
      <c r="M8360" t="str">
        <f t="shared" si="914"/>
        <v>OK</v>
      </c>
      <c r="N8360" t="str">
        <f t="shared" si="915"/>
        <v>OK</v>
      </c>
      <c r="O8360" t="str">
        <f>_xlfn.XLOOKUP(B8360,'01_Raw_ATMs'!A:A,'01_Raw_ATMs'!A:A,"Not Found")</f>
        <v>ATM075</v>
      </c>
      <c r="P8360" t="str">
        <f t="shared" si="916"/>
        <v>Valid</v>
      </c>
    </row>
    <row r="8361" spans="1:16">
      <c r="A8361" t="s">
        <v>8554</v>
      </c>
      <c r="B8361" t="s">
        <v>98</v>
      </c>
      <c r="C8361" s="2">
        <v>45771</v>
      </c>
      <c r="D8361" s="3">
        <v>0.38504629629629628</v>
      </c>
      <c r="E8361" t="s">
        <v>211</v>
      </c>
      <c r="F8361">
        <v>0</v>
      </c>
      <c r="G8361" t="s">
        <v>189</v>
      </c>
      <c r="I8361">
        <f t="shared" si="910"/>
        <v>1</v>
      </c>
      <c r="J8361" t="str">
        <f t="shared" si="911"/>
        <v>OK</v>
      </c>
      <c r="K8361" t="str">
        <f t="shared" si="912"/>
        <v>Successful</v>
      </c>
      <c r="L8361" t="str">
        <f t="shared" si="913"/>
        <v>Mini Statement</v>
      </c>
      <c r="M8361" t="str">
        <f t="shared" si="914"/>
        <v>OK</v>
      </c>
      <c r="N8361" t="str">
        <f t="shared" si="915"/>
        <v>OK</v>
      </c>
      <c r="O8361" t="str">
        <f>_xlfn.XLOOKUP(B8361,'01_Raw_ATMs'!A:A,'01_Raw_ATMs'!A:A,"Not Found")</f>
        <v>ATM019</v>
      </c>
      <c r="P8361" t="str">
        <f t="shared" si="916"/>
        <v>Valid</v>
      </c>
    </row>
    <row r="8362" spans="1:16">
      <c r="A8362" t="s">
        <v>8555</v>
      </c>
      <c r="B8362" t="s">
        <v>172</v>
      </c>
      <c r="C8362" s="2">
        <v>45840</v>
      </c>
      <c r="D8362" s="3">
        <v>0.26136574074074082</v>
      </c>
      <c r="E8362" t="s">
        <v>33</v>
      </c>
      <c r="F8362">
        <v>2500</v>
      </c>
      <c r="G8362" t="s">
        <v>189</v>
      </c>
      <c r="I8362">
        <f t="shared" si="910"/>
        <v>1</v>
      </c>
      <c r="J8362" t="str">
        <f t="shared" si="911"/>
        <v>OK</v>
      </c>
      <c r="K8362" t="str">
        <f t="shared" si="912"/>
        <v>Successful</v>
      </c>
      <c r="L8362" t="str">
        <f t="shared" si="913"/>
        <v>Withdrawal</v>
      </c>
      <c r="M8362" t="str">
        <f t="shared" si="914"/>
        <v>OK</v>
      </c>
      <c r="N8362" t="str">
        <f t="shared" si="915"/>
        <v>OK</v>
      </c>
      <c r="O8362" t="str">
        <f>_xlfn.XLOOKUP(B8362,'01_Raw_ATMs'!A:A,'01_Raw_ATMs'!A:A,"Not Found")</f>
        <v>ATM092</v>
      </c>
      <c r="P8362" t="str">
        <f t="shared" si="916"/>
        <v>Valid</v>
      </c>
    </row>
    <row r="8363" spans="1:16">
      <c r="A8363" t="s">
        <v>8556</v>
      </c>
      <c r="B8363" t="s">
        <v>95</v>
      </c>
      <c r="C8363" s="2">
        <v>45816</v>
      </c>
      <c r="D8363" s="3">
        <v>0.65628472222222223</v>
      </c>
      <c r="E8363" t="s">
        <v>211</v>
      </c>
      <c r="F8363">
        <v>0</v>
      </c>
      <c r="G8363" t="s">
        <v>214</v>
      </c>
      <c r="H8363" t="s">
        <v>1080</v>
      </c>
      <c r="I8363">
        <f t="shared" si="910"/>
        <v>1</v>
      </c>
      <c r="J8363" t="str">
        <f t="shared" si="911"/>
        <v>OK</v>
      </c>
      <c r="K8363" t="str">
        <f t="shared" si="912"/>
        <v>Failed</v>
      </c>
      <c r="L8363" t="str">
        <f t="shared" si="913"/>
        <v>Mini Statement</v>
      </c>
      <c r="M8363" t="str">
        <f t="shared" si="914"/>
        <v>OK</v>
      </c>
      <c r="N8363" t="str">
        <f t="shared" si="915"/>
        <v>OK</v>
      </c>
      <c r="O8363" t="str">
        <f>_xlfn.XLOOKUP(B8363,'01_Raw_ATMs'!A:A,'01_Raw_ATMs'!A:A,"Not Found")</f>
        <v>ATM017</v>
      </c>
      <c r="P8363" t="str">
        <f t="shared" si="916"/>
        <v>Valid</v>
      </c>
    </row>
    <row r="8364" spans="1:16">
      <c r="A8364" t="s">
        <v>8557</v>
      </c>
      <c r="B8364" t="s">
        <v>168</v>
      </c>
      <c r="C8364" s="2">
        <v>46162</v>
      </c>
      <c r="D8364" s="3">
        <v>0.82587962962962957</v>
      </c>
      <c r="E8364" t="s">
        <v>33</v>
      </c>
      <c r="F8364">
        <v>1500</v>
      </c>
      <c r="G8364" t="s">
        <v>189</v>
      </c>
      <c r="I8364">
        <f t="shared" si="910"/>
        <v>1</v>
      </c>
      <c r="J8364" t="str">
        <f t="shared" si="911"/>
        <v>OK</v>
      </c>
      <c r="K8364" t="str">
        <f t="shared" si="912"/>
        <v>Successful</v>
      </c>
      <c r="L8364" t="str">
        <f t="shared" si="913"/>
        <v>Withdrawal</v>
      </c>
      <c r="M8364" t="str">
        <f t="shared" si="914"/>
        <v>OK</v>
      </c>
      <c r="N8364" t="str">
        <f t="shared" si="915"/>
        <v>OK</v>
      </c>
      <c r="O8364" t="str">
        <f>_xlfn.XLOOKUP(B8364,'01_Raw_ATMs'!A:A,'01_Raw_ATMs'!A:A,"Not Found")</f>
        <v>ATM088</v>
      </c>
      <c r="P8364" t="str">
        <f t="shared" si="916"/>
        <v>Valid</v>
      </c>
    </row>
    <row r="8365" spans="1:16">
      <c r="A8365" t="s">
        <v>8558</v>
      </c>
      <c r="B8365" t="s">
        <v>159</v>
      </c>
      <c r="C8365" s="2">
        <v>46121</v>
      </c>
      <c r="D8365" s="3">
        <v>0.34271990740740738</v>
      </c>
      <c r="E8365" t="s">
        <v>33</v>
      </c>
      <c r="F8365">
        <v>3000</v>
      </c>
      <c r="G8365" t="s">
        <v>189</v>
      </c>
      <c r="I8365">
        <f t="shared" si="910"/>
        <v>1</v>
      </c>
      <c r="J8365" t="str">
        <f t="shared" si="911"/>
        <v>OK</v>
      </c>
      <c r="K8365" t="str">
        <f t="shared" si="912"/>
        <v>Successful</v>
      </c>
      <c r="L8365" t="str">
        <f t="shared" si="913"/>
        <v>Withdrawal</v>
      </c>
      <c r="M8365" t="str">
        <f t="shared" si="914"/>
        <v>OK</v>
      </c>
      <c r="N8365" t="str">
        <f t="shared" si="915"/>
        <v>OK</v>
      </c>
      <c r="O8365" t="str">
        <f>_xlfn.XLOOKUP(B8365,'01_Raw_ATMs'!A:A,'01_Raw_ATMs'!A:A,"Not Found")</f>
        <v>ATM079</v>
      </c>
      <c r="P8365" t="str">
        <f t="shared" si="916"/>
        <v>Valid</v>
      </c>
    </row>
    <row r="8366" spans="1:16">
      <c r="A8366" t="s">
        <v>8559</v>
      </c>
      <c r="B8366" t="s">
        <v>148</v>
      </c>
      <c r="C8366" s="2">
        <v>45875</v>
      </c>
      <c r="D8366" s="3">
        <v>0.81172453703703706</v>
      </c>
      <c r="E8366" t="s">
        <v>33</v>
      </c>
      <c r="F8366">
        <v>2000</v>
      </c>
      <c r="G8366" t="s">
        <v>189</v>
      </c>
      <c r="I8366">
        <f t="shared" si="910"/>
        <v>1</v>
      </c>
      <c r="J8366" t="str">
        <f t="shared" si="911"/>
        <v>OK</v>
      </c>
      <c r="K8366" t="str">
        <f t="shared" si="912"/>
        <v>Successful</v>
      </c>
      <c r="L8366" t="str">
        <f t="shared" si="913"/>
        <v>Withdrawal</v>
      </c>
      <c r="M8366" t="str">
        <f t="shared" si="914"/>
        <v>OK</v>
      </c>
      <c r="N8366" t="str">
        <f t="shared" si="915"/>
        <v>OK</v>
      </c>
      <c r="O8366" t="str">
        <f>_xlfn.XLOOKUP(B8366,'01_Raw_ATMs'!A:A,'01_Raw_ATMs'!A:A,"Not Found")</f>
        <v>ATM068</v>
      </c>
      <c r="P8366" t="str">
        <f t="shared" si="916"/>
        <v>Valid</v>
      </c>
    </row>
    <row r="8367" spans="1:16">
      <c r="A8367" t="s">
        <v>8560</v>
      </c>
      <c r="B8367" t="s">
        <v>81</v>
      </c>
      <c r="C8367" s="2">
        <v>45711</v>
      </c>
      <c r="D8367" s="3">
        <v>0.58394675925925921</v>
      </c>
      <c r="E8367" t="s">
        <v>33</v>
      </c>
      <c r="F8367">
        <v>6000</v>
      </c>
      <c r="G8367" t="s">
        <v>189</v>
      </c>
      <c r="I8367">
        <f t="shared" si="910"/>
        <v>1</v>
      </c>
      <c r="J8367" t="str">
        <f t="shared" si="911"/>
        <v>OK</v>
      </c>
      <c r="K8367" t="str">
        <f t="shared" si="912"/>
        <v>Successful</v>
      </c>
      <c r="L8367" t="str">
        <f t="shared" si="913"/>
        <v>Withdrawal</v>
      </c>
      <c r="M8367" t="str">
        <f t="shared" si="914"/>
        <v>OK</v>
      </c>
      <c r="N8367" t="str">
        <f t="shared" si="915"/>
        <v>OK</v>
      </c>
      <c r="O8367" t="str">
        <f>_xlfn.XLOOKUP(B8367,'01_Raw_ATMs'!A:A,'01_Raw_ATMs'!A:A,"Not Found")</f>
        <v>ATM007</v>
      </c>
      <c r="P8367" t="str">
        <f t="shared" si="916"/>
        <v>Valid</v>
      </c>
    </row>
    <row r="8368" spans="1:16">
      <c r="A8368" t="s">
        <v>8561</v>
      </c>
      <c r="B8368" t="s">
        <v>162</v>
      </c>
      <c r="C8368" s="2">
        <v>46123</v>
      </c>
      <c r="D8368" s="3">
        <v>0.64429398148148154</v>
      </c>
      <c r="E8368" t="s">
        <v>33</v>
      </c>
      <c r="F8368">
        <v>5000</v>
      </c>
      <c r="G8368" t="s">
        <v>189</v>
      </c>
      <c r="I8368">
        <f t="shared" si="910"/>
        <v>1</v>
      </c>
      <c r="J8368" t="str">
        <f t="shared" si="911"/>
        <v>OK</v>
      </c>
      <c r="K8368" t="str">
        <f t="shared" si="912"/>
        <v>Successful</v>
      </c>
      <c r="L8368" t="str">
        <f t="shared" si="913"/>
        <v>Withdrawal</v>
      </c>
      <c r="M8368" t="str">
        <f t="shared" si="914"/>
        <v>OK</v>
      </c>
      <c r="N8368" t="str">
        <f t="shared" si="915"/>
        <v>OK</v>
      </c>
      <c r="O8368" t="str">
        <f>_xlfn.XLOOKUP(B8368,'01_Raw_ATMs'!A:A,'01_Raw_ATMs'!A:A,"Not Found")</f>
        <v>ATM082</v>
      </c>
      <c r="P8368" t="str">
        <f t="shared" si="916"/>
        <v>Valid</v>
      </c>
    </row>
    <row r="8369" spans="1:16">
      <c r="A8369" t="s">
        <v>8562</v>
      </c>
      <c r="B8369" t="s">
        <v>145</v>
      </c>
      <c r="C8369" s="2">
        <v>46022</v>
      </c>
      <c r="D8369" s="3">
        <v>0.72843749999999996</v>
      </c>
      <c r="E8369" t="s">
        <v>33</v>
      </c>
      <c r="F8369">
        <v>1000</v>
      </c>
      <c r="G8369" t="s">
        <v>189</v>
      </c>
      <c r="I8369">
        <f t="shared" si="910"/>
        <v>1</v>
      </c>
      <c r="J8369" t="str">
        <f t="shared" si="911"/>
        <v>OK</v>
      </c>
      <c r="K8369" t="str">
        <f t="shared" si="912"/>
        <v>Successful</v>
      </c>
      <c r="L8369" t="str">
        <f t="shared" si="913"/>
        <v>Withdrawal</v>
      </c>
      <c r="M8369" t="str">
        <f t="shared" si="914"/>
        <v>OK</v>
      </c>
      <c r="N8369" t="str">
        <f t="shared" si="915"/>
        <v>OK</v>
      </c>
      <c r="O8369" t="str">
        <f>_xlfn.XLOOKUP(B8369,'01_Raw_ATMs'!A:A,'01_Raw_ATMs'!A:A,"Not Found")</f>
        <v>ATM065</v>
      </c>
      <c r="P8369" t="str">
        <f t="shared" si="916"/>
        <v>Valid</v>
      </c>
    </row>
    <row r="8370" spans="1:16">
      <c r="A8370" t="s">
        <v>8563</v>
      </c>
      <c r="B8370" t="s">
        <v>175</v>
      </c>
      <c r="C8370" s="2">
        <v>45982</v>
      </c>
      <c r="D8370" s="3">
        <v>0.63488425925925929</v>
      </c>
      <c r="E8370" t="s">
        <v>33</v>
      </c>
      <c r="F8370">
        <v>2000</v>
      </c>
      <c r="G8370" t="s">
        <v>189</v>
      </c>
      <c r="I8370">
        <f t="shared" si="910"/>
        <v>1</v>
      </c>
      <c r="J8370" t="str">
        <f t="shared" si="911"/>
        <v>OK</v>
      </c>
      <c r="K8370" t="str">
        <f t="shared" si="912"/>
        <v>Successful</v>
      </c>
      <c r="L8370" t="str">
        <f t="shared" si="913"/>
        <v>Withdrawal</v>
      </c>
      <c r="M8370" t="str">
        <f t="shared" si="914"/>
        <v>OK</v>
      </c>
      <c r="N8370" t="str">
        <f t="shared" si="915"/>
        <v>OK</v>
      </c>
      <c r="O8370" t="str">
        <f>_xlfn.XLOOKUP(B8370,'01_Raw_ATMs'!A:A,'01_Raw_ATMs'!A:A,"Not Found")</f>
        <v>ATM095</v>
      </c>
      <c r="P8370" t="str">
        <f t="shared" si="916"/>
        <v>Valid</v>
      </c>
    </row>
    <row r="8371" spans="1:16">
      <c r="A8371" t="s">
        <v>8564</v>
      </c>
      <c r="B8371" t="s">
        <v>144</v>
      </c>
      <c r="C8371" s="2">
        <v>45696</v>
      </c>
      <c r="D8371" s="3">
        <v>0.35747685185185191</v>
      </c>
      <c r="E8371" t="s">
        <v>211</v>
      </c>
      <c r="F8371">
        <v>0</v>
      </c>
      <c r="G8371" t="s">
        <v>189</v>
      </c>
      <c r="I8371">
        <f t="shared" si="910"/>
        <v>1</v>
      </c>
      <c r="J8371" t="str">
        <f t="shared" si="911"/>
        <v>OK</v>
      </c>
      <c r="K8371" t="str">
        <f t="shared" si="912"/>
        <v>Successful</v>
      </c>
      <c r="L8371" t="str">
        <f t="shared" si="913"/>
        <v>Mini Statement</v>
      </c>
      <c r="M8371" t="str">
        <f t="shared" si="914"/>
        <v>OK</v>
      </c>
      <c r="N8371" t="str">
        <f t="shared" si="915"/>
        <v>OK</v>
      </c>
      <c r="O8371" t="str">
        <f>_xlfn.XLOOKUP(B8371,'01_Raw_ATMs'!A:A,'01_Raw_ATMs'!A:A,"Not Found")</f>
        <v>ATM064</v>
      </c>
      <c r="P8371" t="str">
        <f t="shared" si="916"/>
        <v>Valid</v>
      </c>
    </row>
    <row r="8372" spans="1:16">
      <c r="A8372" t="s">
        <v>8565</v>
      </c>
      <c r="B8372" t="s">
        <v>118</v>
      </c>
      <c r="C8372" s="2">
        <v>45715</v>
      </c>
      <c r="D8372" s="3">
        <v>0.52692129629629625</v>
      </c>
      <c r="E8372" t="s">
        <v>33</v>
      </c>
      <c r="F8372">
        <v>5000</v>
      </c>
      <c r="G8372" t="s">
        <v>189</v>
      </c>
      <c r="I8372">
        <f t="shared" si="910"/>
        <v>1</v>
      </c>
      <c r="J8372" t="str">
        <f t="shared" si="911"/>
        <v>OK</v>
      </c>
      <c r="K8372" t="str">
        <f t="shared" si="912"/>
        <v>Successful</v>
      </c>
      <c r="L8372" t="str">
        <f t="shared" si="913"/>
        <v>Withdrawal</v>
      </c>
      <c r="M8372" t="str">
        <f t="shared" si="914"/>
        <v>OK</v>
      </c>
      <c r="N8372" t="str">
        <f t="shared" si="915"/>
        <v>OK</v>
      </c>
      <c r="O8372" t="str">
        <f>_xlfn.XLOOKUP(B8372,'01_Raw_ATMs'!A:A,'01_Raw_ATMs'!A:A,"Not Found")</f>
        <v>ATM038</v>
      </c>
      <c r="P8372" t="str">
        <f t="shared" si="916"/>
        <v>Valid</v>
      </c>
    </row>
    <row r="8373" spans="1:16">
      <c r="A8373" t="s">
        <v>8566</v>
      </c>
      <c r="B8373" t="s">
        <v>91</v>
      </c>
      <c r="C8373" s="2">
        <v>45830</v>
      </c>
      <c r="D8373" s="3">
        <v>0.65828703703703706</v>
      </c>
      <c r="E8373" t="s">
        <v>33</v>
      </c>
      <c r="F8373">
        <v>1500</v>
      </c>
      <c r="G8373" t="s">
        <v>189</v>
      </c>
      <c r="I8373">
        <f t="shared" si="910"/>
        <v>1</v>
      </c>
      <c r="J8373" t="str">
        <f t="shared" si="911"/>
        <v>OK</v>
      </c>
      <c r="K8373" t="str">
        <f t="shared" si="912"/>
        <v>Successful</v>
      </c>
      <c r="L8373" t="str">
        <f t="shared" si="913"/>
        <v>Withdrawal</v>
      </c>
      <c r="M8373" t="str">
        <f t="shared" si="914"/>
        <v>OK</v>
      </c>
      <c r="N8373" t="str">
        <f t="shared" si="915"/>
        <v>OK</v>
      </c>
      <c r="O8373" t="str">
        <f>_xlfn.XLOOKUP(B8373,'01_Raw_ATMs'!A:A,'01_Raw_ATMs'!A:A,"Not Found")</f>
        <v>ATM014</v>
      </c>
      <c r="P8373" t="str">
        <f t="shared" si="916"/>
        <v>Valid</v>
      </c>
    </row>
    <row r="8374" spans="1:16">
      <c r="A8374" t="s">
        <v>8567</v>
      </c>
      <c r="B8374" t="s">
        <v>79</v>
      </c>
      <c r="C8374" s="2">
        <v>46130</v>
      </c>
      <c r="D8374" s="3">
        <v>0.7257986111111111</v>
      </c>
      <c r="E8374" t="s">
        <v>33</v>
      </c>
      <c r="F8374">
        <v>500</v>
      </c>
      <c r="G8374" t="s">
        <v>189</v>
      </c>
      <c r="I8374">
        <f t="shared" si="910"/>
        <v>1</v>
      </c>
      <c r="J8374" t="str">
        <f t="shared" si="911"/>
        <v>OK</v>
      </c>
      <c r="K8374" t="str">
        <f t="shared" si="912"/>
        <v>Successful</v>
      </c>
      <c r="L8374" t="str">
        <f t="shared" si="913"/>
        <v>Withdrawal</v>
      </c>
      <c r="M8374" t="str">
        <f t="shared" si="914"/>
        <v>OK</v>
      </c>
      <c r="N8374" t="str">
        <f t="shared" si="915"/>
        <v>OK</v>
      </c>
      <c r="O8374" t="str">
        <f>_xlfn.XLOOKUP(B8374,'01_Raw_ATMs'!A:A,'01_Raw_ATMs'!A:A,"Not Found")</f>
        <v>ATM006</v>
      </c>
      <c r="P8374" t="str">
        <f t="shared" si="916"/>
        <v>Valid</v>
      </c>
    </row>
    <row r="8375" spans="1:16">
      <c r="A8375" t="s">
        <v>8568</v>
      </c>
      <c r="B8375" t="s">
        <v>159</v>
      </c>
      <c r="C8375" s="2">
        <v>46019</v>
      </c>
      <c r="D8375" s="3">
        <v>0.34493055555555557</v>
      </c>
      <c r="E8375" t="s">
        <v>33</v>
      </c>
      <c r="F8375">
        <v>5000</v>
      </c>
      <c r="G8375" t="s">
        <v>189</v>
      </c>
      <c r="I8375">
        <f t="shared" si="910"/>
        <v>1</v>
      </c>
      <c r="J8375" t="str">
        <f t="shared" si="911"/>
        <v>OK</v>
      </c>
      <c r="K8375" t="str">
        <f t="shared" si="912"/>
        <v>Successful</v>
      </c>
      <c r="L8375" t="str">
        <f t="shared" si="913"/>
        <v>Withdrawal</v>
      </c>
      <c r="M8375" t="str">
        <f t="shared" si="914"/>
        <v>OK</v>
      </c>
      <c r="N8375" t="str">
        <f t="shared" si="915"/>
        <v>OK</v>
      </c>
      <c r="O8375" t="str">
        <f>_xlfn.XLOOKUP(B8375,'01_Raw_ATMs'!A:A,'01_Raw_ATMs'!A:A,"Not Found")</f>
        <v>ATM079</v>
      </c>
      <c r="P8375" t="str">
        <f t="shared" si="916"/>
        <v>Valid</v>
      </c>
    </row>
    <row r="8376" spans="1:16">
      <c r="A8376" t="s">
        <v>8569</v>
      </c>
      <c r="B8376" t="s">
        <v>92</v>
      </c>
      <c r="C8376" s="2">
        <v>46118</v>
      </c>
      <c r="D8376" s="3">
        <v>0.78990740740740739</v>
      </c>
      <c r="E8376" t="s">
        <v>33</v>
      </c>
      <c r="F8376">
        <v>1000</v>
      </c>
      <c r="G8376" t="s">
        <v>189</v>
      </c>
      <c r="I8376">
        <f t="shared" si="910"/>
        <v>1</v>
      </c>
      <c r="J8376" t="str">
        <f t="shared" si="911"/>
        <v>OK</v>
      </c>
      <c r="K8376" t="str">
        <f t="shared" si="912"/>
        <v>Successful</v>
      </c>
      <c r="L8376" t="str">
        <f t="shared" si="913"/>
        <v>Withdrawal</v>
      </c>
      <c r="M8376" t="str">
        <f t="shared" si="914"/>
        <v>OK</v>
      </c>
      <c r="N8376" t="str">
        <f t="shared" si="915"/>
        <v>OK</v>
      </c>
      <c r="O8376" t="str">
        <f>_xlfn.XLOOKUP(B8376,'01_Raw_ATMs'!A:A,'01_Raw_ATMs'!A:A,"Not Found")</f>
        <v>ATM015</v>
      </c>
      <c r="P8376" t="str">
        <f t="shared" si="916"/>
        <v>Valid</v>
      </c>
    </row>
    <row r="8377" spans="1:16">
      <c r="A8377" t="s">
        <v>8570</v>
      </c>
      <c r="B8377" t="s">
        <v>174</v>
      </c>
      <c r="C8377" s="2">
        <v>45681</v>
      </c>
      <c r="D8377" s="3">
        <v>0.2280092592592593</v>
      </c>
      <c r="E8377" t="s">
        <v>33</v>
      </c>
      <c r="F8377">
        <v>3000</v>
      </c>
      <c r="G8377" t="s">
        <v>189</v>
      </c>
      <c r="I8377">
        <f t="shared" si="910"/>
        <v>1</v>
      </c>
      <c r="J8377" t="str">
        <f t="shared" si="911"/>
        <v>OK</v>
      </c>
      <c r="K8377" t="str">
        <f t="shared" si="912"/>
        <v>Successful</v>
      </c>
      <c r="L8377" t="str">
        <f t="shared" si="913"/>
        <v>Withdrawal</v>
      </c>
      <c r="M8377" t="str">
        <f t="shared" si="914"/>
        <v>OK</v>
      </c>
      <c r="N8377" t="str">
        <f t="shared" si="915"/>
        <v>OK</v>
      </c>
      <c r="O8377" t="str">
        <f>_xlfn.XLOOKUP(B8377,'01_Raw_ATMs'!A:A,'01_Raw_ATMs'!A:A,"Not Found")</f>
        <v>ATM094</v>
      </c>
      <c r="P8377" t="str">
        <f t="shared" si="916"/>
        <v>Valid</v>
      </c>
    </row>
    <row r="8378" spans="1:16">
      <c r="A8378" t="s">
        <v>8571</v>
      </c>
      <c r="B8378" t="s">
        <v>139</v>
      </c>
      <c r="C8378" s="2">
        <v>46128</v>
      </c>
      <c r="D8378" s="3">
        <v>0.85434027777777777</v>
      </c>
      <c r="E8378" t="s">
        <v>33</v>
      </c>
      <c r="F8378">
        <v>500</v>
      </c>
      <c r="G8378" t="s">
        <v>189</v>
      </c>
      <c r="I8378">
        <f t="shared" si="910"/>
        <v>1</v>
      </c>
      <c r="J8378" t="str">
        <f t="shared" si="911"/>
        <v>OK</v>
      </c>
      <c r="K8378" t="str">
        <f t="shared" si="912"/>
        <v>Successful</v>
      </c>
      <c r="L8378" t="str">
        <f t="shared" si="913"/>
        <v>Withdrawal</v>
      </c>
      <c r="M8378" t="str">
        <f t="shared" si="914"/>
        <v>OK</v>
      </c>
      <c r="N8378" t="str">
        <f t="shared" si="915"/>
        <v>OK</v>
      </c>
      <c r="O8378" t="str">
        <f>_xlfn.XLOOKUP(B8378,'01_Raw_ATMs'!A:A,'01_Raw_ATMs'!A:A,"Not Found")</f>
        <v>ATM059</v>
      </c>
      <c r="P8378" t="str">
        <f t="shared" si="916"/>
        <v>Valid</v>
      </c>
    </row>
    <row r="8379" spans="1:16">
      <c r="A8379" t="s">
        <v>8572</v>
      </c>
      <c r="B8379" t="s">
        <v>139</v>
      </c>
      <c r="C8379" s="2">
        <v>45968</v>
      </c>
      <c r="D8379" s="3">
        <v>0.84495370370370371</v>
      </c>
      <c r="E8379" t="s">
        <v>33</v>
      </c>
      <c r="F8379">
        <v>8000</v>
      </c>
      <c r="G8379" t="s">
        <v>189</v>
      </c>
      <c r="I8379">
        <f t="shared" si="910"/>
        <v>1</v>
      </c>
      <c r="J8379" t="str">
        <f t="shared" si="911"/>
        <v>OK</v>
      </c>
      <c r="K8379" t="str">
        <f t="shared" si="912"/>
        <v>Successful</v>
      </c>
      <c r="L8379" t="str">
        <f t="shared" si="913"/>
        <v>Withdrawal</v>
      </c>
      <c r="M8379" t="str">
        <f t="shared" si="914"/>
        <v>OK</v>
      </c>
      <c r="N8379" t="str">
        <f t="shared" si="915"/>
        <v>OK</v>
      </c>
      <c r="O8379" t="str">
        <f>_xlfn.XLOOKUP(B8379,'01_Raw_ATMs'!A:A,'01_Raw_ATMs'!A:A,"Not Found")</f>
        <v>ATM059</v>
      </c>
      <c r="P8379" t="str">
        <f t="shared" si="916"/>
        <v>Valid</v>
      </c>
    </row>
    <row r="8380" spans="1:16">
      <c r="A8380" t="s">
        <v>8573</v>
      </c>
      <c r="B8380" t="s">
        <v>153</v>
      </c>
      <c r="C8380" s="2">
        <v>45701</v>
      </c>
      <c r="D8380" s="3">
        <v>0.81327546296296294</v>
      </c>
      <c r="E8380" t="s">
        <v>33</v>
      </c>
      <c r="F8380">
        <v>5000</v>
      </c>
      <c r="G8380" t="s">
        <v>189</v>
      </c>
      <c r="I8380">
        <f t="shared" si="910"/>
        <v>1</v>
      </c>
      <c r="J8380" t="str">
        <f t="shared" si="911"/>
        <v>OK</v>
      </c>
      <c r="K8380" t="str">
        <f t="shared" si="912"/>
        <v>Successful</v>
      </c>
      <c r="L8380" t="str">
        <f t="shared" si="913"/>
        <v>Withdrawal</v>
      </c>
      <c r="M8380" t="str">
        <f t="shared" si="914"/>
        <v>OK</v>
      </c>
      <c r="N8380" t="str">
        <f t="shared" si="915"/>
        <v>OK</v>
      </c>
      <c r="O8380" t="str">
        <f>_xlfn.XLOOKUP(B8380,'01_Raw_ATMs'!A:A,'01_Raw_ATMs'!A:A,"Not Found")</f>
        <v>ATM073</v>
      </c>
      <c r="P8380" t="str">
        <f t="shared" si="916"/>
        <v>Valid</v>
      </c>
    </row>
    <row r="8381" spans="1:16">
      <c r="A8381" t="s">
        <v>8574</v>
      </c>
      <c r="B8381" t="s">
        <v>147</v>
      </c>
      <c r="C8381" s="2">
        <v>46185</v>
      </c>
      <c r="D8381" s="3">
        <v>0.16795138888888889</v>
      </c>
      <c r="E8381" t="s">
        <v>33</v>
      </c>
      <c r="F8381">
        <v>2500</v>
      </c>
      <c r="G8381" t="s">
        <v>214</v>
      </c>
      <c r="H8381" t="s">
        <v>1080</v>
      </c>
      <c r="I8381">
        <f t="shared" si="910"/>
        <v>1</v>
      </c>
      <c r="J8381" t="str">
        <f t="shared" si="911"/>
        <v>OK</v>
      </c>
      <c r="K8381" t="str">
        <f t="shared" si="912"/>
        <v>Failed</v>
      </c>
      <c r="L8381" t="str">
        <f t="shared" si="913"/>
        <v>Withdrawal</v>
      </c>
      <c r="M8381" t="str">
        <f t="shared" si="914"/>
        <v>OK</v>
      </c>
      <c r="N8381" t="str">
        <f t="shared" si="915"/>
        <v>OK</v>
      </c>
      <c r="O8381" t="str">
        <f>_xlfn.XLOOKUP(B8381,'01_Raw_ATMs'!A:A,'01_Raw_ATMs'!A:A,"Not Found")</f>
        <v>ATM067</v>
      </c>
      <c r="P8381" t="str">
        <f t="shared" si="916"/>
        <v>Valid</v>
      </c>
    </row>
    <row r="8382" spans="1:16">
      <c r="A8382" t="s">
        <v>8575</v>
      </c>
      <c r="B8382" t="s">
        <v>96</v>
      </c>
      <c r="C8382" s="2">
        <v>45882</v>
      </c>
      <c r="D8382" s="3">
        <v>0.78194444444444444</v>
      </c>
      <c r="E8382" t="s">
        <v>261</v>
      </c>
      <c r="F8382">
        <v>1000</v>
      </c>
      <c r="G8382" t="s">
        <v>189</v>
      </c>
      <c r="I8382">
        <f t="shared" si="910"/>
        <v>1</v>
      </c>
      <c r="J8382" t="str">
        <f t="shared" si="911"/>
        <v>OK</v>
      </c>
      <c r="K8382" t="str">
        <f t="shared" si="912"/>
        <v>Successful</v>
      </c>
      <c r="L8382" t="str">
        <f t="shared" si="913"/>
        <v>Cash Deposit</v>
      </c>
      <c r="M8382" t="str">
        <f t="shared" si="914"/>
        <v>OK</v>
      </c>
      <c r="N8382" t="str">
        <f t="shared" si="915"/>
        <v>OK</v>
      </c>
      <c r="O8382" t="str">
        <f>_xlfn.XLOOKUP(B8382,'01_Raw_ATMs'!A:A,'01_Raw_ATMs'!A:A,"Not Found")</f>
        <v>ATM018</v>
      </c>
      <c r="P8382" t="str">
        <f t="shared" si="916"/>
        <v>Valid</v>
      </c>
    </row>
    <row r="8383" spans="1:16">
      <c r="A8383" t="s">
        <v>8576</v>
      </c>
      <c r="B8383" t="s">
        <v>109</v>
      </c>
      <c r="C8383" s="2">
        <v>45967</v>
      </c>
      <c r="D8383" s="3">
        <v>0.31562499999999999</v>
      </c>
      <c r="E8383" t="s">
        <v>194</v>
      </c>
      <c r="F8383">
        <v>0</v>
      </c>
      <c r="G8383" t="s">
        <v>189</v>
      </c>
      <c r="I8383">
        <f t="shared" si="910"/>
        <v>1</v>
      </c>
      <c r="J8383" t="str">
        <f t="shared" si="911"/>
        <v>OK</v>
      </c>
      <c r="K8383" t="str">
        <f t="shared" si="912"/>
        <v>Successful</v>
      </c>
      <c r="L8383" t="str">
        <f t="shared" si="913"/>
        <v>Balance Inquiry</v>
      </c>
      <c r="M8383" t="str">
        <f t="shared" si="914"/>
        <v>OK</v>
      </c>
      <c r="N8383" t="str">
        <f t="shared" si="915"/>
        <v>OK</v>
      </c>
      <c r="O8383" t="str">
        <f>_xlfn.XLOOKUP(B8383,'01_Raw_ATMs'!A:A,'01_Raw_ATMs'!A:A,"Not Found")</f>
        <v>ATM029</v>
      </c>
      <c r="P8383" t="str">
        <f t="shared" si="916"/>
        <v>Valid</v>
      </c>
    </row>
    <row r="8384" spans="1:16">
      <c r="A8384" t="s">
        <v>8577</v>
      </c>
      <c r="B8384" t="s">
        <v>121</v>
      </c>
      <c r="C8384" s="2">
        <v>45978</v>
      </c>
      <c r="D8384" s="3">
        <v>0.79295138888888894</v>
      </c>
      <c r="E8384" t="s">
        <v>33</v>
      </c>
      <c r="F8384">
        <v>10000</v>
      </c>
      <c r="G8384" t="s">
        <v>189</v>
      </c>
      <c r="I8384">
        <f t="shared" si="910"/>
        <v>1</v>
      </c>
      <c r="J8384" t="str">
        <f t="shared" si="911"/>
        <v>OK</v>
      </c>
      <c r="K8384" t="str">
        <f t="shared" si="912"/>
        <v>Successful</v>
      </c>
      <c r="L8384" t="str">
        <f t="shared" si="913"/>
        <v>Withdrawal</v>
      </c>
      <c r="M8384" t="str">
        <f t="shared" si="914"/>
        <v>OK</v>
      </c>
      <c r="N8384" t="str">
        <f t="shared" si="915"/>
        <v>OK</v>
      </c>
      <c r="O8384" t="str">
        <f>_xlfn.XLOOKUP(B8384,'01_Raw_ATMs'!A:A,'01_Raw_ATMs'!A:A,"Not Found")</f>
        <v>ATM041</v>
      </c>
      <c r="P8384" t="str">
        <f t="shared" si="916"/>
        <v>Valid</v>
      </c>
    </row>
    <row r="8385" spans="1:16">
      <c r="A8385" t="s">
        <v>8578</v>
      </c>
      <c r="B8385" t="s">
        <v>180</v>
      </c>
      <c r="C8385" s="2">
        <v>45893</v>
      </c>
      <c r="D8385" s="3">
        <v>0.70484953703703701</v>
      </c>
      <c r="E8385" t="s">
        <v>33</v>
      </c>
      <c r="F8385">
        <v>3000</v>
      </c>
      <c r="G8385" t="s">
        <v>189</v>
      </c>
      <c r="I8385">
        <f t="shared" si="910"/>
        <v>1</v>
      </c>
      <c r="J8385" t="str">
        <f t="shared" si="911"/>
        <v>OK</v>
      </c>
      <c r="K8385" t="str">
        <f t="shared" si="912"/>
        <v>Successful</v>
      </c>
      <c r="L8385" t="str">
        <f t="shared" si="913"/>
        <v>Withdrawal</v>
      </c>
      <c r="M8385" t="str">
        <f t="shared" si="914"/>
        <v>OK</v>
      </c>
      <c r="N8385" t="str">
        <f t="shared" si="915"/>
        <v>OK</v>
      </c>
      <c r="O8385" t="str">
        <f>_xlfn.XLOOKUP(B8385,'01_Raw_ATMs'!A:A,'01_Raw_ATMs'!A:A,"Not Found")</f>
        <v>ATM100</v>
      </c>
      <c r="P8385" t="str">
        <f t="shared" si="916"/>
        <v>Valid</v>
      </c>
    </row>
    <row r="8386" spans="1:16">
      <c r="A8386" t="s">
        <v>8579</v>
      </c>
      <c r="B8386" t="s">
        <v>91</v>
      </c>
      <c r="C8386" s="2">
        <v>45913</v>
      </c>
      <c r="D8386" s="3">
        <v>0.63479166666666664</v>
      </c>
      <c r="E8386" t="s">
        <v>33</v>
      </c>
      <c r="F8386">
        <v>8000</v>
      </c>
      <c r="G8386" t="s">
        <v>189</v>
      </c>
      <c r="I8386">
        <f t="shared" si="910"/>
        <v>1</v>
      </c>
      <c r="J8386" t="str">
        <f t="shared" si="911"/>
        <v>OK</v>
      </c>
      <c r="K8386" t="str">
        <f t="shared" si="912"/>
        <v>Successful</v>
      </c>
      <c r="L8386" t="str">
        <f t="shared" si="913"/>
        <v>Withdrawal</v>
      </c>
      <c r="M8386" t="str">
        <f t="shared" si="914"/>
        <v>OK</v>
      </c>
      <c r="N8386" t="str">
        <f t="shared" si="915"/>
        <v>OK</v>
      </c>
      <c r="O8386" t="str">
        <f>_xlfn.XLOOKUP(B8386,'01_Raw_ATMs'!A:A,'01_Raw_ATMs'!A:A,"Not Found")</f>
        <v>ATM014</v>
      </c>
      <c r="P8386" t="str">
        <f t="shared" si="916"/>
        <v>Valid</v>
      </c>
    </row>
    <row r="8387" spans="1:16">
      <c r="A8387" t="s">
        <v>8580</v>
      </c>
      <c r="B8387" t="s">
        <v>169</v>
      </c>
      <c r="C8387" s="2">
        <v>45687</v>
      </c>
      <c r="D8387" s="3">
        <v>0.80387731481481484</v>
      </c>
      <c r="E8387" t="s">
        <v>211</v>
      </c>
      <c r="F8387">
        <v>0</v>
      </c>
      <c r="G8387" t="s">
        <v>189</v>
      </c>
      <c r="I8387">
        <f t="shared" ref="I8387:I8450" si="917">COUNTIF($A:$A,A8387)</f>
        <v>1</v>
      </c>
      <c r="J8387" t="str">
        <f t="shared" ref="J8387:J8450" si="918">IF(AND(TRIM(G8387)="Failed",H8387=""),"Problem","OK")</f>
        <v>OK</v>
      </c>
      <c r="K8387" t="str">
        <f t="shared" ref="K8387:K8450" si="919">PROPER(TRIM(G8387))</f>
        <v>Successful</v>
      </c>
      <c r="L8387" t="str">
        <f t="shared" ref="L8387:L8450" si="920">PROPER(TRIM(E8387))</f>
        <v>Mini Statement</v>
      </c>
      <c r="M8387" t="str">
        <f t="shared" ref="M8387:M8450" si="921">IF(OR(E8387="Withdrawal",E8387="Cash Deposit"),IF(F8387&gt;0,"OK","Problem"),IF(F8387=0,"OK","Problem"))</f>
        <v>OK</v>
      </c>
      <c r="N8387" t="str">
        <f t="shared" ref="N8387:N8450" si="922">IF(AND(C8387&gt;=DATE(2025,1,1),C8387&lt;=DATE(2026,6,30)),"OK","Problem")</f>
        <v>OK</v>
      </c>
      <c r="O8387" t="str">
        <f>_xlfn.XLOOKUP(B8387,'01_Raw_ATMs'!A:A,'01_Raw_ATMs'!A:A,"Not Found")</f>
        <v>ATM089</v>
      </c>
      <c r="P8387" t="str">
        <f t="shared" ref="P8387:P8450" si="923">IF(B8387="","Missing ATM_ID","Valid")</f>
        <v>Valid</v>
      </c>
    </row>
    <row r="8388" spans="1:16">
      <c r="A8388" t="s">
        <v>8581</v>
      </c>
      <c r="B8388" t="s">
        <v>174</v>
      </c>
      <c r="C8388" s="2">
        <v>45768</v>
      </c>
      <c r="D8388" s="3">
        <v>0.81563657407407408</v>
      </c>
      <c r="E8388" t="s">
        <v>33</v>
      </c>
      <c r="F8388">
        <v>8000</v>
      </c>
      <c r="G8388" t="s">
        <v>189</v>
      </c>
      <c r="I8388">
        <f t="shared" si="917"/>
        <v>1</v>
      </c>
      <c r="J8388" t="str">
        <f t="shared" si="918"/>
        <v>OK</v>
      </c>
      <c r="K8388" t="str">
        <f t="shared" si="919"/>
        <v>Successful</v>
      </c>
      <c r="L8388" t="str">
        <f t="shared" si="920"/>
        <v>Withdrawal</v>
      </c>
      <c r="M8388" t="str">
        <f t="shared" si="921"/>
        <v>OK</v>
      </c>
      <c r="N8388" t="str">
        <f t="shared" si="922"/>
        <v>OK</v>
      </c>
      <c r="O8388" t="str">
        <f>_xlfn.XLOOKUP(B8388,'01_Raw_ATMs'!A:A,'01_Raw_ATMs'!A:A,"Not Found")</f>
        <v>ATM094</v>
      </c>
      <c r="P8388" t="str">
        <f t="shared" si="923"/>
        <v>Valid</v>
      </c>
    </row>
    <row r="8389" spans="1:16">
      <c r="A8389" t="s">
        <v>8582</v>
      </c>
      <c r="B8389" t="s">
        <v>153</v>
      </c>
      <c r="C8389" s="2">
        <v>46131</v>
      </c>
      <c r="D8389" s="3">
        <v>0.40568287037037037</v>
      </c>
      <c r="E8389" t="s">
        <v>33</v>
      </c>
      <c r="F8389">
        <v>1500</v>
      </c>
      <c r="G8389" t="s">
        <v>189</v>
      </c>
      <c r="I8389">
        <f t="shared" si="917"/>
        <v>1</v>
      </c>
      <c r="J8389" t="str">
        <f t="shared" si="918"/>
        <v>OK</v>
      </c>
      <c r="K8389" t="str">
        <f t="shared" si="919"/>
        <v>Successful</v>
      </c>
      <c r="L8389" t="str">
        <f t="shared" si="920"/>
        <v>Withdrawal</v>
      </c>
      <c r="M8389" t="str">
        <f t="shared" si="921"/>
        <v>OK</v>
      </c>
      <c r="N8389" t="str">
        <f t="shared" si="922"/>
        <v>OK</v>
      </c>
      <c r="O8389" t="str">
        <f>_xlfn.XLOOKUP(B8389,'01_Raw_ATMs'!A:A,'01_Raw_ATMs'!A:A,"Not Found")</f>
        <v>ATM073</v>
      </c>
      <c r="P8389" t="str">
        <f t="shared" si="923"/>
        <v>Valid</v>
      </c>
    </row>
    <row r="8390" spans="1:16">
      <c r="A8390" t="s">
        <v>8583</v>
      </c>
      <c r="B8390" t="s">
        <v>142</v>
      </c>
      <c r="C8390" s="2">
        <v>46195</v>
      </c>
      <c r="D8390" s="3">
        <v>0.15079861111111109</v>
      </c>
      <c r="E8390" t="s">
        <v>211</v>
      </c>
      <c r="F8390">
        <v>0</v>
      </c>
      <c r="G8390" t="s">
        <v>189</v>
      </c>
      <c r="I8390">
        <f t="shared" si="917"/>
        <v>1</v>
      </c>
      <c r="J8390" t="str">
        <f t="shared" si="918"/>
        <v>OK</v>
      </c>
      <c r="K8390" t="str">
        <f t="shared" si="919"/>
        <v>Successful</v>
      </c>
      <c r="L8390" t="str">
        <f t="shared" si="920"/>
        <v>Mini Statement</v>
      </c>
      <c r="M8390" t="str">
        <f t="shared" si="921"/>
        <v>OK</v>
      </c>
      <c r="N8390" t="str">
        <f t="shared" si="922"/>
        <v>OK</v>
      </c>
      <c r="O8390" t="str">
        <f>_xlfn.XLOOKUP(B8390,'01_Raw_ATMs'!A:A,'01_Raw_ATMs'!A:A,"Not Found")</f>
        <v>ATM062</v>
      </c>
      <c r="P8390" t="str">
        <f t="shared" si="923"/>
        <v>Valid</v>
      </c>
    </row>
    <row r="8391" spans="1:16">
      <c r="A8391" t="s">
        <v>8584</v>
      </c>
      <c r="B8391" t="s">
        <v>170</v>
      </c>
      <c r="C8391" s="2">
        <v>46063</v>
      </c>
      <c r="D8391" s="3">
        <v>0.40006944444444442</v>
      </c>
      <c r="E8391" t="s">
        <v>33</v>
      </c>
      <c r="F8391">
        <v>4000</v>
      </c>
      <c r="G8391" t="s">
        <v>189</v>
      </c>
      <c r="I8391">
        <f t="shared" si="917"/>
        <v>1</v>
      </c>
      <c r="J8391" t="str">
        <f t="shared" si="918"/>
        <v>OK</v>
      </c>
      <c r="K8391" t="str">
        <f t="shared" si="919"/>
        <v>Successful</v>
      </c>
      <c r="L8391" t="str">
        <f t="shared" si="920"/>
        <v>Withdrawal</v>
      </c>
      <c r="M8391" t="str">
        <f t="shared" si="921"/>
        <v>OK</v>
      </c>
      <c r="N8391" t="str">
        <f t="shared" si="922"/>
        <v>OK</v>
      </c>
      <c r="O8391" t="str">
        <f>_xlfn.XLOOKUP(B8391,'01_Raw_ATMs'!A:A,'01_Raw_ATMs'!A:A,"Not Found")</f>
        <v>ATM090</v>
      </c>
      <c r="P8391" t="str">
        <f t="shared" si="923"/>
        <v>Valid</v>
      </c>
    </row>
    <row r="8392" spans="1:16">
      <c r="A8392" t="s">
        <v>8585</v>
      </c>
      <c r="B8392" t="s">
        <v>116</v>
      </c>
      <c r="C8392" s="2">
        <v>46097</v>
      </c>
      <c r="D8392" s="3">
        <v>0.81627314814814811</v>
      </c>
      <c r="E8392" t="s">
        <v>211</v>
      </c>
      <c r="F8392">
        <v>0</v>
      </c>
      <c r="G8392" t="s">
        <v>189</v>
      </c>
      <c r="I8392">
        <f t="shared" si="917"/>
        <v>1</v>
      </c>
      <c r="J8392" t="str">
        <f t="shared" si="918"/>
        <v>OK</v>
      </c>
      <c r="K8392" t="str">
        <f t="shared" si="919"/>
        <v>Successful</v>
      </c>
      <c r="L8392" t="str">
        <f t="shared" si="920"/>
        <v>Mini Statement</v>
      </c>
      <c r="M8392" t="str">
        <f t="shared" si="921"/>
        <v>OK</v>
      </c>
      <c r="N8392" t="str">
        <f t="shared" si="922"/>
        <v>OK</v>
      </c>
      <c r="O8392" t="str">
        <f>_xlfn.XLOOKUP(B8392,'01_Raw_ATMs'!A:A,'01_Raw_ATMs'!A:A,"Not Found")</f>
        <v>ATM036</v>
      </c>
      <c r="P8392" t="str">
        <f t="shared" si="923"/>
        <v>Valid</v>
      </c>
    </row>
    <row r="8393" spans="1:16">
      <c r="A8393" t="s">
        <v>8586</v>
      </c>
      <c r="B8393" t="s">
        <v>179</v>
      </c>
      <c r="C8393" s="2">
        <v>45885</v>
      </c>
      <c r="D8393" s="3">
        <v>0.70444444444444443</v>
      </c>
      <c r="E8393" t="s">
        <v>33</v>
      </c>
      <c r="F8393">
        <v>8000</v>
      </c>
      <c r="G8393" t="s">
        <v>189</v>
      </c>
      <c r="I8393">
        <f t="shared" si="917"/>
        <v>1</v>
      </c>
      <c r="J8393" t="str">
        <f t="shared" si="918"/>
        <v>OK</v>
      </c>
      <c r="K8393" t="str">
        <f t="shared" si="919"/>
        <v>Successful</v>
      </c>
      <c r="L8393" t="str">
        <f t="shared" si="920"/>
        <v>Withdrawal</v>
      </c>
      <c r="M8393" t="str">
        <f t="shared" si="921"/>
        <v>OK</v>
      </c>
      <c r="N8393" t="str">
        <f t="shared" si="922"/>
        <v>OK</v>
      </c>
      <c r="O8393" t="str">
        <f>_xlfn.XLOOKUP(B8393,'01_Raw_ATMs'!A:A,'01_Raw_ATMs'!A:A,"Not Found")</f>
        <v>ATM099</v>
      </c>
      <c r="P8393" t="str">
        <f t="shared" si="923"/>
        <v>Valid</v>
      </c>
    </row>
    <row r="8394" spans="1:16">
      <c r="A8394" t="s">
        <v>8587</v>
      </c>
      <c r="B8394" t="s">
        <v>150</v>
      </c>
      <c r="C8394" s="2">
        <v>46060</v>
      </c>
      <c r="D8394" s="3">
        <v>0.64561342592592597</v>
      </c>
      <c r="E8394" t="s">
        <v>33</v>
      </c>
      <c r="F8394">
        <v>8000</v>
      </c>
      <c r="G8394" t="s">
        <v>214</v>
      </c>
      <c r="H8394" t="s">
        <v>1094</v>
      </c>
      <c r="I8394">
        <f t="shared" si="917"/>
        <v>1</v>
      </c>
      <c r="J8394" t="str">
        <f t="shared" si="918"/>
        <v>OK</v>
      </c>
      <c r="K8394" t="str">
        <f t="shared" si="919"/>
        <v>Failed</v>
      </c>
      <c r="L8394" t="str">
        <f t="shared" si="920"/>
        <v>Withdrawal</v>
      </c>
      <c r="M8394" t="str">
        <f t="shared" si="921"/>
        <v>OK</v>
      </c>
      <c r="N8394" t="str">
        <f t="shared" si="922"/>
        <v>OK</v>
      </c>
      <c r="O8394" t="str">
        <f>_xlfn.XLOOKUP(B8394,'01_Raw_ATMs'!A:A,'01_Raw_ATMs'!A:A,"Not Found")</f>
        <v>ATM070</v>
      </c>
      <c r="P8394" t="str">
        <f t="shared" si="923"/>
        <v>Valid</v>
      </c>
    </row>
    <row r="8395" spans="1:16">
      <c r="A8395" t="s">
        <v>8588</v>
      </c>
      <c r="B8395" t="s">
        <v>113</v>
      </c>
      <c r="C8395" s="2">
        <v>45937</v>
      </c>
      <c r="D8395" s="3">
        <v>0.81740740740740736</v>
      </c>
      <c r="E8395" t="s">
        <v>33</v>
      </c>
      <c r="F8395">
        <v>3000</v>
      </c>
      <c r="G8395" t="s">
        <v>189</v>
      </c>
      <c r="I8395">
        <f t="shared" si="917"/>
        <v>1</v>
      </c>
      <c r="J8395" t="str">
        <f t="shared" si="918"/>
        <v>OK</v>
      </c>
      <c r="K8395" t="str">
        <f t="shared" si="919"/>
        <v>Successful</v>
      </c>
      <c r="L8395" t="str">
        <f t="shared" si="920"/>
        <v>Withdrawal</v>
      </c>
      <c r="M8395" t="str">
        <f t="shared" si="921"/>
        <v>OK</v>
      </c>
      <c r="N8395" t="str">
        <f t="shared" si="922"/>
        <v>OK</v>
      </c>
      <c r="O8395" t="str">
        <f>_xlfn.XLOOKUP(B8395,'01_Raw_ATMs'!A:A,'01_Raw_ATMs'!A:A,"Not Found")</f>
        <v>ATM033</v>
      </c>
      <c r="P8395" t="str">
        <f t="shared" si="923"/>
        <v>Valid</v>
      </c>
    </row>
    <row r="8396" spans="1:16">
      <c r="A8396" t="s">
        <v>8589</v>
      </c>
      <c r="B8396" t="s">
        <v>91</v>
      </c>
      <c r="C8396" s="2">
        <v>46009</v>
      </c>
      <c r="D8396" s="3">
        <v>0.42393518518518519</v>
      </c>
      <c r="E8396" t="s">
        <v>194</v>
      </c>
      <c r="F8396">
        <v>0</v>
      </c>
      <c r="G8396" t="s">
        <v>189</v>
      </c>
      <c r="I8396">
        <f t="shared" si="917"/>
        <v>1</v>
      </c>
      <c r="J8396" t="str">
        <f t="shared" si="918"/>
        <v>OK</v>
      </c>
      <c r="K8396" t="str">
        <f t="shared" si="919"/>
        <v>Successful</v>
      </c>
      <c r="L8396" t="str">
        <f t="shared" si="920"/>
        <v>Balance Inquiry</v>
      </c>
      <c r="M8396" t="str">
        <f t="shared" si="921"/>
        <v>OK</v>
      </c>
      <c r="N8396" t="str">
        <f t="shared" si="922"/>
        <v>OK</v>
      </c>
      <c r="O8396" t="str">
        <f>_xlfn.XLOOKUP(B8396,'01_Raw_ATMs'!A:A,'01_Raw_ATMs'!A:A,"Not Found")</f>
        <v>ATM014</v>
      </c>
      <c r="P8396" t="str">
        <f t="shared" si="923"/>
        <v>Valid</v>
      </c>
    </row>
    <row r="8397" spans="1:16">
      <c r="A8397" t="s">
        <v>8590</v>
      </c>
      <c r="B8397" t="s">
        <v>123</v>
      </c>
      <c r="C8397" s="2">
        <v>46128</v>
      </c>
      <c r="D8397" s="3">
        <v>0.40770833333333328</v>
      </c>
      <c r="E8397" t="s">
        <v>261</v>
      </c>
      <c r="F8397">
        <v>20000</v>
      </c>
      <c r="G8397" t="s">
        <v>189</v>
      </c>
      <c r="I8397">
        <f t="shared" si="917"/>
        <v>1</v>
      </c>
      <c r="J8397" t="str">
        <f t="shared" si="918"/>
        <v>OK</v>
      </c>
      <c r="K8397" t="str">
        <f t="shared" si="919"/>
        <v>Successful</v>
      </c>
      <c r="L8397" t="str">
        <f t="shared" si="920"/>
        <v>Cash Deposit</v>
      </c>
      <c r="M8397" t="str">
        <f t="shared" si="921"/>
        <v>OK</v>
      </c>
      <c r="N8397" t="str">
        <f t="shared" si="922"/>
        <v>OK</v>
      </c>
      <c r="O8397" t="str">
        <f>_xlfn.XLOOKUP(B8397,'01_Raw_ATMs'!A:A,'01_Raw_ATMs'!A:A,"Not Found")</f>
        <v>ATM043</v>
      </c>
      <c r="P8397" t="str">
        <f t="shared" si="923"/>
        <v>Valid</v>
      </c>
    </row>
    <row r="8398" spans="1:16">
      <c r="A8398" t="s">
        <v>8591</v>
      </c>
      <c r="B8398" t="s">
        <v>144</v>
      </c>
      <c r="C8398" s="2">
        <v>45796</v>
      </c>
      <c r="D8398" s="3">
        <v>0.51332175925925927</v>
      </c>
      <c r="E8398" t="s">
        <v>194</v>
      </c>
      <c r="F8398">
        <v>0</v>
      </c>
      <c r="G8398" t="s">
        <v>189</v>
      </c>
      <c r="I8398">
        <f t="shared" si="917"/>
        <v>1</v>
      </c>
      <c r="J8398" t="str">
        <f t="shared" si="918"/>
        <v>OK</v>
      </c>
      <c r="K8398" t="str">
        <f t="shared" si="919"/>
        <v>Successful</v>
      </c>
      <c r="L8398" t="str">
        <f t="shared" si="920"/>
        <v>Balance Inquiry</v>
      </c>
      <c r="M8398" t="str">
        <f t="shared" si="921"/>
        <v>OK</v>
      </c>
      <c r="N8398" t="str">
        <f t="shared" si="922"/>
        <v>OK</v>
      </c>
      <c r="O8398" t="str">
        <f>_xlfn.XLOOKUP(B8398,'01_Raw_ATMs'!A:A,'01_Raw_ATMs'!A:A,"Not Found")</f>
        <v>ATM064</v>
      </c>
      <c r="P8398" t="str">
        <f t="shared" si="923"/>
        <v>Valid</v>
      </c>
    </row>
    <row r="8399" spans="1:16">
      <c r="A8399" t="s">
        <v>8592</v>
      </c>
      <c r="B8399" t="s">
        <v>100</v>
      </c>
      <c r="C8399" s="2">
        <v>46144</v>
      </c>
      <c r="D8399" s="3">
        <v>0.91656249999999995</v>
      </c>
      <c r="E8399" t="s">
        <v>33</v>
      </c>
      <c r="F8399">
        <v>3000</v>
      </c>
      <c r="G8399" t="s">
        <v>189</v>
      </c>
      <c r="I8399">
        <f t="shared" si="917"/>
        <v>1</v>
      </c>
      <c r="J8399" t="str">
        <f t="shared" si="918"/>
        <v>OK</v>
      </c>
      <c r="K8399" t="str">
        <f t="shared" si="919"/>
        <v>Successful</v>
      </c>
      <c r="L8399" t="str">
        <f t="shared" si="920"/>
        <v>Withdrawal</v>
      </c>
      <c r="M8399" t="str">
        <f t="shared" si="921"/>
        <v>OK</v>
      </c>
      <c r="N8399" t="str">
        <f t="shared" si="922"/>
        <v>OK</v>
      </c>
      <c r="O8399" t="str">
        <f>_xlfn.XLOOKUP(B8399,'01_Raw_ATMs'!A:A,'01_Raw_ATMs'!A:A,"Not Found")</f>
        <v>ATM021</v>
      </c>
      <c r="P8399" t="str">
        <f t="shared" si="923"/>
        <v>Valid</v>
      </c>
    </row>
    <row r="8400" spans="1:16">
      <c r="A8400" t="s">
        <v>8593</v>
      </c>
      <c r="B8400" t="s">
        <v>168</v>
      </c>
      <c r="C8400" s="2">
        <v>46010</v>
      </c>
      <c r="D8400" s="3">
        <v>0.84063657407407411</v>
      </c>
      <c r="E8400" t="s">
        <v>194</v>
      </c>
      <c r="F8400">
        <v>0</v>
      </c>
      <c r="G8400" t="s">
        <v>189</v>
      </c>
      <c r="I8400">
        <f t="shared" si="917"/>
        <v>1</v>
      </c>
      <c r="J8400" t="str">
        <f t="shared" si="918"/>
        <v>OK</v>
      </c>
      <c r="K8400" t="str">
        <f t="shared" si="919"/>
        <v>Successful</v>
      </c>
      <c r="L8400" t="str">
        <f t="shared" si="920"/>
        <v>Balance Inquiry</v>
      </c>
      <c r="M8400" t="str">
        <f t="shared" si="921"/>
        <v>OK</v>
      </c>
      <c r="N8400" t="str">
        <f t="shared" si="922"/>
        <v>OK</v>
      </c>
      <c r="O8400" t="str">
        <f>_xlfn.XLOOKUP(B8400,'01_Raw_ATMs'!A:A,'01_Raw_ATMs'!A:A,"Not Found")</f>
        <v>ATM088</v>
      </c>
      <c r="P8400" t="str">
        <f t="shared" si="923"/>
        <v>Valid</v>
      </c>
    </row>
    <row r="8401" spans="1:16">
      <c r="A8401" t="s">
        <v>8594</v>
      </c>
      <c r="B8401" t="s">
        <v>166</v>
      </c>
      <c r="C8401" s="2">
        <v>45808</v>
      </c>
      <c r="D8401" s="3">
        <v>0.41327546296296302</v>
      </c>
      <c r="E8401" t="s">
        <v>33</v>
      </c>
      <c r="F8401">
        <v>2000</v>
      </c>
      <c r="G8401" t="s">
        <v>189</v>
      </c>
      <c r="I8401">
        <f t="shared" si="917"/>
        <v>1</v>
      </c>
      <c r="J8401" t="str">
        <f t="shared" si="918"/>
        <v>OK</v>
      </c>
      <c r="K8401" t="str">
        <f t="shared" si="919"/>
        <v>Successful</v>
      </c>
      <c r="L8401" t="str">
        <f t="shared" si="920"/>
        <v>Withdrawal</v>
      </c>
      <c r="M8401" t="str">
        <f t="shared" si="921"/>
        <v>OK</v>
      </c>
      <c r="N8401" t="str">
        <f t="shared" si="922"/>
        <v>OK</v>
      </c>
      <c r="O8401" t="str">
        <f>_xlfn.XLOOKUP(B8401,'01_Raw_ATMs'!A:A,'01_Raw_ATMs'!A:A,"Not Found")</f>
        <v>ATM086</v>
      </c>
      <c r="P8401" t="str">
        <f t="shared" si="923"/>
        <v>Valid</v>
      </c>
    </row>
    <row r="8402" spans="1:16">
      <c r="A8402" t="s">
        <v>8595</v>
      </c>
      <c r="B8402" t="s">
        <v>174</v>
      </c>
      <c r="C8402" s="2">
        <v>46053</v>
      </c>
      <c r="D8402" s="3">
        <v>0.58002314814814815</v>
      </c>
      <c r="E8402" t="s">
        <v>33</v>
      </c>
      <c r="F8402">
        <v>4000</v>
      </c>
      <c r="G8402" t="s">
        <v>189</v>
      </c>
      <c r="I8402">
        <f t="shared" si="917"/>
        <v>1</v>
      </c>
      <c r="J8402" t="str">
        <f t="shared" si="918"/>
        <v>OK</v>
      </c>
      <c r="K8402" t="str">
        <f t="shared" si="919"/>
        <v>Successful</v>
      </c>
      <c r="L8402" t="str">
        <f t="shared" si="920"/>
        <v>Withdrawal</v>
      </c>
      <c r="M8402" t="str">
        <f t="shared" si="921"/>
        <v>OK</v>
      </c>
      <c r="N8402" t="str">
        <f t="shared" si="922"/>
        <v>OK</v>
      </c>
      <c r="O8402" t="str">
        <f>_xlfn.XLOOKUP(B8402,'01_Raw_ATMs'!A:A,'01_Raw_ATMs'!A:A,"Not Found")</f>
        <v>ATM094</v>
      </c>
      <c r="P8402" t="str">
        <f t="shared" si="923"/>
        <v>Valid</v>
      </c>
    </row>
    <row r="8403" spans="1:16">
      <c r="A8403" t="s">
        <v>8596</v>
      </c>
      <c r="B8403" t="s">
        <v>177</v>
      </c>
      <c r="C8403" s="2">
        <v>46032</v>
      </c>
      <c r="D8403" s="3">
        <v>0.81120370370370365</v>
      </c>
      <c r="E8403" t="s">
        <v>33</v>
      </c>
      <c r="F8403">
        <v>5000</v>
      </c>
      <c r="G8403" t="s">
        <v>189</v>
      </c>
      <c r="I8403">
        <f t="shared" si="917"/>
        <v>1</v>
      </c>
      <c r="J8403" t="str">
        <f t="shared" si="918"/>
        <v>OK</v>
      </c>
      <c r="K8403" t="str">
        <f t="shared" si="919"/>
        <v>Successful</v>
      </c>
      <c r="L8403" t="str">
        <f t="shared" si="920"/>
        <v>Withdrawal</v>
      </c>
      <c r="M8403" t="str">
        <f t="shared" si="921"/>
        <v>OK</v>
      </c>
      <c r="N8403" t="str">
        <f t="shared" si="922"/>
        <v>OK</v>
      </c>
      <c r="O8403" t="str">
        <f>_xlfn.XLOOKUP(B8403,'01_Raw_ATMs'!A:A,'01_Raw_ATMs'!A:A,"Not Found")</f>
        <v>ATM097</v>
      </c>
      <c r="P8403" t="str">
        <f t="shared" si="923"/>
        <v>Valid</v>
      </c>
    </row>
    <row r="8404" spans="1:16">
      <c r="A8404" t="s">
        <v>8597</v>
      </c>
      <c r="B8404" t="s">
        <v>154</v>
      </c>
      <c r="C8404" s="2">
        <v>46179</v>
      </c>
      <c r="D8404" s="3">
        <v>0.76806712962962964</v>
      </c>
      <c r="E8404" t="s">
        <v>33</v>
      </c>
      <c r="F8404">
        <v>2500</v>
      </c>
      <c r="G8404" t="s">
        <v>214</v>
      </c>
      <c r="H8404" t="s">
        <v>42</v>
      </c>
      <c r="I8404">
        <f t="shared" si="917"/>
        <v>1</v>
      </c>
      <c r="J8404" t="str">
        <f t="shared" si="918"/>
        <v>OK</v>
      </c>
      <c r="K8404" t="str">
        <f t="shared" si="919"/>
        <v>Failed</v>
      </c>
      <c r="L8404" t="str">
        <f t="shared" si="920"/>
        <v>Withdrawal</v>
      </c>
      <c r="M8404" t="str">
        <f t="shared" si="921"/>
        <v>OK</v>
      </c>
      <c r="N8404" t="str">
        <f t="shared" si="922"/>
        <v>OK</v>
      </c>
      <c r="O8404" t="str">
        <f>_xlfn.XLOOKUP(B8404,'01_Raw_ATMs'!A:A,'01_Raw_ATMs'!A:A,"Not Found")</f>
        <v>ATM074</v>
      </c>
      <c r="P8404" t="str">
        <f t="shared" si="923"/>
        <v>Valid</v>
      </c>
    </row>
    <row r="8405" spans="1:16">
      <c r="A8405" t="s">
        <v>8598</v>
      </c>
      <c r="B8405" t="s">
        <v>162</v>
      </c>
      <c r="C8405" s="2">
        <v>46108</v>
      </c>
      <c r="D8405" s="3">
        <v>0.49222222222222223</v>
      </c>
      <c r="E8405" t="s">
        <v>33</v>
      </c>
      <c r="F8405">
        <v>4000</v>
      </c>
      <c r="G8405" t="s">
        <v>189</v>
      </c>
      <c r="I8405">
        <f t="shared" si="917"/>
        <v>1</v>
      </c>
      <c r="J8405" t="str">
        <f t="shared" si="918"/>
        <v>OK</v>
      </c>
      <c r="K8405" t="str">
        <f t="shared" si="919"/>
        <v>Successful</v>
      </c>
      <c r="L8405" t="str">
        <f t="shared" si="920"/>
        <v>Withdrawal</v>
      </c>
      <c r="M8405" t="str">
        <f t="shared" si="921"/>
        <v>OK</v>
      </c>
      <c r="N8405" t="str">
        <f t="shared" si="922"/>
        <v>OK</v>
      </c>
      <c r="O8405" t="str">
        <f>_xlfn.XLOOKUP(B8405,'01_Raw_ATMs'!A:A,'01_Raw_ATMs'!A:A,"Not Found")</f>
        <v>ATM082</v>
      </c>
      <c r="P8405" t="str">
        <f t="shared" si="923"/>
        <v>Valid</v>
      </c>
    </row>
    <row r="8406" spans="1:16">
      <c r="A8406" t="s">
        <v>8599</v>
      </c>
      <c r="B8406" t="s">
        <v>110</v>
      </c>
      <c r="C8406" s="2">
        <v>45923</v>
      </c>
      <c r="D8406" s="3">
        <v>0.77392361111111108</v>
      </c>
      <c r="E8406" t="s">
        <v>194</v>
      </c>
      <c r="F8406">
        <v>0</v>
      </c>
      <c r="G8406" t="s">
        <v>189</v>
      </c>
      <c r="I8406">
        <f t="shared" si="917"/>
        <v>1</v>
      </c>
      <c r="J8406" t="str">
        <f t="shared" si="918"/>
        <v>OK</v>
      </c>
      <c r="K8406" t="str">
        <f t="shared" si="919"/>
        <v>Successful</v>
      </c>
      <c r="L8406" t="str">
        <f t="shared" si="920"/>
        <v>Balance Inquiry</v>
      </c>
      <c r="M8406" t="str">
        <f t="shared" si="921"/>
        <v>OK</v>
      </c>
      <c r="N8406" t="str">
        <f t="shared" si="922"/>
        <v>OK</v>
      </c>
      <c r="O8406" t="str">
        <f>_xlfn.XLOOKUP(B8406,'01_Raw_ATMs'!A:A,'01_Raw_ATMs'!A:A,"Not Found")</f>
        <v>ATM030</v>
      </c>
      <c r="P8406" t="str">
        <f t="shared" si="923"/>
        <v>Valid</v>
      </c>
    </row>
    <row r="8407" spans="1:16">
      <c r="A8407" t="s">
        <v>8600</v>
      </c>
      <c r="B8407" t="s">
        <v>143</v>
      </c>
      <c r="C8407" s="2">
        <v>45754</v>
      </c>
      <c r="D8407" s="3">
        <v>0.59638888888888886</v>
      </c>
      <c r="E8407" t="s">
        <v>261</v>
      </c>
      <c r="F8407">
        <v>2000</v>
      </c>
      <c r="G8407" t="s">
        <v>189</v>
      </c>
      <c r="I8407">
        <f t="shared" si="917"/>
        <v>1</v>
      </c>
      <c r="J8407" t="str">
        <f t="shared" si="918"/>
        <v>OK</v>
      </c>
      <c r="K8407" t="str">
        <f t="shared" si="919"/>
        <v>Successful</v>
      </c>
      <c r="L8407" t="str">
        <f t="shared" si="920"/>
        <v>Cash Deposit</v>
      </c>
      <c r="M8407" t="str">
        <f t="shared" si="921"/>
        <v>OK</v>
      </c>
      <c r="N8407" t="str">
        <f t="shared" si="922"/>
        <v>OK</v>
      </c>
      <c r="O8407" t="str">
        <f>_xlfn.XLOOKUP(B8407,'01_Raw_ATMs'!A:A,'01_Raw_ATMs'!A:A,"Not Found")</f>
        <v>ATM063</v>
      </c>
      <c r="P8407" t="str">
        <f t="shared" si="923"/>
        <v>Valid</v>
      </c>
    </row>
    <row r="8408" spans="1:16">
      <c r="A8408" t="s">
        <v>8601</v>
      </c>
      <c r="B8408" t="s">
        <v>153</v>
      </c>
      <c r="C8408" s="2">
        <v>45753</v>
      </c>
      <c r="D8408" s="3">
        <v>0.81305555555555553</v>
      </c>
      <c r="E8408" t="s">
        <v>33</v>
      </c>
      <c r="F8408">
        <v>500</v>
      </c>
      <c r="G8408" t="s">
        <v>189</v>
      </c>
      <c r="I8408">
        <f t="shared" si="917"/>
        <v>1</v>
      </c>
      <c r="J8408" t="str">
        <f t="shared" si="918"/>
        <v>OK</v>
      </c>
      <c r="K8408" t="str">
        <f t="shared" si="919"/>
        <v>Successful</v>
      </c>
      <c r="L8408" t="str">
        <f t="shared" si="920"/>
        <v>Withdrawal</v>
      </c>
      <c r="M8408" t="str">
        <f t="shared" si="921"/>
        <v>OK</v>
      </c>
      <c r="N8408" t="str">
        <f t="shared" si="922"/>
        <v>OK</v>
      </c>
      <c r="O8408" t="str">
        <f>_xlfn.XLOOKUP(B8408,'01_Raw_ATMs'!A:A,'01_Raw_ATMs'!A:A,"Not Found")</f>
        <v>ATM073</v>
      </c>
      <c r="P8408" t="str">
        <f t="shared" si="923"/>
        <v>Valid</v>
      </c>
    </row>
    <row r="8409" spans="1:16">
      <c r="A8409" t="s">
        <v>8602</v>
      </c>
      <c r="B8409" t="s">
        <v>177</v>
      </c>
      <c r="C8409" s="2">
        <v>45660</v>
      </c>
      <c r="D8409" s="3">
        <v>0.89928240740740739</v>
      </c>
      <c r="E8409" t="s">
        <v>33</v>
      </c>
      <c r="F8409">
        <v>500</v>
      </c>
      <c r="G8409" t="s">
        <v>189</v>
      </c>
      <c r="I8409">
        <f t="shared" si="917"/>
        <v>1</v>
      </c>
      <c r="J8409" t="str">
        <f t="shared" si="918"/>
        <v>OK</v>
      </c>
      <c r="K8409" t="str">
        <f t="shared" si="919"/>
        <v>Successful</v>
      </c>
      <c r="L8409" t="str">
        <f t="shared" si="920"/>
        <v>Withdrawal</v>
      </c>
      <c r="M8409" t="str">
        <f t="shared" si="921"/>
        <v>OK</v>
      </c>
      <c r="N8409" t="str">
        <f t="shared" si="922"/>
        <v>OK</v>
      </c>
      <c r="O8409" t="str">
        <f>_xlfn.XLOOKUP(B8409,'01_Raw_ATMs'!A:A,'01_Raw_ATMs'!A:A,"Not Found")</f>
        <v>ATM097</v>
      </c>
      <c r="P8409" t="str">
        <f t="shared" si="923"/>
        <v>Valid</v>
      </c>
    </row>
    <row r="8410" spans="1:16">
      <c r="A8410" t="s">
        <v>8603</v>
      </c>
      <c r="B8410" t="s">
        <v>142</v>
      </c>
      <c r="C8410" s="2">
        <v>46140</v>
      </c>
      <c r="D8410" s="3">
        <v>0.7056365740740741</v>
      </c>
      <c r="E8410" t="s">
        <v>261</v>
      </c>
      <c r="F8410">
        <v>15000</v>
      </c>
      <c r="G8410" t="s">
        <v>189</v>
      </c>
      <c r="I8410">
        <f t="shared" si="917"/>
        <v>1</v>
      </c>
      <c r="J8410" t="str">
        <f t="shared" si="918"/>
        <v>OK</v>
      </c>
      <c r="K8410" t="str">
        <f t="shared" si="919"/>
        <v>Successful</v>
      </c>
      <c r="L8410" t="str">
        <f t="shared" si="920"/>
        <v>Cash Deposit</v>
      </c>
      <c r="M8410" t="str">
        <f t="shared" si="921"/>
        <v>OK</v>
      </c>
      <c r="N8410" t="str">
        <f t="shared" si="922"/>
        <v>OK</v>
      </c>
      <c r="O8410" t="str">
        <f>_xlfn.XLOOKUP(B8410,'01_Raw_ATMs'!A:A,'01_Raw_ATMs'!A:A,"Not Found")</f>
        <v>ATM062</v>
      </c>
      <c r="P8410" t="str">
        <f t="shared" si="923"/>
        <v>Valid</v>
      </c>
    </row>
    <row r="8411" spans="1:16">
      <c r="A8411" t="s">
        <v>8604</v>
      </c>
      <c r="B8411" t="s">
        <v>100</v>
      </c>
      <c r="C8411" s="2">
        <v>46076</v>
      </c>
      <c r="D8411" s="3">
        <v>0.36129629629629628</v>
      </c>
      <c r="E8411" t="s">
        <v>33</v>
      </c>
      <c r="F8411">
        <v>6000</v>
      </c>
      <c r="G8411" t="s">
        <v>189</v>
      </c>
      <c r="I8411">
        <f t="shared" si="917"/>
        <v>1</v>
      </c>
      <c r="J8411" t="str">
        <f t="shared" si="918"/>
        <v>OK</v>
      </c>
      <c r="K8411" t="str">
        <f t="shared" si="919"/>
        <v>Successful</v>
      </c>
      <c r="L8411" t="str">
        <f t="shared" si="920"/>
        <v>Withdrawal</v>
      </c>
      <c r="M8411" t="str">
        <f t="shared" si="921"/>
        <v>OK</v>
      </c>
      <c r="N8411" t="str">
        <f t="shared" si="922"/>
        <v>OK</v>
      </c>
      <c r="O8411" t="str">
        <f>_xlfn.XLOOKUP(B8411,'01_Raw_ATMs'!A:A,'01_Raw_ATMs'!A:A,"Not Found")</f>
        <v>ATM021</v>
      </c>
      <c r="P8411" t="str">
        <f t="shared" si="923"/>
        <v>Valid</v>
      </c>
    </row>
    <row r="8412" spans="1:16">
      <c r="A8412" t="s">
        <v>8605</v>
      </c>
      <c r="B8412" t="s">
        <v>176</v>
      </c>
      <c r="C8412" s="2">
        <v>45706</v>
      </c>
      <c r="D8412" s="3">
        <v>0.38276620370370368</v>
      </c>
      <c r="E8412" t="s">
        <v>33</v>
      </c>
      <c r="F8412">
        <v>6000</v>
      </c>
      <c r="G8412" t="s">
        <v>189</v>
      </c>
      <c r="I8412">
        <f t="shared" si="917"/>
        <v>1</v>
      </c>
      <c r="J8412" t="str">
        <f t="shared" si="918"/>
        <v>OK</v>
      </c>
      <c r="K8412" t="str">
        <f t="shared" si="919"/>
        <v>Successful</v>
      </c>
      <c r="L8412" t="str">
        <f t="shared" si="920"/>
        <v>Withdrawal</v>
      </c>
      <c r="M8412" t="str">
        <f t="shared" si="921"/>
        <v>OK</v>
      </c>
      <c r="N8412" t="str">
        <f t="shared" si="922"/>
        <v>OK</v>
      </c>
      <c r="O8412" t="str">
        <f>_xlfn.XLOOKUP(B8412,'01_Raw_ATMs'!A:A,'01_Raw_ATMs'!A:A,"Not Found")</f>
        <v>ATM096</v>
      </c>
      <c r="P8412" t="str">
        <f t="shared" si="923"/>
        <v>Valid</v>
      </c>
    </row>
    <row r="8413" spans="1:16">
      <c r="A8413" t="s">
        <v>8606</v>
      </c>
      <c r="B8413" t="s">
        <v>106</v>
      </c>
      <c r="C8413" s="2">
        <v>45894</v>
      </c>
      <c r="D8413" s="3">
        <v>0.71469907407407407</v>
      </c>
      <c r="E8413" t="s">
        <v>33</v>
      </c>
      <c r="F8413">
        <v>2500</v>
      </c>
      <c r="G8413" t="s">
        <v>189</v>
      </c>
      <c r="I8413">
        <f t="shared" si="917"/>
        <v>1</v>
      </c>
      <c r="J8413" t="str">
        <f t="shared" si="918"/>
        <v>OK</v>
      </c>
      <c r="K8413" t="str">
        <f t="shared" si="919"/>
        <v>Successful</v>
      </c>
      <c r="L8413" t="str">
        <f t="shared" si="920"/>
        <v>Withdrawal</v>
      </c>
      <c r="M8413" t="str">
        <f t="shared" si="921"/>
        <v>OK</v>
      </c>
      <c r="N8413" t="str">
        <f t="shared" si="922"/>
        <v>OK</v>
      </c>
      <c r="O8413" t="str">
        <f>_xlfn.XLOOKUP(B8413,'01_Raw_ATMs'!A:A,'01_Raw_ATMs'!A:A,"Not Found")</f>
        <v>ATM026</v>
      </c>
      <c r="P8413" t="str">
        <f t="shared" si="923"/>
        <v>Valid</v>
      </c>
    </row>
    <row r="8414" spans="1:16">
      <c r="A8414" t="s">
        <v>8607</v>
      </c>
      <c r="B8414" t="s">
        <v>128</v>
      </c>
      <c r="C8414" s="2">
        <v>45929</v>
      </c>
      <c r="D8414" s="3">
        <v>0.76581018518518518</v>
      </c>
      <c r="E8414" t="s">
        <v>261</v>
      </c>
      <c r="F8414">
        <v>5000</v>
      </c>
      <c r="G8414" t="s">
        <v>189</v>
      </c>
      <c r="I8414">
        <f t="shared" si="917"/>
        <v>1</v>
      </c>
      <c r="J8414" t="str">
        <f t="shared" si="918"/>
        <v>OK</v>
      </c>
      <c r="K8414" t="str">
        <f t="shared" si="919"/>
        <v>Successful</v>
      </c>
      <c r="L8414" t="str">
        <f t="shared" si="920"/>
        <v>Cash Deposit</v>
      </c>
      <c r="M8414" t="str">
        <f t="shared" si="921"/>
        <v>OK</v>
      </c>
      <c r="N8414" t="str">
        <f t="shared" si="922"/>
        <v>OK</v>
      </c>
      <c r="O8414" t="str">
        <f>_xlfn.XLOOKUP(B8414,'01_Raw_ATMs'!A:A,'01_Raw_ATMs'!A:A,"Not Found")</f>
        <v>ATM048</v>
      </c>
      <c r="P8414" t="str">
        <f t="shared" si="923"/>
        <v>Valid</v>
      </c>
    </row>
    <row r="8415" spans="1:16">
      <c r="A8415" t="s">
        <v>8608</v>
      </c>
      <c r="B8415" t="s">
        <v>100</v>
      </c>
      <c r="C8415" s="2">
        <v>46112</v>
      </c>
      <c r="D8415" s="3">
        <v>0.68871527777777775</v>
      </c>
      <c r="E8415" t="s">
        <v>33</v>
      </c>
      <c r="F8415">
        <v>1500</v>
      </c>
      <c r="G8415" t="s">
        <v>189</v>
      </c>
      <c r="I8415">
        <f t="shared" si="917"/>
        <v>1</v>
      </c>
      <c r="J8415" t="str">
        <f t="shared" si="918"/>
        <v>OK</v>
      </c>
      <c r="K8415" t="str">
        <f t="shared" si="919"/>
        <v>Successful</v>
      </c>
      <c r="L8415" t="str">
        <f t="shared" si="920"/>
        <v>Withdrawal</v>
      </c>
      <c r="M8415" t="str">
        <f t="shared" si="921"/>
        <v>OK</v>
      </c>
      <c r="N8415" t="str">
        <f t="shared" si="922"/>
        <v>OK</v>
      </c>
      <c r="O8415" t="str">
        <f>_xlfn.XLOOKUP(B8415,'01_Raw_ATMs'!A:A,'01_Raw_ATMs'!A:A,"Not Found")</f>
        <v>ATM021</v>
      </c>
      <c r="P8415" t="str">
        <f t="shared" si="923"/>
        <v>Valid</v>
      </c>
    </row>
    <row r="8416" spans="1:16">
      <c r="A8416" t="s">
        <v>8609</v>
      </c>
      <c r="B8416" t="s">
        <v>137</v>
      </c>
      <c r="C8416" s="2">
        <v>46128</v>
      </c>
      <c r="D8416" s="3">
        <v>0.87811342592592589</v>
      </c>
      <c r="E8416" t="s">
        <v>33</v>
      </c>
      <c r="F8416">
        <v>4000</v>
      </c>
      <c r="G8416" t="s">
        <v>189</v>
      </c>
      <c r="I8416">
        <f t="shared" si="917"/>
        <v>1</v>
      </c>
      <c r="J8416" t="str">
        <f t="shared" si="918"/>
        <v>OK</v>
      </c>
      <c r="K8416" t="str">
        <f t="shared" si="919"/>
        <v>Successful</v>
      </c>
      <c r="L8416" t="str">
        <f t="shared" si="920"/>
        <v>Withdrawal</v>
      </c>
      <c r="M8416" t="str">
        <f t="shared" si="921"/>
        <v>OK</v>
      </c>
      <c r="N8416" t="str">
        <f t="shared" si="922"/>
        <v>OK</v>
      </c>
      <c r="O8416" t="str">
        <f>_xlfn.XLOOKUP(B8416,'01_Raw_ATMs'!A:A,'01_Raw_ATMs'!A:A,"Not Found")</f>
        <v>ATM057</v>
      </c>
      <c r="P8416" t="str">
        <f t="shared" si="923"/>
        <v>Valid</v>
      </c>
    </row>
    <row r="8417" spans="1:16">
      <c r="A8417" t="s">
        <v>8610</v>
      </c>
      <c r="B8417" t="s">
        <v>152</v>
      </c>
      <c r="C8417" s="2">
        <v>46054</v>
      </c>
      <c r="D8417" s="3">
        <v>0.6594444444444445</v>
      </c>
      <c r="E8417" t="s">
        <v>194</v>
      </c>
      <c r="F8417">
        <v>0</v>
      </c>
      <c r="G8417" t="s">
        <v>189</v>
      </c>
      <c r="I8417">
        <f t="shared" si="917"/>
        <v>1</v>
      </c>
      <c r="J8417" t="str">
        <f t="shared" si="918"/>
        <v>OK</v>
      </c>
      <c r="K8417" t="str">
        <f t="shared" si="919"/>
        <v>Successful</v>
      </c>
      <c r="L8417" t="str">
        <f t="shared" si="920"/>
        <v>Balance Inquiry</v>
      </c>
      <c r="M8417" t="str">
        <f t="shared" si="921"/>
        <v>OK</v>
      </c>
      <c r="N8417" t="str">
        <f t="shared" si="922"/>
        <v>OK</v>
      </c>
      <c r="O8417" t="str">
        <f>_xlfn.XLOOKUP(B8417,'01_Raw_ATMs'!A:A,'01_Raw_ATMs'!A:A,"Not Found")</f>
        <v>ATM072</v>
      </c>
      <c r="P8417" t="str">
        <f t="shared" si="923"/>
        <v>Valid</v>
      </c>
    </row>
    <row r="8418" spans="1:16">
      <c r="A8418" t="s">
        <v>8611</v>
      </c>
      <c r="B8418" t="s">
        <v>7</v>
      </c>
      <c r="C8418" s="2">
        <v>46042</v>
      </c>
      <c r="D8418" s="3">
        <v>0.31281249999999999</v>
      </c>
      <c r="E8418" t="s">
        <v>33</v>
      </c>
      <c r="F8418">
        <v>6000</v>
      </c>
      <c r="G8418" t="s">
        <v>189</v>
      </c>
      <c r="I8418">
        <f t="shared" si="917"/>
        <v>1</v>
      </c>
      <c r="J8418" t="str">
        <f t="shared" si="918"/>
        <v>OK</v>
      </c>
      <c r="K8418" t="str">
        <f t="shared" si="919"/>
        <v>Successful</v>
      </c>
      <c r="L8418" t="str">
        <f t="shared" si="920"/>
        <v>Withdrawal</v>
      </c>
      <c r="M8418" t="str">
        <f t="shared" si="921"/>
        <v>OK</v>
      </c>
      <c r="N8418" t="str">
        <f t="shared" si="922"/>
        <v>OK</v>
      </c>
      <c r="O8418" t="str">
        <f>_xlfn.XLOOKUP(B8418,'01_Raw_ATMs'!A:A,'01_Raw_ATMs'!A:A,"Not Found")</f>
        <v>ATM001</v>
      </c>
      <c r="P8418" t="str">
        <f t="shared" si="923"/>
        <v>Valid</v>
      </c>
    </row>
    <row r="8419" spans="1:16">
      <c r="A8419" t="s">
        <v>8612</v>
      </c>
      <c r="B8419" t="s">
        <v>104</v>
      </c>
      <c r="C8419" s="2">
        <v>46121</v>
      </c>
      <c r="D8419" s="3">
        <v>0.57818287037037042</v>
      </c>
      <c r="E8419" t="s">
        <v>33</v>
      </c>
      <c r="F8419">
        <v>8000</v>
      </c>
      <c r="G8419" t="s">
        <v>189</v>
      </c>
      <c r="I8419">
        <f t="shared" si="917"/>
        <v>1</v>
      </c>
      <c r="J8419" t="str">
        <f t="shared" si="918"/>
        <v>OK</v>
      </c>
      <c r="K8419" t="str">
        <f t="shared" si="919"/>
        <v>Successful</v>
      </c>
      <c r="L8419" t="str">
        <f t="shared" si="920"/>
        <v>Withdrawal</v>
      </c>
      <c r="M8419" t="str">
        <f t="shared" si="921"/>
        <v>OK</v>
      </c>
      <c r="N8419" t="str">
        <f t="shared" si="922"/>
        <v>OK</v>
      </c>
      <c r="O8419" t="str">
        <f>_xlfn.XLOOKUP(B8419,'01_Raw_ATMs'!A:A,'01_Raw_ATMs'!A:A,"Not Found")</f>
        <v>ATM025</v>
      </c>
      <c r="P8419" t="str">
        <f t="shared" si="923"/>
        <v>Valid</v>
      </c>
    </row>
    <row r="8420" spans="1:16">
      <c r="A8420" t="s">
        <v>8613</v>
      </c>
      <c r="B8420" t="s">
        <v>107</v>
      </c>
      <c r="C8420" s="2">
        <v>45688</v>
      </c>
      <c r="D8420" s="3">
        <v>0.69021990740740746</v>
      </c>
      <c r="E8420" t="s">
        <v>194</v>
      </c>
      <c r="F8420">
        <v>0</v>
      </c>
      <c r="G8420" t="s">
        <v>189</v>
      </c>
      <c r="I8420">
        <f t="shared" si="917"/>
        <v>1</v>
      </c>
      <c r="J8420" t="str">
        <f t="shared" si="918"/>
        <v>OK</v>
      </c>
      <c r="K8420" t="str">
        <f t="shared" si="919"/>
        <v>Successful</v>
      </c>
      <c r="L8420" t="str">
        <f t="shared" si="920"/>
        <v>Balance Inquiry</v>
      </c>
      <c r="M8420" t="str">
        <f t="shared" si="921"/>
        <v>OK</v>
      </c>
      <c r="N8420" t="str">
        <f t="shared" si="922"/>
        <v>OK</v>
      </c>
      <c r="O8420" t="str">
        <f>_xlfn.XLOOKUP(B8420,'01_Raw_ATMs'!A:A,'01_Raw_ATMs'!A:A,"Not Found")</f>
        <v>ATM027</v>
      </c>
      <c r="P8420" t="str">
        <f t="shared" si="923"/>
        <v>Valid</v>
      </c>
    </row>
    <row r="8421" spans="1:16">
      <c r="A8421" t="s">
        <v>8614</v>
      </c>
      <c r="B8421" t="s">
        <v>157</v>
      </c>
      <c r="C8421" s="2">
        <v>45729</v>
      </c>
      <c r="D8421" s="3">
        <v>0.3362384259259259</v>
      </c>
      <c r="E8421" t="s">
        <v>211</v>
      </c>
      <c r="F8421">
        <v>0</v>
      </c>
      <c r="G8421" t="s">
        <v>214</v>
      </c>
      <c r="H8421" t="s">
        <v>1094</v>
      </c>
      <c r="I8421">
        <f t="shared" si="917"/>
        <v>1</v>
      </c>
      <c r="J8421" t="str">
        <f t="shared" si="918"/>
        <v>OK</v>
      </c>
      <c r="K8421" t="str">
        <f t="shared" si="919"/>
        <v>Failed</v>
      </c>
      <c r="L8421" t="str">
        <f t="shared" si="920"/>
        <v>Mini Statement</v>
      </c>
      <c r="M8421" t="str">
        <f t="shared" si="921"/>
        <v>OK</v>
      </c>
      <c r="N8421" t="str">
        <f t="shared" si="922"/>
        <v>OK</v>
      </c>
      <c r="O8421" t="str">
        <f>_xlfn.XLOOKUP(B8421,'01_Raw_ATMs'!A:A,'01_Raw_ATMs'!A:A,"Not Found")</f>
        <v>ATM077</v>
      </c>
      <c r="P8421" t="str">
        <f t="shared" si="923"/>
        <v>Valid</v>
      </c>
    </row>
    <row r="8422" spans="1:16">
      <c r="A8422" t="s">
        <v>8615</v>
      </c>
      <c r="B8422" t="s">
        <v>108</v>
      </c>
      <c r="C8422" s="2">
        <v>45981</v>
      </c>
      <c r="D8422" s="3">
        <v>0.82349537037037035</v>
      </c>
      <c r="E8422" t="s">
        <v>33</v>
      </c>
      <c r="F8422">
        <v>3000</v>
      </c>
      <c r="G8422" t="s">
        <v>189</v>
      </c>
      <c r="I8422">
        <f t="shared" si="917"/>
        <v>1</v>
      </c>
      <c r="J8422" t="str">
        <f t="shared" si="918"/>
        <v>OK</v>
      </c>
      <c r="K8422" t="str">
        <f t="shared" si="919"/>
        <v>Successful</v>
      </c>
      <c r="L8422" t="str">
        <f t="shared" si="920"/>
        <v>Withdrawal</v>
      </c>
      <c r="M8422" t="str">
        <f t="shared" si="921"/>
        <v>OK</v>
      </c>
      <c r="N8422" t="str">
        <f t="shared" si="922"/>
        <v>OK</v>
      </c>
      <c r="O8422" t="str">
        <f>_xlfn.XLOOKUP(B8422,'01_Raw_ATMs'!A:A,'01_Raw_ATMs'!A:A,"Not Found")</f>
        <v>ATM028</v>
      </c>
      <c r="P8422" t="str">
        <f t="shared" si="923"/>
        <v>Valid</v>
      </c>
    </row>
    <row r="8423" spans="1:16">
      <c r="A8423" t="s">
        <v>8616</v>
      </c>
      <c r="B8423" t="s">
        <v>85</v>
      </c>
      <c r="C8423" s="2">
        <v>45692</v>
      </c>
      <c r="D8423" s="3">
        <v>0.37319444444444438</v>
      </c>
      <c r="E8423" t="s">
        <v>33</v>
      </c>
      <c r="F8423">
        <v>3000</v>
      </c>
      <c r="G8423" t="s">
        <v>189</v>
      </c>
      <c r="I8423">
        <f t="shared" si="917"/>
        <v>1</v>
      </c>
      <c r="J8423" t="str">
        <f t="shared" si="918"/>
        <v>OK</v>
      </c>
      <c r="K8423" t="str">
        <f t="shared" si="919"/>
        <v>Successful</v>
      </c>
      <c r="L8423" t="str">
        <f t="shared" si="920"/>
        <v>Withdrawal</v>
      </c>
      <c r="M8423" t="str">
        <f t="shared" si="921"/>
        <v>OK</v>
      </c>
      <c r="N8423" t="str">
        <f t="shared" si="922"/>
        <v>OK</v>
      </c>
      <c r="O8423" t="str">
        <f>_xlfn.XLOOKUP(B8423,'01_Raw_ATMs'!A:A,'01_Raw_ATMs'!A:A,"Not Found")</f>
        <v>ATM010</v>
      </c>
      <c r="P8423" t="str">
        <f t="shared" si="923"/>
        <v>Valid</v>
      </c>
    </row>
    <row r="8424" spans="1:16">
      <c r="A8424" t="s">
        <v>8617</v>
      </c>
      <c r="B8424" t="s">
        <v>175</v>
      </c>
      <c r="C8424" s="2">
        <v>45762</v>
      </c>
      <c r="D8424" s="3">
        <v>0.71689814814814812</v>
      </c>
      <c r="E8424" t="s">
        <v>33</v>
      </c>
      <c r="F8424">
        <v>6000</v>
      </c>
      <c r="G8424" t="s">
        <v>189</v>
      </c>
      <c r="I8424">
        <f t="shared" si="917"/>
        <v>1</v>
      </c>
      <c r="J8424" t="str">
        <f t="shared" si="918"/>
        <v>OK</v>
      </c>
      <c r="K8424" t="str">
        <f t="shared" si="919"/>
        <v>Successful</v>
      </c>
      <c r="L8424" t="str">
        <f t="shared" si="920"/>
        <v>Withdrawal</v>
      </c>
      <c r="M8424" t="str">
        <f t="shared" si="921"/>
        <v>OK</v>
      </c>
      <c r="N8424" t="str">
        <f t="shared" si="922"/>
        <v>OK</v>
      </c>
      <c r="O8424" t="str">
        <f>_xlfn.XLOOKUP(B8424,'01_Raw_ATMs'!A:A,'01_Raw_ATMs'!A:A,"Not Found")</f>
        <v>ATM095</v>
      </c>
      <c r="P8424" t="str">
        <f t="shared" si="923"/>
        <v>Valid</v>
      </c>
    </row>
    <row r="8425" spans="1:16">
      <c r="A8425" t="s">
        <v>8618</v>
      </c>
      <c r="B8425" t="s">
        <v>118</v>
      </c>
      <c r="C8425" s="2">
        <v>45893</v>
      </c>
      <c r="D8425" s="3">
        <v>0.63322916666666662</v>
      </c>
      <c r="E8425" t="s">
        <v>33</v>
      </c>
      <c r="F8425">
        <v>6000</v>
      </c>
      <c r="G8425" t="s">
        <v>189</v>
      </c>
      <c r="I8425">
        <f t="shared" si="917"/>
        <v>1</v>
      </c>
      <c r="J8425" t="str">
        <f t="shared" si="918"/>
        <v>OK</v>
      </c>
      <c r="K8425" t="str">
        <f t="shared" si="919"/>
        <v>Successful</v>
      </c>
      <c r="L8425" t="str">
        <f t="shared" si="920"/>
        <v>Withdrawal</v>
      </c>
      <c r="M8425" t="str">
        <f t="shared" si="921"/>
        <v>OK</v>
      </c>
      <c r="N8425" t="str">
        <f t="shared" si="922"/>
        <v>OK</v>
      </c>
      <c r="O8425" t="str">
        <f>_xlfn.XLOOKUP(B8425,'01_Raw_ATMs'!A:A,'01_Raw_ATMs'!A:A,"Not Found")</f>
        <v>ATM038</v>
      </c>
      <c r="P8425" t="str">
        <f t="shared" si="923"/>
        <v>Valid</v>
      </c>
    </row>
    <row r="8426" spans="1:16">
      <c r="A8426" t="s">
        <v>8619</v>
      </c>
      <c r="B8426" t="s">
        <v>173</v>
      </c>
      <c r="C8426" s="2">
        <v>45759</v>
      </c>
      <c r="D8426" s="3">
        <v>0.84925925925925927</v>
      </c>
      <c r="E8426" t="s">
        <v>33</v>
      </c>
      <c r="F8426">
        <v>500</v>
      </c>
      <c r="G8426" t="s">
        <v>189</v>
      </c>
      <c r="I8426">
        <f t="shared" si="917"/>
        <v>1</v>
      </c>
      <c r="J8426" t="str">
        <f t="shared" si="918"/>
        <v>OK</v>
      </c>
      <c r="K8426" t="str">
        <f t="shared" si="919"/>
        <v>Successful</v>
      </c>
      <c r="L8426" t="str">
        <f t="shared" si="920"/>
        <v>Withdrawal</v>
      </c>
      <c r="M8426" t="str">
        <f t="shared" si="921"/>
        <v>OK</v>
      </c>
      <c r="N8426" t="str">
        <f t="shared" si="922"/>
        <v>OK</v>
      </c>
      <c r="O8426" t="str">
        <f>_xlfn.XLOOKUP(B8426,'01_Raw_ATMs'!A:A,'01_Raw_ATMs'!A:A,"Not Found")</f>
        <v>ATM093</v>
      </c>
      <c r="P8426" t="str">
        <f t="shared" si="923"/>
        <v>Valid</v>
      </c>
    </row>
    <row r="8427" spans="1:16">
      <c r="A8427" t="s">
        <v>8620</v>
      </c>
      <c r="B8427" t="s">
        <v>112</v>
      </c>
      <c r="C8427" s="2">
        <v>45848</v>
      </c>
      <c r="D8427" s="3">
        <v>0.169837962962963</v>
      </c>
      <c r="E8427" t="s">
        <v>33</v>
      </c>
      <c r="F8427">
        <v>10000</v>
      </c>
      <c r="G8427" t="s">
        <v>189</v>
      </c>
      <c r="I8427">
        <f t="shared" si="917"/>
        <v>1</v>
      </c>
      <c r="J8427" t="str">
        <f t="shared" si="918"/>
        <v>OK</v>
      </c>
      <c r="K8427" t="str">
        <f t="shared" si="919"/>
        <v>Successful</v>
      </c>
      <c r="L8427" t="str">
        <f t="shared" si="920"/>
        <v>Withdrawal</v>
      </c>
      <c r="M8427" t="str">
        <f t="shared" si="921"/>
        <v>OK</v>
      </c>
      <c r="N8427" t="str">
        <f t="shared" si="922"/>
        <v>OK</v>
      </c>
      <c r="O8427" t="str">
        <f>_xlfn.XLOOKUP(B8427,'01_Raw_ATMs'!A:A,'01_Raw_ATMs'!A:A,"Not Found")</f>
        <v>ATM032</v>
      </c>
      <c r="P8427" t="str">
        <f t="shared" si="923"/>
        <v>Valid</v>
      </c>
    </row>
    <row r="8428" spans="1:16">
      <c r="A8428" t="s">
        <v>8621</v>
      </c>
      <c r="B8428" t="s">
        <v>118</v>
      </c>
      <c r="C8428" s="2">
        <v>46151</v>
      </c>
      <c r="D8428" s="3">
        <v>0.89284722222222224</v>
      </c>
      <c r="E8428" t="s">
        <v>33</v>
      </c>
      <c r="F8428">
        <v>10000</v>
      </c>
      <c r="G8428" t="s">
        <v>189</v>
      </c>
      <c r="I8428">
        <f t="shared" si="917"/>
        <v>1</v>
      </c>
      <c r="J8428" t="str">
        <f t="shared" si="918"/>
        <v>OK</v>
      </c>
      <c r="K8428" t="str">
        <f t="shared" si="919"/>
        <v>Successful</v>
      </c>
      <c r="L8428" t="str">
        <f t="shared" si="920"/>
        <v>Withdrawal</v>
      </c>
      <c r="M8428" t="str">
        <f t="shared" si="921"/>
        <v>OK</v>
      </c>
      <c r="N8428" t="str">
        <f t="shared" si="922"/>
        <v>OK</v>
      </c>
      <c r="O8428" t="str">
        <f>_xlfn.XLOOKUP(B8428,'01_Raw_ATMs'!A:A,'01_Raw_ATMs'!A:A,"Not Found")</f>
        <v>ATM038</v>
      </c>
      <c r="P8428" t="str">
        <f t="shared" si="923"/>
        <v>Valid</v>
      </c>
    </row>
    <row r="8429" spans="1:16">
      <c r="A8429" t="s">
        <v>8622</v>
      </c>
      <c r="B8429" t="s">
        <v>107</v>
      </c>
      <c r="C8429" s="2">
        <v>45684</v>
      </c>
      <c r="D8429" s="3">
        <v>0.33785879629629628</v>
      </c>
      <c r="E8429" t="s">
        <v>33</v>
      </c>
      <c r="F8429">
        <v>2500</v>
      </c>
      <c r="G8429" t="s">
        <v>189</v>
      </c>
      <c r="I8429">
        <f t="shared" si="917"/>
        <v>1</v>
      </c>
      <c r="J8429" t="str">
        <f t="shared" si="918"/>
        <v>OK</v>
      </c>
      <c r="K8429" t="str">
        <f t="shared" si="919"/>
        <v>Successful</v>
      </c>
      <c r="L8429" t="str">
        <f t="shared" si="920"/>
        <v>Withdrawal</v>
      </c>
      <c r="M8429" t="str">
        <f t="shared" si="921"/>
        <v>OK</v>
      </c>
      <c r="N8429" t="str">
        <f t="shared" si="922"/>
        <v>OK</v>
      </c>
      <c r="O8429" t="str">
        <f>_xlfn.XLOOKUP(B8429,'01_Raw_ATMs'!A:A,'01_Raw_ATMs'!A:A,"Not Found")</f>
        <v>ATM027</v>
      </c>
      <c r="P8429" t="str">
        <f t="shared" si="923"/>
        <v>Valid</v>
      </c>
    </row>
    <row r="8430" spans="1:16">
      <c r="A8430" t="s">
        <v>8623</v>
      </c>
      <c r="B8430" t="s">
        <v>159</v>
      </c>
      <c r="C8430" s="2">
        <v>45879</v>
      </c>
      <c r="D8430" s="3">
        <v>0.85442129629629626</v>
      </c>
      <c r="E8430" t="s">
        <v>33</v>
      </c>
      <c r="F8430">
        <v>5000</v>
      </c>
      <c r="G8430" t="s">
        <v>189</v>
      </c>
      <c r="I8430">
        <f t="shared" si="917"/>
        <v>1</v>
      </c>
      <c r="J8430" t="str">
        <f t="shared" si="918"/>
        <v>OK</v>
      </c>
      <c r="K8430" t="str">
        <f t="shared" si="919"/>
        <v>Successful</v>
      </c>
      <c r="L8430" t="str">
        <f t="shared" si="920"/>
        <v>Withdrawal</v>
      </c>
      <c r="M8430" t="str">
        <f t="shared" si="921"/>
        <v>OK</v>
      </c>
      <c r="N8430" t="str">
        <f t="shared" si="922"/>
        <v>OK</v>
      </c>
      <c r="O8430" t="str">
        <f>_xlfn.XLOOKUP(B8430,'01_Raw_ATMs'!A:A,'01_Raw_ATMs'!A:A,"Not Found")</f>
        <v>ATM079</v>
      </c>
      <c r="P8430" t="str">
        <f t="shared" si="923"/>
        <v>Valid</v>
      </c>
    </row>
    <row r="8431" spans="1:16">
      <c r="A8431" t="s">
        <v>8624</v>
      </c>
      <c r="B8431" t="s">
        <v>168</v>
      </c>
      <c r="C8431" s="2">
        <v>45922</v>
      </c>
      <c r="D8431" s="3">
        <v>0.68040509259259263</v>
      </c>
      <c r="E8431" t="s">
        <v>33</v>
      </c>
      <c r="F8431">
        <v>8000</v>
      </c>
      <c r="G8431" t="s">
        <v>189</v>
      </c>
      <c r="I8431">
        <f t="shared" si="917"/>
        <v>1</v>
      </c>
      <c r="J8431" t="str">
        <f t="shared" si="918"/>
        <v>OK</v>
      </c>
      <c r="K8431" t="str">
        <f t="shared" si="919"/>
        <v>Successful</v>
      </c>
      <c r="L8431" t="str">
        <f t="shared" si="920"/>
        <v>Withdrawal</v>
      </c>
      <c r="M8431" t="str">
        <f t="shared" si="921"/>
        <v>OK</v>
      </c>
      <c r="N8431" t="str">
        <f t="shared" si="922"/>
        <v>OK</v>
      </c>
      <c r="O8431" t="str">
        <f>_xlfn.XLOOKUP(B8431,'01_Raw_ATMs'!A:A,'01_Raw_ATMs'!A:A,"Not Found")</f>
        <v>ATM088</v>
      </c>
      <c r="P8431" t="str">
        <f t="shared" si="923"/>
        <v>Valid</v>
      </c>
    </row>
    <row r="8432" spans="1:16">
      <c r="A8432" t="s">
        <v>8625</v>
      </c>
      <c r="B8432" t="s">
        <v>144</v>
      </c>
      <c r="C8432" s="2">
        <v>45760</v>
      </c>
      <c r="D8432" s="3">
        <v>0.70300925925925928</v>
      </c>
      <c r="E8432" t="s">
        <v>33</v>
      </c>
      <c r="F8432">
        <v>1500</v>
      </c>
      <c r="G8432" t="s">
        <v>189</v>
      </c>
      <c r="I8432">
        <f t="shared" si="917"/>
        <v>1</v>
      </c>
      <c r="J8432" t="str">
        <f t="shared" si="918"/>
        <v>OK</v>
      </c>
      <c r="K8432" t="str">
        <f t="shared" si="919"/>
        <v>Successful</v>
      </c>
      <c r="L8432" t="str">
        <f t="shared" si="920"/>
        <v>Withdrawal</v>
      </c>
      <c r="M8432" t="str">
        <f t="shared" si="921"/>
        <v>OK</v>
      </c>
      <c r="N8432" t="str">
        <f t="shared" si="922"/>
        <v>OK</v>
      </c>
      <c r="O8432" t="str">
        <f>_xlfn.XLOOKUP(B8432,'01_Raw_ATMs'!A:A,'01_Raw_ATMs'!A:A,"Not Found")</f>
        <v>ATM064</v>
      </c>
      <c r="P8432" t="str">
        <f t="shared" si="923"/>
        <v>Valid</v>
      </c>
    </row>
    <row r="8433" spans="1:16">
      <c r="A8433" t="s">
        <v>8626</v>
      </c>
      <c r="B8433" t="s">
        <v>173</v>
      </c>
      <c r="C8433" s="2">
        <v>45936</v>
      </c>
      <c r="D8433" s="3">
        <v>0.99128472222222219</v>
      </c>
      <c r="E8433" t="s">
        <v>33</v>
      </c>
      <c r="F8433">
        <v>6000</v>
      </c>
      <c r="G8433" t="s">
        <v>189</v>
      </c>
      <c r="I8433">
        <f t="shared" si="917"/>
        <v>1</v>
      </c>
      <c r="J8433" t="str">
        <f t="shared" si="918"/>
        <v>OK</v>
      </c>
      <c r="K8433" t="str">
        <f t="shared" si="919"/>
        <v>Successful</v>
      </c>
      <c r="L8433" t="str">
        <f t="shared" si="920"/>
        <v>Withdrawal</v>
      </c>
      <c r="M8433" t="str">
        <f t="shared" si="921"/>
        <v>OK</v>
      </c>
      <c r="N8433" t="str">
        <f t="shared" si="922"/>
        <v>OK</v>
      </c>
      <c r="O8433" t="str">
        <f>_xlfn.XLOOKUP(B8433,'01_Raw_ATMs'!A:A,'01_Raw_ATMs'!A:A,"Not Found")</f>
        <v>ATM093</v>
      </c>
      <c r="P8433" t="str">
        <f t="shared" si="923"/>
        <v>Valid</v>
      </c>
    </row>
    <row r="8434" spans="1:16">
      <c r="A8434" t="s">
        <v>8627</v>
      </c>
      <c r="B8434" t="s">
        <v>153</v>
      </c>
      <c r="C8434" s="2">
        <v>45926</v>
      </c>
      <c r="D8434" s="3">
        <v>0.1662615740740741</v>
      </c>
      <c r="E8434" t="s">
        <v>33</v>
      </c>
      <c r="F8434">
        <v>10000</v>
      </c>
      <c r="G8434" t="s">
        <v>189</v>
      </c>
      <c r="I8434">
        <f t="shared" si="917"/>
        <v>1</v>
      </c>
      <c r="J8434" t="str">
        <f t="shared" si="918"/>
        <v>OK</v>
      </c>
      <c r="K8434" t="str">
        <f t="shared" si="919"/>
        <v>Successful</v>
      </c>
      <c r="L8434" t="str">
        <f t="shared" si="920"/>
        <v>Withdrawal</v>
      </c>
      <c r="M8434" t="str">
        <f t="shared" si="921"/>
        <v>OK</v>
      </c>
      <c r="N8434" t="str">
        <f t="shared" si="922"/>
        <v>OK</v>
      </c>
      <c r="O8434" t="str">
        <f>_xlfn.XLOOKUP(B8434,'01_Raw_ATMs'!A:A,'01_Raw_ATMs'!A:A,"Not Found")</f>
        <v>ATM073</v>
      </c>
      <c r="P8434" t="str">
        <f t="shared" si="923"/>
        <v>Valid</v>
      </c>
    </row>
    <row r="8435" spans="1:16">
      <c r="A8435" t="s">
        <v>8628</v>
      </c>
      <c r="B8435" t="s">
        <v>155</v>
      </c>
      <c r="C8435" s="2">
        <v>45877</v>
      </c>
      <c r="D8435" s="3">
        <v>0.75276620370370373</v>
      </c>
      <c r="E8435" t="s">
        <v>211</v>
      </c>
      <c r="F8435">
        <v>0</v>
      </c>
      <c r="G8435" t="s">
        <v>189</v>
      </c>
      <c r="I8435">
        <f t="shared" si="917"/>
        <v>1</v>
      </c>
      <c r="J8435" t="str">
        <f t="shared" si="918"/>
        <v>OK</v>
      </c>
      <c r="K8435" t="str">
        <f t="shared" si="919"/>
        <v>Successful</v>
      </c>
      <c r="L8435" t="str">
        <f t="shared" si="920"/>
        <v>Mini Statement</v>
      </c>
      <c r="M8435" t="str">
        <f t="shared" si="921"/>
        <v>OK</v>
      </c>
      <c r="N8435" t="str">
        <f t="shared" si="922"/>
        <v>OK</v>
      </c>
      <c r="O8435" t="str">
        <f>_xlfn.XLOOKUP(B8435,'01_Raw_ATMs'!A:A,'01_Raw_ATMs'!A:A,"Not Found")</f>
        <v>ATM075</v>
      </c>
      <c r="P8435" t="str">
        <f t="shared" si="923"/>
        <v>Valid</v>
      </c>
    </row>
    <row r="8436" spans="1:16">
      <c r="A8436" t="s">
        <v>8629</v>
      </c>
      <c r="B8436" t="s">
        <v>140</v>
      </c>
      <c r="C8436" s="2">
        <v>46030</v>
      </c>
      <c r="D8436" s="3">
        <v>0.85796296296296293</v>
      </c>
      <c r="E8436" t="s">
        <v>33</v>
      </c>
      <c r="F8436">
        <v>8000</v>
      </c>
      <c r="G8436" t="s">
        <v>189</v>
      </c>
      <c r="I8436">
        <f t="shared" si="917"/>
        <v>1</v>
      </c>
      <c r="J8436" t="str">
        <f t="shared" si="918"/>
        <v>OK</v>
      </c>
      <c r="K8436" t="str">
        <f t="shared" si="919"/>
        <v>Successful</v>
      </c>
      <c r="L8436" t="str">
        <f t="shared" si="920"/>
        <v>Withdrawal</v>
      </c>
      <c r="M8436" t="str">
        <f t="shared" si="921"/>
        <v>OK</v>
      </c>
      <c r="N8436" t="str">
        <f t="shared" si="922"/>
        <v>OK</v>
      </c>
      <c r="O8436" t="str">
        <f>_xlfn.XLOOKUP(B8436,'01_Raw_ATMs'!A:A,'01_Raw_ATMs'!A:A,"Not Found")</f>
        <v>ATM060</v>
      </c>
      <c r="P8436" t="str">
        <f t="shared" si="923"/>
        <v>Valid</v>
      </c>
    </row>
    <row r="8437" spans="1:16">
      <c r="A8437" t="s">
        <v>8630</v>
      </c>
      <c r="B8437" t="s">
        <v>101</v>
      </c>
      <c r="C8437" s="2">
        <v>45800</v>
      </c>
      <c r="D8437" s="3">
        <v>0.87246527777777783</v>
      </c>
      <c r="E8437" t="s">
        <v>33</v>
      </c>
      <c r="F8437">
        <v>10000</v>
      </c>
      <c r="G8437" t="s">
        <v>189</v>
      </c>
      <c r="I8437">
        <f t="shared" si="917"/>
        <v>1</v>
      </c>
      <c r="J8437" t="str">
        <f t="shared" si="918"/>
        <v>OK</v>
      </c>
      <c r="K8437" t="str">
        <f t="shared" si="919"/>
        <v>Successful</v>
      </c>
      <c r="L8437" t="str">
        <f t="shared" si="920"/>
        <v>Withdrawal</v>
      </c>
      <c r="M8437" t="str">
        <f t="shared" si="921"/>
        <v>OK</v>
      </c>
      <c r="N8437" t="str">
        <f t="shared" si="922"/>
        <v>OK</v>
      </c>
      <c r="O8437" t="str">
        <f>_xlfn.XLOOKUP(B8437,'01_Raw_ATMs'!A:A,'01_Raw_ATMs'!A:A,"Not Found")</f>
        <v>ATM022</v>
      </c>
      <c r="P8437" t="str">
        <f t="shared" si="923"/>
        <v>Valid</v>
      </c>
    </row>
    <row r="8438" spans="1:16">
      <c r="A8438" t="s">
        <v>8631</v>
      </c>
      <c r="B8438" t="s">
        <v>81</v>
      </c>
      <c r="C8438" s="2">
        <v>45789</v>
      </c>
      <c r="D8438" s="3">
        <v>0.89003472222222224</v>
      </c>
      <c r="E8438" t="s">
        <v>33</v>
      </c>
      <c r="F8438">
        <v>1000</v>
      </c>
      <c r="G8438" t="s">
        <v>189</v>
      </c>
      <c r="I8438">
        <f t="shared" si="917"/>
        <v>1</v>
      </c>
      <c r="J8438" t="str">
        <f t="shared" si="918"/>
        <v>OK</v>
      </c>
      <c r="K8438" t="str">
        <f t="shared" si="919"/>
        <v>Successful</v>
      </c>
      <c r="L8438" t="str">
        <f t="shared" si="920"/>
        <v>Withdrawal</v>
      </c>
      <c r="M8438" t="str">
        <f t="shared" si="921"/>
        <v>OK</v>
      </c>
      <c r="N8438" t="str">
        <f t="shared" si="922"/>
        <v>OK</v>
      </c>
      <c r="O8438" t="str">
        <f>_xlfn.XLOOKUP(B8438,'01_Raw_ATMs'!A:A,'01_Raw_ATMs'!A:A,"Not Found")</f>
        <v>ATM007</v>
      </c>
      <c r="P8438" t="str">
        <f t="shared" si="923"/>
        <v>Valid</v>
      </c>
    </row>
    <row r="8439" spans="1:16">
      <c r="A8439" t="s">
        <v>8632</v>
      </c>
      <c r="B8439" t="s">
        <v>178</v>
      </c>
      <c r="C8439" s="2">
        <v>45847</v>
      </c>
      <c r="D8439" s="3">
        <v>0.92387731481481483</v>
      </c>
      <c r="E8439" t="s">
        <v>33</v>
      </c>
      <c r="F8439">
        <v>2500</v>
      </c>
      <c r="G8439" t="s">
        <v>189</v>
      </c>
      <c r="I8439">
        <f t="shared" si="917"/>
        <v>1</v>
      </c>
      <c r="J8439" t="str">
        <f t="shared" si="918"/>
        <v>OK</v>
      </c>
      <c r="K8439" t="str">
        <f t="shared" si="919"/>
        <v>Successful</v>
      </c>
      <c r="L8439" t="str">
        <f t="shared" si="920"/>
        <v>Withdrawal</v>
      </c>
      <c r="M8439" t="str">
        <f t="shared" si="921"/>
        <v>OK</v>
      </c>
      <c r="N8439" t="str">
        <f t="shared" si="922"/>
        <v>OK</v>
      </c>
      <c r="O8439" t="str">
        <f>_xlfn.XLOOKUP(B8439,'01_Raw_ATMs'!A:A,'01_Raw_ATMs'!A:A,"Not Found")</f>
        <v>ATM098</v>
      </c>
      <c r="P8439" t="str">
        <f t="shared" si="923"/>
        <v>Valid</v>
      </c>
    </row>
    <row r="8440" spans="1:16">
      <c r="A8440" t="s">
        <v>8633</v>
      </c>
      <c r="B8440" t="s">
        <v>153</v>
      </c>
      <c r="C8440" s="2">
        <v>46032</v>
      </c>
      <c r="D8440" s="3">
        <v>0.90277777777777779</v>
      </c>
      <c r="E8440" t="s">
        <v>33</v>
      </c>
      <c r="F8440">
        <v>500</v>
      </c>
      <c r="G8440" t="s">
        <v>189</v>
      </c>
      <c r="I8440">
        <f t="shared" si="917"/>
        <v>1</v>
      </c>
      <c r="J8440" t="str">
        <f t="shared" si="918"/>
        <v>OK</v>
      </c>
      <c r="K8440" t="str">
        <f t="shared" si="919"/>
        <v>Successful</v>
      </c>
      <c r="L8440" t="str">
        <f t="shared" si="920"/>
        <v>Withdrawal</v>
      </c>
      <c r="M8440" t="str">
        <f t="shared" si="921"/>
        <v>OK</v>
      </c>
      <c r="N8440" t="str">
        <f t="shared" si="922"/>
        <v>OK</v>
      </c>
      <c r="O8440" t="str">
        <f>_xlfn.XLOOKUP(B8440,'01_Raw_ATMs'!A:A,'01_Raw_ATMs'!A:A,"Not Found")</f>
        <v>ATM073</v>
      </c>
      <c r="P8440" t="str">
        <f t="shared" si="923"/>
        <v>Valid</v>
      </c>
    </row>
    <row r="8441" spans="1:16">
      <c r="A8441" t="s">
        <v>8634</v>
      </c>
      <c r="B8441" t="s">
        <v>121</v>
      </c>
      <c r="C8441" s="2">
        <v>45793</v>
      </c>
      <c r="D8441" s="3">
        <v>0.53503472222222226</v>
      </c>
      <c r="E8441" t="s">
        <v>33</v>
      </c>
      <c r="F8441">
        <v>5000</v>
      </c>
      <c r="G8441" t="s">
        <v>189</v>
      </c>
      <c r="I8441">
        <f t="shared" si="917"/>
        <v>1</v>
      </c>
      <c r="J8441" t="str">
        <f t="shared" si="918"/>
        <v>OK</v>
      </c>
      <c r="K8441" t="str">
        <f t="shared" si="919"/>
        <v>Successful</v>
      </c>
      <c r="L8441" t="str">
        <f t="shared" si="920"/>
        <v>Withdrawal</v>
      </c>
      <c r="M8441" t="str">
        <f t="shared" si="921"/>
        <v>OK</v>
      </c>
      <c r="N8441" t="str">
        <f t="shared" si="922"/>
        <v>OK</v>
      </c>
      <c r="O8441" t="str">
        <f>_xlfn.XLOOKUP(B8441,'01_Raw_ATMs'!A:A,'01_Raw_ATMs'!A:A,"Not Found")</f>
        <v>ATM041</v>
      </c>
      <c r="P8441" t="str">
        <f t="shared" si="923"/>
        <v>Valid</v>
      </c>
    </row>
    <row r="8442" spans="1:16">
      <c r="A8442" t="s">
        <v>8635</v>
      </c>
      <c r="B8442" t="s">
        <v>160</v>
      </c>
      <c r="C8442" s="2">
        <v>46042</v>
      </c>
      <c r="D8442" s="3">
        <v>0.64690972222222221</v>
      </c>
      <c r="E8442" t="s">
        <v>33</v>
      </c>
      <c r="F8442">
        <v>500</v>
      </c>
      <c r="G8442" t="s">
        <v>214</v>
      </c>
      <c r="H8442" t="s">
        <v>42</v>
      </c>
      <c r="I8442">
        <f t="shared" si="917"/>
        <v>1</v>
      </c>
      <c r="J8442" t="str">
        <f t="shared" si="918"/>
        <v>OK</v>
      </c>
      <c r="K8442" t="str">
        <f t="shared" si="919"/>
        <v>Failed</v>
      </c>
      <c r="L8442" t="str">
        <f t="shared" si="920"/>
        <v>Withdrawal</v>
      </c>
      <c r="M8442" t="str">
        <f t="shared" si="921"/>
        <v>OK</v>
      </c>
      <c r="N8442" t="str">
        <f t="shared" si="922"/>
        <v>OK</v>
      </c>
      <c r="O8442" t="str">
        <f>_xlfn.XLOOKUP(B8442,'01_Raw_ATMs'!A:A,'01_Raw_ATMs'!A:A,"Not Found")</f>
        <v>ATM080</v>
      </c>
      <c r="P8442" t="str">
        <f t="shared" si="923"/>
        <v>Valid</v>
      </c>
    </row>
    <row r="8443" spans="1:16">
      <c r="A8443" t="s">
        <v>8636</v>
      </c>
      <c r="B8443" t="s">
        <v>87</v>
      </c>
      <c r="C8443" s="2">
        <v>46074</v>
      </c>
      <c r="D8443" s="3">
        <v>0.33362268518518517</v>
      </c>
      <c r="E8443" t="s">
        <v>33</v>
      </c>
      <c r="F8443">
        <v>4000</v>
      </c>
      <c r="G8443" t="s">
        <v>189</v>
      </c>
      <c r="I8443">
        <f t="shared" si="917"/>
        <v>1</v>
      </c>
      <c r="J8443" t="str">
        <f t="shared" si="918"/>
        <v>OK</v>
      </c>
      <c r="K8443" t="str">
        <f t="shared" si="919"/>
        <v>Successful</v>
      </c>
      <c r="L8443" t="str">
        <f t="shared" si="920"/>
        <v>Withdrawal</v>
      </c>
      <c r="M8443" t="str">
        <f t="shared" si="921"/>
        <v>OK</v>
      </c>
      <c r="N8443" t="str">
        <f t="shared" si="922"/>
        <v>OK</v>
      </c>
      <c r="O8443" t="str">
        <f>_xlfn.XLOOKUP(B8443,'01_Raw_ATMs'!A:A,'01_Raw_ATMs'!A:A,"Not Found")</f>
        <v>ATM011</v>
      </c>
      <c r="P8443" t="str">
        <f t="shared" si="923"/>
        <v>Valid</v>
      </c>
    </row>
    <row r="8444" spans="1:16">
      <c r="A8444" t="s">
        <v>8637</v>
      </c>
      <c r="B8444" t="s">
        <v>160</v>
      </c>
      <c r="C8444" s="2">
        <v>45964</v>
      </c>
      <c r="D8444" s="3">
        <v>7.2650462962962958E-2</v>
      </c>
      <c r="E8444" t="s">
        <v>194</v>
      </c>
      <c r="F8444">
        <v>0</v>
      </c>
      <c r="G8444" t="s">
        <v>214</v>
      </c>
      <c r="H8444" t="s">
        <v>1094</v>
      </c>
      <c r="I8444">
        <f t="shared" si="917"/>
        <v>1</v>
      </c>
      <c r="J8444" t="str">
        <f t="shared" si="918"/>
        <v>OK</v>
      </c>
      <c r="K8444" t="str">
        <f t="shared" si="919"/>
        <v>Failed</v>
      </c>
      <c r="L8444" t="str">
        <f t="shared" si="920"/>
        <v>Balance Inquiry</v>
      </c>
      <c r="M8444" t="str">
        <f t="shared" si="921"/>
        <v>OK</v>
      </c>
      <c r="N8444" t="str">
        <f t="shared" si="922"/>
        <v>OK</v>
      </c>
      <c r="O8444" t="str">
        <f>_xlfn.XLOOKUP(B8444,'01_Raw_ATMs'!A:A,'01_Raw_ATMs'!A:A,"Not Found")</f>
        <v>ATM080</v>
      </c>
      <c r="P8444" t="str">
        <f t="shared" si="923"/>
        <v>Valid</v>
      </c>
    </row>
    <row r="8445" spans="1:16">
      <c r="A8445" t="s">
        <v>8638</v>
      </c>
      <c r="B8445" t="s">
        <v>107</v>
      </c>
      <c r="C8445" s="2">
        <v>46135</v>
      </c>
      <c r="D8445" s="3">
        <v>0.75739583333333338</v>
      </c>
      <c r="E8445" t="s">
        <v>261</v>
      </c>
      <c r="F8445">
        <v>1000</v>
      </c>
      <c r="G8445" t="s">
        <v>189</v>
      </c>
      <c r="I8445">
        <f t="shared" si="917"/>
        <v>1</v>
      </c>
      <c r="J8445" t="str">
        <f t="shared" si="918"/>
        <v>OK</v>
      </c>
      <c r="K8445" t="str">
        <f t="shared" si="919"/>
        <v>Successful</v>
      </c>
      <c r="L8445" t="str">
        <f t="shared" si="920"/>
        <v>Cash Deposit</v>
      </c>
      <c r="M8445" t="str">
        <f t="shared" si="921"/>
        <v>OK</v>
      </c>
      <c r="N8445" t="str">
        <f t="shared" si="922"/>
        <v>OK</v>
      </c>
      <c r="O8445" t="str">
        <f>_xlfn.XLOOKUP(B8445,'01_Raw_ATMs'!A:A,'01_Raw_ATMs'!A:A,"Not Found")</f>
        <v>ATM027</v>
      </c>
      <c r="P8445" t="str">
        <f t="shared" si="923"/>
        <v>Valid</v>
      </c>
    </row>
    <row r="8446" spans="1:16">
      <c r="A8446" t="s">
        <v>8639</v>
      </c>
      <c r="B8446" t="s">
        <v>116</v>
      </c>
      <c r="C8446" s="2">
        <v>46203</v>
      </c>
      <c r="D8446" s="3">
        <v>5.9074074074074077E-2</v>
      </c>
      <c r="E8446" t="s">
        <v>33</v>
      </c>
      <c r="F8446">
        <v>10000</v>
      </c>
      <c r="G8446" t="s">
        <v>189</v>
      </c>
      <c r="I8446">
        <f t="shared" si="917"/>
        <v>1</v>
      </c>
      <c r="J8446" t="str">
        <f t="shared" si="918"/>
        <v>OK</v>
      </c>
      <c r="K8446" t="str">
        <f t="shared" si="919"/>
        <v>Successful</v>
      </c>
      <c r="L8446" t="str">
        <f t="shared" si="920"/>
        <v>Withdrawal</v>
      </c>
      <c r="M8446" t="str">
        <f t="shared" si="921"/>
        <v>OK</v>
      </c>
      <c r="N8446" t="str">
        <f t="shared" si="922"/>
        <v>OK</v>
      </c>
      <c r="O8446" t="str">
        <f>_xlfn.XLOOKUP(B8446,'01_Raw_ATMs'!A:A,'01_Raw_ATMs'!A:A,"Not Found")</f>
        <v>ATM036</v>
      </c>
      <c r="P8446" t="str">
        <f t="shared" si="923"/>
        <v>Valid</v>
      </c>
    </row>
    <row r="8447" spans="1:16">
      <c r="A8447" t="s">
        <v>8640</v>
      </c>
      <c r="B8447" t="s">
        <v>119</v>
      </c>
      <c r="C8447" s="2">
        <v>45914</v>
      </c>
      <c r="D8447" s="3">
        <v>0.1147106481481481</v>
      </c>
      <c r="E8447" t="s">
        <v>33</v>
      </c>
      <c r="F8447">
        <v>8000</v>
      </c>
      <c r="G8447" t="s">
        <v>189</v>
      </c>
      <c r="I8447">
        <f t="shared" si="917"/>
        <v>1</v>
      </c>
      <c r="J8447" t="str">
        <f t="shared" si="918"/>
        <v>OK</v>
      </c>
      <c r="K8447" t="str">
        <f t="shared" si="919"/>
        <v>Successful</v>
      </c>
      <c r="L8447" t="str">
        <f t="shared" si="920"/>
        <v>Withdrawal</v>
      </c>
      <c r="M8447" t="str">
        <f t="shared" si="921"/>
        <v>OK</v>
      </c>
      <c r="N8447" t="str">
        <f t="shared" si="922"/>
        <v>OK</v>
      </c>
      <c r="O8447" t="str">
        <f>_xlfn.XLOOKUP(B8447,'01_Raw_ATMs'!A:A,'01_Raw_ATMs'!A:A,"Not Found")</f>
        <v>ATM039</v>
      </c>
      <c r="P8447" t="str">
        <f t="shared" si="923"/>
        <v>Valid</v>
      </c>
    </row>
    <row r="8448" spans="1:16">
      <c r="A8448" t="s">
        <v>8641</v>
      </c>
      <c r="B8448" t="s">
        <v>123</v>
      </c>
      <c r="C8448" s="2">
        <v>45677</v>
      </c>
      <c r="D8448" s="3">
        <v>0.76443287037037033</v>
      </c>
      <c r="E8448" t="s">
        <v>33</v>
      </c>
      <c r="F8448">
        <v>6000</v>
      </c>
      <c r="G8448" t="s">
        <v>189</v>
      </c>
      <c r="I8448">
        <f t="shared" si="917"/>
        <v>1</v>
      </c>
      <c r="J8448" t="str">
        <f t="shared" si="918"/>
        <v>OK</v>
      </c>
      <c r="K8448" t="str">
        <f t="shared" si="919"/>
        <v>Successful</v>
      </c>
      <c r="L8448" t="str">
        <f t="shared" si="920"/>
        <v>Withdrawal</v>
      </c>
      <c r="M8448" t="str">
        <f t="shared" si="921"/>
        <v>OK</v>
      </c>
      <c r="N8448" t="str">
        <f t="shared" si="922"/>
        <v>OK</v>
      </c>
      <c r="O8448" t="str">
        <f>_xlfn.XLOOKUP(B8448,'01_Raw_ATMs'!A:A,'01_Raw_ATMs'!A:A,"Not Found")</f>
        <v>ATM043</v>
      </c>
      <c r="P8448" t="str">
        <f t="shared" si="923"/>
        <v>Valid</v>
      </c>
    </row>
    <row r="8449" spans="1:16">
      <c r="A8449" t="s">
        <v>8642</v>
      </c>
      <c r="B8449" t="s">
        <v>162</v>
      </c>
      <c r="C8449" s="2">
        <v>45935</v>
      </c>
      <c r="D8449" s="3">
        <v>0.74384259259259256</v>
      </c>
      <c r="E8449" t="s">
        <v>33</v>
      </c>
      <c r="F8449">
        <v>3000</v>
      </c>
      <c r="G8449" t="s">
        <v>189</v>
      </c>
      <c r="I8449">
        <f t="shared" si="917"/>
        <v>1</v>
      </c>
      <c r="J8449" t="str">
        <f t="shared" si="918"/>
        <v>OK</v>
      </c>
      <c r="K8449" t="str">
        <f t="shared" si="919"/>
        <v>Successful</v>
      </c>
      <c r="L8449" t="str">
        <f t="shared" si="920"/>
        <v>Withdrawal</v>
      </c>
      <c r="M8449" t="str">
        <f t="shared" si="921"/>
        <v>OK</v>
      </c>
      <c r="N8449" t="str">
        <f t="shared" si="922"/>
        <v>OK</v>
      </c>
      <c r="O8449" t="str">
        <f>_xlfn.XLOOKUP(B8449,'01_Raw_ATMs'!A:A,'01_Raw_ATMs'!A:A,"Not Found")</f>
        <v>ATM082</v>
      </c>
      <c r="P8449" t="str">
        <f t="shared" si="923"/>
        <v>Valid</v>
      </c>
    </row>
    <row r="8450" spans="1:16">
      <c r="A8450" t="s">
        <v>8643</v>
      </c>
      <c r="B8450" t="s">
        <v>77</v>
      </c>
      <c r="C8450" s="2">
        <v>45794</v>
      </c>
      <c r="D8450" s="3">
        <v>0.31752314814814808</v>
      </c>
      <c r="E8450" t="s">
        <v>261</v>
      </c>
      <c r="F8450">
        <v>1000</v>
      </c>
      <c r="G8450" t="s">
        <v>189</v>
      </c>
      <c r="I8450">
        <f t="shared" si="917"/>
        <v>1</v>
      </c>
      <c r="J8450" t="str">
        <f t="shared" si="918"/>
        <v>OK</v>
      </c>
      <c r="K8450" t="str">
        <f t="shared" si="919"/>
        <v>Successful</v>
      </c>
      <c r="L8450" t="str">
        <f t="shared" si="920"/>
        <v>Cash Deposit</v>
      </c>
      <c r="M8450" t="str">
        <f t="shared" si="921"/>
        <v>OK</v>
      </c>
      <c r="N8450" t="str">
        <f t="shared" si="922"/>
        <v>OK</v>
      </c>
      <c r="O8450" t="str">
        <f>_xlfn.XLOOKUP(B8450,'01_Raw_ATMs'!A:A,'01_Raw_ATMs'!A:A,"Not Found")</f>
        <v>ATM005</v>
      </c>
      <c r="P8450" t="str">
        <f t="shared" si="923"/>
        <v>Valid</v>
      </c>
    </row>
    <row r="8451" spans="1:16">
      <c r="A8451" t="s">
        <v>8644</v>
      </c>
      <c r="B8451" t="s">
        <v>143</v>
      </c>
      <c r="C8451" s="2">
        <v>45965</v>
      </c>
      <c r="D8451" s="3">
        <v>0.85601851851851851</v>
      </c>
      <c r="E8451" t="s">
        <v>33</v>
      </c>
      <c r="F8451">
        <v>4000</v>
      </c>
      <c r="G8451" t="s">
        <v>189</v>
      </c>
      <c r="I8451">
        <f t="shared" ref="I8451:I8514" si="924">COUNTIF($A:$A,A8451)</f>
        <v>1</v>
      </c>
      <c r="J8451" t="str">
        <f t="shared" ref="J8451:J8514" si="925">IF(AND(TRIM(G8451)="Failed",H8451=""),"Problem","OK")</f>
        <v>OK</v>
      </c>
      <c r="K8451" t="str">
        <f t="shared" ref="K8451:K8514" si="926">PROPER(TRIM(G8451))</f>
        <v>Successful</v>
      </c>
      <c r="L8451" t="str">
        <f t="shared" ref="L8451:L8514" si="927">PROPER(TRIM(E8451))</f>
        <v>Withdrawal</v>
      </c>
      <c r="M8451" t="str">
        <f t="shared" ref="M8451:M8514" si="928">IF(OR(E8451="Withdrawal",E8451="Cash Deposit"),IF(F8451&gt;0,"OK","Problem"),IF(F8451=0,"OK","Problem"))</f>
        <v>OK</v>
      </c>
      <c r="N8451" t="str">
        <f t="shared" ref="N8451:N8514" si="929">IF(AND(C8451&gt;=DATE(2025,1,1),C8451&lt;=DATE(2026,6,30)),"OK","Problem")</f>
        <v>OK</v>
      </c>
      <c r="O8451" t="str">
        <f>_xlfn.XLOOKUP(B8451,'01_Raw_ATMs'!A:A,'01_Raw_ATMs'!A:A,"Not Found")</f>
        <v>ATM063</v>
      </c>
      <c r="P8451" t="str">
        <f t="shared" ref="P8451:P8514" si="930">IF(B8451="","Missing ATM_ID","Valid")</f>
        <v>Valid</v>
      </c>
    </row>
    <row r="8452" spans="1:16">
      <c r="A8452" t="s">
        <v>8645</v>
      </c>
      <c r="B8452" t="s">
        <v>150</v>
      </c>
      <c r="C8452" s="2">
        <v>45705</v>
      </c>
      <c r="D8452" s="3">
        <v>0.51140046296296293</v>
      </c>
      <c r="E8452" t="s">
        <v>261</v>
      </c>
      <c r="F8452">
        <v>10000</v>
      </c>
      <c r="G8452" t="s">
        <v>189</v>
      </c>
      <c r="I8452">
        <f t="shared" si="924"/>
        <v>1</v>
      </c>
      <c r="J8452" t="str">
        <f t="shared" si="925"/>
        <v>OK</v>
      </c>
      <c r="K8452" t="str">
        <f t="shared" si="926"/>
        <v>Successful</v>
      </c>
      <c r="L8452" t="str">
        <f t="shared" si="927"/>
        <v>Cash Deposit</v>
      </c>
      <c r="M8452" t="str">
        <f t="shared" si="928"/>
        <v>OK</v>
      </c>
      <c r="N8452" t="str">
        <f t="shared" si="929"/>
        <v>OK</v>
      </c>
      <c r="O8452" t="str">
        <f>_xlfn.XLOOKUP(B8452,'01_Raw_ATMs'!A:A,'01_Raw_ATMs'!A:A,"Not Found")</f>
        <v>ATM070</v>
      </c>
      <c r="P8452" t="str">
        <f t="shared" si="930"/>
        <v>Valid</v>
      </c>
    </row>
    <row r="8453" spans="1:16">
      <c r="A8453" t="s">
        <v>8646</v>
      </c>
      <c r="B8453" t="s">
        <v>114</v>
      </c>
      <c r="C8453" s="2">
        <v>45892</v>
      </c>
      <c r="D8453" s="3">
        <v>0.53062500000000001</v>
      </c>
      <c r="E8453" t="s">
        <v>33</v>
      </c>
      <c r="F8453">
        <v>8000</v>
      </c>
      <c r="G8453" t="s">
        <v>189</v>
      </c>
      <c r="I8453">
        <f t="shared" si="924"/>
        <v>1</v>
      </c>
      <c r="J8453" t="str">
        <f t="shared" si="925"/>
        <v>OK</v>
      </c>
      <c r="K8453" t="str">
        <f t="shared" si="926"/>
        <v>Successful</v>
      </c>
      <c r="L8453" t="str">
        <f t="shared" si="927"/>
        <v>Withdrawal</v>
      </c>
      <c r="M8453" t="str">
        <f t="shared" si="928"/>
        <v>OK</v>
      </c>
      <c r="N8453" t="str">
        <f t="shared" si="929"/>
        <v>OK</v>
      </c>
      <c r="O8453" t="str">
        <f>_xlfn.XLOOKUP(B8453,'01_Raw_ATMs'!A:A,'01_Raw_ATMs'!A:A,"Not Found")</f>
        <v>ATM034</v>
      </c>
      <c r="P8453" t="str">
        <f t="shared" si="930"/>
        <v>Valid</v>
      </c>
    </row>
    <row r="8454" spans="1:16">
      <c r="A8454" t="s">
        <v>8647</v>
      </c>
      <c r="B8454" t="s">
        <v>137</v>
      </c>
      <c r="C8454" s="2">
        <v>45822</v>
      </c>
      <c r="D8454" s="3">
        <v>0.62157407407407406</v>
      </c>
      <c r="E8454" t="s">
        <v>211</v>
      </c>
      <c r="F8454">
        <v>0</v>
      </c>
      <c r="G8454" t="s">
        <v>189</v>
      </c>
      <c r="I8454">
        <f t="shared" si="924"/>
        <v>1</v>
      </c>
      <c r="J8454" t="str">
        <f t="shared" si="925"/>
        <v>OK</v>
      </c>
      <c r="K8454" t="str">
        <f t="shared" si="926"/>
        <v>Successful</v>
      </c>
      <c r="L8454" t="str">
        <f t="shared" si="927"/>
        <v>Mini Statement</v>
      </c>
      <c r="M8454" t="str">
        <f t="shared" si="928"/>
        <v>OK</v>
      </c>
      <c r="N8454" t="str">
        <f t="shared" si="929"/>
        <v>OK</v>
      </c>
      <c r="O8454" t="str">
        <f>_xlfn.XLOOKUP(B8454,'01_Raw_ATMs'!A:A,'01_Raw_ATMs'!A:A,"Not Found")</f>
        <v>ATM057</v>
      </c>
      <c r="P8454" t="str">
        <f t="shared" si="930"/>
        <v>Valid</v>
      </c>
    </row>
    <row r="8455" spans="1:16">
      <c r="A8455" t="s">
        <v>8648</v>
      </c>
      <c r="B8455" t="s">
        <v>167</v>
      </c>
      <c r="C8455" s="2">
        <v>45927</v>
      </c>
      <c r="D8455" s="3">
        <v>0.50901620370370371</v>
      </c>
      <c r="E8455" t="s">
        <v>33</v>
      </c>
      <c r="F8455">
        <v>2500</v>
      </c>
      <c r="G8455" t="s">
        <v>189</v>
      </c>
      <c r="I8455">
        <f t="shared" si="924"/>
        <v>1</v>
      </c>
      <c r="J8455" t="str">
        <f t="shared" si="925"/>
        <v>OK</v>
      </c>
      <c r="K8455" t="str">
        <f t="shared" si="926"/>
        <v>Successful</v>
      </c>
      <c r="L8455" t="str">
        <f t="shared" si="927"/>
        <v>Withdrawal</v>
      </c>
      <c r="M8455" t="str">
        <f t="shared" si="928"/>
        <v>OK</v>
      </c>
      <c r="N8455" t="str">
        <f t="shared" si="929"/>
        <v>OK</v>
      </c>
      <c r="O8455" t="str">
        <f>_xlfn.XLOOKUP(B8455,'01_Raw_ATMs'!A:A,'01_Raw_ATMs'!A:A,"Not Found")</f>
        <v>ATM087</v>
      </c>
      <c r="P8455" t="str">
        <f t="shared" si="930"/>
        <v>Valid</v>
      </c>
    </row>
    <row r="8456" spans="1:16">
      <c r="A8456" t="s">
        <v>8649</v>
      </c>
      <c r="B8456" t="s">
        <v>156</v>
      </c>
      <c r="C8456" s="2">
        <v>46064</v>
      </c>
      <c r="D8456" s="3">
        <v>0.25793981481481482</v>
      </c>
      <c r="E8456" t="s">
        <v>33</v>
      </c>
      <c r="F8456">
        <v>6000</v>
      </c>
      <c r="G8456" t="s">
        <v>189</v>
      </c>
      <c r="I8456">
        <f t="shared" si="924"/>
        <v>1</v>
      </c>
      <c r="J8456" t="str">
        <f t="shared" si="925"/>
        <v>OK</v>
      </c>
      <c r="K8456" t="str">
        <f t="shared" si="926"/>
        <v>Successful</v>
      </c>
      <c r="L8456" t="str">
        <f t="shared" si="927"/>
        <v>Withdrawal</v>
      </c>
      <c r="M8456" t="str">
        <f t="shared" si="928"/>
        <v>OK</v>
      </c>
      <c r="N8456" t="str">
        <f t="shared" si="929"/>
        <v>OK</v>
      </c>
      <c r="O8456" t="str">
        <f>_xlfn.XLOOKUP(B8456,'01_Raw_ATMs'!A:A,'01_Raw_ATMs'!A:A,"Not Found")</f>
        <v>ATM076</v>
      </c>
      <c r="P8456" t="str">
        <f t="shared" si="930"/>
        <v>Valid</v>
      </c>
    </row>
    <row r="8457" spans="1:16">
      <c r="A8457" t="s">
        <v>8650</v>
      </c>
      <c r="B8457" t="s">
        <v>158</v>
      </c>
      <c r="C8457" s="2">
        <v>46156</v>
      </c>
      <c r="D8457" s="3">
        <v>0.55662037037037038</v>
      </c>
      <c r="E8457" t="s">
        <v>194</v>
      </c>
      <c r="F8457">
        <v>0</v>
      </c>
      <c r="G8457" t="s">
        <v>189</v>
      </c>
      <c r="I8457">
        <f t="shared" si="924"/>
        <v>1</v>
      </c>
      <c r="J8457" t="str">
        <f t="shared" si="925"/>
        <v>OK</v>
      </c>
      <c r="K8457" t="str">
        <f t="shared" si="926"/>
        <v>Successful</v>
      </c>
      <c r="L8457" t="str">
        <f t="shared" si="927"/>
        <v>Balance Inquiry</v>
      </c>
      <c r="M8457" t="str">
        <f t="shared" si="928"/>
        <v>OK</v>
      </c>
      <c r="N8457" t="str">
        <f t="shared" si="929"/>
        <v>OK</v>
      </c>
      <c r="O8457" t="str">
        <f>_xlfn.XLOOKUP(B8457,'01_Raw_ATMs'!A:A,'01_Raw_ATMs'!A:A,"Not Found")</f>
        <v>ATM078</v>
      </c>
      <c r="P8457" t="str">
        <f t="shared" si="930"/>
        <v>Valid</v>
      </c>
    </row>
    <row r="8458" spans="1:16">
      <c r="A8458" t="s">
        <v>8651</v>
      </c>
      <c r="B8458" t="s">
        <v>141</v>
      </c>
      <c r="C8458" s="2">
        <v>46146</v>
      </c>
      <c r="D8458" s="3">
        <v>0.99967592592592591</v>
      </c>
      <c r="E8458" t="s">
        <v>194</v>
      </c>
      <c r="F8458">
        <v>0</v>
      </c>
      <c r="G8458" t="s">
        <v>189</v>
      </c>
      <c r="I8458">
        <f t="shared" si="924"/>
        <v>1</v>
      </c>
      <c r="J8458" t="str">
        <f t="shared" si="925"/>
        <v>OK</v>
      </c>
      <c r="K8458" t="str">
        <f t="shared" si="926"/>
        <v>Successful</v>
      </c>
      <c r="L8458" t="str">
        <f t="shared" si="927"/>
        <v>Balance Inquiry</v>
      </c>
      <c r="M8458" t="str">
        <f t="shared" si="928"/>
        <v>OK</v>
      </c>
      <c r="N8458" t="str">
        <f t="shared" si="929"/>
        <v>OK</v>
      </c>
      <c r="O8458" t="str">
        <f>_xlfn.XLOOKUP(B8458,'01_Raw_ATMs'!A:A,'01_Raw_ATMs'!A:A,"Not Found")</f>
        <v>ATM061</v>
      </c>
      <c r="P8458" t="str">
        <f t="shared" si="930"/>
        <v>Valid</v>
      </c>
    </row>
    <row r="8459" spans="1:16">
      <c r="A8459" t="s">
        <v>8652</v>
      </c>
      <c r="B8459" t="s">
        <v>134</v>
      </c>
      <c r="C8459" s="2">
        <v>46185</v>
      </c>
      <c r="D8459" s="3">
        <v>0.73570601851851847</v>
      </c>
      <c r="E8459" t="s">
        <v>33</v>
      </c>
      <c r="F8459">
        <v>1000</v>
      </c>
      <c r="G8459" t="s">
        <v>189</v>
      </c>
      <c r="I8459">
        <f t="shared" si="924"/>
        <v>1</v>
      </c>
      <c r="J8459" t="str">
        <f t="shared" si="925"/>
        <v>OK</v>
      </c>
      <c r="K8459" t="str">
        <f t="shared" si="926"/>
        <v>Successful</v>
      </c>
      <c r="L8459" t="str">
        <f t="shared" si="927"/>
        <v>Withdrawal</v>
      </c>
      <c r="M8459" t="str">
        <f t="shared" si="928"/>
        <v>OK</v>
      </c>
      <c r="N8459" t="str">
        <f t="shared" si="929"/>
        <v>OK</v>
      </c>
      <c r="O8459" t="str">
        <f>_xlfn.XLOOKUP(B8459,'01_Raw_ATMs'!A:A,'01_Raw_ATMs'!A:A,"Not Found")</f>
        <v>ATM054</v>
      </c>
      <c r="P8459" t="str">
        <f t="shared" si="930"/>
        <v>Valid</v>
      </c>
    </row>
    <row r="8460" spans="1:16">
      <c r="A8460" t="s">
        <v>8653</v>
      </c>
      <c r="B8460" t="s">
        <v>177</v>
      </c>
      <c r="C8460" s="2">
        <v>46177</v>
      </c>
      <c r="D8460" s="3">
        <v>0.67964120370370373</v>
      </c>
      <c r="E8460" t="s">
        <v>33</v>
      </c>
      <c r="F8460">
        <v>5000</v>
      </c>
      <c r="G8460" t="s">
        <v>189</v>
      </c>
      <c r="I8460">
        <f t="shared" si="924"/>
        <v>1</v>
      </c>
      <c r="J8460" t="str">
        <f t="shared" si="925"/>
        <v>OK</v>
      </c>
      <c r="K8460" t="str">
        <f t="shared" si="926"/>
        <v>Successful</v>
      </c>
      <c r="L8460" t="str">
        <f t="shared" si="927"/>
        <v>Withdrawal</v>
      </c>
      <c r="M8460" t="str">
        <f t="shared" si="928"/>
        <v>OK</v>
      </c>
      <c r="N8460" t="str">
        <f t="shared" si="929"/>
        <v>OK</v>
      </c>
      <c r="O8460" t="str">
        <f>_xlfn.XLOOKUP(B8460,'01_Raw_ATMs'!A:A,'01_Raw_ATMs'!A:A,"Not Found")</f>
        <v>ATM097</v>
      </c>
      <c r="P8460" t="str">
        <f t="shared" si="930"/>
        <v>Valid</v>
      </c>
    </row>
    <row r="8461" spans="1:16">
      <c r="A8461" t="s">
        <v>8654</v>
      </c>
      <c r="B8461" t="s">
        <v>103</v>
      </c>
      <c r="C8461" s="2">
        <v>45743</v>
      </c>
      <c r="D8461" s="3">
        <v>0.64481481481481484</v>
      </c>
      <c r="E8461" t="s">
        <v>194</v>
      </c>
      <c r="F8461">
        <v>0</v>
      </c>
      <c r="G8461" t="s">
        <v>189</v>
      </c>
      <c r="I8461">
        <f t="shared" si="924"/>
        <v>1</v>
      </c>
      <c r="J8461" t="str">
        <f t="shared" si="925"/>
        <v>OK</v>
      </c>
      <c r="K8461" t="str">
        <f t="shared" si="926"/>
        <v>Successful</v>
      </c>
      <c r="L8461" t="str">
        <f t="shared" si="927"/>
        <v>Balance Inquiry</v>
      </c>
      <c r="M8461" t="str">
        <f t="shared" si="928"/>
        <v>OK</v>
      </c>
      <c r="N8461" t="str">
        <f t="shared" si="929"/>
        <v>OK</v>
      </c>
      <c r="O8461" t="str">
        <f>_xlfn.XLOOKUP(B8461,'01_Raw_ATMs'!A:A,'01_Raw_ATMs'!A:A,"Not Found")</f>
        <v>ATM024</v>
      </c>
      <c r="P8461" t="str">
        <f t="shared" si="930"/>
        <v>Valid</v>
      </c>
    </row>
    <row r="8462" spans="1:16">
      <c r="A8462" t="s">
        <v>8655</v>
      </c>
      <c r="B8462" t="s">
        <v>140</v>
      </c>
      <c r="C8462" s="2">
        <v>45950</v>
      </c>
      <c r="D8462" s="3">
        <v>0.87480324074074078</v>
      </c>
      <c r="E8462" t="s">
        <v>33</v>
      </c>
      <c r="F8462">
        <v>4000</v>
      </c>
      <c r="G8462" t="s">
        <v>189</v>
      </c>
      <c r="I8462">
        <f t="shared" si="924"/>
        <v>1</v>
      </c>
      <c r="J8462" t="str">
        <f t="shared" si="925"/>
        <v>OK</v>
      </c>
      <c r="K8462" t="str">
        <f t="shared" si="926"/>
        <v>Successful</v>
      </c>
      <c r="L8462" t="str">
        <f t="shared" si="927"/>
        <v>Withdrawal</v>
      </c>
      <c r="M8462" t="str">
        <f t="shared" si="928"/>
        <v>OK</v>
      </c>
      <c r="N8462" t="str">
        <f t="shared" si="929"/>
        <v>OK</v>
      </c>
      <c r="O8462" t="str">
        <f>_xlfn.XLOOKUP(B8462,'01_Raw_ATMs'!A:A,'01_Raw_ATMs'!A:A,"Not Found")</f>
        <v>ATM060</v>
      </c>
      <c r="P8462" t="str">
        <f t="shared" si="930"/>
        <v>Valid</v>
      </c>
    </row>
    <row r="8463" spans="1:16">
      <c r="A8463" t="s">
        <v>8656</v>
      </c>
      <c r="B8463" t="s">
        <v>179</v>
      </c>
      <c r="C8463" s="2">
        <v>46008</v>
      </c>
      <c r="D8463" s="3">
        <v>0.77483796296296292</v>
      </c>
      <c r="E8463" t="s">
        <v>33</v>
      </c>
      <c r="F8463">
        <v>2000</v>
      </c>
      <c r="G8463" t="s">
        <v>189</v>
      </c>
      <c r="I8463">
        <f t="shared" si="924"/>
        <v>1</v>
      </c>
      <c r="J8463" t="str">
        <f t="shared" si="925"/>
        <v>OK</v>
      </c>
      <c r="K8463" t="str">
        <f t="shared" si="926"/>
        <v>Successful</v>
      </c>
      <c r="L8463" t="str">
        <f t="shared" si="927"/>
        <v>Withdrawal</v>
      </c>
      <c r="M8463" t="str">
        <f t="shared" si="928"/>
        <v>OK</v>
      </c>
      <c r="N8463" t="str">
        <f t="shared" si="929"/>
        <v>OK</v>
      </c>
      <c r="O8463" t="str">
        <f>_xlfn.XLOOKUP(B8463,'01_Raw_ATMs'!A:A,'01_Raw_ATMs'!A:A,"Not Found")</f>
        <v>ATM099</v>
      </c>
      <c r="P8463" t="str">
        <f t="shared" si="930"/>
        <v>Valid</v>
      </c>
    </row>
    <row r="8464" spans="1:16">
      <c r="A8464" t="s">
        <v>8657</v>
      </c>
      <c r="B8464" t="s">
        <v>128</v>
      </c>
      <c r="C8464" s="2">
        <v>46082</v>
      </c>
      <c r="D8464" s="3">
        <v>0.4904398148148148</v>
      </c>
      <c r="E8464" t="s">
        <v>211</v>
      </c>
      <c r="F8464">
        <v>0</v>
      </c>
      <c r="G8464" t="s">
        <v>189</v>
      </c>
      <c r="I8464">
        <f t="shared" si="924"/>
        <v>1</v>
      </c>
      <c r="J8464" t="str">
        <f t="shared" si="925"/>
        <v>OK</v>
      </c>
      <c r="K8464" t="str">
        <f t="shared" si="926"/>
        <v>Successful</v>
      </c>
      <c r="L8464" t="str">
        <f t="shared" si="927"/>
        <v>Mini Statement</v>
      </c>
      <c r="M8464" t="str">
        <f t="shared" si="928"/>
        <v>OK</v>
      </c>
      <c r="N8464" t="str">
        <f t="shared" si="929"/>
        <v>OK</v>
      </c>
      <c r="O8464" t="str">
        <f>_xlfn.XLOOKUP(B8464,'01_Raw_ATMs'!A:A,'01_Raw_ATMs'!A:A,"Not Found")</f>
        <v>ATM048</v>
      </c>
      <c r="P8464" t="str">
        <f t="shared" si="930"/>
        <v>Valid</v>
      </c>
    </row>
    <row r="8465" spans="1:16">
      <c r="A8465" t="s">
        <v>8658</v>
      </c>
      <c r="B8465" t="s">
        <v>171</v>
      </c>
      <c r="C8465" s="2">
        <v>46031</v>
      </c>
      <c r="D8465" s="3">
        <v>0.46164351851851848</v>
      </c>
      <c r="E8465" t="s">
        <v>194</v>
      </c>
      <c r="F8465">
        <v>0</v>
      </c>
      <c r="G8465" t="s">
        <v>189</v>
      </c>
      <c r="I8465">
        <f t="shared" si="924"/>
        <v>1</v>
      </c>
      <c r="J8465" t="str">
        <f t="shared" si="925"/>
        <v>OK</v>
      </c>
      <c r="K8465" t="str">
        <f t="shared" si="926"/>
        <v>Successful</v>
      </c>
      <c r="L8465" t="str">
        <f t="shared" si="927"/>
        <v>Balance Inquiry</v>
      </c>
      <c r="M8465" t="str">
        <f t="shared" si="928"/>
        <v>OK</v>
      </c>
      <c r="N8465" t="str">
        <f t="shared" si="929"/>
        <v>OK</v>
      </c>
      <c r="O8465" t="str">
        <f>_xlfn.XLOOKUP(B8465,'01_Raw_ATMs'!A:A,'01_Raw_ATMs'!A:A,"Not Found")</f>
        <v>ATM091</v>
      </c>
      <c r="P8465" t="str">
        <f t="shared" si="930"/>
        <v>Valid</v>
      </c>
    </row>
    <row r="8466" spans="1:16">
      <c r="A8466" t="s">
        <v>8659</v>
      </c>
      <c r="B8466" t="s">
        <v>99</v>
      </c>
      <c r="C8466" s="2">
        <v>46142</v>
      </c>
      <c r="D8466" s="3">
        <v>0.66533564814814816</v>
      </c>
      <c r="E8466" t="s">
        <v>211</v>
      </c>
      <c r="F8466">
        <v>0</v>
      </c>
      <c r="G8466" t="s">
        <v>189</v>
      </c>
      <c r="I8466">
        <f t="shared" si="924"/>
        <v>1</v>
      </c>
      <c r="J8466" t="str">
        <f t="shared" si="925"/>
        <v>OK</v>
      </c>
      <c r="K8466" t="str">
        <f t="shared" si="926"/>
        <v>Successful</v>
      </c>
      <c r="L8466" t="str">
        <f t="shared" si="927"/>
        <v>Mini Statement</v>
      </c>
      <c r="M8466" t="str">
        <f t="shared" si="928"/>
        <v>OK</v>
      </c>
      <c r="N8466" t="str">
        <f t="shared" si="929"/>
        <v>OK</v>
      </c>
      <c r="O8466" t="str">
        <f>_xlfn.XLOOKUP(B8466,'01_Raw_ATMs'!A:A,'01_Raw_ATMs'!A:A,"Not Found")</f>
        <v>ATM020</v>
      </c>
      <c r="P8466" t="str">
        <f t="shared" si="930"/>
        <v>Valid</v>
      </c>
    </row>
    <row r="8467" spans="1:16">
      <c r="A8467" t="s">
        <v>8660</v>
      </c>
      <c r="B8467" t="s">
        <v>130</v>
      </c>
      <c r="C8467" s="2">
        <v>45823</v>
      </c>
      <c r="D8467" s="3">
        <v>0.58111111111111113</v>
      </c>
      <c r="E8467" t="s">
        <v>33</v>
      </c>
      <c r="F8467">
        <v>6000</v>
      </c>
      <c r="G8467" t="s">
        <v>189</v>
      </c>
      <c r="I8467">
        <f t="shared" si="924"/>
        <v>1</v>
      </c>
      <c r="J8467" t="str">
        <f t="shared" si="925"/>
        <v>OK</v>
      </c>
      <c r="K8467" t="str">
        <f t="shared" si="926"/>
        <v>Successful</v>
      </c>
      <c r="L8467" t="str">
        <f t="shared" si="927"/>
        <v>Withdrawal</v>
      </c>
      <c r="M8467" t="str">
        <f t="shared" si="928"/>
        <v>OK</v>
      </c>
      <c r="N8467" t="str">
        <f t="shared" si="929"/>
        <v>OK</v>
      </c>
      <c r="O8467" t="str">
        <f>_xlfn.XLOOKUP(B8467,'01_Raw_ATMs'!A:A,'01_Raw_ATMs'!A:A,"Not Found")</f>
        <v>ATM050</v>
      </c>
      <c r="P8467" t="str">
        <f t="shared" si="930"/>
        <v>Valid</v>
      </c>
    </row>
    <row r="8468" spans="1:16">
      <c r="A8468" t="s">
        <v>8661</v>
      </c>
      <c r="B8468" t="s">
        <v>83</v>
      </c>
      <c r="C8468" s="2">
        <v>46034</v>
      </c>
      <c r="D8468" s="3">
        <v>0.32751157407407411</v>
      </c>
      <c r="E8468" t="s">
        <v>33</v>
      </c>
      <c r="F8468">
        <v>500</v>
      </c>
      <c r="G8468" t="s">
        <v>189</v>
      </c>
      <c r="I8468">
        <f t="shared" si="924"/>
        <v>1</v>
      </c>
      <c r="J8468" t="str">
        <f t="shared" si="925"/>
        <v>OK</v>
      </c>
      <c r="K8468" t="str">
        <f t="shared" si="926"/>
        <v>Successful</v>
      </c>
      <c r="L8468" t="str">
        <f t="shared" si="927"/>
        <v>Withdrawal</v>
      </c>
      <c r="M8468" t="str">
        <f t="shared" si="928"/>
        <v>OK</v>
      </c>
      <c r="N8468" t="str">
        <f t="shared" si="929"/>
        <v>OK</v>
      </c>
      <c r="O8468" t="str">
        <f>_xlfn.XLOOKUP(B8468,'01_Raw_ATMs'!A:A,'01_Raw_ATMs'!A:A,"Not Found")</f>
        <v>ATM008</v>
      </c>
      <c r="P8468" t="str">
        <f t="shared" si="930"/>
        <v>Valid</v>
      </c>
    </row>
    <row r="8469" spans="1:16">
      <c r="A8469" t="s">
        <v>8662</v>
      </c>
      <c r="B8469" t="s">
        <v>113</v>
      </c>
      <c r="C8469" s="2">
        <v>46065</v>
      </c>
      <c r="D8469" s="3">
        <v>0.37947916666666659</v>
      </c>
      <c r="E8469" t="s">
        <v>33</v>
      </c>
      <c r="F8469">
        <v>2500</v>
      </c>
      <c r="G8469" t="s">
        <v>189</v>
      </c>
      <c r="I8469">
        <f t="shared" si="924"/>
        <v>1</v>
      </c>
      <c r="J8469" t="str">
        <f t="shared" si="925"/>
        <v>OK</v>
      </c>
      <c r="K8469" t="str">
        <f t="shared" si="926"/>
        <v>Successful</v>
      </c>
      <c r="L8469" t="str">
        <f t="shared" si="927"/>
        <v>Withdrawal</v>
      </c>
      <c r="M8469" t="str">
        <f t="shared" si="928"/>
        <v>OK</v>
      </c>
      <c r="N8469" t="str">
        <f t="shared" si="929"/>
        <v>OK</v>
      </c>
      <c r="O8469" t="str">
        <f>_xlfn.XLOOKUP(B8469,'01_Raw_ATMs'!A:A,'01_Raw_ATMs'!A:A,"Not Found")</f>
        <v>ATM033</v>
      </c>
      <c r="P8469" t="str">
        <f t="shared" si="930"/>
        <v>Valid</v>
      </c>
    </row>
    <row r="8470" spans="1:16">
      <c r="A8470" t="s">
        <v>8663</v>
      </c>
      <c r="B8470" t="s">
        <v>133</v>
      </c>
      <c r="C8470" s="2">
        <v>45698</v>
      </c>
      <c r="D8470" s="3">
        <v>0.61348379629629635</v>
      </c>
      <c r="E8470" t="s">
        <v>33</v>
      </c>
      <c r="F8470">
        <v>8000</v>
      </c>
      <c r="G8470" t="s">
        <v>189</v>
      </c>
      <c r="I8470">
        <f t="shared" si="924"/>
        <v>1</v>
      </c>
      <c r="J8470" t="str">
        <f t="shared" si="925"/>
        <v>OK</v>
      </c>
      <c r="K8470" t="str">
        <f t="shared" si="926"/>
        <v>Successful</v>
      </c>
      <c r="L8470" t="str">
        <f t="shared" si="927"/>
        <v>Withdrawal</v>
      </c>
      <c r="M8470" t="str">
        <f t="shared" si="928"/>
        <v>OK</v>
      </c>
      <c r="N8470" t="str">
        <f t="shared" si="929"/>
        <v>OK</v>
      </c>
      <c r="O8470" t="str">
        <f>_xlfn.XLOOKUP(B8470,'01_Raw_ATMs'!A:A,'01_Raw_ATMs'!A:A,"Not Found")</f>
        <v>ATM053</v>
      </c>
      <c r="P8470" t="str">
        <f t="shared" si="930"/>
        <v>Valid</v>
      </c>
    </row>
    <row r="8471" spans="1:16">
      <c r="A8471" t="s">
        <v>8664</v>
      </c>
      <c r="B8471" t="s">
        <v>100</v>
      </c>
      <c r="C8471" s="2">
        <v>45902</v>
      </c>
      <c r="D8471" s="3">
        <v>0.64009259259259255</v>
      </c>
      <c r="E8471" t="s">
        <v>194</v>
      </c>
      <c r="F8471">
        <v>0</v>
      </c>
      <c r="G8471" t="s">
        <v>189</v>
      </c>
      <c r="I8471">
        <f t="shared" si="924"/>
        <v>1</v>
      </c>
      <c r="J8471" t="str">
        <f t="shared" si="925"/>
        <v>OK</v>
      </c>
      <c r="K8471" t="str">
        <f t="shared" si="926"/>
        <v>Successful</v>
      </c>
      <c r="L8471" t="str">
        <f t="shared" si="927"/>
        <v>Balance Inquiry</v>
      </c>
      <c r="M8471" t="str">
        <f t="shared" si="928"/>
        <v>OK</v>
      </c>
      <c r="N8471" t="str">
        <f t="shared" si="929"/>
        <v>OK</v>
      </c>
      <c r="O8471" t="str">
        <f>_xlfn.XLOOKUP(B8471,'01_Raw_ATMs'!A:A,'01_Raw_ATMs'!A:A,"Not Found")</f>
        <v>ATM021</v>
      </c>
      <c r="P8471" t="str">
        <f t="shared" si="930"/>
        <v>Valid</v>
      </c>
    </row>
    <row r="8472" spans="1:16">
      <c r="A8472" t="s">
        <v>8665</v>
      </c>
      <c r="B8472" t="s">
        <v>147</v>
      </c>
      <c r="C8472" s="2">
        <v>45864</v>
      </c>
      <c r="D8472" s="3">
        <v>0.75988425925925929</v>
      </c>
      <c r="E8472" t="s">
        <v>33</v>
      </c>
      <c r="F8472">
        <v>2500</v>
      </c>
      <c r="G8472" t="s">
        <v>189</v>
      </c>
      <c r="I8472">
        <f t="shared" si="924"/>
        <v>1</v>
      </c>
      <c r="J8472" t="str">
        <f t="shared" si="925"/>
        <v>OK</v>
      </c>
      <c r="K8472" t="str">
        <f t="shared" si="926"/>
        <v>Successful</v>
      </c>
      <c r="L8472" t="str">
        <f t="shared" si="927"/>
        <v>Withdrawal</v>
      </c>
      <c r="M8472" t="str">
        <f t="shared" si="928"/>
        <v>OK</v>
      </c>
      <c r="N8472" t="str">
        <f t="shared" si="929"/>
        <v>OK</v>
      </c>
      <c r="O8472" t="str">
        <f>_xlfn.XLOOKUP(B8472,'01_Raw_ATMs'!A:A,'01_Raw_ATMs'!A:A,"Not Found")</f>
        <v>ATM067</v>
      </c>
      <c r="P8472" t="str">
        <f t="shared" si="930"/>
        <v>Valid</v>
      </c>
    </row>
    <row r="8473" spans="1:16">
      <c r="A8473" t="s">
        <v>8666</v>
      </c>
      <c r="B8473" t="s">
        <v>164</v>
      </c>
      <c r="C8473" s="2">
        <v>45816</v>
      </c>
      <c r="D8473" s="3">
        <v>0.55453703703703705</v>
      </c>
      <c r="E8473" t="s">
        <v>33</v>
      </c>
      <c r="F8473">
        <v>8000</v>
      </c>
      <c r="G8473" t="s">
        <v>189</v>
      </c>
      <c r="I8473">
        <f t="shared" si="924"/>
        <v>1</v>
      </c>
      <c r="J8473" t="str">
        <f t="shared" si="925"/>
        <v>OK</v>
      </c>
      <c r="K8473" t="str">
        <f t="shared" si="926"/>
        <v>Successful</v>
      </c>
      <c r="L8473" t="str">
        <f t="shared" si="927"/>
        <v>Withdrawal</v>
      </c>
      <c r="M8473" t="str">
        <f t="shared" si="928"/>
        <v>OK</v>
      </c>
      <c r="N8473" t="str">
        <f t="shared" si="929"/>
        <v>OK</v>
      </c>
      <c r="O8473" t="str">
        <f>_xlfn.XLOOKUP(B8473,'01_Raw_ATMs'!A:A,'01_Raw_ATMs'!A:A,"Not Found")</f>
        <v>ATM084</v>
      </c>
      <c r="P8473" t="str">
        <f t="shared" si="930"/>
        <v>Valid</v>
      </c>
    </row>
    <row r="8474" spans="1:16">
      <c r="A8474" t="s">
        <v>8667</v>
      </c>
      <c r="B8474" t="s">
        <v>145</v>
      </c>
      <c r="C8474" s="2">
        <v>45836</v>
      </c>
      <c r="D8474" s="3">
        <v>0.79156249999999995</v>
      </c>
      <c r="E8474" t="s">
        <v>33</v>
      </c>
      <c r="F8474">
        <v>4000</v>
      </c>
      <c r="G8474" t="s">
        <v>189</v>
      </c>
      <c r="I8474">
        <f t="shared" si="924"/>
        <v>1</v>
      </c>
      <c r="J8474" t="str">
        <f t="shared" si="925"/>
        <v>OK</v>
      </c>
      <c r="K8474" t="str">
        <f t="shared" si="926"/>
        <v>Successful</v>
      </c>
      <c r="L8474" t="str">
        <f t="shared" si="927"/>
        <v>Withdrawal</v>
      </c>
      <c r="M8474" t="str">
        <f t="shared" si="928"/>
        <v>OK</v>
      </c>
      <c r="N8474" t="str">
        <f t="shared" si="929"/>
        <v>OK</v>
      </c>
      <c r="O8474" t="str">
        <f>_xlfn.XLOOKUP(B8474,'01_Raw_ATMs'!A:A,'01_Raw_ATMs'!A:A,"Not Found")</f>
        <v>ATM065</v>
      </c>
      <c r="P8474" t="str">
        <f t="shared" si="930"/>
        <v>Valid</v>
      </c>
    </row>
    <row r="8475" spans="1:16">
      <c r="A8475" t="s">
        <v>8668</v>
      </c>
      <c r="B8475" t="s">
        <v>114</v>
      </c>
      <c r="C8475" s="2">
        <v>46169</v>
      </c>
      <c r="D8475" s="3">
        <v>0.74912037037037038</v>
      </c>
      <c r="E8475" t="s">
        <v>194</v>
      </c>
      <c r="F8475">
        <v>0</v>
      </c>
      <c r="G8475" t="s">
        <v>189</v>
      </c>
      <c r="I8475">
        <f t="shared" si="924"/>
        <v>1</v>
      </c>
      <c r="J8475" t="str">
        <f t="shared" si="925"/>
        <v>OK</v>
      </c>
      <c r="K8475" t="str">
        <f t="shared" si="926"/>
        <v>Successful</v>
      </c>
      <c r="L8475" t="str">
        <f t="shared" si="927"/>
        <v>Balance Inquiry</v>
      </c>
      <c r="M8475" t="str">
        <f t="shared" si="928"/>
        <v>OK</v>
      </c>
      <c r="N8475" t="str">
        <f t="shared" si="929"/>
        <v>OK</v>
      </c>
      <c r="O8475" t="str">
        <f>_xlfn.XLOOKUP(B8475,'01_Raw_ATMs'!A:A,'01_Raw_ATMs'!A:A,"Not Found")</f>
        <v>ATM034</v>
      </c>
      <c r="P8475" t="str">
        <f t="shared" si="930"/>
        <v>Valid</v>
      </c>
    </row>
    <row r="8476" spans="1:16">
      <c r="A8476" t="s">
        <v>8669</v>
      </c>
      <c r="B8476" t="s">
        <v>74</v>
      </c>
      <c r="C8476" s="2">
        <v>45679</v>
      </c>
      <c r="D8476" s="3">
        <v>0.3576273148148148</v>
      </c>
      <c r="E8476" t="s">
        <v>33</v>
      </c>
      <c r="F8476">
        <v>500</v>
      </c>
      <c r="G8476" t="s">
        <v>189</v>
      </c>
      <c r="I8476">
        <f t="shared" si="924"/>
        <v>1</v>
      </c>
      <c r="J8476" t="str">
        <f t="shared" si="925"/>
        <v>OK</v>
      </c>
      <c r="K8476" t="str">
        <f t="shared" si="926"/>
        <v>Successful</v>
      </c>
      <c r="L8476" t="str">
        <f t="shared" si="927"/>
        <v>Withdrawal</v>
      </c>
      <c r="M8476" t="str">
        <f t="shared" si="928"/>
        <v>OK</v>
      </c>
      <c r="N8476" t="str">
        <f t="shared" si="929"/>
        <v>OK</v>
      </c>
      <c r="O8476" t="str">
        <f>_xlfn.XLOOKUP(B8476,'01_Raw_ATMs'!A:A,'01_Raw_ATMs'!A:A,"Not Found")</f>
        <v>ATM003</v>
      </c>
      <c r="P8476" t="str">
        <f t="shared" si="930"/>
        <v>Valid</v>
      </c>
    </row>
    <row r="8477" spans="1:16">
      <c r="A8477" t="s">
        <v>8670</v>
      </c>
      <c r="B8477" t="s">
        <v>101</v>
      </c>
      <c r="C8477" s="2">
        <v>46086</v>
      </c>
      <c r="D8477" s="3">
        <v>0.62089120370370365</v>
      </c>
      <c r="E8477" t="s">
        <v>33</v>
      </c>
      <c r="F8477">
        <v>500</v>
      </c>
      <c r="G8477" t="s">
        <v>189</v>
      </c>
      <c r="I8477">
        <f t="shared" si="924"/>
        <v>1</v>
      </c>
      <c r="J8477" t="str">
        <f t="shared" si="925"/>
        <v>OK</v>
      </c>
      <c r="K8477" t="str">
        <f t="shared" si="926"/>
        <v>Successful</v>
      </c>
      <c r="L8477" t="str">
        <f t="shared" si="927"/>
        <v>Withdrawal</v>
      </c>
      <c r="M8477" t="str">
        <f t="shared" si="928"/>
        <v>OK</v>
      </c>
      <c r="N8477" t="str">
        <f t="shared" si="929"/>
        <v>OK</v>
      </c>
      <c r="O8477" t="str">
        <f>_xlfn.XLOOKUP(B8477,'01_Raw_ATMs'!A:A,'01_Raw_ATMs'!A:A,"Not Found")</f>
        <v>ATM022</v>
      </c>
      <c r="P8477" t="str">
        <f t="shared" si="930"/>
        <v>Valid</v>
      </c>
    </row>
    <row r="8478" spans="1:16">
      <c r="A8478" t="s">
        <v>8671</v>
      </c>
      <c r="B8478" t="s">
        <v>146</v>
      </c>
      <c r="C8478" s="2">
        <v>46073</v>
      </c>
      <c r="D8478" s="3">
        <v>0.8053703703703704</v>
      </c>
      <c r="E8478" t="s">
        <v>33</v>
      </c>
      <c r="F8478">
        <v>8000</v>
      </c>
      <c r="G8478" t="s">
        <v>189</v>
      </c>
      <c r="I8478">
        <f t="shared" si="924"/>
        <v>1</v>
      </c>
      <c r="J8478" t="str">
        <f t="shared" si="925"/>
        <v>OK</v>
      </c>
      <c r="K8478" t="str">
        <f t="shared" si="926"/>
        <v>Successful</v>
      </c>
      <c r="L8478" t="str">
        <f t="shared" si="927"/>
        <v>Withdrawal</v>
      </c>
      <c r="M8478" t="str">
        <f t="shared" si="928"/>
        <v>OK</v>
      </c>
      <c r="N8478" t="str">
        <f t="shared" si="929"/>
        <v>OK</v>
      </c>
      <c r="O8478" t="str">
        <f>_xlfn.XLOOKUP(B8478,'01_Raw_ATMs'!A:A,'01_Raw_ATMs'!A:A,"Not Found")</f>
        <v>ATM066</v>
      </c>
      <c r="P8478" t="str">
        <f t="shared" si="930"/>
        <v>Valid</v>
      </c>
    </row>
    <row r="8479" spans="1:16">
      <c r="A8479" t="s">
        <v>8672</v>
      </c>
      <c r="B8479" t="s">
        <v>131</v>
      </c>
      <c r="C8479" s="2">
        <v>45805</v>
      </c>
      <c r="D8479" s="3">
        <v>0.9475810185185185</v>
      </c>
      <c r="E8479" t="s">
        <v>194</v>
      </c>
      <c r="F8479">
        <v>0</v>
      </c>
      <c r="G8479" t="s">
        <v>189</v>
      </c>
      <c r="I8479">
        <f t="shared" si="924"/>
        <v>1</v>
      </c>
      <c r="J8479" t="str">
        <f t="shared" si="925"/>
        <v>OK</v>
      </c>
      <c r="K8479" t="str">
        <f t="shared" si="926"/>
        <v>Successful</v>
      </c>
      <c r="L8479" t="str">
        <f t="shared" si="927"/>
        <v>Balance Inquiry</v>
      </c>
      <c r="M8479" t="str">
        <f t="shared" si="928"/>
        <v>OK</v>
      </c>
      <c r="N8479" t="str">
        <f t="shared" si="929"/>
        <v>OK</v>
      </c>
      <c r="O8479" t="str">
        <f>_xlfn.XLOOKUP(B8479,'01_Raw_ATMs'!A:A,'01_Raw_ATMs'!A:A,"Not Found")</f>
        <v>ATM051</v>
      </c>
      <c r="P8479" t="str">
        <f t="shared" si="930"/>
        <v>Valid</v>
      </c>
    </row>
    <row r="8480" spans="1:16">
      <c r="A8480" t="s">
        <v>8673</v>
      </c>
      <c r="B8480" t="s">
        <v>98</v>
      </c>
      <c r="C8480" s="2">
        <v>45960</v>
      </c>
      <c r="D8480" s="3">
        <v>0.88219907407407405</v>
      </c>
      <c r="E8480" t="s">
        <v>33</v>
      </c>
      <c r="F8480">
        <v>1000</v>
      </c>
      <c r="G8480" t="s">
        <v>189</v>
      </c>
      <c r="I8480">
        <f t="shared" si="924"/>
        <v>1</v>
      </c>
      <c r="J8480" t="str">
        <f t="shared" si="925"/>
        <v>OK</v>
      </c>
      <c r="K8480" t="str">
        <f t="shared" si="926"/>
        <v>Successful</v>
      </c>
      <c r="L8480" t="str">
        <f t="shared" si="927"/>
        <v>Withdrawal</v>
      </c>
      <c r="M8480" t="str">
        <f t="shared" si="928"/>
        <v>OK</v>
      </c>
      <c r="N8480" t="str">
        <f t="shared" si="929"/>
        <v>OK</v>
      </c>
      <c r="O8480" t="str">
        <f>_xlfn.XLOOKUP(B8480,'01_Raw_ATMs'!A:A,'01_Raw_ATMs'!A:A,"Not Found")</f>
        <v>ATM019</v>
      </c>
      <c r="P8480" t="str">
        <f t="shared" si="930"/>
        <v>Valid</v>
      </c>
    </row>
    <row r="8481" spans="1:16">
      <c r="A8481" t="s">
        <v>8674</v>
      </c>
      <c r="B8481" t="s">
        <v>154</v>
      </c>
      <c r="C8481" s="2">
        <v>45777</v>
      </c>
      <c r="D8481" s="3">
        <v>0.55026620370370372</v>
      </c>
      <c r="E8481" t="s">
        <v>33</v>
      </c>
      <c r="F8481">
        <v>3000</v>
      </c>
      <c r="G8481" t="s">
        <v>214</v>
      </c>
      <c r="H8481" t="s">
        <v>1215</v>
      </c>
      <c r="I8481">
        <f t="shared" si="924"/>
        <v>1</v>
      </c>
      <c r="J8481" t="str">
        <f t="shared" si="925"/>
        <v>OK</v>
      </c>
      <c r="K8481" t="str">
        <f t="shared" si="926"/>
        <v>Failed</v>
      </c>
      <c r="L8481" t="str">
        <f t="shared" si="927"/>
        <v>Withdrawal</v>
      </c>
      <c r="M8481" t="str">
        <f t="shared" si="928"/>
        <v>OK</v>
      </c>
      <c r="N8481" t="str">
        <f t="shared" si="929"/>
        <v>OK</v>
      </c>
      <c r="O8481" t="str">
        <f>_xlfn.XLOOKUP(B8481,'01_Raw_ATMs'!A:A,'01_Raw_ATMs'!A:A,"Not Found")</f>
        <v>ATM074</v>
      </c>
      <c r="P8481" t="str">
        <f t="shared" si="930"/>
        <v>Valid</v>
      </c>
    </row>
    <row r="8482" spans="1:16">
      <c r="A8482" t="s">
        <v>8675</v>
      </c>
      <c r="B8482" t="s">
        <v>142</v>
      </c>
      <c r="C8482" s="2">
        <v>45732</v>
      </c>
      <c r="D8482" s="3">
        <v>0.93744212962962958</v>
      </c>
      <c r="E8482" t="s">
        <v>33</v>
      </c>
      <c r="F8482">
        <v>4000</v>
      </c>
      <c r="G8482" t="s">
        <v>189</v>
      </c>
      <c r="I8482">
        <f t="shared" si="924"/>
        <v>1</v>
      </c>
      <c r="J8482" t="str">
        <f t="shared" si="925"/>
        <v>OK</v>
      </c>
      <c r="K8482" t="str">
        <f t="shared" si="926"/>
        <v>Successful</v>
      </c>
      <c r="L8482" t="str">
        <f t="shared" si="927"/>
        <v>Withdrawal</v>
      </c>
      <c r="M8482" t="str">
        <f t="shared" si="928"/>
        <v>OK</v>
      </c>
      <c r="N8482" t="str">
        <f t="shared" si="929"/>
        <v>OK</v>
      </c>
      <c r="O8482" t="str">
        <f>_xlfn.XLOOKUP(B8482,'01_Raw_ATMs'!A:A,'01_Raw_ATMs'!A:A,"Not Found")</f>
        <v>ATM062</v>
      </c>
      <c r="P8482" t="str">
        <f t="shared" si="930"/>
        <v>Valid</v>
      </c>
    </row>
    <row r="8483" spans="1:16">
      <c r="A8483" t="s">
        <v>8676</v>
      </c>
      <c r="B8483" t="s">
        <v>129</v>
      </c>
      <c r="C8483" s="2">
        <v>45829</v>
      </c>
      <c r="D8483" s="3">
        <v>0.48527777777777781</v>
      </c>
      <c r="E8483" t="s">
        <v>194</v>
      </c>
      <c r="F8483">
        <v>0</v>
      </c>
      <c r="G8483" t="s">
        <v>189</v>
      </c>
      <c r="I8483">
        <f t="shared" si="924"/>
        <v>1</v>
      </c>
      <c r="J8483" t="str">
        <f t="shared" si="925"/>
        <v>OK</v>
      </c>
      <c r="K8483" t="str">
        <f t="shared" si="926"/>
        <v>Successful</v>
      </c>
      <c r="L8483" t="str">
        <f t="shared" si="927"/>
        <v>Balance Inquiry</v>
      </c>
      <c r="M8483" t="str">
        <f t="shared" si="928"/>
        <v>OK</v>
      </c>
      <c r="N8483" t="str">
        <f t="shared" si="929"/>
        <v>OK</v>
      </c>
      <c r="O8483" t="str">
        <f>_xlfn.XLOOKUP(B8483,'01_Raw_ATMs'!A:A,'01_Raw_ATMs'!A:A,"Not Found")</f>
        <v>ATM049</v>
      </c>
      <c r="P8483" t="str">
        <f t="shared" si="930"/>
        <v>Valid</v>
      </c>
    </row>
    <row r="8484" spans="1:16">
      <c r="A8484" t="s">
        <v>8677</v>
      </c>
      <c r="B8484" t="s">
        <v>76</v>
      </c>
      <c r="C8484" s="2">
        <v>45770</v>
      </c>
      <c r="D8484" s="3">
        <v>0.7943055555555556</v>
      </c>
      <c r="E8484" t="s">
        <v>194</v>
      </c>
      <c r="F8484">
        <v>0</v>
      </c>
      <c r="G8484" t="s">
        <v>189</v>
      </c>
      <c r="I8484">
        <f t="shared" si="924"/>
        <v>1</v>
      </c>
      <c r="J8484" t="str">
        <f t="shared" si="925"/>
        <v>OK</v>
      </c>
      <c r="K8484" t="str">
        <f t="shared" si="926"/>
        <v>Successful</v>
      </c>
      <c r="L8484" t="str">
        <f t="shared" si="927"/>
        <v>Balance Inquiry</v>
      </c>
      <c r="M8484" t="str">
        <f t="shared" si="928"/>
        <v>OK</v>
      </c>
      <c r="N8484" t="str">
        <f t="shared" si="929"/>
        <v>OK</v>
      </c>
      <c r="O8484" t="str">
        <f>_xlfn.XLOOKUP(B8484,'01_Raw_ATMs'!A:A,'01_Raw_ATMs'!A:A,"Not Found")</f>
        <v>ATM004</v>
      </c>
      <c r="P8484" t="str">
        <f t="shared" si="930"/>
        <v>Valid</v>
      </c>
    </row>
    <row r="8485" spans="1:16">
      <c r="A8485" t="s">
        <v>8678</v>
      </c>
      <c r="B8485" t="s">
        <v>79</v>
      </c>
      <c r="C8485" s="2">
        <v>45776</v>
      </c>
      <c r="D8485" s="3">
        <v>0.61733796296296295</v>
      </c>
      <c r="E8485" t="s">
        <v>211</v>
      </c>
      <c r="F8485">
        <v>0</v>
      </c>
      <c r="G8485" t="s">
        <v>189</v>
      </c>
      <c r="I8485">
        <f t="shared" si="924"/>
        <v>1</v>
      </c>
      <c r="J8485" t="str">
        <f t="shared" si="925"/>
        <v>OK</v>
      </c>
      <c r="K8485" t="str">
        <f t="shared" si="926"/>
        <v>Successful</v>
      </c>
      <c r="L8485" t="str">
        <f t="shared" si="927"/>
        <v>Mini Statement</v>
      </c>
      <c r="M8485" t="str">
        <f t="shared" si="928"/>
        <v>OK</v>
      </c>
      <c r="N8485" t="str">
        <f t="shared" si="929"/>
        <v>OK</v>
      </c>
      <c r="O8485" t="str">
        <f>_xlfn.XLOOKUP(B8485,'01_Raw_ATMs'!A:A,'01_Raw_ATMs'!A:A,"Not Found")</f>
        <v>ATM006</v>
      </c>
      <c r="P8485" t="str">
        <f t="shared" si="930"/>
        <v>Valid</v>
      </c>
    </row>
    <row r="8486" spans="1:16">
      <c r="A8486" t="s">
        <v>8679</v>
      </c>
      <c r="B8486" t="s">
        <v>74</v>
      </c>
      <c r="C8486" s="2">
        <v>45884</v>
      </c>
      <c r="D8486" s="3">
        <v>0.4833101851851852</v>
      </c>
      <c r="E8486" t="s">
        <v>33</v>
      </c>
      <c r="F8486">
        <v>8000</v>
      </c>
      <c r="G8486" t="s">
        <v>189</v>
      </c>
      <c r="I8486">
        <f t="shared" si="924"/>
        <v>1</v>
      </c>
      <c r="J8486" t="str">
        <f t="shared" si="925"/>
        <v>OK</v>
      </c>
      <c r="K8486" t="str">
        <f t="shared" si="926"/>
        <v>Successful</v>
      </c>
      <c r="L8486" t="str">
        <f t="shared" si="927"/>
        <v>Withdrawal</v>
      </c>
      <c r="M8486" t="str">
        <f t="shared" si="928"/>
        <v>OK</v>
      </c>
      <c r="N8486" t="str">
        <f t="shared" si="929"/>
        <v>OK</v>
      </c>
      <c r="O8486" t="str">
        <f>_xlfn.XLOOKUP(B8486,'01_Raw_ATMs'!A:A,'01_Raw_ATMs'!A:A,"Not Found")</f>
        <v>ATM003</v>
      </c>
      <c r="P8486" t="str">
        <f t="shared" si="930"/>
        <v>Valid</v>
      </c>
    </row>
    <row r="8487" spans="1:16">
      <c r="A8487" t="s">
        <v>8680</v>
      </c>
      <c r="B8487" t="s">
        <v>176</v>
      </c>
      <c r="C8487" s="2">
        <v>45989</v>
      </c>
      <c r="D8487" s="3">
        <v>2.4861111111111112E-2</v>
      </c>
      <c r="E8487" t="s">
        <v>194</v>
      </c>
      <c r="F8487">
        <v>0</v>
      </c>
      <c r="G8487" t="s">
        <v>189</v>
      </c>
      <c r="I8487">
        <f t="shared" si="924"/>
        <v>1</v>
      </c>
      <c r="J8487" t="str">
        <f t="shared" si="925"/>
        <v>OK</v>
      </c>
      <c r="K8487" t="str">
        <f t="shared" si="926"/>
        <v>Successful</v>
      </c>
      <c r="L8487" t="str">
        <f t="shared" si="927"/>
        <v>Balance Inquiry</v>
      </c>
      <c r="M8487" t="str">
        <f t="shared" si="928"/>
        <v>OK</v>
      </c>
      <c r="N8487" t="str">
        <f t="shared" si="929"/>
        <v>OK</v>
      </c>
      <c r="O8487" t="str">
        <f>_xlfn.XLOOKUP(B8487,'01_Raw_ATMs'!A:A,'01_Raw_ATMs'!A:A,"Not Found")</f>
        <v>ATM096</v>
      </c>
      <c r="P8487" t="str">
        <f t="shared" si="930"/>
        <v>Valid</v>
      </c>
    </row>
    <row r="8488" spans="1:16">
      <c r="A8488" t="s">
        <v>8681</v>
      </c>
      <c r="B8488" t="s">
        <v>95</v>
      </c>
      <c r="C8488" s="2">
        <v>45867</v>
      </c>
      <c r="D8488" s="3">
        <v>0.41273148148148148</v>
      </c>
      <c r="E8488" t="s">
        <v>194</v>
      </c>
      <c r="F8488">
        <v>0</v>
      </c>
      <c r="G8488" t="s">
        <v>189</v>
      </c>
      <c r="I8488">
        <f t="shared" si="924"/>
        <v>1</v>
      </c>
      <c r="J8488" t="str">
        <f t="shared" si="925"/>
        <v>OK</v>
      </c>
      <c r="K8488" t="str">
        <f t="shared" si="926"/>
        <v>Successful</v>
      </c>
      <c r="L8488" t="str">
        <f t="shared" si="927"/>
        <v>Balance Inquiry</v>
      </c>
      <c r="M8488" t="str">
        <f t="shared" si="928"/>
        <v>OK</v>
      </c>
      <c r="N8488" t="str">
        <f t="shared" si="929"/>
        <v>OK</v>
      </c>
      <c r="O8488" t="str">
        <f>_xlfn.XLOOKUP(B8488,'01_Raw_ATMs'!A:A,'01_Raw_ATMs'!A:A,"Not Found")</f>
        <v>ATM017</v>
      </c>
      <c r="P8488" t="str">
        <f t="shared" si="930"/>
        <v>Valid</v>
      </c>
    </row>
    <row r="8489" spans="1:16">
      <c r="A8489" t="s">
        <v>8682</v>
      </c>
      <c r="B8489" t="s">
        <v>157</v>
      </c>
      <c r="C8489" s="2">
        <v>46168</v>
      </c>
      <c r="D8489" s="3">
        <v>0.54644675925925923</v>
      </c>
      <c r="E8489" t="s">
        <v>33</v>
      </c>
      <c r="F8489">
        <v>1000</v>
      </c>
      <c r="G8489" t="s">
        <v>189</v>
      </c>
      <c r="I8489">
        <f t="shared" si="924"/>
        <v>1</v>
      </c>
      <c r="J8489" t="str">
        <f t="shared" si="925"/>
        <v>OK</v>
      </c>
      <c r="K8489" t="str">
        <f t="shared" si="926"/>
        <v>Successful</v>
      </c>
      <c r="L8489" t="str">
        <f t="shared" si="927"/>
        <v>Withdrawal</v>
      </c>
      <c r="M8489" t="str">
        <f t="shared" si="928"/>
        <v>OK</v>
      </c>
      <c r="N8489" t="str">
        <f t="shared" si="929"/>
        <v>OK</v>
      </c>
      <c r="O8489" t="str">
        <f>_xlfn.XLOOKUP(B8489,'01_Raw_ATMs'!A:A,'01_Raw_ATMs'!A:A,"Not Found")</f>
        <v>ATM077</v>
      </c>
      <c r="P8489" t="str">
        <f t="shared" si="930"/>
        <v>Valid</v>
      </c>
    </row>
    <row r="8490" spans="1:16">
      <c r="A8490" t="s">
        <v>8683</v>
      </c>
      <c r="B8490" t="s">
        <v>177</v>
      </c>
      <c r="C8490" s="2">
        <v>45884</v>
      </c>
      <c r="D8490" s="3">
        <v>0.62938657407407406</v>
      </c>
      <c r="E8490" t="s">
        <v>33</v>
      </c>
      <c r="F8490">
        <v>2500</v>
      </c>
      <c r="G8490" t="s">
        <v>189</v>
      </c>
      <c r="I8490">
        <f t="shared" si="924"/>
        <v>1</v>
      </c>
      <c r="J8490" t="str">
        <f t="shared" si="925"/>
        <v>OK</v>
      </c>
      <c r="K8490" t="str">
        <f t="shared" si="926"/>
        <v>Successful</v>
      </c>
      <c r="L8490" t="str">
        <f t="shared" si="927"/>
        <v>Withdrawal</v>
      </c>
      <c r="M8490" t="str">
        <f t="shared" si="928"/>
        <v>OK</v>
      </c>
      <c r="N8490" t="str">
        <f t="shared" si="929"/>
        <v>OK</v>
      </c>
      <c r="O8490" t="str">
        <f>_xlfn.XLOOKUP(B8490,'01_Raw_ATMs'!A:A,'01_Raw_ATMs'!A:A,"Not Found")</f>
        <v>ATM097</v>
      </c>
      <c r="P8490" t="str">
        <f t="shared" si="930"/>
        <v>Valid</v>
      </c>
    </row>
    <row r="8491" spans="1:16">
      <c r="A8491" t="s">
        <v>8684</v>
      </c>
      <c r="B8491" t="s">
        <v>175</v>
      </c>
      <c r="C8491" s="2">
        <v>46076</v>
      </c>
      <c r="D8491" s="3">
        <v>0.77341435185185181</v>
      </c>
      <c r="E8491" t="s">
        <v>33</v>
      </c>
      <c r="F8491">
        <v>1500</v>
      </c>
      <c r="G8491" t="s">
        <v>189</v>
      </c>
      <c r="I8491">
        <f t="shared" si="924"/>
        <v>1</v>
      </c>
      <c r="J8491" t="str">
        <f t="shared" si="925"/>
        <v>OK</v>
      </c>
      <c r="K8491" t="str">
        <f t="shared" si="926"/>
        <v>Successful</v>
      </c>
      <c r="L8491" t="str">
        <f t="shared" si="927"/>
        <v>Withdrawal</v>
      </c>
      <c r="M8491" t="str">
        <f t="shared" si="928"/>
        <v>OK</v>
      </c>
      <c r="N8491" t="str">
        <f t="shared" si="929"/>
        <v>OK</v>
      </c>
      <c r="O8491" t="str">
        <f>_xlfn.XLOOKUP(B8491,'01_Raw_ATMs'!A:A,'01_Raw_ATMs'!A:A,"Not Found")</f>
        <v>ATM095</v>
      </c>
      <c r="P8491" t="str">
        <f t="shared" si="930"/>
        <v>Valid</v>
      </c>
    </row>
    <row r="8492" spans="1:16">
      <c r="A8492" t="s">
        <v>8685</v>
      </c>
      <c r="B8492" t="s">
        <v>104</v>
      </c>
      <c r="C8492" s="2">
        <v>46122</v>
      </c>
      <c r="D8492" s="3">
        <v>0.78902777777777777</v>
      </c>
      <c r="E8492" t="s">
        <v>261</v>
      </c>
      <c r="F8492">
        <v>2000</v>
      </c>
      <c r="G8492" t="s">
        <v>189</v>
      </c>
      <c r="I8492">
        <f t="shared" si="924"/>
        <v>1</v>
      </c>
      <c r="J8492" t="str">
        <f t="shared" si="925"/>
        <v>OK</v>
      </c>
      <c r="K8492" t="str">
        <f t="shared" si="926"/>
        <v>Successful</v>
      </c>
      <c r="L8492" t="str">
        <f t="shared" si="927"/>
        <v>Cash Deposit</v>
      </c>
      <c r="M8492" t="str">
        <f t="shared" si="928"/>
        <v>OK</v>
      </c>
      <c r="N8492" t="str">
        <f t="shared" si="929"/>
        <v>OK</v>
      </c>
      <c r="O8492" t="str">
        <f>_xlfn.XLOOKUP(B8492,'01_Raw_ATMs'!A:A,'01_Raw_ATMs'!A:A,"Not Found")</f>
        <v>ATM025</v>
      </c>
      <c r="P8492" t="str">
        <f t="shared" si="930"/>
        <v>Valid</v>
      </c>
    </row>
    <row r="8493" spans="1:16">
      <c r="A8493" t="s">
        <v>8686</v>
      </c>
      <c r="B8493" t="s">
        <v>131</v>
      </c>
      <c r="C8493" s="2">
        <v>45690</v>
      </c>
      <c r="D8493" s="3">
        <v>0.35645833333333332</v>
      </c>
      <c r="E8493" t="s">
        <v>33</v>
      </c>
      <c r="F8493">
        <v>4000</v>
      </c>
      <c r="G8493" t="s">
        <v>189</v>
      </c>
      <c r="I8493">
        <f t="shared" si="924"/>
        <v>1</v>
      </c>
      <c r="J8493" t="str">
        <f t="shared" si="925"/>
        <v>OK</v>
      </c>
      <c r="K8493" t="str">
        <f t="shared" si="926"/>
        <v>Successful</v>
      </c>
      <c r="L8493" t="str">
        <f t="shared" si="927"/>
        <v>Withdrawal</v>
      </c>
      <c r="M8493" t="str">
        <f t="shared" si="928"/>
        <v>OK</v>
      </c>
      <c r="N8493" t="str">
        <f t="shared" si="929"/>
        <v>OK</v>
      </c>
      <c r="O8493" t="str">
        <f>_xlfn.XLOOKUP(B8493,'01_Raw_ATMs'!A:A,'01_Raw_ATMs'!A:A,"Not Found")</f>
        <v>ATM051</v>
      </c>
      <c r="P8493" t="str">
        <f t="shared" si="930"/>
        <v>Valid</v>
      </c>
    </row>
    <row r="8494" spans="1:16">
      <c r="A8494" t="s">
        <v>8687</v>
      </c>
      <c r="B8494" t="s">
        <v>127</v>
      </c>
      <c r="C8494" s="2">
        <v>46033</v>
      </c>
      <c r="D8494" s="3">
        <v>0.90395833333333331</v>
      </c>
      <c r="E8494" t="s">
        <v>261</v>
      </c>
      <c r="F8494">
        <v>1000</v>
      </c>
      <c r="G8494" t="s">
        <v>189</v>
      </c>
      <c r="I8494">
        <f t="shared" si="924"/>
        <v>1</v>
      </c>
      <c r="J8494" t="str">
        <f t="shared" si="925"/>
        <v>OK</v>
      </c>
      <c r="K8494" t="str">
        <f t="shared" si="926"/>
        <v>Successful</v>
      </c>
      <c r="L8494" t="str">
        <f t="shared" si="927"/>
        <v>Cash Deposit</v>
      </c>
      <c r="M8494" t="str">
        <f t="shared" si="928"/>
        <v>OK</v>
      </c>
      <c r="N8494" t="str">
        <f t="shared" si="929"/>
        <v>OK</v>
      </c>
      <c r="O8494" t="str">
        <f>_xlfn.XLOOKUP(B8494,'01_Raw_ATMs'!A:A,'01_Raw_ATMs'!A:A,"Not Found")</f>
        <v>ATM047</v>
      </c>
      <c r="P8494" t="str">
        <f t="shared" si="930"/>
        <v>Valid</v>
      </c>
    </row>
    <row r="8495" spans="1:16">
      <c r="A8495" t="s">
        <v>8688</v>
      </c>
      <c r="B8495" t="s">
        <v>165</v>
      </c>
      <c r="C8495" s="2">
        <v>45740</v>
      </c>
      <c r="D8495" s="3">
        <v>0.44695601851851852</v>
      </c>
      <c r="E8495" t="s">
        <v>33</v>
      </c>
      <c r="F8495">
        <v>3000</v>
      </c>
      <c r="G8495" t="s">
        <v>189</v>
      </c>
      <c r="I8495">
        <f t="shared" si="924"/>
        <v>1</v>
      </c>
      <c r="J8495" t="str">
        <f t="shared" si="925"/>
        <v>OK</v>
      </c>
      <c r="K8495" t="str">
        <f t="shared" si="926"/>
        <v>Successful</v>
      </c>
      <c r="L8495" t="str">
        <f t="shared" si="927"/>
        <v>Withdrawal</v>
      </c>
      <c r="M8495" t="str">
        <f t="shared" si="928"/>
        <v>OK</v>
      </c>
      <c r="N8495" t="str">
        <f t="shared" si="929"/>
        <v>OK</v>
      </c>
      <c r="O8495" t="str">
        <f>_xlfn.XLOOKUP(B8495,'01_Raw_ATMs'!A:A,'01_Raw_ATMs'!A:A,"Not Found")</f>
        <v>ATM085</v>
      </c>
      <c r="P8495" t="str">
        <f t="shared" si="930"/>
        <v>Valid</v>
      </c>
    </row>
    <row r="8496" spans="1:16">
      <c r="A8496" t="s">
        <v>8689</v>
      </c>
      <c r="B8496" t="s">
        <v>104</v>
      </c>
      <c r="C8496" s="2">
        <v>46002</v>
      </c>
      <c r="D8496" s="3">
        <v>0.71875</v>
      </c>
      <c r="E8496" t="s">
        <v>33</v>
      </c>
      <c r="F8496">
        <v>8000</v>
      </c>
      <c r="G8496" t="s">
        <v>189</v>
      </c>
      <c r="I8496">
        <f t="shared" si="924"/>
        <v>1</v>
      </c>
      <c r="J8496" t="str">
        <f t="shared" si="925"/>
        <v>OK</v>
      </c>
      <c r="K8496" t="str">
        <f t="shared" si="926"/>
        <v>Successful</v>
      </c>
      <c r="L8496" t="str">
        <f t="shared" si="927"/>
        <v>Withdrawal</v>
      </c>
      <c r="M8496" t="str">
        <f t="shared" si="928"/>
        <v>OK</v>
      </c>
      <c r="N8496" t="str">
        <f t="shared" si="929"/>
        <v>OK</v>
      </c>
      <c r="O8496" t="str">
        <f>_xlfn.XLOOKUP(B8496,'01_Raw_ATMs'!A:A,'01_Raw_ATMs'!A:A,"Not Found")</f>
        <v>ATM025</v>
      </c>
      <c r="P8496" t="str">
        <f t="shared" si="930"/>
        <v>Valid</v>
      </c>
    </row>
    <row r="8497" spans="1:16">
      <c r="A8497" t="s">
        <v>8690</v>
      </c>
      <c r="B8497" t="s">
        <v>115</v>
      </c>
      <c r="C8497" s="2">
        <v>46157</v>
      </c>
      <c r="D8497" s="3">
        <v>0.24350694444444451</v>
      </c>
      <c r="E8497" t="s">
        <v>194</v>
      </c>
      <c r="F8497">
        <v>0</v>
      </c>
      <c r="G8497" t="s">
        <v>214</v>
      </c>
      <c r="H8497" t="s">
        <v>42</v>
      </c>
      <c r="I8497">
        <f t="shared" si="924"/>
        <v>1</v>
      </c>
      <c r="J8497" t="str">
        <f t="shared" si="925"/>
        <v>OK</v>
      </c>
      <c r="K8497" t="str">
        <f t="shared" si="926"/>
        <v>Failed</v>
      </c>
      <c r="L8497" t="str">
        <f t="shared" si="927"/>
        <v>Balance Inquiry</v>
      </c>
      <c r="M8497" t="str">
        <f t="shared" si="928"/>
        <v>OK</v>
      </c>
      <c r="N8497" t="str">
        <f t="shared" si="929"/>
        <v>OK</v>
      </c>
      <c r="O8497" t="str">
        <f>_xlfn.XLOOKUP(B8497,'01_Raw_ATMs'!A:A,'01_Raw_ATMs'!A:A,"Not Found")</f>
        <v>ATM035</v>
      </c>
      <c r="P8497" t="str">
        <f t="shared" si="930"/>
        <v>Valid</v>
      </c>
    </row>
    <row r="8498" spans="1:16">
      <c r="A8498" t="s">
        <v>8691</v>
      </c>
      <c r="B8498" t="s">
        <v>167</v>
      </c>
      <c r="C8498" s="2">
        <v>45760</v>
      </c>
      <c r="D8498" s="3">
        <v>0.42348379629629629</v>
      </c>
      <c r="E8498" t="s">
        <v>211</v>
      </c>
      <c r="F8498">
        <v>0</v>
      </c>
      <c r="G8498" t="s">
        <v>189</v>
      </c>
      <c r="I8498">
        <f t="shared" si="924"/>
        <v>1</v>
      </c>
      <c r="J8498" t="str">
        <f t="shared" si="925"/>
        <v>OK</v>
      </c>
      <c r="K8498" t="str">
        <f t="shared" si="926"/>
        <v>Successful</v>
      </c>
      <c r="L8498" t="str">
        <f t="shared" si="927"/>
        <v>Mini Statement</v>
      </c>
      <c r="M8498" t="str">
        <f t="shared" si="928"/>
        <v>OK</v>
      </c>
      <c r="N8498" t="str">
        <f t="shared" si="929"/>
        <v>OK</v>
      </c>
      <c r="O8498" t="str">
        <f>_xlfn.XLOOKUP(B8498,'01_Raw_ATMs'!A:A,'01_Raw_ATMs'!A:A,"Not Found")</f>
        <v>ATM087</v>
      </c>
      <c r="P8498" t="str">
        <f t="shared" si="930"/>
        <v>Valid</v>
      </c>
    </row>
    <row r="8499" spans="1:16">
      <c r="A8499" t="s">
        <v>8692</v>
      </c>
      <c r="B8499" t="s">
        <v>77</v>
      </c>
      <c r="C8499" s="2">
        <v>45867</v>
      </c>
      <c r="D8499" s="3">
        <v>0.69618055555555558</v>
      </c>
      <c r="E8499" t="s">
        <v>33</v>
      </c>
      <c r="F8499">
        <v>5000</v>
      </c>
      <c r="G8499" t="s">
        <v>189</v>
      </c>
      <c r="I8499">
        <f t="shared" si="924"/>
        <v>1</v>
      </c>
      <c r="J8499" t="str">
        <f t="shared" si="925"/>
        <v>OK</v>
      </c>
      <c r="K8499" t="str">
        <f t="shared" si="926"/>
        <v>Successful</v>
      </c>
      <c r="L8499" t="str">
        <f t="shared" si="927"/>
        <v>Withdrawal</v>
      </c>
      <c r="M8499" t="str">
        <f t="shared" si="928"/>
        <v>OK</v>
      </c>
      <c r="N8499" t="str">
        <f t="shared" si="929"/>
        <v>OK</v>
      </c>
      <c r="O8499" t="str">
        <f>_xlfn.XLOOKUP(B8499,'01_Raw_ATMs'!A:A,'01_Raw_ATMs'!A:A,"Not Found")</f>
        <v>ATM005</v>
      </c>
      <c r="P8499" t="str">
        <f t="shared" si="930"/>
        <v>Valid</v>
      </c>
    </row>
    <row r="8500" spans="1:16">
      <c r="A8500" t="s">
        <v>8693</v>
      </c>
      <c r="B8500" t="s">
        <v>176</v>
      </c>
      <c r="C8500" s="2">
        <v>46097</v>
      </c>
      <c r="D8500" s="3">
        <v>9.5925925925925928E-2</v>
      </c>
      <c r="E8500" t="s">
        <v>33</v>
      </c>
      <c r="F8500">
        <v>1000</v>
      </c>
      <c r="G8500" t="s">
        <v>189</v>
      </c>
      <c r="I8500">
        <f t="shared" si="924"/>
        <v>1</v>
      </c>
      <c r="J8500" t="str">
        <f t="shared" si="925"/>
        <v>OK</v>
      </c>
      <c r="K8500" t="str">
        <f t="shared" si="926"/>
        <v>Successful</v>
      </c>
      <c r="L8500" t="str">
        <f t="shared" si="927"/>
        <v>Withdrawal</v>
      </c>
      <c r="M8500" t="str">
        <f t="shared" si="928"/>
        <v>OK</v>
      </c>
      <c r="N8500" t="str">
        <f t="shared" si="929"/>
        <v>OK</v>
      </c>
      <c r="O8500" t="str">
        <f>_xlfn.XLOOKUP(B8500,'01_Raw_ATMs'!A:A,'01_Raw_ATMs'!A:A,"Not Found")</f>
        <v>ATM096</v>
      </c>
      <c r="P8500" t="str">
        <f t="shared" si="930"/>
        <v>Valid</v>
      </c>
    </row>
    <row r="8501" spans="1:16">
      <c r="A8501" t="s">
        <v>8694</v>
      </c>
      <c r="B8501" t="s">
        <v>7</v>
      </c>
      <c r="C8501" s="2">
        <v>45692</v>
      </c>
      <c r="D8501" s="3">
        <v>0.48230324074074082</v>
      </c>
      <c r="E8501" t="s">
        <v>33</v>
      </c>
      <c r="F8501">
        <v>3000</v>
      </c>
      <c r="G8501" t="s">
        <v>189</v>
      </c>
      <c r="I8501">
        <f t="shared" si="924"/>
        <v>1</v>
      </c>
      <c r="J8501" t="str">
        <f t="shared" si="925"/>
        <v>OK</v>
      </c>
      <c r="K8501" t="str">
        <f t="shared" si="926"/>
        <v>Successful</v>
      </c>
      <c r="L8501" t="str">
        <f t="shared" si="927"/>
        <v>Withdrawal</v>
      </c>
      <c r="M8501" t="str">
        <f t="shared" si="928"/>
        <v>OK</v>
      </c>
      <c r="N8501" t="str">
        <f t="shared" si="929"/>
        <v>OK</v>
      </c>
      <c r="O8501" t="str">
        <f>_xlfn.XLOOKUP(B8501,'01_Raw_ATMs'!A:A,'01_Raw_ATMs'!A:A,"Not Found")</f>
        <v>ATM001</v>
      </c>
      <c r="P8501" t="str">
        <f t="shared" si="930"/>
        <v>Valid</v>
      </c>
    </row>
    <row r="8502" spans="1:16">
      <c r="A8502" t="s">
        <v>8695</v>
      </c>
      <c r="B8502" t="s">
        <v>79</v>
      </c>
      <c r="C8502" s="2">
        <v>45719</v>
      </c>
      <c r="D8502" s="3">
        <v>0.69128472222222226</v>
      </c>
      <c r="E8502" t="s">
        <v>33</v>
      </c>
      <c r="F8502">
        <v>1500</v>
      </c>
      <c r="G8502" t="s">
        <v>189</v>
      </c>
      <c r="I8502">
        <f t="shared" si="924"/>
        <v>1</v>
      </c>
      <c r="J8502" t="str">
        <f t="shared" si="925"/>
        <v>OK</v>
      </c>
      <c r="K8502" t="str">
        <f t="shared" si="926"/>
        <v>Successful</v>
      </c>
      <c r="L8502" t="str">
        <f t="shared" si="927"/>
        <v>Withdrawal</v>
      </c>
      <c r="M8502" t="str">
        <f t="shared" si="928"/>
        <v>OK</v>
      </c>
      <c r="N8502" t="str">
        <f t="shared" si="929"/>
        <v>OK</v>
      </c>
      <c r="O8502" t="str">
        <f>_xlfn.XLOOKUP(B8502,'01_Raw_ATMs'!A:A,'01_Raw_ATMs'!A:A,"Not Found")</f>
        <v>ATM006</v>
      </c>
      <c r="P8502" t="str">
        <f t="shared" si="930"/>
        <v>Valid</v>
      </c>
    </row>
    <row r="8503" spans="1:16">
      <c r="A8503" t="s">
        <v>8696</v>
      </c>
      <c r="B8503" t="s">
        <v>123</v>
      </c>
      <c r="C8503" s="2">
        <v>46101</v>
      </c>
      <c r="D8503" s="3">
        <v>0.89819444444444441</v>
      </c>
      <c r="E8503" t="s">
        <v>194</v>
      </c>
      <c r="F8503">
        <v>0</v>
      </c>
      <c r="G8503" t="s">
        <v>189</v>
      </c>
      <c r="I8503">
        <f t="shared" si="924"/>
        <v>1</v>
      </c>
      <c r="J8503" t="str">
        <f t="shared" si="925"/>
        <v>OK</v>
      </c>
      <c r="K8503" t="str">
        <f t="shared" si="926"/>
        <v>Successful</v>
      </c>
      <c r="L8503" t="str">
        <f t="shared" si="927"/>
        <v>Balance Inquiry</v>
      </c>
      <c r="M8503" t="str">
        <f t="shared" si="928"/>
        <v>OK</v>
      </c>
      <c r="N8503" t="str">
        <f t="shared" si="929"/>
        <v>OK</v>
      </c>
      <c r="O8503" t="str">
        <f>_xlfn.XLOOKUP(B8503,'01_Raw_ATMs'!A:A,'01_Raw_ATMs'!A:A,"Not Found")</f>
        <v>ATM043</v>
      </c>
      <c r="P8503" t="str">
        <f t="shared" si="930"/>
        <v>Valid</v>
      </c>
    </row>
    <row r="8504" spans="1:16">
      <c r="A8504" t="s">
        <v>8697</v>
      </c>
      <c r="B8504" t="s">
        <v>160</v>
      </c>
      <c r="C8504" s="2">
        <v>45714</v>
      </c>
      <c r="D8504" s="3">
        <v>0.94537037037037042</v>
      </c>
      <c r="E8504" t="s">
        <v>194</v>
      </c>
      <c r="F8504">
        <v>0</v>
      </c>
      <c r="G8504" t="s">
        <v>189</v>
      </c>
      <c r="I8504">
        <f t="shared" si="924"/>
        <v>1</v>
      </c>
      <c r="J8504" t="str">
        <f t="shared" si="925"/>
        <v>OK</v>
      </c>
      <c r="K8504" t="str">
        <f t="shared" si="926"/>
        <v>Successful</v>
      </c>
      <c r="L8504" t="str">
        <f t="shared" si="927"/>
        <v>Balance Inquiry</v>
      </c>
      <c r="M8504" t="str">
        <f t="shared" si="928"/>
        <v>OK</v>
      </c>
      <c r="N8504" t="str">
        <f t="shared" si="929"/>
        <v>OK</v>
      </c>
      <c r="O8504" t="str">
        <f>_xlfn.XLOOKUP(B8504,'01_Raw_ATMs'!A:A,'01_Raw_ATMs'!A:A,"Not Found")</f>
        <v>ATM080</v>
      </c>
      <c r="P8504" t="str">
        <f t="shared" si="930"/>
        <v>Valid</v>
      </c>
    </row>
    <row r="8505" spans="1:16">
      <c r="A8505" t="s">
        <v>8698</v>
      </c>
      <c r="B8505" t="s">
        <v>90</v>
      </c>
      <c r="C8505" s="2">
        <v>46129</v>
      </c>
      <c r="D8505" s="3">
        <v>0.26591435185185192</v>
      </c>
      <c r="E8505" t="s">
        <v>33</v>
      </c>
      <c r="F8505">
        <v>2000</v>
      </c>
      <c r="G8505" t="s">
        <v>189</v>
      </c>
      <c r="I8505">
        <f t="shared" si="924"/>
        <v>1</v>
      </c>
      <c r="J8505" t="str">
        <f t="shared" si="925"/>
        <v>OK</v>
      </c>
      <c r="K8505" t="str">
        <f t="shared" si="926"/>
        <v>Successful</v>
      </c>
      <c r="L8505" t="str">
        <f t="shared" si="927"/>
        <v>Withdrawal</v>
      </c>
      <c r="M8505" t="str">
        <f t="shared" si="928"/>
        <v>OK</v>
      </c>
      <c r="N8505" t="str">
        <f t="shared" si="929"/>
        <v>OK</v>
      </c>
      <c r="O8505" t="str">
        <f>_xlfn.XLOOKUP(B8505,'01_Raw_ATMs'!A:A,'01_Raw_ATMs'!A:A,"Not Found")</f>
        <v>ATM013</v>
      </c>
      <c r="P8505" t="str">
        <f t="shared" si="930"/>
        <v>Valid</v>
      </c>
    </row>
    <row r="8506" spans="1:16">
      <c r="A8506" t="s">
        <v>8699</v>
      </c>
      <c r="B8506" t="s">
        <v>98</v>
      </c>
      <c r="C8506" s="2">
        <v>45879</v>
      </c>
      <c r="D8506" s="3">
        <v>0.78589120370370369</v>
      </c>
      <c r="E8506" t="s">
        <v>33</v>
      </c>
      <c r="F8506">
        <v>8000</v>
      </c>
      <c r="G8506" t="s">
        <v>189</v>
      </c>
      <c r="I8506">
        <f t="shared" si="924"/>
        <v>1</v>
      </c>
      <c r="J8506" t="str">
        <f t="shared" si="925"/>
        <v>OK</v>
      </c>
      <c r="K8506" t="str">
        <f t="shared" si="926"/>
        <v>Successful</v>
      </c>
      <c r="L8506" t="str">
        <f t="shared" si="927"/>
        <v>Withdrawal</v>
      </c>
      <c r="M8506" t="str">
        <f t="shared" si="928"/>
        <v>OK</v>
      </c>
      <c r="N8506" t="str">
        <f t="shared" si="929"/>
        <v>OK</v>
      </c>
      <c r="O8506" t="str">
        <f>_xlfn.XLOOKUP(B8506,'01_Raw_ATMs'!A:A,'01_Raw_ATMs'!A:A,"Not Found")</f>
        <v>ATM019</v>
      </c>
      <c r="P8506" t="str">
        <f t="shared" si="930"/>
        <v>Valid</v>
      </c>
    </row>
    <row r="8507" spans="1:16">
      <c r="A8507" t="s">
        <v>8700</v>
      </c>
      <c r="B8507" t="s">
        <v>140</v>
      </c>
      <c r="C8507" s="2">
        <v>45667</v>
      </c>
      <c r="D8507" s="3">
        <v>0.80327546296296293</v>
      </c>
      <c r="E8507" t="s">
        <v>33</v>
      </c>
      <c r="F8507">
        <v>5000</v>
      </c>
      <c r="G8507" t="s">
        <v>189</v>
      </c>
      <c r="I8507">
        <f t="shared" si="924"/>
        <v>1</v>
      </c>
      <c r="J8507" t="str">
        <f t="shared" si="925"/>
        <v>OK</v>
      </c>
      <c r="K8507" t="str">
        <f t="shared" si="926"/>
        <v>Successful</v>
      </c>
      <c r="L8507" t="str">
        <f t="shared" si="927"/>
        <v>Withdrawal</v>
      </c>
      <c r="M8507" t="str">
        <f t="shared" si="928"/>
        <v>OK</v>
      </c>
      <c r="N8507" t="str">
        <f t="shared" si="929"/>
        <v>OK</v>
      </c>
      <c r="O8507" t="str">
        <f>_xlfn.XLOOKUP(B8507,'01_Raw_ATMs'!A:A,'01_Raw_ATMs'!A:A,"Not Found")</f>
        <v>ATM060</v>
      </c>
      <c r="P8507" t="str">
        <f t="shared" si="930"/>
        <v>Valid</v>
      </c>
    </row>
    <row r="8508" spans="1:16">
      <c r="A8508" t="s">
        <v>8701</v>
      </c>
      <c r="B8508" t="s">
        <v>111</v>
      </c>
      <c r="C8508" s="2">
        <v>46000</v>
      </c>
      <c r="D8508" s="3">
        <v>0.82626157407407408</v>
      </c>
      <c r="E8508" t="s">
        <v>194</v>
      </c>
      <c r="F8508">
        <v>0</v>
      </c>
      <c r="G8508" t="s">
        <v>189</v>
      </c>
      <c r="I8508">
        <f t="shared" si="924"/>
        <v>1</v>
      </c>
      <c r="J8508" t="str">
        <f t="shared" si="925"/>
        <v>OK</v>
      </c>
      <c r="K8508" t="str">
        <f t="shared" si="926"/>
        <v>Successful</v>
      </c>
      <c r="L8508" t="str">
        <f t="shared" si="927"/>
        <v>Balance Inquiry</v>
      </c>
      <c r="M8508" t="str">
        <f t="shared" si="928"/>
        <v>OK</v>
      </c>
      <c r="N8508" t="str">
        <f t="shared" si="929"/>
        <v>OK</v>
      </c>
      <c r="O8508" t="str">
        <f>_xlfn.XLOOKUP(B8508,'01_Raw_ATMs'!A:A,'01_Raw_ATMs'!A:A,"Not Found")</f>
        <v>ATM031</v>
      </c>
      <c r="P8508" t="str">
        <f t="shared" si="930"/>
        <v>Valid</v>
      </c>
    </row>
    <row r="8509" spans="1:16">
      <c r="A8509" t="s">
        <v>8702</v>
      </c>
      <c r="B8509" t="s">
        <v>152</v>
      </c>
      <c r="C8509" s="2">
        <v>45999</v>
      </c>
      <c r="D8509" s="3">
        <v>0.28915509259259259</v>
      </c>
      <c r="E8509" t="s">
        <v>33</v>
      </c>
      <c r="F8509">
        <v>500</v>
      </c>
      <c r="G8509" t="s">
        <v>189</v>
      </c>
      <c r="I8509">
        <f t="shared" si="924"/>
        <v>1</v>
      </c>
      <c r="J8509" t="str">
        <f t="shared" si="925"/>
        <v>OK</v>
      </c>
      <c r="K8509" t="str">
        <f t="shared" si="926"/>
        <v>Successful</v>
      </c>
      <c r="L8509" t="str">
        <f t="shared" si="927"/>
        <v>Withdrawal</v>
      </c>
      <c r="M8509" t="str">
        <f t="shared" si="928"/>
        <v>OK</v>
      </c>
      <c r="N8509" t="str">
        <f t="shared" si="929"/>
        <v>OK</v>
      </c>
      <c r="O8509" t="str">
        <f>_xlfn.XLOOKUP(B8509,'01_Raw_ATMs'!A:A,'01_Raw_ATMs'!A:A,"Not Found")</f>
        <v>ATM072</v>
      </c>
      <c r="P8509" t="str">
        <f t="shared" si="930"/>
        <v>Valid</v>
      </c>
    </row>
    <row r="8510" spans="1:16">
      <c r="A8510" t="s">
        <v>8703</v>
      </c>
      <c r="B8510" t="s">
        <v>142</v>
      </c>
      <c r="C8510" s="2">
        <v>45681</v>
      </c>
      <c r="D8510" s="3">
        <v>0.14805555555555561</v>
      </c>
      <c r="E8510" t="s">
        <v>33</v>
      </c>
      <c r="F8510">
        <v>10000</v>
      </c>
      <c r="G8510" t="s">
        <v>214</v>
      </c>
      <c r="H8510" t="s">
        <v>1094</v>
      </c>
      <c r="I8510">
        <f t="shared" si="924"/>
        <v>1</v>
      </c>
      <c r="J8510" t="str">
        <f t="shared" si="925"/>
        <v>OK</v>
      </c>
      <c r="K8510" t="str">
        <f t="shared" si="926"/>
        <v>Failed</v>
      </c>
      <c r="L8510" t="str">
        <f t="shared" si="927"/>
        <v>Withdrawal</v>
      </c>
      <c r="M8510" t="str">
        <f t="shared" si="928"/>
        <v>OK</v>
      </c>
      <c r="N8510" t="str">
        <f t="shared" si="929"/>
        <v>OK</v>
      </c>
      <c r="O8510" t="str">
        <f>_xlfn.XLOOKUP(B8510,'01_Raw_ATMs'!A:A,'01_Raw_ATMs'!A:A,"Not Found")</f>
        <v>ATM062</v>
      </c>
      <c r="P8510" t="str">
        <f t="shared" si="930"/>
        <v>Valid</v>
      </c>
    </row>
    <row r="8511" spans="1:16">
      <c r="A8511" t="s">
        <v>8704</v>
      </c>
      <c r="B8511" t="s">
        <v>95</v>
      </c>
      <c r="C8511" s="2">
        <v>46131</v>
      </c>
      <c r="D8511" s="3">
        <v>0.87233796296296295</v>
      </c>
      <c r="E8511" t="s">
        <v>33</v>
      </c>
      <c r="F8511">
        <v>2000</v>
      </c>
      <c r="G8511" t="s">
        <v>189</v>
      </c>
      <c r="I8511">
        <f t="shared" si="924"/>
        <v>1</v>
      </c>
      <c r="J8511" t="str">
        <f t="shared" si="925"/>
        <v>OK</v>
      </c>
      <c r="K8511" t="str">
        <f t="shared" si="926"/>
        <v>Successful</v>
      </c>
      <c r="L8511" t="str">
        <f t="shared" si="927"/>
        <v>Withdrawal</v>
      </c>
      <c r="M8511" t="str">
        <f t="shared" si="928"/>
        <v>OK</v>
      </c>
      <c r="N8511" t="str">
        <f t="shared" si="929"/>
        <v>OK</v>
      </c>
      <c r="O8511" t="str">
        <f>_xlfn.XLOOKUP(B8511,'01_Raw_ATMs'!A:A,'01_Raw_ATMs'!A:A,"Not Found")</f>
        <v>ATM017</v>
      </c>
      <c r="P8511" t="str">
        <f t="shared" si="930"/>
        <v>Valid</v>
      </c>
    </row>
    <row r="8512" spans="1:16">
      <c r="A8512" t="s">
        <v>8705</v>
      </c>
      <c r="B8512" t="s">
        <v>139</v>
      </c>
      <c r="C8512" s="2">
        <v>45972</v>
      </c>
      <c r="D8512" s="3">
        <v>0.38482638888888893</v>
      </c>
      <c r="E8512" t="s">
        <v>33</v>
      </c>
      <c r="F8512">
        <v>4000</v>
      </c>
      <c r="G8512" t="s">
        <v>189</v>
      </c>
      <c r="I8512">
        <f t="shared" si="924"/>
        <v>1</v>
      </c>
      <c r="J8512" t="str">
        <f t="shared" si="925"/>
        <v>OK</v>
      </c>
      <c r="K8512" t="str">
        <f t="shared" si="926"/>
        <v>Successful</v>
      </c>
      <c r="L8512" t="str">
        <f t="shared" si="927"/>
        <v>Withdrawal</v>
      </c>
      <c r="M8512" t="str">
        <f t="shared" si="928"/>
        <v>OK</v>
      </c>
      <c r="N8512" t="str">
        <f t="shared" si="929"/>
        <v>OK</v>
      </c>
      <c r="O8512" t="str">
        <f>_xlfn.XLOOKUP(B8512,'01_Raw_ATMs'!A:A,'01_Raw_ATMs'!A:A,"Not Found")</f>
        <v>ATM059</v>
      </c>
      <c r="P8512" t="str">
        <f t="shared" si="930"/>
        <v>Valid</v>
      </c>
    </row>
    <row r="8513" spans="1:16">
      <c r="A8513" t="s">
        <v>8706</v>
      </c>
      <c r="B8513" t="s">
        <v>100</v>
      </c>
      <c r="C8513" s="2">
        <v>45788</v>
      </c>
      <c r="D8513" s="3">
        <v>0.51938657407407407</v>
      </c>
      <c r="E8513" t="s">
        <v>194</v>
      </c>
      <c r="F8513">
        <v>0</v>
      </c>
      <c r="G8513" t="s">
        <v>189</v>
      </c>
      <c r="I8513">
        <f t="shared" si="924"/>
        <v>1</v>
      </c>
      <c r="J8513" t="str">
        <f t="shared" si="925"/>
        <v>OK</v>
      </c>
      <c r="K8513" t="str">
        <f t="shared" si="926"/>
        <v>Successful</v>
      </c>
      <c r="L8513" t="str">
        <f t="shared" si="927"/>
        <v>Balance Inquiry</v>
      </c>
      <c r="M8513" t="str">
        <f t="shared" si="928"/>
        <v>OK</v>
      </c>
      <c r="N8513" t="str">
        <f t="shared" si="929"/>
        <v>OK</v>
      </c>
      <c r="O8513" t="str">
        <f>_xlfn.XLOOKUP(B8513,'01_Raw_ATMs'!A:A,'01_Raw_ATMs'!A:A,"Not Found")</f>
        <v>ATM021</v>
      </c>
      <c r="P8513" t="str">
        <f t="shared" si="930"/>
        <v>Valid</v>
      </c>
    </row>
    <row r="8514" spans="1:16">
      <c r="A8514" t="s">
        <v>8707</v>
      </c>
      <c r="B8514" t="s">
        <v>107</v>
      </c>
      <c r="C8514" s="2">
        <v>46124</v>
      </c>
      <c r="D8514" s="3">
        <v>0.40813657407407411</v>
      </c>
      <c r="E8514" t="s">
        <v>194</v>
      </c>
      <c r="F8514">
        <v>0</v>
      </c>
      <c r="G8514" t="s">
        <v>189</v>
      </c>
      <c r="I8514">
        <f t="shared" si="924"/>
        <v>1</v>
      </c>
      <c r="J8514" t="str">
        <f t="shared" si="925"/>
        <v>OK</v>
      </c>
      <c r="K8514" t="str">
        <f t="shared" si="926"/>
        <v>Successful</v>
      </c>
      <c r="L8514" t="str">
        <f t="shared" si="927"/>
        <v>Balance Inquiry</v>
      </c>
      <c r="M8514" t="str">
        <f t="shared" si="928"/>
        <v>OK</v>
      </c>
      <c r="N8514" t="str">
        <f t="shared" si="929"/>
        <v>OK</v>
      </c>
      <c r="O8514" t="str">
        <f>_xlfn.XLOOKUP(B8514,'01_Raw_ATMs'!A:A,'01_Raw_ATMs'!A:A,"Not Found")</f>
        <v>ATM027</v>
      </c>
      <c r="P8514" t="str">
        <f t="shared" si="930"/>
        <v>Valid</v>
      </c>
    </row>
    <row r="8515" spans="1:16">
      <c r="A8515" t="s">
        <v>8708</v>
      </c>
      <c r="B8515" t="s">
        <v>110</v>
      </c>
      <c r="C8515" s="2">
        <v>45660</v>
      </c>
      <c r="D8515" s="3">
        <v>0.2482175925925926</v>
      </c>
      <c r="E8515" t="s">
        <v>33</v>
      </c>
      <c r="F8515">
        <v>5000</v>
      </c>
      <c r="G8515" t="s">
        <v>189</v>
      </c>
      <c r="I8515">
        <f t="shared" ref="I8515:I8578" si="931">COUNTIF($A:$A,A8515)</f>
        <v>1</v>
      </c>
      <c r="J8515" t="str">
        <f t="shared" ref="J8515:J8578" si="932">IF(AND(TRIM(G8515)="Failed",H8515=""),"Problem","OK")</f>
        <v>OK</v>
      </c>
      <c r="K8515" t="str">
        <f t="shared" ref="K8515:K8578" si="933">PROPER(TRIM(G8515))</f>
        <v>Successful</v>
      </c>
      <c r="L8515" t="str">
        <f t="shared" ref="L8515:L8578" si="934">PROPER(TRIM(E8515))</f>
        <v>Withdrawal</v>
      </c>
      <c r="M8515" t="str">
        <f t="shared" ref="M8515:M8578" si="935">IF(OR(E8515="Withdrawal",E8515="Cash Deposit"),IF(F8515&gt;0,"OK","Problem"),IF(F8515=0,"OK","Problem"))</f>
        <v>OK</v>
      </c>
      <c r="N8515" t="str">
        <f t="shared" ref="N8515:N8578" si="936">IF(AND(C8515&gt;=DATE(2025,1,1),C8515&lt;=DATE(2026,6,30)),"OK","Problem")</f>
        <v>OK</v>
      </c>
      <c r="O8515" t="str">
        <f>_xlfn.XLOOKUP(B8515,'01_Raw_ATMs'!A:A,'01_Raw_ATMs'!A:A,"Not Found")</f>
        <v>ATM030</v>
      </c>
      <c r="P8515" t="str">
        <f t="shared" ref="P8515:P8578" si="937">IF(B8515="","Missing ATM_ID","Valid")</f>
        <v>Valid</v>
      </c>
    </row>
    <row r="8516" spans="1:16">
      <c r="A8516" t="s">
        <v>8709</v>
      </c>
      <c r="B8516" t="s">
        <v>180</v>
      </c>
      <c r="C8516" s="2">
        <v>45688</v>
      </c>
      <c r="D8516" s="3">
        <v>0.41932870370370368</v>
      </c>
      <c r="E8516" t="s">
        <v>33</v>
      </c>
      <c r="F8516">
        <v>3000</v>
      </c>
      <c r="G8516" t="s">
        <v>189</v>
      </c>
      <c r="I8516">
        <f t="shared" si="931"/>
        <v>1</v>
      </c>
      <c r="J8516" t="str">
        <f t="shared" si="932"/>
        <v>OK</v>
      </c>
      <c r="K8516" t="str">
        <f t="shared" si="933"/>
        <v>Successful</v>
      </c>
      <c r="L8516" t="str">
        <f t="shared" si="934"/>
        <v>Withdrawal</v>
      </c>
      <c r="M8516" t="str">
        <f t="shared" si="935"/>
        <v>OK</v>
      </c>
      <c r="N8516" t="str">
        <f t="shared" si="936"/>
        <v>OK</v>
      </c>
      <c r="O8516" t="str">
        <f>_xlfn.XLOOKUP(B8516,'01_Raw_ATMs'!A:A,'01_Raw_ATMs'!A:A,"Not Found")</f>
        <v>ATM100</v>
      </c>
      <c r="P8516" t="str">
        <f t="shared" si="937"/>
        <v>Valid</v>
      </c>
    </row>
    <row r="8517" spans="1:16">
      <c r="A8517" t="s">
        <v>8710</v>
      </c>
      <c r="B8517" t="s">
        <v>87</v>
      </c>
      <c r="C8517" s="2">
        <v>45980</v>
      </c>
      <c r="D8517" s="3">
        <v>0.75223379629629628</v>
      </c>
      <c r="E8517" t="s">
        <v>33</v>
      </c>
      <c r="F8517">
        <v>1000</v>
      </c>
      <c r="G8517" t="s">
        <v>189</v>
      </c>
      <c r="I8517">
        <f t="shared" si="931"/>
        <v>1</v>
      </c>
      <c r="J8517" t="str">
        <f t="shared" si="932"/>
        <v>OK</v>
      </c>
      <c r="K8517" t="str">
        <f t="shared" si="933"/>
        <v>Successful</v>
      </c>
      <c r="L8517" t="str">
        <f t="shared" si="934"/>
        <v>Withdrawal</v>
      </c>
      <c r="M8517" t="str">
        <f t="shared" si="935"/>
        <v>OK</v>
      </c>
      <c r="N8517" t="str">
        <f t="shared" si="936"/>
        <v>OK</v>
      </c>
      <c r="O8517" t="str">
        <f>_xlfn.XLOOKUP(B8517,'01_Raw_ATMs'!A:A,'01_Raw_ATMs'!A:A,"Not Found")</f>
        <v>ATM011</v>
      </c>
      <c r="P8517" t="str">
        <f t="shared" si="937"/>
        <v>Valid</v>
      </c>
    </row>
    <row r="8518" spans="1:16">
      <c r="A8518" t="s">
        <v>8711</v>
      </c>
      <c r="B8518" t="s">
        <v>93</v>
      </c>
      <c r="C8518" s="2">
        <v>45678</v>
      </c>
      <c r="D8518" s="3">
        <v>0.4286226851851852</v>
      </c>
      <c r="E8518" t="s">
        <v>33</v>
      </c>
      <c r="F8518">
        <v>3000</v>
      </c>
      <c r="G8518" t="s">
        <v>189</v>
      </c>
      <c r="I8518">
        <f t="shared" si="931"/>
        <v>1</v>
      </c>
      <c r="J8518" t="str">
        <f t="shared" si="932"/>
        <v>OK</v>
      </c>
      <c r="K8518" t="str">
        <f t="shared" si="933"/>
        <v>Successful</v>
      </c>
      <c r="L8518" t="str">
        <f t="shared" si="934"/>
        <v>Withdrawal</v>
      </c>
      <c r="M8518" t="str">
        <f t="shared" si="935"/>
        <v>OK</v>
      </c>
      <c r="N8518" t="str">
        <f t="shared" si="936"/>
        <v>OK</v>
      </c>
      <c r="O8518" t="str">
        <f>_xlfn.XLOOKUP(B8518,'01_Raw_ATMs'!A:A,'01_Raw_ATMs'!A:A,"Not Found")</f>
        <v>ATM016</v>
      </c>
      <c r="P8518" t="str">
        <f t="shared" si="937"/>
        <v>Valid</v>
      </c>
    </row>
    <row r="8519" spans="1:16">
      <c r="A8519" t="s">
        <v>8712</v>
      </c>
      <c r="B8519" t="s">
        <v>155</v>
      </c>
      <c r="C8519" s="2">
        <v>45712</v>
      </c>
      <c r="D8519" s="3">
        <v>0.81802083333333331</v>
      </c>
      <c r="E8519" t="s">
        <v>194</v>
      </c>
      <c r="F8519">
        <v>0</v>
      </c>
      <c r="G8519" t="s">
        <v>189</v>
      </c>
      <c r="I8519">
        <f t="shared" si="931"/>
        <v>1</v>
      </c>
      <c r="J8519" t="str">
        <f t="shared" si="932"/>
        <v>OK</v>
      </c>
      <c r="K8519" t="str">
        <f t="shared" si="933"/>
        <v>Successful</v>
      </c>
      <c r="L8519" t="str">
        <f t="shared" si="934"/>
        <v>Balance Inquiry</v>
      </c>
      <c r="M8519" t="str">
        <f t="shared" si="935"/>
        <v>OK</v>
      </c>
      <c r="N8519" t="str">
        <f t="shared" si="936"/>
        <v>OK</v>
      </c>
      <c r="O8519" t="str">
        <f>_xlfn.XLOOKUP(B8519,'01_Raw_ATMs'!A:A,'01_Raw_ATMs'!A:A,"Not Found")</f>
        <v>ATM075</v>
      </c>
      <c r="P8519" t="str">
        <f t="shared" si="937"/>
        <v>Valid</v>
      </c>
    </row>
    <row r="8520" spans="1:16">
      <c r="A8520" t="s">
        <v>8713</v>
      </c>
      <c r="B8520" t="s">
        <v>79</v>
      </c>
      <c r="C8520" s="2">
        <v>46076</v>
      </c>
      <c r="D8520" s="3">
        <v>0.75261574074074078</v>
      </c>
      <c r="E8520" t="s">
        <v>33</v>
      </c>
      <c r="F8520">
        <v>5000</v>
      </c>
      <c r="G8520" t="s">
        <v>189</v>
      </c>
      <c r="I8520">
        <f t="shared" si="931"/>
        <v>1</v>
      </c>
      <c r="J8520" t="str">
        <f t="shared" si="932"/>
        <v>OK</v>
      </c>
      <c r="K8520" t="str">
        <f t="shared" si="933"/>
        <v>Successful</v>
      </c>
      <c r="L8520" t="str">
        <f t="shared" si="934"/>
        <v>Withdrawal</v>
      </c>
      <c r="M8520" t="str">
        <f t="shared" si="935"/>
        <v>OK</v>
      </c>
      <c r="N8520" t="str">
        <f t="shared" si="936"/>
        <v>OK</v>
      </c>
      <c r="O8520" t="str">
        <f>_xlfn.XLOOKUP(B8520,'01_Raw_ATMs'!A:A,'01_Raw_ATMs'!A:A,"Not Found")</f>
        <v>ATM006</v>
      </c>
      <c r="P8520" t="str">
        <f t="shared" si="937"/>
        <v>Valid</v>
      </c>
    </row>
    <row r="8521" spans="1:16">
      <c r="A8521" t="s">
        <v>8714</v>
      </c>
      <c r="B8521" t="s">
        <v>132</v>
      </c>
      <c r="C8521" s="2">
        <v>46173</v>
      </c>
      <c r="D8521" s="3">
        <v>0.48153935185185193</v>
      </c>
      <c r="E8521" t="s">
        <v>33</v>
      </c>
      <c r="F8521">
        <v>6000</v>
      </c>
      <c r="G8521" t="s">
        <v>189</v>
      </c>
      <c r="I8521">
        <f t="shared" si="931"/>
        <v>1</v>
      </c>
      <c r="J8521" t="str">
        <f t="shared" si="932"/>
        <v>OK</v>
      </c>
      <c r="K8521" t="str">
        <f t="shared" si="933"/>
        <v>Successful</v>
      </c>
      <c r="L8521" t="str">
        <f t="shared" si="934"/>
        <v>Withdrawal</v>
      </c>
      <c r="M8521" t="str">
        <f t="shared" si="935"/>
        <v>OK</v>
      </c>
      <c r="N8521" t="str">
        <f t="shared" si="936"/>
        <v>OK</v>
      </c>
      <c r="O8521" t="str">
        <f>_xlfn.XLOOKUP(B8521,'01_Raw_ATMs'!A:A,'01_Raw_ATMs'!A:A,"Not Found")</f>
        <v>ATM052</v>
      </c>
      <c r="P8521" t="str">
        <f t="shared" si="937"/>
        <v>Valid</v>
      </c>
    </row>
    <row r="8522" spans="1:16">
      <c r="A8522" t="s">
        <v>8715</v>
      </c>
      <c r="B8522" t="s">
        <v>99</v>
      </c>
      <c r="C8522" s="2">
        <v>45824</v>
      </c>
      <c r="D8522" s="3">
        <v>0.5378356481481481</v>
      </c>
      <c r="E8522" t="s">
        <v>33</v>
      </c>
      <c r="F8522">
        <v>6000</v>
      </c>
      <c r="G8522" t="s">
        <v>189</v>
      </c>
      <c r="I8522">
        <f t="shared" si="931"/>
        <v>1</v>
      </c>
      <c r="J8522" t="str">
        <f t="shared" si="932"/>
        <v>OK</v>
      </c>
      <c r="K8522" t="str">
        <f t="shared" si="933"/>
        <v>Successful</v>
      </c>
      <c r="L8522" t="str">
        <f t="shared" si="934"/>
        <v>Withdrawal</v>
      </c>
      <c r="M8522" t="str">
        <f t="shared" si="935"/>
        <v>OK</v>
      </c>
      <c r="N8522" t="str">
        <f t="shared" si="936"/>
        <v>OK</v>
      </c>
      <c r="O8522" t="str">
        <f>_xlfn.XLOOKUP(B8522,'01_Raw_ATMs'!A:A,'01_Raw_ATMs'!A:A,"Not Found")</f>
        <v>ATM020</v>
      </c>
      <c r="P8522" t="str">
        <f t="shared" si="937"/>
        <v>Valid</v>
      </c>
    </row>
    <row r="8523" spans="1:16">
      <c r="A8523" t="s">
        <v>8716</v>
      </c>
      <c r="B8523" t="s">
        <v>123</v>
      </c>
      <c r="C8523" s="2">
        <v>46033</v>
      </c>
      <c r="D8523" s="3">
        <v>0.78737268518518522</v>
      </c>
      <c r="E8523" t="s">
        <v>211</v>
      </c>
      <c r="F8523">
        <v>0</v>
      </c>
      <c r="G8523" t="s">
        <v>189</v>
      </c>
      <c r="I8523">
        <f t="shared" si="931"/>
        <v>1</v>
      </c>
      <c r="J8523" t="str">
        <f t="shared" si="932"/>
        <v>OK</v>
      </c>
      <c r="K8523" t="str">
        <f t="shared" si="933"/>
        <v>Successful</v>
      </c>
      <c r="L8523" t="str">
        <f t="shared" si="934"/>
        <v>Mini Statement</v>
      </c>
      <c r="M8523" t="str">
        <f t="shared" si="935"/>
        <v>OK</v>
      </c>
      <c r="N8523" t="str">
        <f t="shared" si="936"/>
        <v>OK</v>
      </c>
      <c r="O8523" t="str">
        <f>_xlfn.XLOOKUP(B8523,'01_Raw_ATMs'!A:A,'01_Raw_ATMs'!A:A,"Not Found")</f>
        <v>ATM043</v>
      </c>
      <c r="P8523" t="str">
        <f t="shared" si="937"/>
        <v>Valid</v>
      </c>
    </row>
    <row r="8524" spans="1:16">
      <c r="A8524" t="s">
        <v>8717</v>
      </c>
      <c r="B8524" t="s">
        <v>98</v>
      </c>
      <c r="C8524" s="2">
        <v>45837</v>
      </c>
      <c r="D8524" s="3">
        <v>0.63959490740740743</v>
      </c>
      <c r="E8524" t="s">
        <v>33</v>
      </c>
      <c r="F8524">
        <v>2000</v>
      </c>
      <c r="G8524" t="s">
        <v>189</v>
      </c>
      <c r="I8524">
        <f t="shared" si="931"/>
        <v>1</v>
      </c>
      <c r="J8524" t="str">
        <f t="shared" si="932"/>
        <v>OK</v>
      </c>
      <c r="K8524" t="str">
        <f t="shared" si="933"/>
        <v>Successful</v>
      </c>
      <c r="L8524" t="str">
        <f t="shared" si="934"/>
        <v>Withdrawal</v>
      </c>
      <c r="M8524" t="str">
        <f t="shared" si="935"/>
        <v>OK</v>
      </c>
      <c r="N8524" t="str">
        <f t="shared" si="936"/>
        <v>OK</v>
      </c>
      <c r="O8524" t="str">
        <f>_xlfn.XLOOKUP(B8524,'01_Raw_ATMs'!A:A,'01_Raw_ATMs'!A:A,"Not Found")</f>
        <v>ATM019</v>
      </c>
      <c r="P8524" t="str">
        <f t="shared" si="937"/>
        <v>Valid</v>
      </c>
    </row>
    <row r="8525" spans="1:16">
      <c r="A8525" t="s">
        <v>8718</v>
      </c>
      <c r="B8525" t="s">
        <v>127</v>
      </c>
      <c r="C8525" s="2">
        <v>45791</v>
      </c>
      <c r="D8525" s="3">
        <v>0.78643518518518518</v>
      </c>
      <c r="E8525" t="s">
        <v>33</v>
      </c>
      <c r="F8525">
        <v>2500</v>
      </c>
      <c r="G8525" t="s">
        <v>189</v>
      </c>
      <c r="I8525">
        <f t="shared" si="931"/>
        <v>1</v>
      </c>
      <c r="J8525" t="str">
        <f t="shared" si="932"/>
        <v>OK</v>
      </c>
      <c r="K8525" t="str">
        <f t="shared" si="933"/>
        <v>Successful</v>
      </c>
      <c r="L8525" t="str">
        <f t="shared" si="934"/>
        <v>Withdrawal</v>
      </c>
      <c r="M8525" t="str">
        <f t="shared" si="935"/>
        <v>OK</v>
      </c>
      <c r="N8525" t="str">
        <f t="shared" si="936"/>
        <v>OK</v>
      </c>
      <c r="O8525" t="str">
        <f>_xlfn.XLOOKUP(B8525,'01_Raw_ATMs'!A:A,'01_Raw_ATMs'!A:A,"Not Found")</f>
        <v>ATM047</v>
      </c>
      <c r="P8525" t="str">
        <f t="shared" si="937"/>
        <v>Valid</v>
      </c>
    </row>
    <row r="8526" spans="1:16">
      <c r="A8526" t="s">
        <v>8719</v>
      </c>
      <c r="B8526" t="s">
        <v>103</v>
      </c>
      <c r="C8526" s="2">
        <v>45835</v>
      </c>
      <c r="D8526" s="3">
        <v>0.26670138888888889</v>
      </c>
      <c r="E8526" t="s">
        <v>33</v>
      </c>
      <c r="F8526">
        <v>3000</v>
      </c>
      <c r="G8526" t="s">
        <v>189</v>
      </c>
      <c r="I8526">
        <f t="shared" si="931"/>
        <v>1</v>
      </c>
      <c r="J8526" t="str">
        <f t="shared" si="932"/>
        <v>OK</v>
      </c>
      <c r="K8526" t="str">
        <f t="shared" si="933"/>
        <v>Successful</v>
      </c>
      <c r="L8526" t="str">
        <f t="shared" si="934"/>
        <v>Withdrawal</v>
      </c>
      <c r="M8526" t="str">
        <f t="shared" si="935"/>
        <v>OK</v>
      </c>
      <c r="N8526" t="str">
        <f t="shared" si="936"/>
        <v>OK</v>
      </c>
      <c r="O8526" t="str">
        <f>_xlfn.XLOOKUP(B8526,'01_Raw_ATMs'!A:A,'01_Raw_ATMs'!A:A,"Not Found")</f>
        <v>ATM024</v>
      </c>
      <c r="P8526" t="str">
        <f t="shared" si="937"/>
        <v>Valid</v>
      </c>
    </row>
    <row r="8527" spans="1:16">
      <c r="A8527" t="s">
        <v>8720</v>
      </c>
      <c r="B8527" t="s">
        <v>146</v>
      </c>
      <c r="C8527" s="2">
        <v>45762</v>
      </c>
      <c r="D8527" s="3">
        <v>0.94346064814814812</v>
      </c>
      <c r="E8527" t="s">
        <v>33</v>
      </c>
      <c r="F8527">
        <v>2500</v>
      </c>
      <c r="G8527" t="s">
        <v>189</v>
      </c>
      <c r="I8527">
        <f t="shared" si="931"/>
        <v>1</v>
      </c>
      <c r="J8527" t="str">
        <f t="shared" si="932"/>
        <v>OK</v>
      </c>
      <c r="K8527" t="str">
        <f t="shared" si="933"/>
        <v>Successful</v>
      </c>
      <c r="L8527" t="str">
        <f t="shared" si="934"/>
        <v>Withdrawal</v>
      </c>
      <c r="M8527" t="str">
        <f t="shared" si="935"/>
        <v>OK</v>
      </c>
      <c r="N8527" t="str">
        <f t="shared" si="936"/>
        <v>OK</v>
      </c>
      <c r="O8527" t="str">
        <f>_xlfn.XLOOKUP(B8527,'01_Raw_ATMs'!A:A,'01_Raw_ATMs'!A:A,"Not Found")</f>
        <v>ATM066</v>
      </c>
      <c r="P8527" t="str">
        <f t="shared" si="937"/>
        <v>Valid</v>
      </c>
    </row>
    <row r="8528" spans="1:16">
      <c r="A8528" t="s">
        <v>8721</v>
      </c>
      <c r="B8528" t="s">
        <v>74</v>
      </c>
      <c r="C8528" s="2">
        <v>45885</v>
      </c>
      <c r="D8528" s="3">
        <v>0.77078703703703699</v>
      </c>
      <c r="E8528" t="s">
        <v>33</v>
      </c>
      <c r="F8528">
        <v>8000</v>
      </c>
      <c r="G8528" t="s">
        <v>189</v>
      </c>
      <c r="I8528">
        <f t="shared" si="931"/>
        <v>1</v>
      </c>
      <c r="J8528" t="str">
        <f t="shared" si="932"/>
        <v>OK</v>
      </c>
      <c r="K8528" t="str">
        <f t="shared" si="933"/>
        <v>Successful</v>
      </c>
      <c r="L8528" t="str">
        <f t="shared" si="934"/>
        <v>Withdrawal</v>
      </c>
      <c r="M8528" t="str">
        <f t="shared" si="935"/>
        <v>OK</v>
      </c>
      <c r="N8528" t="str">
        <f t="shared" si="936"/>
        <v>OK</v>
      </c>
      <c r="O8528" t="str">
        <f>_xlfn.XLOOKUP(B8528,'01_Raw_ATMs'!A:A,'01_Raw_ATMs'!A:A,"Not Found")</f>
        <v>ATM003</v>
      </c>
      <c r="P8528" t="str">
        <f t="shared" si="937"/>
        <v>Valid</v>
      </c>
    </row>
    <row r="8529" spans="1:16">
      <c r="A8529" t="s">
        <v>8722</v>
      </c>
      <c r="B8529" t="s">
        <v>102</v>
      </c>
      <c r="C8529" s="2">
        <v>45917</v>
      </c>
      <c r="D8529" s="3">
        <v>0.1925347222222222</v>
      </c>
      <c r="E8529" t="s">
        <v>33</v>
      </c>
      <c r="F8529">
        <v>2000</v>
      </c>
      <c r="G8529" t="s">
        <v>189</v>
      </c>
      <c r="I8529">
        <f t="shared" si="931"/>
        <v>1</v>
      </c>
      <c r="J8529" t="str">
        <f t="shared" si="932"/>
        <v>OK</v>
      </c>
      <c r="K8529" t="str">
        <f t="shared" si="933"/>
        <v>Successful</v>
      </c>
      <c r="L8529" t="str">
        <f t="shared" si="934"/>
        <v>Withdrawal</v>
      </c>
      <c r="M8529" t="str">
        <f t="shared" si="935"/>
        <v>OK</v>
      </c>
      <c r="N8529" t="str">
        <f t="shared" si="936"/>
        <v>OK</v>
      </c>
      <c r="O8529" t="str">
        <f>_xlfn.XLOOKUP(B8529,'01_Raw_ATMs'!A:A,'01_Raw_ATMs'!A:A,"Not Found")</f>
        <v>ATM023</v>
      </c>
      <c r="P8529" t="str">
        <f t="shared" si="937"/>
        <v>Valid</v>
      </c>
    </row>
    <row r="8530" spans="1:16">
      <c r="A8530" t="s">
        <v>8723</v>
      </c>
      <c r="B8530" t="s">
        <v>177</v>
      </c>
      <c r="C8530" s="2">
        <v>45892</v>
      </c>
      <c r="D8530" s="3">
        <v>0.99896990740740743</v>
      </c>
      <c r="E8530" t="s">
        <v>33</v>
      </c>
      <c r="F8530">
        <v>3000</v>
      </c>
      <c r="G8530" t="s">
        <v>189</v>
      </c>
      <c r="I8530">
        <f t="shared" si="931"/>
        <v>1</v>
      </c>
      <c r="J8530" t="str">
        <f t="shared" si="932"/>
        <v>OK</v>
      </c>
      <c r="K8530" t="str">
        <f t="shared" si="933"/>
        <v>Successful</v>
      </c>
      <c r="L8530" t="str">
        <f t="shared" si="934"/>
        <v>Withdrawal</v>
      </c>
      <c r="M8530" t="str">
        <f t="shared" si="935"/>
        <v>OK</v>
      </c>
      <c r="N8530" t="str">
        <f t="shared" si="936"/>
        <v>OK</v>
      </c>
      <c r="O8530" t="str">
        <f>_xlfn.XLOOKUP(B8530,'01_Raw_ATMs'!A:A,'01_Raw_ATMs'!A:A,"Not Found")</f>
        <v>ATM097</v>
      </c>
      <c r="P8530" t="str">
        <f t="shared" si="937"/>
        <v>Valid</v>
      </c>
    </row>
    <row r="8531" spans="1:16">
      <c r="A8531" t="s">
        <v>8724</v>
      </c>
      <c r="B8531" t="s">
        <v>174</v>
      </c>
      <c r="C8531" s="2">
        <v>46136</v>
      </c>
      <c r="D8531" s="3">
        <v>0.34719907407407408</v>
      </c>
      <c r="E8531" t="s">
        <v>33</v>
      </c>
      <c r="F8531">
        <v>5000</v>
      </c>
      <c r="G8531" t="s">
        <v>189</v>
      </c>
      <c r="I8531">
        <f t="shared" si="931"/>
        <v>1</v>
      </c>
      <c r="J8531" t="str">
        <f t="shared" si="932"/>
        <v>OK</v>
      </c>
      <c r="K8531" t="str">
        <f t="shared" si="933"/>
        <v>Successful</v>
      </c>
      <c r="L8531" t="str">
        <f t="shared" si="934"/>
        <v>Withdrawal</v>
      </c>
      <c r="M8531" t="str">
        <f t="shared" si="935"/>
        <v>OK</v>
      </c>
      <c r="N8531" t="str">
        <f t="shared" si="936"/>
        <v>OK</v>
      </c>
      <c r="O8531" t="str">
        <f>_xlfn.XLOOKUP(B8531,'01_Raw_ATMs'!A:A,'01_Raw_ATMs'!A:A,"Not Found")</f>
        <v>ATM094</v>
      </c>
      <c r="P8531" t="str">
        <f t="shared" si="937"/>
        <v>Valid</v>
      </c>
    </row>
    <row r="8532" spans="1:16">
      <c r="A8532" t="s">
        <v>8725</v>
      </c>
      <c r="B8532" t="s">
        <v>108</v>
      </c>
      <c r="C8532" s="2">
        <v>45721</v>
      </c>
      <c r="D8532" s="3">
        <v>0.86489583333333331</v>
      </c>
      <c r="E8532" t="s">
        <v>33</v>
      </c>
      <c r="F8532">
        <v>6000</v>
      </c>
      <c r="G8532" t="s">
        <v>189</v>
      </c>
      <c r="I8532">
        <f t="shared" si="931"/>
        <v>1</v>
      </c>
      <c r="J8532" t="str">
        <f t="shared" si="932"/>
        <v>OK</v>
      </c>
      <c r="K8532" t="str">
        <f t="shared" si="933"/>
        <v>Successful</v>
      </c>
      <c r="L8532" t="str">
        <f t="shared" si="934"/>
        <v>Withdrawal</v>
      </c>
      <c r="M8532" t="str">
        <f t="shared" si="935"/>
        <v>OK</v>
      </c>
      <c r="N8532" t="str">
        <f t="shared" si="936"/>
        <v>OK</v>
      </c>
      <c r="O8532" t="str">
        <f>_xlfn.XLOOKUP(B8532,'01_Raw_ATMs'!A:A,'01_Raw_ATMs'!A:A,"Not Found")</f>
        <v>ATM028</v>
      </c>
      <c r="P8532" t="str">
        <f t="shared" si="937"/>
        <v>Valid</v>
      </c>
    </row>
    <row r="8533" spans="1:16">
      <c r="A8533" t="s">
        <v>8726</v>
      </c>
      <c r="B8533" t="s">
        <v>98</v>
      </c>
      <c r="C8533" s="2">
        <v>46122</v>
      </c>
      <c r="D8533" s="3">
        <v>0.85233796296296294</v>
      </c>
      <c r="E8533" t="s">
        <v>33</v>
      </c>
      <c r="F8533">
        <v>10000</v>
      </c>
      <c r="G8533" t="s">
        <v>189</v>
      </c>
      <c r="I8533">
        <f t="shared" si="931"/>
        <v>1</v>
      </c>
      <c r="J8533" t="str">
        <f t="shared" si="932"/>
        <v>OK</v>
      </c>
      <c r="K8533" t="str">
        <f t="shared" si="933"/>
        <v>Successful</v>
      </c>
      <c r="L8533" t="str">
        <f t="shared" si="934"/>
        <v>Withdrawal</v>
      </c>
      <c r="M8533" t="str">
        <f t="shared" si="935"/>
        <v>OK</v>
      </c>
      <c r="N8533" t="str">
        <f t="shared" si="936"/>
        <v>OK</v>
      </c>
      <c r="O8533" t="str">
        <f>_xlfn.XLOOKUP(B8533,'01_Raw_ATMs'!A:A,'01_Raw_ATMs'!A:A,"Not Found")</f>
        <v>ATM019</v>
      </c>
      <c r="P8533" t="str">
        <f t="shared" si="937"/>
        <v>Valid</v>
      </c>
    </row>
    <row r="8534" spans="1:16">
      <c r="A8534" t="s">
        <v>8727</v>
      </c>
      <c r="B8534" t="s">
        <v>160</v>
      </c>
      <c r="C8534" s="2">
        <v>45727</v>
      </c>
      <c r="D8534" s="3">
        <v>0.52842592592592597</v>
      </c>
      <c r="E8534" t="s">
        <v>33</v>
      </c>
      <c r="F8534">
        <v>5000</v>
      </c>
      <c r="G8534" t="s">
        <v>189</v>
      </c>
      <c r="I8534">
        <f t="shared" si="931"/>
        <v>1</v>
      </c>
      <c r="J8534" t="str">
        <f t="shared" si="932"/>
        <v>OK</v>
      </c>
      <c r="K8534" t="str">
        <f t="shared" si="933"/>
        <v>Successful</v>
      </c>
      <c r="L8534" t="str">
        <f t="shared" si="934"/>
        <v>Withdrawal</v>
      </c>
      <c r="M8534" t="str">
        <f t="shared" si="935"/>
        <v>OK</v>
      </c>
      <c r="N8534" t="str">
        <f t="shared" si="936"/>
        <v>OK</v>
      </c>
      <c r="O8534" t="str">
        <f>_xlfn.XLOOKUP(B8534,'01_Raw_ATMs'!A:A,'01_Raw_ATMs'!A:A,"Not Found")</f>
        <v>ATM080</v>
      </c>
      <c r="P8534" t="str">
        <f t="shared" si="937"/>
        <v>Valid</v>
      </c>
    </row>
    <row r="8535" spans="1:16">
      <c r="A8535" t="s">
        <v>8728</v>
      </c>
      <c r="B8535" t="s">
        <v>76</v>
      </c>
      <c r="C8535" s="2">
        <v>45908</v>
      </c>
      <c r="D8535" s="3">
        <v>0.78370370370370368</v>
      </c>
      <c r="E8535" t="s">
        <v>211</v>
      </c>
      <c r="F8535">
        <v>0</v>
      </c>
      <c r="G8535" t="s">
        <v>214</v>
      </c>
      <c r="H8535" t="s">
        <v>1103</v>
      </c>
      <c r="I8535">
        <f t="shared" si="931"/>
        <v>1</v>
      </c>
      <c r="J8535" t="str">
        <f t="shared" si="932"/>
        <v>OK</v>
      </c>
      <c r="K8535" t="str">
        <f t="shared" si="933"/>
        <v>Failed</v>
      </c>
      <c r="L8535" t="str">
        <f t="shared" si="934"/>
        <v>Mini Statement</v>
      </c>
      <c r="M8535" t="str">
        <f t="shared" si="935"/>
        <v>OK</v>
      </c>
      <c r="N8535" t="str">
        <f t="shared" si="936"/>
        <v>OK</v>
      </c>
      <c r="O8535" t="str">
        <f>_xlfn.XLOOKUP(B8535,'01_Raw_ATMs'!A:A,'01_Raw_ATMs'!A:A,"Not Found")</f>
        <v>ATM004</v>
      </c>
      <c r="P8535" t="str">
        <f t="shared" si="937"/>
        <v>Valid</v>
      </c>
    </row>
    <row r="8536" spans="1:16">
      <c r="A8536" t="s">
        <v>8729</v>
      </c>
      <c r="B8536" t="s">
        <v>115</v>
      </c>
      <c r="C8536" s="2">
        <v>45977</v>
      </c>
      <c r="D8536" s="3">
        <v>0.71430555555555553</v>
      </c>
      <c r="E8536" t="s">
        <v>33</v>
      </c>
      <c r="F8536">
        <v>2000</v>
      </c>
      <c r="G8536" t="s">
        <v>189</v>
      </c>
      <c r="I8536">
        <f t="shared" si="931"/>
        <v>1</v>
      </c>
      <c r="J8536" t="str">
        <f t="shared" si="932"/>
        <v>OK</v>
      </c>
      <c r="K8536" t="str">
        <f t="shared" si="933"/>
        <v>Successful</v>
      </c>
      <c r="L8536" t="str">
        <f t="shared" si="934"/>
        <v>Withdrawal</v>
      </c>
      <c r="M8536" t="str">
        <f t="shared" si="935"/>
        <v>OK</v>
      </c>
      <c r="N8536" t="str">
        <f t="shared" si="936"/>
        <v>OK</v>
      </c>
      <c r="O8536" t="str">
        <f>_xlfn.XLOOKUP(B8536,'01_Raw_ATMs'!A:A,'01_Raw_ATMs'!A:A,"Not Found")</f>
        <v>ATM035</v>
      </c>
      <c r="P8536" t="str">
        <f t="shared" si="937"/>
        <v>Valid</v>
      </c>
    </row>
    <row r="8537" spans="1:16">
      <c r="A8537" t="s">
        <v>8730</v>
      </c>
      <c r="B8537" t="s">
        <v>140</v>
      </c>
      <c r="C8537" s="2">
        <v>46077</v>
      </c>
      <c r="D8537" s="3">
        <v>0.29269675925925931</v>
      </c>
      <c r="E8537" t="s">
        <v>33</v>
      </c>
      <c r="F8537">
        <v>3000</v>
      </c>
      <c r="G8537" t="s">
        <v>189</v>
      </c>
      <c r="I8537">
        <f t="shared" si="931"/>
        <v>1</v>
      </c>
      <c r="J8537" t="str">
        <f t="shared" si="932"/>
        <v>OK</v>
      </c>
      <c r="K8537" t="str">
        <f t="shared" si="933"/>
        <v>Successful</v>
      </c>
      <c r="L8537" t="str">
        <f t="shared" si="934"/>
        <v>Withdrawal</v>
      </c>
      <c r="M8537" t="str">
        <f t="shared" si="935"/>
        <v>OK</v>
      </c>
      <c r="N8537" t="str">
        <f t="shared" si="936"/>
        <v>OK</v>
      </c>
      <c r="O8537" t="str">
        <f>_xlfn.XLOOKUP(B8537,'01_Raw_ATMs'!A:A,'01_Raw_ATMs'!A:A,"Not Found")</f>
        <v>ATM060</v>
      </c>
      <c r="P8537" t="str">
        <f t="shared" si="937"/>
        <v>Valid</v>
      </c>
    </row>
    <row r="8538" spans="1:16">
      <c r="A8538" t="s">
        <v>8731</v>
      </c>
      <c r="B8538" t="s">
        <v>90</v>
      </c>
      <c r="C8538" s="2">
        <v>46013</v>
      </c>
      <c r="D8538" s="3">
        <v>0.93221064814814814</v>
      </c>
      <c r="E8538" t="s">
        <v>194</v>
      </c>
      <c r="F8538">
        <v>0</v>
      </c>
      <c r="G8538" t="s">
        <v>189</v>
      </c>
      <c r="I8538">
        <f t="shared" si="931"/>
        <v>1</v>
      </c>
      <c r="J8538" t="str">
        <f t="shared" si="932"/>
        <v>OK</v>
      </c>
      <c r="K8538" t="str">
        <f t="shared" si="933"/>
        <v>Successful</v>
      </c>
      <c r="L8538" t="str">
        <f t="shared" si="934"/>
        <v>Balance Inquiry</v>
      </c>
      <c r="M8538" t="str">
        <f t="shared" si="935"/>
        <v>OK</v>
      </c>
      <c r="N8538" t="str">
        <f t="shared" si="936"/>
        <v>OK</v>
      </c>
      <c r="O8538" t="str">
        <f>_xlfn.XLOOKUP(B8538,'01_Raw_ATMs'!A:A,'01_Raw_ATMs'!A:A,"Not Found")</f>
        <v>ATM013</v>
      </c>
      <c r="P8538" t="str">
        <f t="shared" si="937"/>
        <v>Valid</v>
      </c>
    </row>
    <row r="8539" spans="1:16">
      <c r="A8539" t="s">
        <v>8732</v>
      </c>
      <c r="B8539" t="s">
        <v>119</v>
      </c>
      <c r="C8539" s="2">
        <v>45783</v>
      </c>
      <c r="D8539" s="3">
        <v>0.68460648148148151</v>
      </c>
      <c r="E8539" t="s">
        <v>194</v>
      </c>
      <c r="F8539">
        <v>0</v>
      </c>
      <c r="G8539" t="s">
        <v>189</v>
      </c>
      <c r="I8539">
        <f t="shared" si="931"/>
        <v>1</v>
      </c>
      <c r="J8539" t="str">
        <f t="shared" si="932"/>
        <v>OK</v>
      </c>
      <c r="K8539" t="str">
        <f t="shared" si="933"/>
        <v>Successful</v>
      </c>
      <c r="L8539" t="str">
        <f t="shared" si="934"/>
        <v>Balance Inquiry</v>
      </c>
      <c r="M8539" t="str">
        <f t="shared" si="935"/>
        <v>OK</v>
      </c>
      <c r="N8539" t="str">
        <f t="shared" si="936"/>
        <v>OK</v>
      </c>
      <c r="O8539" t="str">
        <f>_xlfn.XLOOKUP(B8539,'01_Raw_ATMs'!A:A,'01_Raw_ATMs'!A:A,"Not Found")</f>
        <v>ATM039</v>
      </c>
      <c r="P8539" t="str">
        <f t="shared" si="937"/>
        <v>Valid</v>
      </c>
    </row>
    <row r="8540" spans="1:16">
      <c r="A8540" t="s">
        <v>8733</v>
      </c>
      <c r="B8540" t="s">
        <v>91</v>
      </c>
      <c r="C8540" s="2">
        <v>45746</v>
      </c>
      <c r="D8540" s="3">
        <v>0.56502314814814814</v>
      </c>
      <c r="E8540" t="s">
        <v>33</v>
      </c>
      <c r="F8540">
        <v>5000</v>
      </c>
      <c r="G8540" t="s">
        <v>189</v>
      </c>
      <c r="I8540">
        <f t="shared" si="931"/>
        <v>1</v>
      </c>
      <c r="J8540" t="str">
        <f t="shared" si="932"/>
        <v>OK</v>
      </c>
      <c r="K8540" t="str">
        <f t="shared" si="933"/>
        <v>Successful</v>
      </c>
      <c r="L8540" t="str">
        <f t="shared" si="934"/>
        <v>Withdrawal</v>
      </c>
      <c r="M8540" t="str">
        <f t="shared" si="935"/>
        <v>OK</v>
      </c>
      <c r="N8540" t="str">
        <f t="shared" si="936"/>
        <v>OK</v>
      </c>
      <c r="O8540" t="str">
        <f>_xlfn.XLOOKUP(B8540,'01_Raw_ATMs'!A:A,'01_Raw_ATMs'!A:A,"Not Found")</f>
        <v>ATM014</v>
      </c>
      <c r="P8540" t="str">
        <f t="shared" si="937"/>
        <v>Valid</v>
      </c>
    </row>
    <row r="8541" spans="1:16">
      <c r="A8541" t="s">
        <v>8734</v>
      </c>
      <c r="B8541" t="s">
        <v>145</v>
      </c>
      <c r="C8541" s="2">
        <v>46106</v>
      </c>
      <c r="D8541" s="3">
        <v>0.81769675925925922</v>
      </c>
      <c r="E8541" t="s">
        <v>211</v>
      </c>
      <c r="F8541">
        <v>0</v>
      </c>
      <c r="G8541" t="s">
        <v>189</v>
      </c>
      <c r="I8541">
        <f t="shared" si="931"/>
        <v>1</v>
      </c>
      <c r="J8541" t="str">
        <f t="shared" si="932"/>
        <v>OK</v>
      </c>
      <c r="K8541" t="str">
        <f t="shared" si="933"/>
        <v>Successful</v>
      </c>
      <c r="L8541" t="str">
        <f t="shared" si="934"/>
        <v>Mini Statement</v>
      </c>
      <c r="M8541" t="str">
        <f t="shared" si="935"/>
        <v>OK</v>
      </c>
      <c r="N8541" t="str">
        <f t="shared" si="936"/>
        <v>OK</v>
      </c>
      <c r="O8541" t="str">
        <f>_xlfn.XLOOKUP(B8541,'01_Raw_ATMs'!A:A,'01_Raw_ATMs'!A:A,"Not Found")</f>
        <v>ATM065</v>
      </c>
      <c r="P8541" t="str">
        <f t="shared" si="937"/>
        <v>Valid</v>
      </c>
    </row>
    <row r="8542" spans="1:16">
      <c r="A8542" t="s">
        <v>8735</v>
      </c>
      <c r="B8542" t="s">
        <v>174</v>
      </c>
      <c r="C8542" s="2">
        <v>45848</v>
      </c>
      <c r="D8542" s="3">
        <v>0.85570601851851846</v>
      </c>
      <c r="E8542" t="s">
        <v>33</v>
      </c>
      <c r="F8542">
        <v>3000</v>
      </c>
      <c r="G8542" t="s">
        <v>189</v>
      </c>
      <c r="I8542">
        <f t="shared" si="931"/>
        <v>1</v>
      </c>
      <c r="J8542" t="str">
        <f t="shared" si="932"/>
        <v>OK</v>
      </c>
      <c r="K8542" t="str">
        <f t="shared" si="933"/>
        <v>Successful</v>
      </c>
      <c r="L8542" t="str">
        <f t="shared" si="934"/>
        <v>Withdrawal</v>
      </c>
      <c r="M8542" t="str">
        <f t="shared" si="935"/>
        <v>OK</v>
      </c>
      <c r="N8542" t="str">
        <f t="shared" si="936"/>
        <v>OK</v>
      </c>
      <c r="O8542" t="str">
        <f>_xlfn.XLOOKUP(B8542,'01_Raw_ATMs'!A:A,'01_Raw_ATMs'!A:A,"Not Found")</f>
        <v>ATM094</v>
      </c>
      <c r="P8542" t="str">
        <f t="shared" si="937"/>
        <v>Valid</v>
      </c>
    </row>
    <row r="8543" spans="1:16">
      <c r="A8543" t="s">
        <v>8736</v>
      </c>
      <c r="B8543" t="s">
        <v>101</v>
      </c>
      <c r="C8543" s="2">
        <v>45925</v>
      </c>
      <c r="D8543" s="3">
        <v>0.35003472222222221</v>
      </c>
      <c r="E8543" t="s">
        <v>33</v>
      </c>
      <c r="F8543">
        <v>1000</v>
      </c>
      <c r="G8543" t="s">
        <v>189</v>
      </c>
      <c r="I8543">
        <f t="shared" si="931"/>
        <v>1</v>
      </c>
      <c r="J8543" t="str">
        <f t="shared" si="932"/>
        <v>OK</v>
      </c>
      <c r="K8543" t="str">
        <f t="shared" si="933"/>
        <v>Successful</v>
      </c>
      <c r="L8543" t="str">
        <f t="shared" si="934"/>
        <v>Withdrawal</v>
      </c>
      <c r="M8543" t="str">
        <f t="shared" si="935"/>
        <v>OK</v>
      </c>
      <c r="N8543" t="str">
        <f t="shared" si="936"/>
        <v>OK</v>
      </c>
      <c r="O8543" t="str">
        <f>_xlfn.XLOOKUP(B8543,'01_Raw_ATMs'!A:A,'01_Raw_ATMs'!A:A,"Not Found")</f>
        <v>ATM022</v>
      </c>
      <c r="P8543" t="str">
        <f t="shared" si="937"/>
        <v>Valid</v>
      </c>
    </row>
    <row r="8544" spans="1:16">
      <c r="A8544" t="s">
        <v>8737</v>
      </c>
      <c r="B8544" t="s">
        <v>132</v>
      </c>
      <c r="C8544" s="2">
        <v>46151</v>
      </c>
      <c r="D8544" s="3">
        <v>0.58357638888888885</v>
      </c>
      <c r="E8544" t="s">
        <v>33</v>
      </c>
      <c r="F8544">
        <v>3000</v>
      </c>
      <c r="G8544" t="s">
        <v>189</v>
      </c>
      <c r="I8544">
        <f t="shared" si="931"/>
        <v>1</v>
      </c>
      <c r="J8544" t="str">
        <f t="shared" si="932"/>
        <v>OK</v>
      </c>
      <c r="K8544" t="str">
        <f t="shared" si="933"/>
        <v>Successful</v>
      </c>
      <c r="L8544" t="str">
        <f t="shared" si="934"/>
        <v>Withdrawal</v>
      </c>
      <c r="M8544" t="str">
        <f t="shared" si="935"/>
        <v>OK</v>
      </c>
      <c r="N8544" t="str">
        <f t="shared" si="936"/>
        <v>OK</v>
      </c>
      <c r="O8544" t="str">
        <f>_xlfn.XLOOKUP(B8544,'01_Raw_ATMs'!A:A,'01_Raw_ATMs'!A:A,"Not Found")</f>
        <v>ATM052</v>
      </c>
      <c r="P8544" t="str">
        <f t="shared" si="937"/>
        <v>Valid</v>
      </c>
    </row>
    <row r="8545" spans="1:16">
      <c r="A8545" t="s">
        <v>8738</v>
      </c>
      <c r="B8545" t="s">
        <v>132</v>
      </c>
      <c r="C8545" s="2">
        <v>45786</v>
      </c>
      <c r="D8545" s="3">
        <v>0.78407407407407403</v>
      </c>
      <c r="E8545" t="s">
        <v>33</v>
      </c>
      <c r="F8545">
        <v>2500</v>
      </c>
      <c r="G8545" t="s">
        <v>189</v>
      </c>
      <c r="I8545">
        <f t="shared" si="931"/>
        <v>1</v>
      </c>
      <c r="J8545" t="str">
        <f t="shared" si="932"/>
        <v>OK</v>
      </c>
      <c r="K8545" t="str">
        <f t="shared" si="933"/>
        <v>Successful</v>
      </c>
      <c r="L8545" t="str">
        <f t="shared" si="934"/>
        <v>Withdrawal</v>
      </c>
      <c r="M8545" t="str">
        <f t="shared" si="935"/>
        <v>OK</v>
      </c>
      <c r="N8545" t="str">
        <f t="shared" si="936"/>
        <v>OK</v>
      </c>
      <c r="O8545" t="str">
        <f>_xlfn.XLOOKUP(B8545,'01_Raw_ATMs'!A:A,'01_Raw_ATMs'!A:A,"Not Found")</f>
        <v>ATM052</v>
      </c>
      <c r="P8545" t="str">
        <f t="shared" si="937"/>
        <v>Valid</v>
      </c>
    </row>
    <row r="8546" spans="1:16">
      <c r="A8546" t="s">
        <v>8739</v>
      </c>
      <c r="B8546" t="s">
        <v>87</v>
      </c>
      <c r="C8546" s="2">
        <v>45659</v>
      </c>
      <c r="D8546" s="3">
        <v>0.77934027777777781</v>
      </c>
      <c r="E8546" t="s">
        <v>33</v>
      </c>
      <c r="F8546">
        <v>1000</v>
      </c>
      <c r="G8546" t="s">
        <v>189</v>
      </c>
      <c r="I8546">
        <f t="shared" si="931"/>
        <v>1</v>
      </c>
      <c r="J8546" t="str">
        <f t="shared" si="932"/>
        <v>OK</v>
      </c>
      <c r="K8546" t="str">
        <f t="shared" si="933"/>
        <v>Successful</v>
      </c>
      <c r="L8546" t="str">
        <f t="shared" si="934"/>
        <v>Withdrawal</v>
      </c>
      <c r="M8546" t="str">
        <f t="shared" si="935"/>
        <v>OK</v>
      </c>
      <c r="N8546" t="str">
        <f t="shared" si="936"/>
        <v>OK</v>
      </c>
      <c r="O8546" t="str">
        <f>_xlfn.XLOOKUP(B8546,'01_Raw_ATMs'!A:A,'01_Raw_ATMs'!A:A,"Not Found")</f>
        <v>ATM011</v>
      </c>
      <c r="P8546" t="str">
        <f t="shared" si="937"/>
        <v>Valid</v>
      </c>
    </row>
    <row r="8547" spans="1:16">
      <c r="A8547" t="s">
        <v>8740</v>
      </c>
      <c r="B8547" t="s">
        <v>170</v>
      </c>
      <c r="C8547" s="2">
        <v>46143</v>
      </c>
      <c r="D8547" s="3">
        <v>0.79746527777777776</v>
      </c>
      <c r="E8547" t="s">
        <v>261</v>
      </c>
      <c r="F8547">
        <v>5000</v>
      </c>
      <c r="G8547" t="s">
        <v>189</v>
      </c>
      <c r="I8547">
        <f t="shared" si="931"/>
        <v>1</v>
      </c>
      <c r="J8547" t="str">
        <f t="shared" si="932"/>
        <v>OK</v>
      </c>
      <c r="K8547" t="str">
        <f t="shared" si="933"/>
        <v>Successful</v>
      </c>
      <c r="L8547" t="str">
        <f t="shared" si="934"/>
        <v>Cash Deposit</v>
      </c>
      <c r="M8547" t="str">
        <f t="shared" si="935"/>
        <v>OK</v>
      </c>
      <c r="N8547" t="str">
        <f t="shared" si="936"/>
        <v>OK</v>
      </c>
      <c r="O8547" t="str">
        <f>_xlfn.XLOOKUP(B8547,'01_Raw_ATMs'!A:A,'01_Raw_ATMs'!A:A,"Not Found")</f>
        <v>ATM090</v>
      </c>
      <c r="P8547" t="str">
        <f t="shared" si="937"/>
        <v>Valid</v>
      </c>
    </row>
    <row r="8548" spans="1:16">
      <c r="A8548" t="s">
        <v>8741</v>
      </c>
      <c r="B8548" t="s">
        <v>96</v>
      </c>
      <c r="C8548" s="2">
        <v>45781</v>
      </c>
      <c r="D8548" s="3">
        <v>0.8860069444444445</v>
      </c>
      <c r="E8548" t="s">
        <v>33</v>
      </c>
      <c r="F8548">
        <v>2000</v>
      </c>
      <c r="G8548" t="s">
        <v>189</v>
      </c>
      <c r="I8548">
        <f t="shared" si="931"/>
        <v>1</v>
      </c>
      <c r="J8548" t="str">
        <f t="shared" si="932"/>
        <v>OK</v>
      </c>
      <c r="K8548" t="str">
        <f t="shared" si="933"/>
        <v>Successful</v>
      </c>
      <c r="L8548" t="str">
        <f t="shared" si="934"/>
        <v>Withdrawal</v>
      </c>
      <c r="M8548" t="str">
        <f t="shared" si="935"/>
        <v>OK</v>
      </c>
      <c r="N8548" t="str">
        <f t="shared" si="936"/>
        <v>OK</v>
      </c>
      <c r="O8548" t="str">
        <f>_xlfn.XLOOKUP(B8548,'01_Raw_ATMs'!A:A,'01_Raw_ATMs'!A:A,"Not Found")</f>
        <v>ATM018</v>
      </c>
      <c r="P8548" t="str">
        <f t="shared" si="937"/>
        <v>Valid</v>
      </c>
    </row>
    <row r="8549" spans="1:16">
      <c r="A8549" t="s">
        <v>8742</v>
      </c>
      <c r="B8549" t="s">
        <v>146</v>
      </c>
      <c r="C8549" s="2">
        <v>45720</v>
      </c>
      <c r="D8549" s="3">
        <v>0.53143518518518518</v>
      </c>
      <c r="E8549" t="s">
        <v>261</v>
      </c>
      <c r="F8549">
        <v>2000</v>
      </c>
      <c r="G8549" t="s">
        <v>214</v>
      </c>
      <c r="H8549" t="s">
        <v>1103</v>
      </c>
      <c r="I8549">
        <f t="shared" si="931"/>
        <v>1</v>
      </c>
      <c r="J8549" t="str">
        <f t="shared" si="932"/>
        <v>OK</v>
      </c>
      <c r="K8549" t="str">
        <f t="shared" si="933"/>
        <v>Failed</v>
      </c>
      <c r="L8549" t="str">
        <f t="shared" si="934"/>
        <v>Cash Deposit</v>
      </c>
      <c r="M8549" t="str">
        <f t="shared" si="935"/>
        <v>OK</v>
      </c>
      <c r="N8549" t="str">
        <f t="shared" si="936"/>
        <v>OK</v>
      </c>
      <c r="O8549" t="str">
        <f>_xlfn.XLOOKUP(B8549,'01_Raw_ATMs'!A:A,'01_Raw_ATMs'!A:A,"Not Found")</f>
        <v>ATM066</v>
      </c>
      <c r="P8549" t="str">
        <f t="shared" si="937"/>
        <v>Valid</v>
      </c>
    </row>
    <row r="8550" spans="1:16">
      <c r="A8550" t="s">
        <v>8743</v>
      </c>
      <c r="B8550" t="s">
        <v>137</v>
      </c>
      <c r="C8550" s="2">
        <v>45798</v>
      </c>
      <c r="D8550" s="3">
        <v>0.79568287037037033</v>
      </c>
      <c r="E8550" t="s">
        <v>33</v>
      </c>
      <c r="F8550">
        <v>10000</v>
      </c>
      <c r="G8550" t="s">
        <v>189</v>
      </c>
      <c r="I8550">
        <f t="shared" si="931"/>
        <v>1</v>
      </c>
      <c r="J8550" t="str">
        <f t="shared" si="932"/>
        <v>OK</v>
      </c>
      <c r="K8550" t="str">
        <f t="shared" si="933"/>
        <v>Successful</v>
      </c>
      <c r="L8550" t="str">
        <f t="shared" si="934"/>
        <v>Withdrawal</v>
      </c>
      <c r="M8550" t="str">
        <f t="shared" si="935"/>
        <v>OK</v>
      </c>
      <c r="N8550" t="str">
        <f t="shared" si="936"/>
        <v>OK</v>
      </c>
      <c r="O8550" t="str">
        <f>_xlfn.XLOOKUP(B8550,'01_Raw_ATMs'!A:A,'01_Raw_ATMs'!A:A,"Not Found")</f>
        <v>ATM057</v>
      </c>
      <c r="P8550" t="str">
        <f t="shared" si="937"/>
        <v>Valid</v>
      </c>
    </row>
    <row r="8551" spans="1:16">
      <c r="A8551" t="s">
        <v>8744</v>
      </c>
      <c r="B8551" t="s">
        <v>131</v>
      </c>
      <c r="C8551" s="2">
        <v>45872</v>
      </c>
      <c r="D8551" s="3">
        <v>0.79502314814814812</v>
      </c>
      <c r="E8551" t="s">
        <v>33</v>
      </c>
      <c r="F8551">
        <v>4000</v>
      </c>
      <c r="G8551" t="s">
        <v>189</v>
      </c>
      <c r="I8551">
        <f t="shared" si="931"/>
        <v>1</v>
      </c>
      <c r="J8551" t="str">
        <f t="shared" si="932"/>
        <v>OK</v>
      </c>
      <c r="K8551" t="str">
        <f t="shared" si="933"/>
        <v>Successful</v>
      </c>
      <c r="L8551" t="str">
        <f t="shared" si="934"/>
        <v>Withdrawal</v>
      </c>
      <c r="M8551" t="str">
        <f t="shared" si="935"/>
        <v>OK</v>
      </c>
      <c r="N8551" t="str">
        <f t="shared" si="936"/>
        <v>OK</v>
      </c>
      <c r="O8551" t="str">
        <f>_xlfn.XLOOKUP(B8551,'01_Raw_ATMs'!A:A,'01_Raw_ATMs'!A:A,"Not Found")</f>
        <v>ATM051</v>
      </c>
      <c r="P8551" t="str">
        <f t="shared" si="937"/>
        <v>Valid</v>
      </c>
    </row>
    <row r="8552" spans="1:16">
      <c r="A8552" t="s">
        <v>8745</v>
      </c>
      <c r="B8552" t="s">
        <v>174</v>
      </c>
      <c r="C8552" s="2">
        <v>46123</v>
      </c>
      <c r="D8552" s="3">
        <v>0.86185185185185187</v>
      </c>
      <c r="E8552" t="s">
        <v>33</v>
      </c>
      <c r="F8552">
        <v>5000</v>
      </c>
      <c r="G8552" t="s">
        <v>189</v>
      </c>
      <c r="I8552">
        <f t="shared" si="931"/>
        <v>1</v>
      </c>
      <c r="J8552" t="str">
        <f t="shared" si="932"/>
        <v>OK</v>
      </c>
      <c r="K8552" t="str">
        <f t="shared" si="933"/>
        <v>Successful</v>
      </c>
      <c r="L8552" t="str">
        <f t="shared" si="934"/>
        <v>Withdrawal</v>
      </c>
      <c r="M8552" t="str">
        <f t="shared" si="935"/>
        <v>OK</v>
      </c>
      <c r="N8552" t="str">
        <f t="shared" si="936"/>
        <v>OK</v>
      </c>
      <c r="O8552" t="str">
        <f>_xlfn.XLOOKUP(B8552,'01_Raw_ATMs'!A:A,'01_Raw_ATMs'!A:A,"Not Found")</f>
        <v>ATM094</v>
      </c>
      <c r="P8552" t="str">
        <f t="shared" si="937"/>
        <v>Valid</v>
      </c>
    </row>
    <row r="8553" spans="1:16">
      <c r="A8553" t="s">
        <v>8746</v>
      </c>
      <c r="B8553" t="s">
        <v>107</v>
      </c>
      <c r="C8553" s="2">
        <v>46016</v>
      </c>
      <c r="D8553" s="3">
        <v>5.5775462962962957E-2</v>
      </c>
      <c r="E8553" t="s">
        <v>211</v>
      </c>
      <c r="F8553">
        <v>0</v>
      </c>
      <c r="G8553" t="s">
        <v>189</v>
      </c>
      <c r="I8553">
        <f t="shared" si="931"/>
        <v>1</v>
      </c>
      <c r="J8553" t="str">
        <f t="shared" si="932"/>
        <v>OK</v>
      </c>
      <c r="K8553" t="str">
        <f t="shared" si="933"/>
        <v>Successful</v>
      </c>
      <c r="L8553" t="str">
        <f t="shared" si="934"/>
        <v>Mini Statement</v>
      </c>
      <c r="M8553" t="str">
        <f t="shared" si="935"/>
        <v>OK</v>
      </c>
      <c r="N8553" t="str">
        <f t="shared" si="936"/>
        <v>OK</v>
      </c>
      <c r="O8553" t="str">
        <f>_xlfn.XLOOKUP(B8553,'01_Raw_ATMs'!A:A,'01_Raw_ATMs'!A:A,"Not Found")</f>
        <v>ATM027</v>
      </c>
      <c r="P8553" t="str">
        <f t="shared" si="937"/>
        <v>Valid</v>
      </c>
    </row>
    <row r="8554" spans="1:16">
      <c r="A8554" t="s">
        <v>8747</v>
      </c>
      <c r="B8554" t="s">
        <v>104</v>
      </c>
      <c r="C8554" s="2">
        <v>45769</v>
      </c>
      <c r="D8554" s="3">
        <v>0.67645833333333338</v>
      </c>
      <c r="E8554" t="s">
        <v>33</v>
      </c>
      <c r="F8554">
        <v>2500</v>
      </c>
      <c r="G8554" t="s">
        <v>189</v>
      </c>
      <c r="I8554">
        <f t="shared" si="931"/>
        <v>1</v>
      </c>
      <c r="J8554" t="str">
        <f t="shared" si="932"/>
        <v>OK</v>
      </c>
      <c r="K8554" t="str">
        <f t="shared" si="933"/>
        <v>Successful</v>
      </c>
      <c r="L8554" t="str">
        <f t="shared" si="934"/>
        <v>Withdrawal</v>
      </c>
      <c r="M8554" t="str">
        <f t="shared" si="935"/>
        <v>OK</v>
      </c>
      <c r="N8554" t="str">
        <f t="shared" si="936"/>
        <v>OK</v>
      </c>
      <c r="O8554" t="str">
        <f>_xlfn.XLOOKUP(B8554,'01_Raw_ATMs'!A:A,'01_Raw_ATMs'!A:A,"Not Found")</f>
        <v>ATM025</v>
      </c>
      <c r="P8554" t="str">
        <f t="shared" si="937"/>
        <v>Valid</v>
      </c>
    </row>
    <row r="8555" spans="1:16">
      <c r="A8555" t="s">
        <v>8748</v>
      </c>
      <c r="B8555" t="s">
        <v>7</v>
      </c>
      <c r="C8555" s="2">
        <v>46169</v>
      </c>
      <c r="D8555" s="3">
        <v>0.36951388888888892</v>
      </c>
      <c r="E8555" t="s">
        <v>33</v>
      </c>
      <c r="F8555">
        <v>10000</v>
      </c>
      <c r="G8555" t="s">
        <v>189</v>
      </c>
      <c r="I8555">
        <f t="shared" si="931"/>
        <v>1</v>
      </c>
      <c r="J8555" t="str">
        <f t="shared" si="932"/>
        <v>OK</v>
      </c>
      <c r="K8555" t="str">
        <f t="shared" si="933"/>
        <v>Successful</v>
      </c>
      <c r="L8555" t="str">
        <f t="shared" si="934"/>
        <v>Withdrawal</v>
      </c>
      <c r="M8555" t="str">
        <f t="shared" si="935"/>
        <v>OK</v>
      </c>
      <c r="N8555" t="str">
        <f t="shared" si="936"/>
        <v>OK</v>
      </c>
      <c r="O8555" t="str">
        <f>_xlfn.XLOOKUP(B8555,'01_Raw_ATMs'!A:A,'01_Raw_ATMs'!A:A,"Not Found")</f>
        <v>ATM001</v>
      </c>
      <c r="P8555" t="str">
        <f t="shared" si="937"/>
        <v>Valid</v>
      </c>
    </row>
    <row r="8556" spans="1:16">
      <c r="A8556" t="s">
        <v>8749</v>
      </c>
      <c r="B8556" t="s">
        <v>74</v>
      </c>
      <c r="C8556" s="2">
        <v>46008</v>
      </c>
      <c r="D8556" s="3">
        <v>0.41699074074074072</v>
      </c>
      <c r="E8556" t="s">
        <v>211</v>
      </c>
      <c r="F8556">
        <v>0</v>
      </c>
      <c r="G8556" t="s">
        <v>189</v>
      </c>
      <c r="I8556">
        <f t="shared" si="931"/>
        <v>1</v>
      </c>
      <c r="J8556" t="str">
        <f t="shared" si="932"/>
        <v>OK</v>
      </c>
      <c r="K8556" t="str">
        <f t="shared" si="933"/>
        <v>Successful</v>
      </c>
      <c r="L8556" t="str">
        <f t="shared" si="934"/>
        <v>Mini Statement</v>
      </c>
      <c r="M8556" t="str">
        <f t="shared" si="935"/>
        <v>OK</v>
      </c>
      <c r="N8556" t="str">
        <f t="shared" si="936"/>
        <v>OK</v>
      </c>
      <c r="O8556" t="str">
        <f>_xlfn.XLOOKUP(B8556,'01_Raw_ATMs'!A:A,'01_Raw_ATMs'!A:A,"Not Found")</f>
        <v>ATM003</v>
      </c>
      <c r="P8556" t="str">
        <f t="shared" si="937"/>
        <v>Valid</v>
      </c>
    </row>
    <row r="8557" spans="1:16">
      <c r="A8557" t="s">
        <v>8750</v>
      </c>
      <c r="B8557" t="s">
        <v>177</v>
      </c>
      <c r="C8557" s="2">
        <v>46152</v>
      </c>
      <c r="D8557" s="3">
        <v>0.31658564814814821</v>
      </c>
      <c r="E8557" t="s">
        <v>33</v>
      </c>
      <c r="F8557">
        <v>1500</v>
      </c>
      <c r="G8557" t="s">
        <v>189</v>
      </c>
      <c r="I8557">
        <f t="shared" si="931"/>
        <v>1</v>
      </c>
      <c r="J8557" t="str">
        <f t="shared" si="932"/>
        <v>OK</v>
      </c>
      <c r="K8557" t="str">
        <f t="shared" si="933"/>
        <v>Successful</v>
      </c>
      <c r="L8557" t="str">
        <f t="shared" si="934"/>
        <v>Withdrawal</v>
      </c>
      <c r="M8557" t="str">
        <f t="shared" si="935"/>
        <v>OK</v>
      </c>
      <c r="N8557" t="str">
        <f t="shared" si="936"/>
        <v>OK</v>
      </c>
      <c r="O8557" t="str">
        <f>_xlfn.XLOOKUP(B8557,'01_Raw_ATMs'!A:A,'01_Raw_ATMs'!A:A,"Not Found")</f>
        <v>ATM097</v>
      </c>
      <c r="P8557" t="str">
        <f t="shared" si="937"/>
        <v>Valid</v>
      </c>
    </row>
    <row r="8558" spans="1:16">
      <c r="A8558" t="s">
        <v>8751</v>
      </c>
      <c r="B8558" t="s">
        <v>115</v>
      </c>
      <c r="C8558" s="2">
        <v>45854</v>
      </c>
      <c r="D8558" s="3">
        <v>0.61396990740740742</v>
      </c>
      <c r="E8558" t="s">
        <v>33</v>
      </c>
      <c r="F8558">
        <v>2500</v>
      </c>
      <c r="G8558" t="s">
        <v>189</v>
      </c>
      <c r="I8558">
        <f t="shared" si="931"/>
        <v>1</v>
      </c>
      <c r="J8558" t="str">
        <f t="shared" si="932"/>
        <v>OK</v>
      </c>
      <c r="K8558" t="str">
        <f t="shared" si="933"/>
        <v>Successful</v>
      </c>
      <c r="L8558" t="str">
        <f t="shared" si="934"/>
        <v>Withdrawal</v>
      </c>
      <c r="M8558" t="str">
        <f t="shared" si="935"/>
        <v>OK</v>
      </c>
      <c r="N8558" t="str">
        <f t="shared" si="936"/>
        <v>OK</v>
      </c>
      <c r="O8558" t="str">
        <f>_xlfn.XLOOKUP(B8558,'01_Raw_ATMs'!A:A,'01_Raw_ATMs'!A:A,"Not Found")</f>
        <v>ATM035</v>
      </c>
      <c r="P8558" t="str">
        <f t="shared" si="937"/>
        <v>Valid</v>
      </c>
    </row>
    <row r="8559" spans="1:16">
      <c r="A8559" t="s">
        <v>8752</v>
      </c>
      <c r="B8559" t="s">
        <v>110</v>
      </c>
      <c r="C8559" s="2">
        <v>45946</v>
      </c>
      <c r="D8559" s="3">
        <v>0.66723379629629631</v>
      </c>
      <c r="E8559" t="s">
        <v>33</v>
      </c>
      <c r="F8559">
        <v>1500</v>
      </c>
      <c r="G8559" t="s">
        <v>189</v>
      </c>
      <c r="I8559">
        <f t="shared" si="931"/>
        <v>1</v>
      </c>
      <c r="J8559" t="str">
        <f t="shared" si="932"/>
        <v>OK</v>
      </c>
      <c r="K8559" t="str">
        <f t="shared" si="933"/>
        <v>Successful</v>
      </c>
      <c r="L8559" t="str">
        <f t="shared" si="934"/>
        <v>Withdrawal</v>
      </c>
      <c r="M8559" t="str">
        <f t="shared" si="935"/>
        <v>OK</v>
      </c>
      <c r="N8559" t="str">
        <f t="shared" si="936"/>
        <v>OK</v>
      </c>
      <c r="O8559" t="str">
        <f>_xlfn.XLOOKUP(B8559,'01_Raw_ATMs'!A:A,'01_Raw_ATMs'!A:A,"Not Found")</f>
        <v>ATM030</v>
      </c>
      <c r="P8559" t="str">
        <f t="shared" si="937"/>
        <v>Valid</v>
      </c>
    </row>
    <row r="8560" spans="1:16">
      <c r="A8560" t="s">
        <v>8753</v>
      </c>
      <c r="B8560" t="s">
        <v>137</v>
      </c>
      <c r="C8560" s="2">
        <v>46202</v>
      </c>
      <c r="D8560" s="3">
        <v>0.86592592592592588</v>
      </c>
      <c r="E8560" t="s">
        <v>33</v>
      </c>
      <c r="F8560">
        <v>6000</v>
      </c>
      <c r="G8560" t="s">
        <v>189</v>
      </c>
      <c r="I8560">
        <f t="shared" si="931"/>
        <v>1</v>
      </c>
      <c r="J8560" t="str">
        <f t="shared" si="932"/>
        <v>OK</v>
      </c>
      <c r="K8560" t="str">
        <f t="shared" si="933"/>
        <v>Successful</v>
      </c>
      <c r="L8560" t="str">
        <f t="shared" si="934"/>
        <v>Withdrawal</v>
      </c>
      <c r="M8560" t="str">
        <f t="shared" si="935"/>
        <v>OK</v>
      </c>
      <c r="N8560" t="str">
        <f t="shared" si="936"/>
        <v>OK</v>
      </c>
      <c r="O8560" t="str">
        <f>_xlfn.XLOOKUP(B8560,'01_Raw_ATMs'!A:A,'01_Raw_ATMs'!A:A,"Not Found")</f>
        <v>ATM057</v>
      </c>
      <c r="P8560" t="str">
        <f t="shared" si="937"/>
        <v>Valid</v>
      </c>
    </row>
    <row r="8561" spans="1:16">
      <c r="A8561" t="s">
        <v>8754</v>
      </c>
      <c r="B8561" t="s">
        <v>149</v>
      </c>
      <c r="C8561" s="2">
        <v>45966</v>
      </c>
      <c r="D8561" s="3">
        <v>0.2140046296296296</v>
      </c>
      <c r="E8561" t="s">
        <v>33</v>
      </c>
      <c r="F8561">
        <v>5000</v>
      </c>
      <c r="G8561" t="s">
        <v>214</v>
      </c>
      <c r="H8561" t="s">
        <v>1103</v>
      </c>
      <c r="I8561">
        <f t="shared" si="931"/>
        <v>1</v>
      </c>
      <c r="J8561" t="str">
        <f t="shared" si="932"/>
        <v>OK</v>
      </c>
      <c r="K8561" t="str">
        <f t="shared" si="933"/>
        <v>Failed</v>
      </c>
      <c r="L8561" t="str">
        <f t="shared" si="934"/>
        <v>Withdrawal</v>
      </c>
      <c r="M8561" t="str">
        <f t="shared" si="935"/>
        <v>OK</v>
      </c>
      <c r="N8561" t="str">
        <f t="shared" si="936"/>
        <v>OK</v>
      </c>
      <c r="O8561" t="str">
        <f>_xlfn.XLOOKUP(B8561,'01_Raw_ATMs'!A:A,'01_Raw_ATMs'!A:A,"Not Found")</f>
        <v>ATM069</v>
      </c>
      <c r="P8561" t="str">
        <f t="shared" si="937"/>
        <v>Valid</v>
      </c>
    </row>
    <row r="8562" spans="1:16">
      <c r="A8562" t="s">
        <v>8755</v>
      </c>
      <c r="B8562" t="s">
        <v>95</v>
      </c>
      <c r="C8562" s="2">
        <v>45756</v>
      </c>
      <c r="D8562" s="3">
        <v>0.6690625</v>
      </c>
      <c r="E8562" t="s">
        <v>194</v>
      </c>
      <c r="F8562">
        <v>0</v>
      </c>
      <c r="G8562" t="s">
        <v>189</v>
      </c>
      <c r="I8562">
        <f t="shared" si="931"/>
        <v>1</v>
      </c>
      <c r="J8562" t="str">
        <f t="shared" si="932"/>
        <v>OK</v>
      </c>
      <c r="K8562" t="str">
        <f t="shared" si="933"/>
        <v>Successful</v>
      </c>
      <c r="L8562" t="str">
        <f t="shared" si="934"/>
        <v>Balance Inquiry</v>
      </c>
      <c r="M8562" t="str">
        <f t="shared" si="935"/>
        <v>OK</v>
      </c>
      <c r="N8562" t="str">
        <f t="shared" si="936"/>
        <v>OK</v>
      </c>
      <c r="O8562" t="str">
        <f>_xlfn.XLOOKUP(B8562,'01_Raw_ATMs'!A:A,'01_Raw_ATMs'!A:A,"Not Found")</f>
        <v>ATM017</v>
      </c>
      <c r="P8562" t="str">
        <f t="shared" si="937"/>
        <v>Valid</v>
      </c>
    </row>
    <row r="8563" spans="1:16">
      <c r="A8563" t="s">
        <v>8756</v>
      </c>
      <c r="B8563" t="s">
        <v>95</v>
      </c>
      <c r="C8563" s="2">
        <v>46001</v>
      </c>
      <c r="D8563" s="3">
        <v>0.35916666666666669</v>
      </c>
      <c r="E8563" t="s">
        <v>194</v>
      </c>
      <c r="F8563">
        <v>0</v>
      </c>
      <c r="G8563" t="s">
        <v>189</v>
      </c>
      <c r="I8563">
        <f t="shared" si="931"/>
        <v>1</v>
      </c>
      <c r="J8563" t="str">
        <f t="shared" si="932"/>
        <v>OK</v>
      </c>
      <c r="K8563" t="str">
        <f t="shared" si="933"/>
        <v>Successful</v>
      </c>
      <c r="L8563" t="str">
        <f t="shared" si="934"/>
        <v>Balance Inquiry</v>
      </c>
      <c r="M8563" t="str">
        <f t="shared" si="935"/>
        <v>OK</v>
      </c>
      <c r="N8563" t="str">
        <f t="shared" si="936"/>
        <v>OK</v>
      </c>
      <c r="O8563" t="str">
        <f>_xlfn.XLOOKUP(B8563,'01_Raw_ATMs'!A:A,'01_Raw_ATMs'!A:A,"Not Found")</f>
        <v>ATM017</v>
      </c>
      <c r="P8563" t="str">
        <f t="shared" si="937"/>
        <v>Valid</v>
      </c>
    </row>
    <row r="8564" spans="1:16">
      <c r="A8564" t="s">
        <v>8757</v>
      </c>
      <c r="B8564" t="s">
        <v>117</v>
      </c>
      <c r="C8564" s="2">
        <v>45918</v>
      </c>
      <c r="D8564" s="3">
        <v>0.84925925925925927</v>
      </c>
      <c r="E8564" t="s">
        <v>211</v>
      </c>
      <c r="F8564">
        <v>0</v>
      </c>
      <c r="G8564" t="s">
        <v>189</v>
      </c>
      <c r="I8564">
        <f t="shared" si="931"/>
        <v>1</v>
      </c>
      <c r="J8564" t="str">
        <f t="shared" si="932"/>
        <v>OK</v>
      </c>
      <c r="K8564" t="str">
        <f t="shared" si="933"/>
        <v>Successful</v>
      </c>
      <c r="L8564" t="str">
        <f t="shared" si="934"/>
        <v>Mini Statement</v>
      </c>
      <c r="M8564" t="str">
        <f t="shared" si="935"/>
        <v>OK</v>
      </c>
      <c r="N8564" t="str">
        <f t="shared" si="936"/>
        <v>OK</v>
      </c>
      <c r="O8564" t="str">
        <f>_xlfn.XLOOKUP(B8564,'01_Raw_ATMs'!A:A,'01_Raw_ATMs'!A:A,"Not Found")</f>
        <v>ATM037</v>
      </c>
      <c r="P8564" t="str">
        <f t="shared" si="937"/>
        <v>Valid</v>
      </c>
    </row>
    <row r="8565" spans="1:16">
      <c r="A8565" t="s">
        <v>8758</v>
      </c>
      <c r="B8565" t="s">
        <v>156</v>
      </c>
      <c r="C8565" s="2">
        <v>45697</v>
      </c>
      <c r="D8565" s="3">
        <v>0.60508101851851848</v>
      </c>
      <c r="E8565" t="s">
        <v>33</v>
      </c>
      <c r="F8565">
        <v>1000</v>
      </c>
      <c r="G8565" t="s">
        <v>189</v>
      </c>
      <c r="I8565">
        <f t="shared" si="931"/>
        <v>1</v>
      </c>
      <c r="J8565" t="str">
        <f t="shared" si="932"/>
        <v>OK</v>
      </c>
      <c r="K8565" t="str">
        <f t="shared" si="933"/>
        <v>Successful</v>
      </c>
      <c r="L8565" t="str">
        <f t="shared" si="934"/>
        <v>Withdrawal</v>
      </c>
      <c r="M8565" t="str">
        <f t="shared" si="935"/>
        <v>OK</v>
      </c>
      <c r="N8565" t="str">
        <f t="shared" si="936"/>
        <v>OK</v>
      </c>
      <c r="O8565" t="str">
        <f>_xlfn.XLOOKUP(B8565,'01_Raw_ATMs'!A:A,'01_Raw_ATMs'!A:A,"Not Found")</f>
        <v>ATM076</v>
      </c>
      <c r="P8565" t="str">
        <f t="shared" si="937"/>
        <v>Valid</v>
      </c>
    </row>
    <row r="8566" spans="1:16">
      <c r="A8566" t="s">
        <v>8759</v>
      </c>
      <c r="B8566" t="s">
        <v>7</v>
      </c>
      <c r="C8566" s="2">
        <v>45854</v>
      </c>
      <c r="D8566" s="3">
        <v>5.122685185185185E-2</v>
      </c>
      <c r="E8566" t="s">
        <v>33</v>
      </c>
      <c r="F8566">
        <v>2000</v>
      </c>
      <c r="G8566" t="s">
        <v>189</v>
      </c>
      <c r="I8566">
        <f t="shared" si="931"/>
        <v>1</v>
      </c>
      <c r="J8566" t="str">
        <f t="shared" si="932"/>
        <v>OK</v>
      </c>
      <c r="K8566" t="str">
        <f t="shared" si="933"/>
        <v>Successful</v>
      </c>
      <c r="L8566" t="str">
        <f t="shared" si="934"/>
        <v>Withdrawal</v>
      </c>
      <c r="M8566" t="str">
        <f t="shared" si="935"/>
        <v>OK</v>
      </c>
      <c r="N8566" t="str">
        <f t="shared" si="936"/>
        <v>OK</v>
      </c>
      <c r="O8566" t="str">
        <f>_xlfn.XLOOKUP(B8566,'01_Raw_ATMs'!A:A,'01_Raw_ATMs'!A:A,"Not Found")</f>
        <v>ATM001</v>
      </c>
      <c r="P8566" t="str">
        <f t="shared" si="937"/>
        <v>Valid</v>
      </c>
    </row>
    <row r="8567" spans="1:16">
      <c r="A8567" t="s">
        <v>8760</v>
      </c>
      <c r="B8567" t="s">
        <v>143</v>
      </c>
      <c r="C8567" s="2">
        <v>45763</v>
      </c>
      <c r="D8567" s="3">
        <v>7.121527777777778E-2</v>
      </c>
      <c r="E8567" t="s">
        <v>33</v>
      </c>
      <c r="F8567">
        <v>3000</v>
      </c>
      <c r="G8567" t="s">
        <v>189</v>
      </c>
      <c r="I8567">
        <f t="shared" si="931"/>
        <v>1</v>
      </c>
      <c r="J8567" t="str">
        <f t="shared" si="932"/>
        <v>OK</v>
      </c>
      <c r="K8567" t="str">
        <f t="shared" si="933"/>
        <v>Successful</v>
      </c>
      <c r="L8567" t="str">
        <f t="shared" si="934"/>
        <v>Withdrawal</v>
      </c>
      <c r="M8567" t="str">
        <f t="shared" si="935"/>
        <v>OK</v>
      </c>
      <c r="N8567" t="str">
        <f t="shared" si="936"/>
        <v>OK</v>
      </c>
      <c r="O8567" t="str">
        <f>_xlfn.XLOOKUP(B8567,'01_Raw_ATMs'!A:A,'01_Raw_ATMs'!A:A,"Not Found")</f>
        <v>ATM063</v>
      </c>
      <c r="P8567" t="str">
        <f t="shared" si="937"/>
        <v>Valid</v>
      </c>
    </row>
    <row r="8568" spans="1:16">
      <c r="A8568" t="s">
        <v>8761</v>
      </c>
      <c r="B8568" t="s">
        <v>174</v>
      </c>
      <c r="C8568" s="2">
        <v>46012</v>
      </c>
      <c r="D8568" s="3">
        <v>0.96656249999999999</v>
      </c>
      <c r="E8568" t="s">
        <v>33</v>
      </c>
      <c r="F8568">
        <v>2000</v>
      </c>
      <c r="G8568" t="s">
        <v>189</v>
      </c>
      <c r="I8568">
        <f t="shared" si="931"/>
        <v>1</v>
      </c>
      <c r="J8568" t="str">
        <f t="shared" si="932"/>
        <v>OK</v>
      </c>
      <c r="K8568" t="str">
        <f t="shared" si="933"/>
        <v>Successful</v>
      </c>
      <c r="L8568" t="str">
        <f t="shared" si="934"/>
        <v>Withdrawal</v>
      </c>
      <c r="M8568" t="str">
        <f t="shared" si="935"/>
        <v>OK</v>
      </c>
      <c r="N8568" t="str">
        <f t="shared" si="936"/>
        <v>OK</v>
      </c>
      <c r="O8568" t="str">
        <f>_xlfn.XLOOKUP(B8568,'01_Raw_ATMs'!A:A,'01_Raw_ATMs'!A:A,"Not Found")</f>
        <v>ATM094</v>
      </c>
      <c r="P8568" t="str">
        <f t="shared" si="937"/>
        <v>Valid</v>
      </c>
    </row>
    <row r="8569" spans="1:16">
      <c r="A8569" t="s">
        <v>8762</v>
      </c>
      <c r="B8569" t="s">
        <v>169</v>
      </c>
      <c r="C8569" s="2">
        <v>45922</v>
      </c>
      <c r="D8569" s="3">
        <v>0.6868981481481482</v>
      </c>
      <c r="E8569" t="s">
        <v>261</v>
      </c>
      <c r="F8569">
        <v>15000</v>
      </c>
      <c r="G8569" t="s">
        <v>189</v>
      </c>
      <c r="I8569">
        <f t="shared" si="931"/>
        <v>1</v>
      </c>
      <c r="J8569" t="str">
        <f t="shared" si="932"/>
        <v>OK</v>
      </c>
      <c r="K8569" t="str">
        <f t="shared" si="933"/>
        <v>Successful</v>
      </c>
      <c r="L8569" t="str">
        <f t="shared" si="934"/>
        <v>Cash Deposit</v>
      </c>
      <c r="M8569" t="str">
        <f t="shared" si="935"/>
        <v>OK</v>
      </c>
      <c r="N8569" t="str">
        <f t="shared" si="936"/>
        <v>OK</v>
      </c>
      <c r="O8569" t="str">
        <f>_xlfn.XLOOKUP(B8569,'01_Raw_ATMs'!A:A,'01_Raw_ATMs'!A:A,"Not Found")</f>
        <v>ATM089</v>
      </c>
      <c r="P8569" t="str">
        <f t="shared" si="937"/>
        <v>Valid</v>
      </c>
    </row>
    <row r="8570" spans="1:16">
      <c r="A8570" t="s">
        <v>8763</v>
      </c>
      <c r="B8570" t="s">
        <v>160</v>
      </c>
      <c r="C8570" s="2">
        <v>46179</v>
      </c>
      <c r="D8570" s="3">
        <v>0.86228009259259264</v>
      </c>
      <c r="E8570" t="s">
        <v>194</v>
      </c>
      <c r="F8570">
        <v>0</v>
      </c>
      <c r="G8570" t="s">
        <v>189</v>
      </c>
      <c r="I8570">
        <f t="shared" si="931"/>
        <v>1</v>
      </c>
      <c r="J8570" t="str">
        <f t="shared" si="932"/>
        <v>OK</v>
      </c>
      <c r="K8570" t="str">
        <f t="shared" si="933"/>
        <v>Successful</v>
      </c>
      <c r="L8570" t="str">
        <f t="shared" si="934"/>
        <v>Balance Inquiry</v>
      </c>
      <c r="M8570" t="str">
        <f t="shared" si="935"/>
        <v>OK</v>
      </c>
      <c r="N8570" t="str">
        <f t="shared" si="936"/>
        <v>OK</v>
      </c>
      <c r="O8570" t="str">
        <f>_xlfn.XLOOKUP(B8570,'01_Raw_ATMs'!A:A,'01_Raw_ATMs'!A:A,"Not Found")</f>
        <v>ATM080</v>
      </c>
      <c r="P8570" t="str">
        <f t="shared" si="937"/>
        <v>Valid</v>
      </c>
    </row>
    <row r="8571" spans="1:16">
      <c r="A8571" t="s">
        <v>8764</v>
      </c>
      <c r="B8571" t="s">
        <v>101</v>
      </c>
      <c r="C8571" s="2">
        <v>45823</v>
      </c>
      <c r="D8571" s="3">
        <v>0.87145833333333333</v>
      </c>
      <c r="E8571" t="s">
        <v>211</v>
      </c>
      <c r="F8571">
        <v>0</v>
      </c>
      <c r="G8571" t="s">
        <v>189</v>
      </c>
      <c r="I8571">
        <f t="shared" si="931"/>
        <v>1</v>
      </c>
      <c r="J8571" t="str">
        <f t="shared" si="932"/>
        <v>OK</v>
      </c>
      <c r="K8571" t="str">
        <f t="shared" si="933"/>
        <v>Successful</v>
      </c>
      <c r="L8571" t="str">
        <f t="shared" si="934"/>
        <v>Mini Statement</v>
      </c>
      <c r="M8571" t="str">
        <f t="shared" si="935"/>
        <v>OK</v>
      </c>
      <c r="N8571" t="str">
        <f t="shared" si="936"/>
        <v>OK</v>
      </c>
      <c r="O8571" t="str">
        <f>_xlfn.XLOOKUP(B8571,'01_Raw_ATMs'!A:A,'01_Raw_ATMs'!A:A,"Not Found")</f>
        <v>ATM022</v>
      </c>
      <c r="P8571" t="str">
        <f t="shared" si="937"/>
        <v>Valid</v>
      </c>
    </row>
    <row r="8572" spans="1:16">
      <c r="A8572" t="s">
        <v>8765</v>
      </c>
      <c r="B8572" t="s">
        <v>76</v>
      </c>
      <c r="C8572" s="2">
        <v>45846</v>
      </c>
      <c r="D8572" s="3">
        <v>0.92462962962962958</v>
      </c>
      <c r="E8572" t="s">
        <v>211</v>
      </c>
      <c r="F8572">
        <v>0</v>
      </c>
      <c r="G8572" t="s">
        <v>189</v>
      </c>
      <c r="I8572">
        <f t="shared" si="931"/>
        <v>1</v>
      </c>
      <c r="J8572" t="str">
        <f t="shared" si="932"/>
        <v>OK</v>
      </c>
      <c r="K8572" t="str">
        <f t="shared" si="933"/>
        <v>Successful</v>
      </c>
      <c r="L8572" t="str">
        <f t="shared" si="934"/>
        <v>Mini Statement</v>
      </c>
      <c r="M8572" t="str">
        <f t="shared" si="935"/>
        <v>OK</v>
      </c>
      <c r="N8572" t="str">
        <f t="shared" si="936"/>
        <v>OK</v>
      </c>
      <c r="O8572" t="str">
        <f>_xlfn.XLOOKUP(B8572,'01_Raw_ATMs'!A:A,'01_Raw_ATMs'!A:A,"Not Found")</f>
        <v>ATM004</v>
      </c>
      <c r="P8572" t="str">
        <f t="shared" si="937"/>
        <v>Valid</v>
      </c>
    </row>
    <row r="8573" spans="1:16">
      <c r="A8573" t="s">
        <v>8766</v>
      </c>
      <c r="B8573" t="s">
        <v>131</v>
      </c>
      <c r="C8573" s="2">
        <v>45665</v>
      </c>
      <c r="D8573" s="3">
        <v>0.35643518518518519</v>
      </c>
      <c r="E8573" t="s">
        <v>33</v>
      </c>
      <c r="F8573">
        <v>1000</v>
      </c>
      <c r="G8573" t="s">
        <v>189</v>
      </c>
      <c r="I8573">
        <f t="shared" si="931"/>
        <v>1</v>
      </c>
      <c r="J8573" t="str">
        <f t="shared" si="932"/>
        <v>OK</v>
      </c>
      <c r="K8573" t="str">
        <f t="shared" si="933"/>
        <v>Successful</v>
      </c>
      <c r="L8573" t="str">
        <f t="shared" si="934"/>
        <v>Withdrawal</v>
      </c>
      <c r="M8573" t="str">
        <f t="shared" si="935"/>
        <v>OK</v>
      </c>
      <c r="N8573" t="str">
        <f t="shared" si="936"/>
        <v>OK</v>
      </c>
      <c r="O8573" t="str">
        <f>_xlfn.XLOOKUP(B8573,'01_Raw_ATMs'!A:A,'01_Raw_ATMs'!A:A,"Not Found")</f>
        <v>ATM051</v>
      </c>
      <c r="P8573" t="str">
        <f t="shared" si="937"/>
        <v>Valid</v>
      </c>
    </row>
    <row r="8574" spans="1:16">
      <c r="A8574" t="s">
        <v>8767</v>
      </c>
      <c r="B8574" t="s">
        <v>142</v>
      </c>
      <c r="C8574" s="2">
        <v>45667</v>
      </c>
      <c r="D8574" s="3">
        <v>0.53924768518518518</v>
      </c>
      <c r="E8574" t="s">
        <v>211</v>
      </c>
      <c r="F8574">
        <v>0</v>
      </c>
      <c r="G8574" t="s">
        <v>189</v>
      </c>
      <c r="I8574">
        <f t="shared" si="931"/>
        <v>1</v>
      </c>
      <c r="J8574" t="str">
        <f t="shared" si="932"/>
        <v>OK</v>
      </c>
      <c r="K8574" t="str">
        <f t="shared" si="933"/>
        <v>Successful</v>
      </c>
      <c r="L8574" t="str">
        <f t="shared" si="934"/>
        <v>Mini Statement</v>
      </c>
      <c r="M8574" t="str">
        <f t="shared" si="935"/>
        <v>OK</v>
      </c>
      <c r="N8574" t="str">
        <f t="shared" si="936"/>
        <v>OK</v>
      </c>
      <c r="O8574" t="str">
        <f>_xlfn.XLOOKUP(B8574,'01_Raw_ATMs'!A:A,'01_Raw_ATMs'!A:A,"Not Found")</f>
        <v>ATM062</v>
      </c>
      <c r="P8574" t="str">
        <f t="shared" si="937"/>
        <v>Valid</v>
      </c>
    </row>
    <row r="8575" spans="1:16">
      <c r="A8575" t="s">
        <v>8768</v>
      </c>
      <c r="B8575" t="s">
        <v>174</v>
      </c>
      <c r="C8575" s="2">
        <v>46001</v>
      </c>
      <c r="D8575" s="3">
        <v>0.29988425925925932</v>
      </c>
      <c r="E8575" t="s">
        <v>33</v>
      </c>
      <c r="F8575">
        <v>10000</v>
      </c>
      <c r="G8575" t="s">
        <v>189</v>
      </c>
      <c r="I8575">
        <f t="shared" si="931"/>
        <v>1</v>
      </c>
      <c r="J8575" t="str">
        <f t="shared" si="932"/>
        <v>OK</v>
      </c>
      <c r="K8575" t="str">
        <f t="shared" si="933"/>
        <v>Successful</v>
      </c>
      <c r="L8575" t="str">
        <f t="shared" si="934"/>
        <v>Withdrawal</v>
      </c>
      <c r="M8575" t="str">
        <f t="shared" si="935"/>
        <v>OK</v>
      </c>
      <c r="N8575" t="str">
        <f t="shared" si="936"/>
        <v>OK</v>
      </c>
      <c r="O8575" t="str">
        <f>_xlfn.XLOOKUP(B8575,'01_Raw_ATMs'!A:A,'01_Raw_ATMs'!A:A,"Not Found")</f>
        <v>ATM094</v>
      </c>
      <c r="P8575" t="str">
        <f t="shared" si="937"/>
        <v>Valid</v>
      </c>
    </row>
    <row r="8576" spans="1:16">
      <c r="A8576" t="s">
        <v>8769</v>
      </c>
      <c r="B8576" t="s">
        <v>166</v>
      </c>
      <c r="C8576" s="2">
        <v>45822</v>
      </c>
      <c r="D8576" s="3">
        <v>0.9986342592592593</v>
      </c>
      <c r="E8576" t="s">
        <v>33</v>
      </c>
      <c r="F8576">
        <v>2500</v>
      </c>
      <c r="G8576" t="s">
        <v>189</v>
      </c>
      <c r="I8576">
        <f t="shared" si="931"/>
        <v>1</v>
      </c>
      <c r="J8576" t="str">
        <f t="shared" si="932"/>
        <v>OK</v>
      </c>
      <c r="K8576" t="str">
        <f t="shared" si="933"/>
        <v>Successful</v>
      </c>
      <c r="L8576" t="str">
        <f t="shared" si="934"/>
        <v>Withdrawal</v>
      </c>
      <c r="M8576" t="str">
        <f t="shared" si="935"/>
        <v>OK</v>
      </c>
      <c r="N8576" t="str">
        <f t="shared" si="936"/>
        <v>OK</v>
      </c>
      <c r="O8576" t="str">
        <f>_xlfn.XLOOKUP(B8576,'01_Raw_ATMs'!A:A,'01_Raw_ATMs'!A:A,"Not Found")</f>
        <v>ATM086</v>
      </c>
      <c r="P8576" t="str">
        <f t="shared" si="937"/>
        <v>Valid</v>
      </c>
    </row>
    <row r="8577" spans="1:16">
      <c r="A8577" t="s">
        <v>8770</v>
      </c>
      <c r="B8577" t="s">
        <v>99</v>
      </c>
      <c r="C8577" s="2">
        <v>45877</v>
      </c>
      <c r="D8577" s="3">
        <v>0.76189814814814816</v>
      </c>
      <c r="E8577" t="s">
        <v>261</v>
      </c>
      <c r="F8577">
        <v>1000</v>
      </c>
      <c r="G8577" t="s">
        <v>189</v>
      </c>
      <c r="I8577">
        <f t="shared" si="931"/>
        <v>1</v>
      </c>
      <c r="J8577" t="str">
        <f t="shared" si="932"/>
        <v>OK</v>
      </c>
      <c r="K8577" t="str">
        <f t="shared" si="933"/>
        <v>Successful</v>
      </c>
      <c r="L8577" t="str">
        <f t="shared" si="934"/>
        <v>Cash Deposit</v>
      </c>
      <c r="M8577" t="str">
        <f t="shared" si="935"/>
        <v>OK</v>
      </c>
      <c r="N8577" t="str">
        <f t="shared" si="936"/>
        <v>OK</v>
      </c>
      <c r="O8577" t="str">
        <f>_xlfn.XLOOKUP(B8577,'01_Raw_ATMs'!A:A,'01_Raw_ATMs'!A:A,"Not Found")</f>
        <v>ATM020</v>
      </c>
      <c r="P8577" t="str">
        <f t="shared" si="937"/>
        <v>Valid</v>
      </c>
    </row>
    <row r="8578" spans="1:16">
      <c r="A8578" t="s">
        <v>8771</v>
      </c>
      <c r="B8578" t="s">
        <v>167</v>
      </c>
      <c r="C8578" s="2">
        <v>46148</v>
      </c>
      <c r="D8578" s="3">
        <v>0.73285879629629624</v>
      </c>
      <c r="E8578" t="s">
        <v>33</v>
      </c>
      <c r="F8578">
        <v>2000</v>
      </c>
      <c r="G8578" t="s">
        <v>189</v>
      </c>
      <c r="I8578">
        <f t="shared" si="931"/>
        <v>1</v>
      </c>
      <c r="J8578" t="str">
        <f t="shared" si="932"/>
        <v>OK</v>
      </c>
      <c r="K8578" t="str">
        <f t="shared" si="933"/>
        <v>Successful</v>
      </c>
      <c r="L8578" t="str">
        <f t="shared" si="934"/>
        <v>Withdrawal</v>
      </c>
      <c r="M8578" t="str">
        <f t="shared" si="935"/>
        <v>OK</v>
      </c>
      <c r="N8578" t="str">
        <f t="shared" si="936"/>
        <v>OK</v>
      </c>
      <c r="O8578" t="str">
        <f>_xlfn.XLOOKUP(B8578,'01_Raw_ATMs'!A:A,'01_Raw_ATMs'!A:A,"Not Found")</f>
        <v>ATM087</v>
      </c>
      <c r="P8578" t="str">
        <f t="shared" si="937"/>
        <v>Valid</v>
      </c>
    </row>
    <row r="8579" spans="1:16">
      <c r="A8579" t="s">
        <v>8772</v>
      </c>
      <c r="B8579" t="s">
        <v>77</v>
      </c>
      <c r="C8579" s="2">
        <v>45713</v>
      </c>
      <c r="D8579" s="3">
        <v>0.30604166666666671</v>
      </c>
      <c r="E8579" t="s">
        <v>194</v>
      </c>
      <c r="F8579">
        <v>0</v>
      </c>
      <c r="G8579" t="s">
        <v>189</v>
      </c>
      <c r="I8579">
        <f t="shared" ref="I8579:I8642" si="938">COUNTIF($A:$A,A8579)</f>
        <v>1</v>
      </c>
      <c r="J8579" t="str">
        <f t="shared" ref="J8579:J8642" si="939">IF(AND(TRIM(G8579)="Failed",H8579=""),"Problem","OK")</f>
        <v>OK</v>
      </c>
      <c r="K8579" t="str">
        <f t="shared" ref="K8579:K8642" si="940">PROPER(TRIM(G8579))</f>
        <v>Successful</v>
      </c>
      <c r="L8579" t="str">
        <f t="shared" ref="L8579:L8642" si="941">PROPER(TRIM(E8579))</f>
        <v>Balance Inquiry</v>
      </c>
      <c r="M8579" t="str">
        <f t="shared" ref="M8579:M8642" si="942">IF(OR(E8579="Withdrawal",E8579="Cash Deposit"),IF(F8579&gt;0,"OK","Problem"),IF(F8579=0,"OK","Problem"))</f>
        <v>OK</v>
      </c>
      <c r="N8579" t="str">
        <f t="shared" ref="N8579:N8642" si="943">IF(AND(C8579&gt;=DATE(2025,1,1),C8579&lt;=DATE(2026,6,30)),"OK","Problem")</f>
        <v>OK</v>
      </c>
      <c r="O8579" t="str">
        <f>_xlfn.XLOOKUP(B8579,'01_Raw_ATMs'!A:A,'01_Raw_ATMs'!A:A,"Not Found")</f>
        <v>ATM005</v>
      </c>
      <c r="P8579" t="str">
        <f t="shared" ref="P8579:P8642" si="944">IF(B8579="","Missing ATM_ID","Valid")</f>
        <v>Valid</v>
      </c>
    </row>
    <row r="8580" spans="1:16">
      <c r="A8580" t="s">
        <v>8773</v>
      </c>
      <c r="B8580" t="s">
        <v>106</v>
      </c>
      <c r="C8580" s="2">
        <v>46070</v>
      </c>
      <c r="D8580" s="3">
        <v>0.56686342592592598</v>
      </c>
      <c r="E8580" t="s">
        <v>33</v>
      </c>
      <c r="F8580">
        <v>2000</v>
      </c>
      <c r="G8580" t="s">
        <v>189</v>
      </c>
      <c r="I8580">
        <f t="shared" si="938"/>
        <v>1</v>
      </c>
      <c r="J8580" t="str">
        <f t="shared" si="939"/>
        <v>OK</v>
      </c>
      <c r="K8580" t="str">
        <f t="shared" si="940"/>
        <v>Successful</v>
      </c>
      <c r="L8580" t="str">
        <f t="shared" si="941"/>
        <v>Withdrawal</v>
      </c>
      <c r="M8580" t="str">
        <f t="shared" si="942"/>
        <v>OK</v>
      </c>
      <c r="N8580" t="str">
        <f t="shared" si="943"/>
        <v>OK</v>
      </c>
      <c r="O8580" t="str">
        <f>_xlfn.XLOOKUP(B8580,'01_Raw_ATMs'!A:A,'01_Raw_ATMs'!A:A,"Not Found")</f>
        <v>ATM026</v>
      </c>
      <c r="P8580" t="str">
        <f t="shared" si="944"/>
        <v>Valid</v>
      </c>
    </row>
    <row r="8581" spans="1:16">
      <c r="A8581" t="s">
        <v>8774</v>
      </c>
      <c r="B8581" t="s">
        <v>124</v>
      </c>
      <c r="C8581" s="2">
        <v>46177</v>
      </c>
      <c r="D8581" s="3">
        <v>0.56942129629629634</v>
      </c>
      <c r="E8581" t="s">
        <v>33</v>
      </c>
      <c r="F8581">
        <v>1000</v>
      </c>
      <c r="G8581" t="s">
        <v>189</v>
      </c>
      <c r="I8581">
        <f t="shared" si="938"/>
        <v>1</v>
      </c>
      <c r="J8581" t="str">
        <f t="shared" si="939"/>
        <v>OK</v>
      </c>
      <c r="K8581" t="str">
        <f t="shared" si="940"/>
        <v>Successful</v>
      </c>
      <c r="L8581" t="str">
        <f t="shared" si="941"/>
        <v>Withdrawal</v>
      </c>
      <c r="M8581" t="str">
        <f t="shared" si="942"/>
        <v>OK</v>
      </c>
      <c r="N8581" t="str">
        <f t="shared" si="943"/>
        <v>OK</v>
      </c>
      <c r="O8581" t="str">
        <f>_xlfn.XLOOKUP(B8581,'01_Raw_ATMs'!A:A,'01_Raw_ATMs'!A:A,"Not Found")</f>
        <v>ATM044</v>
      </c>
      <c r="P8581" t="str">
        <f t="shared" si="944"/>
        <v>Valid</v>
      </c>
    </row>
    <row r="8582" spans="1:16">
      <c r="A8582" t="s">
        <v>8775</v>
      </c>
      <c r="B8582" t="s">
        <v>142</v>
      </c>
      <c r="C8582" s="2">
        <v>45986</v>
      </c>
      <c r="D8582" s="3">
        <v>0.83880787037037041</v>
      </c>
      <c r="E8582" t="s">
        <v>33</v>
      </c>
      <c r="F8582">
        <v>10000</v>
      </c>
      <c r="G8582" t="s">
        <v>189</v>
      </c>
      <c r="I8582">
        <f t="shared" si="938"/>
        <v>1</v>
      </c>
      <c r="J8582" t="str">
        <f t="shared" si="939"/>
        <v>OK</v>
      </c>
      <c r="K8582" t="str">
        <f t="shared" si="940"/>
        <v>Successful</v>
      </c>
      <c r="L8582" t="str">
        <f t="shared" si="941"/>
        <v>Withdrawal</v>
      </c>
      <c r="M8582" t="str">
        <f t="shared" si="942"/>
        <v>OK</v>
      </c>
      <c r="N8582" t="str">
        <f t="shared" si="943"/>
        <v>OK</v>
      </c>
      <c r="O8582" t="str">
        <f>_xlfn.XLOOKUP(B8582,'01_Raw_ATMs'!A:A,'01_Raw_ATMs'!A:A,"Not Found")</f>
        <v>ATM062</v>
      </c>
      <c r="P8582" t="str">
        <f t="shared" si="944"/>
        <v>Valid</v>
      </c>
    </row>
    <row r="8583" spans="1:16">
      <c r="A8583" t="s">
        <v>8776</v>
      </c>
      <c r="B8583" t="s">
        <v>118</v>
      </c>
      <c r="C8583" s="2">
        <v>45980</v>
      </c>
      <c r="D8583" s="3">
        <v>0.76092592592592589</v>
      </c>
      <c r="E8583" t="s">
        <v>33</v>
      </c>
      <c r="F8583">
        <v>4000</v>
      </c>
      <c r="G8583" t="s">
        <v>189</v>
      </c>
      <c r="I8583">
        <f t="shared" si="938"/>
        <v>1</v>
      </c>
      <c r="J8583" t="str">
        <f t="shared" si="939"/>
        <v>OK</v>
      </c>
      <c r="K8583" t="str">
        <f t="shared" si="940"/>
        <v>Successful</v>
      </c>
      <c r="L8583" t="str">
        <f t="shared" si="941"/>
        <v>Withdrawal</v>
      </c>
      <c r="M8583" t="str">
        <f t="shared" si="942"/>
        <v>OK</v>
      </c>
      <c r="N8583" t="str">
        <f t="shared" si="943"/>
        <v>OK</v>
      </c>
      <c r="O8583" t="str">
        <f>_xlfn.XLOOKUP(B8583,'01_Raw_ATMs'!A:A,'01_Raw_ATMs'!A:A,"Not Found")</f>
        <v>ATM038</v>
      </c>
      <c r="P8583" t="str">
        <f t="shared" si="944"/>
        <v>Valid</v>
      </c>
    </row>
    <row r="8584" spans="1:16">
      <c r="A8584" t="s">
        <v>8777</v>
      </c>
      <c r="B8584" t="s">
        <v>104</v>
      </c>
      <c r="C8584" s="2">
        <v>46161</v>
      </c>
      <c r="D8584" s="3">
        <v>0.85924768518518524</v>
      </c>
      <c r="E8584" t="s">
        <v>211</v>
      </c>
      <c r="F8584">
        <v>0</v>
      </c>
      <c r="G8584" t="s">
        <v>189</v>
      </c>
      <c r="I8584">
        <f t="shared" si="938"/>
        <v>1</v>
      </c>
      <c r="J8584" t="str">
        <f t="shared" si="939"/>
        <v>OK</v>
      </c>
      <c r="K8584" t="str">
        <f t="shared" si="940"/>
        <v>Successful</v>
      </c>
      <c r="L8584" t="str">
        <f t="shared" si="941"/>
        <v>Mini Statement</v>
      </c>
      <c r="M8584" t="str">
        <f t="shared" si="942"/>
        <v>OK</v>
      </c>
      <c r="N8584" t="str">
        <f t="shared" si="943"/>
        <v>OK</v>
      </c>
      <c r="O8584" t="str">
        <f>_xlfn.XLOOKUP(B8584,'01_Raw_ATMs'!A:A,'01_Raw_ATMs'!A:A,"Not Found")</f>
        <v>ATM025</v>
      </c>
      <c r="P8584" t="str">
        <f t="shared" si="944"/>
        <v>Valid</v>
      </c>
    </row>
    <row r="8585" spans="1:16">
      <c r="A8585" t="s">
        <v>8778</v>
      </c>
      <c r="B8585" t="s">
        <v>107</v>
      </c>
      <c r="C8585" s="2">
        <v>45748</v>
      </c>
      <c r="D8585" s="3">
        <v>0.69065972222222227</v>
      </c>
      <c r="E8585" t="s">
        <v>33</v>
      </c>
      <c r="F8585">
        <v>1000</v>
      </c>
      <c r="G8585" t="s">
        <v>189</v>
      </c>
      <c r="I8585">
        <f t="shared" si="938"/>
        <v>1</v>
      </c>
      <c r="J8585" t="str">
        <f t="shared" si="939"/>
        <v>OK</v>
      </c>
      <c r="K8585" t="str">
        <f t="shared" si="940"/>
        <v>Successful</v>
      </c>
      <c r="L8585" t="str">
        <f t="shared" si="941"/>
        <v>Withdrawal</v>
      </c>
      <c r="M8585" t="str">
        <f t="shared" si="942"/>
        <v>OK</v>
      </c>
      <c r="N8585" t="str">
        <f t="shared" si="943"/>
        <v>OK</v>
      </c>
      <c r="O8585" t="str">
        <f>_xlfn.XLOOKUP(B8585,'01_Raw_ATMs'!A:A,'01_Raw_ATMs'!A:A,"Not Found")</f>
        <v>ATM027</v>
      </c>
      <c r="P8585" t="str">
        <f t="shared" si="944"/>
        <v>Valid</v>
      </c>
    </row>
    <row r="8586" spans="1:16">
      <c r="A8586" t="s">
        <v>8779</v>
      </c>
      <c r="B8586" t="s">
        <v>134</v>
      </c>
      <c r="C8586" s="2">
        <v>46067</v>
      </c>
      <c r="D8586" s="3">
        <v>0.4113310185185185</v>
      </c>
      <c r="E8586" t="s">
        <v>33</v>
      </c>
      <c r="F8586">
        <v>6000</v>
      </c>
      <c r="G8586" t="s">
        <v>189</v>
      </c>
      <c r="I8586">
        <f t="shared" si="938"/>
        <v>1</v>
      </c>
      <c r="J8586" t="str">
        <f t="shared" si="939"/>
        <v>OK</v>
      </c>
      <c r="K8586" t="str">
        <f t="shared" si="940"/>
        <v>Successful</v>
      </c>
      <c r="L8586" t="str">
        <f t="shared" si="941"/>
        <v>Withdrawal</v>
      </c>
      <c r="M8586" t="str">
        <f t="shared" si="942"/>
        <v>OK</v>
      </c>
      <c r="N8586" t="str">
        <f t="shared" si="943"/>
        <v>OK</v>
      </c>
      <c r="O8586" t="str">
        <f>_xlfn.XLOOKUP(B8586,'01_Raw_ATMs'!A:A,'01_Raw_ATMs'!A:A,"Not Found")</f>
        <v>ATM054</v>
      </c>
      <c r="P8586" t="str">
        <f t="shared" si="944"/>
        <v>Valid</v>
      </c>
    </row>
    <row r="8587" spans="1:16">
      <c r="A8587" t="s">
        <v>8780</v>
      </c>
      <c r="B8587" t="s">
        <v>158</v>
      </c>
      <c r="C8587" s="2">
        <v>45741</v>
      </c>
      <c r="D8587" s="3">
        <v>0.26164351851851853</v>
      </c>
      <c r="E8587" t="s">
        <v>33</v>
      </c>
      <c r="F8587">
        <v>6000</v>
      </c>
      <c r="G8587" t="s">
        <v>189</v>
      </c>
      <c r="I8587">
        <f t="shared" si="938"/>
        <v>1</v>
      </c>
      <c r="J8587" t="str">
        <f t="shared" si="939"/>
        <v>OK</v>
      </c>
      <c r="K8587" t="str">
        <f t="shared" si="940"/>
        <v>Successful</v>
      </c>
      <c r="L8587" t="str">
        <f t="shared" si="941"/>
        <v>Withdrawal</v>
      </c>
      <c r="M8587" t="str">
        <f t="shared" si="942"/>
        <v>OK</v>
      </c>
      <c r="N8587" t="str">
        <f t="shared" si="943"/>
        <v>OK</v>
      </c>
      <c r="O8587" t="str">
        <f>_xlfn.XLOOKUP(B8587,'01_Raw_ATMs'!A:A,'01_Raw_ATMs'!A:A,"Not Found")</f>
        <v>ATM078</v>
      </c>
      <c r="P8587" t="str">
        <f t="shared" si="944"/>
        <v>Valid</v>
      </c>
    </row>
    <row r="8588" spans="1:16">
      <c r="A8588" t="s">
        <v>8781</v>
      </c>
      <c r="B8588" t="s">
        <v>158</v>
      </c>
      <c r="C8588" s="2">
        <v>46133</v>
      </c>
      <c r="D8588" s="3">
        <v>0.65858796296296296</v>
      </c>
      <c r="E8588" t="s">
        <v>33</v>
      </c>
      <c r="F8588">
        <v>2500</v>
      </c>
      <c r="G8588" t="s">
        <v>189</v>
      </c>
      <c r="I8588">
        <f t="shared" si="938"/>
        <v>1</v>
      </c>
      <c r="J8588" t="str">
        <f t="shared" si="939"/>
        <v>OK</v>
      </c>
      <c r="K8588" t="str">
        <f t="shared" si="940"/>
        <v>Successful</v>
      </c>
      <c r="L8588" t="str">
        <f t="shared" si="941"/>
        <v>Withdrawal</v>
      </c>
      <c r="M8588" t="str">
        <f t="shared" si="942"/>
        <v>OK</v>
      </c>
      <c r="N8588" t="str">
        <f t="shared" si="943"/>
        <v>OK</v>
      </c>
      <c r="O8588" t="str">
        <f>_xlfn.XLOOKUP(B8588,'01_Raw_ATMs'!A:A,'01_Raw_ATMs'!A:A,"Not Found")</f>
        <v>ATM078</v>
      </c>
      <c r="P8588" t="str">
        <f t="shared" si="944"/>
        <v>Valid</v>
      </c>
    </row>
    <row r="8589" spans="1:16">
      <c r="A8589" t="s">
        <v>8782</v>
      </c>
      <c r="B8589" t="s">
        <v>92</v>
      </c>
      <c r="C8589" s="2">
        <v>45730</v>
      </c>
      <c r="D8589" s="3">
        <v>0.91646990740740741</v>
      </c>
      <c r="E8589" t="s">
        <v>33</v>
      </c>
      <c r="F8589">
        <v>500</v>
      </c>
      <c r="G8589" t="s">
        <v>214</v>
      </c>
      <c r="H8589" t="s">
        <v>1094</v>
      </c>
      <c r="I8589">
        <f t="shared" si="938"/>
        <v>1</v>
      </c>
      <c r="J8589" t="str">
        <f t="shared" si="939"/>
        <v>OK</v>
      </c>
      <c r="K8589" t="str">
        <f t="shared" si="940"/>
        <v>Failed</v>
      </c>
      <c r="L8589" t="str">
        <f t="shared" si="941"/>
        <v>Withdrawal</v>
      </c>
      <c r="M8589" t="str">
        <f t="shared" si="942"/>
        <v>OK</v>
      </c>
      <c r="N8589" t="str">
        <f t="shared" si="943"/>
        <v>OK</v>
      </c>
      <c r="O8589" t="str">
        <f>_xlfn.XLOOKUP(B8589,'01_Raw_ATMs'!A:A,'01_Raw_ATMs'!A:A,"Not Found")</f>
        <v>ATM015</v>
      </c>
      <c r="P8589" t="str">
        <f t="shared" si="944"/>
        <v>Valid</v>
      </c>
    </row>
    <row r="8590" spans="1:16">
      <c r="A8590" t="s">
        <v>8783</v>
      </c>
      <c r="B8590" t="s">
        <v>128</v>
      </c>
      <c r="C8590" s="2">
        <v>45934</v>
      </c>
      <c r="D8590" s="3">
        <v>0.97594907407407405</v>
      </c>
      <c r="E8590" t="s">
        <v>33</v>
      </c>
      <c r="F8590">
        <v>1500</v>
      </c>
      <c r="G8590" t="s">
        <v>189</v>
      </c>
      <c r="I8590">
        <f t="shared" si="938"/>
        <v>1</v>
      </c>
      <c r="J8590" t="str">
        <f t="shared" si="939"/>
        <v>OK</v>
      </c>
      <c r="K8590" t="str">
        <f t="shared" si="940"/>
        <v>Successful</v>
      </c>
      <c r="L8590" t="str">
        <f t="shared" si="941"/>
        <v>Withdrawal</v>
      </c>
      <c r="M8590" t="str">
        <f t="shared" si="942"/>
        <v>OK</v>
      </c>
      <c r="N8590" t="str">
        <f t="shared" si="943"/>
        <v>OK</v>
      </c>
      <c r="O8590" t="str">
        <f>_xlfn.XLOOKUP(B8590,'01_Raw_ATMs'!A:A,'01_Raw_ATMs'!A:A,"Not Found")</f>
        <v>ATM048</v>
      </c>
      <c r="P8590" t="str">
        <f t="shared" si="944"/>
        <v>Valid</v>
      </c>
    </row>
    <row r="8591" spans="1:16">
      <c r="A8591" t="s">
        <v>8784</v>
      </c>
      <c r="B8591" t="s">
        <v>135</v>
      </c>
      <c r="C8591" s="2">
        <v>46152</v>
      </c>
      <c r="D8591" s="3">
        <v>0.78589120370370369</v>
      </c>
      <c r="E8591" t="s">
        <v>33</v>
      </c>
      <c r="F8591">
        <v>8000</v>
      </c>
      <c r="G8591" t="s">
        <v>189</v>
      </c>
      <c r="I8591">
        <f t="shared" si="938"/>
        <v>1</v>
      </c>
      <c r="J8591" t="str">
        <f t="shared" si="939"/>
        <v>OK</v>
      </c>
      <c r="K8591" t="str">
        <f t="shared" si="940"/>
        <v>Successful</v>
      </c>
      <c r="L8591" t="str">
        <f t="shared" si="941"/>
        <v>Withdrawal</v>
      </c>
      <c r="M8591" t="str">
        <f t="shared" si="942"/>
        <v>OK</v>
      </c>
      <c r="N8591" t="str">
        <f t="shared" si="943"/>
        <v>OK</v>
      </c>
      <c r="O8591" t="str">
        <f>_xlfn.XLOOKUP(B8591,'01_Raw_ATMs'!A:A,'01_Raw_ATMs'!A:A,"Not Found")</f>
        <v>ATM055</v>
      </c>
      <c r="P8591" t="str">
        <f t="shared" si="944"/>
        <v>Valid</v>
      </c>
    </row>
    <row r="8592" spans="1:16">
      <c r="A8592" t="s">
        <v>8785</v>
      </c>
      <c r="B8592" t="s">
        <v>139</v>
      </c>
      <c r="C8592" s="2">
        <v>46023</v>
      </c>
      <c r="D8592" s="3">
        <v>0.80701388888888892</v>
      </c>
      <c r="E8592" t="s">
        <v>33</v>
      </c>
      <c r="F8592">
        <v>2000</v>
      </c>
      <c r="G8592" t="s">
        <v>189</v>
      </c>
      <c r="I8592">
        <f t="shared" si="938"/>
        <v>1</v>
      </c>
      <c r="J8592" t="str">
        <f t="shared" si="939"/>
        <v>OK</v>
      </c>
      <c r="K8592" t="str">
        <f t="shared" si="940"/>
        <v>Successful</v>
      </c>
      <c r="L8592" t="str">
        <f t="shared" si="941"/>
        <v>Withdrawal</v>
      </c>
      <c r="M8592" t="str">
        <f t="shared" si="942"/>
        <v>OK</v>
      </c>
      <c r="N8592" t="str">
        <f t="shared" si="943"/>
        <v>OK</v>
      </c>
      <c r="O8592" t="str">
        <f>_xlfn.XLOOKUP(B8592,'01_Raw_ATMs'!A:A,'01_Raw_ATMs'!A:A,"Not Found")</f>
        <v>ATM059</v>
      </c>
      <c r="P8592" t="str">
        <f t="shared" si="944"/>
        <v>Valid</v>
      </c>
    </row>
    <row r="8593" spans="1:16">
      <c r="A8593" t="s">
        <v>8786</v>
      </c>
      <c r="B8593" t="s">
        <v>127</v>
      </c>
      <c r="C8593" s="2">
        <v>46081</v>
      </c>
      <c r="D8593" s="3">
        <v>0.35848379629629629</v>
      </c>
      <c r="E8593" t="s">
        <v>33</v>
      </c>
      <c r="F8593">
        <v>10000</v>
      </c>
      <c r="G8593" t="s">
        <v>189</v>
      </c>
      <c r="I8593">
        <f t="shared" si="938"/>
        <v>1</v>
      </c>
      <c r="J8593" t="str">
        <f t="shared" si="939"/>
        <v>OK</v>
      </c>
      <c r="K8593" t="str">
        <f t="shared" si="940"/>
        <v>Successful</v>
      </c>
      <c r="L8593" t="str">
        <f t="shared" si="941"/>
        <v>Withdrawal</v>
      </c>
      <c r="M8593" t="str">
        <f t="shared" si="942"/>
        <v>OK</v>
      </c>
      <c r="N8593" t="str">
        <f t="shared" si="943"/>
        <v>OK</v>
      </c>
      <c r="O8593" t="str">
        <f>_xlfn.XLOOKUP(B8593,'01_Raw_ATMs'!A:A,'01_Raw_ATMs'!A:A,"Not Found")</f>
        <v>ATM047</v>
      </c>
      <c r="P8593" t="str">
        <f t="shared" si="944"/>
        <v>Valid</v>
      </c>
    </row>
    <row r="8594" spans="1:16">
      <c r="A8594" t="s">
        <v>8787</v>
      </c>
      <c r="B8594" t="s">
        <v>135</v>
      </c>
      <c r="C8594" s="2">
        <v>45996</v>
      </c>
      <c r="D8594" s="3">
        <v>0.32261574074074068</v>
      </c>
      <c r="E8594" t="s">
        <v>33</v>
      </c>
      <c r="F8594">
        <v>2000</v>
      </c>
      <c r="G8594" t="s">
        <v>189</v>
      </c>
      <c r="I8594">
        <f t="shared" si="938"/>
        <v>1</v>
      </c>
      <c r="J8594" t="str">
        <f t="shared" si="939"/>
        <v>OK</v>
      </c>
      <c r="K8594" t="str">
        <f t="shared" si="940"/>
        <v>Successful</v>
      </c>
      <c r="L8594" t="str">
        <f t="shared" si="941"/>
        <v>Withdrawal</v>
      </c>
      <c r="M8594" t="str">
        <f t="shared" si="942"/>
        <v>OK</v>
      </c>
      <c r="N8594" t="str">
        <f t="shared" si="943"/>
        <v>OK</v>
      </c>
      <c r="O8594" t="str">
        <f>_xlfn.XLOOKUP(B8594,'01_Raw_ATMs'!A:A,'01_Raw_ATMs'!A:A,"Not Found")</f>
        <v>ATM055</v>
      </c>
      <c r="P8594" t="str">
        <f t="shared" si="944"/>
        <v>Valid</v>
      </c>
    </row>
    <row r="8595" spans="1:16">
      <c r="A8595" t="s">
        <v>8788</v>
      </c>
      <c r="B8595" t="s">
        <v>157</v>
      </c>
      <c r="C8595" s="2">
        <v>45964</v>
      </c>
      <c r="D8595" s="3">
        <v>0.62663194444444448</v>
      </c>
      <c r="E8595" t="s">
        <v>33</v>
      </c>
      <c r="F8595">
        <v>5000</v>
      </c>
      <c r="G8595" t="s">
        <v>189</v>
      </c>
      <c r="I8595">
        <f t="shared" si="938"/>
        <v>1</v>
      </c>
      <c r="J8595" t="str">
        <f t="shared" si="939"/>
        <v>OK</v>
      </c>
      <c r="K8595" t="str">
        <f t="shared" si="940"/>
        <v>Successful</v>
      </c>
      <c r="L8595" t="str">
        <f t="shared" si="941"/>
        <v>Withdrawal</v>
      </c>
      <c r="M8595" t="str">
        <f t="shared" si="942"/>
        <v>OK</v>
      </c>
      <c r="N8595" t="str">
        <f t="shared" si="943"/>
        <v>OK</v>
      </c>
      <c r="O8595" t="str">
        <f>_xlfn.XLOOKUP(B8595,'01_Raw_ATMs'!A:A,'01_Raw_ATMs'!A:A,"Not Found")</f>
        <v>ATM077</v>
      </c>
      <c r="P8595" t="str">
        <f t="shared" si="944"/>
        <v>Valid</v>
      </c>
    </row>
    <row r="8596" spans="1:16">
      <c r="A8596" t="s">
        <v>8789</v>
      </c>
      <c r="B8596" t="s">
        <v>175</v>
      </c>
      <c r="C8596" s="2">
        <v>46030</v>
      </c>
      <c r="D8596" s="3">
        <v>0.76880787037037035</v>
      </c>
      <c r="E8596" t="s">
        <v>33</v>
      </c>
      <c r="F8596">
        <v>8000</v>
      </c>
      <c r="G8596" t="s">
        <v>189</v>
      </c>
      <c r="I8596">
        <f t="shared" si="938"/>
        <v>1</v>
      </c>
      <c r="J8596" t="str">
        <f t="shared" si="939"/>
        <v>OK</v>
      </c>
      <c r="K8596" t="str">
        <f t="shared" si="940"/>
        <v>Successful</v>
      </c>
      <c r="L8596" t="str">
        <f t="shared" si="941"/>
        <v>Withdrawal</v>
      </c>
      <c r="M8596" t="str">
        <f t="shared" si="942"/>
        <v>OK</v>
      </c>
      <c r="N8596" t="str">
        <f t="shared" si="943"/>
        <v>OK</v>
      </c>
      <c r="O8596" t="str">
        <f>_xlfn.XLOOKUP(B8596,'01_Raw_ATMs'!A:A,'01_Raw_ATMs'!A:A,"Not Found")</f>
        <v>ATM095</v>
      </c>
      <c r="P8596" t="str">
        <f t="shared" si="944"/>
        <v>Valid</v>
      </c>
    </row>
    <row r="8597" spans="1:16">
      <c r="A8597" t="s">
        <v>8790</v>
      </c>
      <c r="B8597" t="s">
        <v>168</v>
      </c>
      <c r="C8597" s="2">
        <v>45881</v>
      </c>
      <c r="D8597" s="3">
        <v>0.41549768518518521</v>
      </c>
      <c r="E8597" t="s">
        <v>33</v>
      </c>
      <c r="F8597">
        <v>2500</v>
      </c>
      <c r="G8597" t="s">
        <v>189</v>
      </c>
      <c r="I8597">
        <f t="shared" si="938"/>
        <v>1</v>
      </c>
      <c r="J8597" t="str">
        <f t="shared" si="939"/>
        <v>OK</v>
      </c>
      <c r="K8597" t="str">
        <f t="shared" si="940"/>
        <v>Successful</v>
      </c>
      <c r="L8597" t="str">
        <f t="shared" si="941"/>
        <v>Withdrawal</v>
      </c>
      <c r="M8597" t="str">
        <f t="shared" si="942"/>
        <v>OK</v>
      </c>
      <c r="N8597" t="str">
        <f t="shared" si="943"/>
        <v>OK</v>
      </c>
      <c r="O8597" t="str">
        <f>_xlfn.XLOOKUP(B8597,'01_Raw_ATMs'!A:A,'01_Raw_ATMs'!A:A,"Not Found")</f>
        <v>ATM088</v>
      </c>
      <c r="P8597" t="str">
        <f t="shared" si="944"/>
        <v>Valid</v>
      </c>
    </row>
    <row r="8598" spans="1:16">
      <c r="A8598" t="s">
        <v>8791</v>
      </c>
      <c r="B8598" t="s">
        <v>155</v>
      </c>
      <c r="C8598" s="2">
        <v>46051</v>
      </c>
      <c r="D8598" s="3">
        <v>0.74153935185185182</v>
      </c>
      <c r="E8598" t="s">
        <v>33</v>
      </c>
      <c r="F8598">
        <v>8000</v>
      </c>
      <c r="G8598" t="s">
        <v>189</v>
      </c>
      <c r="I8598">
        <f t="shared" si="938"/>
        <v>1</v>
      </c>
      <c r="J8598" t="str">
        <f t="shared" si="939"/>
        <v>OK</v>
      </c>
      <c r="K8598" t="str">
        <f t="shared" si="940"/>
        <v>Successful</v>
      </c>
      <c r="L8598" t="str">
        <f t="shared" si="941"/>
        <v>Withdrawal</v>
      </c>
      <c r="M8598" t="str">
        <f t="shared" si="942"/>
        <v>OK</v>
      </c>
      <c r="N8598" t="str">
        <f t="shared" si="943"/>
        <v>OK</v>
      </c>
      <c r="O8598" t="str">
        <f>_xlfn.XLOOKUP(B8598,'01_Raw_ATMs'!A:A,'01_Raw_ATMs'!A:A,"Not Found")</f>
        <v>ATM075</v>
      </c>
      <c r="P8598" t="str">
        <f t="shared" si="944"/>
        <v>Valid</v>
      </c>
    </row>
    <row r="8599" spans="1:16">
      <c r="A8599" t="s">
        <v>8792</v>
      </c>
      <c r="B8599" t="s">
        <v>167</v>
      </c>
      <c r="C8599" s="2">
        <v>45826</v>
      </c>
      <c r="D8599" s="3">
        <v>0.83809027777777778</v>
      </c>
      <c r="E8599" t="s">
        <v>33</v>
      </c>
      <c r="F8599">
        <v>8000</v>
      </c>
      <c r="G8599" t="s">
        <v>189</v>
      </c>
      <c r="I8599">
        <f t="shared" si="938"/>
        <v>1</v>
      </c>
      <c r="J8599" t="str">
        <f t="shared" si="939"/>
        <v>OK</v>
      </c>
      <c r="K8599" t="str">
        <f t="shared" si="940"/>
        <v>Successful</v>
      </c>
      <c r="L8599" t="str">
        <f t="shared" si="941"/>
        <v>Withdrawal</v>
      </c>
      <c r="M8599" t="str">
        <f t="shared" si="942"/>
        <v>OK</v>
      </c>
      <c r="N8599" t="str">
        <f t="shared" si="943"/>
        <v>OK</v>
      </c>
      <c r="O8599" t="str">
        <f>_xlfn.XLOOKUP(B8599,'01_Raw_ATMs'!A:A,'01_Raw_ATMs'!A:A,"Not Found")</f>
        <v>ATM087</v>
      </c>
      <c r="P8599" t="str">
        <f t="shared" si="944"/>
        <v>Valid</v>
      </c>
    </row>
    <row r="8600" spans="1:16">
      <c r="A8600" t="s">
        <v>8793</v>
      </c>
      <c r="B8600" t="s">
        <v>141</v>
      </c>
      <c r="C8600" s="2">
        <v>45876</v>
      </c>
      <c r="D8600" s="3">
        <v>0.81991898148148146</v>
      </c>
      <c r="E8600" t="s">
        <v>33</v>
      </c>
      <c r="F8600">
        <v>8000</v>
      </c>
      <c r="G8600" t="s">
        <v>189</v>
      </c>
      <c r="I8600">
        <f t="shared" si="938"/>
        <v>1</v>
      </c>
      <c r="J8600" t="str">
        <f t="shared" si="939"/>
        <v>OK</v>
      </c>
      <c r="K8600" t="str">
        <f t="shared" si="940"/>
        <v>Successful</v>
      </c>
      <c r="L8600" t="str">
        <f t="shared" si="941"/>
        <v>Withdrawal</v>
      </c>
      <c r="M8600" t="str">
        <f t="shared" si="942"/>
        <v>OK</v>
      </c>
      <c r="N8600" t="str">
        <f t="shared" si="943"/>
        <v>OK</v>
      </c>
      <c r="O8600" t="str">
        <f>_xlfn.XLOOKUP(B8600,'01_Raw_ATMs'!A:A,'01_Raw_ATMs'!A:A,"Not Found")</f>
        <v>ATM061</v>
      </c>
      <c r="P8600" t="str">
        <f t="shared" si="944"/>
        <v>Valid</v>
      </c>
    </row>
    <row r="8601" spans="1:16">
      <c r="A8601" t="s">
        <v>8794</v>
      </c>
      <c r="B8601" t="s">
        <v>109</v>
      </c>
      <c r="C8601" s="2">
        <v>45744</v>
      </c>
      <c r="D8601" s="3">
        <v>0.7956481481481481</v>
      </c>
      <c r="E8601" t="s">
        <v>33</v>
      </c>
      <c r="F8601">
        <v>10000</v>
      </c>
      <c r="G8601" t="s">
        <v>189</v>
      </c>
      <c r="I8601">
        <f t="shared" si="938"/>
        <v>1</v>
      </c>
      <c r="J8601" t="str">
        <f t="shared" si="939"/>
        <v>OK</v>
      </c>
      <c r="K8601" t="str">
        <f t="shared" si="940"/>
        <v>Successful</v>
      </c>
      <c r="L8601" t="str">
        <f t="shared" si="941"/>
        <v>Withdrawal</v>
      </c>
      <c r="M8601" t="str">
        <f t="shared" si="942"/>
        <v>OK</v>
      </c>
      <c r="N8601" t="str">
        <f t="shared" si="943"/>
        <v>OK</v>
      </c>
      <c r="O8601" t="str">
        <f>_xlfn.XLOOKUP(B8601,'01_Raw_ATMs'!A:A,'01_Raw_ATMs'!A:A,"Not Found")</f>
        <v>ATM029</v>
      </c>
      <c r="P8601" t="str">
        <f t="shared" si="944"/>
        <v>Valid</v>
      </c>
    </row>
    <row r="8602" spans="1:16">
      <c r="A8602" t="s">
        <v>8795</v>
      </c>
      <c r="B8602" t="s">
        <v>138</v>
      </c>
      <c r="C8602" s="2">
        <v>45928</v>
      </c>
      <c r="D8602" s="3">
        <v>0.84501157407407412</v>
      </c>
      <c r="E8602" t="s">
        <v>194</v>
      </c>
      <c r="F8602">
        <v>0</v>
      </c>
      <c r="G8602" t="s">
        <v>189</v>
      </c>
      <c r="I8602">
        <f t="shared" si="938"/>
        <v>1</v>
      </c>
      <c r="J8602" t="str">
        <f t="shared" si="939"/>
        <v>OK</v>
      </c>
      <c r="K8602" t="str">
        <f t="shared" si="940"/>
        <v>Successful</v>
      </c>
      <c r="L8602" t="str">
        <f t="shared" si="941"/>
        <v>Balance Inquiry</v>
      </c>
      <c r="M8602" t="str">
        <f t="shared" si="942"/>
        <v>OK</v>
      </c>
      <c r="N8602" t="str">
        <f t="shared" si="943"/>
        <v>OK</v>
      </c>
      <c r="O8602" t="str">
        <f>_xlfn.XLOOKUP(B8602,'01_Raw_ATMs'!A:A,'01_Raw_ATMs'!A:A,"Not Found")</f>
        <v>ATM058</v>
      </c>
      <c r="P8602" t="str">
        <f t="shared" si="944"/>
        <v>Valid</v>
      </c>
    </row>
    <row r="8603" spans="1:16">
      <c r="A8603" t="s">
        <v>8796</v>
      </c>
      <c r="B8603" t="s">
        <v>136</v>
      </c>
      <c r="C8603" s="2">
        <v>46196</v>
      </c>
      <c r="D8603" s="3">
        <v>0.88342592592592595</v>
      </c>
      <c r="E8603" t="s">
        <v>33</v>
      </c>
      <c r="F8603">
        <v>1000</v>
      </c>
      <c r="G8603" t="s">
        <v>189</v>
      </c>
      <c r="I8603">
        <f t="shared" si="938"/>
        <v>1</v>
      </c>
      <c r="J8603" t="str">
        <f t="shared" si="939"/>
        <v>OK</v>
      </c>
      <c r="K8603" t="str">
        <f t="shared" si="940"/>
        <v>Successful</v>
      </c>
      <c r="L8603" t="str">
        <f t="shared" si="941"/>
        <v>Withdrawal</v>
      </c>
      <c r="M8603" t="str">
        <f t="shared" si="942"/>
        <v>OK</v>
      </c>
      <c r="N8603" t="str">
        <f t="shared" si="943"/>
        <v>OK</v>
      </c>
      <c r="O8603" t="str">
        <f>_xlfn.XLOOKUP(B8603,'01_Raw_ATMs'!A:A,'01_Raw_ATMs'!A:A,"Not Found")</f>
        <v>ATM056</v>
      </c>
      <c r="P8603" t="str">
        <f t="shared" si="944"/>
        <v>Valid</v>
      </c>
    </row>
    <row r="8604" spans="1:16">
      <c r="A8604" t="s">
        <v>8797</v>
      </c>
      <c r="B8604" t="s">
        <v>90</v>
      </c>
      <c r="C8604" s="2">
        <v>46071</v>
      </c>
      <c r="D8604" s="3">
        <v>0.72005787037037039</v>
      </c>
      <c r="E8604" t="s">
        <v>33</v>
      </c>
      <c r="F8604">
        <v>6000</v>
      </c>
      <c r="G8604" t="s">
        <v>214</v>
      </c>
      <c r="H8604" t="s">
        <v>1094</v>
      </c>
      <c r="I8604">
        <f t="shared" si="938"/>
        <v>1</v>
      </c>
      <c r="J8604" t="str">
        <f t="shared" si="939"/>
        <v>OK</v>
      </c>
      <c r="K8604" t="str">
        <f t="shared" si="940"/>
        <v>Failed</v>
      </c>
      <c r="L8604" t="str">
        <f t="shared" si="941"/>
        <v>Withdrawal</v>
      </c>
      <c r="M8604" t="str">
        <f t="shared" si="942"/>
        <v>OK</v>
      </c>
      <c r="N8604" t="str">
        <f t="shared" si="943"/>
        <v>OK</v>
      </c>
      <c r="O8604" t="str">
        <f>_xlfn.XLOOKUP(B8604,'01_Raw_ATMs'!A:A,'01_Raw_ATMs'!A:A,"Not Found")</f>
        <v>ATM013</v>
      </c>
      <c r="P8604" t="str">
        <f t="shared" si="944"/>
        <v>Valid</v>
      </c>
    </row>
    <row r="8605" spans="1:16">
      <c r="A8605" t="s">
        <v>8798</v>
      </c>
      <c r="B8605" t="s">
        <v>177</v>
      </c>
      <c r="C8605" s="2">
        <v>46168</v>
      </c>
      <c r="D8605" s="3">
        <v>0.90422453703703709</v>
      </c>
      <c r="E8605" t="s">
        <v>33</v>
      </c>
      <c r="F8605">
        <v>5000</v>
      </c>
      <c r="G8605" t="s">
        <v>189</v>
      </c>
      <c r="I8605">
        <f t="shared" si="938"/>
        <v>1</v>
      </c>
      <c r="J8605" t="str">
        <f t="shared" si="939"/>
        <v>OK</v>
      </c>
      <c r="K8605" t="str">
        <f t="shared" si="940"/>
        <v>Successful</v>
      </c>
      <c r="L8605" t="str">
        <f t="shared" si="941"/>
        <v>Withdrawal</v>
      </c>
      <c r="M8605" t="str">
        <f t="shared" si="942"/>
        <v>OK</v>
      </c>
      <c r="N8605" t="str">
        <f t="shared" si="943"/>
        <v>OK</v>
      </c>
      <c r="O8605" t="str">
        <f>_xlfn.XLOOKUP(B8605,'01_Raw_ATMs'!A:A,'01_Raw_ATMs'!A:A,"Not Found")</f>
        <v>ATM097</v>
      </c>
      <c r="P8605" t="str">
        <f t="shared" si="944"/>
        <v>Valid</v>
      </c>
    </row>
    <row r="8606" spans="1:16">
      <c r="A8606" t="s">
        <v>8799</v>
      </c>
      <c r="B8606" t="s">
        <v>172</v>
      </c>
      <c r="C8606" s="2">
        <v>45774</v>
      </c>
      <c r="D8606" s="3">
        <v>0.53236111111111106</v>
      </c>
      <c r="E8606" t="s">
        <v>33</v>
      </c>
      <c r="F8606">
        <v>5000</v>
      </c>
      <c r="G8606" t="s">
        <v>189</v>
      </c>
      <c r="I8606">
        <f t="shared" si="938"/>
        <v>1</v>
      </c>
      <c r="J8606" t="str">
        <f t="shared" si="939"/>
        <v>OK</v>
      </c>
      <c r="K8606" t="str">
        <f t="shared" si="940"/>
        <v>Successful</v>
      </c>
      <c r="L8606" t="str">
        <f t="shared" si="941"/>
        <v>Withdrawal</v>
      </c>
      <c r="M8606" t="str">
        <f t="shared" si="942"/>
        <v>OK</v>
      </c>
      <c r="N8606" t="str">
        <f t="shared" si="943"/>
        <v>OK</v>
      </c>
      <c r="O8606" t="str">
        <f>_xlfn.XLOOKUP(B8606,'01_Raw_ATMs'!A:A,'01_Raw_ATMs'!A:A,"Not Found")</f>
        <v>ATM092</v>
      </c>
      <c r="P8606" t="str">
        <f t="shared" si="944"/>
        <v>Valid</v>
      </c>
    </row>
    <row r="8607" spans="1:16">
      <c r="A8607" t="s">
        <v>8800</v>
      </c>
      <c r="B8607" t="s">
        <v>74</v>
      </c>
      <c r="C8607" s="2">
        <v>46017</v>
      </c>
      <c r="D8607" s="3">
        <v>0.7531944444444445</v>
      </c>
      <c r="E8607" t="s">
        <v>33</v>
      </c>
      <c r="F8607">
        <v>8000</v>
      </c>
      <c r="G8607" t="s">
        <v>189</v>
      </c>
      <c r="I8607">
        <f t="shared" si="938"/>
        <v>1</v>
      </c>
      <c r="J8607" t="str">
        <f t="shared" si="939"/>
        <v>OK</v>
      </c>
      <c r="K8607" t="str">
        <f t="shared" si="940"/>
        <v>Successful</v>
      </c>
      <c r="L8607" t="str">
        <f t="shared" si="941"/>
        <v>Withdrawal</v>
      </c>
      <c r="M8607" t="str">
        <f t="shared" si="942"/>
        <v>OK</v>
      </c>
      <c r="N8607" t="str">
        <f t="shared" si="943"/>
        <v>OK</v>
      </c>
      <c r="O8607" t="str">
        <f>_xlfn.XLOOKUP(B8607,'01_Raw_ATMs'!A:A,'01_Raw_ATMs'!A:A,"Not Found")</f>
        <v>ATM003</v>
      </c>
      <c r="P8607" t="str">
        <f t="shared" si="944"/>
        <v>Valid</v>
      </c>
    </row>
    <row r="8608" spans="1:16">
      <c r="A8608" t="s">
        <v>8801</v>
      </c>
      <c r="B8608" t="s">
        <v>172</v>
      </c>
      <c r="C8608" s="2">
        <v>45984</v>
      </c>
      <c r="D8608" s="3">
        <v>0.75548611111111108</v>
      </c>
      <c r="E8608" t="s">
        <v>33</v>
      </c>
      <c r="F8608">
        <v>5000</v>
      </c>
      <c r="G8608" t="s">
        <v>189</v>
      </c>
      <c r="I8608">
        <f t="shared" si="938"/>
        <v>1</v>
      </c>
      <c r="J8608" t="str">
        <f t="shared" si="939"/>
        <v>OK</v>
      </c>
      <c r="K8608" t="str">
        <f t="shared" si="940"/>
        <v>Successful</v>
      </c>
      <c r="L8608" t="str">
        <f t="shared" si="941"/>
        <v>Withdrawal</v>
      </c>
      <c r="M8608" t="str">
        <f t="shared" si="942"/>
        <v>OK</v>
      </c>
      <c r="N8608" t="str">
        <f t="shared" si="943"/>
        <v>OK</v>
      </c>
      <c r="O8608" t="str">
        <f>_xlfn.XLOOKUP(B8608,'01_Raw_ATMs'!A:A,'01_Raw_ATMs'!A:A,"Not Found")</f>
        <v>ATM092</v>
      </c>
      <c r="P8608" t="str">
        <f t="shared" si="944"/>
        <v>Valid</v>
      </c>
    </row>
    <row r="8609" spans="1:16">
      <c r="A8609" t="s">
        <v>8802</v>
      </c>
      <c r="B8609" t="s">
        <v>130</v>
      </c>
      <c r="C8609" s="2">
        <v>45739</v>
      </c>
      <c r="D8609" s="3">
        <v>0.46524305555555562</v>
      </c>
      <c r="E8609" t="s">
        <v>33</v>
      </c>
      <c r="F8609">
        <v>500</v>
      </c>
      <c r="G8609" t="s">
        <v>189</v>
      </c>
      <c r="I8609">
        <f t="shared" si="938"/>
        <v>1</v>
      </c>
      <c r="J8609" t="str">
        <f t="shared" si="939"/>
        <v>OK</v>
      </c>
      <c r="K8609" t="str">
        <f t="shared" si="940"/>
        <v>Successful</v>
      </c>
      <c r="L8609" t="str">
        <f t="shared" si="941"/>
        <v>Withdrawal</v>
      </c>
      <c r="M8609" t="str">
        <f t="shared" si="942"/>
        <v>OK</v>
      </c>
      <c r="N8609" t="str">
        <f t="shared" si="943"/>
        <v>OK</v>
      </c>
      <c r="O8609" t="str">
        <f>_xlfn.XLOOKUP(B8609,'01_Raw_ATMs'!A:A,'01_Raw_ATMs'!A:A,"Not Found")</f>
        <v>ATM050</v>
      </c>
      <c r="P8609" t="str">
        <f t="shared" si="944"/>
        <v>Valid</v>
      </c>
    </row>
    <row r="8610" spans="1:16">
      <c r="A8610" t="s">
        <v>8803</v>
      </c>
      <c r="B8610" t="s">
        <v>87</v>
      </c>
      <c r="C8610" s="2">
        <v>45829</v>
      </c>
      <c r="D8610" s="3">
        <v>0.81508101851851855</v>
      </c>
      <c r="E8610" t="s">
        <v>33</v>
      </c>
      <c r="F8610">
        <v>6000</v>
      </c>
      <c r="G8610" t="s">
        <v>189</v>
      </c>
      <c r="I8610">
        <f t="shared" si="938"/>
        <v>1</v>
      </c>
      <c r="J8610" t="str">
        <f t="shared" si="939"/>
        <v>OK</v>
      </c>
      <c r="K8610" t="str">
        <f t="shared" si="940"/>
        <v>Successful</v>
      </c>
      <c r="L8610" t="str">
        <f t="shared" si="941"/>
        <v>Withdrawal</v>
      </c>
      <c r="M8610" t="str">
        <f t="shared" si="942"/>
        <v>OK</v>
      </c>
      <c r="N8610" t="str">
        <f t="shared" si="943"/>
        <v>OK</v>
      </c>
      <c r="O8610" t="str">
        <f>_xlfn.XLOOKUP(B8610,'01_Raw_ATMs'!A:A,'01_Raw_ATMs'!A:A,"Not Found")</f>
        <v>ATM011</v>
      </c>
      <c r="P8610" t="str">
        <f t="shared" si="944"/>
        <v>Valid</v>
      </c>
    </row>
    <row r="8611" spans="1:16">
      <c r="A8611" t="s">
        <v>8804</v>
      </c>
      <c r="B8611" t="s">
        <v>180</v>
      </c>
      <c r="C8611" s="2">
        <v>45881</v>
      </c>
      <c r="D8611" s="3">
        <v>0.70943287037037039</v>
      </c>
      <c r="E8611" t="s">
        <v>33</v>
      </c>
      <c r="F8611">
        <v>2000</v>
      </c>
      <c r="G8611" t="s">
        <v>189</v>
      </c>
      <c r="I8611">
        <f t="shared" si="938"/>
        <v>1</v>
      </c>
      <c r="J8611" t="str">
        <f t="shared" si="939"/>
        <v>OK</v>
      </c>
      <c r="K8611" t="str">
        <f t="shared" si="940"/>
        <v>Successful</v>
      </c>
      <c r="L8611" t="str">
        <f t="shared" si="941"/>
        <v>Withdrawal</v>
      </c>
      <c r="M8611" t="str">
        <f t="shared" si="942"/>
        <v>OK</v>
      </c>
      <c r="N8611" t="str">
        <f t="shared" si="943"/>
        <v>OK</v>
      </c>
      <c r="O8611" t="str">
        <f>_xlfn.XLOOKUP(B8611,'01_Raw_ATMs'!A:A,'01_Raw_ATMs'!A:A,"Not Found")</f>
        <v>ATM100</v>
      </c>
      <c r="P8611" t="str">
        <f t="shared" si="944"/>
        <v>Valid</v>
      </c>
    </row>
    <row r="8612" spans="1:16">
      <c r="A8612" t="s">
        <v>8805</v>
      </c>
      <c r="B8612" t="s">
        <v>168</v>
      </c>
      <c r="C8612" s="2">
        <v>45940</v>
      </c>
      <c r="D8612" s="3">
        <v>0.37887731481481479</v>
      </c>
      <c r="E8612" t="s">
        <v>33</v>
      </c>
      <c r="F8612">
        <v>1000</v>
      </c>
      <c r="G8612" t="s">
        <v>189</v>
      </c>
      <c r="I8612">
        <f t="shared" si="938"/>
        <v>1</v>
      </c>
      <c r="J8612" t="str">
        <f t="shared" si="939"/>
        <v>OK</v>
      </c>
      <c r="K8612" t="str">
        <f t="shared" si="940"/>
        <v>Successful</v>
      </c>
      <c r="L8612" t="str">
        <f t="shared" si="941"/>
        <v>Withdrawal</v>
      </c>
      <c r="M8612" t="str">
        <f t="shared" si="942"/>
        <v>OK</v>
      </c>
      <c r="N8612" t="str">
        <f t="shared" si="943"/>
        <v>OK</v>
      </c>
      <c r="O8612" t="str">
        <f>_xlfn.XLOOKUP(B8612,'01_Raw_ATMs'!A:A,'01_Raw_ATMs'!A:A,"Not Found")</f>
        <v>ATM088</v>
      </c>
      <c r="P8612" t="str">
        <f t="shared" si="944"/>
        <v>Valid</v>
      </c>
    </row>
    <row r="8613" spans="1:16">
      <c r="A8613" t="s">
        <v>8806</v>
      </c>
      <c r="B8613" t="s">
        <v>120</v>
      </c>
      <c r="C8613" s="2">
        <v>45841</v>
      </c>
      <c r="D8613" s="3">
        <v>0.41866898148148152</v>
      </c>
      <c r="E8613" t="s">
        <v>194</v>
      </c>
      <c r="F8613">
        <v>0</v>
      </c>
      <c r="G8613" t="s">
        <v>189</v>
      </c>
      <c r="I8613">
        <f t="shared" si="938"/>
        <v>1</v>
      </c>
      <c r="J8613" t="str">
        <f t="shared" si="939"/>
        <v>OK</v>
      </c>
      <c r="K8613" t="str">
        <f t="shared" si="940"/>
        <v>Successful</v>
      </c>
      <c r="L8613" t="str">
        <f t="shared" si="941"/>
        <v>Balance Inquiry</v>
      </c>
      <c r="M8613" t="str">
        <f t="shared" si="942"/>
        <v>OK</v>
      </c>
      <c r="N8613" t="str">
        <f t="shared" si="943"/>
        <v>OK</v>
      </c>
      <c r="O8613" t="str">
        <f>_xlfn.XLOOKUP(B8613,'01_Raw_ATMs'!A:A,'01_Raw_ATMs'!A:A,"Not Found")</f>
        <v>ATM040</v>
      </c>
      <c r="P8613" t="str">
        <f t="shared" si="944"/>
        <v>Valid</v>
      </c>
    </row>
    <row r="8614" spans="1:16">
      <c r="A8614" t="s">
        <v>8807</v>
      </c>
      <c r="B8614" t="s">
        <v>99</v>
      </c>
      <c r="C8614" s="2">
        <v>46025</v>
      </c>
      <c r="D8614" s="3">
        <v>0.44555555555555548</v>
      </c>
      <c r="E8614" t="s">
        <v>33</v>
      </c>
      <c r="F8614">
        <v>10000</v>
      </c>
      <c r="G8614" t="s">
        <v>189</v>
      </c>
      <c r="I8614">
        <f t="shared" si="938"/>
        <v>1</v>
      </c>
      <c r="J8614" t="str">
        <f t="shared" si="939"/>
        <v>OK</v>
      </c>
      <c r="K8614" t="str">
        <f t="shared" si="940"/>
        <v>Successful</v>
      </c>
      <c r="L8614" t="str">
        <f t="shared" si="941"/>
        <v>Withdrawal</v>
      </c>
      <c r="M8614" t="str">
        <f t="shared" si="942"/>
        <v>OK</v>
      </c>
      <c r="N8614" t="str">
        <f t="shared" si="943"/>
        <v>OK</v>
      </c>
      <c r="O8614" t="str">
        <f>_xlfn.XLOOKUP(B8614,'01_Raw_ATMs'!A:A,'01_Raw_ATMs'!A:A,"Not Found")</f>
        <v>ATM020</v>
      </c>
      <c r="P8614" t="str">
        <f t="shared" si="944"/>
        <v>Valid</v>
      </c>
    </row>
    <row r="8615" spans="1:16">
      <c r="A8615" t="s">
        <v>8808</v>
      </c>
      <c r="B8615" t="s">
        <v>102</v>
      </c>
      <c r="C8615" s="2">
        <v>46067</v>
      </c>
      <c r="D8615" s="3">
        <v>0.80145833333333338</v>
      </c>
      <c r="E8615" t="s">
        <v>33</v>
      </c>
      <c r="F8615">
        <v>500</v>
      </c>
      <c r="G8615" t="s">
        <v>189</v>
      </c>
      <c r="I8615">
        <f t="shared" si="938"/>
        <v>1</v>
      </c>
      <c r="J8615" t="str">
        <f t="shared" si="939"/>
        <v>OK</v>
      </c>
      <c r="K8615" t="str">
        <f t="shared" si="940"/>
        <v>Successful</v>
      </c>
      <c r="L8615" t="str">
        <f t="shared" si="941"/>
        <v>Withdrawal</v>
      </c>
      <c r="M8615" t="str">
        <f t="shared" si="942"/>
        <v>OK</v>
      </c>
      <c r="N8615" t="str">
        <f t="shared" si="943"/>
        <v>OK</v>
      </c>
      <c r="O8615" t="str">
        <f>_xlfn.XLOOKUP(B8615,'01_Raw_ATMs'!A:A,'01_Raw_ATMs'!A:A,"Not Found")</f>
        <v>ATM023</v>
      </c>
      <c r="P8615" t="str">
        <f t="shared" si="944"/>
        <v>Valid</v>
      </c>
    </row>
    <row r="8616" spans="1:16">
      <c r="A8616" t="s">
        <v>8809</v>
      </c>
      <c r="B8616" t="s">
        <v>71</v>
      </c>
      <c r="C8616" s="2">
        <v>46103</v>
      </c>
      <c r="D8616" s="3">
        <v>0.62017361111111113</v>
      </c>
      <c r="E8616" t="s">
        <v>33</v>
      </c>
      <c r="F8616">
        <v>10000</v>
      </c>
      <c r="G8616" t="s">
        <v>189</v>
      </c>
      <c r="I8616">
        <f t="shared" si="938"/>
        <v>1</v>
      </c>
      <c r="J8616" t="str">
        <f t="shared" si="939"/>
        <v>OK</v>
      </c>
      <c r="K8616" t="str">
        <f t="shared" si="940"/>
        <v>Successful</v>
      </c>
      <c r="L8616" t="str">
        <f t="shared" si="941"/>
        <v>Withdrawal</v>
      </c>
      <c r="M8616" t="str">
        <f t="shared" si="942"/>
        <v>OK</v>
      </c>
      <c r="N8616" t="str">
        <f t="shared" si="943"/>
        <v>OK</v>
      </c>
      <c r="O8616" t="str">
        <f>_xlfn.XLOOKUP(B8616,'01_Raw_ATMs'!A:A,'01_Raw_ATMs'!A:A,"Not Found")</f>
        <v>ATM002</v>
      </c>
      <c r="P8616" t="str">
        <f t="shared" si="944"/>
        <v>Valid</v>
      </c>
    </row>
    <row r="8617" spans="1:16">
      <c r="A8617" t="s">
        <v>8810</v>
      </c>
      <c r="B8617" t="s">
        <v>175</v>
      </c>
      <c r="C8617" s="2">
        <v>46025</v>
      </c>
      <c r="D8617" s="3">
        <v>0.81155092592592593</v>
      </c>
      <c r="E8617" t="s">
        <v>33</v>
      </c>
      <c r="F8617">
        <v>2000</v>
      </c>
      <c r="G8617" t="s">
        <v>189</v>
      </c>
      <c r="I8617">
        <f t="shared" si="938"/>
        <v>1</v>
      </c>
      <c r="J8617" t="str">
        <f t="shared" si="939"/>
        <v>OK</v>
      </c>
      <c r="K8617" t="str">
        <f t="shared" si="940"/>
        <v>Successful</v>
      </c>
      <c r="L8617" t="str">
        <f t="shared" si="941"/>
        <v>Withdrawal</v>
      </c>
      <c r="M8617" t="str">
        <f t="shared" si="942"/>
        <v>OK</v>
      </c>
      <c r="N8617" t="str">
        <f t="shared" si="943"/>
        <v>OK</v>
      </c>
      <c r="O8617" t="str">
        <f>_xlfn.XLOOKUP(B8617,'01_Raw_ATMs'!A:A,'01_Raw_ATMs'!A:A,"Not Found")</f>
        <v>ATM095</v>
      </c>
      <c r="P8617" t="str">
        <f t="shared" si="944"/>
        <v>Valid</v>
      </c>
    </row>
    <row r="8618" spans="1:16">
      <c r="A8618" t="s">
        <v>8811</v>
      </c>
      <c r="B8618" t="s">
        <v>166</v>
      </c>
      <c r="C8618" s="2">
        <v>45705</v>
      </c>
      <c r="D8618" s="3">
        <v>0.80853009259259256</v>
      </c>
      <c r="E8618" t="s">
        <v>33</v>
      </c>
      <c r="F8618">
        <v>10000</v>
      </c>
      <c r="G8618" t="s">
        <v>189</v>
      </c>
      <c r="I8618">
        <f t="shared" si="938"/>
        <v>1</v>
      </c>
      <c r="J8618" t="str">
        <f t="shared" si="939"/>
        <v>OK</v>
      </c>
      <c r="K8618" t="str">
        <f t="shared" si="940"/>
        <v>Successful</v>
      </c>
      <c r="L8618" t="str">
        <f t="shared" si="941"/>
        <v>Withdrawal</v>
      </c>
      <c r="M8618" t="str">
        <f t="shared" si="942"/>
        <v>OK</v>
      </c>
      <c r="N8618" t="str">
        <f t="shared" si="943"/>
        <v>OK</v>
      </c>
      <c r="O8618" t="str">
        <f>_xlfn.XLOOKUP(B8618,'01_Raw_ATMs'!A:A,'01_Raw_ATMs'!A:A,"Not Found")</f>
        <v>ATM086</v>
      </c>
      <c r="P8618" t="str">
        <f t="shared" si="944"/>
        <v>Valid</v>
      </c>
    </row>
    <row r="8619" spans="1:16">
      <c r="A8619" t="s">
        <v>8812</v>
      </c>
      <c r="B8619" t="s">
        <v>109</v>
      </c>
      <c r="C8619" s="2">
        <v>46026</v>
      </c>
      <c r="D8619" s="3">
        <v>0.6890856481481481</v>
      </c>
      <c r="E8619" t="s">
        <v>194</v>
      </c>
      <c r="F8619">
        <v>0</v>
      </c>
      <c r="G8619" t="s">
        <v>189</v>
      </c>
      <c r="I8619">
        <f t="shared" si="938"/>
        <v>1</v>
      </c>
      <c r="J8619" t="str">
        <f t="shared" si="939"/>
        <v>OK</v>
      </c>
      <c r="K8619" t="str">
        <f t="shared" si="940"/>
        <v>Successful</v>
      </c>
      <c r="L8619" t="str">
        <f t="shared" si="941"/>
        <v>Balance Inquiry</v>
      </c>
      <c r="M8619" t="str">
        <f t="shared" si="942"/>
        <v>OK</v>
      </c>
      <c r="N8619" t="str">
        <f t="shared" si="943"/>
        <v>OK</v>
      </c>
      <c r="O8619" t="str">
        <f>_xlfn.XLOOKUP(B8619,'01_Raw_ATMs'!A:A,'01_Raw_ATMs'!A:A,"Not Found")</f>
        <v>ATM029</v>
      </c>
      <c r="P8619" t="str">
        <f t="shared" si="944"/>
        <v>Valid</v>
      </c>
    </row>
    <row r="8620" spans="1:16">
      <c r="A8620" t="s">
        <v>8813</v>
      </c>
      <c r="B8620" t="s">
        <v>143</v>
      </c>
      <c r="C8620" s="2">
        <v>46065</v>
      </c>
      <c r="D8620" s="3">
        <v>0.94589120370370372</v>
      </c>
      <c r="E8620" t="s">
        <v>33</v>
      </c>
      <c r="F8620">
        <v>4000</v>
      </c>
      <c r="G8620" t="s">
        <v>189</v>
      </c>
      <c r="I8620">
        <f t="shared" si="938"/>
        <v>1</v>
      </c>
      <c r="J8620" t="str">
        <f t="shared" si="939"/>
        <v>OK</v>
      </c>
      <c r="K8620" t="str">
        <f t="shared" si="940"/>
        <v>Successful</v>
      </c>
      <c r="L8620" t="str">
        <f t="shared" si="941"/>
        <v>Withdrawal</v>
      </c>
      <c r="M8620" t="str">
        <f t="shared" si="942"/>
        <v>OK</v>
      </c>
      <c r="N8620" t="str">
        <f t="shared" si="943"/>
        <v>OK</v>
      </c>
      <c r="O8620" t="str">
        <f>_xlfn.XLOOKUP(B8620,'01_Raw_ATMs'!A:A,'01_Raw_ATMs'!A:A,"Not Found")</f>
        <v>ATM063</v>
      </c>
      <c r="P8620" t="str">
        <f t="shared" si="944"/>
        <v>Valid</v>
      </c>
    </row>
    <row r="8621" spans="1:16">
      <c r="A8621" t="s">
        <v>8814</v>
      </c>
      <c r="B8621" t="s">
        <v>178</v>
      </c>
      <c r="C8621" s="2">
        <v>46188</v>
      </c>
      <c r="D8621" s="3">
        <v>0.76254629629629633</v>
      </c>
      <c r="E8621" t="s">
        <v>261</v>
      </c>
      <c r="F8621">
        <v>1000</v>
      </c>
      <c r="G8621" t="s">
        <v>189</v>
      </c>
      <c r="I8621">
        <f t="shared" si="938"/>
        <v>1</v>
      </c>
      <c r="J8621" t="str">
        <f t="shared" si="939"/>
        <v>OK</v>
      </c>
      <c r="K8621" t="str">
        <f t="shared" si="940"/>
        <v>Successful</v>
      </c>
      <c r="L8621" t="str">
        <f t="shared" si="941"/>
        <v>Cash Deposit</v>
      </c>
      <c r="M8621" t="str">
        <f t="shared" si="942"/>
        <v>OK</v>
      </c>
      <c r="N8621" t="str">
        <f t="shared" si="943"/>
        <v>OK</v>
      </c>
      <c r="O8621" t="str">
        <f>_xlfn.XLOOKUP(B8621,'01_Raw_ATMs'!A:A,'01_Raw_ATMs'!A:A,"Not Found")</f>
        <v>ATM098</v>
      </c>
      <c r="P8621" t="str">
        <f t="shared" si="944"/>
        <v>Valid</v>
      </c>
    </row>
    <row r="8622" spans="1:16">
      <c r="A8622" t="s">
        <v>8815</v>
      </c>
      <c r="B8622" t="s">
        <v>117</v>
      </c>
      <c r="C8622" s="2">
        <v>46046</v>
      </c>
      <c r="D8622" s="3">
        <v>0.15204861111111109</v>
      </c>
      <c r="E8622" t="s">
        <v>33</v>
      </c>
      <c r="F8622">
        <v>5000</v>
      </c>
      <c r="G8622" t="s">
        <v>189</v>
      </c>
      <c r="I8622">
        <f t="shared" si="938"/>
        <v>1</v>
      </c>
      <c r="J8622" t="str">
        <f t="shared" si="939"/>
        <v>OK</v>
      </c>
      <c r="K8622" t="str">
        <f t="shared" si="940"/>
        <v>Successful</v>
      </c>
      <c r="L8622" t="str">
        <f t="shared" si="941"/>
        <v>Withdrawal</v>
      </c>
      <c r="M8622" t="str">
        <f t="shared" si="942"/>
        <v>OK</v>
      </c>
      <c r="N8622" t="str">
        <f t="shared" si="943"/>
        <v>OK</v>
      </c>
      <c r="O8622" t="str">
        <f>_xlfn.XLOOKUP(B8622,'01_Raw_ATMs'!A:A,'01_Raw_ATMs'!A:A,"Not Found")</f>
        <v>ATM037</v>
      </c>
      <c r="P8622" t="str">
        <f t="shared" si="944"/>
        <v>Valid</v>
      </c>
    </row>
    <row r="8623" spans="1:16">
      <c r="A8623" t="s">
        <v>8816</v>
      </c>
      <c r="B8623" t="s">
        <v>131</v>
      </c>
      <c r="C8623" s="2">
        <v>45807</v>
      </c>
      <c r="D8623" s="3">
        <v>0.63496527777777778</v>
      </c>
      <c r="E8623" t="s">
        <v>33</v>
      </c>
      <c r="F8623">
        <v>2500</v>
      </c>
      <c r="G8623" t="s">
        <v>189</v>
      </c>
      <c r="I8623">
        <f t="shared" si="938"/>
        <v>1</v>
      </c>
      <c r="J8623" t="str">
        <f t="shared" si="939"/>
        <v>OK</v>
      </c>
      <c r="K8623" t="str">
        <f t="shared" si="940"/>
        <v>Successful</v>
      </c>
      <c r="L8623" t="str">
        <f t="shared" si="941"/>
        <v>Withdrawal</v>
      </c>
      <c r="M8623" t="str">
        <f t="shared" si="942"/>
        <v>OK</v>
      </c>
      <c r="N8623" t="str">
        <f t="shared" si="943"/>
        <v>OK</v>
      </c>
      <c r="O8623" t="str">
        <f>_xlfn.XLOOKUP(B8623,'01_Raw_ATMs'!A:A,'01_Raw_ATMs'!A:A,"Not Found")</f>
        <v>ATM051</v>
      </c>
      <c r="P8623" t="str">
        <f t="shared" si="944"/>
        <v>Valid</v>
      </c>
    </row>
    <row r="8624" spans="1:16">
      <c r="A8624" t="s">
        <v>8817</v>
      </c>
      <c r="B8624" t="s">
        <v>107</v>
      </c>
      <c r="C8624" s="2">
        <v>46048</v>
      </c>
      <c r="D8624" s="3">
        <v>0.26104166666666673</v>
      </c>
      <c r="E8624" t="s">
        <v>261</v>
      </c>
      <c r="F8624">
        <v>15000</v>
      </c>
      <c r="G8624" t="s">
        <v>189</v>
      </c>
      <c r="I8624">
        <f t="shared" si="938"/>
        <v>1</v>
      </c>
      <c r="J8624" t="str">
        <f t="shared" si="939"/>
        <v>OK</v>
      </c>
      <c r="K8624" t="str">
        <f t="shared" si="940"/>
        <v>Successful</v>
      </c>
      <c r="L8624" t="str">
        <f t="shared" si="941"/>
        <v>Cash Deposit</v>
      </c>
      <c r="M8624" t="str">
        <f t="shared" si="942"/>
        <v>OK</v>
      </c>
      <c r="N8624" t="str">
        <f t="shared" si="943"/>
        <v>OK</v>
      </c>
      <c r="O8624" t="str">
        <f>_xlfn.XLOOKUP(B8624,'01_Raw_ATMs'!A:A,'01_Raw_ATMs'!A:A,"Not Found")</f>
        <v>ATM027</v>
      </c>
      <c r="P8624" t="str">
        <f t="shared" si="944"/>
        <v>Valid</v>
      </c>
    </row>
    <row r="8625" spans="1:16">
      <c r="A8625" t="s">
        <v>8818</v>
      </c>
      <c r="B8625" t="s">
        <v>149</v>
      </c>
      <c r="C8625" s="2">
        <v>46143</v>
      </c>
      <c r="D8625" s="3">
        <v>0.2225694444444444</v>
      </c>
      <c r="E8625" t="s">
        <v>33</v>
      </c>
      <c r="F8625">
        <v>4000</v>
      </c>
      <c r="G8625" t="s">
        <v>189</v>
      </c>
      <c r="I8625">
        <f t="shared" si="938"/>
        <v>1</v>
      </c>
      <c r="J8625" t="str">
        <f t="shared" si="939"/>
        <v>OK</v>
      </c>
      <c r="K8625" t="str">
        <f t="shared" si="940"/>
        <v>Successful</v>
      </c>
      <c r="L8625" t="str">
        <f t="shared" si="941"/>
        <v>Withdrawal</v>
      </c>
      <c r="M8625" t="str">
        <f t="shared" si="942"/>
        <v>OK</v>
      </c>
      <c r="N8625" t="str">
        <f t="shared" si="943"/>
        <v>OK</v>
      </c>
      <c r="O8625" t="str">
        <f>_xlfn.XLOOKUP(B8625,'01_Raw_ATMs'!A:A,'01_Raw_ATMs'!A:A,"Not Found")</f>
        <v>ATM069</v>
      </c>
      <c r="P8625" t="str">
        <f t="shared" si="944"/>
        <v>Valid</v>
      </c>
    </row>
    <row r="8626" spans="1:16">
      <c r="A8626" t="s">
        <v>8819</v>
      </c>
      <c r="B8626" t="s">
        <v>160</v>
      </c>
      <c r="C8626" s="2">
        <v>46177</v>
      </c>
      <c r="D8626" s="3">
        <v>0.49054398148148148</v>
      </c>
      <c r="E8626" t="s">
        <v>211</v>
      </c>
      <c r="F8626">
        <v>0</v>
      </c>
      <c r="G8626" t="s">
        <v>189</v>
      </c>
      <c r="I8626">
        <f t="shared" si="938"/>
        <v>1</v>
      </c>
      <c r="J8626" t="str">
        <f t="shared" si="939"/>
        <v>OK</v>
      </c>
      <c r="K8626" t="str">
        <f t="shared" si="940"/>
        <v>Successful</v>
      </c>
      <c r="L8626" t="str">
        <f t="shared" si="941"/>
        <v>Mini Statement</v>
      </c>
      <c r="M8626" t="str">
        <f t="shared" si="942"/>
        <v>OK</v>
      </c>
      <c r="N8626" t="str">
        <f t="shared" si="943"/>
        <v>OK</v>
      </c>
      <c r="O8626" t="str">
        <f>_xlfn.XLOOKUP(B8626,'01_Raw_ATMs'!A:A,'01_Raw_ATMs'!A:A,"Not Found")</f>
        <v>ATM080</v>
      </c>
      <c r="P8626" t="str">
        <f t="shared" si="944"/>
        <v>Valid</v>
      </c>
    </row>
    <row r="8627" spans="1:16">
      <c r="A8627" t="s">
        <v>8820</v>
      </c>
      <c r="B8627" t="s">
        <v>79</v>
      </c>
      <c r="C8627" s="2">
        <v>45711</v>
      </c>
      <c r="D8627" s="3">
        <v>0.67807870370370371</v>
      </c>
      <c r="E8627" t="s">
        <v>33</v>
      </c>
      <c r="F8627">
        <v>4000</v>
      </c>
      <c r="G8627" t="s">
        <v>189</v>
      </c>
      <c r="I8627">
        <f t="shared" si="938"/>
        <v>1</v>
      </c>
      <c r="J8627" t="str">
        <f t="shared" si="939"/>
        <v>OK</v>
      </c>
      <c r="K8627" t="str">
        <f t="shared" si="940"/>
        <v>Successful</v>
      </c>
      <c r="L8627" t="str">
        <f t="shared" si="941"/>
        <v>Withdrawal</v>
      </c>
      <c r="M8627" t="str">
        <f t="shared" si="942"/>
        <v>OK</v>
      </c>
      <c r="N8627" t="str">
        <f t="shared" si="943"/>
        <v>OK</v>
      </c>
      <c r="O8627" t="str">
        <f>_xlfn.XLOOKUP(B8627,'01_Raw_ATMs'!A:A,'01_Raw_ATMs'!A:A,"Not Found")</f>
        <v>ATM006</v>
      </c>
      <c r="P8627" t="str">
        <f t="shared" si="944"/>
        <v>Valid</v>
      </c>
    </row>
    <row r="8628" spans="1:16">
      <c r="A8628" t="s">
        <v>8821</v>
      </c>
      <c r="B8628" t="s">
        <v>116</v>
      </c>
      <c r="C8628" s="2">
        <v>46184</v>
      </c>
      <c r="D8628" s="3">
        <v>0.41099537037037043</v>
      </c>
      <c r="E8628" t="s">
        <v>33</v>
      </c>
      <c r="F8628">
        <v>10000</v>
      </c>
      <c r="G8628" t="s">
        <v>189</v>
      </c>
      <c r="I8628">
        <f t="shared" si="938"/>
        <v>1</v>
      </c>
      <c r="J8628" t="str">
        <f t="shared" si="939"/>
        <v>OK</v>
      </c>
      <c r="K8628" t="str">
        <f t="shared" si="940"/>
        <v>Successful</v>
      </c>
      <c r="L8628" t="str">
        <f t="shared" si="941"/>
        <v>Withdrawal</v>
      </c>
      <c r="M8628" t="str">
        <f t="shared" si="942"/>
        <v>OK</v>
      </c>
      <c r="N8628" t="str">
        <f t="shared" si="943"/>
        <v>OK</v>
      </c>
      <c r="O8628" t="str">
        <f>_xlfn.XLOOKUP(B8628,'01_Raw_ATMs'!A:A,'01_Raw_ATMs'!A:A,"Not Found")</f>
        <v>ATM036</v>
      </c>
      <c r="P8628" t="str">
        <f t="shared" si="944"/>
        <v>Valid</v>
      </c>
    </row>
    <row r="8629" spans="1:16">
      <c r="A8629" t="s">
        <v>8822</v>
      </c>
      <c r="B8629" t="s">
        <v>173</v>
      </c>
      <c r="C8629" s="2">
        <v>45703</v>
      </c>
      <c r="D8629" s="3">
        <v>0.32739583333333327</v>
      </c>
      <c r="E8629" t="s">
        <v>33</v>
      </c>
      <c r="F8629">
        <v>6000</v>
      </c>
      <c r="G8629" t="s">
        <v>189</v>
      </c>
      <c r="I8629">
        <f t="shared" si="938"/>
        <v>1</v>
      </c>
      <c r="J8629" t="str">
        <f t="shared" si="939"/>
        <v>OK</v>
      </c>
      <c r="K8629" t="str">
        <f t="shared" si="940"/>
        <v>Successful</v>
      </c>
      <c r="L8629" t="str">
        <f t="shared" si="941"/>
        <v>Withdrawal</v>
      </c>
      <c r="M8629" t="str">
        <f t="shared" si="942"/>
        <v>OK</v>
      </c>
      <c r="N8629" t="str">
        <f t="shared" si="943"/>
        <v>OK</v>
      </c>
      <c r="O8629" t="str">
        <f>_xlfn.XLOOKUP(B8629,'01_Raw_ATMs'!A:A,'01_Raw_ATMs'!A:A,"Not Found")</f>
        <v>ATM093</v>
      </c>
      <c r="P8629" t="str">
        <f t="shared" si="944"/>
        <v>Valid</v>
      </c>
    </row>
    <row r="8630" spans="1:16">
      <c r="A8630" t="s">
        <v>8823</v>
      </c>
      <c r="B8630" t="s">
        <v>133</v>
      </c>
      <c r="C8630" s="2">
        <v>46123</v>
      </c>
      <c r="D8630" s="3">
        <v>0.97815972222222225</v>
      </c>
      <c r="E8630" t="s">
        <v>33</v>
      </c>
      <c r="F8630">
        <v>2000</v>
      </c>
      <c r="G8630" t="s">
        <v>189</v>
      </c>
      <c r="I8630">
        <f t="shared" si="938"/>
        <v>1</v>
      </c>
      <c r="J8630" t="str">
        <f t="shared" si="939"/>
        <v>OK</v>
      </c>
      <c r="K8630" t="str">
        <f t="shared" si="940"/>
        <v>Successful</v>
      </c>
      <c r="L8630" t="str">
        <f t="shared" si="941"/>
        <v>Withdrawal</v>
      </c>
      <c r="M8630" t="str">
        <f t="shared" si="942"/>
        <v>OK</v>
      </c>
      <c r="N8630" t="str">
        <f t="shared" si="943"/>
        <v>OK</v>
      </c>
      <c r="O8630" t="str">
        <f>_xlfn.XLOOKUP(B8630,'01_Raw_ATMs'!A:A,'01_Raw_ATMs'!A:A,"Not Found")</f>
        <v>ATM053</v>
      </c>
      <c r="P8630" t="str">
        <f t="shared" si="944"/>
        <v>Valid</v>
      </c>
    </row>
    <row r="8631" spans="1:16">
      <c r="A8631" t="s">
        <v>8824</v>
      </c>
      <c r="B8631" t="s">
        <v>120</v>
      </c>
      <c r="C8631" s="2">
        <v>46119</v>
      </c>
      <c r="D8631" s="3">
        <v>0.82723379629629634</v>
      </c>
      <c r="E8631" t="s">
        <v>33</v>
      </c>
      <c r="F8631">
        <v>500</v>
      </c>
      <c r="G8631" t="s">
        <v>189</v>
      </c>
      <c r="I8631">
        <f t="shared" si="938"/>
        <v>1</v>
      </c>
      <c r="J8631" t="str">
        <f t="shared" si="939"/>
        <v>OK</v>
      </c>
      <c r="K8631" t="str">
        <f t="shared" si="940"/>
        <v>Successful</v>
      </c>
      <c r="L8631" t="str">
        <f t="shared" si="941"/>
        <v>Withdrawal</v>
      </c>
      <c r="M8631" t="str">
        <f t="shared" si="942"/>
        <v>OK</v>
      </c>
      <c r="N8631" t="str">
        <f t="shared" si="943"/>
        <v>OK</v>
      </c>
      <c r="O8631" t="str">
        <f>_xlfn.XLOOKUP(B8631,'01_Raw_ATMs'!A:A,'01_Raw_ATMs'!A:A,"Not Found")</f>
        <v>ATM040</v>
      </c>
      <c r="P8631" t="str">
        <f t="shared" si="944"/>
        <v>Valid</v>
      </c>
    </row>
    <row r="8632" spans="1:16">
      <c r="A8632" t="s">
        <v>8825</v>
      </c>
      <c r="B8632" t="s">
        <v>131</v>
      </c>
      <c r="C8632" s="2">
        <v>45735</v>
      </c>
      <c r="D8632" s="3">
        <v>0.85875000000000001</v>
      </c>
      <c r="E8632" t="s">
        <v>33</v>
      </c>
      <c r="F8632">
        <v>4000</v>
      </c>
      <c r="G8632" t="s">
        <v>189</v>
      </c>
      <c r="I8632">
        <f t="shared" si="938"/>
        <v>1</v>
      </c>
      <c r="J8632" t="str">
        <f t="shared" si="939"/>
        <v>OK</v>
      </c>
      <c r="K8632" t="str">
        <f t="shared" si="940"/>
        <v>Successful</v>
      </c>
      <c r="L8632" t="str">
        <f t="shared" si="941"/>
        <v>Withdrawal</v>
      </c>
      <c r="M8632" t="str">
        <f t="shared" si="942"/>
        <v>OK</v>
      </c>
      <c r="N8632" t="str">
        <f t="shared" si="943"/>
        <v>OK</v>
      </c>
      <c r="O8632" t="str">
        <f>_xlfn.XLOOKUP(B8632,'01_Raw_ATMs'!A:A,'01_Raw_ATMs'!A:A,"Not Found")</f>
        <v>ATM051</v>
      </c>
      <c r="P8632" t="str">
        <f t="shared" si="944"/>
        <v>Valid</v>
      </c>
    </row>
    <row r="8633" spans="1:16">
      <c r="A8633" t="s">
        <v>8826</v>
      </c>
      <c r="B8633" t="s">
        <v>112</v>
      </c>
      <c r="C8633" s="2">
        <v>46064</v>
      </c>
      <c r="D8633" s="3">
        <v>0.98637731481481483</v>
      </c>
      <c r="E8633" t="s">
        <v>194</v>
      </c>
      <c r="F8633">
        <v>0</v>
      </c>
      <c r="G8633" t="s">
        <v>189</v>
      </c>
      <c r="I8633">
        <f t="shared" si="938"/>
        <v>1</v>
      </c>
      <c r="J8633" t="str">
        <f t="shared" si="939"/>
        <v>OK</v>
      </c>
      <c r="K8633" t="str">
        <f t="shared" si="940"/>
        <v>Successful</v>
      </c>
      <c r="L8633" t="str">
        <f t="shared" si="941"/>
        <v>Balance Inquiry</v>
      </c>
      <c r="M8633" t="str">
        <f t="shared" si="942"/>
        <v>OK</v>
      </c>
      <c r="N8633" t="str">
        <f t="shared" si="943"/>
        <v>OK</v>
      </c>
      <c r="O8633" t="str">
        <f>_xlfn.XLOOKUP(B8633,'01_Raw_ATMs'!A:A,'01_Raw_ATMs'!A:A,"Not Found")</f>
        <v>ATM032</v>
      </c>
      <c r="P8633" t="str">
        <f t="shared" si="944"/>
        <v>Valid</v>
      </c>
    </row>
    <row r="8634" spans="1:16">
      <c r="A8634" t="s">
        <v>8827</v>
      </c>
      <c r="B8634" t="s">
        <v>117</v>
      </c>
      <c r="C8634" s="2">
        <v>45793</v>
      </c>
      <c r="D8634" s="3">
        <v>0.8706828703703704</v>
      </c>
      <c r="E8634" t="s">
        <v>33</v>
      </c>
      <c r="F8634">
        <v>4000</v>
      </c>
      <c r="G8634" t="s">
        <v>189</v>
      </c>
      <c r="I8634">
        <f t="shared" si="938"/>
        <v>1</v>
      </c>
      <c r="J8634" t="str">
        <f t="shared" si="939"/>
        <v>OK</v>
      </c>
      <c r="K8634" t="str">
        <f t="shared" si="940"/>
        <v>Successful</v>
      </c>
      <c r="L8634" t="str">
        <f t="shared" si="941"/>
        <v>Withdrawal</v>
      </c>
      <c r="M8634" t="str">
        <f t="shared" si="942"/>
        <v>OK</v>
      </c>
      <c r="N8634" t="str">
        <f t="shared" si="943"/>
        <v>OK</v>
      </c>
      <c r="O8634" t="str">
        <f>_xlfn.XLOOKUP(B8634,'01_Raw_ATMs'!A:A,'01_Raw_ATMs'!A:A,"Not Found")</f>
        <v>ATM037</v>
      </c>
      <c r="P8634" t="str">
        <f t="shared" si="944"/>
        <v>Valid</v>
      </c>
    </row>
    <row r="8635" spans="1:16">
      <c r="A8635" t="s">
        <v>8828</v>
      </c>
      <c r="B8635" t="s">
        <v>138</v>
      </c>
      <c r="C8635" s="2">
        <v>46195</v>
      </c>
      <c r="D8635" s="3">
        <v>9.3518518518518525E-3</v>
      </c>
      <c r="E8635" t="s">
        <v>33</v>
      </c>
      <c r="F8635">
        <v>1000</v>
      </c>
      <c r="G8635" t="s">
        <v>189</v>
      </c>
      <c r="I8635">
        <f t="shared" si="938"/>
        <v>1</v>
      </c>
      <c r="J8635" t="str">
        <f t="shared" si="939"/>
        <v>OK</v>
      </c>
      <c r="K8635" t="str">
        <f t="shared" si="940"/>
        <v>Successful</v>
      </c>
      <c r="L8635" t="str">
        <f t="shared" si="941"/>
        <v>Withdrawal</v>
      </c>
      <c r="M8635" t="str">
        <f t="shared" si="942"/>
        <v>OK</v>
      </c>
      <c r="N8635" t="str">
        <f t="shared" si="943"/>
        <v>OK</v>
      </c>
      <c r="O8635" t="str">
        <f>_xlfn.XLOOKUP(B8635,'01_Raw_ATMs'!A:A,'01_Raw_ATMs'!A:A,"Not Found")</f>
        <v>ATM058</v>
      </c>
      <c r="P8635" t="str">
        <f t="shared" si="944"/>
        <v>Valid</v>
      </c>
    </row>
    <row r="8636" spans="1:16">
      <c r="A8636" t="s">
        <v>8829</v>
      </c>
      <c r="B8636" t="s">
        <v>122</v>
      </c>
      <c r="C8636" s="2">
        <v>45679</v>
      </c>
      <c r="D8636" s="3">
        <v>0.64293981481481477</v>
      </c>
      <c r="E8636" t="s">
        <v>33</v>
      </c>
      <c r="F8636">
        <v>1500</v>
      </c>
      <c r="G8636" t="s">
        <v>189</v>
      </c>
      <c r="I8636">
        <f t="shared" si="938"/>
        <v>1</v>
      </c>
      <c r="J8636" t="str">
        <f t="shared" si="939"/>
        <v>OK</v>
      </c>
      <c r="K8636" t="str">
        <f t="shared" si="940"/>
        <v>Successful</v>
      </c>
      <c r="L8636" t="str">
        <f t="shared" si="941"/>
        <v>Withdrawal</v>
      </c>
      <c r="M8636" t="str">
        <f t="shared" si="942"/>
        <v>OK</v>
      </c>
      <c r="N8636" t="str">
        <f t="shared" si="943"/>
        <v>OK</v>
      </c>
      <c r="O8636" t="str">
        <f>_xlfn.XLOOKUP(B8636,'01_Raw_ATMs'!A:A,'01_Raw_ATMs'!A:A,"Not Found")</f>
        <v>ATM042</v>
      </c>
      <c r="P8636" t="str">
        <f t="shared" si="944"/>
        <v>Valid</v>
      </c>
    </row>
    <row r="8637" spans="1:16">
      <c r="A8637" t="s">
        <v>8830</v>
      </c>
      <c r="B8637" t="s">
        <v>133</v>
      </c>
      <c r="C8637" s="2">
        <v>46003</v>
      </c>
      <c r="D8637" s="3">
        <v>0.47523148148148148</v>
      </c>
      <c r="E8637" t="s">
        <v>33</v>
      </c>
      <c r="F8637">
        <v>2000</v>
      </c>
      <c r="G8637" t="s">
        <v>189</v>
      </c>
      <c r="I8637">
        <f t="shared" si="938"/>
        <v>1</v>
      </c>
      <c r="J8637" t="str">
        <f t="shared" si="939"/>
        <v>OK</v>
      </c>
      <c r="K8637" t="str">
        <f t="shared" si="940"/>
        <v>Successful</v>
      </c>
      <c r="L8637" t="str">
        <f t="shared" si="941"/>
        <v>Withdrawal</v>
      </c>
      <c r="M8637" t="str">
        <f t="shared" si="942"/>
        <v>OK</v>
      </c>
      <c r="N8637" t="str">
        <f t="shared" si="943"/>
        <v>OK</v>
      </c>
      <c r="O8637" t="str">
        <f>_xlfn.XLOOKUP(B8637,'01_Raw_ATMs'!A:A,'01_Raw_ATMs'!A:A,"Not Found")</f>
        <v>ATM053</v>
      </c>
      <c r="P8637" t="str">
        <f t="shared" si="944"/>
        <v>Valid</v>
      </c>
    </row>
    <row r="8638" spans="1:16">
      <c r="A8638" t="s">
        <v>8831</v>
      </c>
      <c r="B8638" t="s">
        <v>176</v>
      </c>
      <c r="C8638" s="2">
        <v>45872</v>
      </c>
      <c r="D8638" s="3">
        <v>0.57332175925925921</v>
      </c>
      <c r="E8638" t="s">
        <v>33</v>
      </c>
      <c r="F8638">
        <v>1000</v>
      </c>
      <c r="G8638" t="s">
        <v>189</v>
      </c>
      <c r="I8638">
        <f t="shared" si="938"/>
        <v>1</v>
      </c>
      <c r="J8638" t="str">
        <f t="shared" si="939"/>
        <v>OK</v>
      </c>
      <c r="K8638" t="str">
        <f t="shared" si="940"/>
        <v>Successful</v>
      </c>
      <c r="L8638" t="str">
        <f t="shared" si="941"/>
        <v>Withdrawal</v>
      </c>
      <c r="M8638" t="str">
        <f t="shared" si="942"/>
        <v>OK</v>
      </c>
      <c r="N8638" t="str">
        <f t="shared" si="943"/>
        <v>OK</v>
      </c>
      <c r="O8638" t="str">
        <f>_xlfn.XLOOKUP(B8638,'01_Raw_ATMs'!A:A,'01_Raw_ATMs'!A:A,"Not Found")</f>
        <v>ATM096</v>
      </c>
      <c r="P8638" t="str">
        <f t="shared" si="944"/>
        <v>Valid</v>
      </c>
    </row>
    <row r="8639" spans="1:16">
      <c r="A8639" t="s">
        <v>8832</v>
      </c>
      <c r="B8639" t="s">
        <v>160</v>
      </c>
      <c r="C8639" s="2">
        <v>45804</v>
      </c>
      <c r="D8639" s="3">
        <v>0.82717592592592593</v>
      </c>
      <c r="E8639" t="s">
        <v>211</v>
      </c>
      <c r="F8639">
        <v>0</v>
      </c>
      <c r="G8639" t="s">
        <v>189</v>
      </c>
      <c r="I8639">
        <f t="shared" si="938"/>
        <v>1</v>
      </c>
      <c r="J8639" t="str">
        <f t="shared" si="939"/>
        <v>OK</v>
      </c>
      <c r="K8639" t="str">
        <f t="shared" si="940"/>
        <v>Successful</v>
      </c>
      <c r="L8639" t="str">
        <f t="shared" si="941"/>
        <v>Mini Statement</v>
      </c>
      <c r="M8639" t="str">
        <f t="shared" si="942"/>
        <v>OK</v>
      </c>
      <c r="N8639" t="str">
        <f t="shared" si="943"/>
        <v>OK</v>
      </c>
      <c r="O8639" t="str">
        <f>_xlfn.XLOOKUP(B8639,'01_Raw_ATMs'!A:A,'01_Raw_ATMs'!A:A,"Not Found")</f>
        <v>ATM080</v>
      </c>
      <c r="P8639" t="str">
        <f t="shared" si="944"/>
        <v>Valid</v>
      </c>
    </row>
    <row r="8640" spans="1:16">
      <c r="A8640" t="s">
        <v>8833</v>
      </c>
      <c r="B8640" t="s">
        <v>83</v>
      </c>
      <c r="C8640" s="2">
        <v>45948</v>
      </c>
      <c r="D8640" s="3">
        <v>0.92437499999999995</v>
      </c>
      <c r="E8640" t="s">
        <v>33</v>
      </c>
      <c r="F8640">
        <v>5000</v>
      </c>
      <c r="G8640" t="s">
        <v>189</v>
      </c>
      <c r="I8640">
        <f t="shared" si="938"/>
        <v>1</v>
      </c>
      <c r="J8640" t="str">
        <f t="shared" si="939"/>
        <v>OK</v>
      </c>
      <c r="K8640" t="str">
        <f t="shared" si="940"/>
        <v>Successful</v>
      </c>
      <c r="L8640" t="str">
        <f t="shared" si="941"/>
        <v>Withdrawal</v>
      </c>
      <c r="M8640" t="str">
        <f t="shared" si="942"/>
        <v>OK</v>
      </c>
      <c r="N8640" t="str">
        <f t="shared" si="943"/>
        <v>OK</v>
      </c>
      <c r="O8640" t="str">
        <f>_xlfn.XLOOKUP(B8640,'01_Raw_ATMs'!A:A,'01_Raw_ATMs'!A:A,"Not Found")</f>
        <v>ATM008</v>
      </c>
      <c r="P8640" t="str">
        <f t="shared" si="944"/>
        <v>Valid</v>
      </c>
    </row>
    <row r="8641" spans="1:16">
      <c r="A8641" t="s">
        <v>8834</v>
      </c>
      <c r="B8641" t="s">
        <v>154</v>
      </c>
      <c r="C8641" s="2">
        <v>45848</v>
      </c>
      <c r="D8641" s="3">
        <v>0.88866898148148143</v>
      </c>
      <c r="E8641" t="s">
        <v>33</v>
      </c>
      <c r="F8641">
        <v>8000</v>
      </c>
      <c r="G8641" t="s">
        <v>189</v>
      </c>
      <c r="I8641">
        <f t="shared" si="938"/>
        <v>1</v>
      </c>
      <c r="J8641" t="str">
        <f t="shared" si="939"/>
        <v>OK</v>
      </c>
      <c r="K8641" t="str">
        <f t="shared" si="940"/>
        <v>Successful</v>
      </c>
      <c r="L8641" t="str">
        <f t="shared" si="941"/>
        <v>Withdrawal</v>
      </c>
      <c r="M8641" t="str">
        <f t="shared" si="942"/>
        <v>OK</v>
      </c>
      <c r="N8641" t="str">
        <f t="shared" si="943"/>
        <v>OK</v>
      </c>
      <c r="O8641" t="str">
        <f>_xlfn.XLOOKUP(B8641,'01_Raw_ATMs'!A:A,'01_Raw_ATMs'!A:A,"Not Found")</f>
        <v>ATM074</v>
      </c>
      <c r="P8641" t="str">
        <f t="shared" si="944"/>
        <v>Valid</v>
      </c>
    </row>
    <row r="8642" spans="1:16">
      <c r="A8642" t="s">
        <v>8835</v>
      </c>
      <c r="B8642" t="s">
        <v>175</v>
      </c>
      <c r="C8642" s="2">
        <v>45878</v>
      </c>
      <c r="D8642" s="3">
        <v>0.66872685185185188</v>
      </c>
      <c r="E8642" t="s">
        <v>194</v>
      </c>
      <c r="F8642">
        <v>0</v>
      </c>
      <c r="G8642" t="s">
        <v>189</v>
      </c>
      <c r="I8642">
        <f t="shared" si="938"/>
        <v>1</v>
      </c>
      <c r="J8642" t="str">
        <f t="shared" si="939"/>
        <v>OK</v>
      </c>
      <c r="K8642" t="str">
        <f t="shared" si="940"/>
        <v>Successful</v>
      </c>
      <c r="L8642" t="str">
        <f t="shared" si="941"/>
        <v>Balance Inquiry</v>
      </c>
      <c r="M8642" t="str">
        <f t="shared" si="942"/>
        <v>OK</v>
      </c>
      <c r="N8642" t="str">
        <f t="shared" si="943"/>
        <v>OK</v>
      </c>
      <c r="O8642" t="str">
        <f>_xlfn.XLOOKUP(B8642,'01_Raw_ATMs'!A:A,'01_Raw_ATMs'!A:A,"Not Found")</f>
        <v>ATM095</v>
      </c>
      <c r="P8642" t="str">
        <f t="shared" si="944"/>
        <v>Valid</v>
      </c>
    </row>
    <row r="8643" spans="1:16">
      <c r="A8643" t="s">
        <v>8836</v>
      </c>
      <c r="B8643" t="s">
        <v>106</v>
      </c>
      <c r="C8643" s="2">
        <v>46001</v>
      </c>
      <c r="D8643" s="3">
        <v>0.82898148148148143</v>
      </c>
      <c r="E8643" t="s">
        <v>33</v>
      </c>
      <c r="F8643">
        <v>2000</v>
      </c>
      <c r="G8643" t="s">
        <v>189</v>
      </c>
      <c r="I8643">
        <f t="shared" ref="I8643:I8706" si="945">COUNTIF($A:$A,A8643)</f>
        <v>1</v>
      </c>
      <c r="J8643" t="str">
        <f t="shared" ref="J8643:J8706" si="946">IF(AND(TRIM(G8643)="Failed",H8643=""),"Problem","OK")</f>
        <v>OK</v>
      </c>
      <c r="K8643" t="str">
        <f t="shared" ref="K8643:K8706" si="947">PROPER(TRIM(G8643))</f>
        <v>Successful</v>
      </c>
      <c r="L8643" t="str">
        <f t="shared" ref="L8643:L8706" si="948">PROPER(TRIM(E8643))</f>
        <v>Withdrawal</v>
      </c>
      <c r="M8643" t="str">
        <f t="shared" ref="M8643:M8706" si="949">IF(OR(E8643="Withdrawal",E8643="Cash Deposit"),IF(F8643&gt;0,"OK","Problem"),IF(F8643=0,"OK","Problem"))</f>
        <v>OK</v>
      </c>
      <c r="N8643" t="str">
        <f t="shared" ref="N8643:N8706" si="950">IF(AND(C8643&gt;=DATE(2025,1,1),C8643&lt;=DATE(2026,6,30)),"OK","Problem")</f>
        <v>OK</v>
      </c>
      <c r="O8643" t="str">
        <f>_xlfn.XLOOKUP(B8643,'01_Raw_ATMs'!A:A,'01_Raw_ATMs'!A:A,"Not Found")</f>
        <v>ATM026</v>
      </c>
      <c r="P8643" t="str">
        <f t="shared" ref="P8643:P8706" si="951">IF(B8643="","Missing ATM_ID","Valid")</f>
        <v>Valid</v>
      </c>
    </row>
    <row r="8644" spans="1:16">
      <c r="A8644" t="s">
        <v>8837</v>
      </c>
      <c r="B8644" t="s">
        <v>161</v>
      </c>
      <c r="C8644" s="2">
        <v>46140</v>
      </c>
      <c r="D8644" s="3">
        <v>0.76571759259259264</v>
      </c>
      <c r="E8644" t="s">
        <v>33</v>
      </c>
      <c r="F8644">
        <v>1500</v>
      </c>
      <c r="G8644" t="s">
        <v>189</v>
      </c>
      <c r="I8644">
        <f t="shared" si="945"/>
        <v>1</v>
      </c>
      <c r="J8644" t="str">
        <f t="shared" si="946"/>
        <v>OK</v>
      </c>
      <c r="K8644" t="str">
        <f t="shared" si="947"/>
        <v>Successful</v>
      </c>
      <c r="L8644" t="str">
        <f t="shared" si="948"/>
        <v>Withdrawal</v>
      </c>
      <c r="M8644" t="str">
        <f t="shared" si="949"/>
        <v>OK</v>
      </c>
      <c r="N8644" t="str">
        <f t="shared" si="950"/>
        <v>OK</v>
      </c>
      <c r="O8644" t="str">
        <f>_xlfn.XLOOKUP(B8644,'01_Raw_ATMs'!A:A,'01_Raw_ATMs'!A:A,"Not Found")</f>
        <v>ATM081</v>
      </c>
      <c r="P8644" t="str">
        <f t="shared" si="951"/>
        <v>Valid</v>
      </c>
    </row>
    <row r="8645" spans="1:16">
      <c r="A8645" t="s">
        <v>8838</v>
      </c>
      <c r="B8645" t="s">
        <v>156</v>
      </c>
      <c r="C8645" s="2">
        <v>45790</v>
      </c>
      <c r="D8645" s="3">
        <v>0.74723379629629627</v>
      </c>
      <c r="E8645" t="s">
        <v>33</v>
      </c>
      <c r="F8645">
        <v>2000</v>
      </c>
      <c r="G8645" t="s">
        <v>189</v>
      </c>
      <c r="I8645">
        <f t="shared" si="945"/>
        <v>1</v>
      </c>
      <c r="J8645" t="str">
        <f t="shared" si="946"/>
        <v>OK</v>
      </c>
      <c r="K8645" t="str">
        <f t="shared" si="947"/>
        <v>Successful</v>
      </c>
      <c r="L8645" t="str">
        <f t="shared" si="948"/>
        <v>Withdrawal</v>
      </c>
      <c r="M8645" t="str">
        <f t="shared" si="949"/>
        <v>OK</v>
      </c>
      <c r="N8645" t="str">
        <f t="shared" si="950"/>
        <v>OK</v>
      </c>
      <c r="O8645" t="str">
        <f>_xlfn.XLOOKUP(B8645,'01_Raw_ATMs'!A:A,'01_Raw_ATMs'!A:A,"Not Found")</f>
        <v>ATM076</v>
      </c>
      <c r="P8645" t="str">
        <f t="shared" si="951"/>
        <v>Valid</v>
      </c>
    </row>
    <row r="8646" spans="1:16">
      <c r="A8646" t="s">
        <v>8839</v>
      </c>
      <c r="B8646" t="s">
        <v>176</v>
      </c>
      <c r="C8646" s="2">
        <v>45950</v>
      </c>
      <c r="D8646" s="3">
        <v>0.52148148148148143</v>
      </c>
      <c r="E8646" t="s">
        <v>33</v>
      </c>
      <c r="F8646">
        <v>500</v>
      </c>
      <c r="G8646" t="s">
        <v>189</v>
      </c>
      <c r="I8646">
        <f t="shared" si="945"/>
        <v>1</v>
      </c>
      <c r="J8646" t="str">
        <f t="shared" si="946"/>
        <v>OK</v>
      </c>
      <c r="K8646" t="str">
        <f t="shared" si="947"/>
        <v>Successful</v>
      </c>
      <c r="L8646" t="str">
        <f t="shared" si="948"/>
        <v>Withdrawal</v>
      </c>
      <c r="M8646" t="str">
        <f t="shared" si="949"/>
        <v>OK</v>
      </c>
      <c r="N8646" t="str">
        <f t="shared" si="950"/>
        <v>OK</v>
      </c>
      <c r="O8646" t="str">
        <f>_xlfn.XLOOKUP(B8646,'01_Raw_ATMs'!A:A,'01_Raw_ATMs'!A:A,"Not Found")</f>
        <v>ATM096</v>
      </c>
      <c r="P8646" t="str">
        <f t="shared" si="951"/>
        <v>Valid</v>
      </c>
    </row>
    <row r="8647" spans="1:16">
      <c r="A8647" t="s">
        <v>8840</v>
      </c>
      <c r="B8647" t="s">
        <v>122</v>
      </c>
      <c r="C8647" s="2">
        <v>45708</v>
      </c>
      <c r="D8647" s="3">
        <v>0.91631944444444446</v>
      </c>
      <c r="E8647" t="s">
        <v>33</v>
      </c>
      <c r="F8647">
        <v>8000</v>
      </c>
      <c r="G8647" t="s">
        <v>189</v>
      </c>
      <c r="I8647">
        <f t="shared" si="945"/>
        <v>1</v>
      </c>
      <c r="J8647" t="str">
        <f t="shared" si="946"/>
        <v>OK</v>
      </c>
      <c r="K8647" t="str">
        <f t="shared" si="947"/>
        <v>Successful</v>
      </c>
      <c r="L8647" t="str">
        <f t="shared" si="948"/>
        <v>Withdrawal</v>
      </c>
      <c r="M8647" t="str">
        <f t="shared" si="949"/>
        <v>OK</v>
      </c>
      <c r="N8647" t="str">
        <f t="shared" si="950"/>
        <v>OK</v>
      </c>
      <c r="O8647" t="str">
        <f>_xlfn.XLOOKUP(B8647,'01_Raw_ATMs'!A:A,'01_Raw_ATMs'!A:A,"Not Found")</f>
        <v>ATM042</v>
      </c>
      <c r="P8647" t="str">
        <f t="shared" si="951"/>
        <v>Valid</v>
      </c>
    </row>
    <row r="8648" spans="1:16">
      <c r="A8648" t="s">
        <v>8841</v>
      </c>
      <c r="B8648" t="s">
        <v>87</v>
      </c>
      <c r="C8648" s="2">
        <v>45889</v>
      </c>
      <c r="D8648" s="3">
        <v>0.73203703703703704</v>
      </c>
      <c r="E8648" t="s">
        <v>33</v>
      </c>
      <c r="F8648">
        <v>4000</v>
      </c>
      <c r="G8648" t="s">
        <v>189</v>
      </c>
      <c r="I8648">
        <f t="shared" si="945"/>
        <v>1</v>
      </c>
      <c r="J8648" t="str">
        <f t="shared" si="946"/>
        <v>OK</v>
      </c>
      <c r="K8648" t="str">
        <f t="shared" si="947"/>
        <v>Successful</v>
      </c>
      <c r="L8648" t="str">
        <f t="shared" si="948"/>
        <v>Withdrawal</v>
      </c>
      <c r="M8648" t="str">
        <f t="shared" si="949"/>
        <v>OK</v>
      </c>
      <c r="N8648" t="str">
        <f t="shared" si="950"/>
        <v>OK</v>
      </c>
      <c r="O8648" t="str">
        <f>_xlfn.XLOOKUP(B8648,'01_Raw_ATMs'!A:A,'01_Raw_ATMs'!A:A,"Not Found")</f>
        <v>ATM011</v>
      </c>
      <c r="P8648" t="str">
        <f t="shared" si="951"/>
        <v>Valid</v>
      </c>
    </row>
    <row r="8649" spans="1:16">
      <c r="A8649" t="s">
        <v>8842</v>
      </c>
      <c r="B8649" t="s">
        <v>176</v>
      </c>
      <c r="C8649" s="2">
        <v>45977</v>
      </c>
      <c r="D8649" s="3">
        <v>0.73255787037037035</v>
      </c>
      <c r="E8649" t="s">
        <v>33</v>
      </c>
      <c r="F8649">
        <v>4000</v>
      </c>
      <c r="G8649" t="s">
        <v>189</v>
      </c>
      <c r="I8649">
        <f t="shared" si="945"/>
        <v>1</v>
      </c>
      <c r="J8649" t="str">
        <f t="shared" si="946"/>
        <v>OK</v>
      </c>
      <c r="K8649" t="str">
        <f t="shared" si="947"/>
        <v>Successful</v>
      </c>
      <c r="L8649" t="str">
        <f t="shared" si="948"/>
        <v>Withdrawal</v>
      </c>
      <c r="M8649" t="str">
        <f t="shared" si="949"/>
        <v>OK</v>
      </c>
      <c r="N8649" t="str">
        <f t="shared" si="950"/>
        <v>OK</v>
      </c>
      <c r="O8649" t="str">
        <f>_xlfn.XLOOKUP(B8649,'01_Raw_ATMs'!A:A,'01_Raw_ATMs'!A:A,"Not Found")</f>
        <v>ATM096</v>
      </c>
      <c r="P8649" t="str">
        <f t="shared" si="951"/>
        <v>Valid</v>
      </c>
    </row>
    <row r="8650" spans="1:16">
      <c r="A8650" t="s">
        <v>8843</v>
      </c>
      <c r="B8650" t="s">
        <v>89</v>
      </c>
      <c r="C8650" s="2">
        <v>45902</v>
      </c>
      <c r="D8650" s="3">
        <v>0.69723379629629634</v>
      </c>
      <c r="E8650" t="s">
        <v>33</v>
      </c>
      <c r="F8650">
        <v>2000</v>
      </c>
      <c r="G8650" t="s">
        <v>189</v>
      </c>
      <c r="I8650">
        <f t="shared" si="945"/>
        <v>1</v>
      </c>
      <c r="J8650" t="str">
        <f t="shared" si="946"/>
        <v>OK</v>
      </c>
      <c r="K8650" t="str">
        <f t="shared" si="947"/>
        <v>Successful</v>
      </c>
      <c r="L8650" t="str">
        <f t="shared" si="948"/>
        <v>Withdrawal</v>
      </c>
      <c r="M8650" t="str">
        <f t="shared" si="949"/>
        <v>OK</v>
      </c>
      <c r="N8650" t="str">
        <f t="shared" si="950"/>
        <v>OK</v>
      </c>
      <c r="O8650" t="str">
        <f>_xlfn.XLOOKUP(B8650,'01_Raw_ATMs'!A:A,'01_Raw_ATMs'!A:A,"Not Found")</f>
        <v>ATM012</v>
      </c>
      <c r="P8650" t="str">
        <f t="shared" si="951"/>
        <v>Valid</v>
      </c>
    </row>
    <row r="8651" spans="1:16">
      <c r="A8651" t="s">
        <v>8844</v>
      </c>
      <c r="B8651" t="s">
        <v>152</v>
      </c>
      <c r="C8651" s="2">
        <v>45860</v>
      </c>
      <c r="D8651" s="3">
        <v>0.83225694444444442</v>
      </c>
      <c r="E8651" t="s">
        <v>194</v>
      </c>
      <c r="F8651">
        <v>0</v>
      </c>
      <c r="G8651" t="s">
        <v>189</v>
      </c>
      <c r="I8651">
        <f t="shared" si="945"/>
        <v>1</v>
      </c>
      <c r="J8651" t="str">
        <f t="shared" si="946"/>
        <v>OK</v>
      </c>
      <c r="K8651" t="str">
        <f t="shared" si="947"/>
        <v>Successful</v>
      </c>
      <c r="L8651" t="str">
        <f t="shared" si="948"/>
        <v>Balance Inquiry</v>
      </c>
      <c r="M8651" t="str">
        <f t="shared" si="949"/>
        <v>OK</v>
      </c>
      <c r="N8651" t="str">
        <f t="shared" si="950"/>
        <v>OK</v>
      </c>
      <c r="O8651" t="str">
        <f>_xlfn.XLOOKUP(B8651,'01_Raw_ATMs'!A:A,'01_Raw_ATMs'!A:A,"Not Found")</f>
        <v>ATM072</v>
      </c>
      <c r="P8651" t="str">
        <f t="shared" si="951"/>
        <v>Valid</v>
      </c>
    </row>
    <row r="8652" spans="1:16">
      <c r="A8652" t="s">
        <v>8845</v>
      </c>
      <c r="B8652" t="s">
        <v>106</v>
      </c>
      <c r="C8652" s="2">
        <v>46072</v>
      </c>
      <c r="D8652" s="3">
        <v>0.24031250000000001</v>
      </c>
      <c r="E8652" t="s">
        <v>33</v>
      </c>
      <c r="F8652">
        <v>10000</v>
      </c>
      <c r="G8652" t="s">
        <v>189</v>
      </c>
      <c r="I8652">
        <f t="shared" si="945"/>
        <v>1</v>
      </c>
      <c r="J8652" t="str">
        <f t="shared" si="946"/>
        <v>OK</v>
      </c>
      <c r="K8652" t="str">
        <f t="shared" si="947"/>
        <v>Successful</v>
      </c>
      <c r="L8652" t="str">
        <f t="shared" si="948"/>
        <v>Withdrawal</v>
      </c>
      <c r="M8652" t="str">
        <f t="shared" si="949"/>
        <v>OK</v>
      </c>
      <c r="N8652" t="str">
        <f t="shared" si="950"/>
        <v>OK</v>
      </c>
      <c r="O8652" t="str">
        <f>_xlfn.XLOOKUP(B8652,'01_Raw_ATMs'!A:A,'01_Raw_ATMs'!A:A,"Not Found")</f>
        <v>ATM026</v>
      </c>
      <c r="P8652" t="str">
        <f t="shared" si="951"/>
        <v>Valid</v>
      </c>
    </row>
    <row r="8653" spans="1:16">
      <c r="A8653" t="s">
        <v>8846</v>
      </c>
      <c r="B8653" t="s">
        <v>158</v>
      </c>
      <c r="C8653" s="2">
        <v>45953</v>
      </c>
      <c r="D8653" s="3">
        <v>0.87288194444444445</v>
      </c>
      <c r="E8653" t="s">
        <v>33</v>
      </c>
      <c r="F8653">
        <v>10000</v>
      </c>
      <c r="G8653" t="s">
        <v>189</v>
      </c>
      <c r="I8653">
        <f t="shared" si="945"/>
        <v>1</v>
      </c>
      <c r="J8653" t="str">
        <f t="shared" si="946"/>
        <v>OK</v>
      </c>
      <c r="K8653" t="str">
        <f t="shared" si="947"/>
        <v>Successful</v>
      </c>
      <c r="L8653" t="str">
        <f t="shared" si="948"/>
        <v>Withdrawal</v>
      </c>
      <c r="M8653" t="str">
        <f t="shared" si="949"/>
        <v>OK</v>
      </c>
      <c r="N8653" t="str">
        <f t="shared" si="950"/>
        <v>OK</v>
      </c>
      <c r="O8653" t="str">
        <f>_xlfn.XLOOKUP(B8653,'01_Raw_ATMs'!A:A,'01_Raw_ATMs'!A:A,"Not Found")</f>
        <v>ATM078</v>
      </c>
      <c r="P8653" t="str">
        <f t="shared" si="951"/>
        <v>Valid</v>
      </c>
    </row>
    <row r="8654" spans="1:16">
      <c r="A8654" t="s">
        <v>8847</v>
      </c>
      <c r="B8654" t="s">
        <v>149</v>
      </c>
      <c r="C8654" s="2">
        <v>45768</v>
      </c>
      <c r="D8654" s="3">
        <v>0.69518518518518524</v>
      </c>
      <c r="E8654" t="s">
        <v>33</v>
      </c>
      <c r="F8654">
        <v>8000</v>
      </c>
      <c r="G8654" t="s">
        <v>189</v>
      </c>
      <c r="I8654">
        <f t="shared" si="945"/>
        <v>1</v>
      </c>
      <c r="J8654" t="str">
        <f t="shared" si="946"/>
        <v>OK</v>
      </c>
      <c r="K8654" t="str">
        <f t="shared" si="947"/>
        <v>Successful</v>
      </c>
      <c r="L8654" t="str">
        <f t="shared" si="948"/>
        <v>Withdrawal</v>
      </c>
      <c r="M8654" t="str">
        <f t="shared" si="949"/>
        <v>OK</v>
      </c>
      <c r="N8654" t="str">
        <f t="shared" si="950"/>
        <v>OK</v>
      </c>
      <c r="O8654" t="str">
        <f>_xlfn.XLOOKUP(B8654,'01_Raw_ATMs'!A:A,'01_Raw_ATMs'!A:A,"Not Found")</f>
        <v>ATM069</v>
      </c>
      <c r="P8654" t="str">
        <f t="shared" si="951"/>
        <v>Valid</v>
      </c>
    </row>
    <row r="8655" spans="1:16">
      <c r="A8655" t="s">
        <v>8848</v>
      </c>
      <c r="B8655" t="s">
        <v>165</v>
      </c>
      <c r="C8655" s="2">
        <v>45812</v>
      </c>
      <c r="D8655" s="3">
        <v>0.83182870370370365</v>
      </c>
      <c r="E8655" t="s">
        <v>33</v>
      </c>
      <c r="F8655">
        <v>1500</v>
      </c>
      <c r="G8655" t="s">
        <v>189</v>
      </c>
      <c r="I8655">
        <f t="shared" si="945"/>
        <v>1</v>
      </c>
      <c r="J8655" t="str">
        <f t="shared" si="946"/>
        <v>OK</v>
      </c>
      <c r="K8655" t="str">
        <f t="shared" si="947"/>
        <v>Successful</v>
      </c>
      <c r="L8655" t="str">
        <f t="shared" si="948"/>
        <v>Withdrawal</v>
      </c>
      <c r="M8655" t="str">
        <f t="shared" si="949"/>
        <v>OK</v>
      </c>
      <c r="N8655" t="str">
        <f t="shared" si="950"/>
        <v>OK</v>
      </c>
      <c r="O8655" t="str">
        <f>_xlfn.XLOOKUP(B8655,'01_Raw_ATMs'!A:A,'01_Raw_ATMs'!A:A,"Not Found")</f>
        <v>ATM085</v>
      </c>
      <c r="P8655" t="str">
        <f t="shared" si="951"/>
        <v>Valid</v>
      </c>
    </row>
    <row r="8656" spans="1:16">
      <c r="A8656" t="s">
        <v>8849</v>
      </c>
      <c r="B8656" t="s">
        <v>84</v>
      </c>
      <c r="C8656" s="2">
        <v>46160</v>
      </c>
      <c r="D8656" s="3">
        <v>0.77621527777777777</v>
      </c>
      <c r="E8656" t="s">
        <v>211</v>
      </c>
      <c r="F8656">
        <v>0</v>
      </c>
      <c r="G8656" t="s">
        <v>189</v>
      </c>
      <c r="I8656">
        <f t="shared" si="945"/>
        <v>1</v>
      </c>
      <c r="J8656" t="str">
        <f t="shared" si="946"/>
        <v>OK</v>
      </c>
      <c r="K8656" t="str">
        <f t="shared" si="947"/>
        <v>Successful</v>
      </c>
      <c r="L8656" t="str">
        <f t="shared" si="948"/>
        <v>Mini Statement</v>
      </c>
      <c r="M8656" t="str">
        <f t="shared" si="949"/>
        <v>OK</v>
      </c>
      <c r="N8656" t="str">
        <f t="shared" si="950"/>
        <v>OK</v>
      </c>
      <c r="O8656" t="str">
        <f>_xlfn.XLOOKUP(B8656,'01_Raw_ATMs'!A:A,'01_Raw_ATMs'!A:A,"Not Found")</f>
        <v>ATM009</v>
      </c>
      <c r="P8656" t="str">
        <f t="shared" si="951"/>
        <v>Valid</v>
      </c>
    </row>
    <row r="8657" spans="1:16">
      <c r="A8657" t="s">
        <v>8850</v>
      </c>
      <c r="B8657" t="s">
        <v>167</v>
      </c>
      <c r="C8657" s="2">
        <v>46193</v>
      </c>
      <c r="D8657" s="3">
        <v>0.96783564814814815</v>
      </c>
      <c r="E8657" t="s">
        <v>33</v>
      </c>
      <c r="F8657">
        <v>500</v>
      </c>
      <c r="G8657" t="s">
        <v>189</v>
      </c>
      <c r="I8657">
        <f t="shared" si="945"/>
        <v>1</v>
      </c>
      <c r="J8657" t="str">
        <f t="shared" si="946"/>
        <v>OK</v>
      </c>
      <c r="K8657" t="str">
        <f t="shared" si="947"/>
        <v>Successful</v>
      </c>
      <c r="L8657" t="str">
        <f t="shared" si="948"/>
        <v>Withdrawal</v>
      </c>
      <c r="M8657" t="str">
        <f t="shared" si="949"/>
        <v>OK</v>
      </c>
      <c r="N8657" t="str">
        <f t="shared" si="950"/>
        <v>OK</v>
      </c>
      <c r="O8657" t="str">
        <f>_xlfn.XLOOKUP(B8657,'01_Raw_ATMs'!A:A,'01_Raw_ATMs'!A:A,"Not Found")</f>
        <v>ATM087</v>
      </c>
      <c r="P8657" t="str">
        <f t="shared" si="951"/>
        <v>Valid</v>
      </c>
    </row>
    <row r="8658" spans="1:16">
      <c r="A8658" t="s">
        <v>8851</v>
      </c>
      <c r="B8658" t="s">
        <v>77</v>
      </c>
      <c r="C8658" s="2">
        <v>46188</v>
      </c>
      <c r="D8658" s="3">
        <v>0.79027777777777775</v>
      </c>
      <c r="E8658" t="s">
        <v>33</v>
      </c>
      <c r="F8658">
        <v>2000</v>
      </c>
      <c r="G8658" t="s">
        <v>189</v>
      </c>
      <c r="I8658">
        <f t="shared" si="945"/>
        <v>1</v>
      </c>
      <c r="J8658" t="str">
        <f t="shared" si="946"/>
        <v>OK</v>
      </c>
      <c r="K8658" t="str">
        <f t="shared" si="947"/>
        <v>Successful</v>
      </c>
      <c r="L8658" t="str">
        <f t="shared" si="948"/>
        <v>Withdrawal</v>
      </c>
      <c r="M8658" t="str">
        <f t="shared" si="949"/>
        <v>OK</v>
      </c>
      <c r="N8658" t="str">
        <f t="shared" si="950"/>
        <v>OK</v>
      </c>
      <c r="O8658" t="str">
        <f>_xlfn.XLOOKUP(B8658,'01_Raw_ATMs'!A:A,'01_Raw_ATMs'!A:A,"Not Found")</f>
        <v>ATM005</v>
      </c>
      <c r="P8658" t="str">
        <f t="shared" si="951"/>
        <v>Valid</v>
      </c>
    </row>
    <row r="8659" spans="1:16">
      <c r="A8659" t="s">
        <v>8852</v>
      </c>
      <c r="B8659" t="s">
        <v>98</v>
      </c>
      <c r="C8659" s="2">
        <v>46167</v>
      </c>
      <c r="D8659" s="3">
        <v>0.49129629629629629</v>
      </c>
      <c r="E8659" t="s">
        <v>33</v>
      </c>
      <c r="F8659">
        <v>500</v>
      </c>
      <c r="G8659" t="s">
        <v>189</v>
      </c>
      <c r="I8659">
        <f t="shared" si="945"/>
        <v>1</v>
      </c>
      <c r="J8659" t="str">
        <f t="shared" si="946"/>
        <v>OK</v>
      </c>
      <c r="K8659" t="str">
        <f t="shared" si="947"/>
        <v>Successful</v>
      </c>
      <c r="L8659" t="str">
        <f t="shared" si="948"/>
        <v>Withdrawal</v>
      </c>
      <c r="M8659" t="str">
        <f t="shared" si="949"/>
        <v>OK</v>
      </c>
      <c r="N8659" t="str">
        <f t="shared" si="950"/>
        <v>OK</v>
      </c>
      <c r="O8659" t="str">
        <f>_xlfn.XLOOKUP(B8659,'01_Raw_ATMs'!A:A,'01_Raw_ATMs'!A:A,"Not Found")</f>
        <v>ATM019</v>
      </c>
      <c r="P8659" t="str">
        <f t="shared" si="951"/>
        <v>Valid</v>
      </c>
    </row>
    <row r="8660" spans="1:16">
      <c r="A8660" t="s">
        <v>8853</v>
      </c>
      <c r="B8660" t="s">
        <v>178</v>
      </c>
      <c r="C8660" s="2">
        <v>45974</v>
      </c>
      <c r="D8660" s="3">
        <v>0.41703703703703698</v>
      </c>
      <c r="E8660" t="s">
        <v>211</v>
      </c>
      <c r="F8660">
        <v>0</v>
      </c>
      <c r="G8660" t="s">
        <v>189</v>
      </c>
      <c r="I8660">
        <f t="shared" si="945"/>
        <v>1</v>
      </c>
      <c r="J8660" t="str">
        <f t="shared" si="946"/>
        <v>OK</v>
      </c>
      <c r="K8660" t="str">
        <f t="shared" si="947"/>
        <v>Successful</v>
      </c>
      <c r="L8660" t="str">
        <f t="shared" si="948"/>
        <v>Mini Statement</v>
      </c>
      <c r="M8660" t="str">
        <f t="shared" si="949"/>
        <v>OK</v>
      </c>
      <c r="N8660" t="str">
        <f t="shared" si="950"/>
        <v>OK</v>
      </c>
      <c r="O8660" t="str">
        <f>_xlfn.XLOOKUP(B8660,'01_Raw_ATMs'!A:A,'01_Raw_ATMs'!A:A,"Not Found")</f>
        <v>ATM098</v>
      </c>
      <c r="P8660" t="str">
        <f t="shared" si="951"/>
        <v>Valid</v>
      </c>
    </row>
    <row r="8661" spans="1:16">
      <c r="A8661" t="s">
        <v>8854</v>
      </c>
      <c r="B8661" t="s">
        <v>178</v>
      </c>
      <c r="C8661" s="2">
        <v>45933</v>
      </c>
      <c r="D8661" s="3">
        <v>0.4314236111111111</v>
      </c>
      <c r="E8661" t="s">
        <v>33</v>
      </c>
      <c r="F8661">
        <v>1500</v>
      </c>
      <c r="G8661" t="s">
        <v>189</v>
      </c>
      <c r="I8661">
        <f t="shared" si="945"/>
        <v>1</v>
      </c>
      <c r="J8661" t="str">
        <f t="shared" si="946"/>
        <v>OK</v>
      </c>
      <c r="K8661" t="str">
        <f t="shared" si="947"/>
        <v>Successful</v>
      </c>
      <c r="L8661" t="str">
        <f t="shared" si="948"/>
        <v>Withdrawal</v>
      </c>
      <c r="M8661" t="str">
        <f t="shared" si="949"/>
        <v>OK</v>
      </c>
      <c r="N8661" t="str">
        <f t="shared" si="950"/>
        <v>OK</v>
      </c>
      <c r="O8661" t="str">
        <f>_xlfn.XLOOKUP(B8661,'01_Raw_ATMs'!A:A,'01_Raw_ATMs'!A:A,"Not Found")</f>
        <v>ATM098</v>
      </c>
      <c r="P8661" t="str">
        <f t="shared" si="951"/>
        <v>Valid</v>
      </c>
    </row>
    <row r="8662" spans="1:16">
      <c r="A8662" t="s">
        <v>8855</v>
      </c>
      <c r="B8662" t="s">
        <v>178</v>
      </c>
      <c r="C8662" s="2">
        <v>45965</v>
      </c>
      <c r="D8662" s="3">
        <v>0.27189814814814822</v>
      </c>
      <c r="E8662" t="s">
        <v>33</v>
      </c>
      <c r="F8662">
        <v>2500</v>
      </c>
      <c r="G8662" t="s">
        <v>189</v>
      </c>
      <c r="I8662">
        <f t="shared" si="945"/>
        <v>1</v>
      </c>
      <c r="J8662" t="str">
        <f t="shared" si="946"/>
        <v>OK</v>
      </c>
      <c r="K8662" t="str">
        <f t="shared" si="947"/>
        <v>Successful</v>
      </c>
      <c r="L8662" t="str">
        <f t="shared" si="948"/>
        <v>Withdrawal</v>
      </c>
      <c r="M8662" t="str">
        <f t="shared" si="949"/>
        <v>OK</v>
      </c>
      <c r="N8662" t="str">
        <f t="shared" si="950"/>
        <v>OK</v>
      </c>
      <c r="O8662" t="str">
        <f>_xlfn.XLOOKUP(B8662,'01_Raw_ATMs'!A:A,'01_Raw_ATMs'!A:A,"Not Found")</f>
        <v>ATM098</v>
      </c>
      <c r="P8662" t="str">
        <f t="shared" si="951"/>
        <v>Valid</v>
      </c>
    </row>
    <row r="8663" spans="1:16">
      <c r="A8663" t="s">
        <v>8856</v>
      </c>
      <c r="B8663" t="s">
        <v>144</v>
      </c>
      <c r="C8663" s="2">
        <v>45702</v>
      </c>
      <c r="D8663" s="3">
        <v>0.35912037037037042</v>
      </c>
      <c r="E8663" t="s">
        <v>33</v>
      </c>
      <c r="F8663">
        <v>10000</v>
      </c>
      <c r="G8663" t="s">
        <v>189</v>
      </c>
      <c r="I8663">
        <f t="shared" si="945"/>
        <v>1</v>
      </c>
      <c r="J8663" t="str">
        <f t="shared" si="946"/>
        <v>OK</v>
      </c>
      <c r="K8663" t="str">
        <f t="shared" si="947"/>
        <v>Successful</v>
      </c>
      <c r="L8663" t="str">
        <f t="shared" si="948"/>
        <v>Withdrawal</v>
      </c>
      <c r="M8663" t="str">
        <f t="shared" si="949"/>
        <v>OK</v>
      </c>
      <c r="N8663" t="str">
        <f t="shared" si="950"/>
        <v>OK</v>
      </c>
      <c r="O8663" t="str">
        <f>_xlfn.XLOOKUP(B8663,'01_Raw_ATMs'!A:A,'01_Raw_ATMs'!A:A,"Not Found")</f>
        <v>ATM064</v>
      </c>
      <c r="P8663" t="str">
        <f t="shared" si="951"/>
        <v>Valid</v>
      </c>
    </row>
    <row r="8664" spans="1:16">
      <c r="A8664" t="s">
        <v>8857</v>
      </c>
      <c r="B8664" t="s">
        <v>83</v>
      </c>
      <c r="C8664" s="2">
        <v>45725</v>
      </c>
      <c r="D8664" s="3">
        <v>0.58199074074074075</v>
      </c>
      <c r="E8664" t="s">
        <v>33</v>
      </c>
      <c r="F8664">
        <v>1000</v>
      </c>
      <c r="G8664" t="s">
        <v>189</v>
      </c>
      <c r="I8664">
        <f t="shared" si="945"/>
        <v>1</v>
      </c>
      <c r="J8664" t="str">
        <f t="shared" si="946"/>
        <v>OK</v>
      </c>
      <c r="K8664" t="str">
        <f t="shared" si="947"/>
        <v>Successful</v>
      </c>
      <c r="L8664" t="str">
        <f t="shared" si="948"/>
        <v>Withdrawal</v>
      </c>
      <c r="M8664" t="str">
        <f t="shared" si="949"/>
        <v>OK</v>
      </c>
      <c r="N8664" t="str">
        <f t="shared" si="950"/>
        <v>OK</v>
      </c>
      <c r="O8664" t="str">
        <f>_xlfn.XLOOKUP(B8664,'01_Raw_ATMs'!A:A,'01_Raw_ATMs'!A:A,"Not Found")</f>
        <v>ATM008</v>
      </c>
      <c r="P8664" t="str">
        <f t="shared" si="951"/>
        <v>Valid</v>
      </c>
    </row>
    <row r="8665" spans="1:16">
      <c r="A8665" t="s">
        <v>8858</v>
      </c>
      <c r="B8665" t="s">
        <v>163</v>
      </c>
      <c r="C8665" s="2">
        <v>45903</v>
      </c>
      <c r="D8665" s="3">
        <v>0.77001157407407406</v>
      </c>
      <c r="E8665" t="s">
        <v>33</v>
      </c>
      <c r="F8665">
        <v>1500</v>
      </c>
      <c r="G8665" t="s">
        <v>189</v>
      </c>
      <c r="I8665">
        <f t="shared" si="945"/>
        <v>1</v>
      </c>
      <c r="J8665" t="str">
        <f t="shared" si="946"/>
        <v>OK</v>
      </c>
      <c r="K8665" t="str">
        <f t="shared" si="947"/>
        <v>Successful</v>
      </c>
      <c r="L8665" t="str">
        <f t="shared" si="948"/>
        <v>Withdrawal</v>
      </c>
      <c r="M8665" t="str">
        <f t="shared" si="949"/>
        <v>OK</v>
      </c>
      <c r="N8665" t="str">
        <f t="shared" si="950"/>
        <v>OK</v>
      </c>
      <c r="O8665" t="str">
        <f>_xlfn.XLOOKUP(B8665,'01_Raw_ATMs'!A:A,'01_Raw_ATMs'!A:A,"Not Found")</f>
        <v>ATM083</v>
      </c>
      <c r="P8665" t="str">
        <f t="shared" si="951"/>
        <v>Valid</v>
      </c>
    </row>
    <row r="8666" spans="1:16">
      <c r="A8666" t="s">
        <v>8859</v>
      </c>
      <c r="B8666" t="s">
        <v>111</v>
      </c>
      <c r="C8666" s="2">
        <v>45975</v>
      </c>
      <c r="D8666" s="3">
        <v>0.83451388888888889</v>
      </c>
      <c r="E8666" t="s">
        <v>194</v>
      </c>
      <c r="F8666">
        <v>0</v>
      </c>
      <c r="G8666" t="s">
        <v>189</v>
      </c>
      <c r="I8666">
        <f t="shared" si="945"/>
        <v>1</v>
      </c>
      <c r="J8666" t="str">
        <f t="shared" si="946"/>
        <v>OK</v>
      </c>
      <c r="K8666" t="str">
        <f t="shared" si="947"/>
        <v>Successful</v>
      </c>
      <c r="L8666" t="str">
        <f t="shared" si="948"/>
        <v>Balance Inquiry</v>
      </c>
      <c r="M8666" t="str">
        <f t="shared" si="949"/>
        <v>OK</v>
      </c>
      <c r="N8666" t="str">
        <f t="shared" si="950"/>
        <v>OK</v>
      </c>
      <c r="O8666" t="str">
        <f>_xlfn.XLOOKUP(B8666,'01_Raw_ATMs'!A:A,'01_Raw_ATMs'!A:A,"Not Found")</f>
        <v>ATM031</v>
      </c>
      <c r="P8666" t="str">
        <f t="shared" si="951"/>
        <v>Valid</v>
      </c>
    </row>
    <row r="8667" spans="1:16">
      <c r="A8667" t="s">
        <v>8860</v>
      </c>
      <c r="B8667" t="s">
        <v>119</v>
      </c>
      <c r="C8667" s="2">
        <v>45805</v>
      </c>
      <c r="D8667" s="3">
        <v>0.51432870370370365</v>
      </c>
      <c r="E8667" t="s">
        <v>33</v>
      </c>
      <c r="F8667">
        <v>2000</v>
      </c>
      <c r="G8667" t="s">
        <v>189</v>
      </c>
      <c r="I8667">
        <f t="shared" si="945"/>
        <v>1</v>
      </c>
      <c r="J8667" t="str">
        <f t="shared" si="946"/>
        <v>OK</v>
      </c>
      <c r="K8667" t="str">
        <f t="shared" si="947"/>
        <v>Successful</v>
      </c>
      <c r="L8667" t="str">
        <f t="shared" si="948"/>
        <v>Withdrawal</v>
      </c>
      <c r="M8667" t="str">
        <f t="shared" si="949"/>
        <v>OK</v>
      </c>
      <c r="N8667" t="str">
        <f t="shared" si="950"/>
        <v>OK</v>
      </c>
      <c r="O8667" t="str">
        <f>_xlfn.XLOOKUP(B8667,'01_Raw_ATMs'!A:A,'01_Raw_ATMs'!A:A,"Not Found")</f>
        <v>ATM039</v>
      </c>
      <c r="P8667" t="str">
        <f t="shared" si="951"/>
        <v>Valid</v>
      </c>
    </row>
    <row r="8668" spans="1:16">
      <c r="A8668" t="s">
        <v>8861</v>
      </c>
      <c r="B8668" t="s">
        <v>129</v>
      </c>
      <c r="C8668" s="2">
        <v>45819</v>
      </c>
      <c r="D8668" s="3">
        <v>0.60784722222222221</v>
      </c>
      <c r="E8668" t="s">
        <v>33</v>
      </c>
      <c r="F8668">
        <v>1000</v>
      </c>
      <c r="G8668" t="s">
        <v>214</v>
      </c>
      <c r="H8668" t="s">
        <v>1094</v>
      </c>
      <c r="I8668">
        <f t="shared" si="945"/>
        <v>1</v>
      </c>
      <c r="J8668" t="str">
        <f t="shared" si="946"/>
        <v>OK</v>
      </c>
      <c r="K8668" t="str">
        <f t="shared" si="947"/>
        <v>Failed</v>
      </c>
      <c r="L8668" t="str">
        <f t="shared" si="948"/>
        <v>Withdrawal</v>
      </c>
      <c r="M8668" t="str">
        <f t="shared" si="949"/>
        <v>OK</v>
      </c>
      <c r="N8668" t="str">
        <f t="shared" si="950"/>
        <v>OK</v>
      </c>
      <c r="O8668" t="str">
        <f>_xlfn.XLOOKUP(B8668,'01_Raw_ATMs'!A:A,'01_Raw_ATMs'!A:A,"Not Found")</f>
        <v>ATM049</v>
      </c>
      <c r="P8668" t="str">
        <f t="shared" si="951"/>
        <v>Valid</v>
      </c>
    </row>
    <row r="8669" spans="1:16">
      <c r="A8669" t="s">
        <v>8862</v>
      </c>
      <c r="B8669" t="s">
        <v>140</v>
      </c>
      <c r="C8669" s="2">
        <v>46100</v>
      </c>
      <c r="D8669" s="3">
        <v>0.83233796296296292</v>
      </c>
      <c r="E8669" t="s">
        <v>33</v>
      </c>
      <c r="F8669">
        <v>1000</v>
      </c>
      <c r="G8669" t="s">
        <v>189</v>
      </c>
      <c r="I8669">
        <f t="shared" si="945"/>
        <v>1</v>
      </c>
      <c r="J8669" t="str">
        <f t="shared" si="946"/>
        <v>OK</v>
      </c>
      <c r="K8669" t="str">
        <f t="shared" si="947"/>
        <v>Successful</v>
      </c>
      <c r="L8669" t="str">
        <f t="shared" si="948"/>
        <v>Withdrawal</v>
      </c>
      <c r="M8669" t="str">
        <f t="shared" si="949"/>
        <v>OK</v>
      </c>
      <c r="N8669" t="str">
        <f t="shared" si="950"/>
        <v>OK</v>
      </c>
      <c r="O8669" t="str">
        <f>_xlfn.XLOOKUP(B8669,'01_Raw_ATMs'!A:A,'01_Raw_ATMs'!A:A,"Not Found")</f>
        <v>ATM060</v>
      </c>
      <c r="P8669" t="str">
        <f t="shared" si="951"/>
        <v>Valid</v>
      </c>
    </row>
    <row r="8670" spans="1:16">
      <c r="A8670" t="s">
        <v>8863</v>
      </c>
      <c r="B8670" t="s">
        <v>135</v>
      </c>
      <c r="C8670" s="2">
        <v>46106</v>
      </c>
      <c r="D8670" s="3">
        <v>0.77530092592592592</v>
      </c>
      <c r="E8670" t="s">
        <v>33</v>
      </c>
      <c r="F8670">
        <v>500</v>
      </c>
      <c r="G8670" t="s">
        <v>189</v>
      </c>
      <c r="I8670">
        <f t="shared" si="945"/>
        <v>1</v>
      </c>
      <c r="J8670" t="str">
        <f t="shared" si="946"/>
        <v>OK</v>
      </c>
      <c r="K8670" t="str">
        <f t="shared" si="947"/>
        <v>Successful</v>
      </c>
      <c r="L8670" t="str">
        <f t="shared" si="948"/>
        <v>Withdrawal</v>
      </c>
      <c r="M8670" t="str">
        <f t="shared" si="949"/>
        <v>OK</v>
      </c>
      <c r="N8670" t="str">
        <f t="shared" si="950"/>
        <v>OK</v>
      </c>
      <c r="O8670" t="str">
        <f>_xlfn.XLOOKUP(B8670,'01_Raw_ATMs'!A:A,'01_Raw_ATMs'!A:A,"Not Found")</f>
        <v>ATM055</v>
      </c>
      <c r="P8670" t="str">
        <f t="shared" si="951"/>
        <v>Valid</v>
      </c>
    </row>
    <row r="8671" spans="1:16">
      <c r="A8671" t="s">
        <v>8864</v>
      </c>
      <c r="B8671" t="s">
        <v>179</v>
      </c>
      <c r="C8671" s="2">
        <v>46162</v>
      </c>
      <c r="D8671" s="3">
        <v>0.57331018518518517</v>
      </c>
      <c r="E8671" t="s">
        <v>33</v>
      </c>
      <c r="F8671">
        <v>500</v>
      </c>
      <c r="G8671" t="s">
        <v>214</v>
      </c>
      <c r="H8671" t="s">
        <v>42</v>
      </c>
      <c r="I8671">
        <f t="shared" si="945"/>
        <v>1</v>
      </c>
      <c r="J8671" t="str">
        <f t="shared" si="946"/>
        <v>OK</v>
      </c>
      <c r="K8671" t="str">
        <f t="shared" si="947"/>
        <v>Failed</v>
      </c>
      <c r="L8671" t="str">
        <f t="shared" si="948"/>
        <v>Withdrawal</v>
      </c>
      <c r="M8671" t="str">
        <f t="shared" si="949"/>
        <v>OK</v>
      </c>
      <c r="N8671" t="str">
        <f t="shared" si="950"/>
        <v>OK</v>
      </c>
      <c r="O8671" t="str">
        <f>_xlfn.XLOOKUP(B8671,'01_Raw_ATMs'!A:A,'01_Raw_ATMs'!A:A,"Not Found")</f>
        <v>ATM099</v>
      </c>
      <c r="P8671" t="str">
        <f t="shared" si="951"/>
        <v>Valid</v>
      </c>
    </row>
    <row r="8672" spans="1:16">
      <c r="A8672" t="s">
        <v>8865</v>
      </c>
      <c r="B8672" t="s">
        <v>84</v>
      </c>
      <c r="C8672" s="2">
        <v>45706</v>
      </c>
      <c r="D8672" s="3">
        <v>0.77344907407407404</v>
      </c>
      <c r="E8672" t="s">
        <v>211</v>
      </c>
      <c r="F8672">
        <v>0</v>
      </c>
      <c r="G8672" t="s">
        <v>189</v>
      </c>
      <c r="I8672">
        <f t="shared" si="945"/>
        <v>1</v>
      </c>
      <c r="J8672" t="str">
        <f t="shared" si="946"/>
        <v>OK</v>
      </c>
      <c r="K8672" t="str">
        <f t="shared" si="947"/>
        <v>Successful</v>
      </c>
      <c r="L8672" t="str">
        <f t="shared" si="948"/>
        <v>Mini Statement</v>
      </c>
      <c r="M8672" t="str">
        <f t="shared" si="949"/>
        <v>OK</v>
      </c>
      <c r="N8672" t="str">
        <f t="shared" si="950"/>
        <v>OK</v>
      </c>
      <c r="O8672" t="str">
        <f>_xlfn.XLOOKUP(B8672,'01_Raw_ATMs'!A:A,'01_Raw_ATMs'!A:A,"Not Found")</f>
        <v>ATM009</v>
      </c>
      <c r="P8672" t="str">
        <f t="shared" si="951"/>
        <v>Valid</v>
      </c>
    </row>
    <row r="8673" spans="1:16">
      <c r="A8673" t="s">
        <v>8866</v>
      </c>
      <c r="B8673" t="s">
        <v>156</v>
      </c>
      <c r="C8673" s="2">
        <v>45841</v>
      </c>
      <c r="D8673" s="3">
        <v>0.3919212962962963</v>
      </c>
      <c r="E8673" t="s">
        <v>33</v>
      </c>
      <c r="F8673">
        <v>5000</v>
      </c>
      <c r="G8673" t="s">
        <v>189</v>
      </c>
      <c r="I8673">
        <f t="shared" si="945"/>
        <v>1</v>
      </c>
      <c r="J8673" t="str">
        <f t="shared" si="946"/>
        <v>OK</v>
      </c>
      <c r="K8673" t="str">
        <f t="shared" si="947"/>
        <v>Successful</v>
      </c>
      <c r="L8673" t="str">
        <f t="shared" si="948"/>
        <v>Withdrawal</v>
      </c>
      <c r="M8673" t="str">
        <f t="shared" si="949"/>
        <v>OK</v>
      </c>
      <c r="N8673" t="str">
        <f t="shared" si="950"/>
        <v>OK</v>
      </c>
      <c r="O8673" t="str">
        <f>_xlfn.XLOOKUP(B8673,'01_Raw_ATMs'!A:A,'01_Raw_ATMs'!A:A,"Not Found")</f>
        <v>ATM076</v>
      </c>
      <c r="P8673" t="str">
        <f t="shared" si="951"/>
        <v>Valid</v>
      </c>
    </row>
    <row r="8674" spans="1:16">
      <c r="A8674" t="s">
        <v>8867</v>
      </c>
      <c r="B8674" t="s">
        <v>100</v>
      </c>
      <c r="C8674" s="2">
        <v>45990</v>
      </c>
      <c r="D8674" s="3">
        <v>0.84787037037037039</v>
      </c>
      <c r="E8674" t="s">
        <v>33</v>
      </c>
      <c r="F8674">
        <v>6000</v>
      </c>
      <c r="G8674" t="s">
        <v>189</v>
      </c>
      <c r="I8674">
        <f t="shared" si="945"/>
        <v>1</v>
      </c>
      <c r="J8674" t="str">
        <f t="shared" si="946"/>
        <v>OK</v>
      </c>
      <c r="K8674" t="str">
        <f t="shared" si="947"/>
        <v>Successful</v>
      </c>
      <c r="L8674" t="str">
        <f t="shared" si="948"/>
        <v>Withdrawal</v>
      </c>
      <c r="M8674" t="str">
        <f t="shared" si="949"/>
        <v>OK</v>
      </c>
      <c r="N8674" t="str">
        <f t="shared" si="950"/>
        <v>OK</v>
      </c>
      <c r="O8674" t="str">
        <f>_xlfn.XLOOKUP(B8674,'01_Raw_ATMs'!A:A,'01_Raw_ATMs'!A:A,"Not Found")</f>
        <v>ATM021</v>
      </c>
      <c r="P8674" t="str">
        <f t="shared" si="951"/>
        <v>Valid</v>
      </c>
    </row>
    <row r="8675" spans="1:16">
      <c r="A8675" t="s">
        <v>8868</v>
      </c>
      <c r="B8675" t="s">
        <v>79</v>
      </c>
      <c r="C8675" s="2">
        <v>45975</v>
      </c>
      <c r="D8675" s="3">
        <v>0.72640046296296301</v>
      </c>
      <c r="E8675" t="s">
        <v>194</v>
      </c>
      <c r="F8675">
        <v>0</v>
      </c>
      <c r="G8675" t="s">
        <v>189</v>
      </c>
      <c r="I8675">
        <f t="shared" si="945"/>
        <v>1</v>
      </c>
      <c r="J8675" t="str">
        <f t="shared" si="946"/>
        <v>OK</v>
      </c>
      <c r="K8675" t="str">
        <f t="shared" si="947"/>
        <v>Successful</v>
      </c>
      <c r="L8675" t="str">
        <f t="shared" si="948"/>
        <v>Balance Inquiry</v>
      </c>
      <c r="M8675" t="str">
        <f t="shared" si="949"/>
        <v>OK</v>
      </c>
      <c r="N8675" t="str">
        <f t="shared" si="950"/>
        <v>OK</v>
      </c>
      <c r="O8675" t="str">
        <f>_xlfn.XLOOKUP(B8675,'01_Raw_ATMs'!A:A,'01_Raw_ATMs'!A:A,"Not Found")</f>
        <v>ATM006</v>
      </c>
      <c r="P8675" t="str">
        <f t="shared" si="951"/>
        <v>Valid</v>
      </c>
    </row>
    <row r="8676" spans="1:16">
      <c r="A8676" t="s">
        <v>8869</v>
      </c>
      <c r="B8676" t="s">
        <v>153</v>
      </c>
      <c r="C8676" s="2">
        <v>45682</v>
      </c>
      <c r="D8676" s="3">
        <v>0.54342592592592598</v>
      </c>
      <c r="E8676" t="s">
        <v>33</v>
      </c>
      <c r="F8676">
        <v>10000</v>
      </c>
      <c r="G8676" t="s">
        <v>189</v>
      </c>
      <c r="I8676">
        <f t="shared" si="945"/>
        <v>1</v>
      </c>
      <c r="J8676" t="str">
        <f t="shared" si="946"/>
        <v>OK</v>
      </c>
      <c r="K8676" t="str">
        <f t="shared" si="947"/>
        <v>Successful</v>
      </c>
      <c r="L8676" t="str">
        <f t="shared" si="948"/>
        <v>Withdrawal</v>
      </c>
      <c r="M8676" t="str">
        <f t="shared" si="949"/>
        <v>OK</v>
      </c>
      <c r="N8676" t="str">
        <f t="shared" si="950"/>
        <v>OK</v>
      </c>
      <c r="O8676" t="str">
        <f>_xlfn.XLOOKUP(B8676,'01_Raw_ATMs'!A:A,'01_Raw_ATMs'!A:A,"Not Found")</f>
        <v>ATM073</v>
      </c>
      <c r="P8676" t="str">
        <f t="shared" si="951"/>
        <v>Valid</v>
      </c>
    </row>
    <row r="8677" spans="1:16">
      <c r="A8677" t="s">
        <v>8870</v>
      </c>
      <c r="B8677" t="s">
        <v>123</v>
      </c>
      <c r="C8677" s="2">
        <v>45747</v>
      </c>
      <c r="D8677" s="3">
        <v>0.66527777777777775</v>
      </c>
      <c r="E8677" t="s">
        <v>211</v>
      </c>
      <c r="F8677">
        <v>0</v>
      </c>
      <c r="G8677" t="s">
        <v>189</v>
      </c>
      <c r="I8677">
        <f t="shared" si="945"/>
        <v>1</v>
      </c>
      <c r="J8677" t="str">
        <f t="shared" si="946"/>
        <v>OK</v>
      </c>
      <c r="K8677" t="str">
        <f t="shared" si="947"/>
        <v>Successful</v>
      </c>
      <c r="L8677" t="str">
        <f t="shared" si="948"/>
        <v>Mini Statement</v>
      </c>
      <c r="M8677" t="str">
        <f t="shared" si="949"/>
        <v>OK</v>
      </c>
      <c r="N8677" t="str">
        <f t="shared" si="950"/>
        <v>OK</v>
      </c>
      <c r="O8677" t="str">
        <f>_xlfn.XLOOKUP(B8677,'01_Raw_ATMs'!A:A,'01_Raw_ATMs'!A:A,"Not Found")</f>
        <v>ATM043</v>
      </c>
      <c r="P8677" t="str">
        <f t="shared" si="951"/>
        <v>Valid</v>
      </c>
    </row>
    <row r="8678" spans="1:16">
      <c r="A8678" t="s">
        <v>8871</v>
      </c>
      <c r="B8678" t="s">
        <v>81</v>
      </c>
      <c r="C8678" s="2">
        <v>45947</v>
      </c>
      <c r="D8678" s="3">
        <v>0.66181712962962957</v>
      </c>
      <c r="E8678" t="s">
        <v>211</v>
      </c>
      <c r="F8678">
        <v>0</v>
      </c>
      <c r="G8678" t="s">
        <v>189</v>
      </c>
      <c r="I8678">
        <f t="shared" si="945"/>
        <v>1</v>
      </c>
      <c r="J8678" t="str">
        <f t="shared" si="946"/>
        <v>OK</v>
      </c>
      <c r="K8678" t="str">
        <f t="shared" si="947"/>
        <v>Successful</v>
      </c>
      <c r="L8678" t="str">
        <f t="shared" si="948"/>
        <v>Mini Statement</v>
      </c>
      <c r="M8678" t="str">
        <f t="shared" si="949"/>
        <v>OK</v>
      </c>
      <c r="N8678" t="str">
        <f t="shared" si="950"/>
        <v>OK</v>
      </c>
      <c r="O8678" t="str">
        <f>_xlfn.XLOOKUP(B8678,'01_Raw_ATMs'!A:A,'01_Raw_ATMs'!A:A,"Not Found")</f>
        <v>ATM007</v>
      </c>
      <c r="P8678" t="str">
        <f t="shared" si="951"/>
        <v>Valid</v>
      </c>
    </row>
    <row r="8679" spans="1:16">
      <c r="A8679" t="s">
        <v>8872</v>
      </c>
      <c r="B8679" t="s">
        <v>152</v>
      </c>
      <c r="C8679" s="2">
        <v>46109</v>
      </c>
      <c r="D8679" s="3">
        <v>0.50583333333333336</v>
      </c>
      <c r="E8679" t="s">
        <v>33</v>
      </c>
      <c r="F8679">
        <v>1500</v>
      </c>
      <c r="G8679" t="s">
        <v>189</v>
      </c>
      <c r="I8679">
        <f t="shared" si="945"/>
        <v>1</v>
      </c>
      <c r="J8679" t="str">
        <f t="shared" si="946"/>
        <v>OK</v>
      </c>
      <c r="K8679" t="str">
        <f t="shared" si="947"/>
        <v>Successful</v>
      </c>
      <c r="L8679" t="str">
        <f t="shared" si="948"/>
        <v>Withdrawal</v>
      </c>
      <c r="M8679" t="str">
        <f t="shared" si="949"/>
        <v>OK</v>
      </c>
      <c r="N8679" t="str">
        <f t="shared" si="950"/>
        <v>OK</v>
      </c>
      <c r="O8679" t="str">
        <f>_xlfn.XLOOKUP(B8679,'01_Raw_ATMs'!A:A,'01_Raw_ATMs'!A:A,"Not Found")</f>
        <v>ATM072</v>
      </c>
      <c r="P8679" t="str">
        <f t="shared" si="951"/>
        <v>Valid</v>
      </c>
    </row>
    <row r="8680" spans="1:16">
      <c r="A8680" t="s">
        <v>8873</v>
      </c>
      <c r="B8680" t="s">
        <v>147</v>
      </c>
      <c r="C8680" s="2">
        <v>45918</v>
      </c>
      <c r="D8680" s="3">
        <v>0.4682175925925926</v>
      </c>
      <c r="E8680" t="s">
        <v>33</v>
      </c>
      <c r="F8680">
        <v>3000</v>
      </c>
      <c r="G8680" t="s">
        <v>189</v>
      </c>
      <c r="I8680">
        <f t="shared" si="945"/>
        <v>1</v>
      </c>
      <c r="J8680" t="str">
        <f t="shared" si="946"/>
        <v>OK</v>
      </c>
      <c r="K8680" t="str">
        <f t="shared" si="947"/>
        <v>Successful</v>
      </c>
      <c r="L8680" t="str">
        <f t="shared" si="948"/>
        <v>Withdrawal</v>
      </c>
      <c r="M8680" t="str">
        <f t="shared" si="949"/>
        <v>OK</v>
      </c>
      <c r="N8680" t="str">
        <f t="shared" si="950"/>
        <v>OK</v>
      </c>
      <c r="O8680" t="str">
        <f>_xlfn.XLOOKUP(B8680,'01_Raw_ATMs'!A:A,'01_Raw_ATMs'!A:A,"Not Found")</f>
        <v>ATM067</v>
      </c>
      <c r="P8680" t="str">
        <f t="shared" si="951"/>
        <v>Valid</v>
      </c>
    </row>
    <row r="8681" spans="1:16">
      <c r="A8681" t="s">
        <v>8874</v>
      </c>
      <c r="B8681" t="s">
        <v>81</v>
      </c>
      <c r="C8681" s="2">
        <v>45837</v>
      </c>
      <c r="D8681" s="3">
        <v>0.7528125</v>
      </c>
      <c r="E8681" t="s">
        <v>33</v>
      </c>
      <c r="F8681">
        <v>5000</v>
      </c>
      <c r="G8681" t="s">
        <v>189</v>
      </c>
      <c r="I8681">
        <f t="shared" si="945"/>
        <v>1</v>
      </c>
      <c r="J8681" t="str">
        <f t="shared" si="946"/>
        <v>OK</v>
      </c>
      <c r="K8681" t="str">
        <f t="shared" si="947"/>
        <v>Successful</v>
      </c>
      <c r="L8681" t="str">
        <f t="shared" si="948"/>
        <v>Withdrawal</v>
      </c>
      <c r="M8681" t="str">
        <f t="shared" si="949"/>
        <v>OK</v>
      </c>
      <c r="N8681" t="str">
        <f t="shared" si="950"/>
        <v>OK</v>
      </c>
      <c r="O8681" t="str">
        <f>_xlfn.XLOOKUP(B8681,'01_Raw_ATMs'!A:A,'01_Raw_ATMs'!A:A,"Not Found")</f>
        <v>ATM007</v>
      </c>
      <c r="P8681" t="str">
        <f t="shared" si="951"/>
        <v>Valid</v>
      </c>
    </row>
    <row r="8682" spans="1:16">
      <c r="A8682" t="s">
        <v>8875</v>
      </c>
      <c r="B8682" t="s">
        <v>98</v>
      </c>
      <c r="C8682" s="2">
        <v>45902</v>
      </c>
      <c r="D8682" s="3">
        <v>0.80594907407407412</v>
      </c>
      <c r="E8682" t="s">
        <v>33</v>
      </c>
      <c r="F8682">
        <v>3000</v>
      </c>
      <c r="G8682" t="s">
        <v>189</v>
      </c>
      <c r="I8682">
        <f t="shared" si="945"/>
        <v>1</v>
      </c>
      <c r="J8682" t="str">
        <f t="shared" si="946"/>
        <v>OK</v>
      </c>
      <c r="K8682" t="str">
        <f t="shared" si="947"/>
        <v>Successful</v>
      </c>
      <c r="L8682" t="str">
        <f t="shared" si="948"/>
        <v>Withdrawal</v>
      </c>
      <c r="M8682" t="str">
        <f t="shared" si="949"/>
        <v>OK</v>
      </c>
      <c r="N8682" t="str">
        <f t="shared" si="950"/>
        <v>OK</v>
      </c>
      <c r="O8682" t="str">
        <f>_xlfn.XLOOKUP(B8682,'01_Raw_ATMs'!A:A,'01_Raw_ATMs'!A:A,"Not Found")</f>
        <v>ATM019</v>
      </c>
      <c r="P8682" t="str">
        <f t="shared" si="951"/>
        <v>Valid</v>
      </c>
    </row>
    <row r="8683" spans="1:16">
      <c r="A8683" t="s">
        <v>8876</v>
      </c>
      <c r="B8683" t="s">
        <v>76</v>
      </c>
      <c r="C8683" s="2">
        <v>46105</v>
      </c>
      <c r="D8683" s="3">
        <v>0.3470138888888889</v>
      </c>
      <c r="E8683" t="s">
        <v>33</v>
      </c>
      <c r="F8683">
        <v>3000</v>
      </c>
      <c r="G8683" t="s">
        <v>189</v>
      </c>
      <c r="I8683">
        <f t="shared" si="945"/>
        <v>1</v>
      </c>
      <c r="J8683" t="str">
        <f t="shared" si="946"/>
        <v>OK</v>
      </c>
      <c r="K8683" t="str">
        <f t="shared" si="947"/>
        <v>Successful</v>
      </c>
      <c r="L8683" t="str">
        <f t="shared" si="948"/>
        <v>Withdrawal</v>
      </c>
      <c r="M8683" t="str">
        <f t="shared" si="949"/>
        <v>OK</v>
      </c>
      <c r="N8683" t="str">
        <f t="shared" si="950"/>
        <v>OK</v>
      </c>
      <c r="O8683" t="str">
        <f>_xlfn.XLOOKUP(B8683,'01_Raw_ATMs'!A:A,'01_Raw_ATMs'!A:A,"Not Found")</f>
        <v>ATM004</v>
      </c>
      <c r="P8683" t="str">
        <f t="shared" si="951"/>
        <v>Valid</v>
      </c>
    </row>
    <row r="8684" spans="1:16">
      <c r="A8684" t="s">
        <v>8877</v>
      </c>
      <c r="B8684" t="s">
        <v>81</v>
      </c>
      <c r="C8684" s="2">
        <v>46178</v>
      </c>
      <c r="D8684" s="3">
        <v>0.91379629629629633</v>
      </c>
      <c r="E8684" t="s">
        <v>33</v>
      </c>
      <c r="F8684">
        <v>1500</v>
      </c>
      <c r="G8684" t="s">
        <v>189</v>
      </c>
      <c r="I8684">
        <f t="shared" si="945"/>
        <v>1</v>
      </c>
      <c r="J8684" t="str">
        <f t="shared" si="946"/>
        <v>OK</v>
      </c>
      <c r="K8684" t="str">
        <f t="shared" si="947"/>
        <v>Successful</v>
      </c>
      <c r="L8684" t="str">
        <f t="shared" si="948"/>
        <v>Withdrawal</v>
      </c>
      <c r="M8684" t="str">
        <f t="shared" si="949"/>
        <v>OK</v>
      </c>
      <c r="N8684" t="str">
        <f t="shared" si="950"/>
        <v>OK</v>
      </c>
      <c r="O8684" t="str">
        <f>_xlfn.XLOOKUP(B8684,'01_Raw_ATMs'!A:A,'01_Raw_ATMs'!A:A,"Not Found")</f>
        <v>ATM007</v>
      </c>
      <c r="P8684" t="str">
        <f t="shared" si="951"/>
        <v>Valid</v>
      </c>
    </row>
    <row r="8685" spans="1:16">
      <c r="A8685" t="s">
        <v>8878</v>
      </c>
      <c r="B8685" t="s">
        <v>131</v>
      </c>
      <c r="C8685" s="2">
        <v>45694</v>
      </c>
      <c r="D8685" s="3">
        <v>0.4334027777777778</v>
      </c>
      <c r="E8685" t="s">
        <v>33</v>
      </c>
      <c r="F8685">
        <v>3000</v>
      </c>
      <c r="G8685" t="s">
        <v>189</v>
      </c>
      <c r="I8685">
        <f t="shared" si="945"/>
        <v>1</v>
      </c>
      <c r="J8685" t="str">
        <f t="shared" si="946"/>
        <v>OK</v>
      </c>
      <c r="K8685" t="str">
        <f t="shared" si="947"/>
        <v>Successful</v>
      </c>
      <c r="L8685" t="str">
        <f t="shared" si="948"/>
        <v>Withdrawal</v>
      </c>
      <c r="M8685" t="str">
        <f t="shared" si="949"/>
        <v>OK</v>
      </c>
      <c r="N8685" t="str">
        <f t="shared" si="950"/>
        <v>OK</v>
      </c>
      <c r="O8685" t="str">
        <f>_xlfn.XLOOKUP(B8685,'01_Raw_ATMs'!A:A,'01_Raw_ATMs'!A:A,"Not Found")</f>
        <v>ATM051</v>
      </c>
      <c r="P8685" t="str">
        <f t="shared" si="951"/>
        <v>Valid</v>
      </c>
    </row>
    <row r="8686" spans="1:16">
      <c r="A8686" t="s">
        <v>8879</v>
      </c>
      <c r="B8686" t="s">
        <v>109</v>
      </c>
      <c r="C8686" s="2">
        <v>45969</v>
      </c>
      <c r="D8686" s="3">
        <v>0.71371527777777777</v>
      </c>
      <c r="E8686" t="s">
        <v>194</v>
      </c>
      <c r="F8686">
        <v>0</v>
      </c>
      <c r="G8686" t="s">
        <v>189</v>
      </c>
      <c r="I8686">
        <f t="shared" si="945"/>
        <v>1</v>
      </c>
      <c r="J8686" t="str">
        <f t="shared" si="946"/>
        <v>OK</v>
      </c>
      <c r="K8686" t="str">
        <f t="shared" si="947"/>
        <v>Successful</v>
      </c>
      <c r="L8686" t="str">
        <f t="shared" si="948"/>
        <v>Balance Inquiry</v>
      </c>
      <c r="M8686" t="str">
        <f t="shared" si="949"/>
        <v>OK</v>
      </c>
      <c r="N8686" t="str">
        <f t="shared" si="950"/>
        <v>OK</v>
      </c>
      <c r="O8686" t="str">
        <f>_xlfn.XLOOKUP(B8686,'01_Raw_ATMs'!A:A,'01_Raw_ATMs'!A:A,"Not Found")</f>
        <v>ATM029</v>
      </c>
      <c r="P8686" t="str">
        <f t="shared" si="951"/>
        <v>Valid</v>
      </c>
    </row>
    <row r="8687" spans="1:16">
      <c r="A8687" t="s">
        <v>8880</v>
      </c>
      <c r="B8687" t="s">
        <v>154</v>
      </c>
      <c r="C8687" s="2">
        <v>45812</v>
      </c>
      <c r="D8687" s="3">
        <v>0.8696990740740741</v>
      </c>
      <c r="E8687" t="s">
        <v>33</v>
      </c>
      <c r="F8687">
        <v>5000</v>
      </c>
      <c r="G8687" t="s">
        <v>189</v>
      </c>
      <c r="I8687">
        <f t="shared" si="945"/>
        <v>1</v>
      </c>
      <c r="J8687" t="str">
        <f t="shared" si="946"/>
        <v>OK</v>
      </c>
      <c r="K8687" t="str">
        <f t="shared" si="947"/>
        <v>Successful</v>
      </c>
      <c r="L8687" t="str">
        <f t="shared" si="948"/>
        <v>Withdrawal</v>
      </c>
      <c r="M8687" t="str">
        <f t="shared" si="949"/>
        <v>OK</v>
      </c>
      <c r="N8687" t="str">
        <f t="shared" si="950"/>
        <v>OK</v>
      </c>
      <c r="O8687" t="str">
        <f>_xlfn.XLOOKUP(B8687,'01_Raw_ATMs'!A:A,'01_Raw_ATMs'!A:A,"Not Found")</f>
        <v>ATM074</v>
      </c>
      <c r="P8687" t="str">
        <f t="shared" si="951"/>
        <v>Valid</v>
      </c>
    </row>
    <row r="8688" spans="1:16">
      <c r="A8688" t="s">
        <v>8881</v>
      </c>
      <c r="B8688" t="s">
        <v>164</v>
      </c>
      <c r="C8688" s="2">
        <v>46088</v>
      </c>
      <c r="D8688" s="3">
        <v>0.7404398148148148</v>
      </c>
      <c r="E8688" t="s">
        <v>33</v>
      </c>
      <c r="F8688">
        <v>2000</v>
      </c>
      <c r="G8688" t="s">
        <v>189</v>
      </c>
      <c r="I8688">
        <f t="shared" si="945"/>
        <v>1</v>
      </c>
      <c r="J8688" t="str">
        <f t="shared" si="946"/>
        <v>OK</v>
      </c>
      <c r="K8688" t="str">
        <f t="shared" si="947"/>
        <v>Successful</v>
      </c>
      <c r="L8688" t="str">
        <f t="shared" si="948"/>
        <v>Withdrawal</v>
      </c>
      <c r="M8688" t="str">
        <f t="shared" si="949"/>
        <v>OK</v>
      </c>
      <c r="N8688" t="str">
        <f t="shared" si="950"/>
        <v>OK</v>
      </c>
      <c r="O8688" t="str">
        <f>_xlfn.XLOOKUP(B8688,'01_Raw_ATMs'!A:A,'01_Raw_ATMs'!A:A,"Not Found")</f>
        <v>ATM084</v>
      </c>
      <c r="P8688" t="str">
        <f t="shared" si="951"/>
        <v>Valid</v>
      </c>
    </row>
    <row r="8689" spans="1:16">
      <c r="A8689" t="s">
        <v>8882</v>
      </c>
      <c r="B8689" t="s">
        <v>74</v>
      </c>
      <c r="C8689" s="2">
        <v>45880</v>
      </c>
      <c r="D8689" s="3">
        <v>0.83520833333333333</v>
      </c>
      <c r="E8689" t="s">
        <v>33</v>
      </c>
      <c r="F8689">
        <v>3000</v>
      </c>
      <c r="G8689" t="s">
        <v>189</v>
      </c>
      <c r="I8689">
        <f t="shared" si="945"/>
        <v>1</v>
      </c>
      <c r="J8689" t="str">
        <f t="shared" si="946"/>
        <v>OK</v>
      </c>
      <c r="K8689" t="str">
        <f t="shared" si="947"/>
        <v>Successful</v>
      </c>
      <c r="L8689" t="str">
        <f t="shared" si="948"/>
        <v>Withdrawal</v>
      </c>
      <c r="M8689" t="str">
        <f t="shared" si="949"/>
        <v>OK</v>
      </c>
      <c r="N8689" t="str">
        <f t="shared" si="950"/>
        <v>OK</v>
      </c>
      <c r="O8689" t="str">
        <f>_xlfn.XLOOKUP(B8689,'01_Raw_ATMs'!A:A,'01_Raw_ATMs'!A:A,"Not Found")</f>
        <v>ATM003</v>
      </c>
      <c r="P8689" t="str">
        <f t="shared" si="951"/>
        <v>Valid</v>
      </c>
    </row>
    <row r="8690" spans="1:16">
      <c r="A8690" t="s">
        <v>8883</v>
      </c>
      <c r="B8690" t="s">
        <v>87</v>
      </c>
      <c r="C8690" s="2">
        <v>46170</v>
      </c>
      <c r="D8690" s="3">
        <v>0.32120370370370371</v>
      </c>
      <c r="E8690" t="s">
        <v>261</v>
      </c>
      <c r="F8690">
        <v>2000</v>
      </c>
      <c r="G8690" t="s">
        <v>189</v>
      </c>
      <c r="I8690">
        <f t="shared" si="945"/>
        <v>1</v>
      </c>
      <c r="J8690" t="str">
        <f t="shared" si="946"/>
        <v>OK</v>
      </c>
      <c r="K8690" t="str">
        <f t="shared" si="947"/>
        <v>Successful</v>
      </c>
      <c r="L8690" t="str">
        <f t="shared" si="948"/>
        <v>Cash Deposit</v>
      </c>
      <c r="M8690" t="str">
        <f t="shared" si="949"/>
        <v>OK</v>
      </c>
      <c r="N8690" t="str">
        <f t="shared" si="950"/>
        <v>OK</v>
      </c>
      <c r="O8690" t="str">
        <f>_xlfn.XLOOKUP(B8690,'01_Raw_ATMs'!A:A,'01_Raw_ATMs'!A:A,"Not Found")</f>
        <v>ATM011</v>
      </c>
      <c r="P8690" t="str">
        <f t="shared" si="951"/>
        <v>Valid</v>
      </c>
    </row>
    <row r="8691" spans="1:16">
      <c r="A8691" t="s">
        <v>8884</v>
      </c>
      <c r="B8691" t="s">
        <v>136</v>
      </c>
      <c r="C8691" s="2">
        <v>45786</v>
      </c>
      <c r="D8691" s="3">
        <v>0.72491898148148148</v>
      </c>
      <c r="E8691" t="s">
        <v>33</v>
      </c>
      <c r="F8691">
        <v>500</v>
      </c>
      <c r="G8691" t="s">
        <v>189</v>
      </c>
      <c r="I8691">
        <f t="shared" si="945"/>
        <v>1</v>
      </c>
      <c r="J8691" t="str">
        <f t="shared" si="946"/>
        <v>OK</v>
      </c>
      <c r="K8691" t="str">
        <f t="shared" si="947"/>
        <v>Successful</v>
      </c>
      <c r="L8691" t="str">
        <f t="shared" si="948"/>
        <v>Withdrawal</v>
      </c>
      <c r="M8691" t="str">
        <f t="shared" si="949"/>
        <v>OK</v>
      </c>
      <c r="N8691" t="str">
        <f t="shared" si="950"/>
        <v>OK</v>
      </c>
      <c r="O8691" t="str">
        <f>_xlfn.XLOOKUP(B8691,'01_Raw_ATMs'!A:A,'01_Raw_ATMs'!A:A,"Not Found")</f>
        <v>ATM056</v>
      </c>
      <c r="P8691" t="str">
        <f t="shared" si="951"/>
        <v>Valid</v>
      </c>
    </row>
    <row r="8692" spans="1:16">
      <c r="A8692" t="s">
        <v>8885</v>
      </c>
      <c r="B8692" t="s">
        <v>157</v>
      </c>
      <c r="C8692" s="2">
        <v>45940</v>
      </c>
      <c r="D8692" s="3">
        <v>0.73380787037037032</v>
      </c>
      <c r="E8692" t="s">
        <v>194</v>
      </c>
      <c r="F8692">
        <v>0</v>
      </c>
      <c r="G8692" t="s">
        <v>189</v>
      </c>
      <c r="I8692">
        <f t="shared" si="945"/>
        <v>1</v>
      </c>
      <c r="J8692" t="str">
        <f t="shared" si="946"/>
        <v>OK</v>
      </c>
      <c r="K8692" t="str">
        <f t="shared" si="947"/>
        <v>Successful</v>
      </c>
      <c r="L8692" t="str">
        <f t="shared" si="948"/>
        <v>Balance Inquiry</v>
      </c>
      <c r="M8692" t="str">
        <f t="shared" si="949"/>
        <v>OK</v>
      </c>
      <c r="N8692" t="str">
        <f t="shared" si="950"/>
        <v>OK</v>
      </c>
      <c r="O8692" t="str">
        <f>_xlfn.XLOOKUP(B8692,'01_Raw_ATMs'!A:A,'01_Raw_ATMs'!A:A,"Not Found")</f>
        <v>ATM077</v>
      </c>
      <c r="P8692" t="str">
        <f t="shared" si="951"/>
        <v>Valid</v>
      </c>
    </row>
    <row r="8693" spans="1:16">
      <c r="A8693" t="s">
        <v>8886</v>
      </c>
      <c r="B8693" t="s">
        <v>111</v>
      </c>
      <c r="C8693" s="2">
        <v>46111</v>
      </c>
      <c r="D8693" s="3">
        <v>0.88556712962962958</v>
      </c>
      <c r="E8693" t="s">
        <v>33</v>
      </c>
      <c r="F8693">
        <v>8000</v>
      </c>
      <c r="G8693" t="s">
        <v>189</v>
      </c>
      <c r="I8693">
        <f t="shared" si="945"/>
        <v>1</v>
      </c>
      <c r="J8693" t="str">
        <f t="shared" si="946"/>
        <v>OK</v>
      </c>
      <c r="K8693" t="str">
        <f t="shared" si="947"/>
        <v>Successful</v>
      </c>
      <c r="L8693" t="str">
        <f t="shared" si="948"/>
        <v>Withdrawal</v>
      </c>
      <c r="M8693" t="str">
        <f t="shared" si="949"/>
        <v>OK</v>
      </c>
      <c r="N8693" t="str">
        <f t="shared" si="950"/>
        <v>OK</v>
      </c>
      <c r="O8693" t="str">
        <f>_xlfn.XLOOKUP(B8693,'01_Raw_ATMs'!A:A,'01_Raw_ATMs'!A:A,"Not Found")</f>
        <v>ATM031</v>
      </c>
      <c r="P8693" t="str">
        <f t="shared" si="951"/>
        <v>Valid</v>
      </c>
    </row>
    <row r="8694" spans="1:16">
      <c r="A8694" t="s">
        <v>8887</v>
      </c>
      <c r="B8694" t="s">
        <v>170</v>
      </c>
      <c r="C8694" s="2">
        <v>46201</v>
      </c>
      <c r="D8694" s="3">
        <v>0.58048611111111115</v>
      </c>
      <c r="E8694" t="s">
        <v>33</v>
      </c>
      <c r="F8694">
        <v>4000</v>
      </c>
      <c r="G8694" t="s">
        <v>189</v>
      </c>
      <c r="I8694">
        <f t="shared" si="945"/>
        <v>1</v>
      </c>
      <c r="J8694" t="str">
        <f t="shared" si="946"/>
        <v>OK</v>
      </c>
      <c r="K8694" t="str">
        <f t="shared" si="947"/>
        <v>Successful</v>
      </c>
      <c r="L8694" t="str">
        <f t="shared" si="948"/>
        <v>Withdrawal</v>
      </c>
      <c r="M8694" t="str">
        <f t="shared" si="949"/>
        <v>OK</v>
      </c>
      <c r="N8694" t="str">
        <f t="shared" si="950"/>
        <v>OK</v>
      </c>
      <c r="O8694" t="str">
        <f>_xlfn.XLOOKUP(B8694,'01_Raw_ATMs'!A:A,'01_Raw_ATMs'!A:A,"Not Found")</f>
        <v>ATM090</v>
      </c>
      <c r="P8694" t="str">
        <f t="shared" si="951"/>
        <v>Valid</v>
      </c>
    </row>
    <row r="8695" spans="1:16">
      <c r="A8695" t="s">
        <v>8888</v>
      </c>
      <c r="B8695" t="s">
        <v>124</v>
      </c>
      <c r="C8695" s="2">
        <v>45718</v>
      </c>
      <c r="D8695" s="3">
        <v>0.87300925925925921</v>
      </c>
      <c r="E8695" t="s">
        <v>33</v>
      </c>
      <c r="F8695">
        <v>6000</v>
      </c>
      <c r="G8695" t="s">
        <v>189</v>
      </c>
      <c r="I8695">
        <f t="shared" si="945"/>
        <v>1</v>
      </c>
      <c r="J8695" t="str">
        <f t="shared" si="946"/>
        <v>OK</v>
      </c>
      <c r="K8695" t="str">
        <f t="shared" si="947"/>
        <v>Successful</v>
      </c>
      <c r="L8695" t="str">
        <f t="shared" si="948"/>
        <v>Withdrawal</v>
      </c>
      <c r="M8695" t="str">
        <f t="shared" si="949"/>
        <v>OK</v>
      </c>
      <c r="N8695" t="str">
        <f t="shared" si="950"/>
        <v>OK</v>
      </c>
      <c r="O8695" t="str">
        <f>_xlfn.XLOOKUP(B8695,'01_Raw_ATMs'!A:A,'01_Raw_ATMs'!A:A,"Not Found")</f>
        <v>ATM044</v>
      </c>
      <c r="P8695" t="str">
        <f t="shared" si="951"/>
        <v>Valid</v>
      </c>
    </row>
    <row r="8696" spans="1:16">
      <c r="A8696" t="s">
        <v>8889</v>
      </c>
      <c r="B8696" t="s">
        <v>104</v>
      </c>
      <c r="C8696" s="2">
        <v>45962</v>
      </c>
      <c r="D8696" s="3">
        <v>0.82827546296296295</v>
      </c>
      <c r="E8696" t="s">
        <v>33</v>
      </c>
      <c r="F8696">
        <v>1500</v>
      </c>
      <c r="G8696" t="s">
        <v>189</v>
      </c>
      <c r="I8696">
        <f t="shared" si="945"/>
        <v>1</v>
      </c>
      <c r="J8696" t="str">
        <f t="shared" si="946"/>
        <v>OK</v>
      </c>
      <c r="K8696" t="str">
        <f t="shared" si="947"/>
        <v>Successful</v>
      </c>
      <c r="L8696" t="str">
        <f t="shared" si="948"/>
        <v>Withdrawal</v>
      </c>
      <c r="M8696" t="str">
        <f t="shared" si="949"/>
        <v>OK</v>
      </c>
      <c r="N8696" t="str">
        <f t="shared" si="950"/>
        <v>OK</v>
      </c>
      <c r="O8696" t="str">
        <f>_xlfn.XLOOKUP(B8696,'01_Raw_ATMs'!A:A,'01_Raw_ATMs'!A:A,"Not Found")</f>
        <v>ATM025</v>
      </c>
      <c r="P8696" t="str">
        <f t="shared" si="951"/>
        <v>Valid</v>
      </c>
    </row>
    <row r="8697" spans="1:16">
      <c r="A8697" t="s">
        <v>8890</v>
      </c>
      <c r="B8697" t="s">
        <v>128</v>
      </c>
      <c r="C8697" s="2">
        <v>45724</v>
      </c>
      <c r="D8697" s="3">
        <v>0.38320601851851849</v>
      </c>
      <c r="E8697" t="s">
        <v>194</v>
      </c>
      <c r="F8697">
        <v>0</v>
      </c>
      <c r="G8697" t="s">
        <v>189</v>
      </c>
      <c r="I8697">
        <f t="shared" si="945"/>
        <v>1</v>
      </c>
      <c r="J8697" t="str">
        <f t="shared" si="946"/>
        <v>OK</v>
      </c>
      <c r="K8697" t="str">
        <f t="shared" si="947"/>
        <v>Successful</v>
      </c>
      <c r="L8697" t="str">
        <f t="shared" si="948"/>
        <v>Balance Inquiry</v>
      </c>
      <c r="M8697" t="str">
        <f t="shared" si="949"/>
        <v>OK</v>
      </c>
      <c r="N8697" t="str">
        <f t="shared" si="950"/>
        <v>OK</v>
      </c>
      <c r="O8697" t="str">
        <f>_xlfn.XLOOKUP(B8697,'01_Raw_ATMs'!A:A,'01_Raw_ATMs'!A:A,"Not Found")</f>
        <v>ATM048</v>
      </c>
      <c r="P8697" t="str">
        <f t="shared" si="951"/>
        <v>Valid</v>
      </c>
    </row>
    <row r="8698" spans="1:16">
      <c r="A8698" t="s">
        <v>8891</v>
      </c>
      <c r="B8698" t="s">
        <v>85</v>
      </c>
      <c r="C8698" s="2">
        <v>45851</v>
      </c>
      <c r="D8698" s="3">
        <v>0.78932870370370367</v>
      </c>
      <c r="E8698" t="s">
        <v>33</v>
      </c>
      <c r="F8698">
        <v>4000</v>
      </c>
      <c r="G8698" t="s">
        <v>189</v>
      </c>
      <c r="I8698">
        <f t="shared" si="945"/>
        <v>1</v>
      </c>
      <c r="J8698" t="str">
        <f t="shared" si="946"/>
        <v>OK</v>
      </c>
      <c r="K8698" t="str">
        <f t="shared" si="947"/>
        <v>Successful</v>
      </c>
      <c r="L8698" t="str">
        <f t="shared" si="948"/>
        <v>Withdrawal</v>
      </c>
      <c r="M8698" t="str">
        <f t="shared" si="949"/>
        <v>OK</v>
      </c>
      <c r="N8698" t="str">
        <f t="shared" si="950"/>
        <v>OK</v>
      </c>
      <c r="O8698" t="str">
        <f>_xlfn.XLOOKUP(B8698,'01_Raw_ATMs'!A:A,'01_Raw_ATMs'!A:A,"Not Found")</f>
        <v>ATM010</v>
      </c>
      <c r="P8698" t="str">
        <f t="shared" si="951"/>
        <v>Valid</v>
      </c>
    </row>
    <row r="8699" spans="1:16">
      <c r="A8699" t="s">
        <v>8892</v>
      </c>
      <c r="B8699" t="s">
        <v>101</v>
      </c>
      <c r="C8699" s="2">
        <v>45703</v>
      </c>
      <c r="D8699" s="3">
        <v>0.30280092592592589</v>
      </c>
      <c r="E8699" t="s">
        <v>194</v>
      </c>
      <c r="F8699">
        <v>0</v>
      </c>
      <c r="G8699" t="s">
        <v>189</v>
      </c>
      <c r="I8699">
        <f t="shared" si="945"/>
        <v>1</v>
      </c>
      <c r="J8699" t="str">
        <f t="shared" si="946"/>
        <v>OK</v>
      </c>
      <c r="K8699" t="str">
        <f t="shared" si="947"/>
        <v>Successful</v>
      </c>
      <c r="L8699" t="str">
        <f t="shared" si="948"/>
        <v>Balance Inquiry</v>
      </c>
      <c r="M8699" t="str">
        <f t="shared" si="949"/>
        <v>OK</v>
      </c>
      <c r="N8699" t="str">
        <f t="shared" si="950"/>
        <v>OK</v>
      </c>
      <c r="O8699" t="str">
        <f>_xlfn.XLOOKUP(B8699,'01_Raw_ATMs'!A:A,'01_Raw_ATMs'!A:A,"Not Found")</f>
        <v>ATM022</v>
      </c>
      <c r="P8699" t="str">
        <f t="shared" si="951"/>
        <v>Valid</v>
      </c>
    </row>
    <row r="8700" spans="1:16">
      <c r="A8700" t="s">
        <v>8893</v>
      </c>
      <c r="B8700" t="s">
        <v>145</v>
      </c>
      <c r="C8700" s="2">
        <v>45889</v>
      </c>
      <c r="D8700" s="3">
        <v>0.41699074074074072</v>
      </c>
      <c r="E8700" t="s">
        <v>194</v>
      </c>
      <c r="F8700">
        <v>0</v>
      </c>
      <c r="G8700" t="s">
        <v>189</v>
      </c>
      <c r="I8700">
        <f t="shared" si="945"/>
        <v>1</v>
      </c>
      <c r="J8700" t="str">
        <f t="shared" si="946"/>
        <v>OK</v>
      </c>
      <c r="K8700" t="str">
        <f t="shared" si="947"/>
        <v>Successful</v>
      </c>
      <c r="L8700" t="str">
        <f t="shared" si="948"/>
        <v>Balance Inquiry</v>
      </c>
      <c r="M8700" t="str">
        <f t="shared" si="949"/>
        <v>OK</v>
      </c>
      <c r="N8700" t="str">
        <f t="shared" si="950"/>
        <v>OK</v>
      </c>
      <c r="O8700" t="str">
        <f>_xlfn.XLOOKUP(B8700,'01_Raw_ATMs'!A:A,'01_Raw_ATMs'!A:A,"Not Found")</f>
        <v>ATM065</v>
      </c>
      <c r="P8700" t="str">
        <f t="shared" si="951"/>
        <v>Valid</v>
      </c>
    </row>
    <row r="8701" spans="1:16">
      <c r="A8701" t="s">
        <v>8894</v>
      </c>
      <c r="B8701" t="s">
        <v>168</v>
      </c>
      <c r="C8701" s="2">
        <v>46089</v>
      </c>
      <c r="D8701" s="3">
        <v>0.71304398148148151</v>
      </c>
      <c r="E8701" t="s">
        <v>33</v>
      </c>
      <c r="F8701">
        <v>2000</v>
      </c>
      <c r="G8701" t="s">
        <v>189</v>
      </c>
      <c r="I8701">
        <f t="shared" si="945"/>
        <v>2</v>
      </c>
      <c r="J8701" t="str">
        <f t="shared" si="946"/>
        <v>OK</v>
      </c>
      <c r="K8701" t="str">
        <f t="shared" si="947"/>
        <v>Successful</v>
      </c>
      <c r="L8701" t="str">
        <f t="shared" si="948"/>
        <v>Withdrawal</v>
      </c>
      <c r="M8701" t="str">
        <f t="shared" si="949"/>
        <v>OK</v>
      </c>
      <c r="N8701" t="str">
        <f t="shared" si="950"/>
        <v>OK</v>
      </c>
      <c r="O8701" t="str">
        <f>_xlfn.XLOOKUP(B8701,'01_Raw_ATMs'!A:A,'01_Raw_ATMs'!A:A,"Not Found")</f>
        <v>ATM088</v>
      </c>
      <c r="P8701" t="str">
        <f t="shared" si="951"/>
        <v>Valid</v>
      </c>
    </row>
    <row r="8702" spans="1:16">
      <c r="A8702" t="s">
        <v>8894</v>
      </c>
      <c r="B8702" t="s">
        <v>137</v>
      </c>
      <c r="C8702" s="2">
        <v>45905</v>
      </c>
      <c r="D8702" s="3">
        <v>0.48525462962962962</v>
      </c>
      <c r="E8702" t="s">
        <v>33</v>
      </c>
      <c r="F8702">
        <v>2000</v>
      </c>
      <c r="G8702" t="s">
        <v>189</v>
      </c>
      <c r="I8702">
        <f t="shared" si="945"/>
        <v>2</v>
      </c>
      <c r="J8702" t="str">
        <f t="shared" si="946"/>
        <v>OK</v>
      </c>
      <c r="K8702" t="str">
        <f t="shared" si="947"/>
        <v>Successful</v>
      </c>
      <c r="L8702" t="str">
        <f t="shared" si="948"/>
        <v>Withdrawal</v>
      </c>
      <c r="M8702" t="str">
        <f t="shared" si="949"/>
        <v>OK</v>
      </c>
      <c r="N8702" t="str">
        <f t="shared" si="950"/>
        <v>OK</v>
      </c>
      <c r="O8702" t="str">
        <f>_xlfn.XLOOKUP(B8702,'01_Raw_ATMs'!A:A,'01_Raw_ATMs'!A:A,"Not Found")</f>
        <v>ATM057</v>
      </c>
      <c r="P8702" t="str">
        <f t="shared" si="951"/>
        <v>Valid</v>
      </c>
    </row>
    <row r="8703" spans="1:16">
      <c r="A8703" t="s">
        <v>8895</v>
      </c>
      <c r="B8703" t="s">
        <v>128</v>
      </c>
      <c r="C8703" s="2">
        <v>46026</v>
      </c>
      <c r="D8703" s="3">
        <v>0.40850694444444452</v>
      </c>
      <c r="E8703" t="s">
        <v>194</v>
      </c>
      <c r="F8703">
        <v>0</v>
      </c>
      <c r="G8703" t="s">
        <v>189</v>
      </c>
      <c r="I8703">
        <f t="shared" si="945"/>
        <v>1</v>
      </c>
      <c r="J8703" t="str">
        <f t="shared" si="946"/>
        <v>OK</v>
      </c>
      <c r="K8703" t="str">
        <f t="shared" si="947"/>
        <v>Successful</v>
      </c>
      <c r="L8703" t="str">
        <f t="shared" si="948"/>
        <v>Balance Inquiry</v>
      </c>
      <c r="M8703" t="str">
        <f t="shared" si="949"/>
        <v>OK</v>
      </c>
      <c r="N8703" t="str">
        <f t="shared" si="950"/>
        <v>OK</v>
      </c>
      <c r="O8703" t="str">
        <f>_xlfn.XLOOKUP(B8703,'01_Raw_ATMs'!A:A,'01_Raw_ATMs'!A:A,"Not Found")</f>
        <v>ATM048</v>
      </c>
      <c r="P8703" t="str">
        <f t="shared" si="951"/>
        <v>Valid</v>
      </c>
    </row>
    <row r="8704" spans="1:16">
      <c r="A8704" t="s">
        <v>8896</v>
      </c>
      <c r="B8704" t="s">
        <v>122</v>
      </c>
      <c r="C8704" s="2">
        <v>45864</v>
      </c>
      <c r="D8704" s="3">
        <v>0.26398148148148148</v>
      </c>
      <c r="E8704" t="s">
        <v>194</v>
      </c>
      <c r="F8704">
        <v>0</v>
      </c>
      <c r="G8704" t="s">
        <v>189</v>
      </c>
      <c r="I8704">
        <f t="shared" si="945"/>
        <v>1</v>
      </c>
      <c r="J8704" t="str">
        <f t="shared" si="946"/>
        <v>OK</v>
      </c>
      <c r="K8704" t="str">
        <f t="shared" si="947"/>
        <v>Successful</v>
      </c>
      <c r="L8704" t="str">
        <f t="shared" si="948"/>
        <v>Balance Inquiry</v>
      </c>
      <c r="M8704" t="str">
        <f t="shared" si="949"/>
        <v>OK</v>
      </c>
      <c r="N8704" t="str">
        <f t="shared" si="950"/>
        <v>OK</v>
      </c>
      <c r="O8704" t="str">
        <f>_xlfn.XLOOKUP(B8704,'01_Raw_ATMs'!A:A,'01_Raw_ATMs'!A:A,"Not Found")</f>
        <v>ATM042</v>
      </c>
      <c r="P8704" t="str">
        <f t="shared" si="951"/>
        <v>Valid</v>
      </c>
    </row>
    <row r="8705" spans="1:16">
      <c r="A8705" t="s">
        <v>8897</v>
      </c>
      <c r="B8705" t="s">
        <v>150</v>
      </c>
      <c r="C8705" s="2">
        <v>46042</v>
      </c>
      <c r="D8705" s="3">
        <v>0.25832175925925932</v>
      </c>
      <c r="E8705" t="s">
        <v>33</v>
      </c>
      <c r="F8705">
        <v>2500</v>
      </c>
      <c r="G8705" t="s">
        <v>214</v>
      </c>
      <c r="H8705" t="s">
        <v>1103</v>
      </c>
      <c r="I8705">
        <f t="shared" si="945"/>
        <v>1</v>
      </c>
      <c r="J8705" t="str">
        <f t="shared" si="946"/>
        <v>OK</v>
      </c>
      <c r="K8705" t="str">
        <f t="shared" si="947"/>
        <v>Failed</v>
      </c>
      <c r="L8705" t="str">
        <f t="shared" si="948"/>
        <v>Withdrawal</v>
      </c>
      <c r="M8705" t="str">
        <f t="shared" si="949"/>
        <v>OK</v>
      </c>
      <c r="N8705" t="str">
        <f t="shared" si="950"/>
        <v>OK</v>
      </c>
      <c r="O8705" t="str">
        <f>_xlfn.XLOOKUP(B8705,'01_Raw_ATMs'!A:A,'01_Raw_ATMs'!A:A,"Not Found")</f>
        <v>ATM070</v>
      </c>
      <c r="P8705" t="str">
        <f t="shared" si="951"/>
        <v>Valid</v>
      </c>
    </row>
    <row r="8706" spans="1:16">
      <c r="A8706" t="s">
        <v>8898</v>
      </c>
      <c r="B8706" t="s">
        <v>77</v>
      </c>
      <c r="C8706" s="2">
        <v>45795</v>
      </c>
      <c r="D8706" s="3">
        <v>0.50869212962962962</v>
      </c>
      <c r="E8706" t="s">
        <v>194</v>
      </c>
      <c r="F8706">
        <v>0</v>
      </c>
      <c r="G8706" t="s">
        <v>189</v>
      </c>
      <c r="I8706">
        <f t="shared" si="945"/>
        <v>1</v>
      </c>
      <c r="J8706" t="str">
        <f t="shared" si="946"/>
        <v>OK</v>
      </c>
      <c r="K8706" t="str">
        <f t="shared" si="947"/>
        <v>Successful</v>
      </c>
      <c r="L8706" t="str">
        <f t="shared" si="948"/>
        <v>Balance Inquiry</v>
      </c>
      <c r="M8706" t="str">
        <f t="shared" si="949"/>
        <v>OK</v>
      </c>
      <c r="N8706" t="str">
        <f t="shared" si="950"/>
        <v>OK</v>
      </c>
      <c r="O8706" t="str">
        <f>_xlfn.XLOOKUP(B8706,'01_Raw_ATMs'!A:A,'01_Raw_ATMs'!A:A,"Not Found")</f>
        <v>ATM005</v>
      </c>
      <c r="P8706" t="str">
        <f t="shared" si="951"/>
        <v>Valid</v>
      </c>
    </row>
    <row r="8707" spans="1:16">
      <c r="A8707" t="s">
        <v>8899</v>
      </c>
      <c r="B8707" t="s">
        <v>150</v>
      </c>
      <c r="C8707" s="2">
        <v>45743</v>
      </c>
      <c r="D8707" s="3">
        <v>0.6812731481481481</v>
      </c>
      <c r="E8707" t="s">
        <v>33</v>
      </c>
      <c r="F8707">
        <v>1500</v>
      </c>
      <c r="G8707" t="s">
        <v>189</v>
      </c>
      <c r="I8707">
        <f t="shared" ref="I8707:I8770" si="952">COUNTIF($A:$A,A8707)</f>
        <v>1</v>
      </c>
      <c r="J8707" t="str">
        <f t="shared" ref="J8707:J8770" si="953">IF(AND(TRIM(G8707)="Failed",H8707=""),"Problem","OK")</f>
        <v>OK</v>
      </c>
      <c r="K8707" t="str">
        <f t="shared" ref="K8707:K8770" si="954">PROPER(TRIM(G8707))</f>
        <v>Successful</v>
      </c>
      <c r="L8707" t="str">
        <f t="shared" ref="L8707:L8770" si="955">PROPER(TRIM(E8707))</f>
        <v>Withdrawal</v>
      </c>
      <c r="M8707" t="str">
        <f t="shared" ref="M8707:M8770" si="956">IF(OR(E8707="Withdrawal",E8707="Cash Deposit"),IF(F8707&gt;0,"OK","Problem"),IF(F8707=0,"OK","Problem"))</f>
        <v>OK</v>
      </c>
      <c r="N8707" t="str">
        <f t="shared" ref="N8707:N8770" si="957">IF(AND(C8707&gt;=DATE(2025,1,1),C8707&lt;=DATE(2026,6,30)),"OK","Problem")</f>
        <v>OK</v>
      </c>
      <c r="O8707" t="str">
        <f>_xlfn.XLOOKUP(B8707,'01_Raw_ATMs'!A:A,'01_Raw_ATMs'!A:A,"Not Found")</f>
        <v>ATM070</v>
      </c>
      <c r="P8707" t="str">
        <f t="shared" ref="P8707:P8770" si="958">IF(B8707="","Missing ATM_ID","Valid")</f>
        <v>Valid</v>
      </c>
    </row>
    <row r="8708" spans="1:16">
      <c r="A8708" t="s">
        <v>8900</v>
      </c>
      <c r="B8708" t="s">
        <v>141</v>
      </c>
      <c r="C8708" s="2">
        <v>45931</v>
      </c>
      <c r="D8708" s="3">
        <v>7.121527777777778E-2</v>
      </c>
      <c r="E8708" t="s">
        <v>33</v>
      </c>
      <c r="F8708">
        <v>3000</v>
      </c>
      <c r="G8708" t="s">
        <v>214</v>
      </c>
      <c r="H8708" t="s">
        <v>1094</v>
      </c>
      <c r="I8708">
        <f t="shared" si="952"/>
        <v>1</v>
      </c>
      <c r="J8708" t="str">
        <f t="shared" si="953"/>
        <v>OK</v>
      </c>
      <c r="K8708" t="str">
        <f t="shared" si="954"/>
        <v>Failed</v>
      </c>
      <c r="L8708" t="str">
        <f t="shared" si="955"/>
        <v>Withdrawal</v>
      </c>
      <c r="M8708" t="str">
        <f t="shared" si="956"/>
        <v>OK</v>
      </c>
      <c r="N8708" t="str">
        <f t="shared" si="957"/>
        <v>OK</v>
      </c>
      <c r="O8708" t="str">
        <f>_xlfn.XLOOKUP(B8708,'01_Raw_ATMs'!A:A,'01_Raw_ATMs'!A:A,"Not Found")</f>
        <v>ATM061</v>
      </c>
      <c r="P8708" t="str">
        <f t="shared" si="958"/>
        <v>Valid</v>
      </c>
    </row>
    <row r="8709" spans="1:16">
      <c r="A8709" t="s">
        <v>8901</v>
      </c>
      <c r="B8709" t="s">
        <v>171</v>
      </c>
      <c r="C8709" s="2">
        <v>46187</v>
      </c>
      <c r="D8709" s="3">
        <v>0.78828703703703706</v>
      </c>
      <c r="E8709" t="s">
        <v>211</v>
      </c>
      <c r="F8709">
        <v>0</v>
      </c>
      <c r="G8709" t="s">
        <v>189</v>
      </c>
      <c r="I8709">
        <f t="shared" si="952"/>
        <v>1</v>
      </c>
      <c r="J8709" t="str">
        <f t="shared" si="953"/>
        <v>OK</v>
      </c>
      <c r="K8709" t="str">
        <f t="shared" si="954"/>
        <v>Successful</v>
      </c>
      <c r="L8709" t="str">
        <f t="shared" si="955"/>
        <v>Mini Statement</v>
      </c>
      <c r="M8709" t="str">
        <f t="shared" si="956"/>
        <v>OK</v>
      </c>
      <c r="N8709" t="str">
        <f t="shared" si="957"/>
        <v>OK</v>
      </c>
      <c r="O8709" t="str">
        <f>_xlfn.XLOOKUP(B8709,'01_Raw_ATMs'!A:A,'01_Raw_ATMs'!A:A,"Not Found")</f>
        <v>ATM091</v>
      </c>
      <c r="P8709" t="str">
        <f t="shared" si="958"/>
        <v>Valid</v>
      </c>
    </row>
    <row r="8710" spans="1:16">
      <c r="A8710" t="s">
        <v>8902</v>
      </c>
      <c r="B8710" t="s">
        <v>161</v>
      </c>
      <c r="C8710" s="2">
        <v>45696</v>
      </c>
      <c r="D8710" s="3">
        <v>0.75753472222222218</v>
      </c>
      <c r="E8710" t="s">
        <v>33</v>
      </c>
      <c r="F8710">
        <v>1500</v>
      </c>
      <c r="G8710" t="s">
        <v>189</v>
      </c>
      <c r="I8710">
        <f t="shared" si="952"/>
        <v>1</v>
      </c>
      <c r="J8710" t="str">
        <f t="shared" si="953"/>
        <v>OK</v>
      </c>
      <c r="K8710" t="str">
        <f t="shared" si="954"/>
        <v>Successful</v>
      </c>
      <c r="L8710" t="str">
        <f t="shared" si="955"/>
        <v>Withdrawal</v>
      </c>
      <c r="M8710" t="str">
        <f t="shared" si="956"/>
        <v>OK</v>
      </c>
      <c r="N8710" t="str">
        <f t="shared" si="957"/>
        <v>OK</v>
      </c>
      <c r="O8710" t="str">
        <f>_xlfn.XLOOKUP(B8710,'01_Raw_ATMs'!A:A,'01_Raw_ATMs'!A:A,"Not Found")</f>
        <v>ATM081</v>
      </c>
      <c r="P8710" t="str">
        <f t="shared" si="958"/>
        <v>Valid</v>
      </c>
    </row>
    <row r="8711" spans="1:16">
      <c r="A8711" t="s">
        <v>8903</v>
      </c>
      <c r="B8711" t="s">
        <v>119</v>
      </c>
      <c r="C8711" s="2">
        <v>45800</v>
      </c>
      <c r="D8711" s="3">
        <v>0.86495370370370372</v>
      </c>
      <c r="E8711" t="s">
        <v>33</v>
      </c>
      <c r="F8711">
        <v>4000</v>
      </c>
      <c r="G8711" t="s">
        <v>189</v>
      </c>
      <c r="I8711">
        <f t="shared" si="952"/>
        <v>1</v>
      </c>
      <c r="J8711" t="str">
        <f t="shared" si="953"/>
        <v>OK</v>
      </c>
      <c r="K8711" t="str">
        <f t="shared" si="954"/>
        <v>Successful</v>
      </c>
      <c r="L8711" t="str">
        <f t="shared" si="955"/>
        <v>Withdrawal</v>
      </c>
      <c r="M8711" t="str">
        <f t="shared" si="956"/>
        <v>OK</v>
      </c>
      <c r="N8711" t="str">
        <f t="shared" si="957"/>
        <v>OK</v>
      </c>
      <c r="O8711" t="str">
        <f>_xlfn.XLOOKUP(B8711,'01_Raw_ATMs'!A:A,'01_Raw_ATMs'!A:A,"Not Found")</f>
        <v>ATM039</v>
      </c>
      <c r="P8711" t="str">
        <f t="shared" si="958"/>
        <v>Valid</v>
      </c>
    </row>
    <row r="8712" spans="1:16">
      <c r="A8712" t="s">
        <v>8904</v>
      </c>
      <c r="B8712" t="s">
        <v>171</v>
      </c>
      <c r="C8712" s="2">
        <v>45943</v>
      </c>
      <c r="D8712" s="3">
        <v>0.85519675925925931</v>
      </c>
      <c r="E8712" t="s">
        <v>33</v>
      </c>
      <c r="F8712">
        <v>1500</v>
      </c>
      <c r="G8712" t="s">
        <v>189</v>
      </c>
      <c r="I8712">
        <f t="shared" si="952"/>
        <v>1</v>
      </c>
      <c r="J8712" t="str">
        <f t="shared" si="953"/>
        <v>OK</v>
      </c>
      <c r="K8712" t="str">
        <f t="shared" si="954"/>
        <v>Successful</v>
      </c>
      <c r="L8712" t="str">
        <f t="shared" si="955"/>
        <v>Withdrawal</v>
      </c>
      <c r="M8712" t="str">
        <f t="shared" si="956"/>
        <v>OK</v>
      </c>
      <c r="N8712" t="str">
        <f t="shared" si="957"/>
        <v>OK</v>
      </c>
      <c r="O8712" t="str">
        <f>_xlfn.XLOOKUP(B8712,'01_Raw_ATMs'!A:A,'01_Raw_ATMs'!A:A,"Not Found")</f>
        <v>ATM091</v>
      </c>
      <c r="P8712" t="str">
        <f t="shared" si="958"/>
        <v>Valid</v>
      </c>
    </row>
    <row r="8713" spans="1:16">
      <c r="A8713" t="s">
        <v>8905</v>
      </c>
      <c r="B8713" t="s">
        <v>160</v>
      </c>
      <c r="C8713" s="2">
        <v>46084</v>
      </c>
      <c r="D8713" s="3">
        <v>0.7457407407407407</v>
      </c>
      <c r="E8713" t="s">
        <v>194</v>
      </c>
      <c r="F8713">
        <v>0</v>
      </c>
      <c r="G8713" t="s">
        <v>189</v>
      </c>
      <c r="I8713">
        <f t="shared" si="952"/>
        <v>1</v>
      </c>
      <c r="J8713" t="str">
        <f t="shared" si="953"/>
        <v>OK</v>
      </c>
      <c r="K8713" t="str">
        <f t="shared" si="954"/>
        <v>Successful</v>
      </c>
      <c r="L8713" t="str">
        <f t="shared" si="955"/>
        <v>Balance Inquiry</v>
      </c>
      <c r="M8713" t="str">
        <f t="shared" si="956"/>
        <v>OK</v>
      </c>
      <c r="N8713" t="str">
        <f t="shared" si="957"/>
        <v>OK</v>
      </c>
      <c r="O8713" t="str">
        <f>_xlfn.XLOOKUP(B8713,'01_Raw_ATMs'!A:A,'01_Raw_ATMs'!A:A,"Not Found")</f>
        <v>ATM080</v>
      </c>
      <c r="P8713" t="str">
        <f t="shared" si="958"/>
        <v>Valid</v>
      </c>
    </row>
    <row r="8714" spans="1:16">
      <c r="A8714" t="s">
        <v>8906</v>
      </c>
      <c r="B8714" t="s">
        <v>166</v>
      </c>
      <c r="C8714" s="2">
        <v>45812</v>
      </c>
      <c r="D8714" s="3">
        <v>1.6585648148148151E-2</v>
      </c>
      <c r="E8714" t="s">
        <v>33</v>
      </c>
      <c r="F8714">
        <v>3000</v>
      </c>
      <c r="G8714" t="s">
        <v>189</v>
      </c>
      <c r="I8714">
        <f t="shared" si="952"/>
        <v>1</v>
      </c>
      <c r="J8714" t="str">
        <f t="shared" si="953"/>
        <v>OK</v>
      </c>
      <c r="K8714" t="str">
        <f t="shared" si="954"/>
        <v>Successful</v>
      </c>
      <c r="L8714" t="str">
        <f t="shared" si="955"/>
        <v>Withdrawal</v>
      </c>
      <c r="M8714" t="str">
        <f t="shared" si="956"/>
        <v>OK</v>
      </c>
      <c r="N8714" t="str">
        <f t="shared" si="957"/>
        <v>OK</v>
      </c>
      <c r="O8714" t="str">
        <f>_xlfn.XLOOKUP(B8714,'01_Raw_ATMs'!A:A,'01_Raw_ATMs'!A:A,"Not Found")</f>
        <v>ATM086</v>
      </c>
      <c r="P8714" t="str">
        <f t="shared" si="958"/>
        <v>Valid</v>
      </c>
    </row>
    <row r="8715" spans="1:16">
      <c r="A8715" t="s">
        <v>8907</v>
      </c>
      <c r="B8715" t="s">
        <v>140</v>
      </c>
      <c r="C8715" s="2">
        <v>45663</v>
      </c>
      <c r="D8715" s="3">
        <v>0.82803240740740736</v>
      </c>
      <c r="E8715" t="s">
        <v>211</v>
      </c>
      <c r="F8715">
        <v>0</v>
      </c>
      <c r="G8715" t="s">
        <v>189</v>
      </c>
      <c r="I8715">
        <f t="shared" si="952"/>
        <v>1</v>
      </c>
      <c r="J8715" t="str">
        <f t="shared" si="953"/>
        <v>OK</v>
      </c>
      <c r="K8715" t="str">
        <f t="shared" si="954"/>
        <v>Successful</v>
      </c>
      <c r="L8715" t="str">
        <f t="shared" si="955"/>
        <v>Mini Statement</v>
      </c>
      <c r="M8715" t="str">
        <f t="shared" si="956"/>
        <v>OK</v>
      </c>
      <c r="N8715" t="str">
        <f t="shared" si="957"/>
        <v>OK</v>
      </c>
      <c r="O8715" t="str">
        <f>_xlfn.XLOOKUP(B8715,'01_Raw_ATMs'!A:A,'01_Raw_ATMs'!A:A,"Not Found")</f>
        <v>ATM060</v>
      </c>
      <c r="P8715" t="str">
        <f t="shared" si="958"/>
        <v>Valid</v>
      </c>
    </row>
    <row r="8716" spans="1:16">
      <c r="A8716" t="s">
        <v>8908</v>
      </c>
      <c r="B8716" t="s">
        <v>175</v>
      </c>
      <c r="C8716" s="2">
        <v>45894</v>
      </c>
      <c r="D8716" s="3">
        <v>5.1574074074074071E-2</v>
      </c>
      <c r="E8716" t="s">
        <v>33</v>
      </c>
      <c r="F8716">
        <v>6000</v>
      </c>
      <c r="G8716" t="s">
        <v>189</v>
      </c>
      <c r="I8716">
        <f t="shared" si="952"/>
        <v>1</v>
      </c>
      <c r="J8716" t="str">
        <f t="shared" si="953"/>
        <v>OK</v>
      </c>
      <c r="K8716" t="str">
        <f t="shared" si="954"/>
        <v>Successful</v>
      </c>
      <c r="L8716" t="str">
        <f t="shared" si="955"/>
        <v>Withdrawal</v>
      </c>
      <c r="M8716" t="str">
        <f t="shared" si="956"/>
        <v>OK</v>
      </c>
      <c r="N8716" t="str">
        <f t="shared" si="957"/>
        <v>OK</v>
      </c>
      <c r="O8716" t="str">
        <f>_xlfn.XLOOKUP(B8716,'01_Raw_ATMs'!A:A,'01_Raw_ATMs'!A:A,"Not Found")</f>
        <v>ATM095</v>
      </c>
      <c r="P8716" t="str">
        <f t="shared" si="958"/>
        <v>Valid</v>
      </c>
    </row>
    <row r="8717" spans="1:16">
      <c r="A8717" t="s">
        <v>8909</v>
      </c>
      <c r="B8717" t="s">
        <v>153</v>
      </c>
      <c r="C8717" s="2">
        <v>46181</v>
      </c>
      <c r="D8717" s="3">
        <v>0.82250000000000001</v>
      </c>
      <c r="E8717" t="s">
        <v>33</v>
      </c>
      <c r="F8717">
        <v>2500</v>
      </c>
      <c r="G8717" t="s">
        <v>189</v>
      </c>
      <c r="I8717">
        <f t="shared" si="952"/>
        <v>1</v>
      </c>
      <c r="J8717" t="str">
        <f t="shared" si="953"/>
        <v>OK</v>
      </c>
      <c r="K8717" t="str">
        <f t="shared" si="954"/>
        <v>Successful</v>
      </c>
      <c r="L8717" t="str">
        <f t="shared" si="955"/>
        <v>Withdrawal</v>
      </c>
      <c r="M8717" t="str">
        <f t="shared" si="956"/>
        <v>OK</v>
      </c>
      <c r="N8717" t="str">
        <f t="shared" si="957"/>
        <v>OK</v>
      </c>
      <c r="O8717" t="str">
        <f>_xlfn.XLOOKUP(B8717,'01_Raw_ATMs'!A:A,'01_Raw_ATMs'!A:A,"Not Found")</f>
        <v>ATM073</v>
      </c>
      <c r="P8717" t="str">
        <f t="shared" si="958"/>
        <v>Valid</v>
      </c>
    </row>
    <row r="8718" spans="1:16">
      <c r="A8718" t="s">
        <v>8910</v>
      </c>
      <c r="B8718" t="s">
        <v>111</v>
      </c>
      <c r="C8718" s="2">
        <v>46162</v>
      </c>
      <c r="D8718" s="3">
        <v>0.88410879629629635</v>
      </c>
      <c r="E8718" t="s">
        <v>261</v>
      </c>
      <c r="F8718">
        <v>20000</v>
      </c>
      <c r="G8718" t="s">
        <v>189</v>
      </c>
      <c r="I8718">
        <f t="shared" si="952"/>
        <v>1</v>
      </c>
      <c r="J8718" t="str">
        <f t="shared" si="953"/>
        <v>OK</v>
      </c>
      <c r="K8718" t="str">
        <f t="shared" si="954"/>
        <v>Successful</v>
      </c>
      <c r="L8718" t="str">
        <f t="shared" si="955"/>
        <v>Cash Deposit</v>
      </c>
      <c r="M8718" t="str">
        <f t="shared" si="956"/>
        <v>OK</v>
      </c>
      <c r="N8718" t="str">
        <f t="shared" si="957"/>
        <v>OK</v>
      </c>
      <c r="O8718" t="str">
        <f>_xlfn.XLOOKUP(B8718,'01_Raw_ATMs'!A:A,'01_Raw_ATMs'!A:A,"Not Found")</f>
        <v>ATM031</v>
      </c>
      <c r="P8718" t="str">
        <f t="shared" si="958"/>
        <v>Valid</v>
      </c>
    </row>
    <row r="8719" spans="1:16">
      <c r="A8719" t="s">
        <v>8911</v>
      </c>
      <c r="B8719" t="s">
        <v>98</v>
      </c>
      <c r="C8719" s="2">
        <v>45679</v>
      </c>
      <c r="D8719" s="3">
        <v>0.37572916666666673</v>
      </c>
      <c r="E8719" t="s">
        <v>33</v>
      </c>
      <c r="F8719">
        <v>10000</v>
      </c>
      <c r="G8719" t="s">
        <v>189</v>
      </c>
      <c r="I8719">
        <f t="shared" si="952"/>
        <v>1</v>
      </c>
      <c r="J8719" t="str">
        <f t="shared" si="953"/>
        <v>OK</v>
      </c>
      <c r="K8719" t="str">
        <f t="shared" si="954"/>
        <v>Successful</v>
      </c>
      <c r="L8719" t="str">
        <f t="shared" si="955"/>
        <v>Withdrawal</v>
      </c>
      <c r="M8719" t="str">
        <f t="shared" si="956"/>
        <v>OK</v>
      </c>
      <c r="N8719" t="str">
        <f t="shared" si="957"/>
        <v>OK</v>
      </c>
      <c r="O8719" t="str">
        <f>_xlfn.XLOOKUP(B8719,'01_Raw_ATMs'!A:A,'01_Raw_ATMs'!A:A,"Not Found")</f>
        <v>ATM019</v>
      </c>
      <c r="P8719" t="str">
        <f t="shared" si="958"/>
        <v>Valid</v>
      </c>
    </row>
    <row r="8720" spans="1:16">
      <c r="A8720" t="s">
        <v>8912</v>
      </c>
      <c r="B8720" t="s">
        <v>109</v>
      </c>
      <c r="C8720" s="2">
        <v>45750</v>
      </c>
      <c r="D8720" s="3">
        <v>0.23702546296296301</v>
      </c>
      <c r="E8720" t="s">
        <v>33</v>
      </c>
      <c r="F8720">
        <v>3000</v>
      </c>
      <c r="G8720" t="s">
        <v>189</v>
      </c>
      <c r="I8720">
        <f t="shared" si="952"/>
        <v>1</v>
      </c>
      <c r="J8720" t="str">
        <f t="shared" si="953"/>
        <v>OK</v>
      </c>
      <c r="K8720" t="str">
        <f t="shared" si="954"/>
        <v>Successful</v>
      </c>
      <c r="L8720" t="str">
        <f t="shared" si="955"/>
        <v>Withdrawal</v>
      </c>
      <c r="M8720" t="str">
        <f t="shared" si="956"/>
        <v>OK</v>
      </c>
      <c r="N8720" t="str">
        <f t="shared" si="957"/>
        <v>OK</v>
      </c>
      <c r="O8720" t="str">
        <f>_xlfn.XLOOKUP(B8720,'01_Raw_ATMs'!A:A,'01_Raw_ATMs'!A:A,"Not Found")</f>
        <v>ATM029</v>
      </c>
      <c r="P8720" t="str">
        <f t="shared" si="958"/>
        <v>Valid</v>
      </c>
    </row>
    <row r="8721" spans="1:16">
      <c r="A8721" t="s">
        <v>8913</v>
      </c>
      <c r="B8721" t="s">
        <v>154</v>
      </c>
      <c r="C8721" s="2">
        <v>46137</v>
      </c>
      <c r="D8721" s="3">
        <v>0.6855324074074074</v>
      </c>
      <c r="E8721" t="s">
        <v>33</v>
      </c>
      <c r="F8721">
        <v>4000</v>
      </c>
      <c r="G8721" t="s">
        <v>189</v>
      </c>
      <c r="I8721">
        <f t="shared" si="952"/>
        <v>1</v>
      </c>
      <c r="J8721" t="str">
        <f t="shared" si="953"/>
        <v>OK</v>
      </c>
      <c r="K8721" t="str">
        <f t="shared" si="954"/>
        <v>Successful</v>
      </c>
      <c r="L8721" t="str">
        <f t="shared" si="955"/>
        <v>Withdrawal</v>
      </c>
      <c r="M8721" t="str">
        <f t="shared" si="956"/>
        <v>OK</v>
      </c>
      <c r="N8721" t="str">
        <f t="shared" si="957"/>
        <v>OK</v>
      </c>
      <c r="O8721" t="str">
        <f>_xlfn.XLOOKUP(B8721,'01_Raw_ATMs'!A:A,'01_Raw_ATMs'!A:A,"Not Found")</f>
        <v>ATM074</v>
      </c>
      <c r="P8721" t="str">
        <f t="shared" si="958"/>
        <v>Valid</v>
      </c>
    </row>
    <row r="8722" spans="1:16">
      <c r="A8722" t="s">
        <v>8914</v>
      </c>
      <c r="B8722" t="s">
        <v>113</v>
      </c>
      <c r="C8722" s="2">
        <v>46176</v>
      </c>
      <c r="D8722" s="3">
        <v>0.49118055555555562</v>
      </c>
      <c r="E8722" t="s">
        <v>33</v>
      </c>
      <c r="F8722">
        <v>500</v>
      </c>
      <c r="G8722" t="s">
        <v>189</v>
      </c>
      <c r="I8722">
        <f t="shared" si="952"/>
        <v>1</v>
      </c>
      <c r="J8722" t="str">
        <f t="shared" si="953"/>
        <v>OK</v>
      </c>
      <c r="K8722" t="str">
        <f t="shared" si="954"/>
        <v>Successful</v>
      </c>
      <c r="L8722" t="str">
        <f t="shared" si="955"/>
        <v>Withdrawal</v>
      </c>
      <c r="M8722" t="str">
        <f t="shared" si="956"/>
        <v>OK</v>
      </c>
      <c r="N8722" t="str">
        <f t="shared" si="957"/>
        <v>OK</v>
      </c>
      <c r="O8722" t="str">
        <f>_xlfn.XLOOKUP(B8722,'01_Raw_ATMs'!A:A,'01_Raw_ATMs'!A:A,"Not Found")</f>
        <v>ATM033</v>
      </c>
      <c r="P8722" t="str">
        <f t="shared" si="958"/>
        <v>Valid</v>
      </c>
    </row>
    <row r="8723" spans="1:16">
      <c r="A8723" t="s">
        <v>8915</v>
      </c>
      <c r="B8723" t="s">
        <v>119</v>
      </c>
      <c r="C8723" s="2">
        <v>45925</v>
      </c>
      <c r="D8723" s="3">
        <v>0.9034375</v>
      </c>
      <c r="E8723" t="s">
        <v>33</v>
      </c>
      <c r="F8723">
        <v>3000</v>
      </c>
      <c r="G8723" t="s">
        <v>189</v>
      </c>
      <c r="I8723">
        <f t="shared" si="952"/>
        <v>1</v>
      </c>
      <c r="J8723" t="str">
        <f t="shared" si="953"/>
        <v>OK</v>
      </c>
      <c r="K8723" t="str">
        <f t="shared" si="954"/>
        <v>Successful</v>
      </c>
      <c r="L8723" t="str">
        <f t="shared" si="955"/>
        <v>Withdrawal</v>
      </c>
      <c r="M8723" t="str">
        <f t="shared" si="956"/>
        <v>OK</v>
      </c>
      <c r="N8723" t="str">
        <f t="shared" si="957"/>
        <v>OK</v>
      </c>
      <c r="O8723" t="str">
        <f>_xlfn.XLOOKUP(B8723,'01_Raw_ATMs'!A:A,'01_Raw_ATMs'!A:A,"Not Found")</f>
        <v>ATM039</v>
      </c>
      <c r="P8723" t="str">
        <f t="shared" si="958"/>
        <v>Valid</v>
      </c>
    </row>
    <row r="8724" spans="1:16">
      <c r="A8724" t="s">
        <v>8916</v>
      </c>
      <c r="B8724" t="s">
        <v>74</v>
      </c>
      <c r="C8724" s="2">
        <v>46185</v>
      </c>
      <c r="D8724" s="3">
        <v>0.30179398148148151</v>
      </c>
      <c r="E8724" t="s">
        <v>33</v>
      </c>
      <c r="F8724">
        <v>10000</v>
      </c>
      <c r="G8724" t="s">
        <v>189</v>
      </c>
      <c r="I8724">
        <f t="shared" si="952"/>
        <v>1</v>
      </c>
      <c r="J8724" t="str">
        <f t="shared" si="953"/>
        <v>OK</v>
      </c>
      <c r="K8724" t="str">
        <f t="shared" si="954"/>
        <v>Successful</v>
      </c>
      <c r="L8724" t="str">
        <f t="shared" si="955"/>
        <v>Withdrawal</v>
      </c>
      <c r="M8724" t="str">
        <f t="shared" si="956"/>
        <v>OK</v>
      </c>
      <c r="N8724" t="str">
        <f t="shared" si="957"/>
        <v>OK</v>
      </c>
      <c r="O8724" t="str">
        <f>_xlfn.XLOOKUP(B8724,'01_Raw_ATMs'!A:A,'01_Raw_ATMs'!A:A,"Not Found")</f>
        <v>ATM003</v>
      </c>
      <c r="P8724" t="str">
        <f t="shared" si="958"/>
        <v>Valid</v>
      </c>
    </row>
    <row r="8725" spans="1:16">
      <c r="A8725" t="s">
        <v>8917</v>
      </c>
      <c r="B8725" t="s">
        <v>90</v>
      </c>
      <c r="C8725" s="2">
        <v>46061</v>
      </c>
      <c r="D8725" s="3">
        <v>0.27061342592592591</v>
      </c>
      <c r="E8725" t="s">
        <v>33</v>
      </c>
      <c r="F8725">
        <v>3000</v>
      </c>
      <c r="G8725" t="s">
        <v>189</v>
      </c>
      <c r="I8725">
        <f t="shared" si="952"/>
        <v>1</v>
      </c>
      <c r="J8725" t="str">
        <f t="shared" si="953"/>
        <v>OK</v>
      </c>
      <c r="K8725" t="str">
        <f t="shared" si="954"/>
        <v>Successful</v>
      </c>
      <c r="L8725" t="str">
        <f t="shared" si="955"/>
        <v>Withdrawal</v>
      </c>
      <c r="M8725" t="str">
        <f t="shared" si="956"/>
        <v>OK</v>
      </c>
      <c r="N8725" t="str">
        <f t="shared" si="957"/>
        <v>OK</v>
      </c>
      <c r="O8725" t="str">
        <f>_xlfn.XLOOKUP(B8725,'01_Raw_ATMs'!A:A,'01_Raw_ATMs'!A:A,"Not Found")</f>
        <v>ATM013</v>
      </c>
      <c r="P8725" t="str">
        <f t="shared" si="958"/>
        <v>Valid</v>
      </c>
    </row>
    <row r="8726" spans="1:16">
      <c r="A8726" t="s">
        <v>8918</v>
      </c>
      <c r="B8726" t="s">
        <v>149</v>
      </c>
      <c r="C8726" s="2">
        <v>45687</v>
      </c>
      <c r="D8726" s="3">
        <v>0.66033564814814816</v>
      </c>
      <c r="E8726" t="s">
        <v>194</v>
      </c>
      <c r="F8726">
        <v>0</v>
      </c>
      <c r="G8726" t="s">
        <v>189</v>
      </c>
      <c r="I8726">
        <f t="shared" si="952"/>
        <v>1</v>
      </c>
      <c r="J8726" t="str">
        <f t="shared" si="953"/>
        <v>OK</v>
      </c>
      <c r="K8726" t="str">
        <f t="shared" si="954"/>
        <v>Successful</v>
      </c>
      <c r="L8726" t="str">
        <f t="shared" si="955"/>
        <v>Balance Inquiry</v>
      </c>
      <c r="M8726" t="str">
        <f t="shared" si="956"/>
        <v>OK</v>
      </c>
      <c r="N8726" t="str">
        <f t="shared" si="957"/>
        <v>OK</v>
      </c>
      <c r="O8726" t="str">
        <f>_xlfn.XLOOKUP(B8726,'01_Raw_ATMs'!A:A,'01_Raw_ATMs'!A:A,"Not Found")</f>
        <v>ATM069</v>
      </c>
      <c r="P8726" t="str">
        <f t="shared" si="958"/>
        <v>Valid</v>
      </c>
    </row>
    <row r="8727" spans="1:16">
      <c r="A8727" t="s">
        <v>8919</v>
      </c>
      <c r="B8727" t="s">
        <v>93</v>
      </c>
      <c r="C8727" s="2">
        <v>45972</v>
      </c>
      <c r="D8727" s="3">
        <v>0.55718749999999995</v>
      </c>
      <c r="E8727" t="s">
        <v>33</v>
      </c>
      <c r="F8727">
        <v>6000</v>
      </c>
      <c r="G8727" t="s">
        <v>189</v>
      </c>
      <c r="I8727">
        <f t="shared" si="952"/>
        <v>1</v>
      </c>
      <c r="J8727" t="str">
        <f t="shared" si="953"/>
        <v>OK</v>
      </c>
      <c r="K8727" t="str">
        <f t="shared" si="954"/>
        <v>Successful</v>
      </c>
      <c r="L8727" t="str">
        <f t="shared" si="955"/>
        <v>Withdrawal</v>
      </c>
      <c r="M8727" t="str">
        <f t="shared" si="956"/>
        <v>OK</v>
      </c>
      <c r="N8727" t="str">
        <f t="shared" si="957"/>
        <v>OK</v>
      </c>
      <c r="O8727" t="str">
        <f>_xlfn.XLOOKUP(B8727,'01_Raw_ATMs'!A:A,'01_Raw_ATMs'!A:A,"Not Found")</f>
        <v>ATM016</v>
      </c>
      <c r="P8727" t="str">
        <f t="shared" si="958"/>
        <v>Valid</v>
      </c>
    </row>
    <row r="8728" spans="1:16">
      <c r="A8728" t="s">
        <v>8920</v>
      </c>
      <c r="B8728" t="s">
        <v>147</v>
      </c>
      <c r="C8728" s="2">
        <v>46082</v>
      </c>
      <c r="D8728" s="3">
        <v>0.41574074074074069</v>
      </c>
      <c r="E8728" t="s">
        <v>33</v>
      </c>
      <c r="F8728">
        <v>6000</v>
      </c>
      <c r="G8728" t="s">
        <v>189</v>
      </c>
      <c r="I8728">
        <f t="shared" si="952"/>
        <v>1</v>
      </c>
      <c r="J8728" t="str">
        <f t="shared" si="953"/>
        <v>OK</v>
      </c>
      <c r="K8728" t="str">
        <f t="shared" si="954"/>
        <v>Successful</v>
      </c>
      <c r="L8728" t="str">
        <f t="shared" si="955"/>
        <v>Withdrawal</v>
      </c>
      <c r="M8728" t="str">
        <f t="shared" si="956"/>
        <v>OK</v>
      </c>
      <c r="N8728" t="str">
        <f t="shared" si="957"/>
        <v>OK</v>
      </c>
      <c r="O8728" t="str">
        <f>_xlfn.XLOOKUP(B8728,'01_Raw_ATMs'!A:A,'01_Raw_ATMs'!A:A,"Not Found")</f>
        <v>ATM067</v>
      </c>
      <c r="P8728" t="str">
        <f t="shared" si="958"/>
        <v>Valid</v>
      </c>
    </row>
    <row r="8729" spans="1:16">
      <c r="A8729" t="s">
        <v>8921</v>
      </c>
      <c r="B8729" t="s">
        <v>81</v>
      </c>
      <c r="C8729" s="2">
        <v>45872</v>
      </c>
      <c r="D8729" s="3">
        <v>0.92374999999999996</v>
      </c>
      <c r="E8729" t="s">
        <v>33</v>
      </c>
      <c r="F8729">
        <v>1500</v>
      </c>
      <c r="G8729" t="s">
        <v>189</v>
      </c>
      <c r="I8729">
        <f t="shared" si="952"/>
        <v>1</v>
      </c>
      <c r="J8729" t="str">
        <f t="shared" si="953"/>
        <v>OK</v>
      </c>
      <c r="K8729" t="str">
        <f t="shared" si="954"/>
        <v>Successful</v>
      </c>
      <c r="L8729" t="str">
        <f t="shared" si="955"/>
        <v>Withdrawal</v>
      </c>
      <c r="M8729" t="str">
        <f t="shared" si="956"/>
        <v>OK</v>
      </c>
      <c r="N8729" t="str">
        <f t="shared" si="957"/>
        <v>OK</v>
      </c>
      <c r="O8729" t="str">
        <f>_xlfn.XLOOKUP(B8729,'01_Raw_ATMs'!A:A,'01_Raw_ATMs'!A:A,"Not Found")</f>
        <v>ATM007</v>
      </c>
      <c r="P8729" t="str">
        <f t="shared" si="958"/>
        <v>Valid</v>
      </c>
    </row>
    <row r="8730" spans="1:16">
      <c r="A8730" t="s">
        <v>8922</v>
      </c>
      <c r="B8730" t="s">
        <v>142</v>
      </c>
      <c r="C8730" s="2">
        <v>45720</v>
      </c>
      <c r="D8730" s="3">
        <v>0.51128472222222221</v>
      </c>
      <c r="E8730" t="s">
        <v>211</v>
      </c>
      <c r="F8730">
        <v>0</v>
      </c>
      <c r="G8730" t="s">
        <v>189</v>
      </c>
      <c r="I8730">
        <f t="shared" si="952"/>
        <v>1</v>
      </c>
      <c r="J8730" t="str">
        <f t="shared" si="953"/>
        <v>OK</v>
      </c>
      <c r="K8730" t="str">
        <f t="shared" si="954"/>
        <v>Successful</v>
      </c>
      <c r="L8730" t="str">
        <f t="shared" si="955"/>
        <v>Mini Statement</v>
      </c>
      <c r="M8730" t="str">
        <f t="shared" si="956"/>
        <v>OK</v>
      </c>
      <c r="N8730" t="str">
        <f t="shared" si="957"/>
        <v>OK</v>
      </c>
      <c r="O8730" t="str">
        <f>_xlfn.XLOOKUP(B8730,'01_Raw_ATMs'!A:A,'01_Raw_ATMs'!A:A,"Not Found")</f>
        <v>ATM062</v>
      </c>
      <c r="P8730" t="str">
        <f t="shared" si="958"/>
        <v>Valid</v>
      </c>
    </row>
    <row r="8731" spans="1:16">
      <c r="A8731" t="s">
        <v>8923</v>
      </c>
      <c r="B8731" t="s">
        <v>169</v>
      </c>
      <c r="C8731" s="2">
        <v>45957</v>
      </c>
      <c r="D8731" s="3">
        <v>0.1002546296296296</v>
      </c>
      <c r="E8731" t="s">
        <v>33</v>
      </c>
      <c r="F8731">
        <v>3000</v>
      </c>
      <c r="G8731" t="s">
        <v>189</v>
      </c>
      <c r="I8731">
        <f t="shared" si="952"/>
        <v>1</v>
      </c>
      <c r="J8731" t="str">
        <f t="shared" si="953"/>
        <v>OK</v>
      </c>
      <c r="K8731" t="str">
        <f t="shared" si="954"/>
        <v>Successful</v>
      </c>
      <c r="L8731" t="str">
        <f t="shared" si="955"/>
        <v>Withdrawal</v>
      </c>
      <c r="M8731" t="str">
        <f t="shared" si="956"/>
        <v>OK</v>
      </c>
      <c r="N8731" t="str">
        <f t="shared" si="957"/>
        <v>OK</v>
      </c>
      <c r="O8731" t="str">
        <f>_xlfn.XLOOKUP(B8731,'01_Raw_ATMs'!A:A,'01_Raw_ATMs'!A:A,"Not Found")</f>
        <v>ATM089</v>
      </c>
      <c r="P8731" t="str">
        <f t="shared" si="958"/>
        <v>Valid</v>
      </c>
    </row>
    <row r="8732" spans="1:16">
      <c r="A8732" t="s">
        <v>8924</v>
      </c>
      <c r="B8732" t="s">
        <v>114</v>
      </c>
      <c r="C8732" s="2">
        <v>46033</v>
      </c>
      <c r="D8732" s="3">
        <v>0.66886574074074079</v>
      </c>
      <c r="E8732" t="s">
        <v>33</v>
      </c>
      <c r="F8732">
        <v>2000</v>
      </c>
      <c r="G8732" t="s">
        <v>189</v>
      </c>
      <c r="I8732">
        <f t="shared" si="952"/>
        <v>1</v>
      </c>
      <c r="J8732" t="str">
        <f t="shared" si="953"/>
        <v>OK</v>
      </c>
      <c r="K8732" t="str">
        <f t="shared" si="954"/>
        <v>Successful</v>
      </c>
      <c r="L8732" t="str">
        <f t="shared" si="955"/>
        <v>Withdrawal</v>
      </c>
      <c r="M8732" t="str">
        <f t="shared" si="956"/>
        <v>OK</v>
      </c>
      <c r="N8732" t="str">
        <f t="shared" si="957"/>
        <v>OK</v>
      </c>
      <c r="O8732" t="str">
        <f>_xlfn.XLOOKUP(B8732,'01_Raw_ATMs'!A:A,'01_Raw_ATMs'!A:A,"Not Found")</f>
        <v>ATM034</v>
      </c>
      <c r="P8732" t="str">
        <f t="shared" si="958"/>
        <v>Valid</v>
      </c>
    </row>
    <row r="8733" spans="1:16">
      <c r="A8733" t="s">
        <v>8925</v>
      </c>
      <c r="B8733" t="s">
        <v>145</v>
      </c>
      <c r="C8733" s="2">
        <v>45759</v>
      </c>
      <c r="D8733" s="3">
        <v>0.69533564814814819</v>
      </c>
      <c r="E8733" t="s">
        <v>194</v>
      </c>
      <c r="F8733">
        <v>0</v>
      </c>
      <c r="G8733" t="s">
        <v>189</v>
      </c>
      <c r="I8733">
        <f t="shared" si="952"/>
        <v>1</v>
      </c>
      <c r="J8733" t="str">
        <f t="shared" si="953"/>
        <v>OK</v>
      </c>
      <c r="K8733" t="str">
        <f t="shared" si="954"/>
        <v>Successful</v>
      </c>
      <c r="L8733" t="str">
        <f t="shared" si="955"/>
        <v>Balance Inquiry</v>
      </c>
      <c r="M8733" t="str">
        <f t="shared" si="956"/>
        <v>OK</v>
      </c>
      <c r="N8733" t="str">
        <f t="shared" si="957"/>
        <v>OK</v>
      </c>
      <c r="O8733" t="str">
        <f>_xlfn.XLOOKUP(B8733,'01_Raw_ATMs'!A:A,'01_Raw_ATMs'!A:A,"Not Found")</f>
        <v>ATM065</v>
      </c>
      <c r="P8733" t="str">
        <f t="shared" si="958"/>
        <v>Valid</v>
      </c>
    </row>
    <row r="8734" spans="1:16">
      <c r="A8734" t="s">
        <v>8926</v>
      </c>
      <c r="B8734" t="s">
        <v>122</v>
      </c>
      <c r="C8734" s="2">
        <v>45753</v>
      </c>
      <c r="D8734" s="3">
        <v>0.44621527777777781</v>
      </c>
      <c r="E8734" t="s">
        <v>33</v>
      </c>
      <c r="F8734">
        <v>1500</v>
      </c>
      <c r="G8734" t="s">
        <v>189</v>
      </c>
      <c r="I8734">
        <f t="shared" si="952"/>
        <v>1</v>
      </c>
      <c r="J8734" t="str">
        <f t="shared" si="953"/>
        <v>OK</v>
      </c>
      <c r="K8734" t="str">
        <f t="shared" si="954"/>
        <v>Successful</v>
      </c>
      <c r="L8734" t="str">
        <f t="shared" si="955"/>
        <v>Withdrawal</v>
      </c>
      <c r="M8734" t="str">
        <f t="shared" si="956"/>
        <v>OK</v>
      </c>
      <c r="N8734" t="str">
        <f t="shared" si="957"/>
        <v>OK</v>
      </c>
      <c r="O8734" t="str">
        <f>_xlfn.XLOOKUP(B8734,'01_Raw_ATMs'!A:A,'01_Raw_ATMs'!A:A,"Not Found")</f>
        <v>ATM042</v>
      </c>
      <c r="P8734" t="str">
        <f t="shared" si="958"/>
        <v>Valid</v>
      </c>
    </row>
    <row r="8735" spans="1:16">
      <c r="A8735" t="s">
        <v>8927</v>
      </c>
      <c r="B8735" t="s">
        <v>143</v>
      </c>
      <c r="C8735" s="2">
        <v>45930</v>
      </c>
      <c r="D8735" s="3">
        <v>0.87681712962962965</v>
      </c>
      <c r="E8735" t="s">
        <v>33</v>
      </c>
      <c r="F8735">
        <v>10000</v>
      </c>
      <c r="G8735" t="s">
        <v>189</v>
      </c>
      <c r="I8735">
        <f t="shared" si="952"/>
        <v>1</v>
      </c>
      <c r="J8735" t="str">
        <f t="shared" si="953"/>
        <v>OK</v>
      </c>
      <c r="K8735" t="str">
        <f t="shared" si="954"/>
        <v>Successful</v>
      </c>
      <c r="L8735" t="str">
        <f t="shared" si="955"/>
        <v>Withdrawal</v>
      </c>
      <c r="M8735" t="str">
        <f t="shared" si="956"/>
        <v>OK</v>
      </c>
      <c r="N8735" t="str">
        <f t="shared" si="957"/>
        <v>OK</v>
      </c>
      <c r="O8735" t="str">
        <f>_xlfn.XLOOKUP(B8735,'01_Raw_ATMs'!A:A,'01_Raw_ATMs'!A:A,"Not Found")</f>
        <v>ATM063</v>
      </c>
      <c r="P8735" t="str">
        <f t="shared" si="958"/>
        <v>Valid</v>
      </c>
    </row>
    <row r="8736" spans="1:16">
      <c r="A8736" t="s">
        <v>8928</v>
      </c>
      <c r="B8736" t="s">
        <v>89</v>
      </c>
      <c r="C8736" s="2">
        <v>45725</v>
      </c>
      <c r="D8736" s="3">
        <v>0.78674768518518523</v>
      </c>
      <c r="E8736" t="s">
        <v>33</v>
      </c>
      <c r="F8736">
        <v>500</v>
      </c>
      <c r="G8736" t="s">
        <v>189</v>
      </c>
      <c r="I8736">
        <f t="shared" si="952"/>
        <v>1</v>
      </c>
      <c r="J8736" t="str">
        <f t="shared" si="953"/>
        <v>OK</v>
      </c>
      <c r="K8736" t="str">
        <f t="shared" si="954"/>
        <v>Successful</v>
      </c>
      <c r="L8736" t="str">
        <f t="shared" si="955"/>
        <v>Withdrawal</v>
      </c>
      <c r="M8736" t="str">
        <f t="shared" si="956"/>
        <v>OK</v>
      </c>
      <c r="N8736" t="str">
        <f t="shared" si="957"/>
        <v>OK</v>
      </c>
      <c r="O8736" t="str">
        <f>_xlfn.XLOOKUP(B8736,'01_Raw_ATMs'!A:A,'01_Raw_ATMs'!A:A,"Not Found")</f>
        <v>ATM012</v>
      </c>
      <c r="P8736" t="str">
        <f t="shared" si="958"/>
        <v>Valid</v>
      </c>
    </row>
    <row r="8737" spans="1:16">
      <c r="A8737" t="s">
        <v>8929</v>
      </c>
      <c r="B8737" t="s">
        <v>85</v>
      </c>
      <c r="C8737" s="2">
        <v>45949</v>
      </c>
      <c r="D8737" s="3">
        <v>0.92099537037037038</v>
      </c>
      <c r="E8737" t="s">
        <v>33</v>
      </c>
      <c r="F8737">
        <v>2500</v>
      </c>
      <c r="G8737" t="s">
        <v>189</v>
      </c>
      <c r="I8737">
        <f t="shared" si="952"/>
        <v>1</v>
      </c>
      <c r="J8737" t="str">
        <f t="shared" si="953"/>
        <v>OK</v>
      </c>
      <c r="K8737" t="str">
        <f t="shared" si="954"/>
        <v>Successful</v>
      </c>
      <c r="L8737" t="str">
        <f t="shared" si="955"/>
        <v>Withdrawal</v>
      </c>
      <c r="M8737" t="str">
        <f t="shared" si="956"/>
        <v>OK</v>
      </c>
      <c r="N8737" t="str">
        <f t="shared" si="957"/>
        <v>OK</v>
      </c>
      <c r="O8737" t="str">
        <f>_xlfn.XLOOKUP(B8737,'01_Raw_ATMs'!A:A,'01_Raw_ATMs'!A:A,"Not Found")</f>
        <v>ATM010</v>
      </c>
      <c r="P8737" t="str">
        <f t="shared" si="958"/>
        <v>Valid</v>
      </c>
    </row>
    <row r="8738" spans="1:16">
      <c r="A8738" t="s">
        <v>8930</v>
      </c>
      <c r="B8738" t="s">
        <v>173</v>
      </c>
      <c r="C8738" s="2">
        <v>45911</v>
      </c>
      <c r="D8738" s="3">
        <v>0.63258101851851856</v>
      </c>
      <c r="E8738" t="s">
        <v>194</v>
      </c>
      <c r="F8738">
        <v>0</v>
      </c>
      <c r="G8738" t="s">
        <v>189</v>
      </c>
      <c r="I8738">
        <f t="shared" si="952"/>
        <v>1</v>
      </c>
      <c r="J8738" t="str">
        <f t="shared" si="953"/>
        <v>OK</v>
      </c>
      <c r="K8738" t="str">
        <f t="shared" si="954"/>
        <v>Successful</v>
      </c>
      <c r="L8738" t="str">
        <f t="shared" si="955"/>
        <v>Balance Inquiry</v>
      </c>
      <c r="M8738" t="str">
        <f t="shared" si="956"/>
        <v>OK</v>
      </c>
      <c r="N8738" t="str">
        <f t="shared" si="957"/>
        <v>OK</v>
      </c>
      <c r="O8738" t="str">
        <f>_xlfn.XLOOKUP(B8738,'01_Raw_ATMs'!A:A,'01_Raw_ATMs'!A:A,"Not Found")</f>
        <v>ATM093</v>
      </c>
      <c r="P8738" t="str">
        <f t="shared" si="958"/>
        <v>Valid</v>
      </c>
    </row>
    <row r="8739" spans="1:16">
      <c r="A8739" t="s">
        <v>8931</v>
      </c>
      <c r="B8739" t="s">
        <v>177</v>
      </c>
      <c r="C8739" s="2">
        <v>46058</v>
      </c>
      <c r="D8739" s="3">
        <v>0.36151620370370369</v>
      </c>
      <c r="E8739" t="s">
        <v>33</v>
      </c>
      <c r="F8739">
        <v>2500</v>
      </c>
      <c r="G8739" t="s">
        <v>189</v>
      </c>
      <c r="I8739">
        <f t="shared" si="952"/>
        <v>1</v>
      </c>
      <c r="J8739" t="str">
        <f t="shared" si="953"/>
        <v>OK</v>
      </c>
      <c r="K8739" t="str">
        <f t="shared" si="954"/>
        <v>Successful</v>
      </c>
      <c r="L8739" t="str">
        <f t="shared" si="955"/>
        <v>Withdrawal</v>
      </c>
      <c r="M8739" t="str">
        <f t="shared" si="956"/>
        <v>OK</v>
      </c>
      <c r="N8739" t="str">
        <f t="shared" si="957"/>
        <v>OK</v>
      </c>
      <c r="O8739" t="str">
        <f>_xlfn.XLOOKUP(B8739,'01_Raw_ATMs'!A:A,'01_Raw_ATMs'!A:A,"Not Found")</f>
        <v>ATM097</v>
      </c>
      <c r="P8739" t="str">
        <f t="shared" si="958"/>
        <v>Valid</v>
      </c>
    </row>
    <row r="8740" spans="1:16">
      <c r="A8740" t="s">
        <v>8932</v>
      </c>
      <c r="B8740" t="s">
        <v>163</v>
      </c>
      <c r="C8740" s="2">
        <v>46019</v>
      </c>
      <c r="D8740" s="3">
        <v>0.645625</v>
      </c>
      <c r="E8740" t="s">
        <v>33</v>
      </c>
      <c r="F8740">
        <v>6000</v>
      </c>
      <c r="G8740" t="s">
        <v>189</v>
      </c>
      <c r="I8740">
        <f t="shared" si="952"/>
        <v>1</v>
      </c>
      <c r="J8740" t="str">
        <f t="shared" si="953"/>
        <v>OK</v>
      </c>
      <c r="K8740" t="str">
        <f t="shared" si="954"/>
        <v>Successful</v>
      </c>
      <c r="L8740" t="str">
        <f t="shared" si="955"/>
        <v>Withdrawal</v>
      </c>
      <c r="M8740" t="str">
        <f t="shared" si="956"/>
        <v>OK</v>
      </c>
      <c r="N8740" t="str">
        <f t="shared" si="957"/>
        <v>OK</v>
      </c>
      <c r="O8740" t="str">
        <f>_xlfn.XLOOKUP(B8740,'01_Raw_ATMs'!A:A,'01_Raw_ATMs'!A:A,"Not Found")</f>
        <v>ATM083</v>
      </c>
      <c r="P8740" t="str">
        <f t="shared" si="958"/>
        <v>Valid</v>
      </c>
    </row>
    <row r="8741" spans="1:16">
      <c r="A8741" t="s">
        <v>8933</v>
      </c>
      <c r="B8741" t="s">
        <v>138</v>
      </c>
      <c r="C8741" s="2">
        <v>45915</v>
      </c>
      <c r="D8741" s="3">
        <v>0.67347222222222225</v>
      </c>
      <c r="E8741" t="s">
        <v>33</v>
      </c>
      <c r="F8741">
        <v>2000</v>
      </c>
      <c r="G8741" t="s">
        <v>189</v>
      </c>
      <c r="I8741">
        <f t="shared" si="952"/>
        <v>1</v>
      </c>
      <c r="J8741" t="str">
        <f t="shared" si="953"/>
        <v>OK</v>
      </c>
      <c r="K8741" t="str">
        <f t="shared" si="954"/>
        <v>Successful</v>
      </c>
      <c r="L8741" t="str">
        <f t="shared" si="955"/>
        <v>Withdrawal</v>
      </c>
      <c r="M8741" t="str">
        <f t="shared" si="956"/>
        <v>OK</v>
      </c>
      <c r="N8741" t="str">
        <f t="shared" si="957"/>
        <v>OK</v>
      </c>
      <c r="O8741" t="str">
        <f>_xlfn.XLOOKUP(B8741,'01_Raw_ATMs'!A:A,'01_Raw_ATMs'!A:A,"Not Found")</f>
        <v>ATM058</v>
      </c>
      <c r="P8741" t="str">
        <f t="shared" si="958"/>
        <v>Valid</v>
      </c>
    </row>
    <row r="8742" spans="1:16">
      <c r="A8742" t="s">
        <v>8934</v>
      </c>
      <c r="B8742" t="s">
        <v>135</v>
      </c>
      <c r="C8742" s="2">
        <v>46082</v>
      </c>
      <c r="D8742" s="3">
        <v>0.56574074074074077</v>
      </c>
      <c r="E8742" t="s">
        <v>33</v>
      </c>
      <c r="F8742">
        <v>1000</v>
      </c>
      <c r="G8742" t="s">
        <v>189</v>
      </c>
      <c r="I8742">
        <f t="shared" si="952"/>
        <v>1</v>
      </c>
      <c r="J8742" t="str">
        <f t="shared" si="953"/>
        <v>OK</v>
      </c>
      <c r="K8742" t="str">
        <f t="shared" si="954"/>
        <v>Successful</v>
      </c>
      <c r="L8742" t="str">
        <f t="shared" si="955"/>
        <v>Withdrawal</v>
      </c>
      <c r="M8742" t="str">
        <f t="shared" si="956"/>
        <v>OK</v>
      </c>
      <c r="N8742" t="str">
        <f t="shared" si="957"/>
        <v>OK</v>
      </c>
      <c r="O8742" t="str">
        <f>_xlfn.XLOOKUP(B8742,'01_Raw_ATMs'!A:A,'01_Raw_ATMs'!A:A,"Not Found")</f>
        <v>ATM055</v>
      </c>
      <c r="P8742" t="str">
        <f t="shared" si="958"/>
        <v>Valid</v>
      </c>
    </row>
    <row r="8743" spans="1:16">
      <c r="A8743" t="s">
        <v>8935</v>
      </c>
      <c r="B8743" t="s">
        <v>91</v>
      </c>
      <c r="C8743" s="2">
        <v>45658</v>
      </c>
      <c r="D8743" s="3">
        <v>0.70414351851851853</v>
      </c>
      <c r="E8743" t="s">
        <v>33</v>
      </c>
      <c r="F8743">
        <v>5000</v>
      </c>
      <c r="G8743" t="s">
        <v>189</v>
      </c>
      <c r="I8743">
        <f t="shared" si="952"/>
        <v>1</v>
      </c>
      <c r="J8743" t="str">
        <f t="shared" si="953"/>
        <v>OK</v>
      </c>
      <c r="K8743" t="str">
        <f t="shared" si="954"/>
        <v>Successful</v>
      </c>
      <c r="L8743" t="str">
        <f t="shared" si="955"/>
        <v>Withdrawal</v>
      </c>
      <c r="M8743" t="str">
        <f t="shared" si="956"/>
        <v>OK</v>
      </c>
      <c r="N8743" t="str">
        <f t="shared" si="957"/>
        <v>OK</v>
      </c>
      <c r="O8743" t="str">
        <f>_xlfn.XLOOKUP(B8743,'01_Raw_ATMs'!A:A,'01_Raw_ATMs'!A:A,"Not Found")</f>
        <v>ATM014</v>
      </c>
      <c r="P8743" t="str">
        <f t="shared" si="958"/>
        <v>Valid</v>
      </c>
    </row>
    <row r="8744" spans="1:16">
      <c r="A8744" t="s">
        <v>8936</v>
      </c>
      <c r="B8744" t="s">
        <v>165</v>
      </c>
      <c r="C8744" s="2">
        <v>46121</v>
      </c>
      <c r="D8744" s="3">
        <v>0.43497685185185192</v>
      </c>
      <c r="E8744" t="s">
        <v>194</v>
      </c>
      <c r="F8744">
        <v>0</v>
      </c>
      <c r="G8744" t="s">
        <v>189</v>
      </c>
      <c r="I8744">
        <f t="shared" si="952"/>
        <v>1</v>
      </c>
      <c r="J8744" t="str">
        <f t="shared" si="953"/>
        <v>OK</v>
      </c>
      <c r="K8744" t="str">
        <f t="shared" si="954"/>
        <v>Successful</v>
      </c>
      <c r="L8744" t="str">
        <f t="shared" si="955"/>
        <v>Balance Inquiry</v>
      </c>
      <c r="M8744" t="str">
        <f t="shared" si="956"/>
        <v>OK</v>
      </c>
      <c r="N8744" t="str">
        <f t="shared" si="957"/>
        <v>OK</v>
      </c>
      <c r="O8744" t="str">
        <f>_xlfn.XLOOKUP(B8744,'01_Raw_ATMs'!A:A,'01_Raw_ATMs'!A:A,"Not Found")</f>
        <v>ATM085</v>
      </c>
      <c r="P8744" t="str">
        <f t="shared" si="958"/>
        <v>Valid</v>
      </c>
    </row>
    <row r="8745" spans="1:16">
      <c r="A8745" t="s">
        <v>8937</v>
      </c>
      <c r="B8745" t="s">
        <v>177</v>
      </c>
      <c r="C8745" s="2">
        <v>45811</v>
      </c>
      <c r="D8745" s="3">
        <v>0.95938657407407413</v>
      </c>
      <c r="E8745" t="s">
        <v>33</v>
      </c>
      <c r="F8745">
        <v>2000</v>
      </c>
      <c r="G8745" t="s">
        <v>214</v>
      </c>
      <c r="H8745" t="s">
        <v>1094</v>
      </c>
      <c r="I8745">
        <f t="shared" si="952"/>
        <v>1</v>
      </c>
      <c r="J8745" t="str">
        <f t="shared" si="953"/>
        <v>OK</v>
      </c>
      <c r="K8745" t="str">
        <f t="shared" si="954"/>
        <v>Failed</v>
      </c>
      <c r="L8745" t="str">
        <f t="shared" si="955"/>
        <v>Withdrawal</v>
      </c>
      <c r="M8745" t="str">
        <f t="shared" si="956"/>
        <v>OK</v>
      </c>
      <c r="N8745" t="str">
        <f t="shared" si="957"/>
        <v>OK</v>
      </c>
      <c r="O8745" t="str">
        <f>_xlfn.XLOOKUP(B8745,'01_Raw_ATMs'!A:A,'01_Raw_ATMs'!A:A,"Not Found")</f>
        <v>ATM097</v>
      </c>
      <c r="P8745" t="str">
        <f t="shared" si="958"/>
        <v>Valid</v>
      </c>
    </row>
    <row r="8746" spans="1:16">
      <c r="A8746" t="s">
        <v>8938</v>
      </c>
      <c r="B8746" t="s">
        <v>169</v>
      </c>
      <c r="C8746" s="2">
        <v>45894</v>
      </c>
      <c r="D8746" s="3">
        <v>0.62140046296296292</v>
      </c>
      <c r="E8746" t="s">
        <v>33</v>
      </c>
      <c r="F8746">
        <v>2000</v>
      </c>
      <c r="G8746" t="s">
        <v>189</v>
      </c>
      <c r="I8746">
        <f t="shared" si="952"/>
        <v>1</v>
      </c>
      <c r="J8746" t="str">
        <f t="shared" si="953"/>
        <v>OK</v>
      </c>
      <c r="K8746" t="str">
        <f t="shared" si="954"/>
        <v>Successful</v>
      </c>
      <c r="L8746" t="str">
        <f t="shared" si="955"/>
        <v>Withdrawal</v>
      </c>
      <c r="M8746" t="str">
        <f t="shared" si="956"/>
        <v>OK</v>
      </c>
      <c r="N8746" t="str">
        <f t="shared" si="957"/>
        <v>OK</v>
      </c>
      <c r="O8746" t="str">
        <f>_xlfn.XLOOKUP(B8746,'01_Raw_ATMs'!A:A,'01_Raw_ATMs'!A:A,"Not Found")</f>
        <v>ATM089</v>
      </c>
      <c r="P8746" t="str">
        <f t="shared" si="958"/>
        <v>Valid</v>
      </c>
    </row>
    <row r="8747" spans="1:16">
      <c r="A8747" t="s">
        <v>8939</v>
      </c>
      <c r="B8747" t="s">
        <v>103</v>
      </c>
      <c r="C8747" s="2">
        <v>45758</v>
      </c>
      <c r="D8747" s="3">
        <v>0.46878472222222223</v>
      </c>
      <c r="E8747" t="s">
        <v>33</v>
      </c>
      <c r="F8747">
        <v>10000</v>
      </c>
      <c r="G8747" t="s">
        <v>189</v>
      </c>
      <c r="I8747">
        <f t="shared" si="952"/>
        <v>1</v>
      </c>
      <c r="J8747" t="str">
        <f t="shared" si="953"/>
        <v>OK</v>
      </c>
      <c r="K8747" t="str">
        <f t="shared" si="954"/>
        <v>Successful</v>
      </c>
      <c r="L8747" t="str">
        <f t="shared" si="955"/>
        <v>Withdrawal</v>
      </c>
      <c r="M8747" t="str">
        <f t="shared" si="956"/>
        <v>OK</v>
      </c>
      <c r="N8747" t="str">
        <f t="shared" si="957"/>
        <v>OK</v>
      </c>
      <c r="O8747" t="str">
        <f>_xlfn.XLOOKUP(B8747,'01_Raw_ATMs'!A:A,'01_Raw_ATMs'!A:A,"Not Found")</f>
        <v>ATM024</v>
      </c>
      <c r="P8747" t="str">
        <f t="shared" si="958"/>
        <v>Valid</v>
      </c>
    </row>
    <row r="8748" spans="1:16">
      <c r="A8748" t="s">
        <v>8940</v>
      </c>
      <c r="B8748" t="s">
        <v>158</v>
      </c>
      <c r="C8748" s="2">
        <v>45994</v>
      </c>
      <c r="D8748" s="3">
        <v>0.70209490740740743</v>
      </c>
      <c r="E8748" t="s">
        <v>33</v>
      </c>
      <c r="F8748">
        <v>6000</v>
      </c>
      <c r="G8748" t="s">
        <v>189</v>
      </c>
      <c r="I8748">
        <f t="shared" si="952"/>
        <v>1</v>
      </c>
      <c r="J8748" t="str">
        <f t="shared" si="953"/>
        <v>OK</v>
      </c>
      <c r="K8748" t="str">
        <f t="shared" si="954"/>
        <v>Successful</v>
      </c>
      <c r="L8748" t="str">
        <f t="shared" si="955"/>
        <v>Withdrawal</v>
      </c>
      <c r="M8748" t="str">
        <f t="shared" si="956"/>
        <v>OK</v>
      </c>
      <c r="N8748" t="str">
        <f t="shared" si="957"/>
        <v>OK</v>
      </c>
      <c r="O8748" t="str">
        <f>_xlfn.XLOOKUP(B8748,'01_Raw_ATMs'!A:A,'01_Raw_ATMs'!A:A,"Not Found")</f>
        <v>ATM078</v>
      </c>
      <c r="P8748" t="str">
        <f t="shared" si="958"/>
        <v>Valid</v>
      </c>
    </row>
    <row r="8749" spans="1:16">
      <c r="A8749" t="s">
        <v>8941</v>
      </c>
      <c r="B8749" t="s">
        <v>131</v>
      </c>
      <c r="C8749" s="2">
        <v>45880</v>
      </c>
      <c r="D8749" s="3">
        <v>0.29447916666666668</v>
      </c>
      <c r="E8749" t="s">
        <v>33</v>
      </c>
      <c r="F8749">
        <v>3000</v>
      </c>
      <c r="G8749" t="s">
        <v>189</v>
      </c>
      <c r="I8749">
        <f t="shared" si="952"/>
        <v>1</v>
      </c>
      <c r="J8749" t="str">
        <f t="shared" si="953"/>
        <v>OK</v>
      </c>
      <c r="K8749" t="str">
        <f t="shared" si="954"/>
        <v>Successful</v>
      </c>
      <c r="L8749" t="str">
        <f t="shared" si="955"/>
        <v>Withdrawal</v>
      </c>
      <c r="M8749" t="str">
        <f t="shared" si="956"/>
        <v>OK</v>
      </c>
      <c r="N8749" t="str">
        <f t="shared" si="957"/>
        <v>OK</v>
      </c>
      <c r="O8749" t="str">
        <f>_xlfn.XLOOKUP(B8749,'01_Raw_ATMs'!A:A,'01_Raw_ATMs'!A:A,"Not Found")</f>
        <v>ATM051</v>
      </c>
      <c r="P8749" t="str">
        <f t="shared" si="958"/>
        <v>Valid</v>
      </c>
    </row>
    <row r="8750" spans="1:16">
      <c r="A8750" t="s">
        <v>8942</v>
      </c>
      <c r="B8750" t="s">
        <v>144</v>
      </c>
      <c r="C8750" s="2">
        <v>45946</v>
      </c>
      <c r="D8750" s="3">
        <v>0.65506944444444448</v>
      </c>
      <c r="E8750" t="s">
        <v>33</v>
      </c>
      <c r="F8750">
        <v>4000</v>
      </c>
      <c r="G8750" t="s">
        <v>189</v>
      </c>
      <c r="I8750">
        <f t="shared" si="952"/>
        <v>1</v>
      </c>
      <c r="J8750" t="str">
        <f t="shared" si="953"/>
        <v>OK</v>
      </c>
      <c r="K8750" t="str">
        <f t="shared" si="954"/>
        <v>Successful</v>
      </c>
      <c r="L8750" t="str">
        <f t="shared" si="955"/>
        <v>Withdrawal</v>
      </c>
      <c r="M8750" t="str">
        <f t="shared" si="956"/>
        <v>OK</v>
      </c>
      <c r="N8750" t="str">
        <f t="shared" si="957"/>
        <v>OK</v>
      </c>
      <c r="O8750" t="str">
        <f>_xlfn.XLOOKUP(B8750,'01_Raw_ATMs'!A:A,'01_Raw_ATMs'!A:A,"Not Found")</f>
        <v>ATM064</v>
      </c>
      <c r="P8750" t="str">
        <f t="shared" si="958"/>
        <v>Valid</v>
      </c>
    </row>
    <row r="8751" spans="1:16">
      <c r="A8751" t="s">
        <v>8943</v>
      </c>
      <c r="B8751" t="s">
        <v>110</v>
      </c>
      <c r="C8751" s="2">
        <v>45991</v>
      </c>
      <c r="D8751" s="3">
        <v>0.87945601851851851</v>
      </c>
      <c r="E8751" t="s">
        <v>33</v>
      </c>
      <c r="F8751">
        <v>2000</v>
      </c>
      <c r="G8751" t="s">
        <v>189</v>
      </c>
      <c r="I8751">
        <f t="shared" si="952"/>
        <v>1</v>
      </c>
      <c r="J8751" t="str">
        <f t="shared" si="953"/>
        <v>OK</v>
      </c>
      <c r="K8751" t="str">
        <f t="shared" si="954"/>
        <v>Successful</v>
      </c>
      <c r="L8751" t="str">
        <f t="shared" si="955"/>
        <v>Withdrawal</v>
      </c>
      <c r="M8751" t="str">
        <f t="shared" si="956"/>
        <v>OK</v>
      </c>
      <c r="N8751" t="str">
        <f t="shared" si="957"/>
        <v>OK</v>
      </c>
      <c r="O8751" t="str">
        <f>_xlfn.XLOOKUP(B8751,'01_Raw_ATMs'!A:A,'01_Raw_ATMs'!A:A,"Not Found")</f>
        <v>ATM030</v>
      </c>
      <c r="P8751" t="str">
        <f t="shared" si="958"/>
        <v>Valid</v>
      </c>
    </row>
    <row r="8752" spans="1:16">
      <c r="A8752" t="s">
        <v>8944</v>
      </c>
      <c r="B8752" t="s">
        <v>101</v>
      </c>
      <c r="C8752" s="2">
        <v>46177</v>
      </c>
      <c r="D8752" s="3">
        <v>0.74394675925925924</v>
      </c>
      <c r="E8752" t="s">
        <v>194</v>
      </c>
      <c r="F8752">
        <v>0</v>
      </c>
      <c r="G8752" t="s">
        <v>189</v>
      </c>
      <c r="I8752">
        <f t="shared" si="952"/>
        <v>1</v>
      </c>
      <c r="J8752" t="str">
        <f t="shared" si="953"/>
        <v>OK</v>
      </c>
      <c r="K8752" t="str">
        <f t="shared" si="954"/>
        <v>Successful</v>
      </c>
      <c r="L8752" t="str">
        <f t="shared" si="955"/>
        <v>Balance Inquiry</v>
      </c>
      <c r="M8752" t="str">
        <f t="shared" si="956"/>
        <v>OK</v>
      </c>
      <c r="N8752" t="str">
        <f t="shared" si="957"/>
        <v>OK</v>
      </c>
      <c r="O8752" t="str">
        <f>_xlfn.XLOOKUP(B8752,'01_Raw_ATMs'!A:A,'01_Raw_ATMs'!A:A,"Not Found")</f>
        <v>ATM022</v>
      </c>
      <c r="P8752" t="str">
        <f t="shared" si="958"/>
        <v>Valid</v>
      </c>
    </row>
    <row r="8753" spans="1:16">
      <c r="A8753" t="s">
        <v>8945</v>
      </c>
      <c r="B8753" t="s">
        <v>178</v>
      </c>
      <c r="C8753" s="2">
        <v>45866</v>
      </c>
      <c r="D8753" s="3">
        <v>0.44425925925925919</v>
      </c>
      <c r="E8753" t="s">
        <v>211</v>
      </c>
      <c r="F8753">
        <v>0</v>
      </c>
      <c r="G8753" t="s">
        <v>189</v>
      </c>
      <c r="I8753">
        <f t="shared" si="952"/>
        <v>1</v>
      </c>
      <c r="J8753" t="str">
        <f t="shared" si="953"/>
        <v>OK</v>
      </c>
      <c r="K8753" t="str">
        <f t="shared" si="954"/>
        <v>Successful</v>
      </c>
      <c r="L8753" t="str">
        <f t="shared" si="955"/>
        <v>Mini Statement</v>
      </c>
      <c r="M8753" t="str">
        <f t="shared" si="956"/>
        <v>OK</v>
      </c>
      <c r="N8753" t="str">
        <f t="shared" si="957"/>
        <v>OK</v>
      </c>
      <c r="O8753" t="str">
        <f>_xlfn.XLOOKUP(B8753,'01_Raw_ATMs'!A:A,'01_Raw_ATMs'!A:A,"Not Found")</f>
        <v>ATM098</v>
      </c>
      <c r="P8753" t="str">
        <f t="shared" si="958"/>
        <v>Valid</v>
      </c>
    </row>
    <row r="8754" spans="1:16">
      <c r="A8754" t="s">
        <v>8946</v>
      </c>
      <c r="B8754" t="s">
        <v>141</v>
      </c>
      <c r="C8754" s="2">
        <v>45859</v>
      </c>
      <c r="D8754" s="3">
        <v>0.56927083333333328</v>
      </c>
      <c r="E8754" t="s">
        <v>194</v>
      </c>
      <c r="F8754">
        <v>0</v>
      </c>
      <c r="G8754" t="s">
        <v>189</v>
      </c>
      <c r="I8754">
        <f t="shared" si="952"/>
        <v>1</v>
      </c>
      <c r="J8754" t="str">
        <f t="shared" si="953"/>
        <v>OK</v>
      </c>
      <c r="K8754" t="str">
        <f t="shared" si="954"/>
        <v>Successful</v>
      </c>
      <c r="L8754" t="str">
        <f t="shared" si="955"/>
        <v>Balance Inquiry</v>
      </c>
      <c r="M8754" t="str">
        <f t="shared" si="956"/>
        <v>OK</v>
      </c>
      <c r="N8754" t="str">
        <f t="shared" si="957"/>
        <v>OK</v>
      </c>
      <c r="O8754" t="str">
        <f>_xlfn.XLOOKUP(B8754,'01_Raw_ATMs'!A:A,'01_Raw_ATMs'!A:A,"Not Found")</f>
        <v>ATM061</v>
      </c>
      <c r="P8754" t="str">
        <f t="shared" si="958"/>
        <v>Valid</v>
      </c>
    </row>
    <row r="8755" spans="1:16">
      <c r="A8755" t="s">
        <v>8947</v>
      </c>
      <c r="B8755" t="s">
        <v>130</v>
      </c>
      <c r="C8755" s="2">
        <v>45825</v>
      </c>
      <c r="D8755" s="3">
        <v>0.82453703703703707</v>
      </c>
      <c r="E8755" t="s">
        <v>33</v>
      </c>
      <c r="F8755">
        <v>4000</v>
      </c>
      <c r="G8755" t="s">
        <v>189</v>
      </c>
      <c r="I8755">
        <f t="shared" si="952"/>
        <v>1</v>
      </c>
      <c r="J8755" t="str">
        <f t="shared" si="953"/>
        <v>OK</v>
      </c>
      <c r="K8755" t="str">
        <f t="shared" si="954"/>
        <v>Successful</v>
      </c>
      <c r="L8755" t="str">
        <f t="shared" si="955"/>
        <v>Withdrawal</v>
      </c>
      <c r="M8755" t="str">
        <f t="shared" si="956"/>
        <v>OK</v>
      </c>
      <c r="N8755" t="str">
        <f t="shared" si="957"/>
        <v>OK</v>
      </c>
      <c r="O8755" t="str">
        <f>_xlfn.XLOOKUP(B8755,'01_Raw_ATMs'!A:A,'01_Raw_ATMs'!A:A,"Not Found")</f>
        <v>ATM050</v>
      </c>
      <c r="P8755" t="str">
        <f t="shared" si="958"/>
        <v>Valid</v>
      </c>
    </row>
    <row r="8756" spans="1:16">
      <c r="A8756" t="s">
        <v>8948</v>
      </c>
      <c r="B8756" t="s">
        <v>133</v>
      </c>
      <c r="C8756" s="2">
        <v>46123</v>
      </c>
      <c r="D8756" s="3">
        <v>0.8566435185185185</v>
      </c>
      <c r="E8756" t="s">
        <v>33</v>
      </c>
      <c r="F8756">
        <v>10000</v>
      </c>
      <c r="G8756" t="s">
        <v>189</v>
      </c>
      <c r="I8756">
        <f t="shared" si="952"/>
        <v>1</v>
      </c>
      <c r="J8756" t="str">
        <f t="shared" si="953"/>
        <v>OK</v>
      </c>
      <c r="K8756" t="str">
        <f t="shared" si="954"/>
        <v>Successful</v>
      </c>
      <c r="L8756" t="str">
        <f t="shared" si="955"/>
        <v>Withdrawal</v>
      </c>
      <c r="M8756" t="str">
        <f t="shared" si="956"/>
        <v>OK</v>
      </c>
      <c r="N8756" t="str">
        <f t="shared" si="957"/>
        <v>OK</v>
      </c>
      <c r="O8756" t="str">
        <f>_xlfn.XLOOKUP(B8756,'01_Raw_ATMs'!A:A,'01_Raw_ATMs'!A:A,"Not Found")</f>
        <v>ATM053</v>
      </c>
      <c r="P8756" t="str">
        <f t="shared" si="958"/>
        <v>Valid</v>
      </c>
    </row>
    <row r="8757" spans="1:16">
      <c r="A8757" t="s">
        <v>8949</v>
      </c>
      <c r="B8757" t="s">
        <v>133</v>
      </c>
      <c r="C8757" s="2">
        <v>46147</v>
      </c>
      <c r="D8757" s="3">
        <v>0.21767361111111111</v>
      </c>
      <c r="E8757" t="s">
        <v>33</v>
      </c>
      <c r="F8757">
        <v>1000</v>
      </c>
      <c r="G8757" t="s">
        <v>189</v>
      </c>
      <c r="I8757">
        <f t="shared" si="952"/>
        <v>1</v>
      </c>
      <c r="J8757" t="str">
        <f t="shared" si="953"/>
        <v>OK</v>
      </c>
      <c r="K8757" t="str">
        <f t="shared" si="954"/>
        <v>Successful</v>
      </c>
      <c r="L8757" t="str">
        <f t="shared" si="955"/>
        <v>Withdrawal</v>
      </c>
      <c r="M8757" t="str">
        <f t="shared" si="956"/>
        <v>OK</v>
      </c>
      <c r="N8757" t="str">
        <f t="shared" si="957"/>
        <v>OK</v>
      </c>
      <c r="O8757" t="str">
        <f>_xlfn.XLOOKUP(B8757,'01_Raw_ATMs'!A:A,'01_Raw_ATMs'!A:A,"Not Found")</f>
        <v>ATM053</v>
      </c>
      <c r="P8757" t="str">
        <f t="shared" si="958"/>
        <v>Valid</v>
      </c>
    </row>
    <row r="8758" spans="1:16">
      <c r="A8758" t="s">
        <v>8950</v>
      </c>
      <c r="B8758" t="s">
        <v>137</v>
      </c>
      <c r="C8758" s="2">
        <v>45882</v>
      </c>
      <c r="D8758" s="3">
        <v>0.33966435185185179</v>
      </c>
      <c r="E8758" t="s">
        <v>33</v>
      </c>
      <c r="F8758">
        <v>10000</v>
      </c>
      <c r="G8758" t="s">
        <v>189</v>
      </c>
      <c r="I8758">
        <f t="shared" si="952"/>
        <v>1</v>
      </c>
      <c r="J8758" t="str">
        <f t="shared" si="953"/>
        <v>OK</v>
      </c>
      <c r="K8758" t="str">
        <f t="shared" si="954"/>
        <v>Successful</v>
      </c>
      <c r="L8758" t="str">
        <f t="shared" si="955"/>
        <v>Withdrawal</v>
      </c>
      <c r="M8758" t="str">
        <f t="shared" si="956"/>
        <v>OK</v>
      </c>
      <c r="N8758" t="str">
        <f t="shared" si="957"/>
        <v>OK</v>
      </c>
      <c r="O8758" t="str">
        <f>_xlfn.XLOOKUP(B8758,'01_Raw_ATMs'!A:A,'01_Raw_ATMs'!A:A,"Not Found")</f>
        <v>ATM057</v>
      </c>
      <c r="P8758" t="str">
        <f t="shared" si="958"/>
        <v>Valid</v>
      </c>
    </row>
    <row r="8759" spans="1:16">
      <c r="A8759" t="s">
        <v>8951</v>
      </c>
      <c r="B8759" t="s">
        <v>179</v>
      </c>
      <c r="C8759" s="2">
        <v>46116</v>
      </c>
      <c r="D8759" s="3">
        <v>0.98422453703703705</v>
      </c>
      <c r="E8759" t="s">
        <v>194</v>
      </c>
      <c r="F8759">
        <v>0</v>
      </c>
      <c r="G8759" t="s">
        <v>189</v>
      </c>
      <c r="I8759">
        <f t="shared" si="952"/>
        <v>1</v>
      </c>
      <c r="J8759" t="str">
        <f t="shared" si="953"/>
        <v>OK</v>
      </c>
      <c r="K8759" t="str">
        <f t="shared" si="954"/>
        <v>Successful</v>
      </c>
      <c r="L8759" t="str">
        <f t="shared" si="955"/>
        <v>Balance Inquiry</v>
      </c>
      <c r="M8759" t="str">
        <f t="shared" si="956"/>
        <v>OK</v>
      </c>
      <c r="N8759" t="str">
        <f t="shared" si="957"/>
        <v>OK</v>
      </c>
      <c r="O8759" t="str">
        <f>_xlfn.XLOOKUP(B8759,'01_Raw_ATMs'!A:A,'01_Raw_ATMs'!A:A,"Not Found")</f>
        <v>ATM099</v>
      </c>
      <c r="P8759" t="str">
        <f t="shared" si="958"/>
        <v>Valid</v>
      </c>
    </row>
    <row r="8760" spans="1:16">
      <c r="A8760" t="s">
        <v>8952</v>
      </c>
      <c r="B8760" t="s">
        <v>143</v>
      </c>
      <c r="C8760" s="2">
        <v>46148</v>
      </c>
      <c r="D8760" s="3">
        <v>0.75126157407407412</v>
      </c>
      <c r="E8760" t="s">
        <v>33</v>
      </c>
      <c r="F8760">
        <v>2000</v>
      </c>
      <c r="G8760" t="s">
        <v>189</v>
      </c>
      <c r="I8760">
        <f t="shared" si="952"/>
        <v>1</v>
      </c>
      <c r="J8760" t="str">
        <f t="shared" si="953"/>
        <v>OK</v>
      </c>
      <c r="K8760" t="str">
        <f t="shared" si="954"/>
        <v>Successful</v>
      </c>
      <c r="L8760" t="str">
        <f t="shared" si="955"/>
        <v>Withdrawal</v>
      </c>
      <c r="M8760" t="str">
        <f t="shared" si="956"/>
        <v>OK</v>
      </c>
      <c r="N8760" t="str">
        <f t="shared" si="957"/>
        <v>OK</v>
      </c>
      <c r="O8760" t="str">
        <f>_xlfn.XLOOKUP(B8760,'01_Raw_ATMs'!A:A,'01_Raw_ATMs'!A:A,"Not Found")</f>
        <v>ATM063</v>
      </c>
      <c r="P8760" t="str">
        <f t="shared" si="958"/>
        <v>Valid</v>
      </c>
    </row>
    <row r="8761" spans="1:16">
      <c r="A8761" t="s">
        <v>8953</v>
      </c>
      <c r="B8761" t="s">
        <v>137</v>
      </c>
      <c r="C8761" s="2">
        <v>46054</v>
      </c>
      <c r="D8761" s="3">
        <v>0.728912037037037</v>
      </c>
      <c r="E8761" t="s">
        <v>33</v>
      </c>
      <c r="F8761">
        <v>4000</v>
      </c>
      <c r="G8761" t="s">
        <v>189</v>
      </c>
      <c r="I8761">
        <f t="shared" si="952"/>
        <v>1</v>
      </c>
      <c r="J8761" t="str">
        <f t="shared" si="953"/>
        <v>OK</v>
      </c>
      <c r="K8761" t="str">
        <f t="shared" si="954"/>
        <v>Successful</v>
      </c>
      <c r="L8761" t="str">
        <f t="shared" si="955"/>
        <v>Withdrawal</v>
      </c>
      <c r="M8761" t="str">
        <f t="shared" si="956"/>
        <v>OK</v>
      </c>
      <c r="N8761" t="str">
        <f t="shared" si="957"/>
        <v>OK</v>
      </c>
      <c r="O8761" t="str">
        <f>_xlfn.XLOOKUP(B8761,'01_Raw_ATMs'!A:A,'01_Raw_ATMs'!A:A,"Not Found")</f>
        <v>ATM057</v>
      </c>
      <c r="P8761" t="str">
        <f t="shared" si="958"/>
        <v>Valid</v>
      </c>
    </row>
    <row r="8762" spans="1:16">
      <c r="A8762" t="s">
        <v>8954</v>
      </c>
      <c r="B8762" t="s">
        <v>132</v>
      </c>
      <c r="C8762" s="2">
        <v>45811</v>
      </c>
      <c r="D8762" s="3">
        <v>0.80364583333333328</v>
      </c>
      <c r="E8762" t="s">
        <v>33</v>
      </c>
      <c r="F8762">
        <v>10000</v>
      </c>
      <c r="G8762" t="s">
        <v>189</v>
      </c>
      <c r="I8762">
        <f t="shared" si="952"/>
        <v>1</v>
      </c>
      <c r="J8762" t="str">
        <f t="shared" si="953"/>
        <v>OK</v>
      </c>
      <c r="K8762" t="str">
        <f t="shared" si="954"/>
        <v>Successful</v>
      </c>
      <c r="L8762" t="str">
        <f t="shared" si="955"/>
        <v>Withdrawal</v>
      </c>
      <c r="M8762" t="str">
        <f t="shared" si="956"/>
        <v>OK</v>
      </c>
      <c r="N8762" t="str">
        <f t="shared" si="957"/>
        <v>OK</v>
      </c>
      <c r="O8762" t="str">
        <f>_xlfn.XLOOKUP(B8762,'01_Raw_ATMs'!A:A,'01_Raw_ATMs'!A:A,"Not Found")</f>
        <v>ATM052</v>
      </c>
      <c r="P8762" t="str">
        <f t="shared" si="958"/>
        <v>Valid</v>
      </c>
    </row>
    <row r="8763" spans="1:16">
      <c r="A8763" t="s">
        <v>8955</v>
      </c>
      <c r="B8763" t="s">
        <v>177</v>
      </c>
      <c r="C8763" s="2">
        <v>46068</v>
      </c>
      <c r="D8763" s="3">
        <v>0.37672453703703701</v>
      </c>
      <c r="E8763" t="s">
        <v>33</v>
      </c>
      <c r="F8763">
        <v>1500</v>
      </c>
      <c r="G8763" t="s">
        <v>189</v>
      </c>
      <c r="I8763">
        <f t="shared" si="952"/>
        <v>1</v>
      </c>
      <c r="J8763" t="str">
        <f t="shared" si="953"/>
        <v>OK</v>
      </c>
      <c r="K8763" t="str">
        <f t="shared" si="954"/>
        <v>Successful</v>
      </c>
      <c r="L8763" t="str">
        <f t="shared" si="955"/>
        <v>Withdrawal</v>
      </c>
      <c r="M8763" t="str">
        <f t="shared" si="956"/>
        <v>OK</v>
      </c>
      <c r="N8763" t="str">
        <f t="shared" si="957"/>
        <v>OK</v>
      </c>
      <c r="O8763" t="str">
        <f>_xlfn.XLOOKUP(B8763,'01_Raw_ATMs'!A:A,'01_Raw_ATMs'!A:A,"Not Found")</f>
        <v>ATM097</v>
      </c>
      <c r="P8763" t="str">
        <f t="shared" si="958"/>
        <v>Valid</v>
      </c>
    </row>
    <row r="8764" spans="1:16">
      <c r="A8764" t="s">
        <v>8956</v>
      </c>
      <c r="B8764" t="s">
        <v>108</v>
      </c>
      <c r="C8764" s="2">
        <v>45736</v>
      </c>
      <c r="D8764" s="3">
        <v>0.64708333333333334</v>
      </c>
      <c r="E8764" t="s">
        <v>33</v>
      </c>
      <c r="F8764">
        <v>10000</v>
      </c>
      <c r="G8764" t="s">
        <v>189</v>
      </c>
      <c r="I8764">
        <f t="shared" si="952"/>
        <v>1</v>
      </c>
      <c r="J8764" t="str">
        <f t="shared" si="953"/>
        <v>OK</v>
      </c>
      <c r="K8764" t="str">
        <f t="shared" si="954"/>
        <v>Successful</v>
      </c>
      <c r="L8764" t="str">
        <f t="shared" si="955"/>
        <v>Withdrawal</v>
      </c>
      <c r="M8764" t="str">
        <f t="shared" si="956"/>
        <v>OK</v>
      </c>
      <c r="N8764" t="str">
        <f t="shared" si="957"/>
        <v>OK</v>
      </c>
      <c r="O8764" t="str">
        <f>_xlfn.XLOOKUP(B8764,'01_Raw_ATMs'!A:A,'01_Raw_ATMs'!A:A,"Not Found")</f>
        <v>ATM028</v>
      </c>
      <c r="P8764" t="str">
        <f t="shared" si="958"/>
        <v>Valid</v>
      </c>
    </row>
    <row r="8765" spans="1:16">
      <c r="A8765" t="s">
        <v>8957</v>
      </c>
      <c r="B8765" t="s">
        <v>134</v>
      </c>
      <c r="C8765" s="2">
        <v>45884</v>
      </c>
      <c r="D8765" s="3">
        <v>0.71118055555555559</v>
      </c>
      <c r="E8765" t="s">
        <v>33</v>
      </c>
      <c r="F8765">
        <v>5000</v>
      </c>
      <c r="G8765" t="s">
        <v>189</v>
      </c>
      <c r="I8765">
        <f t="shared" si="952"/>
        <v>1</v>
      </c>
      <c r="J8765" t="str">
        <f t="shared" si="953"/>
        <v>OK</v>
      </c>
      <c r="K8765" t="str">
        <f t="shared" si="954"/>
        <v>Successful</v>
      </c>
      <c r="L8765" t="str">
        <f t="shared" si="955"/>
        <v>Withdrawal</v>
      </c>
      <c r="M8765" t="str">
        <f t="shared" si="956"/>
        <v>OK</v>
      </c>
      <c r="N8765" t="str">
        <f t="shared" si="957"/>
        <v>OK</v>
      </c>
      <c r="O8765" t="str">
        <f>_xlfn.XLOOKUP(B8765,'01_Raw_ATMs'!A:A,'01_Raw_ATMs'!A:A,"Not Found")</f>
        <v>ATM054</v>
      </c>
      <c r="P8765" t="str">
        <f t="shared" si="958"/>
        <v>Valid</v>
      </c>
    </row>
    <row r="8766" spans="1:16">
      <c r="A8766" t="s">
        <v>8958</v>
      </c>
      <c r="B8766" t="s">
        <v>177</v>
      </c>
      <c r="C8766" s="2">
        <v>45763</v>
      </c>
      <c r="D8766" s="3">
        <v>0.7565277777777778</v>
      </c>
      <c r="E8766" t="s">
        <v>33</v>
      </c>
      <c r="F8766">
        <v>8000</v>
      </c>
      <c r="G8766" t="s">
        <v>189</v>
      </c>
      <c r="I8766">
        <f t="shared" si="952"/>
        <v>1</v>
      </c>
      <c r="J8766" t="str">
        <f t="shared" si="953"/>
        <v>OK</v>
      </c>
      <c r="K8766" t="str">
        <f t="shared" si="954"/>
        <v>Successful</v>
      </c>
      <c r="L8766" t="str">
        <f t="shared" si="955"/>
        <v>Withdrawal</v>
      </c>
      <c r="M8766" t="str">
        <f t="shared" si="956"/>
        <v>OK</v>
      </c>
      <c r="N8766" t="str">
        <f t="shared" si="957"/>
        <v>OK</v>
      </c>
      <c r="O8766" t="str">
        <f>_xlfn.XLOOKUP(B8766,'01_Raw_ATMs'!A:A,'01_Raw_ATMs'!A:A,"Not Found")</f>
        <v>ATM097</v>
      </c>
      <c r="P8766" t="str">
        <f t="shared" si="958"/>
        <v>Valid</v>
      </c>
    </row>
    <row r="8767" spans="1:16">
      <c r="A8767" t="s">
        <v>8959</v>
      </c>
      <c r="B8767" t="s">
        <v>137</v>
      </c>
      <c r="C8767" s="2">
        <v>45883</v>
      </c>
      <c r="D8767" s="3">
        <v>0.52994212962962961</v>
      </c>
      <c r="E8767" t="s">
        <v>211</v>
      </c>
      <c r="F8767">
        <v>0</v>
      </c>
      <c r="G8767" t="s">
        <v>189</v>
      </c>
      <c r="I8767">
        <f t="shared" si="952"/>
        <v>1</v>
      </c>
      <c r="J8767" t="str">
        <f t="shared" si="953"/>
        <v>OK</v>
      </c>
      <c r="K8767" t="str">
        <f t="shared" si="954"/>
        <v>Successful</v>
      </c>
      <c r="L8767" t="str">
        <f t="shared" si="955"/>
        <v>Mini Statement</v>
      </c>
      <c r="M8767" t="str">
        <f t="shared" si="956"/>
        <v>OK</v>
      </c>
      <c r="N8767" t="str">
        <f t="shared" si="957"/>
        <v>OK</v>
      </c>
      <c r="O8767" t="str">
        <f>_xlfn.XLOOKUP(B8767,'01_Raw_ATMs'!A:A,'01_Raw_ATMs'!A:A,"Not Found")</f>
        <v>ATM057</v>
      </c>
      <c r="P8767" t="str">
        <f t="shared" si="958"/>
        <v>Valid</v>
      </c>
    </row>
    <row r="8768" spans="1:16">
      <c r="A8768" t="s">
        <v>8960</v>
      </c>
      <c r="B8768" t="s">
        <v>168</v>
      </c>
      <c r="C8768" s="2">
        <v>46131</v>
      </c>
      <c r="D8768" s="3">
        <v>0.38876157407407408</v>
      </c>
      <c r="E8768" t="s">
        <v>211</v>
      </c>
      <c r="F8768">
        <v>0</v>
      </c>
      <c r="G8768" t="s">
        <v>189</v>
      </c>
      <c r="I8768">
        <f t="shared" si="952"/>
        <v>1</v>
      </c>
      <c r="J8768" t="str">
        <f t="shared" si="953"/>
        <v>OK</v>
      </c>
      <c r="K8768" t="str">
        <f t="shared" si="954"/>
        <v>Successful</v>
      </c>
      <c r="L8768" t="str">
        <f t="shared" si="955"/>
        <v>Mini Statement</v>
      </c>
      <c r="M8768" t="str">
        <f t="shared" si="956"/>
        <v>OK</v>
      </c>
      <c r="N8768" t="str">
        <f t="shared" si="957"/>
        <v>OK</v>
      </c>
      <c r="O8768" t="str">
        <f>_xlfn.XLOOKUP(B8768,'01_Raw_ATMs'!A:A,'01_Raw_ATMs'!A:A,"Not Found")</f>
        <v>ATM088</v>
      </c>
      <c r="P8768" t="str">
        <f t="shared" si="958"/>
        <v>Valid</v>
      </c>
    </row>
    <row r="8769" spans="1:16">
      <c r="A8769" t="s">
        <v>8961</v>
      </c>
      <c r="B8769" t="s">
        <v>7</v>
      </c>
      <c r="C8769" s="2">
        <v>45695</v>
      </c>
      <c r="D8769" s="3">
        <v>0.72822916666666671</v>
      </c>
      <c r="E8769" t="s">
        <v>33</v>
      </c>
      <c r="F8769">
        <v>5000</v>
      </c>
      <c r="G8769" t="s">
        <v>189</v>
      </c>
      <c r="I8769">
        <f t="shared" si="952"/>
        <v>1</v>
      </c>
      <c r="J8769" t="str">
        <f t="shared" si="953"/>
        <v>OK</v>
      </c>
      <c r="K8769" t="str">
        <f t="shared" si="954"/>
        <v>Successful</v>
      </c>
      <c r="L8769" t="str">
        <f t="shared" si="955"/>
        <v>Withdrawal</v>
      </c>
      <c r="M8769" t="str">
        <f t="shared" si="956"/>
        <v>OK</v>
      </c>
      <c r="N8769" t="str">
        <f t="shared" si="957"/>
        <v>OK</v>
      </c>
      <c r="O8769" t="str">
        <f>_xlfn.XLOOKUP(B8769,'01_Raw_ATMs'!A:A,'01_Raw_ATMs'!A:A,"Not Found")</f>
        <v>ATM001</v>
      </c>
      <c r="P8769" t="str">
        <f t="shared" si="958"/>
        <v>Valid</v>
      </c>
    </row>
    <row r="8770" spans="1:16">
      <c r="A8770" t="s">
        <v>8962</v>
      </c>
      <c r="B8770" t="s">
        <v>178</v>
      </c>
      <c r="C8770" s="2">
        <v>45825</v>
      </c>
      <c r="D8770" s="3">
        <v>0.74630787037037039</v>
      </c>
      <c r="E8770" t="s">
        <v>33</v>
      </c>
      <c r="F8770">
        <v>10000</v>
      </c>
      <c r="G8770" t="s">
        <v>189</v>
      </c>
      <c r="I8770">
        <f t="shared" si="952"/>
        <v>1</v>
      </c>
      <c r="J8770" t="str">
        <f t="shared" si="953"/>
        <v>OK</v>
      </c>
      <c r="K8770" t="str">
        <f t="shared" si="954"/>
        <v>Successful</v>
      </c>
      <c r="L8770" t="str">
        <f t="shared" si="955"/>
        <v>Withdrawal</v>
      </c>
      <c r="M8770" t="str">
        <f t="shared" si="956"/>
        <v>OK</v>
      </c>
      <c r="N8770" t="str">
        <f t="shared" si="957"/>
        <v>OK</v>
      </c>
      <c r="O8770" t="str">
        <f>_xlfn.XLOOKUP(B8770,'01_Raw_ATMs'!A:A,'01_Raw_ATMs'!A:A,"Not Found")</f>
        <v>ATM098</v>
      </c>
      <c r="P8770" t="str">
        <f t="shared" si="958"/>
        <v>Valid</v>
      </c>
    </row>
    <row r="8771" spans="1:16">
      <c r="A8771" t="s">
        <v>8963</v>
      </c>
      <c r="B8771" t="s">
        <v>133</v>
      </c>
      <c r="C8771" s="2">
        <v>45815</v>
      </c>
      <c r="D8771" s="3">
        <v>0.90600694444444441</v>
      </c>
      <c r="E8771" t="s">
        <v>211</v>
      </c>
      <c r="F8771">
        <v>0</v>
      </c>
      <c r="G8771" t="s">
        <v>189</v>
      </c>
      <c r="I8771">
        <f t="shared" ref="I8771:I8834" si="959">COUNTIF($A:$A,A8771)</f>
        <v>1</v>
      </c>
      <c r="J8771" t="str">
        <f t="shared" ref="J8771:J8834" si="960">IF(AND(TRIM(G8771)="Failed",H8771=""),"Problem","OK")</f>
        <v>OK</v>
      </c>
      <c r="K8771" t="str">
        <f t="shared" ref="K8771:K8834" si="961">PROPER(TRIM(G8771))</f>
        <v>Successful</v>
      </c>
      <c r="L8771" t="str">
        <f t="shared" ref="L8771:L8834" si="962">PROPER(TRIM(E8771))</f>
        <v>Mini Statement</v>
      </c>
      <c r="M8771" t="str">
        <f t="shared" ref="M8771:M8834" si="963">IF(OR(E8771="Withdrawal",E8771="Cash Deposit"),IF(F8771&gt;0,"OK","Problem"),IF(F8771=0,"OK","Problem"))</f>
        <v>OK</v>
      </c>
      <c r="N8771" t="str">
        <f t="shared" ref="N8771:N8834" si="964">IF(AND(C8771&gt;=DATE(2025,1,1),C8771&lt;=DATE(2026,6,30)),"OK","Problem")</f>
        <v>OK</v>
      </c>
      <c r="O8771" t="str">
        <f>_xlfn.XLOOKUP(B8771,'01_Raw_ATMs'!A:A,'01_Raw_ATMs'!A:A,"Not Found")</f>
        <v>ATM053</v>
      </c>
      <c r="P8771" t="str">
        <f t="shared" ref="P8771:P8834" si="965">IF(B8771="","Missing ATM_ID","Valid")</f>
        <v>Valid</v>
      </c>
    </row>
    <row r="8772" spans="1:16">
      <c r="A8772" t="s">
        <v>8964</v>
      </c>
      <c r="B8772" t="s">
        <v>154</v>
      </c>
      <c r="C8772" s="2">
        <v>45793</v>
      </c>
      <c r="D8772" s="3">
        <v>0.69092592592592594</v>
      </c>
      <c r="E8772" t="s">
        <v>33</v>
      </c>
      <c r="F8772">
        <v>10000</v>
      </c>
      <c r="G8772" t="s">
        <v>189</v>
      </c>
      <c r="I8772">
        <f t="shared" si="959"/>
        <v>1</v>
      </c>
      <c r="J8772" t="str">
        <f t="shared" si="960"/>
        <v>OK</v>
      </c>
      <c r="K8772" t="str">
        <f t="shared" si="961"/>
        <v>Successful</v>
      </c>
      <c r="L8772" t="str">
        <f t="shared" si="962"/>
        <v>Withdrawal</v>
      </c>
      <c r="M8772" t="str">
        <f t="shared" si="963"/>
        <v>OK</v>
      </c>
      <c r="N8772" t="str">
        <f t="shared" si="964"/>
        <v>OK</v>
      </c>
      <c r="O8772" t="str">
        <f>_xlfn.XLOOKUP(B8772,'01_Raw_ATMs'!A:A,'01_Raw_ATMs'!A:A,"Not Found")</f>
        <v>ATM074</v>
      </c>
      <c r="P8772" t="str">
        <f t="shared" si="965"/>
        <v>Valid</v>
      </c>
    </row>
    <row r="8773" spans="1:16">
      <c r="A8773" t="s">
        <v>8965</v>
      </c>
      <c r="B8773" t="s">
        <v>135</v>
      </c>
      <c r="C8773" s="2">
        <v>46159</v>
      </c>
      <c r="D8773" s="3">
        <v>0.64391203703703703</v>
      </c>
      <c r="E8773" t="s">
        <v>33</v>
      </c>
      <c r="F8773">
        <v>4000</v>
      </c>
      <c r="G8773" t="s">
        <v>189</v>
      </c>
      <c r="I8773">
        <f t="shared" si="959"/>
        <v>1</v>
      </c>
      <c r="J8773" t="str">
        <f t="shared" si="960"/>
        <v>OK</v>
      </c>
      <c r="K8773" t="str">
        <f t="shared" si="961"/>
        <v>Successful</v>
      </c>
      <c r="L8773" t="str">
        <f t="shared" si="962"/>
        <v>Withdrawal</v>
      </c>
      <c r="M8773" t="str">
        <f t="shared" si="963"/>
        <v>OK</v>
      </c>
      <c r="N8773" t="str">
        <f t="shared" si="964"/>
        <v>OK</v>
      </c>
      <c r="O8773" t="str">
        <f>_xlfn.XLOOKUP(B8773,'01_Raw_ATMs'!A:A,'01_Raw_ATMs'!A:A,"Not Found")</f>
        <v>ATM055</v>
      </c>
      <c r="P8773" t="str">
        <f t="shared" si="965"/>
        <v>Valid</v>
      </c>
    </row>
    <row r="8774" spans="1:16">
      <c r="A8774" t="s">
        <v>8966</v>
      </c>
      <c r="B8774" t="s">
        <v>128</v>
      </c>
      <c r="C8774" s="2">
        <v>45789</v>
      </c>
      <c r="D8774" s="3">
        <v>0.64236111111111116</v>
      </c>
      <c r="E8774" t="s">
        <v>33</v>
      </c>
      <c r="F8774">
        <v>5000</v>
      </c>
      <c r="G8774" t="s">
        <v>189</v>
      </c>
      <c r="I8774">
        <f t="shared" si="959"/>
        <v>1</v>
      </c>
      <c r="J8774" t="str">
        <f t="shared" si="960"/>
        <v>OK</v>
      </c>
      <c r="K8774" t="str">
        <f t="shared" si="961"/>
        <v>Successful</v>
      </c>
      <c r="L8774" t="str">
        <f t="shared" si="962"/>
        <v>Withdrawal</v>
      </c>
      <c r="M8774" t="str">
        <f t="shared" si="963"/>
        <v>OK</v>
      </c>
      <c r="N8774" t="str">
        <f t="shared" si="964"/>
        <v>OK</v>
      </c>
      <c r="O8774" t="str">
        <f>_xlfn.XLOOKUP(B8774,'01_Raw_ATMs'!A:A,'01_Raw_ATMs'!A:A,"Not Found")</f>
        <v>ATM048</v>
      </c>
      <c r="P8774" t="str">
        <f t="shared" si="965"/>
        <v>Valid</v>
      </c>
    </row>
    <row r="8775" spans="1:16">
      <c r="A8775" t="s">
        <v>8967</v>
      </c>
      <c r="B8775" t="s">
        <v>71</v>
      </c>
      <c r="C8775" s="2">
        <v>45920</v>
      </c>
      <c r="D8775" s="3">
        <v>2.450231481481481E-2</v>
      </c>
      <c r="E8775" t="s">
        <v>33</v>
      </c>
      <c r="F8775">
        <v>2000</v>
      </c>
      <c r="G8775" t="s">
        <v>214</v>
      </c>
      <c r="H8775" t="s">
        <v>1215</v>
      </c>
      <c r="I8775">
        <f t="shared" si="959"/>
        <v>1</v>
      </c>
      <c r="J8775" t="str">
        <f t="shared" si="960"/>
        <v>OK</v>
      </c>
      <c r="K8775" t="str">
        <f t="shared" si="961"/>
        <v>Failed</v>
      </c>
      <c r="L8775" t="str">
        <f t="shared" si="962"/>
        <v>Withdrawal</v>
      </c>
      <c r="M8775" t="str">
        <f t="shared" si="963"/>
        <v>OK</v>
      </c>
      <c r="N8775" t="str">
        <f t="shared" si="964"/>
        <v>OK</v>
      </c>
      <c r="O8775" t="str">
        <f>_xlfn.XLOOKUP(B8775,'01_Raw_ATMs'!A:A,'01_Raw_ATMs'!A:A,"Not Found")</f>
        <v>ATM002</v>
      </c>
      <c r="P8775" t="str">
        <f t="shared" si="965"/>
        <v>Valid</v>
      </c>
    </row>
    <row r="8776" spans="1:16">
      <c r="A8776" t="s">
        <v>8968</v>
      </c>
      <c r="B8776" t="s">
        <v>180</v>
      </c>
      <c r="C8776" s="2">
        <v>46170</v>
      </c>
      <c r="D8776" s="3">
        <v>0.71254629629629629</v>
      </c>
      <c r="E8776" t="s">
        <v>33</v>
      </c>
      <c r="F8776">
        <v>1500</v>
      </c>
      <c r="G8776" t="s">
        <v>189</v>
      </c>
      <c r="I8776">
        <f t="shared" si="959"/>
        <v>1</v>
      </c>
      <c r="J8776" t="str">
        <f t="shared" si="960"/>
        <v>OK</v>
      </c>
      <c r="K8776" t="str">
        <f t="shared" si="961"/>
        <v>Successful</v>
      </c>
      <c r="L8776" t="str">
        <f t="shared" si="962"/>
        <v>Withdrawal</v>
      </c>
      <c r="M8776" t="str">
        <f t="shared" si="963"/>
        <v>OK</v>
      </c>
      <c r="N8776" t="str">
        <f t="shared" si="964"/>
        <v>OK</v>
      </c>
      <c r="O8776" t="str">
        <f>_xlfn.XLOOKUP(B8776,'01_Raw_ATMs'!A:A,'01_Raw_ATMs'!A:A,"Not Found")</f>
        <v>ATM100</v>
      </c>
      <c r="P8776" t="str">
        <f t="shared" si="965"/>
        <v>Valid</v>
      </c>
    </row>
    <row r="8777" spans="1:16">
      <c r="A8777" t="s">
        <v>8969</v>
      </c>
      <c r="B8777" t="s">
        <v>163</v>
      </c>
      <c r="C8777" s="2">
        <v>45792</v>
      </c>
      <c r="D8777" s="3">
        <v>4.0057870370370369E-2</v>
      </c>
      <c r="E8777" t="s">
        <v>33</v>
      </c>
      <c r="F8777">
        <v>500</v>
      </c>
      <c r="G8777" t="s">
        <v>214</v>
      </c>
      <c r="H8777" t="s">
        <v>1094</v>
      </c>
      <c r="I8777">
        <f t="shared" si="959"/>
        <v>1</v>
      </c>
      <c r="J8777" t="str">
        <f t="shared" si="960"/>
        <v>OK</v>
      </c>
      <c r="K8777" t="str">
        <f t="shared" si="961"/>
        <v>Failed</v>
      </c>
      <c r="L8777" t="str">
        <f t="shared" si="962"/>
        <v>Withdrawal</v>
      </c>
      <c r="M8777" t="str">
        <f t="shared" si="963"/>
        <v>OK</v>
      </c>
      <c r="N8777" t="str">
        <f t="shared" si="964"/>
        <v>OK</v>
      </c>
      <c r="O8777" t="str">
        <f>_xlfn.XLOOKUP(B8777,'01_Raw_ATMs'!A:A,'01_Raw_ATMs'!A:A,"Not Found")</f>
        <v>ATM083</v>
      </c>
      <c r="P8777" t="str">
        <f t="shared" si="965"/>
        <v>Valid</v>
      </c>
    </row>
    <row r="8778" spans="1:16">
      <c r="A8778" t="s">
        <v>8970</v>
      </c>
      <c r="B8778" t="s">
        <v>163</v>
      </c>
      <c r="C8778" s="2">
        <v>46172</v>
      </c>
      <c r="D8778" s="3">
        <v>0.77410879629629625</v>
      </c>
      <c r="E8778" t="s">
        <v>33</v>
      </c>
      <c r="F8778">
        <v>6000</v>
      </c>
      <c r="G8778" t="s">
        <v>189</v>
      </c>
      <c r="I8778">
        <f t="shared" si="959"/>
        <v>1</v>
      </c>
      <c r="J8778" t="str">
        <f t="shared" si="960"/>
        <v>OK</v>
      </c>
      <c r="K8778" t="str">
        <f t="shared" si="961"/>
        <v>Successful</v>
      </c>
      <c r="L8778" t="str">
        <f t="shared" si="962"/>
        <v>Withdrawal</v>
      </c>
      <c r="M8778" t="str">
        <f t="shared" si="963"/>
        <v>OK</v>
      </c>
      <c r="N8778" t="str">
        <f t="shared" si="964"/>
        <v>OK</v>
      </c>
      <c r="O8778" t="str">
        <f>_xlfn.XLOOKUP(B8778,'01_Raw_ATMs'!A:A,'01_Raw_ATMs'!A:A,"Not Found")</f>
        <v>ATM083</v>
      </c>
      <c r="P8778" t="str">
        <f t="shared" si="965"/>
        <v>Valid</v>
      </c>
    </row>
    <row r="8779" spans="1:16">
      <c r="A8779" t="s">
        <v>8971</v>
      </c>
      <c r="B8779" t="s">
        <v>134</v>
      </c>
      <c r="C8779" s="2">
        <v>45728</v>
      </c>
      <c r="D8779" s="3">
        <v>0.59446759259259263</v>
      </c>
      <c r="E8779" t="s">
        <v>211</v>
      </c>
      <c r="F8779">
        <v>0</v>
      </c>
      <c r="G8779" t="s">
        <v>189</v>
      </c>
      <c r="I8779">
        <f t="shared" si="959"/>
        <v>1</v>
      </c>
      <c r="J8779" t="str">
        <f t="shared" si="960"/>
        <v>OK</v>
      </c>
      <c r="K8779" t="str">
        <f t="shared" si="961"/>
        <v>Successful</v>
      </c>
      <c r="L8779" t="str">
        <f t="shared" si="962"/>
        <v>Mini Statement</v>
      </c>
      <c r="M8779" t="str">
        <f t="shared" si="963"/>
        <v>OK</v>
      </c>
      <c r="N8779" t="str">
        <f t="shared" si="964"/>
        <v>OK</v>
      </c>
      <c r="O8779" t="str">
        <f>_xlfn.XLOOKUP(B8779,'01_Raw_ATMs'!A:A,'01_Raw_ATMs'!A:A,"Not Found")</f>
        <v>ATM054</v>
      </c>
      <c r="P8779" t="str">
        <f t="shared" si="965"/>
        <v>Valid</v>
      </c>
    </row>
    <row r="8780" spans="1:16">
      <c r="A8780" t="s">
        <v>8972</v>
      </c>
      <c r="B8780" t="s">
        <v>7</v>
      </c>
      <c r="C8780" s="2">
        <v>45792</v>
      </c>
      <c r="D8780" s="3">
        <v>0.85765046296296299</v>
      </c>
      <c r="E8780" t="s">
        <v>33</v>
      </c>
      <c r="F8780">
        <v>1500</v>
      </c>
      <c r="G8780" t="s">
        <v>189</v>
      </c>
      <c r="I8780">
        <f t="shared" si="959"/>
        <v>1</v>
      </c>
      <c r="J8780" t="str">
        <f t="shared" si="960"/>
        <v>OK</v>
      </c>
      <c r="K8780" t="str">
        <f t="shared" si="961"/>
        <v>Successful</v>
      </c>
      <c r="L8780" t="str">
        <f t="shared" si="962"/>
        <v>Withdrawal</v>
      </c>
      <c r="M8780" t="str">
        <f t="shared" si="963"/>
        <v>OK</v>
      </c>
      <c r="N8780" t="str">
        <f t="shared" si="964"/>
        <v>OK</v>
      </c>
      <c r="O8780" t="str">
        <f>_xlfn.XLOOKUP(B8780,'01_Raw_ATMs'!A:A,'01_Raw_ATMs'!A:A,"Not Found")</f>
        <v>ATM001</v>
      </c>
      <c r="P8780" t="str">
        <f t="shared" si="965"/>
        <v>Valid</v>
      </c>
    </row>
    <row r="8781" spans="1:16">
      <c r="A8781" t="s">
        <v>8973</v>
      </c>
      <c r="B8781" t="s">
        <v>118</v>
      </c>
      <c r="C8781" s="2">
        <v>46055</v>
      </c>
      <c r="D8781" s="3">
        <v>0.61418981481481483</v>
      </c>
      <c r="E8781" t="s">
        <v>33</v>
      </c>
      <c r="F8781">
        <v>5000</v>
      </c>
      <c r="G8781" t="s">
        <v>189</v>
      </c>
      <c r="I8781">
        <f t="shared" si="959"/>
        <v>1</v>
      </c>
      <c r="J8781" t="str">
        <f t="shared" si="960"/>
        <v>OK</v>
      </c>
      <c r="K8781" t="str">
        <f t="shared" si="961"/>
        <v>Successful</v>
      </c>
      <c r="L8781" t="str">
        <f t="shared" si="962"/>
        <v>Withdrawal</v>
      </c>
      <c r="M8781" t="str">
        <f t="shared" si="963"/>
        <v>OK</v>
      </c>
      <c r="N8781" t="str">
        <f t="shared" si="964"/>
        <v>OK</v>
      </c>
      <c r="O8781" t="str">
        <f>_xlfn.XLOOKUP(B8781,'01_Raw_ATMs'!A:A,'01_Raw_ATMs'!A:A,"Not Found")</f>
        <v>ATM038</v>
      </c>
      <c r="P8781" t="str">
        <f t="shared" si="965"/>
        <v>Valid</v>
      </c>
    </row>
    <row r="8782" spans="1:16">
      <c r="A8782" t="s">
        <v>8974</v>
      </c>
      <c r="B8782" t="s">
        <v>127</v>
      </c>
      <c r="C8782" s="2">
        <v>46101</v>
      </c>
      <c r="D8782" s="3">
        <v>0.59159722222222222</v>
      </c>
      <c r="E8782" t="s">
        <v>33</v>
      </c>
      <c r="F8782">
        <v>5000</v>
      </c>
      <c r="G8782" t="s">
        <v>189</v>
      </c>
      <c r="I8782">
        <f t="shared" si="959"/>
        <v>1</v>
      </c>
      <c r="J8782" t="str">
        <f t="shared" si="960"/>
        <v>OK</v>
      </c>
      <c r="K8782" t="str">
        <f t="shared" si="961"/>
        <v>Successful</v>
      </c>
      <c r="L8782" t="str">
        <f t="shared" si="962"/>
        <v>Withdrawal</v>
      </c>
      <c r="M8782" t="str">
        <f t="shared" si="963"/>
        <v>OK</v>
      </c>
      <c r="N8782" t="str">
        <f t="shared" si="964"/>
        <v>OK</v>
      </c>
      <c r="O8782" t="str">
        <f>_xlfn.XLOOKUP(B8782,'01_Raw_ATMs'!A:A,'01_Raw_ATMs'!A:A,"Not Found")</f>
        <v>ATM047</v>
      </c>
      <c r="P8782" t="str">
        <f t="shared" si="965"/>
        <v>Valid</v>
      </c>
    </row>
    <row r="8783" spans="1:16">
      <c r="A8783" t="s">
        <v>8975</v>
      </c>
      <c r="B8783" t="s">
        <v>119</v>
      </c>
      <c r="C8783" s="2">
        <v>45881</v>
      </c>
      <c r="D8783" s="3">
        <v>0.68972222222222224</v>
      </c>
      <c r="E8783" t="s">
        <v>33</v>
      </c>
      <c r="F8783">
        <v>8000</v>
      </c>
      <c r="G8783" t="s">
        <v>189</v>
      </c>
      <c r="I8783">
        <f t="shared" si="959"/>
        <v>1</v>
      </c>
      <c r="J8783" t="str">
        <f t="shared" si="960"/>
        <v>OK</v>
      </c>
      <c r="K8783" t="str">
        <f t="shared" si="961"/>
        <v>Successful</v>
      </c>
      <c r="L8783" t="str">
        <f t="shared" si="962"/>
        <v>Withdrawal</v>
      </c>
      <c r="M8783" t="str">
        <f t="shared" si="963"/>
        <v>OK</v>
      </c>
      <c r="N8783" t="str">
        <f t="shared" si="964"/>
        <v>OK</v>
      </c>
      <c r="O8783" t="str">
        <f>_xlfn.XLOOKUP(B8783,'01_Raw_ATMs'!A:A,'01_Raw_ATMs'!A:A,"Not Found")</f>
        <v>ATM039</v>
      </c>
      <c r="P8783" t="str">
        <f t="shared" si="965"/>
        <v>Valid</v>
      </c>
    </row>
    <row r="8784" spans="1:16">
      <c r="A8784" t="s">
        <v>8976</v>
      </c>
      <c r="B8784" t="s">
        <v>167</v>
      </c>
      <c r="C8784" s="2">
        <v>46192</v>
      </c>
      <c r="D8784" s="3">
        <v>0.44416666666666671</v>
      </c>
      <c r="E8784" t="s">
        <v>33</v>
      </c>
      <c r="F8784">
        <v>1500</v>
      </c>
      <c r="G8784" t="s">
        <v>189</v>
      </c>
      <c r="I8784">
        <f t="shared" si="959"/>
        <v>1</v>
      </c>
      <c r="J8784" t="str">
        <f t="shared" si="960"/>
        <v>OK</v>
      </c>
      <c r="K8784" t="str">
        <f t="shared" si="961"/>
        <v>Successful</v>
      </c>
      <c r="L8784" t="str">
        <f t="shared" si="962"/>
        <v>Withdrawal</v>
      </c>
      <c r="M8784" t="str">
        <f t="shared" si="963"/>
        <v>OK</v>
      </c>
      <c r="N8784" t="str">
        <f t="shared" si="964"/>
        <v>OK</v>
      </c>
      <c r="O8784" t="str">
        <f>_xlfn.XLOOKUP(B8784,'01_Raw_ATMs'!A:A,'01_Raw_ATMs'!A:A,"Not Found")</f>
        <v>ATM087</v>
      </c>
      <c r="P8784" t="str">
        <f t="shared" si="965"/>
        <v>Valid</v>
      </c>
    </row>
    <row r="8785" spans="1:16">
      <c r="A8785" t="s">
        <v>8977</v>
      </c>
      <c r="B8785" t="s">
        <v>157</v>
      </c>
      <c r="C8785" s="2">
        <v>45737</v>
      </c>
      <c r="D8785" s="3">
        <v>0.65921296296296295</v>
      </c>
      <c r="E8785" t="s">
        <v>33</v>
      </c>
      <c r="F8785">
        <v>3000</v>
      </c>
      <c r="G8785" t="s">
        <v>189</v>
      </c>
      <c r="I8785">
        <f t="shared" si="959"/>
        <v>1</v>
      </c>
      <c r="J8785" t="str">
        <f t="shared" si="960"/>
        <v>OK</v>
      </c>
      <c r="K8785" t="str">
        <f t="shared" si="961"/>
        <v>Successful</v>
      </c>
      <c r="L8785" t="str">
        <f t="shared" si="962"/>
        <v>Withdrawal</v>
      </c>
      <c r="M8785" t="str">
        <f t="shared" si="963"/>
        <v>OK</v>
      </c>
      <c r="N8785" t="str">
        <f t="shared" si="964"/>
        <v>OK</v>
      </c>
      <c r="O8785" t="str">
        <f>_xlfn.XLOOKUP(B8785,'01_Raw_ATMs'!A:A,'01_Raw_ATMs'!A:A,"Not Found")</f>
        <v>ATM077</v>
      </c>
      <c r="P8785" t="str">
        <f t="shared" si="965"/>
        <v>Valid</v>
      </c>
    </row>
    <row r="8786" spans="1:16">
      <c r="A8786" t="s">
        <v>8978</v>
      </c>
      <c r="B8786" t="s">
        <v>118</v>
      </c>
      <c r="C8786" s="2">
        <v>45829</v>
      </c>
      <c r="D8786" s="3">
        <v>0.66203703703703709</v>
      </c>
      <c r="E8786" t="s">
        <v>33</v>
      </c>
      <c r="F8786">
        <v>2500</v>
      </c>
      <c r="G8786" t="s">
        <v>214</v>
      </c>
      <c r="H8786" t="s">
        <v>1094</v>
      </c>
      <c r="I8786">
        <f t="shared" si="959"/>
        <v>1</v>
      </c>
      <c r="J8786" t="str">
        <f t="shared" si="960"/>
        <v>OK</v>
      </c>
      <c r="K8786" t="str">
        <f t="shared" si="961"/>
        <v>Failed</v>
      </c>
      <c r="L8786" t="str">
        <f t="shared" si="962"/>
        <v>Withdrawal</v>
      </c>
      <c r="M8786" t="str">
        <f t="shared" si="963"/>
        <v>OK</v>
      </c>
      <c r="N8786" t="str">
        <f t="shared" si="964"/>
        <v>OK</v>
      </c>
      <c r="O8786" t="str">
        <f>_xlfn.XLOOKUP(B8786,'01_Raw_ATMs'!A:A,'01_Raw_ATMs'!A:A,"Not Found")</f>
        <v>ATM038</v>
      </c>
      <c r="P8786" t="str">
        <f t="shared" si="965"/>
        <v>Valid</v>
      </c>
    </row>
    <row r="8787" spans="1:16">
      <c r="A8787" t="s">
        <v>8979</v>
      </c>
      <c r="B8787" t="s">
        <v>76</v>
      </c>
      <c r="C8787" s="2">
        <v>45987</v>
      </c>
      <c r="D8787" s="3">
        <v>0.46461805555555558</v>
      </c>
      <c r="E8787" t="s">
        <v>194</v>
      </c>
      <c r="F8787">
        <v>0</v>
      </c>
      <c r="G8787" t="s">
        <v>189</v>
      </c>
      <c r="I8787">
        <f t="shared" si="959"/>
        <v>1</v>
      </c>
      <c r="J8787" t="str">
        <f t="shared" si="960"/>
        <v>OK</v>
      </c>
      <c r="K8787" t="str">
        <f t="shared" si="961"/>
        <v>Successful</v>
      </c>
      <c r="L8787" t="str">
        <f t="shared" si="962"/>
        <v>Balance Inquiry</v>
      </c>
      <c r="M8787" t="str">
        <f t="shared" si="963"/>
        <v>OK</v>
      </c>
      <c r="N8787" t="str">
        <f t="shared" si="964"/>
        <v>OK</v>
      </c>
      <c r="O8787" t="str">
        <f>_xlfn.XLOOKUP(B8787,'01_Raw_ATMs'!A:A,'01_Raw_ATMs'!A:A,"Not Found")</f>
        <v>ATM004</v>
      </c>
      <c r="P8787" t="str">
        <f t="shared" si="965"/>
        <v>Valid</v>
      </c>
    </row>
    <row r="8788" spans="1:16">
      <c r="A8788" t="s">
        <v>8980</v>
      </c>
      <c r="B8788" t="s">
        <v>115</v>
      </c>
      <c r="C8788" s="2">
        <v>46055</v>
      </c>
      <c r="D8788" s="3">
        <v>0.78552083333333333</v>
      </c>
      <c r="E8788" t="s">
        <v>33</v>
      </c>
      <c r="F8788">
        <v>4000</v>
      </c>
      <c r="G8788" t="s">
        <v>189</v>
      </c>
      <c r="I8788">
        <f t="shared" si="959"/>
        <v>1</v>
      </c>
      <c r="J8788" t="str">
        <f t="shared" si="960"/>
        <v>OK</v>
      </c>
      <c r="K8788" t="str">
        <f t="shared" si="961"/>
        <v>Successful</v>
      </c>
      <c r="L8788" t="str">
        <f t="shared" si="962"/>
        <v>Withdrawal</v>
      </c>
      <c r="M8788" t="str">
        <f t="shared" si="963"/>
        <v>OK</v>
      </c>
      <c r="N8788" t="str">
        <f t="shared" si="964"/>
        <v>OK</v>
      </c>
      <c r="O8788" t="str">
        <f>_xlfn.XLOOKUP(B8788,'01_Raw_ATMs'!A:A,'01_Raw_ATMs'!A:A,"Not Found")</f>
        <v>ATM035</v>
      </c>
      <c r="P8788" t="str">
        <f t="shared" si="965"/>
        <v>Valid</v>
      </c>
    </row>
    <row r="8789" spans="1:16">
      <c r="A8789" t="s">
        <v>8981</v>
      </c>
      <c r="B8789" t="s">
        <v>157</v>
      </c>
      <c r="C8789" s="2">
        <v>45915</v>
      </c>
      <c r="D8789" s="3">
        <v>0.83856481481481482</v>
      </c>
      <c r="E8789" t="s">
        <v>33</v>
      </c>
      <c r="F8789">
        <v>1000</v>
      </c>
      <c r="G8789" t="s">
        <v>189</v>
      </c>
      <c r="I8789">
        <f t="shared" si="959"/>
        <v>1</v>
      </c>
      <c r="J8789" t="str">
        <f t="shared" si="960"/>
        <v>OK</v>
      </c>
      <c r="K8789" t="str">
        <f t="shared" si="961"/>
        <v>Successful</v>
      </c>
      <c r="L8789" t="str">
        <f t="shared" si="962"/>
        <v>Withdrawal</v>
      </c>
      <c r="M8789" t="str">
        <f t="shared" si="963"/>
        <v>OK</v>
      </c>
      <c r="N8789" t="str">
        <f t="shared" si="964"/>
        <v>OK</v>
      </c>
      <c r="O8789" t="str">
        <f>_xlfn.XLOOKUP(B8789,'01_Raw_ATMs'!A:A,'01_Raw_ATMs'!A:A,"Not Found")</f>
        <v>ATM077</v>
      </c>
      <c r="P8789" t="str">
        <f t="shared" si="965"/>
        <v>Valid</v>
      </c>
    </row>
    <row r="8790" spans="1:16">
      <c r="A8790" t="s">
        <v>8982</v>
      </c>
      <c r="B8790" t="s">
        <v>133</v>
      </c>
      <c r="C8790" s="2">
        <v>45702</v>
      </c>
      <c r="D8790" s="3">
        <v>0.66440972222222228</v>
      </c>
      <c r="E8790" t="s">
        <v>33</v>
      </c>
      <c r="F8790">
        <v>500</v>
      </c>
      <c r="G8790" t="s">
        <v>189</v>
      </c>
      <c r="I8790">
        <f t="shared" si="959"/>
        <v>1</v>
      </c>
      <c r="J8790" t="str">
        <f t="shared" si="960"/>
        <v>OK</v>
      </c>
      <c r="K8790" t="str">
        <f t="shared" si="961"/>
        <v>Successful</v>
      </c>
      <c r="L8790" t="str">
        <f t="shared" si="962"/>
        <v>Withdrawal</v>
      </c>
      <c r="M8790" t="str">
        <f t="shared" si="963"/>
        <v>OK</v>
      </c>
      <c r="N8790" t="str">
        <f t="shared" si="964"/>
        <v>OK</v>
      </c>
      <c r="O8790" t="str">
        <f>_xlfn.XLOOKUP(B8790,'01_Raw_ATMs'!A:A,'01_Raw_ATMs'!A:A,"Not Found")</f>
        <v>ATM053</v>
      </c>
      <c r="P8790" t="str">
        <f t="shared" si="965"/>
        <v>Valid</v>
      </c>
    </row>
    <row r="8791" spans="1:16">
      <c r="A8791" t="s">
        <v>8983</v>
      </c>
      <c r="B8791" t="s">
        <v>87</v>
      </c>
      <c r="C8791" s="2">
        <v>46116</v>
      </c>
      <c r="D8791" s="3">
        <v>0.68778935185185186</v>
      </c>
      <c r="E8791" t="s">
        <v>33</v>
      </c>
      <c r="F8791">
        <v>10000</v>
      </c>
      <c r="G8791" t="s">
        <v>189</v>
      </c>
      <c r="I8791">
        <f t="shared" si="959"/>
        <v>1</v>
      </c>
      <c r="J8791" t="str">
        <f t="shared" si="960"/>
        <v>OK</v>
      </c>
      <c r="K8791" t="str">
        <f t="shared" si="961"/>
        <v>Successful</v>
      </c>
      <c r="L8791" t="str">
        <f t="shared" si="962"/>
        <v>Withdrawal</v>
      </c>
      <c r="M8791" t="str">
        <f t="shared" si="963"/>
        <v>OK</v>
      </c>
      <c r="N8791" t="str">
        <f t="shared" si="964"/>
        <v>OK</v>
      </c>
      <c r="O8791" t="str">
        <f>_xlfn.XLOOKUP(B8791,'01_Raw_ATMs'!A:A,'01_Raw_ATMs'!A:A,"Not Found")</f>
        <v>ATM011</v>
      </c>
      <c r="P8791" t="str">
        <f t="shared" si="965"/>
        <v>Valid</v>
      </c>
    </row>
    <row r="8792" spans="1:16">
      <c r="A8792" t="s">
        <v>8984</v>
      </c>
      <c r="B8792" t="s">
        <v>102</v>
      </c>
      <c r="C8792" s="2">
        <v>45821</v>
      </c>
      <c r="D8792" s="3">
        <v>7.0810185185185184E-2</v>
      </c>
      <c r="E8792" t="s">
        <v>33</v>
      </c>
      <c r="F8792">
        <v>4000</v>
      </c>
      <c r="G8792" t="s">
        <v>189</v>
      </c>
      <c r="I8792">
        <f t="shared" si="959"/>
        <v>1</v>
      </c>
      <c r="J8792" t="str">
        <f t="shared" si="960"/>
        <v>OK</v>
      </c>
      <c r="K8792" t="str">
        <f t="shared" si="961"/>
        <v>Successful</v>
      </c>
      <c r="L8792" t="str">
        <f t="shared" si="962"/>
        <v>Withdrawal</v>
      </c>
      <c r="M8792" t="str">
        <f t="shared" si="963"/>
        <v>OK</v>
      </c>
      <c r="N8792" t="str">
        <f t="shared" si="964"/>
        <v>OK</v>
      </c>
      <c r="O8792" t="str">
        <f>_xlfn.XLOOKUP(B8792,'01_Raw_ATMs'!A:A,'01_Raw_ATMs'!A:A,"Not Found")</f>
        <v>ATM023</v>
      </c>
      <c r="P8792" t="str">
        <f t="shared" si="965"/>
        <v>Valid</v>
      </c>
    </row>
    <row r="8793" spans="1:16">
      <c r="A8793" t="s">
        <v>8985</v>
      </c>
      <c r="B8793" t="s">
        <v>95</v>
      </c>
      <c r="C8793" s="2">
        <v>45880</v>
      </c>
      <c r="D8793" s="3">
        <v>0.6723958333333333</v>
      </c>
      <c r="E8793" t="s">
        <v>33</v>
      </c>
      <c r="F8793">
        <v>1500</v>
      </c>
      <c r="G8793" t="s">
        <v>189</v>
      </c>
      <c r="I8793">
        <f t="shared" si="959"/>
        <v>1</v>
      </c>
      <c r="J8793" t="str">
        <f t="shared" si="960"/>
        <v>OK</v>
      </c>
      <c r="K8793" t="str">
        <f t="shared" si="961"/>
        <v>Successful</v>
      </c>
      <c r="L8793" t="str">
        <f t="shared" si="962"/>
        <v>Withdrawal</v>
      </c>
      <c r="M8793" t="str">
        <f t="shared" si="963"/>
        <v>OK</v>
      </c>
      <c r="N8793" t="str">
        <f t="shared" si="964"/>
        <v>OK</v>
      </c>
      <c r="O8793" t="str">
        <f>_xlfn.XLOOKUP(B8793,'01_Raw_ATMs'!A:A,'01_Raw_ATMs'!A:A,"Not Found")</f>
        <v>ATM017</v>
      </c>
      <c r="P8793" t="str">
        <f t="shared" si="965"/>
        <v>Valid</v>
      </c>
    </row>
    <row r="8794" spans="1:16">
      <c r="A8794" t="s">
        <v>8986</v>
      </c>
      <c r="B8794" t="s">
        <v>158</v>
      </c>
      <c r="C8794" s="2">
        <v>45976</v>
      </c>
      <c r="D8794" s="3">
        <v>0.26135416666666672</v>
      </c>
      <c r="E8794" t="s">
        <v>33</v>
      </c>
      <c r="F8794">
        <v>4000</v>
      </c>
      <c r="G8794" t="s">
        <v>189</v>
      </c>
      <c r="I8794">
        <f t="shared" si="959"/>
        <v>1</v>
      </c>
      <c r="J8794" t="str">
        <f t="shared" si="960"/>
        <v>OK</v>
      </c>
      <c r="K8794" t="str">
        <f t="shared" si="961"/>
        <v>Successful</v>
      </c>
      <c r="L8794" t="str">
        <f t="shared" si="962"/>
        <v>Withdrawal</v>
      </c>
      <c r="M8794" t="str">
        <f t="shared" si="963"/>
        <v>OK</v>
      </c>
      <c r="N8794" t="str">
        <f t="shared" si="964"/>
        <v>OK</v>
      </c>
      <c r="O8794" t="str">
        <f>_xlfn.XLOOKUP(B8794,'01_Raw_ATMs'!A:A,'01_Raw_ATMs'!A:A,"Not Found")</f>
        <v>ATM078</v>
      </c>
      <c r="P8794" t="str">
        <f t="shared" si="965"/>
        <v>Valid</v>
      </c>
    </row>
    <row r="8795" spans="1:16">
      <c r="A8795" t="s">
        <v>8987</v>
      </c>
      <c r="B8795" t="s">
        <v>161</v>
      </c>
      <c r="C8795" s="2">
        <v>45769</v>
      </c>
      <c r="D8795" s="3">
        <v>0.33121527777777782</v>
      </c>
      <c r="E8795" t="s">
        <v>33</v>
      </c>
      <c r="F8795">
        <v>3000</v>
      </c>
      <c r="G8795" t="s">
        <v>189</v>
      </c>
      <c r="I8795">
        <f t="shared" si="959"/>
        <v>1</v>
      </c>
      <c r="J8795" t="str">
        <f t="shared" si="960"/>
        <v>OK</v>
      </c>
      <c r="K8795" t="str">
        <f t="shared" si="961"/>
        <v>Successful</v>
      </c>
      <c r="L8795" t="str">
        <f t="shared" si="962"/>
        <v>Withdrawal</v>
      </c>
      <c r="M8795" t="str">
        <f t="shared" si="963"/>
        <v>OK</v>
      </c>
      <c r="N8795" t="str">
        <f t="shared" si="964"/>
        <v>OK</v>
      </c>
      <c r="O8795" t="str">
        <f>_xlfn.XLOOKUP(B8795,'01_Raw_ATMs'!A:A,'01_Raw_ATMs'!A:A,"Not Found")</f>
        <v>ATM081</v>
      </c>
      <c r="P8795" t="str">
        <f t="shared" si="965"/>
        <v>Valid</v>
      </c>
    </row>
    <row r="8796" spans="1:16">
      <c r="A8796" t="s">
        <v>8988</v>
      </c>
      <c r="B8796" t="s">
        <v>163</v>
      </c>
      <c r="C8796" s="2">
        <v>45684</v>
      </c>
      <c r="D8796" s="3">
        <v>0.71255787037037033</v>
      </c>
      <c r="E8796" t="s">
        <v>211</v>
      </c>
      <c r="F8796">
        <v>0</v>
      </c>
      <c r="G8796" t="s">
        <v>189</v>
      </c>
      <c r="I8796">
        <f t="shared" si="959"/>
        <v>1</v>
      </c>
      <c r="J8796" t="str">
        <f t="shared" si="960"/>
        <v>OK</v>
      </c>
      <c r="K8796" t="str">
        <f t="shared" si="961"/>
        <v>Successful</v>
      </c>
      <c r="L8796" t="str">
        <f t="shared" si="962"/>
        <v>Mini Statement</v>
      </c>
      <c r="M8796" t="str">
        <f t="shared" si="963"/>
        <v>OK</v>
      </c>
      <c r="N8796" t="str">
        <f t="shared" si="964"/>
        <v>OK</v>
      </c>
      <c r="O8796" t="str">
        <f>_xlfn.XLOOKUP(B8796,'01_Raw_ATMs'!A:A,'01_Raw_ATMs'!A:A,"Not Found")</f>
        <v>ATM083</v>
      </c>
      <c r="P8796" t="str">
        <f t="shared" si="965"/>
        <v>Valid</v>
      </c>
    </row>
    <row r="8797" spans="1:16">
      <c r="A8797" t="s">
        <v>8989</v>
      </c>
      <c r="B8797" t="s">
        <v>132</v>
      </c>
      <c r="C8797" s="2">
        <v>45999</v>
      </c>
      <c r="D8797" s="3">
        <v>0.42385416666666659</v>
      </c>
      <c r="E8797" t="s">
        <v>33</v>
      </c>
      <c r="F8797">
        <v>1000</v>
      </c>
      <c r="G8797" t="s">
        <v>189</v>
      </c>
      <c r="I8797">
        <f t="shared" si="959"/>
        <v>1</v>
      </c>
      <c r="J8797" t="str">
        <f t="shared" si="960"/>
        <v>OK</v>
      </c>
      <c r="K8797" t="str">
        <f t="shared" si="961"/>
        <v>Successful</v>
      </c>
      <c r="L8797" t="str">
        <f t="shared" si="962"/>
        <v>Withdrawal</v>
      </c>
      <c r="M8797" t="str">
        <f t="shared" si="963"/>
        <v>OK</v>
      </c>
      <c r="N8797" t="str">
        <f t="shared" si="964"/>
        <v>OK</v>
      </c>
      <c r="O8797" t="str">
        <f>_xlfn.XLOOKUP(B8797,'01_Raw_ATMs'!A:A,'01_Raw_ATMs'!A:A,"Not Found")</f>
        <v>ATM052</v>
      </c>
      <c r="P8797" t="str">
        <f t="shared" si="965"/>
        <v>Valid</v>
      </c>
    </row>
    <row r="8798" spans="1:16">
      <c r="A8798" t="s">
        <v>8990</v>
      </c>
      <c r="B8798" t="s">
        <v>130</v>
      </c>
      <c r="C8798" s="2">
        <v>45985</v>
      </c>
      <c r="D8798" s="3">
        <v>0.6108217592592593</v>
      </c>
      <c r="E8798" t="s">
        <v>33</v>
      </c>
      <c r="F8798">
        <v>2500</v>
      </c>
      <c r="G8798" t="s">
        <v>189</v>
      </c>
      <c r="I8798">
        <f t="shared" si="959"/>
        <v>1</v>
      </c>
      <c r="J8798" t="str">
        <f t="shared" si="960"/>
        <v>OK</v>
      </c>
      <c r="K8798" t="str">
        <f t="shared" si="961"/>
        <v>Successful</v>
      </c>
      <c r="L8798" t="str">
        <f t="shared" si="962"/>
        <v>Withdrawal</v>
      </c>
      <c r="M8798" t="str">
        <f t="shared" si="963"/>
        <v>OK</v>
      </c>
      <c r="N8798" t="str">
        <f t="shared" si="964"/>
        <v>OK</v>
      </c>
      <c r="O8798" t="str">
        <f>_xlfn.XLOOKUP(B8798,'01_Raw_ATMs'!A:A,'01_Raw_ATMs'!A:A,"Not Found")</f>
        <v>ATM050</v>
      </c>
      <c r="P8798" t="str">
        <f t="shared" si="965"/>
        <v>Valid</v>
      </c>
    </row>
    <row r="8799" spans="1:16">
      <c r="A8799" t="s">
        <v>8991</v>
      </c>
      <c r="B8799" t="s">
        <v>122</v>
      </c>
      <c r="C8799" s="2">
        <v>45684</v>
      </c>
      <c r="D8799" s="3">
        <v>0.82078703703703704</v>
      </c>
      <c r="E8799" t="s">
        <v>33</v>
      </c>
      <c r="F8799">
        <v>1500</v>
      </c>
      <c r="G8799" t="s">
        <v>189</v>
      </c>
      <c r="I8799">
        <f t="shared" si="959"/>
        <v>1</v>
      </c>
      <c r="J8799" t="str">
        <f t="shared" si="960"/>
        <v>OK</v>
      </c>
      <c r="K8799" t="str">
        <f t="shared" si="961"/>
        <v>Successful</v>
      </c>
      <c r="L8799" t="str">
        <f t="shared" si="962"/>
        <v>Withdrawal</v>
      </c>
      <c r="M8799" t="str">
        <f t="shared" si="963"/>
        <v>OK</v>
      </c>
      <c r="N8799" t="str">
        <f t="shared" si="964"/>
        <v>OK</v>
      </c>
      <c r="O8799" t="str">
        <f>_xlfn.XLOOKUP(B8799,'01_Raw_ATMs'!A:A,'01_Raw_ATMs'!A:A,"Not Found")</f>
        <v>ATM042</v>
      </c>
      <c r="P8799" t="str">
        <f t="shared" si="965"/>
        <v>Valid</v>
      </c>
    </row>
    <row r="8800" spans="1:16">
      <c r="A8800" t="s">
        <v>8992</v>
      </c>
      <c r="B8800" t="s">
        <v>159</v>
      </c>
      <c r="C8800" s="2">
        <v>46151</v>
      </c>
      <c r="D8800" s="3">
        <v>0.56329861111111112</v>
      </c>
      <c r="E8800" t="s">
        <v>33</v>
      </c>
      <c r="F8800">
        <v>10000</v>
      </c>
      <c r="G8800" t="s">
        <v>189</v>
      </c>
      <c r="I8800">
        <f t="shared" si="959"/>
        <v>1</v>
      </c>
      <c r="J8800" t="str">
        <f t="shared" si="960"/>
        <v>OK</v>
      </c>
      <c r="K8800" t="str">
        <f t="shared" si="961"/>
        <v>Successful</v>
      </c>
      <c r="L8800" t="str">
        <f t="shared" si="962"/>
        <v>Withdrawal</v>
      </c>
      <c r="M8800" t="str">
        <f t="shared" si="963"/>
        <v>OK</v>
      </c>
      <c r="N8800" t="str">
        <f t="shared" si="964"/>
        <v>OK</v>
      </c>
      <c r="O8800" t="str">
        <f>_xlfn.XLOOKUP(B8800,'01_Raw_ATMs'!A:A,'01_Raw_ATMs'!A:A,"Not Found")</f>
        <v>ATM079</v>
      </c>
      <c r="P8800" t="str">
        <f t="shared" si="965"/>
        <v>Valid</v>
      </c>
    </row>
    <row r="8801" spans="1:16">
      <c r="A8801" t="s">
        <v>8993</v>
      </c>
      <c r="B8801" t="s">
        <v>172</v>
      </c>
      <c r="C8801" s="2">
        <v>45759</v>
      </c>
      <c r="D8801" s="3">
        <v>0.46729166666666672</v>
      </c>
      <c r="E8801" t="s">
        <v>33</v>
      </c>
      <c r="F8801">
        <v>1000</v>
      </c>
      <c r="G8801" t="s">
        <v>189</v>
      </c>
      <c r="I8801">
        <f t="shared" si="959"/>
        <v>1</v>
      </c>
      <c r="J8801" t="str">
        <f t="shared" si="960"/>
        <v>OK</v>
      </c>
      <c r="K8801" t="str">
        <f t="shared" si="961"/>
        <v>Successful</v>
      </c>
      <c r="L8801" t="str">
        <f t="shared" si="962"/>
        <v>Withdrawal</v>
      </c>
      <c r="M8801" t="str">
        <f t="shared" si="963"/>
        <v>OK</v>
      </c>
      <c r="N8801" t="str">
        <f t="shared" si="964"/>
        <v>OK</v>
      </c>
      <c r="O8801" t="str">
        <f>_xlfn.XLOOKUP(B8801,'01_Raw_ATMs'!A:A,'01_Raw_ATMs'!A:A,"Not Found")</f>
        <v>ATM092</v>
      </c>
      <c r="P8801" t="str">
        <f t="shared" si="965"/>
        <v>Valid</v>
      </c>
    </row>
    <row r="8802" spans="1:16">
      <c r="A8802" t="s">
        <v>8994</v>
      </c>
      <c r="B8802" t="s">
        <v>102</v>
      </c>
      <c r="C8802" s="2">
        <v>46180</v>
      </c>
      <c r="D8802" s="3">
        <v>0.6830208333333333</v>
      </c>
      <c r="E8802" t="s">
        <v>33</v>
      </c>
      <c r="F8802">
        <v>2500</v>
      </c>
      <c r="G8802" t="s">
        <v>189</v>
      </c>
      <c r="I8802">
        <f t="shared" si="959"/>
        <v>1</v>
      </c>
      <c r="J8802" t="str">
        <f t="shared" si="960"/>
        <v>OK</v>
      </c>
      <c r="K8802" t="str">
        <f t="shared" si="961"/>
        <v>Successful</v>
      </c>
      <c r="L8802" t="str">
        <f t="shared" si="962"/>
        <v>Withdrawal</v>
      </c>
      <c r="M8802" t="str">
        <f t="shared" si="963"/>
        <v>OK</v>
      </c>
      <c r="N8802" t="str">
        <f t="shared" si="964"/>
        <v>OK</v>
      </c>
      <c r="O8802" t="str">
        <f>_xlfn.XLOOKUP(B8802,'01_Raw_ATMs'!A:A,'01_Raw_ATMs'!A:A,"Not Found")</f>
        <v>ATM023</v>
      </c>
      <c r="P8802" t="str">
        <f t="shared" si="965"/>
        <v>Valid</v>
      </c>
    </row>
    <row r="8803" spans="1:16">
      <c r="A8803" t="s">
        <v>8995</v>
      </c>
      <c r="B8803" t="s">
        <v>157</v>
      </c>
      <c r="C8803" s="2">
        <v>45679</v>
      </c>
      <c r="D8803" s="3">
        <v>0.60886574074074074</v>
      </c>
      <c r="E8803" t="s">
        <v>194</v>
      </c>
      <c r="F8803">
        <v>0</v>
      </c>
      <c r="G8803" t="s">
        <v>189</v>
      </c>
      <c r="I8803">
        <f t="shared" si="959"/>
        <v>1</v>
      </c>
      <c r="J8803" t="str">
        <f t="shared" si="960"/>
        <v>OK</v>
      </c>
      <c r="K8803" t="str">
        <f t="shared" si="961"/>
        <v>Successful</v>
      </c>
      <c r="L8803" t="str">
        <f t="shared" si="962"/>
        <v>Balance Inquiry</v>
      </c>
      <c r="M8803" t="str">
        <f t="shared" si="963"/>
        <v>OK</v>
      </c>
      <c r="N8803" t="str">
        <f t="shared" si="964"/>
        <v>OK</v>
      </c>
      <c r="O8803" t="str">
        <f>_xlfn.XLOOKUP(B8803,'01_Raw_ATMs'!A:A,'01_Raw_ATMs'!A:A,"Not Found")</f>
        <v>ATM077</v>
      </c>
      <c r="P8803" t="str">
        <f t="shared" si="965"/>
        <v>Valid</v>
      </c>
    </row>
    <row r="8804" spans="1:16">
      <c r="A8804" t="s">
        <v>8996</v>
      </c>
      <c r="B8804" t="s">
        <v>153</v>
      </c>
      <c r="C8804" s="2">
        <v>45789</v>
      </c>
      <c r="D8804" s="3">
        <v>0.41215277777777781</v>
      </c>
      <c r="E8804" t="s">
        <v>33</v>
      </c>
      <c r="F8804">
        <v>2500</v>
      </c>
      <c r="G8804" t="s">
        <v>189</v>
      </c>
      <c r="I8804">
        <f t="shared" si="959"/>
        <v>1</v>
      </c>
      <c r="J8804" t="str">
        <f t="shared" si="960"/>
        <v>OK</v>
      </c>
      <c r="K8804" t="str">
        <f t="shared" si="961"/>
        <v>Successful</v>
      </c>
      <c r="L8804" t="str">
        <f t="shared" si="962"/>
        <v>Withdrawal</v>
      </c>
      <c r="M8804" t="str">
        <f t="shared" si="963"/>
        <v>OK</v>
      </c>
      <c r="N8804" t="str">
        <f t="shared" si="964"/>
        <v>OK</v>
      </c>
      <c r="O8804" t="str">
        <f>_xlfn.XLOOKUP(B8804,'01_Raw_ATMs'!A:A,'01_Raw_ATMs'!A:A,"Not Found")</f>
        <v>ATM073</v>
      </c>
      <c r="P8804" t="str">
        <f t="shared" si="965"/>
        <v>Valid</v>
      </c>
    </row>
    <row r="8805" spans="1:16">
      <c r="A8805" t="s">
        <v>8997</v>
      </c>
      <c r="B8805" t="s">
        <v>83</v>
      </c>
      <c r="C8805" s="2">
        <v>46164</v>
      </c>
      <c r="D8805" s="3">
        <v>0.2543287037037037</v>
      </c>
      <c r="E8805" t="s">
        <v>33</v>
      </c>
      <c r="F8805">
        <v>2500</v>
      </c>
      <c r="G8805" t="s">
        <v>189</v>
      </c>
      <c r="I8805">
        <f t="shared" si="959"/>
        <v>1</v>
      </c>
      <c r="J8805" t="str">
        <f t="shared" si="960"/>
        <v>OK</v>
      </c>
      <c r="K8805" t="str">
        <f t="shared" si="961"/>
        <v>Successful</v>
      </c>
      <c r="L8805" t="str">
        <f t="shared" si="962"/>
        <v>Withdrawal</v>
      </c>
      <c r="M8805" t="str">
        <f t="shared" si="963"/>
        <v>OK</v>
      </c>
      <c r="N8805" t="str">
        <f t="shared" si="964"/>
        <v>OK</v>
      </c>
      <c r="O8805" t="str">
        <f>_xlfn.XLOOKUP(B8805,'01_Raw_ATMs'!A:A,'01_Raw_ATMs'!A:A,"Not Found")</f>
        <v>ATM008</v>
      </c>
      <c r="P8805" t="str">
        <f t="shared" si="965"/>
        <v>Valid</v>
      </c>
    </row>
    <row r="8806" spans="1:16">
      <c r="A8806" t="s">
        <v>8998</v>
      </c>
      <c r="B8806" t="s">
        <v>159</v>
      </c>
      <c r="C8806" s="2">
        <v>45713</v>
      </c>
      <c r="D8806" s="3">
        <v>0.85052083333333328</v>
      </c>
      <c r="E8806" t="s">
        <v>33</v>
      </c>
      <c r="F8806">
        <v>6000</v>
      </c>
      <c r="G8806" t="s">
        <v>189</v>
      </c>
      <c r="I8806">
        <f t="shared" si="959"/>
        <v>1</v>
      </c>
      <c r="J8806" t="str">
        <f t="shared" si="960"/>
        <v>OK</v>
      </c>
      <c r="K8806" t="str">
        <f t="shared" si="961"/>
        <v>Successful</v>
      </c>
      <c r="L8806" t="str">
        <f t="shared" si="962"/>
        <v>Withdrawal</v>
      </c>
      <c r="M8806" t="str">
        <f t="shared" si="963"/>
        <v>OK</v>
      </c>
      <c r="N8806" t="str">
        <f t="shared" si="964"/>
        <v>OK</v>
      </c>
      <c r="O8806" t="str">
        <f>_xlfn.XLOOKUP(B8806,'01_Raw_ATMs'!A:A,'01_Raw_ATMs'!A:A,"Not Found")</f>
        <v>ATM079</v>
      </c>
      <c r="P8806" t="str">
        <f t="shared" si="965"/>
        <v>Valid</v>
      </c>
    </row>
    <row r="8807" spans="1:16">
      <c r="A8807" t="s">
        <v>8999</v>
      </c>
      <c r="B8807" t="s">
        <v>121</v>
      </c>
      <c r="C8807" s="2">
        <v>45684</v>
      </c>
      <c r="D8807" s="3">
        <v>0.33760416666666659</v>
      </c>
      <c r="E8807" t="s">
        <v>33</v>
      </c>
      <c r="F8807">
        <v>5000</v>
      </c>
      <c r="G8807" t="s">
        <v>189</v>
      </c>
      <c r="I8807">
        <f t="shared" si="959"/>
        <v>1</v>
      </c>
      <c r="J8807" t="str">
        <f t="shared" si="960"/>
        <v>OK</v>
      </c>
      <c r="K8807" t="str">
        <f t="shared" si="961"/>
        <v>Successful</v>
      </c>
      <c r="L8807" t="str">
        <f t="shared" si="962"/>
        <v>Withdrawal</v>
      </c>
      <c r="M8807" t="str">
        <f t="shared" si="963"/>
        <v>OK</v>
      </c>
      <c r="N8807" t="str">
        <f t="shared" si="964"/>
        <v>OK</v>
      </c>
      <c r="O8807" t="str">
        <f>_xlfn.XLOOKUP(B8807,'01_Raw_ATMs'!A:A,'01_Raw_ATMs'!A:A,"Not Found")</f>
        <v>ATM041</v>
      </c>
      <c r="P8807" t="str">
        <f t="shared" si="965"/>
        <v>Valid</v>
      </c>
    </row>
    <row r="8808" spans="1:16">
      <c r="A8808" t="s">
        <v>9000</v>
      </c>
      <c r="B8808" t="s">
        <v>142</v>
      </c>
      <c r="C8808" s="2">
        <v>45696</v>
      </c>
      <c r="D8808" s="3">
        <v>0.52956018518518522</v>
      </c>
      <c r="E8808" t="s">
        <v>194</v>
      </c>
      <c r="F8808">
        <v>0</v>
      </c>
      <c r="G8808" t="s">
        <v>189</v>
      </c>
      <c r="I8808">
        <f t="shared" si="959"/>
        <v>1</v>
      </c>
      <c r="J8808" t="str">
        <f t="shared" si="960"/>
        <v>OK</v>
      </c>
      <c r="K8808" t="str">
        <f t="shared" si="961"/>
        <v>Successful</v>
      </c>
      <c r="L8808" t="str">
        <f t="shared" si="962"/>
        <v>Balance Inquiry</v>
      </c>
      <c r="M8808" t="str">
        <f t="shared" si="963"/>
        <v>OK</v>
      </c>
      <c r="N8808" t="str">
        <f t="shared" si="964"/>
        <v>OK</v>
      </c>
      <c r="O8808" t="str">
        <f>_xlfn.XLOOKUP(B8808,'01_Raw_ATMs'!A:A,'01_Raw_ATMs'!A:A,"Not Found")</f>
        <v>ATM062</v>
      </c>
      <c r="P8808" t="str">
        <f t="shared" si="965"/>
        <v>Valid</v>
      </c>
    </row>
    <row r="8809" spans="1:16">
      <c r="A8809" t="s">
        <v>9001</v>
      </c>
      <c r="B8809" t="s">
        <v>173</v>
      </c>
      <c r="C8809" s="2">
        <v>46177</v>
      </c>
      <c r="D8809" s="3">
        <v>0.77732638888888894</v>
      </c>
      <c r="E8809" t="s">
        <v>33</v>
      </c>
      <c r="F8809">
        <v>2500</v>
      </c>
      <c r="G8809" t="s">
        <v>214</v>
      </c>
      <c r="H8809" t="s">
        <v>1080</v>
      </c>
      <c r="I8809">
        <f t="shared" si="959"/>
        <v>1</v>
      </c>
      <c r="J8809" t="str">
        <f t="shared" si="960"/>
        <v>OK</v>
      </c>
      <c r="K8809" t="str">
        <f t="shared" si="961"/>
        <v>Failed</v>
      </c>
      <c r="L8809" t="str">
        <f t="shared" si="962"/>
        <v>Withdrawal</v>
      </c>
      <c r="M8809" t="str">
        <f t="shared" si="963"/>
        <v>OK</v>
      </c>
      <c r="N8809" t="str">
        <f t="shared" si="964"/>
        <v>OK</v>
      </c>
      <c r="O8809" t="str">
        <f>_xlfn.XLOOKUP(B8809,'01_Raw_ATMs'!A:A,'01_Raw_ATMs'!A:A,"Not Found")</f>
        <v>ATM093</v>
      </c>
      <c r="P8809" t="str">
        <f t="shared" si="965"/>
        <v>Valid</v>
      </c>
    </row>
    <row r="8810" spans="1:16">
      <c r="A8810" t="s">
        <v>9002</v>
      </c>
      <c r="B8810" t="s">
        <v>138</v>
      </c>
      <c r="C8810" s="2">
        <v>45713</v>
      </c>
      <c r="D8810" s="3">
        <v>0.4082986111111111</v>
      </c>
      <c r="E8810" t="s">
        <v>33</v>
      </c>
      <c r="F8810">
        <v>5000</v>
      </c>
      <c r="G8810" t="s">
        <v>189</v>
      </c>
      <c r="I8810">
        <f t="shared" si="959"/>
        <v>1</v>
      </c>
      <c r="J8810" t="str">
        <f t="shared" si="960"/>
        <v>OK</v>
      </c>
      <c r="K8810" t="str">
        <f t="shared" si="961"/>
        <v>Successful</v>
      </c>
      <c r="L8810" t="str">
        <f t="shared" si="962"/>
        <v>Withdrawal</v>
      </c>
      <c r="M8810" t="str">
        <f t="shared" si="963"/>
        <v>OK</v>
      </c>
      <c r="N8810" t="str">
        <f t="shared" si="964"/>
        <v>OK</v>
      </c>
      <c r="O8810" t="str">
        <f>_xlfn.XLOOKUP(B8810,'01_Raw_ATMs'!A:A,'01_Raw_ATMs'!A:A,"Not Found")</f>
        <v>ATM058</v>
      </c>
      <c r="P8810" t="str">
        <f t="shared" si="965"/>
        <v>Valid</v>
      </c>
    </row>
    <row r="8811" spans="1:16">
      <c r="A8811" t="s">
        <v>9003</v>
      </c>
      <c r="B8811" t="s">
        <v>146</v>
      </c>
      <c r="C8811" s="2">
        <v>45661</v>
      </c>
      <c r="D8811" s="3">
        <v>0.84510416666666666</v>
      </c>
      <c r="E8811" t="s">
        <v>33</v>
      </c>
      <c r="F8811">
        <v>10000</v>
      </c>
      <c r="G8811" t="s">
        <v>214</v>
      </c>
      <c r="H8811" t="s">
        <v>1215</v>
      </c>
      <c r="I8811">
        <f t="shared" si="959"/>
        <v>1</v>
      </c>
      <c r="J8811" t="str">
        <f t="shared" si="960"/>
        <v>OK</v>
      </c>
      <c r="K8811" t="str">
        <f t="shared" si="961"/>
        <v>Failed</v>
      </c>
      <c r="L8811" t="str">
        <f t="shared" si="962"/>
        <v>Withdrawal</v>
      </c>
      <c r="M8811" t="str">
        <f t="shared" si="963"/>
        <v>OK</v>
      </c>
      <c r="N8811" t="str">
        <f t="shared" si="964"/>
        <v>OK</v>
      </c>
      <c r="O8811" t="str">
        <f>_xlfn.XLOOKUP(B8811,'01_Raw_ATMs'!A:A,'01_Raw_ATMs'!A:A,"Not Found")</f>
        <v>ATM066</v>
      </c>
      <c r="P8811" t="str">
        <f t="shared" si="965"/>
        <v>Valid</v>
      </c>
    </row>
    <row r="8812" spans="1:16">
      <c r="A8812" t="s">
        <v>9004</v>
      </c>
      <c r="B8812" t="s">
        <v>101</v>
      </c>
      <c r="C8812" s="2">
        <v>46085</v>
      </c>
      <c r="D8812" s="3">
        <v>0.77892361111111108</v>
      </c>
      <c r="E8812" t="s">
        <v>211</v>
      </c>
      <c r="F8812">
        <v>0</v>
      </c>
      <c r="G8812" t="s">
        <v>189</v>
      </c>
      <c r="I8812">
        <f t="shared" si="959"/>
        <v>1</v>
      </c>
      <c r="J8812" t="str">
        <f t="shared" si="960"/>
        <v>OK</v>
      </c>
      <c r="K8812" t="str">
        <f t="shared" si="961"/>
        <v>Successful</v>
      </c>
      <c r="L8812" t="str">
        <f t="shared" si="962"/>
        <v>Mini Statement</v>
      </c>
      <c r="M8812" t="str">
        <f t="shared" si="963"/>
        <v>OK</v>
      </c>
      <c r="N8812" t="str">
        <f t="shared" si="964"/>
        <v>OK</v>
      </c>
      <c r="O8812" t="str">
        <f>_xlfn.XLOOKUP(B8812,'01_Raw_ATMs'!A:A,'01_Raw_ATMs'!A:A,"Not Found")</f>
        <v>ATM022</v>
      </c>
      <c r="P8812" t="str">
        <f t="shared" si="965"/>
        <v>Valid</v>
      </c>
    </row>
    <row r="8813" spans="1:16">
      <c r="A8813" t="s">
        <v>9005</v>
      </c>
      <c r="B8813" t="s">
        <v>93</v>
      </c>
      <c r="C8813" s="2">
        <v>45666</v>
      </c>
      <c r="D8813" s="3">
        <v>0.82578703703703704</v>
      </c>
      <c r="E8813" t="s">
        <v>211</v>
      </c>
      <c r="F8813">
        <v>0</v>
      </c>
      <c r="G8813" t="s">
        <v>189</v>
      </c>
      <c r="I8813">
        <f t="shared" si="959"/>
        <v>1</v>
      </c>
      <c r="J8813" t="str">
        <f t="shared" si="960"/>
        <v>OK</v>
      </c>
      <c r="K8813" t="str">
        <f t="shared" si="961"/>
        <v>Successful</v>
      </c>
      <c r="L8813" t="str">
        <f t="shared" si="962"/>
        <v>Mini Statement</v>
      </c>
      <c r="M8813" t="str">
        <f t="shared" si="963"/>
        <v>OK</v>
      </c>
      <c r="N8813" t="str">
        <f t="shared" si="964"/>
        <v>OK</v>
      </c>
      <c r="O8813" t="str">
        <f>_xlfn.XLOOKUP(B8813,'01_Raw_ATMs'!A:A,'01_Raw_ATMs'!A:A,"Not Found")</f>
        <v>ATM016</v>
      </c>
      <c r="P8813" t="str">
        <f t="shared" si="965"/>
        <v>Valid</v>
      </c>
    </row>
    <row r="8814" spans="1:16">
      <c r="A8814" t="s">
        <v>9006</v>
      </c>
      <c r="B8814" t="s">
        <v>71</v>
      </c>
      <c r="C8814" s="2">
        <v>45692</v>
      </c>
      <c r="D8814" s="3">
        <v>0.86452546296296295</v>
      </c>
      <c r="E8814" t="s">
        <v>33</v>
      </c>
      <c r="F8814">
        <v>4000</v>
      </c>
      <c r="G8814" t="s">
        <v>189</v>
      </c>
      <c r="I8814">
        <f t="shared" si="959"/>
        <v>1</v>
      </c>
      <c r="J8814" t="str">
        <f t="shared" si="960"/>
        <v>OK</v>
      </c>
      <c r="K8814" t="str">
        <f t="shared" si="961"/>
        <v>Successful</v>
      </c>
      <c r="L8814" t="str">
        <f t="shared" si="962"/>
        <v>Withdrawal</v>
      </c>
      <c r="M8814" t="str">
        <f t="shared" si="963"/>
        <v>OK</v>
      </c>
      <c r="N8814" t="str">
        <f t="shared" si="964"/>
        <v>OK</v>
      </c>
      <c r="O8814" t="str">
        <f>_xlfn.XLOOKUP(B8814,'01_Raw_ATMs'!A:A,'01_Raw_ATMs'!A:A,"Not Found")</f>
        <v>ATM002</v>
      </c>
      <c r="P8814" t="str">
        <f t="shared" si="965"/>
        <v>Valid</v>
      </c>
    </row>
    <row r="8815" spans="1:16">
      <c r="A8815" t="s">
        <v>9007</v>
      </c>
      <c r="B8815" t="s">
        <v>129</v>
      </c>
      <c r="C8815" s="2">
        <v>45836</v>
      </c>
      <c r="D8815" s="3">
        <v>0.78069444444444447</v>
      </c>
      <c r="E8815" t="s">
        <v>211</v>
      </c>
      <c r="F8815">
        <v>0</v>
      </c>
      <c r="G8815" t="s">
        <v>189</v>
      </c>
      <c r="I8815">
        <f t="shared" si="959"/>
        <v>1</v>
      </c>
      <c r="J8815" t="str">
        <f t="shared" si="960"/>
        <v>OK</v>
      </c>
      <c r="K8815" t="str">
        <f t="shared" si="961"/>
        <v>Successful</v>
      </c>
      <c r="L8815" t="str">
        <f t="shared" si="962"/>
        <v>Mini Statement</v>
      </c>
      <c r="M8815" t="str">
        <f t="shared" si="963"/>
        <v>OK</v>
      </c>
      <c r="N8815" t="str">
        <f t="shared" si="964"/>
        <v>OK</v>
      </c>
      <c r="O8815" t="str">
        <f>_xlfn.XLOOKUP(B8815,'01_Raw_ATMs'!A:A,'01_Raw_ATMs'!A:A,"Not Found")</f>
        <v>ATM049</v>
      </c>
      <c r="P8815" t="str">
        <f t="shared" si="965"/>
        <v>Valid</v>
      </c>
    </row>
    <row r="8816" spans="1:16">
      <c r="A8816" t="s">
        <v>9008</v>
      </c>
      <c r="B8816" t="s">
        <v>143</v>
      </c>
      <c r="C8816" s="2">
        <v>46194</v>
      </c>
      <c r="D8816" s="3">
        <v>0.21827546296296299</v>
      </c>
      <c r="E8816" t="s">
        <v>194</v>
      </c>
      <c r="F8816">
        <v>0</v>
      </c>
      <c r="G8816" t="s">
        <v>189</v>
      </c>
      <c r="I8816">
        <f t="shared" si="959"/>
        <v>1</v>
      </c>
      <c r="J8816" t="str">
        <f t="shared" si="960"/>
        <v>OK</v>
      </c>
      <c r="K8816" t="str">
        <f t="shared" si="961"/>
        <v>Successful</v>
      </c>
      <c r="L8816" t="str">
        <f t="shared" si="962"/>
        <v>Balance Inquiry</v>
      </c>
      <c r="M8816" t="str">
        <f t="shared" si="963"/>
        <v>OK</v>
      </c>
      <c r="N8816" t="str">
        <f t="shared" si="964"/>
        <v>OK</v>
      </c>
      <c r="O8816" t="str">
        <f>_xlfn.XLOOKUP(B8816,'01_Raw_ATMs'!A:A,'01_Raw_ATMs'!A:A,"Not Found")</f>
        <v>ATM063</v>
      </c>
      <c r="P8816" t="str">
        <f t="shared" si="965"/>
        <v>Valid</v>
      </c>
    </row>
    <row r="8817" spans="1:16">
      <c r="A8817" t="s">
        <v>9009</v>
      </c>
      <c r="B8817" t="s">
        <v>84</v>
      </c>
      <c r="C8817" s="2">
        <v>45949</v>
      </c>
      <c r="D8817" s="3">
        <v>0.59612268518518519</v>
      </c>
      <c r="E8817" t="s">
        <v>33</v>
      </c>
      <c r="F8817">
        <v>5000</v>
      </c>
      <c r="G8817" t="s">
        <v>189</v>
      </c>
      <c r="I8817">
        <f t="shared" si="959"/>
        <v>1</v>
      </c>
      <c r="J8817" t="str">
        <f t="shared" si="960"/>
        <v>OK</v>
      </c>
      <c r="K8817" t="str">
        <f t="shared" si="961"/>
        <v>Successful</v>
      </c>
      <c r="L8817" t="str">
        <f t="shared" si="962"/>
        <v>Withdrawal</v>
      </c>
      <c r="M8817" t="str">
        <f t="shared" si="963"/>
        <v>OK</v>
      </c>
      <c r="N8817" t="str">
        <f t="shared" si="964"/>
        <v>OK</v>
      </c>
      <c r="O8817" t="str">
        <f>_xlfn.XLOOKUP(B8817,'01_Raw_ATMs'!A:A,'01_Raw_ATMs'!A:A,"Not Found")</f>
        <v>ATM009</v>
      </c>
      <c r="P8817" t="str">
        <f t="shared" si="965"/>
        <v>Valid</v>
      </c>
    </row>
    <row r="8818" spans="1:16">
      <c r="A8818" t="s">
        <v>9010</v>
      </c>
      <c r="B8818" t="s">
        <v>170</v>
      </c>
      <c r="C8818" s="2">
        <v>45982</v>
      </c>
      <c r="D8818" s="3">
        <v>0.27796296296296302</v>
      </c>
      <c r="E8818" t="s">
        <v>33</v>
      </c>
      <c r="F8818">
        <v>4000</v>
      </c>
      <c r="G8818" t="s">
        <v>189</v>
      </c>
      <c r="I8818">
        <f t="shared" si="959"/>
        <v>1</v>
      </c>
      <c r="J8818" t="str">
        <f t="shared" si="960"/>
        <v>OK</v>
      </c>
      <c r="K8818" t="str">
        <f t="shared" si="961"/>
        <v>Successful</v>
      </c>
      <c r="L8818" t="str">
        <f t="shared" si="962"/>
        <v>Withdrawal</v>
      </c>
      <c r="M8818" t="str">
        <f t="shared" si="963"/>
        <v>OK</v>
      </c>
      <c r="N8818" t="str">
        <f t="shared" si="964"/>
        <v>OK</v>
      </c>
      <c r="O8818" t="str">
        <f>_xlfn.XLOOKUP(B8818,'01_Raw_ATMs'!A:A,'01_Raw_ATMs'!A:A,"Not Found")</f>
        <v>ATM090</v>
      </c>
      <c r="P8818" t="str">
        <f t="shared" si="965"/>
        <v>Valid</v>
      </c>
    </row>
    <row r="8819" spans="1:16">
      <c r="A8819" t="s">
        <v>9011</v>
      </c>
      <c r="B8819" t="s">
        <v>104</v>
      </c>
      <c r="C8819" s="2">
        <v>45746</v>
      </c>
      <c r="D8819" s="3">
        <v>0.34315972222222219</v>
      </c>
      <c r="E8819" t="s">
        <v>33</v>
      </c>
      <c r="F8819">
        <v>8000</v>
      </c>
      <c r="G8819" t="s">
        <v>189</v>
      </c>
      <c r="I8819">
        <f t="shared" si="959"/>
        <v>1</v>
      </c>
      <c r="J8819" t="str">
        <f t="shared" si="960"/>
        <v>OK</v>
      </c>
      <c r="K8819" t="str">
        <f t="shared" si="961"/>
        <v>Successful</v>
      </c>
      <c r="L8819" t="str">
        <f t="shared" si="962"/>
        <v>Withdrawal</v>
      </c>
      <c r="M8819" t="str">
        <f t="shared" si="963"/>
        <v>OK</v>
      </c>
      <c r="N8819" t="str">
        <f t="shared" si="964"/>
        <v>OK</v>
      </c>
      <c r="O8819" t="str">
        <f>_xlfn.XLOOKUP(B8819,'01_Raw_ATMs'!A:A,'01_Raw_ATMs'!A:A,"Not Found")</f>
        <v>ATM025</v>
      </c>
      <c r="P8819" t="str">
        <f t="shared" si="965"/>
        <v>Valid</v>
      </c>
    </row>
    <row r="8820" spans="1:16">
      <c r="A8820" t="s">
        <v>9012</v>
      </c>
      <c r="B8820" t="s">
        <v>99</v>
      </c>
      <c r="C8820" s="2">
        <v>45916</v>
      </c>
      <c r="D8820" s="3">
        <v>0.99425925925925929</v>
      </c>
      <c r="E8820" t="s">
        <v>33</v>
      </c>
      <c r="F8820">
        <v>1000</v>
      </c>
      <c r="G8820" t="s">
        <v>189</v>
      </c>
      <c r="I8820">
        <f t="shared" si="959"/>
        <v>1</v>
      </c>
      <c r="J8820" t="str">
        <f t="shared" si="960"/>
        <v>OK</v>
      </c>
      <c r="K8820" t="str">
        <f t="shared" si="961"/>
        <v>Successful</v>
      </c>
      <c r="L8820" t="str">
        <f t="shared" si="962"/>
        <v>Withdrawal</v>
      </c>
      <c r="M8820" t="str">
        <f t="shared" si="963"/>
        <v>OK</v>
      </c>
      <c r="N8820" t="str">
        <f t="shared" si="964"/>
        <v>OK</v>
      </c>
      <c r="O8820" t="str">
        <f>_xlfn.XLOOKUP(B8820,'01_Raw_ATMs'!A:A,'01_Raw_ATMs'!A:A,"Not Found")</f>
        <v>ATM020</v>
      </c>
      <c r="P8820" t="str">
        <f t="shared" si="965"/>
        <v>Valid</v>
      </c>
    </row>
    <row r="8821" spans="1:16">
      <c r="A8821" t="s">
        <v>9013</v>
      </c>
      <c r="B8821" t="s">
        <v>81</v>
      </c>
      <c r="C8821" s="2">
        <v>45891</v>
      </c>
      <c r="D8821" s="3">
        <v>0.53140046296296295</v>
      </c>
      <c r="E8821" t="s">
        <v>33</v>
      </c>
      <c r="F8821">
        <v>500</v>
      </c>
      <c r="G8821" t="s">
        <v>189</v>
      </c>
      <c r="I8821">
        <f t="shared" si="959"/>
        <v>1</v>
      </c>
      <c r="J8821" t="str">
        <f t="shared" si="960"/>
        <v>OK</v>
      </c>
      <c r="K8821" t="str">
        <f t="shared" si="961"/>
        <v>Successful</v>
      </c>
      <c r="L8821" t="str">
        <f t="shared" si="962"/>
        <v>Withdrawal</v>
      </c>
      <c r="M8821" t="str">
        <f t="shared" si="963"/>
        <v>OK</v>
      </c>
      <c r="N8821" t="str">
        <f t="shared" si="964"/>
        <v>OK</v>
      </c>
      <c r="O8821" t="str">
        <f>_xlfn.XLOOKUP(B8821,'01_Raw_ATMs'!A:A,'01_Raw_ATMs'!A:A,"Not Found")</f>
        <v>ATM007</v>
      </c>
      <c r="P8821" t="str">
        <f t="shared" si="965"/>
        <v>Valid</v>
      </c>
    </row>
    <row r="8822" spans="1:16">
      <c r="A8822" t="s">
        <v>9014</v>
      </c>
      <c r="B8822" t="s">
        <v>130</v>
      </c>
      <c r="C8822" s="2">
        <v>46191</v>
      </c>
      <c r="D8822" s="3">
        <v>0.96381944444444445</v>
      </c>
      <c r="E8822" t="s">
        <v>33</v>
      </c>
      <c r="F8822">
        <v>5000</v>
      </c>
      <c r="G8822" t="s">
        <v>189</v>
      </c>
      <c r="I8822">
        <f t="shared" si="959"/>
        <v>1</v>
      </c>
      <c r="J8822" t="str">
        <f t="shared" si="960"/>
        <v>OK</v>
      </c>
      <c r="K8822" t="str">
        <f t="shared" si="961"/>
        <v>Successful</v>
      </c>
      <c r="L8822" t="str">
        <f t="shared" si="962"/>
        <v>Withdrawal</v>
      </c>
      <c r="M8822" t="str">
        <f t="shared" si="963"/>
        <v>OK</v>
      </c>
      <c r="N8822" t="str">
        <f t="shared" si="964"/>
        <v>OK</v>
      </c>
      <c r="O8822" t="str">
        <f>_xlfn.XLOOKUP(B8822,'01_Raw_ATMs'!A:A,'01_Raw_ATMs'!A:A,"Not Found")</f>
        <v>ATM050</v>
      </c>
      <c r="P8822" t="str">
        <f t="shared" si="965"/>
        <v>Valid</v>
      </c>
    </row>
    <row r="8823" spans="1:16">
      <c r="A8823" t="s">
        <v>9015</v>
      </c>
      <c r="B8823" t="s">
        <v>83</v>
      </c>
      <c r="C8823" s="2">
        <v>46058</v>
      </c>
      <c r="D8823" s="3">
        <v>0.70660879629629625</v>
      </c>
      <c r="E8823" t="s">
        <v>194</v>
      </c>
      <c r="F8823">
        <v>0</v>
      </c>
      <c r="G8823" t="s">
        <v>189</v>
      </c>
      <c r="I8823">
        <f t="shared" si="959"/>
        <v>1</v>
      </c>
      <c r="J8823" t="str">
        <f t="shared" si="960"/>
        <v>OK</v>
      </c>
      <c r="K8823" t="str">
        <f t="shared" si="961"/>
        <v>Successful</v>
      </c>
      <c r="L8823" t="str">
        <f t="shared" si="962"/>
        <v>Balance Inquiry</v>
      </c>
      <c r="M8823" t="str">
        <f t="shared" si="963"/>
        <v>OK</v>
      </c>
      <c r="N8823" t="str">
        <f t="shared" si="964"/>
        <v>OK</v>
      </c>
      <c r="O8823" t="str">
        <f>_xlfn.XLOOKUP(B8823,'01_Raw_ATMs'!A:A,'01_Raw_ATMs'!A:A,"Not Found")</f>
        <v>ATM008</v>
      </c>
      <c r="P8823" t="str">
        <f t="shared" si="965"/>
        <v>Valid</v>
      </c>
    </row>
    <row r="8824" spans="1:16">
      <c r="A8824" t="s">
        <v>9016</v>
      </c>
      <c r="B8824" t="s">
        <v>110</v>
      </c>
      <c r="C8824" s="2">
        <v>45844</v>
      </c>
      <c r="D8824" s="3">
        <v>0.57343750000000004</v>
      </c>
      <c r="E8824" t="s">
        <v>33</v>
      </c>
      <c r="F8824">
        <v>10000</v>
      </c>
      <c r="G8824" t="s">
        <v>189</v>
      </c>
      <c r="I8824">
        <f t="shared" si="959"/>
        <v>1</v>
      </c>
      <c r="J8824" t="str">
        <f t="shared" si="960"/>
        <v>OK</v>
      </c>
      <c r="K8824" t="str">
        <f t="shared" si="961"/>
        <v>Successful</v>
      </c>
      <c r="L8824" t="str">
        <f t="shared" si="962"/>
        <v>Withdrawal</v>
      </c>
      <c r="M8824" t="str">
        <f t="shared" si="963"/>
        <v>OK</v>
      </c>
      <c r="N8824" t="str">
        <f t="shared" si="964"/>
        <v>OK</v>
      </c>
      <c r="O8824" t="str">
        <f>_xlfn.XLOOKUP(B8824,'01_Raw_ATMs'!A:A,'01_Raw_ATMs'!A:A,"Not Found")</f>
        <v>ATM030</v>
      </c>
      <c r="P8824" t="str">
        <f t="shared" si="965"/>
        <v>Valid</v>
      </c>
    </row>
    <row r="8825" spans="1:16">
      <c r="A8825" t="s">
        <v>9017</v>
      </c>
      <c r="B8825" t="s">
        <v>121</v>
      </c>
      <c r="C8825" s="2">
        <v>45714</v>
      </c>
      <c r="D8825" s="3">
        <v>0.89978009259259262</v>
      </c>
      <c r="E8825" t="s">
        <v>194</v>
      </c>
      <c r="F8825">
        <v>0</v>
      </c>
      <c r="G8825" t="s">
        <v>189</v>
      </c>
      <c r="I8825">
        <f t="shared" si="959"/>
        <v>1</v>
      </c>
      <c r="J8825" t="str">
        <f t="shared" si="960"/>
        <v>OK</v>
      </c>
      <c r="K8825" t="str">
        <f t="shared" si="961"/>
        <v>Successful</v>
      </c>
      <c r="L8825" t="str">
        <f t="shared" si="962"/>
        <v>Balance Inquiry</v>
      </c>
      <c r="M8825" t="str">
        <f t="shared" si="963"/>
        <v>OK</v>
      </c>
      <c r="N8825" t="str">
        <f t="shared" si="964"/>
        <v>OK</v>
      </c>
      <c r="O8825" t="str">
        <f>_xlfn.XLOOKUP(B8825,'01_Raw_ATMs'!A:A,'01_Raw_ATMs'!A:A,"Not Found")</f>
        <v>ATM041</v>
      </c>
      <c r="P8825" t="str">
        <f t="shared" si="965"/>
        <v>Valid</v>
      </c>
    </row>
    <row r="8826" spans="1:16">
      <c r="A8826" t="s">
        <v>9018</v>
      </c>
      <c r="B8826" t="s">
        <v>159</v>
      </c>
      <c r="C8826" s="2">
        <v>46174</v>
      </c>
      <c r="D8826" s="3">
        <v>0.35913194444444452</v>
      </c>
      <c r="E8826" t="s">
        <v>33</v>
      </c>
      <c r="F8826">
        <v>2000</v>
      </c>
      <c r="G8826" t="s">
        <v>189</v>
      </c>
      <c r="I8826">
        <f t="shared" si="959"/>
        <v>1</v>
      </c>
      <c r="J8826" t="str">
        <f t="shared" si="960"/>
        <v>OK</v>
      </c>
      <c r="K8826" t="str">
        <f t="shared" si="961"/>
        <v>Successful</v>
      </c>
      <c r="L8826" t="str">
        <f t="shared" si="962"/>
        <v>Withdrawal</v>
      </c>
      <c r="M8826" t="str">
        <f t="shared" si="963"/>
        <v>OK</v>
      </c>
      <c r="N8826" t="str">
        <f t="shared" si="964"/>
        <v>OK</v>
      </c>
      <c r="O8826" t="str">
        <f>_xlfn.XLOOKUP(B8826,'01_Raw_ATMs'!A:A,'01_Raw_ATMs'!A:A,"Not Found")</f>
        <v>ATM079</v>
      </c>
      <c r="P8826" t="str">
        <f t="shared" si="965"/>
        <v>Valid</v>
      </c>
    </row>
    <row r="8827" spans="1:16">
      <c r="A8827" t="s">
        <v>9019</v>
      </c>
      <c r="B8827" t="s">
        <v>140</v>
      </c>
      <c r="C8827" s="2">
        <v>45689</v>
      </c>
      <c r="D8827" s="3">
        <v>0.43113425925925919</v>
      </c>
      <c r="E8827" t="s">
        <v>33</v>
      </c>
      <c r="F8827">
        <v>2000</v>
      </c>
      <c r="G8827" t="s">
        <v>189</v>
      </c>
      <c r="I8827">
        <f t="shared" si="959"/>
        <v>1</v>
      </c>
      <c r="J8827" t="str">
        <f t="shared" si="960"/>
        <v>OK</v>
      </c>
      <c r="K8827" t="str">
        <f t="shared" si="961"/>
        <v>Successful</v>
      </c>
      <c r="L8827" t="str">
        <f t="shared" si="962"/>
        <v>Withdrawal</v>
      </c>
      <c r="M8827" t="str">
        <f t="shared" si="963"/>
        <v>OK</v>
      </c>
      <c r="N8827" t="str">
        <f t="shared" si="964"/>
        <v>OK</v>
      </c>
      <c r="O8827" t="str">
        <f>_xlfn.XLOOKUP(B8827,'01_Raw_ATMs'!A:A,'01_Raw_ATMs'!A:A,"Not Found")</f>
        <v>ATM060</v>
      </c>
      <c r="P8827" t="str">
        <f t="shared" si="965"/>
        <v>Valid</v>
      </c>
    </row>
    <row r="8828" spans="1:16">
      <c r="A8828" t="s">
        <v>9020</v>
      </c>
      <c r="B8828" t="s">
        <v>146</v>
      </c>
      <c r="C8828" s="2">
        <v>46077</v>
      </c>
      <c r="D8828" s="3">
        <v>0.93831018518518516</v>
      </c>
      <c r="E8828" t="s">
        <v>33</v>
      </c>
      <c r="F8828">
        <v>2000</v>
      </c>
      <c r="G8828" t="s">
        <v>189</v>
      </c>
      <c r="I8828">
        <f t="shared" si="959"/>
        <v>1</v>
      </c>
      <c r="J8828" t="str">
        <f t="shared" si="960"/>
        <v>OK</v>
      </c>
      <c r="K8828" t="str">
        <f t="shared" si="961"/>
        <v>Successful</v>
      </c>
      <c r="L8828" t="str">
        <f t="shared" si="962"/>
        <v>Withdrawal</v>
      </c>
      <c r="M8828" t="str">
        <f t="shared" si="963"/>
        <v>OK</v>
      </c>
      <c r="N8828" t="str">
        <f t="shared" si="964"/>
        <v>OK</v>
      </c>
      <c r="O8828" t="str">
        <f>_xlfn.XLOOKUP(B8828,'01_Raw_ATMs'!A:A,'01_Raw_ATMs'!A:A,"Not Found")</f>
        <v>ATM066</v>
      </c>
      <c r="P8828" t="str">
        <f t="shared" si="965"/>
        <v>Valid</v>
      </c>
    </row>
    <row r="8829" spans="1:16">
      <c r="A8829" t="s">
        <v>9021</v>
      </c>
      <c r="B8829" t="s">
        <v>96</v>
      </c>
      <c r="C8829" s="2">
        <v>46173</v>
      </c>
      <c r="D8829" s="3">
        <v>0.65922453703703698</v>
      </c>
      <c r="E8829" t="s">
        <v>33</v>
      </c>
      <c r="F8829">
        <v>1500</v>
      </c>
      <c r="G8829" t="s">
        <v>189</v>
      </c>
      <c r="I8829">
        <f t="shared" si="959"/>
        <v>1</v>
      </c>
      <c r="J8829" t="str">
        <f t="shared" si="960"/>
        <v>OK</v>
      </c>
      <c r="K8829" t="str">
        <f t="shared" si="961"/>
        <v>Successful</v>
      </c>
      <c r="L8829" t="str">
        <f t="shared" si="962"/>
        <v>Withdrawal</v>
      </c>
      <c r="M8829" t="str">
        <f t="shared" si="963"/>
        <v>OK</v>
      </c>
      <c r="N8829" t="str">
        <f t="shared" si="964"/>
        <v>OK</v>
      </c>
      <c r="O8829" t="str">
        <f>_xlfn.XLOOKUP(B8829,'01_Raw_ATMs'!A:A,'01_Raw_ATMs'!A:A,"Not Found")</f>
        <v>ATM018</v>
      </c>
      <c r="P8829" t="str">
        <f t="shared" si="965"/>
        <v>Valid</v>
      </c>
    </row>
    <row r="8830" spans="1:16">
      <c r="A8830" t="s">
        <v>9022</v>
      </c>
      <c r="B8830" t="s">
        <v>92</v>
      </c>
      <c r="C8830" s="2">
        <v>46110</v>
      </c>
      <c r="D8830" s="3">
        <v>0.75664351851851852</v>
      </c>
      <c r="E8830" t="s">
        <v>194</v>
      </c>
      <c r="F8830">
        <v>0</v>
      </c>
      <c r="G8830" t="s">
        <v>189</v>
      </c>
      <c r="I8830">
        <f t="shared" si="959"/>
        <v>1</v>
      </c>
      <c r="J8830" t="str">
        <f t="shared" si="960"/>
        <v>OK</v>
      </c>
      <c r="K8830" t="str">
        <f t="shared" si="961"/>
        <v>Successful</v>
      </c>
      <c r="L8830" t="str">
        <f t="shared" si="962"/>
        <v>Balance Inquiry</v>
      </c>
      <c r="M8830" t="str">
        <f t="shared" si="963"/>
        <v>OK</v>
      </c>
      <c r="N8830" t="str">
        <f t="shared" si="964"/>
        <v>OK</v>
      </c>
      <c r="O8830" t="str">
        <f>_xlfn.XLOOKUP(B8830,'01_Raw_ATMs'!A:A,'01_Raw_ATMs'!A:A,"Not Found")</f>
        <v>ATM015</v>
      </c>
      <c r="P8830" t="str">
        <f t="shared" si="965"/>
        <v>Valid</v>
      </c>
    </row>
    <row r="8831" spans="1:16">
      <c r="A8831" t="s">
        <v>9023</v>
      </c>
      <c r="B8831" t="s">
        <v>130</v>
      </c>
      <c r="C8831" s="2">
        <v>46169</v>
      </c>
      <c r="D8831" s="3">
        <v>0.71883101851851849</v>
      </c>
      <c r="E8831" t="s">
        <v>33</v>
      </c>
      <c r="F8831">
        <v>500</v>
      </c>
      <c r="G8831" t="s">
        <v>189</v>
      </c>
      <c r="I8831">
        <f t="shared" si="959"/>
        <v>1</v>
      </c>
      <c r="J8831" t="str">
        <f t="shared" si="960"/>
        <v>OK</v>
      </c>
      <c r="K8831" t="str">
        <f t="shared" si="961"/>
        <v>Successful</v>
      </c>
      <c r="L8831" t="str">
        <f t="shared" si="962"/>
        <v>Withdrawal</v>
      </c>
      <c r="M8831" t="str">
        <f t="shared" si="963"/>
        <v>OK</v>
      </c>
      <c r="N8831" t="str">
        <f t="shared" si="964"/>
        <v>OK</v>
      </c>
      <c r="O8831" t="str">
        <f>_xlfn.XLOOKUP(B8831,'01_Raw_ATMs'!A:A,'01_Raw_ATMs'!A:A,"Not Found")</f>
        <v>ATM050</v>
      </c>
      <c r="P8831" t="str">
        <f t="shared" si="965"/>
        <v>Valid</v>
      </c>
    </row>
    <row r="8832" spans="1:16">
      <c r="A8832" t="s">
        <v>9024</v>
      </c>
      <c r="B8832" t="s">
        <v>99</v>
      </c>
      <c r="C8832" s="2">
        <v>46142</v>
      </c>
      <c r="D8832" s="3">
        <v>0.67553240740740739</v>
      </c>
      <c r="E8832" t="s">
        <v>33</v>
      </c>
      <c r="F8832">
        <v>6000</v>
      </c>
      <c r="G8832" t="s">
        <v>189</v>
      </c>
      <c r="I8832">
        <f t="shared" si="959"/>
        <v>1</v>
      </c>
      <c r="J8832" t="str">
        <f t="shared" si="960"/>
        <v>OK</v>
      </c>
      <c r="K8832" t="str">
        <f t="shared" si="961"/>
        <v>Successful</v>
      </c>
      <c r="L8832" t="str">
        <f t="shared" si="962"/>
        <v>Withdrawal</v>
      </c>
      <c r="M8832" t="str">
        <f t="shared" si="963"/>
        <v>OK</v>
      </c>
      <c r="N8832" t="str">
        <f t="shared" si="964"/>
        <v>OK</v>
      </c>
      <c r="O8832" t="str">
        <f>_xlfn.XLOOKUP(B8832,'01_Raw_ATMs'!A:A,'01_Raw_ATMs'!A:A,"Not Found")</f>
        <v>ATM020</v>
      </c>
      <c r="P8832" t="str">
        <f t="shared" si="965"/>
        <v>Valid</v>
      </c>
    </row>
    <row r="8833" spans="1:16">
      <c r="A8833" t="s">
        <v>9025</v>
      </c>
      <c r="B8833" t="s">
        <v>134</v>
      </c>
      <c r="C8833" s="2">
        <v>46028</v>
      </c>
      <c r="D8833" s="3">
        <v>0.79082175925925924</v>
      </c>
      <c r="E8833" t="s">
        <v>33</v>
      </c>
      <c r="F8833">
        <v>6000</v>
      </c>
      <c r="G8833" t="s">
        <v>189</v>
      </c>
      <c r="I8833">
        <f t="shared" si="959"/>
        <v>1</v>
      </c>
      <c r="J8833" t="str">
        <f t="shared" si="960"/>
        <v>OK</v>
      </c>
      <c r="K8833" t="str">
        <f t="shared" si="961"/>
        <v>Successful</v>
      </c>
      <c r="L8833" t="str">
        <f t="shared" si="962"/>
        <v>Withdrawal</v>
      </c>
      <c r="M8833" t="str">
        <f t="shared" si="963"/>
        <v>OK</v>
      </c>
      <c r="N8833" t="str">
        <f t="shared" si="964"/>
        <v>OK</v>
      </c>
      <c r="O8833" t="str">
        <f>_xlfn.XLOOKUP(B8833,'01_Raw_ATMs'!A:A,'01_Raw_ATMs'!A:A,"Not Found")</f>
        <v>ATM054</v>
      </c>
      <c r="P8833" t="str">
        <f t="shared" si="965"/>
        <v>Valid</v>
      </c>
    </row>
    <row r="8834" spans="1:16">
      <c r="A8834" t="s">
        <v>9026</v>
      </c>
      <c r="B8834" t="s">
        <v>133</v>
      </c>
      <c r="C8834" s="2">
        <v>46014</v>
      </c>
      <c r="D8834" s="3">
        <v>0.91028935185185189</v>
      </c>
      <c r="E8834" t="s">
        <v>33</v>
      </c>
      <c r="F8834">
        <v>1000</v>
      </c>
      <c r="G8834" t="s">
        <v>189</v>
      </c>
      <c r="I8834">
        <f t="shared" si="959"/>
        <v>1</v>
      </c>
      <c r="J8834" t="str">
        <f t="shared" si="960"/>
        <v>OK</v>
      </c>
      <c r="K8834" t="str">
        <f t="shared" si="961"/>
        <v>Successful</v>
      </c>
      <c r="L8834" t="str">
        <f t="shared" si="962"/>
        <v>Withdrawal</v>
      </c>
      <c r="M8834" t="str">
        <f t="shared" si="963"/>
        <v>OK</v>
      </c>
      <c r="N8834" t="str">
        <f t="shared" si="964"/>
        <v>OK</v>
      </c>
      <c r="O8834" t="str">
        <f>_xlfn.XLOOKUP(B8834,'01_Raw_ATMs'!A:A,'01_Raw_ATMs'!A:A,"Not Found")</f>
        <v>ATM053</v>
      </c>
      <c r="P8834" t="str">
        <f t="shared" si="965"/>
        <v>Valid</v>
      </c>
    </row>
    <row r="8835" spans="1:16">
      <c r="A8835" t="s">
        <v>9027</v>
      </c>
      <c r="B8835" t="s">
        <v>170</v>
      </c>
      <c r="C8835" s="2">
        <v>45997</v>
      </c>
      <c r="D8835" s="3">
        <v>0.39298611111111109</v>
      </c>
      <c r="E8835" t="s">
        <v>33</v>
      </c>
      <c r="F8835">
        <v>4000</v>
      </c>
      <c r="G8835" t="s">
        <v>189</v>
      </c>
      <c r="I8835">
        <f t="shared" ref="I8835:I8898" si="966">COUNTIF($A:$A,A8835)</f>
        <v>1</v>
      </c>
      <c r="J8835" t="str">
        <f t="shared" ref="J8835:J8898" si="967">IF(AND(TRIM(G8835)="Failed",H8835=""),"Problem","OK")</f>
        <v>OK</v>
      </c>
      <c r="K8835" t="str">
        <f t="shared" ref="K8835:K8898" si="968">PROPER(TRIM(G8835))</f>
        <v>Successful</v>
      </c>
      <c r="L8835" t="str">
        <f t="shared" ref="L8835:L8898" si="969">PROPER(TRIM(E8835))</f>
        <v>Withdrawal</v>
      </c>
      <c r="M8835" t="str">
        <f t="shared" ref="M8835:M8898" si="970">IF(OR(E8835="Withdrawal",E8835="Cash Deposit"),IF(F8835&gt;0,"OK","Problem"),IF(F8835=0,"OK","Problem"))</f>
        <v>OK</v>
      </c>
      <c r="N8835" t="str">
        <f t="shared" ref="N8835:N8898" si="971">IF(AND(C8835&gt;=DATE(2025,1,1),C8835&lt;=DATE(2026,6,30)),"OK","Problem")</f>
        <v>OK</v>
      </c>
      <c r="O8835" t="str">
        <f>_xlfn.XLOOKUP(B8835,'01_Raw_ATMs'!A:A,'01_Raw_ATMs'!A:A,"Not Found")</f>
        <v>ATM090</v>
      </c>
      <c r="P8835" t="str">
        <f t="shared" ref="P8835:P8898" si="972">IF(B8835="","Missing ATM_ID","Valid")</f>
        <v>Valid</v>
      </c>
    </row>
    <row r="8836" spans="1:16">
      <c r="A8836" t="s">
        <v>9028</v>
      </c>
      <c r="B8836" t="s">
        <v>141</v>
      </c>
      <c r="C8836" s="2">
        <v>46003</v>
      </c>
      <c r="D8836" s="3">
        <v>0.74173611111111115</v>
      </c>
      <c r="E8836" t="s">
        <v>33</v>
      </c>
      <c r="F8836">
        <v>1000</v>
      </c>
      <c r="G8836" t="s">
        <v>189</v>
      </c>
      <c r="I8836">
        <f t="shared" si="966"/>
        <v>1</v>
      </c>
      <c r="J8836" t="str">
        <f t="shared" si="967"/>
        <v>OK</v>
      </c>
      <c r="K8836" t="str">
        <f t="shared" si="968"/>
        <v>Successful</v>
      </c>
      <c r="L8836" t="str">
        <f t="shared" si="969"/>
        <v>Withdrawal</v>
      </c>
      <c r="M8836" t="str">
        <f t="shared" si="970"/>
        <v>OK</v>
      </c>
      <c r="N8836" t="str">
        <f t="shared" si="971"/>
        <v>OK</v>
      </c>
      <c r="O8836" t="str">
        <f>_xlfn.XLOOKUP(B8836,'01_Raw_ATMs'!A:A,'01_Raw_ATMs'!A:A,"Not Found")</f>
        <v>ATM061</v>
      </c>
      <c r="P8836" t="str">
        <f t="shared" si="972"/>
        <v>Valid</v>
      </c>
    </row>
    <row r="8837" spans="1:16">
      <c r="A8837" t="s">
        <v>9029</v>
      </c>
      <c r="B8837" t="s">
        <v>95</v>
      </c>
      <c r="C8837" s="2">
        <v>45808</v>
      </c>
      <c r="D8837" s="3">
        <v>0.73880787037037032</v>
      </c>
      <c r="E8837" t="s">
        <v>33</v>
      </c>
      <c r="F8837">
        <v>500</v>
      </c>
      <c r="G8837" t="s">
        <v>189</v>
      </c>
      <c r="I8837">
        <f t="shared" si="966"/>
        <v>1</v>
      </c>
      <c r="J8837" t="str">
        <f t="shared" si="967"/>
        <v>OK</v>
      </c>
      <c r="K8837" t="str">
        <f t="shared" si="968"/>
        <v>Successful</v>
      </c>
      <c r="L8837" t="str">
        <f t="shared" si="969"/>
        <v>Withdrawal</v>
      </c>
      <c r="M8837" t="str">
        <f t="shared" si="970"/>
        <v>OK</v>
      </c>
      <c r="N8837" t="str">
        <f t="shared" si="971"/>
        <v>OK</v>
      </c>
      <c r="O8837" t="str">
        <f>_xlfn.XLOOKUP(B8837,'01_Raw_ATMs'!A:A,'01_Raw_ATMs'!A:A,"Not Found")</f>
        <v>ATM017</v>
      </c>
      <c r="P8837" t="str">
        <f t="shared" si="972"/>
        <v>Valid</v>
      </c>
    </row>
    <row r="8838" spans="1:16">
      <c r="A8838" t="s">
        <v>9030</v>
      </c>
      <c r="B8838" t="s">
        <v>108</v>
      </c>
      <c r="C8838" s="2">
        <v>45990</v>
      </c>
      <c r="D8838" s="3">
        <v>0.71976851851851853</v>
      </c>
      <c r="E8838" t="s">
        <v>33</v>
      </c>
      <c r="F8838">
        <v>3000</v>
      </c>
      <c r="G8838" t="s">
        <v>189</v>
      </c>
      <c r="I8838">
        <f t="shared" si="966"/>
        <v>1</v>
      </c>
      <c r="J8838" t="str">
        <f t="shared" si="967"/>
        <v>OK</v>
      </c>
      <c r="K8838" t="str">
        <f t="shared" si="968"/>
        <v>Successful</v>
      </c>
      <c r="L8838" t="str">
        <f t="shared" si="969"/>
        <v>Withdrawal</v>
      </c>
      <c r="M8838" t="str">
        <f t="shared" si="970"/>
        <v>OK</v>
      </c>
      <c r="N8838" t="str">
        <f t="shared" si="971"/>
        <v>OK</v>
      </c>
      <c r="O8838" t="str">
        <f>_xlfn.XLOOKUP(B8838,'01_Raw_ATMs'!A:A,'01_Raw_ATMs'!A:A,"Not Found")</f>
        <v>ATM028</v>
      </c>
      <c r="P8838" t="str">
        <f t="shared" si="972"/>
        <v>Valid</v>
      </c>
    </row>
    <row r="8839" spans="1:16">
      <c r="A8839" t="s">
        <v>9031</v>
      </c>
      <c r="B8839" t="s">
        <v>126</v>
      </c>
      <c r="C8839" s="2">
        <v>45954</v>
      </c>
      <c r="D8839" s="3">
        <v>0.91864583333333338</v>
      </c>
      <c r="E8839" t="s">
        <v>33</v>
      </c>
      <c r="F8839">
        <v>3000</v>
      </c>
      <c r="G8839" t="s">
        <v>189</v>
      </c>
      <c r="I8839">
        <f t="shared" si="966"/>
        <v>1</v>
      </c>
      <c r="J8839" t="str">
        <f t="shared" si="967"/>
        <v>OK</v>
      </c>
      <c r="K8839" t="str">
        <f t="shared" si="968"/>
        <v>Successful</v>
      </c>
      <c r="L8839" t="str">
        <f t="shared" si="969"/>
        <v>Withdrawal</v>
      </c>
      <c r="M8839" t="str">
        <f t="shared" si="970"/>
        <v>OK</v>
      </c>
      <c r="N8839" t="str">
        <f t="shared" si="971"/>
        <v>OK</v>
      </c>
      <c r="O8839" t="str">
        <f>_xlfn.XLOOKUP(B8839,'01_Raw_ATMs'!A:A,'01_Raw_ATMs'!A:A,"Not Found")</f>
        <v>ATM046</v>
      </c>
      <c r="P8839" t="str">
        <f t="shared" si="972"/>
        <v>Valid</v>
      </c>
    </row>
    <row r="8840" spans="1:16">
      <c r="A8840" t="s">
        <v>9032</v>
      </c>
      <c r="B8840" t="s">
        <v>147</v>
      </c>
      <c r="C8840" s="2">
        <v>46001</v>
      </c>
      <c r="D8840" s="3">
        <v>0.74643518518518515</v>
      </c>
      <c r="E8840" t="s">
        <v>261</v>
      </c>
      <c r="F8840">
        <v>20000</v>
      </c>
      <c r="G8840" t="s">
        <v>189</v>
      </c>
      <c r="I8840">
        <f t="shared" si="966"/>
        <v>1</v>
      </c>
      <c r="J8840" t="str">
        <f t="shared" si="967"/>
        <v>OK</v>
      </c>
      <c r="K8840" t="str">
        <f t="shared" si="968"/>
        <v>Successful</v>
      </c>
      <c r="L8840" t="str">
        <f t="shared" si="969"/>
        <v>Cash Deposit</v>
      </c>
      <c r="M8840" t="str">
        <f t="shared" si="970"/>
        <v>OK</v>
      </c>
      <c r="N8840" t="str">
        <f t="shared" si="971"/>
        <v>OK</v>
      </c>
      <c r="O8840" t="str">
        <f>_xlfn.XLOOKUP(B8840,'01_Raw_ATMs'!A:A,'01_Raw_ATMs'!A:A,"Not Found")</f>
        <v>ATM067</v>
      </c>
      <c r="P8840" t="str">
        <f t="shared" si="972"/>
        <v>Valid</v>
      </c>
    </row>
    <row r="8841" spans="1:16">
      <c r="A8841" t="s">
        <v>9033</v>
      </c>
      <c r="B8841" t="s">
        <v>79</v>
      </c>
      <c r="C8841" s="2">
        <v>46054</v>
      </c>
      <c r="D8841" s="3">
        <v>0.72170138888888891</v>
      </c>
      <c r="E8841" t="s">
        <v>33</v>
      </c>
      <c r="F8841">
        <v>6000</v>
      </c>
      <c r="G8841" t="s">
        <v>189</v>
      </c>
      <c r="I8841">
        <f t="shared" si="966"/>
        <v>1</v>
      </c>
      <c r="J8841" t="str">
        <f t="shared" si="967"/>
        <v>OK</v>
      </c>
      <c r="K8841" t="str">
        <f t="shared" si="968"/>
        <v>Successful</v>
      </c>
      <c r="L8841" t="str">
        <f t="shared" si="969"/>
        <v>Withdrawal</v>
      </c>
      <c r="M8841" t="str">
        <f t="shared" si="970"/>
        <v>OK</v>
      </c>
      <c r="N8841" t="str">
        <f t="shared" si="971"/>
        <v>OK</v>
      </c>
      <c r="O8841" t="str">
        <f>_xlfn.XLOOKUP(B8841,'01_Raw_ATMs'!A:A,'01_Raw_ATMs'!A:A,"Not Found")</f>
        <v>ATM006</v>
      </c>
      <c r="P8841" t="str">
        <f t="shared" si="972"/>
        <v>Valid</v>
      </c>
    </row>
    <row r="8842" spans="1:16">
      <c r="A8842" t="s">
        <v>9034</v>
      </c>
      <c r="B8842" t="s">
        <v>148</v>
      </c>
      <c r="C8842" s="2">
        <v>45953</v>
      </c>
      <c r="D8842" s="3">
        <v>0.74553240740740745</v>
      </c>
      <c r="E8842" t="s">
        <v>211</v>
      </c>
      <c r="F8842">
        <v>0</v>
      </c>
      <c r="G8842" t="s">
        <v>189</v>
      </c>
      <c r="I8842">
        <f t="shared" si="966"/>
        <v>1</v>
      </c>
      <c r="J8842" t="str">
        <f t="shared" si="967"/>
        <v>OK</v>
      </c>
      <c r="K8842" t="str">
        <f t="shared" si="968"/>
        <v>Successful</v>
      </c>
      <c r="L8842" t="str">
        <f t="shared" si="969"/>
        <v>Mini Statement</v>
      </c>
      <c r="M8842" t="str">
        <f t="shared" si="970"/>
        <v>OK</v>
      </c>
      <c r="N8842" t="str">
        <f t="shared" si="971"/>
        <v>OK</v>
      </c>
      <c r="O8842" t="str">
        <f>_xlfn.XLOOKUP(B8842,'01_Raw_ATMs'!A:A,'01_Raw_ATMs'!A:A,"Not Found")</f>
        <v>ATM068</v>
      </c>
      <c r="P8842" t="str">
        <f t="shared" si="972"/>
        <v>Valid</v>
      </c>
    </row>
    <row r="8843" spans="1:16">
      <c r="A8843" t="s">
        <v>9035</v>
      </c>
      <c r="B8843" t="s">
        <v>116</v>
      </c>
      <c r="C8843" s="2">
        <v>45659</v>
      </c>
      <c r="D8843" s="3">
        <v>0.54849537037037033</v>
      </c>
      <c r="E8843" t="s">
        <v>33</v>
      </c>
      <c r="F8843">
        <v>500</v>
      </c>
      <c r="G8843" t="s">
        <v>189</v>
      </c>
      <c r="I8843">
        <f t="shared" si="966"/>
        <v>1</v>
      </c>
      <c r="J8843" t="str">
        <f t="shared" si="967"/>
        <v>OK</v>
      </c>
      <c r="K8843" t="str">
        <f t="shared" si="968"/>
        <v>Successful</v>
      </c>
      <c r="L8843" t="str">
        <f t="shared" si="969"/>
        <v>Withdrawal</v>
      </c>
      <c r="M8843" t="str">
        <f t="shared" si="970"/>
        <v>OK</v>
      </c>
      <c r="N8843" t="str">
        <f t="shared" si="971"/>
        <v>OK</v>
      </c>
      <c r="O8843" t="str">
        <f>_xlfn.XLOOKUP(B8843,'01_Raw_ATMs'!A:A,'01_Raw_ATMs'!A:A,"Not Found")</f>
        <v>ATM036</v>
      </c>
      <c r="P8843" t="str">
        <f t="shared" si="972"/>
        <v>Valid</v>
      </c>
    </row>
    <row r="8844" spans="1:16">
      <c r="A8844" t="s">
        <v>9036</v>
      </c>
      <c r="B8844" t="s">
        <v>127</v>
      </c>
      <c r="C8844" s="2">
        <v>45972</v>
      </c>
      <c r="D8844" s="3">
        <v>0.19700231481481481</v>
      </c>
      <c r="E8844" t="s">
        <v>33</v>
      </c>
      <c r="F8844">
        <v>8000</v>
      </c>
      <c r="G8844" t="s">
        <v>189</v>
      </c>
      <c r="I8844">
        <f t="shared" si="966"/>
        <v>1</v>
      </c>
      <c r="J8844" t="str">
        <f t="shared" si="967"/>
        <v>OK</v>
      </c>
      <c r="K8844" t="str">
        <f t="shared" si="968"/>
        <v>Successful</v>
      </c>
      <c r="L8844" t="str">
        <f t="shared" si="969"/>
        <v>Withdrawal</v>
      </c>
      <c r="M8844" t="str">
        <f t="shared" si="970"/>
        <v>OK</v>
      </c>
      <c r="N8844" t="str">
        <f t="shared" si="971"/>
        <v>OK</v>
      </c>
      <c r="O8844" t="str">
        <f>_xlfn.XLOOKUP(B8844,'01_Raw_ATMs'!A:A,'01_Raw_ATMs'!A:A,"Not Found")</f>
        <v>ATM047</v>
      </c>
      <c r="P8844" t="str">
        <f t="shared" si="972"/>
        <v>Valid</v>
      </c>
    </row>
    <row r="8845" spans="1:16">
      <c r="A8845" t="s">
        <v>9037</v>
      </c>
      <c r="B8845" t="s">
        <v>160</v>
      </c>
      <c r="C8845" s="2">
        <v>45676</v>
      </c>
      <c r="D8845" s="3">
        <v>0.33391203703703698</v>
      </c>
      <c r="E8845" t="s">
        <v>194</v>
      </c>
      <c r="F8845">
        <v>0</v>
      </c>
      <c r="G8845" t="s">
        <v>189</v>
      </c>
      <c r="I8845">
        <f t="shared" si="966"/>
        <v>1</v>
      </c>
      <c r="J8845" t="str">
        <f t="shared" si="967"/>
        <v>OK</v>
      </c>
      <c r="K8845" t="str">
        <f t="shared" si="968"/>
        <v>Successful</v>
      </c>
      <c r="L8845" t="str">
        <f t="shared" si="969"/>
        <v>Balance Inquiry</v>
      </c>
      <c r="M8845" t="str">
        <f t="shared" si="970"/>
        <v>OK</v>
      </c>
      <c r="N8845" t="str">
        <f t="shared" si="971"/>
        <v>OK</v>
      </c>
      <c r="O8845" t="str">
        <f>_xlfn.XLOOKUP(B8845,'01_Raw_ATMs'!A:A,'01_Raw_ATMs'!A:A,"Not Found")</f>
        <v>ATM080</v>
      </c>
      <c r="P8845" t="str">
        <f t="shared" si="972"/>
        <v>Valid</v>
      </c>
    </row>
    <row r="8846" spans="1:16">
      <c r="A8846" t="s">
        <v>9038</v>
      </c>
      <c r="B8846" t="s">
        <v>104</v>
      </c>
      <c r="C8846" s="2">
        <v>45710</v>
      </c>
      <c r="D8846" s="3">
        <v>0.7066203703703704</v>
      </c>
      <c r="E8846" t="s">
        <v>211</v>
      </c>
      <c r="F8846">
        <v>0</v>
      </c>
      <c r="G8846" t="s">
        <v>189</v>
      </c>
      <c r="I8846">
        <f t="shared" si="966"/>
        <v>1</v>
      </c>
      <c r="J8846" t="str">
        <f t="shared" si="967"/>
        <v>OK</v>
      </c>
      <c r="K8846" t="str">
        <f t="shared" si="968"/>
        <v>Successful</v>
      </c>
      <c r="L8846" t="str">
        <f t="shared" si="969"/>
        <v>Mini Statement</v>
      </c>
      <c r="M8846" t="str">
        <f t="shared" si="970"/>
        <v>OK</v>
      </c>
      <c r="N8846" t="str">
        <f t="shared" si="971"/>
        <v>OK</v>
      </c>
      <c r="O8846" t="str">
        <f>_xlfn.XLOOKUP(B8846,'01_Raw_ATMs'!A:A,'01_Raw_ATMs'!A:A,"Not Found")</f>
        <v>ATM025</v>
      </c>
      <c r="P8846" t="str">
        <f t="shared" si="972"/>
        <v>Valid</v>
      </c>
    </row>
    <row r="8847" spans="1:16">
      <c r="A8847" t="s">
        <v>9039</v>
      </c>
      <c r="B8847" t="s">
        <v>74</v>
      </c>
      <c r="C8847" s="2">
        <v>45824</v>
      </c>
      <c r="D8847" s="3">
        <v>0.92653935185185188</v>
      </c>
      <c r="E8847" t="s">
        <v>33</v>
      </c>
      <c r="F8847">
        <v>4000</v>
      </c>
      <c r="G8847" t="s">
        <v>189</v>
      </c>
      <c r="I8847">
        <f t="shared" si="966"/>
        <v>1</v>
      </c>
      <c r="J8847" t="str">
        <f t="shared" si="967"/>
        <v>OK</v>
      </c>
      <c r="K8847" t="str">
        <f t="shared" si="968"/>
        <v>Successful</v>
      </c>
      <c r="L8847" t="str">
        <f t="shared" si="969"/>
        <v>Withdrawal</v>
      </c>
      <c r="M8847" t="str">
        <f t="shared" si="970"/>
        <v>OK</v>
      </c>
      <c r="N8847" t="str">
        <f t="shared" si="971"/>
        <v>OK</v>
      </c>
      <c r="O8847" t="str">
        <f>_xlfn.XLOOKUP(B8847,'01_Raw_ATMs'!A:A,'01_Raw_ATMs'!A:A,"Not Found")</f>
        <v>ATM003</v>
      </c>
      <c r="P8847" t="str">
        <f t="shared" si="972"/>
        <v>Valid</v>
      </c>
    </row>
    <row r="8848" spans="1:16">
      <c r="A8848" t="s">
        <v>9040</v>
      </c>
      <c r="B8848" t="s">
        <v>140</v>
      </c>
      <c r="C8848" s="2">
        <v>46117</v>
      </c>
      <c r="D8848" s="3">
        <v>0.215</v>
      </c>
      <c r="E8848" t="s">
        <v>33</v>
      </c>
      <c r="F8848">
        <v>1500</v>
      </c>
      <c r="G8848" t="s">
        <v>189</v>
      </c>
      <c r="I8848">
        <f t="shared" si="966"/>
        <v>1</v>
      </c>
      <c r="J8848" t="str">
        <f t="shared" si="967"/>
        <v>OK</v>
      </c>
      <c r="K8848" t="str">
        <f t="shared" si="968"/>
        <v>Successful</v>
      </c>
      <c r="L8848" t="str">
        <f t="shared" si="969"/>
        <v>Withdrawal</v>
      </c>
      <c r="M8848" t="str">
        <f t="shared" si="970"/>
        <v>OK</v>
      </c>
      <c r="N8848" t="str">
        <f t="shared" si="971"/>
        <v>OK</v>
      </c>
      <c r="O8848" t="str">
        <f>_xlfn.XLOOKUP(B8848,'01_Raw_ATMs'!A:A,'01_Raw_ATMs'!A:A,"Not Found")</f>
        <v>ATM060</v>
      </c>
      <c r="P8848" t="str">
        <f t="shared" si="972"/>
        <v>Valid</v>
      </c>
    </row>
    <row r="8849" spans="1:16">
      <c r="A8849" t="s">
        <v>9041</v>
      </c>
      <c r="B8849" t="s">
        <v>150</v>
      </c>
      <c r="C8849" s="2">
        <v>45972</v>
      </c>
      <c r="D8849" s="3">
        <v>0.28413194444444451</v>
      </c>
      <c r="E8849" t="s">
        <v>211</v>
      </c>
      <c r="F8849">
        <v>0</v>
      </c>
      <c r="G8849" t="s">
        <v>189</v>
      </c>
      <c r="I8849">
        <f t="shared" si="966"/>
        <v>1</v>
      </c>
      <c r="J8849" t="str">
        <f t="shared" si="967"/>
        <v>OK</v>
      </c>
      <c r="K8849" t="str">
        <f t="shared" si="968"/>
        <v>Successful</v>
      </c>
      <c r="L8849" t="str">
        <f t="shared" si="969"/>
        <v>Mini Statement</v>
      </c>
      <c r="M8849" t="str">
        <f t="shared" si="970"/>
        <v>OK</v>
      </c>
      <c r="N8849" t="str">
        <f t="shared" si="971"/>
        <v>OK</v>
      </c>
      <c r="O8849" t="str">
        <f>_xlfn.XLOOKUP(B8849,'01_Raw_ATMs'!A:A,'01_Raw_ATMs'!A:A,"Not Found")</f>
        <v>ATM070</v>
      </c>
      <c r="P8849" t="str">
        <f t="shared" si="972"/>
        <v>Valid</v>
      </c>
    </row>
    <row r="8850" spans="1:16">
      <c r="A8850" t="s">
        <v>9042</v>
      </c>
      <c r="B8850" t="s">
        <v>156</v>
      </c>
      <c r="C8850" s="2">
        <v>45764</v>
      </c>
      <c r="D8850" s="3">
        <v>0.79818287037037039</v>
      </c>
      <c r="E8850" t="s">
        <v>33</v>
      </c>
      <c r="F8850">
        <v>2000</v>
      </c>
      <c r="G8850" t="s">
        <v>189</v>
      </c>
      <c r="I8850">
        <f t="shared" si="966"/>
        <v>1</v>
      </c>
      <c r="J8850" t="str">
        <f t="shared" si="967"/>
        <v>OK</v>
      </c>
      <c r="K8850" t="str">
        <f t="shared" si="968"/>
        <v>Successful</v>
      </c>
      <c r="L8850" t="str">
        <f t="shared" si="969"/>
        <v>Withdrawal</v>
      </c>
      <c r="M8850" t="str">
        <f t="shared" si="970"/>
        <v>OK</v>
      </c>
      <c r="N8850" t="str">
        <f t="shared" si="971"/>
        <v>OK</v>
      </c>
      <c r="O8850" t="str">
        <f>_xlfn.XLOOKUP(B8850,'01_Raw_ATMs'!A:A,'01_Raw_ATMs'!A:A,"Not Found")</f>
        <v>ATM076</v>
      </c>
      <c r="P8850" t="str">
        <f t="shared" si="972"/>
        <v>Valid</v>
      </c>
    </row>
    <row r="8851" spans="1:16">
      <c r="A8851" t="s">
        <v>9043</v>
      </c>
      <c r="B8851" t="s">
        <v>126</v>
      </c>
      <c r="C8851" s="2">
        <v>46190</v>
      </c>
      <c r="D8851" s="3">
        <v>0.8144675925925926</v>
      </c>
      <c r="E8851" t="s">
        <v>33</v>
      </c>
      <c r="F8851">
        <v>10000</v>
      </c>
      <c r="G8851" t="s">
        <v>189</v>
      </c>
      <c r="I8851">
        <f t="shared" si="966"/>
        <v>1</v>
      </c>
      <c r="J8851" t="str">
        <f t="shared" si="967"/>
        <v>OK</v>
      </c>
      <c r="K8851" t="str">
        <f t="shared" si="968"/>
        <v>Successful</v>
      </c>
      <c r="L8851" t="str">
        <f t="shared" si="969"/>
        <v>Withdrawal</v>
      </c>
      <c r="M8851" t="str">
        <f t="shared" si="970"/>
        <v>OK</v>
      </c>
      <c r="N8851" t="str">
        <f t="shared" si="971"/>
        <v>OK</v>
      </c>
      <c r="O8851" t="str">
        <f>_xlfn.XLOOKUP(B8851,'01_Raw_ATMs'!A:A,'01_Raw_ATMs'!A:A,"Not Found")</f>
        <v>ATM046</v>
      </c>
      <c r="P8851" t="str">
        <f t="shared" si="972"/>
        <v>Valid</v>
      </c>
    </row>
    <row r="8852" spans="1:16">
      <c r="A8852" t="s">
        <v>9044</v>
      </c>
      <c r="B8852" t="s">
        <v>169</v>
      </c>
      <c r="C8852" s="2">
        <v>45675</v>
      </c>
      <c r="D8852" s="3">
        <v>0.46211805555555557</v>
      </c>
      <c r="E8852" t="s">
        <v>33</v>
      </c>
      <c r="F8852">
        <v>2500</v>
      </c>
      <c r="G8852" t="s">
        <v>189</v>
      </c>
      <c r="I8852">
        <f t="shared" si="966"/>
        <v>1</v>
      </c>
      <c r="J8852" t="str">
        <f t="shared" si="967"/>
        <v>OK</v>
      </c>
      <c r="K8852" t="str">
        <f t="shared" si="968"/>
        <v>Successful</v>
      </c>
      <c r="L8852" t="str">
        <f t="shared" si="969"/>
        <v>Withdrawal</v>
      </c>
      <c r="M8852" t="str">
        <f t="shared" si="970"/>
        <v>OK</v>
      </c>
      <c r="N8852" t="str">
        <f t="shared" si="971"/>
        <v>OK</v>
      </c>
      <c r="O8852" t="str">
        <f>_xlfn.XLOOKUP(B8852,'01_Raw_ATMs'!A:A,'01_Raw_ATMs'!A:A,"Not Found")</f>
        <v>ATM089</v>
      </c>
      <c r="P8852" t="str">
        <f t="shared" si="972"/>
        <v>Valid</v>
      </c>
    </row>
    <row r="8853" spans="1:16">
      <c r="A8853" t="s">
        <v>9045</v>
      </c>
      <c r="B8853" t="s">
        <v>90</v>
      </c>
      <c r="C8853" s="2">
        <v>45789</v>
      </c>
      <c r="D8853" s="3">
        <v>0.75491898148148151</v>
      </c>
      <c r="E8853" t="s">
        <v>194</v>
      </c>
      <c r="F8853">
        <v>0</v>
      </c>
      <c r="G8853" t="s">
        <v>189</v>
      </c>
      <c r="I8853">
        <f t="shared" si="966"/>
        <v>1</v>
      </c>
      <c r="J8853" t="str">
        <f t="shared" si="967"/>
        <v>OK</v>
      </c>
      <c r="K8853" t="str">
        <f t="shared" si="968"/>
        <v>Successful</v>
      </c>
      <c r="L8853" t="str">
        <f t="shared" si="969"/>
        <v>Balance Inquiry</v>
      </c>
      <c r="M8853" t="str">
        <f t="shared" si="970"/>
        <v>OK</v>
      </c>
      <c r="N8853" t="str">
        <f t="shared" si="971"/>
        <v>OK</v>
      </c>
      <c r="O8853" t="str">
        <f>_xlfn.XLOOKUP(B8853,'01_Raw_ATMs'!A:A,'01_Raw_ATMs'!A:A,"Not Found")</f>
        <v>ATM013</v>
      </c>
      <c r="P8853" t="str">
        <f t="shared" si="972"/>
        <v>Valid</v>
      </c>
    </row>
    <row r="8854" spans="1:16">
      <c r="A8854" t="s">
        <v>9046</v>
      </c>
      <c r="B8854" t="s">
        <v>122</v>
      </c>
      <c r="C8854" s="2">
        <v>45966</v>
      </c>
      <c r="D8854" s="3">
        <v>0.72200231481481481</v>
      </c>
      <c r="E8854" t="s">
        <v>211</v>
      </c>
      <c r="F8854">
        <v>0</v>
      </c>
      <c r="G8854" t="s">
        <v>189</v>
      </c>
      <c r="I8854">
        <f t="shared" si="966"/>
        <v>1</v>
      </c>
      <c r="J8854" t="str">
        <f t="shared" si="967"/>
        <v>OK</v>
      </c>
      <c r="K8854" t="str">
        <f t="shared" si="968"/>
        <v>Successful</v>
      </c>
      <c r="L8854" t="str">
        <f t="shared" si="969"/>
        <v>Mini Statement</v>
      </c>
      <c r="M8854" t="str">
        <f t="shared" si="970"/>
        <v>OK</v>
      </c>
      <c r="N8854" t="str">
        <f t="shared" si="971"/>
        <v>OK</v>
      </c>
      <c r="O8854" t="str">
        <f>_xlfn.XLOOKUP(B8854,'01_Raw_ATMs'!A:A,'01_Raw_ATMs'!A:A,"Not Found")</f>
        <v>ATM042</v>
      </c>
      <c r="P8854" t="str">
        <f t="shared" si="972"/>
        <v>Valid</v>
      </c>
    </row>
    <row r="8855" spans="1:16">
      <c r="A8855" t="s">
        <v>9047</v>
      </c>
      <c r="B8855" t="s">
        <v>71</v>
      </c>
      <c r="C8855" s="2">
        <v>45807</v>
      </c>
      <c r="D8855" s="3">
        <v>0.78363425925925922</v>
      </c>
      <c r="E8855" t="s">
        <v>33</v>
      </c>
      <c r="F8855">
        <v>500</v>
      </c>
      <c r="G8855" t="s">
        <v>189</v>
      </c>
      <c r="I8855">
        <f t="shared" si="966"/>
        <v>1</v>
      </c>
      <c r="J8855" t="str">
        <f t="shared" si="967"/>
        <v>OK</v>
      </c>
      <c r="K8855" t="str">
        <f t="shared" si="968"/>
        <v>Successful</v>
      </c>
      <c r="L8855" t="str">
        <f t="shared" si="969"/>
        <v>Withdrawal</v>
      </c>
      <c r="M8855" t="str">
        <f t="shared" si="970"/>
        <v>OK</v>
      </c>
      <c r="N8855" t="str">
        <f t="shared" si="971"/>
        <v>OK</v>
      </c>
      <c r="O8855" t="str">
        <f>_xlfn.XLOOKUP(B8855,'01_Raw_ATMs'!A:A,'01_Raw_ATMs'!A:A,"Not Found")</f>
        <v>ATM002</v>
      </c>
      <c r="P8855" t="str">
        <f t="shared" si="972"/>
        <v>Valid</v>
      </c>
    </row>
    <row r="8856" spans="1:16">
      <c r="A8856" t="s">
        <v>9048</v>
      </c>
      <c r="B8856" t="s">
        <v>85</v>
      </c>
      <c r="C8856" s="2">
        <v>46056</v>
      </c>
      <c r="D8856" s="3">
        <v>0.79578703703703701</v>
      </c>
      <c r="E8856" t="s">
        <v>33</v>
      </c>
      <c r="F8856">
        <v>1000</v>
      </c>
      <c r="G8856" t="s">
        <v>189</v>
      </c>
      <c r="I8856">
        <f t="shared" si="966"/>
        <v>1</v>
      </c>
      <c r="J8856" t="str">
        <f t="shared" si="967"/>
        <v>OK</v>
      </c>
      <c r="K8856" t="str">
        <f t="shared" si="968"/>
        <v>Successful</v>
      </c>
      <c r="L8856" t="str">
        <f t="shared" si="969"/>
        <v>Withdrawal</v>
      </c>
      <c r="M8856" t="str">
        <f t="shared" si="970"/>
        <v>OK</v>
      </c>
      <c r="N8856" t="str">
        <f t="shared" si="971"/>
        <v>OK</v>
      </c>
      <c r="O8856" t="str">
        <f>_xlfn.XLOOKUP(B8856,'01_Raw_ATMs'!A:A,'01_Raw_ATMs'!A:A,"Not Found")</f>
        <v>ATM010</v>
      </c>
      <c r="P8856" t="str">
        <f t="shared" si="972"/>
        <v>Valid</v>
      </c>
    </row>
    <row r="8857" spans="1:16">
      <c r="A8857" t="s">
        <v>9049</v>
      </c>
      <c r="B8857" t="s">
        <v>142</v>
      </c>
      <c r="C8857" s="2">
        <v>46154</v>
      </c>
      <c r="D8857" s="3">
        <v>0.78804398148148147</v>
      </c>
      <c r="E8857" t="s">
        <v>33</v>
      </c>
      <c r="F8857">
        <v>500</v>
      </c>
      <c r="G8857" t="s">
        <v>214</v>
      </c>
      <c r="H8857" t="s">
        <v>42</v>
      </c>
      <c r="I8857">
        <f t="shared" si="966"/>
        <v>1</v>
      </c>
      <c r="J8857" t="str">
        <f t="shared" si="967"/>
        <v>OK</v>
      </c>
      <c r="K8857" t="str">
        <f t="shared" si="968"/>
        <v>Failed</v>
      </c>
      <c r="L8857" t="str">
        <f t="shared" si="969"/>
        <v>Withdrawal</v>
      </c>
      <c r="M8857" t="str">
        <f t="shared" si="970"/>
        <v>OK</v>
      </c>
      <c r="N8857" t="str">
        <f t="shared" si="971"/>
        <v>OK</v>
      </c>
      <c r="O8857" t="str">
        <f>_xlfn.XLOOKUP(B8857,'01_Raw_ATMs'!A:A,'01_Raw_ATMs'!A:A,"Not Found")</f>
        <v>ATM062</v>
      </c>
      <c r="P8857" t="str">
        <f t="shared" si="972"/>
        <v>Valid</v>
      </c>
    </row>
    <row r="8858" spans="1:16">
      <c r="A8858" t="s">
        <v>9050</v>
      </c>
      <c r="B8858" t="s">
        <v>90</v>
      </c>
      <c r="C8858" s="2">
        <v>45968</v>
      </c>
      <c r="D8858" s="3">
        <v>0.74334490740740744</v>
      </c>
      <c r="E8858" t="s">
        <v>33</v>
      </c>
      <c r="F8858">
        <v>2000</v>
      </c>
      <c r="G8858" t="s">
        <v>189</v>
      </c>
      <c r="I8858">
        <f t="shared" si="966"/>
        <v>1</v>
      </c>
      <c r="J8858" t="str">
        <f t="shared" si="967"/>
        <v>OK</v>
      </c>
      <c r="K8858" t="str">
        <f t="shared" si="968"/>
        <v>Successful</v>
      </c>
      <c r="L8858" t="str">
        <f t="shared" si="969"/>
        <v>Withdrawal</v>
      </c>
      <c r="M8858" t="str">
        <f t="shared" si="970"/>
        <v>OK</v>
      </c>
      <c r="N8858" t="str">
        <f t="shared" si="971"/>
        <v>OK</v>
      </c>
      <c r="O8858" t="str">
        <f>_xlfn.XLOOKUP(B8858,'01_Raw_ATMs'!A:A,'01_Raw_ATMs'!A:A,"Not Found")</f>
        <v>ATM013</v>
      </c>
      <c r="P8858" t="str">
        <f t="shared" si="972"/>
        <v>Valid</v>
      </c>
    </row>
    <row r="8859" spans="1:16">
      <c r="A8859" t="s">
        <v>9051</v>
      </c>
      <c r="B8859" t="s">
        <v>102</v>
      </c>
      <c r="C8859" s="2">
        <v>45716</v>
      </c>
      <c r="D8859" s="3">
        <v>0.46921296296296289</v>
      </c>
      <c r="E8859" t="s">
        <v>33</v>
      </c>
      <c r="F8859">
        <v>10000</v>
      </c>
      <c r="G8859" t="s">
        <v>189</v>
      </c>
      <c r="I8859">
        <f t="shared" si="966"/>
        <v>1</v>
      </c>
      <c r="J8859" t="str">
        <f t="shared" si="967"/>
        <v>OK</v>
      </c>
      <c r="K8859" t="str">
        <f t="shared" si="968"/>
        <v>Successful</v>
      </c>
      <c r="L8859" t="str">
        <f t="shared" si="969"/>
        <v>Withdrawal</v>
      </c>
      <c r="M8859" t="str">
        <f t="shared" si="970"/>
        <v>OK</v>
      </c>
      <c r="N8859" t="str">
        <f t="shared" si="971"/>
        <v>OK</v>
      </c>
      <c r="O8859" t="str">
        <f>_xlfn.XLOOKUP(B8859,'01_Raw_ATMs'!A:A,'01_Raw_ATMs'!A:A,"Not Found")</f>
        <v>ATM023</v>
      </c>
      <c r="P8859" t="str">
        <f t="shared" si="972"/>
        <v>Valid</v>
      </c>
    </row>
    <row r="8860" spans="1:16">
      <c r="A8860" t="s">
        <v>9052</v>
      </c>
      <c r="B8860" t="s">
        <v>71</v>
      </c>
      <c r="C8860" s="2">
        <v>45948</v>
      </c>
      <c r="D8860" s="3">
        <v>0.45909722222222221</v>
      </c>
      <c r="E8860" t="s">
        <v>33</v>
      </c>
      <c r="F8860">
        <v>5000</v>
      </c>
      <c r="G8860" t="s">
        <v>189</v>
      </c>
      <c r="I8860">
        <f t="shared" si="966"/>
        <v>1</v>
      </c>
      <c r="J8860" t="str">
        <f t="shared" si="967"/>
        <v>OK</v>
      </c>
      <c r="K8860" t="str">
        <f t="shared" si="968"/>
        <v>Successful</v>
      </c>
      <c r="L8860" t="str">
        <f t="shared" si="969"/>
        <v>Withdrawal</v>
      </c>
      <c r="M8860" t="str">
        <f t="shared" si="970"/>
        <v>OK</v>
      </c>
      <c r="N8860" t="str">
        <f t="shared" si="971"/>
        <v>OK</v>
      </c>
      <c r="O8860" t="str">
        <f>_xlfn.XLOOKUP(B8860,'01_Raw_ATMs'!A:A,'01_Raw_ATMs'!A:A,"Not Found")</f>
        <v>ATM002</v>
      </c>
      <c r="P8860" t="str">
        <f t="shared" si="972"/>
        <v>Valid</v>
      </c>
    </row>
    <row r="8861" spans="1:16">
      <c r="A8861" t="s">
        <v>9053</v>
      </c>
      <c r="B8861" t="s">
        <v>135</v>
      </c>
      <c r="C8861" s="2">
        <v>45868</v>
      </c>
      <c r="D8861" s="3">
        <v>0.8668865740740741</v>
      </c>
      <c r="E8861" t="s">
        <v>33</v>
      </c>
      <c r="F8861">
        <v>1000</v>
      </c>
      <c r="G8861" t="s">
        <v>189</v>
      </c>
      <c r="I8861">
        <f t="shared" si="966"/>
        <v>1</v>
      </c>
      <c r="J8861" t="str">
        <f t="shared" si="967"/>
        <v>OK</v>
      </c>
      <c r="K8861" t="str">
        <f t="shared" si="968"/>
        <v>Successful</v>
      </c>
      <c r="L8861" t="str">
        <f t="shared" si="969"/>
        <v>Withdrawal</v>
      </c>
      <c r="M8861" t="str">
        <f t="shared" si="970"/>
        <v>OK</v>
      </c>
      <c r="N8861" t="str">
        <f t="shared" si="971"/>
        <v>OK</v>
      </c>
      <c r="O8861" t="str">
        <f>_xlfn.XLOOKUP(B8861,'01_Raw_ATMs'!A:A,'01_Raw_ATMs'!A:A,"Not Found")</f>
        <v>ATM055</v>
      </c>
      <c r="P8861" t="str">
        <f t="shared" si="972"/>
        <v>Valid</v>
      </c>
    </row>
    <row r="8862" spans="1:16">
      <c r="A8862" t="s">
        <v>9054</v>
      </c>
      <c r="B8862" t="s">
        <v>127</v>
      </c>
      <c r="C8862" s="2">
        <v>45691</v>
      </c>
      <c r="D8862" s="3">
        <v>0.27640046296296289</v>
      </c>
      <c r="E8862" t="s">
        <v>33</v>
      </c>
      <c r="F8862">
        <v>1000</v>
      </c>
      <c r="G8862" t="s">
        <v>189</v>
      </c>
      <c r="I8862">
        <f t="shared" si="966"/>
        <v>1</v>
      </c>
      <c r="J8862" t="str">
        <f t="shared" si="967"/>
        <v>OK</v>
      </c>
      <c r="K8862" t="str">
        <f t="shared" si="968"/>
        <v>Successful</v>
      </c>
      <c r="L8862" t="str">
        <f t="shared" si="969"/>
        <v>Withdrawal</v>
      </c>
      <c r="M8862" t="str">
        <f t="shared" si="970"/>
        <v>OK</v>
      </c>
      <c r="N8862" t="str">
        <f t="shared" si="971"/>
        <v>OK</v>
      </c>
      <c r="O8862" t="str">
        <f>_xlfn.XLOOKUP(B8862,'01_Raw_ATMs'!A:A,'01_Raw_ATMs'!A:A,"Not Found")</f>
        <v>ATM047</v>
      </c>
      <c r="P8862" t="str">
        <f t="shared" si="972"/>
        <v>Valid</v>
      </c>
    </row>
    <row r="8863" spans="1:16">
      <c r="A8863" t="s">
        <v>9055</v>
      </c>
      <c r="B8863" t="s">
        <v>148</v>
      </c>
      <c r="C8863" s="2">
        <v>46103</v>
      </c>
      <c r="D8863" s="3">
        <v>0.68572916666666661</v>
      </c>
      <c r="E8863" t="s">
        <v>33</v>
      </c>
      <c r="F8863">
        <v>3000</v>
      </c>
      <c r="G8863" t="s">
        <v>189</v>
      </c>
      <c r="I8863">
        <f t="shared" si="966"/>
        <v>1</v>
      </c>
      <c r="J8863" t="str">
        <f t="shared" si="967"/>
        <v>OK</v>
      </c>
      <c r="K8863" t="str">
        <f t="shared" si="968"/>
        <v>Successful</v>
      </c>
      <c r="L8863" t="str">
        <f t="shared" si="969"/>
        <v>Withdrawal</v>
      </c>
      <c r="M8863" t="str">
        <f t="shared" si="970"/>
        <v>OK</v>
      </c>
      <c r="N8863" t="str">
        <f t="shared" si="971"/>
        <v>OK</v>
      </c>
      <c r="O8863" t="str">
        <f>_xlfn.XLOOKUP(B8863,'01_Raw_ATMs'!A:A,'01_Raw_ATMs'!A:A,"Not Found")</f>
        <v>ATM068</v>
      </c>
      <c r="P8863" t="str">
        <f t="shared" si="972"/>
        <v>Valid</v>
      </c>
    </row>
    <row r="8864" spans="1:16">
      <c r="A8864" t="s">
        <v>9056</v>
      </c>
      <c r="B8864" t="s">
        <v>132</v>
      </c>
      <c r="C8864" s="2">
        <v>46171</v>
      </c>
      <c r="D8864" s="3">
        <v>0.80027777777777775</v>
      </c>
      <c r="E8864" t="s">
        <v>33</v>
      </c>
      <c r="F8864">
        <v>1500</v>
      </c>
      <c r="G8864" t="s">
        <v>189</v>
      </c>
      <c r="I8864">
        <f t="shared" si="966"/>
        <v>1</v>
      </c>
      <c r="J8864" t="str">
        <f t="shared" si="967"/>
        <v>OK</v>
      </c>
      <c r="K8864" t="str">
        <f t="shared" si="968"/>
        <v>Successful</v>
      </c>
      <c r="L8864" t="str">
        <f t="shared" si="969"/>
        <v>Withdrawal</v>
      </c>
      <c r="M8864" t="str">
        <f t="shared" si="970"/>
        <v>OK</v>
      </c>
      <c r="N8864" t="str">
        <f t="shared" si="971"/>
        <v>OK</v>
      </c>
      <c r="O8864" t="str">
        <f>_xlfn.XLOOKUP(B8864,'01_Raw_ATMs'!A:A,'01_Raw_ATMs'!A:A,"Not Found")</f>
        <v>ATM052</v>
      </c>
      <c r="P8864" t="str">
        <f t="shared" si="972"/>
        <v>Valid</v>
      </c>
    </row>
    <row r="8865" spans="1:16">
      <c r="A8865" t="s">
        <v>9057</v>
      </c>
      <c r="B8865" t="s">
        <v>117</v>
      </c>
      <c r="C8865" s="2">
        <v>46193</v>
      </c>
      <c r="D8865" s="3">
        <v>0.76842592592592596</v>
      </c>
      <c r="E8865" t="s">
        <v>194</v>
      </c>
      <c r="F8865">
        <v>0</v>
      </c>
      <c r="G8865" t="s">
        <v>189</v>
      </c>
      <c r="I8865">
        <f t="shared" si="966"/>
        <v>1</v>
      </c>
      <c r="J8865" t="str">
        <f t="shared" si="967"/>
        <v>OK</v>
      </c>
      <c r="K8865" t="str">
        <f t="shared" si="968"/>
        <v>Successful</v>
      </c>
      <c r="L8865" t="str">
        <f t="shared" si="969"/>
        <v>Balance Inquiry</v>
      </c>
      <c r="M8865" t="str">
        <f t="shared" si="970"/>
        <v>OK</v>
      </c>
      <c r="N8865" t="str">
        <f t="shared" si="971"/>
        <v>OK</v>
      </c>
      <c r="O8865" t="str">
        <f>_xlfn.XLOOKUP(B8865,'01_Raw_ATMs'!A:A,'01_Raw_ATMs'!A:A,"Not Found")</f>
        <v>ATM037</v>
      </c>
      <c r="P8865" t="str">
        <f t="shared" si="972"/>
        <v>Valid</v>
      </c>
    </row>
    <row r="8866" spans="1:16">
      <c r="A8866" t="s">
        <v>9058</v>
      </c>
      <c r="B8866" t="s">
        <v>155</v>
      </c>
      <c r="C8866" s="2">
        <v>45659</v>
      </c>
      <c r="D8866" s="3">
        <v>0.77143518518518517</v>
      </c>
      <c r="E8866" t="s">
        <v>33</v>
      </c>
      <c r="F8866">
        <v>2500</v>
      </c>
      <c r="G8866" t="s">
        <v>189</v>
      </c>
      <c r="I8866">
        <f t="shared" si="966"/>
        <v>1</v>
      </c>
      <c r="J8866" t="str">
        <f t="shared" si="967"/>
        <v>OK</v>
      </c>
      <c r="K8866" t="str">
        <f t="shared" si="968"/>
        <v>Successful</v>
      </c>
      <c r="L8866" t="str">
        <f t="shared" si="969"/>
        <v>Withdrawal</v>
      </c>
      <c r="M8866" t="str">
        <f t="shared" si="970"/>
        <v>OK</v>
      </c>
      <c r="N8866" t="str">
        <f t="shared" si="971"/>
        <v>OK</v>
      </c>
      <c r="O8866" t="str">
        <f>_xlfn.XLOOKUP(B8866,'01_Raw_ATMs'!A:A,'01_Raw_ATMs'!A:A,"Not Found")</f>
        <v>ATM075</v>
      </c>
      <c r="P8866" t="str">
        <f t="shared" si="972"/>
        <v>Valid</v>
      </c>
    </row>
    <row r="8867" spans="1:16">
      <c r="A8867" t="s">
        <v>9059</v>
      </c>
      <c r="B8867" t="s">
        <v>146</v>
      </c>
      <c r="C8867" s="2">
        <v>46138</v>
      </c>
      <c r="D8867" s="3">
        <v>0.83599537037037042</v>
      </c>
      <c r="E8867" t="s">
        <v>33</v>
      </c>
      <c r="F8867">
        <v>1500</v>
      </c>
      <c r="G8867" t="s">
        <v>189</v>
      </c>
      <c r="I8867">
        <f t="shared" si="966"/>
        <v>1</v>
      </c>
      <c r="J8867" t="str">
        <f t="shared" si="967"/>
        <v>OK</v>
      </c>
      <c r="K8867" t="str">
        <f t="shared" si="968"/>
        <v>Successful</v>
      </c>
      <c r="L8867" t="str">
        <f t="shared" si="969"/>
        <v>Withdrawal</v>
      </c>
      <c r="M8867" t="str">
        <f t="shared" si="970"/>
        <v>OK</v>
      </c>
      <c r="N8867" t="str">
        <f t="shared" si="971"/>
        <v>OK</v>
      </c>
      <c r="O8867" t="str">
        <f>_xlfn.XLOOKUP(B8867,'01_Raw_ATMs'!A:A,'01_Raw_ATMs'!A:A,"Not Found")</f>
        <v>ATM066</v>
      </c>
      <c r="P8867" t="str">
        <f t="shared" si="972"/>
        <v>Valid</v>
      </c>
    </row>
    <row r="8868" spans="1:16">
      <c r="A8868" t="s">
        <v>9060</v>
      </c>
      <c r="B8868" t="s">
        <v>110</v>
      </c>
      <c r="C8868" s="2">
        <v>45790</v>
      </c>
      <c r="D8868" s="3">
        <v>0.43366898148148147</v>
      </c>
      <c r="E8868" t="s">
        <v>33</v>
      </c>
      <c r="F8868">
        <v>2000</v>
      </c>
      <c r="G8868" t="s">
        <v>189</v>
      </c>
      <c r="I8868">
        <f t="shared" si="966"/>
        <v>1</v>
      </c>
      <c r="J8868" t="str">
        <f t="shared" si="967"/>
        <v>OK</v>
      </c>
      <c r="K8868" t="str">
        <f t="shared" si="968"/>
        <v>Successful</v>
      </c>
      <c r="L8868" t="str">
        <f t="shared" si="969"/>
        <v>Withdrawal</v>
      </c>
      <c r="M8868" t="str">
        <f t="shared" si="970"/>
        <v>OK</v>
      </c>
      <c r="N8868" t="str">
        <f t="shared" si="971"/>
        <v>OK</v>
      </c>
      <c r="O8868" t="str">
        <f>_xlfn.XLOOKUP(B8868,'01_Raw_ATMs'!A:A,'01_Raw_ATMs'!A:A,"Not Found")</f>
        <v>ATM030</v>
      </c>
      <c r="P8868" t="str">
        <f t="shared" si="972"/>
        <v>Valid</v>
      </c>
    </row>
    <row r="8869" spans="1:16">
      <c r="A8869" t="s">
        <v>9061</v>
      </c>
      <c r="B8869" t="s">
        <v>169</v>
      </c>
      <c r="C8869" s="2">
        <v>46055</v>
      </c>
      <c r="D8869" s="3">
        <v>0.47348379629629628</v>
      </c>
      <c r="E8869" t="s">
        <v>33</v>
      </c>
      <c r="F8869">
        <v>6000</v>
      </c>
      <c r="G8869" t="s">
        <v>189</v>
      </c>
      <c r="I8869">
        <f t="shared" si="966"/>
        <v>1</v>
      </c>
      <c r="J8869" t="str">
        <f t="shared" si="967"/>
        <v>OK</v>
      </c>
      <c r="K8869" t="str">
        <f t="shared" si="968"/>
        <v>Successful</v>
      </c>
      <c r="L8869" t="str">
        <f t="shared" si="969"/>
        <v>Withdrawal</v>
      </c>
      <c r="M8869" t="str">
        <f t="shared" si="970"/>
        <v>OK</v>
      </c>
      <c r="N8869" t="str">
        <f t="shared" si="971"/>
        <v>OK</v>
      </c>
      <c r="O8869" t="str">
        <f>_xlfn.XLOOKUP(B8869,'01_Raw_ATMs'!A:A,'01_Raw_ATMs'!A:A,"Not Found")</f>
        <v>ATM089</v>
      </c>
      <c r="P8869" t="str">
        <f t="shared" si="972"/>
        <v>Valid</v>
      </c>
    </row>
    <row r="8870" spans="1:16">
      <c r="A8870" t="s">
        <v>9062</v>
      </c>
      <c r="B8870" t="s">
        <v>111</v>
      </c>
      <c r="C8870" s="2">
        <v>45802</v>
      </c>
      <c r="D8870" s="3">
        <v>0.81958333333333333</v>
      </c>
      <c r="E8870" t="s">
        <v>33</v>
      </c>
      <c r="F8870">
        <v>8000</v>
      </c>
      <c r="G8870" t="s">
        <v>189</v>
      </c>
      <c r="I8870">
        <f t="shared" si="966"/>
        <v>1</v>
      </c>
      <c r="J8870" t="str">
        <f t="shared" si="967"/>
        <v>OK</v>
      </c>
      <c r="K8870" t="str">
        <f t="shared" si="968"/>
        <v>Successful</v>
      </c>
      <c r="L8870" t="str">
        <f t="shared" si="969"/>
        <v>Withdrawal</v>
      </c>
      <c r="M8870" t="str">
        <f t="shared" si="970"/>
        <v>OK</v>
      </c>
      <c r="N8870" t="str">
        <f t="shared" si="971"/>
        <v>OK</v>
      </c>
      <c r="O8870" t="str">
        <f>_xlfn.XLOOKUP(B8870,'01_Raw_ATMs'!A:A,'01_Raw_ATMs'!A:A,"Not Found")</f>
        <v>ATM031</v>
      </c>
      <c r="P8870" t="str">
        <f t="shared" si="972"/>
        <v>Valid</v>
      </c>
    </row>
    <row r="8871" spans="1:16">
      <c r="A8871" t="s">
        <v>9063</v>
      </c>
      <c r="B8871" t="s">
        <v>161</v>
      </c>
      <c r="C8871" s="2">
        <v>45970</v>
      </c>
      <c r="D8871" s="3">
        <v>0.94615740740740739</v>
      </c>
      <c r="E8871" t="s">
        <v>33</v>
      </c>
      <c r="F8871">
        <v>5000</v>
      </c>
      <c r="G8871" t="s">
        <v>189</v>
      </c>
      <c r="I8871">
        <f t="shared" si="966"/>
        <v>1</v>
      </c>
      <c r="J8871" t="str">
        <f t="shared" si="967"/>
        <v>OK</v>
      </c>
      <c r="K8871" t="str">
        <f t="shared" si="968"/>
        <v>Successful</v>
      </c>
      <c r="L8871" t="str">
        <f t="shared" si="969"/>
        <v>Withdrawal</v>
      </c>
      <c r="M8871" t="str">
        <f t="shared" si="970"/>
        <v>OK</v>
      </c>
      <c r="N8871" t="str">
        <f t="shared" si="971"/>
        <v>OK</v>
      </c>
      <c r="O8871" t="str">
        <f>_xlfn.XLOOKUP(B8871,'01_Raw_ATMs'!A:A,'01_Raw_ATMs'!A:A,"Not Found")</f>
        <v>ATM081</v>
      </c>
      <c r="P8871" t="str">
        <f t="shared" si="972"/>
        <v>Valid</v>
      </c>
    </row>
    <row r="8872" spans="1:16">
      <c r="A8872" t="s">
        <v>9064</v>
      </c>
      <c r="B8872" t="s">
        <v>99</v>
      </c>
      <c r="C8872" s="2">
        <v>45913</v>
      </c>
      <c r="D8872" s="3">
        <v>0.63674768518518521</v>
      </c>
      <c r="E8872" t="s">
        <v>211</v>
      </c>
      <c r="F8872">
        <v>0</v>
      </c>
      <c r="G8872" t="s">
        <v>189</v>
      </c>
      <c r="I8872">
        <f t="shared" si="966"/>
        <v>1</v>
      </c>
      <c r="J8872" t="str">
        <f t="shared" si="967"/>
        <v>OK</v>
      </c>
      <c r="K8872" t="str">
        <f t="shared" si="968"/>
        <v>Successful</v>
      </c>
      <c r="L8872" t="str">
        <f t="shared" si="969"/>
        <v>Mini Statement</v>
      </c>
      <c r="M8872" t="str">
        <f t="shared" si="970"/>
        <v>OK</v>
      </c>
      <c r="N8872" t="str">
        <f t="shared" si="971"/>
        <v>OK</v>
      </c>
      <c r="O8872" t="str">
        <f>_xlfn.XLOOKUP(B8872,'01_Raw_ATMs'!A:A,'01_Raw_ATMs'!A:A,"Not Found")</f>
        <v>ATM020</v>
      </c>
      <c r="P8872" t="str">
        <f t="shared" si="972"/>
        <v>Valid</v>
      </c>
    </row>
    <row r="8873" spans="1:16">
      <c r="A8873" t="s">
        <v>9065</v>
      </c>
      <c r="B8873" t="s">
        <v>101</v>
      </c>
      <c r="C8873" s="2">
        <v>45827</v>
      </c>
      <c r="D8873" s="3">
        <v>0.71891203703703699</v>
      </c>
      <c r="E8873" t="s">
        <v>33</v>
      </c>
      <c r="F8873">
        <v>500</v>
      </c>
      <c r="G8873" t="s">
        <v>189</v>
      </c>
      <c r="I8873">
        <f t="shared" si="966"/>
        <v>1</v>
      </c>
      <c r="J8873" t="str">
        <f t="shared" si="967"/>
        <v>OK</v>
      </c>
      <c r="K8873" t="str">
        <f t="shared" si="968"/>
        <v>Successful</v>
      </c>
      <c r="L8873" t="str">
        <f t="shared" si="969"/>
        <v>Withdrawal</v>
      </c>
      <c r="M8873" t="str">
        <f t="shared" si="970"/>
        <v>OK</v>
      </c>
      <c r="N8873" t="str">
        <f t="shared" si="971"/>
        <v>OK</v>
      </c>
      <c r="O8873" t="str">
        <f>_xlfn.XLOOKUP(B8873,'01_Raw_ATMs'!A:A,'01_Raw_ATMs'!A:A,"Not Found")</f>
        <v>ATM022</v>
      </c>
      <c r="P8873" t="str">
        <f t="shared" si="972"/>
        <v>Valid</v>
      </c>
    </row>
    <row r="8874" spans="1:16">
      <c r="A8874" t="s">
        <v>9066</v>
      </c>
      <c r="B8874" t="s">
        <v>85</v>
      </c>
      <c r="C8874" s="2">
        <v>46187</v>
      </c>
      <c r="D8874" s="3">
        <v>0.61089120370370376</v>
      </c>
      <c r="E8874" t="s">
        <v>33</v>
      </c>
      <c r="F8874">
        <v>500</v>
      </c>
      <c r="G8874" t="s">
        <v>189</v>
      </c>
      <c r="I8874">
        <f t="shared" si="966"/>
        <v>1</v>
      </c>
      <c r="J8874" t="str">
        <f t="shared" si="967"/>
        <v>OK</v>
      </c>
      <c r="K8874" t="str">
        <f t="shared" si="968"/>
        <v>Successful</v>
      </c>
      <c r="L8874" t="str">
        <f t="shared" si="969"/>
        <v>Withdrawal</v>
      </c>
      <c r="M8874" t="str">
        <f t="shared" si="970"/>
        <v>OK</v>
      </c>
      <c r="N8874" t="str">
        <f t="shared" si="971"/>
        <v>OK</v>
      </c>
      <c r="O8874" t="str">
        <f>_xlfn.XLOOKUP(B8874,'01_Raw_ATMs'!A:A,'01_Raw_ATMs'!A:A,"Not Found")</f>
        <v>ATM010</v>
      </c>
      <c r="P8874" t="str">
        <f t="shared" si="972"/>
        <v>Valid</v>
      </c>
    </row>
    <row r="8875" spans="1:16">
      <c r="A8875" t="s">
        <v>9067</v>
      </c>
      <c r="B8875" t="s">
        <v>156</v>
      </c>
      <c r="C8875" s="2">
        <v>45811</v>
      </c>
      <c r="D8875" s="3">
        <v>0.88679398148148147</v>
      </c>
      <c r="E8875" t="s">
        <v>33</v>
      </c>
      <c r="F8875">
        <v>3000</v>
      </c>
      <c r="G8875" t="s">
        <v>189</v>
      </c>
      <c r="I8875">
        <f t="shared" si="966"/>
        <v>1</v>
      </c>
      <c r="J8875" t="str">
        <f t="shared" si="967"/>
        <v>OK</v>
      </c>
      <c r="K8875" t="str">
        <f t="shared" si="968"/>
        <v>Successful</v>
      </c>
      <c r="L8875" t="str">
        <f t="shared" si="969"/>
        <v>Withdrawal</v>
      </c>
      <c r="M8875" t="str">
        <f t="shared" si="970"/>
        <v>OK</v>
      </c>
      <c r="N8875" t="str">
        <f t="shared" si="971"/>
        <v>OK</v>
      </c>
      <c r="O8875" t="str">
        <f>_xlfn.XLOOKUP(B8875,'01_Raw_ATMs'!A:A,'01_Raw_ATMs'!A:A,"Not Found")</f>
        <v>ATM076</v>
      </c>
      <c r="P8875" t="str">
        <f t="shared" si="972"/>
        <v>Valid</v>
      </c>
    </row>
    <row r="8876" spans="1:16">
      <c r="A8876" t="s">
        <v>9068</v>
      </c>
      <c r="B8876" t="s">
        <v>133</v>
      </c>
      <c r="C8876" s="2">
        <v>46025</v>
      </c>
      <c r="D8876" s="3">
        <v>0.75722222222222224</v>
      </c>
      <c r="E8876" t="s">
        <v>33</v>
      </c>
      <c r="F8876">
        <v>4000</v>
      </c>
      <c r="G8876" t="s">
        <v>189</v>
      </c>
      <c r="I8876">
        <f t="shared" si="966"/>
        <v>1</v>
      </c>
      <c r="J8876" t="str">
        <f t="shared" si="967"/>
        <v>OK</v>
      </c>
      <c r="K8876" t="str">
        <f t="shared" si="968"/>
        <v>Successful</v>
      </c>
      <c r="L8876" t="str">
        <f t="shared" si="969"/>
        <v>Withdrawal</v>
      </c>
      <c r="M8876" t="str">
        <f t="shared" si="970"/>
        <v>OK</v>
      </c>
      <c r="N8876" t="str">
        <f t="shared" si="971"/>
        <v>OK</v>
      </c>
      <c r="O8876" t="str">
        <f>_xlfn.XLOOKUP(B8876,'01_Raw_ATMs'!A:A,'01_Raw_ATMs'!A:A,"Not Found")</f>
        <v>ATM053</v>
      </c>
      <c r="P8876" t="str">
        <f t="shared" si="972"/>
        <v>Valid</v>
      </c>
    </row>
    <row r="8877" spans="1:16">
      <c r="A8877" t="s">
        <v>9069</v>
      </c>
      <c r="B8877" t="s">
        <v>90</v>
      </c>
      <c r="C8877" s="2">
        <v>45862</v>
      </c>
      <c r="D8877" s="3">
        <v>0.42685185185185193</v>
      </c>
      <c r="E8877" t="s">
        <v>194</v>
      </c>
      <c r="F8877">
        <v>0</v>
      </c>
      <c r="G8877" t="s">
        <v>189</v>
      </c>
      <c r="I8877">
        <f t="shared" si="966"/>
        <v>1</v>
      </c>
      <c r="J8877" t="str">
        <f t="shared" si="967"/>
        <v>OK</v>
      </c>
      <c r="K8877" t="str">
        <f t="shared" si="968"/>
        <v>Successful</v>
      </c>
      <c r="L8877" t="str">
        <f t="shared" si="969"/>
        <v>Balance Inquiry</v>
      </c>
      <c r="M8877" t="str">
        <f t="shared" si="970"/>
        <v>OK</v>
      </c>
      <c r="N8877" t="str">
        <f t="shared" si="971"/>
        <v>OK</v>
      </c>
      <c r="O8877" t="str">
        <f>_xlfn.XLOOKUP(B8877,'01_Raw_ATMs'!A:A,'01_Raw_ATMs'!A:A,"Not Found")</f>
        <v>ATM013</v>
      </c>
      <c r="P8877" t="str">
        <f t="shared" si="972"/>
        <v>Valid</v>
      </c>
    </row>
    <row r="8878" spans="1:16">
      <c r="A8878" t="s">
        <v>9070</v>
      </c>
      <c r="B8878" t="s">
        <v>85</v>
      </c>
      <c r="C8878" s="2">
        <v>45817</v>
      </c>
      <c r="D8878" s="3">
        <v>0.81665509259259261</v>
      </c>
      <c r="E8878" t="s">
        <v>33</v>
      </c>
      <c r="F8878">
        <v>3000</v>
      </c>
      <c r="G8878" t="s">
        <v>189</v>
      </c>
      <c r="I8878">
        <f t="shared" si="966"/>
        <v>1</v>
      </c>
      <c r="J8878" t="str">
        <f t="shared" si="967"/>
        <v>OK</v>
      </c>
      <c r="K8878" t="str">
        <f t="shared" si="968"/>
        <v>Successful</v>
      </c>
      <c r="L8878" t="str">
        <f t="shared" si="969"/>
        <v>Withdrawal</v>
      </c>
      <c r="M8878" t="str">
        <f t="shared" si="970"/>
        <v>OK</v>
      </c>
      <c r="N8878" t="str">
        <f t="shared" si="971"/>
        <v>OK</v>
      </c>
      <c r="O8878" t="str">
        <f>_xlfn.XLOOKUP(B8878,'01_Raw_ATMs'!A:A,'01_Raw_ATMs'!A:A,"Not Found")</f>
        <v>ATM010</v>
      </c>
      <c r="P8878" t="str">
        <f t="shared" si="972"/>
        <v>Valid</v>
      </c>
    </row>
    <row r="8879" spans="1:16">
      <c r="A8879" t="s">
        <v>9071</v>
      </c>
      <c r="B8879" t="s">
        <v>101</v>
      </c>
      <c r="C8879" s="2">
        <v>45743</v>
      </c>
      <c r="D8879" s="3">
        <v>0.72048611111111116</v>
      </c>
      <c r="E8879" t="s">
        <v>33</v>
      </c>
      <c r="F8879">
        <v>2500</v>
      </c>
      <c r="G8879" t="s">
        <v>189</v>
      </c>
      <c r="I8879">
        <f t="shared" si="966"/>
        <v>1</v>
      </c>
      <c r="J8879" t="str">
        <f t="shared" si="967"/>
        <v>OK</v>
      </c>
      <c r="K8879" t="str">
        <f t="shared" si="968"/>
        <v>Successful</v>
      </c>
      <c r="L8879" t="str">
        <f t="shared" si="969"/>
        <v>Withdrawal</v>
      </c>
      <c r="M8879" t="str">
        <f t="shared" si="970"/>
        <v>OK</v>
      </c>
      <c r="N8879" t="str">
        <f t="shared" si="971"/>
        <v>OK</v>
      </c>
      <c r="O8879" t="str">
        <f>_xlfn.XLOOKUP(B8879,'01_Raw_ATMs'!A:A,'01_Raw_ATMs'!A:A,"Not Found")</f>
        <v>ATM022</v>
      </c>
      <c r="P8879" t="str">
        <f t="shared" si="972"/>
        <v>Valid</v>
      </c>
    </row>
    <row r="8880" spans="1:16">
      <c r="A8880" t="s">
        <v>9072</v>
      </c>
      <c r="B8880" t="s">
        <v>83</v>
      </c>
      <c r="C8880" s="2">
        <v>45962</v>
      </c>
      <c r="D8880" s="3">
        <v>0.29604166666666659</v>
      </c>
      <c r="E8880" t="s">
        <v>33</v>
      </c>
      <c r="F8880">
        <v>10000</v>
      </c>
      <c r="G8880" t="s">
        <v>189</v>
      </c>
      <c r="I8880">
        <f t="shared" si="966"/>
        <v>1</v>
      </c>
      <c r="J8880" t="str">
        <f t="shared" si="967"/>
        <v>OK</v>
      </c>
      <c r="K8880" t="str">
        <f t="shared" si="968"/>
        <v>Successful</v>
      </c>
      <c r="L8880" t="str">
        <f t="shared" si="969"/>
        <v>Withdrawal</v>
      </c>
      <c r="M8880" t="str">
        <f t="shared" si="970"/>
        <v>OK</v>
      </c>
      <c r="N8880" t="str">
        <f t="shared" si="971"/>
        <v>OK</v>
      </c>
      <c r="O8880" t="str">
        <f>_xlfn.XLOOKUP(B8880,'01_Raw_ATMs'!A:A,'01_Raw_ATMs'!A:A,"Not Found")</f>
        <v>ATM008</v>
      </c>
      <c r="P8880" t="str">
        <f t="shared" si="972"/>
        <v>Valid</v>
      </c>
    </row>
    <row r="8881" spans="1:16">
      <c r="A8881" t="s">
        <v>9073</v>
      </c>
      <c r="B8881" t="s">
        <v>129</v>
      </c>
      <c r="C8881" s="2">
        <v>45816</v>
      </c>
      <c r="D8881" s="3">
        <v>0.62181712962962965</v>
      </c>
      <c r="E8881" t="s">
        <v>33</v>
      </c>
      <c r="F8881">
        <v>4000</v>
      </c>
      <c r="G8881" t="s">
        <v>189</v>
      </c>
      <c r="I8881">
        <f t="shared" si="966"/>
        <v>1</v>
      </c>
      <c r="J8881" t="str">
        <f t="shared" si="967"/>
        <v>OK</v>
      </c>
      <c r="K8881" t="str">
        <f t="shared" si="968"/>
        <v>Successful</v>
      </c>
      <c r="L8881" t="str">
        <f t="shared" si="969"/>
        <v>Withdrawal</v>
      </c>
      <c r="M8881" t="str">
        <f t="shared" si="970"/>
        <v>OK</v>
      </c>
      <c r="N8881" t="str">
        <f t="shared" si="971"/>
        <v>OK</v>
      </c>
      <c r="O8881" t="str">
        <f>_xlfn.XLOOKUP(B8881,'01_Raw_ATMs'!A:A,'01_Raw_ATMs'!A:A,"Not Found")</f>
        <v>ATM049</v>
      </c>
      <c r="P8881" t="str">
        <f t="shared" si="972"/>
        <v>Valid</v>
      </c>
    </row>
    <row r="8882" spans="1:16">
      <c r="A8882" t="s">
        <v>9074</v>
      </c>
      <c r="B8882" t="s">
        <v>76</v>
      </c>
      <c r="C8882" s="2">
        <v>45685</v>
      </c>
      <c r="D8882" s="3">
        <v>0.59686342592592589</v>
      </c>
      <c r="E8882" t="s">
        <v>211</v>
      </c>
      <c r="F8882">
        <v>0</v>
      </c>
      <c r="G8882" t="s">
        <v>189</v>
      </c>
      <c r="I8882">
        <f t="shared" si="966"/>
        <v>1</v>
      </c>
      <c r="J8882" t="str">
        <f t="shared" si="967"/>
        <v>OK</v>
      </c>
      <c r="K8882" t="str">
        <f t="shared" si="968"/>
        <v>Successful</v>
      </c>
      <c r="L8882" t="str">
        <f t="shared" si="969"/>
        <v>Mini Statement</v>
      </c>
      <c r="M8882" t="str">
        <f t="shared" si="970"/>
        <v>OK</v>
      </c>
      <c r="N8882" t="str">
        <f t="shared" si="971"/>
        <v>OK</v>
      </c>
      <c r="O8882" t="str">
        <f>_xlfn.XLOOKUP(B8882,'01_Raw_ATMs'!A:A,'01_Raw_ATMs'!A:A,"Not Found")</f>
        <v>ATM004</v>
      </c>
      <c r="P8882" t="str">
        <f t="shared" si="972"/>
        <v>Valid</v>
      </c>
    </row>
    <row r="8883" spans="1:16">
      <c r="A8883" t="s">
        <v>9075</v>
      </c>
      <c r="B8883" t="s">
        <v>169</v>
      </c>
      <c r="C8883" s="2">
        <v>45668</v>
      </c>
      <c r="D8883" s="3">
        <v>0.93251157407407403</v>
      </c>
      <c r="E8883" t="s">
        <v>33</v>
      </c>
      <c r="F8883">
        <v>1000</v>
      </c>
      <c r="G8883" t="s">
        <v>189</v>
      </c>
      <c r="I8883">
        <f t="shared" si="966"/>
        <v>1</v>
      </c>
      <c r="J8883" t="str">
        <f t="shared" si="967"/>
        <v>OK</v>
      </c>
      <c r="K8883" t="str">
        <f t="shared" si="968"/>
        <v>Successful</v>
      </c>
      <c r="L8883" t="str">
        <f t="shared" si="969"/>
        <v>Withdrawal</v>
      </c>
      <c r="M8883" t="str">
        <f t="shared" si="970"/>
        <v>OK</v>
      </c>
      <c r="N8883" t="str">
        <f t="shared" si="971"/>
        <v>OK</v>
      </c>
      <c r="O8883" t="str">
        <f>_xlfn.XLOOKUP(B8883,'01_Raw_ATMs'!A:A,'01_Raw_ATMs'!A:A,"Not Found")</f>
        <v>ATM089</v>
      </c>
      <c r="P8883" t="str">
        <f t="shared" si="972"/>
        <v>Valid</v>
      </c>
    </row>
    <row r="8884" spans="1:16">
      <c r="A8884" t="s">
        <v>9076</v>
      </c>
      <c r="B8884" t="s">
        <v>159</v>
      </c>
      <c r="C8884" s="2">
        <v>46150</v>
      </c>
      <c r="D8884" s="3">
        <v>0.80103009259259261</v>
      </c>
      <c r="E8884" t="s">
        <v>33</v>
      </c>
      <c r="F8884">
        <v>4000</v>
      </c>
      <c r="G8884" t="s">
        <v>189</v>
      </c>
      <c r="I8884">
        <f t="shared" si="966"/>
        <v>1</v>
      </c>
      <c r="J8884" t="str">
        <f t="shared" si="967"/>
        <v>OK</v>
      </c>
      <c r="K8884" t="str">
        <f t="shared" si="968"/>
        <v>Successful</v>
      </c>
      <c r="L8884" t="str">
        <f t="shared" si="969"/>
        <v>Withdrawal</v>
      </c>
      <c r="M8884" t="str">
        <f t="shared" si="970"/>
        <v>OK</v>
      </c>
      <c r="N8884" t="str">
        <f t="shared" si="971"/>
        <v>OK</v>
      </c>
      <c r="O8884" t="str">
        <f>_xlfn.XLOOKUP(B8884,'01_Raw_ATMs'!A:A,'01_Raw_ATMs'!A:A,"Not Found")</f>
        <v>ATM079</v>
      </c>
      <c r="P8884" t="str">
        <f t="shared" si="972"/>
        <v>Valid</v>
      </c>
    </row>
    <row r="8885" spans="1:16">
      <c r="A8885" t="s">
        <v>9077</v>
      </c>
      <c r="B8885" t="s">
        <v>173</v>
      </c>
      <c r="C8885" s="2">
        <v>45887</v>
      </c>
      <c r="D8885" s="3">
        <v>0.65729166666666672</v>
      </c>
      <c r="E8885" t="s">
        <v>211</v>
      </c>
      <c r="F8885">
        <v>0</v>
      </c>
      <c r="G8885" t="s">
        <v>189</v>
      </c>
      <c r="I8885">
        <f t="shared" si="966"/>
        <v>1</v>
      </c>
      <c r="J8885" t="str">
        <f t="shared" si="967"/>
        <v>OK</v>
      </c>
      <c r="K8885" t="str">
        <f t="shared" si="968"/>
        <v>Successful</v>
      </c>
      <c r="L8885" t="str">
        <f t="shared" si="969"/>
        <v>Mini Statement</v>
      </c>
      <c r="M8885" t="str">
        <f t="shared" si="970"/>
        <v>OK</v>
      </c>
      <c r="N8885" t="str">
        <f t="shared" si="971"/>
        <v>OK</v>
      </c>
      <c r="O8885" t="str">
        <f>_xlfn.XLOOKUP(B8885,'01_Raw_ATMs'!A:A,'01_Raw_ATMs'!A:A,"Not Found")</f>
        <v>ATM093</v>
      </c>
      <c r="P8885" t="str">
        <f t="shared" si="972"/>
        <v>Valid</v>
      </c>
    </row>
    <row r="8886" spans="1:16">
      <c r="A8886" t="s">
        <v>9078</v>
      </c>
      <c r="B8886" t="s">
        <v>179</v>
      </c>
      <c r="C8886" s="2">
        <v>45838</v>
      </c>
      <c r="D8886" s="3">
        <v>0.84062499999999996</v>
      </c>
      <c r="E8886" t="s">
        <v>33</v>
      </c>
      <c r="F8886">
        <v>1000</v>
      </c>
      <c r="G8886" t="s">
        <v>189</v>
      </c>
      <c r="I8886">
        <f t="shared" si="966"/>
        <v>1</v>
      </c>
      <c r="J8886" t="str">
        <f t="shared" si="967"/>
        <v>OK</v>
      </c>
      <c r="K8886" t="str">
        <f t="shared" si="968"/>
        <v>Successful</v>
      </c>
      <c r="L8886" t="str">
        <f t="shared" si="969"/>
        <v>Withdrawal</v>
      </c>
      <c r="M8886" t="str">
        <f t="shared" si="970"/>
        <v>OK</v>
      </c>
      <c r="N8886" t="str">
        <f t="shared" si="971"/>
        <v>OK</v>
      </c>
      <c r="O8886" t="str">
        <f>_xlfn.XLOOKUP(B8886,'01_Raw_ATMs'!A:A,'01_Raw_ATMs'!A:A,"Not Found")</f>
        <v>ATM099</v>
      </c>
      <c r="P8886" t="str">
        <f t="shared" si="972"/>
        <v>Valid</v>
      </c>
    </row>
    <row r="8887" spans="1:16">
      <c r="A8887" t="s">
        <v>9079</v>
      </c>
      <c r="B8887" t="s">
        <v>149</v>
      </c>
      <c r="C8887" s="2">
        <v>46161</v>
      </c>
      <c r="D8887" s="3">
        <v>0.74303240740740739</v>
      </c>
      <c r="E8887" t="s">
        <v>261</v>
      </c>
      <c r="F8887">
        <v>1000</v>
      </c>
      <c r="G8887" t="s">
        <v>189</v>
      </c>
      <c r="I8887">
        <f t="shared" si="966"/>
        <v>1</v>
      </c>
      <c r="J8887" t="str">
        <f t="shared" si="967"/>
        <v>OK</v>
      </c>
      <c r="K8887" t="str">
        <f t="shared" si="968"/>
        <v>Successful</v>
      </c>
      <c r="L8887" t="str">
        <f t="shared" si="969"/>
        <v>Cash Deposit</v>
      </c>
      <c r="M8887" t="str">
        <f t="shared" si="970"/>
        <v>OK</v>
      </c>
      <c r="N8887" t="str">
        <f t="shared" si="971"/>
        <v>OK</v>
      </c>
      <c r="O8887" t="str">
        <f>_xlfn.XLOOKUP(B8887,'01_Raw_ATMs'!A:A,'01_Raw_ATMs'!A:A,"Not Found")</f>
        <v>ATM069</v>
      </c>
      <c r="P8887" t="str">
        <f t="shared" si="972"/>
        <v>Valid</v>
      </c>
    </row>
    <row r="8888" spans="1:16">
      <c r="A8888" t="s">
        <v>9080</v>
      </c>
      <c r="B8888" t="s">
        <v>175</v>
      </c>
      <c r="C8888" s="2">
        <v>46174</v>
      </c>
      <c r="D8888" s="3">
        <v>0.29594907407407411</v>
      </c>
      <c r="E8888" t="s">
        <v>33</v>
      </c>
      <c r="F8888">
        <v>8000</v>
      </c>
      <c r="G8888" t="s">
        <v>189</v>
      </c>
      <c r="I8888">
        <f t="shared" si="966"/>
        <v>1</v>
      </c>
      <c r="J8888" t="str">
        <f t="shared" si="967"/>
        <v>OK</v>
      </c>
      <c r="K8888" t="str">
        <f t="shared" si="968"/>
        <v>Successful</v>
      </c>
      <c r="L8888" t="str">
        <f t="shared" si="969"/>
        <v>Withdrawal</v>
      </c>
      <c r="M8888" t="str">
        <f t="shared" si="970"/>
        <v>OK</v>
      </c>
      <c r="N8888" t="str">
        <f t="shared" si="971"/>
        <v>OK</v>
      </c>
      <c r="O8888" t="str">
        <f>_xlfn.XLOOKUP(B8888,'01_Raw_ATMs'!A:A,'01_Raw_ATMs'!A:A,"Not Found")</f>
        <v>ATM095</v>
      </c>
      <c r="P8888" t="str">
        <f t="shared" si="972"/>
        <v>Valid</v>
      </c>
    </row>
    <row r="8889" spans="1:16">
      <c r="A8889" t="s">
        <v>9081</v>
      </c>
      <c r="B8889" t="s">
        <v>151</v>
      </c>
      <c r="C8889" s="2">
        <v>46130</v>
      </c>
      <c r="D8889" s="3">
        <v>0.65043981481481483</v>
      </c>
      <c r="E8889" t="s">
        <v>194</v>
      </c>
      <c r="F8889">
        <v>0</v>
      </c>
      <c r="G8889" t="s">
        <v>189</v>
      </c>
      <c r="I8889">
        <f t="shared" si="966"/>
        <v>1</v>
      </c>
      <c r="J8889" t="str">
        <f t="shared" si="967"/>
        <v>OK</v>
      </c>
      <c r="K8889" t="str">
        <f t="shared" si="968"/>
        <v>Successful</v>
      </c>
      <c r="L8889" t="str">
        <f t="shared" si="969"/>
        <v>Balance Inquiry</v>
      </c>
      <c r="M8889" t="str">
        <f t="shared" si="970"/>
        <v>OK</v>
      </c>
      <c r="N8889" t="str">
        <f t="shared" si="971"/>
        <v>OK</v>
      </c>
      <c r="O8889" t="str">
        <f>_xlfn.XLOOKUP(B8889,'01_Raw_ATMs'!A:A,'01_Raw_ATMs'!A:A,"Not Found")</f>
        <v>ATM071</v>
      </c>
      <c r="P8889" t="str">
        <f t="shared" si="972"/>
        <v>Valid</v>
      </c>
    </row>
    <row r="8890" spans="1:16">
      <c r="A8890" t="s">
        <v>9082</v>
      </c>
      <c r="B8890" t="s">
        <v>145</v>
      </c>
      <c r="C8890" s="2">
        <v>45733</v>
      </c>
      <c r="D8890" s="3">
        <v>0.73951388888888892</v>
      </c>
      <c r="E8890" t="s">
        <v>33</v>
      </c>
      <c r="F8890">
        <v>6000</v>
      </c>
      <c r="G8890" t="s">
        <v>189</v>
      </c>
      <c r="I8890">
        <f t="shared" si="966"/>
        <v>1</v>
      </c>
      <c r="J8890" t="str">
        <f t="shared" si="967"/>
        <v>OK</v>
      </c>
      <c r="K8890" t="str">
        <f t="shared" si="968"/>
        <v>Successful</v>
      </c>
      <c r="L8890" t="str">
        <f t="shared" si="969"/>
        <v>Withdrawal</v>
      </c>
      <c r="M8890" t="str">
        <f t="shared" si="970"/>
        <v>OK</v>
      </c>
      <c r="N8890" t="str">
        <f t="shared" si="971"/>
        <v>OK</v>
      </c>
      <c r="O8890" t="str">
        <f>_xlfn.XLOOKUP(B8890,'01_Raw_ATMs'!A:A,'01_Raw_ATMs'!A:A,"Not Found")</f>
        <v>ATM065</v>
      </c>
      <c r="P8890" t="str">
        <f t="shared" si="972"/>
        <v>Valid</v>
      </c>
    </row>
    <row r="8891" spans="1:16">
      <c r="A8891" t="s">
        <v>9083</v>
      </c>
      <c r="B8891" t="s">
        <v>139</v>
      </c>
      <c r="C8891" s="2">
        <v>46013</v>
      </c>
      <c r="D8891" s="3">
        <v>0.58733796296296292</v>
      </c>
      <c r="E8891" t="s">
        <v>33</v>
      </c>
      <c r="F8891">
        <v>500</v>
      </c>
      <c r="G8891" t="s">
        <v>189</v>
      </c>
      <c r="I8891">
        <f t="shared" si="966"/>
        <v>1</v>
      </c>
      <c r="J8891" t="str">
        <f t="shared" si="967"/>
        <v>OK</v>
      </c>
      <c r="K8891" t="str">
        <f t="shared" si="968"/>
        <v>Successful</v>
      </c>
      <c r="L8891" t="str">
        <f t="shared" si="969"/>
        <v>Withdrawal</v>
      </c>
      <c r="M8891" t="str">
        <f t="shared" si="970"/>
        <v>OK</v>
      </c>
      <c r="N8891" t="str">
        <f t="shared" si="971"/>
        <v>OK</v>
      </c>
      <c r="O8891" t="str">
        <f>_xlfn.XLOOKUP(B8891,'01_Raw_ATMs'!A:A,'01_Raw_ATMs'!A:A,"Not Found")</f>
        <v>ATM059</v>
      </c>
      <c r="P8891" t="str">
        <f t="shared" si="972"/>
        <v>Valid</v>
      </c>
    </row>
    <row r="8892" spans="1:16">
      <c r="A8892" t="s">
        <v>9084</v>
      </c>
      <c r="B8892" t="s">
        <v>141</v>
      </c>
      <c r="C8892" s="2">
        <v>45850</v>
      </c>
      <c r="D8892" s="3">
        <v>0.32677083333333329</v>
      </c>
      <c r="E8892" t="s">
        <v>211</v>
      </c>
      <c r="F8892">
        <v>0</v>
      </c>
      <c r="G8892" t="s">
        <v>189</v>
      </c>
      <c r="I8892">
        <f t="shared" si="966"/>
        <v>1</v>
      </c>
      <c r="J8892" t="str">
        <f t="shared" si="967"/>
        <v>OK</v>
      </c>
      <c r="K8892" t="str">
        <f t="shared" si="968"/>
        <v>Successful</v>
      </c>
      <c r="L8892" t="str">
        <f t="shared" si="969"/>
        <v>Mini Statement</v>
      </c>
      <c r="M8892" t="str">
        <f t="shared" si="970"/>
        <v>OK</v>
      </c>
      <c r="N8892" t="str">
        <f t="shared" si="971"/>
        <v>OK</v>
      </c>
      <c r="O8892" t="str">
        <f>_xlfn.XLOOKUP(B8892,'01_Raw_ATMs'!A:A,'01_Raw_ATMs'!A:A,"Not Found")</f>
        <v>ATM061</v>
      </c>
      <c r="P8892" t="str">
        <f t="shared" si="972"/>
        <v>Valid</v>
      </c>
    </row>
    <row r="8893" spans="1:16">
      <c r="A8893" t="s">
        <v>9085</v>
      </c>
      <c r="B8893" t="s">
        <v>115</v>
      </c>
      <c r="C8893" s="2">
        <v>46191</v>
      </c>
      <c r="D8893" s="3">
        <v>0.22562499999999999</v>
      </c>
      <c r="E8893" t="s">
        <v>33</v>
      </c>
      <c r="F8893">
        <v>5000</v>
      </c>
      <c r="G8893" t="s">
        <v>189</v>
      </c>
      <c r="I8893">
        <f t="shared" si="966"/>
        <v>1</v>
      </c>
      <c r="J8893" t="str">
        <f t="shared" si="967"/>
        <v>OK</v>
      </c>
      <c r="K8893" t="str">
        <f t="shared" si="968"/>
        <v>Successful</v>
      </c>
      <c r="L8893" t="str">
        <f t="shared" si="969"/>
        <v>Withdrawal</v>
      </c>
      <c r="M8893" t="str">
        <f t="shared" si="970"/>
        <v>OK</v>
      </c>
      <c r="N8893" t="str">
        <f t="shared" si="971"/>
        <v>OK</v>
      </c>
      <c r="O8893" t="str">
        <f>_xlfn.XLOOKUP(B8893,'01_Raw_ATMs'!A:A,'01_Raw_ATMs'!A:A,"Not Found")</f>
        <v>ATM035</v>
      </c>
      <c r="P8893" t="str">
        <f t="shared" si="972"/>
        <v>Valid</v>
      </c>
    </row>
    <row r="8894" spans="1:16">
      <c r="A8894" t="s">
        <v>9086</v>
      </c>
      <c r="B8894" t="s">
        <v>130</v>
      </c>
      <c r="C8894" s="2">
        <v>46013</v>
      </c>
      <c r="D8894" s="3">
        <v>0.90222222222222226</v>
      </c>
      <c r="E8894" t="s">
        <v>33</v>
      </c>
      <c r="F8894">
        <v>6000</v>
      </c>
      <c r="G8894" t="s">
        <v>189</v>
      </c>
      <c r="I8894">
        <f t="shared" si="966"/>
        <v>1</v>
      </c>
      <c r="J8894" t="str">
        <f t="shared" si="967"/>
        <v>OK</v>
      </c>
      <c r="K8894" t="str">
        <f t="shared" si="968"/>
        <v>Successful</v>
      </c>
      <c r="L8894" t="str">
        <f t="shared" si="969"/>
        <v>Withdrawal</v>
      </c>
      <c r="M8894" t="str">
        <f t="shared" si="970"/>
        <v>OK</v>
      </c>
      <c r="N8894" t="str">
        <f t="shared" si="971"/>
        <v>OK</v>
      </c>
      <c r="O8894" t="str">
        <f>_xlfn.XLOOKUP(B8894,'01_Raw_ATMs'!A:A,'01_Raw_ATMs'!A:A,"Not Found")</f>
        <v>ATM050</v>
      </c>
      <c r="P8894" t="str">
        <f t="shared" si="972"/>
        <v>Valid</v>
      </c>
    </row>
    <row r="8895" spans="1:16">
      <c r="A8895" t="s">
        <v>9087</v>
      </c>
      <c r="B8895" t="s">
        <v>121</v>
      </c>
      <c r="C8895" s="2">
        <v>45729</v>
      </c>
      <c r="D8895" s="3">
        <v>0.87593750000000004</v>
      </c>
      <c r="E8895" t="s">
        <v>33</v>
      </c>
      <c r="F8895">
        <v>3000</v>
      </c>
      <c r="G8895" t="s">
        <v>189</v>
      </c>
      <c r="I8895">
        <f t="shared" si="966"/>
        <v>1</v>
      </c>
      <c r="J8895" t="str">
        <f t="shared" si="967"/>
        <v>OK</v>
      </c>
      <c r="K8895" t="str">
        <f t="shared" si="968"/>
        <v>Successful</v>
      </c>
      <c r="L8895" t="str">
        <f t="shared" si="969"/>
        <v>Withdrawal</v>
      </c>
      <c r="M8895" t="str">
        <f t="shared" si="970"/>
        <v>OK</v>
      </c>
      <c r="N8895" t="str">
        <f t="shared" si="971"/>
        <v>OK</v>
      </c>
      <c r="O8895" t="str">
        <f>_xlfn.XLOOKUP(B8895,'01_Raw_ATMs'!A:A,'01_Raw_ATMs'!A:A,"Not Found")</f>
        <v>ATM041</v>
      </c>
      <c r="P8895" t="str">
        <f t="shared" si="972"/>
        <v>Valid</v>
      </c>
    </row>
    <row r="8896" spans="1:16">
      <c r="A8896" t="s">
        <v>9088</v>
      </c>
      <c r="B8896" t="s">
        <v>145</v>
      </c>
      <c r="C8896" s="2">
        <v>45684</v>
      </c>
      <c r="D8896" s="3">
        <v>0.77252314814814815</v>
      </c>
      <c r="E8896" t="s">
        <v>211</v>
      </c>
      <c r="F8896">
        <v>0</v>
      </c>
      <c r="G8896" t="s">
        <v>189</v>
      </c>
      <c r="I8896">
        <f t="shared" si="966"/>
        <v>1</v>
      </c>
      <c r="J8896" t="str">
        <f t="shared" si="967"/>
        <v>OK</v>
      </c>
      <c r="K8896" t="str">
        <f t="shared" si="968"/>
        <v>Successful</v>
      </c>
      <c r="L8896" t="str">
        <f t="shared" si="969"/>
        <v>Mini Statement</v>
      </c>
      <c r="M8896" t="str">
        <f t="shared" si="970"/>
        <v>OK</v>
      </c>
      <c r="N8896" t="str">
        <f t="shared" si="971"/>
        <v>OK</v>
      </c>
      <c r="O8896" t="str">
        <f>_xlfn.XLOOKUP(B8896,'01_Raw_ATMs'!A:A,'01_Raw_ATMs'!A:A,"Not Found")</f>
        <v>ATM065</v>
      </c>
      <c r="P8896" t="str">
        <f t="shared" si="972"/>
        <v>Valid</v>
      </c>
    </row>
    <row r="8897" spans="1:16">
      <c r="A8897" t="s">
        <v>9089</v>
      </c>
      <c r="B8897" t="s">
        <v>179</v>
      </c>
      <c r="C8897" s="2">
        <v>46153</v>
      </c>
      <c r="D8897" s="3">
        <v>1.84837962962963E-2</v>
      </c>
      <c r="E8897" t="s">
        <v>33</v>
      </c>
      <c r="F8897">
        <v>1500</v>
      </c>
      <c r="G8897" t="s">
        <v>189</v>
      </c>
      <c r="I8897">
        <f t="shared" si="966"/>
        <v>1</v>
      </c>
      <c r="J8897" t="str">
        <f t="shared" si="967"/>
        <v>OK</v>
      </c>
      <c r="K8897" t="str">
        <f t="shared" si="968"/>
        <v>Successful</v>
      </c>
      <c r="L8897" t="str">
        <f t="shared" si="969"/>
        <v>Withdrawal</v>
      </c>
      <c r="M8897" t="str">
        <f t="shared" si="970"/>
        <v>OK</v>
      </c>
      <c r="N8897" t="str">
        <f t="shared" si="971"/>
        <v>OK</v>
      </c>
      <c r="O8897" t="str">
        <f>_xlfn.XLOOKUP(B8897,'01_Raw_ATMs'!A:A,'01_Raw_ATMs'!A:A,"Not Found")</f>
        <v>ATM099</v>
      </c>
      <c r="P8897" t="str">
        <f t="shared" si="972"/>
        <v>Valid</v>
      </c>
    </row>
    <row r="8898" spans="1:16">
      <c r="A8898" t="s">
        <v>9090</v>
      </c>
      <c r="B8898" t="s">
        <v>176</v>
      </c>
      <c r="C8898" s="2">
        <v>45812</v>
      </c>
      <c r="D8898" s="3">
        <v>0.75861111111111112</v>
      </c>
      <c r="E8898" t="s">
        <v>33</v>
      </c>
      <c r="F8898">
        <v>500</v>
      </c>
      <c r="G8898" t="s">
        <v>189</v>
      </c>
      <c r="I8898">
        <f t="shared" si="966"/>
        <v>1</v>
      </c>
      <c r="J8898" t="str">
        <f t="shared" si="967"/>
        <v>OK</v>
      </c>
      <c r="K8898" t="str">
        <f t="shared" si="968"/>
        <v>Successful</v>
      </c>
      <c r="L8898" t="str">
        <f t="shared" si="969"/>
        <v>Withdrawal</v>
      </c>
      <c r="M8898" t="str">
        <f t="shared" si="970"/>
        <v>OK</v>
      </c>
      <c r="N8898" t="str">
        <f t="shared" si="971"/>
        <v>OK</v>
      </c>
      <c r="O8898" t="str">
        <f>_xlfn.XLOOKUP(B8898,'01_Raw_ATMs'!A:A,'01_Raw_ATMs'!A:A,"Not Found")</f>
        <v>ATM096</v>
      </c>
      <c r="P8898" t="str">
        <f t="shared" si="972"/>
        <v>Valid</v>
      </c>
    </row>
    <row r="8899" spans="1:16">
      <c r="A8899" t="s">
        <v>9091</v>
      </c>
      <c r="B8899" t="s">
        <v>179</v>
      </c>
      <c r="C8899" s="2">
        <v>45907</v>
      </c>
      <c r="D8899" s="3">
        <v>0.75292824074074072</v>
      </c>
      <c r="E8899" t="s">
        <v>194</v>
      </c>
      <c r="F8899">
        <v>0</v>
      </c>
      <c r="G8899" t="s">
        <v>189</v>
      </c>
      <c r="I8899">
        <f t="shared" ref="I8899:I8962" si="973">COUNTIF($A:$A,A8899)</f>
        <v>1</v>
      </c>
      <c r="J8899" t="str">
        <f t="shared" ref="J8899:J8962" si="974">IF(AND(TRIM(G8899)="Failed",H8899=""),"Problem","OK")</f>
        <v>OK</v>
      </c>
      <c r="K8899" t="str">
        <f t="shared" ref="K8899:K8962" si="975">PROPER(TRIM(G8899))</f>
        <v>Successful</v>
      </c>
      <c r="L8899" t="str">
        <f t="shared" ref="L8899:L8962" si="976">PROPER(TRIM(E8899))</f>
        <v>Balance Inquiry</v>
      </c>
      <c r="M8899" t="str">
        <f t="shared" ref="M8899:M8962" si="977">IF(OR(E8899="Withdrawal",E8899="Cash Deposit"),IF(F8899&gt;0,"OK","Problem"),IF(F8899=0,"OK","Problem"))</f>
        <v>OK</v>
      </c>
      <c r="N8899" t="str">
        <f t="shared" ref="N8899:N8962" si="978">IF(AND(C8899&gt;=DATE(2025,1,1),C8899&lt;=DATE(2026,6,30)),"OK","Problem")</f>
        <v>OK</v>
      </c>
      <c r="O8899" t="str">
        <f>_xlfn.XLOOKUP(B8899,'01_Raw_ATMs'!A:A,'01_Raw_ATMs'!A:A,"Not Found")</f>
        <v>ATM099</v>
      </c>
      <c r="P8899" t="str">
        <f t="shared" ref="P8899:P8962" si="979">IF(B8899="","Missing ATM_ID","Valid")</f>
        <v>Valid</v>
      </c>
    </row>
    <row r="8900" spans="1:16">
      <c r="A8900" t="s">
        <v>9092</v>
      </c>
      <c r="B8900" t="s">
        <v>123</v>
      </c>
      <c r="C8900" s="2">
        <v>46054</v>
      </c>
      <c r="D8900" s="3">
        <v>0.7911111111111111</v>
      </c>
      <c r="E8900" t="s">
        <v>33</v>
      </c>
      <c r="F8900">
        <v>2000</v>
      </c>
      <c r="G8900" t="s">
        <v>189</v>
      </c>
      <c r="I8900">
        <f t="shared" si="973"/>
        <v>1</v>
      </c>
      <c r="J8900" t="str">
        <f t="shared" si="974"/>
        <v>OK</v>
      </c>
      <c r="K8900" t="str">
        <f t="shared" si="975"/>
        <v>Successful</v>
      </c>
      <c r="L8900" t="str">
        <f t="shared" si="976"/>
        <v>Withdrawal</v>
      </c>
      <c r="M8900" t="str">
        <f t="shared" si="977"/>
        <v>OK</v>
      </c>
      <c r="N8900" t="str">
        <f t="shared" si="978"/>
        <v>OK</v>
      </c>
      <c r="O8900" t="str">
        <f>_xlfn.XLOOKUP(B8900,'01_Raw_ATMs'!A:A,'01_Raw_ATMs'!A:A,"Not Found")</f>
        <v>ATM043</v>
      </c>
      <c r="P8900" t="str">
        <f t="shared" si="979"/>
        <v>Valid</v>
      </c>
    </row>
    <row r="8901" spans="1:16">
      <c r="A8901" t="s">
        <v>9093</v>
      </c>
      <c r="B8901" t="s">
        <v>84</v>
      </c>
      <c r="C8901" s="2">
        <v>45824</v>
      </c>
      <c r="D8901" s="3">
        <v>0.70924768518518522</v>
      </c>
      <c r="E8901" t="s">
        <v>33</v>
      </c>
      <c r="F8901">
        <v>8000</v>
      </c>
      <c r="G8901" t="s">
        <v>189</v>
      </c>
      <c r="I8901">
        <f t="shared" si="973"/>
        <v>1</v>
      </c>
      <c r="J8901" t="str">
        <f t="shared" si="974"/>
        <v>OK</v>
      </c>
      <c r="K8901" t="str">
        <f t="shared" si="975"/>
        <v>Successful</v>
      </c>
      <c r="L8901" t="str">
        <f t="shared" si="976"/>
        <v>Withdrawal</v>
      </c>
      <c r="M8901" t="str">
        <f t="shared" si="977"/>
        <v>OK</v>
      </c>
      <c r="N8901" t="str">
        <f t="shared" si="978"/>
        <v>OK</v>
      </c>
      <c r="O8901" t="str">
        <f>_xlfn.XLOOKUP(B8901,'01_Raw_ATMs'!A:A,'01_Raw_ATMs'!A:A,"Not Found")</f>
        <v>ATM009</v>
      </c>
      <c r="P8901" t="str">
        <f t="shared" si="979"/>
        <v>Valid</v>
      </c>
    </row>
    <row r="8902" spans="1:16">
      <c r="A8902" t="s">
        <v>9094</v>
      </c>
      <c r="B8902" t="s">
        <v>109</v>
      </c>
      <c r="C8902" s="2">
        <v>46020</v>
      </c>
      <c r="D8902" s="3">
        <v>0.87457175925925923</v>
      </c>
      <c r="E8902" t="s">
        <v>33</v>
      </c>
      <c r="F8902">
        <v>500</v>
      </c>
      <c r="G8902" t="s">
        <v>189</v>
      </c>
      <c r="I8902">
        <f t="shared" si="973"/>
        <v>1</v>
      </c>
      <c r="J8902" t="str">
        <f t="shared" si="974"/>
        <v>OK</v>
      </c>
      <c r="K8902" t="str">
        <f t="shared" si="975"/>
        <v>Successful</v>
      </c>
      <c r="L8902" t="str">
        <f t="shared" si="976"/>
        <v>Withdrawal</v>
      </c>
      <c r="M8902" t="str">
        <f t="shared" si="977"/>
        <v>OK</v>
      </c>
      <c r="N8902" t="str">
        <f t="shared" si="978"/>
        <v>OK</v>
      </c>
      <c r="O8902" t="str">
        <f>_xlfn.XLOOKUP(B8902,'01_Raw_ATMs'!A:A,'01_Raw_ATMs'!A:A,"Not Found")</f>
        <v>ATM029</v>
      </c>
      <c r="P8902" t="str">
        <f t="shared" si="979"/>
        <v>Valid</v>
      </c>
    </row>
    <row r="8903" spans="1:16">
      <c r="A8903" t="s">
        <v>9095</v>
      </c>
      <c r="B8903" t="s">
        <v>79</v>
      </c>
      <c r="C8903" s="2">
        <v>45716</v>
      </c>
      <c r="D8903" s="3">
        <v>0.43113425925925919</v>
      </c>
      <c r="E8903" t="s">
        <v>33</v>
      </c>
      <c r="F8903">
        <v>500</v>
      </c>
      <c r="G8903" t="s">
        <v>189</v>
      </c>
      <c r="I8903">
        <f t="shared" si="973"/>
        <v>1</v>
      </c>
      <c r="J8903" t="str">
        <f t="shared" si="974"/>
        <v>OK</v>
      </c>
      <c r="K8903" t="str">
        <f t="shared" si="975"/>
        <v>Successful</v>
      </c>
      <c r="L8903" t="str">
        <f t="shared" si="976"/>
        <v>Withdrawal</v>
      </c>
      <c r="M8903" t="str">
        <f t="shared" si="977"/>
        <v>OK</v>
      </c>
      <c r="N8903" t="str">
        <f t="shared" si="978"/>
        <v>OK</v>
      </c>
      <c r="O8903" t="str">
        <f>_xlfn.XLOOKUP(B8903,'01_Raw_ATMs'!A:A,'01_Raw_ATMs'!A:A,"Not Found")</f>
        <v>ATM006</v>
      </c>
      <c r="P8903" t="str">
        <f t="shared" si="979"/>
        <v>Valid</v>
      </c>
    </row>
    <row r="8904" spans="1:16">
      <c r="A8904" t="s">
        <v>9096</v>
      </c>
      <c r="B8904" t="s">
        <v>163</v>
      </c>
      <c r="C8904" s="2">
        <v>46048</v>
      </c>
      <c r="D8904" s="3">
        <v>0.79193287037037041</v>
      </c>
      <c r="E8904" t="s">
        <v>33</v>
      </c>
      <c r="F8904">
        <v>500</v>
      </c>
      <c r="G8904" t="s">
        <v>189</v>
      </c>
      <c r="I8904">
        <f t="shared" si="973"/>
        <v>1</v>
      </c>
      <c r="J8904" t="str">
        <f t="shared" si="974"/>
        <v>OK</v>
      </c>
      <c r="K8904" t="str">
        <f t="shared" si="975"/>
        <v>Successful</v>
      </c>
      <c r="L8904" t="str">
        <f t="shared" si="976"/>
        <v>Withdrawal</v>
      </c>
      <c r="M8904" t="str">
        <f t="shared" si="977"/>
        <v>OK</v>
      </c>
      <c r="N8904" t="str">
        <f t="shared" si="978"/>
        <v>OK</v>
      </c>
      <c r="O8904" t="str">
        <f>_xlfn.XLOOKUP(B8904,'01_Raw_ATMs'!A:A,'01_Raw_ATMs'!A:A,"Not Found")</f>
        <v>ATM083</v>
      </c>
      <c r="P8904" t="str">
        <f t="shared" si="979"/>
        <v>Valid</v>
      </c>
    </row>
    <row r="8905" spans="1:16">
      <c r="A8905" t="s">
        <v>9097</v>
      </c>
      <c r="B8905" t="s">
        <v>153</v>
      </c>
      <c r="C8905" s="2">
        <v>45818</v>
      </c>
      <c r="D8905" s="3">
        <v>0.71778935185185189</v>
      </c>
      <c r="E8905" t="s">
        <v>33</v>
      </c>
      <c r="F8905">
        <v>10000</v>
      </c>
      <c r="G8905" t="s">
        <v>189</v>
      </c>
      <c r="I8905">
        <f t="shared" si="973"/>
        <v>1</v>
      </c>
      <c r="J8905" t="str">
        <f t="shared" si="974"/>
        <v>OK</v>
      </c>
      <c r="K8905" t="str">
        <f t="shared" si="975"/>
        <v>Successful</v>
      </c>
      <c r="L8905" t="str">
        <f t="shared" si="976"/>
        <v>Withdrawal</v>
      </c>
      <c r="M8905" t="str">
        <f t="shared" si="977"/>
        <v>OK</v>
      </c>
      <c r="N8905" t="str">
        <f t="shared" si="978"/>
        <v>OK</v>
      </c>
      <c r="O8905" t="str">
        <f>_xlfn.XLOOKUP(B8905,'01_Raw_ATMs'!A:A,'01_Raw_ATMs'!A:A,"Not Found")</f>
        <v>ATM073</v>
      </c>
      <c r="P8905" t="str">
        <f t="shared" si="979"/>
        <v>Valid</v>
      </c>
    </row>
    <row r="8906" spans="1:16">
      <c r="A8906" t="s">
        <v>9098</v>
      </c>
      <c r="B8906" t="s">
        <v>124</v>
      </c>
      <c r="C8906" s="2">
        <v>46197</v>
      </c>
      <c r="D8906" s="3">
        <v>0.71886574074074072</v>
      </c>
      <c r="E8906" t="s">
        <v>33</v>
      </c>
      <c r="F8906">
        <v>3000</v>
      </c>
      <c r="G8906" t="s">
        <v>189</v>
      </c>
      <c r="I8906">
        <f t="shared" si="973"/>
        <v>1</v>
      </c>
      <c r="J8906" t="str">
        <f t="shared" si="974"/>
        <v>OK</v>
      </c>
      <c r="K8906" t="str">
        <f t="shared" si="975"/>
        <v>Successful</v>
      </c>
      <c r="L8906" t="str">
        <f t="shared" si="976"/>
        <v>Withdrawal</v>
      </c>
      <c r="M8906" t="str">
        <f t="shared" si="977"/>
        <v>OK</v>
      </c>
      <c r="N8906" t="str">
        <f t="shared" si="978"/>
        <v>OK</v>
      </c>
      <c r="O8906" t="str">
        <f>_xlfn.XLOOKUP(B8906,'01_Raw_ATMs'!A:A,'01_Raw_ATMs'!A:A,"Not Found")</f>
        <v>ATM044</v>
      </c>
      <c r="P8906" t="str">
        <f t="shared" si="979"/>
        <v>Valid</v>
      </c>
    </row>
    <row r="8907" spans="1:16">
      <c r="A8907" t="s">
        <v>9099</v>
      </c>
      <c r="B8907" t="s">
        <v>83</v>
      </c>
      <c r="C8907" s="2">
        <v>45830</v>
      </c>
      <c r="D8907" s="3">
        <v>0.31011574074074072</v>
      </c>
      <c r="E8907" t="s">
        <v>194</v>
      </c>
      <c r="F8907">
        <v>0</v>
      </c>
      <c r="G8907" t="s">
        <v>189</v>
      </c>
      <c r="I8907">
        <f t="shared" si="973"/>
        <v>1</v>
      </c>
      <c r="J8907" t="str">
        <f t="shared" si="974"/>
        <v>OK</v>
      </c>
      <c r="K8907" t="str">
        <f t="shared" si="975"/>
        <v>Successful</v>
      </c>
      <c r="L8907" t="str">
        <f t="shared" si="976"/>
        <v>Balance Inquiry</v>
      </c>
      <c r="M8907" t="str">
        <f t="shared" si="977"/>
        <v>OK</v>
      </c>
      <c r="N8907" t="str">
        <f t="shared" si="978"/>
        <v>OK</v>
      </c>
      <c r="O8907" t="str">
        <f>_xlfn.XLOOKUP(B8907,'01_Raw_ATMs'!A:A,'01_Raw_ATMs'!A:A,"Not Found")</f>
        <v>ATM008</v>
      </c>
      <c r="P8907" t="str">
        <f t="shared" si="979"/>
        <v>Valid</v>
      </c>
    </row>
    <row r="8908" spans="1:16">
      <c r="A8908" t="s">
        <v>9100</v>
      </c>
      <c r="B8908" t="s">
        <v>166</v>
      </c>
      <c r="C8908" s="2">
        <v>45702</v>
      </c>
      <c r="D8908" s="3">
        <v>0.35738425925925932</v>
      </c>
      <c r="E8908" t="s">
        <v>33</v>
      </c>
      <c r="F8908">
        <v>1500</v>
      </c>
      <c r="G8908" t="s">
        <v>189</v>
      </c>
      <c r="I8908">
        <f t="shared" si="973"/>
        <v>1</v>
      </c>
      <c r="J8908" t="str">
        <f t="shared" si="974"/>
        <v>OK</v>
      </c>
      <c r="K8908" t="str">
        <f t="shared" si="975"/>
        <v>Successful</v>
      </c>
      <c r="L8908" t="str">
        <f t="shared" si="976"/>
        <v>Withdrawal</v>
      </c>
      <c r="M8908" t="str">
        <f t="shared" si="977"/>
        <v>OK</v>
      </c>
      <c r="N8908" t="str">
        <f t="shared" si="978"/>
        <v>OK</v>
      </c>
      <c r="O8908" t="str">
        <f>_xlfn.XLOOKUP(B8908,'01_Raw_ATMs'!A:A,'01_Raw_ATMs'!A:A,"Not Found")</f>
        <v>ATM086</v>
      </c>
      <c r="P8908" t="str">
        <f t="shared" si="979"/>
        <v>Valid</v>
      </c>
    </row>
    <row r="8909" spans="1:16">
      <c r="A8909" t="s">
        <v>9101</v>
      </c>
      <c r="B8909" t="s">
        <v>89</v>
      </c>
      <c r="C8909" s="2">
        <v>45921</v>
      </c>
      <c r="D8909" s="3">
        <v>0.73501157407407403</v>
      </c>
      <c r="E8909" t="s">
        <v>211</v>
      </c>
      <c r="F8909">
        <v>0</v>
      </c>
      <c r="G8909" t="s">
        <v>189</v>
      </c>
      <c r="I8909">
        <f t="shared" si="973"/>
        <v>1</v>
      </c>
      <c r="J8909" t="str">
        <f t="shared" si="974"/>
        <v>OK</v>
      </c>
      <c r="K8909" t="str">
        <f t="shared" si="975"/>
        <v>Successful</v>
      </c>
      <c r="L8909" t="str">
        <f t="shared" si="976"/>
        <v>Mini Statement</v>
      </c>
      <c r="M8909" t="str">
        <f t="shared" si="977"/>
        <v>OK</v>
      </c>
      <c r="N8909" t="str">
        <f t="shared" si="978"/>
        <v>OK</v>
      </c>
      <c r="O8909" t="str">
        <f>_xlfn.XLOOKUP(B8909,'01_Raw_ATMs'!A:A,'01_Raw_ATMs'!A:A,"Not Found")</f>
        <v>ATM012</v>
      </c>
      <c r="P8909" t="str">
        <f t="shared" si="979"/>
        <v>Valid</v>
      </c>
    </row>
    <row r="8910" spans="1:16">
      <c r="A8910" t="s">
        <v>9102</v>
      </c>
      <c r="B8910" t="s">
        <v>165</v>
      </c>
      <c r="C8910" s="2">
        <v>45754</v>
      </c>
      <c r="D8910" s="3">
        <v>0.81290509259259258</v>
      </c>
      <c r="E8910" t="s">
        <v>33</v>
      </c>
      <c r="F8910">
        <v>3000</v>
      </c>
      <c r="G8910" t="s">
        <v>214</v>
      </c>
      <c r="H8910" t="s">
        <v>1080</v>
      </c>
      <c r="I8910">
        <f t="shared" si="973"/>
        <v>1</v>
      </c>
      <c r="J8910" t="str">
        <f t="shared" si="974"/>
        <v>OK</v>
      </c>
      <c r="K8910" t="str">
        <f t="shared" si="975"/>
        <v>Failed</v>
      </c>
      <c r="L8910" t="str">
        <f t="shared" si="976"/>
        <v>Withdrawal</v>
      </c>
      <c r="M8910" t="str">
        <f t="shared" si="977"/>
        <v>OK</v>
      </c>
      <c r="N8910" t="str">
        <f t="shared" si="978"/>
        <v>OK</v>
      </c>
      <c r="O8910" t="str">
        <f>_xlfn.XLOOKUP(B8910,'01_Raw_ATMs'!A:A,'01_Raw_ATMs'!A:A,"Not Found")</f>
        <v>ATM085</v>
      </c>
      <c r="P8910" t="str">
        <f t="shared" si="979"/>
        <v>Valid</v>
      </c>
    </row>
    <row r="8911" spans="1:16">
      <c r="A8911" t="s">
        <v>9103</v>
      </c>
      <c r="B8911" t="s">
        <v>170</v>
      </c>
      <c r="C8911" s="2">
        <v>45850</v>
      </c>
      <c r="D8911" s="3">
        <v>0.9521412037037037</v>
      </c>
      <c r="E8911" t="s">
        <v>194</v>
      </c>
      <c r="F8911">
        <v>0</v>
      </c>
      <c r="G8911" t="s">
        <v>189</v>
      </c>
      <c r="I8911">
        <f t="shared" si="973"/>
        <v>1</v>
      </c>
      <c r="J8911" t="str">
        <f t="shared" si="974"/>
        <v>OK</v>
      </c>
      <c r="K8911" t="str">
        <f t="shared" si="975"/>
        <v>Successful</v>
      </c>
      <c r="L8911" t="str">
        <f t="shared" si="976"/>
        <v>Balance Inquiry</v>
      </c>
      <c r="M8911" t="str">
        <f t="shared" si="977"/>
        <v>OK</v>
      </c>
      <c r="N8911" t="str">
        <f t="shared" si="978"/>
        <v>OK</v>
      </c>
      <c r="O8911" t="str">
        <f>_xlfn.XLOOKUP(B8911,'01_Raw_ATMs'!A:A,'01_Raw_ATMs'!A:A,"Not Found")</f>
        <v>ATM090</v>
      </c>
      <c r="P8911" t="str">
        <f t="shared" si="979"/>
        <v>Valid</v>
      </c>
    </row>
    <row r="8912" spans="1:16">
      <c r="A8912" t="s">
        <v>9104</v>
      </c>
      <c r="B8912" t="s">
        <v>111</v>
      </c>
      <c r="C8912" s="2">
        <v>45883</v>
      </c>
      <c r="D8912" s="3">
        <v>0.39194444444444437</v>
      </c>
      <c r="E8912" t="s">
        <v>194</v>
      </c>
      <c r="F8912">
        <v>0</v>
      </c>
      <c r="G8912" t="s">
        <v>189</v>
      </c>
      <c r="I8912">
        <f t="shared" si="973"/>
        <v>1</v>
      </c>
      <c r="J8912" t="str">
        <f t="shared" si="974"/>
        <v>OK</v>
      </c>
      <c r="K8912" t="str">
        <f t="shared" si="975"/>
        <v>Successful</v>
      </c>
      <c r="L8912" t="str">
        <f t="shared" si="976"/>
        <v>Balance Inquiry</v>
      </c>
      <c r="M8912" t="str">
        <f t="shared" si="977"/>
        <v>OK</v>
      </c>
      <c r="N8912" t="str">
        <f t="shared" si="978"/>
        <v>OK</v>
      </c>
      <c r="O8912" t="str">
        <f>_xlfn.XLOOKUP(B8912,'01_Raw_ATMs'!A:A,'01_Raw_ATMs'!A:A,"Not Found")</f>
        <v>ATM031</v>
      </c>
      <c r="P8912" t="str">
        <f t="shared" si="979"/>
        <v>Valid</v>
      </c>
    </row>
    <row r="8913" spans="1:16">
      <c r="A8913" t="s">
        <v>9105</v>
      </c>
      <c r="B8913" t="s">
        <v>120</v>
      </c>
      <c r="C8913" s="2">
        <v>45949</v>
      </c>
      <c r="D8913" s="3">
        <v>0.72116898148148145</v>
      </c>
      <c r="E8913" t="s">
        <v>33</v>
      </c>
      <c r="F8913">
        <v>2000</v>
      </c>
      <c r="G8913" t="s">
        <v>189</v>
      </c>
      <c r="I8913">
        <f t="shared" si="973"/>
        <v>1</v>
      </c>
      <c r="J8913" t="str">
        <f t="shared" si="974"/>
        <v>OK</v>
      </c>
      <c r="K8913" t="str">
        <f t="shared" si="975"/>
        <v>Successful</v>
      </c>
      <c r="L8913" t="str">
        <f t="shared" si="976"/>
        <v>Withdrawal</v>
      </c>
      <c r="M8913" t="str">
        <f t="shared" si="977"/>
        <v>OK</v>
      </c>
      <c r="N8913" t="str">
        <f t="shared" si="978"/>
        <v>OK</v>
      </c>
      <c r="O8913" t="str">
        <f>_xlfn.XLOOKUP(B8913,'01_Raw_ATMs'!A:A,'01_Raw_ATMs'!A:A,"Not Found")</f>
        <v>ATM040</v>
      </c>
      <c r="P8913" t="str">
        <f t="shared" si="979"/>
        <v>Valid</v>
      </c>
    </row>
    <row r="8914" spans="1:16">
      <c r="A8914" t="s">
        <v>9106</v>
      </c>
      <c r="B8914" t="s">
        <v>118</v>
      </c>
      <c r="C8914" s="2">
        <v>45803</v>
      </c>
      <c r="D8914" s="3">
        <v>0.60387731481481477</v>
      </c>
      <c r="E8914" t="s">
        <v>194</v>
      </c>
      <c r="F8914">
        <v>0</v>
      </c>
      <c r="G8914" t="s">
        <v>189</v>
      </c>
      <c r="I8914">
        <f t="shared" si="973"/>
        <v>1</v>
      </c>
      <c r="J8914" t="str">
        <f t="shared" si="974"/>
        <v>OK</v>
      </c>
      <c r="K8914" t="str">
        <f t="shared" si="975"/>
        <v>Successful</v>
      </c>
      <c r="L8914" t="str">
        <f t="shared" si="976"/>
        <v>Balance Inquiry</v>
      </c>
      <c r="M8914" t="str">
        <f t="shared" si="977"/>
        <v>OK</v>
      </c>
      <c r="N8914" t="str">
        <f t="shared" si="978"/>
        <v>OK</v>
      </c>
      <c r="O8914" t="str">
        <f>_xlfn.XLOOKUP(B8914,'01_Raw_ATMs'!A:A,'01_Raw_ATMs'!A:A,"Not Found")</f>
        <v>ATM038</v>
      </c>
      <c r="P8914" t="str">
        <f t="shared" si="979"/>
        <v>Valid</v>
      </c>
    </row>
    <row r="8915" spans="1:16">
      <c r="A8915" t="s">
        <v>9107</v>
      </c>
      <c r="B8915" t="s">
        <v>124</v>
      </c>
      <c r="C8915" s="2">
        <v>46063</v>
      </c>
      <c r="D8915" s="3">
        <v>0.62157407407407406</v>
      </c>
      <c r="E8915" t="s">
        <v>33</v>
      </c>
      <c r="F8915">
        <v>3000</v>
      </c>
      <c r="G8915" t="s">
        <v>189</v>
      </c>
      <c r="I8915">
        <f t="shared" si="973"/>
        <v>1</v>
      </c>
      <c r="J8915" t="str">
        <f t="shared" si="974"/>
        <v>OK</v>
      </c>
      <c r="K8915" t="str">
        <f t="shared" si="975"/>
        <v>Successful</v>
      </c>
      <c r="L8915" t="str">
        <f t="shared" si="976"/>
        <v>Withdrawal</v>
      </c>
      <c r="M8915" t="str">
        <f t="shared" si="977"/>
        <v>OK</v>
      </c>
      <c r="N8915" t="str">
        <f t="shared" si="978"/>
        <v>OK</v>
      </c>
      <c r="O8915" t="str">
        <f>_xlfn.XLOOKUP(B8915,'01_Raw_ATMs'!A:A,'01_Raw_ATMs'!A:A,"Not Found")</f>
        <v>ATM044</v>
      </c>
      <c r="P8915" t="str">
        <f t="shared" si="979"/>
        <v>Valid</v>
      </c>
    </row>
    <row r="8916" spans="1:16">
      <c r="A8916" t="s">
        <v>9108</v>
      </c>
      <c r="B8916" t="s">
        <v>132</v>
      </c>
      <c r="C8916" s="2">
        <v>45736</v>
      </c>
      <c r="D8916" s="3">
        <v>0.87361111111111112</v>
      </c>
      <c r="E8916" t="s">
        <v>33</v>
      </c>
      <c r="F8916">
        <v>4000</v>
      </c>
      <c r="G8916" t="s">
        <v>189</v>
      </c>
      <c r="I8916">
        <f t="shared" si="973"/>
        <v>1</v>
      </c>
      <c r="J8916" t="str">
        <f t="shared" si="974"/>
        <v>OK</v>
      </c>
      <c r="K8916" t="str">
        <f t="shared" si="975"/>
        <v>Successful</v>
      </c>
      <c r="L8916" t="str">
        <f t="shared" si="976"/>
        <v>Withdrawal</v>
      </c>
      <c r="M8916" t="str">
        <f t="shared" si="977"/>
        <v>OK</v>
      </c>
      <c r="N8916" t="str">
        <f t="shared" si="978"/>
        <v>OK</v>
      </c>
      <c r="O8916" t="str">
        <f>_xlfn.XLOOKUP(B8916,'01_Raw_ATMs'!A:A,'01_Raw_ATMs'!A:A,"Not Found")</f>
        <v>ATM052</v>
      </c>
      <c r="P8916" t="str">
        <f t="shared" si="979"/>
        <v>Valid</v>
      </c>
    </row>
    <row r="8917" spans="1:16">
      <c r="A8917" t="s">
        <v>9109</v>
      </c>
      <c r="B8917" t="s">
        <v>83</v>
      </c>
      <c r="C8917" s="2">
        <v>46036</v>
      </c>
      <c r="D8917" s="3">
        <v>0.60548611111111106</v>
      </c>
      <c r="E8917" t="s">
        <v>33</v>
      </c>
      <c r="F8917">
        <v>500</v>
      </c>
      <c r="G8917" t="s">
        <v>189</v>
      </c>
      <c r="I8917">
        <f t="shared" si="973"/>
        <v>1</v>
      </c>
      <c r="J8917" t="str">
        <f t="shared" si="974"/>
        <v>OK</v>
      </c>
      <c r="K8917" t="str">
        <f t="shared" si="975"/>
        <v>Successful</v>
      </c>
      <c r="L8917" t="str">
        <f t="shared" si="976"/>
        <v>Withdrawal</v>
      </c>
      <c r="M8917" t="str">
        <f t="shared" si="977"/>
        <v>OK</v>
      </c>
      <c r="N8917" t="str">
        <f t="shared" si="978"/>
        <v>OK</v>
      </c>
      <c r="O8917" t="str">
        <f>_xlfn.XLOOKUP(B8917,'01_Raw_ATMs'!A:A,'01_Raw_ATMs'!A:A,"Not Found")</f>
        <v>ATM008</v>
      </c>
      <c r="P8917" t="str">
        <f t="shared" si="979"/>
        <v>Valid</v>
      </c>
    </row>
    <row r="8918" spans="1:16">
      <c r="A8918" t="s">
        <v>9110</v>
      </c>
      <c r="B8918" t="s">
        <v>174</v>
      </c>
      <c r="C8918" s="2">
        <v>45735</v>
      </c>
      <c r="D8918" s="3">
        <v>0.64872685185185186</v>
      </c>
      <c r="E8918" t="s">
        <v>33</v>
      </c>
      <c r="F8918">
        <v>8000</v>
      </c>
      <c r="G8918" t="s">
        <v>189</v>
      </c>
      <c r="I8918">
        <f t="shared" si="973"/>
        <v>1</v>
      </c>
      <c r="J8918" t="str">
        <f t="shared" si="974"/>
        <v>OK</v>
      </c>
      <c r="K8918" t="str">
        <f t="shared" si="975"/>
        <v>Successful</v>
      </c>
      <c r="L8918" t="str">
        <f t="shared" si="976"/>
        <v>Withdrawal</v>
      </c>
      <c r="M8918" t="str">
        <f t="shared" si="977"/>
        <v>OK</v>
      </c>
      <c r="N8918" t="str">
        <f t="shared" si="978"/>
        <v>OK</v>
      </c>
      <c r="O8918" t="str">
        <f>_xlfn.XLOOKUP(B8918,'01_Raw_ATMs'!A:A,'01_Raw_ATMs'!A:A,"Not Found")</f>
        <v>ATM094</v>
      </c>
      <c r="P8918" t="str">
        <f t="shared" si="979"/>
        <v>Valid</v>
      </c>
    </row>
    <row r="8919" spans="1:16">
      <c r="A8919" t="s">
        <v>9111</v>
      </c>
      <c r="B8919" t="s">
        <v>90</v>
      </c>
      <c r="C8919" s="2">
        <v>45949</v>
      </c>
      <c r="D8919" s="3">
        <v>0.77099537037037036</v>
      </c>
      <c r="E8919" t="s">
        <v>33</v>
      </c>
      <c r="F8919">
        <v>2500</v>
      </c>
      <c r="G8919" t="s">
        <v>189</v>
      </c>
      <c r="I8919">
        <f t="shared" si="973"/>
        <v>1</v>
      </c>
      <c r="J8919" t="str">
        <f t="shared" si="974"/>
        <v>OK</v>
      </c>
      <c r="K8919" t="str">
        <f t="shared" si="975"/>
        <v>Successful</v>
      </c>
      <c r="L8919" t="str">
        <f t="shared" si="976"/>
        <v>Withdrawal</v>
      </c>
      <c r="M8919" t="str">
        <f t="shared" si="977"/>
        <v>OK</v>
      </c>
      <c r="N8919" t="str">
        <f t="shared" si="978"/>
        <v>OK</v>
      </c>
      <c r="O8919" t="str">
        <f>_xlfn.XLOOKUP(B8919,'01_Raw_ATMs'!A:A,'01_Raw_ATMs'!A:A,"Not Found")</f>
        <v>ATM013</v>
      </c>
      <c r="P8919" t="str">
        <f t="shared" si="979"/>
        <v>Valid</v>
      </c>
    </row>
    <row r="8920" spans="1:16">
      <c r="A8920" t="s">
        <v>9112</v>
      </c>
      <c r="B8920" t="s">
        <v>173</v>
      </c>
      <c r="C8920" s="2">
        <v>45687</v>
      </c>
      <c r="D8920" s="3">
        <v>0.31841435185185191</v>
      </c>
      <c r="E8920" t="s">
        <v>194</v>
      </c>
      <c r="F8920">
        <v>0</v>
      </c>
      <c r="G8920" t="s">
        <v>189</v>
      </c>
      <c r="I8920">
        <f t="shared" si="973"/>
        <v>1</v>
      </c>
      <c r="J8920" t="str">
        <f t="shared" si="974"/>
        <v>OK</v>
      </c>
      <c r="K8920" t="str">
        <f t="shared" si="975"/>
        <v>Successful</v>
      </c>
      <c r="L8920" t="str">
        <f t="shared" si="976"/>
        <v>Balance Inquiry</v>
      </c>
      <c r="M8920" t="str">
        <f t="shared" si="977"/>
        <v>OK</v>
      </c>
      <c r="N8920" t="str">
        <f t="shared" si="978"/>
        <v>OK</v>
      </c>
      <c r="O8920" t="str">
        <f>_xlfn.XLOOKUP(B8920,'01_Raw_ATMs'!A:A,'01_Raw_ATMs'!A:A,"Not Found")</f>
        <v>ATM093</v>
      </c>
      <c r="P8920" t="str">
        <f t="shared" si="979"/>
        <v>Valid</v>
      </c>
    </row>
    <row r="8921" spans="1:16">
      <c r="A8921" t="s">
        <v>9113</v>
      </c>
      <c r="B8921" t="s">
        <v>144</v>
      </c>
      <c r="C8921" s="2">
        <v>45865</v>
      </c>
      <c r="D8921" s="3">
        <v>7.8206018518518522E-2</v>
      </c>
      <c r="E8921" t="s">
        <v>211</v>
      </c>
      <c r="F8921">
        <v>0</v>
      </c>
      <c r="G8921" t="s">
        <v>189</v>
      </c>
      <c r="I8921">
        <f t="shared" si="973"/>
        <v>1</v>
      </c>
      <c r="J8921" t="str">
        <f t="shared" si="974"/>
        <v>OK</v>
      </c>
      <c r="K8921" t="str">
        <f t="shared" si="975"/>
        <v>Successful</v>
      </c>
      <c r="L8921" t="str">
        <f t="shared" si="976"/>
        <v>Mini Statement</v>
      </c>
      <c r="M8921" t="str">
        <f t="shared" si="977"/>
        <v>OK</v>
      </c>
      <c r="N8921" t="str">
        <f t="shared" si="978"/>
        <v>OK</v>
      </c>
      <c r="O8921" t="str">
        <f>_xlfn.XLOOKUP(B8921,'01_Raw_ATMs'!A:A,'01_Raw_ATMs'!A:A,"Not Found")</f>
        <v>ATM064</v>
      </c>
      <c r="P8921" t="str">
        <f t="shared" si="979"/>
        <v>Valid</v>
      </c>
    </row>
    <row r="8922" spans="1:16">
      <c r="A8922" t="s">
        <v>9114</v>
      </c>
      <c r="B8922" t="s">
        <v>155</v>
      </c>
      <c r="C8922" s="2">
        <v>45970</v>
      </c>
      <c r="D8922" s="3">
        <v>0.55821759259259263</v>
      </c>
      <c r="E8922" t="s">
        <v>194</v>
      </c>
      <c r="F8922">
        <v>0</v>
      </c>
      <c r="G8922" t="s">
        <v>189</v>
      </c>
      <c r="I8922">
        <f t="shared" si="973"/>
        <v>1</v>
      </c>
      <c r="J8922" t="str">
        <f t="shared" si="974"/>
        <v>OK</v>
      </c>
      <c r="K8922" t="str">
        <f t="shared" si="975"/>
        <v>Successful</v>
      </c>
      <c r="L8922" t="str">
        <f t="shared" si="976"/>
        <v>Balance Inquiry</v>
      </c>
      <c r="M8922" t="str">
        <f t="shared" si="977"/>
        <v>OK</v>
      </c>
      <c r="N8922" t="str">
        <f t="shared" si="978"/>
        <v>OK</v>
      </c>
      <c r="O8922" t="str">
        <f>_xlfn.XLOOKUP(B8922,'01_Raw_ATMs'!A:A,'01_Raw_ATMs'!A:A,"Not Found")</f>
        <v>ATM075</v>
      </c>
      <c r="P8922" t="str">
        <f t="shared" si="979"/>
        <v>Valid</v>
      </c>
    </row>
    <row r="8923" spans="1:16">
      <c r="A8923" t="s">
        <v>9115</v>
      </c>
      <c r="B8923" t="s">
        <v>141</v>
      </c>
      <c r="C8923" s="2">
        <v>45957</v>
      </c>
      <c r="D8923" s="3">
        <v>0.86209490740740746</v>
      </c>
      <c r="E8923" t="s">
        <v>33</v>
      </c>
      <c r="F8923">
        <v>8000</v>
      </c>
      <c r="G8923" t="s">
        <v>189</v>
      </c>
      <c r="I8923">
        <f t="shared" si="973"/>
        <v>1</v>
      </c>
      <c r="J8923" t="str">
        <f t="shared" si="974"/>
        <v>OK</v>
      </c>
      <c r="K8923" t="str">
        <f t="shared" si="975"/>
        <v>Successful</v>
      </c>
      <c r="L8923" t="str">
        <f t="shared" si="976"/>
        <v>Withdrawal</v>
      </c>
      <c r="M8923" t="str">
        <f t="shared" si="977"/>
        <v>OK</v>
      </c>
      <c r="N8923" t="str">
        <f t="shared" si="978"/>
        <v>OK</v>
      </c>
      <c r="O8923" t="str">
        <f>_xlfn.XLOOKUP(B8923,'01_Raw_ATMs'!A:A,'01_Raw_ATMs'!A:A,"Not Found")</f>
        <v>ATM061</v>
      </c>
      <c r="P8923" t="str">
        <f t="shared" si="979"/>
        <v>Valid</v>
      </c>
    </row>
    <row r="8924" spans="1:16">
      <c r="A8924" t="s">
        <v>9116</v>
      </c>
      <c r="B8924" t="s">
        <v>150</v>
      </c>
      <c r="C8924" s="2">
        <v>45930</v>
      </c>
      <c r="D8924" s="3">
        <v>0.35795138888888889</v>
      </c>
      <c r="E8924" t="s">
        <v>33</v>
      </c>
      <c r="F8924">
        <v>2500</v>
      </c>
      <c r="G8924" t="s">
        <v>189</v>
      </c>
      <c r="I8924">
        <f t="shared" si="973"/>
        <v>1</v>
      </c>
      <c r="J8924" t="str">
        <f t="shared" si="974"/>
        <v>OK</v>
      </c>
      <c r="K8924" t="str">
        <f t="shared" si="975"/>
        <v>Successful</v>
      </c>
      <c r="L8924" t="str">
        <f t="shared" si="976"/>
        <v>Withdrawal</v>
      </c>
      <c r="M8924" t="str">
        <f t="shared" si="977"/>
        <v>OK</v>
      </c>
      <c r="N8924" t="str">
        <f t="shared" si="978"/>
        <v>OK</v>
      </c>
      <c r="O8924" t="str">
        <f>_xlfn.XLOOKUP(B8924,'01_Raw_ATMs'!A:A,'01_Raw_ATMs'!A:A,"Not Found")</f>
        <v>ATM070</v>
      </c>
      <c r="P8924" t="str">
        <f t="shared" si="979"/>
        <v>Valid</v>
      </c>
    </row>
    <row r="8925" spans="1:16">
      <c r="A8925" t="s">
        <v>9117</v>
      </c>
      <c r="B8925" t="s">
        <v>169</v>
      </c>
      <c r="C8925" s="2">
        <v>45681</v>
      </c>
      <c r="D8925" s="3">
        <v>0.78927083333333337</v>
      </c>
      <c r="E8925" t="s">
        <v>33</v>
      </c>
      <c r="F8925">
        <v>2500</v>
      </c>
      <c r="G8925" t="s">
        <v>189</v>
      </c>
      <c r="I8925">
        <f t="shared" si="973"/>
        <v>1</v>
      </c>
      <c r="J8925" t="str">
        <f t="shared" si="974"/>
        <v>OK</v>
      </c>
      <c r="K8925" t="str">
        <f t="shared" si="975"/>
        <v>Successful</v>
      </c>
      <c r="L8925" t="str">
        <f t="shared" si="976"/>
        <v>Withdrawal</v>
      </c>
      <c r="M8925" t="str">
        <f t="shared" si="977"/>
        <v>OK</v>
      </c>
      <c r="N8925" t="str">
        <f t="shared" si="978"/>
        <v>OK</v>
      </c>
      <c r="O8925" t="str">
        <f>_xlfn.XLOOKUP(B8925,'01_Raw_ATMs'!A:A,'01_Raw_ATMs'!A:A,"Not Found")</f>
        <v>ATM089</v>
      </c>
      <c r="P8925" t="str">
        <f t="shared" si="979"/>
        <v>Valid</v>
      </c>
    </row>
    <row r="8926" spans="1:16">
      <c r="A8926" t="s">
        <v>9118</v>
      </c>
      <c r="B8926" t="s">
        <v>154</v>
      </c>
      <c r="C8926" s="2">
        <v>46020</v>
      </c>
      <c r="D8926" s="3">
        <v>0.99156250000000001</v>
      </c>
      <c r="E8926" t="s">
        <v>211</v>
      </c>
      <c r="F8926">
        <v>0</v>
      </c>
      <c r="G8926" t="s">
        <v>189</v>
      </c>
      <c r="I8926">
        <f t="shared" si="973"/>
        <v>1</v>
      </c>
      <c r="J8926" t="str">
        <f t="shared" si="974"/>
        <v>OK</v>
      </c>
      <c r="K8926" t="str">
        <f t="shared" si="975"/>
        <v>Successful</v>
      </c>
      <c r="L8926" t="str">
        <f t="shared" si="976"/>
        <v>Mini Statement</v>
      </c>
      <c r="M8926" t="str">
        <f t="shared" si="977"/>
        <v>OK</v>
      </c>
      <c r="N8926" t="str">
        <f t="shared" si="978"/>
        <v>OK</v>
      </c>
      <c r="O8926" t="str">
        <f>_xlfn.XLOOKUP(B8926,'01_Raw_ATMs'!A:A,'01_Raw_ATMs'!A:A,"Not Found")</f>
        <v>ATM074</v>
      </c>
      <c r="P8926" t="str">
        <f t="shared" si="979"/>
        <v>Valid</v>
      </c>
    </row>
    <row r="8927" spans="1:16">
      <c r="A8927" t="s">
        <v>9119</v>
      </c>
      <c r="B8927" t="s">
        <v>139</v>
      </c>
      <c r="C8927" s="2">
        <v>45859</v>
      </c>
      <c r="D8927" s="3">
        <v>0.66968749999999999</v>
      </c>
      <c r="E8927" t="s">
        <v>33</v>
      </c>
      <c r="F8927">
        <v>5000</v>
      </c>
      <c r="G8927" t="s">
        <v>189</v>
      </c>
      <c r="I8927">
        <f t="shared" si="973"/>
        <v>1</v>
      </c>
      <c r="J8927" t="str">
        <f t="shared" si="974"/>
        <v>OK</v>
      </c>
      <c r="K8927" t="str">
        <f t="shared" si="975"/>
        <v>Successful</v>
      </c>
      <c r="L8927" t="str">
        <f t="shared" si="976"/>
        <v>Withdrawal</v>
      </c>
      <c r="M8927" t="str">
        <f t="shared" si="977"/>
        <v>OK</v>
      </c>
      <c r="N8927" t="str">
        <f t="shared" si="978"/>
        <v>OK</v>
      </c>
      <c r="O8927" t="str">
        <f>_xlfn.XLOOKUP(B8927,'01_Raw_ATMs'!A:A,'01_Raw_ATMs'!A:A,"Not Found")</f>
        <v>ATM059</v>
      </c>
      <c r="P8927" t="str">
        <f t="shared" si="979"/>
        <v>Valid</v>
      </c>
    </row>
    <row r="8928" spans="1:16">
      <c r="A8928" t="s">
        <v>9120</v>
      </c>
      <c r="B8928" t="s">
        <v>157</v>
      </c>
      <c r="C8928" s="2">
        <v>46138</v>
      </c>
      <c r="D8928" s="3">
        <v>0.73130787037037037</v>
      </c>
      <c r="E8928" t="s">
        <v>33</v>
      </c>
      <c r="F8928">
        <v>4000</v>
      </c>
      <c r="G8928" t="s">
        <v>189</v>
      </c>
      <c r="I8928">
        <f t="shared" si="973"/>
        <v>1</v>
      </c>
      <c r="J8928" t="str">
        <f t="shared" si="974"/>
        <v>OK</v>
      </c>
      <c r="K8928" t="str">
        <f t="shared" si="975"/>
        <v>Successful</v>
      </c>
      <c r="L8928" t="str">
        <f t="shared" si="976"/>
        <v>Withdrawal</v>
      </c>
      <c r="M8928" t="str">
        <f t="shared" si="977"/>
        <v>OK</v>
      </c>
      <c r="N8928" t="str">
        <f t="shared" si="978"/>
        <v>OK</v>
      </c>
      <c r="O8928" t="str">
        <f>_xlfn.XLOOKUP(B8928,'01_Raw_ATMs'!A:A,'01_Raw_ATMs'!A:A,"Not Found")</f>
        <v>ATM077</v>
      </c>
      <c r="P8928" t="str">
        <f t="shared" si="979"/>
        <v>Valid</v>
      </c>
    </row>
    <row r="8929" spans="1:16">
      <c r="A8929" t="s">
        <v>9121</v>
      </c>
      <c r="B8929" t="s">
        <v>164</v>
      </c>
      <c r="C8929" s="2">
        <v>45679</v>
      </c>
      <c r="D8929" s="3">
        <v>0.32685185185185178</v>
      </c>
      <c r="E8929" t="s">
        <v>33</v>
      </c>
      <c r="F8929">
        <v>1500</v>
      </c>
      <c r="G8929" t="s">
        <v>189</v>
      </c>
      <c r="I8929">
        <f t="shared" si="973"/>
        <v>1</v>
      </c>
      <c r="J8929" t="str">
        <f t="shared" si="974"/>
        <v>OK</v>
      </c>
      <c r="K8929" t="str">
        <f t="shared" si="975"/>
        <v>Successful</v>
      </c>
      <c r="L8929" t="str">
        <f t="shared" si="976"/>
        <v>Withdrawal</v>
      </c>
      <c r="M8929" t="str">
        <f t="shared" si="977"/>
        <v>OK</v>
      </c>
      <c r="N8929" t="str">
        <f t="shared" si="978"/>
        <v>OK</v>
      </c>
      <c r="O8929" t="str">
        <f>_xlfn.XLOOKUP(B8929,'01_Raw_ATMs'!A:A,'01_Raw_ATMs'!A:A,"Not Found")</f>
        <v>ATM084</v>
      </c>
      <c r="P8929" t="str">
        <f t="shared" si="979"/>
        <v>Valid</v>
      </c>
    </row>
    <row r="8930" spans="1:16">
      <c r="A8930" t="s">
        <v>9122</v>
      </c>
      <c r="B8930" t="s">
        <v>132</v>
      </c>
      <c r="C8930" s="2">
        <v>45878</v>
      </c>
      <c r="D8930" s="3">
        <v>0.71209490740740744</v>
      </c>
      <c r="E8930" t="s">
        <v>33</v>
      </c>
      <c r="F8930">
        <v>8000</v>
      </c>
      <c r="G8930" t="s">
        <v>189</v>
      </c>
      <c r="I8930">
        <f t="shared" si="973"/>
        <v>1</v>
      </c>
      <c r="J8930" t="str">
        <f t="shared" si="974"/>
        <v>OK</v>
      </c>
      <c r="K8930" t="str">
        <f t="shared" si="975"/>
        <v>Successful</v>
      </c>
      <c r="L8930" t="str">
        <f t="shared" si="976"/>
        <v>Withdrawal</v>
      </c>
      <c r="M8930" t="str">
        <f t="shared" si="977"/>
        <v>OK</v>
      </c>
      <c r="N8930" t="str">
        <f t="shared" si="978"/>
        <v>OK</v>
      </c>
      <c r="O8930" t="str">
        <f>_xlfn.XLOOKUP(B8930,'01_Raw_ATMs'!A:A,'01_Raw_ATMs'!A:A,"Not Found")</f>
        <v>ATM052</v>
      </c>
      <c r="P8930" t="str">
        <f t="shared" si="979"/>
        <v>Valid</v>
      </c>
    </row>
    <row r="8931" spans="1:16">
      <c r="A8931" t="s">
        <v>9123</v>
      </c>
      <c r="B8931" t="s">
        <v>158</v>
      </c>
      <c r="C8931" s="2">
        <v>46169</v>
      </c>
      <c r="D8931" s="3">
        <v>0.40962962962962962</v>
      </c>
      <c r="E8931" t="s">
        <v>33</v>
      </c>
      <c r="F8931">
        <v>4000</v>
      </c>
      <c r="G8931" t="s">
        <v>189</v>
      </c>
      <c r="I8931">
        <f t="shared" si="973"/>
        <v>1</v>
      </c>
      <c r="J8931" t="str">
        <f t="shared" si="974"/>
        <v>OK</v>
      </c>
      <c r="K8931" t="str">
        <f t="shared" si="975"/>
        <v>Successful</v>
      </c>
      <c r="L8931" t="str">
        <f t="shared" si="976"/>
        <v>Withdrawal</v>
      </c>
      <c r="M8931" t="str">
        <f t="shared" si="977"/>
        <v>OK</v>
      </c>
      <c r="N8931" t="str">
        <f t="shared" si="978"/>
        <v>OK</v>
      </c>
      <c r="O8931" t="str">
        <f>_xlfn.XLOOKUP(B8931,'01_Raw_ATMs'!A:A,'01_Raw_ATMs'!A:A,"Not Found")</f>
        <v>ATM078</v>
      </c>
      <c r="P8931" t="str">
        <f t="shared" si="979"/>
        <v>Valid</v>
      </c>
    </row>
    <row r="8932" spans="1:16">
      <c r="A8932" t="s">
        <v>9124</v>
      </c>
      <c r="B8932" t="s">
        <v>168</v>
      </c>
      <c r="C8932" s="2">
        <v>46050</v>
      </c>
      <c r="D8932" s="3">
        <v>0.58224537037037039</v>
      </c>
      <c r="E8932" t="s">
        <v>33</v>
      </c>
      <c r="F8932">
        <v>5000</v>
      </c>
      <c r="G8932" t="s">
        <v>189</v>
      </c>
      <c r="I8932">
        <f t="shared" si="973"/>
        <v>1</v>
      </c>
      <c r="J8932" t="str">
        <f t="shared" si="974"/>
        <v>OK</v>
      </c>
      <c r="K8932" t="str">
        <f t="shared" si="975"/>
        <v>Successful</v>
      </c>
      <c r="L8932" t="str">
        <f t="shared" si="976"/>
        <v>Withdrawal</v>
      </c>
      <c r="M8932" t="str">
        <f t="shared" si="977"/>
        <v>OK</v>
      </c>
      <c r="N8932" t="str">
        <f t="shared" si="978"/>
        <v>OK</v>
      </c>
      <c r="O8932" t="str">
        <f>_xlfn.XLOOKUP(B8932,'01_Raw_ATMs'!A:A,'01_Raw_ATMs'!A:A,"Not Found")</f>
        <v>ATM088</v>
      </c>
      <c r="P8932" t="str">
        <f t="shared" si="979"/>
        <v>Valid</v>
      </c>
    </row>
    <row r="8933" spans="1:16">
      <c r="A8933" t="s">
        <v>9125</v>
      </c>
      <c r="B8933" t="s">
        <v>87</v>
      </c>
      <c r="C8933" s="2">
        <v>46151</v>
      </c>
      <c r="D8933" s="3">
        <v>0.55158564814814814</v>
      </c>
      <c r="E8933" t="s">
        <v>33</v>
      </c>
      <c r="F8933">
        <v>4000</v>
      </c>
      <c r="G8933" t="s">
        <v>189</v>
      </c>
      <c r="I8933">
        <f t="shared" si="973"/>
        <v>1</v>
      </c>
      <c r="J8933" t="str">
        <f t="shared" si="974"/>
        <v>OK</v>
      </c>
      <c r="K8933" t="str">
        <f t="shared" si="975"/>
        <v>Successful</v>
      </c>
      <c r="L8933" t="str">
        <f t="shared" si="976"/>
        <v>Withdrawal</v>
      </c>
      <c r="M8933" t="str">
        <f t="shared" si="977"/>
        <v>OK</v>
      </c>
      <c r="N8933" t="str">
        <f t="shared" si="978"/>
        <v>OK</v>
      </c>
      <c r="O8933" t="str">
        <f>_xlfn.XLOOKUP(B8933,'01_Raw_ATMs'!A:A,'01_Raw_ATMs'!A:A,"Not Found")</f>
        <v>ATM011</v>
      </c>
      <c r="P8933" t="str">
        <f t="shared" si="979"/>
        <v>Valid</v>
      </c>
    </row>
    <row r="8934" spans="1:16">
      <c r="A8934" t="s">
        <v>9126</v>
      </c>
      <c r="B8934" t="s">
        <v>162</v>
      </c>
      <c r="C8934" s="2">
        <v>46109</v>
      </c>
      <c r="D8934" s="3">
        <v>0.8287268518518518</v>
      </c>
      <c r="E8934" t="s">
        <v>33</v>
      </c>
      <c r="F8934">
        <v>5000</v>
      </c>
      <c r="G8934" t="s">
        <v>189</v>
      </c>
      <c r="I8934">
        <f t="shared" si="973"/>
        <v>1</v>
      </c>
      <c r="J8934" t="str">
        <f t="shared" si="974"/>
        <v>OK</v>
      </c>
      <c r="K8934" t="str">
        <f t="shared" si="975"/>
        <v>Successful</v>
      </c>
      <c r="L8934" t="str">
        <f t="shared" si="976"/>
        <v>Withdrawal</v>
      </c>
      <c r="M8934" t="str">
        <f t="shared" si="977"/>
        <v>OK</v>
      </c>
      <c r="N8934" t="str">
        <f t="shared" si="978"/>
        <v>OK</v>
      </c>
      <c r="O8934" t="str">
        <f>_xlfn.XLOOKUP(B8934,'01_Raw_ATMs'!A:A,'01_Raw_ATMs'!A:A,"Not Found")</f>
        <v>ATM082</v>
      </c>
      <c r="P8934" t="str">
        <f t="shared" si="979"/>
        <v>Valid</v>
      </c>
    </row>
    <row r="8935" spans="1:16">
      <c r="A8935" t="s">
        <v>9127</v>
      </c>
      <c r="B8935" t="s">
        <v>108</v>
      </c>
      <c r="C8935" s="2">
        <v>45947</v>
      </c>
      <c r="D8935" s="3">
        <v>0.79405092592592597</v>
      </c>
      <c r="E8935" t="s">
        <v>33</v>
      </c>
      <c r="F8935">
        <v>1000</v>
      </c>
      <c r="G8935" t="s">
        <v>189</v>
      </c>
      <c r="I8935">
        <f t="shared" si="973"/>
        <v>1</v>
      </c>
      <c r="J8935" t="str">
        <f t="shared" si="974"/>
        <v>OK</v>
      </c>
      <c r="K8935" t="str">
        <f t="shared" si="975"/>
        <v>Successful</v>
      </c>
      <c r="L8935" t="str">
        <f t="shared" si="976"/>
        <v>Withdrawal</v>
      </c>
      <c r="M8935" t="str">
        <f t="shared" si="977"/>
        <v>OK</v>
      </c>
      <c r="N8935" t="str">
        <f t="shared" si="978"/>
        <v>OK</v>
      </c>
      <c r="O8935" t="str">
        <f>_xlfn.XLOOKUP(B8935,'01_Raw_ATMs'!A:A,'01_Raw_ATMs'!A:A,"Not Found")</f>
        <v>ATM028</v>
      </c>
      <c r="P8935" t="str">
        <f t="shared" si="979"/>
        <v>Valid</v>
      </c>
    </row>
    <row r="8936" spans="1:16">
      <c r="A8936" t="s">
        <v>9128</v>
      </c>
      <c r="B8936" t="s">
        <v>90</v>
      </c>
      <c r="C8936" s="2">
        <v>46050</v>
      </c>
      <c r="D8936" s="3">
        <v>0.82998842592592592</v>
      </c>
      <c r="E8936" t="s">
        <v>33</v>
      </c>
      <c r="F8936">
        <v>4000</v>
      </c>
      <c r="G8936" t="s">
        <v>189</v>
      </c>
      <c r="I8936">
        <f t="shared" si="973"/>
        <v>1</v>
      </c>
      <c r="J8936" t="str">
        <f t="shared" si="974"/>
        <v>OK</v>
      </c>
      <c r="K8936" t="str">
        <f t="shared" si="975"/>
        <v>Successful</v>
      </c>
      <c r="L8936" t="str">
        <f t="shared" si="976"/>
        <v>Withdrawal</v>
      </c>
      <c r="M8936" t="str">
        <f t="shared" si="977"/>
        <v>OK</v>
      </c>
      <c r="N8936" t="str">
        <f t="shared" si="978"/>
        <v>OK</v>
      </c>
      <c r="O8936" t="str">
        <f>_xlfn.XLOOKUP(B8936,'01_Raw_ATMs'!A:A,'01_Raw_ATMs'!A:A,"Not Found")</f>
        <v>ATM013</v>
      </c>
      <c r="P8936" t="str">
        <f t="shared" si="979"/>
        <v>Valid</v>
      </c>
    </row>
    <row r="8937" spans="1:16">
      <c r="A8937" t="s">
        <v>9129</v>
      </c>
      <c r="B8937" t="s">
        <v>134</v>
      </c>
      <c r="C8937" s="2">
        <v>46149</v>
      </c>
      <c r="D8937" s="3">
        <v>0.36769675925925932</v>
      </c>
      <c r="E8937" t="s">
        <v>194</v>
      </c>
      <c r="F8937">
        <v>0</v>
      </c>
      <c r="G8937" t="s">
        <v>189</v>
      </c>
      <c r="I8937">
        <f t="shared" si="973"/>
        <v>1</v>
      </c>
      <c r="J8937" t="str">
        <f t="shared" si="974"/>
        <v>OK</v>
      </c>
      <c r="K8937" t="str">
        <f t="shared" si="975"/>
        <v>Successful</v>
      </c>
      <c r="L8937" t="str">
        <f t="shared" si="976"/>
        <v>Balance Inquiry</v>
      </c>
      <c r="M8937" t="str">
        <f t="shared" si="977"/>
        <v>OK</v>
      </c>
      <c r="N8937" t="str">
        <f t="shared" si="978"/>
        <v>OK</v>
      </c>
      <c r="O8937" t="str">
        <f>_xlfn.XLOOKUP(B8937,'01_Raw_ATMs'!A:A,'01_Raw_ATMs'!A:A,"Not Found")</f>
        <v>ATM054</v>
      </c>
      <c r="P8937" t="str">
        <f t="shared" si="979"/>
        <v>Valid</v>
      </c>
    </row>
    <row r="8938" spans="1:16">
      <c r="A8938" t="s">
        <v>9130</v>
      </c>
      <c r="B8938" t="s">
        <v>111</v>
      </c>
      <c r="C8938" s="2">
        <v>45877</v>
      </c>
      <c r="D8938" s="3">
        <v>0.36887731481481478</v>
      </c>
      <c r="E8938" t="s">
        <v>33</v>
      </c>
      <c r="F8938">
        <v>2000</v>
      </c>
      <c r="G8938" t="s">
        <v>214</v>
      </c>
      <c r="H8938" t="s">
        <v>1215</v>
      </c>
      <c r="I8938">
        <f t="shared" si="973"/>
        <v>1</v>
      </c>
      <c r="J8938" t="str">
        <f t="shared" si="974"/>
        <v>OK</v>
      </c>
      <c r="K8938" t="str">
        <f t="shared" si="975"/>
        <v>Failed</v>
      </c>
      <c r="L8938" t="str">
        <f t="shared" si="976"/>
        <v>Withdrawal</v>
      </c>
      <c r="M8938" t="str">
        <f t="shared" si="977"/>
        <v>OK</v>
      </c>
      <c r="N8938" t="str">
        <f t="shared" si="978"/>
        <v>OK</v>
      </c>
      <c r="O8938" t="str">
        <f>_xlfn.XLOOKUP(B8938,'01_Raw_ATMs'!A:A,'01_Raw_ATMs'!A:A,"Not Found")</f>
        <v>ATM031</v>
      </c>
      <c r="P8938" t="str">
        <f t="shared" si="979"/>
        <v>Valid</v>
      </c>
    </row>
    <row r="8939" spans="1:16">
      <c r="A8939" t="s">
        <v>9131</v>
      </c>
      <c r="B8939" t="s">
        <v>84</v>
      </c>
      <c r="C8939" s="2">
        <v>46080</v>
      </c>
      <c r="D8939" s="3">
        <v>0.79952546296296301</v>
      </c>
      <c r="E8939" t="s">
        <v>33</v>
      </c>
      <c r="F8939">
        <v>8000</v>
      </c>
      <c r="G8939" t="s">
        <v>189</v>
      </c>
      <c r="I8939">
        <f t="shared" si="973"/>
        <v>1</v>
      </c>
      <c r="J8939" t="str">
        <f t="shared" si="974"/>
        <v>OK</v>
      </c>
      <c r="K8939" t="str">
        <f t="shared" si="975"/>
        <v>Successful</v>
      </c>
      <c r="L8939" t="str">
        <f t="shared" si="976"/>
        <v>Withdrawal</v>
      </c>
      <c r="M8939" t="str">
        <f t="shared" si="977"/>
        <v>OK</v>
      </c>
      <c r="N8939" t="str">
        <f t="shared" si="978"/>
        <v>OK</v>
      </c>
      <c r="O8939" t="str">
        <f>_xlfn.XLOOKUP(B8939,'01_Raw_ATMs'!A:A,'01_Raw_ATMs'!A:A,"Not Found")</f>
        <v>ATM009</v>
      </c>
      <c r="P8939" t="str">
        <f t="shared" si="979"/>
        <v>Valid</v>
      </c>
    </row>
    <row r="8940" spans="1:16">
      <c r="A8940" t="s">
        <v>9132</v>
      </c>
      <c r="B8940" t="s">
        <v>85</v>
      </c>
      <c r="C8940" s="2">
        <v>45787</v>
      </c>
      <c r="D8940" s="3">
        <v>0.83503472222222219</v>
      </c>
      <c r="E8940" t="s">
        <v>33</v>
      </c>
      <c r="F8940">
        <v>8000</v>
      </c>
      <c r="G8940" t="s">
        <v>189</v>
      </c>
      <c r="I8940">
        <f t="shared" si="973"/>
        <v>1</v>
      </c>
      <c r="J8940" t="str">
        <f t="shared" si="974"/>
        <v>OK</v>
      </c>
      <c r="K8940" t="str">
        <f t="shared" si="975"/>
        <v>Successful</v>
      </c>
      <c r="L8940" t="str">
        <f t="shared" si="976"/>
        <v>Withdrawal</v>
      </c>
      <c r="M8940" t="str">
        <f t="shared" si="977"/>
        <v>OK</v>
      </c>
      <c r="N8940" t="str">
        <f t="shared" si="978"/>
        <v>OK</v>
      </c>
      <c r="O8940" t="str">
        <f>_xlfn.XLOOKUP(B8940,'01_Raw_ATMs'!A:A,'01_Raw_ATMs'!A:A,"Not Found")</f>
        <v>ATM010</v>
      </c>
      <c r="P8940" t="str">
        <f t="shared" si="979"/>
        <v>Valid</v>
      </c>
    </row>
    <row r="8941" spans="1:16">
      <c r="A8941" t="s">
        <v>9133</v>
      </c>
      <c r="B8941" t="s">
        <v>135</v>
      </c>
      <c r="C8941" s="2">
        <v>46127</v>
      </c>
      <c r="D8941" s="3">
        <v>0.3079513888888889</v>
      </c>
      <c r="E8941" t="s">
        <v>33</v>
      </c>
      <c r="F8941">
        <v>10000</v>
      </c>
      <c r="G8941" t="s">
        <v>189</v>
      </c>
      <c r="I8941">
        <f t="shared" si="973"/>
        <v>1</v>
      </c>
      <c r="J8941" t="str">
        <f t="shared" si="974"/>
        <v>OK</v>
      </c>
      <c r="K8941" t="str">
        <f t="shared" si="975"/>
        <v>Successful</v>
      </c>
      <c r="L8941" t="str">
        <f t="shared" si="976"/>
        <v>Withdrawal</v>
      </c>
      <c r="M8941" t="str">
        <f t="shared" si="977"/>
        <v>OK</v>
      </c>
      <c r="N8941" t="str">
        <f t="shared" si="978"/>
        <v>OK</v>
      </c>
      <c r="O8941" t="str">
        <f>_xlfn.XLOOKUP(B8941,'01_Raw_ATMs'!A:A,'01_Raw_ATMs'!A:A,"Not Found")</f>
        <v>ATM055</v>
      </c>
      <c r="P8941" t="str">
        <f t="shared" si="979"/>
        <v>Valid</v>
      </c>
    </row>
    <row r="8942" spans="1:16">
      <c r="A8942" t="s">
        <v>9134</v>
      </c>
      <c r="B8942" t="s">
        <v>172</v>
      </c>
      <c r="C8942" s="2">
        <v>46137</v>
      </c>
      <c r="D8942" s="3">
        <v>0.79171296296296301</v>
      </c>
      <c r="E8942" t="s">
        <v>33</v>
      </c>
      <c r="F8942">
        <v>6000</v>
      </c>
      <c r="G8942" t="s">
        <v>189</v>
      </c>
      <c r="I8942">
        <f t="shared" si="973"/>
        <v>1</v>
      </c>
      <c r="J8942" t="str">
        <f t="shared" si="974"/>
        <v>OK</v>
      </c>
      <c r="K8942" t="str">
        <f t="shared" si="975"/>
        <v>Successful</v>
      </c>
      <c r="L8942" t="str">
        <f t="shared" si="976"/>
        <v>Withdrawal</v>
      </c>
      <c r="M8942" t="str">
        <f t="shared" si="977"/>
        <v>OK</v>
      </c>
      <c r="N8942" t="str">
        <f t="shared" si="978"/>
        <v>OK</v>
      </c>
      <c r="O8942" t="str">
        <f>_xlfn.XLOOKUP(B8942,'01_Raw_ATMs'!A:A,'01_Raw_ATMs'!A:A,"Not Found")</f>
        <v>ATM092</v>
      </c>
      <c r="P8942" t="str">
        <f t="shared" si="979"/>
        <v>Valid</v>
      </c>
    </row>
    <row r="8943" spans="1:16">
      <c r="A8943" t="s">
        <v>9135</v>
      </c>
      <c r="B8943" t="s">
        <v>167</v>
      </c>
      <c r="C8943" s="2">
        <v>45919</v>
      </c>
      <c r="D8943" s="3">
        <v>0.76255787037037037</v>
      </c>
      <c r="E8943" t="s">
        <v>211</v>
      </c>
      <c r="F8943">
        <v>0</v>
      </c>
      <c r="G8943" t="s">
        <v>189</v>
      </c>
      <c r="I8943">
        <f t="shared" si="973"/>
        <v>1</v>
      </c>
      <c r="J8943" t="str">
        <f t="shared" si="974"/>
        <v>OK</v>
      </c>
      <c r="K8943" t="str">
        <f t="shared" si="975"/>
        <v>Successful</v>
      </c>
      <c r="L8943" t="str">
        <f t="shared" si="976"/>
        <v>Mini Statement</v>
      </c>
      <c r="M8943" t="str">
        <f t="shared" si="977"/>
        <v>OK</v>
      </c>
      <c r="N8943" t="str">
        <f t="shared" si="978"/>
        <v>OK</v>
      </c>
      <c r="O8943" t="str">
        <f>_xlfn.XLOOKUP(B8943,'01_Raw_ATMs'!A:A,'01_Raw_ATMs'!A:A,"Not Found")</f>
        <v>ATM087</v>
      </c>
      <c r="P8943" t="str">
        <f t="shared" si="979"/>
        <v>Valid</v>
      </c>
    </row>
    <row r="8944" spans="1:16">
      <c r="A8944" t="s">
        <v>9136</v>
      </c>
      <c r="B8944" t="s">
        <v>130</v>
      </c>
      <c r="C8944" s="2">
        <v>45685</v>
      </c>
      <c r="D8944" s="3">
        <v>0.62942129629629628</v>
      </c>
      <c r="E8944" t="s">
        <v>33</v>
      </c>
      <c r="F8944">
        <v>4000</v>
      </c>
      <c r="G8944" t="s">
        <v>189</v>
      </c>
      <c r="I8944">
        <f t="shared" si="973"/>
        <v>1</v>
      </c>
      <c r="J8944" t="str">
        <f t="shared" si="974"/>
        <v>OK</v>
      </c>
      <c r="K8944" t="str">
        <f t="shared" si="975"/>
        <v>Successful</v>
      </c>
      <c r="L8944" t="str">
        <f t="shared" si="976"/>
        <v>Withdrawal</v>
      </c>
      <c r="M8944" t="str">
        <f t="shared" si="977"/>
        <v>OK</v>
      </c>
      <c r="N8944" t="str">
        <f t="shared" si="978"/>
        <v>OK</v>
      </c>
      <c r="O8944" t="str">
        <f>_xlfn.XLOOKUP(B8944,'01_Raw_ATMs'!A:A,'01_Raw_ATMs'!A:A,"Not Found")</f>
        <v>ATM050</v>
      </c>
      <c r="P8944" t="str">
        <f t="shared" si="979"/>
        <v>Valid</v>
      </c>
    </row>
    <row r="8945" spans="1:16">
      <c r="A8945" t="s">
        <v>9137</v>
      </c>
      <c r="B8945" t="s">
        <v>167</v>
      </c>
      <c r="C8945" s="2">
        <v>46060</v>
      </c>
      <c r="D8945" s="3">
        <v>0.507349537037037</v>
      </c>
      <c r="E8945" t="s">
        <v>33</v>
      </c>
      <c r="F8945">
        <v>2000</v>
      </c>
      <c r="G8945" t="s">
        <v>189</v>
      </c>
      <c r="I8945">
        <f t="shared" si="973"/>
        <v>1</v>
      </c>
      <c r="J8945" t="str">
        <f t="shared" si="974"/>
        <v>OK</v>
      </c>
      <c r="K8945" t="str">
        <f t="shared" si="975"/>
        <v>Successful</v>
      </c>
      <c r="L8945" t="str">
        <f t="shared" si="976"/>
        <v>Withdrawal</v>
      </c>
      <c r="M8945" t="str">
        <f t="shared" si="977"/>
        <v>OK</v>
      </c>
      <c r="N8945" t="str">
        <f t="shared" si="978"/>
        <v>OK</v>
      </c>
      <c r="O8945" t="str">
        <f>_xlfn.XLOOKUP(B8945,'01_Raw_ATMs'!A:A,'01_Raw_ATMs'!A:A,"Not Found")</f>
        <v>ATM087</v>
      </c>
      <c r="P8945" t="str">
        <f t="shared" si="979"/>
        <v>Valid</v>
      </c>
    </row>
    <row r="8946" spans="1:16">
      <c r="A8946" t="s">
        <v>9138</v>
      </c>
      <c r="B8946" t="s">
        <v>114</v>
      </c>
      <c r="C8946" s="2">
        <v>45993</v>
      </c>
      <c r="D8946" s="3">
        <v>0.57269675925925922</v>
      </c>
      <c r="E8946" t="s">
        <v>33</v>
      </c>
      <c r="F8946">
        <v>4000</v>
      </c>
      <c r="G8946" t="s">
        <v>189</v>
      </c>
      <c r="I8946">
        <f t="shared" si="973"/>
        <v>1</v>
      </c>
      <c r="J8946" t="str">
        <f t="shared" si="974"/>
        <v>OK</v>
      </c>
      <c r="K8946" t="str">
        <f t="shared" si="975"/>
        <v>Successful</v>
      </c>
      <c r="L8946" t="str">
        <f t="shared" si="976"/>
        <v>Withdrawal</v>
      </c>
      <c r="M8946" t="str">
        <f t="shared" si="977"/>
        <v>OK</v>
      </c>
      <c r="N8946" t="str">
        <f t="shared" si="978"/>
        <v>OK</v>
      </c>
      <c r="O8946" t="str">
        <f>_xlfn.XLOOKUP(B8946,'01_Raw_ATMs'!A:A,'01_Raw_ATMs'!A:A,"Not Found")</f>
        <v>ATM034</v>
      </c>
      <c r="P8946" t="str">
        <f t="shared" si="979"/>
        <v>Valid</v>
      </c>
    </row>
    <row r="8947" spans="1:16">
      <c r="A8947" t="s">
        <v>9139</v>
      </c>
      <c r="B8947" t="s">
        <v>123</v>
      </c>
      <c r="C8947" s="2">
        <v>45844</v>
      </c>
      <c r="D8947" s="3">
        <v>0.32995370370370369</v>
      </c>
      <c r="E8947" t="s">
        <v>211</v>
      </c>
      <c r="F8947">
        <v>0</v>
      </c>
      <c r="G8947" t="s">
        <v>214</v>
      </c>
      <c r="H8947" t="s">
        <v>1103</v>
      </c>
      <c r="I8947">
        <f t="shared" si="973"/>
        <v>1</v>
      </c>
      <c r="J8947" t="str">
        <f t="shared" si="974"/>
        <v>OK</v>
      </c>
      <c r="K8947" t="str">
        <f t="shared" si="975"/>
        <v>Failed</v>
      </c>
      <c r="L8947" t="str">
        <f t="shared" si="976"/>
        <v>Mini Statement</v>
      </c>
      <c r="M8947" t="str">
        <f t="shared" si="977"/>
        <v>OK</v>
      </c>
      <c r="N8947" t="str">
        <f t="shared" si="978"/>
        <v>OK</v>
      </c>
      <c r="O8947" t="str">
        <f>_xlfn.XLOOKUP(B8947,'01_Raw_ATMs'!A:A,'01_Raw_ATMs'!A:A,"Not Found")</f>
        <v>ATM043</v>
      </c>
      <c r="P8947" t="str">
        <f t="shared" si="979"/>
        <v>Valid</v>
      </c>
    </row>
    <row r="8948" spans="1:16">
      <c r="A8948" t="s">
        <v>9140</v>
      </c>
      <c r="B8948" t="s">
        <v>179</v>
      </c>
      <c r="C8948" s="2">
        <v>46052</v>
      </c>
      <c r="D8948" s="3">
        <v>0.89081018518518518</v>
      </c>
      <c r="E8948" t="s">
        <v>33</v>
      </c>
      <c r="F8948">
        <v>5000</v>
      </c>
      <c r="G8948" t="s">
        <v>189</v>
      </c>
      <c r="I8948">
        <f t="shared" si="973"/>
        <v>1</v>
      </c>
      <c r="J8948" t="str">
        <f t="shared" si="974"/>
        <v>OK</v>
      </c>
      <c r="K8948" t="str">
        <f t="shared" si="975"/>
        <v>Successful</v>
      </c>
      <c r="L8948" t="str">
        <f t="shared" si="976"/>
        <v>Withdrawal</v>
      </c>
      <c r="M8948" t="str">
        <f t="shared" si="977"/>
        <v>OK</v>
      </c>
      <c r="N8948" t="str">
        <f t="shared" si="978"/>
        <v>OK</v>
      </c>
      <c r="O8948" t="str">
        <f>_xlfn.XLOOKUP(B8948,'01_Raw_ATMs'!A:A,'01_Raw_ATMs'!A:A,"Not Found")</f>
        <v>ATM099</v>
      </c>
      <c r="P8948" t="str">
        <f t="shared" si="979"/>
        <v>Valid</v>
      </c>
    </row>
    <row r="8949" spans="1:16">
      <c r="A8949" t="s">
        <v>9141</v>
      </c>
      <c r="B8949" t="s">
        <v>120</v>
      </c>
      <c r="C8949" s="2">
        <v>45776</v>
      </c>
      <c r="D8949" s="3">
        <v>0.46435185185185179</v>
      </c>
      <c r="E8949" t="s">
        <v>33</v>
      </c>
      <c r="F8949">
        <v>6000</v>
      </c>
      <c r="G8949" t="s">
        <v>189</v>
      </c>
      <c r="I8949">
        <f t="shared" si="973"/>
        <v>1</v>
      </c>
      <c r="J8949" t="str">
        <f t="shared" si="974"/>
        <v>OK</v>
      </c>
      <c r="K8949" t="str">
        <f t="shared" si="975"/>
        <v>Successful</v>
      </c>
      <c r="L8949" t="str">
        <f t="shared" si="976"/>
        <v>Withdrawal</v>
      </c>
      <c r="M8949" t="str">
        <f t="shared" si="977"/>
        <v>OK</v>
      </c>
      <c r="N8949" t="str">
        <f t="shared" si="978"/>
        <v>OK</v>
      </c>
      <c r="O8949" t="str">
        <f>_xlfn.XLOOKUP(B8949,'01_Raw_ATMs'!A:A,'01_Raw_ATMs'!A:A,"Not Found")</f>
        <v>ATM040</v>
      </c>
      <c r="P8949" t="str">
        <f t="shared" si="979"/>
        <v>Valid</v>
      </c>
    </row>
    <row r="8950" spans="1:16">
      <c r="A8950" t="s">
        <v>9142</v>
      </c>
      <c r="B8950" t="s">
        <v>7</v>
      </c>
      <c r="C8950" s="2">
        <v>45873</v>
      </c>
      <c r="D8950" s="3">
        <v>0.88124999999999998</v>
      </c>
      <c r="E8950" t="s">
        <v>33</v>
      </c>
      <c r="F8950">
        <v>6000</v>
      </c>
      <c r="G8950" t="s">
        <v>189</v>
      </c>
      <c r="I8950">
        <f t="shared" si="973"/>
        <v>1</v>
      </c>
      <c r="J8950" t="str">
        <f t="shared" si="974"/>
        <v>OK</v>
      </c>
      <c r="K8950" t="str">
        <f t="shared" si="975"/>
        <v>Successful</v>
      </c>
      <c r="L8950" t="str">
        <f t="shared" si="976"/>
        <v>Withdrawal</v>
      </c>
      <c r="M8950" t="str">
        <f t="shared" si="977"/>
        <v>OK</v>
      </c>
      <c r="N8950" t="str">
        <f t="shared" si="978"/>
        <v>OK</v>
      </c>
      <c r="O8950" t="str">
        <f>_xlfn.XLOOKUP(B8950,'01_Raw_ATMs'!A:A,'01_Raw_ATMs'!A:A,"Not Found")</f>
        <v>ATM001</v>
      </c>
      <c r="P8950" t="str">
        <f t="shared" si="979"/>
        <v>Valid</v>
      </c>
    </row>
    <row r="8951" spans="1:16">
      <c r="A8951" t="s">
        <v>9143</v>
      </c>
      <c r="B8951" t="s">
        <v>102</v>
      </c>
      <c r="C8951" s="2">
        <v>45727</v>
      </c>
      <c r="D8951" s="3">
        <v>0.87589120370370366</v>
      </c>
      <c r="E8951" t="s">
        <v>194</v>
      </c>
      <c r="F8951">
        <v>0</v>
      </c>
      <c r="G8951" t="s">
        <v>189</v>
      </c>
      <c r="I8951">
        <f t="shared" si="973"/>
        <v>1</v>
      </c>
      <c r="J8951" t="str">
        <f t="shared" si="974"/>
        <v>OK</v>
      </c>
      <c r="K8951" t="str">
        <f t="shared" si="975"/>
        <v>Successful</v>
      </c>
      <c r="L8951" t="str">
        <f t="shared" si="976"/>
        <v>Balance Inquiry</v>
      </c>
      <c r="M8951" t="str">
        <f t="shared" si="977"/>
        <v>OK</v>
      </c>
      <c r="N8951" t="str">
        <f t="shared" si="978"/>
        <v>OK</v>
      </c>
      <c r="O8951" t="str">
        <f>_xlfn.XLOOKUP(B8951,'01_Raw_ATMs'!A:A,'01_Raw_ATMs'!A:A,"Not Found")</f>
        <v>ATM023</v>
      </c>
      <c r="P8951" t="str">
        <f t="shared" si="979"/>
        <v>Valid</v>
      </c>
    </row>
    <row r="8952" spans="1:16">
      <c r="A8952" t="s">
        <v>9144</v>
      </c>
      <c r="B8952" t="s">
        <v>148</v>
      </c>
      <c r="C8952" s="2">
        <v>46141</v>
      </c>
      <c r="D8952" s="3">
        <v>0.70951388888888889</v>
      </c>
      <c r="E8952" t="s">
        <v>194</v>
      </c>
      <c r="F8952">
        <v>0</v>
      </c>
      <c r="G8952" t="s">
        <v>189</v>
      </c>
      <c r="I8952">
        <f t="shared" si="973"/>
        <v>1</v>
      </c>
      <c r="J8952" t="str">
        <f t="shared" si="974"/>
        <v>OK</v>
      </c>
      <c r="K8952" t="str">
        <f t="shared" si="975"/>
        <v>Successful</v>
      </c>
      <c r="L8952" t="str">
        <f t="shared" si="976"/>
        <v>Balance Inquiry</v>
      </c>
      <c r="M8952" t="str">
        <f t="shared" si="977"/>
        <v>OK</v>
      </c>
      <c r="N8952" t="str">
        <f t="shared" si="978"/>
        <v>OK</v>
      </c>
      <c r="O8952" t="str">
        <f>_xlfn.XLOOKUP(B8952,'01_Raw_ATMs'!A:A,'01_Raw_ATMs'!A:A,"Not Found")</f>
        <v>ATM068</v>
      </c>
      <c r="P8952" t="str">
        <f t="shared" si="979"/>
        <v>Valid</v>
      </c>
    </row>
    <row r="8953" spans="1:16">
      <c r="A8953" t="s">
        <v>9145</v>
      </c>
      <c r="B8953" t="s">
        <v>152</v>
      </c>
      <c r="C8953" s="2">
        <v>45781</v>
      </c>
      <c r="D8953" s="3">
        <v>0.8190277777777778</v>
      </c>
      <c r="E8953" t="s">
        <v>33</v>
      </c>
      <c r="F8953">
        <v>1000</v>
      </c>
      <c r="G8953" t="s">
        <v>214</v>
      </c>
      <c r="H8953" t="s">
        <v>1094</v>
      </c>
      <c r="I8953">
        <f t="shared" si="973"/>
        <v>1</v>
      </c>
      <c r="J8953" t="str">
        <f t="shared" si="974"/>
        <v>OK</v>
      </c>
      <c r="K8953" t="str">
        <f t="shared" si="975"/>
        <v>Failed</v>
      </c>
      <c r="L8953" t="str">
        <f t="shared" si="976"/>
        <v>Withdrawal</v>
      </c>
      <c r="M8953" t="str">
        <f t="shared" si="977"/>
        <v>OK</v>
      </c>
      <c r="N8953" t="str">
        <f t="shared" si="978"/>
        <v>OK</v>
      </c>
      <c r="O8953" t="str">
        <f>_xlfn.XLOOKUP(B8953,'01_Raw_ATMs'!A:A,'01_Raw_ATMs'!A:A,"Not Found")</f>
        <v>ATM072</v>
      </c>
      <c r="P8953" t="str">
        <f t="shared" si="979"/>
        <v>Valid</v>
      </c>
    </row>
    <row r="8954" spans="1:16">
      <c r="A8954" t="s">
        <v>9146</v>
      </c>
      <c r="B8954" t="s">
        <v>91</v>
      </c>
      <c r="C8954" s="2">
        <v>45808</v>
      </c>
      <c r="D8954" s="3">
        <v>0.38638888888888889</v>
      </c>
      <c r="E8954" t="s">
        <v>33</v>
      </c>
      <c r="F8954">
        <v>6000</v>
      </c>
      <c r="G8954" t="s">
        <v>189</v>
      </c>
      <c r="I8954">
        <f t="shared" si="973"/>
        <v>1</v>
      </c>
      <c r="J8954" t="str">
        <f t="shared" si="974"/>
        <v>OK</v>
      </c>
      <c r="K8954" t="str">
        <f t="shared" si="975"/>
        <v>Successful</v>
      </c>
      <c r="L8954" t="str">
        <f t="shared" si="976"/>
        <v>Withdrawal</v>
      </c>
      <c r="M8954" t="str">
        <f t="shared" si="977"/>
        <v>OK</v>
      </c>
      <c r="N8954" t="str">
        <f t="shared" si="978"/>
        <v>OK</v>
      </c>
      <c r="O8954" t="str">
        <f>_xlfn.XLOOKUP(B8954,'01_Raw_ATMs'!A:A,'01_Raw_ATMs'!A:A,"Not Found")</f>
        <v>ATM014</v>
      </c>
      <c r="P8954" t="str">
        <f t="shared" si="979"/>
        <v>Valid</v>
      </c>
    </row>
    <row r="8955" spans="1:16">
      <c r="A8955" t="s">
        <v>9147</v>
      </c>
      <c r="B8955" t="s">
        <v>131</v>
      </c>
      <c r="C8955" s="2">
        <v>46031</v>
      </c>
      <c r="D8955" s="3">
        <v>0.7319444444444444</v>
      </c>
      <c r="E8955" t="s">
        <v>194</v>
      </c>
      <c r="F8955">
        <v>0</v>
      </c>
      <c r="G8955" t="s">
        <v>189</v>
      </c>
      <c r="I8955">
        <f t="shared" si="973"/>
        <v>1</v>
      </c>
      <c r="J8955" t="str">
        <f t="shared" si="974"/>
        <v>OK</v>
      </c>
      <c r="K8955" t="str">
        <f t="shared" si="975"/>
        <v>Successful</v>
      </c>
      <c r="L8955" t="str">
        <f t="shared" si="976"/>
        <v>Balance Inquiry</v>
      </c>
      <c r="M8955" t="str">
        <f t="shared" si="977"/>
        <v>OK</v>
      </c>
      <c r="N8955" t="str">
        <f t="shared" si="978"/>
        <v>OK</v>
      </c>
      <c r="O8955" t="str">
        <f>_xlfn.XLOOKUP(B8955,'01_Raw_ATMs'!A:A,'01_Raw_ATMs'!A:A,"Not Found")</f>
        <v>ATM051</v>
      </c>
      <c r="P8955" t="str">
        <f t="shared" si="979"/>
        <v>Valid</v>
      </c>
    </row>
    <row r="8956" spans="1:16">
      <c r="A8956" t="s">
        <v>9148</v>
      </c>
      <c r="B8956" t="s">
        <v>173</v>
      </c>
      <c r="C8956" s="2">
        <v>45756</v>
      </c>
      <c r="D8956" s="3">
        <v>0.60164351851851849</v>
      </c>
      <c r="E8956" t="s">
        <v>33</v>
      </c>
      <c r="F8956">
        <v>10000</v>
      </c>
      <c r="G8956" t="s">
        <v>189</v>
      </c>
      <c r="I8956">
        <f t="shared" si="973"/>
        <v>1</v>
      </c>
      <c r="J8956" t="str">
        <f t="shared" si="974"/>
        <v>OK</v>
      </c>
      <c r="K8956" t="str">
        <f t="shared" si="975"/>
        <v>Successful</v>
      </c>
      <c r="L8956" t="str">
        <f t="shared" si="976"/>
        <v>Withdrawal</v>
      </c>
      <c r="M8956" t="str">
        <f t="shared" si="977"/>
        <v>OK</v>
      </c>
      <c r="N8956" t="str">
        <f t="shared" si="978"/>
        <v>OK</v>
      </c>
      <c r="O8956" t="str">
        <f>_xlfn.XLOOKUP(B8956,'01_Raw_ATMs'!A:A,'01_Raw_ATMs'!A:A,"Not Found")</f>
        <v>ATM093</v>
      </c>
      <c r="P8956" t="str">
        <f t="shared" si="979"/>
        <v>Valid</v>
      </c>
    </row>
    <row r="8957" spans="1:16">
      <c r="A8957" t="s">
        <v>9149</v>
      </c>
      <c r="B8957" t="s">
        <v>109</v>
      </c>
      <c r="C8957" s="2">
        <v>46090</v>
      </c>
      <c r="D8957" s="3">
        <v>0.82233796296296291</v>
      </c>
      <c r="E8957" t="s">
        <v>33</v>
      </c>
      <c r="F8957">
        <v>1500</v>
      </c>
      <c r="G8957" t="s">
        <v>214</v>
      </c>
      <c r="H8957" t="s">
        <v>1103</v>
      </c>
      <c r="I8957">
        <f t="shared" si="973"/>
        <v>1</v>
      </c>
      <c r="J8957" t="str">
        <f t="shared" si="974"/>
        <v>OK</v>
      </c>
      <c r="K8957" t="str">
        <f t="shared" si="975"/>
        <v>Failed</v>
      </c>
      <c r="L8957" t="str">
        <f t="shared" si="976"/>
        <v>Withdrawal</v>
      </c>
      <c r="M8957" t="str">
        <f t="shared" si="977"/>
        <v>OK</v>
      </c>
      <c r="N8957" t="str">
        <f t="shared" si="978"/>
        <v>OK</v>
      </c>
      <c r="O8957" t="str">
        <f>_xlfn.XLOOKUP(B8957,'01_Raw_ATMs'!A:A,'01_Raw_ATMs'!A:A,"Not Found")</f>
        <v>ATM029</v>
      </c>
      <c r="P8957" t="str">
        <f t="shared" si="979"/>
        <v>Valid</v>
      </c>
    </row>
    <row r="8958" spans="1:16">
      <c r="A8958" t="s">
        <v>9150</v>
      </c>
      <c r="B8958" t="s">
        <v>150</v>
      </c>
      <c r="C8958" s="2">
        <v>46043</v>
      </c>
      <c r="D8958" s="3">
        <v>0.86320601851851853</v>
      </c>
      <c r="E8958" t="s">
        <v>33</v>
      </c>
      <c r="F8958">
        <v>2000</v>
      </c>
      <c r="G8958" t="s">
        <v>189</v>
      </c>
      <c r="I8958">
        <f t="shared" si="973"/>
        <v>1</v>
      </c>
      <c r="J8958" t="str">
        <f t="shared" si="974"/>
        <v>OK</v>
      </c>
      <c r="K8958" t="str">
        <f t="shared" si="975"/>
        <v>Successful</v>
      </c>
      <c r="L8958" t="str">
        <f t="shared" si="976"/>
        <v>Withdrawal</v>
      </c>
      <c r="M8958" t="str">
        <f t="shared" si="977"/>
        <v>OK</v>
      </c>
      <c r="N8958" t="str">
        <f t="shared" si="978"/>
        <v>OK</v>
      </c>
      <c r="O8958" t="str">
        <f>_xlfn.XLOOKUP(B8958,'01_Raw_ATMs'!A:A,'01_Raw_ATMs'!A:A,"Not Found")</f>
        <v>ATM070</v>
      </c>
      <c r="P8958" t="str">
        <f t="shared" si="979"/>
        <v>Valid</v>
      </c>
    </row>
    <row r="8959" spans="1:16">
      <c r="A8959" t="s">
        <v>9151</v>
      </c>
      <c r="B8959" t="s">
        <v>171</v>
      </c>
      <c r="C8959" s="2">
        <v>46030</v>
      </c>
      <c r="D8959" s="3">
        <v>0.1090162037037037</v>
      </c>
      <c r="E8959" t="s">
        <v>33</v>
      </c>
      <c r="F8959">
        <v>2000</v>
      </c>
      <c r="G8959" t="s">
        <v>189</v>
      </c>
      <c r="I8959">
        <f t="shared" si="973"/>
        <v>1</v>
      </c>
      <c r="J8959" t="str">
        <f t="shared" si="974"/>
        <v>OK</v>
      </c>
      <c r="K8959" t="str">
        <f t="shared" si="975"/>
        <v>Successful</v>
      </c>
      <c r="L8959" t="str">
        <f t="shared" si="976"/>
        <v>Withdrawal</v>
      </c>
      <c r="M8959" t="str">
        <f t="shared" si="977"/>
        <v>OK</v>
      </c>
      <c r="N8959" t="str">
        <f t="shared" si="978"/>
        <v>OK</v>
      </c>
      <c r="O8959" t="str">
        <f>_xlfn.XLOOKUP(B8959,'01_Raw_ATMs'!A:A,'01_Raw_ATMs'!A:A,"Not Found")</f>
        <v>ATM091</v>
      </c>
      <c r="P8959" t="str">
        <f t="shared" si="979"/>
        <v>Valid</v>
      </c>
    </row>
    <row r="8960" spans="1:16">
      <c r="A8960" t="s">
        <v>9152</v>
      </c>
      <c r="B8960" t="s">
        <v>114</v>
      </c>
      <c r="C8960" s="2">
        <v>46154</v>
      </c>
      <c r="D8960" s="3">
        <v>0.7064583333333333</v>
      </c>
      <c r="E8960" t="s">
        <v>33</v>
      </c>
      <c r="F8960">
        <v>1000</v>
      </c>
      <c r="G8960" t="s">
        <v>189</v>
      </c>
      <c r="I8960">
        <f t="shared" si="973"/>
        <v>1</v>
      </c>
      <c r="J8960" t="str">
        <f t="shared" si="974"/>
        <v>OK</v>
      </c>
      <c r="K8960" t="str">
        <f t="shared" si="975"/>
        <v>Successful</v>
      </c>
      <c r="L8960" t="str">
        <f t="shared" si="976"/>
        <v>Withdrawal</v>
      </c>
      <c r="M8960" t="str">
        <f t="shared" si="977"/>
        <v>OK</v>
      </c>
      <c r="N8960" t="str">
        <f t="shared" si="978"/>
        <v>OK</v>
      </c>
      <c r="O8960" t="str">
        <f>_xlfn.XLOOKUP(B8960,'01_Raw_ATMs'!A:A,'01_Raw_ATMs'!A:A,"Not Found")</f>
        <v>ATM034</v>
      </c>
      <c r="P8960" t="str">
        <f t="shared" si="979"/>
        <v>Valid</v>
      </c>
    </row>
    <row r="8961" spans="1:16">
      <c r="A8961" t="s">
        <v>9153</v>
      </c>
      <c r="B8961" t="s">
        <v>131</v>
      </c>
      <c r="C8961" s="2">
        <v>45664</v>
      </c>
      <c r="D8961" s="3">
        <v>0.82540509259259254</v>
      </c>
      <c r="E8961" t="s">
        <v>33</v>
      </c>
      <c r="F8961">
        <v>5000</v>
      </c>
      <c r="G8961" t="s">
        <v>189</v>
      </c>
      <c r="I8961">
        <f t="shared" si="973"/>
        <v>1</v>
      </c>
      <c r="J8961" t="str">
        <f t="shared" si="974"/>
        <v>OK</v>
      </c>
      <c r="K8961" t="str">
        <f t="shared" si="975"/>
        <v>Successful</v>
      </c>
      <c r="L8961" t="str">
        <f t="shared" si="976"/>
        <v>Withdrawal</v>
      </c>
      <c r="M8961" t="str">
        <f t="shared" si="977"/>
        <v>OK</v>
      </c>
      <c r="N8961" t="str">
        <f t="shared" si="978"/>
        <v>OK</v>
      </c>
      <c r="O8961" t="str">
        <f>_xlfn.XLOOKUP(B8961,'01_Raw_ATMs'!A:A,'01_Raw_ATMs'!A:A,"Not Found")</f>
        <v>ATM051</v>
      </c>
      <c r="P8961" t="str">
        <f t="shared" si="979"/>
        <v>Valid</v>
      </c>
    </row>
    <row r="8962" spans="1:16">
      <c r="A8962" t="s">
        <v>9154</v>
      </c>
      <c r="B8962" t="s">
        <v>175</v>
      </c>
      <c r="C8962" s="2">
        <v>46137</v>
      </c>
      <c r="D8962" s="3">
        <v>0.70438657407407412</v>
      </c>
      <c r="E8962" t="s">
        <v>211</v>
      </c>
      <c r="F8962">
        <v>0</v>
      </c>
      <c r="G8962" t="s">
        <v>189</v>
      </c>
      <c r="I8962">
        <f t="shared" si="973"/>
        <v>1</v>
      </c>
      <c r="J8962" t="str">
        <f t="shared" si="974"/>
        <v>OK</v>
      </c>
      <c r="K8962" t="str">
        <f t="shared" si="975"/>
        <v>Successful</v>
      </c>
      <c r="L8962" t="str">
        <f t="shared" si="976"/>
        <v>Mini Statement</v>
      </c>
      <c r="M8962" t="str">
        <f t="shared" si="977"/>
        <v>OK</v>
      </c>
      <c r="N8962" t="str">
        <f t="shared" si="978"/>
        <v>OK</v>
      </c>
      <c r="O8962" t="str">
        <f>_xlfn.XLOOKUP(B8962,'01_Raw_ATMs'!A:A,'01_Raw_ATMs'!A:A,"Not Found")</f>
        <v>ATM095</v>
      </c>
      <c r="P8962" t="str">
        <f t="shared" si="979"/>
        <v>Valid</v>
      </c>
    </row>
    <row r="8963" spans="1:16">
      <c r="A8963" t="s">
        <v>9155</v>
      </c>
      <c r="B8963" t="s">
        <v>117</v>
      </c>
      <c r="C8963" s="2">
        <v>45773</v>
      </c>
      <c r="D8963" s="3">
        <v>0.77074074074074073</v>
      </c>
      <c r="E8963" t="s">
        <v>33</v>
      </c>
      <c r="F8963">
        <v>4000</v>
      </c>
      <c r="G8963" t="s">
        <v>189</v>
      </c>
      <c r="I8963">
        <f t="shared" ref="I8963:I9026" si="980">COUNTIF($A:$A,A8963)</f>
        <v>1</v>
      </c>
      <c r="J8963" t="str">
        <f t="shared" ref="J8963:J9026" si="981">IF(AND(TRIM(G8963)="Failed",H8963=""),"Problem","OK")</f>
        <v>OK</v>
      </c>
      <c r="K8963" t="str">
        <f t="shared" ref="K8963:K9026" si="982">PROPER(TRIM(G8963))</f>
        <v>Successful</v>
      </c>
      <c r="L8963" t="str">
        <f t="shared" ref="L8963:L9026" si="983">PROPER(TRIM(E8963))</f>
        <v>Withdrawal</v>
      </c>
      <c r="M8963" t="str">
        <f t="shared" ref="M8963:M9026" si="984">IF(OR(E8963="Withdrawal",E8963="Cash Deposit"),IF(F8963&gt;0,"OK","Problem"),IF(F8963=0,"OK","Problem"))</f>
        <v>OK</v>
      </c>
      <c r="N8963" t="str">
        <f t="shared" ref="N8963:N9026" si="985">IF(AND(C8963&gt;=DATE(2025,1,1),C8963&lt;=DATE(2026,6,30)),"OK","Problem")</f>
        <v>OK</v>
      </c>
      <c r="O8963" t="str">
        <f>_xlfn.XLOOKUP(B8963,'01_Raw_ATMs'!A:A,'01_Raw_ATMs'!A:A,"Not Found")</f>
        <v>ATM037</v>
      </c>
      <c r="P8963" t="str">
        <f t="shared" ref="P8963:P9026" si="986">IF(B8963="","Missing ATM_ID","Valid")</f>
        <v>Valid</v>
      </c>
    </row>
    <row r="8964" spans="1:16">
      <c r="A8964" t="s">
        <v>9156</v>
      </c>
      <c r="B8964" t="s">
        <v>89</v>
      </c>
      <c r="C8964" s="2">
        <v>46065</v>
      </c>
      <c r="D8964" s="3">
        <v>0.34317129629629628</v>
      </c>
      <c r="E8964" t="s">
        <v>261</v>
      </c>
      <c r="F8964">
        <v>2000</v>
      </c>
      <c r="G8964" t="s">
        <v>189</v>
      </c>
      <c r="I8964">
        <f t="shared" si="980"/>
        <v>1</v>
      </c>
      <c r="J8964" t="str">
        <f t="shared" si="981"/>
        <v>OK</v>
      </c>
      <c r="K8964" t="str">
        <f t="shared" si="982"/>
        <v>Successful</v>
      </c>
      <c r="L8964" t="str">
        <f t="shared" si="983"/>
        <v>Cash Deposit</v>
      </c>
      <c r="M8964" t="str">
        <f t="shared" si="984"/>
        <v>OK</v>
      </c>
      <c r="N8964" t="str">
        <f t="shared" si="985"/>
        <v>OK</v>
      </c>
      <c r="O8964" t="str">
        <f>_xlfn.XLOOKUP(B8964,'01_Raw_ATMs'!A:A,'01_Raw_ATMs'!A:A,"Not Found")</f>
        <v>ATM012</v>
      </c>
      <c r="P8964" t="str">
        <f t="shared" si="986"/>
        <v>Valid</v>
      </c>
    </row>
    <row r="8965" spans="1:16">
      <c r="A8965" t="s">
        <v>9157</v>
      </c>
      <c r="B8965" t="s">
        <v>103</v>
      </c>
      <c r="C8965" s="2">
        <v>46040</v>
      </c>
      <c r="D8965" s="3">
        <v>4.0775462962962958E-2</v>
      </c>
      <c r="E8965" t="s">
        <v>261</v>
      </c>
      <c r="F8965">
        <v>15000</v>
      </c>
      <c r="G8965" t="s">
        <v>189</v>
      </c>
      <c r="I8965">
        <f t="shared" si="980"/>
        <v>1</v>
      </c>
      <c r="J8965" t="str">
        <f t="shared" si="981"/>
        <v>OK</v>
      </c>
      <c r="K8965" t="str">
        <f t="shared" si="982"/>
        <v>Successful</v>
      </c>
      <c r="L8965" t="str">
        <f t="shared" si="983"/>
        <v>Cash Deposit</v>
      </c>
      <c r="M8965" t="str">
        <f t="shared" si="984"/>
        <v>OK</v>
      </c>
      <c r="N8965" t="str">
        <f t="shared" si="985"/>
        <v>OK</v>
      </c>
      <c r="O8965" t="str">
        <f>_xlfn.XLOOKUP(B8965,'01_Raw_ATMs'!A:A,'01_Raw_ATMs'!A:A,"Not Found")</f>
        <v>ATM024</v>
      </c>
      <c r="P8965" t="str">
        <f t="shared" si="986"/>
        <v>Valid</v>
      </c>
    </row>
    <row r="8966" spans="1:16">
      <c r="A8966" t="s">
        <v>9158</v>
      </c>
      <c r="B8966" t="s">
        <v>130</v>
      </c>
      <c r="C8966" s="2">
        <v>45742</v>
      </c>
      <c r="D8966" s="3">
        <v>0.13342592592592589</v>
      </c>
      <c r="E8966" t="s">
        <v>194</v>
      </c>
      <c r="F8966">
        <v>0</v>
      </c>
      <c r="G8966" t="s">
        <v>189</v>
      </c>
      <c r="I8966">
        <f t="shared" si="980"/>
        <v>1</v>
      </c>
      <c r="J8966" t="str">
        <f t="shared" si="981"/>
        <v>OK</v>
      </c>
      <c r="K8966" t="str">
        <f t="shared" si="982"/>
        <v>Successful</v>
      </c>
      <c r="L8966" t="str">
        <f t="shared" si="983"/>
        <v>Balance Inquiry</v>
      </c>
      <c r="M8966" t="str">
        <f t="shared" si="984"/>
        <v>OK</v>
      </c>
      <c r="N8966" t="str">
        <f t="shared" si="985"/>
        <v>OK</v>
      </c>
      <c r="O8966" t="str">
        <f>_xlfn.XLOOKUP(B8966,'01_Raw_ATMs'!A:A,'01_Raw_ATMs'!A:A,"Not Found")</f>
        <v>ATM050</v>
      </c>
      <c r="P8966" t="str">
        <f t="shared" si="986"/>
        <v>Valid</v>
      </c>
    </row>
    <row r="8967" spans="1:16">
      <c r="A8967" t="s">
        <v>9159</v>
      </c>
      <c r="B8967" t="s">
        <v>145</v>
      </c>
      <c r="C8967" s="2">
        <v>45662</v>
      </c>
      <c r="D8967" s="3">
        <v>0.93690972222222224</v>
      </c>
      <c r="E8967" t="s">
        <v>33</v>
      </c>
      <c r="F8967">
        <v>5000</v>
      </c>
      <c r="G8967" t="s">
        <v>189</v>
      </c>
      <c r="I8967">
        <f t="shared" si="980"/>
        <v>1</v>
      </c>
      <c r="J8967" t="str">
        <f t="shared" si="981"/>
        <v>OK</v>
      </c>
      <c r="K8967" t="str">
        <f t="shared" si="982"/>
        <v>Successful</v>
      </c>
      <c r="L8967" t="str">
        <f t="shared" si="983"/>
        <v>Withdrawal</v>
      </c>
      <c r="M8967" t="str">
        <f t="shared" si="984"/>
        <v>OK</v>
      </c>
      <c r="N8967" t="str">
        <f t="shared" si="985"/>
        <v>OK</v>
      </c>
      <c r="O8967" t="str">
        <f>_xlfn.XLOOKUP(B8967,'01_Raw_ATMs'!A:A,'01_Raw_ATMs'!A:A,"Not Found")</f>
        <v>ATM065</v>
      </c>
      <c r="P8967" t="str">
        <f t="shared" si="986"/>
        <v>Valid</v>
      </c>
    </row>
    <row r="8968" spans="1:16">
      <c r="A8968" t="s">
        <v>9160</v>
      </c>
      <c r="B8968" t="s">
        <v>169</v>
      </c>
      <c r="C8968" s="2">
        <v>45997</v>
      </c>
      <c r="D8968" s="3">
        <v>0.78202546296296294</v>
      </c>
      <c r="E8968" t="s">
        <v>33</v>
      </c>
      <c r="F8968">
        <v>6000</v>
      </c>
      <c r="G8968" t="s">
        <v>189</v>
      </c>
      <c r="I8968">
        <f t="shared" si="980"/>
        <v>1</v>
      </c>
      <c r="J8968" t="str">
        <f t="shared" si="981"/>
        <v>OK</v>
      </c>
      <c r="K8968" t="str">
        <f t="shared" si="982"/>
        <v>Successful</v>
      </c>
      <c r="L8968" t="str">
        <f t="shared" si="983"/>
        <v>Withdrawal</v>
      </c>
      <c r="M8968" t="str">
        <f t="shared" si="984"/>
        <v>OK</v>
      </c>
      <c r="N8968" t="str">
        <f t="shared" si="985"/>
        <v>OK</v>
      </c>
      <c r="O8968" t="str">
        <f>_xlfn.XLOOKUP(B8968,'01_Raw_ATMs'!A:A,'01_Raw_ATMs'!A:A,"Not Found")</f>
        <v>ATM089</v>
      </c>
      <c r="P8968" t="str">
        <f t="shared" si="986"/>
        <v>Valid</v>
      </c>
    </row>
    <row r="8969" spans="1:16">
      <c r="A8969" t="s">
        <v>9161</v>
      </c>
      <c r="B8969" t="s">
        <v>167</v>
      </c>
      <c r="C8969" s="2">
        <v>45721</v>
      </c>
      <c r="D8969" s="3">
        <v>0.72038194444444448</v>
      </c>
      <c r="E8969" t="s">
        <v>33</v>
      </c>
      <c r="F8969">
        <v>1000</v>
      </c>
      <c r="G8969" t="s">
        <v>189</v>
      </c>
      <c r="I8969">
        <f t="shared" si="980"/>
        <v>1</v>
      </c>
      <c r="J8969" t="str">
        <f t="shared" si="981"/>
        <v>OK</v>
      </c>
      <c r="K8969" t="str">
        <f t="shared" si="982"/>
        <v>Successful</v>
      </c>
      <c r="L8969" t="str">
        <f t="shared" si="983"/>
        <v>Withdrawal</v>
      </c>
      <c r="M8969" t="str">
        <f t="shared" si="984"/>
        <v>OK</v>
      </c>
      <c r="N8969" t="str">
        <f t="shared" si="985"/>
        <v>OK</v>
      </c>
      <c r="O8969" t="str">
        <f>_xlfn.XLOOKUP(B8969,'01_Raw_ATMs'!A:A,'01_Raw_ATMs'!A:A,"Not Found")</f>
        <v>ATM087</v>
      </c>
      <c r="P8969" t="str">
        <f t="shared" si="986"/>
        <v>Valid</v>
      </c>
    </row>
    <row r="8970" spans="1:16">
      <c r="A8970" t="s">
        <v>9162</v>
      </c>
      <c r="B8970" t="s">
        <v>141</v>
      </c>
      <c r="C8970" s="2">
        <v>45849</v>
      </c>
      <c r="D8970" s="3">
        <v>0.71224537037037039</v>
      </c>
      <c r="E8970" t="s">
        <v>211</v>
      </c>
      <c r="F8970">
        <v>0</v>
      </c>
      <c r="G8970" t="s">
        <v>189</v>
      </c>
      <c r="I8970">
        <f t="shared" si="980"/>
        <v>1</v>
      </c>
      <c r="J8970" t="str">
        <f t="shared" si="981"/>
        <v>OK</v>
      </c>
      <c r="K8970" t="str">
        <f t="shared" si="982"/>
        <v>Successful</v>
      </c>
      <c r="L8970" t="str">
        <f t="shared" si="983"/>
        <v>Mini Statement</v>
      </c>
      <c r="M8970" t="str">
        <f t="shared" si="984"/>
        <v>OK</v>
      </c>
      <c r="N8970" t="str">
        <f t="shared" si="985"/>
        <v>OK</v>
      </c>
      <c r="O8970" t="str">
        <f>_xlfn.XLOOKUP(B8970,'01_Raw_ATMs'!A:A,'01_Raw_ATMs'!A:A,"Not Found")</f>
        <v>ATM061</v>
      </c>
      <c r="P8970" t="str">
        <f t="shared" si="986"/>
        <v>Valid</v>
      </c>
    </row>
    <row r="8971" spans="1:16">
      <c r="A8971" t="s">
        <v>9163</v>
      </c>
      <c r="B8971" t="s">
        <v>95</v>
      </c>
      <c r="C8971" s="2">
        <v>45691</v>
      </c>
      <c r="D8971" s="3">
        <v>0.27457175925925931</v>
      </c>
      <c r="E8971" t="s">
        <v>33</v>
      </c>
      <c r="F8971">
        <v>3000</v>
      </c>
      <c r="G8971" t="s">
        <v>189</v>
      </c>
      <c r="I8971">
        <f t="shared" si="980"/>
        <v>1</v>
      </c>
      <c r="J8971" t="str">
        <f t="shared" si="981"/>
        <v>OK</v>
      </c>
      <c r="K8971" t="str">
        <f t="shared" si="982"/>
        <v>Successful</v>
      </c>
      <c r="L8971" t="str">
        <f t="shared" si="983"/>
        <v>Withdrawal</v>
      </c>
      <c r="M8971" t="str">
        <f t="shared" si="984"/>
        <v>OK</v>
      </c>
      <c r="N8971" t="str">
        <f t="shared" si="985"/>
        <v>OK</v>
      </c>
      <c r="O8971" t="str">
        <f>_xlfn.XLOOKUP(B8971,'01_Raw_ATMs'!A:A,'01_Raw_ATMs'!A:A,"Not Found")</f>
        <v>ATM017</v>
      </c>
      <c r="P8971" t="str">
        <f t="shared" si="986"/>
        <v>Valid</v>
      </c>
    </row>
    <row r="8972" spans="1:16">
      <c r="A8972" t="s">
        <v>9164</v>
      </c>
      <c r="B8972" t="s">
        <v>110</v>
      </c>
      <c r="C8972" s="2">
        <v>45771</v>
      </c>
      <c r="D8972" s="3">
        <v>0.27462962962962961</v>
      </c>
      <c r="E8972" t="s">
        <v>211</v>
      </c>
      <c r="F8972">
        <v>0</v>
      </c>
      <c r="G8972" t="s">
        <v>189</v>
      </c>
      <c r="I8972">
        <f t="shared" si="980"/>
        <v>1</v>
      </c>
      <c r="J8972" t="str">
        <f t="shared" si="981"/>
        <v>OK</v>
      </c>
      <c r="K8972" t="str">
        <f t="shared" si="982"/>
        <v>Successful</v>
      </c>
      <c r="L8972" t="str">
        <f t="shared" si="983"/>
        <v>Mini Statement</v>
      </c>
      <c r="M8972" t="str">
        <f t="shared" si="984"/>
        <v>OK</v>
      </c>
      <c r="N8972" t="str">
        <f t="shared" si="985"/>
        <v>OK</v>
      </c>
      <c r="O8972" t="str">
        <f>_xlfn.XLOOKUP(B8972,'01_Raw_ATMs'!A:A,'01_Raw_ATMs'!A:A,"Not Found")</f>
        <v>ATM030</v>
      </c>
      <c r="P8972" t="str">
        <f t="shared" si="986"/>
        <v>Valid</v>
      </c>
    </row>
    <row r="8973" spans="1:16">
      <c r="A8973" t="s">
        <v>9165</v>
      </c>
      <c r="B8973" t="s">
        <v>133</v>
      </c>
      <c r="C8973" s="2">
        <v>46161</v>
      </c>
      <c r="D8973" s="3">
        <v>0.88283564814814819</v>
      </c>
      <c r="E8973" t="s">
        <v>33</v>
      </c>
      <c r="F8973">
        <v>6000</v>
      </c>
      <c r="G8973" t="s">
        <v>189</v>
      </c>
      <c r="I8973">
        <f t="shared" si="980"/>
        <v>1</v>
      </c>
      <c r="J8973" t="str">
        <f t="shared" si="981"/>
        <v>OK</v>
      </c>
      <c r="K8973" t="str">
        <f t="shared" si="982"/>
        <v>Successful</v>
      </c>
      <c r="L8973" t="str">
        <f t="shared" si="983"/>
        <v>Withdrawal</v>
      </c>
      <c r="M8973" t="str">
        <f t="shared" si="984"/>
        <v>OK</v>
      </c>
      <c r="N8973" t="str">
        <f t="shared" si="985"/>
        <v>OK</v>
      </c>
      <c r="O8973" t="str">
        <f>_xlfn.XLOOKUP(B8973,'01_Raw_ATMs'!A:A,'01_Raw_ATMs'!A:A,"Not Found")</f>
        <v>ATM053</v>
      </c>
      <c r="P8973" t="str">
        <f t="shared" si="986"/>
        <v>Valid</v>
      </c>
    </row>
    <row r="8974" spans="1:16">
      <c r="A8974" t="s">
        <v>9166</v>
      </c>
      <c r="B8974" t="s">
        <v>123</v>
      </c>
      <c r="C8974" s="2">
        <v>45682</v>
      </c>
      <c r="D8974" s="3">
        <v>0.78788194444444448</v>
      </c>
      <c r="E8974" t="s">
        <v>33</v>
      </c>
      <c r="F8974">
        <v>500</v>
      </c>
      <c r="G8974" t="s">
        <v>189</v>
      </c>
      <c r="I8974">
        <f t="shared" si="980"/>
        <v>1</v>
      </c>
      <c r="J8974" t="str">
        <f t="shared" si="981"/>
        <v>OK</v>
      </c>
      <c r="K8974" t="str">
        <f t="shared" si="982"/>
        <v>Successful</v>
      </c>
      <c r="L8974" t="str">
        <f t="shared" si="983"/>
        <v>Withdrawal</v>
      </c>
      <c r="M8974" t="str">
        <f t="shared" si="984"/>
        <v>OK</v>
      </c>
      <c r="N8974" t="str">
        <f t="shared" si="985"/>
        <v>OK</v>
      </c>
      <c r="O8974" t="str">
        <f>_xlfn.XLOOKUP(B8974,'01_Raw_ATMs'!A:A,'01_Raw_ATMs'!A:A,"Not Found")</f>
        <v>ATM043</v>
      </c>
      <c r="P8974" t="str">
        <f t="shared" si="986"/>
        <v>Valid</v>
      </c>
    </row>
    <row r="8975" spans="1:16">
      <c r="A8975" t="s">
        <v>9167</v>
      </c>
      <c r="B8975" t="s">
        <v>167</v>
      </c>
      <c r="C8975" s="2">
        <v>46020</v>
      </c>
      <c r="D8975" s="3">
        <v>0.8178009259259259</v>
      </c>
      <c r="E8975" t="s">
        <v>33</v>
      </c>
      <c r="F8975">
        <v>1500</v>
      </c>
      <c r="G8975" t="s">
        <v>189</v>
      </c>
      <c r="I8975">
        <f t="shared" si="980"/>
        <v>1</v>
      </c>
      <c r="J8975" t="str">
        <f t="shared" si="981"/>
        <v>OK</v>
      </c>
      <c r="K8975" t="str">
        <f t="shared" si="982"/>
        <v>Successful</v>
      </c>
      <c r="L8975" t="str">
        <f t="shared" si="983"/>
        <v>Withdrawal</v>
      </c>
      <c r="M8975" t="str">
        <f t="shared" si="984"/>
        <v>OK</v>
      </c>
      <c r="N8975" t="str">
        <f t="shared" si="985"/>
        <v>OK</v>
      </c>
      <c r="O8975" t="str">
        <f>_xlfn.XLOOKUP(B8975,'01_Raw_ATMs'!A:A,'01_Raw_ATMs'!A:A,"Not Found")</f>
        <v>ATM087</v>
      </c>
      <c r="P8975" t="str">
        <f t="shared" si="986"/>
        <v>Valid</v>
      </c>
    </row>
    <row r="8976" spans="1:16">
      <c r="A8976" t="s">
        <v>9168</v>
      </c>
      <c r="B8976" t="s">
        <v>114</v>
      </c>
      <c r="C8976" s="2">
        <v>45840</v>
      </c>
      <c r="D8976" s="3">
        <v>0.76199074074074069</v>
      </c>
      <c r="E8976" t="s">
        <v>194</v>
      </c>
      <c r="F8976">
        <v>0</v>
      </c>
      <c r="G8976" t="s">
        <v>189</v>
      </c>
      <c r="I8976">
        <f t="shared" si="980"/>
        <v>1</v>
      </c>
      <c r="J8976" t="str">
        <f t="shared" si="981"/>
        <v>OK</v>
      </c>
      <c r="K8976" t="str">
        <f t="shared" si="982"/>
        <v>Successful</v>
      </c>
      <c r="L8976" t="str">
        <f t="shared" si="983"/>
        <v>Balance Inquiry</v>
      </c>
      <c r="M8976" t="str">
        <f t="shared" si="984"/>
        <v>OK</v>
      </c>
      <c r="N8976" t="str">
        <f t="shared" si="985"/>
        <v>OK</v>
      </c>
      <c r="O8976" t="str">
        <f>_xlfn.XLOOKUP(B8976,'01_Raw_ATMs'!A:A,'01_Raw_ATMs'!A:A,"Not Found")</f>
        <v>ATM034</v>
      </c>
      <c r="P8976" t="str">
        <f t="shared" si="986"/>
        <v>Valid</v>
      </c>
    </row>
    <row r="8977" spans="1:16">
      <c r="A8977" t="s">
        <v>9169</v>
      </c>
      <c r="B8977" t="s">
        <v>172</v>
      </c>
      <c r="C8977" s="2">
        <v>46067</v>
      </c>
      <c r="D8977" s="3">
        <v>0.62357638888888889</v>
      </c>
      <c r="E8977" t="s">
        <v>33</v>
      </c>
      <c r="F8977">
        <v>3000</v>
      </c>
      <c r="G8977" t="s">
        <v>189</v>
      </c>
      <c r="I8977">
        <f t="shared" si="980"/>
        <v>1</v>
      </c>
      <c r="J8977" t="str">
        <f t="shared" si="981"/>
        <v>OK</v>
      </c>
      <c r="K8977" t="str">
        <f t="shared" si="982"/>
        <v>Successful</v>
      </c>
      <c r="L8977" t="str">
        <f t="shared" si="983"/>
        <v>Withdrawal</v>
      </c>
      <c r="M8977" t="str">
        <f t="shared" si="984"/>
        <v>OK</v>
      </c>
      <c r="N8977" t="str">
        <f t="shared" si="985"/>
        <v>OK</v>
      </c>
      <c r="O8977" t="str">
        <f>_xlfn.XLOOKUP(B8977,'01_Raw_ATMs'!A:A,'01_Raw_ATMs'!A:A,"Not Found")</f>
        <v>ATM092</v>
      </c>
      <c r="P8977" t="str">
        <f t="shared" si="986"/>
        <v>Valid</v>
      </c>
    </row>
    <row r="8978" spans="1:16">
      <c r="A8978" t="s">
        <v>9170</v>
      </c>
      <c r="B8978" t="s">
        <v>102</v>
      </c>
      <c r="C8978" s="2">
        <v>45789</v>
      </c>
      <c r="D8978" s="3">
        <v>0.33098379629629632</v>
      </c>
      <c r="E8978" t="s">
        <v>33</v>
      </c>
      <c r="F8978">
        <v>4000</v>
      </c>
      <c r="G8978" t="s">
        <v>189</v>
      </c>
      <c r="I8978">
        <f t="shared" si="980"/>
        <v>1</v>
      </c>
      <c r="J8978" t="str">
        <f t="shared" si="981"/>
        <v>OK</v>
      </c>
      <c r="K8978" t="str">
        <f t="shared" si="982"/>
        <v>Successful</v>
      </c>
      <c r="L8978" t="str">
        <f t="shared" si="983"/>
        <v>Withdrawal</v>
      </c>
      <c r="M8978" t="str">
        <f t="shared" si="984"/>
        <v>OK</v>
      </c>
      <c r="N8978" t="str">
        <f t="shared" si="985"/>
        <v>OK</v>
      </c>
      <c r="O8978" t="str">
        <f>_xlfn.XLOOKUP(B8978,'01_Raw_ATMs'!A:A,'01_Raw_ATMs'!A:A,"Not Found")</f>
        <v>ATM023</v>
      </c>
      <c r="P8978" t="str">
        <f t="shared" si="986"/>
        <v>Valid</v>
      </c>
    </row>
    <row r="8979" spans="1:16">
      <c r="A8979" t="s">
        <v>9171</v>
      </c>
      <c r="B8979" t="s">
        <v>116</v>
      </c>
      <c r="C8979" s="2">
        <v>46053</v>
      </c>
      <c r="D8979" s="3">
        <v>0.21721064814814811</v>
      </c>
      <c r="E8979" t="s">
        <v>211</v>
      </c>
      <c r="F8979">
        <v>0</v>
      </c>
      <c r="G8979" t="s">
        <v>189</v>
      </c>
      <c r="I8979">
        <f t="shared" si="980"/>
        <v>1</v>
      </c>
      <c r="J8979" t="str">
        <f t="shared" si="981"/>
        <v>OK</v>
      </c>
      <c r="K8979" t="str">
        <f t="shared" si="982"/>
        <v>Successful</v>
      </c>
      <c r="L8979" t="str">
        <f t="shared" si="983"/>
        <v>Mini Statement</v>
      </c>
      <c r="M8979" t="str">
        <f t="shared" si="984"/>
        <v>OK</v>
      </c>
      <c r="N8979" t="str">
        <f t="shared" si="985"/>
        <v>OK</v>
      </c>
      <c r="O8979" t="str">
        <f>_xlfn.XLOOKUP(B8979,'01_Raw_ATMs'!A:A,'01_Raw_ATMs'!A:A,"Not Found")</f>
        <v>ATM036</v>
      </c>
      <c r="P8979" t="str">
        <f t="shared" si="986"/>
        <v>Valid</v>
      </c>
    </row>
    <row r="8980" spans="1:16">
      <c r="A8980" t="s">
        <v>9172</v>
      </c>
      <c r="B8980" t="s">
        <v>124</v>
      </c>
      <c r="C8980" s="2">
        <v>45779</v>
      </c>
      <c r="D8980" s="3">
        <v>0.46656249999999999</v>
      </c>
      <c r="E8980" t="s">
        <v>33</v>
      </c>
      <c r="F8980">
        <v>1000</v>
      </c>
      <c r="G8980" t="s">
        <v>189</v>
      </c>
      <c r="I8980">
        <f t="shared" si="980"/>
        <v>1</v>
      </c>
      <c r="J8980" t="str">
        <f t="shared" si="981"/>
        <v>OK</v>
      </c>
      <c r="K8980" t="str">
        <f t="shared" si="982"/>
        <v>Successful</v>
      </c>
      <c r="L8980" t="str">
        <f t="shared" si="983"/>
        <v>Withdrawal</v>
      </c>
      <c r="M8980" t="str">
        <f t="shared" si="984"/>
        <v>OK</v>
      </c>
      <c r="N8980" t="str">
        <f t="shared" si="985"/>
        <v>OK</v>
      </c>
      <c r="O8980" t="str">
        <f>_xlfn.XLOOKUP(B8980,'01_Raw_ATMs'!A:A,'01_Raw_ATMs'!A:A,"Not Found")</f>
        <v>ATM044</v>
      </c>
      <c r="P8980" t="str">
        <f t="shared" si="986"/>
        <v>Valid</v>
      </c>
    </row>
    <row r="8981" spans="1:16">
      <c r="A8981" t="s">
        <v>9173</v>
      </c>
      <c r="B8981" t="s">
        <v>101</v>
      </c>
      <c r="C8981" s="2">
        <v>45944</v>
      </c>
      <c r="D8981" s="3">
        <v>0.53267361111111111</v>
      </c>
      <c r="E8981" t="s">
        <v>194</v>
      </c>
      <c r="F8981">
        <v>0</v>
      </c>
      <c r="G8981" t="s">
        <v>189</v>
      </c>
      <c r="I8981">
        <f t="shared" si="980"/>
        <v>1</v>
      </c>
      <c r="J8981" t="str">
        <f t="shared" si="981"/>
        <v>OK</v>
      </c>
      <c r="K8981" t="str">
        <f t="shared" si="982"/>
        <v>Successful</v>
      </c>
      <c r="L8981" t="str">
        <f t="shared" si="983"/>
        <v>Balance Inquiry</v>
      </c>
      <c r="M8981" t="str">
        <f t="shared" si="984"/>
        <v>OK</v>
      </c>
      <c r="N8981" t="str">
        <f t="shared" si="985"/>
        <v>OK</v>
      </c>
      <c r="O8981" t="str">
        <f>_xlfn.XLOOKUP(B8981,'01_Raw_ATMs'!A:A,'01_Raw_ATMs'!A:A,"Not Found")</f>
        <v>ATM022</v>
      </c>
      <c r="P8981" t="str">
        <f t="shared" si="986"/>
        <v>Valid</v>
      </c>
    </row>
    <row r="8982" spans="1:16">
      <c r="A8982" t="s">
        <v>9174</v>
      </c>
      <c r="B8982" t="s">
        <v>102</v>
      </c>
      <c r="C8982" s="2">
        <v>45714</v>
      </c>
      <c r="D8982" s="3">
        <v>0.6684606481481481</v>
      </c>
      <c r="E8982" t="s">
        <v>33</v>
      </c>
      <c r="F8982">
        <v>5000</v>
      </c>
      <c r="G8982" t="s">
        <v>189</v>
      </c>
      <c r="I8982">
        <f t="shared" si="980"/>
        <v>1</v>
      </c>
      <c r="J8982" t="str">
        <f t="shared" si="981"/>
        <v>OK</v>
      </c>
      <c r="K8982" t="str">
        <f t="shared" si="982"/>
        <v>Successful</v>
      </c>
      <c r="L8982" t="str">
        <f t="shared" si="983"/>
        <v>Withdrawal</v>
      </c>
      <c r="M8982" t="str">
        <f t="shared" si="984"/>
        <v>OK</v>
      </c>
      <c r="N8982" t="str">
        <f t="shared" si="985"/>
        <v>OK</v>
      </c>
      <c r="O8982" t="str">
        <f>_xlfn.XLOOKUP(B8982,'01_Raw_ATMs'!A:A,'01_Raw_ATMs'!A:A,"Not Found")</f>
        <v>ATM023</v>
      </c>
      <c r="P8982" t="str">
        <f t="shared" si="986"/>
        <v>Valid</v>
      </c>
    </row>
    <row r="8983" spans="1:16">
      <c r="A8983" t="s">
        <v>9175</v>
      </c>
      <c r="B8983" t="s">
        <v>7</v>
      </c>
      <c r="C8983" s="2">
        <v>46196</v>
      </c>
      <c r="D8983" s="3">
        <v>0.63</v>
      </c>
      <c r="E8983" t="s">
        <v>33</v>
      </c>
      <c r="F8983">
        <v>6000</v>
      </c>
      <c r="G8983" t="s">
        <v>189</v>
      </c>
      <c r="I8983">
        <f t="shared" si="980"/>
        <v>1</v>
      </c>
      <c r="J8983" t="str">
        <f t="shared" si="981"/>
        <v>OK</v>
      </c>
      <c r="K8983" t="str">
        <f t="shared" si="982"/>
        <v>Successful</v>
      </c>
      <c r="L8983" t="str">
        <f t="shared" si="983"/>
        <v>Withdrawal</v>
      </c>
      <c r="M8983" t="str">
        <f t="shared" si="984"/>
        <v>OK</v>
      </c>
      <c r="N8983" t="str">
        <f t="shared" si="985"/>
        <v>OK</v>
      </c>
      <c r="O8983" t="str">
        <f>_xlfn.XLOOKUP(B8983,'01_Raw_ATMs'!A:A,'01_Raw_ATMs'!A:A,"Not Found")</f>
        <v>ATM001</v>
      </c>
      <c r="P8983" t="str">
        <f t="shared" si="986"/>
        <v>Valid</v>
      </c>
    </row>
    <row r="8984" spans="1:16">
      <c r="A8984" t="s">
        <v>9176</v>
      </c>
      <c r="B8984" t="s">
        <v>137</v>
      </c>
      <c r="C8984" s="2">
        <v>45858</v>
      </c>
      <c r="D8984" s="3">
        <v>0.30288194444444438</v>
      </c>
      <c r="E8984" t="s">
        <v>211</v>
      </c>
      <c r="F8984">
        <v>0</v>
      </c>
      <c r="G8984" t="s">
        <v>189</v>
      </c>
      <c r="I8984">
        <f t="shared" si="980"/>
        <v>1</v>
      </c>
      <c r="J8984" t="str">
        <f t="shared" si="981"/>
        <v>OK</v>
      </c>
      <c r="K8984" t="str">
        <f t="shared" si="982"/>
        <v>Successful</v>
      </c>
      <c r="L8984" t="str">
        <f t="shared" si="983"/>
        <v>Mini Statement</v>
      </c>
      <c r="M8984" t="str">
        <f t="shared" si="984"/>
        <v>OK</v>
      </c>
      <c r="N8984" t="str">
        <f t="shared" si="985"/>
        <v>OK</v>
      </c>
      <c r="O8984" t="str">
        <f>_xlfn.XLOOKUP(B8984,'01_Raw_ATMs'!A:A,'01_Raw_ATMs'!A:A,"Not Found")</f>
        <v>ATM057</v>
      </c>
      <c r="P8984" t="str">
        <f t="shared" si="986"/>
        <v>Valid</v>
      </c>
    </row>
    <row r="8985" spans="1:16">
      <c r="A8985" t="s">
        <v>9177</v>
      </c>
      <c r="B8985" t="s">
        <v>169</v>
      </c>
      <c r="C8985" s="2">
        <v>46024</v>
      </c>
      <c r="D8985" s="3">
        <v>0.65780092592592587</v>
      </c>
      <c r="E8985" t="s">
        <v>33</v>
      </c>
      <c r="F8985">
        <v>8000</v>
      </c>
      <c r="G8985" t="s">
        <v>189</v>
      </c>
      <c r="I8985">
        <f t="shared" si="980"/>
        <v>1</v>
      </c>
      <c r="J8985" t="str">
        <f t="shared" si="981"/>
        <v>OK</v>
      </c>
      <c r="K8985" t="str">
        <f t="shared" si="982"/>
        <v>Successful</v>
      </c>
      <c r="L8985" t="str">
        <f t="shared" si="983"/>
        <v>Withdrawal</v>
      </c>
      <c r="M8985" t="str">
        <f t="shared" si="984"/>
        <v>OK</v>
      </c>
      <c r="N8985" t="str">
        <f t="shared" si="985"/>
        <v>OK</v>
      </c>
      <c r="O8985" t="str">
        <f>_xlfn.XLOOKUP(B8985,'01_Raw_ATMs'!A:A,'01_Raw_ATMs'!A:A,"Not Found")</f>
        <v>ATM089</v>
      </c>
      <c r="P8985" t="str">
        <f t="shared" si="986"/>
        <v>Valid</v>
      </c>
    </row>
    <row r="8986" spans="1:16">
      <c r="A8986" t="s">
        <v>9178</v>
      </c>
      <c r="B8986" t="s">
        <v>155</v>
      </c>
      <c r="C8986" s="2">
        <v>45849</v>
      </c>
      <c r="D8986" s="3">
        <v>0.50105324074074076</v>
      </c>
      <c r="E8986" t="s">
        <v>194</v>
      </c>
      <c r="F8986">
        <v>0</v>
      </c>
      <c r="G8986" t="s">
        <v>189</v>
      </c>
      <c r="I8986">
        <f t="shared" si="980"/>
        <v>1</v>
      </c>
      <c r="J8986" t="str">
        <f t="shared" si="981"/>
        <v>OK</v>
      </c>
      <c r="K8986" t="str">
        <f t="shared" si="982"/>
        <v>Successful</v>
      </c>
      <c r="L8986" t="str">
        <f t="shared" si="983"/>
        <v>Balance Inquiry</v>
      </c>
      <c r="M8986" t="str">
        <f t="shared" si="984"/>
        <v>OK</v>
      </c>
      <c r="N8986" t="str">
        <f t="shared" si="985"/>
        <v>OK</v>
      </c>
      <c r="O8986" t="str">
        <f>_xlfn.XLOOKUP(B8986,'01_Raw_ATMs'!A:A,'01_Raw_ATMs'!A:A,"Not Found")</f>
        <v>ATM075</v>
      </c>
      <c r="P8986" t="str">
        <f t="shared" si="986"/>
        <v>Valid</v>
      </c>
    </row>
    <row r="8987" spans="1:16">
      <c r="A8987" t="s">
        <v>9179</v>
      </c>
      <c r="B8987" t="s">
        <v>142</v>
      </c>
      <c r="C8987" s="2">
        <v>45818</v>
      </c>
      <c r="D8987" s="3">
        <v>0.73907407407407411</v>
      </c>
      <c r="E8987" t="s">
        <v>33</v>
      </c>
      <c r="F8987">
        <v>8000</v>
      </c>
      <c r="G8987" t="s">
        <v>214</v>
      </c>
      <c r="H8987" t="s">
        <v>1080</v>
      </c>
      <c r="I8987">
        <f t="shared" si="980"/>
        <v>1</v>
      </c>
      <c r="J8987" t="str">
        <f t="shared" si="981"/>
        <v>OK</v>
      </c>
      <c r="K8987" t="str">
        <f t="shared" si="982"/>
        <v>Failed</v>
      </c>
      <c r="L8987" t="str">
        <f t="shared" si="983"/>
        <v>Withdrawal</v>
      </c>
      <c r="M8987" t="str">
        <f t="shared" si="984"/>
        <v>OK</v>
      </c>
      <c r="N8987" t="str">
        <f t="shared" si="985"/>
        <v>OK</v>
      </c>
      <c r="O8987" t="str">
        <f>_xlfn.XLOOKUP(B8987,'01_Raw_ATMs'!A:A,'01_Raw_ATMs'!A:A,"Not Found")</f>
        <v>ATM062</v>
      </c>
      <c r="P8987" t="str">
        <f t="shared" si="986"/>
        <v>Valid</v>
      </c>
    </row>
    <row r="8988" spans="1:16">
      <c r="A8988" t="s">
        <v>9180</v>
      </c>
      <c r="B8988" t="s">
        <v>149</v>
      </c>
      <c r="C8988" s="2">
        <v>45731</v>
      </c>
      <c r="D8988" s="3">
        <v>0.87283564814814818</v>
      </c>
      <c r="E8988" t="s">
        <v>33</v>
      </c>
      <c r="F8988">
        <v>5000</v>
      </c>
      <c r="G8988" t="s">
        <v>189</v>
      </c>
      <c r="I8988">
        <f t="shared" si="980"/>
        <v>1</v>
      </c>
      <c r="J8988" t="str">
        <f t="shared" si="981"/>
        <v>OK</v>
      </c>
      <c r="K8988" t="str">
        <f t="shared" si="982"/>
        <v>Successful</v>
      </c>
      <c r="L8988" t="str">
        <f t="shared" si="983"/>
        <v>Withdrawal</v>
      </c>
      <c r="M8988" t="str">
        <f t="shared" si="984"/>
        <v>OK</v>
      </c>
      <c r="N8988" t="str">
        <f t="shared" si="985"/>
        <v>OK</v>
      </c>
      <c r="O8988" t="str">
        <f>_xlfn.XLOOKUP(B8988,'01_Raw_ATMs'!A:A,'01_Raw_ATMs'!A:A,"Not Found")</f>
        <v>ATM069</v>
      </c>
      <c r="P8988" t="str">
        <f t="shared" si="986"/>
        <v>Valid</v>
      </c>
    </row>
    <row r="8989" spans="1:16">
      <c r="A8989" t="s">
        <v>9181</v>
      </c>
      <c r="B8989" t="s">
        <v>87</v>
      </c>
      <c r="C8989" s="2">
        <v>45891</v>
      </c>
      <c r="D8989" s="3">
        <v>0.63314814814814813</v>
      </c>
      <c r="E8989" t="s">
        <v>33</v>
      </c>
      <c r="F8989">
        <v>1000</v>
      </c>
      <c r="G8989" t="s">
        <v>189</v>
      </c>
      <c r="I8989">
        <f t="shared" si="980"/>
        <v>1</v>
      </c>
      <c r="J8989" t="str">
        <f t="shared" si="981"/>
        <v>OK</v>
      </c>
      <c r="K8989" t="str">
        <f t="shared" si="982"/>
        <v>Successful</v>
      </c>
      <c r="L8989" t="str">
        <f t="shared" si="983"/>
        <v>Withdrawal</v>
      </c>
      <c r="M8989" t="str">
        <f t="shared" si="984"/>
        <v>OK</v>
      </c>
      <c r="N8989" t="str">
        <f t="shared" si="985"/>
        <v>OK</v>
      </c>
      <c r="O8989" t="str">
        <f>_xlfn.XLOOKUP(B8989,'01_Raw_ATMs'!A:A,'01_Raw_ATMs'!A:A,"Not Found")</f>
        <v>ATM011</v>
      </c>
      <c r="P8989" t="str">
        <f t="shared" si="986"/>
        <v>Valid</v>
      </c>
    </row>
    <row r="8990" spans="1:16">
      <c r="A8990" t="s">
        <v>9182</v>
      </c>
      <c r="B8990" t="s">
        <v>89</v>
      </c>
      <c r="C8990" s="2">
        <v>46053</v>
      </c>
      <c r="D8990" s="3">
        <v>0.89596064814814813</v>
      </c>
      <c r="E8990" t="s">
        <v>194</v>
      </c>
      <c r="F8990">
        <v>0</v>
      </c>
      <c r="G8990" t="s">
        <v>189</v>
      </c>
      <c r="I8990">
        <f t="shared" si="980"/>
        <v>1</v>
      </c>
      <c r="J8990" t="str">
        <f t="shared" si="981"/>
        <v>OK</v>
      </c>
      <c r="K8990" t="str">
        <f t="shared" si="982"/>
        <v>Successful</v>
      </c>
      <c r="L8990" t="str">
        <f t="shared" si="983"/>
        <v>Balance Inquiry</v>
      </c>
      <c r="M8990" t="str">
        <f t="shared" si="984"/>
        <v>OK</v>
      </c>
      <c r="N8990" t="str">
        <f t="shared" si="985"/>
        <v>OK</v>
      </c>
      <c r="O8990" t="str">
        <f>_xlfn.XLOOKUP(B8990,'01_Raw_ATMs'!A:A,'01_Raw_ATMs'!A:A,"Not Found")</f>
        <v>ATM012</v>
      </c>
      <c r="P8990" t="str">
        <f t="shared" si="986"/>
        <v>Valid</v>
      </c>
    </row>
    <row r="8991" spans="1:16">
      <c r="A8991" t="s">
        <v>9183</v>
      </c>
      <c r="B8991" t="s">
        <v>98</v>
      </c>
      <c r="C8991" s="2">
        <v>45957</v>
      </c>
      <c r="D8991" s="3">
        <v>0.28483796296296299</v>
      </c>
      <c r="E8991" t="s">
        <v>33</v>
      </c>
      <c r="F8991">
        <v>1000</v>
      </c>
      <c r="G8991" t="s">
        <v>189</v>
      </c>
      <c r="I8991">
        <f t="shared" si="980"/>
        <v>1</v>
      </c>
      <c r="J8991" t="str">
        <f t="shared" si="981"/>
        <v>OK</v>
      </c>
      <c r="K8991" t="str">
        <f t="shared" si="982"/>
        <v>Successful</v>
      </c>
      <c r="L8991" t="str">
        <f t="shared" si="983"/>
        <v>Withdrawal</v>
      </c>
      <c r="M8991" t="str">
        <f t="shared" si="984"/>
        <v>OK</v>
      </c>
      <c r="N8991" t="str">
        <f t="shared" si="985"/>
        <v>OK</v>
      </c>
      <c r="O8991" t="str">
        <f>_xlfn.XLOOKUP(B8991,'01_Raw_ATMs'!A:A,'01_Raw_ATMs'!A:A,"Not Found")</f>
        <v>ATM019</v>
      </c>
      <c r="P8991" t="str">
        <f t="shared" si="986"/>
        <v>Valid</v>
      </c>
    </row>
    <row r="8992" spans="1:16">
      <c r="A8992" t="s">
        <v>9184</v>
      </c>
      <c r="B8992" t="s">
        <v>107</v>
      </c>
      <c r="C8992" s="2">
        <v>45671</v>
      </c>
      <c r="D8992" s="3">
        <v>0.70359953703703704</v>
      </c>
      <c r="E8992" t="s">
        <v>33</v>
      </c>
      <c r="F8992">
        <v>8000</v>
      </c>
      <c r="G8992" t="s">
        <v>189</v>
      </c>
      <c r="I8992">
        <f t="shared" si="980"/>
        <v>1</v>
      </c>
      <c r="J8992" t="str">
        <f t="shared" si="981"/>
        <v>OK</v>
      </c>
      <c r="K8992" t="str">
        <f t="shared" si="982"/>
        <v>Successful</v>
      </c>
      <c r="L8992" t="str">
        <f t="shared" si="983"/>
        <v>Withdrawal</v>
      </c>
      <c r="M8992" t="str">
        <f t="shared" si="984"/>
        <v>OK</v>
      </c>
      <c r="N8992" t="str">
        <f t="shared" si="985"/>
        <v>OK</v>
      </c>
      <c r="O8992" t="str">
        <f>_xlfn.XLOOKUP(B8992,'01_Raw_ATMs'!A:A,'01_Raw_ATMs'!A:A,"Not Found")</f>
        <v>ATM027</v>
      </c>
      <c r="P8992" t="str">
        <f t="shared" si="986"/>
        <v>Valid</v>
      </c>
    </row>
    <row r="8993" spans="1:16">
      <c r="A8993" t="s">
        <v>9185</v>
      </c>
      <c r="B8993" t="s">
        <v>171</v>
      </c>
      <c r="C8993" s="2">
        <v>45889</v>
      </c>
      <c r="D8993" s="3">
        <v>0.74555555555555553</v>
      </c>
      <c r="E8993" t="s">
        <v>33</v>
      </c>
      <c r="F8993">
        <v>2500</v>
      </c>
      <c r="G8993" t="s">
        <v>189</v>
      </c>
      <c r="I8993">
        <f t="shared" si="980"/>
        <v>1</v>
      </c>
      <c r="J8993" t="str">
        <f t="shared" si="981"/>
        <v>OK</v>
      </c>
      <c r="K8993" t="str">
        <f t="shared" si="982"/>
        <v>Successful</v>
      </c>
      <c r="L8993" t="str">
        <f t="shared" si="983"/>
        <v>Withdrawal</v>
      </c>
      <c r="M8993" t="str">
        <f t="shared" si="984"/>
        <v>OK</v>
      </c>
      <c r="N8993" t="str">
        <f t="shared" si="985"/>
        <v>OK</v>
      </c>
      <c r="O8993" t="str">
        <f>_xlfn.XLOOKUP(B8993,'01_Raw_ATMs'!A:A,'01_Raw_ATMs'!A:A,"Not Found")</f>
        <v>ATM091</v>
      </c>
      <c r="P8993" t="str">
        <f t="shared" si="986"/>
        <v>Valid</v>
      </c>
    </row>
    <row r="8994" spans="1:16">
      <c r="A8994" t="s">
        <v>9186</v>
      </c>
      <c r="B8994" t="s">
        <v>123</v>
      </c>
      <c r="C8994" s="2">
        <v>45911</v>
      </c>
      <c r="D8994" s="3">
        <v>0.98824074074074075</v>
      </c>
      <c r="E8994" t="s">
        <v>33</v>
      </c>
      <c r="F8994">
        <v>6000</v>
      </c>
      <c r="G8994" t="s">
        <v>189</v>
      </c>
      <c r="I8994">
        <f t="shared" si="980"/>
        <v>1</v>
      </c>
      <c r="J8994" t="str">
        <f t="shared" si="981"/>
        <v>OK</v>
      </c>
      <c r="K8994" t="str">
        <f t="shared" si="982"/>
        <v>Successful</v>
      </c>
      <c r="L8994" t="str">
        <f t="shared" si="983"/>
        <v>Withdrawal</v>
      </c>
      <c r="M8994" t="str">
        <f t="shared" si="984"/>
        <v>OK</v>
      </c>
      <c r="N8994" t="str">
        <f t="shared" si="985"/>
        <v>OK</v>
      </c>
      <c r="O8994" t="str">
        <f>_xlfn.XLOOKUP(B8994,'01_Raw_ATMs'!A:A,'01_Raw_ATMs'!A:A,"Not Found")</f>
        <v>ATM043</v>
      </c>
      <c r="P8994" t="str">
        <f t="shared" si="986"/>
        <v>Valid</v>
      </c>
    </row>
    <row r="8995" spans="1:16">
      <c r="A8995" t="s">
        <v>9187</v>
      </c>
      <c r="B8995" t="s">
        <v>110</v>
      </c>
      <c r="C8995" s="2">
        <v>45712</v>
      </c>
      <c r="D8995" s="3">
        <v>0.6347800925925926</v>
      </c>
      <c r="E8995" t="s">
        <v>33</v>
      </c>
      <c r="F8995">
        <v>5000</v>
      </c>
      <c r="G8995" t="s">
        <v>189</v>
      </c>
      <c r="I8995">
        <f t="shared" si="980"/>
        <v>1</v>
      </c>
      <c r="J8995" t="str">
        <f t="shared" si="981"/>
        <v>OK</v>
      </c>
      <c r="K8995" t="str">
        <f t="shared" si="982"/>
        <v>Successful</v>
      </c>
      <c r="L8995" t="str">
        <f t="shared" si="983"/>
        <v>Withdrawal</v>
      </c>
      <c r="M8995" t="str">
        <f t="shared" si="984"/>
        <v>OK</v>
      </c>
      <c r="N8995" t="str">
        <f t="shared" si="985"/>
        <v>OK</v>
      </c>
      <c r="O8995" t="str">
        <f>_xlfn.XLOOKUP(B8995,'01_Raw_ATMs'!A:A,'01_Raw_ATMs'!A:A,"Not Found")</f>
        <v>ATM030</v>
      </c>
      <c r="P8995" t="str">
        <f t="shared" si="986"/>
        <v>Valid</v>
      </c>
    </row>
    <row r="8996" spans="1:16">
      <c r="A8996" t="s">
        <v>9188</v>
      </c>
      <c r="B8996" t="s">
        <v>150</v>
      </c>
      <c r="C8996" s="2">
        <v>46189</v>
      </c>
      <c r="D8996" s="3">
        <v>0.63302083333333337</v>
      </c>
      <c r="E8996" t="s">
        <v>33</v>
      </c>
      <c r="F8996">
        <v>5000</v>
      </c>
      <c r="G8996" t="s">
        <v>189</v>
      </c>
      <c r="I8996">
        <f t="shared" si="980"/>
        <v>1</v>
      </c>
      <c r="J8996" t="str">
        <f t="shared" si="981"/>
        <v>OK</v>
      </c>
      <c r="K8996" t="str">
        <f t="shared" si="982"/>
        <v>Successful</v>
      </c>
      <c r="L8996" t="str">
        <f t="shared" si="983"/>
        <v>Withdrawal</v>
      </c>
      <c r="M8996" t="str">
        <f t="shared" si="984"/>
        <v>OK</v>
      </c>
      <c r="N8996" t="str">
        <f t="shared" si="985"/>
        <v>OK</v>
      </c>
      <c r="O8996" t="str">
        <f>_xlfn.XLOOKUP(B8996,'01_Raw_ATMs'!A:A,'01_Raw_ATMs'!A:A,"Not Found")</f>
        <v>ATM070</v>
      </c>
      <c r="P8996" t="str">
        <f t="shared" si="986"/>
        <v>Valid</v>
      </c>
    </row>
    <row r="8997" spans="1:16">
      <c r="A8997" t="s">
        <v>9189</v>
      </c>
      <c r="B8997" t="s">
        <v>176</v>
      </c>
      <c r="C8997" s="2">
        <v>45699</v>
      </c>
      <c r="D8997" s="3">
        <v>0.49599537037037039</v>
      </c>
      <c r="E8997" t="s">
        <v>33</v>
      </c>
      <c r="F8997">
        <v>10000</v>
      </c>
      <c r="G8997" t="s">
        <v>189</v>
      </c>
      <c r="I8997">
        <f t="shared" si="980"/>
        <v>1</v>
      </c>
      <c r="J8997" t="str">
        <f t="shared" si="981"/>
        <v>OK</v>
      </c>
      <c r="K8997" t="str">
        <f t="shared" si="982"/>
        <v>Successful</v>
      </c>
      <c r="L8997" t="str">
        <f t="shared" si="983"/>
        <v>Withdrawal</v>
      </c>
      <c r="M8997" t="str">
        <f t="shared" si="984"/>
        <v>OK</v>
      </c>
      <c r="N8997" t="str">
        <f t="shared" si="985"/>
        <v>OK</v>
      </c>
      <c r="O8997" t="str">
        <f>_xlfn.XLOOKUP(B8997,'01_Raw_ATMs'!A:A,'01_Raw_ATMs'!A:A,"Not Found")</f>
        <v>ATM096</v>
      </c>
      <c r="P8997" t="str">
        <f t="shared" si="986"/>
        <v>Valid</v>
      </c>
    </row>
    <row r="8998" spans="1:16">
      <c r="A8998" t="s">
        <v>9190</v>
      </c>
      <c r="B8998" t="s">
        <v>74</v>
      </c>
      <c r="C8998" s="2">
        <v>45665</v>
      </c>
      <c r="D8998" s="3">
        <v>6.3101851851851853E-2</v>
      </c>
      <c r="E8998" t="s">
        <v>33</v>
      </c>
      <c r="F8998">
        <v>5000</v>
      </c>
      <c r="G8998" t="s">
        <v>189</v>
      </c>
      <c r="I8998">
        <f t="shared" si="980"/>
        <v>1</v>
      </c>
      <c r="J8998" t="str">
        <f t="shared" si="981"/>
        <v>OK</v>
      </c>
      <c r="K8998" t="str">
        <f t="shared" si="982"/>
        <v>Successful</v>
      </c>
      <c r="L8998" t="str">
        <f t="shared" si="983"/>
        <v>Withdrawal</v>
      </c>
      <c r="M8998" t="str">
        <f t="shared" si="984"/>
        <v>OK</v>
      </c>
      <c r="N8998" t="str">
        <f t="shared" si="985"/>
        <v>OK</v>
      </c>
      <c r="O8998" t="str">
        <f>_xlfn.XLOOKUP(B8998,'01_Raw_ATMs'!A:A,'01_Raw_ATMs'!A:A,"Not Found")</f>
        <v>ATM003</v>
      </c>
      <c r="P8998" t="str">
        <f t="shared" si="986"/>
        <v>Valid</v>
      </c>
    </row>
    <row r="8999" spans="1:16">
      <c r="A8999" t="s">
        <v>9191</v>
      </c>
      <c r="B8999" t="s">
        <v>117</v>
      </c>
      <c r="C8999" s="2">
        <v>45819</v>
      </c>
      <c r="D8999" s="3">
        <v>0.78922453703703699</v>
      </c>
      <c r="E8999" t="s">
        <v>194</v>
      </c>
      <c r="F8999">
        <v>0</v>
      </c>
      <c r="G8999" t="s">
        <v>189</v>
      </c>
      <c r="I8999">
        <f t="shared" si="980"/>
        <v>1</v>
      </c>
      <c r="J8999" t="str">
        <f t="shared" si="981"/>
        <v>OK</v>
      </c>
      <c r="K8999" t="str">
        <f t="shared" si="982"/>
        <v>Successful</v>
      </c>
      <c r="L8999" t="str">
        <f t="shared" si="983"/>
        <v>Balance Inquiry</v>
      </c>
      <c r="M8999" t="str">
        <f t="shared" si="984"/>
        <v>OK</v>
      </c>
      <c r="N8999" t="str">
        <f t="shared" si="985"/>
        <v>OK</v>
      </c>
      <c r="O8999" t="str">
        <f>_xlfn.XLOOKUP(B8999,'01_Raw_ATMs'!A:A,'01_Raw_ATMs'!A:A,"Not Found")</f>
        <v>ATM037</v>
      </c>
      <c r="P8999" t="str">
        <f t="shared" si="986"/>
        <v>Valid</v>
      </c>
    </row>
    <row r="9000" spans="1:16">
      <c r="A9000" t="s">
        <v>9192</v>
      </c>
      <c r="B9000" t="s">
        <v>140</v>
      </c>
      <c r="C9000" s="2">
        <v>46200</v>
      </c>
      <c r="D9000" s="3">
        <v>0.79818287037037039</v>
      </c>
      <c r="E9000" t="s">
        <v>33</v>
      </c>
      <c r="F9000">
        <v>8000</v>
      </c>
      <c r="G9000" t="s">
        <v>189</v>
      </c>
      <c r="I9000">
        <f t="shared" si="980"/>
        <v>1</v>
      </c>
      <c r="J9000" t="str">
        <f t="shared" si="981"/>
        <v>OK</v>
      </c>
      <c r="K9000" t="str">
        <f t="shared" si="982"/>
        <v>Successful</v>
      </c>
      <c r="L9000" t="str">
        <f t="shared" si="983"/>
        <v>Withdrawal</v>
      </c>
      <c r="M9000" t="str">
        <f t="shared" si="984"/>
        <v>OK</v>
      </c>
      <c r="N9000" t="str">
        <f t="shared" si="985"/>
        <v>OK</v>
      </c>
      <c r="O9000" t="str">
        <f>_xlfn.XLOOKUP(B9000,'01_Raw_ATMs'!A:A,'01_Raw_ATMs'!A:A,"Not Found")</f>
        <v>ATM060</v>
      </c>
      <c r="P9000" t="str">
        <f t="shared" si="986"/>
        <v>Valid</v>
      </c>
    </row>
    <row r="9001" spans="1:16">
      <c r="A9001" t="s">
        <v>9193</v>
      </c>
      <c r="B9001" t="s">
        <v>84</v>
      </c>
      <c r="C9001" s="2">
        <v>45850</v>
      </c>
      <c r="D9001" s="3">
        <v>0.88951388888888894</v>
      </c>
      <c r="E9001" t="s">
        <v>33</v>
      </c>
      <c r="F9001">
        <v>1000</v>
      </c>
      <c r="G9001" t="s">
        <v>189</v>
      </c>
      <c r="I9001">
        <f t="shared" si="980"/>
        <v>1</v>
      </c>
      <c r="J9001" t="str">
        <f t="shared" si="981"/>
        <v>OK</v>
      </c>
      <c r="K9001" t="str">
        <f t="shared" si="982"/>
        <v>Successful</v>
      </c>
      <c r="L9001" t="str">
        <f t="shared" si="983"/>
        <v>Withdrawal</v>
      </c>
      <c r="M9001" t="str">
        <f t="shared" si="984"/>
        <v>OK</v>
      </c>
      <c r="N9001" t="str">
        <f t="shared" si="985"/>
        <v>OK</v>
      </c>
      <c r="O9001" t="str">
        <f>_xlfn.XLOOKUP(B9001,'01_Raw_ATMs'!A:A,'01_Raw_ATMs'!A:A,"Not Found")</f>
        <v>ATM009</v>
      </c>
      <c r="P9001" t="str">
        <f t="shared" si="986"/>
        <v>Valid</v>
      </c>
    </row>
    <row r="9002" spans="1:16">
      <c r="A9002" t="s">
        <v>9194</v>
      </c>
      <c r="B9002" t="s">
        <v>172</v>
      </c>
      <c r="C9002" s="2">
        <v>46129</v>
      </c>
      <c r="D9002" s="3">
        <v>0.71962962962962962</v>
      </c>
      <c r="E9002" t="s">
        <v>33</v>
      </c>
      <c r="F9002">
        <v>10000</v>
      </c>
      <c r="G9002" t="s">
        <v>189</v>
      </c>
      <c r="I9002">
        <f t="shared" si="980"/>
        <v>1</v>
      </c>
      <c r="J9002" t="str">
        <f t="shared" si="981"/>
        <v>OK</v>
      </c>
      <c r="K9002" t="str">
        <f t="shared" si="982"/>
        <v>Successful</v>
      </c>
      <c r="L9002" t="str">
        <f t="shared" si="983"/>
        <v>Withdrawal</v>
      </c>
      <c r="M9002" t="str">
        <f t="shared" si="984"/>
        <v>OK</v>
      </c>
      <c r="N9002" t="str">
        <f t="shared" si="985"/>
        <v>OK</v>
      </c>
      <c r="O9002" t="str">
        <f>_xlfn.XLOOKUP(B9002,'01_Raw_ATMs'!A:A,'01_Raw_ATMs'!A:A,"Not Found")</f>
        <v>ATM092</v>
      </c>
      <c r="P9002" t="str">
        <f t="shared" si="986"/>
        <v>Valid</v>
      </c>
    </row>
    <row r="9003" spans="1:16">
      <c r="A9003" t="s">
        <v>9195</v>
      </c>
      <c r="B9003" t="s">
        <v>170</v>
      </c>
      <c r="C9003" s="2">
        <v>45782</v>
      </c>
      <c r="D9003" s="3">
        <v>0.80712962962962964</v>
      </c>
      <c r="E9003" t="s">
        <v>33</v>
      </c>
      <c r="F9003">
        <v>1500</v>
      </c>
      <c r="G9003" t="s">
        <v>189</v>
      </c>
      <c r="I9003">
        <f t="shared" si="980"/>
        <v>1</v>
      </c>
      <c r="J9003" t="str">
        <f t="shared" si="981"/>
        <v>OK</v>
      </c>
      <c r="K9003" t="str">
        <f t="shared" si="982"/>
        <v>Successful</v>
      </c>
      <c r="L9003" t="str">
        <f t="shared" si="983"/>
        <v>Withdrawal</v>
      </c>
      <c r="M9003" t="str">
        <f t="shared" si="984"/>
        <v>OK</v>
      </c>
      <c r="N9003" t="str">
        <f t="shared" si="985"/>
        <v>OK</v>
      </c>
      <c r="O9003" t="str">
        <f>_xlfn.XLOOKUP(B9003,'01_Raw_ATMs'!A:A,'01_Raw_ATMs'!A:A,"Not Found")</f>
        <v>ATM090</v>
      </c>
      <c r="P9003" t="str">
        <f t="shared" si="986"/>
        <v>Valid</v>
      </c>
    </row>
    <row r="9004" spans="1:16">
      <c r="A9004" t="s">
        <v>9196</v>
      </c>
      <c r="B9004" t="s">
        <v>107</v>
      </c>
      <c r="C9004" s="2">
        <v>45924</v>
      </c>
      <c r="D9004" s="3">
        <v>0.42457175925925927</v>
      </c>
      <c r="E9004" t="s">
        <v>33</v>
      </c>
      <c r="F9004">
        <v>10000</v>
      </c>
      <c r="G9004" t="s">
        <v>189</v>
      </c>
      <c r="I9004">
        <f t="shared" si="980"/>
        <v>1</v>
      </c>
      <c r="J9004" t="str">
        <f t="shared" si="981"/>
        <v>OK</v>
      </c>
      <c r="K9004" t="str">
        <f t="shared" si="982"/>
        <v>Successful</v>
      </c>
      <c r="L9004" t="str">
        <f t="shared" si="983"/>
        <v>Withdrawal</v>
      </c>
      <c r="M9004" t="str">
        <f t="shared" si="984"/>
        <v>OK</v>
      </c>
      <c r="N9004" t="str">
        <f t="shared" si="985"/>
        <v>OK</v>
      </c>
      <c r="O9004" t="str">
        <f>_xlfn.XLOOKUP(B9004,'01_Raw_ATMs'!A:A,'01_Raw_ATMs'!A:A,"Not Found")</f>
        <v>ATM027</v>
      </c>
      <c r="P9004" t="str">
        <f t="shared" si="986"/>
        <v>Valid</v>
      </c>
    </row>
    <row r="9005" spans="1:16">
      <c r="A9005" t="s">
        <v>9197</v>
      </c>
      <c r="B9005" t="s">
        <v>127</v>
      </c>
      <c r="C9005" s="2">
        <v>45997</v>
      </c>
      <c r="D9005" s="3">
        <v>0.87538194444444439</v>
      </c>
      <c r="E9005" t="s">
        <v>33</v>
      </c>
      <c r="F9005">
        <v>1500</v>
      </c>
      <c r="G9005" t="s">
        <v>189</v>
      </c>
      <c r="I9005">
        <f t="shared" si="980"/>
        <v>1</v>
      </c>
      <c r="J9005" t="str">
        <f t="shared" si="981"/>
        <v>OK</v>
      </c>
      <c r="K9005" t="str">
        <f t="shared" si="982"/>
        <v>Successful</v>
      </c>
      <c r="L9005" t="str">
        <f t="shared" si="983"/>
        <v>Withdrawal</v>
      </c>
      <c r="M9005" t="str">
        <f t="shared" si="984"/>
        <v>OK</v>
      </c>
      <c r="N9005" t="str">
        <f t="shared" si="985"/>
        <v>OK</v>
      </c>
      <c r="O9005" t="str">
        <f>_xlfn.XLOOKUP(B9005,'01_Raw_ATMs'!A:A,'01_Raw_ATMs'!A:A,"Not Found")</f>
        <v>ATM047</v>
      </c>
      <c r="P9005" t="str">
        <f t="shared" si="986"/>
        <v>Valid</v>
      </c>
    </row>
    <row r="9006" spans="1:16">
      <c r="A9006" t="s">
        <v>9198</v>
      </c>
      <c r="B9006" t="s">
        <v>91</v>
      </c>
      <c r="C9006" s="2">
        <v>46112</v>
      </c>
      <c r="D9006" s="3">
        <v>0.25065972222222221</v>
      </c>
      <c r="E9006" t="s">
        <v>33</v>
      </c>
      <c r="F9006">
        <v>5000</v>
      </c>
      <c r="G9006" t="s">
        <v>189</v>
      </c>
      <c r="I9006">
        <f t="shared" si="980"/>
        <v>1</v>
      </c>
      <c r="J9006" t="str">
        <f t="shared" si="981"/>
        <v>OK</v>
      </c>
      <c r="K9006" t="str">
        <f t="shared" si="982"/>
        <v>Successful</v>
      </c>
      <c r="L9006" t="str">
        <f t="shared" si="983"/>
        <v>Withdrawal</v>
      </c>
      <c r="M9006" t="str">
        <f t="shared" si="984"/>
        <v>OK</v>
      </c>
      <c r="N9006" t="str">
        <f t="shared" si="985"/>
        <v>OK</v>
      </c>
      <c r="O9006" t="str">
        <f>_xlfn.XLOOKUP(B9006,'01_Raw_ATMs'!A:A,'01_Raw_ATMs'!A:A,"Not Found")</f>
        <v>ATM014</v>
      </c>
      <c r="P9006" t="str">
        <f t="shared" si="986"/>
        <v>Valid</v>
      </c>
    </row>
    <row r="9007" spans="1:16">
      <c r="A9007" t="s">
        <v>9199</v>
      </c>
      <c r="B9007" t="s">
        <v>122</v>
      </c>
      <c r="C9007" s="2">
        <v>45907</v>
      </c>
      <c r="D9007" s="3">
        <v>0.2770023148148148</v>
      </c>
      <c r="E9007" t="s">
        <v>33</v>
      </c>
      <c r="F9007">
        <v>8000</v>
      </c>
      <c r="G9007" t="s">
        <v>189</v>
      </c>
      <c r="I9007">
        <f t="shared" si="980"/>
        <v>1</v>
      </c>
      <c r="J9007" t="str">
        <f t="shared" si="981"/>
        <v>OK</v>
      </c>
      <c r="K9007" t="str">
        <f t="shared" si="982"/>
        <v>Successful</v>
      </c>
      <c r="L9007" t="str">
        <f t="shared" si="983"/>
        <v>Withdrawal</v>
      </c>
      <c r="M9007" t="str">
        <f t="shared" si="984"/>
        <v>OK</v>
      </c>
      <c r="N9007" t="str">
        <f t="shared" si="985"/>
        <v>OK</v>
      </c>
      <c r="O9007" t="str">
        <f>_xlfn.XLOOKUP(B9007,'01_Raw_ATMs'!A:A,'01_Raw_ATMs'!A:A,"Not Found")</f>
        <v>ATM042</v>
      </c>
      <c r="P9007" t="str">
        <f t="shared" si="986"/>
        <v>Valid</v>
      </c>
    </row>
    <row r="9008" spans="1:16">
      <c r="A9008" t="s">
        <v>9200</v>
      </c>
      <c r="B9008" t="s">
        <v>167</v>
      </c>
      <c r="C9008" s="2">
        <v>46064</v>
      </c>
      <c r="D9008" s="3">
        <v>0.77484953703703707</v>
      </c>
      <c r="E9008" t="s">
        <v>33</v>
      </c>
      <c r="F9008">
        <v>1500</v>
      </c>
      <c r="G9008" t="s">
        <v>189</v>
      </c>
      <c r="I9008">
        <f t="shared" si="980"/>
        <v>1</v>
      </c>
      <c r="J9008" t="str">
        <f t="shared" si="981"/>
        <v>OK</v>
      </c>
      <c r="K9008" t="str">
        <f t="shared" si="982"/>
        <v>Successful</v>
      </c>
      <c r="L9008" t="str">
        <f t="shared" si="983"/>
        <v>Withdrawal</v>
      </c>
      <c r="M9008" t="str">
        <f t="shared" si="984"/>
        <v>OK</v>
      </c>
      <c r="N9008" t="str">
        <f t="shared" si="985"/>
        <v>OK</v>
      </c>
      <c r="O9008" t="str">
        <f>_xlfn.XLOOKUP(B9008,'01_Raw_ATMs'!A:A,'01_Raw_ATMs'!A:A,"Not Found")</f>
        <v>ATM087</v>
      </c>
      <c r="P9008" t="str">
        <f t="shared" si="986"/>
        <v>Valid</v>
      </c>
    </row>
    <row r="9009" spans="1:16">
      <c r="A9009" t="s">
        <v>9201</v>
      </c>
      <c r="B9009" t="s">
        <v>124</v>
      </c>
      <c r="C9009" s="2">
        <v>45914</v>
      </c>
      <c r="D9009" s="3">
        <v>0.68855324074074076</v>
      </c>
      <c r="E9009" t="s">
        <v>33</v>
      </c>
      <c r="F9009">
        <v>6000</v>
      </c>
      <c r="G9009" t="s">
        <v>189</v>
      </c>
      <c r="I9009">
        <f t="shared" si="980"/>
        <v>1</v>
      </c>
      <c r="J9009" t="str">
        <f t="shared" si="981"/>
        <v>OK</v>
      </c>
      <c r="K9009" t="str">
        <f t="shared" si="982"/>
        <v>Successful</v>
      </c>
      <c r="L9009" t="str">
        <f t="shared" si="983"/>
        <v>Withdrawal</v>
      </c>
      <c r="M9009" t="str">
        <f t="shared" si="984"/>
        <v>OK</v>
      </c>
      <c r="N9009" t="str">
        <f t="shared" si="985"/>
        <v>OK</v>
      </c>
      <c r="O9009" t="str">
        <f>_xlfn.XLOOKUP(B9009,'01_Raw_ATMs'!A:A,'01_Raw_ATMs'!A:A,"Not Found")</f>
        <v>ATM044</v>
      </c>
      <c r="P9009" t="str">
        <f t="shared" si="986"/>
        <v>Valid</v>
      </c>
    </row>
    <row r="9010" spans="1:16">
      <c r="A9010" t="s">
        <v>9202</v>
      </c>
      <c r="B9010" t="s">
        <v>151</v>
      </c>
      <c r="C9010" s="2">
        <v>45779</v>
      </c>
      <c r="D9010" s="3">
        <v>0.78503472222222226</v>
      </c>
      <c r="E9010" t="s">
        <v>33</v>
      </c>
      <c r="F9010">
        <v>3000</v>
      </c>
      <c r="G9010" t="s">
        <v>189</v>
      </c>
      <c r="I9010">
        <f t="shared" si="980"/>
        <v>1</v>
      </c>
      <c r="J9010" t="str">
        <f t="shared" si="981"/>
        <v>OK</v>
      </c>
      <c r="K9010" t="str">
        <f t="shared" si="982"/>
        <v>Successful</v>
      </c>
      <c r="L9010" t="str">
        <f t="shared" si="983"/>
        <v>Withdrawal</v>
      </c>
      <c r="M9010" t="str">
        <f t="shared" si="984"/>
        <v>OK</v>
      </c>
      <c r="N9010" t="str">
        <f t="shared" si="985"/>
        <v>OK</v>
      </c>
      <c r="O9010" t="str">
        <f>_xlfn.XLOOKUP(B9010,'01_Raw_ATMs'!A:A,'01_Raw_ATMs'!A:A,"Not Found")</f>
        <v>ATM071</v>
      </c>
      <c r="P9010" t="str">
        <f t="shared" si="986"/>
        <v>Valid</v>
      </c>
    </row>
    <row r="9011" spans="1:16">
      <c r="A9011" t="s">
        <v>9203</v>
      </c>
      <c r="B9011" t="s">
        <v>116</v>
      </c>
      <c r="C9011" s="2">
        <v>46140</v>
      </c>
      <c r="D9011" s="3">
        <v>0.70269675925925923</v>
      </c>
      <c r="E9011" t="s">
        <v>33</v>
      </c>
      <c r="F9011">
        <v>500</v>
      </c>
      <c r="G9011" t="s">
        <v>189</v>
      </c>
      <c r="I9011">
        <f t="shared" si="980"/>
        <v>1</v>
      </c>
      <c r="J9011" t="str">
        <f t="shared" si="981"/>
        <v>OK</v>
      </c>
      <c r="K9011" t="str">
        <f t="shared" si="982"/>
        <v>Successful</v>
      </c>
      <c r="L9011" t="str">
        <f t="shared" si="983"/>
        <v>Withdrawal</v>
      </c>
      <c r="M9011" t="str">
        <f t="shared" si="984"/>
        <v>OK</v>
      </c>
      <c r="N9011" t="str">
        <f t="shared" si="985"/>
        <v>OK</v>
      </c>
      <c r="O9011" t="str">
        <f>_xlfn.XLOOKUP(B9011,'01_Raw_ATMs'!A:A,'01_Raw_ATMs'!A:A,"Not Found")</f>
        <v>ATM036</v>
      </c>
      <c r="P9011" t="str">
        <f t="shared" si="986"/>
        <v>Valid</v>
      </c>
    </row>
    <row r="9012" spans="1:16">
      <c r="A9012" t="s">
        <v>9204</v>
      </c>
      <c r="B9012" t="s">
        <v>165</v>
      </c>
      <c r="C9012" s="2">
        <v>45779</v>
      </c>
      <c r="D9012" s="3">
        <v>0.79799768518518521</v>
      </c>
      <c r="E9012" t="s">
        <v>261</v>
      </c>
      <c r="F9012">
        <v>15000</v>
      </c>
      <c r="G9012" t="s">
        <v>189</v>
      </c>
      <c r="I9012">
        <f t="shared" si="980"/>
        <v>1</v>
      </c>
      <c r="J9012" t="str">
        <f t="shared" si="981"/>
        <v>OK</v>
      </c>
      <c r="K9012" t="str">
        <f t="shared" si="982"/>
        <v>Successful</v>
      </c>
      <c r="L9012" t="str">
        <f t="shared" si="983"/>
        <v>Cash Deposit</v>
      </c>
      <c r="M9012" t="str">
        <f t="shared" si="984"/>
        <v>OK</v>
      </c>
      <c r="N9012" t="str">
        <f t="shared" si="985"/>
        <v>OK</v>
      </c>
      <c r="O9012" t="str">
        <f>_xlfn.XLOOKUP(B9012,'01_Raw_ATMs'!A:A,'01_Raw_ATMs'!A:A,"Not Found")</f>
        <v>ATM085</v>
      </c>
      <c r="P9012" t="str">
        <f t="shared" si="986"/>
        <v>Valid</v>
      </c>
    </row>
    <row r="9013" spans="1:16">
      <c r="A9013" t="s">
        <v>9205</v>
      </c>
      <c r="B9013" t="s">
        <v>142</v>
      </c>
      <c r="C9013" s="2">
        <v>45919</v>
      </c>
      <c r="D9013" s="3">
        <v>0.8044675925925926</v>
      </c>
      <c r="E9013" t="s">
        <v>33</v>
      </c>
      <c r="F9013">
        <v>2000</v>
      </c>
      <c r="G9013" t="s">
        <v>189</v>
      </c>
      <c r="I9013">
        <f t="shared" si="980"/>
        <v>1</v>
      </c>
      <c r="J9013" t="str">
        <f t="shared" si="981"/>
        <v>OK</v>
      </c>
      <c r="K9013" t="str">
        <f t="shared" si="982"/>
        <v>Successful</v>
      </c>
      <c r="L9013" t="str">
        <f t="shared" si="983"/>
        <v>Withdrawal</v>
      </c>
      <c r="M9013" t="str">
        <f t="shared" si="984"/>
        <v>OK</v>
      </c>
      <c r="N9013" t="str">
        <f t="shared" si="985"/>
        <v>OK</v>
      </c>
      <c r="O9013" t="str">
        <f>_xlfn.XLOOKUP(B9013,'01_Raw_ATMs'!A:A,'01_Raw_ATMs'!A:A,"Not Found")</f>
        <v>ATM062</v>
      </c>
      <c r="P9013" t="str">
        <f t="shared" si="986"/>
        <v>Valid</v>
      </c>
    </row>
    <row r="9014" spans="1:16">
      <c r="A9014" t="s">
        <v>9206</v>
      </c>
      <c r="B9014" t="s">
        <v>152</v>
      </c>
      <c r="C9014" s="2">
        <v>45748</v>
      </c>
      <c r="D9014" s="3">
        <v>0.83050925925925922</v>
      </c>
      <c r="E9014" t="s">
        <v>194</v>
      </c>
      <c r="F9014">
        <v>0</v>
      </c>
      <c r="G9014" t="s">
        <v>189</v>
      </c>
      <c r="I9014">
        <f t="shared" si="980"/>
        <v>1</v>
      </c>
      <c r="J9014" t="str">
        <f t="shared" si="981"/>
        <v>OK</v>
      </c>
      <c r="K9014" t="str">
        <f t="shared" si="982"/>
        <v>Successful</v>
      </c>
      <c r="L9014" t="str">
        <f t="shared" si="983"/>
        <v>Balance Inquiry</v>
      </c>
      <c r="M9014" t="str">
        <f t="shared" si="984"/>
        <v>OK</v>
      </c>
      <c r="N9014" t="str">
        <f t="shared" si="985"/>
        <v>OK</v>
      </c>
      <c r="O9014" t="str">
        <f>_xlfn.XLOOKUP(B9014,'01_Raw_ATMs'!A:A,'01_Raw_ATMs'!A:A,"Not Found")</f>
        <v>ATM072</v>
      </c>
      <c r="P9014" t="str">
        <f t="shared" si="986"/>
        <v>Valid</v>
      </c>
    </row>
    <row r="9015" spans="1:16">
      <c r="A9015" t="s">
        <v>9207</v>
      </c>
      <c r="B9015" t="s">
        <v>167</v>
      </c>
      <c r="C9015" s="2">
        <v>45733</v>
      </c>
      <c r="D9015" s="3">
        <v>0.56883101851851847</v>
      </c>
      <c r="E9015" t="s">
        <v>33</v>
      </c>
      <c r="F9015">
        <v>500</v>
      </c>
      <c r="G9015" t="s">
        <v>189</v>
      </c>
      <c r="I9015">
        <f t="shared" si="980"/>
        <v>1</v>
      </c>
      <c r="J9015" t="str">
        <f t="shared" si="981"/>
        <v>OK</v>
      </c>
      <c r="K9015" t="str">
        <f t="shared" si="982"/>
        <v>Successful</v>
      </c>
      <c r="L9015" t="str">
        <f t="shared" si="983"/>
        <v>Withdrawal</v>
      </c>
      <c r="M9015" t="str">
        <f t="shared" si="984"/>
        <v>OK</v>
      </c>
      <c r="N9015" t="str">
        <f t="shared" si="985"/>
        <v>OK</v>
      </c>
      <c r="O9015" t="str">
        <f>_xlfn.XLOOKUP(B9015,'01_Raw_ATMs'!A:A,'01_Raw_ATMs'!A:A,"Not Found")</f>
        <v>ATM087</v>
      </c>
      <c r="P9015" t="str">
        <f t="shared" si="986"/>
        <v>Valid</v>
      </c>
    </row>
    <row r="9016" spans="1:16">
      <c r="A9016" t="s">
        <v>9208</v>
      </c>
      <c r="B9016" t="s">
        <v>161</v>
      </c>
      <c r="C9016" s="2">
        <v>45935</v>
      </c>
      <c r="D9016" s="3">
        <v>0.88966435185185189</v>
      </c>
      <c r="E9016" t="s">
        <v>33</v>
      </c>
      <c r="F9016">
        <v>4000</v>
      </c>
      <c r="G9016" t="s">
        <v>189</v>
      </c>
      <c r="I9016">
        <f t="shared" si="980"/>
        <v>1</v>
      </c>
      <c r="J9016" t="str">
        <f t="shared" si="981"/>
        <v>OK</v>
      </c>
      <c r="K9016" t="str">
        <f t="shared" si="982"/>
        <v>Successful</v>
      </c>
      <c r="L9016" t="str">
        <f t="shared" si="983"/>
        <v>Withdrawal</v>
      </c>
      <c r="M9016" t="str">
        <f t="shared" si="984"/>
        <v>OK</v>
      </c>
      <c r="N9016" t="str">
        <f t="shared" si="985"/>
        <v>OK</v>
      </c>
      <c r="O9016" t="str">
        <f>_xlfn.XLOOKUP(B9016,'01_Raw_ATMs'!A:A,'01_Raw_ATMs'!A:A,"Not Found")</f>
        <v>ATM081</v>
      </c>
      <c r="P9016" t="str">
        <f t="shared" si="986"/>
        <v>Valid</v>
      </c>
    </row>
    <row r="9017" spans="1:16">
      <c r="A9017" t="s">
        <v>9209</v>
      </c>
      <c r="B9017" t="s">
        <v>154</v>
      </c>
      <c r="C9017" s="2">
        <v>45843</v>
      </c>
      <c r="D9017" s="3">
        <v>0.37597222222222221</v>
      </c>
      <c r="E9017" t="s">
        <v>33</v>
      </c>
      <c r="F9017">
        <v>4000</v>
      </c>
      <c r="G9017" t="s">
        <v>189</v>
      </c>
      <c r="I9017">
        <f t="shared" si="980"/>
        <v>1</v>
      </c>
      <c r="J9017" t="str">
        <f t="shared" si="981"/>
        <v>OK</v>
      </c>
      <c r="K9017" t="str">
        <f t="shared" si="982"/>
        <v>Successful</v>
      </c>
      <c r="L9017" t="str">
        <f t="shared" si="983"/>
        <v>Withdrawal</v>
      </c>
      <c r="M9017" t="str">
        <f t="shared" si="984"/>
        <v>OK</v>
      </c>
      <c r="N9017" t="str">
        <f t="shared" si="985"/>
        <v>OK</v>
      </c>
      <c r="O9017" t="str">
        <f>_xlfn.XLOOKUP(B9017,'01_Raw_ATMs'!A:A,'01_Raw_ATMs'!A:A,"Not Found")</f>
        <v>ATM074</v>
      </c>
      <c r="P9017" t="str">
        <f t="shared" si="986"/>
        <v>Valid</v>
      </c>
    </row>
    <row r="9018" spans="1:16">
      <c r="A9018" t="s">
        <v>9210</v>
      </c>
      <c r="B9018" t="s">
        <v>159</v>
      </c>
      <c r="C9018" s="2">
        <v>45672</v>
      </c>
      <c r="D9018" s="3">
        <v>0.32033564814814808</v>
      </c>
      <c r="E9018" t="s">
        <v>194</v>
      </c>
      <c r="F9018">
        <v>0</v>
      </c>
      <c r="G9018" t="s">
        <v>214</v>
      </c>
      <c r="H9018" t="s">
        <v>42</v>
      </c>
      <c r="I9018">
        <f t="shared" si="980"/>
        <v>1</v>
      </c>
      <c r="J9018" t="str">
        <f t="shared" si="981"/>
        <v>OK</v>
      </c>
      <c r="K9018" t="str">
        <f t="shared" si="982"/>
        <v>Failed</v>
      </c>
      <c r="L9018" t="str">
        <f t="shared" si="983"/>
        <v>Balance Inquiry</v>
      </c>
      <c r="M9018" t="str">
        <f t="shared" si="984"/>
        <v>OK</v>
      </c>
      <c r="N9018" t="str">
        <f t="shared" si="985"/>
        <v>OK</v>
      </c>
      <c r="O9018" t="str">
        <f>_xlfn.XLOOKUP(B9018,'01_Raw_ATMs'!A:A,'01_Raw_ATMs'!A:A,"Not Found")</f>
        <v>ATM079</v>
      </c>
      <c r="P9018" t="str">
        <f t="shared" si="986"/>
        <v>Valid</v>
      </c>
    </row>
    <row r="9019" spans="1:16">
      <c r="A9019" t="s">
        <v>9211</v>
      </c>
      <c r="B9019" t="s">
        <v>100</v>
      </c>
      <c r="C9019" s="2">
        <v>45985</v>
      </c>
      <c r="D9019" s="3">
        <v>0.37113425925925919</v>
      </c>
      <c r="E9019" t="s">
        <v>194</v>
      </c>
      <c r="F9019">
        <v>0</v>
      </c>
      <c r="G9019" t="s">
        <v>189</v>
      </c>
      <c r="I9019">
        <f t="shared" si="980"/>
        <v>1</v>
      </c>
      <c r="J9019" t="str">
        <f t="shared" si="981"/>
        <v>OK</v>
      </c>
      <c r="K9019" t="str">
        <f t="shared" si="982"/>
        <v>Successful</v>
      </c>
      <c r="L9019" t="str">
        <f t="shared" si="983"/>
        <v>Balance Inquiry</v>
      </c>
      <c r="M9019" t="str">
        <f t="shared" si="984"/>
        <v>OK</v>
      </c>
      <c r="N9019" t="str">
        <f t="shared" si="985"/>
        <v>OK</v>
      </c>
      <c r="O9019" t="str">
        <f>_xlfn.XLOOKUP(B9019,'01_Raw_ATMs'!A:A,'01_Raw_ATMs'!A:A,"Not Found")</f>
        <v>ATM021</v>
      </c>
      <c r="P9019" t="str">
        <f t="shared" si="986"/>
        <v>Valid</v>
      </c>
    </row>
    <row r="9020" spans="1:16">
      <c r="A9020" t="s">
        <v>9212</v>
      </c>
      <c r="B9020" t="s">
        <v>93</v>
      </c>
      <c r="C9020" s="2">
        <v>45881</v>
      </c>
      <c r="D9020" s="3">
        <v>0.2402546296296296</v>
      </c>
      <c r="E9020" t="s">
        <v>261</v>
      </c>
      <c r="F9020">
        <v>5000</v>
      </c>
      <c r="G9020" t="s">
        <v>189</v>
      </c>
      <c r="I9020">
        <f t="shared" si="980"/>
        <v>1</v>
      </c>
      <c r="J9020" t="str">
        <f t="shared" si="981"/>
        <v>OK</v>
      </c>
      <c r="K9020" t="str">
        <f t="shared" si="982"/>
        <v>Successful</v>
      </c>
      <c r="L9020" t="str">
        <f t="shared" si="983"/>
        <v>Cash Deposit</v>
      </c>
      <c r="M9020" t="str">
        <f t="shared" si="984"/>
        <v>OK</v>
      </c>
      <c r="N9020" t="str">
        <f t="shared" si="985"/>
        <v>OK</v>
      </c>
      <c r="O9020" t="str">
        <f>_xlfn.XLOOKUP(B9020,'01_Raw_ATMs'!A:A,'01_Raw_ATMs'!A:A,"Not Found")</f>
        <v>ATM016</v>
      </c>
      <c r="P9020" t="str">
        <f t="shared" si="986"/>
        <v>Valid</v>
      </c>
    </row>
    <row r="9021" spans="1:16">
      <c r="A9021" t="s">
        <v>9213</v>
      </c>
      <c r="B9021" t="s">
        <v>143</v>
      </c>
      <c r="C9021" s="2">
        <v>45861</v>
      </c>
      <c r="D9021" s="3">
        <v>0.75126157407407412</v>
      </c>
      <c r="E9021" t="s">
        <v>33</v>
      </c>
      <c r="F9021">
        <v>3000</v>
      </c>
      <c r="G9021" t="s">
        <v>189</v>
      </c>
      <c r="I9021">
        <f t="shared" si="980"/>
        <v>1</v>
      </c>
      <c r="J9021" t="str">
        <f t="shared" si="981"/>
        <v>OK</v>
      </c>
      <c r="K9021" t="str">
        <f t="shared" si="982"/>
        <v>Successful</v>
      </c>
      <c r="L9021" t="str">
        <f t="shared" si="983"/>
        <v>Withdrawal</v>
      </c>
      <c r="M9021" t="str">
        <f t="shared" si="984"/>
        <v>OK</v>
      </c>
      <c r="N9021" t="str">
        <f t="shared" si="985"/>
        <v>OK</v>
      </c>
      <c r="O9021" t="str">
        <f>_xlfn.XLOOKUP(B9021,'01_Raw_ATMs'!A:A,'01_Raw_ATMs'!A:A,"Not Found")</f>
        <v>ATM063</v>
      </c>
      <c r="P9021" t="str">
        <f t="shared" si="986"/>
        <v>Valid</v>
      </c>
    </row>
    <row r="9022" spans="1:16">
      <c r="A9022" t="s">
        <v>9214</v>
      </c>
      <c r="B9022" t="s">
        <v>149</v>
      </c>
      <c r="C9022" s="2">
        <v>45866</v>
      </c>
      <c r="D9022" s="3">
        <v>0.34528935185185178</v>
      </c>
      <c r="E9022" t="s">
        <v>33</v>
      </c>
      <c r="F9022">
        <v>8000</v>
      </c>
      <c r="G9022" t="s">
        <v>189</v>
      </c>
      <c r="I9022">
        <f t="shared" si="980"/>
        <v>1</v>
      </c>
      <c r="J9022" t="str">
        <f t="shared" si="981"/>
        <v>OK</v>
      </c>
      <c r="K9022" t="str">
        <f t="shared" si="982"/>
        <v>Successful</v>
      </c>
      <c r="L9022" t="str">
        <f t="shared" si="983"/>
        <v>Withdrawal</v>
      </c>
      <c r="M9022" t="str">
        <f t="shared" si="984"/>
        <v>OK</v>
      </c>
      <c r="N9022" t="str">
        <f t="shared" si="985"/>
        <v>OK</v>
      </c>
      <c r="O9022" t="str">
        <f>_xlfn.XLOOKUP(B9022,'01_Raw_ATMs'!A:A,'01_Raw_ATMs'!A:A,"Not Found")</f>
        <v>ATM069</v>
      </c>
      <c r="P9022" t="str">
        <f t="shared" si="986"/>
        <v>Valid</v>
      </c>
    </row>
    <row r="9023" spans="1:16">
      <c r="A9023" t="s">
        <v>9215</v>
      </c>
      <c r="B9023" t="s">
        <v>173</v>
      </c>
      <c r="C9023" s="2">
        <v>46027</v>
      </c>
      <c r="D9023" s="3">
        <v>0.88003472222222223</v>
      </c>
      <c r="E9023" t="s">
        <v>33</v>
      </c>
      <c r="F9023">
        <v>1000</v>
      </c>
      <c r="G9023" t="s">
        <v>189</v>
      </c>
      <c r="I9023">
        <f t="shared" si="980"/>
        <v>1</v>
      </c>
      <c r="J9023" t="str">
        <f t="shared" si="981"/>
        <v>OK</v>
      </c>
      <c r="K9023" t="str">
        <f t="shared" si="982"/>
        <v>Successful</v>
      </c>
      <c r="L9023" t="str">
        <f t="shared" si="983"/>
        <v>Withdrawal</v>
      </c>
      <c r="M9023" t="str">
        <f t="shared" si="984"/>
        <v>OK</v>
      </c>
      <c r="N9023" t="str">
        <f t="shared" si="985"/>
        <v>OK</v>
      </c>
      <c r="O9023" t="str">
        <f>_xlfn.XLOOKUP(B9023,'01_Raw_ATMs'!A:A,'01_Raw_ATMs'!A:A,"Not Found")</f>
        <v>ATM093</v>
      </c>
      <c r="P9023" t="str">
        <f t="shared" si="986"/>
        <v>Valid</v>
      </c>
    </row>
    <row r="9024" spans="1:16">
      <c r="A9024" t="s">
        <v>9216</v>
      </c>
      <c r="B9024" t="s">
        <v>133</v>
      </c>
      <c r="C9024" s="2">
        <v>46039</v>
      </c>
      <c r="D9024" s="3">
        <v>0.88342592592592595</v>
      </c>
      <c r="E9024" t="s">
        <v>33</v>
      </c>
      <c r="F9024">
        <v>2500</v>
      </c>
      <c r="G9024" t="s">
        <v>189</v>
      </c>
      <c r="I9024">
        <f t="shared" si="980"/>
        <v>1</v>
      </c>
      <c r="J9024" t="str">
        <f t="shared" si="981"/>
        <v>OK</v>
      </c>
      <c r="K9024" t="str">
        <f t="shared" si="982"/>
        <v>Successful</v>
      </c>
      <c r="L9024" t="str">
        <f t="shared" si="983"/>
        <v>Withdrawal</v>
      </c>
      <c r="M9024" t="str">
        <f t="shared" si="984"/>
        <v>OK</v>
      </c>
      <c r="N9024" t="str">
        <f t="shared" si="985"/>
        <v>OK</v>
      </c>
      <c r="O9024" t="str">
        <f>_xlfn.XLOOKUP(B9024,'01_Raw_ATMs'!A:A,'01_Raw_ATMs'!A:A,"Not Found")</f>
        <v>ATM053</v>
      </c>
      <c r="P9024" t="str">
        <f t="shared" si="986"/>
        <v>Valid</v>
      </c>
    </row>
    <row r="9025" spans="1:16">
      <c r="A9025" t="s">
        <v>9217</v>
      </c>
      <c r="B9025" t="s">
        <v>109</v>
      </c>
      <c r="C9025" s="2">
        <v>46017</v>
      </c>
      <c r="D9025" s="3">
        <v>0.56017361111111108</v>
      </c>
      <c r="E9025" t="s">
        <v>33</v>
      </c>
      <c r="F9025">
        <v>6000</v>
      </c>
      <c r="G9025" t="s">
        <v>189</v>
      </c>
      <c r="I9025">
        <f t="shared" si="980"/>
        <v>1</v>
      </c>
      <c r="J9025" t="str">
        <f t="shared" si="981"/>
        <v>OK</v>
      </c>
      <c r="K9025" t="str">
        <f t="shared" si="982"/>
        <v>Successful</v>
      </c>
      <c r="L9025" t="str">
        <f t="shared" si="983"/>
        <v>Withdrawal</v>
      </c>
      <c r="M9025" t="str">
        <f t="shared" si="984"/>
        <v>OK</v>
      </c>
      <c r="N9025" t="str">
        <f t="shared" si="985"/>
        <v>OK</v>
      </c>
      <c r="O9025" t="str">
        <f>_xlfn.XLOOKUP(B9025,'01_Raw_ATMs'!A:A,'01_Raw_ATMs'!A:A,"Not Found")</f>
        <v>ATM029</v>
      </c>
      <c r="P9025" t="str">
        <f t="shared" si="986"/>
        <v>Valid</v>
      </c>
    </row>
    <row r="9026" spans="1:16">
      <c r="A9026" t="s">
        <v>9218</v>
      </c>
      <c r="B9026" t="s">
        <v>165</v>
      </c>
      <c r="C9026" s="2">
        <v>46166</v>
      </c>
      <c r="D9026" s="3">
        <v>0.81284722222222228</v>
      </c>
      <c r="E9026" t="s">
        <v>194</v>
      </c>
      <c r="F9026">
        <v>0</v>
      </c>
      <c r="G9026" t="s">
        <v>189</v>
      </c>
      <c r="I9026">
        <f t="shared" si="980"/>
        <v>1</v>
      </c>
      <c r="J9026" t="str">
        <f t="shared" si="981"/>
        <v>OK</v>
      </c>
      <c r="K9026" t="str">
        <f t="shared" si="982"/>
        <v>Successful</v>
      </c>
      <c r="L9026" t="str">
        <f t="shared" si="983"/>
        <v>Balance Inquiry</v>
      </c>
      <c r="M9026" t="str">
        <f t="shared" si="984"/>
        <v>OK</v>
      </c>
      <c r="N9026" t="str">
        <f t="shared" si="985"/>
        <v>OK</v>
      </c>
      <c r="O9026" t="str">
        <f>_xlfn.XLOOKUP(B9026,'01_Raw_ATMs'!A:A,'01_Raw_ATMs'!A:A,"Not Found")</f>
        <v>ATM085</v>
      </c>
      <c r="P9026" t="str">
        <f t="shared" si="986"/>
        <v>Valid</v>
      </c>
    </row>
    <row r="9027" spans="1:16">
      <c r="A9027" t="s">
        <v>9219</v>
      </c>
      <c r="B9027" t="s">
        <v>120</v>
      </c>
      <c r="C9027" s="2">
        <v>45893</v>
      </c>
      <c r="D9027" s="3">
        <v>0.8971527777777778</v>
      </c>
      <c r="E9027" t="s">
        <v>33</v>
      </c>
      <c r="F9027">
        <v>6000</v>
      </c>
      <c r="G9027" t="s">
        <v>189</v>
      </c>
      <c r="I9027">
        <f t="shared" ref="I9027:I9090" si="987">COUNTIF($A:$A,A9027)</f>
        <v>1</v>
      </c>
      <c r="J9027" t="str">
        <f t="shared" ref="J9027:J9090" si="988">IF(AND(TRIM(G9027)="Failed",H9027=""),"Problem","OK")</f>
        <v>OK</v>
      </c>
      <c r="K9027" t="str">
        <f t="shared" ref="K9027:K9090" si="989">PROPER(TRIM(G9027))</f>
        <v>Successful</v>
      </c>
      <c r="L9027" t="str">
        <f t="shared" ref="L9027:L9090" si="990">PROPER(TRIM(E9027))</f>
        <v>Withdrawal</v>
      </c>
      <c r="M9027" t="str">
        <f t="shared" ref="M9027:M9090" si="991">IF(OR(E9027="Withdrawal",E9027="Cash Deposit"),IF(F9027&gt;0,"OK","Problem"),IF(F9027=0,"OK","Problem"))</f>
        <v>OK</v>
      </c>
      <c r="N9027" t="str">
        <f t="shared" ref="N9027:N9090" si="992">IF(AND(C9027&gt;=DATE(2025,1,1),C9027&lt;=DATE(2026,6,30)),"OK","Problem")</f>
        <v>OK</v>
      </c>
      <c r="O9027" t="str">
        <f>_xlfn.XLOOKUP(B9027,'01_Raw_ATMs'!A:A,'01_Raw_ATMs'!A:A,"Not Found")</f>
        <v>ATM040</v>
      </c>
      <c r="P9027" t="str">
        <f t="shared" ref="P9027:P9090" si="993">IF(B9027="","Missing ATM_ID","Valid")</f>
        <v>Valid</v>
      </c>
    </row>
    <row r="9028" spans="1:16">
      <c r="A9028" t="s">
        <v>9220</v>
      </c>
      <c r="B9028" t="s">
        <v>115</v>
      </c>
      <c r="C9028" s="2">
        <v>45803</v>
      </c>
      <c r="D9028" s="3">
        <v>0.63040509259259259</v>
      </c>
      <c r="E9028" t="s">
        <v>33</v>
      </c>
      <c r="F9028">
        <v>8000</v>
      </c>
      <c r="G9028" t="s">
        <v>189</v>
      </c>
      <c r="I9028">
        <f t="shared" si="987"/>
        <v>1</v>
      </c>
      <c r="J9028" t="str">
        <f t="shared" si="988"/>
        <v>OK</v>
      </c>
      <c r="K9028" t="str">
        <f t="shared" si="989"/>
        <v>Successful</v>
      </c>
      <c r="L9028" t="str">
        <f t="shared" si="990"/>
        <v>Withdrawal</v>
      </c>
      <c r="M9028" t="str">
        <f t="shared" si="991"/>
        <v>OK</v>
      </c>
      <c r="N9028" t="str">
        <f t="shared" si="992"/>
        <v>OK</v>
      </c>
      <c r="O9028" t="str">
        <f>_xlfn.XLOOKUP(B9028,'01_Raw_ATMs'!A:A,'01_Raw_ATMs'!A:A,"Not Found")</f>
        <v>ATM035</v>
      </c>
      <c r="P9028" t="str">
        <f t="shared" si="993"/>
        <v>Valid</v>
      </c>
    </row>
    <row r="9029" spans="1:16">
      <c r="A9029" t="s">
        <v>9221</v>
      </c>
      <c r="B9029" t="s">
        <v>134</v>
      </c>
      <c r="C9029" s="2">
        <v>45946</v>
      </c>
      <c r="D9029" s="3">
        <v>0.89150462962962962</v>
      </c>
      <c r="E9029" t="s">
        <v>33</v>
      </c>
      <c r="F9029">
        <v>8000</v>
      </c>
      <c r="G9029" t="s">
        <v>189</v>
      </c>
      <c r="I9029">
        <f t="shared" si="987"/>
        <v>1</v>
      </c>
      <c r="J9029" t="str">
        <f t="shared" si="988"/>
        <v>OK</v>
      </c>
      <c r="K9029" t="str">
        <f t="shared" si="989"/>
        <v>Successful</v>
      </c>
      <c r="L9029" t="str">
        <f t="shared" si="990"/>
        <v>Withdrawal</v>
      </c>
      <c r="M9029" t="str">
        <f t="shared" si="991"/>
        <v>OK</v>
      </c>
      <c r="N9029" t="str">
        <f t="shared" si="992"/>
        <v>OK</v>
      </c>
      <c r="O9029" t="str">
        <f>_xlfn.XLOOKUP(B9029,'01_Raw_ATMs'!A:A,'01_Raw_ATMs'!A:A,"Not Found")</f>
        <v>ATM054</v>
      </c>
      <c r="P9029" t="str">
        <f t="shared" si="993"/>
        <v>Valid</v>
      </c>
    </row>
    <row r="9030" spans="1:16">
      <c r="A9030" t="s">
        <v>9222</v>
      </c>
      <c r="B9030" t="s">
        <v>100</v>
      </c>
      <c r="C9030" s="2">
        <v>46191</v>
      </c>
      <c r="D9030" s="3">
        <v>0.45501157407407411</v>
      </c>
      <c r="E9030" t="s">
        <v>211</v>
      </c>
      <c r="F9030">
        <v>0</v>
      </c>
      <c r="G9030" t="s">
        <v>189</v>
      </c>
      <c r="I9030">
        <f t="shared" si="987"/>
        <v>1</v>
      </c>
      <c r="J9030" t="str">
        <f t="shared" si="988"/>
        <v>OK</v>
      </c>
      <c r="K9030" t="str">
        <f t="shared" si="989"/>
        <v>Successful</v>
      </c>
      <c r="L9030" t="str">
        <f t="shared" si="990"/>
        <v>Mini Statement</v>
      </c>
      <c r="M9030" t="str">
        <f t="shared" si="991"/>
        <v>OK</v>
      </c>
      <c r="N9030" t="str">
        <f t="shared" si="992"/>
        <v>OK</v>
      </c>
      <c r="O9030" t="str">
        <f>_xlfn.XLOOKUP(B9030,'01_Raw_ATMs'!A:A,'01_Raw_ATMs'!A:A,"Not Found")</f>
        <v>ATM021</v>
      </c>
      <c r="P9030" t="str">
        <f t="shared" si="993"/>
        <v>Valid</v>
      </c>
    </row>
    <row r="9031" spans="1:16">
      <c r="A9031" t="s">
        <v>9223</v>
      </c>
      <c r="B9031" t="s">
        <v>157</v>
      </c>
      <c r="C9031" s="2">
        <v>46069</v>
      </c>
      <c r="D9031" s="3">
        <v>0.4748148148148148</v>
      </c>
      <c r="E9031" t="s">
        <v>33</v>
      </c>
      <c r="F9031">
        <v>2500</v>
      </c>
      <c r="G9031" t="s">
        <v>189</v>
      </c>
      <c r="I9031">
        <f t="shared" si="987"/>
        <v>1</v>
      </c>
      <c r="J9031" t="str">
        <f t="shared" si="988"/>
        <v>OK</v>
      </c>
      <c r="K9031" t="str">
        <f t="shared" si="989"/>
        <v>Successful</v>
      </c>
      <c r="L9031" t="str">
        <f t="shared" si="990"/>
        <v>Withdrawal</v>
      </c>
      <c r="M9031" t="str">
        <f t="shared" si="991"/>
        <v>OK</v>
      </c>
      <c r="N9031" t="str">
        <f t="shared" si="992"/>
        <v>OK</v>
      </c>
      <c r="O9031" t="str">
        <f>_xlfn.XLOOKUP(B9031,'01_Raw_ATMs'!A:A,'01_Raw_ATMs'!A:A,"Not Found")</f>
        <v>ATM077</v>
      </c>
      <c r="P9031" t="str">
        <f t="shared" si="993"/>
        <v>Valid</v>
      </c>
    </row>
    <row r="9032" spans="1:16">
      <c r="A9032" t="s">
        <v>9224</v>
      </c>
      <c r="B9032" t="s">
        <v>131</v>
      </c>
      <c r="C9032" s="2">
        <v>46188</v>
      </c>
      <c r="D9032" s="3">
        <v>0.94289351851851855</v>
      </c>
      <c r="E9032" t="s">
        <v>33</v>
      </c>
      <c r="F9032">
        <v>3000</v>
      </c>
      <c r="G9032" t="s">
        <v>189</v>
      </c>
      <c r="I9032">
        <f t="shared" si="987"/>
        <v>1</v>
      </c>
      <c r="J9032" t="str">
        <f t="shared" si="988"/>
        <v>OK</v>
      </c>
      <c r="K9032" t="str">
        <f t="shared" si="989"/>
        <v>Successful</v>
      </c>
      <c r="L9032" t="str">
        <f t="shared" si="990"/>
        <v>Withdrawal</v>
      </c>
      <c r="M9032" t="str">
        <f t="shared" si="991"/>
        <v>OK</v>
      </c>
      <c r="N9032" t="str">
        <f t="shared" si="992"/>
        <v>OK</v>
      </c>
      <c r="O9032" t="str">
        <f>_xlfn.XLOOKUP(B9032,'01_Raw_ATMs'!A:A,'01_Raw_ATMs'!A:A,"Not Found")</f>
        <v>ATM051</v>
      </c>
      <c r="P9032" t="str">
        <f t="shared" si="993"/>
        <v>Valid</v>
      </c>
    </row>
    <row r="9033" spans="1:16">
      <c r="A9033" t="s">
        <v>9225</v>
      </c>
      <c r="B9033" t="s">
        <v>146</v>
      </c>
      <c r="C9033" s="2">
        <v>45851</v>
      </c>
      <c r="D9033" s="3">
        <v>0.55138888888888893</v>
      </c>
      <c r="E9033" t="s">
        <v>211</v>
      </c>
      <c r="F9033">
        <v>0</v>
      </c>
      <c r="G9033" t="s">
        <v>214</v>
      </c>
      <c r="H9033" t="s">
        <v>1103</v>
      </c>
      <c r="I9033">
        <f t="shared" si="987"/>
        <v>1</v>
      </c>
      <c r="J9033" t="str">
        <f t="shared" si="988"/>
        <v>OK</v>
      </c>
      <c r="K9033" t="str">
        <f t="shared" si="989"/>
        <v>Failed</v>
      </c>
      <c r="L9033" t="str">
        <f t="shared" si="990"/>
        <v>Mini Statement</v>
      </c>
      <c r="M9033" t="str">
        <f t="shared" si="991"/>
        <v>OK</v>
      </c>
      <c r="N9033" t="str">
        <f t="shared" si="992"/>
        <v>OK</v>
      </c>
      <c r="O9033" t="str">
        <f>_xlfn.XLOOKUP(B9033,'01_Raw_ATMs'!A:A,'01_Raw_ATMs'!A:A,"Not Found")</f>
        <v>ATM066</v>
      </c>
      <c r="P9033" t="str">
        <f t="shared" si="993"/>
        <v>Valid</v>
      </c>
    </row>
    <row r="9034" spans="1:16">
      <c r="A9034" t="s">
        <v>9226</v>
      </c>
      <c r="B9034" t="s">
        <v>85</v>
      </c>
      <c r="C9034" s="2">
        <v>45758</v>
      </c>
      <c r="D9034" s="3">
        <v>0.74553240740740745</v>
      </c>
      <c r="E9034" t="s">
        <v>33</v>
      </c>
      <c r="F9034">
        <v>1000</v>
      </c>
      <c r="G9034" t="s">
        <v>189</v>
      </c>
      <c r="I9034">
        <f t="shared" si="987"/>
        <v>1</v>
      </c>
      <c r="J9034" t="str">
        <f t="shared" si="988"/>
        <v>OK</v>
      </c>
      <c r="K9034" t="str">
        <f t="shared" si="989"/>
        <v>Successful</v>
      </c>
      <c r="L9034" t="str">
        <f t="shared" si="990"/>
        <v>Withdrawal</v>
      </c>
      <c r="M9034" t="str">
        <f t="shared" si="991"/>
        <v>OK</v>
      </c>
      <c r="N9034" t="str">
        <f t="shared" si="992"/>
        <v>OK</v>
      </c>
      <c r="O9034" t="str">
        <f>_xlfn.XLOOKUP(B9034,'01_Raw_ATMs'!A:A,'01_Raw_ATMs'!A:A,"Not Found")</f>
        <v>ATM010</v>
      </c>
      <c r="P9034" t="str">
        <f t="shared" si="993"/>
        <v>Valid</v>
      </c>
    </row>
    <row r="9035" spans="1:16">
      <c r="A9035" t="s">
        <v>9227</v>
      </c>
      <c r="B9035" t="s">
        <v>153</v>
      </c>
      <c r="C9035" s="2">
        <v>45851</v>
      </c>
      <c r="D9035" s="3">
        <v>0.79039351851851847</v>
      </c>
      <c r="E9035" t="s">
        <v>33</v>
      </c>
      <c r="F9035">
        <v>500</v>
      </c>
      <c r="G9035" t="s">
        <v>189</v>
      </c>
      <c r="I9035">
        <f t="shared" si="987"/>
        <v>1</v>
      </c>
      <c r="J9035" t="str">
        <f t="shared" si="988"/>
        <v>OK</v>
      </c>
      <c r="K9035" t="str">
        <f t="shared" si="989"/>
        <v>Successful</v>
      </c>
      <c r="L9035" t="str">
        <f t="shared" si="990"/>
        <v>Withdrawal</v>
      </c>
      <c r="M9035" t="str">
        <f t="shared" si="991"/>
        <v>OK</v>
      </c>
      <c r="N9035" t="str">
        <f t="shared" si="992"/>
        <v>OK</v>
      </c>
      <c r="O9035" t="str">
        <f>_xlfn.XLOOKUP(B9035,'01_Raw_ATMs'!A:A,'01_Raw_ATMs'!A:A,"Not Found")</f>
        <v>ATM073</v>
      </c>
      <c r="P9035" t="str">
        <f t="shared" si="993"/>
        <v>Valid</v>
      </c>
    </row>
    <row r="9036" spans="1:16">
      <c r="A9036" t="s">
        <v>9228</v>
      </c>
      <c r="B9036" t="s">
        <v>135</v>
      </c>
      <c r="C9036" s="2">
        <v>46007</v>
      </c>
      <c r="D9036" s="3">
        <v>0.66122685185185182</v>
      </c>
      <c r="E9036" t="s">
        <v>33</v>
      </c>
      <c r="F9036">
        <v>6000</v>
      </c>
      <c r="G9036" t="s">
        <v>189</v>
      </c>
      <c r="I9036">
        <f t="shared" si="987"/>
        <v>1</v>
      </c>
      <c r="J9036" t="str">
        <f t="shared" si="988"/>
        <v>OK</v>
      </c>
      <c r="K9036" t="str">
        <f t="shared" si="989"/>
        <v>Successful</v>
      </c>
      <c r="L9036" t="str">
        <f t="shared" si="990"/>
        <v>Withdrawal</v>
      </c>
      <c r="M9036" t="str">
        <f t="shared" si="991"/>
        <v>OK</v>
      </c>
      <c r="N9036" t="str">
        <f t="shared" si="992"/>
        <v>OK</v>
      </c>
      <c r="O9036" t="str">
        <f>_xlfn.XLOOKUP(B9036,'01_Raw_ATMs'!A:A,'01_Raw_ATMs'!A:A,"Not Found")</f>
        <v>ATM055</v>
      </c>
      <c r="P9036" t="str">
        <f t="shared" si="993"/>
        <v>Valid</v>
      </c>
    </row>
    <row r="9037" spans="1:16">
      <c r="A9037" t="s">
        <v>9229</v>
      </c>
      <c r="B9037" t="s">
        <v>93</v>
      </c>
      <c r="C9037" s="2">
        <v>46075</v>
      </c>
      <c r="D9037" s="3">
        <v>0.75317129629629631</v>
      </c>
      <c r="E9037" t="s">
        <v>194</v>
      </c>
      <c r="F9037">
        <v>0</v>
      </c>
      <c r="G9037" t="s">
        <v>189</v>
      </c>
      <c r="I9037">
        <f t="shared" si="987"/>
        <v>1</v>
      </c>
      <c r="J9037" t="str">
        <f t="shared" si="988"/>
        <v>OK</v>
      </c>
      <c r="K9037" t="str">
        <f t="shared" si="989"/>
        <v>Successful</v>
      </c>
      <c r="L9037" t="str">
        <f t="shared" si="990"/>
        <v>Balance Inquiry</v>
      </c>
      <c r="M9037" t="str">
        <f t="shared" si="991"/>
        <v>OK</v>
      </c>
      <c r="N9037" t="str">
        <f t="shared" si="992"/>
        <v>OK</v>
      </c>
      <c r="O9037" t="str">
        <f>_xlfn.XLOOKUP(B9037,'01_Raw_ATMs'!A:A,'01_Raw_ATMs'!A:A,"Not Found")</f>
        <v>ATM016</v>
      </c>
      <c r="P9037" t="str">
        <f t="shared" si="993"/>
        <v>Valid</v>
      </c>
    </row>
    <row r="9038" spans="1:16">
      <c r="A9038" t="s">
        <v>9230</v>
      </c>
      <c r="B9038" t="s">
        <v>91</v>
      </c>
      <c r="C9038" s="2">
        <v>45907</v>
      </c>
      <c r="D9038" s="3">
        <v>0.90956018518518522</v>
      </c>
      <c r="E9038" t="s">
        <v>211</v>
      </c>
      <c r="F9038">
        <v>0</v>
      </c>
      <c r="G9038" t="s">
        <v>189</v>
      </c>
      <c r="I9038">
        <f t="shared" si="987"/>
        <v>1</v>
      </c>
      <c r="J9038" t="str">
        <f t="shared" si="988"/>
        <v>OK</v>
      </c>
      <c r="K9038" t="str">
        <f t="shared" si="989"/>
        <v>Successful</v>
      </c>
      <c r="L9038" t="str">
        <f t="shared" si="990"/>
        <v>Mini Statement</v>
      </c>
      <c r="M9038" t="str">
        <f t="shared" si="991"/>
        <v>OK</v>
      </c>
      <c r="N9038" t="str">
        <f t="shared" si="992"/>
        <v>OK</v>
      </c>
      <c r="O9038" t="str">
        <f>_xlfn.XLOOKUP(B9038,'01_Raw_ATMs'!A:A,'01_Raw_ATMs'!A:A,"Not Found")</f>
        <v>ATM014</v>
      </c>
      <c r="P9038" t="str">
        <f t="shared" si="993"/>
        <v>Valid</v>
      </c>
    </row>
    <row r="9039" spans="1:16">
      <c r="A9039" t="s">
        <v>9231</v>
      </c>
      <c r="B9039" t="s">
        <v>136</v>
      </c>
      <c r="C9039" s="2">
        <v>45935</v>
      </c>
      <c r="D9039" s="3">
        <v>0.9475231481481482</v>
      </c>
      <c r="E9039" t="s">
        <v>33</v>
      </c>
      <c r="F9039">
        <v>6000</v>
      </c>
      <c r="G9039" t="s">
        <v>189</v>
      </c>
      <c r="I9039">
        <f t="shared" si="987"/>
        <v>1</v>
      </c>
      <c r="J9039" t="str">
        <f t="shared" si="988"/>
        <v>OK</v>
      </c>
      <c r="K9039" t="str">
        <f t="shared" si="989"/>
        <v>Successful</v>
      </c>
      <c r="L9039" t="str">
        <f t="shared" si="990"/>
        <v>Withdrawal</v>
      </c>
      <c r="M9039" t="str">
        <f t="shared" si="991"/>
        <v>OK</v>
      </c>
      <c r="N9039" t="str">
        <f t="shared" si="992"/>
        <v>OK</v>
      </c>
      <c r="O9039" t="str">
        <f>_xlfn.XLOOKUP(B9039,'01_Raw_ATMs'!A:A,'01_Raw_ATMs'!A:A,"Not Found")</f>
        <v>ATM056</v>
      </c>
      <c r="P9039" t="str">
        <f t="shared" si="993"/>
        <v>Valid</v>
      </c>
    </row>
    <row r="9040" spans="1:16">
      <c r="A9040" t="s">
        <v>9232</v>
      </c>
      <c r="B9040" t="s">
        <v>127</v>
      </c>
      <c r="C9040" s="2">
        <v>45735</v>
      </c>
      <c r="D9040" s="3">
        <v>0.67988425925925922</v>
      </c>
      <c r="E9040" t="s">
        <v>33</v>
      </c>
      <c r="F9040">
        <v>5000</v>
      </c>
      <c r="G9040" t="s">
        <v>189</v>
      </c>
      <c r="I9040">
        <f t="shared" si="987"/>
        <v>1</v>
      </c>
      <c r="J9040" t="str">
        <f t="shared" si="988"/>
        <v>OK</v>
      </c>
      <c r="K9040" t="str">
        <f t="shared" si="989"/>
        <v>Successful</v>
      </c>
      <c r="L9040" t="str">
        <f t="shared" si="990"/>
        <v>Withdrawal</v>
      </c>
      <c r="M9040" t="str">
        <f t="shared" si="991"/>
        <v>OK</v>
      </c>
      <c r="N9040" t="str">
        <f t="shared" si="992"/>
        <v>OK</v>
      </c>
      <c r="O9040" t="str">
        <f>_xlfn.XLOOKUP(B9040,'01_Raw_ATMs'!A:A,'01_Raw_ATMs'!A:A,"Not Found")</f>
        <v>ATM047</v>
      </c>
      <c r="P9040" t="str">
        <f t="shared" si="993"/>
        <v>Valid</v>
      </c>
    </row>
    <row r="9041" spans="1:16">
      <c r="A9041" t="s">
        <v>9233</v>
      </c>
      <c r="B9041" t="s">
        <v>111</v>
      </c>
      <c r="C9041" s="2">
        <v>46020</v>
      </c>
      <c r="D9041" s="3">
        <v>0.1604976851851852</v>
      </c>
      <c r="E9041" t="s">
        <v>33</v>
      </c>
      <c r="F9041">
        <v>6000</v>
      </c>
      <c r="G9041" t="s">
        <v>189</v>
      </c>
      <c r="I9041">
        <f t="shared" si="987"/>
        <v>1</v>
      </c>
      <c r="J9041" t="str">
        <f t="shared" si="988"/>
        <v>OK</v>
      </c>
      <c r="K9041" t="str">
        <f t="shared" si="989"/>
        <v>Successful</v>
      </c>
      <c r="L9041" t="str">
        <f t="shared" si="990"/>
        <v>Withdrawal</v>
      </c>
      <c r="M9041" t="str">
        <f t="shared" si="991"/>
        <v>OK</v>
      </c>
      <c r="N9041" t="str">
        <f t="shared" si="992"/>
        <v>OK</v>
      </c>
      <c r="O9041" t="str">
        <f>_xlfn.XLOOKUP(B9041,'01_Raw_ATMs'!A:A,'01_Raw_ATMs'!A:A,"Not Found")</f>
        <v>ATM031</v>
      </c>
      <c r="P9041" t="str">
        <f t="shared" si="993"/>
        <v>Valid</v>
      </c>
    </row>
    <row r="9042" spans="1:16">
      <c r="A9042" t="s">
        <v>9234</v>
      </c>
      <c r="B9042" t="s">
        <v>139</v>
      </c>
      <c r="C9042" s="2">
        <v>45958</v>
      </c>
      <c r="D9042" s="3">
        <v>0.2181828703703704</v>
      </c>
      <c r="E9042" t="s">
        <v>33</v>
      </c>
      <c r="F9042">
        <v>6000</v>
      </c>
      <c r="G9042" t="s">
        <v>189</v>
      </c>
      <c r="I9042">
        <f t="shared" si="987"/>
        <v>1</v>
      </c>
      <c r="J9042" t="str">
        <f t="shared" si="988"/>
        <v>OK</v>
      </c>
      <c r="K9042" t="str">
        <f t="shared" si="989"/>
        <v>Successful</v>
      </c>
      <c r="L9042" t="str">
        <f t="shared" si="990"/>
        <v>Withdrawal</v>
      </c>
      <c r="M9042" t="str">
        <f t="shared" si="991"/>
        <v>OK</v>
      </c>
      <c r="N9042" t="str">
        <f t="shared" si="992"/>
        <v>OK</v>
      </c>
      <c r="O9042" t="str">
        <f>_xlfn.XLOOKUP(B9042,'01_Raw_ATMs'!A:A,'01_Raw_ATMs'!A:A,"Not Found")</f>
        <v>ATM059</v>
      </c>
      <c r="P9042" t="str">
        <f t="shared" si="993"/>
        <v>Valid</v>
      </c>
    </row>
    <row r="9043" spans="1:16">
      <c r="A9043" t="s">
        <v>9235</v>
      </c>
      <c r="B9043" t="s">
        <v>133</v>
      </c>
      <c r="C9043" s="2">
        <v>45886</v>
      </c>
      <c r="D9043" s="3">
        <v>0.80170138888888887</v>
      </c>
      <c r="E9043" t="s">
        <v>33</v>
      </c>
      <c r="F9043">
        <v>10000</v>
      </c>
      <c r="G9043" t="s">
        <v>189</v>
      </c>
      <c r="I9043">
        <f t="shared" si="987"/>
        <v>1</v>
      </c>
      <c r="J9043" t="str">
        <f t="shared" si="988"/>
        <v>OK</v>
      </c>
      <c r="K9043" t="str">
        <f t="shared" si="989"/>
        <v>Successful</v>
      </c>
      <c r="L9043" t="str">
        <f t="shared" si="990"/>
        <v>Withdrawal</v>
      </c>
      <c r="M9043" t="str">
        <f t="shared" si="991"/>
        <v>OK</v>
      </c>
      <c r="N9043" t="str">
        <f t="shared" si="992"/>
        <v>OK</v>
      </c>
      <c r="O9043" t="str">
        <f>_xlfn.XLOOKUP(B9043,'01_Raw_ATMs'!A:A,'01_Raw_ATMs'!A:A,"Not Found")</f>
        <v>ATM053</v>
      </c>
      <c r="P9043" t="str">
        <f t="shared" si="993"/>
        <v>Valid</v>
      </c>
    </row>
    <row r="9044" spans="1:16">
      <c r="A9044" t="s">
        <v>9236</v>
      </c>
      <c r="B9044" t="s">
        <v>103</v>
      </c>
      <c r="C9044" s="2">
        <v>45886</v>
      </c>
      <c r="D9044" s="3">
        <v>0.53885416666666663</v>
      </c>
      <c r="E9044" t="s">
        <v>194</v>
      </c>
      <c r="F9044">
        <v>0</v>
      </c>
      <c r="G9044" t="s">
        <v>189</v>
      </c>
      <c r="I9044">
        <f t="shared" si="987"/>
        <v>1</v>
      </c>
      <c r="J9044" t="str">
        <f t="shared" si="988"/>
        <v>OK</v>
      </c>
      <c r="K9044" t="str">
        <f t="shared" si="989"/>
        <v>Successful</v>
      </c>
      <c r="L9044" t="str">
        <f t="shared" si="990"/>
        <v>Balance Inquiry</v>
      </c>
      <c r="M9044" t="str">
        <f t="shared" si="991"/>
        <v>OK</v>
      </c>
      <c r="N9044" t="str">
        <f t="shared" si="992"/>
        <v>OK</v>
      </c>
      <c r="O9044" t="str">
        <f>_xlfn.XLOOKUP(B9044,'01_Raw_ATMs'!A:A,'01_Raw_ATMs'!A:A,"Not Found")</f>
        <v>ATM024</v>
      </c>
      <c r="P9044" t="str">
        <f t="shared" si="993"/>
        <v>Valid</v>
      </c>
    </row>
    <row r="9045" spans="1:16">
      <c r="A9045" t="s">
        <v>9237</v>
      </c>
      <c r="B9045" t="s">
        <v>161</v>
      </c>
      <c r="C9045" s="2">
        <v>45795</v>
      </c>
      <c r="D9045" s="3">
        <v>0.96258101851851852</v>
      </c>
      <c r="E9045" t="s">
        <v>194</v>
      </c>
      <c r="F9045">
        <v>0</v>
      </c>
      <c r="G9045" t="s">
        <v>189</v>
      </c>
      <c r="I9045">
        <f t="shared" si="987"/>
        <v>1</v>
      </c>
      <c r="J9045" t="str">
        <f t="shared" si="988"/>
        <v>OK</v>
      </c>
      <c r="K9045" t="str">
        <f t="shared" si="989"/>
        <v>Successful</v>
      </c>
      <c r="L9045" t="str">
        <f t="shared" si="990"/>
        <v>Balance Inquiry</v>
      </c>
      <c r="M9045" t="str">
        <f t="shared" si="991"/>
        <v>OK</v>
      </c>
      <c r="N9045" t="str">
        <f t="shared" si="992"/>
        <v>OK</v>
      </c>
      <c r="O9045" t="str">
        <f>_xlfn.XLOOKUP(B9045,'01_Raw_ATMs'!A:A,'01_Raw_ATMs'!A:A,"Not Found")</f>
        <v>ATM081</v>
      </c>
      <c r="P9045" t="str">
        <f t="shared" si="993"/>
        <v>Valid</v>
      </c>
    </row>
    <row r="9046" spans="1:16">
      <c r="A9046" t="s">
        <v>9238</v>
      </c>
      <c r="B9046" t="s">
        <v>149</v>
      </c>
      <c r="C9046" s="2">
        <v>45729</v>
      </c>
      <c r="D9046" s="3">
        <v>0.45328703703703699</v>
      </c>
      <c r="E9046" t="s">
        <v>33</v>
      </c>
      <c r="F9046">
        <v>500</v>
      </c>
      <c r="G9046" t="s">
        <v>189</v>
      </c>
      <c r="I9046">
        <f t="shared" si="987"/>
        <v>1</v>
      </c>
      <c r="J9046" t="str">
        <f t="shared" si="988"/>
        <v>OK</v>
      </c>
      <c r="K9046" t="str">
        <f t="shared" si="989"/>
        <v>Successful</v>
      </c>
      <c r="L9046" t="str">
        <f t="shared" si="990"/>
        <v>Withdrawal</v>
      </c>
      <c r="M9046" t="str">
        <f t="shared" si="991"/>
        <v>OK</v>
      </c>
      <c r="N9046" t="str">
        <f t="shared" si="992"/>
        <v>OK</v>
      </c>
      <c r="O9046" t="str">
        <f>_xlfn.XLOOKUP(B9046,'01_Raw_ATMs'!A:A,'01_Raw_ATMs'!A:A,"Not Found")</f>
        <v>ATM069</v>
      </c>
      <c r="P9046" t="str">
        <f t="shared" si="993"/>
        <v>Valid</v>
      </c>
    </row>
    <row r="9047" spans="1:16">
      <c r="A9047" t="s">
        <v>9239</v>
      </c>
      <c r="B9047" t="s">
        <v>87</v>
      </c>
      <c r="C9047" s="2">
        <v>45676</v>
      </c>
      <c r="D9047" s="3">
        <v>0.52885416666666663</v>
      </c>
      <c r="E9047" t="s">
        <v>33</v>
      </c>
      <c r="F9047">
        <v>5000</v>
      </c>
      <c r="G9047" t="s">
        <v>214</v>
      </c>
      <c r="H9047" t="s">
        <v>1080</v>
      </c>
      <c r="I9047">
        <f t="shared" si="987"/>
        <v>1</v>
      </c>
      <c r="J9047" t="str">
        <f t="shared" si="988"/>
        <v>OK</v>
      </c>
      <c r="K9047" t="str">
        <f t="shared" si="989"/>
        <v>Failed</v>
      </c>
      <c r="L9047" t="str">
        <f t="shared" si="990"/>
        <v>Withdrawal</v>
      </c>
      <c r="M9047" t="str">
        <f t="shared" si="991"/>
        <v>OK</v>
      </c>
      <c r="N9047" t="str">
        <f t="shared" si="992"/>
        <v>OK</v>
      </c>
      <c r="O9047" t="str">
        <f>_xlfn.XLOOKUP(B9047,'01_Raw_ATMs'!A:A,'01_Raw_ATMs'!A:A,"Not Found")</f>
        <v>ATM011</v>
      </c>
      <c r="P9047" t="str">
        <f t="shared" si="993"/>
        <v>Valid</v>
      </c>
    </row>
    <row r="9048" spans="1:16">
      <c r="A9048" t="s">
        <v>9240</v>
      </c>
      <c r="B9048" t="s">
        <v>134</v>
      </c>
      <c r="C9048" s="2">
        <v>45710</v>
      </c>
      <c r="D9048" s="3">
        <v>0.76675925925925925</v>
      </c>
      <c r="E9048" t="s">
        <v>33</v>
      </c>
      <c r="F9048">
        <v>2000</v>
      </c>
      <c r="G9048" t="s">
        <v>189</v>
      </c>
      <c r="I9048">
        <f t="shared" si="987"/>
        <v>1</v>
      </c>
      <c r="J9048" t="str">
        <f t="shared" si="988"/>
        <v>OK</v>
      </c>
      <c r="K9048" t="str">
        <f t="shared" si="989"/>
        <v>Successful</v>
      </c>
      <c r="L9048" t="str">
        <f t="shared" si="990"/>
        <v>Withdrawal</v>
      </c>
      <c r="M9048" t="str">
        <f t="shared" si="991"/>
        <v>OK</v>
      </c>
      <c r="N9048" t="str">
        <f t="shared" si="992"/>
        <v>OK</v>
      </c>
      <c r="O9048" t="str">
        <f>_xlfn.XLOOKUP(B9048,'01_Raw_ATMs'!A:A,'01_Raw_ATMs'!A:A,"Not Found")</f>
        <v>ATM054</v>
      </c>
      <c r="P9048" t="str">
        <f t="shared" si="993"/>
        <v>Valid</v>
      </c>
    </row>
    <row r="9049" spans="1:16">
      <c r="A9049" t="s">
        <v>9241</v>
      </c>
      <c r="B9049" t="s">
        <v>113</v>
      </c>
      <c r="C9049" s="2">
        <v>46127</v>
      </c>
      <c r="D9049" s="3">
        <v>0.74913194444444442</v>
      </c>
      <c r="E9049" t="s">
        <v>261</v>
      </c>
      <c r="F9049">
        <v>10000</v>
      </c>
      <c r="G9049" t="s">
        <v>214</v>
      </c>
      <c r="H9049" t="s">
        <v>1080</v>
      </c>
      <c r="I9049">
        <f t="shared" si="987"/>
        <v>1</v>
      </c>
      <c r="J9049" t="str">
        <f t="shared" si="988"/>
        <v>OK</v>
      </c>
      <c r="K9049" t="str">
        <f t="shared" si="989"/>
        <v>Failed</v>
      </c>
      <c r="L9049" t="str">
        <f t="shared" si="990"/>
        <v>Cash Deposit</v>
      </c>
      <c r="M9049" t="str">
        <f t="shared" si="991"/>
        <v>OK</v>
      </c>
      <c r="N9049" t="str">
        <f t="shared" si="992"/>
        <v>OK</v>
      </c>
      <c r="O9049" t="str">
        <f>_xlfn.XLOOKUP(B9049,'01_Raw_ATMs'!A:A,'01_Raw_ATMs'!A:A,"Not Found")</f>
        <v>ATM033</v>
      </c>
      <c r="P9049" t="str">
        <f t="shared" si="993"/>
        <v>Valid</v>
      </c>
    </row>
    <row r="9050" spans="1:16">
      <c r="A9050" t="s">
        <v>9242</v>
      </c>
      <c r="B9050" t="s">
        <v>124</v>
      </c>
      <c r="C9050" s="2">
        <v>45930</v>
      </c>
      <c r="D9050" s="3">
        <v>0.36853009259259262</v>
      </c>
      <c r="E9050" t="s">
        <v>33</v>
      </c>
      <c r="F9050">
        <v>2500</v>
      </c>
      <c r="G9050" t="s">
        <v>189</v>
      </c>
      <c r="I9050">
        <f t="shared" si="987"/>
        <v>1</v>
      </c>
      <c r="J9050" t="str">
        <f t="shared" si="988"/>
        <v>OK</v>
      </c>
      <c r="K9050" t="str">
        <f t="shared" si="989"/>
        <v>Successful</v>
      </c>
      <c r="L9050" t="str">
        <f t="shared" si="990"/>
        <v>Withdrawal</v>
      </c>
      <c r="M9050" t="str">
        <f t="shared" si="991"/>
        <v>OK</v>
      </c>
      <c r="N9050" t="str">
        <f t="shared" si="992"/>
        <v>OK</v>
      </c>
      <c r="O9050" t="str">
        <f>_xlfn.XLOOKUP(B9050,'01_Raw_ATMs'!A:A,'01_Raw_ATMs'!A:A,"Not Found")</f>
        <v>ATM044</v>
      </c>
      <c r="P9050" t="str">
        <f t="shared" si="993"/>
        <v>Valid</v>
      </c>
    </row>
    <row r="9051" spans="1:16">
      <c r="A9051" t="s">
        <v>9243</v>
      </c>
      <c r="B9051" t="s">
        <v>99</v>
      </c>
      <c r="C9051" s="2">
        <v>45989</v>
      </c>
      <c r="D9051" s="3">
        <v>0.45362268518518523</v>
      </c>
      <c r="E9051" t="s">
        <v>261</v>
      </c>
      <c r="F9051">
        <v>10000</v>
      </c>
      <c r="G9051" t="s">
        <v>189</v>
      </c>
      <c r="I9051">
        <f t="shared" si="987"/>
        <v>1</v>
      </c>
      <c r="J9051" t="str">
        <f t="shared" si="988"/>
        <v>OK</v>
      </c>
      <c r="K9051" t="str">
        <f t="shared" si="989"/>
        <v>Successful</v>
      </c>
      <c r="L9051" t="str">
        <f t="shared" si="990"/>
        <v>Cash Deposit</v>
      </c>
      <c r="M9051" t="str">
        <f t="shared" si="991"/>
        <v>OK</v>
      </c>
      <c r="N9051" t="str">
        <f t="shared" si="992"/>
        <v>OK</v>
      </c>
      <c r="O9051" t="str">
        <f>_xlfn.XLOOKUP(B9051,'01_Raw_ATMs'!A:A,'01_Raw_ATMs'!A:A,"Not Found")</f>
        <v>ATM020</v>
      </c>
      <c r="P9051" t="str">
        <f t="shared" si="993"/>
        <v>Valid</v>
      </c>
    </row>
    <row r="9052" spans="1:16">
      <c r="A9052" t="s">
        <v>9244</v>
      </c>
      <c r="B9052" t="s">
        <v>109</v>
      </c>
      <c r="C9052" s="2">
        <v>45668</v>
      </c>
      <c r="D9052" s="3">
        <v>0.15694444444444439</v>
      </c>
      <c r="E9052" t="s">
        <v>33</v>
      </c>
      <c r="F9052">
        <v>1000</v>
      </c>
      <c r="G9052" t="s">
        <v>189</v>
      </c>
      <c r="I9052">
        <f t="shared" si="987"/>
        <v>1</v>
      </c>
      <c r="J9052" t="str">
        <f t="shared" si="988"/>
        <v>OK</v>
      </c>
      <c r="K9052" t="str">
        <f t="shared" si="989"/>
        <v>Successful</v>
      </c>
      <c r="L9052" t="str">
        <f t="shared" si="990"/>
        <v>Withdrawal</v>
      </c>
      <c r="M9052" t="str">
        <f t="shared" si="991"/>
        <v>OK</v>
      </c>
      <c r="N9052" t="str">
        <f t="shared" si="992"/>
        <v>OK</v>
      </c>
      <c r="O9052" t="str">
        <f>_xlfn.XLOOKUP(B9052,'01_Raw_ATMs'!A:A,'01_Raw_ATMs'!A:A,"Not Found")</f>
        <v>ATM029</v>
      </c>
      <c r="P9052" t="str">
        <f t="shared" si="993"/>
        <v>Valid</v>
      </c>
    </row>
    <row r="9053" spans="1:16">
      <c r="A9053" t="s">
        <v>9245</v>
      </c>
      <c r="B9053" t="s">
        <v>132</v>
      </c>
      <c r="C9053" s="2">
        <v>45813</v>
      </c>
      <c r="D9053" s="3">
        <v>0.40359953703703699</v>
      </c>
      <c r="E9053" t="s">
        <v>33</v>
      </c>
      <c r="F9053">
        <v>10000</v>
      </c>
      <c r="G9053" t="s">
        <v>189</v>
      </c>
      <c r="I9053">
        <f t="shared" si="987"/>
        <v>1</v>
      </c>
      <c r="J9053" t="str">
        <f t="shared" si="988"/>
        <v>OK</v>
      </c>
      <c r="K9053" t="str">
        <f t="shared" si="989"/>
        <v>Successful</v>
      </c>
      <c r="L9053" t="str">
        <f t="shared" si="990"/>
        <v>Withdrawal</v>
      </c>
      <c r="M9053" t="str">
        <f t="shared" si="991"/>
        <v>OK</v>
      </c>
      <c r="N9053" t="str">
        <f t="shared" si="992"/>
        <v>OK</v>
      </c>
      <c r="O9053" t="str">
        <f>_xlfn.XLOOKUP(B9053,'01_Raw_ATMs'!A:A,'01_Raw_ATMs'!A:A,"Not Found")</f>
        <v>ATM052</v>
      </c>
      <c r="P9053" t="str">
        <f t="shared" si="993"/>
        <v>Valid</v>
      </c>
    </row>
    <row r="9054" spans="1:16">
      <c r="A9054" t="s">
        <v>9246</v>
      </c>
      <c r="B9054" t="s">
        <v>93</v>
      </c>
      <c r="C9054" s="2">
        <v>45786</v>
      </c>
      <c r="D9054" s="3">
        <v>0.74421296296296291</v>
      </c>
      <c r="E9054" t="s">
        <v>194</v>
      </c>
      <c r="F9054">
        <v>0</v>
      </c>
      <c r="G9054" t="s">
        <v>189</v>
      </c>
      <c r="I9054">
        <f t="shared" si="987"/>
        <v>1</v>
      </c>
      <c r="J9054" t="str">
        <f t="shared" si="988"/>
        <v>OK</v>
      </c>
      <c r="K9054" t="str">
        <f t="shared" si="989"/>
        <v>Successful</v>
      </c>
      <c r="L9054" t="str">
        <f t="shared" si="990"/>
        <v>Balance Inquiry</v>
      </c>
      <c r="M9054" t="str">
        <f t="shared" si="991"/>
        <v>OK</v>
      </c>
      <c r="N9054" t="str">
        <f t="shared" si="992"/>
        <v>OK</v>
      </c>
      <c r="O9054" t="str">
        <f>_xlfn.XLOOKUP(B9054,'01_Raw_ATMs'!A:A,'01_Raw_ATMs'!A:A,"Not Found")</f>
        <v>ATM016</v>
      </c>
      <c r="P9054" t="str">
        <f t="shared" si="993"/>
        <v>Valid</v>
      </c>
    </row>
    <row r="9055" spans="1:16">
      <c r="A9055" t="s">
        <v>9247</v>
      </c>
      <c r="B9055" t="s">
        <v>71</v>
      </c>
      <c r="C9055" s="2">
        <v>45661</v>
      </c>
      <c r="D9055" s="3">
        <v>0.29765046296296288</v>
      </c>
      <c r="E9055" t="s">
        <v>33</v>
      </c>
      <c r="F9055">
        <v>500</v>
      </c>
      <c r="G9055" t="s">
        <v>189</v>
      </c>
      <c r="I9055">
        <f t="shared" si="987"/>
        <v>1</v>
      </c>
      <c r="J9055" t="str">
        <f t="shared" si="988"/>
        <v>OK</v>
      </c>
      <c r="K9055" t="str">
        <f t="shared" si="989"/>
        <v>Successful</v>
      </c>
      <c r="L9055" t="str">
        <f t="shared" si="990"/>
        <v>Withdrawal</v>
      </c>
      <c r="M9055" t="str">
        <f t="shared" si="991"/>
        <v>OK</v>
      </c>
      <c r="N9055" t="str">
        <f t="shared" si="992"/>
        <v>OK</v>
      </c>
      <c r="O9055" t="str">
        <f>_xlfn.XLOOKUP(B9055,'01_Raw_ATMs'!A:A,'01_Raw_ATMs'!A:A,"Not Found")</f>
        <v>ATM002</v>
      </c>
      <c r="P9055" t="str">
        <f t="shared" si="993"/>
        <v>Valid</v>
      </c>
    </row>
    <row r="9056" spans="1:16">
      <c r="A9056" t="s">
        <v>9248</v>
      </c>
      <c r="B9056" t="s">
        <v>173</v>
      </c>
      <c r="C9056" s="2">
        <v>46172</v>
      </c>
      <c r="D9056" s="3">
        <v>0.27206018518518521</v>
      </c>
      <c r="E9056" t="s">
        <v>33</v>
      </c>
      <c r="F9056">
        <v>1000</v>
      </c>
      <c r="G9056" t="s">
        <v>189</v>
      </c>
      <c r="I9056">
        <f t="shared" si="987"/>
        <v>1</v>
      </c>
      <c r="J9056" t="str">
        <f t="shared" si="988"/>
        <v>OK</v>
      </c>
      <c r="K9056" t="str">
        <f t="shared" si="989"/>
        <v>Successful</v>
      </c>
      <c r="L9056" t="str">
        <f t="shared" si="990"/>
        <v>Withdrawal</v>
      </c>
      <c r="M9056" t="str">
        <f t="shared" si="991"/>
        <v>OK</v>
      </c>
      <c r="N9056" t="str">
        <f t="shared" si="992"/>
        <v>OK</v>
      </c>
      <c r="O9056" t="str">
        <f>_xlfn.XLOOKUP(B9056,'01_Raw_ATMs'!A:A,'01_Raw_ATMs'!A:A,"Not Found")</f>
        <v>ATM093</v>
      </c>
      <c r="P9056" t="str">
        <f t="shared" si="993"/>
        <v>Valid</v>
      </c>
    </row>
    <row r="9057" spans="1:16">
      <c r="A9057" t="s">
        <v>9249</v>
      </c>
      <c r="B9057" t="s">
        <v>125</v>
      </c>
      <c r="C9057" s="2">
        <v>46084</v>
      </c>
      <c r="D9057" s="3">
        <v>0.8203125</v>
      </c>
      <c r="E9057" t="s">
        <v>33</v>
      </c>
      <c r="F9057">
        <v>5000</v>
      </c>
      <c r="G9057" t="s">
        <v>189</v>
      </c>
      <c r="I9057">
        <f t="shared" si="987"/>
        <v>1</v>
      </c>
      <c r="J9057" t="str">
        <f t="shared" si="988"/>
        <v>OK</v>
      </c>
      <c r="K9057" t="str">
        <f t="shared" si="989"/>
        <v>Successful</v>
      </c>
      <c r="L9057" t="str">
        <f t="shared" si="990"/>
        <v>Withdrawal</v>
      </c>
      <c r="M9057" t="str">
        <f t="shared" si="991"/>
        <v>OK</v>
      </c>
      <c r="N9057" t="str">
        <f t="shared" si="992"/>
        <v>OK</v>
      </c>
      <c r="O9057" t="str">
        <f>_xlfn.XLOOKUP(B9057,'01_Raw_ATMs'!A:A,'01_Raw_ATMs'!A:A,"Not Found")</f>
        <v>ATM045</v>
      </c>
      <c r="P9057" t="str">
        <f t="shared" si="993"/>
        <v>Valid</v>
      </c>
    </row>
    <row r="9058" spans="1:16">
      <c r="A9058" t="s">
        <v>9250</v>
      </c>
      <c r="B9058" t="s">
        <v>114</v>
      </c>
      <c r="C9058" s="2">
        <v>45899</v>
      </c>
      <c r="D9058" s="3">
        <v>0.72930555555555554</v>
      </c>
      <c r="E9058" t="s">
        <v>194</v>
      </c>
      <c r="F9058">
        <v>0</v>
      </c>
      <c r="G9058" t="s">
        <v>189</v>
      </c>
      <c r="I9058">
        <f t="shared" si="987"/>
        <v>1</v>
      </c>
      <c r="J9058" t="str">
        <f t="shared" si="988"/>
        <v>OK</v>
      </c>
      <c r="K9058" t="str">
        <f t="shared" si="989"/>
        <v>Successful</v>
      </c>
      <c r="L9058" t="str">
        <f t="shared" si="990"/>
        <v>Balance Inquiry</v>
      </c>
      <c r="M9058" t="str">
        <f t="shared" si="991"/>
        <v>OK</v>
      </c>
      <c r="N9058" t="str">
        <f t="shared" si="992"/>
        <v>OK</v>
      </c>
      <c r="O9058" t="str">
        <f>_xlfn.XLOOKUP(B9058,'01_Raw_ATMs'!A:A,'01_Raw_ATMs'!A:A,"Not Found")</f>
        <v>ATM034</v>
      </c>
      <c r="P9058" t="str">
        <f t="shared" si="993"/>
        <v>Valid</v>
      </c>
    </row>
    <row r="9059" spans="1:16">
      <c r="A9059" t="s">
        <v>9251</v>
      </c>
      <c r="B9059" t="s">
        <v>128</v>
      </c>
      <c r="C9059" s="2">
        <v>45741</v>
      </c>
      <c r="D9059" s="3">
        <v>0.43281249999999999</v>
      </c>
      <c r="E9059" t="s">
        <v>211</v>
      </c>
      <c r="F9059">
        <v>0</v>
      </c>
      <c r="G9059" t="s">
        <v>189</v>
      </c>
      <c r="I9059">
        <f t="shared" si="987"/>
        <v>1</v>
      </c>
      <c r="J9059" t="str">
        <f t="shared" si="988"/>
        <v>OK</v>
      </c>
      <c r="K9059" t="str">
        <f t="shared" si="989"/>
        <v>Successful</v>
      </c>
      <c r="L9059" t="str">
        <f t="shared" si="990"/>
        <v>Mini Statement</v>
      </c>
      <c r="M9059" t="str">
        <f t="shared" si="991"/>
        <v>OK</v>
      </c>
      <c r="N9059" t="str">
        <f t="shared" si="992"/>
        <v>OK</v>
      </c>
      <c r="O9059" t="str">
        <f>_xlfn.XLOOKUP(B9059,'01_Raw_ATMs'!A:A,'01_Raw_ATMs'!A:A,"Not Found")</f>
        <v>ATM048</v>
      </c>
      <c r="P9059" t="str">
        <f t="shared" si="993"/>
        <v>Valid</v>
      </c>
    </row>
    <row r="9060" spans="1:16">
      <c r="A9060" t="s">
        <v>9252</v>
      </c>
      <c r="B9060" t="s">
        <v>114</v>
      </c>
      <c r="C9060" s="2">
        <v>46096</v>
      </c>
      <c r="D9060" s="3">
        <v>0.75565972222222222</v>
      </c>
      <c r="E9060" t="s">
        <v>33</v>
      </c>
      <c r="F9060">
        <v>2500</v>
      </c>
      <c r="G9060" t="s">
        <v>189</v>
      </c>
      <c r="I9060">
        <f t="shared" si="987"/>
        <v>1</v>
      </c>
      <c r="J9060" t="str">
        <f t="shared" si="988"/>
        <v>OK</v>
      </c>
      <c r="K9060" t="str">
        <f t="shared" si="989"/>
        <v>Successful</v>
      </c>
      <c r="L9060" t="str">
        <f t="shared" si="990"/>
        <v>Withdrawal</v>
      </c>
      <c r="M9060" t="str">
        <f t="shared" si="991"/>
        <v>OK</v>
      </c>
      <c r="N9060" t="str">
        <f t="shared" si="992"/>
        <v>OK</v>
      </c>
      <c r="O9060" t="str">
        <f>_xlfn.XLOOKUP(B9060,'01_Raw_ATMs'!A:A,'01_Raw_ATMs'!A:A,"Not Found")</f>
        <v>ATM034</v>
      </c>
      <c r="P9060" t="str">
        <f t="shared" si="993"/>
        <v>Valid</v>
      </c>
    </row>
    <row r="9061" spans="1:16">
      <c r="A9061" t="s">
        <v>9253</v>
      </c>
      <c r="B9061" t="s">
        <v>132</v>
      </c>
      <c r="C9061" s="2">
        <v>46054</v>
      </c>
      <c r="D9061" s="3">
        <v>0.15244212962962961</v>
      </c>
      <c r="E9061" t="s">
        <v>33</v>
      </c>
      <c r="F9061">
        <v>8000</v>
      </c>
      <c r="G9061" t="s">
        <v>189</v>
      </c>
      <c r="I9061">
        <f t="shared" si="987"/>
        <v>1</v>
      </c>
      <c r="J9061" t="str">
        <f t="shared" si="988"/>
        <v>OK</v>
      </c>
      <c r="K9061" t="str">
        <f t="shared" si="989"/>
        <v>Successful</v>
      </c>
      <c r="L9061" t="str">
        <f t="shared" si="990"/>
        <v>Withdrawal</v>
      </c>
      <c r="M9061" t="str">
        <f t="shared" si="991"/>
        <v>OK</v>
      </c>
      <c r="N9061" t="str">
        <f t="shared" si="992"/>
        <v>OK</v>
      </c>
      <c r="O9061" t="str">
        <f>_xlfn.XLOOKUP(B9061,'01_Raw_ATMs'!A:A,'01_Raw_ATMs'!A:A,"Not Found")</f>
        <v>ATM052</v>
      </c>
      <c r="P9061" t="str">
        <f t="shared" si="993"/>
        <v>Valid</v>
      </c>
    </row>
    <row r="9062" spans="1:16">
      <c r="A9062" t="s">
        <v>9254</v>
      </c>
      <c r="B9062" t="s">
        <v>89</v>
      </c>
      <c r="C9062" s="2">
        <v>45815</v>
      </c>
      <c r="D9062" s="3">
        <v>0.56821759259259264</v>
      </c>
      <c r="E9062" t="s">
        <v>33</v>
      </c>
      <c r="F9062">
        <v>1000</v>
      </c>
      <c r="G9062" t="s">
        <v>189</v>
      </c>
      <c r="I9062">
        <f t="shared" si="987"/>
        <v>1</v>
      </c>
      <c r="J9062" t="str">
        <f t="shared" si="988"/>
        <v>OK</v>
      </c>
      <c r="K9062" t="str">
        <f t="shared" si="989"/>
        <v>Successful</v>
      </c>
      <c r="L9062" t="str">
        <f t="shared" si="990"/>
        <v>Withdrawal</v>
      </c>
      <c r="M9062" t="str">
        <f t="shared" si="991"/>
        <v>OK</v>
      </c>
      <c r="N9062" t="str">
        <f t="shared" si="992"/>
        <v>OK</v>
      </c>
      <c r="O9062" t="str">
        <f>_xlfn.XLOOKUP(B9062,'01_Raw_ATMs'!A:A,'01_Raw_ATMs'!A:A,"Not Found")</f>
        <v>ATM012</v>
      </c>
      <c r="P9062" t="str">
        <f t="shared" si="993"/>
        <v>Valid</v>
      </c>
    </row>
    <row r="9063" spans="1:16">
      <c r="A9063" t="s">
        <v>9255</v>
      </c>
      <c r="B9063" t="s">
        <v>119</v>
      </c>
      <c r="C9063" s="2">
        <v>45756</v>
      </c>
      <c r="D9063" s="3">
        <v>0.70512731481481483</v>
      </c>
      <c r="E9063" t="s">
        <v>33</v>
      </c>
      <c r="F9063">
        <v>2500</v>
      </c>
      <c r="G9063" t="s">
        <v>189</v>
      </c>
      <c r="I9063">
        <f t="shared" si="987"/>
        <v>1</v>
      </c>
      <c r="J9063" t="str">
        <f t="shared" si="988"/>
        <v>OK</v>
      </c>
      <c r="K9063" t="str">
        <f t="shared" si="989"/>
        <v>Successful</v>
      </c>
      <c r="L9063" t="str">
        <f t="shared" si="990"/>
        <v>Withdrawal</v>
      </c>
      <c r="M9063" t="str">
        <f t="shared" si="991"/>
        <v>OK</v>
      </c>
      <c r="N9063" t="str">
        <f t="shared" si="992"/>
        <v>OK</v>
      </c>
      <c r="O9063" t="str">
        <f>_xlfn.XLOOKUP(B9063,'01_Raw_ATMs'!A:A,'01_Raw_ATMs'!A:A,"Not Found")</f>
        <v>ATM039</v>
      </c>
      <c r="P9063" t="str">
        <f t="shared" si="993"/>
        <v>Valid</v>
      </c>
    </row>
    <row r="9064" spans="1:16">
      <c r="A9064" t="s">
        <v>9256</v>
      </c>
      <c r="B9064" t="s">
        <v>120</v>
      </c>
      <c r="C9064" s="2">
        <v>46179</v>
      </c>
      <c r="D9064" s="3">
        <v>0.99403935185185188</v>
      </c>
      <c r="E9064" t="s">
        <v>33</v>
      </c>
      <c r="F9064">
        <v>500</v>
      </c>
      <c r="G9064" t="s">
        <v>189</v>
      </c>
      <c r="I9064">
        <f t="shared" si="987"/>
        <v>1</v>
      </c>
      <c r="J9064" t="str">
        <f t="shared" si="988"/>
        <v>OK</v>
      </c>
      <c r="K9064" t="str">
        <f t="shared" si="989"/>
        <v>Successful</v>
      </c>
      <c r="L9064" t="str">
        <f t="shared" si="990"/>
        <v>Withdrawal</v>
      </c>
      <c r="M9064" t="str">
        <f t="shared" si="991"/>
        <v>OK</v>
      </c>
      <c r="N9064" t="str">
        <f t="shared" si="992"/>
        <v>OK</v>
      </c>
      <c r="O9064" t="str">
        <f>_xlfn.XLOOKUP(B9064,'01_Raw_ATMs'!A:A,'01_Raw_ATMs'!A:A,"Not Found")</f>
        <v>ATM040</v>
      </c>
      <c r="P9064" t="str">
        <f t="shared" si="993"/>
        <v>Valid</v>
      </c>
    </row>
    <row r="9065" spans="1:16">
      <c r="A9065" t="s">
        <v>9257</v>
      </c>
      <c r="B9065" t="s">
        <v>130</v>
      </c>
      <c r="C9065" s="2">
        <v>46035</v>
      </c>
      <c r="D9065" s="3">
        <v>0.42891203703703712</v>
      </c>
      <c r="E9065" t="s">
        <v>194</v>
      </c>
      <c r="F9065">
        <v>0</v>
      </c>
      <c r="G9065" t="s">
        <v>189</v>
      </c>
      <c r="I9065">
        <f t="shared" si="987"/>
        <v>1</v>
      </c>
      <c r="J9065" t="str">
        <f t="shared" si="988"/>
        <v>OK</v>
      </c>
      <c r="K9065" t="str">
        <f t="shared" si="989"/>
        <v>Successful</v>
      </c>
      <c r="L9065" t="str">
        <f t="shared" si="990"/>
        <v>Balance Inquiry</v>
      </c>
      <c r="M9065" t="str">
        <f t="shared" si="991"/>
        <v>OK</v>
      </c>
      <c r="N9065" t="str">
        <f t="shared" si="992"/>
        <v>OK</v>
      </c>
      <c r="O9065" t="str">
        <f>_xlfn.XLOOKUP(B9065,'01_Raw_ATMs'!A:A,'01_Raw_ATMs'!A:A,"Not Found")</f>
        <v>ATM050</v>
      </c>
      <c r="P9065" t="str">
        <f t="shared" si="993"/>
        <v>Valid</v>
      </c>
    </row>
    <row r="9066" spans="1:16">
      <c r="A9066" t="s">
        <v>9258</v>
      </c>
      <c r="B9066" t="s">
        <v>176</v>
      </c>
      <c r="C9066" s="2">
        <v>46136</v>
      </c>
      <c r="D9066" s="3">
        <v>0.93290509259259258</v>
      </c>
      <c r="E9066" t="s">
        <v>33</v>
      </c>
      <c r="F9066">
        <v>1000</v>
      </c>
      <c r="G9066" t="s">
        <v>189</v>
      </c>
      <c r="I9066">
        <f t="shared" si="987"/>
        <v>1</v>
      </c>
      <c r="J9066" t="str">
        <f t="shared" si="988"/>
        <v>OK</v>
      </c>
      <c r="K9066" t="str">
        <f t="shared" si="989"/>
        <v>Successful</v>
      </c>
      <c r="L9066" t="str">
        <f t="shared" si="990"/>
        <v>Withdrawal</v>
      </c>
      <c r="M9066" t="str">
        <f t="shared" si="991"/>
        <v>OK</v>
      </c>
      <c r="N9066" t="str">
        <f t="shared" si="992"/>
        <v>OK</v>
      </c>
      <c r="O9066" t="str">
        <f>_xlfn.XLOOKUP(B9066,'01_Raw_ATMs'!A:A,'01_Raw_ATMs'!A:A,"Not Found")</f>
        <v>ATM096</v>
      </c>
      <c r="P9066" t="str">
        <f t="shared" si="993"/>
        <v>Valid</v>
      </c>
    </row>
    <row r="9067" spans="1:16">
      <c r="A9067" t="s">
        <v>9259</v>
      </c>
      <c r="B9067" t="s">
        <v>118</v>
      </c>
      <c r="C9067" s="2">
        <v>45675</v>
      </c>
      <c r="D9067" s="3">
        <v>0.17069444444444451</v>
      </c>
      <c r="E9067" t="s">
        <v>33</v>
      </c>
      <c r="F9067">
        <v>1500</v>
      </c>
      <c r="G9067" t="s">
        <v>189</v>
      </c>
      <c r="I9067">
        <f t="shared" si="987"/>
        <v>1</v>
      </c>
      <c r="J9067" t="str">
        <f t="shared" si="988"/>
        <v>OK</v>
      </c>
      <c r="K9067" t="str">
        <f t="shared" si="989"/>
        <v>Successful</v>
      </c>
      <c r="L9067" t="str">
        <f t="shared" si="990"/>
        <v>Withdrawal</v>
      </c>
      <c r="M9067" t="str">
        <f t="shared" si="991"/>
        <v>OK</v>
      </c>
      <c r="N9067" t="str">
        <f t="shared" si="992"/>
        <v>OK</v>
      </c>
      <c r="O9067" t="str">
        <f>_xlfn.XLOOKUP(B9067,'01_Raw_ATMs'!A:A,'01_Raw_ATMs'!A:A,"Not Found")</f>
        <v>ATM038</v>
      </c>
      <c r="P9067" t="str">
        <f t="shared" si="993"/>
        <v>Valid</v>
      </c>
    </row>
    <row r="9068" spans="1:16">
      <c r="A9068" t="s">
        <v>9260</v>
      </c>
      <c r="B9068" t="s">
        <v>76</v>
      </c>
      <c r="C9068" s="2">
        <v>45958</v>
      </c>
      <c r="D9068" s="3">
        <v>8.7060185185185185E-2</v>
      </c>
      <c r="E9068" t="s">
        <v>33</v>
      </c>
      <c r="F9068">
        <v>4000</v>
      </c>
      <c r="G9068" t="s">
        <v>189</v>
      </c>
      <c r="I9068">
        <f t="shared" si="987"/>
        <v>1</v>
      </c>
      <c r="J9068" t="str">
        <f t="shared" si="988"/>
        <v>OK</v>
      </c>
      <c r="K9068" t="str">
        <f t="shared" si="989"/>
        <v>Successful</v>
      </c>
      <c r="L9068" t="str">
        <f t="shared" si="990"/>
        <v>Withdrawal</v>
      </c>
      <c r="M9068" t="str">
        <f t="shared" si="991"/>
        <v>OK</v>
      </c>
      <c r="N9068" t="str">
        <f t="shared" si="992"/>
        <v>OK</v>
      </c>
      <c r="O9068" t="str">
        <f>_xlfn.XLOOKUP(B9068,'01_Raw_ATMs'!A:A,'01_Raw_ATMs'!A:A,"Not Found")</f>
        <v>ATM004</v>
      </c>
      <c r="P9068" t="str">
        <f t="shared" si="993"/>
        <v>Valid</v>
      </c>
    </row>
    <row r="9069" spans="1:16">
      <c r="A9069" t="s">
        <v>9261</v>
      </c>
      <c r="B9069" t="s">
        <v>172</v>
      </c>
      <c r="C9069" s="2">
        <v>45934</v>
      </c>
      <c r="D9069" s="3">
        <v>0.33760416666666659</v>
      </c>
      <c r="E9069" t="s">
        <v>194</v>
      </c>
      <c r="F9069">
        <v>0</v>
      </c>
      <c r="G9069" t="s">
        <v>189</v>
      </c>
      <c r="I9069">
        <f t="shared" si="987"/>
        <v>1</v>
      </c>
      <c r="J9069" t="str">
        <f t="shared" si="988"/>
        <v>OK</v>
      </c>
      <c r="K9069" t="str">
        <f t="shared" si="989"/>
        <v>Successful</v>
      </c>
      <c r="L9069" t="str">
        <f t="shared" si="990"/>
        <v>Balance Inquiry</v>
      </c>
      <c r="M9069" t="str">
        <f t="shared" si="991"/>
        <v>OK</v>
      </c>
      <c r="N9069" t="str">
        <f t="shared" si="992"/>
        <v>OK</v>
      </c>
      <c r="O9069" t="str">
        <f>_xlfn.XLOOKUP(B9069,'01_Raw_ATMs'!A:A,'01_Raw_ATMs'!A:A,"Not Found")</f>
        <v>ATM092</v>
      </c>
      <c r="P9069" t="str">
        <f t="shared" si="993"/>
        <v>Valid</v>
      </c>
    </row>
    <row r="9070" spans="1:16">
      <c r="A9070" t="s">
        <v>9262</v>
      </c>
      <c r="B9070" t="s">
        <v>180</v>
      </c>
      <c r="C9070" s="2">
        <v>45847</v>
      </c>
      <c r="D9070" s="3">
        <v>0.1383564814814815</v>
      </c>
      <c r="E9070" t="s">
        <v>33</v>
      </c>
      <c r="F9070">
        <v>1500</v>
      </c>
      <c r="G9070" t="s">
        <v>189</v>
      </c>
      <c r="I9070">
        <f t="shared" si="987"/>
        <v>1</v>
      </c>
      <c r="J9070" t="str">
        <f t="shared" si="988"/>
        <v>OK</v>
      </c>
      <c r="K9070" t="str">
        <f t="shared" si="989"/>
        <v>Successful</v>
      </c>
      <c r="L9070" t="str">
        <f t="shared" si="990"/>
        <v>Withdrawal</v>
      </c>
      <c r="M9070" t="str">
        <f t="shared" si="991"/>
        <v>OK</v>
      </c>
      <c r="N9070" t="str">
        <f t="shared" si="992"/>
        <v>OK</v>
      </c>
      <c r="O9070" t="str">
        <f>_xlfn.XLOOKUP(B9070,'01_Raw_ATMs'!A:A,'01_Raw_ATMs'!A:A,"Not Found")</f>
        <v>ATM100</v>
      </c>
      <c r="P9070" t="str">
        <f t="shared" si="993"/>
        <v>Valid</v>
      </c>
    </row>
    <row r="9071" spans="1:16">
      <c r="A9071" t="s">
        <v>9263</v>
      </c>
      <c r="B9071" t="s">
        <v>96</v>
      </c>
      <c r="C9071" s="2">
        <v>45962</v>
      </c>
      <c r="D9071" s="3">
        <v>0.92063657407407407</v>
      </c>
      <c r="E9071" t="s">
        <v>33</v>
      </c>
      <c r="F9071">
        <v>10000</v>
      </c>
      <c r="G9071" t="s">
        <v>189</v>
      </c>
      <c r="I9071">
        <f t="shared" si="987"/>
        <v>1</v>
      </c>
      <c r="J9071" t="str">
        <f t="shared" si="988"/>
        <v>OK</v>
      </c>
      <c r="K9071" t="str">
        <f t="shared" si="989"/>
        <v>Successful</v>
      </c>
      <c r="L9071" t="str">
        <f t="shared" si="990"/>
        <v>Withdrawal</v>
      </c>
      <c r="M9071" t="str">
        <f t="shared" si="991"/>
        <v>OK</v>
      </c>
      <c r="N9071" t="str">
        <f t="shared" si="992"/>
        <v>OK</v>
      </c>
      <c r="O9071" t="str">
        <f>_xlfn.XLOOKUP(B9071,'01_Raw_ATMs'!A:A,'01_Raw_ATMs'!A:A,"Not Found")</f>
        <v>ATM018</v>
      </c>
      <c r="P9071" t="str">
        <f t="shared" si="993"/>
        <v>Valid</v>
      </c>
    </row>
    <row r="9072" spans="1:16">
      <c r="A9072" t="s">
        <v>9264</v>
      </c>
      <c r="B9072" t="s">
        <v>139</v>
      </c>
      <c r="C9072" s="2">
        <v>46182</v>
      </c>
      <c r="D9072" s="3">
        <v>0.63758101851851856</v>
      </c>
      <c r="E9072" t="s">
        <v>33</v>
      </c>
      <c r="F9072">
        <v>2000</v>
      </c>
      <c r="G9072" t="s">
        <v>214</v>
      </c>
      <c r="H9072" t="s">
        <v>1215</v>
      </c>
      <c r="I9072">
        <f t="shared" si="987"/>
        <v>1</v>
      </c>
      <c r="J9072" t="str">
        <f t="shared" si="988"/>
        <v>OK</v>
      </c>
      <c r="K9072" t="str">
        <f t="shared" si="989"/>
        <v>Failed</v>
      </c>
      <c r="L9072" t="str">
        <f t="shared" si="990"/>
        <v>Withdrawal</v>
      </c>
      <c r="M9072" t="str">
        <f t="shared" si="991"/>
        <v>OK</v>
      </c>
      <c r="N9072" t="str">
        <f t="shared" si="992"/>
        <v>OK</v>
      </c>
      <c r="O9072" t="str">
        <f>_xlfn.XLOOKUP(B9072,'01_Raw_ATMs'!A:A,'01_Raw_ATMs'!A:A,"Not Found")</f>
        <v>ATM059</v>
      </c>
      <c r="P9072" t="str">
        <f t="shared" si="993"/>
        <v>Valid</v>
      </c>
    </row>
    <row r="9073" spans="1:16">
      <c r="A9073" t="s">
        <v>9265</v>
      </c>
      <c r="B9073" t="s">
        <v>107</v>
      </c>
      <c r="C9073" s="2">
        <v>45698</v>
      </c>
      <c r="D9073" s="3">
        <v>0.77030092592592592</v>
      </c>
      <c r="E9073" t="s">
        <v>33</v>
      </c>
      <c r="F9073">
        <v>1000</v>
      </c>
      <c r="G9073" t="s">
        <v>189</v>
      </c>
      <c r="I9073">
        <f t="shared" si="987"/>
        <v>1</v>
      </c>
      <c r="J9073" t="str">
        <f t="shared" si="988"/>
        <v>OK</v>
      </c>
      <c r="K9073" t="str">
        <f t="shared" si="989"/>
        <v>Successful</v>
      </c>
      <c r="L9073" t="str">
        <f t="shared" si="990"/>
        <v>Withdrawal</v>
      </c>
      <c r="M9073" t="str">
        <f t="shared" si="991"/>
        <v>OK</v>
      </c>
      <c r="N9073" t="str">
        <f t="shared" si="992"/>
        <v>OK</v>
      </c>
      <c r="O9073" t="str">
        <f>_xlfn.XLOOKUP(B9073,'01_Raw_ATMs'!A:A,'01_Raw_ATMs'!A:A,"Not Found")</f>
        <v>ATM027</v>
      </c>
      <c r="P9073" t="str">
        <f t="shared" si="993"/>
        <v>Valid</v>
      </c>
    </row>
    <row r="9074" spans="1:16">
      <c r="A9074" t="s">
        <v>9266</v>
      </c>
      <c r="B9074" t="s">
        <v>130</v>
      </c>
      <c r="C9074" s="2">
        <v>45728</v>
      </c>
      <c r="D9074" s="3">
        <v>0.68699074074074074</v>
      </c>
      <c r="E9074" t="s">
        <v>33</v>
      </c>
      <c r="F9074">
        <v>6000</v>
      </c>
      <c r="G9074" t="s">
        <v>189</v>
      </c>
      <c r="I9074">
        <f t="shared" si="987"/>
        <v>1</v>
      </c>
      <c r="J9074" t="str">
        <f t="shared" si="988"/>
        <v>OK</v>
      </c>
      <c r="K9074" t="str">
        <f t="shared" si="989"/>
        <v>Successful</v>
      </c>
      <c r="L9074" t="str">
        <f t="shared" si="990"/>
        <v>Withdrawal</v>
      </c>
      <c r="M9074" t="str">
        <f t="shared" si="991"/>
        <v>OK</v>
      </c>
      <c r="N9074" t="str">
        <f t="shared" si="992"/>
        <v>OK</v>
      </c>
      <c r="O9074" t="str">
        <f>_xlfn.XLOOKUP(B9074,'01_Raw_ATMs'!A:A,'01_Raw_ATMs'!A:A,"Not Found")</f>
        <v>ATM050</v>
      </c>
      <c r="P9074" t="str">
        <f t="shared" si="993"/>
        <v>Valid</v>
      </c>
    </row>
    <row r="9075" spans="1:16">
      <c r="A9075" t="s">
        <v>9267</v>
      </c>
      <c r="B9075" t="s">
        <v>156</v>
      </c>
      <c r="C9075" s="2">
        <v>46026</v>
      </c>
      <c r="D9075" s="3">
        <v>0.4138310185185185</v>
      </c>
      <c r="E9075" t="s">
        <v>33</v>
      </c>
      <c r="F9075">
        <v>1500</v>
      </c>
      <c r="G9075" t="s">
        <v>189</v>
      </c>
      <c r="I9075">
        <f t="shared" si="987"/>
        <v>1</v>
      </c>
      <c r="J9075" t="str">
        <f t="shared" si="988"/>
        <v>OK</v>
      </c>
      <c r="K9075" t="str">
        <f t="shared" si="989"/>
        <v>Successful</v>
      </c>
      <c r="L9075" t="str">
        <f t="shared" si="990"/>
        <v>Withdrawal</v>
      </c>
      <c r="M9075" t="str">
        <f t="shared" si="991"/>
        <v>OK</v>
      </c>
      <c r="N9075" t="str">
        <f t="shared" si="992"/>
        <v>OK</v>
      </c>
      <c r="O9075" t="str">
        <f>_xlfn.XLOOKUP(B9075,'01_Raw_ATMs'!A:A,'01_Raw_ATMs'!A:A,"Not Found")</f>
        <v>ATM076</v>
      </c>
      <c r="P9075" t="str">
        <f t="shared" si="993"/>
        <v>Valid</v>
      </c>
    </row>
    <row r="9076" spans="1:16">
      <c r="A9076" t="s">
        <v>9268</v>
      </c>
      <c r="B9076" t="s">
        <v>121</v>
      </c>
      <c r="C9076" s="2">
        <v>45910</v>
      </c>
      <c r="D9076" s="3">
        <v>0.80601851851851847</v>
      </c>
      <c r="E9076" t="s">
        <v>194</v>
      </c>
      <c r="F9076">
        <v>0</v>
      </c>
      <c r="G9076" t="s">
        <v>189</v>
      </c>
      <c r="I9076">
        <f t="shared" si="987"/>
        <v>1</v>
      </c>
      <c r="J9076" t="str">
        <f t="shared" si="988"/>
        <v>OK</v>
      </c>
      <c r="K9076" t="str">
        <f t="shared" si="989"/>
        <v>Successful</v>
      </c>
      <c r="L9076" t="str">
        <f t="shared" si="990"/>
        <v>Balance Inquiry</v>
      </c>
      <c r="M9076" t="str">
        <f t="shared" si="991"/>
        <v>OK</v>
      </c>
      <c r="N9076" t="str">
        <f t="shared" si="992"/>
        <v>OK</v>
      </c>
      <c r="O9076" t="str">
        <f>_xlfn.XLOOKUP(B9076,'01_Raw_ATMs'!A:A,'01_Raw_ATMs'!A:A,"Not Found")</f>
        <v>ATM041</v>
      </c>
      <c r="P9076" t="str">
        <f t="shared" si="993"/>
        <v>Valid</v>
      </c>
    </row>
    <row r="9077" spans="1:16">
      <c r="A9077" t="s">
        <v>9269</v>
      </c>
      <c r="B9077" t="s">
        <v>93</v>
      </c>
      <c r="C9077" s="2">
        <v>45980</v>
      </c>
      <c r="D9077" s="3">
        <v>0.42934027777777778</v>
      </c>
      <c r="E9077" t="s">
        <v>33</v>
      </c>
      <c r="F9077">
        <v>500</v>
      </c>
      <c r="G9077" t="s">
        <v>189</v>
      </c>
      <c r="I9077">
        <f t="shared" si="987"/>
        <v>1</v>
      </c>
      <c r="J9077" t="str">
        <f t="shared" si="988"/>
        <v>OK</v>
      </c>
      <c r="K9077" t="str">
        <f t="shared" si="989"/>
        <v>Successful</v>
      </c>
      <c r="L9077" t="str">
        <f t="shared" si="990"/>
        <v>Withdrawal</v>
      </c>
      <c r="M9077" t="str">
        <f t="shared" si="991"/>
        <v>OK</v>
      </c>
      <c r="N9077" t="str">
        <f t="shared" si="992"/>
        <v>OK</v>
      </c>
      <c r="O9077" t="str">
        <f>_xlfn.XLOOKUP(B9077,'01_Raw_ATMs'!A:A,'01_Raw_ATMs'!A:A,"Not Found")</f>
        <v>ATM016</v>
      </c>
      <c r="P9077" t="str">
        <f t="shared" si="993"/>
        <v>Valid</v>
      </c>
    </row>
    <row r="9078" spans="1:16">
      <c r="A9078" t="s">
        <v>9270</v>
      </c>
      <c r="B9078" t="s">
        <v>151</v>
      </c>
      <c r="C9078" s="2">
        <v>46162</v>
      </c>
      <c r="D9078" s="3">
        <v>0.30434027777777778</v>
      </c>
      <c r="E9078" t="s">
        <v>33</v>
      </c>
      <c r="F9078">
        <v>6000</v>
      </c>
      <c r="G9078" t="s">
        <v>189</v>
      </c>
      <c r="I9078">
        <f t="shared" si="987"/>
        <v>1</v>
      </c>
      <c r="J9078" t="str">
        <f t="shared" si="988"/>
        <v>OK</v>
      </c>
      <c r="K9078" t="str">
        <f t="shared" si="989"/>
        <v>Successful</v>
      </c>
      <c r="L9078" t="str">
        <f t="shared" si="990"/>
        <v>Withdrawal</v>
      </c>
      <c r="M9078" t="str">
        <f t="shared" si="991"/>
        <v>OK</v>
      </c>
      <c r="N9078" t="str">
        <f t="shared" si="992"/>
        <v>OK</v>
      </c>
      <c r="O9078" t="str">
        <f>_xlfn.XLOOKUP(B9078,'01_Raw_ATMs'!A:A,'01_Raw_ATMs'!A:A,"Not Found")</f>
        <v>ATM071</v>
      </c>
      <c r="P9078" t="str">
        <f t="shared" si="993"/>
        <v>Valid</v>
      </c>
    </row>
    <row r="9079" spans="1:16">
      <c r="A9079" t="s">
        <v>9271</v>
      </c>
      <c r="B9079" t="s">
        <v>152</v>
      </c>
      <c r="C9079" s="2">
        <v>46072</v>
      </c>
      <c r="D9079" s="3">
        <v>0.76937500000000003</v>
      </c>
      <c r="E9079" t="s">
        <v>33</v>
      </c>
      <c r="F9079">
        <v>1000</v>
      </c>
      <c r="G9079" t="s">
        <v>189</v>
      </c>
      <c r="I9079">
        <f t="shared" si="987"/>
        <v>1</v>
      </c>
      <c r="J9079" t="str">
        <f t="shared" si="988"/>
        <v>OK</v>
      </c>
      <c r="K9079" t="str">
        <f t="shared" si="989"/>
        <v>Successful</v>
      </c>
      <c r="L9079" t="str">
        <f t="shared" si="990"/>
        <v>Withdrawal</v>
      </c>
      <c r="M9079" t="str">
        <f t="shared" si="991"/>
        <v>OK</v>
      </c>
      <c r="N9079" t="str">
        <f t="shared" si="992"/>
        <v>OK</v>
      </c>
      <c r="O9079" t="str">
        <f>_xlfn.XLOOKUP(B9079,'01_Raw_ATMs'!A:A,'01_Raw_ATMs'!A:A,"Not Found")</f>
        <v>ATM072</v>
      </c>
      <c r="P9079" t="str">
        <f t="shared" si="993"/>
        <v>Valid</v>
      </c>
    </row>
    <row r="9080" spans="1:16">
      <c r="A9080" t="s">
        <v>9272</v>
      </c>
      <c r="B9080" t="s">
        <v>119</v>
      </c>
      <c r="C9080" s="2">
        <v>45965</v>
      </c>
      <c r="D9080" s="3">
        <v>0.76651620370370366</v>
      </c>
      <c r="E9080" t="s">
        <v>194</v>
      </c>
      <c r="F9080">
        <v>0</v>
      </c>
      <c r="G9080" t="s">
        <v>189</v>
      </c>
      <c r="I9080">
        <f t="shared" si="987"/>
        <v>1</v>
      </c>
      <c r="J9080" t="str">
        <f t="shared" si="988"/>
        <v>OK</v>
      </c>
      <c r="K9080" t="str">
        <f t="shared" si="989"/>
        <v>Successful</v>
      </c>
      <c r="L9080" t="str">
        <f t="shared" si="990"/>
        <v>Balance Inquiry</v>
      </c>
      <c r="M9080" t="str">
        <f t="shared" si="991"/>
        <v>OK</v>
      </c>
      <c r="N9080" t="str">
        <f t="shared" si="992"/>
        <v>OK</v>
      </c>
      <c r="O9080" t="str">
        <f>_xlfn.XLOOKUP(B9080,'01_Raw_ATMs'!A:A,'01_Raw_ATMs'!A:A,"Not Found")</f>
        <v>ATM039</v>
      </c>
      <c r="P9080" t="str">
        <f t="shared" si="993"/>
        <v>Valid</v>
      </c>
    </row>
    <row r="9081" spans="1:16">
      <c r="A9081" t="s">
        <v>9273</v>
      </c>
      <c r="B9081" t="s">
        <v>153</v>
      </c>
      <c r="C9081" s="2">
        <v>46048</v>
      </c>
      <c r="D9081" s="3">
        <v>0.71931712962962968</v>
      </c>
      <c r="E9081" t="s">
        <v>33</v>
      </c>
      <c r="F9081">
        <v>5000</v>
      </c>
      <c r="G9081" t="s">
        <v>189</v>
      </c>
      <c r="I9081">
        <f t="shared" si="987"/>
        <v>1</v>
      </c>
      <c r="J9081" t="str">
        <f t="shared" si="988"/>
        <v>OK</v>
      </c>
      <c r="K9081" t="str">
        <f t="shared" si="989"/>
        <v>Successful</v>
      </c>
      <c r="L9081" t="str">
        <f t="shared" si="990"/>
        <v>Withdrawal</v>
      </c>
      <c r="M9081" t="str">
        <f t="shared" si="991"/>
        <v>OK</v>
      </c>
      <c r="N9081" t="str">
        <f t="shared" si="992"/>
        <v>OK</v>
      </c>
      <c r="O9081" t="str">
        <f>_xlfn.XLOOKUP(B9081,'01_Raw_ATMs'!A:A,'01_Raw_ATMs'!A:A,"Not Found")</f>
        <v>ATM073</v>
      </c>
      <c r="P9081" t="str">
        <f t="shared" si="993"/>
        <v>Valid</v>
      </c>
    </row>
    <row r="9082" spans="1:16">
      <c r="A9082" t="s">
        <v>9274</v>
      </c>
      <c r="B9082" t="s">
        <v>81</v>
      </c>
      <c r="C9082" s="2">
        <v>45761</v>
      </c>
      <c r="D9082" s="3">
        <v>0.51528935185185187</v>
      </c>
      <c r="E9082" t="s">
        <v>33</v>
      </c>
      <c r="F9082">
        <v>500</v>
      </c>
      <c r="G9082" t="s">
        <v>189</v>
      </c>
      <c r="I9082">
        <f t="shared" si="987"/>
        <v>1</v>
      </c>
      <c r="J9082" t="str">
        <f t="shared" si="988"/>
        <v>OK</v>
      </c>
      <c r="K9082" t="str">
        <f t="shared" si="989"/>
        <v>Successful</v>
      </c>
      <c r="L9082" t="str">
        <f t="shared" si="990"/>
        <v>Withdrawal</v>
      </c>
      <c r="M9082" t="str">
        <f t="shared" si="991"/>
        <v>OK</v>
      </c>
      <c r="N9082" t="str">
        <f t="shared" si="992"/>
        <v>OK</v>
      </c>
      <c r="O9082" t="str">
        <f>_xlfn.XLOOKUP(B9082,'01_Raw_ATMs'!A:A,'01_Raw_ATMs'!A:A,"Not Found")</f>
        <v>ATM007</v>
      </c>
      <c r="P9082" t="str">
        <f t="shared" si="993"/>
        <v>Valid</v>
      </c>
    </row>
    <row r="9083" spans="1:16">
      <c r="A9083" t="s">
        <v>9275</v>
      </c>
      <c r="B9083" t="s">
        <v>106</v>
      </c>
      <c r="C9083" s="2">
        <v>46005</v>
      </c>
      <c r="D9083" s="3">
        <v>0.68144675925925924</v>
      </c>
      <c r="E9083" t="s">
        <v>33</v>
      </c>
      <c r="F9083">
        <v>10000</v>
      </c>
      <c r="G9083" t="s">
        <v>189</v>
      </c>
      <c r="I9083">
        <f t="shared" si="987"/>
        <v>1</v>
      </c>
      <c r="J9083" t="str">
        <f t="shared" si="988"/>
        <v>OK</v>
      </c>
      <c r="K9083" t="str">
        <f t="shared" si="989"/>
        <v>Successful</v>
      </c>
      <c r="L9083" t="str">
        <f t="shared" si="990"/>
        <v>Withdrawal</v>
      </c>
      <c r="M9083" t="str">
        <f t="shared" si="991"/>
        <v>OK</v>
      </c>
      <c r="N9083" t="str">
        <f t="shared" si="992"/>
        <v>OK</v>
      </c>
      <c r="O9083" t="str">
        <f>_xlfn.XLOOKUP(B9083,'01_Raw_ATMs'!A:A,'01_Raw_ATMs'!A:A,"Not Found")</f>
        <v>ATM026</v>
      </c>
      <c r="P9083" t="str">
        <f t="shared" si="993"/>
        <v>Valid</v>
      </c>
    </row>
    <row r="9084" spans="1:16">
      <c r="A9084" t="s">
        <v>9276</v>
      </c>
      <c r="B9084" t="s">
        <v>171</v>
      </c>
      <c r="C9084" s="2">
        <v>45843</v>
      </c>
      <c r="D9084" s="3">
        <v>0.94333333333333336</v>
      </c>
      <c r="E9084" t="s">
        <v>33</v>
      </c>
      <c r="F9084">
        <v>5000</v>
      </c>
      <c r="G9084" t="s">
        <v>189</v>
      </c>
      <c r="I9084">
        <f t="shared" si="987"/>
        <v>1</v>
      </c>
      <c r="J9084" t="str">
        <f t="shared" si="988"/>
        <v>OK</v>
      </c>
      <c r="K9084" t="str">
        <f t="shared" si="989"/>
        <v>Successful</v>
      </c>
      <c r="L9084" t="str">
        <f t="shared" si="990"/>
        <v>Withdrawal</v>
      </c>
      <c r="M9084" t="str">
        <f t="shared" si="991"/>
        <v>OK</v>
      </c>
      <c r="N9084" t="str">
        <f t="shared" si="992"/>
        <v>OK</v>
      </c>
      <c r="O9084" t="str">
        <f>_xlfn.XLOOKUP(B9084,'01_Raw_ATMs'!A:A,'01_Raw_ATMs'!A:A,"Not Found")</f>
        <v>ATM091</v>
      </c>
      <c r="P9084" t="str">
        <f t="shared" si="993"/>
        <v>Valid</v>
      </c>
    </row>
    <row r="9085" spans="1:16">
      <c r="A9085" t="s">
        <v>9277</v>
      </c>
      <c r="B9085" t="s">
        <v>113</v>
      </c>
      <c r="C9085" s="2">
        <v>46143</v>
      </c>
      <c r="D9085" s="3">
        <v>0.60620370370370369</v>
      </c>
      <c r="E9085" t="s">
        <v>33</v>
      </c>
      <c r="F9085">
        <v>6000</v>
      </c>
      <c r="G9085" t="s">
        <v>189</v>
      </c>
      <c r="I9085">
        <f t="shared" si="987"/>
        <v>1</v>
      </c>
      <c r="J9085" t="str">
        <f t="shared" si="988"/>
        <v>OK</v>
      </c>
      <c r="K9085" t="str">
        <f t="shared" si="989"/>
        <v>Successful</v>
      </c>
      <c r="L9085" t="str">
        <f t="shared" si="990"/>
        <v>Withdrawal</v>
      </c>
      <c r="M9085" t="str">
        <f t="shared" si="991"/>
        <v>OK</v>
      </c>
      <c r="N9085" t="str">
        <f t="shared" si="992"/>
        <v>OK</v>
      </c>
      <c r="O9085" t="str">
        <f>_xlfn.XLOOKUP(B9085,'01_Raw_ATMs'!A:A,'01_Raw_ATMs'!A:A,"Not Found")</f>
        <v>ATM033</v>
      </c>
      <c r="P9085" t="str">
        <f t="shared" si="993"/>
        <v>Valid</v>
      </c>
    </row>
    <row r="9086" spans="1:16">
      <c r="A9086" t="s">
        <v>9278</v>
      </c>
      <c r="B9086" t="s">
        <v>131</v>
      </c>
      <c r="C9086" s="2">
        <v>45899</v>
      </c>
      <c r="D9086" s="3">
        <v>0.87733796296296296</v>
      </c>
      <c r="E9086" t="s">
        <v>33</v>
      </c>
      <c r="F9086">
        <v>6000</v>
      </c>
      <c r="G9086" t="s">
        <v>189</v>
      </c>
      <c r="I9086">
        <f t="shared" si="987"/>
        <v>1</v>
      </c>
      <c r="J9086" t="str">
        <f t="shared" si="988"/>
        <v>OK</v>
      </c>
      <c r="K9086" t="str">
        <f t="shared" si="989"/>
        <v>Successful</v>
      </c>
      <c r="L9086" t="str">
        <f t="shared" si="990"/>
        <v>Withdrawal</v>
      </c>
      <c r="M9086" t="str">
        <f t="shared" si="991"/>
        <v>OK</v>
      </c>
      <c r="N9086" t="str">
        <f t="shared" si="992"/>
        <v>OK</v>
      </c>
      <c r="O9086" t="str">
        <f>_xlfn.XLOOKUP(B9086,'01_Raw_ATMs'!A:A,'01_Raw_ATMs'!A:A,"Not Found")</f>
        <v>ATM051</v>
      </c>
      <c r="P9086" t="str">
        <f t="shared" si="993"/>
        <v>Valid</v>
      </c>
    </row>
    <row r="9087" spans="1:16">
      <c r="A9087" t="s">
        <v>9279</v>
      </c>
      <c r="B9087" t="s">
        <v>120</v>
      </c>
      <c r="C9087" s="2">
        <v>45688</v>
      </c>
      <c r="D9087" s="3">
        <v>0.34957175925925932</v>
      </c>
      <c r="E9087" t="s">
        <v>33</v>
      </c>
      <c r="F9087">
        <v>5000</v>
      </c>
      <c r="G9087" t="s">
        <v>189</v>
      </c>
      <c r="I9087">
        <f t="shared" si="987"/>
        <v>1</v>
      </c>
      <c r="J9087" t="str">
        <f t="shared" si="988"/>
        <v>OK</v>
      </c>
      <c r="K9087" t="str">
        <f t="shared" si="989"/>
        <v>Successful</v>
      </c>
      <c r="L9087" t="str">
        <f t="shared" si="990"/>
        <v>Withdrawal</v>
      </c>
      <c r="M9087" t="str">
        <f t="shared" si="991"/>
        <v>OK</v>
      </c>
      <c r="N9087" t="str">
        <f t="shared" si="992"/>
        <v>OK</v>
      </c>
      <c r="O9087" t="str">
        <f>_xlfn.XLOOKUP(B9087,'01_Raw_ATMs'!A:A,'01_Raw_ATMs'!A:A,"Not Found")</f>
        <v>ATM040</v>
      </c>
      <c r="P9087" t="str">
        <f t="shared" si="993"/>
        <v>Valid</v>
      </c>
    </row>
    <row r="9088" spans="1:16">
      <c r="A9088" t="s">
        <v>9280</v>
      </c>
      <c r="B9088" t="s">
        <v>93</v>
      </c>
      <c r="C9088" s="2">
        <v>45940</v>
      </c>
      <c r="D9088" s="3">
        <v>0.37403935185185178</v>
      </c>
      <c r="E9088" t="s">
        <v>33</v>
      </c>
      <c r="F9088">
        <v>2000</v>
      </c>
      <c r="G9088" t="s">
        <v>189</v>
      </c>
      <c r="I9088">
        <f t="shared" si="987"/>
        <v>1</v>
      </c>
      <c r="J9088" t="str">
        <f t="shared" si="988"/>
        <v>OK</v>
      </c>
      <c r="K9088" t="str">
        <f t="shared" si="989"/>
        <v>Successful</v>
      </c>
      <c r="L9088" t="str">
        <f t="shared" si="990"/>
        <v>Withdrawal</v>
      </c>
      <c r="M9088" t="str">
        <f t="shared" si="991"/>
        <v>OK</v>
      </c>
      <c r="N9088" t="str">
        <f t="shared" si="992"/>
        <v>OK</v>
      </c>
      <c r="O9088" t="str">
        <f>_xlfn.XLOOKUP(B9088,'01_Raw_ATMs'!A:A,'01_Raw_ATMs'!A:A,"Not Found")</f>
        <v>ATM016</v>
      </c>
      <c r="P9088" t="str">
        <f t="shared" si="993"/>
        <v>Valid</v>
      </c>
    </row>
    <row r="9089" spans="1:16">
      <c r="A9089" t="s">
        <v>9281</v>
      </c>
      <c r="B9089" t="s">
        <v>135</v>
      </c>
      <c r="C9089" s="2">
        <v>45908</v>
      </c>
      <c r="D9089" s="3">
        <v>0.55160879629629633</v>
      </c>
      <c r="E9089" t="s">
        <v>33</v>
      </c>
      <c r="F9089">
        <v>1000</v>
      </c>
      <c r="G9089" t="s">
        <v>189</v>
      </c>
      <c r="I9089">
        <f t="shared" si="987"/>
        <v>1</v>
      </c>
      <c r="J9089" t="str">
        <f t="shared" si="988"/>
        <v>OK</v>
      </c>
      <c r="K9089" t="str">
        <f t="shared" si="989"/>
        <v>Successful</v>
      </c>
      <c r="L9089" t="str">
        <f t="shared" si="990"/>
        <v>Withdrawal</v>
      </c>
      <c r="M9089" t="str">
        <f t="shared" si="991"/>
        <v>OK</v>
      </c>
      <c r="N9089" t="str">
        <f t="shared" si="992"/>
        <v>OK</v>
      </c>
      <c r="O9089" t="str">
        <f>_xlfn.XLOOKUP(B9089,'01_Raw_ATMs'!A:A,'01_Raw_ATMs'!A:A,"Not Found")</f>
        <v>ATM055</v>
      </c>
      <c r="P9089" t="str">
        <f t="shared" si="993"/>
        <v>Valid</v>
      </c>
    </row>
    <row r="9090" spans="1:16">
      <c r="A9090" t="s">
        <v>9282</v>
      </c>
      <c r="B9090" t="s">
        <v>115</v>
      </c>
      <c r="C9090" s="2">
        <v>46012</v>
      </c>
      <c r="D9090" s="3">
        <v>0.48371527777777779</v>
      </c>
      <c r="E9090" t="s">
        <v>33</v>
      </c>
      <c r="F9090">
        <v>10000</v>
      </c>
      <c r="G9090" t="s">
        <v>189</v>
      </c>
      <c r="I9090">
        <f t="shared" si="987"/>
        <v>1</v>
      </c>
      <c r="J9090" t="str">
        <f t="shared" si="988"/>
        <v>OK</v>
      </c>
      <c r="K9090" t="str">
        <f t="shared" si="989"/>
        <v>Successful</v>
      </c>
      <c r="L9090" t="str">
        <f t="shared" si="990"/>
        <v>Withdrawal</v>
      </c>
      <c r="M9090" t="str">
        <f t="shared" si="991"/>
        <v>OK</v>
      </c>
      <c r="N9090" t="str">
        <f t="shared" si="992"/>
        <v>OK</v>
      </c>
      <c r="O9090" t="str">
        <f>_xlfn.XLOOKUP(B9090,'01_Raw_ATMs'!A:A,'01_Raw_ATMs'!A:A,"Not Found")</f>
        <v>ATM035</v>
      </c>
      <c r="P9090" t="str">
        <f t="shared" si="993"/>
        <v>Valid</v>
      </c>
    </row>
    <row r="9091" spans="1:16">
      <c r="A9091" t="s">
        <v>9283</v>
      </c>
      <c r="B9091" t="s">
        <v>180</v>
      </c>
      <c r="C9091" s="2">
        <v>45952</v>
      </c>
      <c r="D9091" s="3">
        <v>0.55929398148148146</v>
      </c>
      <c r="E9091" t="s">
        <v>33</v>
      </c>
      <c r="F9091">
        <v>2500</v>
      </c>
      <c r="G9091" t="s">
        <v>189</v>
      </c>
      <c r="I9091">
        <f t="shared" ref="I9091:I9154" si="994">COUNTIF($A:$A,A9091)</f>
        <v>1</v>
      </c>
      <c r="J9091" t="str">
        <f t="shared" ref="J9091:J9154" si="995">IF(AND(TRIM(G9091)="Failed",H9091=""),"Problem","OK")</f>
        <v>OK</v>
      </c>
      <c r="K9091" t="str">
        <f t="shared" ref="K9091:K9154" si="996">PROPER(TRIM(G9091))</f>
        <v>Successful</v>
      </c>
      <c r="L9091" t="str">
        <f t="shared" ref="L9091:L9154" si="997">PROPER(TRIM(E9091))</f>
        <v>Withdrawal</v>
      </c>
      <c r="M9091" t="str">
        <f t="shared" ref="M9091:M9154" si="998">IF(OR(E9091="Withdrawal",E9091="Cash Deposit"),IF(F9091&gt;0,"OK","Problem"),IF(F9091=0,"OK","Problem"))</f>
        <v>OK</v>
      </c>
      <c r="N9091" t="str">
        <f t="shared" ref="N9091:N9154" si="999">IF(AND(C9091&gt;=DATE(2025,1,1),C9091&lt;=DATE(2026,6,30)),"OK","Problem")</f>
        <v>OK</v>
      </c>
      <c r="O9091" t="str">
        <f>_xlfn.XLOOKUP(B9091,'01_Raw_ATMs'!A:A,'01_Raw_ATMs'!A:A,"Not Found")</f>
        <v>ATM100</v>
      </c>
      <c r="P9091" t="str">
        <f t="shared" ref="P9091:P9154" si="1000">IF(B9091="","Missing ATM_ID","Valid")</f>
        <v>Valid</v>
      </c>
    </row>
    <row r="9092" spans="1:16">
      <c r="A9092" t="s">
        <v>9284</v>
      </c>
      <c r="B9092" t="s">
        <v>108</v>
      </c>
      <c r="C9092" s="2">
        <v>45679</v>
      </c>
      <c r="D9092" s="3">
        <v>0.727025462962963</v>
      </c>
      <c r="E9092" t="s">
        <v>33</v>
      </c>
      <c r="F9092">
        <v>2000</v>
      </c>
      <c r="G9092" t="s">
        <v>189</v>
      </c>
      <c r="I9092">
        <f t="shared" si="994"/>
        <v>1</v>
      </c>
      <c r="J9092" t="str">
        <f t="shared" si="995"/>
        <v>OK</v>
      </c>
      <c r="K9092" t="str">
        <f t="shared" si="996"/>
        <v>Successful</v>
      </c>
      <c r="L9092" t="str">
        <f t="shared" si="997"/>
        <v>Withdrawal</v>
      </c>
      <c r="M9092" t="str">
        <f t="shared" si="998"/>
        <v>OK</v>
      </c>
      <c r="N9092" t="str">
        <f t="shared" si="999"/>
        <v>OK</v>
      </c>
      <c r="O9092" t="str">
        <f>_xlfn.XLOOKUP(B9092,'01_Raw_ATMs'!A:A,'01_Raw_ATMs'!A:A,"Not Found")</f>
        <v>ATM028</v>
      </c>
      <c r="P9092" t="str">
        <f t="shared" si="1000"/>
        <v>Valid</v>
      </c>
    </row>
    <row r="9093" spans="1:16">
      <c r="A9093" t="s">
        <v>9285</v>
      </c>
      <c r="B9093" t="s">
        <v>93</v>
      </c>
      <c r="C9093" s="2">
        <v>46083</v>
      </c>
      <c r="D9093" s="3">
        <v>0.54401620370370374</v>
      </c>
      <c r="E9093" t="s">
        <v>194</v>
      </c>
      <c r="F9093">
        <v>0</v>
      </c>
      <c r="G9093" t="s">
        <v>189</v>
      </c>
      <c r="I9093">
        <f t="shared" si="994"/>
        <v>1</v>
      </c>
      <c r="J9093" t="str">
        <f t="shared" si="995"/>
        <v>OK</v>
      </c>
      <c r="K9093" t="str">
        <f t="shared" si="996"/>
        <v>Successful</v>
      </c>
      <c r="L9093" t="str">
        <f t="shared" si="997"/>
        <v>Balance Inquiry</v>
      </c>
      <c r="M9093" t="str">
        <f t="shared" si="998"/>
        <v>OK</v>
      </c>
      <c r="N9093" t="str">
        <f t="shared" si="999"/>
        <v>OK</v>
      </c>
      <c r="O9093" t="str">
        <f>_xlfn.XLOOKUP(B9093,'01_Raw_ATMs'!A:A,'01_Raw_ATMs'!A:A,"Not Found")</f>
        <v>ATM016</v>
      </c>
      <c r="P9093" t="str">
        <f t="shared" si="1000"/>
        <v>Valid</v>
      </c>
    </row>
    <row r="9094" spans="1:16">
      <c r="A9094" t="s">
        <v>9286</v>
      </c>
      <c r="B9094" t="s">
        <v>104</v>
      </c>
      <c r="C9094" s="2">
        <v>45698</v>
      </c>
      <c r="D9094" s="3">
        <v>0.43171296296296302</v>
      </c>
      <c r="E9094" t="s">
        <v>33</v>
      </c>
      <c r="F9094">
        <v>4000</v>
      </c>
      <c r="G9094" t="s">
        <v>214</v>
      </c>
      <c r="H9094" t="s">
        <v>1215</v>
      </c>
      <c r="I9094">
        <f t="shared" si="994"/>
        <v>1</v>
      </c>
      <c r="J9094" t="str">
        <f t="shared" si="995"/>
        <v>OK</v>
      </c>
      <c r="K9094" t="str">
        <f t="shared" si="996"/>
        <v>Failed</v>
      </c>
      <c r="L9094" t="str">
        <f t="shared" si="997"/>
        <v>Withdrawal</v>
      </c>
      <c r="M9094" t="str">
        <f t="shared" si="998"/>
        <v>OK</v>
      </c>
      <c r="N9094" t="str">
        <f t="shared" si="999"/>
        <v>OK</v>
      </c>
      <c r="O9094" t="str">
        <f>_xlfn.XLOOKUP(B9094,'01_Raw_ATMs'!A:A,'01_Raw_ATMs'!A:A,"Not Found")</f>
        <v>ATM025</v>
      </c>
      <c r="P9094" t="str">
        <f t="shared" si="1000"/>
        <v>Valid</v>
      </c>
    </row>
    <row r="9095" spans="1:16">
      <c r="A9095" t="s">
        <v>9287</v>
      </c>
      <c r="B9095" t="s">
        <v>104</v>
      </c>
      <c r="C9095" s="2">
        <v>45740</v>
      </c>
      <c r="D9095" s="3">
        <v>0.73668981481481477</v>
      </c>
      <c r="E9095" t="s">
        <v>33</v>
      </c>
      <c r="F9095">
        <v>1500</v>
      </c>
      <c r="G9095" t="s">
        <v>189</v>
      </c>
      <c r="I9095">
        <f t="shared" si="994"/>
        <v>1</v>
      </c>
      <c r="J9095" t="str">
        <f t="shared" si="995"/>
        <v>OK</v>
      </c>
      <c r="K9095" t="str">
        <f t="shared" si="996"/>
        <v>Successful</v>
      </c>
      <c r="L9095" t="str">
        <f t="shared" si="997"/>
        <v>Withdrawal</v>
      </c>
      <c r="M9095" t="str">
        <f t="shared" si="998"/>
        <v>OK</v>
      </c>
      <c r="N9095" t="str">
        <f t="shared" si="999"/>
        <v>OK</v>
      </c>
      <c r="O9095" t="str">
        <f>_xlfn.XLOOKUP(B9095,'01_Raw_ATMs'!A:A,'01_Raw_ATMs'!A:A,"Not Found")</f>
        <v>ATM025</v>
      </c>
      <c r="P9095" t="str">
        <f t="shared" si="1000"/>
        <v>Valid</v>
      </c>
    </row>
    <row r="9096" spans="1:16">
      <c r="A9096" t="s">
        <v>9288</v>
      </c>
      <c r="B9096" t="s">
        <v>172</v>
      </c>
      <c r="C9096" s="2">
        <v>45705</v>
      </c>
      <c r="D9096" s="3">
        <v>0.67202546296296295</v>
      </c>
      <c r="E9096" t="s">
        <v>261</v>
      </c>
      <c r="F9096">
        <v>1000</v>
      </c>
      <c r="G9096" t="s">
        <v>189</v>
      </c>
      <c r="I9096">
        <f t="shared" si="994"/>
        <v>1</v>
      </c>
      <c r="J9096" t="str">
        <f t="shared" si="995"/>
        <v>OK</v>
      </c>
      <c r="K9096" t="str">
        <f t="shared" si="996"/>
        <v>Successful</v>
      </c>
      <c r="L9096" t="str">
        <f t="shared" si="997"/>
        <v>Cash Deposit</v>
      </c>
      <c r="M9096" t="str">
        <f t="shared" si="998"/>
        <v>OK</v>
      </c>
      <c r="N9096" t="str">
        <f t="shared" si="999"/>
        <v>OK</v>
      </c>
      <c r="O9096" t="str">
        <f>_xlfn.XLOOKUP(B9096,'01_Raw_ATMs'!A:A,'01_Raw_ATMs'!A:A,"Not Found")</f>
        <v>ATM092</v>
      </c>
      <c r="P9096" t="str">
        <f t="shared" si="1000"/>
        <v>Valid</v>
      </c>
    </row>
    <row r="9097" spans="1:16">
      <c r="A9097" t="s">
        <v>9289</v>
      </c>
      <c r="B9097" t="s">
        <v>143</v>
      </c>
      <c r="C9097" s="2">
        <v>46140</v>
      </c>
      <c r="D9097" s="3">
        <v>0.36594907407407412</v>
      </c>
      <c r="E9097" t="s">
        <v>33</v>
      </c>
      <c r="F9097">
        <v>500</v>
      </c>
      <c r="G9097" t="s">
        <v>214</v>
      </c>
      <c r="H9097" t="s">
        <v>1094</v>
      </c>
      <c r="I9097">
        <f t="shared" si="994"/>
        <v>1</v>
      </c>
      <c r="J9097" t="str">
        <f t="shared" si="995"/>
        <v>OK</v>
      </c>
      <c r="K9097" t="str">
        <f t="shared" si="996"/>
        <v>Failed</v>
      </c>
      <c r="L9097" t="str">
        <f t="shared" si="997"/>
        <v>Withdrawal</v>
      </c>
      <c r="M9097" t="str">
        <f t="shared" si="998"/>
        <v>OK</v>
      </c>
      <c r="N9097" t="str">
        <f t="shared" si="999"/>
        <v>OK</v>
      </c>
      <c r="O9097" t="str">
        <f>_xlfn.XLOOKUP(B9097,'01_Raw_ATMs'!A:A,'01_Raw_ATMs'!A:A,"Not Found")</f>
        <v>ATM063</v>
      </c>
      <c r="P9097" t="str">
        <f t="shared" si="1000"/>
        <v>Valid</v>
      </c>
    </row>
    <row r="9098" spans="1:16">
      <c r="A9098" t="s">
        <v>9290</v>
      </c>
      <c r="B9098" t="s">
        <v>152</v>
      </c>
      <c r="C9098" s="2">
        <v>46186</v>
      </c>
      <c r="D9098" s="3">
        <v>0.27550925925925918</v>
      </c>
      <c r="E9098" t="s">
        <v>33</v>
      </c>
      <c r="F9098">
        <v>5000</v>
      </c>
      <c r="G9098" t="s">
        <v>189</v>
      </c>
      <c r="I9098">
        <f t="shared" si="994"/>
        <v>1</v>
      </c>
      <c r="J9098" t="str">
        <f t="shared" si="995"/>
        <v>OK</v>
      </c>
      <c r="K9098" t="str">
        <f t="shared" si="996"/>
        <v>Successful</v>
      </c>
      <c r="L9098" t="str">
        <f t="shared" si="997"/>
        <v>Withdrawal</v>
      </c>
      <c r="M9098" t="str">
        <f t="shared" si="998"/>
        <v>OK</v>
      </c>
      <c r="N9098" t="str">
        <f t="shared" si="999"/>
        <v>OK</v>
      </c>
      <c r="O9098" t="str">
        <f>_xlfn.XLOOKUP(B9098,'01_Raw_ATMs'!A:A,'01_Raw_ATMs'!A:A,"Not Found")</f>
        <v>ATM072</v>
      </c>
      <c r="P9098" t="str">
        <f t="shared" si="1000"/>
        <v>Valid</v>
      </c>
    </row>
    <row r="9099" spans="1:16">
      <c r="A9099" t="s">
        <v>9291</v>
      </c>
      <c r="B9099" t="s">
        <v>169</v>
      </c>
      <c r="C9099" s="2">
        <v>46084</v>
      </c>
      <c r="D9099" s="3">
        <v>0.85245370370370366</v>
      </c>
      <c r="E9099" t="s">
        <v>33</v>
      </c>
      <c r="F9099">
        <v>2500</v>
      </c>
      <c r="G9099" t="s">
        <v>189</v>
      </c>
      <c r="I9099">
        <f t="shared" si="994"/>
        <v>1</v>
      </c>
      <c r="J9099" t="str">
        <f t="shared" si="995"/>
        <v>OK</v>
      </c>
      <c r="K9099" t="str">
        <f t="shared" si="996"/>
        <v>Successful</v>
      </c>
      <c r="L9099" t="str">
        <f t="shared" si="997"/>
        <v>Withdrawal</v>
      </c>
      <c r="M9099" t="str">
        <f t="shared" si="998"/>
        <v>OK</v>
      </c>
      <c r="N9099" t="str">
        <f t="shared" si="999"/>
        <v>OK</v>
      </c>
      <c r="O9099" t="str">
        <f>_xlfn.XLOOKUP(B9099,'01_Raw_ATMs'!A:A,'01_Raw_ATMs'!A:A,"Not Found")</f>
        <v>ATM089</v>
      </c>
      <c r="P9099" t="str">
        <f t="shared" si="1000"/>
        <v>Valid</v>
      </c>
    </row>
    <row r="9100" spans="1:16">
      <c r="A9100" t="s">
        <v>9292</v>
      </c>
      <c r="B9100" t="s">
        <v>106</v>
      </c>
      <c r="C9100" s="2">
        <v>45748</v>
      </c>
      <c r="D9100" s="3">
        <v>0.58516203703703706</v>
      </c>
      <c r="E9100" t="s">
        <v>33</v>
      </c>
      <c r="F9100">
        <v>2000</v>
      </c>
      <c r="G9100" t="s">
        <v>189</v>
      </c>
      <c r="I9100">
        <f t="shared" si="994"/>
        <v>1</v>
      </c>
      <c r="J9100" t="str">
        <f t="shared" si="995"/>
        <v>OK</v>
      </c>
      <c r="K9100" t="str">
        <f t="shared" si="996"/>
        <v>Successful</v>
      </c>
      <c r="L9100" t="str">
        <f t="shared" si="997"/>
        <v>Withdrawal</v>
      </c>
      <c r="M9100" t="str">
        <f t="shared" si="998"/>
        <v>OK</v>
      </c>
      <c r="N9100" t="str">
        <f t="shared" si="999"/>
        <v>OK</v>
      </c>
      <c r="O9100" t="str">
        <f>_xlfn.XLOOKUP(B9100,'01_Raw_ATMs'!A:A,'01_Raw_ATMs'!A:A,"Not Found")</f>
        <v>ATM026</v>
      </c>
      <c r="P9100" t="str">
        <f t="shared" si="1000"/>
        <v>Valid</v>
      </c>
    </row>
    <row r="9101" spans="1:16">
      <c r="A9101" t="s">
        <v>9293</v>
      </c>
      <c r="B9101" t="s">
        <v>84</v>
      </c>
      <c r="C9101" s="2">
        <v>45842</v>
      </c>
      <c r="D9101" s="3">
        <v>0.65993055555555558</v>
      </c>
      <c r="E9101" t="s">
        <v>33</v>
      </c>
      <c r="F9101">
        <v>500</v>
      </c>
      <c r="G9101" t="s">
        <v>189</v>
      </c>
      <c r="I9101">
        <f t="shared" si="994"/>
        <v>1</v>
      </c>
      <c r="J9101" t="str">
        <f t="shared" si="995"/>
        <v>OK</v>
      </c>
      <c r="K9101" t="str">
        <f t="shared" si="996"/>
        <v>Successful</v>
      </c>
      <c r="L9101" t="str">
        <f t="shared" si="997"/>
        <v>Withdrawal</v>
      </c>
      <c r="M9101" t="str">
        <f t="shared" si="998"/>
        <v>OK</v>
      </c>
      <c r="N9101" t="str">
        <f t="shared" si="999"/>
        <v>OK</v>
      </c>
      <c r="O9101" t="str">
        <f>_xlfn.XLOOKUP(B9101,'01_Raw_ATMs'!A:A,'01_Raw_ATMs'!A:A,"Not Found")</f>
        <v>ATM009</v>
      </c>
      <c r="P9101" t="str">
        <f t="shared" si="1000"/>
        <v>Valid</v>
      </c>
    </row>
    <row r="9102" spans="1:16">
      <c r="A9102" t="s">
        <v>9294</v>
      </c>
      <c r="B9102" t="s">
        <v>115</v>
      </c>
      <c r="C9102" s="2">
        <v>45713</v>
      </c>
      <c r="D9102" s="3">
        <v>0.55043981481481485</v>
      </c>
      <c r="E9102" t="s">
        <v>33</v>
      </c>
      <c r="F9102">
        <v>4000</v>
      </c>
      <c r="G9102" t="s">
        <v>214</v>
      </c>
      <c r="H9102" t="s">
        <v>1080</v>
      </c>
      <c r="I9102">
        <f t="shared" si="994"/>
        <v>1</v>
      </c>
      <c r="J9102" t="str">
        <f t="shared" si="995"/>
        <v>OK</v>
      </c>
      <c r="K9102" t="str">
        <f t="shared" si="996"/>
        <v>Failed</v>
      </c>
      <c r="L9102" t="str">
        <f t="shared" si="997"/>
        <v>Withdrawal</v>
      </c>
      <c r="M9102" t="str">
        <f t="shared" si="998"/>
        <v>OK</v>
      </c>
      <c r="N9102" t="str">
        <f t="shared" si="999"/>
        <v>OK</v>
      </c>
      <c r="O9102" t="str">
        <f>_xlfn.XLOOKUP(B9102,'01_Raw_ATMs'!A:A,'01_Raw_ATMs'!A:A,"Not Found")</f>
        <v>ATM035</v>
      </c>
      <c r="P9102" t="str">
        <f t="shared" si="1000"/>
        <v>Valid</v>
      </c>
    </row>
    <row r="9103" spans="1:16">
      <c r="A9103" t="s">
        <v>9295</v>
      </c>
      <c r="B9103" t="s">
        <v>157</v>
      </c>
      <c r="C9103" s="2">
        <v>46191</v>
      </c>
      <c r="D9103" s="3">
        <v>0.44600694444444439</v>
      </c>
      <c r="E9103" t="s">
        <v>33</v>
      </c>
      <c r="F9103">
        <v>2500</v>
      </c>
      <c r="G9103" t="s">
        <v>189</v>
      </c>
      <c r="I9103">
        <f t="shared" si="994"/>
        <v>1</v>
      </c>
      <c r="J9103" t="str">
        <f t="shared" si="995"/>
        <v>OK</v>
      </c>
      <c r="K9103" t="str">
        <f t="shared" si="996"/>
        <v>Successful</v>
      </c>
      <c r="L9103" t="str">
        <f t="shared" si="997"/>
        <v>Withdrawal</v>
      </c>
      <c r="M9103" t="str">
        <f t="shared" si="998"/>
        <v>OK</v>
      </c>
      <c r="N9103" t="str">
        <f t="shared" si="999"/>
        <v>OK</v>
      </c>
      <c r="O9103" t="str">
        <f>_xlfn.XLOOKUP(B9103,'01_Raw_ATMs'!A:A,'01_Raw_ATMs'!A:A,"Not Found")</f>
        <v>ATM077</v>
      </c>
      <c r="P9103" t="str">
        <f t="shared" si="1000"/>
        <v>Valid</v>
      </c>
    </row>
    <row r="9104" spans="1:16">
      <c r="A9104" t="s">
        <v>9296</v>
      </c>
      <c r="B9104" t="s">
        <v>121</v>
      </c>
      <c r="C9104" s="2">
        <v>45877</v>
      </c>
      <c r="D9104" s="3">
        <v>0.8412384259259259</v>
      </c>
      <c r="E9104" t="s">
        <v>194</v>
      </c>
      <c r="F9104">
        <v>0</v>
      </c>
      <c r="G9104" t="s">
        <v>189</v>
      </c>
      <c r="I9104">
        <f t="shared" si="994"/>
        <v>1</v>
      </c>
      <c r="J9104" t="str">
        <f t="shared" si="995"/>
        <v>OK</v>
      </c>
      <c r="K9104" t="str">
        <f t="shared" si="996"/>
        <v>Successful</v>
      </c>
      <c r="L9104" t="str">
        <f t="shared" si="997"/>
        <v>Balance Inquiry</v>
      </c>
      <c r="M9104" t="str">
        <f t="shared" si="998"/>
        <v>OK</v>
      </c>
      <c r="N9104" t="str">
        <f t="shared" si="999"/>
        <v>OK</v>
      </c>
      <c r="O9104" t="str">
        <f>_xlfn.XLOOKUP(B9104,'01_Raw_ATMs'!A:A,'01_Raw_ATMs'!A:A,"Not Found")</f>
        <v>ATM041</v>
      </c>
      <c r="P9104" t="str">
        <f t="shared" si="1000"/>
        <v>Valid</v>
      </c>
    </row>
    <row r="9105" spans="1:16">
      <c r="A9105" t="s">
        <v>9297</v>
      </c>
      <c r="B9105" t="s">
        <v>124</v>
      </c>
      <c r="C9105" s="2">
        <v>45895</v>
      </c>
      <c r="D9105" s="3">
        <v>0.76635416666666667</v>
      </c>
      <c r="E9105" t="s">
        <v>33</v>
      </c>
      <c r="F9105">
        <v>4000</v>
      </c>
      <c r="G9105" t="s">
        <v>189</v>
      </c>
      <c r="I9105">
        <f t="shared" si="994"/>
        <v>1</v>
      </c>
      <c r="J9105" t="str">
        <f t="shared" si="995"/>
        <v>OK</v>
      </c>
      <c r="K9105" t="str">
        <f t="shared" si="996"/>
        <v>Successful</v>
      </c>
      <c r="L9105" t="str">
        <f t="shared" si="997"/>
        <v>Withdrawal</v>
      </c>
      <c r="M9105" t="str">
        <f t="shared" si="998"/>
        <v>OK</v>
      </c>
      <c r="N9105" t="str">
        <f t="shared" si="999"/>
        <v>OK</v>
      </c>
      <c r="O9105" t="str">
        <f>_xlfn.XLOOKUP(B9105,'01_Raw_ATMs'!A:A,'01_Raw_ATMs'!A:A,"Not Found")</f>
        <v>ATM044</v>
      </c>
      <c r="P9105" t="str">
        <f t="shared" si="1000"/>
        <v>Valid</v>
      </c>
    </row>
    <row r="9106" spans="1:16">
      <c r="A9106" t="s">
        <v>9298</v>
      </c>
      <c r="B9106" t="s">
        <v>74</v>
      </c>
      <c r="C9106" s="2">
        <v>45694</v>
      </c>
      <c r="D9106" s="3">
        <v>0.41196759259259258</v>
      </c>
      <c r="E9106" t="s">
        <v>33</v>
      </c>
      <c r="F9106">
        <v>500</v>
      </c>
      <c r="G9106" t="s">
        <v>189</v>
      </c>
      <c r="I9106">
        <f t="shared" si="994"/>
        <v>1</v>
      </c>
      <c r="J9106" t="str">
        <f t="shared" si="995"/>
        <v>OK</v>
      </c>
      <c r="K9106" t="str">
        <f t="shared" si="996"/>
        <v>Successful</v>
      </c>
      <c r="L9106" t="str">
        <f t="shared" si="997"/>
        <v>Withdrawal</v>
      </c>
      <c r="M9106" t="str">
        <f t="shared" si="998"/>
        <v>OK</v>
      </c>
      <c r="N9106" t="str">
        <f t="shared" si="999"/>
        <v>OK</v>
      </c>
      <c r="O9106" t="str">
        <f>_xlfn.XLOOKUP(B9106,'01_Raw_ATMs'!A:A,'01_Raw_ATMs'!A:A,"Not Found")</f>
        <v>ATM003</v>
      </c>
      <c r="P9106" t="str">
        <f t="shared" si="1000"/>
        <v>Valid</v>
      </c>
    </row>
    <row r="9107" spans="1:16">
      <c r="A9107" t="s">
        <v>9299</v>
      </c>
      <c r="B9107" t="s">
        <v>173</v>
      </c>
      <c r="C9107" s="2">
        <v>45796</v>
      </c>
      <c r="D9107" s="3">
        <v>0.56593749999999998</v>
      </c>
      <c r="E9107" t="s">
        <v>211</v>
      </c>
      <c r="F9107">
        <v>0</v>
      </c>
      <c r="G9107" t="s">
        <v>189</v>
      </c>
      <c r="I9107">
        <f t="shared" si="994"/>
        <v>1</v>
      </c>
      <c r="J9107" t="str">
        <f t="shared" si="995"/>
        <v>OK</v>
      </c>
      <c r="K9107" t="str">
        <f t="shared" si="996"/>
        <v>Successful</v>
      </c>
      <c r="L9107" t="str">
        <f t="shared" si="997"/>
        <v>Mini Statement</v>
      </c>
      <c r="M9107" t="str">
        <f t="shared" si="998"/>
        <v>OK</v>
      </c>
      <c r="N9107" t="str">
        <f t="shared" si="999"/>
        <v>OK</v>
      </c>
      <c r="O9107" t="str">
        <f>_xlfn.XLOOKUP(B9107,'01_Raw_ATMs'!A:A,'01_Raw_ATMs'!A:A,"Not Found")</f>
        <v>ATM093</v>
      </c>
      <c r="P9107" t="str">
        <f t="shared" si="1000"/>
        <v>Valid</v>
      </c>
    </row>
    <row r="9108" spans="1:16">
      <c r="A9108" t="s">
        <v>9300</v>
      </c>
      <c r="B9108" t="s">
        <v>92</v>
      </c>
      <c r="C9108" s="2">
        <v>46160</v>
      </c>
      <c r="D9108" s="3">
        <v>0.39050925925925928</v>
      </c>
      <c r="E9108" t="s">
        <v>33</v>
      </c>
      <c r="F9108">
        <v>3000</v>
      </c>
      <c r="G9108" t="s">
        <v>189</v>
      </c>
      <c r="I9108">
        <f t="shared" si="994"/>
        <v>1</v>
      </c>
      <c r="J9108" t="str">
        <f t="shared" si="995"/>
        <v>OK</v>
      </c>
      <c r="K9108" t="str">
        <f t="shared" si="996"/>
        <v>Successful</v>
      </c>
      <c r="L9108" t="str">
        <f t="shared" si="997"/>
        <v>Withdrawal</v>
      </c>
      <c r="M9108" t="str">
        <f t="shared" si="998"/>
        <v>OK</v>
      </c>
      <c r="N9108" t="str">
        <f t="shared" si="999"/>
        <v>OK</v>
      </c>
      <c r="O9108" t="str">
        <f>_xlfn.XLOOKUP(B9108,'01_Raw_ATMs'!A:A,'01_Raw_ATMs'!A:A,"Not Found")</f>
        <v>ATM015</v>
      </c>
      <c r="P9108" t="str">
        <f t="shared" si="1000"/>
        <v>Valid</v>
      </c>
    </row>
    <row r="9109" spans="1:16">
      <c r="A9109" t="s">
        <v>9301</v>
      </c>
      <c r="B9109" t="s">
        <v>125</v>
      </c>
      <c r="C9109" s="2">
        <v>45755</v>
      </c>
      <c r="D9109" s="3">
        <v>0.71240740740740738</v>
      </c>
      <c r="E9109" t="s">
        <v>33</v>
      </c>
      <c r="F9109">
        <v>5000</v>
      </c>
      <c r="G9109" t="s">
        <v>189</v>
      </c>
      <c r="I9109">
        <f t="shared" si="994"/>
        <v>1</v>
      </c>
      <c r="J9109" t="str">
        <f t="shared" si="995"/>
        <v>OK</v>
      </c>
      <c r="K9109" t="str">
        <f t="shared" si="996"/>
        <v>Successful</v>
      </c>
      <c r="L9109" t="str">
        <f t="shared" si="997"/>
        <v>Withdrawal</v>
      </c>
      <c r="M9109" t="str">
        <f t="shared" si="998"/>
        <v>OK</v>
      </c>
      <c r="N9109" t="str">
        <f t="shared" si="999"/>
        <v>OK</v>
      </c>
      <c r="O9109" t="str">
        <f>_xlfn.XLOOKUP(B9109,'01_Raw_ATMs'!A:A,'01_Raw_ATMs'!A:A,"Not Found")</f>
        <v>ATM045</v>
      </c>
      <c r="P9109" t="str">
        <f t="shared" si="1000"/>
        <v>Valid</v>
      </c>
    </row>
    <row r="9110" spans="1:16">
      <c r="A9110" t="s">
        <v>9302</v>
      </c>
      <c r="B9110" t="s">
        <v>129</v>
      </c>
      <c r="C9110" s="2">
        <v>45751</v>
      </c>
      <c r="D9110" s="3">
        <v>0.4755787037037037</v>
      </c>
      <c r="E9110" t="s">
        <v>33</v>
      </c>
      <c r="F9110">
        <v>2500</v>
      </c>
      <c r="G9110" t="s">
        <v>189</v>
      </c>
      <c r="I9110">
        <f t="shared" si="994"/>
        <v>1</v>
      </c>
      <c r="J9110" t="str">
        <f t="shared" si="995"/>
        <v>OK</v>
      </c>
      <c r="K9110" t="str">
        <f t="shared" si="996"/>
        <v>Successful</v>
      </c>
      <c r="L9110" t="str">
        <f t="shared" si="997"/>
        <v>Withdrawal</v>
      </c>
      <c r="M9110" t="str">
        <f t="shared" si="998"/>
        <v>OK</v>
      </c>
      <c r="N9110" t="str">
        <f t="shared" si="999"/>
        <v>OK</v>
      </c>
      <c r="O9110" t="str">
        <f>_xlfn.XLOOKUP(B9110,'01_Raw_ATMs'!A:A,'01_Raw_ATMs'!A:A,"Not Found")</f>
        <v>ATM049</v>
      </c>
      <c r="P9110" t="str">
        <f t="shared" si="1000"/>
        <v>Valid</v>
      </c>
    </row>
    <row r="9111" spans="1:16">
      <c r="A9111" t="s">
        <v>9303</v>
      </c>
      <c r="B9111" t="s">
        <v>133</v>
      </c>
      <c r="C9111" s="2">
        <v>46164</v>
      </c>
      <c r="D9111" s="3">
        <v>0.65625</v>
      </c>
      <c r="E9111" t="s">
        <v>194</v>
      </c>
      <c r="F9111">
        <v>0</v>
      </c>
      <c r="G9111" t="s">
        <v>189</v>
      </c>
      <c r="I9111">
        <f t="shared" si="994"/>
        <v>1</v>
      </c>
      <c r="J9111" t="str">
        <f t="shared" si="995"/>
        <v>OK</v>
      </c>
      <c r="K9111" t="str">
        <f t="shared" si="996"/>
        <v>Successful</v>
      </c>
      <c r="L9111" t="str">
        <f t="shared" si="997"/>
        <v>Balance Inquiry</v>
      </c>
      <c r="M9111" t="str">
        <f t="shared" si="998"/>
        <v>OK</v>
      </c>
      <c r="N9111" t="str">
        <f t="shared" si="999"/>
        <v>OK</v>
      </c>
      <c r="O9111" t="str">
        <f>_xlfn.XLOOKUP(B9111,'01_Raw_ATMs'!A:A,'01_Raw_ATMs'!A:A,"Not Found")</f>
        <v>ATM053</v>
      </c>
      <c r="P9111" t="str">
        <f t="shared" si="1000"/>
        <v>Valid</v>
      </c>
    </row>
    <row r="9112" spans="1:16">
      <c r="A9112" t="s">
        <v>9304</v>
      </c>
      <c r="B9112" t="s">
        <v>170</v>
      </c>
      <c r="C9112" s="2">
        <v>45749</v>
      </c>
      <c r="D9112" s="3">
        <v>0.27224537037037039</v>
      </c>
      <c r="E9112" t="s">
        <v>33</v>
      </c>
      <c r="F9112">
        <v>1500</v>
      </c>
      <c r="G9112" t="s">
        <v>189</v>
      </c>
      <c r="I9112">
        <f t="shared" si="994"/>
        <v>1</v>
      </c>
      <c r="J9112" t="str">
        <f t="shared" si="995"/>
        <v>OK</v>
      </c>
      <c r="K9112" t="str">
        <f t="shared" si="996"/>
        <v>Successful</v>
      </c>
      <c r="L9112" t="str">
        <f t="shared" si="997"/>
        <v>Withdrawal</v>
      </c>
      <c r="M9112" t="str">
        <f t="shared" si="998"/>
        <v>OK</v>
      </c>
      <c r="N9112" t="str">
        <f t="shared" si="999"/>
        <v>OK</v>
      </c>
      <c r="O9112" t="str">
        <f>_xlfn.XLOOKUP(B9112,'01_Raw_ATMs'!A:A,'01_Raw_ATMs'!A:A,"Not Found")</f>
        <v>ATM090</v>
      </c>
      <c r="P9112" t="str">
        <f t="shared" si="1000"/>
        <v>Valid</v>
      </c>
    </row>
    <row r="9113" spans="1:16">
      <c r="A9113" t="s">
        <v>9305</v>
      </c>
      <c r="B9113" t="s">
        <v>131</v>
      </c>
      <c r="C9113" s="2">
        <v>45940</v>
      </c>
      <c r="D9113" s="3">
        <v>0.71734953703703708</v>
      </c>
      <c r="E9113" t="s">
        <v>33</v>
      </c>
      <c r="F9113">
        <v>8000</v>
      </c>
      <c r="G9113" t="s">
        <v>189</v>
      </c>
      <c r="I9113">
        <f t="shared" si="994"/>
        <v>1</v>
      </c>
      <c r="J9113" t="str">
        <f t="shared" si="995"/>
        <v>OK</v>
      </c>
      <c r="K9113" t="str">
        <f t="shared" si="996"/>
        <v>Successful</v>
      </c>
      <c r="L9113" t="str">
        <f t="shared" si="997"/>
        <v>Withdrawal</v>
      </c>
      <c r="M9113" t="str">
        <f t="shared" si="998"/>
        <v>OK</v>
      </c>
      <c r="N9113" t="str">
        <f t="shared" si="999"/>
        <v>OK</v>
      </c>
      <c r="O9113" t="str">
        <f>_xlfn.XLOOKUP(B9113,'01_Raw_ATMs'!A:A,'01_Raw_ATMs'!A:A,"Not Found")</f>
        <v>ATM051</v>
      </c>
      <c r="P9113" t="str">
        <f t="shared" si="1000"/>
        <v>Valid</v>
      </c>
    </row>
    <row r="9114" spans="1:16">
      <c r="A9114" t="s">
        <v>9306</v>
      </c>
      <c r="B9114" t="s">
        <v>148</v>
      </c>
      <c r="C9114" s="2">
        <v>46025</v>
      </c>
      <c r="D9114" s="3">
        <v>0.88689814814814816</v>
      </c>
      <c r="E9114" t="s">
        <v>33</v>
      </c>
      <c r="F9114">
        <v>5000</v>
      </c>
      <c r="G9114" t="s">
        <v>189</v>
      </c>
      <c r="I9114">
        <f t="shared" si="994"/>
        <v>1</v>
      </c>
      <c r="J9114" t="str">
        <f t="shared" si="995"/>
        <v>OK</v>
      </c>
      <c r="K9114" t="str">
        <f t="shared" si="996"/>
        <v>Successful</v>
      </c>
      <c r="L9114" t="str">
        <f t="shared" si="997"/>
        <v>Withdrawal</v>
      </c>
      <c r="M9114" t="str">
        <f t="shared" si="998"/>
        <v>OK</v>
      </c>
      <c r="N9114" t="str">
        <f t="shared" si="999"/>
        <v>OK</v>
      </c>
      <c r="O9114" t="str">
        <f>_xlfn.XLOOKUP(B9114,'01_Raw_ATMs'!A:A,'01_Raw_ATMs'!A:A,"Not Found")</f>
        <v>ATM068</v>
      </c>
      <c r="P9114" t="str">
        <f t="shared" si="1000"/>
        <v>Valid</v>
      </c>
    </row>
    <row r="9115" spans="1:16">
      <c r="A9115" t="s">
        <v>9307</v>
      </c>
      <c r="B9115" t="s">
        <v>108</v>
      </c>
      <c r="C9115" s="2">
        <v>45750</v>
      </c>
      <c r="D9115" s="3">
        <v>0.6587615740740741</v>
      </c>
      <c r="E9115" t="s">
        <v>211</v>
      </c>
      <c r="F9115">
        <v>0</v>
      </c>
      <c r="G9115" t="s">
        <v>189</v>
      </c>
      <c r="I9115">
        <f t="shared" si="994"/>
        <v>1</v>
      </c>
      <c r="J9115" t="str">
        <f t="shared" si="995"/>
        <v>OK</v>
      </c>
      <c r="K9115" t="str">
        <f t="shared" si="996"/>
        <v>Successful</v>
      </c>
      <c r="L9115" t="str">
        <f t="shared" si="997"/>
        <v>Mini Statement</v>
      </c>
      <c r="M9115" t="str">
        <f t="shared" si="998"/>
        <v>OK</v>
      </c>
      <c r="N9115" t="str">
        <f t="shared" si="999"/>
        <v>OK</v>
      </c>
      <c r="O9115" t="str">
        <f>_xlfn.XLOOKUP(B9115,'01_Raw_ATMs'!A:A,'01_Raw_ATMs'!A:A,"Not Found")</f>
        <v>ATM028</v>
      </c>
      <c r="P9115" t="str">
        <f t="shared" si="1000"/>
        <v>Valid</v>
      </c>
    </row>
    <row r="9116" spans="1:16">
      <c r="A9116" t="s">
        <v>9308</v>
      </c>
      <c r="B9116" t="s">
        <v>180</v>
      </c>
      <c r="C9116" s="2">
        <v>45894</v>
      </c>
      <c r="D9116" s="3">
        <v>0.64057870370370373</v>
      </c>
      <c r="E9116" t="s">
        <v>33</v>
      </c>
      <c r="F9116">
        <v>2000</v>
      </c>
      <c r="G9116" t="s">
        <v>189</v>
      </c>
      <c r="I9116">
        <f t="shared" si="994"/>
        <v>1</v>
      </c>
      <c r="J9116" t="str">
        <f t="shared" si="995"/>
        <v>OK</v>
      </c>
      <c r="K9116" t="str">
        <f t="shared" si="996"/>
        <v>Successful</v>
      </c>
      <c r="L9116" t="str">
        <f t="shared" si="997"/>
        <v>Withdrawal</v>
      </c>
      <c r="M9116" t="str">
        <f t="shared" si="998"/>
        <v>OK</v>
      </c>
      <c r="N9116" t="str">
        <f t="shared" si="999"/>
        <v>OK</v>
      </c>
      <c r="O9116" t="str">
        <f>_xlfn.XLOOKUP(B9116,'01_Raw_ATMs'!A:A,'01_Raw_ATMs'!A:A,"Not Found")</f>
        <v>ATM100</v>
      </c>
      <c r="P9116" t="str">
        <f t="shared" si="1000"/>
        <v>Valid</v>
      </c>
    </row>
    <row r="9117" spans="1:16">
      <c r="A9117" t="s">
        <v>9309</v>
      </c>
      <c r="B9117" t="s">
        <v>144</v>
      </c>
      <c r="C9117" s="2">
        <v>45860</v>
      </c>
      <c r="D9117" s="3">
        <v>0.92562500000000003</v>
      </c>
      <c r="E9117" t="s">
        <v>33</v>
      </c>
      <c r="F9117">
        <v>6000</v>
      </c>
      <c r="G9117" t="s">
        <v>189</v>
      </c>
      <c r="I9117">
        <f t="shared" si="994"/>
        <v>1</v>
      </c>
      <c r="J9117" t="str">
        <f t="shared" si="995"/>
        <v>OK</v>
      </c>
      <c r="K9117" t="str">
        <f t="shared" si="996"/>
        <v>Successful</v>
      </c>
      <c r="L9117" t="str">
        <f t="shared" si="997"/>
        <v>Withdrawal</v>
      </c>
      <c r="M9117" t="str">
        <f t="shared" si="998"/>
        <v>OK</v>
      </c>
      <c r="N9117" t="str">
        <f t="shared" si="999"/>
        <v>OK</v>
      </c>
      <c r="O9117" t="str">
        <f>_xlfn.XLOOKUP(B9117,'01_Raw_ATMs'!A:A,'01_Raw_ATMs'!A:A,"Not Found")</f>
        <v>ATM064</v>
      </c>
      <c r="P9117" t="str">
        <f t="shared" si="1000"/>
        <v>Valid</v>
      </c>
    </row>
    <row r="9118" spans="1:16">
      <c r="A9118" t="s">
        <v>9310</v>
      </c>
      <c r="B9118" t="s">
        <v>160</v>
      </c>
      <c r="C9118" s="2">
        <v>45719</v>
      </c>
      <c r="D9118" s="3">
        <v>0.1207407407407407</v>
      </c>
      <c r="E9118" t="s">
        <v>194</v>
      </c>
      <c r="F9118">
        <v>0</v>
      </c>
      <c r="G9118" t="s">
        <v>189</v>
      </c>
      <c r="I9118">
        <f t="shared" si="994"/>
        <v>1</v>
      </c>
      <c r="J9118" t="str">
        <f t="shared" si="995"/>
        <v>OK</v>
      </c>
      <c r="K9118" t="str">
        <f t="shared" si="996"/>
        <v>Successful</v>
      </c>
      <c r="L9118" t="str">
        <f t="shared" si="997"/>
        <v>Balance Inquiry</v>
      </c>
      <c r="M9118" t="str">
        <f t="shared" si="998"/>
        <v>OK</v>
      </c>
      <c r="N9118" t="str">
        <f t="shared" si="999"/>
        <v>OK</v>
      </c>
      <c r="O9118" t="str">
        <f>_xlfn.XLOOKUP(B9118,'01_Raw_ATMs'!A:A,'01_Raw_ATMs'!A:A,"Not Found")</f>
        <v>ATM080</v>
      </c>
      <c r="P9118" t="str">
        <f t="shared" si="1000"/>
        <v>Valid</v>
      </c>
    </row>
    <row r="9119" spans="1:16">
      <c r="A9119" t="s">
        <v>9311</v>
      </c>
      <c r="B9119" t="s">
        <v>101</v>
      </c>
      <c r="C9119" s="2">
        <v>45914</v>
      </c>
      <c r="D9119" s="3">
        <v>0.37418981481481478</v>
      </c>
      <c r="E9119" t="s">
        <v>33</v>
      </c>
      <c r="F9119">
        <v>1500</v>
      </c>
      <c r="G9119" t="s">
        <v>189</v>
      </c>
      <c r="I9119">
        <f t="shared" si="994"/>
        <v>1</v>
      </c>
      <c r="J9119" t="str">
        <f t="shared" si="995"/>
        <v>OK</v>
      </c>
      <c r="K9119" t="str">
        <f t="shared" si="996"/>
        <v>Successful</v>
      </c>
      <c r="L9119" t="str">
        <f t="shared" si="997"/>
        <v>Withdrawal</v>
      </c>
      <c r="M9119" t="str">
        <f t="shared" si="998"/>
        <v>OK</v>
      </c>
      <c r="N9119" t="str">
        <f t="shared" si="999"/>
        <v>OK</v>
      </c>
      <c r="O9119" t="str">
        <f>_xlfn.XLOOKUP(B9119,'01_Raw_ATMs'!A:A,'01_Raw_ATMs'!A:A,"Not Found")</f>
        <v>ATM022</v>
      </c>
      <c r="P9119" t="str">
        <f t="shared" si="1000"/>
        <v>Valid</v>
      </c>
    </row>
    <row r="9120" spans="1:16">
      <c r="A9120" t="s">
        <v>9312</v>
      </c>
      <c r="B9120" t="s">
        <v>129</v>
      </c>
      <c r="C9120" s="2">
        <v>45686</v>
      </c>
      <c r="D9120" s="3">
        <v>0.55967592592592597</v>
      </c>
      <c r="E9120" t="s">
        <v>33</v>
      </c>
      <c r="F9120">
        <v>10000</v>
      </c>
      <c r="G9120" t="s">
        <v>189</v>
      </c>
      <c r="I9120">
        <f t="shared" si="994"/>
        <v>1</v>
      </c>
      <c r="J9120" t="str">
        <f t="shared" si="995"/>
        <v>OK</v>
      </c>
      <c r="K9120" t="str">
        <f t="shared" si="996"/>
        <v>Successful</v>
      </c>
      <c r="L9120" t="str">
        <f t="shared" si="997"/>
        <v>Withdrawal</v>
      </c>
      <c r="M9120" t="str">
        <f t="shared" si="998"/>
        <v>OK</v>
      </c>
      <c r="N9120" t="str">
        <f t="shared" si="999"/>
        <v>OK</v>
      </c>
      <c r="O9120" t="str">
        <f>_xlfn.XLOOKUP(B9120,'01_Raw_ATMs'!A:A,'01_Raw_ATMs'!A:A,"Not Found")</f>
        <v>ATM049</v>
      </c>
      <c r="P9120" t="str">
        <f t="shared" si="1000"/>
        <v>Valid</v>
      </c>
    </row>
    <row r="9121" spans="1:16">
      <c r="A9121" t="s">
        <v>9313</v>
      </c>
      <c r="B9121" t="s">
        <v>178</v>
      </c>
      <c r="C9121" s="2">
        <v>46140</v>
      </c>
      <c r="D9121" s="3">
        <v>0.6793865740740741</v>
      </c>
      <c r="E9121" t="s">
        <v>33</v>
      </c>
      <c r="F9121">
        <v>1500</v>
      </c>
      <c r="G9121" t="s">
        <v>189</v>
      </c>
      <c r="I9121">
        <f t="shared" si="994"/>
        <v>1</v>
      </c>
      <c r="J9121" t="str">
        <f t="shared" si="995"/>
        <v>OK</v>
      </c>
      <c r="K9121" t="str">
        <f t="shared" si="996"/>
        <v>Successful</v>
      </c>
      <c r="L9121" t="str">
        <f t="shared" si="997"/>
        <v>Withdrawal</v>
      </c>
      <c r="M9121" t="str">
        <f t="shared" si="998"/>
        <v>OK</v>
      </c>
      <c r="N9121" t="str">
        <f t="shared" si="999"/>
        <v>OK</v>
      </c>
      <c r="O9121" t="str">
        <f>_xlfn.XLOOKUP(B9121,'01_Raw_ATMs'!A:A,'01_Raw_ATMs'!A:A,"Not Found")</f>
        <v>ATM098</v>
      </c>
      <c r="P9121" t="str">
        <f t="shared" si="1000"/>
        <v>Valid</v>
      </c>
    </row>
    <row r="9122" spans="1:16">
      <c r="A9122" t="s">
        <v>9314</v>
      </c>
      <c r="B9122" t="s">
        <v>120</v>
      </c>
      <c r="C9122" s="2">
        <v>46171</v>
      </c>
      <c r="D9122" s="3">
        <v>0.4621527777777778</v>
      </c>
      <c r="E9122" t="s">
        <v>261</v>
      </c>
      <c r="F9122">
        <v>2000</v>
      </c>
      <c r="G9122" t="s">
        <v>214</v>
      </c>
      <c r="H9122" t="s">
        <v>1094</v>
      </c>
      <c r="I9122">
        <f t="shared" si="994"/>
        <v>1</v>
      </c>
      <c r="J9122" t="str">
        <f t="shared" si="995"/>
        <v>OK</v>
      </c>
      <c r="K9122" t="str">
        <f t="shared" si="996"/>
        <v>Failed</v>
      </c>
      <c r="L9122" t="str">
        <f t="shared" si="997"/>
        <v>Cash Deposit</v>
      </c>
      <c r="M9122" t="str">
        <f t="shared" si="998"/>
        <v>OK</v>
      </c>
      <c r="N9122" t="str">
        <f t="shared" si="999"/>
        <v>OK</v>
      </c>
      <c r="O9122" t="str">
        <f>_xlfn.XLOOKUP(B9122,'01_Raw_ATMs'!A:A,'01_Raw_ATMs'!A:A,"Not Found")</f>
        <v>ATM040</v>
      </c>
      <c r="P9122" t="str">
        <f t="shared" si="1000"/>
        <v>Valid</v>
      </c>
    </row>
    <row r="9123" spans="1:16">
      <c r="A9123" t="s">
        <v>9315</v>
      </c>
      <c r="B9123" t="s">
        <v>113</v>
      </c>
      <c r="C9123" s="2">
        <v>45810</v>
      </c>
      <c r="D9123" s="3">
        <v>0.2817013888888889</v>
      </c>
      <c r="E9123" t="s">
        <v>33</v>
      </c>
      <c r="F9123">
        <v>10000</v>
      </c>
      <c r="G9123" t="s">
        <v>189</v>
      </c>
      <c r="I9123">
        <f t="shared" si="994"/>
        <v>1</v>
      </c>
      <c r="J9123" t="str">
        <f t="shared" si="995"/>
        <v>OK</v>
      </c>
      <c r="K9123" t="str">
        <f t="shared" si="996"/>
        <v>Successful</v>
      </c>
      <c r="L9123" t="str">
        <f t="shared" si="997"/>
        <v>Withdrawal</v>
      </c>
      <c r="M9123" t="str">
        <f t="shared" si="998"/>
        <v>OK</v>
      </c>
      <c r="N9123" t="str">
        <f t="shared" si="999"/>
        <v>OK</v>
      </c>
      <c r="O9123" t="str">
        <f>_xlfn.XLOOKUP(B9123,'01_Raw_ATMs'!A:A,'01_Raw_ATMs'!A:A,"Not Found")</f>
        <v>ATM033</v>
      </c>
      <c r="P9123" t="str">
        <f t="shared" si="1000"/>
        <v>Valid</v>
      </c>
    </row>
    <row r="9124" spans="1:16">
      <c r="A9124" t="s">
        <v>9316</v>
      </c>
      <c r="B9124" t="s">
        <v>117</v>
      </c>
      <c r="C9124" s="2">
        <v>46142</v>
      </c>
      <c r="D9124" s="3">
        <v>0.69229166666666664</v>
      </c>
      <c r="E9124" t="s">
        <v>261</v>
      </c>
      <c r="F9124">
        <v>1000</v>
      </c>
      <c r="G9124" t="s">
        <v>189</v>
      </c>
      <c r="I9124">
        <f t="shared" si="994"/>
        <v>1</v>
      </c>
      <c r="J9124" t="str">
        <f t="shared" si="995"/>
        <v>OK</v>
      </c>
      <c r="K9124" t="str">
        <f t="shared" si="996"/>
        <v>Successful</v>
      </c>
      <c r="L9124" t="str">
        <f t="shared" si="997"/>
        <v>Cash Deposit</v>
      </c>
      <c r="M9124" t="str">
        <f t="shared" si="998"/>
        <v>OK</v>
      </c>
      <c r="N9124" t="str">
        <f t="shared" si="999"/>
        <v>OK</v>
      </c>
      <c r="O9124" t="str">
        <f>_xlfn.XLOOKUP(B9124,'01_Raw_ATMs'!A:A,'01_Raw_ATMs'!A:A,"Not Found")</f>
        <v>ATM037</v>
      </c>
      <c r="P9124" t="str">
        <f t="shared" si="1000"/>
        <v>Valid</v>
      </c>
    </row>
    <row r="9125" spans="1:16">
      <c r="A9125" t="s">
        <v>9317</v>
      </c>
      <c r="B9125" t="s">
        <v>142</v>
      </c>
      <c r="C9125" s="2">
        <v>45771</v>
      </c>
      <c r="D9125" s="3">
        <v>0.61141203703703706</v>
      </c>
      <c r="E9125" t="s">
        <v>33</v>
      </c>
      <c r="F9125">
        <v>2500</v>
      </c>
      <c r="G9125" t="s">
        <v>189</v>
      </c>
      <c r="I9125">
        <f t="shared" si="994"/>
        <v>1</v>
      </c>
      <c r="J9125" t="str">
        <f t="shared" si="995"/>
        <v>OK</v>
      </c>
      <c r="K9125" t="str">
        <f t="shared" si="996"/>
        <v>Successful</v>
      </c>
      <c r="L9125" t="str">
        <f t="shared" si="997"/>
        <v>Withdrawal</v>
      </c>
      <c r="M9125" t="str">
        <f t="shared" si="998"/>
        <v>OK</v>
      </c>
      <c r="N9125" t="str">
        <f t="shared" si="999"/>
        <v>OK</v>
      </c>
      <c r="O9125" t="str">
        <f>_xlfn.XLOOKUP(B9125,'01_Raw_ATMs'!A:A,'01_Raw_ATMs'!A:A,"Not Found")</f>
        <v>ATM062</v>
      </c>
      <c r="P9125" t="str">
        <f t="shared" si="1000"/>
        <v>Valid</v>
      </c>
    </row>
    <row r="9126" spans="1:16">
      <c r="A9126" t="s">
        <v>9318</v>
      </c>
      <c r="B9126" t="s">
        <v>166</v>
      </c>
      <c r="C9126" s="2">
        <v>46173</v>
      </c>
      <c r="D9126" s="3">
        <v>0.74833333333333329</v>
      </c>
      <c r="E9126" t="s">
        <v>33</v>
      </c>
      <c r="F9126">
        <v>1000</v>
      </c>
      <c r="G9126" t="s">
        <v>189</v>
      </c>
      <c r="I9126">
        <f t="shared" si="994"/>
        <v>1</v>
      </c>
      <c r="J9126" t="str">
        <f t="shared" si="995"/>
        <v>OK</v>
      </c>
      <c r="K9126" t="str">
        <f t="shared" si="996"/>
        <v>Successful</v>
      </c>
      <c r="L9126" t="str">
        <f t="shared" si="997"/>
        <v>Withdrawal</v>
      </c>
      <c r="M9126" t="str">
        <f t="shared" si="998"/>
        <v>OK</v>
      </c>
      <c r="N9126" t="str">
        <f t="shared" si="999"/>
        <v>OK</v>
      </c>
      <c r="O9126" t="str">
        <f>_xlfn.XLOOKUP(B9126,'01_Raw_ATMs'!A:A,'01_Raw_ATMs'!A:A,"Not Found")</f>
        <v>ATM086</v>
      </c>
      <c r="P9126" t="str">
        <f t="shared" si="1000"/>
        <v>Valid</v>
      </c>
    </row>
    <row r="9127" spans="1:16">
      <c r="A9127" t="s">
        <v>9319</v>
      </c>
      <c r="B9127" t="s">
        <v>130</v>
      </c>
      <c r="C9127" s="2">
        <v>45899</v>
      </c>
      <c r="D9127" s="3">
        <v>0.78114583333333332</v>
      </c>
      <c r="E9127" t="s">
        <v>33</v>
      </c>
      <c r="F9127">
        <v>8000</v>
      </c>
      <c r="G9127" t="s">
        <v>189</v>
      </c>
      <c r="I9127">
        <f t="shared" si="994"/>
        <v>1</v>
      </c>
      <c r="J9127" t="str">
        <f t="shared" si="995"/>
        <v>OK</v>
      </c>
      <c r="K9127" t="str">
        <f t="shared" si="996"/>
        <v>Successful</v>
      </c>
      <c r="L9127" t="str">
        <f t="shared" si="997"/>
        <v>Withdrawal</v>
      </c>
      <c r="M9127" t="str">
        <f t="shared" si="998"/>
        <v>OK</v>
      </c>
      <c r="N9127" t="str">
        <f t="shared" si="999"/>
        <v>OK</v>
      </c>
      <c r="O9127" t="str">
        <f>_xlfn.XLOOKUP(B9127,'01_Raw_ATMs'!A:A,'01_Raw_ATMs'!A:A,"Not Found")</f>
        <v>ATM050</v>
      </c>
      <c r="P9127" t="str">
        <f t="shared" si="1000"/>
        <v>Valid</v>
      </c>
    </row>
    <row r="9128" spans="1:16">
      <c r="A9128" t="s">
        <v>9320</v>
      </c>
      <c r="B9128" t="s">
        <v>120</v>
      </c>
      <c r="C9128" s="2">
        <v>46016</v>
      </c>
      <c r="D9128" s="3">
        <v>0.74331018518518521</v>
      </c>
      <c r="E9128" t="s">
        <v>33</v>
      </c>
      <c r="F9128">
        <v>5000</v>
      </c>
      <c r="G9128" t="s">
        <v>189</v>
      </c>
      <c r="I9128">
        <f t="shared" si="994"/>
        <v>1</v>
      </c>
      <c r="J9128" t="str">
        <f t="shared" si="995"/>
        <v>OK</v>
      </c>
      <c r="K9128" t="str">
        <f t="shared" si="996"/>
        <v>Successful</v>
      </c>
      <c r="L9128" t="str">
        <f t="shared" si="997"/>
        <v>Withdrawal</v>
      </c>
      <c r="M9128" t="str">
        <f t="shared" si="998"/>
        <v>OK</v>
      </c>
      <c r="N9128" t="str">
        <f t="shared" si="999"/>
        <v>OK</v>
      </c>
      <c r="O9128" t="str">
        <f>_xlfn.XLOOKUP(B9128,'01_Raw_ATMs'!A:A,'01_Raw_ATMs'!A:A,"Not Found")</f>
        <v>ATM040</v>
      </c>
      <c r="P9128" t="str">
        <f t="shared" si="1000"/>
        <v>Valid</v>
      </c>
    </row>
    <row r="9129" spans="1:16">
      <c r="A9129" t="s">
        <v>9321</v>
      </c>
      <c r="B9129" t="s">
        <v>178</v>
      </c>
      <c r="C9129" s="2">
        <v>45874</v>
      </c>
      <c r="D9129" s="3">
        <v>0.33516203703703712</v>
      </c>
      <c r="E9129" t="s">
        <v>211</v>
      </c>
      <c r="F9129">
        <v>0</v>
      </c>
      <c r="G9129" t="s">
        <v>189</v>
      </c>
      <c r="I9129">
        <f t="shared" si="994"/>
        <v>1</v>
      </c>
      <c r="J9129" t="str">
        <f t="shared" si="995"/>
        <v>OK</v>
      </c>
      <c r="K9129" t="str">
        <f t="shared" si="996"/>
        <v>Successful</v>
      </c>
      <c r="L9129" t="str">
        <f t="shared" si="997"/>
        <v>Mini Statement</v>
      </c>
      <c r="M9129" t="str">
        <f t="shared" si="998"/>
        <v>OK</v>
      </c>
      <c r="N9129" t="str">
        <f t="shared" si="999"/>
        <v>OK</v>
      </c>
      <c r="O9129" t="str">
        <f>_xlfn.XLOOKUP(B9129,'01_Raw_ATMs'!A:A,'01_Raw_ATMs'!A:A,"Not Found")</f>
        <v>ATM098</v>
      </c>
      <c r="P9129" t="str">
        <f t="shared" si="1000"/>
        <v>Valid</v>
      </c>
    </row>
    <row r="9130" spans="1:16">
      <c r="A9130" t="s">
        <v>9322</v>
      </c>
      <c r="B9130" t="s">
        <v>109</v>
      </c>
      <c r="C9130" s="2">
        <v>46184</v>
      </c>
      <c r="D9130" s="3">
        <v>0.34575231481481478</v>
      </c>
      <c r="E9130" t="s">
        <v>33</v>
      </c>
      <c r="F9130">
        <v>8000</v>
      </c>
      <c r="G9130" t="s">
        <v>189</v>
      </c>
      <c r="I9130">
        <f t="shared" si="994"/>
        <v>1</v>
      </c>
      <c r="J9130" t="str">
        <f t="shared" si="995"/>
        <v>OK</v>
      </c>
      <c r="K9130" t="str">
        <f t="shared" si="996"/>
        <v>Successful</v>
      </c>
      <c r="L9130" t="str">
        <f t="shared" si="997"/>
        <v>Withdrawal</v>
      </c>
      <c r="M9130" t="str">
        <f t="shared" si="998"/>
        <v>OK</v>
      </c>
      <c r="N9130" t="str">
        <f t="shared" si="999"/>
        <v>OK</v>
      </c>
      <c r="O9130" t="str">
        <f>_xlfn.XLOOKUP(B9130,'01_Raw_ATMs'!A:A,'01_Raw_ATMs'!A:A,"Not Found")</f>
        <v>ATM029</v>
      </c>
      <c r="P9130" t="str">
        <f t="shared" si="1000"/>
        <v>Valid</v>
      </c>
    </row>
    <row r="9131" spans="1:16">
      <c r="A9131" t="s">
        <v>9323</v>
      </c>
      <c r="B9131" t="s">
        <v>176</v>
      </c>
      <c r="C9131" s="2">
        <v>45817</v>
      </c>
      <c r="D9131" s="3">
        <v>0.67961805555555554</v>
      </c>
      <c r="E9131" t="s">
        <v>33</v>
      </c>
      <c r="F9131">
        <v>10000</v>
      </c>
      <c r="G9131" t="s">
        <v>189</v>
      </c>
      <c r="I9131">
        <f t="shared" si="994"/>
        <v>1</v>
      </c>
      <c r="J9131" t="str">
        <f t="shared" si="995"/>
        <v>OK</v>
      </c>
      <c r="K9131" t="str">
        <f t="shared" si="996"/>
        <v>Successful</v>
      </c>
      <c r="L9131" t="str">
        <f t="shared" si="997"/>
        <v>Withdrawal</v>
      </c>
      <c r="M9131" t="str">
        <f t="shared" si="998"/>
        <v>OK</v>
      </c>
      <c r="N9131" t="str">
        <f t="shared" si="999"/>
        <v>OK</v>
      </c>
      <c r="O9131" t="str">
        <f>_xlfn.XLOOKUP(B9131,'01_Raw_ATMs'!A:A,'01_Raw_ATMs'!A:A,"Not Found")</f>
        <v>ATM096</v>
      </c>
      <c r="P9131" t="str">
        <f t="shared" si="1000"/>
        <v>Valid</v>
      </c>
    </row>
    <row r="9132" spans="1:16">
      <c r="A9132" t="s">
        <v>9324</v>
      </c>
      <c r="B9132" t="s">
        <v>120</v>
      </c>
      <c r="C9132" s="2">
        <v>45971</v>
      </c>
      <c r="D9132" s="3">
        <v>0.89231481481481478</v>
      </c>
      <c r="E9132" t="s">
        <v>33</v>
      </c>
      <c r="F9132">
        <v>10000</v>
      </c>
      <c r="G9132" t="s">
        <v>189</v>
      </c>
      <c r="I9132">
        <f t="shared" si="994"/>
        <v>1</v>
      </c>
      <c r="J9132" t="str">
        <f t="shared" si="995"/>
        <v>OK</v>
      </c>
      <c r="K9132" t="str">
        <f t="shared" si="996"/>
        <v>Successful</v>
      </c>
      <c r="L9132" t="str">
        <f t="shared" si="997"/>
        <v>Withdrawal</v>
      </c>
      <c r="M9132" t="str">
        <f t="shared" si="998"/>
        <v>OK</v>
      </c>
      <c r="N9132" t="str">
        <f t="shared" si="999"/>
        <v>OK</v>
      </c>
      <c r="O9132" t="str">
        <f>_xlfn.XLOOKUP(B9132,'01_Raw_ATMs'!A:A,'01_Raw_ATMs'!A:A,"Not Found")</f>
        <v>ATM040</v>
      </c>
      <c r="P9132" t="str">
        <f t="shared" si="1000"/>
        <v>Valid</v>
      </c>
    </row>
    <row r="9133" spans="1:16">
      <c r="A9133" t="s">
        <v>9325</v>
      </c>
      <c r="B9133" t="s">
        <v>114</v>
      </c>
      <c r="C9133" s="2">
        <v>46150</v>
      </c>
      <c r="D9133" s="3">
        <v>0.43604166666666672</v>
      </c>
      <c r="E9133" t="s">
        <v>33</v>
      </c>
      <c r="F9133">
        <v>1000</v>
      </c>
      <c r="G9133" t="s">
        <v>189</v>
      </c>
      <c r="I9133">
        <f t="shared" si="994"/>
        <v>1</v>
      </c>
      <c r="J9133" t="str">
        <f t="shared" si="995"/>
        <v>OK</v>
      </c>
      <c r="K9133" t="str">
        <f t="shared" si="996"/>
        <v>Successful</v>
      </c>
      <c r="L9133" t="str">
        <f t="shared" si="997"/>
        <v>Withdrawal</v>
      </c>
      <c r="M9133" t="str">
        <f t="shared" si="998"/>
        <v>OK</v>
      </c>
      <c r="N9133" t="str">
        <f t="shared" si="999"/>
        <v>OK</v>
      </c>
      <c r="O9133" t="str">
        <f>_xlfn.XLOOKUP(B9133,'01_Raw_ATMs'!A:A,'01_Raw_ATMs'!A:A,"Not Found")</f>
        <v>ATM034</v>
      </c>
      <c r="P9133" t="str">
        <f t="shared" si="1000"/>
        <v>Valid</v>
      </c>
    </row>
    <row r="9134" spans="1:16">
      <c r="A9134" t="s">
        <v>9326</v>
      </c>
      <c r="B9134" t="s">
        <v>87</v>
      </c>
      <c r="C9134" s="2">
        <v>45672</v>
      </c>
      <c r="D9134" s="3">
        <v>0.24262731481481481</v>
      </c>
      <c r="E9134" t="s">
        <v>33</v>
      </c>
      <c r="F9134">
        <v>1500</v>
      </c>
      <c r="G9134" t="s">
        <v>189</v>
      </c>
      <c r="I9134">
        <f t="shared" si="994"/>
        <v>1</v>
      </c>
      <c r="J9134" t="str">
        <f t="shared" si="995"/>
        <v>OK</v>
      </c>
      <c r="K9134" t="str">
        <f t="shared" si="996"/>
        <v>Successful</v>
      </c>
      <c r="L9134" t="str">
        <f t="shared" si="997"/>
        <v>Withdrawal</v>
      </c>
      <c r="M9134" t="str">
        <f t="shared" si="998"/>
        <v>OK</v>
      </c>
      <c r="N9134" t="str">
        <f t="shared" si="999"/>
        <v>OK</v>
      </c>
      <c r="O9134" t="str">
        <f>_xlfn.XLOOKUP(B9134,'01_Raw_ATMs'!A:A,'01_Raw_ATMs'!A:A,"Not Found")</f>
        <v>ATM011</v>
      </c>
      <c r="P9134" t="str">
        <f t="shared" si="1000"/>
        <v>Valid</v>
      </c>
    </row>
    <row r="9135" spans="1:16">
      <c r="A9135" t="s">
        <v>9327</v>
      </c>
      <c r="B9135" t="s">
        <v>161</v>
      </c>
      <c r="C9135" s="2">
        <v>46201</v>
      </c>
      <c r="D9135" s="3">
        <v>0.28944444444444439</v>
      </c>
      <c r="E9135" t="s">
        <v>33</v>
      </c>
      <c r="F9135">
        <v>6000</v>
      </c>
      <c r="G9135" t="s">
        <v>189</v>
      </c>
      <c r="I9135">
        <f t="shared" si="994"/>
        <v>1</v>
      </c>
      <c r="J9135" t="str">
        <f t="shared" si="995"/>
        <v>OK</v>
      </c>
      <c r="K9135" t="str">
        <f t="shared" si="996"/>
        <v>Successful</v>
      </c>
      <c r="L9135" t="str">
        <f t="shared" si="997"/>
        <v>Withdrawal</v>
      </c>
      <c r="M9135" t="str">
        <f t="shared" si="998"/>
        <v>OK</v>
      </c>
      <c r="N9135" t="str">
        <f t="shared" si="999"/>
        <v>OK</v>
      </c>
      <c r="O9135" t="str">
        <f>_xlfn.XLOOKUP(B9135,'01_Raw_ATMs'!A:A,'01_Raw_ATMs'!A:A,"Not Found")</f>
        <v>ATM081</v>
      </c>
      <c r="P9135" t="str">
        <f t="shared" si="1000"/>
        <v>Valid</v>
      </c>
    </row>
    <row r="9136" spans="1:16">
      <c r="A9136" t="s">
        <v>9328</v>
      </c>
      <c r="B9136" t="s">
        <v>100</v>
      </c>
      <c r="C9136" s="2">
        <v>45858</v>
      </c>
      <c r="D9136" s="3">
        <v>0.61568287037037039</v>
      </c>
      <c r="E9136" t="s">
        <v>33</v>
      </c>
      <c r="F9136">
        <v>4000</v>
      </c>
      <c r="G9136" t="s">
        <v>189</v>
      </c>
      <c r="I9136">
        <f t="shared" si="994"/>
        <v>1</v>
      </c>
      <c r="J9136" t="str">
        <f t="shared" si="995"/>
        <v>OK</v>
      </c>
      <c r="K9136" t="str">
        <f t="shared" si="996"/>
        <v>Successful</v>
      </c>
      <c r="L9136" t="str">
        <f t="shared" si="997"/>
        <v>Withdrawal</v>
      </c>
      <c r="M9136" t="str">
        <f t="shared" si="998"/>
        <v>OK</v>
      </c>
      <c r="N9136" t="str">
        <f t="shared" si="999"/>
        <v>OK</v>
      </c>
      <c r="O9136" t="str">
        <f>_xlfn.XLOOKUP(B9136,'01_Raw_ATMs'!A:A,'01_Raw_ATMs'!A:A,"Not Found")</f>
        <v>ATM021</v>
      </c>
      <c r="P9136" t="str">
        <f t="shared" si="1000"/>
        <v>Valid</v>
      </c>
    </row>
    <row r="9137" spans="1:16">
      <c r="A9137" t="s">
        <v>9329</v>
      </c>
      <c r="B9137" t="s">
        <v>165</v>
      </c>
      <c r="C9137" s="2">
        <v>45835</v>
      </c>
      <c r="D9137" s="3">
        <v>0.38568287037037041</v>
      </c>
      <c r="E9137" t="s">
        <v>33</v>
      </c>
      <c r="F9137">
        <v>2000</v>
      </c>
      <c r="G9137" t="s">
        <v>189</v>
      </c>
      <c r="I9137">
        <f t="shared" si="994"/>
        <v>1</v>
      </c>
      <c r="J9137" t="str">
        <f t="shared" si="995"/>
        <v>OK</v>
      </c>
      <c r="K9137" t="str">
        <f t="shared" si="996"/>
        <v>Successful</v>
      </c>
      <c r="L9137" t="str">
        <f t="shared" si="997"/>
        <v>Withdrawal</v>
      </c>
      <c r="M9137" t="str">
        <f t="shared" si="998"/>
        <v>OK</v>
      </c>
      <c r="N9137" t="str">
        <f t="shared" si="999"/>
        <v>OK</v>
      </c>
      <c r="O9137" t="str">
        <f>_xlfn.XLOOKUP(B9137,'01_Raw_ATMs'!A:A,'01_Raw_ATMs'!A:A,"Not Found")</f>
        <v>ATM085</v>
      </c>
      <c r="P9137" t="str">
        <f t="shared" si="1000"/>
        <v>Valid</v>
      </c>
    </row>
    <row r="9138" spans="1:16">
      <c r="A9138" t="s">
        <v>9330</v>
      </c>
      <c r="B9138" t="s">
        <v>123</v>
      </c>
      <c r="C9138" s="2">
        <v>45827</v>
      </c>
      <c r="D9138" s="3">
        <v>0.36546296296296299</v>
      </c>
      <c r="E9138" t="s">
        <v>33</v>
      </c>
      <c r="F9138">
        <v>2500</v>
      </c>
      <c r="G9138" t="s">
        <v>189</v>
      </c>
      <c r="I9138">
        <f t="shared" si="994"/>
        <v>1</v>
      </c>
      <c r="J9138" t="str">
        <f t="shared" si="995"/>
        <v>OK</v>
      </c>
      <c r="K9138" t="str">
        <f t="shared" si="996"/>
        <v>Successful</v>
      </c>
      <c r="L9138" t="str">
        <f t="shared" si="997"/>
        <v>Withdrawal</v>
      </c>
      <c r="M9138" t="str">
        <f t="shared" si="998"/>
        <v>OK</v>
      </c>
      <c r="N9138" t="str">
        <f t="shared" si="999"/>
        <v>OK</v>
      </c>
      <c r="O9138" t="str">
        <f>_xlfn.XLOOKUP(B9138,'01_Raw_ATMs'!A:A,'01_Raw_ATMs'!A:A,"Not Found")</f>
        <v>ATM043</v>
      </c>
      <c r="P9138" t="str">
        <f t="shared" si="1000"/>
        <v>Valid</v>
      </c>
    </row>
    <row r="9139" spans="1:16">
      <c r="A9139" t="s">
        <v>9331</v>
      </c>
      <c r="B9139" t="s">
        <v>74</v>
      </c>
      <c r="C9139" s="2">
        <v>45872</v>
      </c>
      <c r="D9139" s="3">
        <v>0.26775462962962959</v>
      </c>
      <c r="E9139" t="s">
        <v>33</v>
      </c>
      <c r="F9139">
        <v>500</v>
      </c>
      <c r="G9139" t="s">
        <v>189</v>
      </c>
      <c r="I9139">
        <f t="shared" si="994"/>
        <v>1</v>
      </c>
      <c r="J9139" t="str">
        <f t="shared" si="995"/>
        <v>OK</v>
      </c>
      <c r="K9139" t="str">
        <f t="shared" si="996"/>
        <v>Successful</v>
      </c>
      <c r="L9139" t="str">
        <f t="shared" si="997"/>
        <v>Withdrawal</v>
      </c>
      <c r="M9139" t="str">
        <f t="shared" si="998"/>
        <v>OK</v>
      </c>
      <c r="N9139" t="str">
        <f t="shared" si="999"/>
        <v>OK</v>
      </c>
      <c r="O9139" t="str">
        <f>_xlfn.XLOOKUP(B9139,'01_Raw_ATMs'!A:A,'01_Raw_ATMs'!A:A,"Not Found")</f>
        <v>ATM003</v>
      </c>
      <c r="P9139" t="str">
        <f t="shared" si="1000"/>
        <v>Valid</v>
      </c>
    </row>
    <row r="9140" spans="1:16">
      <c r="A9140" t="s">
        <v>9332</v>
      </c>
      <c r="B9140" t="s">
        <v>89</v>
      </c>
      <c r="C9140" s="2">
        <v>45877</v>
      </c>
      <c r="D9140" s="3">
        <v>0.80381944444444442</v>
      </c>
      <c r="E9140" t="s">
        <v>33</v>
      </c>
      <c r="F9140">
        <v>5000</v>
      </c>
      <c r="G9140" t="s">
        <v>189</v>
      </c>
      <c r="I9140">
        <f t="shared" si="994"/>
        <v>1</v>
      </c>
      <c r="J9140" t="str">
        <f t="shared" si="995"/>
        <v>OK</v>
      </c>
      <c r="K9140" t="str">
        <f t="shared" si="996"/>
        <v>Successful</v>
      </c>
      <c r="L9140" t="str">
        <f t="shared" si="997"/>
        <v>Withdrawal</v>
      </c>
      <c r="M9140" t="str">
        <f t="shared" si="998"/>
        <v>OK</v>
      </c>
      <c r="N9140" t="str">
        <f t="shared" si="999"/>
        <v>OK</v>
      </c>
      <c r="O9140" t="str">
        <f>_xlfn.XLOOKUP(B9140,'01_Raw_ATMs'!A:A,'01_Raw_ATMs'!A:A,"Not Found")</f>
        <v>ATM012</v>
      </c>
      <c r="P9140" t="str">
        <f t="shared" si="1000"/>
        <v>Valid</v>
      </c>
    </row>
    <row r="9141" spans="1:16">
      <c r="A9141" t="s">
        <v>9333</v>
      </c>
      <c r="B9141" t="s">
        <v>146</v>
      </c>
      <c r="C9141" s="2">
        <v>45759</v>
      </c>
      <c r="D9141" s="3">
        <v>0.4702662037037037</v>
      </c>
      <c r="E9141" t="s">
        <v>211</v>
      </c>
      <c r="F9141">
        <v>0</v>
      </c>
      <c r="G9141" t="s">
        <v>189</v>
      </c>
      <c r="I9141">
        <f t="shared" si="994"/>
        <v>1</v>
      </c>
      <c r="J9141" t="str">
        <f t="shared" si="995"/>
        <v>OK</v>
      </c>
      <c r="K9141" t="str">
        <f t="shared" si="996"/>
        <v>Successful</v>
      </c>
      <c r="L9141" t="str">
        <f t="shared" si="997"/>
        <v>Mini Statement</v>
      </c>
      <c r="M9141" t="str">
        <f t="shared" si="998"/>
        <v>OK</v>
      </c>
      <c r="N9141" t="str">
        <f t="shared" si="999"/>
        <v>OK</v>
      </c>
      <c r="O9141" t="str">
        <f>_xlfn.XLOOKUP(B9141,'01_Raw_ATMs'!A:A,'01_Raw_ATMs'!A:A,"Not Found")</f>
        <v>ATM066</v>
      </c>
      <c r="P9141" t="str">
        <f t="shared" si="1000"/>
        <v>Valid</v>
      </c>
    </row>
    <row r="9142" spans="1:16">
      <c r="A9142" t="s">
        <v>9334</v>
      </c>
      <c r="B9142" t="s">
        <v>137</v>
      </c>
      <c r="C9142" s="2">
        <v>45940</v>
      </c>
      <c r="D9142" s="3">
        <v>0.78005787037037033</v>
      </c>
      <c r="E9142" t="s">
        <v>261</v>
      </c>
      <c r="F9142">
        <v>5000</v>
      </c>
      <c r="G9142" t="s">
        <v>189</v>
      </c>
      <c r="I9142">
        <f t="shared" si="994"/>
        <v>1</v>
      </c>
      <c r="J9142" t="str">
        <f t="shared" si="995"/>
        <v>OK</v>
      </c>
      <c r="K9142" t="str">
        <f t="shared" si="996"/>
        <v>Successful</v>
      </c>
      <c r="L9142" t="str">
        <f t="shared" si="997"/>
        <v>Cash Deposit</v>
      </c>
      <c r="M9142" t="str">
        <f t="shared" si="998"/>
        <v>OK</v>
      </c>
      <c r="N9142" t="str">
        <f t="shared" si="999"/>
        <v>OK</v>
      </c>
      <c r="O9142" t="str">
        <f>_xlfn.XLOOKUP(B9142,'01_Raw_ATMs'!A:A,'01_Raw_ATMs'!A:A,"Not Found")</f>
        <v>ATM057</v>
      </c>
      <c r="P9142" t="str">
        <f t="shared" si="1000"/>
        <v>Valid</v>
      </c>
    </row>
    <row r="9143" spans="1:16">
      <c r="A9143" t="s">
        <v>9335</v>
      </c>
      <c r="B9143" t="s">
        <v>93</v>
      </c>
      <c r="C9143" s="2">
        <v>46110</v>
      </c>
      <c r="D9143" s="3">
        <v>0.80194444444444446</v>
      </c>
      <c r="E9143" t="s">
        <v>33</v>
      </c>
      <c r="F9143">
        <v>500</v>
      </c>
      <c r="G9143" t="s">
        <v>189</v>
      </c>
      <c r="I9143">
        <f t="shared" si="994"/>
        <v>1</v>
      </c>
      <c r="J9143" t="str">
        <f t="shared" si="995"/>
        <v>OK</v>
      </c>
      <c r="K9143" t="str">
        <f t="shared" si="996"/>
        <v>Successful</v>
      </c>
      <c r="L9143" t="str">
        <f t="shared" si="997"/>
        <v>Withdrawal</v>
      </c>
      <c r="M9143" t="str">
        <f t="shared" si="998"/>
        <v>OK</v>
      </c>
      <c r="N9143" t="str">
        <f t="shared" si="999"/>
        <v>OK</v>
      </c>
      <c r="O9143" t="str">
        <f>_xlfn.XLOOKUP(B9143,'01_Raw_ATMs'!A:A,'01_Raw_ATMs'!A:A,"Not Found")</f>
        <v>ATM016</v>
      </c>
      <c r="P9143" t="str">
        <f t="shared" si="1000"/>
        <v>Valid</v>
      </c>
    </row>
    <row r="9144" spans="1:16">
      <c r="A9144" t="s">
        <v>9336</v>
      </c>
      <c r="B9144" t="s">
        <v>124</v>
      </c>
      <c r="C9144" s="2">
        <v>45926</v>
      </c>
      <c r="D9144" s="3">
        <v>0.85376157407407405</v>
      </c>
      <c r="E9144" t="s">
        <v>33</v>
      </c>
      <c r="F9144">
        <v>6000</v>
      </c>
      <c r="G9144" t="s">
        <v>189</v>
      </c>
      <c r="I9144">
        <f t="shared" si="994"/>
        <v>1</v>
      </c>
      <c r="J9144" t="str">
        <f t="shared" si="995"/>
        <v>OK</v>
      </c>
      <c r="K9144" t="str">
        <f t="shared" si="996"/>
        <v>Successful</v>
      </c>
      <c r="L9144" t="str">
        <f t="shared" si="997"/>
        <v>Withdrawal</v>
      </c>
      <c r="M9144" t="str">
        <f t="shared" si="998"/>
        <v>OK</v>
      </c>
      <c r="N9144" t="str">
        <f t="shared" si="999"/>
        <v>OK</v>
      </c>
      <c r="O9144" t="str">
        <f>_xlfn.XLOOKUP(B9144,'01_Raw_ATMs'!A:A,'01_Raw_ATMs'!A:A,"Not Found")</f>
        <v>ATM044</v>
      </c>
      <c r="P9144" t="str">
        <f t="shared" si="1000"/>
        <v>Valid</v>
      </c>
    </row>
    <row r="9145" spans="1:16">
      <c r="A9145" t="s">
        <v>9337</v>
      </c>
      <c r="B9145" t="s">
        <v>128</v>
      </c>
      <c r="C9145" s="2">
        <v>45733</v>
      </c>
      <c r="D9145" s="3">
        <v>0.62496527777777777</v>
      </c>
      <c r="E9145" t="s">
        <v>194</v>
      </c>
      <c r="F9145">
        <v>0</v>
      </c>
      <c r="G9145" t="s">
        <v>189</v>
      </c>
      <c r="I9145">
        <f t="shared" si="994"/>
        <v>1</v>
      </c>
      <c r="J9145" t="str">
        <f t="shared" si="995"/>
        <v>OK</v>
      </c>
      <c r="K9145" t="str">
        <f t="shared" si="996"/>
        <v>Successful</v>
      </c>
      <c r="L9145" t="str">
        <f t="shared" si="997"/>
        <v>Balance Inquiry</v>
      </c>
      <c r="M9145" t="str">
        <f t="shared" si="998"/>
        <v>OK</v>
      </c>
      <c r="N9145" t="str">
        <f t="shared" si="999"/>
        <v>OK</v>
      </c>
      <c r="O9145" t="str">
        <f>_xlfn.XLOOKUP(B9145,'01_Raw_ATMs'!A:A,'01_Raw_ATMs'!A:A,"Not Found")</f>
        <v>ATM048</v>
      </c>
      <c r="P9145" t="str">
        <f t="shared" si="1000"/>
        <v>Valid</v>
      </c>
    </row>
    <row r="9146" spans="1:16">
      <c r="A9146" t="s">
        <v>9338</v>
      </c>
      <c r="B9146" t="s">
        <v>167</v>
      </c>
      <c r="C9146" s="2">
        <v>45753</v>
      </c>
      <c r="D9146" s="3">
        <v>0.79849537037037033</v>
      </c>
      <c r="E9146" t="s">
        <v>33</v>
      </c>
      <c r="F9146">
        <v>2500</v>
      </c>
      <c r="G9146" t="s">
        <v>189</v>
      </c>
      <c r="I9146">
        <f t="shared" si="994"/>
        <v>1</v>
      </c>
      <c r="J9146" t="str">
        <f t="shared" si="995"/>
        <v>OK</v>
      </c>
      <c r="K9146" t="str">
        <f t="shared" si="996"/>
        <v>Successful</v>
      </c>
      <c r="L9146" t="str">
        <f t="shared" si="997"/>
        <v>Withdrawal</v>
      </c>
      <c r="M9146" t="str">
        <f t="shared" si="998"/>
        <v>OK</v>
      </c>
      <c r="N9146" t="str">
        <f t="shared" si="999"/>
        <v>OK</v>
      </c>
      <c r="O9146" t="str">
        <f>_xlfn.XLOOKUP(B9146,'01_Raw_ATMs'!A:A,'01_Raw_ATMs'!A:A,"Not Found")</f>
        <v>ATM087</v>
      </c>
      <c r="P9146" t="str">
        <f t="shared" si="1000"/>
        <v>Valid</v>
      </c>
    </row>
    <row r="9147" spans="1:16">
      <c r="A9147" t="s">
        <v>9339</v>
      </c>
      <c r="B9147" t="s">
        <v>179</v>
      </c>
      <c r="C9147" s="2">
        <v>45879</v>
      </c>
      <c r="D9147" s="3">
        <v>0.62299768518518517</v>
      </c>
      <c r="E9147" t="s">
        <v>33</v>
      </c>
      <c r="F9147">
        <v>1000</v>
      </c>
      <c r="G9147" t="s">
        <v>189</v>
      </c>
      <c r="I9147">
        <f t="shared" si="994"/>
        <v>1</v>
      </c>
      <c r="J9147" t="str">
        <f t="shared" si="995"/>
        <v>OK</v>
      </c>
      <c r="K9147" t="str">
        <f t="shared" si="996"/>
        <v>Successful</v>
      </c>
      <c r="L9147" t="str">
        <f t="shared" si="997"/>
        <v>Withdrawal</v>
      </c>
      <c r="M9147" t="str">
        <f t="shared" si="998"/>
        <v>OK</v>
      </c>
      <c r="N9147" t="str">
        <f t="shared" si="999"/>
        <v>OK</v>
      </c>
      <c r="O9147" t="str">
        <f>_xlfn.XLOOKUP(B9147,'01_Raw_ATMs'!A:A,'01_Raw_ATMs'!A:A,"Not Found")</f>
        <v>ATM099</v>
      </c>
      <c r="P9147" t="str">
        <f t="shared" si="1000"/>
        <v>Valid</v>
      </c>
    </row>
    <row r="9148" spans="1:16">
      <c r="A9148" t="s">
        <v>9340</v>
      </c>
      <c r="B9148" t="s">
        <v>142</v>
      </c>
      <c r="C9148" s="2">
        <v>45821</v>
      </c>
      <c r="D9148" s="3">
        <v>0.84157407407407403</v>
      </c>
      <c r="E9148" t="s">
        <v>33</v>
      </c>
      <c r="F9148">
        <v>8000</v>
      </c>
      <c r="G9148" t="s">
        <v>214</v>
      </c>
      <c r="H9148" t="s">
        <v>42</v>
      </c>
      <c r="I9148">
        <f t="shared" si="994"/>
        <v>1</v>
      </c>
      <c r="J9148" t="str">
        <f t="shared" si="995"/>
        <v>OK</v>
      </c>
      <c r="K9148" t="str">
        <f t="shared" si="996"/>
        <v>Failed</v>
      </c>
      <c r="L9148" t="str">
        <f t="shared" si="997"/>
        <v>Withdrawal</v>
      </c>
      <c r="M9148" t="str">
        <f t="shared" si="998"/>
        <v>OK</v>
      </c>
      <c r="N9148" t="str">
        <f t="shared" si="999"/>
        <v>OK</v>
      </c>
      <c r="O9148" t="str">
        <f>_xlfn.XLOOKUP(B9148,'01_Raw_ATMs'!A:A,'01_Raw_ATMs'!A:A,"Not Found")</f>
        <v>ATM062</v>
      </c>
      <c r="P9148" t="str">
        <f t="shared" si="1000"/>
        <v>Valid</v>
      </c>
    </row>
    <row r="9149" spans="1:16">
      <c r="A9149" t="s">
        <v>9341</v>
      </c>
      <c r="B9149" t="s">
        <v>123</v>
      </c>
      <c r="C9149" s="2">
        <v>45863</v>
      </c>
      <c r="D9149" s="3">
        <v>0.94195601851851851</v>
      </c>
      <c r="E9149" t="s">
        <v>33</v>
      </c>
      <c r="F9149">
        <v>3000</v>
      </c>
      <c r="G9149" t="s">
        <v>189</v>
      </c>
      <c r="I9149">
        <f t="shared" si="994"/>
        <v>1</v>
      </c>
      <c r="J9149" t="str">
        <f t="shared" si="995"/>
        <v>OK</v>
      </c>
      <c r="K9149" t="str">
        <f t="shared" si="996"/>
        <v>Successful</v>
      </c>
      <c r="L9149" t="str">
        <f t="shared" si="997"/>
        <v>Withdrawal</v>
      </c>
      <c r="M9149" t="str">
        <f t="shared" si="998"/>
        <v>OK</v>
      </c>
      <c r="N9149" t="str">
        <f t="shared" si="999"/>
        <v>OK</v>
      </c>
      <c r="O9149" t="str">
        <f>_xlfn.XLOOKUP(B9149,'01_Raw_ATMs'!A:A,'01_Raw_ATMs'!A:A,"Not Found")</f>
        <v>ATM043</v>
      </c>
      <c r="P9149" t="str">
        <f t="shared" si="1000"/>
        <v>Valid</v>
      </c>
    </row>
    <row r="9150" spans="1:16">
      <c r="A9150" t="s">
        <v>9342</v>
      </c>
      <c r="B9150" t="s">
        <v>117</v>
      </c>
      <c r="C9150" s="2">
        <v>45955</v>
      </c>
      <c r="D9150" s="3">
        <v>0.8379050925925926</v>
      </c>
      <c r="E9150" t="s">
        <v>33</v>
      </c>
      <c r="F9150">
        <v>3000</v>
      </c>
      <c r="G9150" t="s">
        <v>189</v>
      </c>
      <c r="I9150">
        <f t="shared" si="994"/>
        <v>1</v>
      </c>
      <c r="J9150" t="str">
        <f t="shared" si="995"/>
        <v>OK</v>
      </c>
      <c r="K9150" t="str">
        <f t="shared" si="996"/>
        <v>Successful</v>
      </c>
      <c r="L9150" t="str">
        <f t="shared" si="997"/>
        <v>Withdrawal</v>
      </c>
      <c r="M9150" t="str">
        <f t="shared" si="998"/>
        <v>OK</v>
      </c>
      <c r="N9150" t="str">
        <f t="shared" si="999"/>
        <v>OK</v>
      </c>
      <c r="O9150" t="str">
        <f>_xlfn.XLOOKUP(B9150,'01_Raw_ATMs'!A:A,'01_Raw_ATMs'!A:A,"Not Found")</f>
        <v>ATM037</v>
      </c>
      <c r="P9150" t="str">
        <f t="shared" si="1000"/>
        <v>Valid</v>
      </c>
    </row>
    <row r="9151" spans="1:16">
      <c r="A9151" t="s">
        <v>9343</v>
      </c>
      <c r="B9151" t="s">
        <v>71</v>
      </c>
      <c r="C9151" s="2">
        <v>45686</v>
      </c>
      <c r="D9151" s="3">
        <v>0.69877314814814817</v>
      </c>
      <c r="E9151" t="s">
        <v>33</v>
      </c>
      <c r="F9151">
        <v>500</v>
      </c>
      <c r="G9151" t="s">
        <v>189</v>
      </c>
      <c r="I9151">
        <f t="shared" si="994"/>
        <v>1</v>
      </c>
      <c r="J9151" t="str">
        <f t="shared" si="995"/>
        <v>OK</v>
      </c>
      <c r="K9151" t="str">
        <f t="shared" si="996"/>
        <v>Successful</v>
      </c>
      <c r="L9151" t="str">
        <f t="shared" si="997"/>
        <v>Withdrawal</v>
      </c>
      <c r="M9151" t="str">
        <f t="shared" si="998"/>
        <v>OK</v>
      </c>
      <c r="N9151" t="str">
        <f t="shared" si="999"/>
        <v>OK</v>
      </c>
      <c r="O9151" t="str">
        <f>_xlfn.XLOOKUP(B9151,'01_Raw_ATMs'!A:A,'01_Raw_ATMs'!A:A,"Not Found")</f>
        <v>ATM002</v>
      </c>
      <c r="P9151" t="str">
        <f t="shared" si="1000"/>
        <v>Valid</v>
      </c>
    </row>
    <row r="9152" spans="1:16">
      <c r="A9152" t="s">
        <v>9344</v>
      </c>
      <c r="B9152" t="s">
        <v>158</v>
      </c>
      <c r="C9152" s="2">
        <v>45937</v>
      </c>
      <c r="D9152" s="3">
        <v>0.79292824074074075</v>
      </c>
      <c r="E9152" t="s">
        <v>261</v>
      </c>
      <c r="F9152">
        <v>10000</v>
      </c>
      <c r="G9152" t="s">
        <v>189</v>
      </c>
      <c r="I9152">
        <f t="shared" si="994"/>
        <v>1</v>
      </c>
      <c r="J9152" t="str">
        <f t="shared" si="995"/>
        <v>OK</v>
      </c>
      <c r="K9152" t="str">
        <f t="shared" si="996"/>
        <v>Successful</v>
      </c>
      <c r="L9152" t="str">
        <f t="shared" si="997"/>
        <v>Cash Deposit</v>
      </c>
      <c r="M9152" t="str">
        <f t="shared" si="998"/>
        <v>OK</v>
      </c>
      <c r="N9152" t="str">
        <f t="shared" si="999"/>
        <v>OK</v>
      </c>
      <c r="O9152" t="str">
        <f>_xlfn.XLOOKUP(B9152,'01_Raw_ATMs'!A:A,'01_Raw_ATMs'!A:A,"Not Found")</f>
        <v>ATM078</v>
      </c>
      <c r="P9152" t="str">
        <f t="shared" si="1000"/>
        <v>Valid</v>
      </c>
    </row>
    <row r="9153" spans="1:16">
      <c r="A9153" t="s">
        <v>9345</v>
      </c>
      <c r="B9153" t="s">
        <v>131</v>
      </c>
      <c r="C9153" s="2">
        <v>45767</v>
      </c>
      <c r="D9153" s="3">
        <v>0.77571759259259254</v>
      </c>
      <c r="E9153" t="s">
        <v>211</v>
      </c>
      <c r="F9153">
        <v>0</v>
      </c>
      <c r="G9153" t="s">
        <v>189</v>
      </c>
      <c r="I9153">
        <f t="shared" si="994"/>
        <v>1</v>
      </c>
      <c r="J9153" t="str">
        <f t="shared" si="995"/>
        <v>OK</v>
      </c>
      <c r="K9153" t="str">
        <f t="shared" si="996"/>
        <v>Successful</v>
      </c>
      <c r="L9153" t="str">
        <f t="shared" si="997"/>
        <v>Mini Statement</v>
      </c>
      <c r="M9153" t="str">
        <f t="shared" si="998"/>
        <v>OK</v>
      </c>
      <c r="N9153" t="str">
        <f t="shared" si="999"/>
        <v>OK</v>
      </c>
      <c r="O9153" t="str">
        <f>_xlfn.XLOOKUP(B9153,'01_Raw_ATMs'!A:A,'01_Raw_ATMs'!A:A,"Not Found")</f>
        <v>ATM051</v>
      </c>
      <c r="P9153" t="str">
        <f t="shared" si="1000"/>
        <v>Valid</v>
      </c>
    </row>
    <row r="9154" spans="1:16">
      <c r="A9154" t="s">
        <v>9346</v>
      </c>
      <c r="B9154" t="s">
        <v>156</v>
      </c>
      <c r="C9154" s="2">
        <v>46094</v>
      </c>
      <c r="D9154" s="3">
        <v>0.52550925925925929</v>
      </c>
      <c r="E9154" t="s">
        <v>33</v>
      </c>
      <c r="F9154">
        <v>1000</v>
      </c>
      <c r="G9154" t="s">
        <v>189</v>
      </c>
      <c r="I9154">
        <f t="shared" si="994"/>
        <v>1</v>
      </c>
      <c r="J9154" t="str">
        <f t="shared" si="995"/>
        <v>OK</v>
      </c>
      <c r="K9154" t="str">
        <f t="shared" si="996"/>
        <v>Successful</v>
      </c>
      <c r="L9154" t="str">
        <f t="shared" si="997"/>
        <v>Withdrawal</v>
      </c>
      <c r="M9154" t="str">
        <f t="shared" si="998"/>
        <v>OK</v>
      </c>
      <c r="N9154" t="str">
        <f t="shared" si="999"/>
        <v>OK</v>
      </c>
      <c r="O9154" t="str">
        <f>_xlfn.XLOOKUP(B9154,'01_Raw_ATMs'!A:A,'01_Raw_ATMs'!A:A,"Not Found")</f>
        <v>ATM076</v>
      </c>
      <c r="P9154" t="str">
        <f t="shared" si="1000"/>
        <v>Valid</v>
      </c>
    </row>
    <row r="9155" spans="1:16">
      <c r="A9155" t="s">
        <v>9347</v>
      </c>
      <c r="B9155" t="s">
        <v>144</v>
      </c>
      <c r="C9155" s="2">
        <v>45680</v>
      </c>
      <c r="D9155" s="3">
        <v>0.94651620370370371</v>
      </c>
      <c r="E9155" t="s">
        <v>33</v>
      </c>
      <c r="F9155">
        <v>6000</v>
      </c>
      <c r="G9155" t="s">
        <v>189</v>
      </c>
      <c r="I9155">
        <f t="shared" ref="I9155:I9218" si="1001">COUNTIF($A:$A,A9155)</f>
        <v>1</v>
      </c>
      <c r="J9155" t="str">
        <f t="shared" ref="J9155:J9218" si="1002">IF(AND(TRIM(G9155)="Failed",H9155=""),"Problem","OK")</f>
        <v>OK</v>
      </c>
      <c r="K9155" t="str">
        <f t="shared" ref="K9155:K9218" si="1003">PROPER(TRIM(G9155))</f>
        <v>Successful</v>
      </c>
      <c r="L9155" t="str">
        <f t="shared" ref="L9155:L9218" si="1004">PROPER(TRIM(E9155))</f>
        <v>Withdrawal</v>
      </c>
      <c r="M9155" t="str">
        <f t="shared" ref="M9155:M9218" si="1005">IF(OR(E9155="Withdrawal",E9155="Cash Deposit"),IF(F9155&gt;0,"OK","Problem"),IF(F9155=0,"OK","Problem"))</f>
        <v>OK</v>
      </c>
      <c r="N9155" t="str">
        <f t="shared" ref="N9155:N9218" si="1006">IF(AND(C9155&gt;=DATE(2025,1,1),C9155&lt;=DATE(2026,6,30)),"OK","Problem")</f>
        <v>OK</v>
      </c>
      <c r="O9155" t="str">
        <f>_xlfn.XLOOKUP(B9155,'01_Raw_ATMs'!A:A,'01_Raw_ATMs'!A:A,"Not Found")</f>
        <v>ATM064</v>
      </c>
      <c r="P9155" t="str">
        <f t="shared" ref="P9155:P9218" si="1007">IF(B9155="","Missing ATM_ID","Valid")</f>
        <v>Valid</v>
      </c>
    </row>
    <row r="9156" spans="1:16">
      <c r="A9156" t="s">
        <v>9348</v>
      </c>
      <c r="B9156" t="s">
        <v>123</v>
      </c>
      <c r="C9156" s="2">
        <v>46116</v>
      </c>
      <c r="D9156" s="3">
        <v>0.90598379629629633</v>
      </c>
      <c r="E9156" t="s">
        <v>211</v>
      </c>
      <c r="F9156">
        <v>0</v>
      </c>
      <c r="G9156" t="s">
        <v>189</v>
      </c>
      <c r="I9156">
        <f t="shared" si="1001"/>
        <v>1</v>
      </c>
      <c r="J9156" t="str">
        <f t="shared" si="1002"/>
        <v>OK</v>
      </c>
      <c r="K9156" t="str">
        <f t="shared" si="1003"/>
        <v>Successful</v>
      </c>
      <c r="L9156" t="str">
        <f t="shared" si="1004"/>
        <v>Mini Statement</v>
      </c>
      <c r="M9156" t="str">
        <f t="shared" si="1005"/>
        <v>OK</v>
      </c>
      <c r="N9156" t="str">
        <f t="shared" si="1006"/>
        <v>OK</v>
      </c>
      <c r="O9156" t="str">
        <f>_xlfn.XLOOKUP(B9156,'01_Raw_ATMs'!A:A,'01_Raw_ATMs'!A:A,"Not Found")</f>
        <v>ATM043</v>
      </c>
      <c r="P9156" t="str">
        <f t="shared" si="1007"/>
        <v>Valid</v>
      </c>
    </row>
    <row r="9157" spans="1:16">
      <c r="A9157" t="s">
        <v>9349</v>
      </c>
      <c r="B9157" t="s">
        <v>143</v>
      </c>
      <c r="C9157" s="2">
        <v>45726</v>
      </c>
      <c r="D9157" s="3">
        <v>0.59753472222222226</v>
      </c>
      <c r="E9157" t="s">
        <v>33</v>
      </c>
      <c r="F9157">
        <v>10000</v>
      </c>
      <c r="G9157" t="s">
        <v>189</v>
      </c>
      <c r="I9157">
        <f t="shared" si="1001"/>
        <v>1</v>
      </c>
      <c r="J9157" t="str">
        <f t="shared" si="1002"/>
        <v>OK</v>
      </c>
      <c r="K9157" t="str">
        <f t="shared" si="1003"/>
        <v>Successful</v>
      </c>
      <c r="L9157" t="str">
        <f t="shared" si="1004"/>
        <v>Withdrawal</v>
      </c>
      <c r="M9157" t="str">
        <f t="shared" si="1005"/>
        <v>OK</v>
      </c>
      <c r="N9157" t="str">
        <f t="shared" si="1006"/>
        <v>OK</v>
      </c>
      <c r="O9157" t="str">
        <f>_xlfn.XLOOKUP(B9157,'01_Raw_ATMs'!A:A,'01_Raw_ATMs'!A:A,"Not Found")</f>
        <v>ATM063</v>
      </c>
      <c r="P9157" t="str">
        <f t="shared" si="1007"/>
        <v>Valid</v>
      </c>
    </row>
    <row r="9158" spans="1:16">
      <c r="A9158" t="s">
        <v>9350</v>
      </c>
      <c r="B9158" t="s">
        <v>136</v>
      </c>
      <c r="C9158" s="2">
        <v>46098</v>
      </c>
      <c r="D9158" s="3">
        <v>0.66219907407407408</v>
      </c>
      <c r="E9158" t="s">
        <v>33</v>
      </c>
      <c r="F9158">
        <v>1000</v>
      </c>
      <c r="G9158" t="s">
        <v>189</v>
      </c>
      <c r="I9158">
        <f t="shared" si="1001"/>
        <v>1</v>
      </c>
      <c r="J9158" t="str">
        <f t="shared" si="1002"/>
        <v>OK</v>
      </c>
      <c r="K9158" t="str">
        <f t="shared" si="1003"/>
        <v>Successful</v>
      </c>
      <c r="L9158" t="str">
        <f t="shared" si="1004"/>
        <v>Withdrawal</v>
      </c>
      <c r="M9158" t="str">
        <f t="shared" si="1005"/>
        <v>OK</v>
      </c>
      <c r="N9158" t="str">
        <f t="shared" si="1006"/>
        <v>OK</v>
      </c>
      <c r="O9158" t="str">
        <f>_xlfn.XLOOKUP(B9158,'01_Raw_ATMs'!A:A,'01_Raw_ATMs'!A:A,"Not Found")</f>
        <v>ATM056</v>
      </c>
      <c r="P9158" t="str">
        <f t="shared" si="1007"/>
        <v>Valid</v>
      </c>
    </row>
    <row r="9159" spans="1:16">
      <c r="A9159" t="s">
        <v>9351</v>
      </c>
      <c r="B9159" t="s">
        <v>151</v>
      </c>
      <c r="C9159" s="2">
        <v>45840</v>
      </c>
      <c r="D9159" s="3">
        <v>0.1083217592592593</v>
      </c>
      <c r="E9159" t="s">
        <v>194</v>
      </c>
      <c r="F9159">
        <v>0</v>
      </c>
      <c r="G9159" t="s">
        <v>189</v>
      </c>
      <c r="I9159">
        <f t="shared" si="1001"/>
        <v>1</v>
      </c>
      <c r="J9159" t="str">
        <f t="shared" si="1002"/>
        <v>OK</v>
      </c>
      <c r="K9159" t="str">
        <f t="shared" si="1003"/>
        <v>Successful</v>
      </c>
      <c r="L9159" t="str">
        <f t="shared" si="1004"/>
        <v>Balance Inquiry</v>
      </c>
      <c r="M9159" t="str">
        <f t="shared" si="1005"/>
        <v>OK</v>
      </c>
      <c r="N9159" t="str">
        <f t="shared" si="1006"/>
        <v>OK</v>
      </c>
      <c r="O9159" t="str">
        <f>_xlfn.XLOOKUP(B9159,'01_Raw_ATMs'!A:A,'01_Raw_ATMs'!A:A,"Not Found")</f>
        <v>ATM071</v>
      </c>
      <c r="P9159" t="str">
        <f t="shared" si="1007"/>
        <v>Valid</v>
      </c>
    </row>
    <row r="9160" spans="1:16">
      <c r="A9160" t="s">
        <v>9352</v>
      </c>
      <c r="B9160" t="s">
        <v>147</v>
      </c>
      <c r="C9160" s="2">
        <v>46032</v>
      </c>
      <c r="D9160" s="3">
        <v>0.63878472222222227</v>
      </c>
      <c r="E9160" t="s">
        <v>33</v>
      </c>
      <c r="F9160">
        <v>3000</v>
      </c>
      <c r="G9160" t="s">
        <v>214</v>
      </c>
      <c r="H9160" t="s">
        <v>42</v>
      </c>
      <c r="I9160">
        <f t="shared" si="1001"/>
        <v>1</v>
      </c>
      <c r="J9160" t="str">
        <f t="shared" si="1002"/>
        <v>OK</v>
      </c>
      <c r="K9160" t="str">
        <f t="shared" si="1003"/>
        <v>Failed</v>
      </c>
      <c r="L9160" t="str">
        <f t="shared" si="1004"/>
        <v>Withdrawal</v>
      </c>
      <c r="M9160" t="str">
        <f t="shared" si="1005"/>
        <v>OK</v>
      </c>
      <c r="N9160" t="str">
        <f t="shared" si="1006"/>
        <v>OK</v>
      </c>
      <c r="O9160" t="str">
        <f>_xlfn.XLOOKUP(B9160,'01_Raw_ATMs'!A:A,'01_Raw_ATMs'!A:A,"Not Found")</f>
        <v>ATM067</v>
      </c>
      <c r="P9160" t="str">
        <f t="shared" si="1007"/>
        <v>Valid</v>
      </c>
    </row>
    <row r="9161" spans="1:16">
      <c r="A9161" t="s">
        <v>9353</v>
      </c>
      <c r="B9161" t="s">
        <v>170</v>
      </c>
      <c r="C9161" s="2">
        <v>45743</v>
      </c>
      <c r="D9161" s="3">
        <v>0.7509837962962963</v>
      </c>
      <c r="E9161" t="s">
        <v>33</v>
      </c>
      <c r="F9161">
        <v>8000</v>
      </c>
      <c r="G9161" t="s">
        <v>189</v>
      </c>
      <c r="I9161">
        <f t="shared" si="1001"/>
        <v>1</v>
      </c>
      <c r="J9161" t="str">
        <f t="shared" si="1002"/>
        <v>OK</v>
      </c>
      <c r="K9161" t="str">
        <f t="shared" si="1003"/>
        <v>Successful</v>
      </c>
      <c r="L9161" t="str">
        <f t="shared" si="1004"/>
        <v>Withdrawal</v>
      </c>
      <c r="M9161" t="str">
        <f t="shared" si="1005"/>
        <v>OK</v>
      </c>
      <c r="N9161" t="str">
        <f t="shared" si="1006"/>
        <v>OK</v>
      </c>
      <c r="O9161" t="str">
        <f>_xlfn.XLOOKUP(B9161,'01_Raw_ATMs'!A:A,'01_Raw_ATMs'!A:A,"Not Found")</f>
        <v>ATM090</v>
      </c>
      <c r="P9161" t="str">
        <f t="shared" si="1007"/>
        <v>Valid</v>
      </c>
    </row>
    <row r="9162" spans="1:16">
      <c r="A9162" t="s">
        <v>9354</v>
      </c>
      <c r="B9162" t="s">
        <v>89</v>
      </c>
      <c r="C9162" s="2">
        <v>45766</v>
      </c>
      <c r="D9162" s="3">
        <v>0.69519675925925928</v>
      </c>
      <c r="E9162" t="s">
        <v>33</v>
      </c>
      <c r="F9162">
        <v>10000</v>
      </c>
      <c r="G9162" t="s">
        <v>189</v>
      </c>
      <c r="I9162">
        <f t="shared" si="1001"/>
        <v>1</v>
      </c>
      <c r="J9162" t="str">
        <f t="shared" si="1002"/>
        <v>OK</v>
      </c>
      <c r="K9162" t="str">
        <f t="shared" si="1003"/>
        <v>Successful</v>
      </c>
      <c r="L9162" t="str">
        <f t="shared" si="1004"/>
        <v>Withdrawal</v>
      </c>
      <c r="M9162" t="str">
        <f t="shared" si="1005"/>
        <v>OK</v>
      </c>
      <c r="N9162" t="str">
        <f t="shared" si="1006"/>
        <v>OK</v>
      </c>
      <c r="O9162" t="str">
        <f>_xlfn.XLOOKUP(B9162,'01_Raw_ATMs'!A:A,'01_Raw_ATMs'!A:A,"Not Found")</f>
        <v>ATM012</v>
      </c>
      <c r="P9162" t="str">
        <f t="shared" si="1007"/>
        <v>Valid</v>
      </c>
    </row>
    <row r="9163" spans="1:16">
      <c r="A9163" t="s">
        <v>9355</v>
      </c>
      <c r="B9163" t="s">
        <v>143</v>
      </c>
      <c r="C9163" s="2">
        <v>46159</v>
      </c>
      <c r="D9163" s="3">
        <v>0.3555902777777778</v>
      </c>
      <c r="E9163" t="s">
        <v>33</v>
      </c>
      <c r="F9163">
        <v>3000</v>
      </c>
      <c r="G9163" t="s">
        <v>189</v>
      </c>
      <c r="I9163">
        <f t="shared" si="1001"/>
        <v>1</v>
      </c>
      <c r="J9163" t="str">
        <f t="shared" si="1002"/>
        <v>OK</v>
      </c>
      <c r="K9163" t="str">
        <f t="shared" si="1003"/>
        <v>Successful</v>
      </c>
      <c r="L9163" t="str">
        <f t="shared" si="1004"/>
        <v>Withdrawal</v>
      </c>
      <c r="M9163" t="str">
        <f t="shared" si="1005"/>
        <v>OK</v>
      </c>
      <c r="N9163" t="str">
        <f t="shared" si="1006"/>
        <v>OK</v>
      </c>
      <c r="O9163" t="str">
        <f>_xlfn.XLOOKUP(B9163,'01_Raw_ATMs'!A:A,'01_Raw_ATMs'!A:A,"Not Found")</f>
        <v>ATM063</v>
      </c>
      <c r="P9163" t="str">
        <f t="shared" si="1007"/>
        <v>Valid</v>
      </c>
    </row>
    <row r="9164" spans="1:16">
      <c r="A9164" t="s">
        <v>9356</v>
      </c>
      <c r="B9164" t="s">
        <v>113</v>
      </c>
      <c r="C9164" s="2">
        <v>46071</v>
      </c>
      <c r="D9164" s="3">
        <v>0.85304398148148153</v>
      </c>
      <c r="E9164" t="s">
        <v>33</v>
      </c>
      <c r="F9164">
        <v>1000</v>
      </c>
      <c r="G9164" t="s">
        <v>189</v>
      </c>
      <c r="I9164">
        <f t="shared" si="1001"/>
        <v>1</v>
      </c>
      <c r="J9164" t="str">
        <f t="shared" si="1002"/>
        <v>OK</v>
      </c>
      <c r="K9164" t="str">
        <f t="shared" si="1003"/>
        <v>Successful</v>
      </c>
      <c r="L9164" t="str">
        <f t="shared" si="1004"/>
        <v>Withdrawal</v>
      </c>
      <c r="M9164" t="str">
        <f t="shared" si="1005"/>
        <v>OK</v>
      </c>
      <c r="N9164" t="str">
        <f t="shared" si="1006"/>
        <v>OK</v>
      </c>
      <c r="O9164" t="str">
        <f>_xlfn.XLOOKUP(B9164,'01_Raw_ATMs'!A:A,'01_Raw_ATMs'!A:A,"Not Found")</f>
        <v>ATM033</v>
      </c>
      <c r="P9164" t="str">
        <f t="shared" si="1007"/>
        <v>Valid</v>
      </c>
    </row>
    <row r="9165" spans="1:16">
      <c r="A9165" t="s">
        <v>9357</v>
      </c>
      <c r="B9165" t="s">
        <v>129</v>
      </c>
      <c r="C9165" s="2">
        <v>45982</v>
      </c>
      <c r="D9165" s="3">
        <v>0.46402777777777782</v>
      </c>
      <c r="E9165" t="s">
        <v>33</v>
      </c>
      <c r="F9165">
        <v>2000</v>
      </c>
      <c r="G9165" t="s">
        <v>189</v>
      </c>
      <c r="I9165">
        <f t="shared" si="1001"/>
        <v>1</v>
      </c>
      <c r="J9165" t="str">
        <f t="shared" si="1002"/>
        <v>OK</v>
      </c>
      <c r="K9165" t="str">
        <f t="shared" si="1003"/>
        <v>Successful</v>
      </c>
      <c r="L9165" t="str">
        <f t="shared" si="1004"/>
        <v>Withdrawal</v>
      </c>
      <c r="M9165" t="str">
        <f t="shared" si="1005"/>
        <v>OK</v>
      </c>
      <c r="N9165" t="str">
        <f t="shared" si="1006"/>
        <v>OK</v>
      </c>
      <c r="O9165" t="str">
        <f>_xlfn.XLOOKUP(B9165,'01_Raw_ATMs'!A:A,'01_Raw_ATMs'!A:A,"Not Found")</f>
        <v>ATM049</v>
      </c>
      <c r="P9165" t="str">
        <f t="shared" si="1007"/>
        <v>Valid</v>
      </c>
    </row>
    <row r="9166" spans="1:16">
      <c r="A9166" t="s">
        <v>9358</v>
      </c>
      <c r="B9166" t="s">
        <v>117</v>
      </c>
      <c r="C9166" s="2">
        <v>45846</v>
      </c>
      <c r="D9166" s="3">
        <v>0.77444444444444449</v>
      </c>
      <c r="E9166" t="s">
        <v>33</v>
      </c>
      <c r="F9166">
        <v>10000</v>
      </c>
      <c r="G9166" t="s">
        <v>189</v>
      </c>
      <c r="I9166">
        <f t="shared" si="1001"/>
        <v>1</v>
      </c>
      <c r="J9166" t="str">
        <f t="shared" si="1002"/>
        <v>OK</v>
      </c>
      <c r="K9166" t="str">
        <f t="shared" si="1003"/>
        <v>Successful</v>
      </c>
      <c r="L9166" t="str">
        <f t="shared" si="1004"/>
        <v>Withdrawal</v>
      </c>
      <c r="M9166" t="str">
        <f t="shared" si="1005"/>
        <v>OK</v>
      </c>
      <c r="N9166" t="str">
        <f t="shared" si="1006"/>
        <v>OK</v>
      </c>
      <c r="O9166" t="str">
        <f>_xlfn.XLOOKUP(B9166,'01_Raw_ATMs'!A:A,'01_Raw_ATMs'!A:A,"Not Found")</f>
        <v>ATM037</v>
      </c>
      <c r="P9166" t="str">
        <f t="shared" si="1007"/>
        <v>Valid</v>
      </c>
    </row>
    <row r="9167" spans="1:16">
      <c r="A9167" t="s">
        <v>9359</v>
      </c>
      <c r="B9167" t="s">
        <v>160</v>
      </c>
      <c r="C9167" s="2">
        <v>46010</v>
      </c>
      <c r="D9167" s="3">
        <v>0.6353240740740741</v>
      </c>
      <c r="E9167" t="s">
        <v>211</v>
      </c>
      <c r="F9167">
        <v>0</v>
      </c>
      <c r="G9167" t="s">
        <v>189</v>
      </c>
      <c r="I9167">
        <f t="shared" si="1001"/>
        <v>1</v>
      </c>
      <c r="J9167" t="str">
        <f t="shared" si="1002"/>
        <v>OK</v>
      </c>
      <c r="K9167" t="str">
        <f t="shared" si="1003"/>
        <v>Successful</v>
      </c>
      <c r="L9167" t="str">
        <f t="shared" si="1004"/>
        <v>Mini Statement</v>
      </c>
      <c r="M9167" t="str">
        <f t="shared" si="1005"/>
        <v>OK</v>
      </c>
      <c r="N9167" t="str">
        <f t="shared" si="1006"/>
        <v>OK</v>
      </c>
      <c r="O9167" t="str">
        <f>_xlfn.XLOOKUP(B9167,'01_Raw_ATMs'!A:A,'01_Raw_ATMs'!A:A,"Not Found")</f>
        <v>ATM080</v>
      </c>
      <c r="P9167" t="str">
        <f t="shared" si="1007"/>
        <v>Valid</v>
      </c>
    </row>
    <row r="9168" spans="1:16">
      <c r="A9168" t="s">
        <v>9360</v>
      </c>
      <c r="B9168" t="s">
        <v>126</v>
      </c>
      <c r="C9168" s="2">
        <v>46133</v>
      </c>
      <c r="D9168" s="3">
        <v>8.7812500000000002E-2</v>
      </c>
      <c r="E9168" t="s">
        <v>33</v>
      </c>
      <c r="F9168">
        <v>2500</v>
      </c>
      <c r="G9168" t="s">
        <v>189</v>
      </c>
      <c r="I9168">
        <f t="shared" si="1001"/>
        <v>1</v>
      </c>
      <c r="J9168" t="str">
        <f t="shared" si="1002"/>
        <v>OK</v>
      </c>
      <c r="K9168" t="str">
        <f t="shared" si="1003"/>
        <v>Successful</v>
      </c>
      <c r="L9168" t="str">
        <f t="shared" si="1004"/>
        <v>Withdrawal</v>
      </c>
      <c r="M9168" t="str">
        <f t="shared" si="1005"/>
        <v>OK</v>
      </c>
      <c r="N9168" t="str">
        <f t="shared" si="1006"/>
        <v>OK</v>
      </c>
      <c r="O9168" t="str">
        <f>_xlfn.XLOOKUP(B9168,'01_Raw_ATMs'!A:A,'01_Raw_ATMs'!A:A,"Not Found")</f>
        <v>ATM046</v>
      </c>
      <c r="P9168" t="str">
        <f t="shared" si="1007"/>
        <v>Valid</v>
      </c>
    </row>
    <row r="9169" spans="1:16">
      <c r="A9169" t="s">
        <v>9361</v>
      </c>
      <c r="B9169" t="s">
        <v>161</v>
      </c>
      <c r="C9169" s="2">
        <v>45807</v>
      </c>
      <c r="D9169" s="3">
        <v>0.34578703703703711</v>
      </c>
      <c r="E9169" t="s">
        <v>33</v>
      </c>
      <c r="F9169">
        <v>500</v>
      </c>
      <c r="G9169" t="s">
        <v>189</v>
      </c>
      <c r="I9169">
        <f t="shared" si="1001"/>
        <v>1</v>
      </c>
      <c r="J9169" t="str">
        <f t="shared" si="1002"/>
        <v>OK</v>
      </c>
      <c r="K9169" t="str">
        <f t="shared" si="1003"/>
        <v>Successful</v>
      </c>
      <c r="L9169" t="str">
        <f t="shared" si="1004"/>
        <v>Withdrawal</v>
      </c>
      <c r="M9169" t="str">
        <f t="shared" si="1005"/>
        <v>OK</v>
      </c>
      <c r="N9169" t="str">
        <f t="shared" si="1006"/>
        <v>OK</v>
      </c>
      <c r="O9169" t="str">
        <f>_xlfn.XLOOKUP(B9169,'01_Raw_ATMs'!A:A,'01_Raw_ATMs'!A:A,"Not Found")</f>
        <v>ATM081</v>
      </c>
      <c r="P9169" t="str">
        <f t="shared" si="1007"/>
        <v>Valid</v>
      </c>
    </row>
    <row r="9170" spans="1:16">
      <c r="A9170" t="s">
        <v>9362</v>
      </c>
      <c r="B9170" t="s">
        <v>147</v>
      </c>
      <c r="C9170" s="2">
        <v>46113</v>
      </c>
      <c r="D9170" s="3">
        <v>0.81572916666666662</v>
      </c>
      <c r="E9170" t="s">
        <v>33</v>
      </c>
      <c r="F9170">
        <v>2000</v>
      </c>
      <c r="G9170" t="s">
        <v>189</v>
      </c>
      <c r="I9170">
        <f t="shared" si="1001"/>
        <v>1</v>
      </c>
      <c r="J9170" t="str">
        <f t="shared" si="1002"/>
        <v>OK</v>
      </c>
      <c r="K9170" t="str">
        <f t="shared" si="1003"/>
        <v>Successful</v>
      </c>
      <c r="L9170" t="str">
        <f t="shared" si="1004"/>
        <v>Withdrawal</v>
      </c>
      <c r="M9170" t="str">
        <f t="shared" si="1005"/>
        <v>OK</v>
      </c>
      <c r="N9170" t="str">
        <f t="shared" si="1006"/>
        <v>OK</v>
      </c>
      <c r="O9170" t="str">
        <f>_xlfn.XLOOKUP(B9170,'01_Raw_ATMs'!A:A,'01_Raw_ATMs'!A:A,"Not Found")</f>
        <v>ATM067</v>
      </c>
      <c r="P9170" t="str">
        <f t="shared" si="1007"/>
        <v>Valid</v>
      </c>
    </row>
    <row r="9171" spans="1:16">
      <c r="A9171" t="s">
        <v>9363</v>
      </c>
      <c r="B9171" t="s">
        <v>149</v>
      </c>
      <c r="C9171" s="2">
        <v>45776</v>
      </c>
      <c r="D9171" s="3">
        <v>0.86561342592592594</v>
      </c>
      <c r="E9171" t="s">
        <v>33</v>
      </c>
      <c r="F9171">
        <v>500</v>
      </c>
      <c r="G9171" t="s">
        <v>189</v>
      </c>
      <c r="I9171">
        <f t="shared" si="1001"/>
        <v>1</v>
      </c>
      <c r="J9171" t="str">
        <f t="shared" si="1002"/>
        <v>OK</v>
      </c>
      <c r="K9171" t="str">
        <f t="shared" si="1003"/>
        <v>Successful</v>
      </c>
      <c r="L9171" t="str">
        <f t="shared" si="1004"/>
        <v>Withdrawal</v>
      </c>
      <c r="M9171" t="str">
        <f t="shared" si="1005"/>
        <v>OK</v>
      </c>
      <c r="N9171" t="str">
        <f t="shared" si="1006"/>
        <v>OK</v>
      </c>
      <c r="O9171" t="str">
        <f>_xlfn.XLOOKUP(B9171,'01_Raw_ATMs'!A:A,'01_Raw_ATMs'!A:A,"Not Found")</f>
        <v>ATM069</v>
      </c>
      <c r="P9171" t="str">
        <f t="shared" si="1007"/>
        <v>Valid</v>
      </c>
    </row>
    <row r="9172" spans="1:16">
      <c r="A9172" t="s">
        <v>9364</v>
      </c>
      <c r="B9172" t="s">
        <v>154</v>
      </c>
      <c r="C9172" s="2">
        <v>46063</v>
      </c>
      <c r="D9172" s="3">
        <v>0.87234953703703699</v>
      </c>
      <c r="E9172" t="s">
        <v>194</v>
      </c>
      <c r="F9172">
        <v>0</v>
      </c>
      <c r="G9172" t="s">
        <v>189</v>
      </c>
      <c r="I9172">
        <f t="shared" si="1001"/>
        <v>1</v>
      </c>
      <c r="J9172" t="str">
        <f t="shared" si="1002"/>
        <v>OK</v>
      </c>
      <c r="K9172" t="str">
        <f t="shared" si="1003"/>
        <v>Successful</v>
      </c>
      <c r="L9172" t="str">
        <f t="shared" si="1004"/>
        <v>Balance Inquiry</v>
      </c>
      <c r="M9172" t="str">
        <f t="shared" si="1005"/>
        <v>OK</v>
      </c>
      <c r="N9172" t="str">
        <f t="shared" si="1006"/>
        <v>OK</v>
      </c>
      <c r="O9172" t="str">
        <f>_xlfn.XLOOKUP(B9172,'01_Raw_ATMs'!A:A,'01_Raw_ATMs'!A:A,"Not Found")</f>
        <v>ATM074</v>
      </c>
      <c r="P9172" t="str">
        <f t="shared" si="1007"/>
        <v>Valid</v>
      </c>
    </row>
    <row r="9173" spans="1:16">
      <c r="A9173" t="s">
        <v>9365</v>
      </c>
      <c r="B9173" t="s">
        <v>153</v>
      </c>
      <c r="C9173" s="2">
        <v>45822</v>
      </c>
      <c r="D9173" s="3">
        <v>0.36777777777777781</v>
      </c>
      <c r="E9173" t="s">
        <v>194</v>
      </c>
      <c r="F9173">
        <v>0</v>
      </c>
      <c r="G9173" t="s">
        <v>189</v>
      </c>
      <c r="I9173">
        <f t="shared" si="1001"/>
        <v>1</v>
      </c>
      <c r="J9173" t="str">
        <f t="shared" si="1002"/>
        <v>OK</v>
      </c>
      <c r="K9173" t="str">
        <f t="shared" si="1003"/>
        <v>Successful</v>
      </c>
      <c r="L9173" t="str">
        <f t="shared" si="1004"/>
        <v>Balance Inquiry</v>
      </c>
      <c r="M9173" t="str">
        <f t="shared" si="1005"/>
        <v>OK</v>
      </c>
      <c r="N9173" t="str">
        <f t="shared" si="1006"/>
        <v>OK</v>
      </c>
      <c r="O9173" t="str">
        <f>_xlfn.XLOOKUP(B9173,'01_Raw_ATMs'!A:A,'01_Raw_ATMs'!A:A,"Not Found")</f>
        <v>ATM073</v>
      </c>
      <c r="P9173" t="str">
        <f t="shared" si="1007"/>
        <v>Valid</v>
      </c>
    </row>
    <row r="9174" spans="1:16">
      <c r="A9174" t="s">
        <v>9366</v>
      </c>
      <c r="B9174" t="s">
        <v>106</v>
      </c>
      <c r="C9174" s="2">
        <v>46110</v>
      </c>
      <c r="D9174" s="3">
        <v>0.58881944444444445</v>
      </c>
      <c r="E9174" t="s">
        <v>33</v>
      </c>
      <c r="F9174">
        <v>8000</v>
      </c>
      <c r="G9174" t="s">
        <v>189</v>
      </c>
      <c r="I9174">
        <f t="shared" si="1001"/>
        <v>1</v>
      </c>
      <c r="J9174" t="str">
        <f t="shared" si="1002"/>
        <v>OK</v>
      </c>
      <c r="K9174" t="str">
        <f t="shared" si="1003"/>
        <v>Successful</v>
      </c>
      <c r="L9174" t="str">
        <f t="shared" si="1004"/>
        <v>Withdrawal</v>
      </c>
      <c r="M9174" t="str">
        <f t="shared" si="1005"/>
        <v>OK</v>
      </c>
      <c r="N9174" t="str">
        <f t="shared" si="1006"/>
        <v>OK</v>
      </c>
      <c r="O9174" t="str">
        <f>_xlfn.XLOOKUP(B9174,'01_Raw_ATMs'!A:A,'01_Raw_ATMs'!A:A,"Not Found")</f>
        <v>ATM026</v>
      </c>
      <c r="P9174" t="str">
        <f t="shared" si="1007"/>
        <v>Valid</v>
      </c>
    </row>
    <row r="9175" spans="1:16">
      <c r="A9175" t="s">
        <v>9367</v>
      </c>
      <c r="B9175" t="s">
        <v>127</v>
      </c>
      <c r="C9175" s="2">
        <v>45862</v>
      </c>
      <c r="D9175" s="3">
        <v>0.35287037037037039</v>
      </c>
      <c r="E9175" t="s">
        <v>33</v>
      </c>
      <c r="F9175">
        <v>1500</v>
      </c>
      <c r="G9175" t="s">
        <v>189</v>
      </c>
      <c r="I9175">
        <f t="shared" si="1001"/>
        <v>1</v>
      </c>
      <c r="J9175" t="str">
        <f t="shared" si="1002"/>
        <v>OK</v>
      </c>
      <c r="K9175" t="str">
        <f t="shared" si="1003"/>
        <v>Successful</v>
      </c>
      <c r="L9175" t="str">
        <f t="shared" si="1004"/>
        <v>Withdrawal</v>
      </c>
      <c r="M9175" t="str">
        <f t="shared" si="1005"/>
        <v>OK</v>
      </c>
      <c r="N9175" t="str">
        <f t="shared" si="1006"/>
        <v>OK</v>
      </c>
      <c r="O9175" t="str">
        <f>_xlfn.XLOOKUP(B9175,'01_Raw_ATMs'!A:A,'01_Raw_ATMs'!A:A,"Not Found")</f>
        <v>ATM047</v>
      </c>
      <c r="P9175" t="str">
        <f t="shared" si="1007"/>
        <v>Valid</v>
      </c>
    </row>
    <row r="9176" spans="1:16">
      <c r="A9176" t="s">
        <v>9368</v>
      </c>
      <c r="B9176" t="s">
        <v>79</v>
      </c>
      <c r="C9176" s="2">
        <v>46100</v>
      </c>
      <c r="D9176" s="3">
        <v>0.55783564814814812</v>
      </c>
      <c r="E9176" t="s">
        <v>211</v>
      </c>
      <c r="F9176">
        <v>0</v>
      </c>
      <c r="G9176" t="s">
        <v>189</v>
      </c>
      <c r="I9176">
        <f t="shared" si="1001"/>
        <v>1</v>
      </c>
      <c r="J9176" t="str">
        <f t="shared" si="1002"/>
        <v>OK</v>
      </c>
      <c r="K9176" t="str">
        <f t="shared" si="1003"/>
        <v>Successful</v>
      </c>
      <c r="L9176" t="str">
        <f t="shared" si="1004"/>
        <v>Mini Statement</v>
      </c>
      <c r="M9176" t="str">
        <f t="shared" si="1005"/>
        <v>OK</v>
      </c>
      <c r="N9176" t="str">
        <f t="shared" si="1006"/>
        <v>OK</v>
      </c>
      <c r="O9176" t="str">
        <f>_xlfn.XLOOKUP(B9176,'01_Raw_ATMs'!A:A,'01_Raw_ATMs'!A:A,"Not Found")</f>
        <v>ATM006</v>
      </c>
      <c r="P9176" t="str">
        <f t="shared" si="1007"/>
        <v>Valid</v>
      </c>
    </row>
    <row r="9177" spans="1:16">
      <c r="A9177" t="s">
        <v>9369</v>
      </c>
      <c r="B9177" t="s">
        <v>127</v>
      </c>
      <c r="C9177" s="2">
        <v>46167</v>
      </c>
      <c r="D9177" s="3">
        <v>0.37586805555555558</v>
      </c>
      <c r="E9177" t="s">
        <v>33</v>
      </c>
      <c r="F9177">
        <v>10000</v>
      </c>
      <c r="G9177" t="s">
        <v>189</v>
      </c>
      <c r="I9177">
        <f t="shared" si="1001"/>
        <v>1</v>
      </c>
      <c r="J9177" t="str">
        <f t="shared" si="1002"/>
        <v>OK</v>
      </c>
      <c r="K9177" t="str">
        <f t="shared" si="1003"/>
        <v>Successful</v>
      </c>
      <c r="L9177" t="str">
        <f t="shared" si="1004"/>
        <v>Withdrawal</v>
      </c>
      <c r="M9177" t="str">
        <f t="shared" si="1005"/>
        <v>OK</v>
      </c>
      <c r="N9177" t="str">
        <f t="shared" si="1006"/>
        <v>OK</v>
      </c>
      <c r="O9177" t="str">
        <f>_xlfn.XLOOKUP(B9177,'01_Raw_ATMs'!A:A,'01_Raw_ATMs'!A:A,"Not Found")</f>
        <v>ATM047</v>
      </c>
      <c r="P9177" t="str">
        <f t="shared" si="1007"/>
        <v>Valid</v>
      </c>
    </row>
    <row r="9178" spans="1:16">
      <c r="A9178" t="s">
        <v>9370</v>
      </c>
      <c r="B9178" t="s">
        <v>180</v>
      </c>
      <c r="C9178" s="2">
        <v>45919</v>
      </c>
      <c r="D9178" s="3">
        <v>0.57699074074074075</v>
      </c>
      <c r="E9178" t="s">
        <v>33</v>
      </c>
      <c r="F9178">
        <v>500</v>
      </c>
      <c r="G9178" t="s">
        <v>214</v>
      </c>
      <c r="H9178" t="s">
        <v>1080</v>
      </c>
      <c r="I9178">
        <f t="shared" si="1001"/>
        <v>1</v>
      </c>
      <c r="J9178" t="str">
        <f t="shared" si="1002"/>
        <v>OK</v>
      </c>
      <c r="K9178" t="str">
        <f t="shared" si="1003"/>
        <v>Failed</v>
      </c>
      <c r="L9178" t="str">
        <f t="shared" si="1004"/>
        <v>Withdrawal</v>
      </c>
      <c r="M9178" t="str">
        <f t="shared" si="1005"/>
        <v>OK</v>
      </c>
      <c r="N9178" t="str">
        <f t="shared" si="1006"/>
        <v>OK</v>
      </c>
      <c r="O9178" t="str">
        <f>_xlfn.XLOOKUP(B9178,'01_Raw_ATMs'!A:A,'01_Raw_ATMs'!A:A,"Not Found")</f>
        <v>ATM100</v>
      </c>
      <c r="P9178" t="str">
        <f t="shared" si="1007"/>
        <v>Valid</v>
      </c>
    </row>
    <row r="9179" spans="1:16">
      <c r="A9179" t="s">
        <v>9371</v>
      </c>
      <c r="B9179" t="s">
        <v>107</v>
      </c>
      <c r="C9179" s="2">
        <v>45662</v>
      </c>
      <c r="D9179" s="3">
        <v>0.77490740740740738</v>
      </c>
      <c r="E9179" t="s">
        <v>33</v>
      </c>
      <c r="F9179">
        <v>2500</v>
      </c>
      <c r="G9179" t="s">
        <v>189</v>
      </c>
      <c r="I9179">
        <f t="shared" si="1001"/>
        <v>1</v>
      </c>
      <c r="J9179" t="str">
        <f t="shared" si="1002"/>
        <v>OK</v>
      </c>
      <c r="K9179" t="str">
        <f t="shared" si="1003"/>
        <v>Successful</v>
      </c>
      <c r="L9179" t="str">
        <f t="shared" si="1004"/>
        <v>Withdrawal</v>
      </c>
      <c r="M9179" t="str">
        <f t="shared" si="1005"/>
        <v>OK</v>
      </c>
      <c r="N9179" t="str">
        <f t="shared" si="1006"/>
        <v>OK</v>
      </c>
      <c r="O9179" t="str">
        <f>_xlfn.XLOOKUP(B9179,'01_Raw_ATMs'!A:A,'01_Raw_ATMs'!A:A,"Not Found")</f>
        <v>ATM027</v>
      </c>
      <c r="P9179" t="str">
        <f t="shared" si="1007"/>
        <v>Valid</v>
      </c>
    </row>
    <row r="9180" spans="1:16">
      <c r="A9180" t="s">
        <v>9372</v>
      </c>
      <c r="B9180" t="s">
        <v>137</v>
      </c>
      <c r="C9180" s="2">
        <v>45710</v>
      </c>
      <c r="D9180" s="3">
        <v>0.44287037037037041</v>
      </c>
      <c r="E9180" t="s">
        <v>33</v>
      </c>
      <c r="F9180">
        <v>1500</v>
      </c>
      <c r="G9180" t="s">
        <v>189</v>
      </c>
      <c r="I9180">
        <f t="shared" si="1001"/>
        <v>1</v>
      </c>
      <c r="J9180" t="str">
        <f t="shared" si="1002"/>
        <v>OK</v>
      </c>
      <c r="K9180" t="str">
        <f t="shared" si="1003"/>
        <v>Successful</v>
      </c>
      <c r="L9180" t="str">
        <f t="shared" si="1004"/>
        <v>Withdrawal</v>
      </c>
      <c r="M9180" t="str">
        <f t="shared" si="1005"/>
        <v>OK</v>
      </c>
      <c r="N9180" t="str">
        <f t="shared" si="1006"/>
        <v>OK</v>
      </c>
      <c r="O9180" t="str">
        <f>_xlfn.XLOOKUP(B9180,'01_Raw_ATMs'!A:A,'01_Raw_ATMs'!A:A,"Not Found")</f>
        <v>ATM057</v>
      </c>
      <c r="P9180" t="str">
        <f t="shared" si="1007"/>
        <v>Valid</v>
      </c>
    </row>
    <row r="9181" spans="1:16">
      <c r="A9181" t="s">
        <v>9373</v>
      </c>
      <c r="B9181" t="s">
        <v>96</v>
      </c>
      <c r="C9181" s="2">
        <v>46114</v>
      </c>
      <c r="D9181" s="3">
        <v>0.78339120370370374</v>
      </c>
      <c r="E9181" t="s">
        <v>211</v>
      </c>
      <c r="F9181">
        <v>0</v>
      </c>
      <c r="G9181" t="s">
        <v>189</v>
      </c>
      <c r="I9181">
        <f t="shared" si="1001"/>
        <v>1</v>
      </c>
      <c r="J9181" t="str">
        <f t="shared" si="1002"/>
        <v>OK</v>
      </c>
      <c r="K9181" t="str">
        <f t="shared" si="1003"/>
        <v>Successful</v>
      </c>
      <c r="L9181" t="str">
        <f t="shared" si="1004"/>
        <v>Mini Statement</v>
      </c>
      <c r="M9181" t="str">
        <f t="shared" si="1005"/>
        <v>OK</v>
      </c>
      <c r="N9181" t="str">
        <f t="shared" si="1006"/>
        <v>OK</v>
      </c>
      <c r="O9181" t="str">
        <f>_xlfn.XLOOKUP(B9181,'01_Raw_ATMs'!A:A,'01_Raw_ATMs'!A:A,"Not Found")</f>
        <v>ATM018</v>
      </c>
      <c r="P9181" t="str">
        <f t="shared" si="1007"/>
        <v>Valid</v>
      </c>
    </row>
    <row r="9182" spans="1:16">
      <c r="A9182" t="s">
        <v>9374</v>
      </c>
      <c r="B9182" t="s">
        <v>135</v>
      </c>
      <c r="C9182" s="2">
        <v>45875</v>
      </c>
      <c r="D9182" s="3">
        <v>0.65246527777777774</v>
      </c>
      <c r="E9182" t="s">
        <v>194</v>
      </c>
      <c r="F9182">
        <v>0</v>
      </c>
      <c r="G9182" t="s">
        <v>189</v>
      </c>
      <c r="I9182">
        <f t="shared" si="1001"/>
        <v>1</v>
      </c>
      <c r="J9182" t="str">
        <f t="shared" si="1002"/>
        <v>OK</v>
      </c>
      <c r="K9182" t="str">
        <f t="shared" si="1003"/>
        <v>Successful</v>
      </c>
      <c r="L9182" t="str">
        <f t="shared" si="1004"/>
        <v>Balance Inquiry</v>
      </c>
      <c r="M9182" t="str">
        <f t="shared" si="1005"/>
        <v>OK</v>
      </c>
      <c r="N9182" t="str">
        <f t="shared" si="1006"/>
        <v>OK</v>
      </c>
      <c r="O9182" t="str">
        <f>_xlfn.XLOOKUP(B9182,'01_Raw_ATMs'!A:A,'01_Raw_ATMs'!A:A,"Not Found")</f>
        <v>ATM055</v>
      </c>
      <c r="P9182" t="str">
        <f t="shared" si="1007"/>
        <v>Valid</v>
      </c>
    </row>
    <row r="9183" spans="1:16">
      <c r="A9183" t="s">
        <v>9375</v>
      </c>
      <c r="B9183" t="s">
        <v>115</v>
      </c>
      <c r="C9183" s="2">
        <v>46116</v>
      </c>
      <c r="D9183" s="3">
        <v>0.29912037037037043</v>
      </c>
      <c r="E9183" t="s">
        <v>194</v>
      </c>
      <c r="F9183">
        <v>0</v>
      </c>
      <c r="G9183" t="s">
        <v>189</v>
      </c>
      <c r="I9183">
        <f t="shared" si="1001"/>
        <v>1</v>
      </c>
      <c r="J9183" t="str">
        <f t="shared" si="1002"/>
        <v>OK</v>
      </c>
      <c r="K9183" t="str">
        <f t="shared" si="1003"/>
        <v>Successful</v>
      </c>
      <c r="L9183" t="str">
        <f t="shared" si="1004"/>
        <v>Balance Inquiry</v>
      </c>
      <c r="M9183" t="str">
        <f t="shared" si="1005"/>
        <v>OK</v>
      </c>
      <c r="N9183" t="str">
        <f t="shared" si="1006"/>
        <v>OK</v>
      </c>
      <c r="O9183" t="str">
        <f>_xlfn.XLOOKUP(B9183,'01_Raw_ATMs'!A:A,'01_Raw_ATMs'!A:A,"Not Found")</f>
        <v>ATM035</v>
      </c>
      <c r="P9183" t="str">
        <f t="shared" si="1007"/>
        <v>Valid</v>
      </c>
    </row>
    <row r="9184" spans="1:16">
      <c r="A9184" t="s">
        <v>9376</v>
      </c>
      <c r="B9184" t="s">
        <v>152</v>
      </c>
      <c r="C9184" s="2">
        <v>45830</v>
      </c>
      <c r="D9184" s="3">
        <v>0.98435185185185181</v>
      </c>
      <c r="E9184" t="s">
        <v>33</v>
      </c>
      <c r="F9184">
        <v>5000</v>
      </c>
      <c r="G9184" t="s">
        <v>189</v>
      </c>
      <c r="I9184">
        <f t="shared" si="1001"/>
        <v>1</v>
      </c>
      <c r="J9184" t="str">
        <f t="shared" si="1002"/>
        <v>OK</v>
      </c>
      <c r="K9184" t="str">
        <f t="shared" si="1003"/>
        <v>Successful</v>
      </c>
      <c r="L9184" t="str">
        <f t="shared" si="1004"/>
        <v>Withdrawal</v>
      </c>
      <c r="M9184" t="str">
        <f t="shared" si="1005"/>
        <v>OK</v>
      </c>
      <c r="N9184" t="str">
        <f t="shared" si="1006"/>
        <v>OK</v>
      </c>
      <c r="O9184" t="str">
        <f>_xlfn.XLOOKUP(B9184,'01_Raw_ATMs'!A:A,'01_Raw_ATMs'!A:A,"Not Found")</f>
        <v>ATM072</v>
      </c>
      <c r="P9184" t="str">
        <f t="shared" si="1007"/>
        <v>Valid</v>
      </c>
    </row>
    <row r="9185" spans="1:16">
      <c r="A9185" t="s">
        <v>9377</v>
      </c>
      <c r="B9185" t="s">
        <v>152</v>
      </c>
      <c r="C9185" s="2">
        <v>46108</v>
      </c>
      <c r="D9185" s="3">
        <v>0.66324074074074069</v>
      </c>
      <c r="E9185" t="s">
        <v>33</v>
      </c>
      <c r="F9185">
        <v>1500</v>
      </c>
      <c r="G9185" t="s">
        <v>189</v>
      </c>
      <c r="I9185">
        <f t="shared" si="1001"/>
        <v>1</v>
      </c>
      <c r="J9185" t="str">
        <f t="shared" si="1002"/>
        <v>OK</v>
      </c>
      <c r="K9185" t="str">
        <f t="shared" si="1003"/>
        <v>Successful</v>
      </c>
      <c r="L9185" t="str">
        <f t="shared" si="1004"/>
        <v>Withdrawal</v>
      </c>
      <c r="M9185" t="str">
        <f t="shared" si="1005"/>
        <v>OK</v>
      </c>
      <c r="N9185" t="str">
        <f t="shared" si="1006"/>
        <v>OK</v>
      </c>
      <c r="O9185" t="str">
        <f>_xlfn.XLOOKUP(B9185,'01_Raw_ATMs'!A:A,'01_Raw_ATMs'!A:A,"Not Found")</f>
        <v>ATM072</v>
      </c>
      <c r="P9185" t="str">
        <f t="shared" si="1007"/>
        <v>Valid</v>
      </c>
    </row>
    <row r="9186" spans="1:16">
      <c r="A9186" t="s">
        <v>9378</v>
      </c>
      <c r="B9186" t="s">
        <v>119</v>
      </c>
      <c r="C9186" s="2">
        <v>45835</v>
      </c>
      <c r="D9186" s="3">
        <v>0.97100694444444446</v>
      </c>
      <c r="E9186" t="s">
        <v>33</v>
      </c>
      <c r="F9186">
        <v>1500</v>
      </c>
      <c r="G9186" t="s">
        <v>189</v>
      </c>
      <c r="I9186">
        <f t="shared" si="1001"/>
        <v>1</v>
      </c>
      <c r="J9186" t="str">
        <f t="shared" si="1002"/>
        <v>OK</v>
      </c>
      <c r="K9186" t="str">
        <f t="shared" si="1003"/>
        <v>Successful</v>
      </c>
      <c r="L9186" t="str">
        <f t="shared" si="1004"/>
        <v>Withdrawal</v>
      </c>
      <c r="M9186" t="str">
        <f t="shared" si="1005"/>
        <v>OK</v>
      </c>
      <c r="N9186" t="str">
        <f t="shared" si="1006"/>
        <v>OK</v>
      </c>
      <c r="O9186" t="str">
        <f>_xlfn.XLOOKUP(B9186,'01_Raw_ATMs'!A:A,'01_Raw_ATMs'!A:A,"Not Found")</f>
        <v>ATM039</v>
      </c>
      <c r="P9186" t="str">
        <f t="shared" si="1007"/>
        <v>Valid</v>
      </c>
    </row>
    <row r="9187" spans="1:16">
      <c r="A9187" t="s">
        <v>9379</v>
      </c>
      <c r="B9187" t="s">
        <v>108</v>
      </c>
      <c r="C9187" s="2">
        <v>45804</v>
      </c>
      <c r="D9187" s="3">
        <v>0.28973379629629631</v>
      </c>
      <c r="E9187" t="s">
        <v>261</v>
      </c>
      <c r="F9187">
        <v>10000</v>
      </c>
      <c r="G9187" t="s">
        <v>189</v>
      </c>
      <c r="I9187">
        <f t="shared" si="1001"/>
        <v>1</v>
      </c>
      <c r="J9187" t="str">
        <f t="shared" si="1002"/>
        <v>OK</v>
      </c>
      <c r="K9187" t="str">
        <f t="shared" si="1003"/>
        <v>Successful</v>
      </c>
      <c r="L9187" t="str">
        <f t="shared" si="1004"/>
        <v>Cash Deposit</v>
      </c>
      <c r="M9187" t="str">
        <f t="shared" si="1005"/>
        <v>OK</v>
      </c>
      <c r="N9187" t="str">
        <f t="shared" si="1006"/>
        <v>OK</v>
      </c>
      <c r="O9187" t="str">
        <f>_xlfn.XLOOKUP(B9187,'01_Raw_ATMs'!A:A,'01_Raw_ATMs'!A:A,"Not Found")</f>
        <v>ATM028</v>
      </c>
      <c r="P9187" t="str">
        <f t="shared" si="1007"/>
        <v>Valid</v>
      </c>
    </row>
    <row r="9188" spans="1:16">
      <c r="A9188" t="s">
        <v>9380</v>
      </c>
      <c r="B9188" t="s">
        <v>114</v>
      </c>
      <c r="C9188" s="2">
        <v>45694</v>
      </c>
      <c r="D9188" s="3">
        <v>0.13317129629629629</v>
      </c>
      <c r="E9188" t="s">
        <v>33</v>
      </c>
      <c r="F9188">
        <v>10000</v>
      </c>
      <c r="G9188" t="s">
        <v>189</v>
      </c>
      <c r="I9188">
        <f t="shared" si="1001"/>
        <v>1</v>
      </c>
      <c r="J9188" t="str">
        <f t="shared" si="1002"/>
        <v>OK</v>
      </c>
      <c r="K9188" t="str">
        <f t="shared" si="1003"/>
        <v>Successful</v>
      </c>
      <c r="L9188" t="str">
        <f t="shared" si="1004"/>
        <v>Withdrawal</v>
      </c>
      <c r="M9188" t="str">
        <f t="shared" si="1005"/>
        <v>OK</v>
      </c>
      <c r="N9188" t="str">
        <f t="shared" si="1006"/>
        <v>OK</v>
      </c>
      <c r="O9188" t="str">
        <f>_xlfn.XLOOKUP(B9188,'01_Raw_ATMs'!A:A,'01_Raw_ATMs'!A:A,"Not Found")</f>
        <v>ATM034</v>
      </c>
      <c r="P9188" t="str">
        <f t="shared" si="1007"/>
        <v>Valid</v>
      </c>
    </row>
    <row r="9189" spans="1:16">
      <c r="A9189" t="s">
        <v>9381</v>
      </c>
      <c r="B9189" t="s">
        <v>98</v>
      </c>
      <c r="C9189" s="2">
        <v>46166</v>
      </c>
      <c r="D9189" s="3">
        <v>0.10939814814814811</v>
      </c>
      <c r="E9189" t="s">
        <v>33</v>
      </c>
      <c r="F9189">
        <v>6000</v>
      </c>
      <c r="G9189" t="s">
        <v>189</v>
      </c>
      <c r="I9189">
        <f t="shared" si="1001"/>
        <v>1</v>
      </c>
      <c r="J9189" t="str">
        <f t="shared" si="1002"/>
        <v>OK</v>
      </c>
      <c r="K9189" t="str">
        <f t="shared" si="1003"/>
        <v>Successful</v>
      </c>
      <c r="L9189" t="str">
        <f t="shared" si="1004"/>
        <v>Withdrawal</v>
      </c>
      <c r="M9189" t="str">
        <f t="shared" si="1005"/>
        <v>OK</v>
      </c>
      <c r="N9189" t="str">
        <f t="shared" si="1006"/>
        <v>OK</v>
      </c>
      <c r="O9189" t="str">
        <f>_xlfn.XLOOKUP(B9189,'01_Raw_ATMs'!A:A,'01_Raw_ATMs'!A:A,"Not Found")</f>
        <v>ATM019</v>
      </c>
      <c r="P9189" t="str">
        <f t="shared" si="1007"/>
        <v>Valid</v>
      </c>
    </row>
    <row r="9190" spans="1:16">
      <c r="A9190" t="s">
        <v>9382</v>
      </c>
      <c r="B9190" t="s">
        <v>150</v>
      </c>
      <c r="C9190" s="2">
        <v>45720</v>
      </c>
      <c r="D9190" s="3">
        <v>0.38694444444444442</v>
      </c>
      <c r="E9190" t="s">
        <v>33</v>
      </c>
      <c r="F9190">
        <v>5000</v>
      </c>
      <c r="G9190" t="s">
        <v>189</v>
      </c>
      <c r="I9190">
        <f t="shared" si="1001"/>
        <v>1</v>
      </c>
      <c r="J9190" t="str">
        <f t="shared" si="1002"/>
        <v>OK</v>
      </c>
      <c r="K9190" t="str">
        <f t="shared" si="1003"/>
        <v>Successful</v>
      </c>
      <c r="L9190" t="str">
        <f t="shared" si="1004"/>
        <v>Withdrawal</v>
      </c>
      <c r="M9190" t="str">
        <f t="shared" si="1005"/>
        <v>OK</v>
      </c>
      <c r="N9190" t="str">
        <f t="shared" si="1006"/>
        <v>OK</v>
      </c>
      <c r="O9190" t="str">
        <f>_xlfn.XLOOKUP(B9190,'01_Raw_ATMs'!A:A,'01_Raw_ATMs'!A:A,"Not Found")</f>
        <v>ATM070</v>
      </c>
      <c r="P9190" t="str">
        <f t="shared" si="1007"/>
        <v>Valid</v>
      </c>
    </row>
    <row r="9191" spans="1:16">
      <c r="A9191" t="s">
        <v>9383</v>
      </c>
      <c r="B9191" t="s">
        <v>150</v>
      </c>
      <c r="C9191" s="2">
        <v>45880</v>
      </c>
      <c r="D9191" s="3">
        <v>0.87454861111111115</v>
      </c>
      <c r="E9191" t="s">
        <v>194</v>
      </c>
      <c r="F9191">
        <v>0</v>
      </c>
      <c r="G9191" t="s">
        <v>189</v>
      </c>
      <c r="I9191">
        <f t="shared" si="1001"/>
        <v>1</v>
      </c>
      <c r="J9191" t="str">
        <f t="shared" si="1002"/>
        <v>OK</v>
      </c>
      <c r="K9191" t="str">
        <f t="shared" si="1003"/>
        <v>Successful</v>
      </c>
      <c r="L9191" t="str">
        <f t="shared" si="1004"/>
        <v>Balance Inquiry</v>
      </c>
      <c r="M9191" t="str">
        <f t="shared" si="1005"/>
        <v>OK</v>
      </c>
      <c r="N9191" t="str">
        <f t="shared" si="1006"/>
        <v>OK</v>
      </c>
      <c r="O9191" t="str">
        <f>_xlfn.XLOOKUP(B9191,'01_Raw_ATMs'!A:A,'01_Raw_ATMs'!A:A,"Not Found")</f>
        <v>ATM070</v>
      </c>
      <c r="P9191" t="str">
        <f t="shared" si="1007"/>
        <v>Valid</v>
      </c>
    </row>
    <row r="9192" spans="1:16">
      <c r="A9192" t="s">
        <v>9384</v>
      </c>
      <c r="B9192" t="s">
        <v>76</v>
      </c>
      <c r="C9192" s="2">
        <v>45793</v>
      </c>
      <c r="D9192" s="3">
        <v>0.90303240740740742</v>
      </c>
      <c r="E9192" t="s">
        <v>33</v>
      </c>
      <c r="F9192">
        <v>8000</v>
      </c>
      <c r="G9192" t="s">
        <v>189</v>
      </c>
      <c r="I9192">
        <f t="shared" si="1001"/>
        <v>1</v>
      </c>
      <c r="J9192" t="str">
        <f t="shared" si="1002"/>
        <v>OK</v>
      </c>
      <c r="K9192" t="str">
        <f t="shared" si="1003"/>
        <v>Successful</v>
      </c>
      <c r="L9192" t="str">
        <f t="shared" si="1004"/>
        <v>Withdrawal</v>
      </c>
      <c r="M9192" t="str">
        <f t="shared" si="1005"/>
        <v>OK</v>
      </c>
      <c r="N9192" t="str">
        <f t="shared" si="1006"/>
        <v>OK</v>
      </c>
      <c r="O9192" t="str">
        <f>_xlfn.XLOOKUP(B9192,'01_Raw_ATMs'!A:A,'01_Raw_ATMs'!A:A,"Not Found")</f>
        <v>ATM004</v>
      </c>
      <c r="P9192" t="str">
        <f t="shared" si="1007"/>
        <v>Valid</v>
      </c>
    </row>
    <row r="9193" spans="1:16">
      <c r="A9193" t="s">
        <v>9385</v>
      </c>
      <c r="B9193" t="s">
        <v>171</v>
      </c>
      <c r="C9193" s="2">
        <v>46064</v>
      </c>
      <c r="D9193" s="3">
        <v>0.69104166666666667</v>
      </c>
      <c r="E9193" t="s">
        <v>33</v>
      </c>
      <c r="F9193">
        <v>5000</v>
      </c>
      <c r="G9193" t="s">
        <v>189</v>
      </c>
      <c r="I9193">
        <f t="shared" si="1001"/>
        <v>1</v>
      </c>
      <c r="J9193" t="str">
        <f t="shared" si="1002"/>
        <v>OK</v>
      </c>
      <c r="K9193" t="str">
        <f t="shared" si="1003"/>
        <v>Successful</v>
      </c>
      <c r="L9193" t="str">
        <f t="shared" si="1004"/>
        <v>Withdrawal</v>
      </c>
      <c r="M9193" t="str">
        <f t="shared" si="1005"/>
        <v>OK</v>
      </c>
      <c r="N9193" t="str">
        <f t="shared" si="1006"/>
        <v>OK</v>
      </c>
      <c r="O9193" t="str">
        <f>_xlfn.XLOOKUP(B9193,'01_Raw_ATMs'!A:A,'01_Raw_ATMs'!A:A,"Not Found")</f>
        <v>ATM091</v>
      </c>
      <c r="P9193" t="str">
        <f t="shared" si="1007"/>
        <v>Valid</v>
      </c>
    </row>
    <row r="9194" spans="1:16">
      <c r="A9194" t="s">
        <v>9386</v>
      </c>
      <c r="B9194" t="s">
        <v>151</v>
      </c>
      <c r="C9194" s="2">
        <v>45964</v>
      </c>
      <c r="D9194" s="3">
        <v>0.60296296296296292</v>
      </c>
      <c r="E9194" t="s">
        <v>33</v>
      </c>
      <c r="F9194">
        <v>1500</v>
      </c>
      <c r="G9194" t="s">
        <v>189</v>
      </c>
      <c r="I9194">
        <f t="shared" si="1001"/>
        <v>1</v>
      </c>
      <c r="J9194" t="str">
        <f t="shared" si="1002"/>
        <v>OK</v>
      </c>
      <c r="K9194" t="str">
        <f t="shared" si="1003"/>
        <v>Successful</v>
      </c>
      <c r="L9194" t="str">
        <f t="shared" si="1004"/>
        <v>Withdrawal</v>
      </c>
      <c r="M9194" t="str">
        <f t="shared" si="1005"/>
        <v>OK</v>
      </c>
      <c r="N9194" t="str">
        <f t="shared" si="1006"/>
        <v>OK</v>
      </c>
      <c r="O9194" t="str">
        <f>_xlfn.XLOOKUP(B9194,'01_Raw_ATMs'!A:A,'01_Raw_ATMs'!A:A,"Not Found")</f>
        <v>ATM071</v>
      </c>
      <c r="P9194" t="str">
        <f t="shared" si="1007"/>
        <v>Valid</v>
      </c>
    </row>
    <row r="9195" spans="1:16">
      <c r="A9195" t="s">
        <v>9387</v>
      </c>
      <c r="B9195" t="s">
        <v>101</v>
      </c>
      <c r="C9195" s="2">
        <v>46066</v>
      </c>
      <c r="D9195" s="3">
        <v>0.92789351851851853</v>
      </c>
      <c r="E9195" t="s">
        <v>194</v>
      </c>
      <c r="F9195">
        <v>0</v>
      </c>
      <c r="G9195" t="s">
        <v>189</v>
      </c>
      <c r="I9195">
        <f t="shared" si="1001"/>
        <v>1</v>
      </c>
      <c r="J9195" t="str">
        <f t="shared" si="1002"/>
        <v>OK</v>
      </c>
      <c r="K9195" t="str">
        <f t="shared" si="1003"/>
        <v>Successful</v>
      </c>
      <c r="L9195" t="str">
        <f t="shared" si="1004"/>
        <v>Balance Inquiry</v>
      </c>
      <c r="M9195" t="str">
        <f t="shared" si="1005"/>
        <v>OK</v>
      </c>
      <c r="N9195" t="str">
        <f t="shared" si="1006"/>
        <v>OK</v>
      </c>
      <c r="O9195" t="str">
        <f>_xlfn.XLOOKUP(B9195,'01_Raw_ATMs'!A:A,'01_Raw_ATMs'!A:A,"Not Found")</f>
        <v>ATM022</v>
      </c>
      <c r="P9195" t="str">
        <f t="shared" si="1007"/>
        <v>Valid</v>
      </c>
    </row>
    <row r="9196" spans="1:16">
      <c r="A9196" t="s">
        <v>9388</v>
      </c>
      <c r="B9196" t="s">
        <v>133</v>
      </c>
      <c r="C9196" s="2">
        <v>45943</v>
      </c>
      <c r="D9196" s="3">
        <v>0.92082175925925924</v>
      </c>
      <c r="E9196" t="s">
        <v>33</v>
      </c>
      <c r="F9196">
        <v>5000</v>
      </c>
      <c r="G9196" t="s">
        <v>189</v>
      </c>
      <c r="I9196">
        <f t="shared" si="1001"/>
        <v>1</v>
      </c>
      <c r="J9196" t="str">
        <f t="shared" si="1002"/>
        <v>OK</v>
      </c>
      <c r="K9196" t="str">
        <f t="shared" si="1003"/>
        <v>Successful</v>
      </c>
      <c r="L9196" t="str">
        <f t="shared" si="1004"/>
        <v>Withdrawal</v>
      </c>
      <c r="M9196" t="str">
        <f t="shared" si="1005"/>
        <v>OK</v>
      </c>
      <c r="N9196" t="str">
        <f t="shared" si="1006"/>
        <v>OK</v>
      </c>
      <c r="O9196" t="str">
        <f>_xlfn.XLOOKUP(B9196,'01_Raw_ATMs'!A:A,'01_Raw_ATMs'!A:A,"Not Found")</f>
        <v>ATM053</v>
      </c>
      <c r="P9196" t="str">
        <f t="shared" si="1007"/>
        <v>Valid</v>
      </c>
    </row>
    <row r="9197" spans="1:16">
      <c r="A9197" t="s">
        <v>9389</v>
      </c>
      <c r="B9197" t="s">
        <v>130</v>
      </c>
      <c r="C9197" s="2">
        <v>46028</v>
      </c>
      <c r="D9197" s="3">
        <v>0.81567129629629631</v>
      </c>
      <c r="E9197" t="s">
        <v>211</v>
      </c>
      <c r="F9197">
        <v>0</v>
      </c>
      <c r="G9197" t="s">
        <v>189</v>
      </c>
      <c r="I9197">
        <f t="shared" si="1001"/>
        <v>1</v>
      </c>
      <c r="J9197" t="str">
        <f t="shared" si="1002"/>
        <v>OK</v>
      </c>
      <c r="K9197" t="str">
        <f t="shared" si="1003"/>
        <v>Successful</v>
      </c>
      <c r="L9197" t="str">
        <f t="shared" si="1004"/>
        <v>Mini Statement</v>
      </c>
      <c r="M9197" t="str">
        <f t="shared" si="1005"/>
        <v>OK</v>
      </c>
      <c r="N9197" t="str">
        <f t="shared" si="1006"/>
        <v>OK</v>
      </c>
      <c r="O9197" t="str">
        <f>_xlfn.XLOOKUP(B9197,'01_Raw_ATMs'!A:A,'01_Raw_ATMs'!A:A,"Not Found")</f>
        <v>ATM050</v>
      </c>
      <c r="P9197" t="str">
        <f t="shared" si="1007"/>
        <v>Valid</v>
      </c>
    </row>
    <row r="9198" spans="1:16">
      <c r="A9198" t="s">
        <v>9390</v>
      </c>
      <c r="B9198" t="s">
        <v>81</v>
      </c>
      <c r="C9198" s="2">
        <v>46075</v>
      </c>
      <c r="D9198" s="3">
        <v>0.58747685185185183</v>
      </c>
      <c r="E9198" t="s">
        <v>33</v>
      </c>
      <c r="F9198">
        <v>3000</v>
      </c>
      <c r="G9198" t="s">
        <v>189</v>
      </c>
      <c r="I9198">
        <f t="shared" si="1001"/>
        <v>1</v>
      </c>
      <c r="J9198" t="str">
        <f t="shared" si="1002"/>
        <v>OK</v>
      </c>
      <c r="K9198" t="str">
        <f t="shared" si="1003"/>
        <v>Successful</v>
      </c>
      <c r="L9198" t="str">
        <f t="shared" si="1004"/>
        <v>Withdrawal</v>
      </c>
      <c r="M9198" t="str">
        <f t="shared" si="1005"/>
        <v>OK</v>
      </c>
      <c r="N9198" t="str">
        <f t="shared" si="1006"/>
        <v>OK</v>
      </c>
      <c r="O9198" t="str">
        <f>_xlfn.XLOOKUP(B9198,'01_Raw_ATMs'!A:A,'01_Raw_ATMs'!A:A,"Not Found")</f>
        <v>ATM007</v>
      </c>
      <c r="P9198" t="str">
        <f t="shared" si="1007"/>
        <v>Valid</v>
      </c>
    </row>
    <row r="9199" spans="1:16">
      <c r="A9199" t="s">
        <v>9391</v>
      </c>
      <c r="B9199" t="s">
        <v>84</v>
      </c>
      <c r="C9199" s="2">
        <v>46101</v>
      </c>
      <c r="D9199" s="3">
        <v>0.78548611111111111</v>
      </c>
      <c r="E9199" t="s">
        <v>33</v>
      </c>
      <c r="F9199">
        <v>10000</v>
      </c>
      <c r="G9199" t="s">
        <v>189</v>
      </c>
      <c r="I9199">
        <f t="shared" si="1001"/>
        <v>1</v>
      </c>
      <c r="J9199" t="str">
        <f t="shared" si="1002"/>
        <v>OK</v>
      </c>
      <c r="K9199" t="str">
        <f t="shared" si="1003"/>
        <v>Successful</v>
      </c>
      <c r="L9199" t="str">
        <f t="shared" si="1004"/>
        <v>Withdrawal</v>
      </c>
      <c r="M9199" t="str">
        <f t="shared" si="1005"/>
        <v>OK</v>
      </c>
      <c r="N9199" t="str">
        <f t="shared" si="1006"/>
        <v>OK</v>
      </c>
      <c r="O9199" t="str">
        <f>_xlfn.XLOOKUP(B9199,'01_Raw_ATMs'!A:A,'01_Raw_ATMs'!A:A,"Not Found")</f>
        <v>ATM009</v>
      </c>
      <c r="P9199" t="str">
        <f t="shared" si="1007"/>
        <v>Valid</v>
      </c>
    </row>
    <row r="9200" spans="1:16">
      <c r="A9200" t="s">
        <v>9392</v>
      </c>
      <c r="B9200" t="s">
        <v>92</v>
      </c>
      <c r="C9200" s="2">
        <v>45765</v>
      </c>
      <c r="D9200" s="3">
        <v>0.26809027777777777</v>
      </c>
      <c r="E9200" t="s">
        <v>33</v>
      </c>
      <c r="F9200">
        <v>1500</v>
      </c>
      <c r="G9200" t="s">
        <v>189</v>
      </c>
      <c r="I9200">
        <f t="shared" si="1001"/>
        <v>1</v>
      </c>
      <c r="J9200" t="str">
        <f t="shared" si="1002"/>
        <v>OK</v>
      </c>
      <c r="K9200" t="str">
        <f t="shared" si="1003"/>
        <v>Successful</v>
      </c>
      <c r="L9200" t="str">
        <f t="shared" si="1004"/>
        <v>Withdrawal</v>
      </c>
      <c r="M9200" t="str">
        <f t="shared" si="1005"/>
        <v>OK</v>
      </c>
      <c r="N9200" t="str">
        <f t="shared" si="1006"/>
        <v>OK</v>
      </c>
      <c r="O9200" t="str">
        <f>_xlfn.XLOOKUP(B9200,'01_Raw_ATMs'!A:A,'01_Raw_ATMs'!A:A,"Not Found")</f>
        <v>ATM015</v>
      </c>
      <c r="P9200" t="str">
        <f t="shared" si="1007"/>
        <v>Valid</v>
      </c>
    </row>
    <row r="9201" spans="1:16">
      <c r="A9201" t="s">
        <v>9393</v>
      </c>
      <c r="B9201" t="s">
        <v>74</v>
      </c>
      <c r="C9201" s="2">
        <v>46067</v>
      </c>
      <c r="D9201" s="3">
        <v>0.74914351851851857</v>
      </c>
      <c r="E9201" t="s">
        <v>33</v>
      </c>
      <c r="F9201">
        <v>1500</v>
      </c>
      <c r="G9201" t="s">
        <v>189</v>
      </c>
      <c r="I9201">
        <f t="shared" si="1001"/>
        <v>1</v>
      </c>
      <c r="J9201" t="str">
        <f t="shared" si="1002"/>
        <v>OK</v>
      </c>
      <c r="K9201" t="str">
        <f t="shared" si="1003"/>
        <v>Successful</v>
      </c>
      <c r="L9201" t="str">
        <f t="shared" si="1004"/>
        <v>Withdrawal</v>
      </c>
      <c r="M9201" t="str">
        <f t="shared" si="1005"/>
        <v>OK</v>
      </c>
      <c r="N9201" t="str">
        <f t="shared" si="1006"/>
        <v>OK</v>
      </c>
      <c r="O9201" t="str">
        <f>_xlfn.XLOOKUP(B9201,'01_Raw_ATMs'!A:A,'01_Raw_ATMs'!A:A,"Not Found")</f>
        <v>ATM003</v>
      </c>
      <c r="P9201" t="str">
        <f t="shared" si="1007"/>
        <v>Valid</v>
      </c>
    </row>
    <row r="9202" spans="1:16">
      <c r="A9202" t="s">
        <v>9394</v>
      </c>
      <c r="B9202" t="s">
        <v>152</v>
      </c>
      <c r="C9202" s="2">
        <v>45935</v>
      </c>
      <c r="D9202" s="3">
        <v>0.65695601851851848</v>
      </c>
      <c r="E9202" t="s">
        <v>33</v>
      </c>
      <c r="F9202">
        <v>4000</v>
      </c>
      <c r="G9202" t="s">
        <v>189</v>
      </c>
      <c r="I9202">
        <f t="shared" si="1001"/>
        <v>1</v>
      </c>
      <c r="J9202" t="str">
        <f t="shared" si="1002"/>
        <v>OK</v>
      </c>
      <c r="K9202" t="str">
        <f t="shared" si="1003"/>
        <v>Successful</v>
      </c>
      <c r="L9202" t="str">
        <f t="shared" si="1004"/>
        <v>Withdrawal</v>
      </c>
      <c r="M9202" t="str">
        <f t="shared" si="1005"/>
        <v>OK</v>
      </c>
      <c r="N9202" t="str">
        <f t="shared" si="1006"/>
        <v>OK</v>
      </c>
      <c r="O9202" t="str">
        <f>_xlfn.XLOOKUP(B9202,'01_Raw_ATMs'!A:A,'01_Raw_ATMs'!A:A,"Not Found")</f>
        <v>ATM072</v>
      </c>
      <c r="P9202" t="str">
        <f t="shared" si="1007"/>
        <v>Valid</v>
      </c>
    </row>
    <row r="9203" spans="1:16">
      <c r="A9203" t="s">
        <v>9395</v>
      </c>
      <c r="B9203" t="s">
        <v>120</v>
      </c>
      <c r="C9203" s="2">
        <v>45727</v>
      </c>
      <c r="D9203" s="3">
        <v>0.83237268518518515</v>
      </c>
      <c r="E9203" t="s">
        <v>33</v>
      </c>
      <c r="F9203">
        <v>2500</v>
      </c>
      <c r="G9203" t="s">
        <v>189</v>
      </c>
      <c r="I9203">
        <f t="shared" si="1001"/>
        <v>1</v>
      </c>
      <c r="J9203" t="str">
        <f t="shared" si="1002"/>
        <v>OK</v>
      </c>
      <c r="K9203" t="str">
        <f t="shared" si="1003"/>
        <v>Successful</v>
      </c>
      <c r="L9203" t="str">
        <f t="shared" si="1004"/>
        <v>Withdrawal</v>
      </c>
      <c r="M9203" t="str">
        <f t="shared" si="1005"/>
        <v>OK</v>
      </c>
      <c r="N9203" t="str">
        <f t="shared" si="1006"/>
        <v>OK</v>
      </c>
      <c r="O9203" t="str">
        <f>_xlfn.XLOOKUP(B9203,'01_Raw_ATMs'!A:A,'01_Raw_ATMs'!A:A,"Not Found")</f>
        <v>ATM040</v>
      </c>
      <c r="P9203" t="str">
        <f t="shared" si="1007"/>
        <v>Valid</v>
      </c>
    </row>
    <row r="9204" spans="1:16">
      <c r="A9204" t="s">
        <v>9396</v>
      </c>
      <c r="B9204" t="s">
        <v>155</v>
      </c>
      <c r="C9204" s="2">
        <v>46023</v>
      </c>
      <c r="D9204" s="3">
        <v>0.7631944444444444</v>
      </c>
      <c r="E9204" t="s">
        <v>33</v>
      </c>
      <c r="F9204">
        <v>4000</v>
      </c>
      <c r="G9204" t="s">
        <v>189</v>
      </c>
      <c r="I9204">
        <f t="shared" si="1001"/>
        <v>1</v>
      </c>
      <c r="J9204" t="str">
        <f t="shared" si="1002"/>
        <v>OK</v>
      </c>
      <c r="K9204" t="str">
        <f t="shared" si="1003"/>
        <v>Successful</v>
      </c>
      <c r="L9204" t="str">
        <f t="shared" si="1004"/>
        <v>Withdrawal</v>
      </c>
      <c r="M9204" t="str">
        <f t="shared" si="1005"/>
        <v>OK</v>
      </c>
      <c r="N9204" t="str">
        <f t="shared" si="1006"/>
        <v>OK</v>
      </c>
      <c r="O9204" t="str">
        <f>_xlfn.XLOOKUP(B9204,'01_Raw_ATMs'!A:A,'01_Raw_ATMs'!A:A,"Not Found")</f>
        <v>ATM075</v>
      </c>
      <c r="P9204" t="str">
        <f t="shared" si="1007"/>
        <v>Valid</v>
      </c>
    </row>
    <row r="9205" spans="1:16">
      <c r="A9205" t="s">
        <v>9397</v>
      </c>
      <c r="B9205" t="s">
        <v>170</v>
      </c>
      <c r="C9205" s="2">
        <v>46057</v>
      </c>
      <c r="D9205" s="3">
        <v>0.4839236111111111</v>
      </c>
      <c r="E9205" t="s">
        <v>33</v>
      </c>
      <c r="F9205">
        <v>1000</v>
      </c>
      <c r="G9205" t="s">
        <v>189</v>
      </c>
      <c r="I9205">
        <f t="shared" si="1001"/>
        <v>1</v>
      </c>
      <c r="J9205" t="str">
        <f t="shared" si="1002"/>
        <v>OK</v>
      </c>
      <c r="K9205" t="str">
        <f t="shared" si="1003"/>
        <v>Successful</v>
      </c>
      <c r="L9205" t="str">
        <f t="shared" si="1004"/>
        <v>Withdrawal</v>
      </c>
      <c r="M9205" t="str">
        <f t="shared" si="1005"/>
        <v>OK</v>
      </c>
      <c r="N9205" t="str">
        <f t="shared" si="1006"/>
        <v>OK</v>
      </c>
      <c r="O9205" t="str">
        <f>_xlfn.XLOOKUP(B9205,'01_Raw_ATMs'!A:A,'01_Raw_ATMs'!A:A,"Not Found")</f>
        <v>ATM090</v>
      </c>
      <c r="P9205" t="str">
        <f t="shared" si="1007"/>
        <v>Valid</v>
      </c>
    </row>
    <row r="9206" spans="1:16">
      <c r="A9206" t="s">
        <v>9398</v>
      </c>
      <c r="B9206" t="s">
        <v>143</v>
      </c>
      <c r="C9206" s="2">
        <v>45835</v>
      </c>
      <c r="D9206" s="3">
        <v>0.82694444444444448</v>
      </c>
      <c r="E9206" t="s">
        <v>33</v>
      </c>
      <c r="F9206">
        <v>1500</v>
      </c>
      <c r="G9206" t="s">
        <v>189</v>
      </c>
      <c r="I9206">
        <f t="shared" si="1001"/>
        <v>1</v>
      </c>
      <c r="J9206" t="str">
        <f t="shared" si="1002"/>
        <v>OK</v>
      </c>
      <c r="K9206" t="str">
        <f t="shared" si="1003"/>
        <v>Successful</v>
      </c>
      <c r="L9206" t="str">
        <f t="shared" si="1004"/>
        <v>Withdrawal</v>
      </c>
      <c r="M9206" t="str">
        <f t="shared" si="1005"/>
        <v>OK</v>
      </c>
      <c r="N9206" t="str">
        <f t="shared" si="1006"/>
        <v>OK</v>
      </c>
      <c r="O9206" t="str">
        <f>_xlfn.XLOOKUP(B9206,'01_Raw_ATMs'!A:A,'01_Raw_ATMs'!A:A,"Not Found")</f>
        <v>ATM063</v>
      </c>
      <c r="P9206" t="str">
        <f t="shared" si="1007"/>
        <v>Valid</v>
      </c>
    </row>
    <row r="9207" spans="1:16">
      <c r="A9207" t="s">
        <v>9399</v>
      </c>
      <c r="B9207" t="s">
        <v>167</v>
      </c>
      <c r="C9207" s="2">
        <v>45871</v>
      </c>
      <c r="D9207" s="3">
        <v>0.2469328703703704</v>
      </c>
      <c r="E9207" t="s">
        <v>33</v>
      </c>
      <c r="F9207">
        <v>500</v>
      </c>
      <c r="G9207" t="s">
        <v>189</v>
      </c>
      <c r="I9207">
        <f t="shared" si="1001"/>
        <v>1</v>
      </c>
      <c r="J9207" t="str">
        <f t="shared" si="1002"/>
        <v>OK</v>
      </c>
      <c r="K9207" t="str">
        <f t="shared" si="1003"/>
        <v>Successful</v>
      </c>
      <c r="L9207" t="str">
        <f t="shared" si="1004"/>
        <v>Withdrawal</v>
      </c>
      <c r="M9207" t="str">
        <f t="shared" si="1005"/>
        <v>OK</v>
      </c>
      <c r="N9207" t="str">
        <f t="shared" si="1006"/>
        <v>OK</v>
      </c>
      <c r="O9207" t="str">
        <f>_xlfn.XLOOKUP(B9207,'01_Raw_ATMs'!A:A,'01_Raw_ATMs'!A:A,"Not Found")</f>
        <v>ATM087</v>
      </c>
      <c r="P9207" t="str">
        <f t="shared" si="1007"/>
        <v>Valid</v>
      </c>
    </row>
    <row r="9208" spans="1:16">
      <c r="A9208" t="s">
        <v>9400</v>
      </c>
      <c r="B9208" t="s">
        <v>81</v>
      </c>
      <c r="C9208" s="2">
        <v>45974</v>
      </c>
      <c r="D9208" s="3">
        <v>0.42292824074074081</v>
      </c>
      <c r="E9208" t="s">
        <v>33</v>
      </c>
      <c r="F9208">
        <v>2500</v>
      </c>
      <c r="G9208" t="s">
        <v>189</v>
      </c>
      <c r="I9208">
        <f t="shared" si="1001"/>
        <v>1</v>
      </c>
      <c r="J9208" t="str">
        <f t="shared" si="1002"/>
        <v>OK</v>
      </c>
      <c r="K9208" t="str">
        <f t="shared" si="1003"/>
        <v>Successful</v>
      </c>
      <c r="L9208" t="str">
        <f t="shared" si="1004"/>
        <v>Withdrawal</v>
      </c>
      <c r="M9208" t="str">
        <f t="shared" si="1005"/>
        <v>OK</v>
      </c>
      <c r="N9208" t="str">
        <f t="shared" si="1006"/>
        <v>OK</v>
      </c>
      <c r="O9208" t="str">
        <f>_xlfn.XLOOKUP(B9208,'01_Raw_ATMs'!A:A,'01_Raw_ATMs'!A:A,"Not Found")</f>
        <v>ATM007</v>
      </c>
      <c r="P9208" t="str">
        <f t="shared" si="1007"/>
        <v>Valid</v>
      </c>
    </row>
    <row r="9209" spans="1:16">
      <c r="A9209" t="s">
        <v>9401</v>
      </c>
      <c r="B9209" t="s">
        <v>174</v>
      </c>
      <c r="C9209" s="2">
        <v>46020</v>
      </c>
      <c r="D9209" s="3">
        <v>0.65045138888888887</v>
      </c>
      <c r="E9209" t="s">
        <v>33</v>
      </c>
      <c r="F9209">
        <v>4000</v>
      </c>
      <c r="G9209" t="s">
        <v>189</v>
      </c>
      <c r="I9209">
        <f t="shared" si="1001"/>
        <v>1</v>
      </c>
      <c r="J9209" t="str">
        <f t="shared" si="1002"/>
        <v>OK</v>
      </c>
      <c r="K9209" t="str">
        <f t="shared" si="1003"/>
        <v>Successful</v>
      </c>
      <c r="L9209" t="str">
        <f t="shared" si="1004"/>
        <v>Withdrawal</v>
      </c>
      <c r="M9209" t="str">
        <f t="shared" si="1005"/>
        <v>OK</v>
      </c>
      <c r="N9209" t="str">
        <f t="shared" si="1006"/>
        <v>OK</v>
      </c>
      <c r="O9209" t="str">
        <f>_xlfn.XLOOKUP(B9209,'01_Raw_ATMs'!A:A,'01_Raw_ATMs'!A:A,"Not Found")</f>
        <v>ATM094</v>
      </c>
      <c r="P9209" t="str">
        <f t="shared" si="1007"/>
        <v>Valid</v>
      </c>
    </row>
    <row r="9210" spans="1:16">
      <c r="A9210" t="s">
        <v>9402</v>
      </c>
      <c r="B9210" t="s">
        <v>106</v>
      </c>
      <c r="C9210" s="2">
        <v>45946</v>
      </c>
      <c r="D9210" s="3">
        <v>0.78796296296296298</v>
      </c>
      <c r="E9210" t="s">
        <v>33</v>
      </c>
      <c r="F9210">
        <v>1500</v>
      </c>
      <c r="G9210" t="s">
        <v>214</v>
      </c>
      <c r="H9210" t="s">
        <v>1103</v>
      </c>
      <c r="I9210">
        <f t="shared" si="1001"/>
        <v>1</v>
      </c>
      <c r="J9210" t="str">
        <f t="shared" si="1002"/>
        <v>OK</v>
      </c>
      <c r="K9210" t="str">
        <f t="shared" si="1003"/>
        <v>Failed</v>
      </c>
      <c r="L9210" t="str">
        <f t="shared" si="1004"/>
        <v>Withdrawal</v>
      </c>
      <c r="M9210" t="str">
        <f t="shared" si="1005"/>
        <v>OK</v>
      </c>
      <c r="N9210" t="str">
        <f t="shared" si="1006"/>
        <v>OK</v>
      </c>
      <c r="O9210" t="str">
        <f>_xlfn.XLOOKUP(B9210,'01_Raw_ATMs'!A:A,'01_Raw_ATMs'!A:A,"Not Found")</f>
        <v>ATM026</v>
      </c>
      <c r="P9210" t="str">
        <f t="shared" si="1007"/>
        <v>Valid</v>
      </c>
    </row>
    <row r="9211" spans="1:16">
      <c r="A9211" t="s">
        <v>9403</v>
      </c>
      <c r="B9211" t="s">
        <v>116</v>
      </c>
      <c r="C9211" s="2">
        <v>45683</v>
      </c>
      <c r="D9211" s="3">
        <v>0.64987268518518515</v>
      </c>
      <c r="E9211" t="s">
        <v>33</v>
      </c>
      <c r="F9211">
        <v>2000</v>
      </c>
      <c r="G9211" t="s">
        <v>214</v>
      </c>
      <c r="H9211" t="s">
        <v>1094</v>
      </c>
      <c r="I9211">
        <f t="shared" si="1001"/>
        <v>1</v>
      </c>
      <c r="J9211" t="str">
        <f t="shared" si="1002"/>
        <v>OK</v>
      </c>
      <c r="K9211" t="str">
        <f t="shared" si="1003"/>
        <v>Failed</v>
      </c>
      <c r="L9211" t="str">
        <f t="shared" si="1004"/>
        <v>Withdrawal</v>
      </c>
      <c r="M9211" t="str">
        <f t="shared" si="1005"/>
        <v>OK</v>
      </c>
      <c r="N9211" t="str">
        <f t="shared" si="1006"/>
        <v>OK</v>
      </c>
      <c r="O9211" t="str">
        <f>_xlfn.XLOOKUP(B9211,'01_Raw_ATMs'!A:A,'01_Raw_ATMs'!A:A,"Not Found")</f>
        <v>ATM036</v>
      </c>
      <c r="P9211" t="str">
        <f t="shared" si="1007"/>
        <v>Valid</v>
      </c>
    </row>
    <row r="9212" spans="1:16">
      <c r="A9212" t="s">
        <v>9404</v>
      </c>
      <c r="B9212" t="s">
        <v>120</v>
      </c>
      <c r="C9212" s="2">
        <v>45793</v>
      </c>
      <c r="D9212" s="3">
        <v>0.79202546296296295</v>
      </c>
      <c r="E9212" t="s">
        <v>33</v>
      </c>
      <c r="F9212">
        <v>6000</v>
      </c>
      <c r="G9212" t="s">
        <v>189</v>
      </c>
      <c r="I9212">
        <f t="shared" si="1001"/>
        <v>1</v>
      </c>
      <c r="J9212" t="str">
        <f t="shared" si="1002"/>
        <v>OK</v>
      </c>
      <c r="K9212" t="str">
        <f t="shared" si="1003"/>
        <v>Successful</v>
      </c>
      <c r="L9212" t="str">
        <f t="shared" si="1004"/>
        <v>Withdrawal</v>
      </c>
      <c r="M9212" t="str">
        <f t="shared" si="1005"/>
        <v>OK</v>
      </c>
      <c r="N9212" t="str">
        <f t="shared" si="1006"/>
        <v>OK</v>
      </c>
      <c r="O9212" t="str">
        <f>_xlfn.XLOOKUP(B9212,'01_Raw_ATMs'!A:A,'01_Raw_ATMs'!A:A,"Not Found")</f>
        <v>ATM040</v>
      </c>
      <c r="P9212" t="str">
        <f t="shared" si="1007"/>
        <v>Valid</v>
      </c>
    </row>
    <row r="9213" spans="1:16">
      <c r="A9213" t="s">
        <v>9405</v>
      </c>
      <c r="B9213" t="s">
        <v>153</v>
      </c>
      <c r="C9213" s="2">
        <v>45956</v>
      </c>
      <c r="D9213" s="3">
        <v>0.33881944444444451</v>
      </c>
      <c r="E9213" t="s">
        <v>194</v>
      </c>
      <c r="F9213">
        <v>0</v>
      </c>
      <c r="G9213" t="s">
        <v>189</v>
      </c>
      <c r="I9213">
        <f t="shared" si="1001"/>
        <v>1</v>
      </c>
      <c r="J9213" t="str">
        <f t="shared" si="1002"/>
        <v>OK</v>
      </c>
      <c r="K9213" t="str">
        <f t="shared" si="1003"/>
        <v>Successful</v>
      </c>
      <c r="L9213" t="str">
        <f t="shared" si="1004"/>
        <v>Balance Inquiry</v>
      </c>
      <c r="M9213" t="str">
        <f t="shared" si="1005"/>
        <v>OK</v>
      </c>
      <c r="N9213" t="str">
        <f t="shared" si="1006"/>
        <v>OK</v>
      </c>
      <c r="O9213" t="str">
        <f>_xlfn.XLOOKUP(B9213,'01_Raw_ATMs'!A:A,'01_Raw_ATMs'!A:A,"Not Found")</f>
        <v>ATM073</v>
      </c>
      <c r="P9213" t="str">
        <f t="shared" si="1007"/>
        <v>Valid</v>
      </c>
    </row>
    <row r="9214" spans="1:16">
      <c r="A9214" t="s">
        <v>9406</v>
      </c>
      <c r="B9214" t="s">
        <v>98</v>
      </c>
      <c r="C9214" s="2">
        <v>45962</v>
      </c>
      <c r="D9214" s="3">
        <v>0.64354166666666668</v>
      </c>
      <c r="E9214" t="s">
        <v>211</v>
      </c>
      <c r="F9214">
        <v>0</v>
      </c>
      <c r="G9214" t="s">
        <v>189</v>
      </c>
      <c r="I9214">
        <f t="shared" si="1001"/>
        <v>1</v>
      </c>
      <c r="J9214" t="str">
        <f t="shared" si="1002"/>
        <v>OK</v>
      </c>
      <c r="K9214" t="str">
        <f t="shared" si="1003"/>
        <v>Successful</v>
      </c>
      <c r="L9214" t="str">
        <f t="shared" si="1004"/>
        <v>Mini Statement</v>
      </c>
      <c r="M9214" t="str">
        <f t="shared" si="1005"/>
        <v>OK</v>
      </c>
      <c r="N9214" t="str">
        <f t="shared" si="1006"/>
        <v>OK</v>
      </c>
      <c r="O9214" t="str">
        <f>_xlfn.XLOOKUP(B9214,'01_Raw_ATMs'!A:A,'01_Raw_ATMs'!A:A,"Not Found")</f>
        <v>ATM019</v>
      </c>
      <c r="P9214" t="str">
        <f t="shared" si="1007"/>
        <v>Valid</v>
      </c>
    </row>
    <row r="9215" spans="1:16">
      <c r="A9215" t="s">
        <v>9407</v>
      </c>
      <c r="B9215" t="s">
        <v>153</v>
      </c>
      <c r="C9215" s="2">
        <v>45794</v>
      </c>
      <c r="D9215" s="3">
        <v>0.29745370370370372</v>
      </c>
      <c r="E9215" t="s">
        <v>33</v>
      </c>
      <c r="F9215">
        <v>1000</v>
      </c>
      <c r="G9215" t="s">
        <v>189</v>
      </c>
      <c r="I9215">
        <f t="shared" si="1001"/>
        <v>1</v>
      </c>
      <c r="J9215" t="str">
        <f t="shared" si="1002"/>
        <v>OK</v>
      </c>
      <c r="K9215" t="str">
        <f t="shared" si="1003"/>
        <v>Successful</v>
      </c>
      <c r="L9215" t="str">
        <f t="shared" si="1004"/>
        <v>Withdrawal</v>
      </c>
      <c r="M9215" t="str">
        <f t="shared" si="1005"/>
        <v>OK</v>
      </c>
      <c r="N9215" t="str">
        <f t="shared" si="1006"/>
        <v>OK</v>
      </c>
      <c r="O9215" t="str">
        <f>_xlfn.XLOOKUP(B9215,'01_Raw_ATMs'!A:A,'01_Raw_ATMs'!A:A,"Not Found")</f>
        <v>ATM073</v>
      </c>
      <c r="P9215" t="str">
        <f t="shared" si="1007"/>
        <v>Valid</v>
      </c>
    </row>
    <row r="9216" spans="1:16">
      <c r="A9216" t="s">
        <v>9408</v>
      </c>
      <c r="B9216" t="s">
        <v>118</v>
      </c>
      <c r="C9216" s="2">
        <v>45708</v>
      </c>
      <c r="D9216" s="3">
        <v>0.80409722222222224</v>
      </c>
      <c r="E9216" t="s">
        <v>33</v>
      </c>
      <c r="F9216">
        <v>8000</v>
      </c>
      <c r="G9216" t="s">
        <v>189</v>
      </c>
      <c r="I9216">
        <f t="shared" si="1001"/>
        <v>1</v>
      </c>
      <c r="J9216" t="str">
        <f t="shared" si="1002"/>
        <v>OK</v>
      </c>
      <c r="K9216" t="str">
        <f t="shared" si="1003"/>
        <v>Successful</v>
      </c>
      <c r="L9216" t="str">
        <f t="shared" si="1004"/>
        <v>Withdrawal</v>
      </c>
      <c r="M9216" t="str">
        <f t="shared" si="1005"/>
        <v>OK</v>
      </c>
      <c r="N9216" t="str">
        <f t="shared" si="1006"/>
        <v>OK</v>
      </c>
      <c r="O9216" t="str">
        <f>_xlfn.XLOOKUP(B9216,'01_Raw_ATMs'!A:A,'01_Raw_ATMs'!A:A,"Not Found")</f>
        <v>ATM038</v>
      </c>
      <c r="P9216" t="str">
        <f t="shared" si="1007"/>
        <v>Valid</v>
      </c>
    </row>
    <row r="9217" spans="1:16">
      <c r="A9217" t="s">
        <v>9409</v>
      </c>
      <c r="B9217" t="s">
        <v>100</v>
      </c>
      <c r="C9217" s="2">
        <v>45927</v>
      </c>
      <c r="D9217" s="3">
        <v>0.30185185185185193</v>
      </c>
      <c r="E9217" t="s">
        <v>33</v>
      </c>
      <c r="F9217">
        <v>3000</v>
      </c>
      <c r="G9217" t="s">
        <v>189</v>
      </c>
      <c r="I9217">
        <f t="shared" si="1001"/>
        <v>1</v>
      </c>
      <c r="J9217" t="str">
        <f t="shared" si="1002"/>
        <v>OK</v>
      </c>
      <c r="K9217" t="str">
        <f t="shared" si="1003"/>
        <v>Successful</v>
      </c>
      <c r="L9217" t="str">
        <f t="shared" si="1004"/>
        <v>Withdrawal</v>
      </c>
      <c r="M9217" t="str">
        <f t="shared" si="1005"/>
        <v>OK</v>
      </c>
      <c r="N9217" t="str">
        <f t="shared" si="1006"/>
        <v>OK</v>
      </c>
      <c r="O9217" t="str">
        <f>_xlfn.XLOOKUP(B9217,'01_Raw_ATMs'!A:A,'01_Raw_ATMs'!A:A,"Not Found")</f>
        <v>ATM021</v>
      </c>
      <c r="P9217" t="str">
        <f t="shared" si="1007"/>
        <v>Valid</v>
      </c>
    </row>
    <row r="9218" spans="1:16">
      <c r="A9218" t="s">
        <v>9410</v>
      </c>
      <c r="B9218" t="s">
        <v>133</v>
      </c>
      <c r="C9218" s="2">
        <v>46062</v>
      </c>
      <c r="D9218" s="3">
        <v>0.39589120370370368</v>
      </c>
      <c r="E9218" t="s">
        <v>194</v>
      </c>
      <c r="F9218">
        <v>0</v>
      </c>
      <c r="G9218" t="s">
        <v>189</v>
      </c>
      <c r="I9218">
        <f t="shared" si="1001"/>
        <v>1</v>
      </c>
      <c r="J9218" t="str">
        <f t="shared" si="1002"/>
        <v>OK</v>
      </c>
      <c r="K9218" t="str">
        <f t="shared" si="1003"/>
        <v>Successful</v>
      </c>
      <c r="L9218" t="str">
        <f t="shared" si="1004"/>
        <v>Balance Inquiry</v>
      </c>
      <c r="M9218" t="str">
        <f t="shared" si="1005"/>
        <v>OK</v>
      </c>
      <c r="N9218" t="str">
        <f t="shared" si="1006"/>
        <v>OK</v>
      </c>
      <c r="O9218" t="str">
        <f>_xlfn.XLOOKUP(B9218,'01_Raw_ATMs'!A:A,'01_Raw_ATMs'!A:A,"Not Found")</f>
        <v>ATM053</v>
      </c>
      <c r="P9218" t="str">
        <f t="shared" si="1007"/>
        <v>Valid</v>
      </c>
    </row>
    <row r="9219" spans="1:16">
      <c r="A9219" t="s">
        <v>9411</v>
      </c>
      <c r="B9219" t="s">
        <v>89</v>
      </c>
      <c r="C9219" s="2">
        <v>45800</v>
      </c>
      <c r="D9219" s="3">
        <v>0.75166666666666671</v>
      </c>
      <c r="E9219" t="s">
        <v>33</v>
      </c>
      <c r="F9219">
        <v>3000</v>
      </c>
      <c r="G9219" t="s">
        <v>189</v>
      </c>
      <c r="I9219">
        <f t="shared" ref="I9219:I9282" si="1008">COUNTIF($A:$A,A9219)</f>
        <v>1</v>
      </c>
      <c r="J9219" t="str">
        <f t="shared" ref="J9219:J9282" si="1009">IF(AND(TRIM(G9219)="Failed",H9219=""),"Problem","OK")</f>
        <v>OK</v>
      </c>
      <c r="K9219" t="str">
        <f t="shared" ref="K9219:K9282" si="1010">PROPER(TRIM(G9219))</f>
        <v>Successful</v>
      </c>
      <c r="L9219" t="str">
        <f t="shared" ref="L9219:L9282" si="1011">PROPER(TRIM(E9219))</f>
        <v>Withdrawal</v>
      </c>
      <c r="M9219" t="str">
        <f t="shared" ref="M9219:M9282" si="1012">IF(OR(E9219="Withdrawal",E9219="Cash Deposit"),IF(F9219&gt;0,"OK","Problem"),IF(F9219=0,"OK","Problem"))</f>
        <v>OK</v>
      </c>
      <c r="N9219" t="str">
        <f t="shared" ref="N9219:N9282" si="1013">IF(AND(C9219&gt;=DATE(2025,1,1),C9219&lt;=DATE(2026,6,30)),"OK","Problem")</f>
        <v>OK</v>
      </c>
      <c r="O9219" t="str">
        <f>_xlfn.XLOOKUP(B9219,'01_Raw_ATMs'!A:A,'01_Raw_ATMs'!A:A,"Not Found")</f>
        <v>ATM012</v>
      </c>
      <c r="P9219" t="str">
        <f t="shared" ref="P9219:P9282" si="1014">IF(B9219="","Missing ATM_ID","Valid")</f>
        <v>Valid</v>
      </c>
    </row>
    <row r="9220" spans="1:16">
      <c r="A9220" t="s">
        <v>9412</v>
      </c>
      <c r="B9220" t="s">
        <v>144</v>
      </c>
      <c r="C9220" s="2">
        <v>46023</v>
      </c>
      <c r="D9220" s="3">
        <v>0.73593750000000002</v>
      </c>
      <c r="E9220" t="s">
        <v>33</v>
      </c>
      <c r="F9220">
        <v>2500</v>
      </c>
      <c r="G9220" t="s">
        <v>189</v>
      </c>
      <c r="I9220">
        <f t="shared" si="1008"/>
        <v>1</v>
      </c>
      <c r="J9220" t="str">
        <f t="shared" si="1009"/>
        <v>OK</v>
      </c>
      <c r="K9220" t="str">
        <f t="shared" si="1010"/>
        <v>Successful</v>
      </c>
      <c r="L9220" t="str">
        <f t="shared" si="1011"/>
        <v>Withdrawal</v>
      </c>
      <c r="M9220" t="str">
        <f t="shared" si="1012"/>
        <v>OK</v>
      </c>
      <c r="N9220" t="str">
        <f t="shared" si="1013"/>
        <v>OK</v>
      </c>
      <c r="O9220" t="str">
        <f>_xlfn.XLOOKUP(B9220,'01_Raw_ATMs'!A:A,'01_Raw_ATMs'!A:A,"Not Found")</f>
        <v>ATM064</v>
      </c>
      <c r="P9220" t="str">
        <f t="shared" si="1014"/>
        <v>Valid</v>
      </c>
    </row>
    <row r="9221" spans="1:16">
      <c r="A9221" t="s">
        <v>9413</v>
      </c>
      <c r="B9221" t="s">
        <v>121</v>
      </c>
      <c r="C9221" s="2">
        <v>46072</v>
      </c>
      <c r="D9221" s="3">
        <v>0.64325231481481482</v>
      </c>
      <c r="E9221" t="s">
        <v>33</v>
      </c>
      <c r="F9221">
        <v>4000</v>
      </c>
      <c r="G9221" t="s">
        <v>189</v>
      </c>
      <c r="I9221">
        <f t="shared" si="1008"/>
        <v>1</v>
      </c>
      <c r="J9221" t="str">
        <f t="shared" si="1009"/>
        <v>OK</v>
      </c>
      <c r="K9221" t="str">
        <f t="shared" si="1010"/>
        <v>Successful</v>
      </c>
      <c r="L9221" t="str">
        <f t="shared" si="1011"/>
        <v>Withdrawal</v>
      </c>
      <c r="M9221" t="str">
        <f t="shared" si="1012"/>
        <v>OK</v>
      </c>
      <c r="N9221" t="str">
        <f t="shared" si="1013"/>
        <v>OK</v>
      </c>
      <c r="O9221" t="str">
        <f>_xlfn.XLOOKUP(B9221,'01_Raw_ATMs'!A:A,'01_Raw_ATMs'!A:A,"Not Found")</f>
        <v>ATM041</v>
      </c>
      <c r="P9221" t="str">
        <f t="shared" si="1014"/>
        <v>Valid</v>
      </c>
    </row>
    <row r="9222" spans="1:16">
      <c r="A9222" t="s">
        <v>9414</v>
      </c>
      <c r="B9222" t="s">
        <v>131</v>
      </c>
      <c r="C9222" s="2">
        <v>46109</v>
      </c>
      <c r="D9222" s="3">
        <v>0.81718749999999996</v>
      </c>
      <c r="E9222" t="s">
        <v>33</v>
      </c>
      <c r="F9222">
        <v>2500</v>
      </c>
      <c r="G9222" t="s">
        <v>189</v>
      </c>
      <c r="I9222">
        <f t="shared" si="1008"/>
        <v>1</v>
      </c>
      <c r="J9222" t="str">
        <f t="shared" si="1009"/>
        <v>OK</v>
      </c>
      <c r="K9222" t="str">
        <f t="shared" si="1010"/>
        <v>Successful</v>
      </c>
      <c r="L9222" t="str">
        <f t="shared" si="1011"/>
        <v>Withdrawal</v>
      </c>
      <c r="M9222" t="str">
        <f t="shared" si="1012"/>
        <v>OK</v>
      </c>
      <c r="N9222" t="str">
        <f t="shared" si="1013"/>
        <v>OK</v>
      </c>
      <c r="O9222" t="str">
        <f>_xlfn.XLOOKUP(B9222,'01_Raw_ATMs'!A:A,'01_Raw_ATMs'!A:A,"Not Found")</f>
        <v>ATM051</v>
      </c>
      <c r="P9222" t="str">
        <f t="shared" si="1014"/>
        <v>Valid</v>
      </c>
    </row>
    <row r="9223" spans="1:16">
      <c r="A9223" t="s">
        <v>9415</v>
      </c>
      <c r="B9223" t="s">
        <v>91</v>
      </c>
      <c r="C9223" s="2">
        <v>46060</v>
      </c>
      <c r="D9223" s="3">
        <v>0.90891203703703705</v>
      </c>
      <c r="E9223" t="s">
        <v>194</v>
      </c>
      <c r="F9223">
        <v>0</v>
      </c>
      <c r="G9223" t="s">
        <v>189</v>
      </c>
      <c r="I9223">
        <f t="shared" si="1008"/>
        <v>1</v>
      </c>
      <c r="J9223" t="str">
        <f t="shared" si="1009"/>
        <v>OK</v>
      </c>
      <c r="K9223" t="str">
        <f t="shared" si="1010"/>
        <v>Successful</v>
      </c>
      <c r="L9223" t="str">
        <f t="shared" si="1011"/>
        <v>Balance Inquiry</v>
      </c>
      <c r="M9223" t="str">
        <f t="shared" si="1012"/>
        <v>OK</v>
      </c>
      <c r="N9223" t="str">
        <f t="shared" si="1013"/>
        <v>OK</v>
      </c>
      <c r="O9223" t="str">
        <f>_xlfn.XLOOKUP(B9223,'01_Raw_ATMs'!A:A,'01_Raw_ATMs'!A:A,"Not Found")</f>
        <v>ATM014</v>
      </c>
      <c r="P9223" t="str">
        <f t="shared" si="1014"/>
        <v>Valid</v>
      </c>
    </row>
    <row r="9224" spans="1:16">
      <c r="A9224" t="s">
        <v>9416</v>
      </c>
      <c r="B9224" t="s">
        <v>71</v>
      </c>
      <c r="C9224" s="2">
        <v>45875</v>
      </c>
      <c r="D9224" s="3">
        <v>0.36746527777777782</v>
      </c>
      <c r="E9224" t="s">
        <v>33</v>
      </c>
      <c r="F9224">
        <v>4000</v>
      </c>
      <c r="G9224" t="s">
        <v>214</v>
      </c>
      <c r="H9224" t="s">
        <v>42</v>
      </c>
      <c r="I9224">
        <f t="shared" si="1008"/>
        <v>1</v>
      </c>
      <c r="J9224" t="str">
        <f t="shared" si="1009"/>
        <v>OK</v>
      </c>
      <c r="K9224" t="str">
        <f t="shared" si="1010"/>
        <v>Failed</v>
      </c>
      <c r="L9224" t="str">
        <f t="shared" si="1011"/>
        <v>Withdrawal</v>
      </c>
      <c r="M9224" t="str">
        <f t="shared" si="1012"/>
        <v>OK</v>
      </c>
      <c r="N9224" t="str">
        <f t="shared" si="1013"/>
        <v>OK</v>
      </c>
      <c r="O9224" t="str">
        <f>_xlfn.XLOOKUP(B9224,'01_Raw_ATMs'!A:A,'01_Raw_ATMs'!A:A,"Not Found")</f>
        <v>ATM002</v>
      </c>
      <c r="P9224" t="str">
        <f t="shared" si="1014"/>
        <v>Valid</v>
      </c>
    </row>
    <row r="9225" spans="1:16">
      <c r="A9225" t="s">
        <v>9417</v>
      </c>
      <c r="B9225" t="s">
        <v>176</v>
      </c>
      <c r="C9225" s="2">
        <v>46019</v>
      </c>
      <c r="D9225" s="3">
        <v>0.33952546296296299</v>
      </c>
      <c r="E9225" t="s">
        <v>33</v>
      </c>
      <c r="F9225">
        <v>2500</v>
      </c>
      <c r="G9225" t="s">
        <v>189</v>
      </c>
      <c r="I9225">
        <f t="shared" si="1008"/>
        <v>1</v>
      </c>
      <c r="J9225" t="str">
        <f t="shared" si="1009"/>
        <v>OK</v>
      </c>
      <c r="K9225" t="str">
        <f t="shared" si="1010"/>
        <v>Successful</v>
      </c>
      <c r="L9225" t="str">
        <f t="shared" si="1011"/>
        <v>Withdrawal</v>
      </c>
      <c r="M9225" t="str">
        <f t="shared" si="1012"/>
        <v>OK</v>
      </c>
      <c r="N9225" t="str">
        <f t="shared" si="1013"/>
        <v>OK</v>
      </c>
      <c r="O9225" t="str">
        <f>_xlfn.XLOOKUP(B9225,'01_Raw_ATMs'!A:A,'01_Raw_ATMs'!A:A,"Not Found")</f>
        <v>ATM096</v>
      </c>
      <c r="P9225" t="str">
        <f t="shared" si="1014"/>
        <v>Valid</v>
      </c>
    </row>
    <row r="9226" spans="1:16">
      <c r="A9226" t="s">
        <v>9418</v>
      </c>
      <c r="B9226" t="s">
        <v>96</v>
      </c>
      <c r="C9226" s="2">
        <v>45780</v>
      </c>
      <c r="D9226" s="3">
        <v>0.46250000000000002</v>
      </c>
      <c r="E9226" t="s">
        <v>33</v>
      </c>
      <c r="F9226">
        <v>8000</v>
      </c>
      <c r="G9226" t="s">
        <v>189</v>
      </c>
      <c r="I9226">
        <f t="shared" si="1008"/>
        <v>1</v>
      </c>
      <c r="J9226" t="str">
        <f t="shared" si="1009"/>
        <v>OK</v>
      </c>
      <c r="K9226" t="str">
        <f t="shared" si="1010"/>
        <v>Successful</v>
      </c>
      <c r="L9226" t="str">
        <f t="shared" si="1011"/>
        <v>Withdrawal</v>
      </c>
      <c r="M9226" t="str">
        <f t="shared" si="1012"/>
        <v>OK</v>
      </c>
      <c r="N9226" t="str">
        <f t="shared" si="1013"/>
        <v>OK</v>
      </c>
      <c r="O9226" t="str">
        <f>_xlfn.XLOOKUP(B9226,'01_Raw_ATMs'!A:A,'01_Raw_ATMs'!A:A,"Not Found")</f>
        <v>ATM018</v>
      </c>
      <c r="P9226" t="str">
        <f t="shared" si="1014"/>
        <v>Valid</v>
      </c>
    </row>
    <row r="9227" spans="1:16">
      <c r="A9227" t="s">
        <v>9419</v>
      </c>
      <c r="B9227" t="s">
        <v>121</v>
      </c>
      <c r="C9227" s="2">
        <v>45701</v>
      </c>
      <c r="D9227" s="3">
        <v>0.80686342592592597</v>
      </c>
      <c r="E9227" t="s">
        <v>33</v>
      </c>
      <c r="F9227">
        <v>8000</v>
      </c>
      <c r="G9227" t="s">
        <v>214</v>
      </c>
      <c r="H9227" t="s">
        <v>1215</v>
      </c>
      <c r="I9227">
        <f t="shared" si="1008"/>
        <v>1</v>
      </c>
      <c r="J9227" t="str">
        <f t="shared" si="1009"/>
        <v>OK</v>
      </c>
      <c r="K9227" t="str">
        <f t="shared" si="1010"/>
        <v>Failed</v>
      </c>
      <c r="L9227" t="str">
        <f t="shared" si="1011"/>
        <v>Withdrawal</v>
      </c>
      <c r="M9227" t="str">
        <f t="shared" si="1012"/>
        <v>OK</v>
      </c>
      <c r="N9227" t="str">
        <f t="shared" si="1013"/>
        <v>OK</v>
      </c>
      <c r="O9227" t="str">
        <f>_xlfn.XLOOKUP(B9227,'01_Raw_ATMs'!A:A,'01_Raw_ATMs'!A:A,"Not Found")</f>
        <v>ATM041</v>
      </c>
      <c r="P9227" t="str">
        <f t="shared" si="1014"/>
        <v>Valid</v>
      </c>
    </row>
    <row r="9228" spans="1:16">
      <c r="A9228" t="s">
        <v>9420</v>
      </c>
      <c r="B9228" t="s">
        <v>135</v>
      </c>
      <c r="C9228" s="2">
        <v>46032</v>
      </c>
      <c r="D9228" s="3">
        <v>0.26278935185185193</v>
      </c>
      <c r="E9228" t="s">
        <v>33</v>
      </c>
      <c r="F9228">
        <v>3000</v>
      </c>
      <c r="G9228" t="s">
        <v>189</v>
      </c>
      <c r="I9228">
        <f t="shared" si="1008"/>
        <v>1</v>
      </c>
      <c r="J9228" t="str">
        <f t="shared" si="1009"/>
        <v>OK</v>
      </c>
      <c r="K9228" t="str">
        <f t="shared" si="1010"/>
        <v>Successful</v>
      </c>
      <c r="L9228" t="str">
        <f t="shared" si="1011"/>
        <v>Withdrawal</v>
      </c>
      <c r="M9228" t="str">
        <f t="shared" si="1012"/>
        <v>OK</v>
      </c>
      <c r="N9228" t="str">
        <f t="shared" si="1013"/>
        <v>OK</v>
      </c>
      <c r="O9228" t="str">
        <f>_xlfn.XLOOKUP(B9228,'01_Raw_ATMs'!A:A,'01_Raw_ATMs'!A:A,"Not Found")</f>
        <v>ATM055</v>
      </c>
      <c r="P9228" t="str">
        <f t="shared" si="1014"/>
        <v>Valid</v>
      </c>
    </row>
    <row r="9229" spans="1:16">
      <c r="A9229" t="s">
        <v>9421</v>
      </c>
      <c r="B9229" t="s">
        <v>87</v>
      </c>
      <c r="C9229" s="2">
        <v>45890</v>
      </c>
      <c r="D9229" s="3">
        <v>0.64042824074074078</v>
      </c>
      <c r="E9229" t="s">
        <v>33</v>
      </c>
      <c r="F9229">
        <v>8000</v>
      </c>
      <c r="G9229" t="s">
        <v>189</v>
      </c>
      <c r="I9229">
        <f t="shared" si="1008"/>
        <v>1</v>
      </c>
      <c r="J9229" t="str">
        <f t="shared" si="1009"/>
        <v>OK</v>
      </c>
      <c r="K9229" t="str">
        <f t="shared" si="1010"/>
        <v>Successful</v>
      </c>
      <c r="L9229" t="str">
        <f t="shared" si="1011"/>
        <v>Withdrawal</v>
      </c>
      <c r="M9229" t="str">
        <f t="shared" si="1012"/>
        <v>OK</v>
      </c>
      <c r="N9229" t="str">
        <f t="shared" si="1013"/>
        <v>OK</v>
      </c>
      <c r="O9229" t="str">
        <f>_xlfn.XLOOKUP(B9229,'01_Raw_ATMs'!A:A,'01_Raw_ATMs'!A:A,"Not Found")</f>
        <v>ATM011</v>
      </c>
      <c r="P9229" t="str">
        <f t="shared" si="1014"/>
        <v>Valid</v>
      </c>
    </row>
    <row r="9230" spans="1:16">
      <c r="A9230" t="s">
        <v>9422</v>
      </c>
      <c r="B9230" t="s">
        <v>77</v>
      </c>
      <c r="C9230" s="2">
        <v>45986</v>
      </c>
      <c r="D9230" s="3">
        <v>0.64876157407407409</v>
      </c>
      <c r="E9230" t="s">
        <v>194</v>
      </c>
      <c r="F9230">
        <v>0</v>
      </c>
      <c r="G9230" t="s">
        <v>189</v>
      </c>
      <c r="I9230">
        <f t="shared" si="1008"/>
        <v>1</v>
      </c>
      <c r="J9230" t="str">
        <f t="shared" si="1009"/>
        <v>OK</v>
      </c>
      <c r="K9230" t="str">
        <f t="shared" si="1010"/>
        <v>Successful</v>
      </c>
      <c r="L9230" t="str">
        <f t="shared" si="1011"/>
        <v>Balance Inquiry</v>
      </c>
      <c r="M9230" t="str">
        <f t="shared" si="1012"/>
        <v>OK</v>
      </c>
      <c r="N9230" t="str">
        <f t="shared" si="1013"/>
        <v>OK</v>
      </c>
      <c r="O9230" t="str">
        <f>_xlfn.XLOOKUP(B9230,'01_Raw_ATMs'!A:A,'01_Raw_ATMs'!A:A,"Not Found")</f>
        <v>ATM005</v>
      </c>
      <c r="P9230" t="str">
        <f t="shared" si="1014"/>
        <v>Valid</v>
      </c>
    </row>
    <row r="9231" spans="1:16">
      <c r="A9231" t="s">
        <v>9423</v>
      </c>
      <c r="B9231" t="s">
        <v>150</v>
      </c>
      <c r="C9231" s="2">
        <v>45708</v>
      </c>
      <c r="D9231" s="3">
        <v>0.66871527777777773</v>
      </c>
      <c r="E9231" t="s">
        <v>33</v>
      </c>
      <c r="F9231">
        <v>500</v>
      </c>
      <c r="G9231" t="s">
        <v>189</v>
      </c>
      <c r="I9231">
        <f t="shared" si="1008"/>
        <v>1</v>
      </c>
      <c r="J9231" t="str">
        <f t="shared" si="1009"/>
        <v>OK</v>
      </c>
      <c r="K9231" t="str">
        <f t="shared" si="1010"/>
        <v>Successful</v>
      </c>
      <c r="L9231" t="str">
        <f t="shared" si="1011"/>
        <v>Withdrawal</v>
      </c>
      <c r="M9231" t="str">
        <f t="shared" si="1012"/>
        <v>OK</v>
      </c>
      <c r="N9231" t="str">
        <f t="shared" si="1013"/>
        <v>OK</v>
      </c>
      <c r="O9231" t="str">
        <f>_xlfn.XLOOKUP(B9231,'01_Raw_ATMs'!A:A,'01_Raw_ATMs'!A:A,"Not Found")</f>
        <v>ATM070</v>
      </c>
      <c r="P9231" t="str">
        <f t="shared" si="1014"/>
        <v>Valid</v>
      </c>
    </row>
    <row r="9232" spans="1:16">
      <c r="A9232" t="s">
        <v>9424</v>
      </c>
      <c r="B9232" t="s">
        <v>108</v>
      </c>
      <c r="C9232" s="2">
        <v>45989</v>
      </c>
      <c r="D9232" s="3">
        <v>0.4327199074074074</v>
      </c>
      <c r="E9232" t="s">
        <v>33</v>
      </c>
      <c r="F9232">
        <v>4000</v>
      </c>
      <c r="G9232" t="s">
        <v>214</v>
      </c>
      <c r="H9232" t="s">
        <v>1103</v>
      </c>
      <c r="I9232">
        <f t="shared" si="1008"/>
        <v>1</v>
      </c>
      <c r="J9232" t="str">
        <f t="shared" si="1009"/>
        <v>OK</v>
      </c>
      <c r="K9232" t="str">
        <f t="shared" si="1010"/>
        <v>Failed</v>
      </c>
      <c r="L9232" t="str">
        <f t="shared" si="1011"/>
        <v>Withdrawal</v>
      </c>
      <c r="M9232" t="str">
        <f t="shared" si="1012"/>
        <v>OK</v>
      </c>
      <c r="N9232" t="str">
        <f t="shared" si="1013"/>
        <v>OK</v>
      </c>
      <c r="O9232" t="str">
        <f>_xlfn.XLOOKUP(B9232,'01_Raw_ATMs'!A:A,'01_Raw_ATMs'!A:A,"Not Found")</f>
        <v>ATM028</v>
      </c>
      <c r="P9232" t="str">
        <f t="shared" si="1014"/>
        <v>Valid</v>
      </c>
    </row>
    <row r="9233" spans="1:16">
      <c r="A9233" t="s">
        <v>9425</v>
      </c>
      <c r="B9233" t="s">
        <v>95</v>
      </c>
      <c r="C9233" s="2">
        <v>45963</v>
      </c>
      <c r="D9233" s="3">
        <v>0.36538194444444438</v>
      </c>
      <c r="E9233" t="s">
        <v>33</v>
      </c>
      <c r="F9233">
        <v>500</v>
      </c>
      <c r="G9233" t="s">
        <v>189</v>
      </c>
      <c r="I9233">
        <f t="shared" si="1008"/>
        <v>1</v>
      </c>
      <c r="J9233" t="str">
        <f t="shared" si="1009"/>
        <v>OK</v>
      </c>
      <c r="K9233" t="str">
        <f t="shared" si="1010"/>
        <v>Successful</v>
      </c>
      <c r="L9233" t="str">
        <f t="shared" si="1011"/>
        <v>Withdrawal</v>
      </c>
      <c r="M9233" t="str">
        <f t="shared" si="1012"/>
        <v>OK</v>
      </c>
      <c r="N9233" t="str">
        <f t="shared" si="1013"/>
        <v>OK</v>
      </c>
      <c r="O9233" t="str">
        <f>_xlfn.XLOOKUP(B9233,'01_Raw_ATMs'!A:A,'01_Raw_ATMs'!A:A,"Not Found")</f>
        <v>ATM017</v>
      </c>
      <c r="P9233" t="str">
        <f t="shared" si="1014"/>
        <v>Valid</v>
      </c>
    </row>
    <row r="9234" spans="1:16">
      <c r="A9234" t="s">
        <v>9426</v>
      </c>
      <c r="B9234" t="s">
        <v>152</v>
      </c>
      <c r="C9234" s="2">
        <v>45998</v>
      </c>
      <c r="D9234" s="3">
        <v>0.70847222222222217</v>
      </c>
      <c r="E9234" t="s">
        <v>261</v>
      </c>
      <c r="F9234">
        <v>1000</v>
      </c>
      <c r="G9234" t="s">
        <v>189</v>
      </c>
      <c r="I9234">
        <f t="shared" si="1008"/>
        <v>1</v>
      </c>
      <c r="J9234" t="str">
        <f t="shared" si="1009"/>
        <v>OK</v>
      </c>
      <c r="K9234" t="str">
        <f t="shared" si="1010"/>
        <v>Successful</v>
      </c>
      <c r="L9234" t="str">
        <f t="shared" si="1011"/>
        <v>Cash Deposit</v>
      </c>
      <c r="M9234" t="str">
        <f t="shared" si="1012"/>
        <v>OK</v>
      </c>
      <c r="N9234" t="str">
        <f t="shared" si="1013"/>
        <v>OK</v>
      </c>
      <c r="O9234" t="str">
        <f>_xlfn.XLOOKUP(B9234,'01_Raw_ATMs'!A:A,'01_Raw_ATMs'!A:A,"Not Found")</f>
        <v>ATM072</v>
      </c>
      <c r="P9234" t="str">
        <f t="shared" si="1014"/>
        <v>Valid</v>
      </c>
    </row>
    <row r="9235" spans="1:16">
      <c r="A9235" t="s">
        <v>9427</v>
      </c>
      <c r="B9235" t="s">
        <v>177</v>
      </c>
      <c r="C9235" s="2">
        <v>45757</v>
      </c>
      <c r="D9235" s="3">
        <v>0.58236111111111111</v>
      </c>
      <c r="E9235" t="s">
        <v>33</v>
      </c>
      <c r="F9235">
        <v>8000</v>
      </c>
      <c r="G9235" t="s">
        <v>189</v>
      </c>
      <c r="I9235">
        <f t="shared" si="1008"/>
        <v>1</v>
      </c>
      <c r="J9235" t="str">
        <f t="shared" si="1009"/>
        <v>OK</v>
      </c>
      <c r="K9235" t="str">
        <f t="shared" si="1010"/>
        <v>Successful</v>
      </c>
      <c r="L9235" t="str">
        <f t="shared" si="1011"/>
        <v>Withdrawal</v>
      </c>
      <c r="M9235" t="str">
        <f t="shared" si="1012"/>
        <v>OK</v>
      </c>
      <c r="N9235" t="str">
        <f t="shared" si="1013"/>
        <v>OK</v>
      </c>
      <c r="O9235" t="str">
        <f>_xlfn.XLOOKUP(B9235,'01_Raw_ATMs'!A:A,'01_Raw_ATMs'!A:A,"Not Found")</f>
        <v>ATM097</v>
      </c>
      <c r="P9235" t="str">
        <f t="shared" si="1014"/>
        <v>Valid</v>
      </c>
    </row>
    <row r="9236" spans="1:16">
      <c r="A9236" t="s">
        <v>9428</v>
      </c>
      <c r="B9236" t="s">
        <v>175</v>
      </c>
      <c r="C9236" s="2">
        <v>46035</v>
      </c>
      <c r="D9236" s="3">
        <v>0.71664351851851849</v>
      </c>
      <c r="E9236" t="s">
        <v>33</v>
      </c>
      <c r="F9236">
        <v>8000</v>
      </c>
      <c r="G9236" t="s">
        <v>189</v>
      </c>
      <c r="I9236">
        <f t="shared" si="1008"/>
        <v>1</v>
      </c>
      <c r="J9236" t="str">
        <f t="shared" si="1009"/>
        <v>OK</v>
      </c>
      <c r="K9236" t="str">
        <f t="shared" si="1010"/>
        <v>Successful</v>
      </c>
      <c r="L9236" t="str">
        <f t="shared" si="1011"/>
        <v>Withdrawal</v>
      </c>
      <c r="M9236" t="str">
        <f t="shared" si="1012"/>
        <v>OK</v>
      </c>
      <c r="N9236" t="str">
        <f t="shared" si="1013"/>
        <v>OK</v>
      </c>
      <c r="O9236" t="str">
        <f>_xlfn.XLOOKUP(B9236,'01_Raw_ATMs'!A:A,'01_Raw_ATMs'!A:A,"Not Found")</f>
        <v>ATM095</v>
      </c>
      <c r="P9236" t="str">
        <f t="shared" si="1014"/>
        <v>Valid</v>
      </c>
    </row>
    <row r="9237" spans="1:16">
      <c r="A9237" t="s">
        <v>9429</v>
      </c>
      <c r="B9237" t="s">
        <v>92</v>
      </c>
      <c r="C9237" s="2">
        <v>46101</v>
      </c>
      <c r="D9237" s="3">
        <v>0.55622685185185183</v>
      </c>
      <c r="E9237" t="s">
        <v>194</v>
      </c>
      <c r="F9237">
        <v>0</v>
      </c>
      <c r="G9237" t="s">
        <v>189</v>
      </c>
      <c r="I9237">
        <f t="shared" si="1008"/>
        <v>1</v>
      </c>
      <c r="J9237" t="str">
        <f t="shared" si="1009"/>
        <v>OK</v>
      </c>
      <c r="K9237" t="str">
        <f t="shared" si="1010"/>
        <v>Successful</v>
      </c>
      <c r="L9237" t="str">
        <f t="shared" si="1011"/>
        <v>Balance Inquiry</v>
      </c>
      <c r="M9237" t="str">
        <f t="shared" si="1012"/>
        <v>OK</v>
      </c>
      <c r="N9237" t="str">
        <f t="shared" si="1013"/>
        <v>OK</v>
      </c>
      <c r="O9237" t="str">
        <f>_xlfn.XLOOKUP(B9237,'01_Raw_ATMs'!A:A,'01_Raw_ATMs'!A:A,"Not Found")</f>
        <v>ATM015</v>
      </c>
      <c r="P9237" t="str">
        <f t="shared" si="1014"/>
        <v>Valid</v>
      </c>
    </row>
    <row r="9238" spans="1:16">
      <c r="A9238" t="s">
        <v>9430</v>
      </c>
      <c r="B9238" t="s">
        <v>79</v>
      </c>
      <c r="C9238" s="2">
        <v>45778</v>
      </c>
      <c r="D9238" s="3">
        <v>0.67130787037037032</v>
      </c>
      <c r="E9238" t="s">
        <v>33</v>
      </c>
      <c r="F9238">
        <v>500</v>
      </c>
      <c r="G9238" t="s">
        <v>189</v>
      </c>
      <c r="I9238">
        <f t="shared" si="1008"/>
        <v>1</v>
      </c>
      <c r="J9238" t="str">
        <f t="shared" si="1009"/>
        <v>OK</v>
      </c>
      <c r="K9238" t="str">
        <f t="shared" si="1010"/>
        <v>Successful</v>
      </c>
      <c r="L9238" t="str">
        <f t="shared" si="1011"/>
        <v>Withdrawal</v>
      </c>
      <c r="M9238" t="str">
        <f t="shared" si="1012"/>
        <v>OK</v>
      </c>
      <c r="N9238" t="str">
        <f t="shared" si="1013"/>
        <v>OK</v>
      </c>
      <c r="O9238" t="str">
        <f>_xlfn.XLOOKUP(B9238,'01_Raw_ATMs'!A:A,'01_Raw_ATMs'!A:A,"Not Found")</f>
        <v>ATM006</v>
      </c>
      <c r="P9238" t="str">
        <f t="shared" si="1014"/>
        <v>Valid</v>
      </c>
    </row>
    <row r="9239" spans="1:16">
      <c r="A9239" t="s">
        <v>9431</v>
      </c>
      <c r="B9239" t="s">
        <v>151</v>
      </c>
      <c r="C9239" s="2">
        <v>45703</v>
      </c>
      <c r="D9239" s="3">
        <v>0.75675925925925924</v>
      </c>
      <c r="E9239" t="s">
        <v>33</v>
      </c>
      <c r="F9239">
        <v>6000</v>
      </c>
      <c r="G9239" t="s">
        <v>189</v>
      </c>
      <c r="I9239">
        <f t="shared" si="1008"/>
        <v>1</v>
      </c>
      <c r="J9239" t="str">
        <f t="shared" si="1009"/>
        <v>OK</v>
      </c>
      <c r="K9239" t="str">
        <f t="shared" si="1010"/>
        <v>Successful</v>
      </c>
      <c r="L9239" t="str">
        <f t="shared" si="1011"/>
        <v>Withdrawal</v>
      </c>
      <c r="M9239" t="str">
        <f t="shared" si="1012"/>
        <v>OK</v>
      </c>
      <c r="N9239" t="str">
        <f t="shared" si="1013"/>
        <v>OK</v>
      </c>
      <c r="O9239" t="str">
        <f>_xlfn.XLOOKUP(B9239,'01_Raw_ATMs'!A:A,'01_Raw_ATMs'!A:A,"Not Found")</f>
        <v>ATM071</v>
      </c>
      <c r="P9239" t="str">
        <f t="shared" si="1014"/>
        <v>Valid</v>
      </c>
    </row>
    <row r="9240" spans="1:16">
      <c r="A9240" t="s">
        <v>9432</v>
      </c>
      <c r="B9240" t="s">
        <v>85</v>
      </c>
      <c r="C9240" s="2">
        <v>45951</v>
      </c>
      <c r="D9240" s="3">
        <v>0.45328703703703699</v>
      </c>
      <c r="E9240" t="s">
        <v>33</v>
      </c>
      <c r="F9240">
        <v>1000</v>
      </c>
      <c r="G9240" t="s">
        <v>189</v>
      </c>
      <c r="I9240">
        <f t="shared" si="1008"/>
        <v>1</v>
      </c>
      <c r="J9240" t="str">
        <f t="shared" si="1009"/>
        <v>OK</v>
      </c>
      <c r="K9240" t="str">
        <f t="shared" si="1010"/>
        <v>Successful</v>
      </c>
      <c r="L9240" t="str">
        <f t="shared" si="1011"/>
        <v>Withdrawal</v>
      </c>
      <c r="M9240" t="str">
        <f t="shared" si="1012"/>
        <v>OK</v>
      </c>
      <c r="N9240" t="str">
        <f t="shared" si="1013"/>
        <v>OK</v>
      </c>
      <c r="O9240" t="str">
        <f>_xlfn.XLOOKUP(B9240,'01_Raw_ATMs'!A:A,'01_Raw_ATMs'!A:A,"Not Found")</f>
        <v>ATM010</v>
      </c>
      <c r="P9240" t="str">
        <f t="shared" si="1014"/>
        <v>Valid</v>
      </c>
    </row>
    <row r="9241" spans="1:16">
      <c r="A9241" t="s">
        <v>9433</v>
      </c>
      <c r="B9241" t="s">
        <v>99</v>
      </c>
      <c r="C9241" s="2">
        <v>45730</v>
      </c>
      <c r="D9241" s="3">
        <v>0.72296296296296292</v>
      </c>
      <c r="E9241" t="s">
        <v>33</v>
      </c>
      <c r="F9241">
        <v>6000</v>
      </c>
      <c r="G9241" t="s">
        <v>189</v>
      </c>
      <c r="I9241">
        <f t="shared" si="1008"/>
        <v>1</v>
      </c>
      <c r="J9241" t="str">
        <f t="shared" si="1009"/>
        <v>OK</v>
      </c>
      <c r="K9241" t="str">
        <f t="shared" si="1010"/>
        <v>Successful</v>
      </c>
      <c r="L9241" t="str">
        <f t="shared" si="1011"/>
        <v>Withdrawal</v>
      </c>
      <c r="M9241" t="str">
        <f t="shared" si="1012"/>
        <v>OK</v>
      </c>
      <c r="N9241" t="str">
        <f t="shared" si="1013"/>
        <v>OK</v>
      </c>
      <c r="O9241" t="str">
        <f>_xlfn.XLOOKUP(B9241,'01_Raw_ATMs'!A:A,'01_Raw_ATMs'!A:A,"Not Found")</f>
        <v>ATM020</v>
      </c>
      <c r="P9241" t="str">
        <f t="shared" si="1014"/>
        <v>Valid</v>
      </c>
    </row>
    <row r="9242" spans="1:16">
      <c r="A9242" t="s">
        <v>9434</v>
      </c>
      <c r="B9242" t="s">
        <v>84</v>
      </c>
      <c r="C9242" s="2">
        <v>45759</v>
      </c>
      <c r="D9242" s="3">
        <v>0.87173611111111116</v>
      </c>
      <c r="E9242" t="s">
        <v>211</v>
      </c>
      <c r="F9242">
        <v>0</v>
      </c>
      <c r="G9242" t="s">
        <v>189</v>
      </c>
      <c r="I9242">
        <f t="shared" si="1008"/>
        <v>1</v>
      </c>
      <c r="J9242" t="str">
        <f t="shared" si="1009"/>
        <v>OK</v>
      </c>
      <c r="K9242" t="str">
        <f t="shared" si="1010"/>
        <v>Successful</v>
      </c>
      <c r="L9242" t="str">
        <f t="shared" si="1011"/>
        <v>Mini Statement</v>
      </c>
      <c r="M9242" t="str">
        <f t="shared" si="1012"/>
        <v>OK</v>
      </c>
      <c r="N9242" t="str">
        <f t="shared" si="1013"/>
        <v>OK</v>
      </c>
      <c r="O9242" t="str">
        <f>_xlfn.XLOOKUP(B9242,'01_Raw_ATMs'!A:A,'01_Raw_ATMs'!A:A,"Not Found")</f>
        <v>ATM009</v>
      </c>
      <c r="P9242" t="str">
        <f t="shared" si="1014"/>
        <v>Valid</v>
      </c>
    </row>
    <row r="9243" spans="1:16">
      <c r="A9243" t="s">
        <v>9435</v>
      </c>
      <c r="B9243" t="s">
        <v>144</v>
      </c>
      <c r="C9243" s="2">
        <v>45840</v>
      </c>
      <c r="D9243" s="3">
        <v>0.54688657407407404</v>
      </c>
      <c r="E9243" t="s">
        <v>33</v>
      </c>
      <c r="F9243">
        <v>500</v>
      </c>
      <c r="G9243" t="s">
        <v>189</v>
      </c>
      <c r="I9243">
        <f t="shared" si="1008"/>
        <v>1</v>
      </c>
      <c r="J9243" t="str">
        <f t="shared" si="1009"/>
        <v>OK</v>
      </c>
      <c r="K9243" t="str">
        <f t="shared" si="1010"/>
        <v>Successful</v>
      </c>
      <c r="L9243" t="str">
        <f t="shared" si="1011"/>
        <v>Withdrawal</v>
      </c>
      <c r="M9243" t="str">
        <f t="shared" si="1012"/>
        <v>OK</v>
      </c>
      <c r="N9243" t="str">
        <f t="shared" si="1013"/>
        <v>OK</v>
      </c>
      <c r="O9243" t="str">
        <f>_xlfn.XLOOKUP(B9243,'01_Raw_ATMs'!A:A,'01_Raw_ATMs'!A:A,"Not Found")</f>
        <v>ATM064</v>
      </c>
      <c r="P9243" t="str">
        <f t="shared" si="1014"/>
        <v>Valid</v>
      </c>
    </row>
    <row r="9244" spans="1:16">
      <c r="A9244" t="s">
        <v>9436</v>
      </c>
      <c r="B9244" t="s">
        <v>128</v>
      </c>
      <c r="C9244" s="2">
        <v>45871</v>
      </c>
      <c r="D9244" s="3">
        <v>0.70064814814814813</v>
      </c>
      <c r="E9244" t="s">
        <v>33</v>
      </c>
      <c r="F9244">
        <v>500</v>
      </c>
      <c r="G9244" t="s">
        <v>189</v>
      </c>
      <c r="I9244">
        <f t="shared" si="1008"/>
        <v>1</v>
      </c>
      <c r="J9244" t="str">
        <f t="shared" si="1009"/>
        <v>OK</v>
      </c>
      <c r="K9244" t="str">
        <f t="shared" si="1010"/>
        <v>Successful</v>
      </c>
      <c r="L9244" t="str">
        <f t="shared" si="1011"/>
        <v>Withdrawal</v>
      </c>
      <c r="M9244" t="str">
        <f t="shared" si="1012"/>
        <v>OK</v>
      </c>
      <c r="N9244" t="str">
        <f t="shared" si="1013"/>
        <v>OK</v>
      </c>
      <c r="O9244" t="str">
        <f>_xlfn.XLOOKUP(B9244,'01_Raw_ATMs'!A:A,'01_Raw_ATMs'!A:A,"Not Found")</f>
        <v>ATM048</v>
      </c>
      <c r="P9244" t="str">
        <f t="shared" si="1014"/>
        <v>Valid</v>
      </c>
    </row>
    <row r="9245" spans="1:16">
      <c r="A9245" t="s">
        <v>9437</v>
      </c>
      <c r="B9245" t="s">
        <v>127</v>
      </c>
      <c r="C9245" s="2">
        <v>45991</v>
      </c>
      <c r="D9245" s="3">
        <v>0.73501157407407403</v>
      </c>
      <c r="E9245" t="s">
        <v>211</v>
      </c>
      <c r="F9245">
        <v>0</v>
      </c>
      <c r="G9245" t="s">
        <v>189</v>
      </c>
      <c r="I9245">
        <f t="shared" si="1008"/>
        <v>1</v>
      </c>
      <c r="J9245" t="str">
        <f t="shared" si="1009"/>
        <v>OK</v>
      </c>
      <c r="K9245" t="str">
        <f t="shared" si="1010"/>
        <v>Successful</v>
      </c>
      <c r="L9245" t="str">
        <f t="shared" si="1011"/>
        <v>Mini Statement</v>
      </c>
      <c r="M9245" t="str">
        <f t="shared" si="1012"/>
        <v>OK</v>
      </c>
      <c r="N9245" t="str">
        <f t="shared" si="1013"/>
        <v>OK</v>
      </c>
      <c r="O9245" t="str">
        <f>_xlfn.XLOOKUP(B9245,'01_Raw_ATMs'!A:A,'01_Raw_ATMs'!A:A,"Not Found")</f>
        <v>ATM047</v>
      </c>
      <c r="P9245" t="str">
        <f t="shared" si="1014"/>
        <v>Valid</v>
      </c>
    </row>
    <row r="9246" spans="1:16">
      <c r="A9246" t="s">
        <v>9438</v>
      </c>
      <c r="B9246" t="s">
        <v>106</v>
      </c>
      <c r="C9246" s="2">
        <v>45767</v>
      </c>
      <c r="D9246" s="3">
        <v>0.34225694444444438</v>
      </c>
      <c r="E9246" t="s">
        <v>211</v>
      </c>
      <c r="F9246">
        <v>0</v>
      </c>
      <c r="G9246" t="s">
        <v>189</v>
      </c>
      <c r="I9246">
        <f t="shared" si="1008"/>
        <v>1</v>
      </c>
      <c r="J9246" t="str">
        <f t="shared" si="1009"/>
        <v>OK</v>
      </c>
      <c r="K9246" t="str">
        <f t="shared" si="1010"/>
        <v>Successful</v>
      </c>
      <c r="L9246" t="str">
        <f t="shared" si="1011"/>
        <v>Mini Statement</v>
      </c>
      <c r="M9246" t="str">
        <f t="shared" si="1012"/>
        <v>OK</v>
      </c>
      <c r="N9246" t="str">
        <f t="shared" si="1013"/>
        <v>OK</v>
      </c>
      <c r="O9246" t="str">
        <f>_xlfn.XLOOKUP(B9246,'01_Raw_ATMs'!A:A,'01_Raw_ATMs'!A:A,"Not Found")</f>
        <v>ATM026</v>
      </c>
      <c r="P9246" t="str">
        <f t="shared" si="1014"/>
        <v>Valid</v>
      </c>
    </row>
    <row r="9247" spans="1:16">
      <c r="A9247" t="s">
        <v>9439</v>
      </c>
      <c r="B9247" t="s">
        <v>173</v>
      </c>
      <c r="C9247" s="2">
        <v>45847</v>
      </c>
      <c r="D9247" s="3">
        <v>0.4699652777777778</v>
      </c>
      <c r="E9247" t="s">
        <v>33</v>
      </c>
      <c r="F9247">
        <v>4000</v>
      </c>
      <c r="G9247" t="s">
        <v>189</v>
      </c>
      <c r="I9247">
        <f t="shared" si="1008"/>
        <v>1</v>
      </c>
      <c r="J9247" t="str">
        <f t="shared" si="1009"/>
        <v>OK</v>
      </c>
      <c r="K9247" t="str">
        <f t="shared" si="1010"/>
        <v>Successful</v>
      </c>
      <c r="L9247" t="str">
        <f t="shared" si="1011"/>
        <v>Withdrawal</v>
      </c>
      <c r="M9247" t="str">
        <f t="shared" si="1012"/>
        <v>OK</v>
      </c>
      <c r="N9247" t="str">
        <f t="shared" si="1013"/>
        <v>OK</v>
      </c>
      <c r="O9247" t="str">
        <f>_xlfn.XLOOKUP(B9247,'01_Raw_ATMs'!A:A,'01_Raw_ATMs'!A:A,"Not Found")</f>
        <v>ATM093</v>
      </c>
      <c r="P9247" t="str">
        <f t="shared" si="1014"/>
        <v>Valid</v>
      </c>
    </row>
    <row r="9248" spans="1:16">
      <c r="A9248" t="s">
        <v>9440</v>
      </c>
      <c r="B9248" t="s">
        <v>95</v>
      </c>
      <c r="C9248" s="2">
        <v>45771</v>
      </c>
      <c r="D9248" s="3">
        <v>0.95814814814814819</v>
      </c>
      <c r="E9248" t="s">
        <v>194</v>
      </c>
      <c r="F9248">
        <v>0</v>
      </c>
      <c r="G9248" t="s">
        <v>214</v>
      </c>
      <c r="H9248" t="s">
        <v>1103</v>
      </c>
      <c r="I9248">
        <f t="shared" si="1008"/>
        <v>1</v>
      </c>
      <c r="J9248" t="str">
        <f t="shared" si="1009"/>
        <v>OK</v>
      </c>
      <c r="K9248" t="str">
        <f t="shared" si="1010"/>
        <v>Failed</v>
      </c>
      <c r="L9248" t="str">
        <f t="shared" si="1011"/>
        <v>Balance Inquiry</v>
      </c>
      <c r="M9248" t="str">
        <f t="shared" si="1012"/>
        <v>OK</v>
      </c>
      <c r="N9248" t="str">
        <f t="shared" si="1013"/>
        <v>OK</v>
      </c>
      <c r="O9248" t="str">
        <f>_xlfn.XLOOKUP(B9248,'01_Raw_ATMs'!A:A,'01_Raw_ATMs'!A:A,"Not Found")</f>
        <v>ATM017</v>
      </c>
      <c r="P9248" t="str">
        <f t="shared" si="1014"/>
        <v>Valid</v>
      </c>
    </row>
    <row r="9249" spans="1:16">
      <c r="A9249" t="s">
        <v>9441</v>
      </c>
      <c r="B9249" t="s">
        <v>123</v>
      </c>
      <c r="C9249" s="2">
        <v>45890</v>
      </c>
      <c r="D9249" s="3">
        <v>0.74671296296296297</v>
      </c>
      <c r="E9249" t="s">
        <v>33</v>
      </c>
      <c r="F9249">
        <v>4000</v>
      </c>
      <c r="G9249" t="s">
        <v>189</v>
      </c>
      <c r="I9249">
        <f t="shared" si="1008"/>
        <v>1</v>
      </c>
      <c r="J9249" t="str">
        <f t="shared" si="1009"/>
        <v>OK</v>
      </c>
      <c r="K9249" t="str">
        <f t="shared" si="1010"/>
        <v>Successful</v>
      </c>
      <c r="L9249" t="str">
        <f t="shared" si="1011"/>
        <v>Withdrawal</v>
      </c>
      <c r="M9249" t="str">
        <f t="shared" si="1012"/>
        <v>OK</v>
      </c>
      <c r="N9249" t="str">
        <f t="shared" si="1013"/>
        <v>OK</v>
      </c>
      <c r="O9249" t="str">
        <f>_xlfn.XLOOKUP(B9249,'01_Raw_ATMs'!A:A,'01_Raw_ATMs'!A:A,"Not Found")</f>
        <v>ATM043</v>
      </c>
      <c r="P9249" t="str">
        <f t="shared" si="1014"/>
        <v>Valid</v>
      </c>
    </row>
    <row r="9250" spans="1:16">
      <c r="A9250" t="s">
        <v>9442</v>
      </c>
      <c r="B9250" t="s">
        <v>118</v>
      </c>
      <c r="C9250" s="2">
        <v>46087</v>
      </c>
      <c r="D9250" s="3">
        <v>0.7806481481481482</v>
      </c>
      <c r="E9250" t="s">
        <v>33</v>
      </c>
      <c r="F9250">
        <v>6000</v>
      </c>
      <c r="G9250" t="s">
        <v>189</v>
      </c>
      <c r="I9250">
        <f t="shared" si="1008"/>
        <v>1</v>
      </c>
      <c r="J9250" t="str">
        <f t="shared" si="1009"/>
        <v>OK</v>
      </c>
      <c r="K9250" t="str">
        <f t="shared" si="1010"/>
        <v>Successful</v>
      </c>
      <c r="L9250" t="str">
        <f t="shared" si="1011"/>
        <v>Withdrawal</v>
      </c>
      <c r="M9250" t="str">
        <f t="shared" si="1012"/>
        <v>OK</v>
      </c>
      <c r="N9250" t="str">
        <f t="shared" si="1013"/>
        <v>OK</v>
      </c>
      <c r="O9250" t="str">
        <f>_xlfn.XLOOKUP(B9250,'01_Raw_ATMs'!A:A,'01_Raw_ATMs'!A:A,"Not Found")</f>
        <v>ATM038</v>
      </c>
      <c r="P9250" t="str">
        <f t="shared" si="1014"/>
        <v>Valid</v>
      </c>
    </row>
    <row r="9251" spans="1:16">
      <c r="A9251" t="s">
        <v>9443</v>
      </c>
      <c r="B9251" t="s">
        <v>152</v>
      </c>
      <c r="C9251" s="2">
        <v>45946</v>
      </c>
      <c r="D9251" s="3">
        <v>0.43637731481481479</v>
      </c>
      <c r="E9251" t="s">
        <v>33</v>
      </c>
      <c r="F9251">
        <v>2000</v>
      </c>
      <c r="G9251" t="s">
        <v>189</v>
      </c>
      <c r="I9251">
        <f t="shared" si="1008"/>
        <v>1</v>
      </c>
      <c r="J9251" t="str">
        <f t="shared" si="1009"/>
        <v>OK</v>
      </c>
      <c r="K9251" t="str">
        <f t="shared" si="1010"/>
        <v>Successful</v>
      </c>
      <c r="L9251" t="str">
        <f t="shared" si="1011"/>
        <v>Withdrawal</v>
      </c>
      <c r="M9251" t="str">
        <f t="shared" si="1012"/>
        <v>OK</v>
      </c>
      <c r="N9251" t="str">
        <f t="shared" si="1013"/>
        <v>OK</v>
      </c>
      <c r="O9251" t="str">
        <f>_xlfn.XLOOKUP(B9251,'01_Raw_ATMs'!A:A,'01_Raw_ATMs'!A:A,"Not Found")</f>
        <v>ATM072</v>
      </c>
      <c r="P9251" t="str">
        <f t="shared" si="1014"/>
        <v>Valid</v>
      </c>
    </row>
    <row r="9252" spans="1:16">
      <c r="A9252" t="s">
        <v>9444</v>
      </c>
      <c r="B9252" t="s">
        <v>83</v>
      </c>
      <c r="C9252" s="2">
        <v>45686</v>
      </c>
      <c r="D9252" s="3">
        <v>0.64798611111111115</v>
      </c>
      <c r="E9252" t="s">
        <v>211</v>
      </c>
      <c r="F9252">
        <v>0</v>
      </c>
      <c r="G9252" t="s">
        <v>189</v>
      </c>
      <c r="I9252">
        <f t="shared" si="1008"/>
        <v>1</v>
      </c>
      <c r="J9252" t="str">
        <f t="shared" si="1009"/>
        <v>OK</v>
      </c>
      <c r="K9252" t="str">
        <f t="shared" si="1010"/>
        <v>Successful</v>
      </c>
      <c r="L9252" t="str">
        <f t="shared" si="1011"/>
        <v>Mini Statement</v>
      </c>
      <c r="M9252" t="str">
        <f t="shared" si="1012"/>
        <v>OK</v>
      </c>
      <c r="N9252" t="str">
        <f t="shared" si="1013"/>
        <v>OK</v>
      </c>
      <c r="O9252" t="str">
        <f>_xlfn.XLOOKUP(B9252,'01_Raw_ATMs'!A:A,'01_Raw_ATMs'!A:A,"Not Found")</f>
        <v>ATM008</v>
      </c>
      <c r="P9252" t="str">
        <f t="shared" si="1014"/>
        <v>Valid</v>
      </c>
    </row>
    <row r="9253" spans="1:16">
      <c r="A9253" t="s">
        <v>9445</v>
      </c>
      <c r="B9253" t="s">
        <v>104</v>
      </c>
      <c r="C9253" s="2">
        <v>46036</v>
      </c>
      <c r="D9253" s="3">
        <v>0.40572916666666659</v>
      </c>
      <c r="E9253" t="s">
        <v>261</v>
      </c>
      <c r="F9253">
        <v>15000</v>
      </c>
      <c r="G9253" t="s">
        <v>189</v>
      </c>
      <c r="I9253">
        <f t="shared" si="1008"/>
        <v>1</v>
      </c>
      <c r="J9253" t="str">
        <f t="shared" si="1009"/>
        <v>OK</v>
      </c>
      <c r="K9253" t="str">
        <f t="shared" si="1010"/>
        <v>Successful</v>
      </c>
      <c r="L9253" t="str">
        <f t="shared" si="1011"/>
        <v>Cash Deposit</v>
      </c>
      <c r="M9253" t="str">
        <f t="shared" si="1012"/>
        <v>OK</v>
      </c>
      <c r="N9253" t="str">
        <f t="shared" si="1013"/>
        <v>OK</v>
      </c>
      <c r="O9253" t="str">
        <f>_xlfn.XLOOKUP(B9253,'01_Raw_ATMs'!A:A,'01_Raw_ATMs'!A:A,"Not Found")</f>
        <v>ATM025</v>
      </c>
      <c r="P9253" t="str">
        <f t="shared" si="1014"/>
        <v>Valid</v>
      </c>
    </row>
    <row r="9254" spans="1:16">
      <c r="A9254" t="s">
        <v>9446</v>
      </c>
      <c r="B9254" t="s">
        <v>137</v>
      </c>
      <c r="C9254" s="2">
        <v>46016</v>
      </c>
      <c r="D9254" s="3">
        <v>0.2928587962962963</v>
      </c>
      <c r="E9254" t="s">
        <v>33</v>
      </c>
      <c r="F9254">
        <v>10000</v>
      </c>
      <c r="G9254" t="s">
        <v>189</v>
      </c>
      <c r="I9254">
        <f t="shared" si="1008"/>
        <v>1</v>
      </c>
      <c r="J9254" t="str">
        <f t="shared" si="1009"/>
        <v>OK</v>
      </c>
      <c r="K9254" t="str">
        <f t="shared" si="1010"/>
        <v>Successful</v>
      </c>
      <c r="L9254" t="str">
        <f t="shared" si="1011"/>
        <v>Withdrawal</v>
      </c>
      <c r="M9254" t="str">
        <f t="shared" si="1012"/>
        <v>OK</v>
      </c>
      <c r="N9254" t="str">
        <f t="shared" si="1013"/>
        <v>OK</v>
      </c>
      <c r="O9254" t="str">
        <f>_xlfn.XLOOKUP(B9254,'01_Raw_ATMs'!A:A,'01_Raw_ATMs'!A:A,"Not Found")</f>
        <v>ATM057</v>
      </c>
      <c r="P9254" t="str">
        <f t="shared" si="1014"/>
        <v>Valid</v>
      </c>
    </row>
    <row r="9255" spans="1:16">
      <c r="A9255" t="s">
        <v>9447</v>
      </c>
      <c r="B9255" t="s">
        <v>128</v>
      </c>
      <c r="C9255" s="2">
        <v>45803</v>
      </c>
      <c r="D9255" s="3">
        <v>0.51407407407407413</v>
      </c>
      <c r="E9255" t="s">
        <v>33</v>
      </c>
      <c r="F9255">
        <v>2000</v>
      </c>
      <c r="G9255" t="s">
        <v>189</v>
      </c>
      <c r="I9255">
        <f t="shared" si="1008"/>
        <v>1</v>
      </c>
      <c r="J9255" t="str">
        <f t="shared" si="1009"/>
        <v>OK</v>
      </c>
      <c r="K9255" t="str">
        <f t="shared" si="1010"/>
        <v>Successful</v>
      </c>
      <c r="L9255" t="str">
        <f t="shared" si="1011"/>
        <v>Withdrawal</v>
      </c>
      <c r="M9255" t="str">
        <f t="shared" si="1012"/>
        <v>OK</v>
      </c>
      <c r="N9255" t="str">
        <f t="shared" si="1013"/>
        <v>OK</v>
      </c>
      <c r="O9255" t="str">
        <f>_xlfn.XLOOKUP(B9255,'01_Raw_ATMs'!A:A,'01_Raw_ATMs'!A:A,"Not Found")</f>
        <v>ATM048</v>
      </c>
      <c r="P9255" t="str">
        <f t="shared" si="1014"/>
        <v>Valid</v>
      </c>
    </row>
    <row r="9256" spans="1:16">
      <c r="A9256" t="s">
        <v>9448</v>
      </c>
      <c r="B9256" t="s">
        <v>152</v>
      </c>
      <c r="C9256" s="2">
        <v>46042</v>
      </c>
      <c r="D9256" s="3">
        <v>0.25899305555555557</v>
      </c>
      <c r="E9256" t="s">
        <v>261</v>
      </c>
      <c r="F9256">
        <v>5000</v>
      </c>
      <c r="G9256" t="s">
        <v>189</v>
      </c>
      <c r="I9256">
        <f t="shared" si="1008"/>
        <v>1</v>
      </c>
      <c r="J9256" t="str">
        <f t="shared" si="1009"/>
        <v>OK</v>
      </c>
      <c r="K9256" t="str">
        <f t="shared" si="1010"/>
        <v>Successful</v>
      </c>
      <c r="L9256" t="str">
        <f t="shared" si="1011"/>
        <v>Cash Deposit</v>
      </c>
      <c r="M9256" t="str">
        <f t="shared" si="1012"/>
        <v>OK</v>
      </c>
      <c r="N9256" t="str">
        <f t="shared" si="1013"/>
        <v>OK</v>
      </c>
      <c r="O9256" t="str">
        <f>_xlfn.XLOOKUP(B9256,'01_Raw_ATMs'!A:A,'01_Raw_ATMs'!A:A,"Not Found")</f>
        <v>ATM072</v>
      </c>
      <c r="P9256" t="str">
        <f t="shared" si="1014"/>
        <v>Valid</v>
      </c>
    </row>
    <row r="9257" spans="1:16">
      <c r="A9257" t="s">
        <v>9449</v>
      </c>
      <c r="B9257" t="s">
        <v>143</v>
      </c>
      <c r="C9257" s="2">
        <v>45660</v>
      </c>
      <c r="D9257" s="3">
        <v>0.87534722222222228</v>
      </c>
      <c r="E9257" t="s">
        <v>194</v>
      </c>
      <c r="F9257">
        <v>0</v>
      </c>
      <c r="G9257" t="s">
        <v>189</v>
      </c>
      <c r="I9257">
        <f t="shared" si="1008"/>
        <v>1</v>
      </c>
      <c r="J9257" t="str">
        <f t="shared" si="1009"/>
        <v>OK</v>
      </c>
      <c r="K9257" t="str">
        <f t="shared" si="1010"/>
        <v>Successful</v>
      </c>
      <c r="L9257" t="str">
        <f t="shared" si="1011"/>
        <v>Balance Inquiry</v>
      </c>
      <c r="M9257" t="str">
        <f t="shared" si="1012"/>
        <v>OK</v>
      </c>
      <c r="N9257" t="str">
        <f t="shared" si="1013"/>
        <v>OK</v>
      </c>
      <c r="O9257" t="str">
        <f>_xlfn.XLOOKUP(B9257,'01_Raw_ATMs'!A:A,'01_Raw_ATMs'!A:A,"Not Found")</f>
        <v>ATM063</v>
      </c>
      <c r="P9257" t="str">
        <f t="shared" si="1014"/>
        <v>Valid</v>
      </c>
    </row>
    <row r="9258" spans="1:16">
      <c r="A9258" t="s">
        <v>9450</v>
      </c>
      <c r="B9258" t="s">
        <v>175</v>
      </c>
      <c r="C9258" s="2">
        <v>45721</v>
      </c>
      <c r="D9258" s="3">
        <v>0.63097222222222227</v>
      </c>
      <c r="E9258" t="s">
        <v>33</v>
      </c>
      <c r="F9258">
        <v>10000</v>
      </c>
      <c r="G9258" t="s">
        <v>189</v>
      </c>
      <c r="I9258">
        <f t="shared" si="1008"/>
        <v>1</v>
      </c>
      <c r="J9258" t="str">
        <f t="shared" si="1009"/>
        <v>OK</v>
      </c>
      <c r="K9258" t="str">
        <f t="shared" si="1010"/>
        <v>Successful</v>
      </c>
      <c r="L9258" t="str">
        <f t="shared" si="1011"/>
        <v>Withdrawal</v>
      </c>
      <c r="M9258" t="str">
        <f t="shared" si="1012"/>
        <v>OK</v>
      </c>
      <c r="N9258" t="str">
        <f t="shared" si="1013"/>
        <v>OK</v>
      </c>
      <c r="O9258" t="str">
        <f>_xlfn.XLOOKUP(B9258,'01_Raw_ATMs'!A:A,'01_Raw_ATMs'!A:A,"Not Found")</f>
        <v>ATM095</v>
      </c>
      <c r="P9258" t="str">
        <f t="shared" si="1014"/>
        <v>Valid</v>
      </c>
    </row>
    <row r="9259" spans="1:16">
      <c r="A9259" t="s">
        <v>9451</v>
      </c>
      <c r="B9259" t="s">
        <v>121</v>
      </c>
      <c r="C9259" s="2">
        <v>46053</v>
      </c>
      <c r="D9259" s="3">
        <v>0.92736111111111108</v>
      </c>
      <c r="E9259" t="s">
        <v>33</v>
      </c>
      <c r="F9259">
        <v>5000</v>
      </c>
      <c r="G9259" t="s">
        <v>189</v>
      </c>
      <c r="I9259">
        <f t="shared" si="1008"/>
        <v>1</v>
      </c>
      <c r="J9259" t="str">
        <f t="shared" si="1009"/>
        <v>OK</v>
      </c>
      <c r="K9259" t="str">
        <f t="shared" si="1010"/>
        <v>Successful</v>
      </c>
      <c r="L9259" t="str">
        <f t="shared" si="1011"/>
        <v>Withdrawal</v>
      </c>
      <c r="M9259" t="str">
        <f t="shared" si="1012"/>
        <v>OK</v>
      </c>
      <c r="N9259" t="str">
        <f t="shared" si="1013"/>
        <v>OK</v>
      </c>
      <c r="O9259" t="str">
        <f>_xlfn.XLOOKUP(B9259,'01_Raw_ATMs'!A:A,'01_Raw_ATMs'!A:A,"Not Found")</f>
        <v>ATM041</v>
      </c>
      <c r="P9259" t="str">
        <f t="shared" si="1014"/>
        <v>Valid</v>
      </c>
    </row>
    <row r="9260" spans="1:16">
      <c r="A9260" t="s">
        <v>9452</v>
      </c>
      <c r="B9260" t="s">
        <v>108</v>
      </c>
      <c r="C9260" s="2">
        <v>46072</v>
      </c>
      <c r="D9260" s="3">
        <v>0.78093749999999995</v>
      </c>
      <c r="E9260" t="s">
        <v>33</v>
      </c>
      <c r="F9260">
        <v>2000</v>
      </c>
      <c r="G9260" t="s">
        <v>189</v>
      </c>
      <c r="I9260">
        <f t="shared" si="1008"/>
        <v>1</v>
      </c>
      <c r="J9260" t="str">
        <f t="shared" si="1009"/>
        <v>OK</v>
      </c>
      <c r="K9260" t="str">
        <f t="shared" si="1010"/>
        <v>Successful</v>
      </c>
      <c r="L9260" t="str">
        <f t="shared" si="1011"/>
        <v>Withdrawal</v>
      </c>
      <c r="M9260" t="str">
        <f t="shared" si="1012"/>
        <v>OK</v>
      </c>
      <c r="N9260" t="str">
        <f t="shared" si="1013"/>
        <v>OK</v>
      </c>
      <c r="O9260" t="str">
        <f>_xlfn.XLOOKUP(B9260,'01_Raw_ATMs'!A:A,'01_Raw_ATMs'!A:A,"Not Found")</f>
        <v>ATM028</v>
      </c>
      <c r="P9260" t="str">
        <f t="shared" si="1014"/>
        <v>Valid</v>
      </c>
    </row>
    <row r="9261" spans="1:16">
      <c r="A9261" t="s">
        <v>9453</v>
      </c>
      <c r="B9261" t="s">
        <v>139</v>
      </c>
      <c r="C9261" s="2">
        <v>46000</v>
      </c>
      <c r="D9261" s="3">
        <v>0.45910879629629631</v>
      </c>
      <c r="E9261" t="s">
        <v>33</v>
      </c>
      <c r="F9261">
        <v>1500</v>
      </c>
      <c r="G9261" t="s">
        <v>189</v>
      </c>
      <c r="I9261">
        <f t="shared" si="1008"/>
        <v>1</v>
      </c>
      <c r="J9261" t="str">
        <f t="shared" si="1009"/>
        <v>OK</v>
      </c>
      <c r="K9261" t="str">
        <f t="shared" si="1010"/>
        <v>Successful</v>
      </c>
      <c r="L9261" t="str">
        <f t="shared" si="1011"/>
        <v>Withdrawal</v>
      </c>
      <c r="M9261" t="str">
        <f t="shared" si="1012"/>
        <v>OK</v>
      </c>
      <c r="N9261" t="str">
        <f t="shared" si="1013"/>
        <v>OK</v>
      </c>
      <c r="O9261" t="str">
        <f>_xlfn.XLOOKUP(B9261,'01_Raw_ATMs'!A:A,'01_Raw_ATMs'!A:A,"Not Found")</f>
        <v>ATM059</v>
      </c>
      <c r="P9261" t="str">
        <f t="shared" si="1014"/>
        <v>Valid</v>
      </c>
    </row>
    <row r="9262" spans="1:16">
      <c r="A9262" t="s">
        <v>9454</v>
      </c>
      <c r="B9262" t="s">
        <v>106</v>
      </c>
      <c r="C9262" s="2">
        <v>46025</v>
      </c>
      <c r="D9262" s="3">
        <v>0.74429398148148151</v>
      </c>
      <c r="E9262" t="s">
        <v>33</v>
      </c>
      <c r="F9262">
        <v>8000</v>
      </c>
      <c r="G9262" t="s">
        <v>189</v>
      </c>
      <c r="I9262">
        <f t="shared" si="1008"/>
        <v>1</v>
      </c>
      <c r="J9262" t="str">
        <f t="shared" si="1009"/>
        <v>OK</v>
      </c>
      <c r="K9262" t="str">
        <f t="shared" si="1010"/>
        <v>Successful</v>
      </c>
      <c r="L9262" t="str">
        <f t="shared" si="1011"/>
        <v>Withdrawal</v>
      </c>
      <c r="M9262" t="str">
        <f t="shared" si="1012"/>
        <v>OK</v>
      </c>
      <c r="N9262" t="str">
        <f t="shared" si="1013"/>
        <v>OK</v>
      </c>
      <c r="O9262" t="str">
        <f>_xlfn.XLOOKUP(B9262,'01_Raw_ATMs'!A:A,'01_Raw_ATMs'!A:A,"Not Found")</f>
        <v>ATM026</v>
      </c>
      <c r="P9262" t="str">
        <f t="shared" si="1014"/>
        <v>Valid</v>
      </c>
    </row>
    <row r="9263" spans="1:16">
      <c r="A9263" t="s">
        <v>9455</v>
      </c>
      <c r="B9263" t="s">
        <v>114</v>
      </c>
      <c r="C9263" s="2">
        <v>45823</v>
      </c>
      <c r="D9263" s="3">
        <v>0.84064814814814814</v>
      </c>
      <c r="E9263" t="s">
        <v>194</v>
      </c>
      <c r="F9263">
        <v>0</v>
      </c>
      <c r="G9263" t="s">
        <v>189</v>
      </c>
      <c r="I9263">
        <f t="shared" si="1008"/>
        <v>1</v>
      </c>
      <c r="J9263" t="str">
        <f t="shared" si="1009"/>
        <v>OK</v>
      </c>
      <c r="K9263" t="str">
        <f t="shared" si="1010"/>
        <v>Successful</v>
      </c>
      <c r="L9263" t="str">
        <f t="shared" si="1011"/>
        <v>Balance Inquiry</v>
      </c>
      <c r="M9263" t="str">
        <f t="shared" si="1012"/>
        <v>OK</v>
      </c>
      <c r="N9263" t="str">
        <f t="shared" si="1013"/>
        <v>OK</v>
      </c>
      <c r="O9263" t="str">
        <f>_xlfn.XLOOKUP(B9263,'01_Raw_ATMs'!A:A,'01_Raw_ATMs'!A:A,"Not Found")</f>
        <v>ATM034</v>
      </c>
      <c r="P9263" t="str">
        <f t="shared" si="1014"/>
        <v>Valid</v>
      </c>
    </row>
    <row r="9264" spans="1:16">
      <c r="A9264" t="s">
        <v>9456</v>
      </c>
      <c r="B9264" t="s">
        <v>149</v>
      </c>
      <c r="C9264" s="2">
        <v>46181</v>
      </c>
      <c r="D9264" s="3">
        <v>0.30759259259259258</v>
      </c>
      <c r="E9264" t="s">
        <v>33</v>
      </c>
      <c r="F9264">
        <v>8000</v>
      </c>
      <c r="G9264" t="s">
        <v>189</v>
      </c>
      <c r="I9264">
        <f t="shared" si="1008"/>
        <v>1</v>
      </c>
      <c r="J9264" t="str">
        <f t="shared" si="1009"/>
        <v>OK</v>
      </c>
      <c r="K9264" t="str">
        <f t="shared" si="1010"/>
        <v>Successful</v>
      </c>
      <c r="L9264" t="str">
        <f t="shared" si="1011"/>
        <v>Withdrawal</v>
      </c>
      <c r="M9264" t="str">
        <f t="shared" si="1012"/>
        <v>OK</v>
      </c>
      <c r="N9264" t="str">
        <f t="shared" si="1013"/>
        <v>OK</v>
      </c>
      <c r="O9264" t="str">
        <f>_xlfn.XLOOKUP(B9264,'01_Raw_ATMs'!A:A,'01_Raw_ATMs'!A:A,"Not Found")</f>
        <v>ATM069</v>
      </c>
      <c r="P9264" t="str">
        <f t="shared" si="1014"/>
        <v>Valid</v>
      </c>
    </row>
    <row r="9265" spans="1:16">
      <c r="A9265" t="s">
        <v>9457</v>
      </c>
      <c r="B9265" t="s">
        <v>129</v>
      </c>
      <c r="C9265" s="2">
        <v>45672</v>
      </c>
      <c r="D9265" s="3">
        <v>0.46637731481481481</v>
      </c>
      <c r="E9265" t="s">
        <v>33</v>
      </c>
      <c r="F9265">
        <v>2500</v>
      </c>
      <c r="G9265" t="s">
        <v>189</v>
      </c>
      <c r="I9265">
        <f t="shared" si="1008"/>
        <v>1</v>
      </c>
      <c r="J9265" t="str">
        <f t="shared" si="1009"/>
        <v>OK</v>
      </c>
      <c r="K9265" t="str">
        <f t="shared" si="1010"/>
        <v>Successful</v>
      </c>
      <c r="L9265" t="str">
        <f t="shared" si="1011"/>
        <v>Withdrawal</v>
      </c>
      <c r="M9265" t="str">
        <f t="shared" si="1012"/>
        <v>OK</v>
      </c>
      <c r="N9265" t="str">
        <f t="shared" si="1013"/>
        <v>OK</v>
      </c>
      <c r="O9265" t="str">
        <f>_xlfn.XLOOKUP(B9265,'01_Raw_ATMs'!A:A,'01_Raw_ATMs'!A:A,"Not Found")</f>
        <v>ATM049</v>
      </c>
      <c r="P9265" t="str">
        <f t="shared" si="1014"/>
        <v>Valid</v>
      </c>
    </row>
    <row r="9266" spans="1:16">
      <c r="A9266" t="s">
        <v>9458</v>
      </c>
      <c r="B9266" t="s">
        <v>140</v>
      </c>
      <c r="C9266" s="2">
        <v>45677</v>
      </c>
      <c r="D9266" s="3">
        <v>0.56533564814814818</v>
      </c>
      <c r="E9266" t="s">
        <v>33</v>
      </c>
      <c r="F9266">
        <v>3000</v>
      </c>
      <c r="G9266" t="s">
        <v>189</v>
      </c>
      <c r="I9266">
        <f t="shared" si="1008"/>
        <v>1</v>
      </c>
      <c r="J9266" t="str">
        <f t="shared" si="1009"/>
        <v>OK</v>
      </c>
      <c r="K9266" t="str">
        <f t="shared" si="1010"/>
        <v>Successful</v>
      </c>
      <c r="L9266" t="str">
        <f t="shared" si="1011"/>
        <v>Withdrawal</v>
      </c>
      <c r="M9266" t="str">
        <f t="shared" si="1012"/>
        <v>OK</v>
      </c>
      <c r="N9266" t="str">
        <f t="shared" si="1013"/>
        <v>OK</v>
      </c>
      <c r="O9266" t="str">
        <f>_xlfn.XLOOKUP(B9266,'01_Raw_ATMs'!A:A,'01_Raw_ATMs'!A:A,"Not Found")</f>
        <v>ATM060</v>
      </c>
      <c r="P9266" t="str">
        <f t="shared" si="1014"/>
        <v>Valid</v>
      </c>
    </row>
    <row r="9267" spans="1:16">
      <c r="A9267" t="s">
        <v>9459</v>
      </c>
      <c r="B9267" t="s">
        <v>100</v>
      </c>
      <c r="C9267" s="2">
        <v>45816</v>
      </c>
      <c r="D9267" s="3">
        <v>0.44951388888888888</v>
      </c>
      <c r="E9267" t="s">
        <v>211</v>
      </c>
      <c r="F9267">
        <v>0</v>
      </c>
      <c r="G9267" t="s">
        <v>189</v>
      </c>
      <c r="I9267">
        <f t="shared" si="1008"/>
        <v>1</v>
      </c>
      <c r="J9267" t="str">
        <f t="shared" si="1009"/>
        <v>OK</v>
      </c>
      <c r="K9267" t="str">
        <f t="shared" si="1010"/>
        <v>Successful</v>
      </c>
      <c r="L9267" t="str">
        <f t="shared" si="1011"/>
        <v>Mini Statement</v>
      </c>
      <c r="M9267" t="str">
        <f t="shared" si="1012"/>
        <v>OK</v>
      </c>
      <c r="N9267" t="str">
        <f t="shared" si="1013"/>
        <v>OK</v>
      </c>
      <c r="O9267" t="str">
        <f>_xlfn.XLOOKUP(B9267,'01_Raw_ATMs'!A:A,'01_Raw_ATMs'!A:A,"Not Found")</f>
        <v>ATM021</v>
      </c>
      <c r="P9267" t="str">
        <f t="shared" si="1014"/>
        <v>Valid</v>
      </c>
    </row>
    <row r="9268" spans="1:16">
      <c r="A9268" t="s">
        <v>9460</v>
      </c>
      <c r="B9268" t="s">
        <v>122</v>
      </c>
      <c r="C9268" s="2">
        <v>45703</v>
      </c>
      <c r="D9268" s="3">
        <v>0.60646990740740736</v>
      </c>
      <c r="E9268" t="s">
        <v>33</v>
      </c>
      <c r="F9268">
        <v>8000</v>
      </c>
      <c r="G9268" t="s">
        <v>189</v>
      </c>
      <c r="I9268">
        <f t="shared" si="1008"/>
        <v>1</v>
      </c>
      <c r="J9268" t="str">
        <f t="shared" si="1009"/>
        <v>OK</v>
      </c>
      <c r="K9268" t="str">
        <f t="shared" si="1010"/>
        <v>Successful</v>
      </c>
      <c r="L9268" t="str">
        <f t="shared" si="1011"/>
        <v>Withdrawal</v>
      </c>
      <c r="M9268" t="str">
        <f t="shared" si="1012"/>
        <v>OK</v>
      </c>
      <c r="N9268" t="str">
        <f t="shared" si="1013"/>
        <v>OK</v>
      </c>
      <c r="O9268" t="str">
        <f>_xlfn.XLOOKUP(B9268,'01_Raw_ATMs'!A:A,'01_Raw_ATMs'!A:A,"Not Found")</f>
        <v>ATM042</v>
      </c>
      <c r="P9268" t="str">
        <f t="shared" si="1014"/>
        <v>Valid</v>
      </c>
    </row>
    <row r="9269" spans="1:16">
      <c r="A9269" t="s">
        <v>9461</v>
      </c>
      <c r="B9269" t="s">
        <v>109</v>
      </c>
      <c r="C9269" s="2">
        <v>46056</v>
      </c>
      <c r="D9269" s="3">
        <v>0.1139930555555556</v>
      </c>
      <c r="E9269" t="s">
        <v>211</v>
      </c>
      <c r="F9269">
        <v>0</v>
      </c>
      <c r="G9269" t="s">
        <v>189</v>
      </c>
      <c r="I9269">
        <f t="shared" si="1008"/>
        <v>1</v>
      </c>
      <c r="J9269" t="str">
        <f t="shared" si="1009"/>
        <v>OK</v>
      </c>
      <c r="K9269" t="str">
        <f t="shared" si="1010"/>
        <v>Successful</v>
      </c>
      <c r="L9269" t="str">
        <f t="shared" si="1011"/>
        <v>Mini Statement</v>
      </c>
      <c r="M9269" t="str">
        <f t="shared" si="1012"/>
        <v>OK</v>
      </c>
      <c r="N9269" t="str">
        <f t="shared" si="1013"/>
        <v>OK</v>
      </c>
      <c r="O9269" t="str">
        <f>_xlfn.XLOOKUP(B9269,'01_Raw_ATMs'!A:A,'01_Raw_ATMs'!A:A,"Not Found")</f>
        <v>ATM029</v>
      </c>
      <c r="P9269" t="str">
        <f t="shared" si="1014"/>
        <v>Valid</v>
      </c>
    </row>
    <row r="9270" spans="1:16">
      <c r="A9270" t="s">
        <v>9462</v>
      </c>
      <c r="B9270" t="s">
        <v>171</v>
      </c>
      <c r="C9270" s="2">
        <v>45809</v>
      </c>
      <c r="D9270" s="3">
        <v>0.3803009259259259</v>
      </c>
      <c r="E9270" t="s">
        <v>33</v>
      </c>
      <c r="F9270">
        <v>2500</v>
      </c>
      <c r="G9270" t="s">
        <v>189</v>
      </c>
      <c r="I9270">
        <f t="shared" si="1008"/>
        <v>1</v>
      </c>
      <c r="J9270" t="str">
        <f t="shared" si="1009"/>
        <v>OK</v>
      </c>
      <c r="K9270" t="str">
        <f t="shared" si="1010"/>
        <v>Successful</v>
      </c>
      <c r="L9270" t="str">
        <f t="shared" si="1011"/>
        <v>Withdrawal</v>
      </c>
      <c r="M9270" t="str">
        <f t="shared" si="1012"/>
        <v>OK</v>
      </c>
      <c r="N9270" t="str">
        <f t="shared" si="1013"/>
        <v>OK</v>
      </c>
      <c r="O9270" t="str">
        <f>_xlfn.XLOOKUP(B9270,'01_Raw_ATMs'!A:A,'01_Raw_ATMs'!A:A,"Not Found")</f>
        <v>ATM091</v>
      </c>
      <c r="P9270" t="str">
        <f t="shared" si="1014"/>
        <v>Valid</v>
      </c>
    </row>
    <row r="9271" spans="1:16">
      <c r="A9271" t="s">
        <v>9463</v>
      </c>
      <c r="B9271" t="s">
        <v>170</v>
      </c>
      <c r="C9271" s="2">
        <v>46172</v>
      </c>
      <c r="D9271" s="3">
        <v>0.77103009259259259</v>
      </c>
      <c r="E9271" t="s">
        <v>33</v>
      </c>
      <c r="F9271">
        <v>2500</v>
      </c>
      <c r="G9271" t="s">
        <v>189</v>
      </c>
      <c r="I9271">
        <f t="shared" si="1008"/>
        <v>1</v>
      </c>
      <c r="J9271" t="str">
        <f t="shared" si="1009"/>
        <v>OK</v>
      </c>
      <c r="K9271" t="str">
        <f t="shared" si="1010"/>
        <v>Successful</v>
      </c>
      <c r="L9271" t="str">
        <f t="shared" si="1011"/>
        <v>Withdrawal</v>
      </c>
      <c r="M9271" t="str">
        <f t="shared" si="1012"/>
        <v>OK</v>
      </c>
      <c r="N9271" t="str">
        <f t="shared" si="1013"/>
        <v>OK</v>
      </c>
      <c r="O9271" t="str">
        <f>_xlfn.XLOOKUP(B9271,'01_Raw_ATMs'!A:A,'01_Raw_ATMs'!A:A,"Not Found")</f>
        <v>ATM090</v>
      </c>
      <c r="P9271" t="str">
        <f t="shared" si="1014"/>
        <v>Valid</v>
      </c>
    </row>
    <row r="9272" spans="1:16">
      <c r="A9272" t="s">
        <v>9464</v>
      </c>
      <c r="B9272" t="s">
        <v>134</v>
      </c>
      <c r="C9272" s="2">
        <v>45673</v>
      </c>
      <c r="D9272" s="3">
        <v>0.86258101851851854</v>
      </c>
      <c r="E9272" t="s">
        <v>33</v>
      </c>
      <c r="F9272">
        <v>6000</v>
      </c>
      <c r="G9272" t="s">
        <v>189</v>
      </c>
      <c r="I9272">
        <f t="shared" si="1008"/>
        <v>1</v>
      </c>
      <c r="J9272" t="str">
        <f t="shared" si="1009"/>
        <v>OK</v>
      </c>
      <c r="K9272" t="str">
        <f t="shared" si="1010"/>
        <v>Successful</v>
      </c>
      <c r="L9272" t="str">
        <f t="shared" si="1011"/>
        <v>Withdrawal</v>
      </c>
      <c r="M9272" t="str">
        <f t="shared" si="1012"/>
        <v>OK</v>
      </c>
      <c r="N9272" t="str">
        <f t="shared" si="1013"/>
        <v>OK</v>
      </c>
      <c r="O9272" t="str">
        <f>_xlfn.XLOOKUP(B9272,'01_Raw_ATMs'!A:A,'01_Raw_ATMs'!A:A,"Not Found")</f>
        <v>ATM054</v>
      </c>
      <c r="P9272" t="str">
        <f t="shared" si="1014"/>
        <v>Valid</v>
      </c>
    </row>
    <row r="9273" spans="1:16">
      <c r="A9273" t="s">
        <v>9465</v>
      </c>
      <c r="B9273" t="s">
        <v>130</v>
      </c>
      <c r="C9273" s="2">
        <v>46027</v>
      </c>
      <c r="D9273" s="3">
        <v>0.72960648148148144</v>
      </c>
      <c r="E9273" t="s">
        <v>194</v>
      </c>
      <c r="F9273">
        <v>0</v>
      </c>
      <c r="G9273" t="s">
        <v>189</v>
      </c>
      <c r="I9273">
        <f t="shared" si="1008"/>
        <v>1</v>
      </c>
      <c r="J9273" t="str">
        <f t="shared" si="1009"/>
        <v>OK</v>
      </c>
      <c r="K9273" t="str">
        <f t="shared" si="1010"/>
        <v>Successful</v>
      </c>
      <c r="L9273" t="str">
        <f t="shared" si="1011"/>
        <v>Balance Inquiry</v>
      </c>
      <c r="M9273" t="str">
        <f t="shared" si="1012"/>
        <v>OK</v>
      </c>
      <c r="N9273" t="str">
        <f t="shared" si="1013"/>
        <v>OK</v>
      </c>
      <c r="O9273" t="str">
        <f>_xlfn.XLOOKUP(B9273,'01_Raw_ATMs'!A:A,'01_Raw_ATMs'!A:A,"Not Found")</f>
        <v>ATM050</v>
      </c>
      <c r="P9273" t="str">
        <f t="shared" si="1014"/>
        <v>Valid</v>
      </c>
    </row>
    <row r="9274" spans="1:16">
      <c r="A9274" t="s">
        <v>9466</v>
      </c>
      <c r="B9274" t="s">
        <v>147</v>
      </c>
      <c r="C9274" s="2">
        <v>45774</v>
      </c>
      <c r="D9274" s="3">
        <v>0.79974537037037041</v>
      </c>
      <c r="E9274" t="s">
        <v>33</v>
      </c>
      <c r="F9274">
        <v>2500</v>
      </c>
      <c r="G9274" t="s">
        <v>189</v>
      </c>
      <c r="I9274">
        <f t="shared" si="1008"/>
        <v>1</v>
      </c>
      <c r="J9274" t="str">
        <f t="shared" si="1009"/>
        <v>OK</v>
      </c>
      <c r="K9274" t="str">
        <f t="shared" si="1010"/>
        <v>Successful</v>
      </c>
      <c r="L9274" t="str">
        <f t="shared" si="1011"/>
        <v>Withdrawal</v>
      </c>
      <c r="M9274" t="str">
        <f t="shared" si="1012"/>
        <v>OK</v>
      </c>
      <c r="N9274" t="str">
        <f t="shared" si="1013"/>
        <v>OK</v>
      </c>
      <c r="O9274" t="str">
        <f>_xlfn.XLOOKUP(B9274,'01_Raw_ATMs'!A:A,'01_Raw_ATMs'!A:A,"Not Found")</f>
        <v>ATM067</v>
      </c>
      <c r="P9274" t="str">
        <f t="shared" si="1014"/>
        <v>Valid</v>
      </c>
    </row>
    <row r="9275" spans="1:16">
      <c r="A9275" t="s">
        <v>9467</v>
      </c>
      <c r="B9275" t="s">
        <v>117</v>
      </c>
      <c r="C9275" s="2">
        <v>46190</v>
      </c>
      <c r="D9275" s="3">
        <v>0.83134259259259258</v>
      </c>
      <c r="E9275" t="s">
        <v>33</v>
      </c>
      <c r="F9275">
        <v>1000</v>
      </c>
      <c r="G9275" t="s">
        <v>189</v>
      </c>
      <c r="I9275">
        <f t="shared" si="1008"/>
        <v>1</v>
      </c>
      <c r="J9275" t="str">
        <f t="shared" si="1009"/>
        <v>OK</v>
      </c>
      <c r="K9275" t="str">
        <f t="shared" si="1010"/>
        <v>Successful</v>
      </c>
      <c r="L9275" t="str">
        <f t="shared" si="1011"/>
        <v>Withdrawal</v>
      </c>
      <c r="M9275" t="str">
        <f t="shared" si="1012"/>
        <v>OK</v>
      </c>
      <c r="N9275" t="str">
        <f t="shared" si="1013"/>
        <v>OK</v>
      </c>
      <c r="O9275" t="str">
        <f>_xlfn.XLOOKUP(B9275,'01_Raw_ATMs'!A:A,'01_Raw_ATMs'!A:A,"Not Found")</f>
        <v>ATM037</v>
      </c>
      <c r="P9275" t="str">
        <f t="shared" si="1014"/>
        <v>Valid</v>
      </c>
    </row>
    <row r="9276" spans="1:16">
      <c r="A9276" t="s">
        <v>9468</v>
      </c>
      <c r="B9276" t="s">
        <v>174</v>
      </c>
      <c r="C9276" s="2">
        <v>46013</v>
      </c>
      <c r="D9276" s="3">
        <v>0.73619212962962965</v>
      </c>
      <c r="E9276" t="s">
        <v>33</v>
      </c>
      <c r="F9276">
        <v>8000</v>
      </c>
      <c r="G9276" t="s">
        <v>189</v>
      </c>
      <c r="I9276">
        <f t="shared" si="1008"/>
        <v>1</v>
      </c>
      <c r="J9276" t="str">
        <f t="shared" si="1009"/>
        <v>OK</v>
      </c>
      <c r="K9276" t="str">
        <f t="shared" si="1010"/>
        <v>Successful</v>
      </c>
      <c r="L9276" t="str">
        <f t="shared" si="1011"/>
        <v>Withdrawal</v>
      </c>
      <c r="M9276" t="str">
        <f t="shared" si="1012"/>
        <v>OK</v>
      </c>
      <c r="N9276" t="str">
        <f t="shared" si="1013"/>
        <v>OK</v>
      </c>
      <c r="O9276" t="str">
        <f>_xlfn.XLOOKUP(B9276,'01_Raw_ATMs'!A:A,'01_Raw_ATMs'!A:A,"Not Found")</f>
        <v>ATM094</v>
      </c>
      <c r="P9276" t="str">
        <f t="shared" si="1014"/>
        <v>Valid</v>
      </c>
    </row>
    <row r="9277" spans="1:16">
      <c r="A9277" t="s">
        <v>9469</v>
      </c>
      <c r="B9277" t="s">
        <v>173</v>
      </c>
      <c r="C9277" s="2">
        <v>45890</v>
      </c>
      <c r="D9277" s="3">
        <v>0.59702546296296299</v>
      </c>
      <c r="E9277" t="s">
        <v>33</v>
      </c>
      <c r="F9277">
        <v>1500</v>
      </c>
      <c r="G9277" t="s">
        <v>189</v>
      </c>
      <c r="I9277">
        <f t="shared" si="1008"/>
        <v>1</v>
      </c>
      <c r="J9277" t="str">
        <f t="shared" si="1009"/>
        <v>OK</v>
      </c>
      <c r="K9277" t="str">
        <f t="shared" si="1010"/>
        <v>Successful</v>
      </c>
      <c r="L9277" t="str">
        <f t="shared" si="1011"/>
        <v>Withdrawal</v>
      </c>
      <c r="M9277" t="str">
        <f t="shared" si="1012"/>
        <v>OK</v>
      </c>
      <c r="N9277" t="str">
        <f t="shared" si="1013"/>
        <v>OK</v>
      </c>
      <c r="O9277" t="str">
        <f>_xlfn.XLOOKUP(B9277,'01_Raw_ATMs'!A:A,'01_Raw_ATMs'!A:A,"Not Found")</f>
        <v>ATM093</v>
      </c>
      <c r="P9277" t="str">
        <f t="shared" si="1014"/>
        <v>Valid</v>
      </c>
    </row>
    <row r="9278" spans="1:16">
      <c r="A9278" t="s">
        <v>9470</v>
      </c>
      <c r="B9278" t="s">
        <v>93</v>
      </c>
      <c r="C9278" s="2">
        <v>46172</v>
      </c>
      <c r="D9278" s="3">
        <v>0.99674768518518519</v>
      </c>
      <c r="E9278" t="s">
        <v>33</v>
      </c>
      <c r="F9278">
        <v>1000</v>
      </c>
      <c r="G9278" t="s">
        <v>189</v>
      </c>
      <c r="I9278">
        <f t="shared" si="1008"/>
        <v>1</v>
      </c>
      <c r="J9278" t="str">
        <f t="shared" si="1009"/>
        <v>OK</v>
      </c>
      <c r="K9278" t="str">
        <f t="shared" si="1010"/>
        <v>Successful</v>
      </c>
      <c r="L9278" t="str">
        <f t="shared" si="1011"/>
        <v>Withdrawal</v>
      </c>
      <c r="M9278" t="str">
        <f t="shared" si="1012"/>
        <v>OK</v>
      </c>
      <c r="N9278" t="str">
        <f t="shared" si="1013"/>
        <v>OK</v>
      </c>
      <c r="O9278" t="str">
        <f>_xlfn.XLOOKUP(B9278,'01_Raw_ATMs'!A:A,'01_Raw_ATMs'!A:A,"Not Found")</f>
        <v>ATM016</v>
      </c>
      <c r="P9278" t="str">
        <f t="shared" si="1014"/>
        <v>Valid</v>
      </c>
    </row>
    <row r="9279" spans="1:16">
      <c r="A9279" t="s">
        <v>9471</v>
      </c>
      <c r="B9279" t="s">
        <v>138</v>
      </c>
      <c r="C9279" s="2">
        <v>45659</v>
      </c>
      <c r="D9279" s="3">
        <v>0.67505787037037035</v>
      </c>
      <c r="E9279" t="s">
        <v>33</v>
      </c>
      <c r="F9279">
        <v>4000</v>
      </c>
      <c r="G9279" t="s">
        <v>189</v>
      </c>
      <c r="I9279">
        <f t="shared" si="1008"/>
        <v>1</v>
      </c>
      <c r="J9279" t="str">
        <f t="shared" si="1009"/>
        <v>OK</v>
      </c>
      <c r="K9279" t="str">
        <f t="shared" si="1010"/>
        <v>Successful</v>
      </c>
      <c r="L9279" t="str">
        <f t="shared" si="1011"/>
        <v>Withdrawal</v>
      </c>
      <c r="M9279" t="str">
        <f t="shared" si="1012"/>
        <v>OK</v>
      </c>
      <c r="N9279" t="str">
        <f t="shared" si="1013"/>
        <v>OK</v>
      </c>
      <c r="O9279" t="str">
        <f>_xlfn.XLOOKUP(B9279,'01_Raw_ATMs'!A:A,'01_Raw_ATMs'!A:A,"Not Found")</f>
        <v>ATM058</v>
      </c>
      <c r="P9279" t="str">
        <f t="shared" si="1014"/>
        <v>Valid</v>
      </c>
    </row>
    <row r="9280" spans="1:16">
      <c r="A9280" t="s">
        <v>9472</v>
      </c>
      <c r="B9280" t="s">
        <v>164</v>
      </c>
      <c r="C9280" s="2">
        <v>45804</v>
      </c>
      <c r="D9280" s="3">
        <v>0.53789351851851852</v>
      </c>
      <c r="E9280" t="s">
        <v>33</v>
      </c>
      <c r="F9280">
        <v>10000</v>
      </c>
      <c r="G9280" t="s">
        <v>189</v>
      </c>
      <c r="I9280">
        <f t="shared" si="1008"/>
        <v>1</v>
      </c>
      <c r="J9280" t="str">
        <f t="shared" si="1009"/>
        <v>OK</v>
      </c>
      <c r="K9280" t="str">
        <f t="shared" si="1010"/>
        <v>Successful</v>
      </c>
      <c r="L9280" t="str">
        <f t="shared" si="1011"/>
        <v>Withdrawal</v>
      </c>
      <c r="M9280" t="str">
        <f t="shared" si="1012"/>
        <v>OK</v>
      </c>
      <c r="N9280" t="str">
        <f t="shared" si="1013"/>
        <v>OK</v>
      </c>
      <c r="O9280" t="str">
        <f>_xlfn.XLOOKUP(B9280,'01_Raw_ATMs'!A:A,'01_Raw_ATMs'!A:A,"Not Found")</f>
        <v>ATM084</v>
      </c>
      <c r="P9280" t="str">
        <f t="shared" si="1014"/>
        <v>Valid</v>
      </c>
    </row>
    <row r="9281" spans="1:16">
      <c r="A9281" t="s">
        <v>9473</v>
      </c>
      <c r="B9281" t="s">
        <v>169</v>
      </c>
      <c r="C9281" s="2">
        <v>45926</v>
      </c>
      <c r="D9281" s="3">
        <v>0.88226851851851851</v>
      </c>
      <c r="E9281" t="s">
        <v>261</v>
      </c>
      <c r="F9281">
        <v>20000</v>
      </c>
      <c r="G9281" t="s">
        <v>189</v>
      </c>
      <c r="I9281">
        <f t="shared" si="1008"/>
        <v>1</v>
      </c>
      <c r="J9281" t="str">
        <f t="shared" si="1009"/>
        <v>OK</v>
      </c>
      <c r="K9281" t="str">
        <f t="shared" si="1010"/>
        <v>Successful</v>
      </c>
      <c r="L9281" t="str">
        <f t="shared" si="1011"/>
        <v>Cash Deposit</v>
      </c>
      <c r="M9281" t="str">
        <f t="shared" si="1012"/>
        <v>OK</v>
      </c>
      <c r="N9281" t="str">
        <f t="shared" si="1013"/>
        <v>OK</v>
      </c>
      <c r="O9281" t="str">
        <f>_xlfn.XLOOKUP(B9281,'01_Raw_ATMs'!A:A,'01_Raw_ATMs'!A:A,"Not Found")</f>
        <v>ATM089</v>
      </c>
      <c r="P9281" t="str">
        <f t="shared" si="1014"/>
        <v>Valid</v>
      </c>
    </row>
    <row r="9282" spans="1:16">
      <c r="A9282" t="s">
        <v>9474</v>
      </c>
      <c r="B9282" t="s">
        <v>76</v>
      </c>
      <c r="C9282" s="2">
        <v>45928</v>
      </c>
      <c r="D9282" s="3">
        <v>0.56943287037037038</v>
      </c>
      <c r="E9282" t="s">
        <v>33</v>
      </c>
      <c r="F9282">
        <v>1500</v>
      </c>
      <c r="G9282" t="s">
        <v>189</v>
      </c>
      <c r="I9282">
        <f t="shared" si="1008"/>
        <v>1</v>
      </c>
      <c r="J9282" t="str">
        <f t="shared" si="1009"/>
        <v>OK</v>
      </c>
      <c r="K9282" t="str">
        <f t="shared" si="1010"/>
        <v>Successful</v>
      </c>
      <c r="L9282" t="str">
        <f t="shared" si="1011"/>
        <v>Withdrawal</v>
      </c>
      <c r="M9282" t="str">
        <f t="shared" si="1012"/>
        <v>OK</v>
      </c>
      <c r="N9282" t="str">
        <f t="shared" si="1013"/>
        <v>OK</v>
      </c>
      <c r="O9282" t="str">
        <f>_xlfn.XLOOKUP(B9282,'01_Raw_ATMs'!A:A,'01_Raw_ATMs'!A:A,"Not Found")</f>
        <v>ATM004</v>
      </c>
      <c r="P9282" t="str">
        <f t="shared" si="1014"/>
        <v>Valid</v>
      </c>
    </row>
    <row r="9283" spans="1:16">
      <c r="A9283" t="s">
        <v>9475</v>
      </c>
      <c r="B9283" t="s">
        <v>158</v>
      </c>
      <c r="C9283" s="2">
        <v>46039</v>
      </c>
      <c r="D9283" s="3">
        <v>0.29629629629629628</v>
      </c>
      <c r="E9283" t="s">
        <v>194</v>
      </c>
      <c r="F9283">
        <v>0</v>
      </c>
      <c r="G9283" t="s">
        <v>214</v>
      </c>
      <c r="H9283" t="s">
        <v>42</v>
      </c>
      <c r="I9283">
        <f t="shared" ref="I9283:I9346" si="1015">COUNTIF($A:$A,A9283)</f>
        <v>1</v>
      </c>
      <c r="J9283" t="str">
        <f t="shared" ref="J9283:J9346" si="1016">IF(AND(TRIM(G9283)="Failed",H9283=""),"Problem","OK")</f>
        <v>OK</v>
      </c>
      <c r="K9283" t="str">
        <f t="shared" ref="K9283:K9346" si="1017">PROPER(TRIM(G9283))</f>
        <v>Failed</v>
      </c>
      <c r="L9283" t="str">
        <f t="shared" ref="L9283:L9346" si="1018">PROPER(TRIM(E9283))</f>
        <v>Balance Inquiry</v>
      </c>
      <c r="M9283" t="str">
        <f t="shared" ref="M9283:M9346" si="1019">IF(OR(E9283="Withdrawal",E9283="Cash Deposit"),IF(F9283&gt;0,"OK","Problem"),IF(F9283=0,"OK","Problem"))</f>
        <v>OK</v>
      </c>
      <c r="N9283" t="str">
        <f t="shared" ref="N9283:N9346" si="1020">IF(AND(C9283&gt;=DATE(2025,1,1),C9283&lt;=DATE(2026,6,30)),"OK","Problem")</f>
        <v>OK</v>
      </c>
      <c r="O9283" t="str">
        <f>_xlfn.XLOOKUP(B9283,'01_Raw_ATMs'!A:A,'01_Raw_ATMs'!A:A,"Not Found")</f>
        <v>ATM078</v>
      </c>
      <c r="P9283" t="str">
        <f t="shared" ref="P9283:P9346" si="1021">IF(B9283="","Missing ATM_ID","Valid")</f>
        <v>Valid</v>
      </c>
    </row>
    <row r="9284" spans="1:16">
      <c r="A9284" t="s">
        <v>9476</v>
      </c>
      <c r="B9284" t="s">
        <v>177</v>
      </c>
      <c r="C9284" s="2">
        <v>45973</v>
      </c>
      <c r="D9284" s="3">
        <v>0.8329050925925926</v>
      </c>
      <c r="E9284" t="s">
        <v>261</v>
      </c>
      <c r="F9284">
        <v>20000</v>
      </c>
      <c r="G9284" t="s">
        <v>189</v>
      </c>
      <c r="I9284">
        <f t="shared" si="1015"/>
        <v>1</v>
      </c>
      <c r="J9284" t="str">
        <f t="shared" si="1016"/>
        <v>OK</v>
      </c>
      <c r="K9284" t="str">
        <f t="shared" si="1017"/>
        <v>Successful</v>
      </c>
      <c r="L9284" t="str">
        <f t="shared" si="1018"/>
        <v>Cash Deposit</v>
      </c>
      <c r="M9284" t="str">
        <f t="shared" si="1019"/>
        <v>OK</v>
      </c>
      <c r="N9284" t="str">
        <f t="shared" si="1020"/>
        <v>OK</v>
      </c>
      <c r="O9284" t="str">
        <f>_xlfn.XLOOKUP(B9284,'01_Raw_ATMs'!A:A,'01_Raw_ATMs'!A:A,"Not Found")</f>
        <v>ATM097</v>
      </c>
      <c r="P9284" t="str">
        <f t="shared" si="1021"/>
        <v>Valid</v>
      </c>
    </row>
    <row r="9285" spans="1:16">
      <c r="A9285" t="s">
        <v>9477</v>
      </c>
      <c r="B9285" t="s">
        <v>131</v>
      </c>
      <c r="C9285" s="2">
        <v>46008</v>
      </c>
      <c r="D9285" s="3">
        <v>0.31403935185185178</v>
      </c>
      <c r="E9285" t="s">
        <v>194</v>
      </c>
      <c r="F9285">
        <v>0</v>
      </c>
      <c r="G9285" t="s">
        <v>189</v>
      </c>
      <c r="I9285">
        <f t="shared" si="1015"/>
        <v>1</v>
      </c>
      <c r="J9285" t="str">
        <f t="shared" si="1016"/>
        <v>OK</v>
      </c>
      <c r="K9285" t="str">
        <f t="shared" si="1017"/>
        <v>Successful</v>
      </c>
      <c r="L9285" t="str">
        <f t="shared" si="1018"/>
        <v>Balance Inquiry</v>
      </c>
      <c r="M9285" t="str">
        <f t="shared" si="1019"/>
        <v>OK</v>
      </c>
      <c r="N9285" t="str">
        <f t="shared" si="1020"/>
        <v>OK</v>
      </c>
      <c r="O9285" t="str">
        <f>_xlfn.XLOOKUP(B9285,'01_Raw_ATMs'!A:A,'01_Raw_ATMs'!A:A,"Not Found")</f>
        <v>ATM051</v>
      </c>
      <c r="P9285" t="str">
        <f t="shared" si="1021"/>
        <v>Valid</v>
      </c>
    </row>
    <row r="9286" spans="1:16">
      <c r="A9286" t="s">
        <v>9478</v>
      </c>
      <c r="B9286" t="s">
        <v>119</v>
      </c>
      <c r="C9286" s="2">
        <v>46127</v>
      </c>
      <c r="D9286" s="3">
        <v>0.1320833333333333</v>
      </c>
      <c r="E9286" t="s">
        <v>211</v>
      </c>
      <c r="F9286">
        <v>0</v>
      </c>
      <c r="G9286" t="s">
        <v>189</v>
      </c>
      <c r="I9286">
        <f t="shared" si="1015"/>
        <v>1</v>
      </c>
      <c r="J9286" t="str">
        <f t="shared" si="1016"/>
        <v>OK</v>
      </c>
      <c r="K9286" t="str">
        <f t="shared" si="1017"/>
        <v>Successful</v>
      </c>
      <c r="L9286" t="str">
        <f t="shared" si="1018"/>
        <v>Mini Statement</v>
      </c>
      <c r="M9286" t="str">
        <f t="shared" si="1019"/>
        <v>OK</v>
      </c>
      <c r="N9286" t="str">
        <f t="shared" si="1020"/>
        <v>OK</v>
      </c>
      <c r="O9286" t="str">
        <f>_xlfn.XLOOKUP(B9286,'01_Raw_ATMs'!A:A,'01_Raw_ATMs'!A:A,"Not Found")</f>
        <v>ATM039</v>
      </c>
      <c r="P9286" t="str">
        <f t="shared" si="1021"/>
        <v>Valid</v>
      </c>
    </row>
    <row r="9287" spans="1:16">
      <c r="A9287" t="s">
        <v>9479</v>
      </c>
      <c r="B9287" t="s">
        <v>164</v>
      </c>
      <c r="C9287" s="2">
        <v>45824</v>
      </c>
      <c r="D9287" s="3">
        <v>0.55891203703703707</v>
      </c>
      <c r="E9287" t="s">
        <v>33</v>
      </c>
      <c r="F9287">
        <v>1000</v>
      </c>
      <c r="G9287" t="s">
        <v>189</v>
      </c>
      <c r="I9287">
        <f t="shared" si="1015"/>
        <v>1</v>
      </c>
      <c r="J9287" t="str">
        <f t="shared" si="1016"/>
        <v>OK</v>
      </c>
      <c r="K9287" t="str">
        <f t="shared" si="1017"/>
        <v>Successful</v>
      </c>
      <c r="L9287" t="str">
        <f t="shared" si="1018"/>
        <v>Withdrawal</v>
      </c>
      <c r="M9287" t="str">
        <f t="shared" si="1019"/>
        <v>OK</v>
      </c>
      <c r="N9287" t="str">
        <f t="shared" si="1020"/>
        <v>OK</v>
      </c>
      <c r="O9287" t="str">
        <f>_xlfn.XLOOKUP(B9287,'01_Raw_ATMs'!A:A,'01_Raw_ATMs'!A:A,"Not Found")</f>
        <v>ATM084</v>
      </c>
      <c r="P9287" t="str">
        <f t="shared" si="1021"/>
        <v>Valid</v>
      </c>
    </row>
    <row r="9288" spans="1:16">
      <c r="A9288" t="s">
        <v>9480</v>
      </c>
      <c r="B9288" t="s">
        <v>96</v>
      </c>
      <c r="C9288" s="2">
        <v>45665</v>
      </c>
      <c r="D9288" s="3">
        <v>0.88534722222222217</v>
      </c>
      <c r="E9288" t="s">
        <v>261</v>
      </c>
      <c r="F9288">
        <v>15000</v>
      </c>
      <c r="G9288" t="s">
        <v>189</v>
      </c>
      <c r="I9288">
        <f t="shared" si="1015"/>
        <v>1</v>
      </c>
      <c r="J9288" t="str">
        <f t="shared" si="1016"/>
        <v>OK</v>
      </c>
      <c r="K9288" t="str">
        <f t="shared" si="1017"/>
        <v>Successful</v>
      </c>
      <c r="L9288" t="str">
        <f t="shared" si="1018"/>
        <v>Cash Deposit</v>
      </c>
      <c r="M9288" t="str">
        <f t="shared" si="1019"/>
        <v>OK</v>
      </c>
      <c r="N9288" t="str">
        <f t="shared" si="1020"/>
        <v>OK</v>
      </c>
      <c r="O9288" t="str">
        <f>_xlfn.XLOOKUP(B9288,'01_Raw_ATMs'!A:A,'01_Raw_ATMs'!A:A,"Not Found")</f>
        <v>ATM018</v>
      </c>
      <c r="P9288" t="str">
        <f t="shared" si="1021"/>
        <v>Valid</v>
      </c>
    </row>
    <row r="9289" spans="1:16">
      <c r="A9289" t="s">
        <v>9481</v>
      </c>
      <c r="B9289" t="s">
        <v>111</v>
      </c>
      <c r="C9289" s="2">
        <v>46113</v>
      </c>
      <c r="D9289" s="3">
        <v>0.98590277777777779</v>
      </c>
      <c r="E9289" t="s">
        <v>33</v>
      </c>
      <c r="F9289">
        <v>8000</v>
      </c>
      <c r="G9289" t="s">
        <v>189</v>
      </c>
      <c r="I9289">
        <f t="shared" si="1015"/>
        <v>1</v>
      </c>
      <c r="J9289" t="str">
        <f t="shared" si="1016"/>
        <v>OK</v>
      </c>
      <c r="K9289" t="str">
        <f t="shared" si="1017"/>
        <v>Successful</v>
      </c>
      <c r="L9289" t="str">
        <f t="shared" si="1018"/>
        <v>Withdrawal</v>
      </c>
      <c r="M9289" t="str">
        <f t="shared" si="1019"/>
        <v>OK</v>
      </c>
      <c r="N9289" t="str">
        <f t="shared" si="1020"/>
        <v>OK</v>
      </c>
      <c r="O9289" t="str">
        <f>_xlfn.XLOOKUP(B9289,'01_Raw_ATMs'!A:A,'01_Raw_ATMs'!A:A,"Not Found")</f>
        <v>ATM031</v>
      </c>
      <c r="P9289" t="str">
        <f t="shared" si="1021"/>
        <v>Valid</v>
      </c>
    </row>
    <row r="9290" spans="1:16">
      <c r="A9290" t="s">
        <v>9482</v>
      </c>
      <c r="B9290" t="s">
        <v>168</v>
      </c>
      <c r="C9290" s="2">
        <v>46100</v>
      </c>
      <c r="D9290" s="3">
        <v>0.73907407407407411</v>
      </c>
      <c r="E9290" t="s">
        <v>33</v>
      </c>
      <c r="F9290">
        <v>2500</v>
      </c>
      <c r="G9290" t="s">
        <v>189</v>
      </c>
      <c r="I9290">
        <f t="shared" si="1015"/>
        <v>1</v>
      </c>
      <c r="J9290" t="str">
        <f t="shared" si="1016"/>
        <v>OK</v>
      </c>
      <c r="K9290" t="str">
        <f t="shared" si="1017"/>
        <v>Successful</v>
      </c>
      <c r="L9290" t="str">
        <f t="shared" si="1018"/>
        <v>Withdrawal</v>
      </c>
      <c r="M9290" t="str">
        <f t="shared" si="1019"/>
        <v>OK</v>
      </c>
      <c r="N9290" t="str">
        <f t="shared" si="1020"/>
        <v>OK</v>
      </c>
      <c r="O9290" t="str">
        <f>_xlfn.XLOOKUP(B9290,'01_Raw_ATMs'!A:A,'01_Raw_ATMs'!A:A,"Not Found")</f>
        <v>ATM088</v>
      </c>
      <c r="P9290" t="str">
        <f t="shared" si="1021"/>
        <v>Valid</v>
      </c>
    </row>
    <row r="9291" spans="1:16">
      <c r="A9291" t="s">
        <v>9483</v>
      </c>
      <c r="B9291" t="s">
        <v>127</v>
      </c>
      <c r="C9291" s="2">
        <v>46176</v>
      </c>
      <c r="D9291" s="3">
        <v>0.67446759259259259</v>
      </c>
      <c r="E9291" t="s">
        <v>194</v>
      </c>
      <c r="F9291">
        <v>0</v>
      </c>
      <c r="G9291" t="s">
        <v>189</v>
      </c>
      <c r="I9291">
        <f t="shared" si="1015"/>
        <v>1</v>
      </c>
      <c r="J9291" t="str">
        <f t="shared" si="1016"/>
        <v>OK</v>
      </c>
      <c r="K9291" t="str">
        <f t="shared" si="1017"/>
        <v>Successful</v>
      </c>
      <c r="L9291" t="str">
        <f t="shared" si="1018"/>
        <v>Balance Inquiry</v>
      </c>
      <c r="M9291" t="str">
        <f t="shared" si="1019"/>
        <v>OK</v>
      </c>
      <c r="N9291" t="str">
        <f t="shared" si="1020"/>
        <v>OK</v>
      </c>
      <c r="O9291" t="str">
        <f>_xlfn.XLOOKUP(B9291,'01_Raw_ATMs'!A:A,'01_Raw_ATMs'!A:A,"Not Found")</f>
        <v>ATM047</v>
      </c>
      <c r="P9291" t="str">
        <f t="shared" si="1021"/>
        <v>Valid</v>
      </c>
    </row>
    <row r="9292" spans="1:16">
      <c r="A9292" t="s">
        <v>9484</v>
      </c>
      <c r="B9292" t="s">
        <v>84</v>
      </c>
      <c r="C9292" s="2">
        <v>46183</v>
      </c>
      <c r="D9292" s="3">
        <v>0.80612268518518515</v>
      </c>
      <c r="E9292" t="s">
        <v>211</v>
      </c>
      <c r="F9292">
        <v>0</v>
      </c>
      <c r="G9292" t="s">
        <v>189</v>
      </c>
      <c r="I9292">
        <f t="shared" si="1015"/>
        <v>1</v>
      </c>
      <c r="J9292" t="str">
        <f t="shared" si="1016"/>
        <v>OK</v>
      </c>
      <c r="K9292" t="str">
        <f t="shared" si="1017"/>
        <v>Successful</v>
      </c>
      <c r="L9292" t="str">
        <f t="shared" si="1018"/>
        <v>Mini Statement</v>
      </c>
      <c r="M9292" t="str">
        <f t="shared" si="1019"/>
        <v>OK</v>
      </c>
      <c r="N9292" t="str">
        <f t="shared" si="1020"/>
        <v>OK</v>
      </c>
      <c r="O9292" t="str">
        <f>_xlfn.XLOOKUP(B9292,'01_Raw_ATMs'!A:A,'01_Raw_ATMs'!A:A,"Not Found")</f>
        <v>ATM009</v>
      </c>
      <c r="P9292" t="str">
        <f t="shared" si="1021"/>
        <v>Valid</v>
      </c>
    </row>
    <row r="9293" spans="1:16">
      <c r="A9293" t="s">
        <v>9485</v>
      </c>
      <c r="B9293" t="s">
        <v>101</v>
      </c>
      <c r="C9293" s="2">
        <v>45817</v>
      </c>
      <c r="D9293" s="3">
        <v>0.72974537037037035</v>
      </c>
      <c r="E9293" t="s">
        <v>33</v>
      </c>
      <c r="F9293">
        <v>3000</v>
      </c>
      <c r="G9293" t="s">
        <v>189</v>
      </c>
      <c r="I9293">
        <f t="shared" si="1015"/>
        <v>1</v>
      </c>
      <c r="J9293" t="str">
        <f t="shared" si="1016"/>
        <v>OK</v>
      </c>
      <c r="K9293" t="str">
        <f t="shared" si="1017"/>
        <v>Successful</v>
      </c>
      <c r="L9293" t="str">
        <f t="shared" si="1018"/>
        <v>Withdrawal</v>
      </c>
      <c r="M9293" t="str">
        <f t="shared" si="1019"/>
        <v>OK</v>
      </c>
      <c r="N9293" t="str">
        <f t="shared" si="1020"/>
        <v>OK</v>
      </c>
      <c r="O9293" t="str">
        <f>_xlfn.XLOOKUP(B9293,'01_Raw_ATMs'!A:A,'01_Raw_ATMs'!A:A,"Not Found")</f>
        <v>ATM022</v>
      </c>
      <c r="P9293" t="str">
        <f t="shared" si="1021"/>
        <v>Valid</v>
      </c>
    </row>
    <row r="9294" spans="1:16">
      <c r="A9294" t="s">
        <v>9486</v>
      </c>
      <c r="B9294" t="s">
        <v>151</v>
      </c>
      <c r="C9294" s="2">
        <v>45948</v>
      </c>
      <c r="D9294" s="3">
        <v>0.57731481481481484</v>
      </c>
      <c r="E9294" t="s">
        <v>211</v>
      </c>
      <c r="F9294">
        <v>0</v>
      </c>
      <c r="G9294" t="s">
        <v>189</v>
      </c>
      <c r="I9294">
        <f t="shared" si="1015"/>
        <v>1</v>
      </c>
      <c r="J9294" t="str">
        <f t="shared" si="1016"/>
        <v>OK</v>
      </c>
      <c r="K9294" t="str">
        <f t="shared" si="1017"/>
        <v>Successful</v>
      </c>
      <c r="L9294" t="str">
        <f t="shared" si="1018"/>
        <v>Mini Statement</v>
      </c>
      <c r="M9294" t="str">
        <f t="shared" si="1019"/>
        <v>OK</v>
      </c>
      <c r="N9294" t="str">
        <f t="shared" si="1020"/>
        <v>OK</v>
      </c>
      <c r="O9294" t="str">
        <f>_xlfn.XLOOKUP(B9294,'01_Raw_ATMs'!A:A,'01_Raw_ATMs'!A:A,"Not Found")</f>
        <v>ATM071</v>
      </c>
      <c r="P9294" t="str">
        <f t="shared" si="1021"/>
        <v>Valid</v>
      </c>
    </row>
    <row r="9295" spans="1:16">
      <c r="A9295" t="s">
        <v>9487</v>
      </c>
      <c r="B9295" t="s">
        <v>96</v>
      </c>
      <c r="C9295" s="2">
        <v>45819</v>
      </c>
      <c r="D9295" s="3">
        <v>0.84743055555555558</v>
      </c>
      <c r="E9295" t="s">
        <v>194</v>
      </c>
      <c r="F9295">
        <v>0</v>
      </c>
      <c r="G9295" t="s">
        <v>189</v>
      </c>
      <c r="I9295">
        <f t="shared" si="1015"/>
        <v>1</v>
      </c>
      <c r="J9295" t="str">
        <f t="shared" si="1016"/>
        <v>OK</v>
      </c>
      <c r="K9295" t="str">
        <f t="shared" si="1017"/>
        <v>Successful</v>
      </c>
      <c r="L9295" t="str">
        <f t="shared" si="1018"/>
        <v>Balance Inquiry</v>
      </c>
      <c r="M9295" t="str">
        <f t="shared" si="1019"/>
        <v>OK</v>
      </c>
      <c r="N9295" t="str">
        <f t="shared" si="1020"/>
        <v>OK</v>
      </c>
      <c r="O9295" t="str">
        <f>_xlfn.XLOOKUP(B9295,'01_Raw_ATMs'!A:A,'01_Raw_ATMs'!A:A,"Not Found")</f>
        <v>ATM018</v>
      </c>
      <c r="P9295" t="str">
        <f t="shared" si="1021"/>
        <v>Valid</v>
      </c>
    </row>
    <row r="9296" spans="1:16">
      <c r="A9296" t="s">
        <v>9488</v>
      </c>
      <c r="B9296" t="s">
        <v>138</v>
      </c>
      <c r="C9296" s="2">
        <v>45840</v>
      </c>
      <c r="D9296" s="3">
        <v>0.87210648148148151</v>
      </c>
      <c r="E9296" t="s">
        <v>33</v>
      </c>
      <c r="F9296">
        <v>1500</v>
      </c>
      <c r="G9296" t="s">
        <v>189</v>
      </c>
      <c r="I9296">
        <f t="shared" si="1015"/>
        <v>1</v>
      </c>
      <c r="J9296" t="str">
        <f t="shared" si="1016"/>
        <v>OK</v>
      </c>
      <c r="K9296" t="str">
        <f t="shared" si="1017"/>
        <v>Successful</v>
      </c>
      <c r="L9296" t="str">
        <f t="shared" si="1018"/>
        <v>Withdrawal</v>
      </c>
      <c r="M9296" t="str">
        <f t="shared" si="1019"/>
        <v>OK</v>
      </c>
      <c r="N9296" t="str">
        <f t="shared" si="1020"/>
        <v>OK</v>
      </c>
      <c r="O9296" t="str">
        <f>_xlfn.XLOOKUP(B9296,'01_Raw_ATMs'!A:A,'01_Raw_ATMs'!A:A,"Not Found")</f>
        <v>ATM058</v>
      </c>
      <c r="P9296" t="str">
        <f t="shared" si="1021"/>
        <v>Valid</v>
      </c>
    </row>
    <row r="9297" spans="1:16">
      <c r="A9297" t="s">
        <v>9489</v>
      </c>
      <c r="B9297" t="s">
        <v>165</v>
      </c>
      <c r="C9297" s="2">
        <v>46069</v>
      </c>
      <c r="D9297" s="3">
        <v>0.63589120370370367</v>
      </c>
      <c r="E9297" t="s">
        <v>33</v>
      </c>
      <c r="F9297">
        <v>10000</v>
      </c>
      <c r="G9297" t="s">
        <v>189</v>
      </c>
      <c r="I9297">
        <f t="shared" si="1015"/>
        <v>1</v>
      </c>
      <c r="J9297" t="str">
        <f t="shared" si="1016"/>
        <v>OK</v>
      </c>
      <c r="K9297" t="str">
        <f t="shared" si="1017"/>
        <v>Successful</v>
      </c>
      <c r="L9297" t="str">
        <f t="shared" si="1018"/>
        <v>Withdrawal</v>
      </c>
      <c r="M9297" t="str">
        <f t="shared" si="1019"/>
        <v>OK</v>
      </c>
      <c r="N9297" t="str">
        <f t="shared" si="1020"/>
        <v>OK</v>
      </c>
      <c r="O9297" t="str">
        <f>_xlfn.XLOOKUP(B9297,'01_Raw_ATMs'!A:A,'01_Raw_ATMs'!A:A,"Not Found")</f>
        <v>ATM085</v>
      </c>
      <c r="P9297" t="str">
        <f t="shared" si="1021"/>
        <v>Valid</v>
      </c>
    </row>
    <row r="9298" spans="1:16">
      <c r="A9298" t="s">
        <v>9490</v>
      </c>
      <c r="B9298" t="s">
        <v>76</v>
      </c>
      <c r="C9298" s="2">
        <v>46096</v>
      </c>
      <c r="D9298" s="3">
        <v>0.75640046296296293</v>
      </c>
      <c r="E9298" t="s">
        <v>33</v>
      </c>
      <c r="F9298">
        <v>10000</v>
      </c>
      <c r="G9298" t="s">
        <v>189</v>
      </c>
      <c r="I9298">
        <f t="shared" si="1015"/>
        <v>1</v>
      </c>
      <c r="J9298" t="str">
        <f t="shared" si="1016"/>
        <v>OK</v>
      </c>
      <c r="K9298" t="str">
        <f t="shared" si="1017"/>
        <v>Successful</v>
      </c>
      <c r="L9298" t="str">
        <f t="shared" si="1018"/>
        <v>Withdrawal</v>
      </c>
      <c r="M9298" t="str">
        <f t="shared" si="1019"/>
        <v>OK</v>
      </c>
      <c r="N9298" t="str">
        <f t="shared" si="1020"/>
        <v>OK</v>
      </c>
      <c r="O9298" t="str">
        <f>_xlfn.XLOOKUP(B9298,'01_Raw_ATMs'!A:A,'01_Raw_ATMs'!A:A,"Not Found")</f>
        <v>ATM004</v>
      </c>
      <c r="P9298" t="str">
        <f t="shared" si="1021"/>
        <v>Valid</v>
      </c>
    </row>
    <row r="9299" spans="1:16">
      <c r="A9299" t="s">
        <v>9491</v>
      </c>
      <c r="B9299" t="s">
        <v>87</v>
      </c>
      <c r="C9299" s="2">
        <v>46020</v>
      </c>
      <c r="D9299" s="3">
        <v>0.93259259259259264</v>
      </c>
      <c r="E9299" t="s">
        <v>194</v>
      </c>
      <c r="F9299">
        <v>0</v>
      </c>
      <c r="G9299" t="s">
        <v>189</v>
      </c>
      <c r="I9299">
        <f t="shared" si="1015"/>
        <v>1</v>
      </c>
      <c r="J9299" t="str">
        <f t="shared" si="1016"/>
        <v>OK</v>
      </c>
      <c r="K9299" t="str">
        <f t="shared" si="1017"/>
        <v>Successful</v>
      </c>
      <c r="L9299" t="str">
        <f t="shared" si="1018"/>
        <v>Balance Inquiry</v>
      </c>
      <c r="M9299" t="str">
        <f t="shared" si="1019"/>
        <v>OK</v>
      </c>
      <c r="N9299" t="str">
        <f t="shared" si="1020"/>
        <v>OK</v>
      </c>
      <c r="O9299" t="str">
        <f>_xlfn.XLOOKUP(B9299,'01_Raw_ATMs'!A:A,'01_Raw_ATMs'!A:A,"Not Found")</f>
        <v>ATM011</v>
      </c>
      <c r="P9299" t="str">
        <f t="shared" si="1021"/>
        <v>Valid</v>
      </c>
    </row>
    <row r="9300" spans="1:16">
      <c r="A9300" t="s">
        <v>9492</v>
      </c>
      <c r="B9300" t="s">
        <v>104</v>
      </c>
      <c r="C9300" s="2">
        <v>45793</v>
      </c>
      <c r="D9300" s="3">
        <v>0.72478009259259257</v>
      </c>
      <c r="E9300" t="s">
        <v>194</v>
      </c>
      <c r="F9300">
        <v>0</v>
      </c>
      <c r="G9300" t="s">
        <v>189</v>
      </c>
      <c r="I9300">
        <f t="shared" si="1015"/>
        <v>1</v>
      </c>
      <c r="J9300" t="str">
        <f t="shared" si="1016"/>
        <v>OK</v>
      </c>
      <c r="K9300" t="str">
        <f t="shared" si="1017"/>
        <v>Successful</v>
      </c>
      <c r="L9300" t="str">
        <f t="shared" si="1018"/>
        <v>Balance Inquiry</v>
      </c>
      <c r="M9300" t="str">
        <f t="shared" si="1019"/>
        <v>OK</v>
      </c>
      <c r="N9300" t="str">
        <f t="shared" si="1020"/>
        <v>OK</v>
      </c>
      <c r="O9300" t="str">
        <f>_xlfn.XLOOKUP(B9300,'01_Raw_ATMs'!A:A,'01_Raw_ATMs'!A:A,"Not Found")</f>
        <v>ATM025</v>
      </c>
      <c r="P9300" t="str">
        <f t="shared" si="1021"/>
        <v>Valid</v>
      </c>
    </row>
    <row r="9301" spans="1:16">
      <c r="A9301" t="s">
        <v>9493</v>
      </c>
      <c r="B9301" t="s">
        <v>133</v>
      </c>
      <c r="C9301" s="2">
        <v>45787</v>
      </c>
      <c r="D9301" s="3">
        <v>0.22412037037037039</v>
      </c>
      <c r="E9301" t="s">
        <v>33</v>
      </c>
      <c r="F9301">
        <v>5000</v>
      </c>
      <c r="G9301" t="s">
        <v>189</v>
      </c>
      <c r="I9301">
        <f t="shared" si="1015"/>
        <v>1</v>
      </c>
      <c r="J9301" t="str">
        <f t="shared" si="1016"/>
        <v>OK</v>
      </c>
      <c r="K9301" t="str">
        <f t="shared" si="1017"/>
        <v>Successful</v>
      </c>
      <c r="L9301" t="str">
        <f t="shared" si="1018"/>
        <v>Withdrawal</v>
      </c>
      <c r="M9301" t="str">
        <f t="shared" si="1019"/>
        <v>OK</v>
      </c>
      <c r="N9301" t="str">
        <f t="shared" si="1020"/>
        <v>OK</v>
      </c>
      <c r="O9301" t="str">
        <f>_xlfn.XLOOKUP(B9301,'01_Raw_ATMs'!A:A,'01_Raw_ATMs'!A:A,"Not Found")</f>
        <v>ATM053</v>
      </c>
      <c r="P9301" t="str">
        <f t="shared" si="1021"/>
        <v>Valid</v>
      </c>
    </row>
    <row r="9302" spans="1:16">
      <c r="A9302" t="s">
        <v>9494</v>
      </c>
      <c r="B9302" t="s">
        <v>152</v>
      </c>
      <c r="C9302" s="2">
        <v>46043</v>
      </c>
      <c r="D9302" s="3">
        <v>0.38810185185185192</v>
      </c>
      <c r="E9302" t="s">
        <v>33</v>
      </c>
      <c r="F9302">
        <v>2000</v>
      </c>
      <c r="G9302" t="s">
        <v>189</v>
      </c>
      <c r="I9302">
        <f t="shared" si="1015"/>
        <v>1</v>
      </c>
      <c r="J9302" t="str">
        <f t="shared" si="1016"/>
        <v>OK</v>
      </c>
      <c r="K9302" t="str">
        <f t="shared" si="1017"/>
        <v>Successful</v>
      </c>
      <c r="L9302" t="str">
        <f t="shared" si="1018"/>
        <v>Withdrawal</v>
      </c>
      <c r="M9302" t="str">
        <f t="shared" si="1019"/>
        <v>OK</v>
      </c>
      <c r="N9302" t="str">
        <f t="shared" si="1020"/>
        <v>OK</v>
      </c>
      <c r="O9302" t="str">
        <f>_xlfn.XLOOKUP(B9302,'01_Raw_ATMs'!A:A,'01_Raw_ATMs'!A:A,"Not Found")</f>
        <v>ATM072</v>
      </c>
      <c r="P9302" t="str">
        <f t="shared" si="1021"/>
        <v>Valid</v>
      </c>
    </row>
    <row r="9303" spans="1:16">
      <c r="A9303" t="s">
        <v>9495</v>
      </c>
      <c r="B9303" t="s">
        <v>108</v>
      </c>
      <c r="C9303" s="2">
        <v>46081</v>
      </c>
      <c r="D9303" s="3">
        <v>0.57954861111111111</v>
      </c>
      <c r="E9303" t="s">
        <v>33</v>
      </c>
      <c r="F9303">
        <v>500</v>
      </c>
      <c r="G9303" t="s">
        <v>189</v>
      </c>
      <c r="I9303">
        <f t="shared" si="1015"/>
        <v>1</v>
      </c>
      <c r="J9303" t="str">
        <f t="shared" si="1016"/>
        <v>OK</v>
      </c>
      <c r="K9303" t="str">
        <f t="shared" si="1017"/>
        <v>Successful</v>
      </c>
      <c r="L9303" t="str">
        <f t="shared" si="1018"/>
        <v>Withdrawal</v>
      </c>
      <c r="M9303" t="str">
        <f t="shared" si="1019"/>
        <v>OK</v>
      </c>
      <c r="N9303" t="str">
        <f t="shared" si="1020"/>
        <v>OK</v>
      </c>
      <c r="O9303" t="str">
        <f>_xlfn.XLOOKUP(B9303,'01_Raw_ATMs'!A:A,'01_Raw_ATMs'!A:A,"Not Found")</f>
        <v>ATM028</v>
      </c>
      <c r="P9303" t="str">
        <f t="shared" si="1021"/>
        <v>Valid</v>
      </c>
    </row>
    <row r="9304" spans="1:16">
      <c r="A9304" t="s">
        <v>9496</v>
      </c>
      <c r="B9304" t="s">
        <v>161</v>
      </c>
      <c r="C9304" s="2">
        <v>46181</v>
      </c>
      <c r="D9304" s="3">
        <v>0.63035879629629632</v>
      </c>
      <c r="E9304" t="s">
        <v>33</v>
      </c>
      <c r="F9304">
        <v>6000</v>
      </c>
      <c r="G9304" t="s">
        <v>189</v>
      </c>
      <c r="I9304">
        <f t="shared" si="1015"/>
        <v>1</v>
      </c>
      <c r="J9304" t="str">
        <f t="shared" si="1016"/>
        <v>OK</v>
      </c>
      <c r="K9304" t="str">
        <f t="shared" si="1017"/>
        <v>Successful</v>
      </c>
      <c r="L9304" t="str">
        <f t="shared" si="1018"/>
        <v>Withdrawal</v>
      </c>
      <c r="M9304" t="str">
        <f t="shared" si="1019"/>
        <v>OK</v>
      </c>
      <c r="N9304" t="str">
        <f t="shared" si="1020"/>
        <v>OK</v>
      </c>
      <c r="O9304" t="str">
        <f>_xlfn.XLOOKUP(B9304,'01_Raw_ATMs'!A:A,'01_Raw_ATMs'!A:A,"Not Found")</f>
        <v>ATM081</v>
      </c>
      <c r="P9304" t="str">
        <f t="shared" si="1021"/>
        <v>Valid</v>
      </c>
    </row>
    <row r="9305" spans="1:16">
      <c r="A9305" t="s">
        <v>9497</v>
      </c>
      <c r="B9305" t="s">
        <v>74</v>
      </c>
      <c r="C9305" s="2">
        <v>45999</v>
      </c>
      <c r="D9305" s="3">
        <v>0.40837962962962959</v>
      </c>
      <c r="E9305" t="s">
        <v>33</v>
      </c>
      <c r="F9305">
        <v>6000</v>
      </c>
      <c r="G9305" t="s">
        <v>189</v>
      </c>
      <c r="I9305">
        <f t="shared" si="1015"/>
        <v>1</v>
      </c>
      <c r="J9305" t="str">
        <f t="shared" si="1016"/>
        <v>OK</v>
      </c>
      <c r="K9305" t="str">
        <f t="shared" si="1017"/>
        <v>Successful</v>
      </c>
      <c r="L9305" t="str">
        <f t="shared" si="1018"/>
        <v>Withdrawal</v>
      </c>
      <c r="M9305" t="str">
        <f t="shared" si="1019"/>
        <v>OK</v>
      </c>
      <c r="N9305" t="str">
        <f t="shared" si="1020"/>
        <v>OK</v>
      </c>
      <c r="O9305" t="str">
        <f>_xlfn.XLOOKUP(B9305,'01_Raw_ATMs'!A:A,'01_Raw_ATMs'!A:A,"Not Found")</f>
        <v>ATM003</v>
      </c>
      <c r="P9305" t="str">
        <f t="shared" si="1021"/>
        <v>Valid</v>
      </c>
    </row>
    <row r="9306" spans="1:16">
      <c r="A9306" t="s">
        <v>9498</v>
      </c>
      <c r="B9306" t="s">
        <v>150</v>
      </c>
      <c r="C9306" s="2">
        <v>45991</v>
      </c>
      <c r="D9306" s="3">
        <v>0.35592592592592592</v>
      </c>
      <c r="E9306" t="s">
        <v>33</v>
      </c>
      <c r="F9306">
        <v>4000</v>
      </c>
      <c r="G9306" t="s">
        <v>189</v>
      </c>
      <c r="I9306">
        <f t="shared" si="1015"/>
        <v>1</v>
      </c>
      <c r="J9306" t="str">
        <f t="shared" si="1016"/>
        <v>OK</v>
      </c>
      <c r="K9306" t="str">
        <f t="shared" si="1017"/>
        <v>Successful</v>
      </c>
      <c r="L9306" t="str">
        <f t="shared" si="1018"/>
        <v>Withdrawal</v>
      </c>
      <c r="M9306" t="str">
        <f t="shared" si="1019"/>
        <v>OK</v>
      </c>
      <c r="N9306" t="str">
        <f t="shared" si="1020"/>
        <v>OK</v>
      </c>
      <c r="O9306" t="str">
        <f>_xlfn.XLOOKUP(B9306,'01_Raw_ATMs'!A:A,'01_Raw_ATMs'!A:A,"Not Found")</f>
        <v>ATM070</v>
      </c>
      <c r="P9306" t="str">
        <f t="shared" si="1021"/>
        <v>Valid</v>
      </c>
    </row>
    <row r="9307" spans="1:16">
      <c r="A9307" t="s">
        <v>9499</v>
      </c>
      <c r="B9307" t="s">
        <v>138</v>
      </c>
      <c r="C9307" s="2">
        <v>45818</v>
      </c>
      <c r="D9307" s="3">
        <v>0.66418981481481476</v>
      </c>
      <c r="E9307" t="s">
        <v>33</v>
      </c>
      <c r="F9307">
        <v>2000</v>
      </c>
      <c r="G9307" t="s">
        <v>189</v>
      </c>
      <c r="I9307">
        <f t="shared" si="1015"/>
        <v>1</v>
      </c>
      <c r="J9307" t="str">
        <f t="shared" si="1016"/>
        <v>OK</v>
      </c>
      <c r="K9307" t="str">
        <f t="shared" si="1017"/>
        <v>Successful</v>
      </c>
      <c r="L9307" t="str">
        <f t="shared" si="1018"/>
        <v>Withdrawal</v>
      </c>
      <c r="M9307" t="str">
        <f t="shared" si="1019"/>
        <v>OK</v>
      </c>
      <c r="N9307" t="str">
        <f t="shared" si="1020"/>
        <v>OK</v>
      </c>
      <c r="O9307" t="str">
        <f>_xlfn.XLOOKUP(B9307,'01_Raw_ATMs'!A:A,'01_Raw_ATMs'!A:A,"Not Found")</f>
        <v>ATM058</v>
      </c>
      <c r="P9307" t="str">
        <f t="shared" si="1021"/>
        <v>Valid</v>
      </c>
    </row>
    <row r="9308" spans="1:16">
      <c r="A9308" t="s">
        <v>9500</v>
      </c>
      <c r="B9308" t="s">
        <v>89</v>
      </c>
      <c r="C9308" s="2">
        <v>45658</v>
      </c>
      <c r="D9308" s="3">
        <v>0.83026620370370374</v>
      </c>
      <c r="E9308" t="s">
        <v>211</v>
      </c>
      <c r="F9308">
        <v>0</v>
      </c>
      <c r="G9308" t="s">
        <v>189</v>
      </c>
      <c r="I9308">
        <f t="shared" si="1015"/>
        <v>1</v>
      </c>
      <c r="J9308" t="str">
        <f t="shared" si="1016"/>
        <v>OK</v>
      </c>
      <c r="K9308" t="str">
        <f t="shared" si="1017"/>
        <v>Successful</v>
      </c>
      <c r="L9308" t="str">
        <f t="shared" si="1018"/>
        <v>Mini Statement</v>
      </c>
      <c r="M9308" t="str">
        <f t="shared" si="1019"/>
        <v>OK</v>
      </c>
      <c r="N9308" t="str">
        <f t="shared" si="1020"/>
        <v>OK</v>
      </c>
      <c r="O9308" t="str">
        <f>_xlfn.XLOOKUP(B9308,'01_Raw_ATMs'!A:A,'01_Raw_ATMs'!A:A,"Not Found")</f>
        <v>ATM012</v>
      </c>
      <c r="P9308" t="str">
        <f t="shared" si="1021"/>
        <v>Valid</v>
      </c>
    </row>
    <row r="9309" spans="1:16">
      <c r="A9309" t="s">
        <v>9501</v>
      </c>
      <c r="B9309" t="s">
        <v>148</v>
      </c>
      <c r="C9309" s="2">
        <v>46119</v>
      </c>
      <c r="D9309" s="3">
        <v>9.4016203703703699E-2</v>
      </c>
      <c r="E9309" t="s">
        <v>33</v>
      </c>
      <c r="F9309">
        <v>1000</v>
      </c>
      <c r="G9309" t="s">
        <v>189</v>
      </c>
      <c r="I9309">
        <f t="shared" si="1015"/>
        <v>1</v>
      </c>
      <c r="J9309" t="str">
        <f t="shared" si="1016"/>
        <v>OK</v>
      </c>
      <c r="K9309" t="str">
        <f t="shared" si="1017"/>
        <v>Successful</v>
      </c>
      <c r="L9309" t="str">
        <f t="shared" si="1018"/>
        <v>Withdrawal</v>
      </c>
      <c r="M9309" t="str">
        <f t="shared" si="1019"/>
        <v>OK</v>
      </c>
      <c r="N9309" t="str">
        <f t="shared" si="1020"/>
        <v>OK</v>
      </c>
      <c r="O9309" t="str">
        <f>_xlfn.XLOOKUP(B9309,'01_Raw_ATMs'!A:A,'01_Raw_ATMs'!A:A,"Not Found")</f>
        <v>ATM068</v>
      </c>
      <c r="P9309" t="str">
        <f t="shared" si="1021"/>
        <v>Valid</v>
      </c>
    </row>
    <row r="9310" spans="1:16">
      <c r="A9310" t="s">
        <v>9502</v>
      </c>
      <c r="B9310" t="s">
        <v>115</v>
      </c>
      <c r="C9310" s="2">
        <v>46113</v>
      </c>
      <c r="D9310" s="3">
        <v>0.41729166666666673</v>
      </c>
      <c r="E9310" t="s">
        <v>261</v>
      </c>
      <c r="F9310">
        <v>1000</v>
      </c>
      <c r="G9310" t="s">
        <v>189</v>
      </c>
      <c r="I9310">
        <f t="shared" si="1015"/>
        <v>1</v>
      </c>
      <c r="J9310" t="str">
        <f t="shared" si="1016"/>
        <v>OK</v>
      </c>
      <c r="K9310" t="str">
        <f t="shared" si="1017"/>
        <v>Successful</v>
      </c>
      <c r="L9310" t="str">
        <f t="shared" si="1018"/>
        <v>Cash Deposit</v>
      </c>
      <c r="M9310" t="str">
        <f t="shared" si="1019"/>
        <v>OK</v>
      </c>
      <c r="N9310" t="str">
        <f t="shared" si="1020"/>
        <v>OK</v>
      </c>
      <c r="O9310" t="str">
        <f>_xlfn.XLOOKUP(B9310,'01_Raw_ATMs'!A:A,'01_Raw_ATMs'!A:A,"Not Found")</f>
        <v>ATM035</v>
      </c>
      <c r="P9310" t="str">
        <f t="shared" si="1021"/>
        <v>Valid</v>
      </c>
    </row>
    <row r="9311" spans="1:16">
      <c r="A9311" t="s">
        <v>9503</v>
      </c>
      <c r="B9311" t="s">
        <v>81</v>
      </c>
      <c r="C9311" s="2">
        <v>46095</v>
      </c>
      <c r="D9311" s="3">
        <v>0.44601851851851848</v>
      </c>
      <c r="E9311" t="s">
        <v>33</v>
      </c>
      <c r="F9311">
        <v>5000</v>
      </c>
      <c r="G9311" t="s">
        <v>189</v>
      </c>
      <c r="I9311">
        <f t="shared" si="1015"/>
        <v>1</v>
      </c>
      <c r="J9311" t="str">
        <f t="shared" si="1016"/>
        <v>OK</v>
      </c>
      <c r="K9311" t="str">
        <f t="shared" si="1017"/>
        <v>Successful</v>
      </c>
      <c r="L9311" t="str">
        <f t="shared" si="1018"/>
        <v>Withdrawal</v>
      </c>
      <c r="M9311" t="str">
        <f t="shared" si="1019"/>
        <v>OK</v>
      </c>
      <c r="N9311" t="str">
        <f t="shared" si="1020"/>
        <v>OK</v>
      </c>
      <c r="O9311" t="str">
        <f>_xlfn.XLOOKUP(B9311,'01_Raw_ATMs'!A:A,'01_Raw_ATMs'!A:A,"Not Found")</f>
        <v>ATM007</v>
      </c>
      <c r="P9311" t="str">
        <f t="shared" si="1021"/>
        <v>Valid</v>
      </c>
    </row>
    <row r="9312" spans="1:16">
      <c r="A9312" t="s">
        <v>9504</v>
      </c>
      <c r="B9312" t="s">
        <v>85</v>
      </c>
      <c r="C9312" s="2">
        <v>45835</v>
      </c>
      <c r="D9312" s="3">
        <v>0.76031249999999995</v>
      </c>
      <c r="E9312" t="s">
        <v>33</v>
      </c>
      <c r="F9312">
        <v>4000</v>
      </c>
      <c r="G9312" t="s">
        <v>189</v>
      </c>
      <c r="I9312">
        <f t="shared" si="1015"/>
        <v>1</v>
      </c>
      <c r="J9312" t="str">
        <f t="shared" si="1016"/>
        <v>OK</v>
      </c>
      <c r="K9312" t="str">
        <f t="shared" si="1017"/>
        <v>Successful</v>
      </c>
      <c r="L9312" t="str">
        <f t="shared" si="1018"/>
        <v>Withdrawal</v>
      </c>
      <c r="M9312" t="str">
        <f t="shared" si="1019"/>
        <v>OK</v>
      </c>
      <c r="N9312" t="str">
        <f t="shared" si="1020"/>
        <v>OK</v>
      </c>
      <c r="O9312" t="str">
        <f>_xlfn.XLOOKUP(B9312,'01_Raw_ATMs'!A:A,'01_Raw_ATMs'!A:A,"Not Found")</f>
        <v>ATM010</v>
      </c>
      <c r="P9312" t="str">
        <f t="shared" si="1021"/>
        <v>Valid</v>
      </c>
    </row>
    <row r="9313" spans="1:16">
      <c r="A9313" t="s">
        <v>9505</v>
      </c>
      <c r="B9313" t="s">
        <v>122</v>
      </c>
      <c r="C9313" s="2">
        <v>45994</v>
      </c>
      <c r="D9313" s="3">
        <v>0.71658564814814818</v>
      </c>
      <c r="E9313" t="s">
        <v>211</v>
      </c>
      <c r="F9313">
        <v>0</v>
      </c>
      <c r="G9313" t="s">
        <v>189</v>
      </c>
      <c r="I9313">
        <f t="shared" si="1015"/>
        <v>1</v>
      </c>
      <c r="J9313" t="str">
        <f t="shared" si="1016"/>
        <v>OK</v>
      </c>
      <c r="K9313" t="str">
        <f t="shared" si="1017"/>
        <v>Successful</v>
      </c>
      <c r="L9313" t="str">
        <f t="shared" si="1018"/>
        <v>Mini Statement</v>
      </c>
      <c r="M9313" t="str">
        <f t="shared" si="1019"/>
        <v>OK</v>
      </c>
      <c r="N9313" t="str">
        <f t="shared" si="1020"/>
        <v>OK</v>
      </c>
      <c r="O9313" t="str">
        <f>_xlfn.XLOOKUP(B9313,'01_Raw_ATMs'!A:A,'01_Raw_ATMs'!A:A,"Not Found")</f>
        <v>ATM042</v>
      </c>
      <c r="P9313" t="str">
        <f t="shared" si="1021"/>
        <v>Valid</v>
      </c>
    </row>
    <row r="9314" spans="1:16">
      <c r="A9314" t="s">
        <v>9506</v>
      </c>
      <c r="B9314" t="s">
        <v>96</v>
      </c>
      <c r="C9314" s="2">
        <v>46107</v>
      </c>
      <c r="D9314" s="3">
        <v>0.6970601851851852</v>
      </c>
      <c r="E9314" t="s">
        <v>33</v>
      </c>
      <c r="F9314">
        <v>1000</v>
      </c>
      <c r="G9314" t="s">
        <v>189</v>
      </c>
      <c r="I9314">
        <f t="shared" si="1015"/>
        <v>1</v>
      </c>
      <c r="J9314" t="str">
        <f t="shared" si="1016"/>
        <v>OK</v>
      </c>
      <c r="K9314" t="str">
        <f t="shared" si="1017"/>
        <v>Successful</v>
      </c>
      <c r="L9314" t="str">
        <f t="shared" si="1018"/>
        <v>Withdrawal</v>
      </c>
      <c r="M9314" t="str">
        <f t="shared" si="1019"/>
        <v>OK</v>
      </c>
      <c r="N9314" t="str">
        <f t="shared" si="1020"/>
        <v>OK</v>
      </c>
      <c r="O9314" t="str">
        <f>_xlfn.XLOOKUP(B9314,'01_Raw_ATMs'!A:A,'01_Raw_ATMs'!A:A,"Not Found")</f>
        <v>ATM018</v>
      </c>
      <c r="P9314" t="str">
        <f t="shared" si="1021"/>
        <v>Valid</v>
      </c>
    </row>
    <row r="9315" spans="1:16">
      <c r="A9315" t="s">
        <v>9507</v>
      </c>
      <c r="B9315" t="s">
        <v>84</v>
      </c>
      <c r="C9315" s="2">
        <v>45775</v>
      </c>
      <c r="D9315" s="3">
        <v>0.37635416666666671</v>
      </c>
      <c r="E9315" t="s">
        <v>33</v>
      </c>
      <c r="F9315">
        <v>10000</v>
      </c>
      <c r="G9315" t="s">
        <v>189</v>
      </c>
      <c r="I9315">
        <f t="shared" si="1015"/>
        <v>1</v>
      </c>
      <c r="J9315" t="str">
        <f t="shared" si="1016"/>
        <v>OK</v>
      </c>
      <c r="K9315" t="str">
        <f t="shared" si="1017"/>
        <v>Successful</v>
      </c>
      <c r="L9315" t="str">
        <f t="shared" si="1018"/>
        <v>Withdrawal</v>
      </c>
      <c r="M9315" t="str">
        <f t="shared" si="1019"/>
        <v>OK</v>
      </c>
      <c r="N9315" t="str">
        <f t="shared" si="1020"/>
        <v>OK</v>
      </c>
      <c r="O9315" t="str">
        <f>_xlfn.XLOOKUP(B9315,'01_Raw_ATMs'!A:A,'01_Raw_ATMs'!A:A,"Not Found")</f>
        <v>ATM009</v>
      </c>
      <c r="P9315" t="str">
        <f t="shared" si="1021"/>
        <v>Valid</v>
      </c>
    </row>
    <row r="9316" spans="1:16">
      <c r="A9316" t="s">
        <v>9508</v>
      </c>
      <c r="B9316" t="s">
        <v>157</v>
      </c>
      <c r="C9316" s="2">
        <v>46017</v>
      </c>
      <c r="D9316" s="3">
        <v>0.33667824074074082</v>
      </c>
      <c r="E9316" t="s">
        <v>33</v>
      </c>
      <c r="F9316">
        <v>8000</v>
      </c>
      <c r="G9316" t="s">
        <v>189</v>
      </c>
      <c r="I9316">
        <f t="shared" si="1015"/>
        <v>1</v>
      </c>
      <c r="J9316" t="str">
        <f t="shared" si="1016"/>
        <v>OK</v>
      </c>
      <c r="K9316" t="str">
        <f t="shared" si="1017"/>
        <v>Successful</v>
      </c>
      <c r="L9316" t="str">
        <f t="shared" si="1018"/>
        <v>Withdrawal</v>
      </c>
      <c r="M9316" t="str">
        <f t="shared" si="1019"/>
        <v>OK</v>
      </c>
      <c r="N9316" t="str">
        <f t="shared" si="1020"/>
        <v>OK</v>
      </c>
      <c r="O9316" t="str">
        <f>_xlfn.XLOOKUP(B9316,'01_Raw_ATMs'!A:A,'01_Raw_ATMs'!A:A,"Not Found")</f>
        <v>ATM077</v>
      </c>
      <c r="P9316" t="str">
        <f t="shared" si="1021"/>
        <v>Valid</v>
      </c>
    </row>
    <row r="9317" spans="1:16">
      <c r="A9317" t="s">
        <v>9509</v>
      </c>
      <c r="B9317" t="s">
        <v>168</v>
      </c>
      <c r="C9317" s="2">
        <v>45784</v>
      </c>
      <c r="D9317" s="3">
        <v>0.50565972222222222</v>
      </c>
      <c r="E9317" t="s">
        <v>211</v>
      </c>
      <c r="F9317">
        <v>0</v>
      </c>
      <c r="G9317" t="s">
        <v>214</v>
      </c>
      <c r="H9317" t="s">
        <v>1215</v>
      </c>
      <c r="I9317">
        <f t="shared" si="1015"/>
        <v>1</v>
      </c>
      <c r="J9317" t="str">
        <f t="shared" si="1016"/>
        <v>OK</v>
      </c>
      <c r="K9317" t="str">
        <f t="shared" si="1017"/>
        <v>Failed</v>
      </c>
      <c r="L9317" t="str">
        <f t="shared" si="1018"/>
        <v>Mini Statement</v>
      </c>
      <c r="M9317" t="str">
        <f t="shared" si="1019"/>
        <v>OK</v>
      </c>
      <c r="N9317" t="str">
        <f t="shared" si="1020"/>
        <v>OK</v>
      </c>
      <c r="O9317" t="str">
        <f>_xlfn.XLOOKUP(B9317,'01_Raw_ATMs'!A:A,'01_Raw_ATMs'!A:A,"Not Found")</f>
        <v>ATM088</v>
      </c>
      <c r="P9317" t="str">
        <f t="shared" si="1021"/>
        <v>Valid</v>
      </c>
    </row>
    <row r="9318" spans="1:16">
      <c r="A9318" t="s">
        <v>9510</v>
      </c>
      <c r="B9318" t="s">
        <v>114</v>
      </c>
      <c r="C9318" s="2">
        <v>45993</v>
      </c>
      <c r="D9318" s="3">
        <v>0.7943634259259259</v>
      </c>
      <c r="E9318" t="s">
        <v>194</v>
      </c>
      <c r="F9318">
        <v>0</v>
      </c>
      <c r="G9318" t="s">
        <v>189</v>
      </c>
      <c r="I9318">
        <f t="shared" si="1015"/>
        <v>1</v>
      </c>
      <c r="J9318" t="str">
        <f t="shared" si="1016"/>
        <v>OK</v>
      </c>
      <c r="K9318" t="str">
        <f t="shared" si="1017"/>
        <v>Successful</v>
      </c>
      <c r="L9318" t="str">
        <f t="shared" si="1018"/>
        <v>Balance Inquiry</v>
      </c>
      <c r="M9318" t="str">
        <f t="shared" si="1019"/>
        <v>OK</v>
      </c>
      <c r="N9318" t="str">
        <f t="shared" si="1020"/>
        <v>OK</v>
      </c>
      <c r="O9318" t="str">
        <f>_xlfn.XLOOKUP(B9318,'01_Raw_ATMs'!A:A,'01_Raw_ATMs'!A:A,"Not Found")</f>
        <v>ATM034</v>
      </c>
      <c r="P9318" t="str">
        <f t="shared" si="1021"/>
        <v>Valid</v>
      </c>
    </row>
    <row r="9319" spans="1:16">
      <c r="A9319" t="s">
        <v>9511</v>
      </c>
      <c r="B9319" t="s">
        <v>76</v>
      </c>
      <c r="C9319" s="2">
        <v>46149</v>
      </c>
      <c r="D9319" s="3">
        <v>0.83179398148148154</v>
      </c>
      <c r="E9319" t="s">
        <v>194</v>
      </c>
      <c r="F9319">
        <v>0</v>
      </c>
      <c r="G9319" t="s">
        <v>189</v>
      </c>
      <c r="I9319">
        <f t="shared" si="1015"/>
        <v>1</v>
      </c>
      <c r="J9319" t="str">
        <f t="shared" si="1016"/>
        <v>OK</v>
      </c>
      <c r="K9319" t="str">
        <f t="shared" si="1017"/>
        <v>Successful</v>
      </c>
      <c r="L9319" t="str">
        <f t="shared" si="1018"/>
        <v>Balance Inquiry</v>
      </c>
      <c r="M9319" t="str">
        <f t="shared" si="1019"/>
        <v>OK</v>
      </c>
      <c r="N9319" t="str">
        <f t="shared" si="1020"/>
        <v>OK</v>
      </c>
      <c r="O9319" t="str">
        <f>_xlfn.XLOOKUP(B9319,'01_Raw_ATMs'!A:A,'01_Raw_ATMs'!A:A,"Not Found")</f>
        <v>ATM004</v>
      </c>
      <c r="P9319" t="str">
        <f t="shared" si="1021"/>
        <v>Valid</v>
      </c>
    </row>
    <row r="9320" spans="1:16">
      <c r="A9320" t="s">
        <v>9512</v>
      </c>
      <c r="B9320" t="s">
        <v>179</v>
      </c>
      <c r="C9320" s="2">
        <v>46050</v>
      </c>
      <c r="D9320" s="3">
        <v>0.56180555555555556</v>
      </c>
      <c r="E9320" t="s">
        <v>33</v>
      </c>
      <c r="F9320">
        <v>6000</v>
      </c>
      <c r="G9320" t="s">
        <v>189</v>
      </c>
      <c r="I9320">
        <f t="shared" si="1015"/>
        <v>1</v>
      </c>
      <c r="J9320" t="str">
        <f t="shared" si="1016"/>
        <v>OK</v>
      </c>
      <c r="K9320" t="str">
        <f t="shared" si="1017"/>
        <v>Successful</v>
      </c>
      <c r="L9320" t="str">
        <f t="shared" si="1018"/>
        <v>Withdrawal</v>
      </c>
      <c r="M9320" t="str">
        <f t="shared" si="1019"/>
        <v>OK</v>
      </c>
      <c r="N9320" t="str">
        <f t="shared" si="1020"/>
        <v>OK</v>
      </c>
      <c r="O9320" t="str">
        <f>_xlfn.XLOOKUP(B9320,'01_Raw_ATMs'!A:A,'01_Raw_ATMs'!A:A,"Not Found")</f>
        <v>ATM099</v>
      </c>
      <c r="P9320" t="str">
        <f t="shared" si="1021"/>
        <v>Valid</v>
      </c>
    </row>
    <row r="9321" spans="1:16">
      <c r="A9321" t="s">
        <v>9513</v>
      </c>
      <c r="B9321" t="s">
        <v>130</v>
      </c>
      <c r="C9321" s="2">
        <v>45668</v>
      </c>
      <c r="D9321" s="3">
        <v>0.62454861111111115</v>
      </c>
      <c r="E9321" t="s">
        <v>33</v>
      </c>
      <c r="F9321">
        <v>500</v>
      </c>
      <c r="G9321" t="s">
        <v>189</v>
      </c>
      <c r="I9321">
        <f t="shared" si="1015"/>
        <v>1</v>
      </c>
      <c r="J9321" t="str">
        <f t="shared" si="1016"/>
        <v>OK</v>
      </c>
      <c r="K9321" t="str">
        <f t="shared" si="1017"/>
        <v>Successful</v>
      </c>
      <c r="L9321" t="str">
        <f t="shared" si="1018"/>
        <v>Withdrawal</v>
      </c>
      <c r="M9321" t="str">
        <f t="shared" si="1019"/>
        <v>OK</v>
      </c>
      <c r="N9321" t="str">
        <f t="shared" si="1020"/>
        <v>OK</v>
      </c>
      <c r="O9321" t="str">
        <f>_xlfn.XLOOKUP(B9321,'01_Raw_ATMs'!A:A,'01_Raw_ATMs'!A:A,"Not Found")</f>
        <v>ATM050</v>
      </c>
      <c r="P9321" t="str">
        <f t="shared" si="1021"/>
        <v>Valid</v>
      </c>
    </row>
    <row r="9322" spans="1:16">
      <c r="A9322" t="s">
        <v>9514</v>
      </c>
      <c r="B9322" t="s">
        <v>118</v>
      </c>
      <c r="C9322" s="2">
        <v>45686</v>
      </c>
      <c r="D9322" s="3">
        <v>0.50386574074074075</v>
      </c>
      <c r="E9322" t="s">
        <v>33</v>
      </c>
      <c r="F9322">
        <v>6000</v>
      </c>
      <c r="G9322" t="s">
        <v>189</v>
      </c>
      <c r="I9322">
        <f t="shared" si="1015"/>
        <v>1</v>
      </c>
      <c r="J9322" t="str">
        <f t="shared" si="1016"/>
        <v>OK</v>
      </c>
      <c r="K9322" t="str">
        <f t="shared" si="1017"/>
        <v>Successful</v>
      </c>
      <c r="L9322" t="str">
        <f t="shared" si="1018"/>
        <v>Withdrawal</v>
      </c>
      <c r="M9322" t="str">
        <f t="shared" si="1019"/>
        <v>OK</v>
      </c>
      <c r="N9322" t="str">
        <f t="shared" si="1020"/>
        <v>OK</v>
      </c>
      <c r="O9322" t="str">
        <f>_xlfn.XLOOKUP(B9322,'01_Raw_ATMs'!A:A,'01_Raw_ATMs'!A:A,"Not Found")</f>
        <v>ATM038</v>
      </c>
      <c r="P9322" t="str">
        <f t="shared" si="1021"/>
        <v>Valid</v>
      </c>
    </row>
    <row r="9323" spans="1:16">
      <c r="A9323" t="s">
        <v>9515</v>
      </c>
      <c r="B9323" t="s">
        <v>74</v>
      </c>
      <c r="C9323" s="2">
        <v>45757</v>
      </c>
      <c r="D9323" s="3">
        <v>0.78214120370370366</v>
      </c>
      <c r="E9323" t="s">
        <v>33</v>
      </c>
      <c r="F9323">
        <v>8000</v>
      </c>
      <c r="G9323" t="s">
        <v>189</v>
      </c>
      <c r="I9323">
        <f t="shared" si="1015"/>
        <v>1</v>
      </c>
      <c r="J9323" t="str">
        <f t="shared" si="1016"/>
        <v>OK</v>
      </c>
      <c r="K9323" t="str">
        <f t="shared" si="1017"/>
        <v>Successful</v>
      </c>
      <c r="L9323" t="str">
        <f t="shared" si="1018"/>
        <v>Withdrawal</v>
      </c>
      <c r="M9323" t="str">
        <f t="shared" si="1019"/>
        <v>OK</v>
      </c>
      <c r="N9323" t="str">
        <f t="shared" si="1020"/>
        <v>OK</v>
      </c>
      <c r="O9323" t="str">
        <f>_xlfn.XLOOKUP(B9323,'01_Raw_ATMs'!A:A,'01_Raw_ATMs'!A:A,"Not Found")</f>
        <v>ATM003</v>
      </c>
      <c r="P9323" t="str">
        <f t="shared" si="1021"/>
        <v>Valid</v>
      </c>
    </row>
    <row r="9324" spans="1:16">
      <c r="A9324" t="s">
        <v>9516</v>
      </c>
      <c r="B9324" t="s">
        <v>106</v>
      </c>
      <c r="C9324" s="2">
        <v>46186</v>
      </c>
      <c r="D9324" s="3">
        <v>0.99777777777777776</v>
      </c>
      <c r="E9324" t="s">
        <v>194</v>
      </c>
      <c r="F9324">
        <v>0</v>
      </c>
      <c r="G9324" t="s">
        <v>189</v>
      </c>
      <c r="I9324">
        <f t="shared" si="1015"/>
        <v>1</v>
      </c>
      <c r="J9324" t="str">
        <f t="shared" si="1016"/>
        <v>OK</v>
      </c>
      <c r="K9324" t="str">
        <f t="shared" si="1017"/>
        <v>Successful</v>
      </c>
      <c r="L9324" t="str">
        <f t="shared" si="1018"/>
        <v>Balance Inquiry</v>
      </c>
      <c r="M9324" t="str">
        <f t="shared" si="1019"/>
        <v>OK</v>
      </c>
      <c r="N9324" t="str">
        <f t="shared" si="1020"/>
        <v>OK</v>
      </c>
      <c r="O9324" t="str">
        <f>_xlfn.XLOOKUP(B9324,'01_Raw_ATMs'!A:A,'01_Raw_ATMs'!A:A,"Not Found")</f>
        <v>ATM026</v>
      </c>
      <c r="P9324" t="str">
        <f t="shared" si="1021"/>
        <v>Valid</v>
      </c>
    </row>
    <row r="9325" spans="1:16">
      <c r="A9325" t="s">
        <v>9517</v>
      </c>
      <c r="B9325" t="s">
        <v>90</v>
      </c>
      <c r="C9325" s="2">
        <v>46123</v>
      </c>
      <c r="D9325" s="3">
        <v>0.34021990740740737</v>
      </c>
      <c r="E9325" t="s">
        <v>33</v>
      </c>
      <c r="F9325">
        <v>1000</v>
      </c>
      <c r="G9325" t="s">
        <v>189</v>
      </c>
      <c r="I9325">
        <f t="shared" si="1015"/>
        <v>1</v>
      </c>
      <c r="J9325" t="str">
        <f t="shared" si="1016"/>
        <v>OK</v>
      </c>
      <c r="K9325" t="str">
        <f t="shared" si="1017"/>
        <v>Successful</v>
      </c>
      <c r="L9325" t="str">
        <f t="shared" si="1018"/>
        <v>Withdrawal</v>
      </c>
      <c r="M9325" t="str">
        <f t="shared" si="1019"/>
        <v>OK</v>
      </c>
      <c r="N9325" t="str">
        <f t="shared" si="1020"/>
        <v>OK</v>
      </c>
      <c r="O9325" t="str">
        <f>_xlfn.XLOOKUP(B9325,'01_Raw_ATMs'!A:A,'01_Raw_ATMs'!A:A,"Not Found")</f>
        <v>ATM013</v>
      </c>
      <c r="P9325" t="str">
        <f t="shared" si="1021"/>
        <v>Valid</v>
      </c>
    </row>
    <row r="9326" spans="1:16">
      <c r="A9326" t="s">
        <v>9518</v>
      </c>
      <c r="B9326" t="s">
        <v>166</v>
      </c>
      <c r="C9326" s="2">
        <v>46024</v>
      </c>
      <c r="D9326" s="3">
        <v>0.34630787037037042</v>
      </c>
      <c r="E9326" t="s">
        <v>33</v>
      </c>
      <c r="F9326">
        <v>1000</v>
      </c>
      <c r="G9326" t="s">
        <v>189</v>
      </c>
      <c r="I9326">
        <f t="shared" si="1015"/>
        <v>1</v>
      </c>
      <c r="J9326" t="str">
        <f t="shared" si="1016"/>
        <v>OK</v>
      </c>
      <c r="K9326" t="str">
        <f t="shared" si="1017"/>
        <v>Successful</v>
      </c>
      <c r="L9326" t="str">
        <f t="shared" si="1018"/>
        <v>Withdrawal</v>
      </c>
      <c r="M9326" t="str">
        <f t="shared" si="1019"/>
        <v>OK</v>
      </c>
      <c r="N9326" t="str">
        <f t="shared" si="1020"/>
        <v>OK</v>
      </c>
      <c r="O9326" t="str">
        <f>_xlfn.XLOOKUP(B9326,'01_Raw_ATMs'!A:A,'01_Raw_ATMs'!A:A,"Not Found")</f>
        <v>ATM086</v>
      </c>
      <c r="P9326" t="str">
        <f t="shared" si="1021"/>
        <v>Valid</v>
      </c>
    </row>
    <row r="9327" spans="1:16">
      <c r="A9327" t="s">
        <v>9519</v>
      </c>
      <c r="B9327" t="s">
        <v>114</v>
      </c>
      <c r="C9327" s="2">
        <v>45738</v>
      </c>
      <c r="D9327" s="3">
        <v>0.48324074074074069</v>
      </c>
      <c r="E9327" t="s">
        <v>211</v>
      </c>
      <c r="F9327">
        <v>0</v>
      </c>
      <c r="G9327" t="s">
        <v>189</v>
      </c>
      <c r="I9327">
        <f t="shared" si="1015"/>
        <v>1</v>
      </c>
      <c r="J9327" t="str">
        <f t="shared" si="1016"/>
        <v>OK</v>
      </c>
      <c r="K9327" t="str">
        <f t="shared" si="1017"/>
        <v>Successful</v>
      </c>
      <c r="L9327" t="str">
        <f t="shared" si="1018"/>
        <v>Mini Statement</v>
      </c>
      <c r="M9327" t="str">
        <f t="shared" si="1019"/>
        <v>OK</v>
      </c>
      <c r="N9327" t="str">
        <f t="shared" si="1020"/>
        <v>OK</v>
      </c>
      <c r="O9327" t="str">
        <f>_xlfn.XLOOKUP(B9327,'01_Raw_ATMs'!A:A,'01_Raw_ATMs'!A:A,"Not Found")</f>
        <v>ATM034</v>
      </c>
      <c r="P9327" t="str">
        <f t="shared" si="1021"/>
        <v>Valid</v>
      </c>
    </row>
    <row r="9328" spans="1:16">
      <c r="A9328" t="s">
        <v>9520</v>
      </c>
      <c r="B9328" t="s">
        <v>174</v>
      </c>
      <c r="C9328" s="2">
        <v>45794</v>
      </c>
      <c r="D9328" s="3">
        <v>0.85026620370370365</v>
      </c>
      <c r="E9328" t="s">
        <v>33</v>
      </c>
      <c r="F9328">
        <v>2000</v>
      </c>
      <c r="G9328" t="s">
        <v>189</v>
      </c>
      <c r="I9328">
        <f t="shared" si="1015"/>
        <v>1</v>
      </c>
      <c r="J9328" t="str">
        <f t="shared" si="1016"/>
        <v>OK</v>
      </c>
      <c r="K9328" t="str">
        <f t="shared" si="1017"/>
        <v>Successful</v>
      </c>
      <c r="L9328" t="str">
        <f t="shared" si="1018"/>
        <v>Withdrawal</v>
      </c>
      <c r="M9328" t="str">
        <f t="shared" si="1019"/>
        <v>OK</v>
      </c>
      <c r="N9328" t="str">
        <f t="shared" si="1020"/>
        <v>OK</v>
      </c>
      <c r="O9328" t="str">
        <f>_xlfn.XLOOKUP(B9328,'01_Raw_ATMs'!A:A,'01_Raw_ATMs'!A:A,"Not Found")</f>
        <v>ATM094</v>
      </c>
      <c r="P9328" t="str">
        <f t="shared" si="1021"/>
        <v>Valid</v>
      </c>
    </row>
    <row r="9329" spans="1:16">
      <c r="A9329" t="s">
        <v>9521</v>
      </c>
      <c r="B9329" t="s">
        <v>162</v>
      </c>
      <c r="C9329" s="2">
        <v>45836</v>
      </c>
      <c r="D9329" s="3">
        <v>0.64876157407407409</v>
      </c>
      <c r="E9329" t="s">
        <v>194</v>
      </c>
      <c r="F9329">
        <v>0</v>
      </c>
      <c r="G9329" t="s">
        <v>189</v>
      </c>
      <c r="I9329">
        <f t="shared" si="1015"/>
        <v>1</v>
      </c>
      <c r="J9329" t="str">
        <f t="shared" si="1016"/>
        <v>OK</v>
      </c>
      <c r="K9329" t="str">
        <f t="shared" si="1017"/>
        <v>Successful</v>
      </c>
      <c r="L9329" t="str">
        <f t="shared" si="1018"/>
        <v>Balance Inquiry</v>
      </c>
      <c r="M9329" t="str">
        <f t="shared" si="1019"/>
        <v>OK</v>
      </c>
      <c r="N9329" t="str">
        <f t="shared" si="1020"/>
        <v>OK</v>
      </c>
      <c r="O9329" t="str">
        <f>_xlfn.XLOOKUP(B9329,'01_Raw_ATMs'!A:A,'01_Raw_ATMs'!A:A,"Not Found")</f>
        <v>ATM082</v>
      </c>
      <c r="P9329" t="str">
        <f t="shared" si="1021"/>
        <v>Valid</v>
      </c>
    </row>
    <row r="9330" spans="1:16">
      <c r="A9330" t="s">
        <v>9522</v>
      </c>
      <c r="B9330" t="s">
        <v>159</v>
      </c>
      <c r="C9330" s="2">
        <v>46077</v>
      </c>
      <c r="D9330" s="3">
        <v>0.81550925925925921</v>
      </c>
      <c r="E9330" t="s">
        <v>33</v>
      </c>
      <c r="F9330">
        <v>4000</v>
      </c>
      <c r="G9330" t="s">
        <v>214</v>
      </c>
      <c r="H9330" t="s">
        <v>1080</v>
      </c>
      <c r="I9330">
        <f t="shared" si="1015"/>
        <v>1</v>
      </c>
      <c r="J9330" t="str">
        <f t="shared" si="1016"/>
        <v>OK</v>
      </c>
      <c r="K9330" t="str">
        <f t="shared" si="1017"/>
        <v>Failed</v>
      </c>
      <c r="L9330" t="str">
        <f t="shared" si="1018"/>
        <v>Withdrawal</v>
      </c>
      <c r="M9330" t="str">
        <f t="shared" si="1019"/>
        <v>OK</v>
      </c>
      <c r="N9330" t="str">
        <f t="shared" si="1020"/>
        <v>OK</v>
      </c>
      <c r="O9330" t="str">
        <f>_xlfn.XLOOKUP(B9330,'01_Raw_ATMs'!A:A,'01_Raw_ATMs'!A:A,"Not Found")</f>
        <v>ATM079</v>
      </c>
      <c r="P9330" t="str">
        <f t="shared" si="1021"/>
        <v>Valid</v>
      </c>
    </row>
    <row r="9331" spans="1:16">
      <c r="A9331" t="s">
        <v>9523</v>
      </c>
      <c r="B9331" t="s">
        <v>115</v>
      </c>
      <c r="C9331" s="2">
        <v>45990</v>
      </c>
      <c r="D9331" s="3">
        <v>0.81435185185185188</v>
      </c>
      <c r="E9331" t="s">
        <v>194</v>
      </c>
      <c r="F9331">
        <v>0</v>
      </c>
      <c r="G9331" t="s">
        <v>189</v>
      </c>
      <c r="I9331">
        <f t="shared" si="1015"/>
        <v>1</v>
      </c>
      <c r="J9331" t="str">
        <f t="shared" si="1016"/>
        <v>OK</v>
      </c>
      <c r="K9331" t="str">
        <f t="shared" si="1017"/>
        <v>Successful</v>
      </c>
      <c r="L9331" t="str">
        <f t="shared" si="1018"/>
        <v>Balance Inquiry</v>
      </c>
      <c r="M9331" t="str">
        <f t="shared" si="1019"/>
        <v>OK</v>
      </c>
      <c r="N9331" t="str">
        <f t="shared" si="1020"/>
        <v>OK</v>
      </c>
      <c r="O9331" t="str">
        <f>_xlfn.XLOOKUP(B9331,'01_Raw_ATMs'!A:A,'01_Raw_ATMs'!A:A,"Not Found")</f>
        <v>ATM035</v>
      </c>
      <c r="P9331" t="str">
        <f t="shared" si="1021"/>
        <v>Valid</v>
      </c>
    </row>
    <row r="9332" spans="1:16">
      <c r="A9332" t="s">
        <v>9524</v>
      </c>
      <c r="B9332" t="s">
        <v>158</v>
      </c>
      <c r="C9332" s="2">
        <v>45878</v>
      </c>
      <c r="D9332" s="3">
        <v>0.86068287037037039</v>
      </c>
      <c r="E9332" t="s">
        <v>33</v>
      </c>
      <c r="F9332">
        <v>10000</v>
      </c>
      <c r="G9332" t="s">
        <v>189</v>
      </c>
      <c r="I9332">
        <f t="shared" si="1015"/>
        <v>1</v>
      </c>
      <c r="J9332" t="str">
        <f t="shared" si="1016"/>
        <v>OK</v>
      </c>
      <c r="K9332" t="str">
        <f t="shared" si="1017"/>
        <v>Successful</v>
      </c>
      <c r="L9332" t="str">
        <f t="shared" si="1018"/>
        <v>Withdrawal</v>
      </c>
      <c r="M9332" t="str">
        <f t="shared" si="1019"/>
        <v>OK</v>
      </c>
      <c r="N9332" t="str">
        <f t="shared" si="1020"/>
        <v>OK</v>
      </c>
      <c r="O9332" t="str">
        <f>_xlfn.XLOOKUP(B9332,'01_Raw_ATMs'!A:A,'01_Raw_ATMs'!A:A,"Not Found")</f>
        <v>ATM078</v>
      </c>
      <c r="P9332" t="str">
        <f t="shared" si="1021"/>
        <v>Valid</v>
      </c>
    </row>
    <row r="9333" spans="1:16">
      <c r="A9333" t="s">
        <v>9525</v>
      </c>
      <c r="B9333" t="s">
        <v>123</v>
      </c>
      <c r="C9333" s="2">
        <v>45764</v>
      </c>
      <c r="D9333" s="3">
        <v>0.36128472222222219</v>
      </c>
      <c r="E9333" t="s">
        <v>33</v>
      </c>
      <c r="F9333">
        <v>2500</v>
      </c>
      <c r="G9333" t="s">
        <v>189</v>
      </c>
      <c r="I9333">
        <f t="shared" si="1015"/>
        <v>1</v>
      </c>
      <c r="J9333" t="str">
        <f t="shared" si="1016"/>
        <v>OK</v>
      </c>
      <c r="K9333" t="str">
        <f t="shared" si="1017"/>
        <v>Successful</v>
      </c>
      <c r="L9333" t="str">
        <f t="shared" si="1018"/>
        <v>Withdrawal</v>
      </c>
      <c r="M9333" t="str">
        <f t="shared" si="1019"/>
        <v>OK</v>
      </c>
      <c r="N9333" t="str">
        <f t="shared" si="1020"/>
        <v>OK</v>
      </c>
      <c r="O9333" t="str">
        <f>_xlfn.XLOOKUP(B9333,'01_Raw_ATMs'!A:A,'01_Raw_ATMs'!A:A,"Not Found")</f>
        <v>ATM043</v>
      </c>
      <c r="P9333" t="str">
        <f t="shared" si="1021"/>
        <v>Valid</v>
      </c>
    </row>
    <row r="9334" spans="1:16">
      <c r="A9334" t="s">
        <v>9526</v>
      </c>
      <c r="B9334" t="s">
        <v>163</v>
      </c>
      <c r="C9334" s="2">
        <v>45919</v>
      </c>
      <c r="D9334" s="3">
        <v>0.7086689814814815</v>
      </c>
      <c r="E9334" t="s">
        <v>33</v>
      </c>
      <c r="F9334">
        <v>6000</v>
      </c>
      <c r="G9334" t="s">
        <v>189</v>
      </c>
      <c r="I9334">
        <f t="shared" si="1015"/>
        <v>1</v>
      </c>
      <c r="J9334" t="str">
        <f t="shared" si="1016"/>
        <v>OK</v>
      </c>
      <c r="K9334" t="str">
        <f t="shared" si="1017"/>
        <v>Successful</v>
      </c>
      <c r="L9334" t="str">
        <f t="shared" si="1018"/>
        <v>Withdrawal</v>
      </c>
      <c r="M9334" t="str">
        <f t="shared" si="1019"/>
        <v>OK</v>
      </c>
      <c r="N9334" t="str">
        <f t="shared" si="1020"/>
        <v>OK</v>
      </c>
      <c r="O9334" t="str">
        <f>_xlfn.XLOOKUP(B9334,'01_Raw_ATMs'!A:A,'01_Raw_ATMs'!A:A,"Not Found")</f>
        <v>ATM083</v>
      </c>
      <c r="P9334" t="str">
        <f t="shared" si="1021"/>
        <v>Valid</v>
      </c>
    </row>
    <row r="9335" spans="1:16">
      <c r="A9335" t="s">
        <v>9527</v>
      </c>
      <c r="B9335" t="s">
        <v>139</v>
      </c>
      <c r="C9335" s="2">
        <v>46172</v>
      </c>
      <c r="D9335" s="3">
        <v>0.44353009259259257</v>
      </c>
      <c r="E9335" t="s">
        <v>33</v>
      </c>
      <c r="F9335">
        <v>1500</v>
      </c>
      <c r="G9335" t="s">
        <v>189</v>
      </c>
      <c r="I9335">
        <f t="shared" si="1015"/>
        <v>1</v>
      </c>
      <c r="J9335" t="str">
        <f t="shared" si="1016"/>
        <v>OK</v>
      </c>
      <c r="K9335" t="str">
        <f t="shared" si="1017"/>
        <v>Successful</v>
      </c>
      <c r="L9335" t="str">
        <f t="shared" si="1018"/>
        <v>Withdrawal</v>
      </c>
      <c r="M9335" t="str">
        <f t="shared" si="1019"/>
        <v>OK</v>
      </c>
      <c r="N9335" t="str">
        <f t="shared" si="1020"/>
        <v>OK</v>
      </c>
      <c r="O9335" t="str">
        <f>_xlfn.XLOOKUP(B9335,'01_Raw_ATMs'!A:A,'01_Raw_ATMs'!A:A,"Not Found")</f>
        <v>ATM059</v>
      </c>
      <c r="P9335" t="str">
        <f t="shared" si="1021"/>
        <v>Valid</v>
      </c>
    </row>
    <row r="9336" spans="1:16">
      <c r="A9336" t="s">
        <v>9528</v>
      </c>
      <c r="B9336" t="s">
        <v>110</v>
      </c>
      <c r="C9336" s="2">
        <v>45717</v>
      </c>
      <c r="D9336" s="3">
        <v>0.66423611111111114</v>
      </c>
      <c r="E9336" t="s">
        <v>33</v>
      </c>
      <c r="F9336">
        <v>2500</v>
      </c>
      <c r="G9336" t="s">
        <v>189</v>
      </c>
      <c r="I9336">
        <f t="shared" si="1015"/>
        <v>1</v>
      </c>
      <c r="J9336" t="str">
        <f t="shared" si="1016"/>
        <v>OK</v>
      </c>
      <c r="K9336" t="str">
        <f t="shared" si="1017"/>
        <v>Successful</v>
      </c>
      <c r="L9336" t="str">
        <f t="shared" si="1018"/>
        <v>Withdrawal</v>
      </c>
      <c r="M9336" t="str">
        <f t="shared" si="1019"/>
        <v>OK</v>
      </c>
      <c r="N9336" t="str">
        <f t="shared" si="1020"/>
        <v>OK</v>
      </c>
      <c r="O9336" t="str">
        <f>_xlfn.XLOOKUP(B9336,'01_Raw_ATMs'!A:A,'01_Raw_ATMs'!A:A,"Not Found")</f>
        <v>ATM030</v>
      </c>
      <c r="P9336" t="str">
        <f t="shared" si="1021"/>
        <v>Valid</v>
      </c>
    </row>
    <row r="9337" spans="1:16">
      <c r="A9337" t="s">
        <v>9529</v>
      </c>
      <c r="B9337" t="s">
        <v>123</v>
      </c>
      <c r="C9337" s="2">
        <v>45690</v>
      </c>
      <c r="D9337" s="3">
        <v>0.73887731481481478</v>
      </c>
      <c r="E9337" t="s">
        <v>33</v>
      </c>
      <c r="F9337">
        <v>4000</v>
      </c>
      <c r="G9337" t="s">
        <v>189</v>
      </c>
      <c r="I9337">
        <f t="shared" si="1015"/>
        <v>1</v>
      </c>
      <c r="J9337" t="str">
        <f t="shared" si="1016"/>
        <v>OK</v>
      </c>
      <c r="K9337" t="str">
        <f t="shared" si="1017"/>
        <v>Successful</v>
      </c>
      <c r="L9337" t="str">
        <f t="shared" si="1018"/>
        <v>Withdrawal</v>
      </c>
      <c r="M9337" t="str">
        <f t="shared" si="1019"/>
        <v>OK</v>
      </c>
      <c r="N9337" t="str">
        <f t="shared" si="1020"/>
        <v>OK</v>
      </c>
      <c r="O9337" t="str">
        <f>_xlfn.XLOOKUP(B9337,'01_Raw_ATMs'!A:A,'01_Raw_ATMs'!A:A,"Not Found")</f>
        <v>ATM043</v>
      </c>
      <c r="P9337" t="str">
        <f t="shared" si="1021"/>
        <v>Valid</v>
      </c>
    </row>
    <row r="9338" spans="1:16">
      <c r="A9338" t="s">
        <v>9530</v>
      </c>
      <c r="B9338" t="s">
        <v>85</v>
      </c>
      <c r="C9338" s="2">
        <v>45736</v>
      </c>
      <c r="D9338" s="3">
        <v>0.68641203703703701</v>
      </c>
      <c r="E9338" t="s">
        <v>194</v>
      </c>
      <c r="F9338">
        <v>0</v>
      </c>
      <c r="G9338" t="s">
        <v>214</v>
      </c>
      <c r="H9338" t="s">
        <v>1103</v>
      </c>
      <c r="I9338">
        <f t="shared" si="1015"/>
        <v>1</v>
      </c>
      <c r="J9338" t="str">
        <f t="shared" si="1016"/>
        <v>OK</v>
      </c>
      <c r="K9338" t="str">
        <f t="shared" si="1017"/>
        <v>Failed</v>
      </c>
      <c r="L9338" t="str">
        <f t="shared" si="1018"/>
        <v>Balance Inquiry</v>
      </c>
      <c r="M9338" t="str">
        <f t="shared" si="1019"/>
        <v>OK</v>
      </c>
      <c r="N9338" t="str">
        <f t="shared" si="1020"/>
        <v>OK</v>
      </c>
      <c r="O9338" t="str">
        <f>_xlfn.XLOOKUP(B9338,'01_Raw_ATMs'!A:A,'01_Raw_ATMs'!A:A,"Not Found")</f>
        <v>ATM010</v>
      </c>
      <c r="P9338" t="str">
        <f t="shared" si="1021"/>
        <v>Valid</v>
      </c>
    </row>
    <row r="9339" spans="1:16">
      <c r="A9339" t="s">
        <v>9531</v>
      </c>
      <c r="B9339" t="s">
        <v>146</v>
      </c>
      <c r="C9339" s="2">
        <v>45732</v>
      </c>
      <c r="D9339" s="3">
        <v>0.83164351851851848</v>
      </c>
      <c r="E9339" t="s">
        <v>33</v>
      </c>
      <c r="F9339">
        <v>6000</v>
      </c>
      <c r="G9339" t="s">
        <v>189</v>
      </c>
      <c r="I9339">
        <f t="shared" si="1015"/>
        <v>1</v>
      </c>
      <c r="J9339" t="str">
        <f t="shared" si="1016"/>
        <v>OK</v>
      </c>
      <c r="K9339" t="str">
        <f t="shared" si="1017"/>
        <v>Successful</v>
      </c>
      <c r="L9339" t="str">
        <f t="shared" si="1018"/>
        <v>Withdrawal</v>
      </c>
      <c r="M9339" t="str">
        <f t="shared" si="1019"/>
        <v>OK</v>
      </c>
      <c r="N9339" t="str">
        <f t="shared" si="1020"/>
        <v>OK</v>
      </c>
      <c r="O9339" t="str">
        <f>_xlfn.XLOOKUP(B9339,'01_Raw_ATMs'!A:A,'01_Raw_ATMs'!A:A,"Not Found")</f>
        <v>ATM066</v>
      </c>
      <c r="P9339" t="str">
        <f t="shared" si="1021"/>
        <v>Valid</v>
      </c>
    </row>
    <row r="9340" spans="1:16">
      <c r="A9340" t="s">
        <v>9532</v>
      </c>
      <c r="B9340" t="s">
        <v>163</v>
      </c>
      <c r="C9340" s="2">
        <v>45882</v>
      </c>
      <c r="D9340" s="3">
        <v>0.62716435185185182</v>
      </c>
      <c r="E9340" t="s">
        <v>33</v>
      </c>
      <c r="F9340">
        <v>2500</v>
      </c>
      <c r="G9340" t="s">
        <v>189</v>
      </c>
      <c r="I9340">
        <f t="shared" si="1015"/>
        <v>1</v>
      </c>
      <c r="J9340" t="str">
        <f t="shared" si="1016"/>
        <v>OK</v>
      </c>
      <c r="K9340" t="str">
        <f t="shared" si="1017"/>
        <v>Successful</v>
      </c>
      <c r="L9340" t="str">
        <f t="shared" si="1018"/>
        <v>Withdrawal</v>
      </c>
      <c r="M9340" t="str">
        <f t="shared" si="1019"/>
        <v>OK</v>
      </c>
      <c r="N9340" t="str">
        <f t="shared" si="1020"/>
        <v>OK</v>
      </c>
      <c r="O9340" t="str">
        <f>_xlfn.XLOOKUP(B9340,'01_Raw_ATMs'!A:A,'01_Raw_ATMs'!A:A,"Not Found")</f>
        <v>ATM083</v>
      </c>
      <c r="P9340" t="str">
        <f t="shared" si="1021"/>
        <v>Valid</v>
      </c>
    </row>
    <row r="9341" spans="1:16">
      <c r="A9341" t="s">
        <v>9533</v>
      </c>
      <c r="B9341" t="s">
        <v>146</v>
      </c>
      <c r="C9341" s="2">
        <v>45932</v>
      </c>
      <c r="D9341" s="3">
        <v>0.45157407407407413</v>
      </c>
      <c r="E9341" t="s">
        <v>33</v>
      </c>
      <c r="F9341">
        <v>2000</v>
      </c>
      <c r="G9341" t="s">
        <v>189</v>
      </c>
      <c r="I9341">
        <f t="shared" si="1015"/>
        <v>1</v>
      </c>
      <c r="J9341" t="str">
        <f t="shared" si="1016"/>
        <v>OK</v>
      </c>
      <c r="K9341" t="str">
        <f t="shared" si="1017"/>
        <v>Successful</v>
      </c>
      <c r="L9341" t="str">
        <f t="shared" si="1018"/>
        <v>Withdrawal</v>
      </c>
      <c r="M9341" t="str">
        <f t="shared" si="1019"/>
        <v>OK</v>
      </c>
      <c r="N9341" t="str">
        <f t="shared" si="1020"/>
        <v>OK</v>
      </c>
      <c r="O9341" t="str">
        <f>_xlfn.XLOOKUP(B9341,'01_Raw_ATMs'!A:A,'01_Raw_ATMs'!A:A,"Not Found")</f>
        <v>ATM066</v>
      </c>
      <c r="P9341" t="str">
        <f t="shared" si="1021"/>
        <v>Valid</v>
      </c>
    </row>
    <row r="9342" spans="1:16">
      <c r="A9342" t="s">
        <v>9534</v>
      </c>
      <c r="B9342" t="s">
        <v>167</v>
      </c>
      <c r="C9342" s="2">
        <v>45795</v>
      </c>
      <c r="D9342" s="3">
        <v>0.5209259259259259</v>
      </c>
      <c r="E9342" t="s">
        <v>33</v>
      </c>
      <c r="F9342">
        <v>1000</v>
      </c>
      <c r="G9342" t="s">
        <v>189</v>
      </c>
      <c r="I9342">
        <f t="shared" si="1015"/>
        <v>1</v>
      </c>
      <c r="J9342" t="str">
        <f t="shared" si="1016"/>
        <v>OK</v>
      </c>
      <c r="K9342" t="str">
        <f t="shared" si="1017"/>
        <v>Successful</v>
      </c>
      <c r="L9342" t="str">
        <f t="shared" si="1018"/>
        <v>Withdrawal</v>
      </c>
      <c r="M9342" t="str">
        <f t="shared" si="1019"/>
        <v>OK</v>
      </c>
      <c r="N9342" t="str">
        <f t="shared" si="1020"/>
        <v>OK</v>
      </c>
      <c r="O9342" t="str">
        <f>_xlfn.XLOOKUP(B9342,'01_Raw_ATMs'!A:A,'01_Raw_ATMs'!A:A,"Not Found")</f>
        <v>ATM087</v>
      </c>
      <c r="P9342" t="str">
        <f t="shared" si="1021"/>
        <v>Valid</v>
      </c>
    </row>
    <row r="9343" spans="1:16">
      <c r="A9343" t="s">
        <v>9535</v>
      </c>
      <c r="B9343" t="s">
        <v>123</v>
      </c>
      <c r="C9343" s="2">
        <v>45735</v>
      </c>
      <c r="D9343" s="3">
        <v>0.92013888888888884</v>
      </c>
      <c r="E9343" t="s">
        <v>33</v>
      </c>
      <c r="F9343">
        <v>3000</v>
      </c>
      <c r="G9343" t="s">
        <v>189</v>
      </c>
      <c r="I9343">
        <f t="shared" si="1015"/>
        <v>1</v>
      </c>
      <c r="J9343" t="str">
        <f t="shared" si="1016"/>
        <v>OK</v>
      </c>
      <c r="K9343" t="str">
        <f t="shared" si="1017"/>
        <v>Successful</v>
      </c>
      <c r="L9343" t="str">
        <f t="shared" si="1018"/>
        <v>Withdrawal</v>
      </c>
      <c r="M9343" t="str">
        <f t="shared" si="1019"/>
        <v>OK</v>
      </c>
      <c r="N9343" t="str">
        <f t="shared" si="1020"/>
        <v>OK</v>
      </c>
      <c r="O9343" t="str">
        <f>_xlfn.XLOOKUP(B9343,'01_Raw_ATMs'!A:A,'01_Raw_ATMs'!A:A,"Not Found")</f>
        <v>ATM043</v>
      </c>
      <c r="P9343" t="str">
        <f t="shared" si="1021"/>
        <v>Valid</v>
      </c>
    </row>
    <row r="9344" spans="1:16">
      <c r="A9344" t="s">
        <v>9536</v>
      </c>
      <c r="B9344" t="s">
        <v>167</v>
      </c>
      <c r="C9344" s="2">
        <v>45793</v>
      </c>
      <c r="D9344" s="3">
        <v>0.62347222222222221</v>
      </c>
      <c r="E9344" t="s">
        <v>33</v>
      </c>
      <c r="F9344">
        <v>1500</v>
      </c>
      <c r="G9344" t="s">
        <v>189</v>
      </c>
      <c r="I9344">
        <f t="shared" si="1015"/>
        <v>1</v>
      </c>
      <c r="J9344" t="str">
        <f t="shared" si="1016"/>
        <v>OK</v>
      </c>
      <c r="K9344" t="str">
        <f t="shared" si="1017"/>
        <v>Successful</v>
      </c>
      <c r="L9344" t="str">
        <f t="shared" si="1018"/>
        <v>Withdrawal</v>
      </c>
      <c r="M9344" t="str">
        <f t="shared" si="1019"/>
        <v>OK</v>
      </c>
      <c r="N9344" t="str">
        <f t="shared" si="1020"/>
        <v>OK</v>
      </c>
      <c r="O9344" t="str">
        <f>_xlfn.XLOOKUP(B9344,'01_Raw_ATMs'!A:A,'01_Raw_ATMs'!A:A,"Not Found")</f>
        <v>ATM087</v>
      </c>
      <c r="P9344" t="str">
        <f t="shared" si="1021"/>
        <v>Valid</v>
      </c>
    </row>
    <row r="9345" spans="1:16">
      <c r="A9345" t="s">
        <v>9537</v>
      </c>
      <c r="B9345" t="s">
        <v>124</v>
      </c>
      <c r="C9345" s="2">
        <v>46023</v>
      </c>
      <c r="D9345" s="3">
        <v>0.28572916666666659</v>
      </c>
      <c r="E9345" t="s">
        <v>33</v>
      </c>
      <c r="F9345">
        <v>500</v>
      </c>
      <c r="G9345" t="s">
        <v>189</v>
      </c>
      <c r="I9345">
        <f t="shared" si="1015"/>
        <v>1</v>
      </c>
      <c r="J9345" t="str">
        <f t="shared" si="1016"/>
        <v>OK</v>
      </c>
      <c r="K9345" t="str">
        <f t="shared" si="1017"/>
        <v>Successful</v>
      </c>
      <c r="L9345" t="str">
        <f t="shared" si="1018"/>
        <v>Withdrawal</v>
      </c>
      <c r="M9345" t="str">
        <f t="shared" si="1019"/>
        <v>OK</v>
      </c>
      <c r="N9345" t="str">
        <f t="shared" si="1020"/>
        <v>OK</v>
      </c>
      <c r="O9345" t="str">
        <f>_xlfn.XLOOKUP(B9345,'01_Raw_ATMs'!A:A,'01_Raw_ATMs'!A:A,"Not Found")</f>
        <v>ATM044</v>
      </c>
      <c r="P9345" t="str">
        <f t="shared" si="1021"/>
        <v>Valid</v>
      </c>
    </row>
    <row r="9346" spans="1:16">
      <c r="A9346" t="s">
        <v>9538</v>
      </c>
      <c r="B9346" t="s">
        <v>7</v>
      </c>
      <c r="C9346" s="2">
        <v>46203</v>
      </c>
      <c r="D9346" s="3">
        <v>0.98248842592592589</v>
      </c>
      <c r="E9346" t="s">
        <v>33</v>
      </c>
      <c r="F9346">
        <v>5000</v>
      </c>
      <c r="G9346" t="s">
        <v>189</v>
      </c>
      <c r="I9346">
        <f t="shared" si="1015"/>
        <v>1</v>
      </c>
      <c r="J9346" t="str">
        <f t="shared" si="1016"/>
        <v>OK</v>
      </c>
      <c r="K9346" t="str">
        <f t="shared" si="1017"/>
        <v>Successful</v>
      </c>
      <c r="L9346" t="str">
        <f t="shared" si="1018"/>
        <v>Withdrawal</v>
      </c>
      <c r="M9346" t="str">
        <f t="shared" si="1019"/>
        <v>OK</v>
      </c>
      <c r="N9346" t="str">
        <f t="shared" si="1020"/>
        <v>OK</v>
      </c>
      <c r="O9346" t="str">
        <f>_xlfn.XLOOKUP(B9346,'01_Raw_ATMs'!A:A,'01_Raw_ATMs'!A:A,"Not Found")</f>
        <v>ATM001</v>
      </c>
      <c r="P9346" t="str">
        <f t="shared" si="1021"/>
        <v>Valid</v>
      </c>
    </row>
    <row r="9347" spans="1:16">
      <c r="A9347" t="s">
        <v>9539</v>
      </c>
      <c r="B9347" t="s">
        <v>119</v>
      </c>
      <c r="C9347" s="2">
        <v>45767</v>
      </c>
      <c r="D9347" s="3">
        <v>0.47913194444444451</v>
      </c>
      <c r="E9347" t="s">
        <v>33</v>
      </c>
      <c r="F9347">
        <v>1500</v>
      </c>
      <c r="G9347" t="s">
        <v>189</v>
      </c>
      <c r="I9347">
        <f t="shared" ref="I9347:I9410" si="1022">COUNTIF($A:$A,A9347)</f>
        <v>1</v>
      </c>
      <c r="J9347" t="str">
        <f t="shared" ref="J9347:J9410" si="1023">IF(AND(TRIM(G9347)="Failed",H9347=""),"Problem","OK")</f>
        <v>OK</v>
      </c>
      <c r="K9347" t="str">
        <f t="shared" ref="K9347:K9410" si="1024">PROPER(TRIM(G9347))</f>
        <v>Successful</v>
      </c>
      <c r="L9347" t="str">
        <f t="shared" ref="L9347:L9410" si="1025">PROPER(TRIM(E9347))</f>
        <v>Withdrawal</v>
      </c>
      <c r="M9347" t="str">
        <f t="shared" ref="M9347:M9410" si="1026">IF(OR(E9347="Withdrawal",E9347="Cash Deposit"),IF(F9347&gt;0,"OK","Problem"),IF(F9347=0,"OK","Problem"))</f>
        <v>OK</v>
      </c>
      <c r="N9347" t="str">
        <f t="shared" ref="N9347:N9410" si="1027">IF(AND(C9347&gt;=DATE(2025,1,1),C9347&lt;=DATE(2026,6,30)),"OK","Problem")</f>
        <v>OK</v>
      </c>
      <c r="O9347" t="str">
        <f>_xlfn.XLOOKUP(B9347,'01_Raw_ATMs'!A:A,'01_Raw_ATMs'!A:A,"Not Found")</f>
        <v>ATM039</v>
      </c>
      <c r="P9347" t="str">
        <f t="shared" ref="P9347:P9410" si="1028">IF(B9347="","Missing ATM_ID","Valid")</f>
        <v>Valid</v>
      </c>
    </row>
    <row r="9348" spans="1:16">
      <c r="A9348" t="s">
        <v>9540</v>
      </c>
      <c r="B9348" t="s">
        <v>128</v>
      </c>
      <c r="C9348" s="2">
        <v>45991</v>
      </c>
      <c r="D9348" s="3">
        <v>0.89432870370370365</v>
      </c>
      <c r="E9348" t="s">
        <v>33</v>
      </c>
      <c r="F9348">
        <v>10000</v>
      </c>
      <c r="G9348" t="s">
        <v>189</v>
      </c>
      <c r="I9348">
        <f t="shared" si="1022"/>
        <v>1</v>
      </c>
      <c r="J9348" t="str">
        <f t="shared" si="1023"/>
        <v>OK</v>
      </c>
      <c r="K9348" t="str">
        <f t="shared" si="1024"/>
        <v>Successful</v>
      </c>
      <c r="L9348" t="str">
        <f t="shared" si="1025"/>
        <v>Withdrawal</v>
      </c>
      <c r="M9348" t="str">
        <f t="shared" si="1026"/>
        <v>OK</v>
      </c>
      <c r="N9348" t="str">
        <f t="shared" si="1027"/>
        <v>OK</v>
      </c>
      <c r="O9348" t="str">
        <f>_xlfn.XLOOKUP(B9348,'01_Raw_ATMs'!A:A,'01_Raw_ATMs'!A:A,"Not Found")</f>
        <v>ATM048</v>
      </c>
      <c r="P9348" t="str">
        <f t="shared" si="1028"/>
        <v>Valid</v>
      </c>
    </row>
    <row r="9349" spans="1:16">
      <c r="A9349" t="s">
        <v>9541</v>
      </c>
      <c r="B9349" t="s">
        <v>177</v>
      </c>
      <c r="C9349" s="2">
        <v>45943</v>
      </c>
      <c r="D9349" s="3">
        <v>0.68215277777777783</v>
      </c>
      <c r="E9349" t="s">
        <v>33</v>
      </c>
      <c r="F9349">
        <v>1000</v>
      </c>
      <c r="G9349" t="s">
        <v>189</v>
      </c>
      <c r="I9349">
        <f t="shared" si="1022"/>
        <v>1</v>
      </c>
      <c r="J9349" t="str">
        <f t="shared" si="1023"/>
        <v>OK</v>
      </c>
      <c r="K9349" t="str">
        <f t="shared" si="1024"/>
        <v>Successful</v>
      </c>
      <c r="L9349" t="str">
        <f t="shared" si="1025"/>
        <v>Withdrawal</v>
      </c>
      <c r="M9349" t="str">
        <f t="shared" si="1026"/>
        <v>OK</v>
      </c>
      <c r="N9349" t="str">
        <f t="shared" si="1027"/>
        <v>OK</v>
      </c>
      <c r="O9349" t="str">
        <f>_xlfn.XLOOKUP(B9349,'01_Raw_ATMs'!A:A,'01_Raw_ATMs'!A:A,"Not Found")</f>
        <v>ATM097</v>
      </c>
      <c r="P9349" t="str">
        <f t="shared" si="1028"/>
        <v>Valid</v>
      </c>
    </row>
    <row r="9350" spans="1:16">
      <c r="A9350" t="s">
        <v>9542</v>
      </c>
      <c r="B9350" t="s">
        <v>173</v>
      </c>
      <c r="C9350" s="2">
        <v>46162</v>
      </c>
      <c r="D9350" s="3">
        <v>0.35377314814814809</v>
      </c>
      <c r="E9350" t="s">
        <v>211</v>
      </c>
      <c r="F9350">
        <v>0</v>
      </c>
      <c r="G9350" t="s">
        <v>214</v>
      </c>
      <c r="H9350" t="s">
        <v>1103</v>
      </c>
      <c r="I9350">
        <f t="shared" si="1022"/>
        <v>1</v>
      </c>
      <c r="J9350" t="str">
        <f t="shared" si="1023"/>
        <v>OK</v>
      </c>
      <c r="K9350" t="str">
        <f t="shared" si="1024"/>
        <v>Failed</v>
      </c>
      <c r="L9350" t="str">
        <f t="shared" si="1025"/>
        <v>Mini Statement</v>
      </c>
      <c r="M9350" t="str">
        <f t="shared" si="1026"/>
        <v>OK</v>
      </c>
      <c r="N9350" t="str">
        <f t="shared" si="1027"/>
        <v>OK</v>
      </c>
      <c r="O9350" t="str">
        <f>_xlfn.XLOOKUP(B9350,'01_Raw_ATMs'!A:A,'01_Raw_ATMs'!A:A,"Not Found")</f>
        <v>ATM093</v>
      </c>
      <c r="P9350" t="str">
        <f t="shared" si="1028"/>
        <v>Valid</v>
      </c>
    </row>
    <row r="9351" spans="1:16">
      <c r="A9351" t="s">
        <v>9543</v>
      </c>
      <c r="B9351" t="s">
        <v>156</v>
      </c>
      <c r="C9351" s="2">
        <v>45699</v>
      </c>
      <c r="D9351" s="3">
        <v>0.3961574074074074</v>
      </c>
      <c r="E9351" t="s">
        <v>33</v>
      </c>
      <c r="F9351">
        <v>1000</v>
      </c>
      <c r="G9351" t="s">
        <v>189</v>
      </c>
      <c r="I9351">
        <f t="shared" si="1022"/>
        <v>1</v>
      </c>
      <c r="J9351" t="str">
        <f t="shared" si="1023"/>
        <v>OK</v>
      </c>
      <c r="K9351" t="str">
        <f t="shared" si="1024"/>
        <v>Successful</v>
      </c>
      <c r="L9351" t="str">
        <f t="shared" si="1025"/>
        <v>Withdrawal</v>
      </c>
      <c r="M9351" t="str">
        <f t="shared" si="1026"/>
        <v>OK</v>
      </c>
      <c r="N9351" t="str">
        <f t="shared" si="1027"/>
        <v>OK</v>
      </c>
      <c r="O9351" t="str">
        <f>_xlfn.XLOOKUP(B9351,'01_Raw_ATMs'!A:A,'01_Raw_ATMs'!A:A,"Not Found")</f>
        <v>ATM076</v>
      </c>
      <c r="P9351" t="str">
        <f t="shared" si="1028"/>
        <v>Valid</v>
      </c>
    </row>
    <row r="9352" spans="1:16">
      <c r="A9352" t="s">
        <v>9544</v>
      </c>
      <c r="B9352" t="s">
        <v>101</v>
      </c>
      <c r="C9352" s="2">
        <v>45984</v>
      </c>
      <c r="D9352" s="3">
        <v>0.75891203703703702</v>
      </c>
      <c r="E9352" t="s">
        <v>33</v>
      </c>
      <c r="F9352">
        <v>10000</v>
      </c>
      <c r="G9352" t="s">
        <v>189</v>
      </c>
      <c r="I9352">
        <f t="shared" si="1022"/>
        <v>1</v>
      </c>
      <c r="J9352" t="str">
        <f t="shared" si="1023"/>
        <v>OK</v>
      </c>
      <c r="K9352" t="str">
        <f t="shared" si="1024"/>
        <v>Successful</v>
      </c>
      <c r="L9352" t="str">
        <f t="shared" si="1025"/>
        <v>Withdrawal</v>
      </c>
      <c r="M9352" t="str">
        <f t="shared" si="1026"/>
        <v>OK</v>
      </c>
      <c r="N9352" t="str">
        <f t="shared" si="1027"/>
        <v>OK</v>
      </c>
      <c r="O9352" t="str">
        <f>_xlfn.XLOOKUP(B9352,'01_Raw_ATMs'!A:A,'01_Raw_ATMs'!A:A,"Not Found")</f>
        <v>ATM022</v>
      </c>
      <c r="P9352" t="str">
        <f t="shared" si="1028"/>
        <v>Valid</v>
      </c>
    </row>
    <row r="9353" spans="1:16">
      <c r="A9353" t="s">
        <v>9545</v>
      </c>
      <c r="B9353" t="s">
        <v>155</v>
      </c>
      <c r="C9353" s="2">
        <v>45882</v>
      </c>
      <c r="D9353" s="3">
        <v>0.39884259259259258</v>
      </c>
      <c r="E9353" t="s">
        <v>33</v>
      </c>
      <c r="F9353">
        <v>3000</v>
      </c>
      <c r="G9353" t="s">
        <v>189</v>
      </c>
      <c r="I9353">
        <f t="shared" si="1022"/>
        <v>1</v>
      </c>
      <c r="J9353" t="str">
        <f t="shared" si="1023"/>
        <v>OK</v>
      </c>
      <c r="K9353" t="str">
        <f t="shared" si="1024"/>
        <v>Successful</v>
      </c>
      <c r="L9353" t="str">
        <f t="shared" si="1025"/>
        <v>Withdrawal</v>
      </c>
      <c r="M9353" t="str">
        <f t="shared" si="1026"/>
        <v>OK</v>
      </c>
      <c r="N9353" t="str">
        <f t="shared" si="1027"/>
        <v>OK</v>
      </c>
      <c r="O9353" t="str">
        <f>_xlfn.XLOOKUP(B9353,'01_Raw_ATMs'!A:A,'01_Raw_ATMs'!A:A,"Not Found")</f>
        <v>ATM075</v>
      </c>
      <c r="P9353" t="str">
        <f t="shared" si="1028"/>
        <v>Valid</v>
      </c>
    </row>
    <row r="9354" spans="1:16">
      <c r="A9354" t="s">
        <v>9546</v>
      </c>
      <c r="B9354" t="s">
        <v>161</v>
      </c>
      <c r="C9354" s="2">
        <v>45960</v>
      </c>
      <c r="D9354" s="3">
        <v>0.71020833333333333</v>
      </c>
      <c r="E9354" t="s">
        <v>33</v>
      </c>
      <c r="F9354">
        <v>2500</v>
      </c>
      <c r="G9354" t="s">
        <v>189</v>
      </c>
      <c r="I9354">
        <f t="shared" si="1022"/>
        <v>1</v>
      </c>
      <c r="J9354" t="str">
        <f t="shared" si="1023"/>
        <v>OK</v>
      </c>
      <c r="K9354" t="str">
        <f t="shared" si="1024"/>
        <v>Successful</v>
      </c>
      <c r="L9354" t="str">
        <f t="shared" si="1025"/>
        <v>Withdrawal</v>
      </c>
      <c r="M9354" t="str">
        <f t="shared" si="1026"/>
        <v>OK</v>
      </c>
      <c r="N9354" t="str">
        <f t="shared" si="1027"/>
        <v>OK</v>
      </c>
      <c r="O9354" t="str">
        <f>_xlfn.XLOOKUP(B9354,'01_Raw_ATMs'!A:A,'01_Raw_ATMs'!A:A,"Not Found")</f>
        <v>ATM081</v>
      </c>
      <c r="P9354" t="str">
        <f t="shared" si="1028"/>
        <v>Valid</v>
      </c>
    </row>
    <row r="9355" spans="1:16">
      <c r="A9355" t="s">
        <v>9547</v>
      </c>
      <c r="B9355" t="s">
        <v>136</v>
      </c>
      <c r="C9355" s="2">
        <v>46142</v>
      </c>
      <c r="D9355" s="3">
        <v>0.31769675925925928</v>
      </c>
      <c r="E9355" t="s">
        <v>194</v>
      </c>
      <c r="F9355">
        <v>0</v>
      </c>
      <c r="G9355" t="s">
        <v>189</v>
      </c>
      <c r="I9355">
        <f t="shared" si="1022"/>
        <v>1</v>
      </c>
      <c r="J9355" t="str">
        <f t="shared" si="1023"/>
        <v>OK</v>
      </c>
      <c r="K9355" t="str">
        <f t="shared" si="1024"/>
        <v>Successful</v>
      </c>
      <c r="L9355" t="str">
        <f t="shared" si="1025"/>
        <v>Balance Inquiry</v>
      </c>
      <c r="M9355" t="str">
        <f t="shared" si="1026"/>
        <v>OK</v>
      </c>
      <c r="N9355" t="str">
        <f t="shared" si="1027"/>
        <v>OK</v>
      </c>
      <c r="O9355" t="str">
        <f>_xlfn.XLOOKUP(B9355,'01_Raw_ATMs'!A:A,'01_Raw_ATMs'!A:A,"Not Found")</f>
        <v>ATM056</v>
      </c>
      <c r="P9355" t="str">
        <f t="shared" si="1028"/>
        <v>Valid</v>
      </c>
    </row>
    <row r="9356" spans="1:16">
      <c r="A9356" t="s">
        <v>9548</v>
      </c>
      <c r="B9356" t="s">
        <v>147</v>
      </c>
      <c r="C9356" s="2">
        <v>45741</v>
      </c>
      <c r="D9356" s="3">
        <v>0.27232638888888888</v>
      </c>
      <c r="E9356" t="s">
        <v>33</v>
      </c>
      <c r="F9356">
        <v>500</v>
      </c>
      <c r="G9356" t="s">
        <v>189</v>
      </c>
      <c r="I9356">
        <f t="shared" si="1022"/>
        <v>1</v>
      </c>
      <c r="J9356" t="str">
        <f t="shared" si="1023"/>
        <v>OK</v>
      </c>
      <c r="K9356" t="str">
        <f t="shared" si="1024"/>
        <v>Successful</v>
      </c>
      <c r="L9356" t="str">
        <f t="shared" si="1025"/>
        <v>Withdrawal</v>
      </c>
      <c r="M9356" t="str">
        <f t="shared" si="1026"/>
        <v>OK</v>
      </c>
      <c r="N9356" t="str">
        <f t="shared" si="1027"/>
        <v>OK</v>
      </c>
      <c r="O9356" t="str">
        <f>_xlfn.XLOOKUP(B9356,'01_Raw_ATMs'!A:A,'01_Raw_ATMs'!A:A,"Not Found")</f>
        <v>ATM067</v>
      </c>
      <c r="P9356" t="str">
        <f t="shared" si="1028"/>
        <v>Valid</v>
      </c>
    </row>
    <row r="9357" spans="1:16">
      <c r="A9357" t="s">
        <v>9549</v>
      </c>
      <c r="B9357" t="s">
        <v>179</v>
      </c>
      <c r="C9357" s="2">
        <v>45690</v>
      </c>
      <c r="D9357" s="3">
        <v>0.5344444444444445</v>
      </c>
      <c r="E9357" t="s">
        <v>211</v>
      </c>
      <c r="F9357">
        <v>0</v>
      </c>
      <c r="G9357" t="s">
        <v>189</v>
      </c>
      <c r="I9357">
        <f t="shared" si="1022"/>
        <v>1</v>
      </c>
      <c r="J9357" t="str">
        <f t="shared" si="1023"/>
        <v>OK</v>
      </c>
      <c r="K9357" t="str">
        <f t="shared" si="1024"/>
        <v>Successful</v>
      </c>
      <c r="L9357" t="str">
        <f t="shared" si="1025"/>
        <v>Mini Statement</v>
      </c>
      <c r="M9357" t="str">
        <f t="shared" si="1026"/>
        <v>OK</v>
      </c>
      <c r="N9357" t="str">
        <f t="shared" si="1027"/>
        <v>OK</v>
      </c>
      <c r="O9357" t="str">
        <f>_xlfn.XLOOKUP(B9357,'01_Raw_ATMs'!A:A,'01_Raw_ATMs'!A:A,"Not Found")</f>
        <v>ATM099</v>
      </c>
      <c r="P9357" t="str">
        <f t="shared" si="1028"/>
        <v>Valid</v>
      </c>
    </row>
    <row r="9358" spans="1:16">
      <c r="A9358" t="s">
        <v>9550</v>
      </c>
      <c r="B9358" t="s">
        <v>149</v>
      </c>
      <c r="C9358" s="2">
        <v>46132</v>
      </c>
      <c r="D9358" s="3">
        <v>0.95990740740740743</v>
      </c>
      <c r="E9358" t="s">
        <v>33</v>
      </c>
      <c r="F9358">
        <v>2000</v>
      </c>
      <c r="G9358" t="s">
        <v>189</v>
      </c>
      <c r="I9358">
        <f t="shared" si="1022"/>
        <v>1</v>
      </c>
      <c r="J9358" t="str">
        <f t="shared" si="1023"/>
        <v>OK</v>
      </c>
      <c r="K9358" t="str">
        <f t="shared" si="1024"/>
        <v>Successful</v>
      </c>
      <c r="L9358" t="str">
        <f t="shared" si="1025"/>
        <v>Withdrawal</v>
      </c>
      <c r="M9358" t="str">
        <f t="shared" si="1026"/>
        <v>OK</v>
      </c>
      <c r="N9358" t="str">
        <f t="shared" si="1027"/>
        <v>OK</v>
      </c>
      <c r="O9358" t="str">
        <f>_xlfn.XLOOKUP(B9358,'01_Raw_ATMs'!A:A,'01_Raw_ATMs'!A:A,"Not Found")</f>
        <v>ATM069</v>
      </c>
      <c r="P9358" t="str">
        <f t="shared" si="1028"/>
        <v>Valid</v>
      </c>
    </row>
    <row r="9359" spans="1:16">
      <c r="A9359" t="s">
        <v>9551</v>
      </c>
      <c r="B9359" t="s">
        <v>140</v>
      </c>
      <c r="C9359" s="2">
        <v>46074</v>
      </c>
      <c r="D9359" s="3">
        <v>0.72673611111111114</v>
      </c>
      <c r="E9359" t="s">
        <v>33</v>
      </c>
      <c r="F9359">
        <v>1500</v>
      </c>
      <c r="G9359" t="s">
        <v>189</v>
      </c>
      <c r="I9359">
        <f t="shared" si="1022"/>
        <v>1</v>
      </c>
      <c r="J9359" t="str">
        <f t="shared" si="1023"/>
        <v>OK</v>
      </c>
      <c r="K9359" t="str">
        <f t="shared" si="1024"/>
        <v>Successful</v>
      </c>
      <c r="L9359" t="str">
        <f t="shared" si="1025"/>
        <v>Withdrawal</v>
      </c>
      <c r="M9359" t="str">
        <f t="shared" si="1026"/>
        <v>OK</v>
      </c>
      <c r="N9359" t="str">
        <f t="shared" si="1027"/>
        <v>OK</v>
      </c>
      <c r="O9359" t="str">
        <f>_xlfn.XLOOKUP(B9359,'01_Raw_ATMs'!A:A,'01_Raw_ATMs'!A:A,"Not Found")</f>
        <v>ATM060</v>
      </c>
      <c r="P9359" t="str">
        <f t="shared" si="1028"/>
        <v>Valid</v>
      </c>
    </row>
    <row r="9360" spans="1:16">
      <c r="A9360" t="s">
        <v>9552</v>
      </c>
      <c r="B9360" t="s">
        <v>115</v>
      </c>
      <c r="C9360" s="2">
        <v>46059</v>
      </c>
      <c r="D9360" s="3">
        <v>0.58185185185185184</v>
      </c>
      <c r="E9360" t="s">
        <v>211</v>
      </c>
      <c r="F9360">
        <v>0</v>
      </c>
      <c r="G9360" t="s">
        <v>189</v>
      </c>
      <c r="I9360">
        <f t="shared" si="1022"/>
        <v>1</v>
      </c>
      <c r="J9360" t="str">
        <f t="shared" si="1023"/>
        <v>OK</v>
      </c>
      <c r="K9360" t="str">
        <f t="shared" si="1024"/>
        <v>Successful</v>
      </c>
      <c r="L9360" t="str">
        <f t="shared" si="1025"/>
        <v>Mini Statement</v>
      </c>
      <c r="M9360" t="str">
        <f t="shared" si="1026"/>
        <v>OK</v>
      </c>
      <c r="N9360" t="str">
        <f t="shared" si="1027"/>
        <v>OK</v>
      </c>
      <c r="O9360" t="str">
        <f>_xlfn.XLOOKUP(B9360,'01_Raw_ATMs'!A:A,'01_Raw_ATMs'!A:A,"Not Found")</f>
        <v>ATM035</v>
      </c>
      <c r="P9360" t="str">
        <f t="shared" si="1028"/>
        <v>Valid</v>
      </c>
    </row>
    <row r="9361" spans="1:16">
      <c r="A9361" t="s">
        <v>9553</v>
      </c>
      <c r="B9361" t="s">
        <v>102</v>
      </c>
      <c r="C9361" s="2">
        <v>46138</v>
      </c>
      <c r="D9361" s="3">
        <v>0.40891203703703699</v>
      </c>
      <c r="E9361" t="s">
        <v>33</v>
      </c>
      <c r="F9361">
        <v>1500</v>
      </c>
      <c r="G9361" t="s">
        <v>189</v>
      </c>
      <c r="I9361">
        <f t="shared" si="1022"/>
        <v>1</v>
      </c>
      <c r="J9361" t="str">
        <f t="shared" si="1023"/>
        <v>OK</v>
      </c>
      <c r="K9361" t="str">
        <f t="shared" si="1024"/>
        <v>Successful</v>
      </c>
      <c r="L9361" t="str">
        <f t="shared" si="1025"/>
        <v>Withdrawal</v>
      </c>
      <c r="M9361" t="str">
        <f t="shared" si="1026"/>
        <v>OK</v>
      </c>
      <c r="N9361" t="str">
        <f t="shared" si="1027"/>
        <v>OK</v>
      </c>
      <c r="O9361" t="str">
        <f>_xlfn.XLOOKUP(B9361,'01_Raw_ATMs'!A:A,'01_Raw_ATMs'!A:A,"Not Found")</f>
        <v>ATM023</v>
      </c>
      <c r="P9361" t="str">
        <f t="shared" si="1028"/>
        <v>Valid</v>
      </c>
    </row>
    <row r="9362" spans="1:16">
      <c r="A9362" t="s">
        <v>9554</v>
      </c>
      <c r="B9362" t="s">
        <v>76</v>
      </c>
      <c r="C9362" s="2">
        <v>46027</v>
      </c>
      <c r="D9362" s="3">
        <v>0.63133101851851847</v>
      </c>
      <c r="E9362" t="s">
        <v>33</v>
      </c>
      <c r="F9362">
        <v>4000</v>
      </c>
      <c r="G9362" t="s">
        <v>189</v>
      </c>
      <c r="I9362">
        <f t="shared" si="1022"/>
        <v>1</v>
      </c>
      <c r="J9362" t="str">
        <f t="shared" si="1023"/>
        <v>OK</v>
      </c>
      <c r="K9362" t="str">
        <f t="shared" si="1024"/>
        <v>Successful</v>
      </c>
      <c r="L9362" t="str">
        <f t="shared" si="1025"/>
        <v>Withdrawal</v>
      </c>
      <c r="M9362" t="str">
        <f t="shared" si="1026"/>
        <v>OK</v>
      </c>
      <c r="N9362" t="str">
        <f t="shared" si="1027"/>
        <v>OK</v>
      </c>
      <c r="O9362" t="str">
        <f>_xlfn.XLOOKUP(B9362,'01_Raw_ATMs'!A:A,'01_Raw_ATMs'!A:A,"Not Found")</f>
        <v>ATM004</v>
      </c>
      <c r="P9362" t="str">
        <f t="shared" si="1028"/>
        <v>Valid</v>
      </c>
    </row>
    <row r="9363" spans="1:16">
      <c r="A9363" t="s">
        <v>9555</v>
      </c>
      <c r="B9363" t="s">
        <v>130</v>
      </c>
      <c r="C9363" s="2">
        <v>46053</v>
      </c>
      <c r="D9363" s="3">
        <v>0.70120370370370366</v>
      </c>
      <c r="E9363" t="s">
        <v>33</v>
      </c>
      <c r="F9363">
        <v>2000</v>
      </c>
      <c r="G9363" t="s">
        <v>189</v>
      </c>
      <c r="I9363">
        <f t="shared" si="1022"/>
        <v>1</v>
      </c>
      <c r="J9363" t="str">
        <f t="shared" si="1023"/>
        <v>OK</v>
      </c>
      <c r="K9363" t="str">
        <f t="shared" si="1024"/>
        <v>Successful</v>
      </c>
      <c r="L9363" t="str">
        <f t="shared" si="1025"/>
        <v>Withdrawal</v>
      </c>
      <c r="M9363" t="str">
        <f t="shared" si="1026"/>
        <v>OK</v>
      </c>
      <c r="N9363" t="str">
        <f t="shared" si="1027"/>
        <v>OK</v>
      </c>
      <c r="O9363" t="str">
        <f>_xlfn.XLOOKUP(B9363,'01_Raw_ATMs'!A:A,'01_Raw_ATMs'!A:A,"Not Found")</f>
        <v>ATM050</v>
      </c>
      <c r="P9363" t="str">
        <f t="shared" si="1028"/>
        <v>Valid</v>
      </c>
    </row>
    <row r="9364" spans="1:16">
      <c r="A9364" t="s">
        <v>9556</v>
      </c>
      <c r="B9364" t="s">
        <v>148</v>
      </c>
      <c r="C9364" s="2">
        <v>45718</v>
      </c>
      <c r="D9364" s="3">
        <v>0.71956018518518516</v>
      </c>
      <c r="E9364" t="s">
        <v>33</v>
      </c>
      <c r="F9364">
        <v>3000</v>
      </c>
      <c r="G9364" t="s">
        <v>189</v>
      </c>
      <c r="I9364">
        <f t="shared" si="1022"/>
        <v>1</v>
      </c>
      <c r="J9364" t="str">
        <f t="shared" si="1023"/>
        <v>OK</v>
      </c>
      <c r="K9364" t="str">
        <f t="shared" si="1024"/>
        <v>Successful</v>
      </c>
      <c r="L9364" t="str">
        <f t="shared" si="1025"/>
        <v>Withdrawal</v>
      </c>
      <c r="M9364" t="str">
        <f t="shared" si="1026"/>
        <v>OK</v>
      </c>
      <c r="N9364" t="str">
        <f t="shared" si="1027"/>
        <v>OK</v>
      </c>
      <c r="O9364" t="str">
        <f>_xlfn.XLOOKUP(B9364,'01_Raw_ATMs'!A:A,'01_Raw_ATMs'!A:A,"Not Found")</f>
        <v>ATM068</v>
      </c>
      <c r="P9364" t="str">
        <f t="shared" si="1028"/>
        <v>Valid</v>
      </c>
    </row>
    <row r="9365" spans="1:16">
      <c r="A9365" t="s">
        <v>9557</v>
      </c>
      <c r="B9365" t="s">
        <v>118</v>
      </c>
      <c r="C9365" s="2">
        <v>45955</v>
      </c>
      <c r="D9365" s="3">
        <v>0.54212962962962963</v>
      </c>
      <c r="E9365" t="s">
        <v>33</v>
      </c>
      <c r="F9365">
        <v>10000</v>
      </c>
      <c r="G9365" t="s">
        <v>189</v>
      </c>
      <c r="I9365">
        <f t="shared" si="1022"/>
        <v>1</v>
      </c>
      <c r="J9365" t="str">
        <f t="shared" si="1023"/>
        <v>OK</v>
      </c>
      <c r="K9365" t="str">
        <f t="shared" si="1024"/>
        <v>Successful</v>
      </c>
      <c r="L9365" t="str">
        <f t="shared" si="1025"/>
        <v>Withdrawal</v>
      </c>
      <c r="M9365" t="str">
        <f t="shared" si="1026"/>
        <v>OK</v>
      </c>
      <c r="N9365" t="str">
        <f t="shared" si="1027"/>
        <v>OK</v>
      </c>
      <c r="O9365" t="str">
        <f>_xlfn.XLOOKUP(B9365,'01_Raw_ATMs'!A:A,'01_Raw_ATMs'!A:A,"Not Found")</f>
        <v>ATM038</v>
      </c>
      <c r="P9365" t="str">
        <f t="shared" si="1028"/>
        <v>Valid</v>
      </c>
    </row>
    <row r="9366" spans="1:16">
      <c r="A9366" t="s">
        <v>9558</v>
      </c>
      <c r="B9366" t="s">
        <v>145</v>
      </c>
      <c r="C9366" s="2">
        <v>46197</v>
      </c>
      <c r="D9366" s="3">
        <v>0.74967592592592591</v>
      </c>
      <c r="E9366" t="s">
        <v>261</v>
      </c>
      <c r="F9366">
        <v>15000</v>
      </c>
      <c r="G9366" t="s">
        <v>189</v>
      </c>
      <c r="I9366">
        <f t="shared" si="1022"/>
        <v>1</v>
      </c>
      <c r="J9366" t="str">
        <f t="shared" si="1023"/>
        <v>OK</v>
      </c>
      <c r="K9366" t="str">
        <f t="shared" si="1024"/>
        <v>Successful</v>
      </c>
      <c r="L9366" t="str">
        <f t="shared" si="1025"/>
        <v>Cash Deposit</v>
      </c>
      <c r="M9366" t="str">
        <f t="shared" si="1026"/>
        <v>OK</v>
      </c>
      <c r="N9366" t="str">
        <f t="shared" si="1027"/>
        <v>OK</v>
      </c>
      <c r="O9366" t="str">
        <f>_xlfn.XLOOKUP(B9366,'01_Raw_ATMs'!A:A,'01_Raw_ATMs'!A:A,"Not Found")</f>
        <v>ATM065</v>
      </c>
      <c r="P9366" t="str">
        <f t="shared" si="1028"/>
        <v>Valid</v>
      </c>
    </row>
    <row r="9367" spans="1:16">
      <c r="A9367" t="s">
        <v>9559</v>
      </c>
      <c r="B9367" t="s">
        <v>111</v>
      </c>
      <c r="C9367" s="2">
        <v>45807</v>
      </c>
      <c r="D9367" s="3">
        <v>0.21159722222222219</v>
      </c>
      <c r="E9367" t="s">
        <v>194</v>
      </c>
      <c r="F9367">
        <v>0</v>
      </c>
      <c r="G9367" t="s">
        <v>189</v>
      </c>
      <c r="I9367">
        <f t="shared" si="1022"/>
        <v>1</v>
      </c>
      <c r="J9367" t="str">
        <f t="shared" si="1023"/>
        <v>OK</v>
      </c>
      <c r="K9367" t="str">
        <f t="shared" si="1024"/>
        <v>Successful</v>
      </c>
      <c r="L9367" t="str">
        <f t="shared" si="1025"/>
        <v>Balance Inquiry</v>
      </c>
      <c r="M9367" t="str">
        <f t="shared" si="1026"/>
        <v>OK</v>
      </c>
      <c r="N9367" t="str">
        <f t="shared" si="1027"/>
        <v>OK</v>
      </c>
      <c r="O9367" t="str">
        <f>_xlfn.XLOOKUP(B9367,'01_Raw_ATMs'!A:A,'01_Raw_ATMs'!A:A,"Not Found")</f>
        <v>ATM031</v>
      </c>
      <c r="P9367" t="str">
        <f t="shared" si="1028"/>
        <v>Valid</v>
      </c>
    </row>
    <row r="9368" spans="1:16">
      <c r="A9368" t="s">
        <v>9560</v>
      </c>
      <c r="B9368" t="s">
        <v>104</v>
      </c>
      <c r="C9368" s="2">
        <v>45690</v>
      </c>
      <c r="D9368" s="3">
        <v>0.88828703703703704</v>
      </c>
      <c r="E9368" t="s">
        <v>33</v>
      </c>
      <c r="F9368">
        <v>8000</v>
      </c>
      <c r="G9368" t="s">
        <v>189</v>
      </c>
      <c r="I9368">
        <f t="shared" si="1022"/>
        <v>1</v>
      </c>
      <c r="J9368" t="str">
        <f t="shared" si="1023"/>
        <v>OK</v>
      </c>
      <c r="K9368" t="str">
        <f t="shared" si="1024"/>
        <v>Successful</v>
      </c>
      <c r="L9368" t="str">
        <f t="shared" si="1025"/>
        <v>Withdrawal</v>
      </c>
      <c r="M9368" t="str">
        <f t="shared" si="1026"/>
        <v>OK</v>
      </c>
      <c r="N9368" t="str">
        <f t="shared" si="1027"/>
        <v>OK</v>
      </c>
      <c r="O9368" t="str">
        <f>_xlfn.XLOOKUP(B9368,'01_Raw_ATMs'!A:A,'01_Raw_ATMs'!A:A,"Not Found")</f>
        <v>ATM025</v>
      </c>
      <c r="P9368" t="str">
        <f t="shared" si="1028"/>
        <v>Valid</v>
      </c>
    </row>
    <row r="9369" spans="1:16">
      <c r="A9369" t="s">
        <v>9561</v>
      </c>
      <c r="B9369" t="s">
        <v>107</v>
      </c>
      <c r="C9369" s="2">
        <v>45964</v>
      </c>
      <c r="D9369" s="3">
        <v>0.94084490740740745</v>
      </c>
      <c r="E9369" t="s">
        <v>33</v>
      </c>
      <c r="F9369">
        <v>2500</v>
      </c>
      <c r="G9369" t="s">
        <v>189</v>
      </c>
      <c r="I9369">
        <f t="shared" si="1022"/>
        <v>1</v>
      </c>
      <c r="J9369" t="str">
        <f t="shared" si="1023"/>
        <v>OK</v>
      </c>
      <c r="K9369" t="str">
        <f t="shared" si="1024"/>
        <v>Successful</v>
      </c>
      <c r="L9369" t="str">
        <f t="shared" si="1025"/>
        <v>Withdrawal</v>
      </c>
      <c r="M9369" t="str">
        <f t="shared" si="1026"/>
        <v>OK</v>
      </c>
      <c r="N9369" t="str">
        <f t="shared" si="1027"/>
        <v>OK</v>
      </c>
      <c r="O9369" t="str">
        <f>_xlfn.XLOOKUP(B9369,'01_Raw_ATMs'!A:A,'01_Raw_ATMs'!A:A,"Not Found")</f>
        <v>ATM027</v>
      </c>
      <c r="P9369" t="str">
        <f t="shared" si="1028"/>
        <v>Valid</v>
      </c>
    </row>
    <row r="9370" spans="1:16">
      <c r="A9370" t="s">
        <v>9562</v>
      </c>
      <c r="B9370" t="s">
        <v>176</v>
      </c>
      <c r="C9370" s="2">
        <v>45672</v>
      </c>
      <c r="D9370" s="3">
        <v>0.47650462962962958</v>
      </c>
      <c r="E9370" t="s">
        <v>33</v>
      </c>
      <c r="F9370">
        <v>2500</v>
      </c>
      <c r="G9370" t="s">
        <v>189</v>
      </c>
      <c r="I9370">
        <f t="shared" si="1022"/>
        <v>1</v>
      </c>
      <c r="J9370" t="str">
        <f t="shared" si="1023"/>
        <v>OK</v>
      </c>
      <c r="K9370" t="str">
        <f t="shared" si="1024"/>
        <v>Successful</v>
      </c>
      <c r="L9370" t="str">
        <f t="shared" si="1025"/>
        <v>Withdrawal</v>
      </c>
      <c r="M9370" t="str">
        <f t="shared" si="1026"/>
        <v>OK</v>
      </c>
      <c r="N9370" t="str">
        <f t="shared" si="1027"/>
        <v>OK</v>
      </c>
      <c r="O9370" t="str">
        <f>_xlfn.XLOOKUP(B9370,'01_Raw_ATMs'!A:A,'01_Raw_ATMs'!A:A,"Not Found")</f>
        <v>ATM096</v>
      </c>
      <c r="P9370" t="str">
        <f t="shared" si="1028"/>
        <v>Valid</v>
      </c>
    </row>
    <row r="9371" spans="1:16">
      <c r="A9371" t="s">
        <v>9563</v>
      </c>
      <c r="B9371" t="s">
        <v>177</v>
      </c>
      <c r="C9371" s="2">
        <v>45956</v>
      </c>
      <c r="D9371" s="3">
        <v>0.96278935185185188</v>
      </c>
      <c r="E9371" t="s">
        <v>211</v>
      </c>
      <c r="F9371">
        <v>0</v>
      </c>
      <c r="G9371" t="s">
        <v>189</v>
      </c>
      <c r="I9371">
        <f t="shared" si="1022"/>
        <v>1</v>
      </c>
      <c r="J9371" t="str">
        <f t="shared" si="1023"/>
        <v>OK</v>
      </c>
      <c r="K9371" t="str">
        <f t="shared" si="1024"/>
        <v>Successful</v>
      </c>
      <c r="L9371" t="str">
        <f t="shared" si="1025"/>
        <v>Mini Statement</v>
      </c>
      <c r="M9371" t="str">
        <f t="shared" si="1026"/>
        <v>OK</v>
      </c>
      <c r="N9371" t="str">
        <f t="shared" si="1027"/>
        <v>OK</v>
      </c>
      <c r="O9371" t="str">
        <f>_xlfn.XLOOKUP(B9371,'01_Raw_ATMs'!A:A,'01_Raw_ATMs'!A:A,"Not Found")</f>
        <v>ATM097</v>
      </c>
      <c r="P9371" t="str">
        <f t="shared" si="1028"/>
        <v>Valid</v>
      </c>
    </row>
    <row r="9372" spans="1:16">
      <c r="A9372" t="s">
        <v>9564</v>
      </c>
      <c r="B9372" t="s">
        <v>173</v>
      </c>
      <c r="C9372" s="2">
        <v>46053</v>
      </c>
      <c r="D9372" s="3">
        <v>0.80478009259259264</v>
      </c>
      <c r="E9372" t="s">
        <v>33</v>
      </c>
      <c r="F9372">
        <v>500</v>
      </c>
      <c r="G9372" t="s">
        <v>189</v>
      </c>
      <c r="I9372">
        <f t="shared" si="1022"/>
        <v>1</v>
      </c>
      <c r="J9372" t="str">
        <f t="shared" si="1023"/>
        <v>OK</v>
      </c>
      <c r="K9372" t="str">
        <f t="shared" si="1024"/>
        <v>Successful</v>
      </c>
      <c r="L9372" t="str">
        <f t="shared" si="1025"/>
        <v>Withdrawal</v>
      </c>
      <c r="M9372" t="str">
        <f t="shared" si="1026"/>
        <v>OK</v>
      </c>
      <c r="N9372" t="str">
        <f t="shared" si="1027"/>
        <v>OK</v>
      </c>
      <c r="O9372" t="str">
        <f>_xlfn.XLOOKUP(B9372,'01_Raw_ATMs'!A:A,'01_Raw_ATMs'!A:A,"Not Found")</f>
        <v>ATM093</v>
      </c>
      <c r="P9372" t="str">
        <f t="shared" si="1028"/>
        <v>Valid</v>
      </c>
    </row>
    <row r="9373" spans="1:16">
      <c r="A9373" t="s">
        <v>9565</v>
      </c>
      <c r="B9373" t="s">
        <v>109</v>
      </c>
      <c r="C9373" s="2">
        <v>45882</v>
      </c>
      <c r="D9373" s="3">
        <v>0.58421296296296299</v>
      </c>
      <c r="E9373" t="s">
        <v>261</v>
      </c>
      <c r="F9373">
        <v>10000</v>
      </c>
      <c r="G9373" t="s">
        <v>189</v>
      </c>
      <c r="I9373">
        <f t="shared" si="1022"/>
        <v>1</v>
      </c>
      <c r="J9373" t="str">
        <f t="shared" si="1023"/>
        <v>OK</v>
      </c>
      <c r="K9373" t="str">
        <f t="shared" si="1024"/>
        <v>Successful</v>
      </c>
      <c r="L9373" t="str">
        <f t="shared" si="1025"/>
        <v>Cash Deposit</v>
      </c>
      <c r="M9373" t="str">
        <f t="shared" si="1026"/>
        <v>OK</v>
      </c>
      <c r="N9373" t="str">
        <f t="shared" si="1027"/>
        <v>OK</v>
      </c>
      <c r="O9373" t="str">
        <f>_xlfn.XLOOKUP(B9373,'01_Raw_ATMs'!A:A,'01_Raw_ATMs'!A:A,"Not Found")</f>
        <v>ATM029</v>
      </c>
      <c r="P9373" t="str">
        <f t="shared" si="1028"/>
        <v>Valid</v>
      </c>
    </row>
    <row r="9374" spans="1:16">
      <c r="A9374" t="s">
        <v>9566</v>
      </c>
      <c r="B9374" t="s">
        <v>95</v>
      </c>
      <c r="C9374" s="2">
        <v>45777</v>
      </c>
      <c r="D9374" s="3">
        <v>0.33196759259259262</v>
      </c>
      <c r="E9374" t="s">
        <v>33</v>
      </c>
      <c r="F9374">
        <v>10000</v>
      </c>
      <c r="G9374" t="s">
        <v>189</v>
      </c>
      <c r="I9374">
        <f t="shared" si="1022"/>
        <v>1</v>
      </c>
      <c r="J9374" t="str">
        <f t="shared" si="1023"/>
        <v>OK</v>
      </c>
      <c r="K9374" t="str">
        <f t="shared" si="1024"/>
        <v>Successful</v>
      </c>
      <c r="L9374" t="str">
        <f t="shared" si="1025"/>
        <v>Withdrawal</v>
      </c>
      <c r="M9374" t="str">
        <f t="shared" si="1026"/>
        <v>OK</v>
      </c>
      <c r="N9374" t="str">
        <f t="shared" si="1027"/>
        <v>OK</v>
      </c>
      <c r="O9374" t="str">
        <f>_xlfn.XLOOKUP(B9374,'01_Raw_ATMs'!A:A,'01_Raw_ATMs'!A:A,"Not Found")</f>
        <v>ATM017</v>
      </c>
      <c r="P9374" t="str">
        <f t="shared" si="1028"/>
        <v>Valid</v>
      </c>
    </row>
    <row r="9375" spans="1:16">
      <c r="A9375" t="s">
        <v>9567</v>
      </c>
      <c r="B9375" t="s">
        <v>128</v>
      </c>
      <c r="C9375" s="2">
        <v>46170</v>
      </c>
      <c r="D9375" s="3">
        <v>0.12053240740740739</v>
      </c>
      <c r="E9375" t="s">
        <v>194</v>
      </c>
      <c r="F9375">
        <v>0</v>
      </c>
      <c r="G9375" t="s">
        <v>189</v>
      </c>
      <c r="I9375">
        <f t="shared" si="1022"/>
        <v>1</v>
      </c>
      <c r="J9375" t="str">
        <f t="shared" si="1023"/>
        <v>OK</v>
      </c>
      <c r="K9375" t="str">
        <f t="shared" si="1024"/>
        <v>Successful</v>
      </c>
      <c r="L9375" t="str">
        <f t="shared" si="1025"/>
        <v>Balance Inquiry</v>
      </c>
      <c r="M9375" t="str">
        <f t="shared" si="1026"/>
        <v>OK</v>
      </c>
      <c r="N9375" t="str">
        <f t="shared" si="1027"/>
        <v>OK</v>
      </c>
      <c r="O9375" t="str">
        <f>_xlfn.XLOOKUP(B9375,'01_Raw_ATMs'!A:A,'01_Raw_ATMs'!A:A,"Not Found")</f>
        <v>ATM048</v>
      </c>
      <c r="P9375" t="str">
        <f t="shared" si="1028"/>
        <v>Valid</v>
      </c>
    </row>
    <row r="9376" spans="1:16">
      <c r="A9376" t="s">
        <v>9568</v>
      </c>
      <c r="B9376" t="s">
        <v>7</v>
      </c>
      <c r="C9376" s="2">
        <v>45792</v>
      </c>
      <c r="D9376" s="3">
        <v>0.77959490740740744</v>
      </c>
      <c r="E9376" t="s">
        <v>33</v>
      </c>
      <c r="F9376">
        <v>5000</v>
      </c>
      <c r="G9376" t="s">
        <v>189</v>
      </c>
      <c r="I9376">
        <f t="shared" si="1022"/>
        <v>1</v>
      </c>
      <c r="J9376" t="str">
        <f t="shared" si="1023"/>
        <v>OK</v>
      </c>
      <c r="K9376" t="str">
        <f t="shared" si="1024"/>
        <v>Successful</v>
      </c>
      <c r="L9376" t="str">
        <f t="shared" si="1025"/>
        <v>Withdrawal</v>
      </c>
      <c r="M9376" t="str">
        <f t="shared" si="1026"/>
        <v>OK</v>
      </c>
      <c r="N9376" t="str">
        <f t="shared" si="1027"/>
        <v>OK</v>
      </c>
      <c r="O9376" t="str">
        <f>_xlfn.XLOOKUP(B9376,'01_Raw_ATMs'!A:A,'01_Raw_ATMs'!A:A,"Not Found")</f>
        <v>ATM001</v>
      </c>
      <c r="P9376" t="str">
        <f t="shared" si="1028"/>
        <v>Valid</v>
      </c>
    </row>
    <row r="9377" spans="1:16">
      <c r="A9377" t="s">
        <v>9569</v>
      </c>
      <c r="B9377" t="s">
        <v>145</v>
      </c>
      <c r="C9377" s="2">
        <v>46172</v>
      </c>
      <c r="D9377" s="3">
        <v>7.7187500000000006E-2</v>
      </c>
      <c r="E9377" t="s">
        <v>33</v>
      </c>
      <c r="F9377">
        <v>500</v>
      </c>
      <c r="G9377" t="s">
        <v>189</v>
      </c>
      <c r="I9377">
        <f t="shared" si="1022"/>
        <v>1</v>
      </c>
      <c r="J9377" t="str">
        <f t="shared" si="1023"/>
        <v>OK</v>
      </c>
      <c r="K9377" t="str">
        <f t="shared" si="1024"/>
        <v>Successful</v>
      </c>
      <c r="L9377" t="str">
        <f t="shared" si="1025"/>
        <v>Withdrawal</v>
      </c>
      <c r="M9377" t="str">
        <f t="shared" si="1026"/>
        <v>OK</v>
      </c>
      <c r="N9377" t="str">
        <f t="shared" si="1027"/>
        <v>OK</v>
      </c>
      <c r="O9377" t="str">
        <f>_xlfn.XLOOKUP(B9377,'01_Raw_ATMs'!A:A,'01_Raw_ATMs'!A:A,"Not Found")</f>
        <v>ATM065</v>
      </c>
      <c r="P9377" t="str">
        <f t="shared" si="1028"/>
        <v>Valid</v>
      </c>
    </row>
    <row r="9378" spans="1:16">
      <c r="A9378" t="s">
        <v>9570</v>
      </c>
      <c r="B9378" t="s">
        <v>111</v>
      </c>
      <c r="C9378" s="2">
        <v>45676</v>
      </c>
      <c r="D9378" s="3">
        <v>0.94148148148148147</v>
      </c>
      <c r="E9378" t="s">
        <v>33</v>
      </c>
      <c r="F9378">
        <v>5000</v>
      </c>
      <c r="G9378" t="s">
        <v>189</v>
      </c>
      <c r="I9378">
        <f t="shared" si="1022"/>
        <v>1</v>
      </c>
      <c r="J9378" t="str">
        <f t="shared" si="1023"/>
        <v>OK</v>
      </c>
      <c r="K9378" t="str">
        <f t="shared" si="1024"/>
        <v>Successful</v>
      </c>
      <c r="L9378" t="str">
        <f t="shared" si="1025"/>
        <v>Withdrawal</v>
      </c>
      <c r="M9378" t="str">
        <f t="shared" si="1026"/>
        <v>OK</v>
      </c>
      <c r="N9378" t="str">
        <f t="shared" si="1027"/>
        <v>OK</v>
      </c>
      <c r="O9378" t="str">
        <f>_xlfn.XLOOKUP(B9378,'01_Raw_ATMs'!A:A,'01_Raw_ATMs'!A:A,"Not Found")</f>
        <v>ATM031</v>
      </c>
      <c r="P9378" t="str">
        <f t="shared" si="1028"/>
        <v>Valid</v>
      </c>
    </row>
    <row r="9379" spans="1:16">
      <c r="A9379" t="s">
        <v>9571</v>
      </c>
      <c r="B9379" t="s">
        <v>129</v>
      </c>
      <c r="C9379" s="2">
        <v>46091</v>
      </c>
      <c r="D9379" s="3">
        <v>0.83223379629629635</v>
      </c>
      <c r="E9379" t="s">
        <v>211</v>
      </c>
      <c r="F9379">
        <v>0</v>
      </c>
      <c r="G9379" t="s">
        <v>189</v>
      </c>
      <c r="I9379">
        <f t="shared" si="1022"/>
        <v>1</v>
      </c>
      <c r="J9379" t="str">
        <f t="shared" si="1023"/>
        <v>OK</v>
      </c>
      <c r="K9379" t="str">
        <f t="shared" si="1024"/>
        <v>Successful</v>
      </c>
      <c r="L9379" t="str">
        <f t="shared" si="1025"/>
        <v>Mini Statement</v>
      </c>
      <c r="M9379" t="str">
        <f t="shared" si="1026"/>
        <v>OK</v>
      </c>
      <c r="N9379" t="str">
        <f t="shared" si="1027"/>
        <v>OK</v>
      </c>
      <c r="O9379" t="str">
        <f>_xlfn.XLOOKUP(B9379,'01_Raw_ATMs'!A:A,'01_Raw_ATMs'!A:A,"Not Found")</f>
        <v>ATM049</v>
      </c>
      <c r="P9379" t="str">
        <f t="shared" si="1028"/>
        <v>Valid</v>
      </c>
    </row>
    <row r="9380" spans="1:16">
      <c r="A9380" t="s">
        <v>9572</v>
      </c>
      <c r="B9380" t="s">
        <v>160</v>
      </c>
      <c r="C9380" s="2">
        <v>45980</v>
      </c>
      <c r="D9380" s="3">
        <v>0.85675925925925922</v>
      </c>
      <c r="E9380" t="s">
        <v>261</v>
      </c>
      <c r="F9380">
        <v>10000</v>
      </c>
      <c r="G9380" t="s">
        <v>214</v>
      </c>
      <c r="H9380" t="s">
        <v>1103</v>
      </c>
      <c r="I9380">
        <f t="shared" si="1022"/>
        <v>1</v>
      </c>
      <c r="J9380" t="str">
        <f t="shared" si="1023"/>
        <v>OK</v>
      </c>
      <c r="K9380" t="str">
        <f t="shared" si="1024"/>
        <v>Failed</v>
      </c>
      <c r="L9380" t="str">
        <f t="shared" si="1025"/>
        <v>Cash Deposit</v>
      </c>
      <c r="M9380" t="str">
        <f t="shared" si="1026"/>
        <v>OK</v>
      </c>
      <c r="N9380" t="str">
        <f t="shared" si="1027"/>
        <v>OK</v>
      </c>
      <c r="O9380" t="str">
        <f>_xlfn.XLOOKUP(B9380,'01_Raw_ATMs'!A:A,'01_Raw_ATMs'!A:A,"Not Found")</f>
        <v>ATM080</v>
      </c>
      <c r="P9380" t="str">
        <f t="shared" si="1028"/>
        <v>Valid</v>
      </c>
    </row>
    <row r="9381" spans="1:16">
      <c r="A9381" t="s">
        <v>9573</v>
      </c>
      <c r="B9381" t="s">
        <v>175</v>
      </c>
      <c r="C9381" s="2">
        <v>45990</v>
      </c>
      <c r="D9381" s="3">
        <v>0.75177083333333339</v>
      </c>
      <c r="E9381" t="s">
        <v>33</v>
      </c>
      <c r="F9381">
        <v>6000</v>
      </c>
      <c r="G9381" t="s">
        <v>189</v>
      </c>
      <c r="I9381">
        <f t="shared" si="1022"/>
        <v>1</v>
      </c>
      <c r="J9381" t="str">
        <f t="shared" si="1023"/>
        <v>OK</v>
      </c>
      <c r="K9381" t="str">
        <f t="shared" si="1024"/>
        <v>Successful</v>
      </c>
      <c r="L9381" t="str">
        <f t="shared" si="1025"/>
        <v>Withdrawal</v>
      </c>
      <c r="M9381" t="str">
        <f t="shared" si="1026"/>
        <v>OK</v>
      </c>
      <c r="N9381" t="str">
        <f t="shared" si="1027"/>
        <v>OK</v>
      </c>
      <c r="O9381" t="str">
        <f>_xlfn.XLOOKUP(B9381,'01_Raw_ATMs'!A:A,'01_Raw_ATMs'!A:A,"Not Found")</f>
        <v>ATM095</v>
      </c>
      <c r="P9381" t="str">
        <f t="shared" si="1028"/>
        <v>Valid</v>
      </c>
    </row>
    <row r="9382" spans="1:16">
      <c r="A9382" t="s">
        <v>9574</v>
      </c>
      <c r="B9382" t="s">
        <v>115</v>
      </c>
      <c r="C9382" s="2">
        <v>45727</v>
      </c>
      <c r="D9382" s="3">
        <v>0.78083333333333338</v>
      </c>
      <c r="E9382" t="s">
        <v>33</v>
      </c>
      <c r="F9382">
        <v>4000</v>
      </c>
      <c r="G9382" t="s">
        <v>189</v>
      </c>
      <c r="I9382">
        <f t="shared" si="1022"/>
        <v>1</v>
      </c>
      <c r="J9382" t="str">
        <f t="shared" si="1023"/>
        <v>OK</v>
      </c>
      <c r="K9382" t="str">
        <f t="shared" si="1024"/>
        <v>Successful</v>
      </c>
      <c r="L9382" t="str">
        <f t="shared" si="1025"/>
        <v>Withdrawal</v>
      </c>
      <c r="M9382" t="str">
        <f t="shared" si="1026"/>
        <v>OK</v>
      </c>
      <c r="N9382" t="str">
        <f t="shared" si="1027"/>
        <v>OK</v>
      </c>
      <c r="O9382" t="str">
        <f>_xlfn.XLOOKUP(B9382,'01_Raw_ATMs'!A:A,'01_Raw_ATMs'!A:A,"Not Found")</f>
        <v>ATM035</v>
      </c>
      <c r="P9382" t="str">
        <f t="shared" si="1028"/>
        <v>Valid</v>
      </c>
    </row>
    <row r="9383" spans="1:16">
      <c r="A9383" t="s">
        <v>9575</v>
      </c>
      <c r="B9383" t="s">
        <v>155</v>
      </c>
      <c r="C9383" s="2">
        <v>45830</v>
      </c>
      <c r="D9383" s="3">
        <v>0.9232407407407407</v>
      </c>
      <c r="E9383" t="s">
        <v>33</v>
      </c>
      <c r="F9383">
        <v>8000</v>
      </c>
      <c r="G9383" t="s">
        <v>214</v>
      </c>
      <c r="H9383" t="s">
        <v>42</v>
      </c>
      <c r="I9383">
        <f t="shared" si="1022"/>
        <v>1</v>
      </c>
      <c r="J9383" t="str">
        <f t="shared" si="1023"/>
        <v>OK</v>
      </c>
      <c r="K9383" t="str">
        <f t="shared" si="1024"/>
        <v>Failed</v>
      </c>
      <c r="L9383" t="str">
        <f t="shared" si="1025"/>
        <v>Withdrawal</v>
      </c>
      <c r="M9383" t="str">
        <f t="shared" si="1026"/>
        <v>OK</v>
      </c>
      <c r="N9383" t="str">
        <f t="shared" si="1027"/>
        <v>OK</v>
      </c>
      <c r="O9383" t="str">
        <f>_xlfn.XLOOKUP(B9383,'01_Raw_ATMs'!A:A,'01_Raw_ATMs'!A:A,"Not Found")</f>
        <v>ATM075</v>
      </c>
      <c r="P9383" t="str">
        <f t="shared" si="1028"/>
        <v>Valid</v>
      </c>
    </row>
    <row r="9384" spans="1:16">
      <c r="A9384" t="s">
        <v>9576</v>
      </c>
      <c r="B9384" t="s">
        <v>98</v>
      </c>
      <c r="C9384" s="2">
        <v>46073</v>
      </c>
      <c r="D9384" s="3">
        <v>0.2552314814814815</v>
      </c>
      <c r="E9384" t="s">
        <v>33</v>
      </c>
      <c r="F9384">
        <v>500</v>
      </c>
      <c r="G9384" t="s">
        <v>189</v>
      </c>
      <c r="I9384">
        <f t="shared" si="1022"/>
        <v>1</v>
      </c>
      <c r="J9384" t="str">
        <f t="shared" si="1023"/>
        <v>OK</v>
      </c>
      <c r="K9384" t="str">
        <f t="shared" si="1024"/>
        <v>Successful</v>
      </c>
      <c r="L9384" t="str">
        <f t="shared" si="1025"/>
        <v>Withdrawal</v>
      </c>
      <c r="M9384" t="str">
        <f t="shared" si="1026"/>
        <v>OK</v>
      </c>
      <c r="N9384" t="str">
        <f t="shared" si="1027"/>
        <v>OK</v>
      </c>
      <c r="O9384" t="str">
        <f>_xlfn.XLOOKUP(B9384,'01_Raw_ATMs'!A:A,'01_Raw_ATMs'!A:A,"Not Found")</f>
        <v>ATM019</v>
      </c>
      <c r="P9384" t="str">
        <f t="shared" si="1028"/>
        <v>Valid</v>
      </c>
    </row>
    <row r="9385" spans="1:16">
      <c r="A9385" t="s">
        <v>9577</v>
      </c>
      <c r="B9385" t="s">
        <v>136</v>
      </c>
      <c r="C9385" s="2">
        <v>46175</v>
      </c>
      <c r="D9385" s="3">
        <v>0.40607638888888892</v>
      </c>
      <c r="E9385" t="s">
        <v>194</v>
      </c>
      <c r="F9385">
        <v>0</v>
      </c>
      <c r="G9385" t="s">
        <v>189</v>
      </c>
      <c r="I9385">
        <f t="shared" si="1022"/>
        <v>1</v>
      </c>
      <c r="J9385" t="str">
        <f t="shared" si="1023"/>
        <v>OK</v>
      </c>
      <c r="K9385" t="str">
        <f t="shared" si="1024"/>
        <v>Successful</v>
      </c>
      <c r="L9385" t="str">
        <f t="shared" si="1025"/>
        <v>Balance Inquiry</v>
      </c>
      <c r="M9385" t="str">
        <f t="shared" si="1026"/>
        <v>OK</v>
      </c>
      <c r="N9385" t="str">
        <f t="shared" si="1027"/>
        <v>OK</v>
      </c>
      <c r="O9385" t="str">
        <f>_xlfn.XLOOKUP(B9385,'01_Raw_ATMs'!A:A,'01_Raw_ATMs'!A:A,"Not Found")</f>
        <v>ATM056</v>
      </c>
      <c r="P9385" t="str">
        <f t="shared" si="1028"/>
        <v>Valid</v>
      </c>
    </row>
    <row r="9386" spans="1:16">
      <c r="A9386" t="s">
        <v>9578</v>
      </c>
      <c r="B9386" t="s">
        <v>76</v>
      </c>
      <c r="C9386" s="2">
        <v>45727</v>
      </c>
      <c r="D9386" s="3">
        <v>0.80317129629629624</v>
      </c>
      <c r="E9386" t="s">
        <v>33</v>
      </c>
      <c r="F9386">
        <v>3000</v>
      </c>
      <c r="G9386" t="s">
        <v>214</v>
      </c>
      <c r="H9386" t="s">
        <v>1094</v>
      </c>
      <c r="I9386">
        <f t="shared" si="1022"/>
        <v>1</v>
      </c>
      <c r="J9386" t="str">
        <f t="shared" si="1023"/>
        <v>OK</v>
      </c>
      <c r="K9386" t="str">
        <f t="shared" si="1024"/>
        <v>Failed</v>
      </c>
      <c r="L9386" t="str">
        <f t="shared" si="1025"/>
        <v>Withdrawal</v>
      </c>
      <c r="M9386" t="str">
        <f t="shared" si="1026"/>
        <v>OK</v>
      </c>
      <c r="N9386" t="str">
        <f t="shared" si="1027"/>
        <v>OK</v>
      </c>
      <c r="O9386" t="str">
        <f>_xlfn.XLOOKUP(B9386,'01_Raw_ATMs'!A:A,'01_Raw_ATMs'!A:A,"Not Found")</f>
        <v>ATM004</v>
      </c>
      <c r="P9386" t="str">
        <f t="shared" si="1028"/>
        <v>Valid</v>
      </c>
    </row>
    <row r="9387" spans="1:16">
      <c r="A9387" t="s">
        <v>9579</v>
      </c>
      <c r="B9387" t="s">
        <v>87</v>
      </c>
      <c r="C9387" s="2">
        <v>45910</v>
      </c>
      <c r="D9387" s="3">
        <v>0.40439814814814817</v>
      </c>
      <c r="E9387" t="s">
        <v>33</v>
      </c>
      <c r="F9387">
        <v>8000</v>
      </c>
      <c r="G9387" t="s">
        <v>189</v>
      </c>
      <c r="I9387">
        <f t="shared" si="1022"/>
        <v>1</v>
      </c>
      <c r="J9387" t="str">
        <f t="shared" si="1023"/>
        <v>OK</v>
      </c>
      <c r="K9387" t="str">
        <f t="shared" si="1024"/>
        <v>Successful</v>
      </c>
      <c r="L9387" t="str">
        <f t="shared" si="1025"/>
        <v>Withdrawal</v>
      </c>
      <c r="M9387" t="str">
        <f t="shared" si="1026"/>
        <v>OK</v>
      </c>
      <c r="N9387" t="str">
        <f t="shared" si="1027"/>
        <v>OK</v>
      </c>
      <c r="O9387" t="str">
        <f>_xlfn.XLOOKUP(B9387,'01_Raw_ATMs'!A:A,'01_Raw_ATMs'!A:A,"Not Found")</f>
        <v>ATM011</v>
      </c>
      <c r="P9387" t="str">
        <f t="shared" si="1028"/>
        <v>Valid</v>
      </c>
    </row>
    <row r="9388" spans="1:16">
      <c r="A9388" t="s">
        <v>9580</v>
      </c>
      <c r="B9388" t="s">
        <v>107</v>
      </c>
      <c r="C9388" s="2">
        <v>45917</v>
      </c>
      <c r="D9388" s="3">
        <v>0.67030092592592594</v>
      </c>
      <c r="E9388" t="s">
        <v>33</v>
      </c>
      <c r="F9388">
        <v>500</v>
      </c>
      <c r="G9388" t="s">
        <v>189</v>
      </c>
      <c r="I9388">
        <f t="shared" si="1022"/>
        <v>1</v>
      </c>
      <c r="J9388" t="str">
        <f t="shared" si="1023"/>
        <v>OK</v>
      </c>
      <c r="K9388" t="str">
        <f t="shared" si="1024"/>
        <v>Successful</v>
      </c>
      <c r="L9388" t="str">
        <f t="shared" si="1025"/>
        <v>Withdrawal</v>
      </c>
      <c r="M9388" t="str">
        <f t="shared" si="1026"/>
        <v>OK</v>
      </c>
      <c r="N9388" t="str">
        <f t="shared" si="1027"/>
        <v>OK</v>
      </c>
      <c r="O9388" t="str">
        <f>_xlfn.XLOOKUP(B9388,'01_Raw_ATMs'!A:A,'01_Raw_ATMs'!A:A,"Not Found")</f>
        <v>ATM027</v>
      </c>
      <c r="P9388" t="str">
        <f t="shared" si="1028"/>
        <v>Valid</v>
      </c>
    </row>
    <row r="9389" spans="1:16">
      <c r="A9389" t="s">
        <v>9581</v>
      </c>
      <c r="B9389" t="s">
        <v>111</v>
      </c>
      <c r="C9389" s="2">
        <v>46051</v>
      </c>
      <c r="D9389" s="3">
        <v>0.84978009259259257</v>
      </c>
      <c r="E9389" t="s">
        <v>211</v>
      </c>
      <c r="F9389">
        <v>0</v>
      </c>
      <c r="G9389" t="s">
        <v>189</v>
      </c>
      <c r="I9389">
        <f t="shared" si="1022"/>
        <v>1</v>
      </c>
      <c r="J9389" t="str">
        <f t="shared" si="1023"/>
        <v>OK</v>
      </c>
      <c r="K9389" t="str">
        <f t="shared" si="1024"/>
        <v>Successful</v>
      </c>
      <c r="L9389" t="str">
        <f t="shared" si="1025"/>
        <v>Mini Statement</v>
      </c>
      <c r="M9389" t="str">
        <f t="shared" si="1026"/>
        <v>OK</v>
      </c>
      <c r="N9389" t="str">
        <f t="shared" si="1027"/>
        <v>OK</v>
      </c>
      <c r="O9389" t="str">
        <f>_xlfn.XLOOKUP(B9389,'01_Raw_ATMs'!A:A,'01_Raw_ATMs'!A:A,"Not Found")</f>
        <v>ATM031</v>
      </c>
      <c r="P9389" t="str">
        <f t="shared" si="1028"/>
        <v>Valid</v>
      </c>
    </row>
    <row r="9390" spans="1:16">
      <c r="A9390" t="s">
        <v>9582</v>
      </c>
      <c r="B9390" t="s">
        <v>166</v>
      </c>
      <c r="C9390" s="2">
        <v>45999</v>
      </c>
      <c r="D9390" s="3">
        <v>0.40811342592592592</v>
      </c>
      <c r="E9390" t="s">
        <v>194</v>
      </c>
      <c r="F9390">
        <v>0</v>
      </c>
      <c r="G9390" t="s">
        <v>189</v>
      </c>
      <c r="I9390">
        <f t="shared" si="1022"/>
        <v>1</v>
      </c>
      <c r="J9390" t="str">
        <f t="shared" si="1023"/>
        <v>OK</v>
      </c>
      <c r="K9390" t="str">
        <f t="shared" si="1024"/>
        <v>Successful</v>
      </c>
      <c r="L9390" t="str">
        <f t="shared" si="1025"/>
        <v>Balance Inquiry</v>
      </c>
      <c r="M9390" t="str">
        <f t="shared" si="1026"/>
        <v>OK</v>
      </c>
      <c r="N9390" t="str">
        <f t="shared" si="1027"/>
        <v>OK</v>
      </c>
      <c r="O9390" t="str">
        <f>_xlfn.XLOOKUP(B9390,'01_Raw_ATMs'!A:A,'01_Raw_ATMs'!A:A,"Not Found")</f>
        <v>ATM086</v>
      </c>
      <c r="P9390" t="str">
        <f t="shared" si="1028"/>
        <v>Valid</v>
      </c>
    </row>
    <row r="9391" spans="1:16">
      <c r="A9391" t="s">
        <v>9583</v>
      </c>
      <c r="B9391" t="s">
        <v>111</v>
      </c>
      <c r="C9391" s="2">
        <v>45665</v>
      </c>
      <c r="D9391" s="3">
        <v>0.53478009259259263</v>
      </c>
      <c r="E9391" t="s">
        <v>211</v>
      </c>
      <c r="F9391">
        <v>0</v>
      </c>
      <c r="G9391" t="s">
        <v>189</v>
      </c>
      <c r="I9391">
        <f t="shared" si="1022"/>
        <v>1</v>
      </c>
      <c r="J9391" t="str">
        <f t="shared" si="1023"/>
        <v>OK</v>
      </c>
      <c r="K9391" t="str">
        <f t="shared" si="1024"/>
        <v>Successful</v>
      </c>
      <c r="L9391" t="str">
        <f t="shared" si="1025"/>
        <v>Mini Statement</v>
      </c>
      <c r="M9391" t="str">
        <f t="shared" si="1026"/>
        <v>OK</v>
      </c>
      <c r="N9391" t="str">
        <f t="shared" si="1027"/>
        <v>OK</v>
      </c>
      <c r="O9391" t="str">
        <f>_xlfn.XLOOKUP(B9391,'01_Raw_ATMs'!A:A,'01_Raw_ATMs'!A:A,"Not Found")</f>
        <v>ATM031</v>
      </c>
      <c r="P9391" t="str">
        <f t="shared" si="1028"/>
        <v>Valid</v>
      </c>
    </row>
    <row r="9392" spans="1:16">
      <c r="A9392" t="s">
        <v>9584</v>
      </c>
      <c r="B9392" t="s">
        <v>129</v>
      </c>
      <c r="C9392" s="2">
        <v>45827</v>
      </c>
      <c r="D9392" s="3">
        <v>0.87519675925925922</v>
      </c>
      <c r="E9392" t="s">
        <v>211</v>
      </c>
      <c r="F9392">
        <v>0</v>
      </c>
      <c r="G9392" t="s">
        <v>189</v>
      </c>
      <c r="I9392">
        <f t="shared" si="1022"/>
        <v>1</v>
      </c>
      <c r="J9392" t="str">
        <f t="shared" si="1023"/>
        <v>OK</v>
      </c>
      <c r="K9392" t="str">
        <f t="shared" si="1024"/>
        <v>Successful</v>
      </c>
      <c r="L9392" t="str">
        <f t="shared" si="1025"/>
        <v>Mini Statement</v>
      </c>
      <c r="M9392" t="str">
        <f t="shared" si="1026"/>
        <v>OK</v>
      </c>
      <c r="N9392" t="str">
        <f t="shared" si="1027"/>
        <v>OK</v>
      </c>
      <c r="O9392" t="str">
        <f>_xlfn.XLOOKUP(B9392,'01_Raw_ATMs'!A:A,'01_Raw_ATMs'!A:A,"Not Found")</f>
        <v>ATM049</v>
      </c>
      <c r="P9392" t="str">
        <f t="shared" si="1028"/>
        <v>Valid</v>
      </c>
    </row>
    <row r="9393" spans="1:16">
      <c r="A9393" t="s">
        <v>9585</v>
      </c>
      <c r="B9393" t="s">
        <v>76</v>
      </c>
      <c r="C9393" s="2">
        <v>45723</v>
      </c>
      <c r="D9393" s="3">
        <v>0.1555324074074074</v>
      </c>
      <c r="E9393" t="s">
        <v>211</v>
      </c>
      <c r="F9393">
        <v>0</v>
      </c>
      <c r="G9393" t="s">
        <v>189</v>
      </c>
      <c r="I9393">
        <f t="shared" si="1022"/>
        <v>1</v>
      </c>
      <c r="J9393" t="str">
        <f t="shared" si="1023"/>
        <v>OK</v>
      </c>
      <c r="K9393" t="str">
        <f t="shared" si="1024"/>
        <v>Successful</v>
      </c>
      <c r="L9393" t="str">
        <f t="shared" si="1025"/>
        <v>Mini Statement</v>
      </c>
      <c r="M9393" t="str">
        <f t="shared" si="1026"/>
        <v>OK</v>
      </c>
      <c r="N9393" t="str">
        <f t="shared" si="1027"/>
        <v>OK</v>
      </c>
      <c r="O9393" t="str">
        <f>_xlfn.XLOOKUP(B9393,'01_Raw_ATMs'!A:A,'01_Raw_ATMs'!A:A,"Not Found")</f>
        <v>ATM004</v>
      </c>
      <c r="P9393" t="str">
        <f t="shared" si="1028"/>
        <v>Valid</v>
      </c>
    </row>
    <row r="9394" spans="1:16">
      <c r="A9394" t="s">
        <v>9586</v>
      </c>
      <c r="B9394" t="s">
        <v>125</v>
      </c>
      <c r="C9394" s="2">
        <v>46177</v>
      </c>
      <c r="D9394" s="3">
        <v>0.86833333333333329</v>
      </c>
      <c r="E9394" t="s">
        <v>33</v>
      </c>
      <c r="F9394">
        <v>8000</v>
      </c>
      <c r="G9394" t="s">
        <v>189</v>
      </c>
      <c r="I9394">
        <f t="shared" si="1022"/>
        <v>1</v>
      </c>
      <c r="J9394" t="str">
        <f t="shared" si="1023"/>
        <v>OK</v>
      </c>
      <c r="K9394" t="str">
        <f t="shared" si="1024"/>
        <v>Successful</v>
      </c>
      <c r="L9394" t="str">
        <f t="shared" si="1025"/>
        <v>Withdrawal</v>
      </c>
      <c r="M9394" t="str">
        <f t="shared" si="1026"/>
        <v>OK</v>
      </c>
      <c r="N9394" t="str">
        <f t="shared" si="1027"/>
        <v>OK</v>
      </c>
      <c r="O9394" t="str">
        <f>_xlfn.XLOOKUP(B9394,'01_Raw_ATMs'!A:A,'01_Raw_ATMs'!A:A,"Not Found")</f>
        <v>ATM045</v>
      </c>
      <c r="P9394" t="str">
        <f t="shared" si="1028"/>
        <v>Valid</v>
      </c>
    </row>
    <row r="9395" spans="1:16">
      <c r="A9395" t="s">
        <v>9587</v>
      </c>
      <c r="B9395" t="s">
        <v>99</v>
      </c>
      <c r="C9395" s="2">
        <v>46099</v>
      </c>
      <c r="D9395" s="3">
        <v>0.51902777777777775</v>
      </c>
      <c r="E9395" t="s">
        <v>194</v>
      </c>
      <c r="F9395">
        <v>0</v>
      </c>
      <c r="G9395" t="s">
        <v>189</v>
      </c>
      <c r="I9395">
        <f t="shared" si="1022"/>
        <v>1</v>
      </c>
      <c r="J9395" t="str">
        <f t="shared" si="1023"/>
        <v>OK</v>
      </c>
      <c r="K9395" t="str">
        <f t="shared" si="1024"/>
        <v>Successful</v>
      </c>
      <c r="L9395" t="str">
        <f t="shared" si="1025"/>
        <v>Balance Inquiry</v>
      </c>
      <c r="M9395" t="str">
        <f t="shared" si="1026"/>
        <v>OK</v>
      </c>
      <c r="N9395" t="str">
        <f t="shared" si="1027"/>
        <v>OK</v>
      </c>
      <c r="O9395" t="str">
        <f>_xlfn.XLOOKUP(B9395,'01_Raw_ATMs'!A:A,'01_Raw_ATMs'!A:A,"Not Found")</f>
        <v>ATM020</v>
      </c>
      <c r="P9395" t="str">
        <f t="shared" si="1028"/>
        <v>Valid</v>
      </c>
    </row>
    <row r="9396" spans="1:16">
      <c r="A9396" t="s">
        <v>9588</v>
      </c>
      <c r="B9396" t="s">
        <v>74</v>
      </c>
      <c r="C9396" s="2">
        <v>45736</v>
      </c>
      <c r="D9396" s="3">
        <v>0.69131944444444449</v>
      </c>
      <c r="E9396" t="s">
        <v>33</v>
      </c>
      <c r="F9396">
        <v>500</v>
      </c>
      <c r="G9396" t="s">
        <v>214</v>
      </c>
      <c r="H9396" t="s">
        <v>1094</v>
      </c>
      <c r="I9396">
        <f t="shared" si="1022"/>
        <v>1</v>
      </c>
      <c r="J9396" t="str">
        <f t="shared" si="1023"/>
        <v>OK</v>
      </c>
      <c r="K9396" t="str">
        <f t="shared" si="1024"/>
        <v>Failed</v>
      </c>
      <c r="L9396" t="str">
        <f t="shared" si="1025"/>
        <v>Withdrawal</v>
      </c>
      <c r="M9396" t="str">
        <f t="shared" si="1026"/>
        <v>OK</v>
      </c>
      <c r="N9396" t="str">
        <f t="shared" si="1027"/>
        <v>OK</v>
      </c>
      <c r="O9396" t="str">
        <f>_xlfn.XLOOKUP(B9396,'01_Raw_ATMs'!A:A,'01_Raw_ATMs'!A:A,"Not Found")</f>
        <v>ATM003</v>
      </c>
      <c r="P9396" t="str">
        <f t="shared" si="1028"/>
        <v>Valid</v>
      </c>
    </row>
    <row r="9397" spans="1:16">
      <c r="A9397" t="s">
        <v>9589</v>
      </c>
      <c r="B9397" t="s">
        <v>119</v>
      </c>
      <c r="C9397" s="2">
        <v>45865</v>
      </c>
      <c r="D9397" s="3">
        <v>0.54457175925925927</v>
      </c>
      <c r="E9397" t="s">
        <v>33</v>
      </c>
      <c r="F9397">
        <v>2500</v>
      </c>
      <c r="G9397" t="s">
        <v>189</v>
      </c>
      <c r="I9397">
        <f t="shared" si="1022"/>
        <v>1</v>
      </c>
      <c r="J9397" t="str">
        <f t="shared" si="1023"/>
        <v>OK</v>
      </c>
      <c r="K9397" t="str">
        <f t="shared" si="1024"/>
        <v>Successful</v>
      </c>
      <c r="L9397" t="str">
        <f t="shared" si="1025"/>
        <v>Withdrawal</v>
      </c>
      <c r="M9397" t="str">
        <f t="shared" si="1026"/>
        <v>OK</v>
      </c>
      <c r="N9397" t="str">
        <f t="shared" si="1027"/>
        <v>OK</v>
      </c>
      <c r="O9397" t="str">
        <f>_xlfn.XLOOKUP(B9397,'01_Raw_ATMs'!A:A,'01_Raw_ATMs'!A:A,"Not Found")</f>
        <v>ATM039</v>
      </c>
      <c r="P9397" t="str">
        <f t="shared" si="1028"/>
        <v>Valid</v>
      </c>
    </row>
    <row r="9398" spans="1:16">
      <c r="A9398" t="s">
        <v>9590</v>
      </c>
      <c r="B9398" t="s">
        <v>165</v>
      </c>
      <c r="C9398" s="2">
        <v>46054</v>
      </c>
      <c r="D9398" s="3">
        <v>0.87399305555555551</v>
      </c>
      <c r="E9398" t="s">
        <v>261</v>
      </c>
      <c r="F9398">
        <v>20000</v>
      </c>
      <c r="G9398" t="s">
        <v>189</v>
      </c>
      <c r="I9398">
        <f t="shared" si="1022"/>
        <v>1</v>
      </c>
      <c r="J9398" t="str">
        <f t="shared" si="1023"/>
        <v>OK</v>
      </c>
      <c r="K9398" t="str">
        <f t="shared" si="1024"/>
        <v>Successful</v>
      </c>
      <c r="L9398" t="str">
        <f t="shared" si="1025"/>
        <v>Cash Deposit</v>
      </c>
      <c r="M9398" t="str">
        <f t="shared" si="1026"/>
        <v>OK</v>
      </c>
      <c r="N9398" t="str">
        <f t="shared" si="1027"/>
        <v>OK</v>
      </c>
      <c r="O9398" t="str">
        <f>_xlfn.XLOOKUP(B9398,'01_Raw_ATMs'!A:A,'01_Raw_ATMs'!A:A,"Not Found")</f>
        <v>ATM085</v>
      </c>
      <c r="P9398" t="str">
        <f t="shared" si="1028"/>
        <v>Valid</v>
      </c>
    </row>
    <row r="9399" spans="1:16">
      <c r="A9399" t="s">
        <v>9591</v>
      </c>
      <c r="B9399" t="s">
        <v>120</v>
      </c>
      <c r="C9399" s="2">
        <v>45722</v>
      </c>
      <c r="D9399" s="3">
        <v>0.53136574074074072</v>
      </c>
      <c r="E9399" t="s">
        <v>33</v>
      </c>
      <c r="F9399">
        <v>1000</v>
      </c>
      <c r="G9399" t="s">
        <v>189</v>
      </c>
      <c r="I9399">
        <f t="shared" si="1022"/>
        <v>1</v>
      </c>
      <c r="J9399" t="str">
        <f t="shared" si="1023"/>
        <v>OK</v>
      </c>
      <c r="K9399" t="str">
        <f t="shared" si="1024"/>
        <v>Successful</v>
      </c>
      <c r="L9399" t="str">
        <f t="shared" si="1025"/>
        <v>Withdrawal</v>
      </c>
      <c r="M9399" t="str">
        <f t="shared" si="1026"/>
        <v>OK</v>
      </c>
      <c r="N9399" t="str">
        <f t="shared" si="1027"/>
        <v>OK</v>
      </c>
      <c r="O9399" t="str">
        <f>_xlfn.XLOOKUP(B9399,'01_Raw_ATMs'!A:A,'01_Raw_ATMs'!A:A,"Not Found")</f>
        <v>ATM040</v>
      </c>
      <c r="P9399" t="str">
        <f t="shared" si="1028"/>
        <v>Valid</v>
      </c>
    </row>
    <row r="9400" spans="1:16">
      <c r="A9400" t="s">
        <v>9592</v>
      </c>
      <c r="B9400" t="s">
        <v>161</v>
      </c>
      <c r="C9400" s="2">
        <v>45903</v>
      </c>
      <c r="D9400" s="3">
        <v>0.80108796296296292</v>
      </c>
      <c r="E9400" t="s">
        <v>33</v>
      </c>
      <c r="F9400">
        <v>500</v>
      </c>
      <c r="G9400" t="s">
        <v>189</v>
      </c>
      <c r="I9400">
        <f t="shared" si="1022"/>
        <v>1</v>
      </c>
      <c r="J9400" t="str">
        <f t="shared" si="1023"/>
        <v>OK</v>
      </c>
      <c r="K9400" t="str">
        <f t="shared" si="1024"/>
        <v>Successful</v>
      </c>
      <c r="L9400" t="str">
        <f t="shared" si="1025"/>
        <v>Withdrawal</v>
      </c>
      <c r="M9400" t="str">
        <f t="shared" si="1026"/>
        <v>OK</v>
      </c>
      <c r="N9400" t="str">
        <f t="shared" si="1027"/>
        <v>OK</v>
      </c>
      <c r="O9400" t="str">
        <f>_xlfn.XLOOKUP(B9400,'01_Raw_ATMs'!A:A,'01_Raw_ATMs'!A:A,"Not Found")</f>
        <v>ATM081</v>
      </c>
      <c r="P9400" t="str">
        <f t="shared" si="1028"/>
        <v>Valid</v>
      </c>
    </row>
    <row r="9401" spans="1:16">
      <c r="A9401" t="s">
        <v>9593</v>
      </c>
      <c r="B9401" t="s">
        <v>130</v>
      </c>
      <c r="C9401" s="2">
        <v>45697</v>
      </c>
      <c r="D9401" s="3">
        <v>0.82025462962962958</v>
      </c>
      <c r="E9401" t="s">
        <v>194</v>
      </c>
      <c r="F9401">
        <v>0</v>
      </c>
      <c r="G9401" t="s">
        <v>189</v>
      </c>
      <c r="I9401">
        <f t="shared" si="1022"/>
        <v>1</v>
      </c>
      <c r="J9401" t="str">
        <f t="shared" si="1023"/>
        <v>OK</v>
      </c>
      <c r="K9401" t="str">
        <f t="shared" si="1024"/>
        <v>Successful</v>
      </c>
      <c r="L9401" t="str">
        <f t="shared" si="1025"/>
        <v>Balance Inquiry</v>
      </c>
      <c r="M9401" t="str">
        <f t="shared" si="1026"/>
        <v>OK</v>
      </c>
      <c r="N9401" t="str">
        <f t="shared" si="1027"/>
        <v>OK</v>
      </c>
      <c r="O9401" t="str">
        <f>_xlfn.XLOOKUP(B9401,'01_Raw_ATMs'!A:A,'01_Raw_ATMs'!A:A,"Not Found")</f>
        <v>ATM050</v>
      </c>
      <c r="P9401" t="str">
        <f t="shared" si="1028"/>
        <v>Valid</v>
      </c>
    </row>
    <row r="9402" spans="1:16">
      <c r="A9402" t="s">
        <v>9594</v>
      </c>
      <c r="B9402" t="s">
        <v>156</v>
      </c>
      <c r="C9402" s="2">
        <v>46112</v>
      </c>
      <c r="D9402" s="3">
        <v>0.73914351851851856</v>
      </c>
      <c r="E9402" t="s">
        <v>211</v>
      </c>
      <c r="F9402">
        <v>0</v>
      </c>
      <c r="G9402" t="s">
        <v>189</v>
      </c>
      <c r="I9402">
        <f t="shared" si="1022"/>
        <v>1</v>
      </c>
      <c r="J9402" t="str">
        <f t="shared" si="1023"/>
        <v>OK</v>
      </c>
      <c r="K9402" t="str">
        <f t="shared" si="1024"/>
        <v>Successful</v>
      </c>
      <c r="L9402" t="str">
        <f t="shared" si="1025"/>
        <v>Mini Statement</v>
      </c>
      <c r="M9402" t="str">
        <f t="shared" si="1026"/>
        <v>OK</v>
      </c>
      <c r="N9402" t="str">
        <f t="shared" si="1027"/>
        <v>OK</v>
      </c>
      <c r="O9402" t="str">
        <f>_xlfn.XLOOKUP(B9402,'01_Raw_ATMs'!A:A,'01_Raw_ATMs'!A:A,"Not Found")</f>
        <v>ATM076</v>
      </c>
      <c r="P9402" t="str">
        <f t="shared" si="1028"/>
        <v>Valid</v>
      </c>
    </row>
    <row r="9403" spans="1:16">
      <c r="A9403" t="s">
        <v>9595</v>
      </c>
      <c r="B9403" t="s">
        <v>176</v>
      </c>
      <c r="C9403" s="2">
        <v>46130</v>
      </c>
      <c r="D9403" s="3">
        <v>0.57484953703703701</v>
      </c>
      <c r="E9403" t="s">
        <v>33</v>
      </c>
      <c r="F9403">
        <v>10000</v>
      </c>
      <c r="G9403" t="s">
        <v>189</v>
      </c>
      <c r="I9403">
        <f t="shared" si="1022"/>
        <v>1</v>
      </c>
      <c r="J9403" t="str">
        <f t="shared" si="1023"/>
        <v>OK</v>
      </c>
      <c r="K9403" t="str">
        <f t="shared" si="1024"/>
        <v>Successful</v>
      </c>
      <c r="L9403" t="str">
        <f t="shared" si="1025"/>
        <v>Withdrawal</v>
      </c>
      <c r="M9403" t="str">
        <f t="shared" si="1026"/>
        <v>OK</v>
      </c>
      <c r="N9403" t="str">
        <f t="shared" si="1027"/>
        <v>OK</v>
      </c>
      <c r="O9403" t="str">
        <f>_xlfn.XLOOKUP(B9403,'01_Raw_ATMs'!A:A,'01_Raw_ATMs'!A:A,"Not Found")</f>
        <v>ATM096</v>
      </c>
      <c r="P9403" t="str">
        <f t="shared" si="1028"/>
        <v>Valid</v>
      </c>
    </row>
    <row r="9404" spans="1:16">
      <c r="A9404" t="s">
        <v>9596</v>
      </c>
      <c r="B9404" t="s">
        <v>163</v>
      </c>
      <c r="C9404" s="2">
        <v>45763</v>
      </c>
      <c r="D9404" s="3">
        <v>0.10965277777777779</v>
      </c>
      <c r="E9404" t="s">
        <v>33</v>
      </c>
      <c r="F9404">
        <v>1500</v>
      </c>
      <c r="G9404" t="s">
        <v>189</v>
      </c>
      <c r="I9404">
        <f t="shared" si="1022"/>
        <v>1</v>
      </c>
      <c r="J9404" t="str">
        <f t="shared" si="1023"/>
        <v>OK</v>
      </c>
      <c r="K9404" t="str">
        <f t="shared" si="1024"/>
        <v>Successful</v>
      </c>
      <c r="L9404" t="str">
        <f t="shared" si="1025"/>
        <v>Withdrawal</v>
      </c>
      <c r="M9404" t="str">
        <f t="shared" si="1026"/>
        <v>OK</v>
      </c>
      <c r="N9404" t="str">
        <f t="shared" si="1027"/>
        <v>OK</v>
      </c>
      <c r="O9404" t="str">
        <f>_xlfn.XLOOKUP(B9404,'01_Raw_ATMs'!A:A,'01_Raw_ATMs'!A:A,"Not Found")</f>
        <v>ATM083</v>
      </c>
      <c r="P9404" t="str">
        <f t="shared" si="1028"/>
        <v>Valid</v>
      </c>
    </row>
    <row r="9405" spans="1:16">
      <c r="A9405" t="s">
        <v>9597</v>
      </c>
      <c r="B9405" t="s">
        <v>95</v>
      </c>
      <c r="C9405" s="2">
        <v>46003</v>
      </c>
      <c r="D9405" s="3">
        <v>0.72068287037037038</v>
      </c>
      <c r="E9405" t="s">
        <v>33</v>
      </c>
      <c r="F9405">
        <v>5000</v>
      </c>
      <c r="G9405" t="s">
        <v>189</v>
      </c>
      <c r="I9405">
        <f t="shared" si="1022"/>
        <v>1</v>
      </c>
      <c r="J9405" t="str">
        <f t="shared" si="1023"/>
        <v>OK</v>
      </c>
      <c r="K9405" t="str">
        <f t="shared" si="1024"/>
        <v>Successful</v>
      </c>
      <c r="L9405" t="str">
        <f t="shared" si="1025"/>
        <v>Withdrawal</v>
      </c>
      <c r="M9405" t="str">
        <f t="shared" si="1026"/>
        <v>OK</v>
      </c>
      <c r="N9405" t="str">
        <f t="shared" si="1027"/>
        <v>OK</v>
      </c>
      <c r="O9405" t="str">
        <f>_xlfn.XLOOKUP(B9405,'01_Raw_ATMs'!A:A,'01_Raw_ATMs'!A:A,"Not Found")</f>
        <v>ATM017</v>
      </c>
      <c r="P9405" t="str">
        <f t="shared" si="1028"/>
        <v>Valid</v>
      </c>
    </row>
    <row r="9406" spans="1:16">
      <c r="A9406" t="s">
        <v>9598</v>
      </c>
      <c r="B9406" t="s">
        <v>155</v>
      </c>
      <c r="C9406" s="2">
        <v>45964</v>
      </c>
      <c r="D9406" s="3">
        <v>0.75850694444444444</v>
      </c>
      <c r="E9406" t="s">
        <v>211</v>
      </c>
      <c r="F9406">
        <v>0</v>
      </c>
      <c r="G9406" t="s">
        <v>189</v>
      </c>
      <c r="I9406">
        <f t="shared" si="1022"/>
        <v>1</v>
      </c>
      <c r="J9406" t="str">
        <f t="shared" si="1023"/>
        <v>OK</v>
      </c>
      <c r="K9406" t="str">
        <f t="shared" si="1024"/>
        <v>Successful</v>
      </c>
      <c r="L9406" t="str">
        <f t="shared" si="1025"/>
        <v>Mini Statement</v>
      </c>
      <c r="M9406" t="str">
        <f t="shared" si="1026"/>
        <v>OK</v>
      </c>
      <c r="N9406" t="str">
        <f t="shared" si="1027"/>
        <v>OK</v>
      </c>
      <c r="O9406" t="str">
        <f>_xlfn.XLOOKUP(B9406,'01_Raw_ATMs'!A:A,'01_Raw_ATMs'!A:A,"Not Found")</f>
        <v>ATM075</v>
      </c>
      <c r="P9406" t="str">
        <f t="shared" si="1028"/>
        <v>Valid</v>
      </c>
    </row>
    <row r="9407" spans="1:16">
      <c r="A9407" t="s">
        <v>9599</v>
      </c>
      <c r="B9407" t="s">
        <v>146</v>
      </c>
      <c r="C9407" s="2">
        <v>45918</v>
      </c>
      <c r="D9407" s="3">
        <v>0.76607638888888885</v>
      </c>
      <c r="E9407" t="s">
        <v>33</v>
      </c>
      <c r="F9407">
        <v>1500</v>
      </c>
      <c r="G9407" t="s">
        <v>189</v>
      </c>
      <c r="I9407">
        <f t="shared" si="1022"/>
        <v>1</v>
      </c>
      <c r="J9407" t="str">
        <f t="shared" si="1023"/>
        <v>OK</v>
      </c>
      <c r="K9407" t="str">
        <f t="shared" si="1024"/>
        <v>Successful</v>
      </c>
      <c r="L9407" t="str">
        <f t="shared" si="1025"/>
        <v>Withdrawal</v>
      </c>
      <c r="M9407" t="str">
        <f t="shared" si="1026"/>
        <v>OK</v>
      </c>
      <c r="N9407" t="str">
        <f t="shared" si="1027"/>
        <v>OK</v>
      </c>
      <c r="O9407" t="str">
        <f>_xlfn.XLOOKUP(B9407,'01_Raw_ATMs'!A:A,'01_Raw_ATMs'!A:A,"Not Found")</f>
        <v>ATM066</v>
      </c>
      <c r="P9407" t="str">
        <f t="shared" si="1028"/>
        <v>Valid</v>
      </c>
    </row>
    <row r="9408" spans="1:16">
      <c r="A9408" t="s">
        <v>9600</v>
      </c>
      <c r="B9408" t="s">
        <v>122</v>
      </c>
      <c r="C9408" s="2">
        <v>45955</v>
      </c>
      <c r="D9408" s="3">
        <v>0.94427083333333328</v>
      </c>
      <c r="E9408" t="s">
        <v>33</v>
      </c>
      <c r="F9408">
        <v>1500</v>
      </c>
      <c r="G9408" t="s">
        <v>189</v>
      </c>
      <c r="I9408">
        <f t="shared" si="1022"/>
        <v>1</v>
      </c>
      <c r="J9408" t="str">
        <f t="shared" si="1023"/>
        <v>OK</v>
      </c>
      <c r="K9408" t="str">
        <f t="shared" si="1024"/>
        <v>Successful</v>
      </c>
      <c r="L9408" t="str">
        <f t="shared" si="1025"/>
        <v>Withdrawal</v>
      </c>
      <c r="M9408" t="str">
        <f t="shared" si="1026"/>
        <v>OK</v>
      </c>
      <c r="N9408" t="str">
        <f t="shared" si="1027"/>
        <v>OK</v>
      </c>
      <c r="O9408" t="str">
        <f>_xlfn.XLOOKUP(B9408,'01_Raw_ATMs'!A:A,'01_Raw_ATMs'!A:A,"Not Found")</f>
        <v>ATM042</v>
      </c>
      <c r="P9408" t="str">
        <f t="shared" si="1028"/>
        <v>Valid</v>
      </c>
    </row>
    <row r="9409" spans="1:16">
      <c r="A9409" t="s">
        <v>9601</v>
      </c>
      <c r="B9409" t="s">
        <v>124</v>
      </c>
      <c r="C9409" s="2">
        <v>45730</v>
      </c>
      <c r="D9409" s="3">
        <v>0.45642361111111113</v>
      </c>
      <c r="E9409" t="s">
        <v>194</v>
      </c>
      <c r="F9409">
        <v>0</v>
      </c>
      <c r="G9409" t="s">
        <v>189</v>
      </c>
      <c r="I9409">
        <f t="shared" si="1022"/>
        <v>1</v>
      </c>
      <c r="J9409" t="str">
        <f t="shared" si="1023"/>
        <v>OK</v>
      </c>
      <c r="K9409" t="str">
        <f t="shared" si="1024"/>
        <v>Successful</v>
      </c>
      <c r="L9409" t="str">
        <f t="shared" si="1025"/>
        <v>Balance Inquiry</v>
      </c>
      <c r="M9409" t="str">
        <f t="shared" si="1026"/>
        <v>OK</v>
      </c>
      <c r="N9409" t="str">
        <f t="shared" si="1027"/>
        <v>OK</v>
      </c>
      <c r="O9409" t="str">
        <f>_xlfn.XLOOKUP(B9409,'01_Raw_ATMs'!A:A,'01_Raw_ATMs'!A:A,"Not Found")</f>
        <v>ATM044</v>
      </c>
      <c r="P9409" t="str">
        <f t="shared" si="1028"/>
        <v>Valid</v>
      </c>
    </row>
    <row r="9410" spans="1:16">
      <c r="A9410" t="s">
        <v>9602</v>
      </c>
      <c r="B9410" t="s">
        <v>98</v>
      </c>
      <c r="C9410" s="2">
        <v>46017</v>
      </c>
      <c r="D9410" s="3">
        <v>0.85681712962962964</v>
      </c>
      <c r="E9410" t="s">
        <v>33</v>
      </c>
      <c r="F9410">
        <v>1000</v>
      </c>
      <c r="G9410" t="s">
        <v>189</v>
      </c>
      <c r="I9410">
        <f t="shared" si="1022"/>
        <v>1</v>
      </c>
      <c r="J9410" t="str">
        <f t="shared" si="1023"/>
        <v>OK</v>
      </c>
      <c r="K9410" t="str">
        <f t="shared" si="1024"/>
        <v>Successful</v>
      </c>
      <c r="L9410" t="str">
        <f t="shared" si="1025"/>
        <v>Withdrawal</v>
      </c>
      <c r="M9410" t="str">
        <f t="shared" si="1026"/>
        <v>OK</v>
      </c>
      <c r="N9410" t="str">
        <f t="shared" si="1027"/>
        <v>OK</v>
      </c>
      <c r="O9410" t="str">
        <f>_xlfn.XLOOKUP(B9410,'01_Raw_ATMs'!A:A,'01_Raw_ATMs'!A:A,"Not Found")</f>
        <v>ATM019</v>
      </c>
      <c r="P9410" t="str">
        <f t="shared" si="1028"/>
        <v>Valid</v>
      </c>
    </row>
    <row r="9411" spans="1:16">
      <c r="A9411" t="s">
        <v>9603</v>
      </c>
      <c r="B9411" t="s">
        <v>175</v>
      </c>
      <c r="C9411" s="2">
        <v>45852</v>
      </c>
      <c r="D9411" s="3">
        <v>0.88402777777777775</v>
      </c>
      <c r="E9411" t="s">
        <v>33</v>
      </c>
      <c r="F9411">
        <v>1000</v>
      </c>
      <c r="G9411" t="s">
        <v>189</v>
      </c>
      <c r="I9411">
        <f t="shared" ref="I9411:I9474" si="1029">COUNTIF($A:$A,A9411)</f>
        <v>1</v>
      </c>
      <c r="J9411" t="str">
        <f t="shared" ref="J9411:J9474" si="1030">IF(AND(TRIM(G9411)="Failed",H9411=""),"Problem","OK")</f>
        <v>OK</v>
      </c>
      <c r="K9411" t="str">
        <f t="shared" ref="K9411:K9474" si="1031">PROPER(TRIM(G9411))</f>
        <v>Successful</v>
      </c>
      <c r="L9411" t="str">
        <f t="shared" ref="L9411:L9474" si="1032">PROPER(TRIM(E9411))</f>
        <v>Withdrawal</v>
      </c>
      <c r="M9411" t="str">
        <f t="shared" ref="M9411:M9474" si="1033">IF(OR(E9411="Withdrawal",E9411="Cash Deposit"),IF(F9411&gt;0,"OK","Problem"),IF(F9411=0,"OK","Problem"))</f>
        <v>OK</v>
      </c>
      <c r="N9411" t="str">
        <f t="shared" ref="N9411:N9474" si="1034">IF(AND(C9411&gt;=DATE(2025,1,1),C9411&lt;=DATE(2026,6,30)),"OK","Problem")</f>
        <v>OK</v>
      </c>
      <c r="O9411" t="str">
        <f>_xlfn.XLOOKUP(B9411,'01_Raw_ATMs'!A:A,'01_Raw_ATMs'!A:A,"Not Found")</f>
        <v>ATM095</v>
      </c>
      <c r="P9411" t="str">
        <f t="shared" ref="P9411:P9474" si="1035">IF(B9411="","Missing ATM_ID","Valid")</f>
        <v>Valid</v>
      </c>
    </row>
    <row r="9412" spans="1:16">
      <c r="A9412" t="s">
        <v>9604</v>
      </c>
      <c r="B9412" t="s">
        <v>161</v>
      </c>
      <c r="C9412" s="2">
        <v>45890</v>
      </c>
      <c r="D9412" s="3">
        <v>0.29701388888888891</v>
      </c>
      <c r="E9412" t="s">
        <v>33</v>
      </c>
      <c r="F9412">
        <v>2000</v>
      </c>
      <c r="G9412" t="s">
        <v>189</v>
      </c>
      <c r="I9412">
        <f t="shared" si="1029"/>
        <v>1</v>
      </c>
      <c r="J9412" t="str">
        <f t="shared" si="1030"/>
        <v>OK</v>
      </c>
      <c r="K9412" t="str">
        <f t="shared" si="1031"/>
        <v>Successful</v>
      </c>
      <c r="L9412" t="str">
        <f t="shared" si="1032"/>
        <v>Withdrawal</v>
      </c>
      <c r="M9412" t="str">
        <f t="shared" si="1033"/>
        <v>OK</v>
      </c>
      <c r="N9412" t="str">
        <f t="shared" si="1034"/>
        <v>OK</v>
      </c>
      <c r="O9412" t="str">
        <f>_xlfn.XLOOKUP(B9412,'01_Raw_ATMs'!A:A,'01_Raw_ATMs'!A:A,"Not Found")</f>
        <v>ATM081</v>
      </c>
      <c r="P9412" t="str">
        <f t="shared" si="1035"/>
        <v>Valid</v>
      </c>
    </row>
    <row r="9413" spans="1:16">
      <c r="A9413" t="s">
        <v>9605</v>
      </c>
      <c r="B9413" t="s">
        <v>107</v>
      </c>
      <c r="C9413" s="2">
        <v>46088</v>
      </c>
      <c r="D9413" s="3">
        <v>0.65600694444444441</v>
      </c>
      <c r="E9413" t="s">
        <v>33</v>
      </c>
      <c r="F9413">
        <v>1500</v>
      </c>
      <c r="G9413" t="s">
        <v>189</v>
      </c>
      <c r="I9413">
        <f t="shared" si="1029"/>
        <v>1</v>
      </c>
      <c r="J9413" t="str">
        <f t="shared" si="1030"/>
        <v>OK</v>
      </c>
      <c r="K9413" t="str">
        <f t="shared" si="1031"/>
        <v>Successful</v>
      </c>
      <c r="L9413" t="str">
        <f t="shared" si="1032"/>
        <v>Withdrawal</v>
      </c>
      <c r="M9413" t="str">
        <f t="shared" si="1033"/>
        <v>OK</v>
      </c>
      <c r="N9413" t="str">
        <f t="shared" si="1034"/>
        <v>OK</v>
      </c>
      <c r="O9413" t="str">
        <f>_xlfn.XLOOKUP(B9413,'01_Raw_ATMs'!A:A,'01_Raw_ATMs'!A:A,"Not Found")</f>
        <v>ATM027</v>
      </c>
      <c r="P9413" t="str">
        <f t="shared" si="1035"/>
        <v>Valid</v>
      </c>
    </row>
    <row r="9414" spans="1:16">
      <c r="A9414" t="s">
        <v>9606</v>
      </c>
      <c r="B9414" t="s">
        <v>93</v>
      </c>
      <c r="C9414" s="2">
        <v>45874</v>
      </c>
      <c r="D9414" s="3">
        <v>0.76650462962962962</v>
      </c>
      <c r="E9414" t="s">
        <v>33</v>
      </c>
      <c r="F9414">
        <v>1500</v>
      </c>
      <c r="G9414" t="s">
        <v>189</v>
      </c>
      <c r="I9414">
        <f t="shared" si="1029"/>
        <v>1</v>
      </c>
      <c r="J9414" t="str">
        <f t="shared" si="1030"/>
        <v>OK</v>
      </c>
      <c r="K9414" t="str">
        <f t="shared" si="1031"/>
        <v>Successful</v>
      </c>
      <c r="L9414" t="str">
        <f t="shared" si="1032"/>
        <v>Withdrawal</v>
      </c>
      <c r="M9414" t="str">
        <f t="shared" si="1033"/>
        <v>OK</v>
      </c>
      <c r="N9414" t="str">
        <f t="shared" si="1034"/>
        <v>OK</v>
      </c>
      <c r="O9414" t="str">
        <f>_xlfn.XLOOKUP(B9414,'01_Raw_ATMs'!A:A,'01_Raw_ATMs'!A:A,"Not Found")</f>
        <v>ATM016</v>
      </c>
      <c r="P9414" t="str">
        <f t="shared" si="1035"/>
        <v>Valid</v>
      </c>
    </row>
    <row r="9415" spans="1:16">
      <c r="A9415" t="s">
        <v>9607</v>
      </c>
      <c r="B9415" t="s">
        <v>93</v>
      </c>
      <c r="C9415" s="2">
        <v>45736</v>
      </c>
      <c r="D9415" s="3">
        <v>0.2757060185185185</v>
      </c>
      <c r="E9415" t="s">
        <v>211</v>
      </c>
      <c r="F9415">
        <v>0</v>
      </c>
      <c r="G9415" t="s">
        <v>189</v>
      </c>
      <c r="I9415">
        <f t="shared" si="1029"/>
        <v>1</v>
      </c>
      <c r="J9415" t="str">
        <f t="shared" si="1030"/>
        <v>OK</v>
      </c>
      <c r="K9415" t="str">
        <f t="shared" si="1031"/>
        <v>Successful</v>
      </c>
      <c r="L9415" t="str">
        <f t="shared" si="1032"/>
        <v>Mini Statement</v>
      </c>
      <c r="M9415" t="str">
        <f t="shared" si="1033"/>
        <v>OK</v>
      </c>
      <c r="N9415" t="str">
        <f t="shared" si="1034"/>
        <v>OK</v>
      </c>
      <c r="O9415" t="str">
        <f>_xlfn.XLOOKUP(B9415,'01_Raw_ATMs'!A:A,'01_Raw_ATMs'!A:A,"Not Found")</f>
        <v>ATM016</v>
      </c>
      <c r="P9415" t="str">
        <f t="shared" si="1035"/>
        <v>Valid</v>
      </c>
    </row>
    <row r="9416" spans="1:16">
      <c r="A9416" t="s">
        <v>9608</v>
      </c>
      <c r="B9416" t="s">
        <v>165</v>
      </c>
      <c r="C9416" s="2">
        <v>45708</v>
      </c>
      <c r="D9416" s="3">
        <v>0.69277777777777783</v>
      </c>
      <c r="E9416" t="s">
        <v>33</v>
      </c>
      <c r="F9416">
        <v>2000</v>
      </c>
      <c r="G9416" t="s">
        <v>189</v>
      </c>
      <c r="I9416">
        <f t="shared" si="1029"/>
        <v>1</v>
      </c>
      <c r="J9416" t="str">
        <f t="shared" si="1030"/>
        <v>OK</v>
      </c>
      <c r="K9416" t="str">
        <f t="shared" si="1031"/>
        <v>Successful</v>
      </c>
      <c r="L9416" t="str">
        <f t="shared" si="1032"/>
        <v>Withdrawal</v>
      </c>
      <c r="M9416" t="str">
        <f t="shared" si="1033"/>
        <v>OK</v>
      </c>
      <c r="N9416" t="str">
        <f t="shared" si="1034"/>
        <v>OK</v>
      </c>
      <c r="O9416" t="str">
        <f>_xlfn.XLOOKUP(B9416,'01_Raw_ATMs'!A:A,'01_Raw_ATMs'!A:A,"Not Found")</f>
        <v>ATM085</v>
      </c>
      <c r="P9416" t="str">
        <f t="shared" si="1035"/>
        <v>Valid</v>
      </c>
    </row>
    <row r="9417" spans="1:16">
      <c r="A9417" t="s">
        <v>9609</v>
      </c>
      <c r="B9417" t="s">
        <v>157</v>
      </c>
      <c r="C9417" s="2">
        <v>45722</v>
      </c>
      <c r="D9417" s="3">
        <v>0.36922453703703711</v>
      </c>
      <c r="E9417" t="s">
        <v>33</v>
      </c>
      <c r="F9417">
        <v>10000</v>
      </c>
      <c r="G9417" t="s">
        <v>189</v>
      </c>
      <c r="I9417">
        <f t="shared" si="1029"/>
        <v>1</v>
      </c>
      <c r="J9417" t="str">
        <f t="shared" si="1030"/>
        <v>OK</v>
      </c>
      <c r="K9417" t="str">
        <f t="shared" si="1031"/>
        <v>Successful</v>
      </c>
      <c r="L9417" t="str">
        <f t="shared" si="1032"/>
        <v>Withdrawal</v>
      </c>
      <c r="M9417" t="str">
        <f t="shared" si="1033"/>
        <v>OK</v>
      </c>
      <c r="N9417" t="str">
        <f t="shared" si="1034"/>
        <v>OK</v>
      </c>
      <c r="O9417" t="str">
        <f>_xlfn.XLOOKUP(B9417,'01_Raw_ATMs'!A:A,'01_Raw_ATMs'!A:A,"Not Found")</f>
        <v>ATM077</v>
      </c>
      <c r="P9417" t="str">
        <f t="shared" si="1035"/>
        <v>Valid</v>
      </c>
    </row>
    <row r="9418" spans="1:16">
      <c r="A9418" t="s">
        <v>9610</v>
      </c>
      <c r="B9418" t="s">
        <v>152</v>
      </c>
      <c r="C9418" s="2">
        <v>46090</v>
      </c>
      <c r="D9418" s="3">
        <v>0.7924768518518519</v>
      </c>
      <c r="E9418" t="s">
        <v>33</v>
      </c>
      <c r="F9418">
        <v>6000</v>
      </c>
      <c r="G9418" t="s">
        <v>189</v>
      </c>
      <c r="I9418">
        <f t="shared" si="1029"/>
        <v>1</v>
      </c>
      <c r="J9418" t="str">
        <f t="shared" si="1030"/>
        <v>OK</v>
      </c>
      <c r="K9418" t="str">
        <f t="shared" si="1031"/>
        <v>Successful</v>
      </c>
      <c r="L9418" t="str">
        <f t="shared" si="1032"/>
        <v>Withdrawal</v>
      </c>
      <c r="M9418" t="str">
        <f t="shared" si="1033"/>
        <v>OK</v>
      </c>
      <c r="N9418" t="str">
        <f t="shared" si="1034"/>
        <v>OK</v>
      </c>
      <c r="O9418" t="str">
        <f>_xlfn.XLOOKUP(B9418,'01_Raw_ATMs'!A:A,'01_Raw_ATMs'!A:A,"Not Found")</f>
        <v>ATM072</v>
      </c>
      <c r="P9418" t="str">
        <f t="shared" si="1035"/>
        <v>Valid</v>
      </c>
    </row>
    <row r="9419" spans="1:16">
      <c r="A9419" t="s">
        <v>9611</v>
      </c>
      <c r="B9419" t="s">
        <v>153</v>
      </c>
      <c r="C9419" s="2">
        <v>46074</v>
      </c>
      <c r="D9419" s="3">
        <v>0.77969907407407413</v>
      </c>
      <c r="E9419" t="s">
        <v>33</v>
      </c>
      <c r="F9419">
        <v>1000</v>
      </c>
      <c r="G9419" t="s">
        <v>189</v>
      </c>
      <c r="I9419">
        <f t="shared" si="1029"/>
        <v>1</v>
      </c>
      <c r="J9419" t="str">
        <f t="shared" si="1030"/>
        <v>OK</v>
      </c>
      <c r="K9419" t="str">
        <f t="shared" si="1031"/>
        <v>Successful</v>
      </c>
      <c r="L9419" t="str">
        <f t="shared" si="1032"/>
        <v>Withdrawal</v>
      </c>
      <c r="M9419" t="str">
        <f t="shared" si="1033"/>
        <v>OK</v>
      </c>
      <c r="N9419" t="str">
        <f t="shared" si="1034"/>
        <v>OK</v>
      </c>
      <c r="O9419" t="str">
        <f>_xlfn.XLOOKUP(B9419,'01_Raw_ATMs'!A:A,'01_Raw_ATMs'!A:A,"Not Found")</f>
        <v>ATM073</v>
      </c>
      <c r="P9419" t="str">
        <f t="shared" si="1035"/>
        <v>Valid</v>
      </c>
    </row>
    <row r="9420" spans="1:16">
      <c r="A9420" t="s">
        <v>9612</v>
      </c>
      <c r="B9420" t="s">
        <v>115</v>
      </c>
      <c r="C9420" s="2">
        <v>45899</v>
      </c>
      <c r="D9420" s="3">
        <v>0.34790509259259261</v>
      </c>
      <c r="E9420" t="s">
        <v>261</v>
      </c>
      <c r="F9420">
        <v>15000</v>
      </c>
      <c r="G9420" t="s">
        <v>189</v>
      </c>
      <c r="I9420">
        <f t="shared" si="1029"/>
        <v>1</v>
      </c>
      <c r="J9420" t="str">
        <f t="shared" si="1030"/>
        <v>OK</v>
      </c>
      <c r="K9420" t="str">
        <f t="shared" si="1031"/>
        <v>Successful</v>
      </c>
      <c r="L9420" t="str">
        <f t="shared" si="1032"/>
        <v>Cash Deposit</v>
      </c>
      <c r="M9420" t="str">
        <f t="shared" si="1033"/>
        <v>OK</v>
      </c>
      <c r="N9420" t="str">
        <f t="shared" si="1034"/>
        <v>OK</v>
      </c>
      <c r="O9420" t="str">
        <f>_xlfn.XLOOKUP(B9420,'01_Raw_ATMs'!A:A,'01_Raw_ATMs'!A:A,"Not Found")</f>
        <v>ATM035</v>
      </c>
      <c r="P9420" t="str">
        <f t="shared" si="1035"/>
        <v>Valid</v>
      </c>
    </row>
    <row r="9421" spans="1:16">
      <c r="A9421" t="s">
        <v>9613</v>
      </c>
      <c r="B9421" t="s">
        <v>150</v>
      </c>
      <c r="C9421" s="2">
        <v>45912</v>
      </c>
      <c r="D9421" s="3">
        <v>0.84967592592592589</v>
      </c>
      <c r="E9421" t="s">
        <v>33</v>
      </c>
      <c r="F9421">
        <v>500</v>
      </c>
      <c r="G9421" t="s">
        <v>189</v>
      </c>
      <c r="I9421">
        <f t="shared" si="1029"/>
        <v>1</v>
      </c>
      <c r="J9421" t="str">
        <f t="shared" si="1030"/>
        <v>OK</v>
      </c>
      <c r="K9421" t="str">
        <f t="shared" si="1031"/>
        <v>Successful</v>
      </c>
      <c r="L9421" t="str">
        <f t="shared" si="1032"/>
        <v>Withdrawal</v>
      </c>
      <c r="M9421" t="str">
        <f t="shared" si="1033"/>
        <v>OK</v>
      </c>
      <c r="N9421" t="str">
        <f t="shared" si="1034"/>
        <v>OK</v>
      </c>
      <c r="O9421" t="str">
        <f>_xlfn.XLOOKUP(B9421,'01_Raw_ATMs'!A:A,'01_Raw_ATMs'!A:A,"Not Found")</f>
        <v>ATM070</v>
      </c>
      <c r="P9421" t="str">
        <f t="shared" si="1035"/>
        <v>Valid</v>
      </c>
    </row>
    <row r="9422" spans="1:16">
      <c r="A9422" t="s">
        <v>9614</v>
      </c>
      <c r="B9422" t="s">
        <v>150</v>
      </c>
      <c r="C9422" s="2">
        <v>46195</v>
      </c>
      <c r="D9422" s="3">
        <v>0.97813657407407406</v>
      </c>
      <c r="E9422" t="s">
        <v>33</v>
      </c>
      <c r="F9422">
        <v>8000</v>
      </c>
      <c r="G9422" t="s">
        <v>189</v>
      </c>
      <c r="I9422">
        <f t="shared" si="1029"/>
        <v>1</v>
      </c>
      <c r="J9422" t="str">
        <f t="shared" si="1030"/>
        <v>OK</v>
      </c>
      <c r="K9422" t="str">
        <f t="shared" si="1031"/>
        <v>Successful</v>
      </c>
      <c r="L9422" t="str">
        <f t="shared" si="1032"/>
        <v>Withdrawal</v>
      </c>
      <c r="M9422" t="str">
        <f t="shared" si="1033"/>
        <v>OK</v>
      </c>
      <c r="N9422" t="str">
        <f t="shared" si="1034"/>
        <v>OK</v>
      </c>
      <c r="O9422" t="str">
        <f>_xlfn.XLOOKUP(B9422,'01_Raw_ATMs'!A:A,'01_Raw_ATMs'!A:A,"Not Found")</f>
        <v>ATM070</v>
      </c>
      <c r="P9422" t="str">
        <f t="shared" si="1035"/>
        <v>Valid</v>
      </c>
    </row>
    <row r="9423" spans="1:16">
      <c r="A9423" t="s">
        <v>9615</v>
      </c>
      <c r="B9423" t="s">
        <v>77</v>
      </c>
      <c r="C9423" s="2">
        <v>46126</v>
      </c>
      <c r="D9423" s="3">
        <v>0.6052777777777778</v>
      </c>
      <c r="E9423" t="s">
        <v>33</v>
      </c>
      <c r="F9423">
        <v>2500</v>
      </c>
      <c r="G9423" t="s">
        <v>189</v>
      </c>
      <c r="I9423">
        <f t="shared" si="1029"/>
        <v>1</v>
      </c>
      <c r="J9423" t="str">
        <f t="shared" si="1030"/>
        <v>OK</v>
      </c>
      <c r="K9423" t="str">
        <f t="shared" si="1031"/>
        <v>Successful</v>
      </c>
      <c r="L9423" t="str">
        <f t="shared" si="1032"/>
        <v>Withdrawal</v>
      </c>
      <c r="M9423" t="str">
        <f t="shared" si="1033"/>
        <v>OK</v>
      </c>
      <c r="N9423" t="str">
        <f t="shared" si="1034"/>
        <v>OK</v>
      </c>
      <c r="O9423" t="str">
        <f>_xlfn.XLOOKUP(B9423,'01_Raw_ATMs'!A:A,'01_Raw_ATMs'!A:A,"Not Found")</f>
        <v>ATM005</v>
      </c>
      <c r="P9423" t="str">
        <f t="shared" si="1035"/>
        <v>Valid</v>
      </c>
    </row>
    <row r="9424" spans="1:16">
      <c r="A9424" t="s">
        <v>9616</v>
      </c>
      <c r="B9424" t="s">
        <v>114</v>
      </c>
      <c r="C9424" s="2">
        <v>45937</v>
      </c>
      <c r="D9424" s="3">
        <v>0.34214120370370371</v>
      </c>
      <c r="E9424" t="s">
        <v>33</v>
      </c>
      <c r="F9424">
        <v>8000</v>
      </c>
      <c r="G9424" t="s">
        <v>189</v>
      </c>
      <c r="I9424">
        <f t="shared" si="1029"/>
        <v>1</v>
      </c>
      <c r="J9424" t="str">
        <f t="shared" si="1030"/>
        <v>OK</v>
      </c>
      <c r="K9424" t="str">
        <f t="shared" si="1031"/>
        <v>Successful</v>
      </c>
      <c r="L9424" t="str">
        <f t="shared" si="1032"/>
        <v>Withdrawal</v>
      </c>
      <c r="M9424" t="str">
        <f t="shared" si="1033"/>
        <v>OK</v>
      </c>
      <c r="N9424" t="str">
        <f t="shared" si="1034"/>
        <v>OK</v>
      </c>
      <c r="O9424" t="str">
        <f>_xlfn.XLOOKUP(B9424,'01_Raw_ATMs'!A:A,'01_Raw_ATMs'!A:A,"Not Found")</f>
        <v>ATM034</v>
      </c>
      <c r="P9424" t="str">
        <f t="shared" si="1035"/>
        <v>Valid</v>
      </c>
    </row>
    <row r="9425" spans="1:16">
      <c r="A9425" t="s">
        <v>9617</v>
      </c>
      <c r="B9425" t="s">
        <v>162</v>
      </c>
      <c r="C9425" s="2">
        <v>46048</v>
      </c>
      <c r="D9425" s="3">
        <v>0.42848379629629629</v>
      </c>
      <c r="E9425" t="s">
        <v>33</v>
      </c>
      <c r="F9425">
        <v>8000</v>
      </c>
      <c r="G9425" t="s">
        <v>189</v>
      </c>
      <c r="I9425">
        <f t="shared" si="1029"/>
        <v>1</v>
      </c>
      <c r="J9425" t="str">
        <f t="shared" si="1030"/>
        <v>OK</v>
      </c>
      <c r="K9425" t="str">
        <f t="shared" si="1031"/>
        <v>Successful</v>
      </c>
      <c r="L9425" t="str">
        <f t="shared" si="1032"/>
        <v>Withdrawal</v>
      </c>
      <c r="M9425" t="str">
        <f t="shared" si="1033"/>
        <v>OK</v>
      </c>
      <c r="N9425" t="str">
        <f t="shared" si="1034"/>
        <v>OK</v>
      </c>
      <c r="O9425" t="str">
        <f>_xlfn.XLOOKUP(B9425,'01_Raw_ATMs'!A:A,'01_Raw_ATMs'!A:A,"Not Found")</f>
        <v>ATM082</v>
      </c>
      <c r="P9425" t="str">
        <f t="shared" si="1035"/>
        <v>Valid</v>
      </c>
    </row>
    <row r="9426" spans="1:16">
      <c r="A9426" t="s">
        <v>9618</v>
      </c>
      <c r="B9426" t="s">
        <v>179</v>
      </c>
      <c r="C9426" s="2">
        <v>46141</v>
      </c>
      <c r="D9426" s="3">
        <v>0.09</v>
      </c>
      <c r="E9426" t="s">
        <v>33</v>
      </c>
      <c r="F9426">
        <v>5000</v>
      </c>
      <c r="G9426" t="s">
        <v>189</v>
      </c>
      <c r="I9426">
        <f t="shared" si="1029"/>
        <v>1</v>
      </c>
      <c r="J9426" t="str">
        <f t="shared" si="1030"/>
        <v>OK</v>
      </c>
      <c r="K9426" t="str">
        <f t="shared" si="1031"/>
        <v>Successful</v>
      </c>
      <c r="L9426" t="str">
        <f t="shared" si="1032"/>
        <v>Withdrawal</v>
      </c>
      <c r="M9426" t="str">
        <f t="shared" si="1033"/>
        <v>OK</v>
      </c>
      <c r="N9426" t="str">
        <f t="shared" si="1034"/>
        <v>OK</v>
      </c>
      <c r="O9426" t="str">
        <f>_xlfn.XLOOKUP(B9426,'01_Raw_ATMs'!A:A,'01_Raw_ATMs'!A:A,"Not Found")</f>
        <v>ATM099</v>
      </c>
      <c r="P9426" t="str">
        <f t="shared" si="1035"/>
        <v>Valid</v>
      </c>
    </row>
    <row r="9427" spans="1:16">
      <c r="A9427" t="s">
        <v>9619</v>
      </c>
      <c r="B9427" t="s">
        <v>113</v>
      </c>
      <c r="C9427" s="2">
        <v>45806</v>
      </c>
      <c r="D9427" s="3">
        <v>0.8327430555555555</v>
      </c>
      <c r="E9427" t="s">
        <v>211</v>
      </c>
      <c r="F9427">
        <v>0</v>
      </c>
      <c r="G9427" t="s">
        <v>189</v>
      </c>
      <c r="I9427">
        <f t="shared" si="1029"/>
        <v>1</v>
      </c>
      <c r="J9427" t="str">
        <f t="shared" si="1030"/>
        <v>OK</v>
      </c>
      <c r="K9427" t="str">
        <f t="shared" si="1031"/>
        <v>Successful</v>
      </c>
      <c r="L9427" t="str">
        <f t="shared" si="1032"/>
        <v>Mini Statement</v>
      </c>
      <c r="M9427" t="str">
        <f t="shared" si="1033"/>
        <v>OK</v>
      </c>
      <c r="N9427" t="str">
        <f t="shared" si="1034"/>
        <v>OK</v>
      </c>
      <c r="O9427" t="str">
        <f>_xlfn.XLOOKUP(B9427,'01_Raw_ATMs'!A:A,'01_Raw_ATMs'!A:A,"Not Found")</f>
        <v>ATM033</v>
      </c>
      <c r="P9427" t="str">
        <f t="shared" si="1035"/>
        <v>Valid</v>
      </c>
    </row>
    <row r="9428" spans="1:16">
      <c r="A9428" t="s">
        <v>9620</v>
      </c>
      <c r="B9428" t="s">
        <v>151</v>
      </c>
      <c r="C9428" s="2">
        <v>45695</v>
      </c>
      <c r="D9428" s="3">
        <v>0.27041666666666669</v>
      </c>
      <c r="E9428" t="s">
        <v>33</v>
      </c>
      <c r="F9428">
        <v>6000</v>
      </c>
      <c r="G9428" t="s">
        <v>189</v>
      </c>
      <c r="I9428">
        <f t="shared" si="1029"/>
        <v>1</v>
      </c>
      <c r="J9428" t="str">
        <f t="shared" si="1030"/>
        <v>OK</v>
      </c>
      <c r="K9428" t="str">
        <f t="shared" si="1031"/>
        <v>Successful</v>
      </c>
      <c r="L9428" t="str">
        <f t="shared" si="1032"/>
        <v>Withdrawal</v>
      </c>
      <c r="M9428" t="str">
        <f t="shared" si="1033"/>
        <v>OK</v>
      </c>
      <c r="N9428" t="str">
        <f t="shared" si="1034"/>
        <v>OK</v>
      </c>
      <c r="O9428" t="str">
        <f>_xlfn.XLOOKUP(B9428,'01_Raw_ATMs'!A:A,'01_Raw_ATMs'!A:A,"Not Found")</f>
        <v>ATM071</v>
      </c>
      <c r="P9428" t="str">
        <f t="shared" si="1035"/>
        <v>Valid</v>
      </c>
    </row>
    <row r="9429" spans="1:16">
      <c r="A9429" t="s">
        <v>9621</v>
      </c>
      <c r="B9429" t="s">
        <v>107</v>
      </c>
      <c r="C9429" s="2">
        <v>46069</v>
      </c>
      <c r="D9429" s="3">
        <v>0.36363425925925918</v>
      </c>
      <c r="E9429" t="s">
        <v>194</v>
      </c>
      <c r="F9429">
        <v>0</v>
      </c>
      <c r="G9429" t="s">
        <v>189</v>
      </c>
      <c r="I9429">
        <f t="shared" si="1029"/>
        <v>1</v>
      </c>
      <c r="J9429" t="str">
        <f t="shared" si="1030"/>
        <v>OK</v>
      </c>
      <c r="K9429" t="str">
        <f t="shared" si="1031"/>
        <v>Successful</v>
      </c>
      <c r="L9429" t="str">
        <f t="shared" si="1032"/>
        <v>Balance Inquiry</v>
      </c>
      <c r="M9429" t="str">
        <f t="shared" si="1033"/>
        <v>OK</v>
      </c>
      <c r="N9429" t="str">
        <f t="shared" si="1034"/>
        <v>OK</v>
      </c>
      <c r="O9429" t="str">
        <f>_xlfn.XLOOKUP(B9429,'01_Raw_ATMs'!A:A,'01_Raw_ATMs'!A:A,"Not Found")</f>
        <v>ATM027</v>
      </c>
      <c r="P9429" t="str">
        <f t="shared" si="1035"/>
        <v>Valid</v>
      </c>
    </row>
    <row r="9430" spans="1:16">
      <c r="A9430" t="s">
        <v>9622</v>
      </c>
      <c r="B9430" t="s">
        <v>160</v>
      </c>
      <c r="C9430" s="2">
        <v>46059</v>
      </c>
      <c r="D9430" s="3">
        <v>0.56416666666666671</v>
      </c>
      <c r="E9430" t="s">
        <v>33</v>
      </c>
      <c r="F9430">
        <v>6000</v>
      </c>
      <c r="G9430" t="s">
        <v>189</v>
      </c>
      <c r="I9430">
        <f t="shared" si="1029"/>
        <v>1</v>
      </c>
      <c r="J9430" t="str">
        <f t="shared" si="1030"/>
        <v>OK</v>
      </c>
      <c r="K9430" t="str">
        <f t="shared" si="1031"/>
        <v>Successful</v>
      </c>
      <c r="L9430" t="str">
        <f t="shared" si="1032"/>
        <v>Withdrawal</v>
      </c>
      <c r="M9430" t="str">
        <f t="shared" si="1033"/>
        <v>OK</v>
      </c>
      <c r="N9430" t="str">
        <f t="shared" si="1034"/>
        <v>OK</v>
      </c>
      <c r="O9430" t="str">
        <f>_xlfn.XLOOKUP(B9430,'01_Raw_ATMs'!A:A,'01_Raw_ATMs'!A:A,"Not Found")</f>
        <v>ATM080</v>
      </c>
      <c r="P9430" t="str">
        <f t="shared" si="1035"/>
        <v>Valid</v>
      </c>
    </row>
    <row r="9431" spans="1:16">
      <c r="A9431" t="s">
        <v>9623</v>
      </c>
      <c r="B9431" t="s">
        <v>91</v>
      </c>
      <c r="C9431" s="2">
        <v>45937</v>
      </c>
      <c r="D9431" s="3">
        <v>0.21936342592592589</v>
      </c>
      <c r="E9431" t="s">
        <v>33</v>
      </c>
      <c r="F9431">
        <v>2500</v>
      </c>
      <c r="G9431" t="s">
        <v>189</v>
      </c>
      <c r="I9431">
        <f t="shared" si="1029"/>
        <v>1</v>
      </c>
      <c r="J9431" t="str">
        <f t="shared" si="1030"/>
        <v>OK</v>
      </c>
      <c r="K9431" t="str">
        <f t="shared" si="1031"/>
        <v>Successful</v>
      </c>
      <c r="L9431" t="str">
        <f t="shared" si="1032"/>
        <v>Withdrawal</v>
      </c>
      <c r="M9431" t="str">
        <f t="shared" si="1033"/>
        <v>OK</v>
      </c>
      <c r="N9431" t="str">
        <f t="shared" si="1034"/>
        <v>OK</v>
      </c>
      <c r="O9431" t="str">
        <f>_xlfn.XLOOKUP(B9431,'01_Raw_ATMs'!A:A,'01_Raw_ATMs'!A:A,"Not Found")</f>
        <v>ATM014</v>
      </c>
      <c r="P9431" t="str">
        <f t="shared" si="1035"/>
        <v>Valid</v>
      </c>
    </row>
    <row r="9432" spans="1:16">
      <c r="A9432" t="s">
        <v>9624</v>
      </c>
      <c r="B9432" t="s">
        <v>116</v>
      </c>
      <c r="C9432" s="2">
        <v>45990</v>
      </c>
      <c r="D9432" s="3">
        <v>0.39555555555555549</v>
      </c>
      <c r="E9432" t="s">
        <v>194</v>
      </c>
      <c r="F9432">
        <v>0</v>
      </c>
      <c r="G9432" t="s">
        <v>189</v>
      </c>
      <c r="I9432">
        <f t="shared" si="1029"/>
        <v>1</v>
      </c>
      <c r="J9432" t="str">
        <f t="shared" si="1030"/>
        <v>OK</v>
      </c>
      <c r="K9432" t="str">
        <f t="shared" si="1031"/>
        <v>Successful</v>
      </c>
      <c r="L9432" t="str">
        <f t="shared" si="1032"/>
        <v>Balance Inquiry</v>
      </c>
      <c r="M9432" t="str">
        <f t="shared" si="1033"/>
        <v>OK</v>
      </c>
      <c r="N9432" t="str">
        <f t="shared" si="1034"/>
        <v>OK</v>
      </c>
      <c r="O9432" t="str">
        <f>_xlfn.XLOOKUP(B9432,'01_Raw_ATMs'!A:A,'01_Raw_ATMs'!A:A,"Not Found")</f>
        <v>ATM036</v>
      </c>
      <c r="P9432" t="str">
        <f t="shared" si="1035"/>
        <v>Valid</v>
      </c>
    </row>
    <row r="9433" spans="1:16">
      <c r="A9433" t="s">
        <v>9625</v>
      </c>
      <c r="B9433" t="s">
        <v>164</v>
      </c>
      <c r="C9433" s="2">
        <v>45834</v>
      </c>
      <c r="D9433" s="3">
        <v>0.88348379629629625</v>
      </c>
      <c r="E9433" t="s">
        <v>33</v>
      </c>
      <c r="F9433">
        <v>10000</v>
      </c>
      <c r="G9433" t="s">
        <v>189</v>
      </c>
      <c r="I9433">
        <f t="shared" si="1029"/>
        <v>1</v>
      </c>
      <c r="J9433" t="str">
        <f t="shared" si="1030"/>
        <v>OK</v>
      </c>
      <c r="K9433" t="str">
        <f t="shared" si="1031"/>
        <v>Successful</v>
      </c>
      <c r="L9433" t="str">
        <f t="shared" si="1032"/>
        <v>Withdrawal</v>
      </c>
      <c r="M9433" t="str">
        <f t="shared" si="1033"/>
        <v>OK</v>
      </c>
      <c r="N9433" t="str">
        <f t="shared" si="1034"/>
        <v>OK</v>
      </c>
      <c r="O9433" t="str">
        <f>_xlfn.XLOOKUP(B9433,'01_Raw_ATMs'!A:A,'01_Raw_ATMs'!A:A,"Not Found")</f>
        <v>ATM084</v>
      </c>
      <c r="P9433" t="str">
        <f t="shared" si="1035"/>
        <v>Valid</v>
      </c>
    </row>
    <row r="9434" spans="1:16">
      <c r="A9434" t="s">
        <v>9626</v>
      </c>
      <c r="B9434" t="s">
        <v>145</v>
      </c>
      <c r="C9434" s="2">
        <v>45730</v>
      </c>
      <c r="D9434" s="3">
        <v>0.22942129629629629</v>
      </c>
      <c r="E9434" t="s">
        <v>261</v>
      </c>
      <c r="F9434">
        <v>15000</v>
      </c>
      <c r="G9434" t="s">
        <v>189</v>
      </c>
      <c r="I9434">
        <f t="shared" si="1029"/>
        <v>1</v>
      </c>
      <c r="J9434" t="str">
        <f t="shared" si="1030"/>
        <v>OK</v>
      </c>
      <c r="K9434" t="str">
        <f t="shared" si="1031"/>
        <v>Successful</v>
      </c>
      <c r="L9434" t="str">
        <f t="shared" si="1032"/>
        <v>Cash Deposit</v>
      </c>
      <c r="M9434" t="str">
        <f t="shared" si="1033"/>
        <v>OK</v>
      </c>
      <c r="N9434" t="str">
        <f t="shared" si="1034"/>
        <v>OK</v>
      </c>
      <c r="O9434" t="str">
        <f>_xlfn.XLOOKUP(B9434,'01_Raw_ATMs'!A:A,'01_Raw_ATMs'!A:A,"Not Found")</f>
        <v>ATM065</v>
      </c>
      <c r="P9434" t="str">
        <f t="shared" si="1035"/>
        <v>Valid</v>
      </c>
    </row>
    <row r="9435" spans="1:16">
      <c r="A9435" t="s">
        <v>9627</v>
      </c>
      <c r="B9435" t="s">
        <v>89</v>
      </c>
      <c r="C9435" s="2">
        <v>45956</v>
      </c>
      <c r="D9435" s="3">
        <v>0.47736111111111112</v>
      </c>
      <c r="E9435" t="s">
        <v>33</v>
      </c>
      <c r="F9435">
        <v>10000</v>
      </c>
      <c r="G9435" t="s">
        <v>189</v>
      </c>
      <c r="I9435">
        <f t="shared" si="1029"/>
        <v>1</v>
      </c>
      <c r="J9435" t="str">
        <f t="shared" si="1030"/>
        <v>OK</v>
      </c>
      <c r="K9435" t="str">
        <f t="shared" si="1031"/>
        <v>Successful</v>
      </c>
      <c r="L9435" t="str">
        <f t="shared" si="1032"/>
        <v>Withdrawal</v>
      </c>
      <c r="M9435" t="str">
        <f t="shared" si="1033"/>
        <v>OK</v>
      </c>
      <c r="N9435" t="str">
        <f t="shared" si="1034"/>
        <v>OK</v>
      </c>
      <c r="O9435" t="str">
        <f>_xlfn.XLOOKUP(B9435,'01_Raw_ATMs'!A:A,'01_Raw_ATMs'!A:A,"Not Found")</f>
        <v>ATM012</v>
      </c>
      <c r="P9435" t="str">
        <f t="shared" si="1035"/>
        <v>Valid</v>
      </c>
    </row>
    <row r="9436" spans="1:16">
      <c r="A9436" t="s">
        <v>9628</v>
      </c>
      <c r="B9436" t="s">
        <v>155</v>
      </c>
      <c r="C9436" s="2">
        <v>45718</v>
      </c>
      <c r="D9436" s="3">
        <v>0.69364583333333329</v>
      </c>
      <c r="E9436" t="s">
        <v>211</v>
      </c>
      <c r="F9436">
        <v>0</v>
      </c>
      <c r="G9436" t="s">
        <v>189</v>
      </c>
      <c r="I9436">
        <f t="shared" si="1029"/>
        <v>1</v>
      </c>
      <c r="J9436" t="str">
        <f t="shared" si="1030"/>
        <v>OK</v>
      </c>
      <c r="K9436" t="str">
        <f t="shared" si="1031"/>
        <v>Successful</v>
      </c>
      <c r="L9436" t="str">
        <f t="shared" si="1032"/>
        <v>Mini Statement</v>
      </c>
      <c r="M9436" t="str">
        <f t="shared" si="1033"/>
        <v>OK</v>
      </c>
      <c r="N9436" t="str">
        <f t="shared" si="1034"/>
        <v>OK</v>
      </c>
      <c r="O9436" t="str">
        <f>_xlfn.XLOOKUP(B9436,'01_Raw_ATMs'!A:A,'01_Raw_ATMs'!A:A,"Not Found")</f>
        <v>ATM075</v>
      </c>
      <c r="P9436" t="str">
        <f t="shared" si="1035"/>
        <v>Valid</v>
      </c>
    </row>
    <row r="9437" spans="1:16">
      <c r="A9437" t="s">
        <v>9629</v>
      </c>
      <c r="B9437" t="s">
        <v>93</v>
      </c>
      <c r="C9437" s="2">
        <v>45708</v>
      </c>
      <c r="D9437" s="3">
        <v>0.64174768518518521</v>
      </c>
      <c r="E9437" t="s">
        <v>33</v>
      </c>
      <c r="F9437">
        <v>500</v>
      </c>
      <c r="G9437" t="s">
        <v>189</v>
      </c>
      <c r="I9437">
        <f t="shared" si="1029"/>
        <v>1</v>
      </c>
      <c r="J9437" t="str">
        <f t="shared" si="1030"/>
        <v>OK</v>
      </c>
      <c r="K9437" t="str">
        <f t="shared" si="1031"/>
        <v>Successful</v>
      </c>
      <c r="L9437" t="str">
        <f t="shared" si="1032"/>
        <v>Withdrawal</v>
      </c>
      <c r="M9437" t="str">
        <f t="shared" si="1033"/>
        <v>OK</v>
      </c>
      <c r="N9437" t="str">
        <f t="shared" si="1034"/>
        <v>OK</v>
      </c>
      <c r="O9437" t="str">
        <f>_xlfn.XLOOKUP(B9437,'01_Raw_ATMs'!A:A,'01_Raw_ATMs'!A:A,"Not Found")</f>
        <v>ATM016</v>
      </c>
      <c r="P9437" t="str">
        <f t="shared" si="1035"/>
        <v>Valid</v>
      </c>
    </row>
    <row r="9438" spans="1:16">
      <c r="A9438" t="s">
        <v>9630</v>
      </c>
      <c r="B9438" t="s">
        <v>101</v>
      </c>
      <c r="C9438" s="2">
        <v>45877</v>
      </c>
      <c r="D9438" s="3">
        <v>0.80690972222222224</v>
      </c>
      <c r="E9438" t="s">
        <v>194</v>
      </c>
      <c r="F9438">
        <v>0</v>
      </c>
      <c r="G9438" t="s">
        <v>189</v>
      </c>
      <c r="I9438">
        <f t="shared" si="1029"/>
        <v>1</v>
      </c>
      <c r="J9438" t="str">
        <f t="shared" si="1030"/>
        <v>OK</v>
      </c>
      <c r="K9438" t="str">
        <f t="shared" si="1031"/>
        <v>Successful</v>
      </c>
      <c r="L9438" t="str">
        <f t="shared" si="1032"/>
        <v>Balance Inquiry</v>
      </c>
      <c r="M9438" t="str">
        <f t="shared" si="1033"/>
        <v>OK</v>
      </c>
      <c r="N9438" t="str">
        <f t="shared" si="1034"/>
        <v>OK</v>
      </c>
      <c r="O9438" t="str">
        <f>_xlfn.XLOOKUP(B9438,'01_Raw_ATMs'!A:A,'01_Raw_ATMs'!A:A,"Not Found")</f>
        <v>ATM022</v>
      </c>
      <c r="P9438" t="str">
        <f t="shared" si="1035"/>
        <v>Valid</v>
      </c>
    </row>
    <row r="9439" spans="1:16">
      <c r="A9439" t="s">
        <v>9631</v>
      </c>
      <c r="B9439" t="s">
        <v>71</v>
      </c>
      <c r="C9439" s="2">
        <v>46044</v>
      </c>
      <c r="D9439" s="3">
        <v>0.89815972222222218</v>
      </c>
      <c r="E9439" t="s">
        <v>194</v>
      </c>
      <c r="F9439">
        <v>0</v>
      </c>
      <c r="G9439" t="s">
        <v>189</v>
      </c>
      <c r="I9439">
        <f t="shared" si="1029"/>
        <v>1</v>
      </c>
      <c r="J9439" t="str">
        <f t="shared" si="1030"/>
        <v>OK</v>
      </c>
      <c r="K9439" t="str">
        <f t="shared" si="1031"/>
        <v>Successful</v>
      </c>
      <c r="L9439" t="str">
        <f t="shared" si="1032"/>
        <v>Balance Inquiry</v>
      </c>
      <c r="M9439" t="str">
        <f t="shared" si="1033"/>
        <v>OK</v>
      </c>
      <c r="N9439" t="str">
        <f t="shared" si="1034"/>
        <v>OK</v>
      </c>
      <c r="O9439" t="str">
        <f>_xlfn.XLOOKUP(B9439,'01_Raw_ATMs'!A:A,'01_Raw_ATMs'!A:A,"Not Found")</f>
        <v>ATM002</v>
      </c>
      <c r="P9439" t="str">
        <f t="shared" si="1035"/>
        <v>Valid</v>
      </c>
    </row>
    <row r="9440" spans="1:16">
      <c r="A9440" t="s">
        <v>9632</v>
      </c>
      <c r="B9440" t="s">
        <v>178</v>
      </c>
      <c r="C9440" s="2">
        <v>46028</v>
      </c>
      <c r="D9440" s="3">
        <v>0.11271990740740739</v>
      </c>
      <c r="E9440" t="s">
        <v>33</v>
      </c>
      <c r="F9440">
        <v>4000</v>
      </c>
      <c r="G9440" t="s">
        <v>189</v>
      </c>
      <c r="I9440">
        <f t="shared" si="1029"/>
        <v>1</v>
      </c>
      <c r="J9440" t="str">
        <f t="shared" si="1030"/>
        <v>OK</v>
      </c>
      <c r="K9440" t="str">
        <f t="shared" si="1031"/>
        <v>Successful</v>
      </c>
      <c r="L9440" t="str">
        <f t="shared" si="1032"/>
        <v>Withdrawal</v>
      </c>
      <c r="M9440" t="str">
        <f t="shared" si="1033"/>
        <v>OK</v>
      </c>
      <c r="N9440" t="str">
        <f t="shared" si="1034"/>
        <v>OK</v>
      </c>
      <c r="O9440" t="str">
        <f>_xlfn.XLOOKUP(B9440,'01_Raw_ATMs'!A:A,'01_Raw_ATMs'!A:A,"Not Found")</f>
        <v>ATM098</v>
      </c>
      <c r="P9440" t="str">
        <f t="shared" si="1035"/>
        <v>Valid</v>
      </c>
    </row>
    <row r="9441" spans="1:16">
      <c r="A9441" t="s">
        <v>9633</v>
      </c>
      <c r="B9441" t="s">
        <v>175</v>
      </c>
      <c r="C9441" s="2">
        <v>45935</v>
      </c>
      <c r="D9441" s="3">
        <v>0.70229166666666665</v>
      </c>
      <c r="E9441" t="s">
        <v>33</v>
      </c>
      <c r="F9441">
        <v>10000</v>
      </c>
      <c r="G9441" t="s">
        <v>189</v>
      </c>
      <c r="I9441">
        <f t="shared" si="1029"/>
        <v>1</v>
      </c>
      <c r="J9441" t="str">
        <f t="shared" si="1030"/>
        <v>OK</v>
      </c>
      <c r="K9441" t="str">
        <f t="shared" si="1031"/>
        <v>Successful</v>
      </c>
      <c r="L9441" t="str">
        <f t="shared" si="1032"/>
        <v>Withdrawal</v>
      </c>
      <c r="M9441" t="str">
        <f t="shared" si="1033"/>
        <v>OK</v>
      </c>
      <c r="N9441" t="str">
        <f t="shared" si="1034"/>
        <v>OK</v>
      </c>
      <c r="O9441" t="str">
        <f>_xlfn.XLOOKUP(B9441,'01_Raw_ATMs'!A:A,'01_Raw_ATMs'!A:A,"Not Found")</f>
        <v>ATM095</v>
      </c>
      <c r="P9441" t="str">
        <f t="shared" si="1035"/>
        <v>Valid</v>
      </c>
    </row>
    <row r="9442" spans="1:16">
      <c r="A9442" t="s">
        <v>9634</v>
      </c>
      <c r="B9442" t="s">
        <v>178</v>
      </c>
      <c r="C9442" s="2">
        <v>45725</v>
      </c>
      <c r="D9442" s="3">
        <v>0.68840277777777781</v>
      </c>
      <c r="E9442" t="s">
        <v>33</v>
      </c>
      <c r="F9442">
        <v>3000</v>
      </c>
      <c r="G9442" t="s">
        <v>189</v>
      </c>
      <c r="I9442">
        <f t="shared" si="1029"/>
        <v>1</v>
      </c>
      <c r="J9442" t="str">
        <f t="shared" si="1030"/>
        <v>OK</v>
      </c>
      <c r="K9442" t="str">
        <f t="shared" si="1031"/>
        <v>Successful</v>
      </c>
      <c r="L9442" t="str">
        <f t="shared" si="1032"/>
        <v>Withdrawal</v>
      </c>
      <c r="M9442" t="str">
        <f t="shared" si="1033"/>
        <v>OK</v>
      </c>
      <c r="N9442" t="str">
        <f t="shared" si="1034"/>
        <v>OK</v>
      </c>
      <c r="O9442" t="str">
        <f>_xlfn.XLOOKUP(B9442,'01_Raw_ATMs'!A:A,'01_Raw_ATMs'!A:A,"Not Found")</f>
        <v>ATM098</v>
      </c>
      <c r="P9442" t="str">
        <f t="shared" si="1035"/>
        <v>Valid</v>
      </c>
    </row>
    <row r="9443" spans="1:16">
      <c r="A9443" t="s">
        <v>9635</v>
      </c>
      <c r="B9443" t="s">
        <v>147</v>
      </c>
      <c r="C9443" s="2">
        <v>45791</v>
      </c>
      <c r="D9443" s="3">
        <v>0.59293981481481484</v>
      </c>
      <c r="E9443" t="s">
        <v>33</v>
      </c>
      <c r="F9443">
        <v>10000</v>
      </c>
      <c r="G9443" t="s">
        <v>189</v>
      </c>
      <c r="I9443">
        <f t="shared" si="1029"/>
        <v>1</v>
      </c>
      <c r="J9443" t="str">
        <f t="shared" si="1030"/>
        <v>OK</v>
      </c>
      <c r="K9443" t="str">
        <f t="shared" si="1031"/>
        <v>Successful</v>
      </c>
      <c r="L9443" t="str">
        <f t="shared" si="1032"/>
        <v>Withdrawal</v>
      </c>
      <c r="M9443" t="str">
        <f t="shared" si="1033"/>
        <v>OK</v>
      </c>
      <c r="N9443" t="str">
        <f t="shared" si="1034"/>
        <v>OK</v>
      </c>
      <c r="O9443" t="str">
        <f>_xlfn.XLOOKUP(B9443,'01_Raw_ATMs'!A:A,'01_Raw_ATMs'!A:A,"Not Found")</f>
        <v>ATM067</v>
      </c>
      <c r="P9443" t="str">
        <f t="shared" si="1035"/>
        <v>Valid</v>
      </c>
    </row>
    <row r="9444" spans="1:16">
      <c r="A9444" t="s">
        <v>9636</v>
      </c>
      <c r="B9444" t="s">
        <v>77</v>
      </c>
      <c r="C9444" s="2">
        <v>46177</v>
      </c>
      <c r="D9444" s="3">
        <v>0.72932870370370373</v>
      </c>
      <c r="E9444" t="s">
        <v>33</v>
      </c>
      <c r="F9444">
        <v>500</v>
      </c>
      <c r="G9444" t="s">
        <v>189</v>
      </c>
      <c r="I9444">
        <f t="shared" si="1029"/>
        <v>1</v>
      </c>
      <c r="J9444" t="str">
        <f t="shared" si="1030"/>
        <v>OK</v>
      </c>
      <c r="K9444" t="str">
        <f t="shared" si="1031"/>
        <v>Successful</v>
      </c>
      <c r="L9444" t="str">
        <f t="shared" si="1032"/>
        <v>Withdrawal</v>
      </c>
      <c r="M9444" t="str">
        <f t="shared" si="1033"/>
        <v>OK</v>
      </c>
      <c r="N9444" t="str">
        <f t="shared" si="1034"/>
        <v>OK</v>
      </c>
      <c r="O9444" t="str">
        <f>_xlfn.XLOOKUP(B9444,'01_Raw_ATMs'!A:A,'01_Raw_ATMs'!A:A,"Not Found")</f>
        <v>ATM005</v>
      </c>
      <c r="P9444" t="str">
        <f t="shared" si="1035"/>
        <v>Valid</v>
      </c>
    </row>
    <row r="9445" spans="1:16">
      <c r="A9445" t="s">
        <v>9637</v>
      </c>
      <c r="B9445" t="s">
        <v>126</v>
      </c>
      <c r="C9445" s="2">
        <v>45693</v>
      </c>
      <c r="D9445" s="3">
        <v>0.63711805555555556</v>
      </c>
      <c r="E9445" t="s">
        <v>33</v>
      </c>
      <c r="F9445">
        <v>2500</v>
      </c>
      <c r="G9445" t="s">
        <v>189</v>
      </c>
      <c r="I9445">
        <f t="shared" si="1029"/>
        <v>1</v>
      </c>
      <c r="J9445" t="str">
        <f t="shared" si="1030"/>
        <v>OK</v>
      </c>
      <c r="K9445" t="str">
        <f t="shared" si="1031"/>
        <v>Successful</v>
      </c>
      <c r="L9445" t="str">
        <f t="shared" si="1032"/>
        <v>Withdrawal</v>
      </c>
      <c r="M9445" t="str">
        <f t="shared" si="1033"/>
        <v>OK</v>
      </c>
      <c r="N9445" t="str">
        <f t="shared" si="1034"/>
        <v>OK</v>
      </c>
      <c r="O9445" t="str">
        <f>_xlfn.XLOOKUP(B9445,'01_Raw_ATMs'!A:A,'01_Raw_ATMs'!A:A,"Not Found")</f>
        <v>ATM046</v>
      </c>
      <c r="P9445" t="str">
        <f t="shared" si="1035"/>
        <v>Valid</v>
      </c>
    </row>
    <row r="9446" spans="1:16">
      <c r="A9446" t="s">
        <v>9638</v>
      </c>
      <c r="B9446" t="s">
        <v>119</v>
      </c>
      <c r="C9446" s="2">
        <v>45664</v>
      </c>
      <c r="D9446" s="3">
        <v>0.69686342592592587</v>
      </c>
      <c r="E9446" t="s">
        <v>33</v>
      </c>
      <c r="F9446">
        <v>3000</v>
      </c>
      <c r="G9446" t="s">
        <v>189</v>
      </c>
      <c r="I9446">
        <f t="shared" si="1029"/>
        <v>1</v>
      </c>
      <c r="J9446" t="str">
        <f t="shared" si="1030"/>
        <v>OK</v>
      </c>
      <c r="K9446" t="str">
        <f t="shared" si="1031"/>
        <v>Successful</v>
      </c>
      <c r="L9446" t="str">
        <f t="shared" si="1032"/>
        <v>Withdrawal</v>
      </c>
      <c r="M9446" t="str">
        <f t="shared" si="1033"/>
        <v>OK</v>
      </c>
      <c r="N9446" t="str">
        <f t="shared" si="1034"/>
        <v>OK</v>
      </c>
      <c r="O9446" t="str">
        <f>_xlfn.XLOOKUP(B9446,'01_Raw_ATMs'!A:A,'01_Raw_ATMs'!A:A,"Not Found")</f>
        <v>ATM039</v>
      </c>
      <c r="P9446" t="str">
        <f t="shared" si="1035"/>
        <v>Valid</v>
      </c>
    </row>
    <row r="9447" spans="1:16">
      <c r="A9447" t="s">
        <v>9639</v>
      </c>
      <c r="B9447" t="s">
        <v>76</v>
      </c>
      <c r="C9447" s="2">
        <v>45770</v>
      </c>
      <c r="D9447" s="3">
        <v>0.78046296296296291</v>
      </c>
      <c r="E9447" t="s">
        <v>33</v>
      </c>
      <c r="F9447">
        <v>2000</v>
      </c>
      <c r="G9447" t="s">
        <v>189</v>
      </c>
      <c r="I9447">
        <f t="shared" si="1029"/>
        <v>1</v>
      </c>
      <c r="J9447" t="str">
        <f t="shared" si="1030"/>
        <v>OK</v>
      </c>
      <c r="K9447" t="str">
        <f t="shared" si="1031"/>
        <v>Successful</v>
      </c>
      <c r="L9447" t="str">
        <f t="shared" si="1032"/>
        <v>Withdrawal</v>
      </c>
      <c r="M9447" t="str">
        <f t="shared" si="1033"/>
        <v>OK</v>
      </c>
      <c r="N9447" t="str">
        <f t="shared" si="1034"/>
        <v>OK</v>
      </c>
      <c r="O9447" t="str">
        <f>_xlfn.XLOOKUP(B9447,'01_Raw_ATMs'!A:A,'01_Raw_ATMs'!A:A,"Not Found")</f>
        <v>ATM004</v>
      </c>
      <c r="P9447" t="str">
        <f t="shared" si="1035"/>
        <v>Valid</v>
      </c>
    </row>
    <row r="9448" spans="1:16">
      <c r="A9448" t="s">
        <v>9640</v>
      </c>
      <c r="B9448" t="s">
        <v>180</v>
      </c>
      <c r="C9448" s="2">
        <v>45955</v>
      </c>
      <c r="D9448" s="3">
        <v>0.84359953703703705</v>
      </c>
      <c r="E9448" t="s">
        <v>33</v>
      </c>
      <c r="F9448">
        <v>5000</v>
      </c>
      <c r="G9448" t="s">
        <v>189</v>
      </c>
      <c r="I9448">
        <f t="shared" si="1029"/>
        <v>1</v>
      </c>
      <c r="J9448" t="str">
        <f t="shared" si="1030"/>
        <v>OK</v>
      </c>
      <c r="K9448" t="str">
        <f t="shared" si="1031"/>
        <v>Successful</v>
      </c>
      <c r="L9448" t="str">
        <f t="shared" si="1032"/>
        <v>Withdrawal</v>
      </c>
      <c r="M9448" t="str">
        <f t="shared" si="1033"/>
        <v>OK</v>
      </c>
      <c r="N9448" t="str">
        <f t="shared" si="1034"/>
        <v>OK</v>
      </c>
      <c r="O9448" t="str">
        <f>_xlfn.XLOOKUP(B9448,'01_Raw_ATMs'!A:A,'01_Raw_ATMs'!A:A,"Not Found")</f>
        <v>ATM100</v>
      </c>
      <c r="P9448" t="str">
        <f t="shared" si="1035"/>
        <v>Valid</v>
      </c>
    </row>
    <row r="9449" spans="1:16">
      <c r="A9449" t="s">
        <v>9641</v>
      </c>
      <c r="B9449" t="s">
        <v>168</v>
      </c>
      <c r="C9449" s="2">
        <v>46156</v>
      </c>
      <c r="D9449" s="3">
        <v>0.77739583333333329</v>
      </c>
      <c r="E9449" t="s">
        <v>33</v>
      </c>
      <c r="F9449">
        <v>1000</v>
      </c>
      <c r="G9449" t="s">
        <v>189</v>
      </c>
      <c r="I9449">
        <f t="shared" si="1029"/>
        <v>1</v>
      </c>
      <c r="J9449" t="str">
        <f t="shared" si="1030"/>
        <v>OK</v>
      </c>
      <c r="K9449" t="str">
        <f t="shared" si="1031"/>
        <v>Successful</v>
      </c>
      <c r="L9449" t="str">
        <f t="shared" si="1032"/>
        <v>Withdrawal</v>
      </c>
      <c r="M9449" t="str">
        <f t="shared" si="1033"/>
        <v>OK</v>
      </c>
      <c r="N9449" t="str">
        <f t="shared" si="1034"/>
        <v>OK</v>
      </c>
      <c r="O9449" t="str">
        <f>_xlfn.XLOOKUP(B9449,'01_Raw_ATMs'!A:A,'01_Raw_ATMs'!A:A,"Not Found")</f>
        <v>ATM088</v>
      </c>
      <c r="P9449" t="str">
        <f t="shared" si="1035"/>
        <v>Valid</v>
      </c>
    </row>
    <row r="9450" spans="1:16">
      <c r="A9450" t="s">
        <v>9642</v>
      </c>
      <c r="B9450" t="s">
        <v>145</v>
      </c>
      <c r="C9450" s="2">
        <v>46022</v>
      </c>
      <c r="D9450" s="3">
        <v>0.38612268518518522</v>
      </c>
      <c r="E9450" t="s">
        <v>194</v>
      </c>
      <c r="F9450">
        <v>0</v>
      </c>
      <c r="G9450" t="s">
        <v>189</v>
      </c>
      <c r="I9450">
        <f t="shared" si="1029"/>
        <v>1</v>
      </c>
      <c r="J9450" t="str">
        <f t="shared" si="1030"/>
        <v>OK</v>
      </c>
      <c r="K9450" t="str">
        <f t="shared" si="1031"/>
        <v>Successful</v>
      </c>
      <c r="L9450" t="str">
        <f t="shared" si="1032"/>
        <v>Balance Inquiry</v>
      </c>
      <c r="M9450" t="str">
        <f t="shared" si="1033"/>
        <v>OK</v>
      </c>
      <c r="N9450" t="str">
        <f t="shared" si="1034"/>
        <v>OK</v>
      </c>
      <c r="O9450" t="str">
        <f>_xlfn.XLOOKUP(B9450,'01_Raw_ATMs'!A:A,'01_Raw_ATMs'!A:A,"Not Found")</f>
        <v>ATM065</v>
      </c>
      <c r="P9450" t="str">
        <f t="shared" si="1035"/>
        <v>Valid</v>
      </c>
    </row>
    <row r="9451" spans="1:16">
      <c r="A9451" t="s">
        <v>9643</v>
      </c>
      <c r="B9451" t="s">
        <v>93</v>
      </c>
      <c r="C9451" s="2">
        <v>45707</v>
      </c>
      <c r="D9451" s="3">
        <v>0.32468750000000002</v>
      </c>
      <c r="E9451" t="s">
        <v>194</v>
      </c>
      <c r="F9451">
        <v>0</v>
      </c>
      <c r="G9451" t="s">
        <v>214</v>
      </c>
      <c r="H9451" t="s">
        <v>1215</v>
      </c>
      <c r="I9451">
        <f t="shared" si="1029"/>
        <v>1</v>
      </c>
      <c r="J9451" t="str">
        <f t="shared" si="1030"/>
        <v>OK</v>
      </c>
      <c r="K9451" t="str">
        <f t="shared" si="1031"/>
        <v>Failed</v>
      </c>
      <c r="L9451" t="str">
        <f t="shared" si="1032"/>
        <v>Balance Inquiry</v>
      </c>
      <c r="M9451" t="str">
        <f t="shared" si="1033"/>
        <v>OK</v>
      </c>
      <c r="N9451" t="str">
        <f t="shared" si="1034"/>
        <v>OK</v>
      </c>
      <c r="O9451" t="str">
        <f>_xlfn.XLOOKUP(B9451,'01_Raw_ATMs'!A:A,'01_Raw_ATMs'!A:A,"Not Found")</f>
        <v>ATM016</v>
      </c>
      <c r="P9451" t="str">
        <f t="shared" si="1035"/>
        <v>Valid</v>
      </c>
    </row>
    <row r="9452" spans="1:16">
      <c r="A9452" t="s">
        <v>9644</v>
      </c>
      <c r="B9452" t="s">
        <v>129</v>
      </c>
      <c r="C9452" s="2">
        <v>45870</v>
      </c>
      <c r="D9452" s="3">
        <v>0.84303240740740737</v>
      </c>
      <c r="E9452" t="s">
        <v>33</v>
      </c>
      <c r="F9452">
        <v>5000</v>
      </c>
      <c r="G9452" t="s">
        <v>189</v>
      </c>
      <c r="I9452">
        <f t="shared" si="1029"/>
        <v>1</v>
      </c>
      <c r="J9452" t="str">
        <f t="shared" si="1030"/>
        <v>OK</v>
      </c>
      <c r="K9452" t="str">
        <f t="shared" si="1031"/>
        <v>Successful</v>
      </c>
      <c r="L9452" t="str">
        <f t="shared" si="1032"/>
        <v>Withdrawal</v>
      </c>
      <c r="M9452" t="str">
        <f t="shared" si="1033"/>
        <v>OK</v>
      </c>
      <c r="N9452" t="str">
        <f t="shared" si="1034"/>
        <v>OK</v>
      </c>
      <c r="O9452" t="str">
        <f>_xlfn.XLOOKUP(B9452,'01_Raw_ATMs'!A:A,'01_Raw_ATMs'!A:A,"Not Found")</f>
        <v>ATM049</v>
      </c>
      <c r="P9452" t="str">
        <f t="shared" si="1035"/>
        <v>Valid</v>
      </c>
    </row>
    <row r="9453" spans="1:16">
      <c r="A9453" t="s">
        <v>9645</v>
      </c>
      <c r="B9453" t="s">
        <v>147</v>
      </c>
      <c r="C9453" s="2">
        <v>46002</v>
      </c>
      <c r="D9453" s="3">
        <v>0.64773148148148152</v>
      </c>
      <c r="E9453" t="s">
        <v>33</v>
      </c>
      <c r="F9453">
        <v>4000</v>
      </c>
      <c r="G9453" t="s">
        <v>189</v>
      </c>
      <c r="I9453">
        <f t="shared" si="1029"/>
        <v>1</v>
      </c>
      <c r="J9453" t="str">
        <f t="shared" si="1030"/>
        <v>OK</v>
      </c>
      <c r="K9453" t="str">
        <f t="shared" si="1031"/>
        <v>Successful</v>
      </c>
      <c r="L9453" t="str">
        <f t="shared" si="1032"/>
        <v>Withdrawal</v>
      </c>
      <c r="M9453" t="str">
        <f t="shared" si="1033"/>
        <v>OK</v>
      </c>
      <c r="N9453" t="str">
        <f t="shared" si="1034"/>
        <v>OK</v>
      </c>
      <c r="O9453" t="str">
        <f>_xlfn.XLOOKUP(B9453,'01_Raw_ATMs'!A:A,'01_Raw_ATMs'!A:A,"Not Found")</f>
        <v>ATM067</v>
      </c>
      <c r="P9453" t="str">
        <f t="shared" si="1035"/>
        <v>Valid</v>
      </c>
    </row>
    <row r="9454" spans="1:16">
      <c r="A9454" t="s">
        <v>9646</v>
      </c>
      <c r="B9454" t="s">
        <v>77</v>
      </c>
      <c r="C9454" s="2">
        <v>46038</v>
      </c>
      <c r="D9454" s="3">
        <v>0.83890046296296295</v>
      </c>
      <c r="E9454" t="s">
        <v>194</v>
      </c>
      <c r="F9454">
        <v>0</v>
      </c>
      <c r="G9454" t="s">
        <v>189</v>
      </c>
      <c r="I9454">
        <f t="shared" si="1029"/>
        <v>1</v>
      </c>
      <c r="J9454" t="str">
        <f t="shared" si="1030"/>
        <v>OK</v>
      </c>
      <c r="K9454" t="str">
        <f t="shared" si="1031"/>
        <v>Successful</v>
      </c>
      <c r="L9454" t="str">
        <f t="shared" si="1032"/>
        <v>Balance Inquiry</v>
      </c>
      <c r="M9454" t="str">
        <f t="shared" si="1033"/>
        <v>OK</v>
      </c>
      <c r="N9454" t="str">
        <f t="shared" si="1034"/>
        <v>OK</v>
      </c>
      <c r="O9454" t="str">
        <f>_xlfn.XLOOKUP(B9454,'01_Raw_ATMs'!A:A,'01_Raw_ATMs'!A:A,"Not Found")</f>
        <v>ATM005</v>
      </c>
      <c r="P9454" t="str">
        <f t="shared" si="1035"/>
        <v>Valid</v>
      </c>
    </row>
    <row r="9455" spans="1:16">
      <c r="A9455" t="s">
        <v>9647</v>
      </c>
      <c r="B9455" t="s">
        <v>147</v>
      </c>
      <c r="C9455" s="2">
        <v>46087</v>
      </c>
      <c r="D9455" s="3">
        <v>0.56401620370370376</v>
      </c>
      <c r="E9455" t="s">
        <v>33</v>
      </c>
      <c r="F9455">
        <v>4000</v>
      </c>
      <c r="G9455" t="s">
        <v>189</v>
      </c>
      <c r="I9455">
        <f t="shared" si="1029"/>
        <v>1</v>
      </c>
      <c r="J9455" t="str">
        <f t="shared" si="1030"/>
        <v>OK</v>
      </c>
      <c r="K9455" t="str">
        <f t="shared" si="1031"/>
        <v>Successful</v>
      </c>
      <c r="L9455" t="str">
        <f t="shared" si="1032"/>
        <v>Withdrawal</v>
      </c>
      <c r="M9455" t="str">
        <f t="shared" si="1033"/>
        <v>OK</v>
      </c>
      <c r="N9455" t="str">
        <f t="shared" si="1034"/>
        <v>OK</v>
      </c>
      <c r="O9455" t="str">
        <f>_xlfn.XLOOKUP(B9455,'01_Raw_ATMs'!A:A,'01_Raw_ATMs'!A:A,"Not Found")</f>
        <v>ATM067</v>
      </c>
      <c r="P9455" t="str">
        <f t="shared" si="1035"/>
        <v>Valid</v>
      </c>
    </row>
    <row r="9456" spans="1:16">
      <c r="A9456" t="s">
        <v>9648</v>
      </c>
      <c r="B9456" t="s">
        <v>119</v>
      </c>
      <c r="C9456" s="2">
        <v>45705</v>
      </c>
      <c r="D9456" s="3">
        <v>0.27261574074074069</v>
      </c>
      <c r="E9456" t="s">
        <v>33</v>
      </c>
      <c r="F9456">
        <v>8000</v>
      </c>
      <c r="G9456" t="s">
        <v>189</v>
      </c>
      <c r="I9456">
        <f t="shared" si="1029"/>
        <v>1</v>
      </c>
      <c r="J9456" t="str">
        <f t="shared" si="1030"/>
        <v>OK</v>
      </c>
      <c r="K9456" t="str">
        <f t="shared" si="1031"/>
        <v>Successful</v>
      </c>
      <c r="L9456" t="str">
        <f t="shared" si="1032"/>
        <v>Withdrawal</v>
      </c>
      <c r="M9456" t="str">
        <f t="shared" si="1033"/>
        <v>OK</v>
      </c>
      <c r="N9456" t="str">
        <f t="shared" si="1034"/>
        <v>OK</v>
      </c>
      <c r="O9456" t="str">
        <f>_xlfn.XLOOKUP(B9456,'01_Raw_ATMs'!A:A,'01_Raw_ATMs'!A:A,"Not Found")</f>
        <v>ATM039</v>
      </c>
      <c r="P9456" t="str">
        <f t="shared" si="1035"/>
        <v>Valid</v>
      </c>
    </row>
    <row r="9457" spans="1:16">
      <c r="A9457" t="s">
        <v>9649</v>
      </c>
      <c r="B9457" t="s">
        <v>172</v>
      </c>
      <c r="C9457" s="2">
        <v>46108</v>
      </c>
      <c r="D9457" s="3">
        <v>0.75457175925925923</v>
      </c>
      <c r="E9457" t="s">
        <v>211</v>
      </c>
      <c r="F9457">
        <v>0</v>
      </c>
      <c r="G9457" t="s">
        <v>189</v>
      </c>
      <c r="I9457">
        <f t="shared" si="1029"/>
        <v>1</v>
      </c>
      <c r="J9457" t="str">
        <f t="shared" si="1030"/>
        <v>OK</v>
      </c>
      <c r="K9457" t="str">
        <f t="shared" si="1031"/>
        <v>Successful</v>
      </c>
      <c r="L9457" t="str">
        <f t="shared" si="1032"/>
        <v>Mini Statement</v>
      </c>
      <c r="M9457" t="str">
        <f t="shared" si="1033"/>
        <v>OK</v>
      </c>
      <c r="N9457" t="str">
        <f t="shared" si="1034"/>
        <v>OK</v>
      </c>
      <c r="O9457" t="str">
        <f>_xlfn.XLOOKUP(B9457,'01_Raw_ATMs'!A:A,'01_Raw_ATMs'!A:A,"Not Found")</f>
        <v>ATM092</v>
      </c>
      <c r="P9457" t="str">
        <f t="shared" si="1035"/>
        <v>Valid</v>
      </c>
    </row>
    <row r="9458" spans="1:16">
      <c r="A9458" t="s">
        <v>9650</v>
      </c>
      <c r="B9458" t="s">
        <v>169</v>
      </c>
      <c r="C9458" s="2">
        <v>45787</v>
      </c>
      <c r="D9458" s="3">
        <v>0.65372685185185186</v>
      </c>
      <c r="E9458" t="s">
        <v>261</v>
      </c>
      <c r="F9458">
        <v>20000</v>
      </c>
      <c r="G9458" t="s">
        <v>189</v>
      </c>
      <c r="I9458">
        <f t="shared" si="1029"/>
        <v>1</v>
      </c>
      <c r="J9458" t="str">
        <f t="shared" si="1030"/>
        <v>OK</v>
      </c>
      <c r="K9458" t="str">
        <f t="shared" si="1031"/>
        <v>Successful</v>
      </c>
      <c r="L9458" t="str">
        <f t="shared" si="1032"/>
        <v>Cash Deposit</v>
      </c>
      <c r="M9458" t="str">
        <f t="shared" si="1033"/>
        <v>OK</v>
      </c>
      <c r="N9458" t="str">
        <f t="shared" si="1034"/>
        <v>OK</v>
      </c>
      <c r="O9458" t="str">
        <f>_xlfn.XLOOKUP(B9458,'01_Raw_ATMs'!A:A,'01_Raw_ATMs'!A:A,"Not Found")</f>
        <v>ATM089</v>
      </c>
      <c r="P9458" t="str">
        <f t="shared" si="1035"/>
        <v>Valid</v>
      </c>
    </row>
    <row r="9459" spans="1:16">
      <c r="A9459" t="s">
        <v>9651</v>
      </c>
      <c r="B9459" t="s">
        <v>180</v>
      </c>
      <c r="C9459" s="2">
        <v>45856</v>
      </c>
      <c r="D9459" s="3">
        <v>0.77589120370370368</v>
      </c>
      <c r="E9459" t="s">
        <v>33</v>
      </c>
      <c r="F9459">
        <v>6000</v>
      </c>
      <c r="G9459" t="s">
        <v>189</v>
      </c>
      <c r="I9459">
        <f t="shared" si="1029"/>
        <v>1</v>
      </c>
      <c r="J9459" t="str">
        <f t="shared" si="1030"/>
        <v>OK</v>
      </c>
      <c r="K9459" t="str">
        <f t="shared" si="1031"/>
        <v>Successful</v>
      </c>
      <c r="L9459" t="str">
        <f t="shared" si="1032"/>
        <v>Withdrawal</v>
      </c>
      <c r="M9459" t="str">
        <f t="shared" si="1033"/>
        <v>OK</v>
      </c>
      <c r="N9459" t="str">
        <f t="shared" si="1034"/>
        <v>OK</v>
      </c>
      <c r="O9459" t="str">
        <f>_xlfn.XLOOKUP(B9459,'01_Raw_ATMs'!A:A,'01_Raw_ATMs'!A:A,"Not Found")</f>
        <v>ATM100</v>
      </c>
      <c r="P9459" t="str">
        <f t="shared" si="1035"/>
        <v>Valid</v>
      </c>
    </row>
    <row r="9460" spans="1:16">
      <c r="A9460" t="s">
        <v>9652</v>
      </c>
      <c r="B9460" t="s">
        <v>96</v>
      </c>
      <c r="C9460" s="2">
        <v>46136</v>
      </c>
      <c r="D9460" s="3">
        <v>0.59325231481481477</v>
      </c>
      <c r="E9460" t="s">
        <v>33</v>
      </c>
      <c r="F9460">
        <v>8000</v>
      </c>
      <c r="G9460" t="s">
        <v>189</v>
      </c>
      <c r="I9460">
        <f t="shared" si="1029"/>
        <v>1</v>
      </c>
      <c r="J9460" t="str">
        <f t="shared" si="1030"/>
        <v>OK</v>
      </c>
      <c r="K9460" t="str">
        <f t="shared" si="1031"/>
        <v>Successful</v>
      </c>
      <c r="L9460" t="str">
        <f t="shared" si="1032"/>
        <v>Withdrawal</v>
      </c>
      <c r="M9460" t="str">
        <f t="shared" si="1033"/>
        <v>OK</v>
      </c>
      <c r="N9460" t="str">
        <f t="shared" si="1034"/>
        <v>OK</v>
      </c>
      <c r="O9460" t="str">
        <f>_xlfn.XLOOKUP(B9460,'01_Raw_ATMs'!A:A,'01_Raw_ATMs'!A:A,"Not Found")</f>
        <v>ATM018</v>
      </c>
      <c r="P9460" t="str">
        <f t="shared" si="1035"/>
        <v>Valid</v>
      </c>
    </row>
    <row r="9461" spans="1:16">
      <c r="A9461" t="s">
        <v>9653</v>
      </c>
      <c r="B9461" t="s">
        <v>110</v>
      </c>
      <c r="C9461" s="2">
        <v>46038</v>
      </c>
      <c r="D9461" s="3">
        <v>0.62956018518518519</v>
      </c>
      <c r="E9461" t="s">
        <v>194</v>
      </c>
      <c r="F9461">
        <v>0</v>
      </c>
      <c r="G9461" t="s">
        <v>189</v>
      </c>
      <c r="I9461">
        <f t="shared" si="1029"/>
        <v>1</v>
      </c>
      <c r="J9461" t="str">
        <f t="shared" si="1030"/>
        <v>OK</v>
      </c>
      <c r="K9461" t="str">
        <f t="shared" si="1031"/>
        <v>Successful</v>
      </c>
      <c r="L9461" t="str">
        <f t="shared" si="1032"/>
        <v>Balance Inquiry</v>
      </c>
      <c r="M9461" t="str">
        <f t="shared" si="1033"/>
        <v>OK</v>
      </c>
      <c r="N9461" t="str">
        <f t="shared" si="1034"/>
        <v>OK</v>
      </c>
      <c r="O9461" t="str">
        <f>_xlfn.XLOOKUP(B9461,'01_Raw_ATMs'!A:A,'01_Raw_ATMs'!A:A,"Not Found")</f>
        <v>ATM030</v>
      </c>
      <c r="P9461" t="str">
        <f t="shared" si="1035"/>
        <v>Valid</v>
      </c>
    </row>
    <row r="9462" spans="1:16">
      <c r="A9462" t="s">
        <v>9654</v>
      </c>
      <c r="B9462" t="s">
        <v>132</v>
      </c>
      <c r="C9462" s="2">
        <v>45859</v>
      </c>
      <c r="D9462" s="3">
        <v>0.51215277777777779</v>
      </c>
      <c r="E9462" t="s">
        <v>261</v>
      </c>
      <c r="F9462">
        <v>10000</v>
      </c>
      <c r="G9462" t="s">
        <v>189</v>
      </c>
      <c r="I9462">
        <f t="shared" si="1029"/>
        <v>1</v>
      </c>
      <c r="J9462" t="str">
        <f t="shared" si="1030"/>
        <v>OK</v>
      </c>
      <c r="K9462" t="str">
        <f t="shared" si="1031"/>
        <v>Successful</v>
      </c>
      <c r="L9462" t="str">
        <f t="shared" si="1032"/>
        <v>Cash Deposit</v>
      </c>
      <c r="M9462" t="str">
        <f t="shared" si="1033"/>
        <v>OK</v>
      </c>
      <c r="N9462" t="str">
        <f t="shared" si="1034"/>
        <v>OK</v>
      </c>
      <c r="O9462" t="str">
        <f>_xlfn.XLOOKUP(B9462,'01_Raw_ATMs'!A:A,'01_Raw_ATMs'!A:A,"Not Found")</f>
        <v>ATM052</v>
      </c>
      <c r="P9462" t="str">
        <f t="shared" si="1035"/>
        <v>Valid</v>
      </c>
    </row>
    <row r="9463" spans="1:16">
      <c r="A9463" t="s">
        <v>9655</v>
      </c>
      <c r="B9463" t="s">
        <v>139</v>
      </c>
      <c r="C9463" s="2">
        <v>45771</v>
      </c>
      <c r="D9463" s="3">
        <v>0.48946759259259259</v>
      </c>
      <c r="E9463" t="s">
        <v>33</v>
      </c>
      <c r="F9463">
        <v>5000</v>
      </c>
      <c r="G9463" t="s">
        <v>189</v>
      </c>
      <c r="I9463">
        <f t="shared" si="1029"/>
        <v>1</v>
      </c>
      <c r="J9463" t="str">
        <f t="shared" si="1030"/>
        <v>OK</v>
      </c>
      <c r="K9463" t="str">
        <f t="shared" si="1031"/>
        <v>Successful</v>
      </c>
      <c r="L9463" t="str">
        <f t="shared" si="1032"/>
        <v>Withdrawal</v>
      </c>
      <c r="M9463" t="str">
        <f t="shared" si="1033"/>
        <v>OK</v>
      </c>
      <c r="N9463" t="str">
        <f t="shared" si="1034"/>
        <v>OK</v>
      </c>
      <c r="O9463" t="str">
        <f>_xlfn.XLOOKUP(B9463,'01_Raw_ATMs'!A:A,'01_Raw_ATMs'!A:A,"Not Found")</f>
        <v>ATM059</v>
      </c>
      <c r="P9463" t="str">
        <f t="shared" si="1035"/>
        <v>Valid</v>
      </c>
    </row>
    <row r="9464" spans="1:16">
      <c r="A9464" t="s">
        <v>9656</v>
      </c>
      <c r="B9464" t="s">
        <v>167</v>
      </c>
      <c r="C9464" s="2">
        <v>46124</v>
      </c>
      <c r="D9464" s="3">
        <v>0.71674768518518517</v>
      </c>
      <c r="E9464" t="s">
        <v>211</v>
      </c>
      <c r="F9464">
        <v>0</v>
      </c>
      <c r="G9464" t="s">
        <v>189</v>
      </c>
      <c r="I9464">
        <f t="shared" si="1029"/>
        <v>1</v>
      </c>
      <c r="J9464" t="str">
        <f t="shared" si="1030"/>
        <v>OK</v>
      </c>
      <c r="K9464" t="str">
        <f t="shared" si="1031"/>
        <v>Successful</v>
      </c>
      <c r="L9464" t="str">
        <f t="shared" si="1032"/>
        <v>Mini Statement</v>
      </c>
      <c r="M9464" t="str">
        <f t="shared" si="1033"/>
        <v>OK</v>
      </c>
      <c r="N9464" t="str">
        <f t="shared" si="1034"/>
        <v>OK</v>
      </c>
      <c r="O9464" t="str">
        <f>_xlfn.XLOOKUP(B9464,'01_Raw_ATMs'!A:A,'01_Raw_ATMs'!A:A,"Not Found")</f>
        <v>ATM087</v>
      </c>
      <c r="P9464" t="str">
        <f t="shared" si="1035"/>
        <v>Valid</v>
      </c>
    </row>
    <row r="9465" spans="1:16">
      <c r="A9465" t="s">
        <v>9657</v>
      </c>
      <c r="B9465" t="s">
        <v>157</v>
      </c>
      <c r="C9465" s="2">
        <v>45684</v>
      </c>
      <c r="D9465" s="3">
        <v>0.63072916666666667</v>
      </c>
      <c r="E9465" t="s">
        <v>33</v>
      </c>
      <c r="F9465">
        <v>5000</v>
      </c>
      <c r="G9465" t="s">
        <v>189</v>
      </c>
      <c r="I9465">
        <f t="shared" si="1029"/>
        <v>1</v>
      </c>
      <c r="J9465" t="str">
        <f t="shared" si="1030"/>
        <v>OK</v>
      </c>
      <c r="K9465" t="str">
        <f t="shared" si="1031"/>
        <v>Successful</v>
      </c>
      <c r="L9465" t="str">
        <f t="shared" si="1032"/>
        <v>Withdrawal</v>
      </c>
      <c r="M9465" t="str">
        <f t="shared" si="1033"/>
        <v>OK</v>
      </c>
      <c r="N9465" t="str">
        <f t="shared" si="1034"/>
        <v>OK</v>
      </c>
      <c r="O9465" t="str">
        <f>_xlfn.XLOOKUP(B9465,'01_Raw_ATMs'!A:A,'01_Raw_ATMs'!A:A,"Not Found")</f>
        <v>ATM077</v>
      </c>
      <c r="P9465" t="str">
        <f t="shared" si="1035"/>
        <v>Valid</v>
      </c>
    </row>
    <row r="9466" spans="1:16">
      <c r="A9466" t="s">
        <v>9658</v>
      </c>
      <c r="B9466" t="s">
        <v>168</v>
      </c>
      <c r="C9466" s="2">
        <v>45806</v>
      </c>
      <c r="D9466" s="3">
        <v>0.76483796296296291</v>
      </c>
      <c r="E9466" t="s">
        <v>33</v>
      </c>
      <c r="F9466">
        <v>1500</v>
      </c>
      <c r="G9466" t="s">
        <v>189</v>
      </c>
      <c r="I9466">
        <f t="shared" si="1029"/>
        <v>1</v>
      </c>
      <c r="J9466" t="str">
        <f t="shared" si="1030"/>
        <v>OK</v>
      </c>
      <c r="K9466" t="str">
        <f t="shared" si="1031"/>
        <v>Successful</v>
      </c>
      <c r="L9466" t="str">
        <f t="shared" si="1032"/>
        <v>Withdrawal</v>
      </c>
      <c r="M9466" t="str">
        <f t="shared" si="1033"/>
        <v>OK</v>
      </c>
      <c r="N9466" t="str">
        <f t="shared" si="1034"/>
        <v>OK</v>
      </c>
      <c r="O9466" t="str">
        <f>_xlfn.XLOOKUP(B9466,'01_Raw_ATMs'!A:A,'01_Raw_ATMs'!A:A,"Not Found")</f>
        <v>ATM088</v>
      </c>
      <c r="P9466" t="str">
        <f t="shared" si="1035"/>
        <v>Valid</v>
      </c>
    </row>
    <row r="9467" spans="1:16">
      <c r="A9467" t="s">
        <v>9659</v>
      </c>
      <c r="B9467" t="s">
        <v>137</v>
      </c>
      <c r="C9467" s="2">
        <v>45909</v>
      </c>
      <c r="D9467" s="3">
        <v>0.73435185185185181</v>
      </c>
      <c r="E9467" t="s">
        <v>33</v>
      </c>
      <c r="F9467">
        <v>500</v>
      </c>
      <c r="G9467" t="s">
        <v>189</v>
      </c>
      <c r="I9467">
        <f t="shared" si="1029"/>
        <v>1</v>
      </c>
      <c r="J9467" t="str">
        <f t="shared" si="1030"/>
        <v>OK</v>
      </c>
      <c r="K9467" t="str">
        <f t="shared" si="1031"/>
        <v>Successful</v>
      </c>
      <c r="L9467" t="str">
        <f t="shared" si="1032"/>
        <v>Withdrawal</v>
      </c>
      <c r="M9467" t="str">
        <f t="shared" si="1033"/>
        <v>OK</v>
      </c>
      <c r="N9467" t="str">
        <f t="shared" si="1034"/>
        <v>OK</v>
      </c>
      <c r="O9467" t="str">
        <f>_xlfn.XLOOKUP(B9467,'01_Raw_ATMs'!A:A,'01_Raw_ATMs'!A:A,"Not Found")</f>
        <v>ATM057</v>
      </c>
      <c r="P9467" t="str">
        <f t="shared" si="1035"/>
        <v>Valid</v>
      </c>
    </row>
    <row r="9468" spans="1:16">
      <c r="A9468" t="s">
        <v>9660</v>
      </c>
      <c r="B9468" t="s">
        <v>91</v>
      </c>
      <c r="C9468" s="2">
        <v>45914</v>
      </c>
      <c r="D9468" s="3">
        <v>0.80692129629629628</v>
      </c>
      <c r="E9468" t="s">
        <v>261</v>
      </c>
      <c r="F9468">
        <v>15000</v>
      </c>
      <c r="G9468" t="s">
        <v>189</v>
      </c>
      <c r="I9468">
        <f t="shared" si="1029"/>
        <v>1</v>
      </c>
      <c r="J9468" t="str">
        <f t="shared" si="1030"/>
        <v>OK</v>
      </c>
      <c r="K9468" t="str">
        <f t="shared" si="1031"/>
        <v>Successful</v>
      </c>
      <c r="L9468" t="str">
        <f t="shared" si="1032"/>
        <v>Cash Deposit</v>
      </c>
      <c r="M9468" t="str">
        <f t="shared" si="1033"/>
        <v>OK</v>
      </c>
      <c r="N9468" t="str">
        <f t="shared" si="1034"/>
        <v>OK</v>
      </c>
      <c r="O9468" t="str">
        <f>_xlfn.XLOOKUP(B9468,'01_Raw_ATMs'!A:A,'01_Raw_ATMs'!A:A,"Not Found")</f>
        <v>ATM014</v>
      </c>
      <c r="P9468" t="str">
        <f t="shared" si="1035"/>
        <v>Valid</v>
      </c>
    </row>
    <row r="9469" spans="1:16">
      <c r="A9469" t="s">
        <v>9661</v>
      </c>
      <c r="B9469" t="s">
        <v>87</v>
      </c>
      <c r="C9469" s="2">
        <v>45879</v>
      </c>
      <c r="D9469" s="3">
        <v>0.55010416666666662</v>
      </c>
      <c r="E9469" t="s">
        <v>33</v>
      </c>
      <c r="F9469">
        <v>8000</v>
      </c>
      <c r="G9469" t="s">
        <v>189</v>
      </c>
      <c r="I9469">
        <f t="shared" si="1029"/>
        <v>1</v>
      </c>
      <c r="J9469" t="str">
        <f t="shared" si="1030"/>
        <v>OK</v>
      </c>
      <c r="K9469" t="str">
        <f t="shared" si="1031"/>
        <v>Successful</v>
      </c>
      <c r="L9469" t="str">
        <f t="shared" si="1032"/>
        <v>Withdrawal</v>
      </c>
      <c r="M9469" t="str">
        <f t="shared" si="1033"/>
        <v>OK</v>
      </c>
      <c r="N9469" t="str">
        <f t="shared" si="1034"/>
        <v>OK</v>
      </c>
      <c r="O9469" t="str">
        <f>_xlfn.XLOOKUP(B9469,'01_Raw_ATMs'!A:A,'01_Raw_ATMs'!A:A,"Not Found")</f>
        <v>ATM011</v>
      </c>
      <c r="P9469" t="str">
        <f t="shared" si="1035"/>
        <v>Valid</v>
      </c>
    </row>
    <row r="9470" spans="1:16">
      <c r="A9470" t="s">
        <v>9662</v>
      </c>
      <c r="B9470" t="s">
        <v>77</v>
      </c>
      <c r="C9470" s="2">
        <v>46066</v>
      </c>
      <c r="D9470" s="3">
        <v>0.41425925925925933</v>
      </c>
      <c r="E9470" t="s">
        <v>33</v>
      </c>
      <c r="F9470">
        <v>3000</v>
      </c>
      <c r="G9470" t="s">
        <v>189</v>
      </c>
      <c r="I9470">
        <f t="shared" si="1029"/>
        <v>1</v>
      </c>
      <c r="J9470" t="str">
        <f t="shared" si="1030"/>
        <v>OK</v>
      </c>
      <c r="K9470" t="str">
        <f t="shared" si="1031"/>
        <v>Successful</v>
      </c>
      <c r="L9470" t="str">
        <f t="shared" si="1032"/>
        <v>Withdrawal</v>
      </c>
      <c r="M9470" t="str">
        <f t="shared" si="1033"/>
        <v>OK</v>
      </c>
      <c r="N9470" t="str">
        <f t="shared" si="1034"/>
        <v>OK</v>
      </c>
      <c r="O9470" t="str">
        <f>_xlfn.XLOOKUP(B9470,'01_Raw_ATMs'!A:A,'01_Raw_ATMs'!A:A,"Not Found")</f>
        <v>ATM005</v>
      </c>
      <c r="P9470" t="str">
        <f t="shared" si="1035"/>
        <v>Valid</v>
      </c>
    </row>
    <row r="9471" spans="1:16">
      <c r="A9471" t="s">
        <v>9663</v>
      </c>
      <c r="B9471" t="s">
        <v>114</v>
      </c>
      <c r="C9471" s="2">
        <v>46171</v>
      </c>
      <c r="D9471" s="3">
        <v>0.49513888888888891</v>
      </c>
      <c r="E9471" t="s">
        <v>33</v>
      </c>
      <c r="F9471">
        <v>1000</v>
      </c>
      <c r="G9471" t="s">
        <v>189</v>
      </c>
      <c r="I9471">
        <f t="shared" si="1029"/>
        <v>1</v>
      </c>
      <c r="J9471" t="str">
        <f t="shared" si="1030"/>
        <v>OK</v>
      </c>
      <c r="K9471" t="str">
        <f t="shared" si="1031"/>
        <v>Successful</v>
      </c>
      <c r="L9471" t="str">
        <f t="shared" si="1032"/>
        <v>Withdrawal</v>
      </c>
      <c r="M9471" t="str">
        <f t="shared" si="1033"/>
        <v>OK</v>
      </c>
      <c r="N9471" t="str">
        <f t="shared" si="1034"/>
        <v>OK</v>
      </c>
      <c r="O9471" t="str">
        <f>_xlfn.XLOOKUP(B9471,'01_Raw_ATMs'!A:A,'01_Raw_ATMs'!A:A,"Not Found")</f>
        <v>ATM034</v>
      </c>
      <c r="P9471" t="str">
        <f t="shared" si="1035"/>
        <v>Valid</v>
      </c>
    </row>
    <row r="9472" spans="1:16">
      <c r="A9472" t="s">
        <v>9664</v>
      </c>
      <c r="B9472" t="s">
        <v>168</v>
      </c>
      <c r="C9472" s="2">
        <v>46155</v>
      </c>
      <c r="D9472" s="3">
        <v>0.73163194444444446</v>
      </c>
      <c r="E9472" t="s">
        <v>33</v>
      </c>
      <c r="F9472">
        <v>4000</v>
      </c>
      <c r="G9472" t="s">
        <v>189</v>
      </c>
      <c r="I9472">
        <f t="shared" si="1029"/>
        <v>1</v>
      </c>
      <c r="J9472" t="str">
        <f t="shared" si="1030"/>
        <v>OK</v>
      </c>
      <c r="K9472" t="str">
        <f t="shared" si="1031"/>
        <v>Successful</v>
      </c>
      <c r="L9472" t="str">
        <f t="shared" si="1032"/>
        <v>Withdrawal</v>
      </c>
      <c r="M9472" t="str">
        <f t="shared" si="1033"/>
        <v>OK</v>
      </c>
      <c r="N9472" t="str">
        <f t="shared" si="1034"/>
        <v>OK</v>
      </c>
      <c r="O9472" t="str">
        <f>_xlfn.XLOOKUP(B9472,'01_Raw_ATMs'!A:A,'01_Raw_ATMs'!A:A,"Not Found")</f>
        <v>ATM088</v>
      </c>
      <c r="P9472" t="str">
        <f t="shared" si="1035"/>
        <v>Valid</v>
      </c>
    </row>
    <row r="9473" spans="1:16">
      <c r="A9473" t="s">
        <v>9665</v>
      </c>
      <c r="B9473" t="s">
        <v>84</v>
      </c>
      <c r="C9473" s="2">
        <v>46073</v>
      </c>
      <c r="D9473" s="3">
        <v>0.79076388888888893</v>
      </c>
      <c r="E9473" t="s">
        <v>261</v>
      </c>
      <c r="F9473">
        <v>20000</v>
      </c>
      <c r="G9473" t="s">
        <v>189</v>
      </c>
      <c r="I9473">
        <f t="shared" si="1029"/>
        <v>1</v>
      </c>
      <c r="J9473" t="str">
        <f t="shared" si="1030"/>
        <v>OK</v>
      </c>
      <c r="K9473" t="str">
        <f t="shared" si="1031"/>
        <v>Successful</v>
      </c>
      <c r="L9473" t="str">
        <f t="shared" si="1032"/>
        <v>Cash Deposit</v>
      </c>
      <c r="M9473" t="str">
        <f t="shared" si="1033"/>
        <v>OK</v>
      </c>
      <c r="N9473" t="str">
        <f t="shared" si="1034"/>
        <v>OK</v>
      </c>
      <c r="O9473" t="str">
        <f>_xlfn.XLOOKUP(B9473,'01_Raw_ATMs'!A:A,'01_Raw_ATMs'!A:A,"Not Found")</f>
        <v>ATM009</v>
      </c>
      <c r="P9473" t="str">
        <f t="shared" si="1035"/>
        <v>Valid</v>
      </c>
    </row>
    <row r="9474" spans="1:16">
      <c r="A9474" t="s">
        <v>9666</v>
      </c>
      <c r="B9474" t="s">
        <v>107</v>
      </c>
      <c r="C9474" s="2">
        <v>45849</v>
      </c>
      <c r="D9474" s="3">
        <v>0.64910879629629625</v>
      </c>
      <c r="E9474" t="s">
        <v>211</v>
      </c>
      <c r="F9474">
        <v>0</v>
      </c>
      <c r="G9474" t="s">
        <v>189</v>
      </c>
      <c r="I9474">
        <f t="shared" si="1029"/>
        <v>1</v>
      </c>
      <c r="J9474" t="str">
        <f t="shared" si="1030"/>
        <v>OK</v>
      </c>
      <c r="K9474" t="str">
        <f t="shared" si="1031"/>
        <v>Successful</v>
      </c>
      <c r="L9474" t="str">
        <f t="shared" si="1032"/>
        <v>Mini Statement</v>
      </c>
      <c r="M9474" t="str">
        <f t="shared" si="1033"/>
        <v>OK</v>
      </c>
      <c r="N9474" t="str">
        <f t="shared" si="1034"/>
        <v>OK</v>
      </c>
      <c r="O9474" t="str">
        <f>_xlfn.XLOOKUP(B9474,'01_Raw_ATMs'!A:A,'01_Raw_ATMs'!A:A,"Not Found")</f>
        <v>ATM027</v>
      </c>
      <c r="P9474" t="str">
        <f t="shared" si="1035"/>
        <v>Valid</v>
      </c>
    </row>
    <row r="9475" spans="1:16">
      <c r="A9475" t="s">
        <v>9667</v>
      </c>
      <c r="B9475" t="s">
        <v>172</v>
      </c>
      <c r="C9475" s="2">
        <v>45690</v>
      </c>
      <c r="D9475" s="3">
        <v>0.86520833333333336</v>
      </c>
      <c r="E9475" t="s">
        <v>211</v>
      </c>
      <c r="F9475">
        <v>0</v>
      </c>
      <c r="G9475" t="s">
        <v>189</v>
      </c>
      <c r="I9475">
        <f t="shared" ref="I9475:I9538" si="1036">COUNTIF($A:$A,A9475)</f>
        <v>1</v>
      </c>
      <c r="J9475" t="str">
        <f t="shared" ref="J9475:J9538" si="1037">IF(AND(TRIM(G9475)="Failed",H9475=""),"Problem","OK")</f>
        <v>OK</v>
      </c>
      <c r="K9475" t="str">
        <f t="shared" ref="K9475:K9538" si="1038">PROPER(TRIM(G9475))</f>
        <v>Successful</v>
      </c>
      <c r="L9475" t="str">
        <f t="shared" ref="L9475:L9538" si="1039">PROPER(TRIM(E9475))</f>
        <v>Mini Statement</v>
      </c>
      <c r="M9475" t="str">
        <f t="shared" ref="M9475:M9538" si="1040">IF(OR(E9475="Withdrawal",E9475="Cash Deposit"),IF(F9475&gt;0,"OK","Problem"),IF(F9475=0,"OK","Problem"))</f>
        <v>OK</v>
      </c>
      <c r="N9475" t="str">
        <f t="shared" ref="N9475:N9538" si="1041">IF(AND(C9475&gt;=DATE(2025,1,1),C9475&lt;=DATE(2026,6,30)),"OK","Problem")</f>
        <v>OK</v>
      </c>
      <c r="O9475" t="str">
        <f>_xlfn.XLOOKUP(B9475,'01_Raw_ATMs'!A:A,'01_Raw_ATMs'!A:A,"Not Found")</f>
        <v>ATM092</v>
      </c>
      <c r="P9475" t="str">
        <f t="shared" ref="P9475:P9538" si="1042">IF(B9475="","Missing ATM_ID","Valid")</f>
        <v>Valid</v>
      </c>
    </row>
    <row r="9476" spans="1:16">
      <c r="A9476" t="s">
        <v>9668</v>
      </c>
      <c r="B9476" t="s">
        <v>157</v>
      </c>
      <c r="C9476" s="2">
        <v>45700</v>
      </c>
      <c r="D9476" s="3">
        <v>0.77535879629629634</v>
      </c>
      <c r="E9476" t="s">
        <v>194</v>
      </c>
      <c r="F9476">
        <v>0</v>
      </c>
      <c r="G9476" t="s">
        <v>189</v>
      </c>
      <c r="I9476">
        <f t="shared" si="1036"/>
        <v>1</v>
      </c>
      <c r="J9476" t="str">
        <f t="shared" si="1037"/>
        <v>OK</v>
      </c>
      <c r="K9476" t="str">
        <f t="shared" si="1038"/>
        <v>Successful</v>
      </c>
      <c r="L9476" t="str">
        <f t="shared" si="1039"/>
        <v>Balance Inquiry</v>
      </c>
      <c r="M9476" t="str">
        <f t="shared" si="1040"/>
        <v>OK</v>
      </c>
      <c r="N9476" t="str">
        <f t="shared" si="1041"/>
        <v>OK</v>
      </c>
      <c r="O9476" t="str">
        <f>_xlfn.XLOOKUP(B9476,'01_Raw_ATMs'!A:A,'01_Raw_ATMs'!A:A,"Not Found")</f>
        <v>ATM077</v>
      </c>
      <c r="P9476" t="str">
        <f t="shared" si="1042"/>
        <v>Valid</v>
      </c>
    </row>
    <row r="9477" spans="1:16">
      <c r="A9477" t="s">
        <v>9669</v>
      </c>
      <c r="B9477" t="s">
        <v>157</v>
      </c>
      <c r="C9477" s="2">
        <v>45845</v>
      </c>
      <c r="D9477" s="3">
        <v>0.81368055555555552</v>
      </c>
      <c r="E9477" t="s">
        <v>211</v>
      </c>
      <c r="F9477">
        <v>0</v>
      </c>
      <c r="G9477" t="s">
        <v>189</v>
      </c>
      <c r="I9477">
        <f t="shared" si="1036"/>
        <v>1</v>
      </c>
      <c r="J9477" t="str">
        <f t="shared" si="1037"/>
        <v>OK</v>
      </c>
      <c r="K9477" t="str">
        <f t="shared" si="1038"/>
        <v>Successful</v>
      </c>
      <c r="L9477" t="str">
        <f t="shared" si="1039"/>
        <v>Mini Statement</v>
      </c>
      <c r="M9477" t="str">
        <f t="shared" si="1040"/>
        <v>OK</v>
      </c>
      <c r="N9477" t="str">
        <f t="shared" si="1041"/>
        <v>OK</v>
      </c>
      <c r="O9477" t="str">
        <f>_xlfn.XLOOKUP(B9477,'01_Raw_ATMs'!A:A,'01_Raw_ATMs'!A:A,"Not Found")</f>
        <v>ATM077</v>
      </c>
      <c r="P9477" t="str">
        <f t="shared" si="1042"/>
        <v>Valid</v>
      </c>
    </row>
    <row r="9478" spans="1:16">
      <c r="A9478" t="s">
        <v>9670</v>
      </c>
      <c r="B9478" t="s">
        <v>111</v>
      </c>
      <c r="C9478" s="2">
        <v>45907</v>
      </c>
      <c r="D9478" s="3">
        <v>0.7055555555555556</v>
      </c>
      <c r="E9478" t="s">
        <v>33</v>
      </c>
      <c r="F9478">
        <v>2000</v>
      </c>
      <c r="G9478" t="s">
        <v>189</v>
      </c>
      <c r="I9478">
        <f t="shared" si="1036"/>
        <v>1</v>
      </c>
      <c r="J9478" t="str">
        <f t="shared" si="1037"/>
        <v>OK</v>
      </c>
      <c r="K9478" t="str">
        <f t="shared" si="1038"/>
        <v>Successful</v>
      </c>
      <c r="L9478" t="str">
        <f t="shared" si="1039"/>
        <v>Withdrawal</v>
      </c>
      <c r="M9478" t="str">
        <f t="shared" si="1040"/>
        <v>OK</v>
      </c>
      <c r="N9478" t="str">
        <f t="shared" si="1041"/>
        <v>OK</v>
      </c>
      <c r="O9478" t="str">
        <f>_xlfn.XLOOKUP(B9478,'01_Raw_ATMs'!A:A,'01_Raw_ATMs'!A:A,"Not Found")</f>
        <v>ATM031</v>
      </c>
      <c r="P9478" t="str">
        <f t="shared" si="1042"/>
        <v>Valid</v>
      </c>
    </row>
    <row r="9479" spans="1:16">
      <c r="A9479" t="s">
        <v>9671</v>
      </c>
      <c r="B9479" t="s">
        <v>95</v>
      </c>
      <c r="C9479" s="2">
        <v>45945</v>
      </c>
      <c r="D9479" s="3">
        <v>3.2777777777777781E-2</v>
      </c>
      <c r="E9479" t="s">
        <v>33</v>
      </c>
      <c r="F9479">
        <v>3000</v>
      </c>
      <c r="G9479" t="s">
        <v>189</v>
      </c>
      <c r="I9479">
        <f t="shared" si="1036"/>
        <v>1</v>
      </c>
      <c r="J9479" t="str">
        <f t="shared" si="1037"/>
        <v>OK</v>
      </c>
      <c r="K9479" t="str">
        <f t="shared" si="1038"/>
        <v>Successful</v>
      </c>
      <c r="L9479" t="str">
        <f t="shared" si="1039"/>
        <v>Withdrawal</v>
      </c>
      <c r="M9479" t="str">
        <f t="shared" si="1040"/>
        <v>OK</v>
      </c>
      <c r="N9479" t="str">
        <f t="shared" si="1041"/>
        <v>OK</v>
      </c>
      <c r="O9479" t="str">
        <f>_xlfn.XLOOKUP(B9479,'01_Raw_ATMs'!A:A,'01_Raw_ATMs'!A:A,"Not Found")</f>
        <v>ATM017</v>
      </c>
      <c r="P9479" t="str">
        <f t="shared" si="1042"/>
        <v>Valid</v>
      </c>
    </row>
    <row r="9480" spans="1:16">
      <c r="A9480" t="s">
        <v>9672</v>
      </c>
      <c r="B9480" t="s">
        <v>99</v>
      </c>
      <c r="C9480" s="2">
        <v>46045</v>
      </c>
      <c r="D9480" s="3">
        <v>0.43437500000000001</v>
      </c>
      <c r="E9480" t="s">
        <v>33</v>
      </c>
      <c r="F9480">
        <v>2500</v>
      </c>
      <c r="G9480" t="s">
        <v>189</v>
      </c>
      <c r="I9480">
        <f t="shared" si="1036"/>
        <v>1</v>
      </c>
      <c r="J9480" t="str">
        <f t="shared" si="1037"/>
        <v>OK</v>
      </c>
      <c r="K9480" t="str">
        <f t="shared" si="1038"/>
        <v>Successful</v>
      </c>
      <c r="L9480" t="str">
        <f t="shared" si="1039"/>
        <v>Withdrawal</v>
      </c>
      <c r="M9480" t="str">
        <f t="shared" si="1040"/>
        <v>OK</v>
      </c>
      <c r="N9480" t="str">
        <f t="shared" si="1041"/>
        <v>OK</v>
      </c>
      <c r="O9480" t="str">
        <f>_xlfn.XLOOKUP(B9480,'01_Raw_ATMs'!A:A,'01_Raw_ATMs'!A:A,"Not Found")</f>
        <v>ATM020</v>
      </c>
      <c r="P9480" t="str">
        <f t="shared" si="1042"/>
        <v>Valid</v>
      </c>
    </row>
    <row r="9481" spans="1:16">
      <c r="A9481" t="s">
        <v>9673</v>
      </c>
      <c r="B9481" t="s">
        <v>133</v>
      </c>
      <c r="C9481" s="2">
        <v>45855</v>
      </c>
      <c r="D9481" s="3">
        <v>0.78693287037037041</v>
      </c>
      <c r="E9481" t="s">
        <v>33</v>
      </c>
      <c r="F9481">
        <v>10000</v>
      </c>
      <c r="G9481" t="s">
        <v>189</v>
      </c>
      <c r="I9481">
        <f t="shared" si="1036"/>
        <v>1</v>
      </c>
      <c r="J9481" t="str">
        <f t="shared" si="1037"/>
        <v>OK</v>
      </c>
      <c r="K9481" t="str">
        <f t="shared" si="1038"/>
        <v>Successful</v>
      </c>
      <c r="L9481" t="str">
        <f t="shared" si="1039"/>
        <v>Withdrawal</v>
      </c>
      <c r="M9481" t="str">
        <f t="shared" si="1040"/>
        <v>OK</v>
      </c>
      <c r="N9481" t="str">
        <f t="shared" si="1041"/>
        <v>OK</v>
      </c>
      <c r="O9481" t="str">
        <f>_xlfn.XLOOKUP(B9481,'01_Raw_ATMs'!A:A,'01_Raw_ATMs'!A:A,"Not Found")</f>
        <v>ATM053</v>
      </c>
      <c r="P9481" t="str">
        <f t="shared" si="1042"/>
        <v>Valid</v>
      </c>
    </row>
    <row r="9482" spans="1:16">
      <c r="A9482" t="s">
        <v>9674</v>
      </c>
      <c r="B9482" t="s">
        <v>123</v>
      </c>
      <c r="C9482" s="2">
        <v>45681</v>
      </c>
      <c r="D9482" s="3">
        <v>0.57041666666666668</v>
      </c>
      <c r="E9482" t="s">
        <v>33</v>
      </c>
      <c r="F9482">
        <v>6000</v>
      </c>
      <c r="G9482" t="s">
        <v>189</v>
      </c>
      <c r="I9482">
        <f t="shared" si="1036"/>
        <v>1</v>
      </c>
      <c r="J9482" t="str">
        <f t="shared" si="1037"/>
        <v>OK</v>
      </c>
      <c r="K9482" t="str">
        <f t="shared" si="1038"/>
        <v>Successful</v>
      </c>
      <c r="L9482" t="str">
        <f t="shared" si="1039"/>
        <v>Withdrawal</v>
      </c>
      <c r="M9482" t="str">
        <f t="shared" si="1040"/>
        <v>OK</v>
      </c>
      <c r="N9482" t="str">
        <f t="shared" si="1041"/>
        <v>OK</v>
      </c>
      <c r="O9482" t="str">
        <f>_xlfn.XLOOKUP(B9482,'01_Raw_ATMs'!A:A,'01_Raw_ATMs'!A:A,"Not Found")</f>
        <v>ATM043</v>
      </c>
      <c r="P9482" t="str">
        <f t="shared" si="1042"/>
        <v>Valid</v>
      </c>
    </row>
    <row r="9483" spans="1:16">
      <c r="A9483" t="s">
        <v>9675</v>
      </c>
      <c r="B9483" t="s">
        <v>165</v>
      </c>
      <c r="C9483" s="2">
        <v>45952</v>
      </c>
      <c r="D9483" s="3">
        <v>0.69158564814814816</v>
      </c>
      <c r="E9483" t="s">
        <v>194</v>
      </c>
      <c r="F9483">
        <v>0</v>
      </c>
      <c r="G9483" t="s">
        <v>189</v>
      </c>
      <c r="I9483">
        <f t="shared" si="1036"/>
        <v>1</v>
      </c>
      <c r="J9483" t="str">
        <f t="shared" si="1037"/>
        <v>OK</v>
      </c>
      <c r="K9483" t="str">
        <f t="shared" si="1038"/>
        <v>Successful</v>
      </c>
      <c r="L9483" t="str">
        <f t="shared" si="1039"/>
        <v>Balance Inquiry</v>
      </c>
      <c r="M9483" t="str">
        <f t="shared" si="1040"/>
        <v>OK</v>
      </c>
      <c r="N9483" t="str">
        <f t="shared" si="1041"/>
        <v>OK</v>
      </c>
      <c r="O9483" t="str">
        <f>_xlfn.XLOOKUP(B9483,'01_Raw_ATMs'!A:A,'01_Raw_ATMs'!A:A,"Not Found")</f>
        <v>ATM085</v>
      </c>
      <c r="P9483" t="str">
        <f t="shared" si="1042"/>
        <v>Valid</v>
      </c>
    </row>
    <row r="9484" spans="1:16">
      <c r="A9484" t="s">
        <v>9676</v>
      </c>
      <c r="B9484" t="s">
        <v>128</v>
      </c>
      <c r="C9484" s="2">
        <v>45997</v>
      </c>
      <c r="D9484" s="3">
        <v>0.42929398148148151</v>
      </c>
      <c r="E9484" t="s">
        <v>33</v>
      </c>
      <c r="F9484">
        <v>1500</v>
      </c>
      <c r="G9484" t="s">
        <v>189</v>
      </c>
      <c r="I9484">
        <f t="shared" si="1036"/>
        <v>1</v>
      </c>
      <c r="J9484" t="str">
        <f t="shared" si="1037"/>
        <v>OK</v>
      </c>
      <c r="K9484" t="str">
        <f t="shared" si="1038"/>
        <v>Successful</v>
      </c>
      <c r="L9484" t="str">
        <f t="shared" si="1039"/>
        <v>Withdrawal</v>
      </c>
      <c r="M9484" t="str">
        <f t="shared" si="1040"/>
        <v>OK</v>
      </c>
      <c r="N9484" t="str">
        <f t="shared" si="1041"/>
        <v>OK</v>
      </c>
      <c r="O9484" t="str">
        <f>_xlfn.XLOOKUP(B9484,'01_Raw_ATMs'!A:A,'01_Raw_ATMs'!A:A,"Not Found")</f>
        <v>ATM048</v>
      </c>
      <c r="P9484" t="str">
        <f t="shared" si="1042"/>
        <v>Valid</v>
      </c>
    </row>
    <row r="9485" spans="1:16">
      <c r="A9485" t="s">
        <v>9677</v>
      </c>
      <c r="B9485" t="s">
        <v>153</v>
      </c>
      <c r="C9485" s="2">
        <v>45810</v>
      </c>
      <c r="D9485" s="3">
        <v>0.4105787037037037</v>
      </c>
      <c r="E9485" t="s">
        <v>33</v>
      </c>
      <c r="F9485">
        <v>1000</v>
      </c>
      <c r="G9485" t="s">
        <v>214</v>
      </c>
      <c r="H9485" t="s">
        <v>1215</v>
      </c>
      <c r="I9485">
        <f t="shared" si="1036"/>
        <v>1</v>
      </c>
      <c r="J9485" t="str">
        <f t="shared" si="1037"/>
        <v>OK</v>
      </c>
      <c r="K9485" t="str">
        <f t="shared" si="1038"/>
        <v>Failed</v>
      </c>
      <c r="L9485" t="str">
        <f t="shared" si="1039"/>
        <v>Withdrawal</v>
      </c>
      <c r="M9485" t="str">
        <f t="shared" si="1040"/>
        <v>OK</v>
      </c>
      <c r="N9485" t="str">
        <f t="shared" si="1041"/>
        <v>OK</v>
      </c>
      <c r="O9485" t="str">
        <f>_xlfn.XLOOKUP(B9485,'01_Raw_ATMs'!A:A,'01_Raw_ATMs'!A:A,"Not Found")</f>
        <v>ATM073</v>
      </c>
      <c r="P9485" t="str">
        <f t="shared" si="1042"/>
        <v>Valid</v>
      </c>
    </row>
    <row r="9486" spans="1:16">
      <c r="A9486" t="s">
        <v>9678</v>
      </c>
      <c r="B9486" t="s">
        <v>171</v>
      </c>
      <c r="C9486" s="2">
        <v>45949</v>
      </c>
      <c r="D9486" s="3">
        <v>0.35604166666666659</v>
      </c>
      <c r="E9486" t="s">
        <v>33</v>
      </c>
      <c r="F9486">
        <v>1000</v>
      </c>
      <c r="G9486" t="s">
        <v>189</v>
      </c>
      <c r="I9486">
        <f t="shared" si="1036"/>
        <v>1</v>
      </c>
      <c r="J9486" t="str">
        <f t="shared" si="1037"/>
        <v>OK</v>
      </c>
      <c r="K9486" t="str">
        <f t="shared" si="1038"/>
        <v>Successful</v>
      </c>
      <c r="L9486" t="str">
        <f t="shared" si="1039"/>
        <v>Withdrawal</v>
      </c>
      <c r="M9486" t="str">
        <f t="shared" si="1040"/>
        <v>OK</v>
      </c>
      <c r="N9486" t="str">
        <f t="shared" si="1041"/>
        <v>OK</v>
      </c>
      <c r="O9486" t="str">
        <f>_xlfn.XLOOKUP(B9486,'01_Raw_ATMs'!A:A,'01_Raw_ATMs'!A:A,"Not Found")</f>
        <v>ATM091</v>
      </c>
      <c r="P9486" t="str">
        <f t="shared" si="1042"/>
        <v>Valid</v>
      </c>
    </row>
    <row r="9487" spans="1:16">
      <c r="A9487" t="s">
        <v>9679</v>
      </c>
      <c r="B9487" t="s">
        <v>173</v>
      </c>
      <c r="C9487" s="2">
        <v>46130</v>
      </c>
      <c r="D9487" s="3">
        <v>0.84145833333333331</v>
      </c>
      <c r="E9487" t="s">
        <v>33</v>
      </c>
      <c r="F9487">
        <v>1500</v>
      </c>
      <c r="G9487" t="s">
        <v>189</v>
      </c>
      <c r="I9487">
        <f t="shared" si="1036"/>
        <v>1</v>
      </c>
      <c r="J9487" t="str">
        <f t="shared" si="1037"/>
        <v>OK</v>
      </c>
      <c r="K9487" t="str">
        <f t="shared" si="1038"/>
        <v>Successful</v>
      </c>
      <c r="L9487" t="str">
        <f t="shared" si="1039"/>
        <v>Withdrawal</v>
      </c>
      <c r="M9487" t="str">
        <f t="shared" si="1040"/>
        <v>OK</v>
      </c>
      <c r="N9487" t="str">
        <f t="shared" si="1041"/>
        <v>OK</v>
      </c>
      <c r="O9487" t="str">
        <f>_xlfn.XLOOKUP(B9487,'01_Raw_ATMs'!A:A,'01_Raw_ATMs'!A:A,"Not Found")</f>
        <v>ATM093</v>
      </c>
      <c r="P9487" t="str">
        <f t="shared" si="1042"/>
        <v>Valid</v>
      </c>
    </row>
    <row r="9488" spans="1:16">
      <c r="A9488" t="s">
        <v>9680</v>
      </c>
      <c r="B9488" t="s">
        <v>118</v>
      </c>
      <c r="C9488" s="2">
        <v>45690</v>
      </c>
      <c r="D9488" s="3">
        <v>0.82680555555555557</v>
      </c>
      <c r="E9488" t="s">
        <v>33</v>
      </c>
      <c r="F9488">
        <v>4000</v>
      </c>
      <c r="G9488" t="s">
        <v>189</v>
      </c>
      <c r="I9488">
        <f t="shared" si="1036"/>
        <v>1</v>
      </c>
      <c r="J9488" t="str">
        <f t="shared" si="1037"/>
        <v>OK</v>
      </c>
      <c r="K9488" t="str">
        <f t="shared" si="1038"/>
        <v>Successful</v>
      </c>
      <c r="L9488" t="str">
        <f t="shared" si="1039"/>
        <v>Withdrawal</v>
      </c>
      <c r="M9488" t="str">
        <f t="shared" si="1040"/>
        <v>OK</v>
      </c>
      <c r="N9488" t="str">
        <f t="shared" si="1041"/>
        <v>OK</v>
      </c>
      <c r="O9488" t="str">
        <f>_xlfn.XLOOKUP(B9488,'01_Raw_ATMs'!A:A,'01_Raw_ATMs'!A:A,"Not Found")</f>
        <v>ATM038</v>
      </c>
      <c r="P9488" t="str">
        <f t="shared" si="1042"/>
        <v>Valid</v>
      </c>
    </row>
    <row r="9489" spans="1:16">
      <c r="A9489" t="s">
        <v>9681</v>
      </c>
      <c r="B9489" t="s">
        <v>109</v>
      </c>
      <c r="C9489" s="2">
        <v>46199</v>
      </c>
      <c r="D9489" s="3">
        <v>0.76474537037037038</v>
      </c>
      <c r="E9489" t="s">
        <v>33</v>
      </c>
      <c r="F9489">
        <v>3000</v>
      </c>
      <c r="G9489" t="s">
        <v>189</v>
      </c>
      <c r="I9489">
        <f t="shared" si="1036"/>
        <v>1</v>
      </c>
      <c r="J9489" t="str">
        <f t="shared" si="1037"/>
        <v>OK</v>
      </c>
      <c r="K9489" t="str">
        <f t="shared" si="1038"/>
        <v>Successful</v>
      </c>
      <c r="L9489" t="str">
        <f t="shared" si="1039"/>
        <v>Withdrawal</v>
      </c>
      <c r="M9489" t="str">
        <f t="shared" si="1040"/>
        <v>OK</v>
      </c>
      <c r="N9489" t="str">
        <f t="shared" si="1041"/>
        <v>OK</v>
      </c>
      <c r="O9489" t="str">
        <f>_xlfn.XLOOKUP(B9489,'01_Raw_ATMs'!A:A,'01_Raw_ATMs'!A:A,"Not Found")</f>
        <v>ATM029</v>
      </c>
      <c r="P9489" t="str">
        <f t="shared" si="1042"/>
        <v>Valid</v>
      </c>
    </row>
    <row r="9490" spans="1:16">
      <c r="A9490" t="s">
        <v>9682</v>
      </c>
      <c r="B9490" t="s">
        <v>91</v>
      </c>
      <c r="C9490" s="2">
        <v>45838</v>
      </c>
      <c r="D9490" s="3">
        <v>0.87535879629629632</v>
      </c>
      <c r="E9490" t="s">
        <v>33</v>
      </c>
      <c r="F9490">
        <v>3000</v>
      </c>
      <c r="G9490" t="s">
        <v>189</v>
      </c>
      <c r="I9490">
        <f t="shared" si="1036"/>
        <v>1</v>
      </c>
      <c r="J9490" t="str">
        <f t="shared" si="1037"/>
        <v>OK</v>
      </c>
      <c r="K9490" t="str">
        <f t="shared" si="1038"/>
        <v>Successful</v>
      </c>
      <c r="L9490" t="str">
        <f t="shared" si="1039"/>
        <v>Withdrawal</v>
      </c>
      <c r="M9490" t="str">
        <f t="shared" si="1040"/>
        <v>OK</v>
      </c>
      <c r="N9490" t="str">
        <f t="shared" si="1041"/>
        <v>OK</v>
      </c>
      <c r="O9490" t="str">
        <f>_xlfn.XLOOKUP(B9490,'01_Raw_ATMs'!A:A,'01_Raw_ATMs'!A:A,"Not Found")</f>
        <v>ATM014</v>
      </c>
      <c r="P9490" t="str">
        <f t="shared" si="1042"/>
        <v>Valid</v>
      </c>
    </row>
    <row r="9491" spans="1:16">
      <c r="A9491" t="s">
        <v>9683</v>
      </c>
      <c r="B9491" t="s">
        <v>167</v>
      </c>
      <c r="C9491" s="2">
        <v>45706</v>
      </c>
      <c r="D9491" s="3">
        <v>0.50012731481481476</v>
      </c>
      <c r="E9491" t="s">
        <v>211</v>
      </c>
      <c r="F9491">
        <v>0</v>
      </c>
      <c r="G9491" t="s">
        <v>189</v>
      </c>
      <c r="I9491">
        <f t="shared" si="1036"/>
        <v>1</v>
      </c>
      <c r="J9491" t="str">
        <f t="shared" si="1037"/>
        <v>OK</v>
      </c>
      <c r="K9491" t="str">
        <f t="shared" si="1038"/>
        <v>Successful</v>
      </c>
      <c r="L9491" t="str">
        <f t="shared" si="1039"/>
        <v>Mini Statement</v>
      </c>
      <c r="M9491" t="str">
        <f t="shared" si="1040"/>
        <v>OK</v>
      </c>
      <c r="N9491" t="str">
        <f t="shared" si="1041"/>
        <v>OK</v>
      </c>
      <c r="O9491" t="str">
        <f>_xlfn.XLOOKUP(B9491,'01_Raw_ATMs'!A:A,'01_Raw_ATMs'!A:A,"Not Found")</f>
        <v>ATM087</v>
      </c>
      <c r="P9491" t="str">
        <f t="shared" si="1042"/>
        <v>Valid</v>
      </c>
    </row>
    <row r="9492" spans="1:16">
      <c r="A9492" t="s">
        <v>9684</v>
      </c>
      <c r="B9492" t="s">
        <v>144</v>
      </c>
      <c r="C9492" s="2">
        <v>45694</v>
      </c>
      <c r="D9492" s="3">
        <v>0.40414351851851849</v>
      </c>
      <c r="E9492" t="s">
        <v>261</v>
      </c>
      <c r="F9492">
        <v>1000</v>
      </c>
      <c r="G9492" t="s">
        <v>189</v>
      </c>
      <c r="I9492">
        <f t="shared" si="1036"/>
        <v>1</v>
      </c>
      <c r="J9492" t="str">
        <f t="shared" si="1037"/>
        <v>OK</v>
      </c>
      <c r="K9492" t="str">
        <f t="shared" si="1038"/>
        <v>Successful</v>
      </c>
      <c r="L9492" t="str">
        <f t="shared" si="1039"/>
        <v>Cash Deposit</v>
      </c>
      <c r="M9492" t="str">
        <f t="shared" si="1040"/>
        <v>OK</v>
      </c>
      <c r="N9492" t="str">
        <f t="shared" si="1041"/>
        <v>OK</v>
      </c>
      <c r="O9492" t="str">
        <f>_xlfn.XLOOKUP(B9492,'01_Raw_ATMs'!A:A,'01_Raw_ATMs'!A:A,"Not Found")</f>
        <v>ATM064</v>
      </c>
      <c r="P9492" t="str">
        <f t="shared" si="1042"/>
        <v>Valid</v>
      </c>
    </row>
    <row r="9493" spans="1:16">
      <c r="A9493" t="s">
        <v>9685</v>
      </c>
      <c r="B9493" t="s">
        <v>174</v>
      </c>
      <c r="C9493" s="2">
        <v>45853</v>
      </c>
      <c r="D9493" s="3">
        <v>0.66453703703703704</v>
      </c>
      <c r="E9493" t="s">
        <v>33</v>
      </c>
      <c r="F9493">
        <v>4000</v>
      </c>
      <c r="G9493" t="s">
        <v>189</v>
      </c>
      <c r="I9493">
        <f t="shared" si="1036"/>
        <v>1</v>
      </c>
      <c r="J9493" t="str">
        <f t="shared" si="1037"/>
        <v>OK</v>
      </c>
      <c r="K9493" t="str">
        <f t="shared" si="1038"/>
        <v>Successful</v>
      </c>
      <c r="L9493" t="str">
        <f t="shared" si="1039"/>
        <v>Withdrawal</v>
      </c>
      <c r="M9493" t="str">
        <f t="shared" si="1040"/>
        <v>OK</v>
      </c>
      <c r="N9493" t="str">
        <f t="shared" si="1041"/>
        <v>OK</v>
      </c>
      <c r="O9493" t="str">
        <f>_xlfn.XLOOKUP(B9493,'01_Raw_ATMs'!A:A,'01_Raw_ATMs'!A:A,"Not Found")</f>
        <v>ATM094</v>
      </c>
      <c r="P9493" t="str">
        <f t="shared" si="1042"/>
        <v>Valid</v>
      </c>
    </row>
    <row r="9494" spans="1:16">
      <c r="A9494" t="s">
        <v>9686</v>
      </c>
      <c r="B9494" t="s">
        <v>71</v>
      </c>
      <c r="C9494" s="2">
        <v>46076</v>
      </c>
      <c r="D9494" s="3">
        <v>0.42333333333333328</v>
      </c>
      <c r="E9494" t="s">
        <v>194</v>
      </c>
      <c r="F9494">
        <v>0</v>
      </c>
      <c r="G9494" t="s">
        <v>189</v>
      </c>
      <c r="I9494">
        <f t="shared" si="1036"/>
        <v>1</v>
      </c>
      <c r="J9494" t="str">
        <f t="shared" si="1037"/>
        <v>OK</v>
      </c>
      <c r="K9494" t="str">
        <f t="shared" si="1038"/>
        <v>Successful</v>
      </c>
      <c r="L9494" t="str">
        <f t="shared" si="1039"/>
        <v>Balance Inquiry</v>
      </c>
      <c r="M9494" t="str">
        <f t="shared" si="1040"/>
        <v>OK</v>
      </c>
      <c r="N9494" t="str">
        <f t="shared" si="1041"/>
        <v>OK</v>
      </c>
      <c r="O9494" t="str">
        <f>_xlfn.XLOOKUP(B9494,'01_Raw_ATMs'!A:A,'01_Raw_ATMs'!A:A,"Not Found")</f>
        <v>ATM002</v>
      </c>
      <c r="P9494" t="str">
        <f t="shared" si="1042"/>
        <v>Valid</v>
      </c>
    </row>
    <row r="9495" spans="1:16">
      <c r="A9495" t="s">
        <v>9687</v>
      </c>
      <c r="B9495" t="s">
        <v>127</v>
      </c>
      <c r="C9495" s="2">
        <v>45992</v>
      </c>
      <c r="D9495" s="3">
        <v>0.56157407407407411</v>
      </c>
      <c r="E9495" t="s">
        <v>33</v>
      </c>
      <c r="F9495">
        <v>1500</v>
      </c>
      <c r="G9495" t="s">
        <v>189</v>
      </c>
      <c r="I9495">
        <f t="shared" si="1036"/>
        <v>1</v>
      </c>
      <c r="J9495" t="str">
        <f t="shared" si="1037"/>
        <v>OK</v>
      </c>
      <c r="K9495" t="str">
        <f t="shared" si="1038"/>
        <v>Successful</v>
      </c>
      <c r="L9495" t="str">
        <f t="shared" si="1039"/>
        <v>Withdrawal</v>
      </c>
      <c r="M9495" t="str">
        <f t="shared" si="1040"/>
        <v>OK</v>
      </c>
      <c r="N9495" t="str">
        <f t="shared" si="1041"/>
        <v>OK</v>
      </c>
      <c r="O9495" t="str">
        <f>_xlfn.XLOOKUP(B9495,'01_Raw_ATMs'!A:A,'01_Raw_ATMs'!A:A,"Not Found")</f>
        <v>ATM047</v>
      </c>
      <c r="P9495" t="str">
        <f t="shared" si="1042"/>
        <v>Valid</v>
      </c>
    </row>
    <row r="9496" spans="1:16">
      <c r="A9496" t="s">
        <v>9688</v>
      </c>
      <c r="B9496" t="s">
        <v>178</v>
      </c>
      <c r="C9496" s="2">
        <v>45665</v>
      </c>
      <c r="D9496" s="3">
        <v>0.1567824074074074</v>
      </c>
      <c r="E9496" t="s">
        <v>33</v>
      </c>
      <c r="F9496">
        <v>10000</v>
      </c>
      <c r="G9496" t="s">
        <v>189</v>
      </c>
      <c r="I9496">
        <f t="shared" si="1036"/>
        <v>1</v>
      </c>
      <c r="J9496" t="str">
        <f t="shared" si="1037"/>
        <v>OK</v>
      </c>
      <c r="K9496" t="str">
        <f t="shared" si="1038"/>
        <v>Successful</v>
      </c>
      <c r="L9496" t="str">
        <f t="shared" si="1039"/>
        <v>Withdrawal</v>
      </c>
      <c r="M9496" t="str">
        <f t="shared" si="1040"/>
        <v>OK</v>
      </c>
      <c r="N9496" t="str">
        <f t="shared" si="1041"/>
        <v>OK</v>
      </c>
      <c r="O9496" t="str">
        <f>_xlfn.XLOOKUP(B9496,'01_Raw_ATMs'!A:A,'01_Raw_ATMs'!A:A,"Not Found")</f>
        <v>ATM098</v>
      </c>
      <c r="P9496" t="str">
        <f t="shared" si="1042"/>
        <v>Valid</v>
      </c>
    </row>
    <row r="9497" spans="1:16">
      <c r="A9497" t="s">
        <v>9689</v>
      </c>
      <c r="B9497" t="s">
        <v>119</v>
      </c>
      <c r="C9497" s="2">
        <v>45931</v>
      </c>
      <c r="D9497" s="3">
        <v>0.78167824074074077</v>
      </c>
      <c r="E9497" t="s">
        <v>33</v>
      </c>
      <c r="F9497">
        <v>500</v>
      </c>
      <c r="G9497" t="s">
        <v>189</v>
      </c>
      <c r="I9497">
        <f t="shared" si="1036"/>
        <v>1</v>
      </c>
      <c r="J9497" t="str">
        <f t="shared" si="1037"/>
        <v>OK</v>
      </c>
      <c r="K9497" t="str">
        <f t="shared" si="1038"/>
        <v>Successful</v>
      </c>
      <c r="L9497" t="str">
        <f t="shared" si="1039"/>
        <v>Withdrawal</v>
      </c>
      <c r="M9497" t="str">
        <f t="shared" si="1040"/>
        <v>OK</v>
      </c>
      <c r="N9497" t="str">
        <f t="shared" si="1041"/>
        <v>OK</v>
      </c>
      <c r="O9497" t="str">
        <f>_xlfn.XLOOKUP(B9497,'01_Raw_ATMs'!A:A,'01_Raw_ATMs'!A:A,"Not Found")</f>
        <v>ATM039</v>
      </c>
      <c r="P9497" t="str">
        <f t="shared" si="1042"/>
        <v>Valid</v>
      </c>
    </row>
    <row r="9498" spans="1:16">
      <c r="A9498" t="s">
        <v>9690</v>
      </c>
      <c r="B9498" t="s">
        <v>90</v>
      </c>
      <c r="C9498" s="2">
        <v>45658</v>
      </c>
      <c r="D9498" s="3">
        <v>0.68104166666666666</v>
      </c>
      <c r="E9498" t="s">
        <v>194</v>
      </c>
      <c r="F9498">
        <v>0</v>
      </c>
      <c r="G9498" t="s">
        <v>189</v>
      </c>
      <c r="I9498">
        <f t="shared" si="1036"/>
        <v>1</v>
      </c>
      <c r="J9498" t="str">
        <f t="shared" si="1037"/>
        <v>OK</v>
      </c>
      <c r="K9498" t="str">
        <f t="shared" si="1038"/>
        <v>Successful</v>
      </c>
      <c r="L9498" t="str">
        <f t="shared" si="1039"/>
        <v>Balance Inquiry</v>
      </c>
      <c r="M9498" t="str">
        <f t="shared" si="1040"/>
        <v>OK</v>
      </c>
      <c r="N9498" t="str">
        <f t="shared" si="1041"/>
        <v>OK</v>
      </c>
      <c r="O9498" t="str">
        <f>_xlfn.XLOOKUP(B9498,'01_Raw_ATMs'!A:A,'01_Raw_ATMs'!A:A,"Not Found")</f>
        <v>ATM013</v>
      </c>
      <c r="P9498" t="str">
        <f t="shared" si="1042"/>
        <v>Valid</v>
      </c>
    </row>
    <row r="9499" spans="1:16">
      <c r="A9499" t="s">
        <v>9691</v>
      </c>
      <c r="B9499" t="s">
        <v>93</v>
      </c>
      <c r="C9499" s="2">
        <v>45850</v>
      </c>
      <c r="D9499" s="3">
        <v>0.58392361111111113</v>
      </c>
      <c r="E9499" t="s">
        <v>194</v>
      </c>
      <c r="F9499">
        <v>0</v>
      </c>
      <c r="G9499" t="s">
        <v>189</v>
      </c>
      <c r="I9499">
        <f t="shared" si="1036"/>
        <v>1</v>
      </c>
      <c r="J9499" t="str">
        <f t="shared" si="1037"/>
        <v>OK</v>
      </c>
      <c r="K9499" t="str">
        <f t="shared" si="1038"/>
        <v>Successful</v>
      </c>
      <c r="L9499" t="str">
        <f t="shared" si="1039"/>
        <v>Balance Inquiry</v>
      </c>
      <c r="M9499" t="str">
        <f t="shared" si="1040"/>
        <v>OK</v>
      </c>
      <c r="N9499" t="str">
        <f t="shared" si="1041"/>
        <v>OK</v>
      </c>
      <c r="O9499" t="str">
        <f>_xlfn.XLOOKUP(B9499,'01_Raw_ATMs'!A:A,'01_Raw_ATMs'!A:A,"Not Found")</f>
        <v>ATM016</v>
      </c>
      <c r="P9499" t="str">
        <f t="shared" si="1042"/>
        <v>Valid</v>
      </c>
    </row>
    <row r="9500" spans="1:16">
      <c r="A9500" t="s">
        <v>9692</v>
      </c>
      <c r="B9500" t="s">
        <v>90</v>
      </c>
      <c r="C9500" s="2">
        <v>46041</v>
      </c>
      <c r="D9500" s="3">
        <v>0.87230324074074073</v>
      </c>
      <c r="E9500" t="s">
        <v>33</v>
      </c>
      <c r="F9500">
        <v>1500</v>
      </c>
      <c r="G9500" t="s">
        <v>189</v>
      </c>
      <c r="I9500">
        <f t="shared" si="1036"/>
        <v>1</v>
      </c>
      <c r="J9500" t="str">
        <f t="shared" si="1037"/>
        <v>OK</v>
      </c>
      <c r="K9500" t="str">
        <f t="shared" si="1038"/>
        <v>Successful</v>
      </c>
      <c r="L9500" t="str">
        <f t="shared" si="1039"/>
        <v>Withdrawal</v>
      </c>
      <c r="M9500" t="str">
        <f t="shared" si="1040"/>
        <v>OK</v>
      </c>
      <c r="N9500" t="str">
        <f t="shared" si="1041"/>
        <v>OK</v>
      </c>
      <c r="O9500" t="str">
        <f>_xlfn.XLOOKUP(B9500,'01_Raw_ATMs'!A:A,'01_Raw_ATMs'!A:A,"Not Found")</f>
        <v>ATM013</v>
      </c>
      <c r="P9500" t="str">
        <f t="shared" si="1042"/>
        <v>Valid</v>
      </c>
    </row>
    <row r="9501" spans="1:16">
      <c r="A9501" t="s">
        <v>9693</v>
      </c>
      <c r="B9501" t="s">
        <v>92</v>
      </c>
      <c r="C9501" s="2">
        <v>45887</v>
      </c>
      <c r="D9501" s="3">
        <v>0.78831018518518514</v>
      </c>
      <c r="E9501" t="s">
        <v>194</v>
      </c>
      <c r="F9501">
        <v>0</v>
      </c>
      <c r="G9501" t="s">
        <v>189</v>
      </c>
      <c r="I9501">
        <f t="shared" si="1036"/>
        <v>1</v>
      </c>
      <c r="J9501" t="str">
        <f t="shared" si="1037"/>
        <v>OK</v>
      </c>
      <c r="K9501" t="str">
        <f t="shared" si="1038"/>
        <v>Successful</v>
      </c>
      <c r="L9501" t="str">
        <f t="shared" si="1039"/>
        <v>Balance Inquiry</v>
      </c>
      <c r="M9501" t="str">
        <f t="shared" si="1040"/>
        <v>OK</v>
      </c>
      <c r="N9501" t="str">
        <f t="shared" si="1041"/>
        <v>OK</v>
      </c>
      <c r="O9501" t="str">
        <f>_xlfn.XLOOKUP(B9501,'01_Raw_ATMs'!A:A,'01_Raw_ATMs'!A:A,"Not Found")</f>
        <v>ATM015</v>
      </c>
      <c r="P9501" t="str">
        <f t="shared" si="1042"/>
        <v>Valid</v>
      </c>
    </row>
    <row r="9502" spans="1:16">
      <c r="A9502" t="s">
        <v>9694</v>
      </c>
      <c r="B9502" t="s">
        <v>83</v>
      </c>
      <c r="C9502" s="2">
        <v>45737</v>
      </c>
      <c r="D9502" s="3">
        <v>9.3877314814814816E-2</v>
      </c>
      <c r="E9502" t="s">
        <v>33</v>
      </c>
      <c r="F9502">
        <v>1500</v>
      </c>
      <c r="G9502" t="s">
        <v>189</v>
      </c>
      <c r="I9502">
        <f t="shared" si="1036"/>
        <v>1</v>
      </c>
      <c r="J9502" t="str">
        <f t="shared" si="1037"/>
        <v>OK</v>
      </c>
      <c r="K9502" t="str">
        <f t="shared" si="1038"/>
        <v>Successful</v>
      </c>
      <c r="L9502" t="str">
        <f t="shared" si="1039"/>
        <v>Withdrawal</v>
      </c>
      <c r="M9502" t="str">
        <f t="shared" si="1040"/>
        <v>OK</v>
      </c>
      <c r="N9502" t="str">
        <f t="shared" si="1041"/>
        <v>OK</v>
      </c>
      <c r="O9502" t="str">
        <f>_xlfn.XLOOKUP(B9502,'01_Raw_ATMs'!A:A,'01_Raw_ATMs'!A:A,"Not Found")</f>
        <v>ATM008</v>
      </c>
      <c r="P9502" t="str">
        <f t="shared" si="1042"/>
        <v>Valid</v>
      </c>
    </row>
    <row r="9503" spans="1:16">
      <c r="A9503" t="s">
        <v>9695</v>
      </c>
      <c r="B9503" t="s">
        <v>177</v>
      </c>
      <c r="C9503" s="2">
        <v>45781</v>
      </c>
      <c r="D9503" s="3">
        <v>0.40046296296296302</v>
      </c>
      <c r="E9503" t="s">
        <v>33</v>
      </c>
      <c r="F9503">
        <v>6000</v>
      </c>
      <c r="G9503" t="s">
        <v>189</v>
      </c>
      <c r="I9503">
        <f t="shared" si="1036"/>
        <v>1</v>
      </c>
      <c r="J9503" t="str">
        <f t="shared" si="1037"/>
        <v>OK</v>
      </c>
      <c r="K9503" t="str">
        <f t="shared" si="1038"/>
        <v>Successful</v>
      </c>
      <c r="L9503" t="str">
        <f t="shared" si="1039"/>
        <v>Withdrawal</v>
      </c>
      <c r="M9503" t="str">
        <f t="shared" si="1040"/>
        <v>OK</v>
      </c>
      <c r="N9503" t="str">
        <f t="shared" si="1041"/>
        <v>OK</v>
      </c>
      <c r="O9503" t="str">
        <f>_xlfn.XLOOKUP(B9503,'01_Raw_ATMs'!A:A,'01_Raw_ATMs'!A:A,"Not Found")</f>
        <v>ATM097</v>
      </c>
      <c r="P9503" t="str">
        <f t="shared" si="1042"/>
        <v>Valid</v>
      </c>
    </row>
    <row r="9504" spans="1:16">
      <c r="A9504" t="s">
        <v>9696</v>
      </c>
      <c r="B9504" t="s">
        <v>145</v>
      </c>
      <c r="C9504" s="2">
        <v>45781</v>
      </c>
      <c r="D9504" s="3">
        <v>0.46633101851851849</v>
      </c>
      <c r="E9504" t="s">
        <v>33</v>
      </c>
      <c r="F9504">
        <v>500</v>
      </c>
      <c r="G9504" t="s">
        <v>189</v>
      </c>
      <c r="I9504">
        <f t="shared" si="1036"/>
        <v>1</v>
      </c>
      <c r="J9504" t="str">
        <f t="shared" si="1037"/>
        <v>OK</v>
      </c>
      <c r="K9504" t="str">
        <f t="shared" si="1038"/>
        <v>Successful</v>
      </c>
      <c r="L9504" t="str">
        <f t="shared" si="1039"/>
        <v>Withdrawal</v>
      </c>
      <c r="M9504" t="str">
        <f t="shared" si="1040"/>
        <v>OK</v>
      </c>
      <c r="N9504" t="str">
        <f t="shared" si="1041"/>
        <v>OK</v>
      </c>
      <c r="O9504" t="str">
        <f>_xlfn.XLOOKUP(B9504,'01_Raw_ATMs'!A:A,'01_Raw_ATMs'!A:A,"Not Found")</f>
        <v>ATM065</v>
      </c>
      <c r="P9504" t="str">
        <f t="shared" si="1042"/>
        <v>Valid</v>
      </c>
    </row>
    <row r="9505" spans="1:16">
      <c r="A9505" t="s">
        <v>9697</v>
      </c>
      <c r="B9505" t="s">
        <v>90</v>
      </c>
      <c r="C9505" s="2">
        <v>45933</v>
      </c>
      <c r="D9505" s="3">
        <v>0.82753472222222224</v>
      </c>
      <c r="E9505" t="s">
        <v>33</v>
      </c>
      <c r="F9505">
        <v>1000</v>
      </c>
      <c r="G9505" t="s">
        <v>189</v>
      </c>
      <c r="I9505">
        <f t="shared" si="1036"/>
        <v>1</v>
      </c>
      <c r="J9505" t="str">
        <f t="shared" si="1037"/>
        <v>OK</v>
      </c>
      <c r="K9505" t="str">
        <f t="shared" si="1038"/>
        <v>Successful</v>
      </c>
      <c r="L9505" t="str">
        <f t="shared" si="1039"/>
        <v>Withdrawal</v>
      </c>
      <c r="M9505" t="str">
        <f t="shared" si="1040"/>
        <v>OK</v>
      </c>
      <c r="N9505" t="str">
        <f t="shared" si="1041"/>
        <v>OK</v>
      </c>
      <c r="O9505" t="str">
        <f>_xlfn.XLOOKUP(B9505,'01_Raw_ATMs'!A:A,'01_Raw_ATMs'!A:A,"Not Found")</f>
        <v>ATM013</v>
      </c>
      <c r="P9505" t="str">
        <f t="shared" si="1042"/>
        <v>Valid</v>
      </c>
    </row>
    <row r="9506" spans="1:16">
      <c r="A9506" t="s">
        <v>9698</v>
      </c>
      <c r="B9506" t="s">
        <v>178</v>
      </c>
      <c r="C9506" s="2">
        <v>45744</v>
      </c>
      <c r="D9506" s="3">
        <v>0.74626157407407412</v>
      </c>
      <c r="E9506" t="s">
        <v>33</v>
      </c>
      <c r="F9506">
        <v>10000</v>
      </c>
      <c r="G9506" t="s">
        <v>189</v>
      </c>
      <c r="I9506">
        <f t="shared" si="1036"/>
        <v>1</v>
      </c>
      <c r="J9506" t="str">
        <f t="shared" si="1037"/>
        <v>OK</v>
      </c>
      <c r="K9506" t="str">
        <f t="shared" si="1038"/>
        <v>Successful</v>
      </c>
      <c r="L9506" t="str">
        <f t="shared" si="1039"/>
        <v>Withdrawal</v>
      </c>
      <c r="M9506" t="str">
        <f t="shared" si="1040"/>
        <v>OK</v>
      </c>
      <c r="N9506" t="str">
        <f t="shared" si="1041"/>
        <v>OK</v>
      </c>
      <c r="O9506" t="str">
        <f>_xlfn.XLOOKUP(B9506,'01_Raw_ATMs'!A:A,'01_Raw_ATMs'!A:A,"Not Found")</f>
        <v>ATM098</v>
      </c>
      <c r="P9506" t="str">
        <f t="shared" si="1042"/>
        <v>Valid</v>
      </c>
    </row>
    <row r="9507" spans="1:16">
      <c r="A9507" t="s">
        <v>9699</v>
      </c>
      <c r="B9507" t="s">
        <v>89</v>
      </c>
      <c r="C9507" s="2">
        <v>45658</v>
      </c>
      <c r="D9507" s="3">
        <v>0.52120370370370372</v>
      </c>
      <c r="E9507" t="s">
        <v>33</v>
      </c>
      <c r="F9507">
        <v>10000</v>
      </c>
      <c r="G9507" t="s">
        <v>189</v>
      </c>
      <c r="I9507">
        <f t="shared" si="1036"/>
        <v>1</v>
      </c>
      <c r="J9507" t="str">
        <f t="shared" si="1037"/>
        <v>OK</v>
      </c>
      <c r="K9507" t="str">
        <f t="shared" si="1038"/>
        <v>Successful</v>
      </c>
      <c r="L9507" t="str">
        <f t="shared" si="1039"/>
        <v>Withdrawal</v>
      </c>
      <c r="M9507" t="str">
        <f t="shared" si="1040"/>
        <v>OK</v>
      </c>
      <c r="N9507" t="str">
        <f t="shared" si="1041"/>
        <v>OK</v>
      </c>
      <c r="O9507" t="str">
        <f>_xlfn.XLOOKUP(B9507,'01_Raw_ATMs'!A:A,'01_Raw_ATMs'!A:A,"Not Found")</f>
        <v>ATM012</v>
      </c>
      <c r="P9507" t="str">
        <f t="shared" si="1042"/>
        <v>Valid</v>
      </c>
    </row>
    <row r="9508" spans="1:16">
      <c r="A9508" t="s">
        <v>9700</v>
      </c>
      <c r="B9508" t="s">
        <v>165</v>
      </c>
      <c r="C9508" s="2">
        <v>45748</v>
      </c>
      <c r="D9508" s="3">
        <v>0.83311342592592597</v>
      </c>
      <c r="E9508" t="s">
        <v>211</v>
      </c>
      <c r="F9508">
        <v>0</v>
      </c>
      <c r="G9508" t="s">
        <v>189</v>
      </c>
      <c r="I9508">
        <f t="shared" si="1036"/>
        <v>1</v>
      </c>
      <c r="J9508" t="str">
        <f t="shared" si="1037"/>
        <v>OK</v>
      </c>
      <c r="K9508" t="str">
        <f t="shared" si="1038"/>
        <v>Successful</v>
      </c>
      <c r="L9508" t="str">
        <f t="shared" si="1039"/>
        <v>Mini Statement</v>
      </c>
      <c r="M9508" t="str">
        <f t="shared" si="1040"/>
        <v>OK</v>
      </c>
      <c r="N9508" t="str">
        <f t="shared" si="1041"/>
        <v>OK</v>
      </c>
      <c r="O9508" t="str">
        <f>_xlfn.XLOOKUP(B9508,'01_Raw_ATMs'!A:A,'01_Raw_ATMs'!A:A,"Not Found")</f>
        <v>ATM085</v>
      </c>
      <c r="P9508" t="str">
        <f t="shared" si="1042"/>
        <v>Valid</v>
      </c>
    </row>
    <row r="9509" spans="1:16">
      <c r="A9509" t="s">
        <v>9701</v>
      </c>
      <c r="B9509" t="s">
        <v>93</v>
      </c>
      <c r="C9509" s="2">
        <v>45969</v>
      </c>
      <c r="D9509" s="3">
        <v>0.75531250000000005</v>
      </c>
      <c r="E9509" t="s">
        <v>194</v>
      </c>
      <c r="F9509">
        <v>0</v>
      </c>
      <c r="G9509" t="s">
        <v>189</v>
      </c>
      <c r="I9509">
        <f t="shared" si="1036"/>
        <v>1</v>
      </c>
      <c r="J9509" t="str">
        <f t="shared" si="1037"/>
        <v>OK</v>
      </c>
      <c r="K9509" t="str">
        <f t="shared" si="1038"/>
        <v>Successful</v>
      </c>
      <c r="L9509" t="str">
        <f t="shared" si="1039"/>
        <v>Balance Inquiry</v>
      </c>
      <c r="M9509" t="str">
        <f t="shared" si="1040"/>
        <v>OK</v>
      </c>
      <c r="N9509" t="str">
        <f t="shared" si="1041"/>
        <v>OK</v>
      </c>
      <c r="O9509" t="str">
        <f>_xlfn.XLOOKUP(B9509,'01_Raw_ATMs'!A:A,'01_Raw_ATMs'!A:A,"Not Found")</f>
        <v>ATM016</v>
      </c>
      <c r="P9509" t="str">
        <f t="shared" si="1042"/>
        <v>Valid</v>
      </c>
    </row>
    <row r="9510" spans="1:16">
      <c r="A9510" t="s">
        <v>9702</v>
      </c>
      <c r="B9510" t="s">
        <v>158</v>
      </c>
      <c r="C9510" s="2">
        <v>45746</v>
      </c>
      <c r="D9510" s="3">
        <v>0.63542824074074078</v>
      </c>
      <c r="E9510" t="s">
        <v>33</v>
      </c>
      <c r="F9510">
        <v>8000</v>
      </c>
      <c r="G9510" t="s">
        <v>189</v>
      </c>
      <c r="I9510">
        <f t="shared" si="1036"/>
        <v>1</v>
      </c>
      <c r="J9510" t="str">
        <f t="shared" si="1037"/>
        <v>OK</v>
      </c>
      <c r="K9510" t="str">
        <f t="shared" si="1038"/>
        <v>Successful</v>
      </c>
      <c r="L9510" t="str">
        <f t="shared" si="1039"/>
        <v>Withdrawal</v>
      </c>
      <c r="M9510" t="str">
        <f t="shared" si="1040"/>
        <v>OK</v>
      </c>
      <c r="N9510" t="str">
        <f t="shared" si="1041"/>
        <v>OK</v>
      </c>
      <c r="O9510" t="str">
        <f>_xlfn.XLOOKUP(B9510,'01_Raw_ATMs'!A:A,'01_Raw_ATMs'!A:A,"Not Found")</f>
        <v>ATM078</v>
      </c>
      <c r="P9510" t="str">
        <f t="shared" si="1042"/>
        <v>Valid</v>
      </c>
    </row>
    <row r="9511" spans="1:16">
      <c r="A9511" t="s">
        <v>9703</v>
      </c>
      <c r="B9511" t="s">
        <v>176</v>
      </c>
      <c r="C9511" s="2">
        <v>45763</v>
      </c>
      <c r="D9511" s="3">
        <v>0.30406250000000001</v>
      </c>
      <c r="E9511" t="s">
        <v>211</v>
      </c>
      <c r="F9511">
        <v>0</v>
      </c>
      <c r="G9511" t="s">
        <v>189</v>
      </c>
      <c r="I9511">
        <f t="shared" si="1036"/>
        <v>1</v>
      </c>
      <c r="J9511" t="str">
        <f t="shared" si="1037"/>
        <v>OK</v>
      </c>
      <c r="K9511" t="str">
        <f t="shared" si="1038"/>
        <v>Successful</v>
      </c>
      <c r="L9511" t="str">
        <f t="shared" si="1039"/>
        <v>Mini Statement</v>
      </c>
      <c r="M9511" t="str">
        <f t="shared" si="1040"/>
        <v>OK</v>
      </c>
      <c r="N9511" t="str">
        <f t="shared" si="1041"/>
        <v>OK</v>
      </c>
      <c r="O9511" t="str">
        <f>_xlfn.XLOOKUP(B9511,'01_Raw_ATMs'!A:A,'01_Raw_ATMs'!A:A,"Not Found")</f>
        <v>ATM096</v>
      </c>
      <c r="P9511" t="str">
        <f t="shared" si="1042"/>
        <v>Valid</v>
      </c>
    </row>
    <row r="9512" spans="1:16">
      <c r="A9512" t="s">
        <v>9704</v>
      </c>
      <c r="B9512" t="s">
        <v>136</v>
      </c>
      <c r="C9512" s="2">
        <v>46114</v>
      </c>
      <c r="D9512" s="3">
        <v>0.96229166666666666</v>
      </c>
      <c r="E9512" t="s">
        <v>33</v>
      </c>
      <c r="F9512">
        <v>500</v>
      </c>
      <c r="G9512" t="s">
        <v>189</v>
      </c>
      <c r="I9512">
        <f t="shared" si="1036"/>
        <v>1</v>
      </c>
      <c r="J9512" t="str">
        <f t="shared" si="1037"/>
        <v>OK</v>
      </c>
      <c r="K9512" t="str">
        <f t="shared" si="1038"/>
        <v>Successful</v>
      </c>
      <c r="L9512" t="str">
        <f t="shared" si="1039"/>
        <v>Withdrawal</v>
      </c>
      <c r="M9512" t="str">
        <f t="shared" si="1040"/>
        <v>OK</v>
      </c>
      <c r="N9512" t="str">
        <f t="shared" si="1041"/>
        <v>OK</v>
      </c>
      <c r="O9512" t="str">
        <f>_xlfn.XLOOKUP(B9512,'01_Raw_ATMs'!A:A,'01_Raw_ATMs'!A:A,"Not Found")</f>
        <v>ATM056</v>
      </c>
      <c r="P9512" t="str">
        <f t="shared" si="1042"/>
        <v>Valid</v>
      </c>
    </row>
    <row r="9513" spans="1:16">
      <c r="A9513" t="s">
        <v>9705</v>
      </c>
      <c r="B9513" t="s">
        <v>119</v>
      </c>
      <c r="C9513" s="2">
        <v>46192</v>
      </c>
      <c r="D9513" s="3">
        <v>0.29266203703703703</v>
      </c>
      <c r="E9513" t="s">
        <v>33</v>
      </c>
      <c r="F9513">
        <v>3000</v>
      </c>
      <c r="G9513" t="s">
        <v>189</v>
      </c>
      <c r="I9513">
        <f t="shared" si="1036"/>
        <v>1</v>
      </c>
      <c r="J9513" t="str">
        <f t="shared" si="1037"/>
        <v>OK</v>
      </c>
      <c r="K9513" t="str">
        <f t="shared" si="1038"/>
        <v>Successful</v>
      </c>
      <c r="L9513" t="str">
        <f t="shared" si="1039"/>
        <v>Withdrawal</v>
      </c>
      <c r="M9513" t="str">
        <f t="shared" si="1040"/>
        <v>OK</v>
      </c>
      <c r="N9513" t="str">
        <f t="shared" si="1041"/>
        <v>OK</v>
      </c>
      <c r="O9513" t="str">
        <f>_xlfn.XLOOKUP(B9513,'01_Raw_ATMs'!A:A,'01_Raw_ATMs'!A:A,"Not Found")</f>
        <v>ATM039</v>
      </c>
      <c r="P9513" t="str">
        <f t="shared" si="1042"/>
        <v>Valid</v>
      </c>
    </row>
    <row r="9514" spans="1:16">
      <c r="A9514" t="s">
        <v>9706</v>
      </c>
      <c r="B9514" t="s">
        <v>98</v>
      </c>
      <c r="C9514" s="2">
        <v>45688</v>
      </c>
      <c r="D9514" s="3">
        <v>0.7358217592592593</v>
      </c>
      <c r="E9514" t="s">
        <v>33</v>
      </c>
      <c r="F9514">
        <v>1500</v>
      </c>
      <c r="G9514" t="s">
        <v>189</v>
      </c>
      <c r="I9514">
        <f t="shared" si="1036"/>
        <v>1</v>
      </c>
      <c r="J9514" t="str">
        <f t="shared" si="1037"/>
        <v>OK</v>
      </c>
      <c r="K9514" t="str">
        <f t="shared" si="1038"/>
        <v>Successful</v>
      </c>
      <c r="L9514" t="str">
        <f t="shared" si="1039"/>
        <v>Withdrawal</v>
      </c>
      <c r="M9514" t="str">
        <f t="shared" si="1040"/>
        <v>OK</v>
      </c>
      <c r="N9514" t="str">
        <f t="shared" si="1041"/>
        <v>OK</v>
      </c>
      <c r="O9514" t="str">
        <f>_xlfn.XLOOKUP(B9514,'01_Raw_ATMs'!A:A,'01_Raw_ATMs'!A:A,"Not Found")</f>
        <v>ATM019</v>
      </c>
      <c r="P9514" t="str">
        <f t="shared" si="1042"/>
        <v>Valid</v>
      </c>
    </row>
    <row r="9515" spans="1:16">
      <c r="A9515" t="s">
        <v>9707</v>
      </c>
      <c r="B9515" t="s">
        <v>104</v>
      </c>
      <c r="C9515" s="2">
        <v>46101</v>
      </c>
      <c r="D9515" s="3">
        <v>0.79839120370370376</v>
      </c>
      <c r="E9515" t="s">
        <v>33</v>
      </c>
      <c r="F9515">
        <v>8000</v>
      </c>
      <c r="G9515" t="s">
        <v>214</v>
      </c>
      <c r="H9515" t="s">
        <v>1080</v>
      </c>
      <c r="I9515">
        <f t="shared" si="1036"/>
        <v>1</v>
      </c>
      <c r="J9515" t="str">
        <f t="shared" si="1037"/>
        <v>OK</v>
      </c>
      <c r="K9515" t="str">
        <f t="shared" si="1038"/>
        <v>Failed</v>
      </c>
      <c r="L9515" t="str">
        <f t="shared" si="1039"/>
        <v>Withdrawal</v>
      </c>
      <c r="M9515" t="str">
        <f t="shared" si="1040"/>
        <v>OK</v>
      </c>
      <c r="N9515" t="str">
        <f t="shared" si="1041"/>
        <v>OK</v>
      </c>
      <c r="O9515" t="str">
        <f>_xlfn.XLOOKUP(B9515,'01_Raw_ATMs'!A:A,'01_Raw_ATMs'!A:A,"Not Found")</f>
        <v>ATM025</v>
      </c>
      <c r="P9515" t="str">
        <f t="shared" si="1042"/>
        <v>Valid</v>
      </c>
    </row>
    <row r="9516" spans="1:16">
      <c r="A9516" t="s">
        <v>9708</v>
      </c>
      <c r="B9516" t="s">
        <v>139</v>
      </c>
      <c r="C9516" s="2">
        <v>45791</v>
      </c>
      <c r="D9516" s="3">
        <v>0.56997685185185187</v>
      </c>
      <c r="E9516" t="s">
        <v>33</v>
      </c>
      <c r="F9516">
        <v>500</v>
      </c>
      <c r="G9516" t="s">
        <v>189</v>
      </c>
      <c r="I9516">
        <f t="shared" si="1036"/>
        <v>1</v>
      </c>
      <c r="J9516" t="str">
        <f t="shared" si="1037"/>
        <v>OK</v>
      </c>
      <c r="K9516" t="str">
        <f t="shared" si="1038"/>
        <v>Successful</v>
      </c>
      <c r="L9516" t="str">
        <f t="shared" si="1039"/>
        <v>Withdrawal</v>
      </c>
      <c r="M9516" t="str">
        <f t="shared" si="1040"/>
        <v>OK</v>
      </c>
      <c r="N9516" t="str">
        <f t="shared" si="1041"/>
        <v>OK</v>
      </c>
      <c r="O9516" t="str">
        <f>_xlfn.XLOOKUP(B9516,'01_Raw_ATMs'!A:A,'01_Raw_ATMs'!A:A,"Not Found")</f>
        <v>ATM059</v>
      </c>
      <c r="P9516" t="str">
        <f t="shared" si="1042"/>
        <v>Valid</v>
      </c>
    </row>
    <row r="9517" spans="1:16">
      <c r="A9517" t="s">
        <v>9709</v>
      </c>
      <c r="B9517" t="s">
        <v>162</v>
      </c>
      <c r="C9517" s="2">
        <v>45980</v>
      </c>
      <c r="D9517" s="3">
        <v>0.5602314814814815</v>
      </c>
      <c r="E9517" t="s">
        <v>194</v>
      </c>
      <c r="F9517">
        <v>0</v>
      </c>
      <c r="G9517" t="s">
        <v>189</v>
      </c>
      <c r="I9517">
        <f t="shared" si="1036"/>
        <v>1</v>
      </c>
      <c r="J9517" t="str">
        <f t="shared" si="1037"/>
        <v>OK</v>
      </c>
      <c r="K9517" t="str">
        <f t="shared" si="1038"/>
        <v>Successful</v>
      </c>
      <c r="L9517" t="str">
        <f t="shared" si="1039"/>
        <v>Balance Inquiry</v>
      </c>
      <c r="M9517" t="str">
        <f t="shared" si="1040"/>
        <v>OK</v>
      </c>
      <c r="N9517" t="str">
        <f t="shared" si="1041"/>
        <v>OK</v>
      </c>
      <c r="O9517" t="str">
        <f>_xlfn.XLOOKUP(B9517,'01_Raw_ATMs'!A:A,'01_Raw_ATMs'!A:A,"Not Found")</f>
        <v>ATM082</v>
      </c>
      <c r="P9517" t="str">
        <f t="shared" si="1042"/>
        <v>Valid</v>
      </c>
    </row>
    <row r="9518" spans="1:16">
      <c r="A9518" t="s">
        <v>9710</v>
      </c>
      <c r="B9518" t="s">
        <v>90</v>
      </c>
      <c r="C9518" s="2">
        <v>46093</v>
      </c>
      <c r="D9518" s="3">
        <v>0.6618518518518518</v>
      </c>
      <c r="E9518" t="s">
        <v>211</v>
      </c>
      <c r="F9518">
        <v>0</v>
      </c>
      <c r="G9518" t="s">
        <v>189</v>
      </c>
      <c r="I9518">
        <f t="shared" si="1036"/>
        <v>1</v>
      </c>
      <c r="J9518" t="str">
        <f t="shared" si="1037"/>
        <v>OK</v>
      </c>
      <c r="K9518" t="str">
        <f t="shared" si="1038"/>
        <v>Successful</v>
      </c>
      <c r="L9518" t="str">
        <f t="shared" si="1039"/>
        <v>Mini Statement</v>
      </c>
      <c r="M9518" t="str">
        <f t="shared" si="1040"/>
        <v>OK</v>
      </c>
      <c r="N9518" t="str">
        <f t="shared" si="1041"/>
        <v>OK</v>
      </c>
      <c r="O9518" t="str">
        <f>_xlfn.XLOOKUP(B9518,'01_Raw_ATMs'!A:A,'01_Raw_ATMs'!A:A,"Not Found")</f>
        <v>ATM013</v>
      </c>
      <c r="P9518" t="str">
        <f t="shared" si="1042"/>
        <v>Valid</v>
      </c>
    </row>
    <row r="9519" spans="1:16">
      <c r="A9519" t="s">
        <v>9711</v>
      </c>
      <c r="B9519" t="s">
        <v>159</v>
      </c>
      <c r="C9519" s="2">
        <v>45976</v>
      </c>
      <c r="D9519" s="3">
        <v>0.82292824074074078</v>
      </c>
      <c r="E9519" t="s">
        <v>33</v>
      </c>
      <c r="F9519">
        <v>500</v>
      </c>
      <c r="G9519" t="s">
        <v>189</v>
      </c>
      <c r="I9519">
        <f t="shared" si="1036"/>
        <v>1</v>
      </c>
      <c r="J9519" t="str">
        <f t="shared" si="1037"/>
        <v>OK</v>
      </c>
      <c r="K9519" t="str">
        <f t="shared" si="1038"/>
        <v>Successful</v>
      </c>
      <c r="L9519" t="str">
        <f t="shared" si="1039"/>
        <v>Withdrawal</v>
      </c>
      <c r="M9519" t="str">
        <f t="shared" si="1040"/>
        <v>OK</v>
      </c>
      <c r="N9519" t="str">
        <f t="shared" si="1041"/>
        <v>OK</v>
      </c>
      <c r="O9519" t="str">
        <f>_xlfn.XLOOKUP(B9519,'01_Raw_ATMs'!A:A,'01_Raw_ATMs'!A:A,"Not Found")</f>
        <v>ATM079</v>
      </c>
      <c r="P9519" t="str">
        <f t="shared" si="1042"/>
        <v>Valid</v>
      </c>
    </row>
    <row r="9520" spans="1:16">
      <c r="A9520" t="s">
        <v>9712</v>
      </c>
      <c r="B9520" t="s">
        <v>154</v>
      </c>
      <c r="C9520" s="2">
        <v>46119</v>
      </c>
      <c r="D9520" s="3">
        <v>0.32722222222222219</v>
      </c>
      <c r="E9520" t="s">
        <v>33</v>
      </c>
      <c r="F9520">
        <v>1500</v>
      </c>
      <c r="G9520" t="s">
        <v>189</v>
      </c>
      <c r="I9520">
        <f t="shared" si="1036"/>
        <v>1</v>
      </c>
      <c r="J9520" t="str">
        <f t="shared" si="1037"/>
        <v>OK</v>
      </c>
      <c r="K9520" t="str">
        <f t="shared" si="1038"/>
        <v>Successful</v>
      </c>
      <c r="L9520" t="str">
        <f t="shared" si="1039"/>
        <v>Withdrawal</v>
      </c>
      <c r="M9520" t="str">
        <f t="shared" si="1040"/>
        <v>OK</v>
      </c>
      <c r="N9520" t="str">
        <f t="shared" si="1041"/>
        <v>OK</v>
      </c>
      <c r="O9520" t="str">
        <f>_xlfn.XLOOKUP(B9520,'01_Raw_ATMs'!A:A,'01_Raw_ATMs'!A:A,"Not Found")</f>
        <v>ATM074</v>
      </c>
      <c r="P9520" t="str">
        <f t="shared" si="1042"/>
        <v>Valid</v>
      </c>
    </row>
    <row r="9521" spans="1:16">
      <c r="A9521" t="s">
        <v>9713</v>
      </c>
      <c r="B9521" t="s">
        <v>161</v>
      </c>
      <c r="C9521" s="2">
        <v>46123</v>
      </c>
      <c r="D9521" s="3">
        <v>0.81229166666666663</v>
      </c>
      <c r="E9521" t="s">
        <v>33</v>
      </c>
      <c r="F9521">
        <v>4000</v>
      </c>
      <c r="G9521" t="s">
        <v>189</v>
      </c>
      <c r="I9521">
        <f t="shared" si="1036"/>
        <v>1</v>
      </c>
      <c r="J9521" t="str">
        <f t="shared" si="1037"/>
        <v>OK</v>
      </c>
      <c r="K9521" t="str">
        <f t="shared" si="1038"/>
        <v>Successful</v>
      </c>
      <c r="L9521" t="str">
        <f t="shared" si="1039"/>
        <v>Withdrawal</v>
      </c>
      <c r="M9521" t="str">
        <f t="shared" si="1040"/>
        <v>OK</v>
      </c>
      <c r="N9521" t="str">
        <f t="shared" si="1041"/>
        <v>OK</v>
      </c>
      <c r="O9521" t="str">
        <f>_xlfn.XLOOKUP(B9521,'01_Raw_ATMs'!A:A,'01_Raw_ATMs'!A:A,"Not Found")</f>
        <v>ATM081</v>
      </c>
      <c r="P9521" t="str">
        <f t="shared" si="1042"/>
        <v>Valid</v>
      </c>
    </row>
    <row r="9522" spans="1:16">
      <c r="A9522" t="s">
        <v>9714</v>
      </c>
      <c r="B9522" t="s">
        <v>151</v>
      </c>
      <c r="C9522" s="2">
        <v>46179</v>
      </c>
      <c r="D9522" s="3">
        <v>0.64991898148148153</v>
      </c>
      <c r="E9522" t="s">
        <v>33</v>
      </c>
      <c r="F9522">
        <v>1000</v>
      </c>
      <c r="G9522" t="s">
        <v>189</v>
      </c>
      <c r="I9522">
        <f t="shared" si="1036"/>
        <v>1</v>
      </c>
      <c r="J9522" t="str">
        <f t="shared" si="1037"/>
        <v>OK</v>
      </c>
      <c r="K9522" t="str">
        <f t="shared" si="1038"/>
        <v>Successful</v>
      </c>
      <c r="L9522" t="str">
        <f t="shared" si="1039"/>
        <v>Withdrawal</v>
      </c>
      <c r="M9522" t="str">
        <f t="shared" si="1040"/>
        <v>OK</v>
      </c>
      <c r="N9522" t="str">
        <f t="shared" si="1041"/>
        <v>OK</v>
      </c>
      <c r="O9522" t="str">
        <f>_xlfn.XLOOKUP(B9522,'01_Raw_ATMs'!A:A,'01_Raw_ATMs'!A:A,"Not Found")</f>
        <v>ATM071</v>
      </c>
      <c r="P9522" t="str">
        <f t="shared" si="1042"/>
        <v>Valid</v>
      </c>
    </row>
    <row r="9523" spans="1:16">
      <c r="A9523" t="s">
        <v>9715</v>
      </c>
      <c r="B9523" t="s">
        <v>83</v>
      </c>
      <c r="C9523" s="2">
        <v>45797</v>
      </c>
      <c r="D9523" s="3">
        <v>0.79831018518518515</v>
      </c>
      <c r="E9523" t="s">
        <v>33</v>
      </c>
      <c r="F9523">
        <v>2500</v>
      </c>
      <c r="G9523" t="s">
        <v>189</v>
      </c>
      <c r="I9523">
        <f t="shared" si="1036"/>
        <v>1</v>
      </c>
      <c r="J9523" t="str">
        <f t="shared" si="1037"/>
        <v>OK</v>
      </c>
      <c r="K9523" t="str">
        <f t="shared" si="1038"/>
        <v>Successful</v>
      </c>
      <c r="L9523" t="str">
        <f t="shared" si="1039"/>
        <v>Withdrawal</v>
      </c>
      <c r="M9523" t="str">
        <f t="shared" si="1040"/>
        <v>OK</v>
      </c>
      <c r="N9523" t="str">
        <f t="shared" si="1041"/>
        <v>OK</v>
      </c>
      <c r="O9523" t="str">
        <f>_xlfn.XLOOKUP(B9523,'01_Raw_ATMs'!A:A,'01_Raw_ATMs'!A:A,"Not Found")</f>
        <v>ATM008</v>
      </c>
      <c r="P9523" t="str">
        <f t="shared" si="1042"/>
        <v>Valid</v>
      </c>
    </row>
    <row r="9524" spans="1:16">
      <c r="A9524" t="s">
        <v>9716</v>
      </c>
      <c r="B9524" t="s">
        <v>71</v>
      </c>
      <c r="C9524" s="2">
        <v>45802</v>
      </c>
      <c r="D9524" s="3">
        <v>0.58711805555555552</v>
      </c>
      <c r="E9524" t="s">
        <v>211</v>
      </c>
      <c r="F9524">
        <v>0</v>
      </c>
      <c r="G9524" t="s">
        <v>189</v>
      </c>
      <c r="I9524">
        <f t="shared" si="1036"/>
        <v>1</v>
      </c>
      <c r="J9524" t="str">
        <f t="shared" si="1037"/>
        <v>OK</v>
      </c>
      <c r="K9524" t="str">
        <f t="shared" si="1038"/>
        <v>Successful</v>
      </c>
      <c r="L9524" t="str">
        <f t="shared" si="1039"/>
        <v>Mini Statement</v>
      </c>
      <c r="M9524" t="str">
        <f t="shared" si="1040"/>
        <v>OK</v>
      </c>
      <c r="N9524" t="str">
        <f t="shared" si="1041"/>
        <v>OK</v>
      </c>
      <c r="O9524" t="str">
        <f>_xlfn.XLOOKUP(B9524,'01_Raw_ATMs'!A:A,'01_Raw_ATMs'!A:A,"Not Found")</f>
        <v>ATM002</v>
      </c>
      <c r="P9524" t="str">
        <f t="shared" si="1042"/>
        <v>Valid</v>
      </c>
    </row>
    <row r="9525" spans="1:16">
      <c r="A9525" t="s">
        <v>9717</v>
      </c>
      <c r="B9525" t="s">
        <v>147</v>
      </c>
      <c r="C9525" s="2">
        <v>45919</v>
      </c>
      <c r="D9525" s="3">
        <v>0.50215277777777778</v>
      </c>
      <c r="E9525" t="s">
        <v>33</v>
      </c>
      <c r="F9525">
        <v>4000</v>
      </c>
      <c r="G9525" t="s">
        <v>189</v>
      </c>
      <c r="I9525">
        <f t="shared" si="1036"/>
        <v>1</v>
      </c>
      <c r="J9525" t="str">
        <f t="shared" si="1037"/>
        <v>OK</v>
      </c>
      <c r="K9525" t="str">
        <f t="shared" si="1038"/>
        <v>Successful</v>
      </c>
      <c r="L9525" t="str">
        <f t="shared" si="1039"/>
        <v>Withdrawal</v>
      </c>
      <c r="M9525" t="str">
        <f t="shared" si="1040"/>
        <v>OK</v>
      </c>
      <c r="N9525" t="str">
        <f t="shared" si="1041"/>
        <v>OK</v>
      </c>
      <c r="O9525" t="str">
        <f>_xlfn.XLOOKUP(B9525,'01_Raw_ATMs'!A:A,'01_Raw_ATMs'!A:A,"Not Found")</f>
        <v>ATM067</v>
      </c>
      <c r="P9525" t="str">
        <f t="shared" si="1042"/>
        <v>Valid</v>
      </c>
    </row>
    <row r="9526" spans="1:16">
      <c r="A9526" t="s">
        <v>9718</v>
      </c>
      <c r="B9526" t="s">
        <v>95</v>
      </c>
      <c r="C9526" s="2">
        <v>45827</v>
      </c>
      <c r="D9526" s="3">
        <v>0.52379629629629632</v>
      </c>
      <c r="E9526" t="s">
        <v>33</v>
      </c>
      <c r="F9526">
        <v>8000</v>
      </c>
      <c r="G9526" t="s">
        <v>189</v>
      </c>
      <c r="I9526">
        <f t="shared" si="1036"/>
        <v>1</v>
      </c>
      <c r="J9526" t="str">
        <f t="shared" si="1037"/>
        <v>OK</v>
      </c>
      <c r="K9526" t="str">
        <f t="shared" si="1038"/>
        <v>Successful</v>
      </c>
      <c r="L9526" t="str">
        <f t="shared" si="1039"/>
        <v>Withdrawal</v>
      </c>
      <c r="M9526" t="str">
        <f t="shared" si="1040"/>
        <v>OK</v>
      </c>
      <c r="N9526" t="str">
        <f t="shared" si="1041"/>
        <v>OK</v>
      </c>
      <c r="O9526" t="str">
        <f>_xlfn.XLOOKUP(B9526,'01_Raw_ATMs'!A:A,'01_Raw_ATMs'!A:A,"Not Found")</f>
        <v>ATM017</v>
      </c>
      <c r="P9526" t="str">
        <f t="shared" si="1042"/>
        <v>Valid</v>
      </c>
    </row>
    <row r="9527" spans="1:16">
      <c r="A9527" t="s">
        <v>9719</v>
      </c>
      <c r="B9527" t="s">
        <v>133</v>
      </c>
      <c r="C9527" s="2">
        <v>45671</v>
      </c>
      <c r="D9527" s="3">
        <v>0.49561342592592589</v>
      </c>
      <c r="E9527" t="s">
        <v>194</v>
      </c>
      <c r="F9527">
        <v>0</v>
      </c>
      <c r="G9527" t="s">
        <v>189</v>
      </c>
      <c r="I9527">
        <f t="shared" si="1036"/>
        <v>1</v>
      </c>
      <c r="J9527" t="str">
        <f t="shared" si="1037"/>
        <v>OK</v>
      </c>
      <c r="K9527" t="str">
        <f t="shared" si="1038"/>
        <v>Successful</v>
      </c>
      <c r="L9527" t="str">
        <f t="shared" si="1039"/>
        <v>Balance Inquiry</v>
      </c>
      <c r="M9527" t="str">
        <f t="shared" si="1040"/>
        <v>OK</v>
      </c>
      <c r="N9527" t="str">
        <f t="shared" si="1041"/>
        <v>OK</v>
      </c>
      <c r="O9527" t="str">
        <f>_xlfn.XLOOKUP(B9527,'01_Raw_ATMs'!A:A,'01_Raw_ATMs'!A:A,"Not Found")</f>
        <v>ATM053</v>
      </c>
      <c r="P9527" t="str">
        <f t="shared" si="1042"/>
        <v>Valid</v>
      </c>
    </row>
    <row r="9528" spans="1:16">
      <c r="A9528" t="s">
        <v>9720</v>
      </c>
      <c r="B9528" t="s">
        <v>171</v>
      </c>
      <c r="C9528" s="2">
        <v>46107</v>
      </c>
      <c r="D9528" s="3">
        <v>0.67982638888888891</v>
      </c>
      <c r="E9528" t="s">
        <v>33</v>
      </c>
      <c r="F9528">
        <v>500</v>
      </c>
      <c r="G9528" t="s">
        <v>189</v>
      </c>
      <c r="I9528">
        <f t="shared" si="1036"/>
        <v>1</v>
      </c>
      <c r="J9528" t="str">
        <f t="shared" si="1037"/>
        <v>OK</v>
      </c>
      <c r="K9528" t="str">
        <f t="shared" si="1038"/>
        <v>Successful</v>
      </c>
      <c r="L9528" t="str">
        <f t="shared" si="1039"/>
        <v>Withdrawal</v>
      </c>
      <c r="M9528" t="str">
        <f t="shared" si="1040"/>
        <v>OK</v>
      </c>
      <c r="N9528" t="str">
        <f t="shared" si="1041"/>
        <v>OK</v>
      </c>
      <c r="O9528" t="str">
        <f>_xlfn.XLOOKUP(B9528,'01_Raw_ATMs'!A:A,'01_Raw_ATMs'!A:A,"Not Found")</f>
        <v>ATM091</v>
      </c>
      <c r="P9528" t="str">
        <f t="shared" si="1042"/>
        <v>Valid</v>
      </c>
    </row>
    <row r="9529" spans="1:16">
      <c r="A9529" t="s">
        <v>9721</v>
      </c>
      <c r="B9529" t="s">
        <v>176</v>
      </c>
      <c r="C9529" s="2">
        <v>46102</v>
      </c>
      <c r="D9529" s="3">
        <v>0.49269675925925932</v>
      </c>
      <c r="E9529" t="s">
        <v>33</v>
      </c>
      <c r="F9529">
        <v>5000</v>
      </c>
      <c r="G9529" t="s">
        <v>189</v>
      </c>
      <c r="I9529">
        <f t="shared" si="1036"/>
        <v>1</v>
      </c>
      <c r="J9529" t="str">
        <f t="shared" si="1037"/>
        <v>OK</v>
      </c>
      <c r="K9529" t="str">
        <f t="shared" si="1038"/>
        <v>Successful</v>
      </c>
      <c r="L9529" t="str">
        <f t="shared" si="1039"/>
        <v>Withdrawal</v>
      </c>
      <c r="M9529" t="str">
        <f t="shared" si="1040"/>
        <v>OK</v>
      </c>
      <c r="N9529" t="str">
        <f t="shared" si="1041"/>
        <v>OK</v>
      </c>
      <c r="O9529" t="str">
        <f>_xlfn.XLOOKUP(B9529,'01_Raw_ATMs'!A:A,'01_Raw_ATMs'!A:A,"Not Found")</f>
        <v>ATM096</v>
      </c>
      <c r="P9529" t="str">
        <f t="shared" si="1042"/>
        <v>Valid</v>
      </c>
    </row>
    <row r="9530" spans="1:16">
      <c r="A9530" t="s">
        <v>9722</v>
      </c>
      <c r="B9530" t="s">
        <v>93</v>
      </c>
      <c r="C9530" s="2">
        <v>45832</v>
      </c>
      <c r="D9530" s="3">
        <v>0.60562499999999997</v>
      </c>
      <c r="E9530" t="s">
        <v>33</v>
      </c>
      <c r="F9530">
        <v>2000</v>
      </c>
      <c r="G9530" t="s">
        <v>189</v>
      </c>
      <c r="I9530">
        <f t="shared" si="1036"/>
        <v>1</v>
      </c>
      <c r="J9530" t="str">
        <f t="shared" si="1037"/>
        <v>OK</v>
      </c>
      <c r="K9530" t="str">
        <f t="shared" si="1038"/>
        <v>Successful</v>
      </c>
      <c r="L9530" t="str">
        <f t="shared" si="1039"/>
        <v>Withdrawal</v>
      </c>
      <c r="M9530" t="str">
        <f t="shared" si="1040"/>
        <v>OK</v>
      </c>
      <c r="N9530" t="str">
        <f t="shared" si="1041"/>
        <v>OK</v>
      </c>
      <c r="O9530" t="str">
        <f>_xlfn.XLOOKUP(B9530,'01_Raw_ATMs'!A:A,'01_Raw_ATMs'!A:A,"Not Found")</f>
        <v>ATM016</v>
      </c>
      <c r="P9530" t="str">
        <f t="shared" si="1042"/>
        <v>Valid</v>
      </c>
    </row>
    <row r="9531" spans="1:16">
      <c r="A9531" t="s">
        <v>9723</v>
      </c>
      <c r="B9531" t="s">
        <v>126</v>
      </c>
      <c r="C9531" s="2">
        <v>45888</v>
      </c>
      <c r="D9531" s="3">
        <v>0.34712962962962962</v>
      </c>
      <c r="E9531" t="s">
        <v>33</v>
      </c>
      <c r="F9531">
        <v>8000</v>
      </c>
      <c r="G9531" t="s">
        <v>189</v>
      </c>
      <c r="I9531">
        <f t="shared" si="1036"/>
        <v>1</v>
      </c>
      <c r="J9531" t="str">
        <f t="shared" si="1037"/>
        <v>OK</v>
      </c>
      <c r="K9531" t="str">
        <f t="shared" si="1038"/>
        <v>Successful</v>
      </c>
      <c r="L9531" t="str">
        <f t="shared" si="1039"/>
        <v>Withdrawal</v>
      </c>
      <c r="M9531" t="str">
        <f t="shared" si="1040"/>
        <v>OK</v>
      </c>
      <c r="N9531" t="str">
        <f t="shared" si="1041"/>
        <v>OK</v>
      </c>
      <c r="O9531" t="str">
        <f>_xlfn.XLOOKUP(B9531,'01_Raw_ATMs'!A:A,'01_Raw_ATMs'!A:A,"Not Found")</f>
        <v>ATM046</v>
      </c>
      <c r="P9531" t="str">
        <f t="shared" si="1042"/>
        <v>Valid</v>
      </c>
    </row>
    <row r="9532" spans="1:16">
      <c r="A9532" t="s">
        <v>9724</v>
      </c>
      <c r="B9532" t="s">
        <v>134</v>
      </c>
      <c r="C9532" s="2">
        <v>46122</v>
      </c>
      <c r="D9532" s="3">
        <v>0.69527777777777777</v>
      </c>
      <c r="E9532" t="s">
        <v>33</v>
      </c>
      <c r="F9532">
        <v>500</v>
      </c>
      <c r="G9532" t="s">
        <v>214</v>
      </c>
      <c r="H9532" t="s">
        <v>1215</v>
      </c>
      <c r="I9532">
        <f t="shared" si="1036"/>
        <v>1</v>
      </c>
      <c r="J9532" t="str">
        <f t="shared" si="1037"/>
        <v>OK</v>
      </c>
      <c r="K9532" t="str">
        <f t="shared" si="1038"/>
        <v>Failed</v>
      </c>
      <c r="L9532" t="str">
        <f t="shared" si="1039"/>
        <v>Withdrawal</v>
      </c>
      <c r="M9532" t="str">
        <f t="shared" si="1040"/>
        <v>OK</v>
      </c>
      <c r="N9532" t="str">
        <f t="shared" si="1041"/>
        <v>OK</v>
      </c>
      <c r="O9532" t="str">
        <f>_xlfn.XLOOKUP(B9532,'01_Raw_ATMs'!A:A,'01_Raw_ATMs'!A:A,"Not Found")</f>
        <v>ATM054</v>
      </c>
      <c r="P9532" t="str">
        <f t="shared" si="1042"/>
        <v>Valid</v>
      </c>
    </row>
    <row r="9533" spans="1:16">
      <c r="A9533" t="s">
        <v>9725</v>
      </c>
      <c r="B9533" t="s">
        <v>179</v>
      </c>
      <c r="C9533" s="2">
        <v>45709</v>
      </c>
      <c r="D9533" s="3">
        <v>0.69732638888888887</v>
      </c>
      <c r="E9533" t="s">
        <v>33</v>
      </c>
      <c r="F9533">
        <v>3000</v>
      </c>
      <c r="G9533" t="s">
        <v>189</v>
      </c>
      <c r="I9533">
        <f t="shared" si="1036"/>
        <v>1</v>
      </c>
      <c r="J9533" t="str">
        <f t="shared" si="1037"/>
        <v>OK</v>
      </c>
      <c r="K9533" t="str">
        <f t="shared" si="1038"/>
        <v>Successful</v>
      </c>
      <c r="L9533" t="str">
        <f t="shared" si="1039"/>
        <v>Withdrawal</v>
      </c>
      <c r="M9533" t="str">
        <f t="shared" si="1040"/>
        <v>OK</v>
      </c>
      <c r="N9533" t="str">
        <f t="shared" si="1041"/>
        <v>OK</v>
      </c>
      <c r="O9533" t="str">
        <f>_xlfn.XLOOKUP(B9533,'01_Raw_ATMs'!A:A,'01_Raw_ATMs'!A:A,"Not Found")</f>
        <v>ATM099</v>
      </c>
      <c r="P9533" t="str">
        <f t="shared" si="1042"/>
        <v>Valid</v>
      </c>
    </row>
    <row r="9534" spans="1:16">
      <c r="A9534" t="s">
        <v>9726</v>
      </c>
      <c r="B9534" t="s">
        <v>124</v>
      </c>
      <c r="C9534" s="2">
        <v>46194</v>
      </c>
      <c r="D9534" s="3">
        <v>8.518518518518519E-3</v>
      </c>
      <c r="E9534" t="s">
        <v>33</v>
      </c>
      <c r="F9534">
        <v>3000</v>
      </c>
      <c r="G9534" t="s">
        <v>189</v>
      </c>
      <c r="I9534">
        <f t="shared" si="1036"/>
        <v>1</v>
      </c>
      <c r="J9534" t="str">
        <f t="shared" si="1037"/>
        <v>OK</v>
      </c>
      <c r="K9534" t="str">
        <f t="shared" si="1038"/>
        <v>Successful</v>
      </c>
      <c r="L9534" t="str">
        <f t="shared" si="1039"/>
        <v>Withdrawal</v>
      </c>
      <c r="M9534" t="str">
        <f t="shared" si="1040"/>
        <v>OK</v>
      </c>
      <c r="N9534" t="str">
        <f t="shared" si="1041"/>
        <v>OK</v>
      </c>
      <c r="O9534" t="str">
        <f>_xlfn.XLOOKUP(B9534,'01_Raw_ATMs'!A:A,'01_Raw_ATMs'!A:A,"Not Found")</f>
        <v>ATM044</v>
      </c>
      <c r="P9534" t="str">
        <f t="shared" si="1042"/>
        <v>Valid</v>
      </c>
    </row>
    <row r="9535" spans="1:16">
      <c r="A9535" t="s">
        <v>9727</v>
      </c>
      <c r="B9535" t="s">
        <v>126</v>
      </c>
      <c r="C9535" s="2">
        <v>46105</v>
      </c>
      <c r="D9535" s="3">
        <v>0.56935185185185189</v>
      </c>
      <c r="E9535" t="s">
        <v>33</v>
      </c>
      <c r="F9535">
        <v>8000</v>
      </c>
      <c r="G9535" t="s">
        <v>189</v>
      </c>
      <c r="I9535">
        <f t="shared" si="1036"/>
        <v>1</v>
      </c>
      <c r="J9535" t="str">
        <f t="shared" si="1037"/>
        <v>OK</v>
      </c>
      <c r="K9535" t="str">
        <f t="shared" si="1038"/>
        <v>Successful</v>
      </c>
      <c r="L9535" t="str">
        <f t="shared" si="1039"/>
        <v>Withdrawal</v>
      </c>
      <c r="M9535" t="str">
        <f t="shared" si="1040"/>
        <v>OK</v>
      </c>
      <c r="N9535" t="str">
        <f t="shared" si="1041"/>
        <v>OK</v>
      </c>
      <c r="O9535" t="str">
        <f>_xlfn.XLOOKUP(B9535,'01_Raw_ATMs'!A:A,'01_Raw_ATMs'!A:A,"Not Found")</f>
        <v>ATM046</v>
      </c>
      <c r="P9535" t="str">
        <f t="shared" si="1042"/>
        <v>Valid</v>
      </c>
    </row>
    <row r="9536" spans="1:16">
      <c r="A9536" t="s">
        <v>9728</v>
      </c>
      <c r="B9536" t="s">
        <v>176</v>
      </c>
      <c r="C9536" s="2">
        <v>45921</v>
      </c>
      <c r="D9536" s="3">
        <v>0.78446759259259258</v>
      </c>
      <c r="E9536" t="s">
        <v>194</v>
      </c>
      <c r="F9536">
        <v>0</v>
      </c>
      <c r="G9536" t="s">
        <v>214</v>
      </c>
      <c r="H9536" t="s">
        <v>42</v>
      </c>
      <c r="I9536">
        <f t="shared" si="1036"/>
        <v>1</v>
      </c>
      <c r="J9536" t="str">
        <f t="shared" si="1037"/>
        <v>OK</v>
      </c>
      <c r="K9536" t="str">
        <f t="shared" si="1038"/>
        <v>Failed</v>
      </c>
      <c r="L9536" t="str">
        <f t="shared" si="1039"/>
        <v>Balance Inquiry</v>
      </c>
      <c r="M9536" t="str">
        <f t="shared" si="1040"/>
        <v>OK</v>
      </c>
      <c r="N9536" t="str">
        <f t="shared" si="1041"/>
        <v>OK</v>
      </c>
      <c r="O9536" t="str">
        <f>_xlfn.XLOOKUP(B9536,'01_Raw_ATMs'!A:A,'01_Raw_ATMs'!A:A,"Not Found")</f>
        <v>ATM096</v>
      </c>
      <c r="P9536" t="str">
        <f t="shared" si="1042"/>
        <v>Valid</v>
      </c>
    </row>
    <row r="9537" spans="1:16">
      <c r="A9537" t="s">
        <v>9729</v>
      </c>
      <c r="B9537" t="s">
        <v>118</v>
      </c>
      <c r="C9537" s="2">
        <v>45966</v>
      </c>
      <c r="D9537" s="3">
        <v>0.86509259259259264</v>
      </c>
      <c r="E9537" t="s">
        <v>33</v>
      </c>
      <c r="F9537">
        <v>1500</v>
      </c>
      <c r="G9537" t="s">
        <v>189</v>
      </c>
      <c r="I9537">
        <f t="shared" si="1036"/>
        <v>1</v>
      </c>
      <c r="J9537" t="str">
        <f t="shared" si="1037"/>
        <v>OK</v>
      </c>
      <c r="K9537" t="str">
        <f t="shared" si="1038"/>
        <v>Successful</v>
      </c>
      <c r="L9537" t="str">
        <f t="shared" si="1039"/>
        <v>Withdrawal</v>
      </c>
      <c r="M9537" t="str">
        <f t="shared" si="1040"/>
        <v>OK</v>
      </c>
      <c r="N9537" t="str">
        <f t="shared" si="1041"/>
        <v>OK</v>
      </c>
      <c r="O9537" t="str">
        <f>_xlfn.XLOOKUP(B9537,'01_Raw_ATMs'!A:A,'01_Raw_ATMs'!A:A,"Not Found")</f>
        <v>ATM038</v>
      </c>
      <c r="P9537" t="str">
        <f t="shared" si="1042"/>
        <v>Valid</v>
      </c>
    </row>
    <row r="9538" spans="1:16">
      <c r="A9538" t="s">
        <v>9730</v>
      </c>
      <c r="B9538" t="s">
        <v>74</v>
      </c>
      <c r="C9538" s="2">
        <v>46038</v>
      </c>
      <c r="D9538" s="3">
        <v>0.47450231481481481</v>
      </c>
      <c r="E9538" t="s">
        <v>211</v>
      </c>
      <c r="F9538">
        <v>0</v>
      </c>
      <c r="G9538" t="s">
        <v>189</v>
      </c>
      <c r="I9538">
        <f t="shared" si="1036"/>
        <v>1</v>
      </c>
      <c r="J9538" t="str">
        <f t="shared" si="1037"/>
        <v>OK</v>
      </c>
      <c r="K9538" t="str">
        <f t="shared" si="1038"/>
        <v>Successful</v>
      </c>
      <c r="L9538" t="str">
        <f t="shared" si="1039"/>
        <v>Mini Statement</v>
      </c>
      <c r="M9538" t="str">
        <f t="shared" si="1040"/>
        <v>OK</v>
      </c>
      <c r="N9538" t="str">
        <f t="shared" si="1041"/>
        <v>OK</v>
      </c>
      <c r="O9538" t="str">
        <f>_xlfn.XLOOKUP(B9538,'01_Raw_ATMs'!A:A,'01_Raw_ATMs'!A:A,"Not Found")</f>
        <v>ATM003</v>
      </c>
      <c r="P9538" t="str">
        <f t="shared" si="1042"/>
        <v>Valid</v>
      </c>
    </row>
    <row r="9539" spans="1:16">
      <c r="A9539" t="s">
        <v>9731</v>
      </c>
      <c r="B9539" t="s">
        <v>177</v>
      </c>
      <c r="C9539" s="2">
        <v>46196</v>
      </c>
      <c r="D9539" s="3">
        <v>0.41187499999999999</v>
      </c>
      <c r="E9539" t="s">
        <v>194</v>
      </c>
      <c r="F9539">
        <v>0</v>
      </c>
      <c r="G9539" t="s">
        <v>189</v>
      </c>
      <c r="I9539">
        <f t="shared" ref="I9539:I9602" si="1043">COUNTIF($A:$A,A9539)</f>
        <v>1</v>
      </c>
      <c r="J9539" t="str">
        <f t="shared" ref="J9539:J9602" si="1044">IF(AND(TRIM(G9539)="Failed",H9539=""),"Problem","OK")</f>
        <v>OK</v>
      </c>
      <c r="K9539" t="str">
        <f t="shared" ref="K9539:K9602" si="1045">PROPER(TRIM(G9539))</f>
        <v>Successful</v>
      </c>
      <c r="L9539" t="str">
        <f t="shared" ref="L9539:L9602" si="1046">PROPER(TRIM(E9539))</f>
        <v>Balance Inquiry</v>
      </c>
      <c r="M9539" t="str">
        <f t="shared" ref="M9539:M9602" si="1047">IF(OR(E9539="Withdrawal",E9539="Cash Deposit"),IF(F9539&gt;0,"OK","Problem"),IF(F9539=0,"OK","Problem"))</f>
        <v>OK</v>
      </c>
      <c r="N9539" t="str">
        <f t="shared" ref="N9539:N9602" si="1048">IF(AND(C9539&gt;=DATE(2025,1,1),C9539&lt;=DATE(2026,6,30)),"OK","Problem")</f>
        <v>OK</v>
      </c>
      <c r="O9539" t="str">
        <f>_xlfn.XLOOKUP(B9539,'01_Raw_ATMs'!A:A,'01_Raw_ATMs'!A:A,"Not Found")</f>
        <v>ATM097</v>
      </c>
      <c r="P9539" t="str">
        <f t="shared" ref="P9539:P9602" si="1049">IF(B9539="","Missing ATM_ID","Valid")</f>
        <v>Valid</v>
      </c>
    </row>
    <row r="9540" spans="1:16">
      <c r="A9540" t="s">
        <v>9732</v>
      </c>
      <c r="B9540" t="s">
        <v>154</v>
      </c>
      <c r="C9540" s="2">
        <v>45949</v>
      </c>
      <c r="D9540" s="3">
        <v>0.90090277777777783</v>
      </c>
      <c r="E9540" t="s">
        <v>211</v>
      </c>
      <c r="F9540">
        <v>0</v>
      </c>
      <c r="G9540" t="s">
        <v>189</v>
      </c>
      <c r="I9540">
        <f t="shared" si="1043"/>
        <v>1</v>
      </c>
      <c r="J9540" t="str">
        <f t="shared" si="1044"/>
        <v>OK</v>
      </c>
      <c r="K9540" t="str">
        <f t="shared" si="1045"/>
        <v>Successful</v>
      </c>
      <c r="L9540" t="str">
        <f t="shared" si="1046"/>
        <v>Mini Statement</v>
      </c>
      <c r="M9540" t="str">
        <f t="shared" si="1047"/>
        <v>OK</v>
      </c>
      <c r="N9540" t="str">
        <f t="shared" si="1048"/>
        <v>OK</v>
      </c>
      <c r="O9540" t="str">
        <f>_xlfn.XLOOKUP(B9540,'01_Raw_ATMs'!A:A,'01_Raw_ATMs'!A:A,"Not Found")</f>
        <v>ATM074</v>
      </c>
      <c r="P9540" t="str">
        <f t="shared" si="1049"/>
        <v>Valid</v>
      </c>
    </row>
    <row r="9541" spans="1:16">
      <c r="A9541" t="s">
        <v>9733</v>
      </c>
      <c r="B9541" t="s">
        <v>103</v>
      </c>
      <c r="C9541" s="2">
        <v>46183</v>
      </c>
      <c r="D9541" s="3">
        <v>0.40254629629629629</v>
      </c>
      <c r="E9541" t="s">
        <v>33</v>
      </c>
      <c r="F9541">
        <v>10000</v>
      </c>
      <c r="G9541" t="s">
        <v>189</v>
      </c>
      <c r="I9541">
        <f t="shared" si="1043"/>
        <v>1</v>
      </c>
      <c r="J9541" t="str">
        <f t="shared" si="1044"/>
        <v>OK</v>
      </c>
      <c r="K9541" t="str">
        <f t="shared" si="1045"/>
        <v>Successful</v>
      </c>
      <c r="L9541" t="str">
        <f t="shared" si="1046"/>
        <v>Withdrawal</v>
      </c>
      <c r="M9541" t="str">
        <f t="shared" si="1047"/>
        <v>OK</v>
      </c>
      <c r="N9541" t="str">
        <f t="shared" si="1048"/>
        <v>OK</v>
      </c>
      <c r="O9541" t="str">
        <f>_xlfn.XLOOKUP(B9541,'01_Raw_ATMs'!A:A,'01_Raw_ATMs'!A:A,"Not Found")</f>
        <v>ATM024</v>
      </c>
      <c r="P9541" t="str">
        <f t="shared" si="1049"/>
        <v>Valid</v>
      </c>
    </row>
    <row r="9542" spans="1:16">
      <c r="A9542" t="s">
        <v>9734</v>
      </c>
      <c r="B9542" t="s">
        <v>139</v>
      </c>
      <c r="C9542" s="2">
        <v>45961</v>
      </c>
      <c r="D9542" s="3">
        <v>0.37427083333333327</v>
      </c>
      <c r="E9542" t="s">
        <v>211</v>
      </c>
      <c r="F9542">
        <v>0</v>
      </c>
      <c r="G9542" t="s">
        <v>189</v>
      </c>
      <c r="I9542">
        <f t="shared" si="1043"/>
        <v>1</v>
      </c>
      <c r="J9542" t="str">
        <f t="shared" si="1044"/>
        <v>OK</v>
      </c>
      <c r="K9542" t="str">
        <f t="shared" si="1045"/>
        <v>Successful</v>
      </c>
      <c r="L9542" t="str">
        <f t="shared" si="1046"/>
        <v>Mini Statement</v>
      </c>
      <c r="M9542" t="str">
        <f t="shared" si="1047"/>
        <v>OK</v>
      </c>
      <c r="N9542" t="str">
        <f t="shared" si="1048"/>
        <v>OK</v>
      </c>
      <c r="O9542" t="str">
        <f>_xlfn.XLOOKUP(B9542,'01_Raw_ATMs'!A:A,'01_Raw_ATMs'!A:A,"Not Found")</f>
        <v>ATM059</v>
      </c>
      <c r="P9542" t="str">
        <f t="shared" si="1049"/>
        <v>Valid</v>
      </c>
    </row>
    <row r="9543" spans="1:16">
      <c r="A9543" t="s">
        <v>9735</v>
      </c>
      <c r="B9543" t="s">
        <v>133</v>
      </c>
      <c r="C9543" s="2">
        <v>45882</v>
      </c>
      <c r="D9543" s="3">
        <v>1.2256944444444451E-2</v>
      </c>
      <c r="E9543" t="s">
        <v>194</v>
      </c>
      <c r="F9543">
        <v>0</v>
      </c>
      <c r="G9543" t="s">
        <v>189</v>
      </c>
      <c r="I9543">
        <f t="shared" si="1043"/>
        <v>1</v>
      </c>
      <c r="J9543" t="str">
        <f t="shared" si="1044"/>
        <v>OK</v>
      </c>
      <c r="K9543" t="str">
        <f t="shared" si="1045"/>
        <v>Successful</v>
      </c>
      <c r="L9543" t="str">
        <f t="shared" si="1046"/>
        <v>Balance Inquiry</v>
      </c>
      <c r="M9543" t="str">
        <f t="shared" si="1047"/>
        <v>OK</v>
      </c>
      <c r="N9543" t="str">
        <f t="shared" si="1048"/>
        <v>OK</v>
      </c>
      <c r="O9543" t="str">
        <f>_xlfn.XLOOKUP(B9543,'01_Raw_ATMs'!A:A,'01_Raw_ATMs'!A:A,"Not Found")</f>
        <v>ATM053</v>
      </c>
      <c r="P9543" t="str">
        <f t="shared" si="1049"/>
        <v>Valid</v>
      </c>
    </row>
    <row r="9544" spans="1:16">
      <c r="A9544" t="s">
        <v>9736</v>
      </c>
      <c r="B9544" t="s">
        <v>124</v>
      </c>
      <c r="C9544" s="2">
        <v>45681</v>
      </c>
      <c r="D9544" s="3">
        <v>0.70202546296296298</v>
      </c>
      <c r="E9544" t="s">
        <v>33</v>
      </c>
      <c r="F9544">
        <v>5000</v>
      </c>
      <c r="G9544" t="s">
        <v>189</v>
      </c>
      <c r="I9544">
        <f t="shared" si="1043"/>
        <v>1</v>
      </c>
      <c r="J9544" t="str">
        <f t="shared" si="1044"/>
        <v>OK</v>
      </c>
      <c r="K9544" t="str">
        <f t="shared" si="1045"/>
        <v>Successful</v>
      </c>
      <c r="L9544" t="str">
        <f t="shared" si="1046"/>
        <v>Withdrawal</v>
      </c>
      <c r="M9544" t="str">
        <f t="shared" si="1047"/>
        <v>OK</v>
      </c>
      <c r="N9544" t="str">
        <f t="shared" si="1048"/>
        <v>OK</v>
      </c>
      <c r="O9544" t="str">
        <f>_xlfn.XLOOKUP(B9544,'01_Raw_ATMs'!A:A,'01_Raw_ATMs'!A:A,"Not Found")</f>
        <v>ATM044</v>
      </c>
      <c r="P9544" t="str">
        <f t="shared" si="1049"/>
        <v>Valid</v>
      </c>
    </row>
    <row r="9545" spans="1:16">
      <c r="A9545" t="s">
        <v>9737</v>
      </c>
      <c r="B9545" t="s">
        <v>167</v>
      </c>
      <c r="C9545" s="2">
        <v>46046</v>
      </c>
      <c r="D9545" s="3">
        <v>0.75342592592592594</v>
      </c>
      <c r="E9545" t="s">
        <v>33</v>
      </c>
      <c r="F9545">
        <v>6000</v>
      </c>
      <c r="G9545" t="s">
        <v>189</v>
      </c>
      <c r="I9545">
        <f t="shared" si="1043"/>
        <v>1</v>
      </c>
      <c r="J9545" t="str">
        <f t="shared" si="1044"/>
        <v>OK</v>
      </c>
      <c r="K9545" t="str">
        <f t="shared" si="1045"/>
        <v>Successful</v>
      </c>
      <c r="L9545" t="str">
        <f t="shared" si="1046"/>
        <v>Withdrawal</v>
      </c>
      <c r="M9545" t="str">
        <f t="shared" si="1047"/>
        <v>OK</v>
      </c>
      <c r="N9545" t="str">
        <f t="shared" si="1048"/>
        <v>OK</v>
      </c>
      <c r="O9545" t="str">
        <f>_xlfn.XLOOKUP(B9545,'01_Raw_ATMs'!A:A,'01_Raw_ATMs'!A:A,"Not Found")</f>
        <v>ATM087</v>
      </c>
      <c r="P9545" t="str">
        <f t="shared" si="1049"/>
        <v>Valid</v>
      </c>
    </row>
    <row r="9546" spans="1:16">
      <c r="A9546" t="s">
        <v>9738</v>
      </c>
      <c r="B9546" t="s">
        <v>101</v>
      </c>
      <c r="C9546" s="2">
        <v>46176</v>
      </c>
      <c r="D9546" s="3">
        <v>0.75277777777777777</v>
      </c>
      <c r="E9546" t="s">
        <v>261</v>
      </c>
      <c r="F9546">
        <v>5000</v>
      </c>
      <c r="G9546" t="s">
        <v>189</v>
      </c>
      <c r="I9546">
        <f t="shared" si="1043"/>
        <v>1</v>
      </c>
      <c r="J9546" t="str">
        <f t="shared" si="1044"/>
        <v>OK</v>
      </c>
      <c r="K9546" t="str">
        <f t="shared" si="1045"/>
        <v>Successful</v>
      </c>
      <c r="L9546" t="str">
        <f t="shared" si="1046"/>
        <v>Cash Deposit</v>
      </c>
      <c r="M9546" t="str">
        <f t="shared" si="1047"/>
        <v>OK</v>
      </c>
      <c r="N9546" t="str">
        <f t="shared" si="1048"/>
        <v>OK</v>
      </c>
      <c r="O9546" t="str">
        <f>_xlfn.XLOOKUP(B9546,'01_Raw_ATMs'!A:A,'01_Raw_ATMs'!A:A,"Not Found")</f>
        <v>ATM022</v>
      </c>
      <c r="P9546" t="str">
        <f t="shared" si="1049"/>
        <v>Valid</v>
      </c>
    </row>
    <row r="9547" spans="1:16">
      <c r="A9547" t="s">
        <v>9739</v>
      </c>
      <c r="B9547" t="s">
        <v>153</v>
      </c>
      <c r="C9547" s="2">
        <v>45822</v>
      </c>
      <c r="D9547" s="3">
        <v>0.50701388888888888</v>
      </c>
      <c r="E9547" t="s">
        <v>33</v>
      </c>
      <c r="F9547">
        <v>6000</v>
      </c>
      <c r="G9547" t="s">
        <v>189</v>
      </c>
      <c r="I9547">
        <f t="shared" si="1043"/>
        <v>1</v>
      </c>
      <c r="J9547" t="str">
        <f t="shared" si="1044"/>
        <v>OK</v>
      </c>
      <c r="K9547" t="str">
        <f t="shared" si="1045"/>
        <v>Successful</v>
      </c>
      <c r="L9547" t="str">
        <f t="shared" si="1046"/>
        <v>Withdrawal</v>
      </c>
      <c r="M9547" t="str">
        <f t="shared" si="1047"/>
        <v>OK</v>
      </c>
      <c r="N9547" t="str">
        <f t="shared" si="1048"/>
        <v>OK</v>
      </c>
      <c r="O9547" t="str">
        <f>_xlfn.XLOOKUP(B9547,'01_Raw_ATMs'!A:A,'01_Raw_ATMs'!A:A,"Not Found")</f>
        <v>ATM073</v>
      </c>
      <c r="P9547" t="str">
        <f t="shared" si="1049"/>
        <v>Valid</v>
      </c>
    </row>
    <row r="9548" spans="1:16">
      <c r="A9548" t="s">
        <v>9740</v>
      </c>
      <c r="B9548" t="s">
        <v>117</v>
      </c>
      <c r="C9548" s="2">
        <v>46048</v>
      </c>
      <c r="D9548" s="3">
        <v>0.33755787037037038</v>
      </c>
      <c r="E9548" t="s">
        <v>33</v>
      </c>
      <c r="F9548">
        <v>4000</v>
      </c>
      <c r="G9548" t="s">
        <v>189</v>
      </c>
      <c r="I9548">
        <f t="shared" si="1043"/>
        <v>1</v>
      </c>
      <c r="J9548" t="str">
        <f t="shared" si="1044"/>
        <v>OK</v>
      </c>
      <c r="K9548" t="str">
        <f t="shared" si="1045"/>
        <v>Successful</v>
      </c>
      <c r="L9548" t="str">
        <f t="shared" si="1046"/>
        <v>Withdrawal</v>
      </c>
      <c r="M9548" t="str">
        <f t="shared" si="1047"/>
        <v>OK</v>
      </c>
      <c r="N9548" t="str">
        <f t="shared" si="1048"/>
        <v>OK</v>
      </c>
      <c r="O9548" t="str">
        <f>_xlfn.XLOOKUP(B9548,'01_Raw_ATMs'!A:A,'01_Raw_ATMs'!A:A,"Not Found")</f>
        <v>ATM037</v>
      </c>
      <c r="P9548" t="str">
        <f t="shared" si="1049"/>
        <v>Valid</v>
      </c>
    </row>
    <row r="9549" spans="1:16">
      <c r="A9549" t="s">
        <v>9741</v>
      </c>
      <c r="B9549" t="s">
        <v>128</v>
      </c>
      <c r="C9549" s="2">
        <v>46057</v>
      </c>
      <c r="D9549" s="3">
        <v>0.40309027777777778</v>
      </c>
      <c r="E9549" t="s">
        <v>211</v>
      </c>
      <c r="F9549">
        <v>0</v>
      </c>
      <c r="G9549" t="s">
        <v>189</v>
      </c>
      <c r="I9549">
        <f t="shared" si="1043"/>
        <v>1</v>
      </c>
      <c r="J9549" t="str">
        <f t="shared" si="1044"/>
        <v>OK</v>
      </c>
      <c r="K9549" t="str">
        <f t="shared" si="1045"/>
        <v>Successful</v>
      </c>
      <c r="L9549" t="str">
        <f t="shared" si="1046"/>
        <v>Mini Statement</v>
      </c>
      <c r="M9549" t="str">
        <f t="shared" si="1047"/>
        <v>OK</v>
      </c>
      <c r="N9549" t="str">
        <f t="shared" si="1048"/>
        <v>OK</v>
      </c>
      <c r="O9549" t="str">
        <f>_xlfn.XLOOKUP(B9549,'01_Raw_ATMs'!A:A,'01_Raw_ATMs'!A:A,"Not Found")</f>
        <v>ATM048</v>
      </c>
      <c r="P9549" t="str">
        <f t="shared" si="1049"/>
        <v>Valid</v>
      </c>
    </row>
    <row r="9550" spans="1:16">
      <c r="A9550" t="s">
        <v>9742</v>
      </c>
      <c r="B9550" t="s">
        <v>168</v>
      </c>
      <c r="C9550" s="2">
        <v>45960</v>
      </c>
      <c r="D9550" s="3">
        <v>0.82791666666666663</v>
      </c>
      <c r="E9550" t="s">
        <v>33</v>
      </c>
      <c r="F9550">
        <v>8000</v>
      </c>
      <c r="G9550" t="s">
        <v>189</v>
      </c>
      <c r="I9550">
        <f t="shared" si="1043"/>
        <v>1</v>
      </c>
      <c r="J9550" t="str">
        <f t="shared" si="1044"/>
        <v>OK</v>
      </c>
      <c r="K9550" t="str">
        <f t="shared" si="1045"/>
        <v>Successful</v>
      </c>
      <c r="L9550" t="str">
        <f t="shared" si="1046"/>
        <v>Withdrawal</v>
      </c>
      <c r="M9550" t="str">
        <f t="shared" si="1047"/>
        <v>OK</v>
      </c>
      <c r="N9550" t="str">
        <f t="shared" si="1048"/>
        <v>OK</v>
      </c>
      <c r="O9550" t="str">
        <f>_xlfn.XLOOKUP(B9550,'01_Raw_ATMs'!A:A,'01_Raw_ATMs'!A:A,"Not Found")</f>
        <v>ATM088</v>
      </c>
      <c r="P9550" t="str">
        <f t="shared" si="1049"/>
        <v>Valid</v>
      </c>
    </row>
    <row r="9551" spans="1:16">
      <c r="A9551" t="s">
        <v>9743</v>
      </c>
      <c r="B9551" t="s">
        <v>79</v>
      </c>
      <c r="C9551" s="2">
        <v>45738</v>
      </c>
      <c r="D9551" s="3">
        <v>0.53631944444444446</v>
      </c>
      <c r="E9551" t="s">
        <v>33</v>
      </c>
      <c r="F9551">
        <v>10000</v>
      </c>
      <c r="G9551" t="s">
        <v>189</v>
      </c>
      <c r="I9551">
        <f t="shared" si="1043"/>
        <v>1</v>
      </c>
      <c r="J9551" t="str">
        <f t="shared" si="1044"/>
        <v>OK</v>
      </c>
      <c r="K9551" t="str">
        <f t="shared" si="1045"/>
        <v>Successful</v>
      </c>
      <c r="L9551" t="str">
        <f t="shared" si="1046"/>
        <v>Withdrawal</v>
      </c>
      <c r="M9551" t="str">
        <f t="shared" si="1047"/>
        <v>OK</v>
      </c>
      <c r="N9551" t="str">
        <f t="shared" si="1048"/>
        <v>OK</v>
      </c>
      <c r="O9551" t="str">
        <f>_xlfn.XLOOKUP(B9551,'01_Raw_ATMs'!A:A,'01_Raw_ATMs'!A:A,"Not Found")</f>
        <v>ATM006</v>
      </c>
      <c r="P9551" t="str">
        <f t="shared" si="1049"/>
        <v>Valid</v>
      </c>
    </row>
    <row r="9552" spans="1:16">
      <c r="A9552" t="s">
        <v>9744</v>
      </c>
      <c r="B9552" t="s">
        <v>127</v>
      </c>
      <c r="C9552" s="2">
        <v>45995</v>
      </c>
      <c r="D9552" s="3">
        <v>0.77520833333333339</v>
      </c>
      <c r="E9552" t="s">
        <v>194</v>
      </c>
      <c r="F9552">
        <v>0</v>
      </c>
      <c r="G9552" t="s">
        <v>189</v>
      </c>
      <c r="I9552">
        <f t="shared" si="1043"/>
        <v>1</v>
      </c>
      <c r="J9552" t="str">
        <f t="shared" si="1044"/>
        <v>OK</v>
      </c>
      <c r="K9552" t="str">
        <f t="shared" si="1045"/>
        <v>Successful</v>
      </c>
      <c r="L9552" t="str">
        <f t="shared" si="1046"/>
        <v>Balance Inquiry</v>
      </c>
      <c r="M9552" t="str">
        <f t="shared" si="1047"/>
        <v>OK</v>
      </c>
      <c r="N9552" t="str">
        <f t="shared" si="1048"/>
        <v>OK</v>
      </c>
      <c r="O9552" t="str">
        <f>_xlfn.XLOOKUP(B9552,'01_Raw_ATMs'!A:A,'01_Raw_ATMs'!A:A,"Not Found")</f>
        <v>ATM047</v>
      </c>
      <c r="P9552" t="str">
        <f t="shared" si="1049"/>
        <v>Valid</v>
      </c>
    </row>
    <row r="9553" spans="1:16">
      <c r="A9553" t="s">
        <v>9745</v>
      </c>
      <c r="B9553" t="s">
        <v>130</v>
      </c>
      <c r="C9553" s="2">
        <v>46111</v>
      </c>
      <c r="D9553" s="3">
        <v>0.9733680555555555</v>
      </c>
      <c r="E9553" t="s">
        <v>261</v>
      </c>
      <c r="F9553">
        <v>2000</v>
      </c>
      <c r="G9553" t="s">
        <v>189</v>
      </c>
      <c r="I9553">
        <f t="shared" si="1043"/>
        <v>1</v>
      </c>
      <c r="J9553" t="str">
        <f t="shared" si="1044"/>
        <v>OK</v>
      </c>
      <c r="K9553" t="str">
        <f t="shared" si="1045"/>
        <v>Successful</v>
      </c>
      <c r="L9553" t="str">
        <f t="shared" si="1046"/>
        <v>Cash Deposit</v>
      </c>
      <c r="M9553" t="str">
        <f t="shared" si="1047"/>
        <v>OK</v>
      </c>
      <c r="N9553" t="str">
        <f t="shared" si="1048"/>
        <v>OK</v>
      </c>
      <c r="O9553" t="str">
        <f>_xlfn.XLOOKUP(B9553,'01_Raw_ATMs'!A:A,'01_Raw_ATMs'!A:A,"Not Found")</f>
        <v>ATM050</v>
      </c>
      <c r="P9553" t="str">
        <f t="shared" si="1049"/>
        <v>Valid</v>
      </c>
    </row>
    <row r="9554" spans="1:16">
      <c r="A9554" t="s">
        <v>9746</v>
      </c>
      <c r="B9554" t="s">
        <v>104</v>
      </c>
      <c r="C9554" s="2">
        <v>46050</v>
      </c>
      <c r="D9554" s="3">
        <v>0.80819444444444444</v>
      </c>
      <c r="E9554" t="s">
        <v>33</v>
      </c>
      <c r="F9554">
        <v>5000</v>
      </c>
      <c r="G9554" t="s">
        <v>189</v>
      </c>
      <c r="I9554">
        <f t="shared" si="1043"/>
        <v>1</v>
      </c>
      <c r="J9554" t="str">
        <f t="shared" si="1044"/>
        <v>OK</v>
      </c>
      <c r="K9554" t="str">
        <f t="shared" si="1045"/>
        <v>Successful</v>
      </c>
      <c r="L9554" t="str">
        <f t="shared" si="1046"/>
        <v>Withdrawal</v>
      </c>
      <c r="M9554" t="str">
        <f t="shared" si="1047"/>
        <v>OK</v>
      </c>
      <c r="N9554" t="str">
        <f t="shared" si="1048"/>
        <v>OK</v>
      </c>
      <c r="O9554" t="str">
        <f>_xlfn.XLOOKUP(B9554,'01_Raw_ATMs'!A:A,'01_Raw_ATMs'!A:A,"Not Found")</f>
        <v>ATM025</v>
      </c>
      <c r="P9554" t="str">
        <f t="shared" si="1049"/>
        <v>Valid</v>
      </c>
    </row>
    <row r="9555" spans="1:16">
      <c r="A9555" t="s">
        <v>9747</v>
      </c>
      <c r="B9555" t="s">
        <v>90</v>
      </c>
      <c r="C9555" s="2">
        <v>46060</v>
      </c>
      <c r="D9555" s="3">
        <v>0.3284259259259259</v>
      </c>
      <c r="E9555" t="s">
        <v>33</v>
      </c>
      <c r="F9555">
        <v>3000</v>
      </c>
      <c r="G9555" t="s">
        <v>189</v>
      </c>
      <c r="I9555">
        <f t="shared" si="1043"/>
        <v>1</v>
      </c>
      <c r="J9555" t="str">
        <f t="shared" si="1044"/>
        <v>OK</v>
      </c>
      <c r="K9555" t="str">
        <f t="shared" si="1045"/>
        <v>Successful</v>
      </c>
      <c r="L9555" t="str">
        <f t="shared" si="1046"/>
        <v>Withdrawal</v>
      </c>
      <c r="M9555" t="str">
        <f t="shared" si="1047"/>
        <v>OK</v>
      </c>
      <c r="N9555" t="str">
        <f t="shared" si="1048"/>
        <v>OK</v>
      </c>
      <c r="O9555" t="str">
        <f>_xlfn.XLOOKUP(B9555,'01_Raw_ATMs'!A:A,'01_Raw_ATMs'!A:A,"Not Found")</f>
        <v>ATM013</v>
      </c>
      <c r="P9555" t="str">
        <f t="shared" si="1049"/>
        <v>Valid</v>
      </c>
    </row>
    <row r="9556" spans="1:16">
      <c r="A9556" t="s">
        <v>9748</v>
      </c>
      <c r="B9556" t="s">
        <v>131</v>
      </c>
      <c r="C9556" s="2">
        <v>45981</v>
      </c>
      <c r="D9556" s="3">
        <v>0.85091435185185182</v>
      </c>
      <c r="E9556" t="s">
        <v>33</v>
      </c>
      <c r="F9556">
        <v>2000</v>
      </c>
      <c r="G9556" t="s">
        <v>189</v>
      </c>
      <c r="I9556">
        <f t="shared" si="1043"/>
        <v>1</v>
      </c>
      <c r="J9556" t="str">
        <f t="shared" si="1044"/>
        <v>OK</v>
      </c>
      <c r="K9556" t="str">
        <f t="shared" si="1045"/>
        <v>Successful</v>
      </c>
      <c r="L9556" t="str">
        <f t="shared" si="1046"/>
        <v>Withdrawal</v>
      </c>
      <c r="M9556" t="str">
        <f t="shared" si="1047"/>
        <v>OK</v>
      </c>
      <c r="N9556" t="str">
        <f t="shared" si="1048"/>
        <v>OK</v>
      </c>
      <c r="O9556" t="str">
        <f>_xlfn.XLOOKUP(B9556,'01_Raw_ATMs'!A:A,'01_Raw_ATMs'!A:A,"Not Found")</f>
        <v>ATM051</v>
      </c>
      <c r="P9556" t="str">
        <f t="shared" si="1049"/>
        <v>Valid</v>
      </c>
    </row>
    <row r="9557" spans="1:16">
      <c r="A9557" t="s">
        <v>9749</v>
      </c>
      <c r="B9557" t="s">
        <v>126</v>
      </c>
      <c r="C9557" s="2">
        <v>46006</v>
      </c>
      <c r="D9557" s="3">
        <v>0.67185185185185181</v>
      </c>
      <c r="E9557" t="s">
        <v>33</v>
      </c>
      <c r="F9557">
        <v>500</v>
      </c>
      <c r="G9557" t="s">
        <v>189</v>
      </c>
      <c r="I9557">
        <f t="shared" si="1043"/>
        <v>1</v>
      </c>
      <c r="J9557" t="str">
        <f t="shared" si="1044"/>
        <v>OK</v>
      </c>
      <c r="K9557" t="str">
        <f t="shared" si="1045"/>
        <v>Successful</v>
      </c>
      <c r="L9557" t="str">
        <f t="shared" si="1046"/>
        <v>Withdrawal</v>
      </c>
      <c r="M9557" t="str">
        <f t="shared" si="1047"/>
        <v>OK</v>
      </c>
      <c r="N9557" t="str">
        <f t="shared" si="1048"/>
        <v>OK</v>
      </c>
      <c r="O9557" t="str">
        <f>_xlfn.XLOOKUP(B9557,'01_Raw_ATMs'!A:A,'01_Raw_ATMs'!A:A,"Not Found")</f>
        <v>ATM046</v>
      </c>
      <c r="P9557" t="str">
        <f t="shared" si="1049"/>
        <v>Valid</v>
      </c>
    </row>
    <row r="9558" spans="1:16">
      <c r="A9558" t="s">
        <v>9750</v>
      </c>
      <c r="B9558" t="s">
        <v>133</v>
      </c>
      <c r="C9558" s="2">
        <v>46128</v>
      </c>
      <c r="D9558" s="3">
        <v>0.73488425925925926</v>
      </c>
      <c r="E9558" t="s">
        <v>33</v>
      </c>
      <c r="F9558">
        <v>1500</v>
      </c>
      <c r="G9558" t="s">
        <v>189</v>
      </c>
      <c r="I9558">
        <f t="shared" si="1043"/>
        <v>1</v>
      </c>
      <c r="J9558" t="str">
        <f t="shared" si="1044"/>
        <v>OK</v>
      </c>
      <c r="K9558" t="str">
        <f t="shared" si="1045"/>
        <v>Successful</v>
      </c>
      <c r="L9558" t="str">
        <f t="shared" si="1046"/>
        <v>Withdrawal</v>
      </c>
      <c r="M9558" t="str">
        <f t="shared" si="1047"/>
        <v>OK</v>
      </c>
      <c r="N9558" t="str">
        <f t="shared" si="1048"/>
        <v>OK</v>
      </c>
      <c r="O9558" t="str">
        <f>_xlfn.XLOOKUP(B9558,'01_Raw_ATMs'!A:A,'01_Raw_ATMs'!A:A,"Not Found")</f>
        <v>ATM053</v>
      </c>
      <c r="P9558" t="str">
        <f t="shared" si="1049"/>
        <v>Valid</v>
      </c>
    </row>
    <row r="9559" spans="1:16">
      <c r="A9559" t="s">
        <v>9751</v>
      </c>
      <c r="B9559" t="s">
        <v>155</v>
      </c>
      <c r="C9559" s="2">
        <v>46074</v>
      </c>
      <c r="D9559" s="3">
        <v>0.88494212962962959</v>
      </c>
      <c r="E9559" t="s">
        <v>33</v>
      </c>
      <c r="F9559">
        <v>4000</v>
      </c>
      <c r="G9559" t="s">
        <v>189</v>
      </c>
      <c r="I9559">
        <f t="shared" si="1043"/>
        <v>1</v>
      </c>
      <c r="J9559" t="str">
        <f t="shared" si="1044"/>
        <v>OK</v>
      </c>
      <c r="K9559" t="str">
        <f t="shared" si="1045"/>
        <v>Successful</v>
      </c>
      <c r="L9559" t="str">
        <f t="shared" si="1046"/>
        <v>Withdrawal</v>
      </c>
      <c r="M9559" t="str">
        <f t="shared" si="1047"/>
        <v>OK</v>
      </c>
      <c r="N9559" t="str">
        <f t="shared" si="1048"/>
        <v>OK</v>
      </c>
      <c r="O9559" t="str">
        <f>_xlfn.XLOOKUP(B9559,'01_Raw_ATMs'!A:A,'01_Raw_ATMs'!A:A,"Not Found")</f>
        <v>ATM075</v>
      </c>
      <c r="P9559" t="str">
        <f t="shared" si="1049"/>
        <v>Valid</v>
      </c>
    </row>
    <row r="9560" spans="1:16">
      <c r="A9560" t="s">
        <v>9752</v>
      </c>
      <c r="B9560" t="s">
        <v>102</v>
      </c>
      <c r="C9560" s="2">
        <v>46173</v>
      </c>
      <c r="D9560" s="3">
        <v>0.87872685185185184</v>
      </c>
      <c r="E9560" t="s">
        <v>33</v>
      </c>
      <c r="F9560">
        <v>6000</v>
      </c>
      <c r="G9560" t="s">
        <v>189</v>
      </c>
      <c r="I9560">
        <f t="shared" si="1043"/>
        <v>1</v>
      </c>
      <c r="J9560" t="str">
        <f t="shared" si="1044"/>
        <v>OK</v>
      </c>
      <c r="K9560" t="str">
        <f t="shared" si="1045"/>
        <v>Successful</v>
      </c>
      <c r="L9560" t="str">
        <f t="shared" si="1046"/>
        <v>Withdrawal</v>
      </c>
      <c r="M9560" t="str">
        <f t="shared" si="1047"/>
        <v>OK</v>
      </c>
      <c r="N9560" t="str">
        <f t="shared" si="1048"/>
        <v>OK</v>
      </c>
      <c r="O9560" t="str">
        <f>_xlfn.XLOOKUP(B9560,'01_Raw_ATMs'!A:A,'01_Raw_ATMs'!A:A,"Not Found")</f>
        <v>ATM023</v>
      </c>
      <c r="P9560" t="str">
        <f t="shared" si="1049"/>
        <v>Valid</v>
      </c>
    </row>
    <row r="9561" spans="1:16">
      <c r="A9561" t="s">
        <v>9753</v>
      </c>
      <c r="B9561" t="s">
        <v>144</v>
      </c>
      <c r="C9561" s="2">
        <v>45949</v>
      </c>
      <c r="D9561" s="3">
        <v>0.65298611111111116</v>
      </c>
      <c r="E9561" t="s">
        <v>33</v>
      </c>
      <c r="F9561">
        <v>2000</v>
      </c>
      <c r="G9561" t="s">
        <v>189</v>
      </c>
      <c r="I9561">
        <f t="shared" si="1043"/>
        <v>1</v>
      </c>
      <c r="J9561" t="str">
        <f t="shared" si="1044"/>
        <v>OK</v>
      </c>
      <c r="K9561" t="str">
        <f t="shared" si="1045"/>
        <v>Successful</v>
      </c>
      <c r="L9561" t="str">
        <f t="shared" si="1046"/>
        <v>Withdrawal</v>
      </c>
      <c r="M9561" t="str">
        <f t="shared" si="1047"/>
        <v>OK</v>
      </c>
      <c r="N9561" t="str">
        <f t="shared" si="1048"/>
        <v>OK</v>
      </c>
      <c r="O9561" t="str">
        <f>_xlfn.XLOOKUP(B9561,'01_Raw_ATMs'!A:A,'01_Raw_ATMs'!A:A,"Not Found")</f>
        <v>ATM064</v>
      </c>
      <c r="P9561" t="str">
        <f t="shared" si="1049"/>
        <v>Valid</v>
      </c>
    </row>
    <row r="9562" spans="1:16">
      <c r="A9562" t="s">
        <v>9754</v>
      </c>
      <c r="B9562" t="s">
        <v>112</v>
      </c>
      <c r="C9562" s="2">
        <v>46082</v>
      </c>
      <c r="D9562" s="3">
        <v>0.75216435185185182</v>
      </c>
      <c r="E9562" t="s">
        <v>33</v>
      </c>
      <c r="F9562">
        <v>5000</v>
      </c>
      <c r="G9562" t="s">
        <v>214</v>
      </c>
      <c r="H9562" t="s">
        <v>1094</v>
      </c>
      <c r="I9562">
        <f t="shared" si="1043"/>
        <v>1</v>
      </c>
      <c r="J9562" t="str">
        <f t="shared" si="1044"/>
        <v>OK</v>
      </c>
      <c r="K9562" t="str">
        <f t="shared" si="1045"/>
        <v>Failed</v>
      </c>
      <c r="L9562" t="str">
        <f t="shared" si="1046"/>
        <v>Withdrawal</v>
      </c>
      <c r="M9562" t="str">
        <f t="shared" si="1047"/>
        <v>OK</v>
      </c>
      <c r="N9562" t="str">
        <f t="shared" si="1048"/>
        <v>OK</v>
      </c>
      <c r="O9562" t="str">
        <f>_xlfn.XLOOKUP(B9562,'01_Raw_ATMs'!A:A,'01_Raw_ATMs'!A:A,"Not Found")</f>
        <v>ATM032</v>
      </c>
      <c r="P9562" t="str">
        <f t="shared" si="1049"/>
        <v>Valid</v>
      </c>
    </row>
    <row r="9563" spans="1:16">
      <c r="A9563" t="s">
        <v>9755</v>
      </c>
      <c r="B9563" t="s">
        <v>142</v>
      </c>
      <c r="C9563" s="2">
        <v>46050</v>
      </c>
      <c r="D9563" s="3">
        <v>0.7933217592592593</v>
      </c>
      <c r="E9563" t="s">
        <v>33</v>
      </c>
      <c r="F9563">
        <v>3000</v>
      </c>
      <c r="G9563" t="s">
        <v>189</v>
      </c>
      <c r="I9563">
        <f t="shared" si="1043"/>
        <v>1</v>
      </c>
      <c r="J9563" t="str">
        <f t="shared" si="1044"/>
        <v>OK</v>
      </c>
      <c r="K9563" t="str">
        <f t="shared" si="1045"/>
        <v>Successful</v>
      </c>
      <c r="L9563" t="str">
        <f t="shared" si="1046"/>
        <v>Withdrawal</v>
      </c>
      <c r="M9563" t="str">
        <f t="shared" si="1047"/>
        <v>OK</v>
      </c>
      <c r="N9563" t="str">
        <f t="shared" si="1048"/>
        <v>OK</v>
      </c>
      <c r="O9563" t="str">
        <f>_xlfn.XLOOKUP(B9563,'01_Raw_ATMs'!A:A,'01_Raw_ATMs'!A:A,"Not Found")</f>
        <v>ATM062</v>
      </c>
      <c r="P9563" t="str">
        <f t="shared" si="1049"/>
        <v>Valid</v>
      </c>
    </row>
    <row r="9564" spans="1:16">
      <c r="A9564" t="s">
        <v>9756</v>
      </c>
      <c r="B9564" t="s">
        <v>123</v>
      </c>
      <c r="C9564" s="2">
        <v>45760</v>
      </c>
      <c r="D9564" s="3">
        <v>0.61656250000000001</v>
      </c>
      <c r="E9564" t="s">
        <v>33</v>
      </c>
      <c r="F9564">
        <v>3000</v>
      </c>
      <c r="G9564" t="s">
        <v>189</v>
      </c>
      <c r="I9564">
        <f t="shared" si="1043"/>
        <v>1</v>
      </c>
      <c r="J9564" t="str">
        <f t="shared" si="1044"/>
        <v>OK</v>
      </c>
      <c r="K9564" t="str">
        <f t="shared" si="1045"/>
        <v>Successful</v>
      </c>
      <c r="L9564" t="str">
        <f t="shared" si="1046"/>
        <v>Withdrawal</v>
      </c>
      <c r="M9564" t="str">
        <f t="shared" si="1047"/>
        <v>OK</v>
      </c>
      <c r="N9564" t="str">
        <f t="shared" si="1048"/>
        <v>OK</v>
      </c>
      <c r="O9564" t="str">
        <f>_xlfn.XLOOKUP(B9564,'01_Raw_ATMs'!A:A,'01_Raw_ATMs'!A:A,"Not Found")</f>
        <v>ATM043</v>
      </c>
      <c r="P9564" t="str">
        <f t="shared" si="1049"/>
        <v>Valid</v>
      </c>
    </row>
    <row r="9565" spans="1:16">
      <c r="A9565" t="s">
        <v>9757</v>
      </c>
      <c r="B9565" t="s">
        <v>159</v>
      </c>
      <c r="C9565" s="2">
        <v>45714</v>
      </c>
      <c r="D9565" s="3">
        <v>0.72576388888888888</v>
      </c>
      <c r="E9565" t="s">
        <v>33</v>
      </c>
      <c r="F9565">
        <v>2500</v>
      </c>
      <c r="G9565" t="s">
        <v>189</v>
      </c>
      <c r="I9565">
        <f t="shared" si="1043"/>
        <v>1</v>
      </c>
      <c r="J9565" t="str">
        <f t="shared" si="1044"/>
        <v>OK</v>
      </c>
      <c r="K9565" t="str">
        <f t="shared" si="1045"/>
        <v>Successful</v>
      </c>
      <c r="L9565" t="str">
        <f t="shared" si="1046"/>
        <v>Withdrawal</v>
      </c>
      <c r="M9565" t="str">
        <f t="shared" si="1047"/>
        <v>OK</v>
      </c>
      <c r="N9565" t="str">
        <f t="shared" si="1048"/>
        <v>OK</v>
      </c>
      <c r="O9565" t="str">
        <f>_xlfn.XLOOKUP(B9565,'01_Raw_ATMs'!A:A,'01_Raw_ATMs'!A:A,"Not Found")</f>
        <v>ATM079</v>
      </c>
      <c r="P9565" t="str">
        <f t="shared" si="1049"/>
        <v>Valid</v>
      </c>
    </row>
    <row r="9566" spans="1:16">
      <c r="A9566" t="s">
        <v>9758</v>
      </c>
      <c r="B9566" t="s">
        <v>151</v>
      </c>
      <c r="C9566" s="2">
        <v>46163</v>
      </c>
      <c r="D9566" s="3">
        <v>0.5650694444444444</v>
      </c>
      <c r="E9566" t="s">
        <v>261</v>
      </c>
      <c r="F9566">
        <v>10000</v>
      </c>
      <c r="G9566" t="s">
        <v>189</v>
      </c>
      <c r="I9566">
        <f t="shared" si="1043"/>
        <v>1</v>
      </c>
      <c r="J9566" t="str">
        <f t="shared" si="1044"/>
        <v>OK</v>
      </c>
      <c r="K9566" t="str">
        <f t="shared" si="1045"/>
        <v>Successful</v>
      </c>
      <c r="L9566" t="str">
        <f t="shared" si="1046"/>
        <v>Cash Deposit</v>
      </c>
      <c r="M9566" t="str">
        <f t="shared" si="1047"/>
        <v>OK</v>
      </c>
      <c r="N9566" t="str">
        <f t="shared" si="1048"/>
        <v>OK</v>
      </c>
      <c r="O9566" t="str">
        <f>_xlfn.XLOOKUP(B9566,'01_Raw_ATMs'!A:A,'01_Raw_ATMs'!A:A,"Not Found")</f>
        <v>ATM071</v>
      </c>
      <c r="P9566" t="str">
        <f t="shared" si="1049"/>
        <v>Valid</v>
      </c>
    </row>
    <row r="9567" spans="1:16">
      <c r="A9567" t="s">
        <v>9759</v>
      </c>
      <c r="B9567" t="s">
        <v>120</v>
      </c>
      <c r="C9567" s="2">
        <v>46097</v>
      </c>
      <c r="D9567" s="3">
        <v>0.79251157407407402</v>
      </c>
      <c r="E9567" t="s">
        <v>194</v>
      </c>
      <c r="F9567">
        <v>0</v>
      </c>
      <c r="G9567" t="s">
        <v>189</v>
      </c>
      <c r="I9567">
        <f t="shared" si="1043"/>
        <v>1</v>
      </c>
      <c r="J9567" t="str">
        <f t="shared" si="1044"/>
        <v>OK</v>
      </c>
      <c r="K9567" t="str">
        <f t="shared" si="1045"/>
        <v>Successful</v>
      </c>
      <c r="L9567" t="str">
        <f t="shared" si="1046"/>
        <v>Balance Inquiry</v>
      </c>
      <c r="M9567" t="str">
        <f t="shared" si="1047"/>
        <v>OK</v>
      </c>
      <c r="N9567" t="str">
        <f t="shared" si="1048"/>
        <v>OK</v>
      </c>
      <c r="O9567" t="str">
        <f>_xlfn.XLOOKUP(B9567,'01_Raw_ATMs'!A:A,'01_Raw_ATMs'!A:A,"Not Found")</f>
        <v>ATM040</v>
      </c>
      <c r="P9567" t="str">
        <f t="shared" si="1049"/>
        <v>Valid</v>
      </c>
    </row>
    <row r="9568" spans="1:16">
      <c r="A9568" t="s">
        <v>9760</v>
      </c>
      <c r="B9568" t="s">
        <v>106</v>
      </c>
      <c r="C9568" s="2">
        <v>45831</v>
      </c>
      <c r="D9568" s="3">
        <v>0.83928240740740745</v>
      </c>
      <c r="E9568" t="s">
        <v>194</v>
      </c>
      <c r="F9568">
        <v>0</v>
      </c>
      <c r="G9568" t="s">
        <v>189</v>
      </c>
      <c r="I9568">
        <f t="shared" si="1043"/>
        <v>1</v>
      </c>
      <c r="J9568" t="str">
        <f t="shared" si="1044"/>
        <v>OK</v>
      </c>
      <c r="K9568" t="str">
        <f t="shared" si="1045"/>
        <v>Successful</v>
      </c>
      <c r="L9568" t="str">
        <f t="shared" si="1046"/>
        <v>Balance Inquiry</v>
      </c>
      <c r="M9568" t="str">
        <f t="shared" si="1047"/>
        <v>OK</v>
      </c>
      <c r="N9568" t="str">
        <f t="shared" si="1048"/>
        <v>OK</v>
      </c>
      <c r="O9568" t="str">
        <f>_xlfn.XLOOKUP(B9568,'01_Raw_ATMs'!A:A,'01_Raw_ATMs'!A:A,"Not Found")</f>
        <v>ATM026</v>
      </c>
      <c r="P9568" t="str">
        <f t="shared" si="1049"/>
        <v>Valid</v>
      </c>
    </row>
    <row r="9569" spans="1:16">
      <c r="A9569" t="s">
        <v>9761</v>
      </c>
      <c r="B9569" t="s">
        <v>98</v>
      </c>
      <c r="C9569" s="2">
        <v>46169</v>
      </c>
      <c r="D9569" s="3">
        <v>0.27754629629629629</v>
      </c>
      <c r="E9569" t="s">
        <v>33</v>
      </c>
      <c r="F9569">
        <v>5000</v>
      </c>
      <c r="G9569" t="s">
        <v>189</v>
      </c>
      <c r="I9569">
        <f t="shared" si="1043"/>
        <v>1</v>
      </c>
      <c r="J9569" t="str">
        <f t="shared" si="1044"/>
        <v>OK</v>
      </c>
      <c r="K9569" t="str">
        <f t="shared" si="1045"/>
        <v>Successful</v>
      </c>
      <c r="L9569" t="str">
        <f t="shared" si="1046"/>
        <v>Withdrawal</v>
      </c>
      <c r="M9569" t="str">
        <f t="shared" si="1047"/>
        <v>OK</v>
      </c>
      <c r="N9569" t="str">
        <f t="shared" si="1048"/>
        <v>OK</v>
      </c>
      <c r="O9569" t="str">
        <f>_xlfn.XLOOKUP(B9569,'01_Raw_ATMs'!A:A,'01_Raw_ATMs'!A:A,"Not Found")</f>
        <v>ATM019</v>
      </c>
      <c r="P9569" t="str">
        <f t="shared" si="1049"/>
        <v>Valid</v>
      </c>
    </row>
    <row r="9570" spans="1:16">
      <c r="A9570" t="s">
        <v>9762</v>
      </c>
      <c r="B9570" t="s">
        <v>130</v>
      </c>
      <c r="C9570" s="2">
        <v>46002</v>
      </c>
      <c r="D9570" s="3">
        <v>0.97672453703703699</v>
      </c>
      <c r="E9570" t="s">
        <v>33</v>
      </c>
      <c r="F9570">
        <v>8000</v>
      </c>
      <c r="G9570" t="s">
        <v>189</v>
      </c>
      <c r="I9570">
        <f t="shared" si="1043"/>
        <v>1</v>
      </c>
      <c r="J9570" t="str">
        <f t="shared" si="1044"/>
        <v>OK</v>
      </c>
      <c r="K9570" t="str">
        <f t="shared" si="1045"/>
        <v>Successful</v>
      </c>
      <c r="L9570" t="str">
        <f t="shared" si="1046"/>
        <v>Withdrawal</v>
      </c>
      <c r="M9570" t="str">
        <f t="shared" si="1047"/>
        <v>OK</v>
      </c>
      <c r="N9570" t="str">
        <f t="shared" si="1048"/>
        <v>OK</v>
      </c>
      <c r="O9570" t="str">
        <f>_xlfn.XLOOKUP(B9570,'01_Raw_ATMs'!A:A,'01_Raw_ATMs'!A:A,"Not Found")</f>
        <v>ATM050</v>
      </c>
      <c r="P9570" t="str">
        <f t="shared" si="1049"/>
        <v>Valid</v>
      </c>
    </row>
    <row r="9571" spans="1:16">
      <c r="A9571" t="s">
        <v>9763</v>
      </c>
      <c r="B9571" t="s">
        <v>168</v>
      </c>
      <c r="C9571" s="2">
        <v>45703</v>
      </c>
      <c r="D9571" s="3">
        <v>0.91469907407407403</v>
      </c>
      <c r="E9571" t="s">
        <v>33</v>
      </c>
      <c r="F9571">
        <v>5000</v>
      </c>
      <c r="G9571" t="s">
        <v>189</v>
      </c>
      <c r="I9571">
        <f t="shared" si="1043"/>
        <v>1</v>
      </c>
      <c r="J9571" t="str">
        <f t="shared" si="1044"/>
        <v>OK</v>
      </c>
      <c r="K9571" t="str">
        <f t="shared" si="1045"/>
        <v>Successful</v>
      </c>
      <c r="L9571" t="str">
        <f t="shared" si="1046"/>
        <v>Withdrawal</v>
      </c>
      <c r="M9571" t="str">
        <f t="shared" si="1047"/>
        <v>OK</v>
      </c>
      <c r="N9571" t="str">
        <f t="shared" si="1048"/>
        <v>OK</v>
      </c>
      <c r="O9571" t="str">
        <f>_xlfn.XLOOKUP(B9571,'01_Raw_ATMs'!A:A,'01_Raw_ATMs'!A:A,"Not Found")</f>
        <v>ATM088</v>
      </c>
      <c r="P9571" t="str">
        <f t="shared" si="1049"/>
        <v>Valid</v>
      </c>
    </row>
    <row r="9572" spans="1:16">
      <c r="A9572" t="s">
        <v>9764</v>
      </c>
      <c r="B9572" t="s">
        <v>166</v>
      </c>
      <c r="C9572" s="2">
        <v>45857</v>
      </c>
      <c r="D9572" s="3">
        <v>0.61490740740740746</v>
      </c>
      <c r="E9572" t="s">
        <v>33</v>
      </c>
      <c r="F9572">
        <v>2500</v>
      </c>
      <c r="G9572" t="s">
        <v>189</v>
      </c>
      <c r="I9572">
        <f t="shared" si="1043"/>
        <v>1</v>
      </c>
      <c r="J9572" t="str">
        <f t="shared" si="1044"/>
        <v>OK</v>
      </c>
      <c r="K9572" t="str">
        <f t="shared" si="1045"/>
        <v>Successful</v>
      </c>
      <c r="L9572" t="str">
        <f t="shared" si="1046"/>
        <v>Withdrawal</v>
      </c>
      <c r="M9572" t="str">
        <f t="shared" si="1047"/>
        <v>OK</v>
      </c>
      <c r="N9572" t="str">
        <f t="shared" si="1048"/>
        <v>OK</v>
      </c>
      <c r="O9572" t="str">
        <f>_xlfn.XLOOKUP(B9572,'01_Raw_ATMs'!A:A,'01_Raw_ATMs'!A:A,"Not Found")</f>
        <v>ATM086</v>
      </c>
      <c r="P9572" t="str">
        <f t="shared" si="1049"/>
        <v>Valid</v>
      </c>
    </row>
    <row r="9573" spans="1:16">
      <c r="A9573" t="s">
        <v>9765</v>
      </c>
      <c r="B9573" t="s">
        <v>136</v>
      </c>
      <c r="C9573" s="2">
        <v>46079</v>
      </c>
      <c r="D9573" s="3">
        <v>0.53596064814814814</v>
      </c>
      <c r="E9573" t="s">
        <v>261</v>
      </c>
      <c r="F9573">
        <v>10000</v>
      </c>
      <c r="G9573" t="s">
        <v>189</v>
      </c>
      <c r="I9573">
        <f t="shared" si="1043"/>
        <v>1</v>
      </c>
      <c r="J9573" t="str">
        <f t="shared" si="1044"/>
        <v>OK</v>
      </c>
      <c r="K9573" t="str">
        <f t="shared" si="1045"/>
        <v>Successful</v>
      </c>
      <c r="L9573" t="str">
        <f t="shared" si="1046"/>
        <v>Cash Deposit</v>
      </c>
      <c r="M9573" t="str">
        <f t="shared" si="1047"/>
        <v>OK</v>
      </c>
      <c r="N9573" t="str">
        <f t="shared" si="1048"/>
        <v>OK</v>
      </c>
      <c r="O9573" t="str">
        <f>_xlfn.XLOOKUP(B9573,'01_Raw_ATMs'!A:A,'01_Raw_ATMs'!A:A,"Not Found")</f>
        <v>ATM056</v>
      </c>
      <c r="P9573" t="str">
        <f t="shared" si="1049"/>
        <v>Valid</v>
      </c>
    </row>
    <row r="9574" spans="1:16">
      <c r="A9574" t="s">
        <v>9766</v>
      </c>
      <c r="B9574" t="s">
        <v>134</v>
      </c>
      <c r="C9574" s="2">
        <v>45919</v>
      </c>
      <c r="D9574" s="3">
        <v>9.0393518518518512E-2</v>
      </c>
      <c r="E9574" t="s">
        <v>33</v>
      </c>
      <c r="F9574">
        <v>10000</v>
      </c>
      <c r="G9574" t="s">
        <v>189</v>
      </c>
      <c r="I9574">
        <f t="shared" si="1043"/>
        <v>1</v>
      </c>
      <c r="J9574" t="str">
        <f t="shared" si="1044"/>
        <v>OK</v>
      </c>
      <c r="K9574" t="str">
        <f t="shared" si="1045"/>
        <v>Successful</v>
      </c>
      <c r="L9574" t="str">
        <f t="shared" si="1046"/>
        <v>Withdrawal</v>
      </c>
      <c r="M9574" t="str">
        <f t="shared" si="1047"/>
        <v>OK</v>
      </c>
      <c r="N9574" t="str">
        <f t="shared" si="1048"/>
        <v>OK</v>
      </c>
      <c r="O9574" t="str">
        <f>_xlfn.XLOOKUP(B9574,'01_Raw_ATMs'!A:A,'01_Raw_ATMs'!A:A,"Not Found")</f>
        <v>ATM054</v>
      </c>
      <c r="P9574" t="str">
        <f t="shared" si="1049"/>
        <v>Valid</v>
      </c>
    </row>
    <row r="9575" spans="1:16">
      <c r="A9575" t="s">
        <v>9767</v>
      </c>
      <c r="B9575" t="s">
        <v>95</v>
      </c>
      <c r="C9575" s="2">
        <v>45858</v>
      </c>
      <c r="D9575" s="3">
        <v>0.4573726851851852</v>
      </c>
      <c r="E9575" t="s">
        <v>33</v>
      </c>
      <c r="F9575">
        <v>3000</v>
      </c>
      <c r="G9575" t="s">
        <v>189</v>
      </c>
      <c r="I9575">
        <f t="shared" si="1043"/>
        <v>1</v>
      </c>
      <c r="J9575" t="str">
        <f t="shared" si="1044"/>
        <v>OK</v>
      </c>
      <c r="K9575" t="str">
        <f t="shared" si="1045"/>
        <v>Successful</v>
      </c>
      <c r="L9575" t="str">
        <f t="shared" si="1046"/>
        <v>Withdrawal</v>
      </c>
      <c r="M9575" t="str">
        <f t="shared" si="1047"/>
        <v>OK</v>
      </c>
      <c r="N9575" t="str">
        <f t="shared" si="1048"/>
        <v>OK</v>
      </c>
      <c r="O9575" t="str">
        <f>_xlfn.XLOOKUP(B9575,'01_Raw_ATMs'!A:A,'01_Raw_ATMs'!A:A,"Not Found")</f>
        <v>ATM017</v>
      </c>
      <c r="P9575" t="str">
        <f t="shared" si="1049"/>
        <v>Valid</v>
      </c>
    </row>
    <row r="9576" spans="1:16">
      <c r="A9576" t="s">
        <v>9768</v>
      </c>
      <c r="B9576" t="s">
        <v>102</v>
      </c>
      <c r="C9576" s="2">
        <v>45931</v>
      </c>
      <c r="D9576" s="3">
        <v>0.77644675925925921</v>
      </c>
      <c r="E9576" t="s">
        <v>33</v>
      </c>
      <c r="F9576">
        <v>2500</v>
      </c>
      <c r="G9576" t="s">
        <v>189</v>
      </c>
      <c r="I9576">
        <f t="shared" si="1043"/>
        <v>1</v>
      </c>
      <c r="J9576" t="str">
        <f t="shared" si="1044"/>
        <v>OK</v>
      </c>
      <c r="K9576" t="str">
        <f t="shared" si="1045"/>
        <v>Successful</v>
      </c>
      <c r="L9576" t="str">
        <f t="shared" si="1046"/>
        <v>Withdrawal</v>
      </c>
      <c r="M9576" t="str">
        <f t="shared" si="1047"/>
        <v>OK</v>
      </c>
      <c r="N9576" t="str">
        <f t="shared" si="1048"/>
        <v>OK</v>
      </c>
      <c r="O9576" t="str">
        <f>_xlfn.XLOOKUP(B9576,'01_Raw_ATMs'!A:A,'01_Raw_ATMs'!A:A,"Not Found")</f>
        <v>ATM023</v>
      </c>
      <c r="P9576" t="str">
        <f t="shared" si="1049"/>
        <v>Valid</v>
      </c>
    </row>
    <row r="9577" spans="1:16">
      <c r="A9577" t="s">
        <v>9769</v>
      </c>
      <c r="B9577" t="s">
        <v>103</v>
      </c>
      <c r="C9577" s="2">
        <v>46090</v>
      </c>
      <c r="D9577" s="3">
        <v>0.2857986111111111</v>
      </c>
      <c r="E9577" t="s">
        <v>33</v>
      </c>
      <c r="F9577">
        <v>500</v>
      </c>
      <c r="G9577" t="s">
        <v>189</v>
      </c>
      <c r="I9577">
        <f t="shared" si="1043"/>
        <v>1</v>
      </c>
      <c r="J9577" t="str">
        <f t="shared" si="1044"/>
        <v>OK</v>
      </c>
      <c r="K9577" t="str">
        <f t="shared" si="1045"/>
        <v>Successful</v>
      </c>
      <c r="L9577" t="str">
        <f t="shared" si="1046"/>
        <v>Withdrawal</v>
      </c>
      <c r="M9577" t="str">
        <f t="shared" si="1047"/>
        <v>OK</v>
      </c>
      <c r="N9577" t="str">
        <f t="shared" si="1048"/>
        <v>OK</v>
      </c>
      <c r="O9577" t="str">
        <f>_xlfn.XLOOKUP(B9577,'01_Raw_ATMs'!A:A,'01_Raw_ATMs'!A:A,"Not Found")</f>
        <v>ATM024</v>
      </c>
      <c r="P9577" t="str">
        <f t="shared" si="1049"/>
        <v>Valid</v>
      </c>
    </row>
    <row r="9578" spans="1:16">
      <c r="A9578" t="s">
        <v>9770</v>
      </c>
      <c r="B9578" t="s">
        <v>124</v>
      </c>
      <c r="C9578" s="2">
        <v>46147</v>
      </c>
      <c r="D9578" s="3">
        <v>0.66984953703703709</v>
      </c>
      <c r="E9578" t="s">
        <v>33</v>
      </c>
      <c r="F9578">
        <v>6000</v>
      </c>
      <c r="G9578" t="s">
        <v>189</v>
      </c>
      <c r="I9578">
        <f t="shared" si="1043"/>
        <v>1</v>
      </c>
      <c r="J9578" t="str">
        <f t="shared" si="1044"/>
        <v>OK</v>
      </c>
      <c r="K9578" t="str">
        <f t="shared" si="1045"/>
        <v>Successful</v>
      </c>
      <c r="L9578" t="str">
        <f t="shared" si="1046"/>
        <v>Withdrawal</v>
      </c>
      <c r="M9578" t="str">
        <f t="shared" si="1047"/>
        <v>OK</v>
      </c>
      <c r="N9578" t="str">
        <f t="shared" si="1048"/>
        <v>OK</v>
      </c>
      <c r="O9578" t="str">
        <f>_xlfn.XLOOKUP(B9578,'01_Raw_ATMs'!A:A,'01_Raw_ATMs'!A:A,"Not Found")</f>
        <v>ATM044</v>
      </c>
      <c r="P9578" t="str">
        <f t="shared" si="1049"/>
        <v>Valid</v>
      </c>
    </row>
    <row r="9579" spans="1:16">
      <c r="A9579" t="s">
        <v>9771</v>
      </c>
      <c r="B9579" t="s">
        <v>74</v>
      </c>
      <c r="C9579" s="2">
        <v>46160</v>
      </c>
      <c r="D9579" s="3">
        <v>0.96851851851851856</v>
      </c>
      <c r="E9579" t="s">
        <v>33</v>
      </c>
      <c r="F9579">
        <v>1000</v>
      </c>
      <c r="G9579" t="s">
        <v>189</v>
      </c>
      <c r="I9579">
        <f t="shared" si="1043"/>
        <v>1</v>
      </c>
      <c r="J9579" t="str">
        <f t="shared" si="1044"/>
        <v>OK</v>
      </c>
      <c r="K9579" t="str">
        <f t="shared" si="1045"/>
        <v>Successful</v>
      </c>
      <c r="L9579" t="str">
        <f t="shared" si="1046"/>
        <v>Withdrawal</v>
      </c>
      <c r="M9579" t="str">
        <f t="shared" si="1047"/>
        <v>OK</v>
      </c>
      <c r="N9579" t="str">
        <f t="shared" si="1048"/>
        <v>OK</v>
      </c>
      <c r="O9579" t="str">
        <f>_xlfn.XLOOKUP(B9579,'01_Raw_ATMs'!A:A,'01_Raw_ATMs'!A:A,"Not Found")</f>
        <v>ATM003</v>
      </c>
      <c r="P9579" t="str">
        <f t="shared" si="1049"/>
        <v>Valid</v>
      </c>
    </row>
    <row r="9580" spans="1:16">
      <c r="A9580" t="s">
        <v>9772</v>
      </c>
      <c r="B9580" t="s">
        <v>178</v>
      </c>
      <c r="C9580" s="2">
        <v>46085</v>
      </c>
      <c r="D9580" s="3">
        <v>0.91690972222222222</v>
      </c>
      <c r="E9580" t="s">
        <v>33</v>
      </c>
      <c r="F9580">
        <v>2000</v>
      </c>
      <c r="G9580" t="s">
        <v>189</v>
      </c>
      <c r="I9580">
        <f t="shared" si="1043"/>
        <v>1</v>
      </c>
      <c r="J9580" t="str">
        <f t="shared" si="1044"/>
        <v>OK</v>
      </c>
      <c r="K9580" t="str">
        <f t="shared" si="1045"/>
        <v>Successful</v>
      </c>
      <c r="L9580" t="str">
        <f t="shared" si="1046"/>
        <v>Withdrawal</v>
      </c>
      <c r="M9580" t="str">
        <f t="shared" si="1047"/>
        <v>OK</v>
      </c>
      <c r="N9580" t="str">
        <f t="shared" si="1048"/>
        <v>OK</v>
      </c>
      <c r="O9580" t="str">
        <f>_xlfn.XLOOKUP(B9580,'01_Raw_ATMs'!A:A,'01_Raw_ATMs'!A:A,"Not Found")</f>
        <v>ATM098</v>
      </c>
      <c r="P9580" t="str">
        <f t="shared" si="1049"/>
        <v>Valid</v>
      </c>
    </row>
    <row r="9581" spans="1:16">
      <c r="A9581" t="s">
        <v>9773</v>
      </c>
      <c r="B9581" t="s">
        <v>166</v>
      </c>
      <c r="C9581" s="2">
        <v>45699</v>
      </c>
      <c r="D9581" s="3">
        <v>0.68130787037037033</v>
      </c>
      <c r="E9581" t="s">
        <v>33</v>
      </c>
      <c r="F9581">
        <v>2000</v>
      </c>
      <c r="G9581" t="s">
        <v>189</v>
      </c>
      <c r="I9581">
        <f t="shared" si="1043"/>
        <v>1</v>
      </c>
      <c r="J9581" t="str">
        <f t="shared" si="1044"/>
        <v>OK</v>
      </c>
      <c r="K9581" t="str">
        <f t="shared" si="1045"/>
        <v>Successful</v>
      </c>
      <c r="L9581" t="str">
        <f t="shared" si="1046"/>
        <v>Withdrawal</v>
      </c>
      <c r="M9581" t="str">
        <f t="shared" si="1047"/>
        <v>OK</v>
      </c>
      <c r="N9581" t="str">
        <f t="shared" si="1048"/>
        <v>OK</v>
      </c>
      <c r="O9581" t="str">
        <f>_xlfn.XLOOKUP(B9581,'01_Raw_ATMs'!A:A,'01_Raw_ATMs'!A:A,"Not Found")</f>
        <v>ATM086</v>
      </c>
      <c r="P9581" t="str">
        <f t="shared" si="1049"/>
        <v>Valid</v>
      </c>
    </row>
    <row r="9582" spans="1:16">
      <c r="A9582" t="s">
        <v>9774</v>
      </c>
      <c r="B9582" t="s">
        <v>130</v>
      </c>
      <c r="C9582" s="2">
        <v>45716</v>
      </c>
      <c r="D9582" s="3">
        <v>0.55953703703703705</v>
      </c>
      <c r="E9582" t="s">
        <v>33</v>
      </c>
      <c r="F9582">
        <v>8000</v>
      </c>
      <c r="G9582" t="s">
        <v>189</v>
      </c>
      <c r="I9582">
        <f t="shared" si="1043"/>
        <v>1</v>
      </c>
      <c r="J9582" t="str">
        <f t="shared" si="1044"/>
        <v>OK</v>
      </c>
      <c r="K9582" t="str">
        <f t="shared" si="1045"/>
        <v>Successful</v>
      </c>
      <c r="L9582" t="str">
        <f t="shared" si="1046"/>
        <v>Withdrawal</v>
      </c>
      <c r="M9582" t="str">
        <f t="shared" si="1047"/>
        <v>OK</v>
      </c>
      <c r="N9582" t="str">
        <f t="shared" si="1048"/>
        <v>OK</v>
      </c>
      <c r="O9582" t="str">
        <f>_xlfn.XLOOKUP(B9582,'01_Raw_ATMs'!A:A,'01_Raw_ATMs'!A:A,"Not Found")</f>
        <v>ATM050</v>
      </c>
      <c r="P9582" t="str">
        <f t="shared" si="1049"/>
        <v>Valid</v>
      </c>
    </row>
    <row r="9583" spans="1:16">
      <c r="A9583" t="s">
        <v>9775</v>
      </c>
      <c r="B9583" t="s">
        <v>158</v>
      </c>
      <c r="C9583" s="2">
        <v>46030</v>
      </c>
      <c r="D9583" s="3">
        <v>0.6083912037037037</v>
      </c>
      <c r="E9583" t="s">
        <v>33</v>
      </c>
      <c r="F9583">
        <v>2000</v>
      </c>
      <c r="G9583" t="s">
        <v>189</v>
      </c>
      <c r="I9583">
        <f t="shared" si="1043"/>
        <v>1</v>
      </c>
      <c r="J9583" t="str">
        <f t="shared" si="1044"/>
        <v>OK</v>
      </c>
      <c r="K9583" t="str">
        <f t="shared" si="1045"/>
        <v>Successful</v>
      </c>
      <c r="L9583" t="str">
        <f t="shared" si="1046"/>
        <v>Withdrawal</v>
      </c>
      <c r="M9583" t="str">
        <f t="shared" si="1047"/>
        <v>OK</v>
      </c>
      <c r="N9583" t="str">
        <f t="shared" si="1048"/>
        <v>OK</v>
      </c>
      <c r="O9583" t="str">
        <f>_xlfn.XLOOKUP(B9583,'01_Raw_ATMs'!A:A,'01_Raw_ATMs'!A:A,"Not Found")</f>
        <v>ATM078</v>
      </c>
      <c r="P9583" t="str">
        <f t="shared" si="1049"/>
        <v>Valid</v>
      </c>
    </row>
    <row r="9584" spans="1:16">
      <c r="A9584" t="s">
        <v>9776</v>
      </c>
      <c r="B9584" t="s">
        <v>150</v>
      </c>
      <c r="C9584" s="2">
        <v>46109</v>
      </c>
      <c r="D9584" s="3">
        <v>0.85652777777777778</v>
      </c>
      <c r="E9584" t="s">
        <v>33</v>
      </c>
      <c r="F9584">
        <v>10000</v>
      </c>
      <c r="G9584" t="s">
        <v>189</v>
      </c>
      <c r="I9584">
        <f t="shared" si="1043"/>
        <v>1</v>
      </c>
      <c r="J9584" t="str">
        <f t="shared" si="1044"/>
        <v>OK</v>
      </c>
      <c r="K9584" t="str">
        <f t="shared" si="1045"/>
        <v>Successful</v>
      </c>
      <c r="L9584" t="str">
        <f t="shared" si="1046"/>
        <v>Withdrawal</v>
      </c>
      <c r="M9584" t="str">
        <f t="shared" si="1047"/>
        <v>OK</v>
      </c>
      <c r="N9584" t="str">
        <f t="shared" si="1048"/>
        <v>OK</v>
      </c>
      <c r="O9584" t="str">
        <f>_xlfn.XLOOKUP(B9584,'01_Raw_ATMs'!A:A,'01_Raw_ATMs'!A:A,"Not Found")</f>
        <v>ATM070</v>
      </c>
      <c r="P9584" t="str">
        <f t="shared" si="1049"/>
        <v>Valid</v>
      </c>
    </row>
    <row r="9585" spans="1:16">
      <c r="A9585" t="s">
        <v>9777</v>
      </c>
      <c r="B9585" t="s">
        <v>114</v>
      </c>
      <c r="C9585" s="2">
        <v>45714</v>
      </c>
      <c r="D9585" s="3">
        <v>0.82589120370370372</v>
      </c>
      <c r="E9585" t="s">
        <v>33</v>
      </c>
      <c r="F9585">
        <v>4000</v>
      </c>
      <c r="G9585" t="s">
        <v>189</v>
      </c>
      <c r="I9585">
        <f t="shared" si="1043"/>
        <v>1</v>
      </c>
      <c r="J9585" t="str">
        <f t="shared" si="1044"/>
        <v>OK</v>
      </c>
      <c r="K9585" t="str">
        <f t="shared" si="1045"/>
        <v>Successful</v>
      </c>
      <c r="L9585" t="str">
        <f t="shared" si="1046"/>
        <v>Withdrawal</v>
      </c>
      <c r="M9585" t="str">
        <f t="shared" si="1047"/>
        <v>OK</v>
      </c>
      <c r="N9585" t="str">
        <f t="shared" si="1048"/>
        <v>OK</v>
      </c>
      <c r="O9585" t="str">
        <f>_xlfn.XLOOKUP(B9585,'01_Raw_ATMs'!A:A,'01_Raw_ATMs'!A:A,"Not Found")</f>
        <v>ATM034</v>
      </c>
      <c r="P9585" t="str">
        <f t="shared" si="1049"/>
        <v>Valid</v>
      </c>
    </row>
    <row r="9586" spans="1:16">
      <c r="A9586" t="s">
        <v>9778</v>
      </c>
      <c r="B9586" t="s">
        <v>132</v>
      </c>
      <c r="C9586" s="2">
        <v>45758</v>
      </c>
      <c r="D9586" s="3">
        <v>0.33362268518518517</v>
      </c>
      <c r="E9586" t="s">
        <v>33</v>
      </c>
      <c r="F9586">
        <v>2500</v>
      </c>
      <c r="G9586" t="s">
        <v>189</v>
      </c>
      <c r="I9586">
        <f t="shared" si="1043"/>
        <v>1</v>
      </c>
      <c r="J9586" t="str">
        <f t="shared" si="1044"/>
        <v>OK</v>
      </c>
      <c r="K9586" t="str">
        <f t="shared" si="1045"/>
        <v>Successful</v>
      </c>
      <c r="L9586" t="str">
        <f t="shared" si="1046"/>
        <v>Withdrawal</v>
      </c>
      <c r="M9586" t="str">
        <f t="shared" si="1047"/>
        <v>OK</v>
      </c>
      <c r="N9586" t="str">
        <f t="shared" si="1048"/>
        <v>OK</v>
      </c>
      <c r="O9586" t="str">
        <f>_xlfn.XLOOKUP(B9586,'01_Raw_ATMs'!A:A,'01_Raw_ATMs'!A:A,"Not Found")</f>
        <v>ATM052</v>
      </c>
      <c r="P9586" t="str">
        <f t="shared" si="1049"/>
        <v>Valid</v>
      </c>
    </row>
    <row r="9587" spans="1:16">
      <c r="A9587" t="s">
        <v>9779</v>
      </c>
      <c r="B9587" t="s">
        <v>104</v>
      </c>
      <c r="C9587" s="2">
        <v>46087</v>
      </c>
      <c r="D9587" s="3">
        <v>0.28597222222222218</v>
      </c>
      <c r="E9587" t="s">
        <v>194</v>
      </c>
      <c r="F9587">
        <v>0</v>
      </c>
      <c r="G9587" t="s">
        <v>189</v>
      </c>
      <c r="I9587">
        <f t="shared" si="1043"/>
        <v>1</v>
      </c>
      <c r="J9587" t="str">
        <f t="shared" si="1044"/>
        <v>OK</v>
      </c>
      <c r="K9587" t="str">
        <f t="shared" si="1045"/>
        <v>Successful</v>
      </c>
      <c r="L9587" t="str">
        <f t="shared" si="1046"/>
        <v>Balance Inquiry</v>
      </c>
      <c r="M9587" t="str">
        <f t="shared" si="1047"/>
        <v>OK</v>
      </c>
      <c r="N9587" t="str">
        <f t="shared" si="1048"/>
        <v>OK</v>
      </c>
      <c r="O9587" t="str">
        <f>_xlfn.XLOOKUP(B9587,'01_Raw_ATMs'!A:A,'01_Raw_ATMs'!A:A,"Not Found")</f>
        <v>ATM025</v>
      </c>
      <c r="P9587" t="str">
        <f t="shared" si="1049"/>
        <v>Valid</v>
      </c>
    </row>
    <row r="9588" spans="1:16">
      <c r="A9588" t="s">
        <v>9780</v>
      </c>
      <c r="B9588" t="s">
        <v>118</v>
      </c>
      <c r="C9588" s="2">
        <v>46185</v>
      </c>
      <c r="D9588" s="3">
        <v>0.81429398148148147</v>
      </c>
      <c r="E9588" t="s">
        <v>211</v>
      </c>
      <c r="F9588">
        <v>0</v>
      </c>
      <c r="G9588" t="s">
        <v>189</v>
      </c>
      <c r="I9588">
        <f t="shared" si="1043"/>
        <v>1</v>
      </c>
      <c r="J9588" t="str">
        <f t="shared" si="1044"/>
        <v>OK</v>
      </c>
      <c r="K9588" t="str">
        <f t="shared" si="1045"/>
        <v>Successful</v>
      </c>
      <c r="L9588" t="str">
        <f t="shared" si="1046"/>
        <v>Mini Statement</v>
      </c>
      <c r="M9588" t="str">
        <f t="shared" si="1047"/>
        <v>OK</v>
      </c>
      <c r="N9588" t="str">
        <f t="shared" si="1048"/>
        <v>OK</v>
      </c>
      <c r="O9588" t="str">
        <f>_xlfn.XLOOKUP(B9588,'01_Raw_ATMs'!A:A,'01_Raw_ATMs'!A:A,"Not Found")</f>
        <v>ATM038</v>
      </c>
      <c r="P9588" t="str">
        <f t="shared" si="1049"/>
        <v>Valid</v>
      </c>
    </row>
    <row r="9589" spans="1:16">
      <c r="A9589" t="s">
        <v>9781</v>
      </c>
      <c r="B9589" t="s">
        <v>164</v>
      </c>
      <c r="C9589" s="2">
        <v>46147</v>
      </c>
      <c r="D9589" s="3">
        <v>0.87202546296296302</v>
      </c>
      <c r="E9589" t="s">
        <v>33</v>
      </c>
      <c r="F9589">
        <v>5000</v>
      </c>
      <c r="G9589" t="s">
        <v>189</v>
      </c>
      <c r="I9589">
        <f t="shared" si="1043"/>
        <v>1</v>
      </c>
      <c r="J9589" t="str">
        <f t="shared" si="1044"/>
        <v>OK</v>
      </c>
      <c r="K9589" t="str">
        <f t="shared" si="1045"/>
        <v>Successful</v>
      </c>
      <c r="L9589" t="str">
        <f t="shared" si="1046"/>
        <v>Withdrawal</v>
      </c>
      <c r="M9589" t="str">
        <f t="shared" si="1047"/>
        <v>OK</v>
      </c>
      <c r="N9589" t="str">
        <f t="shared" si="1048"/>
        <v>OK</v>
      </c>
      <c r="O9589" t="str">
        <f>_xlfn.XLOOKUP(B9589,'01_Raw_ATMs'!A:A,'01_Raw_ATMs'!A:A,"Not Found")</f>
        <v>ATM084</v>
      </c>
      <c r="P9589" t="str">
        <f t="shared" si="1049"/>
        <v>Valid</v>
      </c>
    </row>
    <row r="9590" spans="1:16">
      <c r="A9590" t="s">
        <v>9782</v>
      </c>
      <c r="B9590" t="s">
        <v>171</v>
      </c>
      <c r="C9590" s="2">
        <v>45917</v>
      </c>
      <c r="D9590" s="3">
        <v>0.82920138888888884</v>
      </c>
      <c r="E9590" t="s">
        <v>33</v>
      </c>
      <c r="F9590">
        <v>8000</v>
      </c>
      <c r="G9590" t="s">
        <v>189</v>
      </c>
      <c r="I9590">
        <f t="shared" si="1043"/>
        <v>1</v>
      </c>
      <c r="J9590" t="str">
        <f t="shared" si="1044"/>
        <v>OK</v>
      </c>
      <c r="K9590" t="str">
        <f t="shared" si="1045"/>
        <v>Successful</v>
      </c>
      <c r="L9590" t="str">
        <f t="shared" si="1046"/>
        <v>Withdrawal</v>
      </c>
      <c r="M9590" t="str">
        <f t="shared" si="1047"/>
        <v>OK</v>
      </c>
      <c r="N9590" t="str">
        <f t="shared" si="1048"/>
        <v>OK</v>
      </c>
      <c r="O9590" t="str">
        <f>_xlfn.XLOOKUP(B9590,'01_Raw_ATMs'!A:A,'01_Raw_ATMs'!A:A,"Not Found")</f>
        <v>ATM091</v>
      </c>
      <c r="P9590" t="str">
        <f t="shared" si="1049"/>
        <v>Valid</v>
      </c>
    </row>
    <row r="9591" spans="1:16">
      <c r="A9591" t="s">
        <v>9783</v>
      </c>
      <c r="B9591" t="s">
        <v>139</v>
      </c>
      <c r="C9591" s="2">
        <v>45726</v>
      </c>
      <c r="D9591" s="3">
        <v>0.81571759259259258</v>
      </c>
      <c r="E9591" t="s">
        <v>33</v>
      </c>
      <c r="F9591">
        <v>1500</v>
      </c>
      <c r="G9591" t="s">
        <v>189</v>
      </c>
      <c r="I9591">
        <f t="shared" si="1043"/>
        <v>1</v>
      </c>
      <c r="J9591" t="str">
        <f t="shared" si="1044"/>
        <v>OK</v>
      </c>
      <c r="K9591" t="str">
        <f t="shared" si="1045"/>
        <v>Successful</v>
      </c>
      <c r="L9591" t="str">
        <f t="shared" si="1046"/>
        <v>Withdrawal</v>
      </c>
      <c r="M9591" t="str">
        <f t="shared" si="1047"/>
        <v>OK</v>
      </c>
      <c r="N9591" t="str">
        <f t="shared" si="1048"/>
        <v>OK</v>
      </c>
      <c r="O9591" t="str">
        <f>_xlfn.XLOOKUP(B9591,'01_Raw_ATMs'!A:A,'01_Raw_ATMs'!A:A,"Not Found")</f>
        <v>ATM059</v>
      </c>
      <c r="P9591" t="str">
        <f t="shared" si="1049"/>
        <v>Valid</v>
      </c>
    </row>
    <row r="9592" spans="1:16">
      <c r="A9592" t="s">
        <v>9784</v>
      </c>
      <c r="B9592" t="s">
        <v>169</v>
      </c>
      <c r="C9592" s="2">
        <v>45893</v>
      </c>
      <c r="D9592" s="3">
        <v>0.5130555555555556</v>
      </c>
      <c r="E9592" t="s">
        <v>211</v>
      </c>
      <c r="F9592">
        <v>0</v>
      </c>
      <c r="G9592" t="s">
        <v>189</v>
      </c>
      <c r="I9592">
        <f t="shared" si="1043"/>
        <v>1</v>
      </c>
      <c r="J9592" t="str">
        <f t="shared" si="1044"/>
        <v>OK</v>
      </c>
      <c r="K9592" t="str">
        <f t="shared" si="1045"/>
        <v>Successful</v>
      </c>
      <c r="L9592" t="str">
        <f t="shared" si="1046"/>
        <v>Mini Statement</v>
      </c>
      <c r="M9592" t="str">
        <f t="shared" si="1047"/>
        <v>OK</v>
      </c>
      <c r="N9592" t="str">
        <f t="shared" si="1048"/>
        <v>OK</v>
      </c>
      <c r="O9592" t="str">
        <f>_xlfn.XLOOKUP(B9592,'01_Raw_ATMs'!A:A,'01_Raw_ATMs'!A:A,"Not Found")</f>
        <v>ATM089</v>
      </c>
      <c r="P9592" t="str">
        <f t="shared" si="1049"/>
        <v>Valid</v>
      </c>
    </row>
    <row r="9593" spans="1:16">
      <c r="A9593" t="s">
        <v>9785</v>
      </c>
      <c r="B9593" t="s">
        <v>115</v>
      </c>
      <c r="C9593" s="2">
        <v>46002</v>
      </c>
      <c r="D9593" s="3">
        <v>0.81593749999999998</v>
      </c>
      <c r="E9593" t="s">
        <v>194</v>
      </c>
      <c r="F9593">
        <v>0</v>
      </c>
      <c r="G9593" t="s">
        <v>189</v>
      </c>
      <c r="I9593">
        <f t="shared" si="1043"/>
        <v>1</v>
      </c>
      <c r="J9593" t="str">
        <f t="shared" si="1044"/>
        <v>OK</v>
      </c>
      <c r="K9593" t="str">
        <f t="shared" si="1045"/>
        <v>Successful</v>
      </c>
      <c r="L9593" t="str">
        <f t="shared" si="1046"/>
        <v>Balance Inquiry</v>
      </c>
      <c r="M9593" t="str">
        <f t="shared" si="1047"/>
        <v>OK</v>
      </c>
      <c r="N9593" t="str">
        <f t="shared" si="1048"/>
        <v>OK</v>
      </c>
      <c r="O9593" t="str">
        <f>_xlfn.XLOOKUP(B9593,'01_Raw_ATMs'!A:A,'01_Raw_ATMs'!A:A,"Not Found")</f>
        <v>ATM035</v>
      </c>
      <c r="P9593" t="str">
        <f t="shared" si="1049"/>
        <v>Valid</v>
      </c>
    </row>
    <row r="9594" spans="1:16">
      <c r="A9594" t="s">
        <v>9786</v>
      </c>
      <c r="B9594" t="s">
        <v>74</v>
      </c>
      <c r="C9594" s="2">
        <v>46008</v>
      </c>
      <c r="D9594" s="3">
        <v>0.85344907407407411</v>
      </c>
      <c r="E9594" t="s">
        <v>194</v>
      </c>
      <c r="F9594">
        <v>0</v>
      </c>
      <c r="G9594" t="s">
        <v>189</v>
      </c>
      <c r="I9594">
        <f t="shared" si="1043"/>
        <v>1</v>
      </c>
      <c r="J9594" t="str">
        <f t="shared" si="1044"/>
        <v>OK</v>
      </c>
      <c r="K9594" t="str">
        <f t="shared" si="1045"/>
        <v>Successful</v>
      </c>
      <c r="L9594" t="str">
        <f t="shared" si="1046"/>
        <v>Balance Inquiry</v>
      </c>
      <c r="M9594" t="str">
        <f t="shared" si="1047"/>
        <v>OK</v>
      </c>
      <c r="N9594" t="str">
        <f t="shared" si="1048"/>
        <v>OK</v>
      </c>
      <c r="O9594" t="str">
        <f>_xlfn.XLOOKUP(B9594,'01_Raw_ATMs'!A:A,'01_Raw_ATMs'!A:A,"Not Found")</f>
        <v>ATM003</v>
      </c>
      <c r="P9594" t="str">
        <f t="shared" si="1049"/>
        <v>Valid</v>
      </c>
    </row>
    <row r="9595" spans="1:16">
      <c r="A9595" t="s">
        <v>9787</v>
      </c>
      <c r="B9595" t="s">
        <v>93</v>
      </c>
      <c r="C9595" s="2">
        <v>45988</v>
      </c>
      <c r="D9595" s="3">
        <v>0.29501157407407408</v>
      </c>
      <c r="E9595" t="s">
        <v>33</v>
      </c>
      <c r="F9595">
        <v>3000</v>
      </c>
      <c r="G9595" t="s">
        <v>189</v>
      </c>
      <c r="I9595">
        <f t="shared" si="1043"/>
        <v>1</v>
      </c>
      <c r="J9595" t="str">
        <f t="shared" si="1044"/>
        <v>OK</v>
      </c>
      <c r="K9595" t="str">
        <f t="shared" si="1045"/>
        <v>Successful</v>
      </c>
      <c r="L9595" t="str">
        <f t="shared" si="1046"/>
        <v>Withdrawal</v>
      </c>
      <c r="M9595" t="str">
        <f t="shared" si="1047"/>
        <v>OK</v>
      </c>
      <c r="N9595" t="str">
        <f t="shared" si="1048"/>
        <v>OK</v>
      </c>
      <c r="O9595" t="str">
        <f>_xlfn.XLOOKUP(B9595,'01_Raw_ATMs'!A:A,'01_Raw_ATMs'!A:A,"Not Found")</f>
        <v>ATM016</v>
      </c>
      <c r="P9595" t="str">
        <f t="shared" si="1049"/>
        <v>Valid</v>
      </c>
    </row>
    <row r="9596" spans="1:16">
      <c r="A9596" t="s">
        <v>9788</v>
      </c>
      <c r="B9596" t="s">
        <v>137</v>
      </c>
      <c r="C9596" s="2">
        <v>46188</v>
      </c>
      <c r="D9596" s="3">
        <v>0.34609953703703711</v>
      </c>
      <c r="E9596" t="s">
        <v>194</v>
      </c>
      <c r="F9596">
        <v>0</v>
      </c>
      <c r="G9596" t="s">
        <v>189</v>
      </c>
      <c r="I9596">
        <f t="shared" si="1043"/>
        <v>1</v>
      </c>
      <c r="J9596" t="str">
        <f t="shared" si="1044"/>
        <v>OK</v>
      </c>
      <c r="K9596" t="str">
        <f t="shared" si="1045"/>
        <v>Successful</v>
      </c>
      <c r="L9596" t="str">
        <f t="shared" si="1046"/>
        <v>Balance Inquiry</v>
      </c>
      <c r="M9596" t="str">
        <f t="shared" si="1047"/>
        <v>OK</v>
      </c>
      <c r="N9596" t="str">
        <f t="shared" si="1048"/>
        <v>OK</v>
      </c>
      <c r="O9596" t="str">
        <f>_xlfn.XLOOKUP(B9596,'01_Raw_ATMs'!A:A,'01_Raw_ATMs'!A:A,"Not Found")</f>
        <v>ATM057</v>
      </c>
      <c r="P9596" t="str">
        <f t="shared" si="1049"/>
        <v>Valid</v>
      </c>
    </row>
    <row r="9597" spans="1:16">
      <c r="A9597" t="s">
        <v>9789</v>
      </c>
      <c r="B9597" t="s">
        <v>110</v>
      </c>
      <c r="C9597" s="2">
        <v>46102</v>
      </c>
      <c r="D9597" s="3">
        <v>0.39035879629629627</v>
      </c>
      <c r="E9597" t="s">
        <v>33</v>
      </c>
      <c r="F9597">
        <v>1000</v>
      </c>
      <c r="G9597" t="s">
        <v>189</v>
      </c>
      <c r="I9597">
        <f t="shared" si="1043"/>
        <v>1</v>
      </c>
      <c r="J9597" t="str">
        <f t="shared" si="1044"/>
        <v>OK</v>
      </c>
      <c r="K9597" t="str">
        <f t="shared" si="1045"/>
        <v>Successful</v>
      </c>
      <c r="L9597" t="str">
        <f t="shared" si="1046"/>
        <v>Withdrawal</v>
      </c>
      <c r="M9597" t="str">
        <f t="shared" si="1047"/>
        <v>OK</v>
      </c>
      <c r="N9597" t="str">
        <f t="shared" si="1048"/>
        <v>OK</v>
      </c>
      <c r="O9597" t="str">
        <f>_xlfn.XLOOKUP(B9597,'01_Raw_ATMs'!A:A,'01_Raw_ATMs'!A:A,"Not Found")</f>
        <v>ATM030</v>
      </c>
      <c r="P9597" t="str">
        <f t="shared" si="1049"/>
        <v>Valid</v>
      </c>
    </row>
    <row r="9598" spans="1:16">
      <c r="A9598" t="s">
        <v>9790</v>
      </c>
      <c r="B9598" t="s">
        <v>137</v>
      </c>
      <c r="C9598" s="2">
        <v>46103</v>
      </c>
      <c r="D9598" s="3">
        <v>0.37880787037037039</v>
      </c>
      <c r="E9598" t="s">
        <v>33</v>
      </c>
      <c r="F9598">
        <v>2000</v>
      </c>
      <c r="G9598" t="s">
        <v>214</v>
      </c>
      <c r="H9598" t="s">
        <v>1080</v>
      </c>
      <c r="I9598">
        <f t="shared" si="1043"/>
        <v>1</v>
      </c>
      <c r="J9598" t="str">
        <f t="shared" si="1044"/>
        <v>OK</v>
      </c>
      <c r="K9598" t="str">
        <f t="shared" si="1045"/>
        <v>Failed</v>
      </c>
      <c r="L9598" t="str">
        <f t="shared" si="1046"/>
        <v>Withdrawal</v>
      </c>
      <c r="M9598" t="str">
        <f t="shared" si="1047"/>
        <v>OK</v>
      </c>
      <c r="N9598" t="str">
        <f t="shared" si="1048"/>
        <v>OK</v>
      </c>
      <c r="O9598" t="str">
        <f>_xlfn.XLOOKUP(B9598,'01_Raw_ATMs'!A:A,'01_Raw_ATMs'!A:A,"Not Found")</f>
        <v>ATM057</v>
      </c>
      <c r="P9598" t="str">
        <f t="shared" si="1049"/>
        <v>Valid</v>
      </c>
    </row>
    <row r="9599" spans="1:16">
      <c r="A9599" t="s">
        <v>9791</v>
      </c>
      <c r="B9599" t="s">
        <v>126</v>
      </c>
      <c r="C9599" s="2">
        <v>46063</v>
      </c>
      <c r="D9599" s="3">
        <v>0.67737268518518523</v>
      </c>
      <c r="E9599" t="s">
        <v>33</v>
      </c>
      <c r="F9599">
        <v>10000</v>
      </c>
      <c r="G9599" t="s">
        <v>189</v>
      </c>
      <c r="I9599">
        <f t="shared" si="1043"/>
        <v>1</v>
      </c>
      <c r="J9599" t="str">
        <f t="shared" si="1044"/>
        <v>OK</v>
      </c>
      <c r="K9599" t="str">
        <f t="shared" si="1045"/>
        <v>Successful</v>
      </c>
      <c r="L9599" t="str">
        <f t="shared" si="1046"/>
        <v>Withdrawal</v>
      </c>
      <c r="M9599" t="str">
        <f t="shared" si="1047"/>
        <v>OK</v>
      </c>
      <c r="N9599" t="str">
        <f t="shared" si="1048"/>
        <v>OK</v>
      </c>
      <c r="O9599" t="str">
        <f>_xlfn.XLOOKUP(B9599,'01_Raw_ATMs'!A:A,'01_Raw_ATMs'!A:A,"Not Found")</f>
        <v>ATM046</v>
      </c>
      <c r="P9599" t="str">
        <f t="shared" si="1049"/>
        <v>Valid</v>
      </c>
    </row>
    <row r="9600" spans="1:16">
      <c r="A9600" t="s">
        <v>9792</v>
      </c>
      <c r="B9600" t="s">
        <v>79</v>
      </c>
      <c r="C9600" s="2">
        <v>45719</v>
      </c>
      <c r="D9600" s="3">
        <v>0.80674768518518514</v>
      </c>
      <c r="E9600" t="s">
        <v>33</v>
      </c>
      <c r="F9600">
        <v>2000</v>
      </c>
      <c r="G9600" t="s">
        <v>189</v>
      </c>
      <c r="I9600">
        <f t="shared" si="1043"/>
        <v>1</v>
      </c>
      <c r="J9600" t="str">
        <f t="shared" si="1044"/>
        <v>OK</v>
      </c>
      <c r="K9600" t="str">
        <f t="shared" si="1045"/>
        <v>Successful</v>
      </c>
      <c r="L9600" t="str">
        <f t="shared" si="1046"/>
        <v>Withdrawal</v>
      </c>
      <c r="M9600" t="str">
        <f t="shared" si="1047"/>
        <v>OK</v>
      </c>
      <c r="N9600" t="str">
        <f t="shared" si="1048"/>
        <v>OK</v>
      </c>
      <c r="O9600" t="str">
        <f>_xlfn.XLOOKUP(B9600,'01_Raw_ATMs'!A:A,'01_Raw_ATMs'!A:A,"Not Found")</f>
        <v>ATM006</v>
      </c>
      <c r="P9600" t="str">
        <f t="shared" si="1049"/>
        <v>Valid</v>
      </c>
    </row>
    <row r="9601" spans="1:16">
      <c r="A9601" t="s">
        <v>9793</v>
      </c>
      <c r="B9601" t="s">
        <v>93</v>
      </c>
      <c r="C9601" s="2">
        <v>46096</v>
      </c>
      <c r="D9601" s="3">
        <v>0.34111111111111109</v>
      </c>
      <c r="E9601" t="s">
        <v>194</v>
      </c>
      <c r="F9601">
        <v>0</v>
      </c>
      <c r="G9601" t="s">
        <v>189</v>
      </c>
      <c r="I9601">
        <f t="shared" si="1043"/>
        <v>1</v>
      </c>
      <c r="J9601" t="str">
        <f t="shared" si="1044"/>
        <v>OK</v>
      </c>
      <c r="K9601" t="str">
        <f t="shared" si="1045"/>
        <v>Successful</v>
      </c>
      <c r="L9601" t="str">
        <f t="shared" si="1046"/>
        <v>Balance Inquiry</v>
      </c>
      <c r="M9601" t="str">
        <f t="shared" si="1047"/>
        <v>OK</v>
      </c>
      <c r="N9601" t="str">
        <f t="shared" si="1048"/>
        <v>OK</v>
      </c>
      <c r="O9601" t="str">
        <f>_xlfn.XLOOKUP(B9601,'01_Raw_ATMs'!A:A,'01_Raw_ATMs'!A:A,"Not Found")</f>
        <v>ATM016</v>
      </c>
      <c r="P9601" t="str">
        <f t="shared" si="1049"/>
        <v>Valid</v>
      </c>
    </row>
    <row r="9602" spans="1:16">
      <c r="A9602" t="s">
        <v>9794</v>
      </c>
      <c r="B9602" t="s">
        <v>93</v>
      </c>
      <c r="C9602" s="2">
        <v>45902</v>
      </c>
      <c r="D9602" s="3">
        <v>0.42517361111111113</v>
      </c>
      <c r="E9602" t="s">
        <v>33</v>
      </c>
      <c r="F9602">
        <v>5000</v>
      </c>
      <c r="G9602" t="s">
        <v>189</v>
      </c>
      <c r="I9602">
        <f t="shared" si="1043"/>
        <v>1</v>
      </c>
      <c r="J9602" t="str">
        <f t="shared" si="1044"/>
        <v>OK</v>
      </c>
      <c r="K9602" t="str">
        <f t="shared" si="1045"/>
        <v>Successful</v>
      </c>
      <c r="L9602" t="str">
        <f t="shared" si="1046"/>
        <v>Withdrawal</v>
      </c>
      <c r="M9602" t="str">
        <f t="shared" si="1047"/>
        <v>OK</v>
      </c>
      <c r="N9602" t="str">
        <f t="shared" si="1048"/>
        <v>OK</v>
      </c>
      <c r="O9602" t="str">
        <f>_xlfn.XLOOKUP(B9602,'01_Raw_ATMs'!A:A,'01_Raw_ATMs'!A:A,"Not Found")</f>
        <v>ATM016</v>
      </c>
      <c r="P9602" t="str">
        <f t="shared" si="1049"/>
        <v>Valid</v>
      </c>
    </row>
    <row r="9603" spans="1:16">
      <c r="A9603" t="s">
        <v>9795</v>
      </c>
      <c r="B9603" t="s">
        <v>102</v>
      </c>
      <c r="C9603" s="2">
        <v>45674</v>
      </c>
      <c r="D9603" s="3">
        <v>0.84758101851851853</v>
      </c>
      <c r="E9603" t="s">
        <v>33</v>
      </c>
      <c r="F9603">
        <v>1500</v>
      </c>
      <c r="G9603" t="s">
        <v>189</v>
      </c>
      <c r="I9603">
        <f t="shared" ref="I9603:I9666" si="1050">COUNTIF($A:$A,A9603)</f>
        <v>1</v>
      </c>
      <c r="J9603" t="str">
        <f t="shared" ref="J9603:J9666" si="1051">IF(AND(TRIM(G9603)="Failed",H9603=""),"Problem","OK")</f>
        <v>OK</v>
      </c>
      <c r="K9603" t="str">
        <f t="shared" ref="K9603:K9666" si="1052">PROPER(TRIM(G9603))</f>
        <v>Successful</v>
      </c>
      <c r="L9603" t="str">
        <f t="shared" ref="L9603:L9666" si="1053">PROPER(TRIM(E9603))</f>
        <v>Withdrawal</v>
      </c>
      <c r="M9603" t="str">
        <f t="shared" ref="M9603:M9666" si="1054">IF(OR(E9603="Withdrawal",E9603="Cash Deposit"),IF(F9603&gt;0,"OK","Problem"),IF(F9603=0,"OK","Problem"))</f>
        <v>OK</v>
      </c>
      <c r="N9603" t="str">
        <f t="shared" ref="N9603:N9666" si="1055">IF(AND(C9603&gt;=DATE(2025,1,1),C9603&lt;=DATE(2026,6,30)),"OK","Problem")</f>
        <v>OK</v>
      </c>
      <c r="O9603" t="str">
        <f>_xlfn.XLOOKUP(B9603,'01_Raw_ATMs'!A:A,'01_Raw_ATMs'!A:A,"Not Found")</f>
        <v>ATM023</v>
      </c>
      <c r="P9603" t="str">
        <f t="shared" ref="P9603:P9666" si="1056">IF(B9603="","Missing ATM_ID","Valid")</f>
        <v>Valid</v>
      </c>
    </row>
    <row r="9604" spans="1:16">
      <c r="A9604" t="s">
        <v>9796</v>
      </c>
      <c r="B9604" t="s">
        <v>109</v>
      </c>
      <c r="C9604" s="2">
        <v>46093</v>
      </c>
      <c r="D9604" s="3">
        <v>2.2349537037037039E-2</v>
      </c>
      <c r="E9604" t="s">
        <v>33</v>
      </c>
      <c r="F9604">
        <v>5000</v>
      </c>
      <c r="G9604" t="s">
        <v>189</v>
      </c>
      <c r="I9604">
        <f t="shared" si="1050"/>
        <v>1</v>
      </c>
      <c r="J9604" t="str">
        <f t="shared" si="1051"/>
        <v>OK</v>
      </c>
      <c r="K9604" t="str">
        <f t="shared" si="1052"/>
        <v>Successful</v>
      </c>
      <c r="L9604" t="str">
        <f t="shared" si="1053"/>
        <v>Withdrawal</v>
      </c>
      <c r="M9604" t="str">
        <f t="shared" si="1054"/>
        <v>OK</v>
      </c>
      <c r="N9604" t="str">
        <f t="shared" si="1055"/>
        <v>OK</v>
      </c>
      <c r="O9604" t="str">
        <f>_xlfn.XLOOKUP(B9604,'01_Raw_ATMs'!A:A,'01_Raw_ATMs'!A:A,"Not Found")</f>
        <v>ATM029</v>
      </c>
      <c r="P9604" t="str">
        <f t="shared" si="1056"/>
        <v>Valid</v>
      </c>
    </row>
    <row r="9605" spans="1:16">
      <c r="A9605" t="s">
        <v>9797</v>
      </c>
      <c r="B9605" t="s">
        <v>166</v>
      </c>
      <c r="C9605" s="2">
        <v>46181</v>
      </c>
      <c r="D9605" s="3">
        <v>0.63143518518518515</v>
      </c>
      <c r="E9605" t="s">
        <v>33</v>
      </c>
      <c r="F9605">
        <v>2500</v>
      </c>
      <c r="G9605" t="s">
        <v>189</v>
      </c>
      <c r="I9605">
        <f t="shared" si="1050"/>
        <v>1</v>
      </c>
      <c r="J9605" t="str">
        <f t="shared" si="1051"/>
        <v>OK</v>
      </c>
      <c r="K9605" t="str">
        <f t="shared" si="1052"/>
        <v>Successful</v>
      </c>
      <c r="L9605" t="str">
        <f t="shared" si="1053"/>
        <v>Withdrawal</v>
      </c>
      <c r="M9605" t="str">
        <f t="shared" si="1054"/>
        <v>OK</v>
      </c>
      <c r="N9605" t="str">
        <f t="shared" si="1055"/>
        <v>OK</v>
      </c>
      <c r="O9605" t="str">
        <f>_xlfn.XLOOKUP(B9605,'01_Raw_ATMs'!A:A,'01_Raw_ATMs'!A:A,"Not Found")</f>
        <v>ATM086</v>
      </c>
      <c r="P9605" t="str">
        <f t="shared" si="1056"/>
        <v>Valid</v>
      </c>
    </row>
    <row r="9606" spans="1:16">
      <c r="A9606" t="s">
        <v>9798</v>
      </c>
      <c r="B9606" t="s">
        <v>122</v>
      </c>
      <c r="C9606" s="2">
        <v>45896</v>
      </c>
      <c r="D9606" s="3">
        <v>0.86380787037037032</v>
      </c>
      <c r="E9606" t="s">
        <v>33</v>
      </c>
      <c r="F9606">
        <v>4000</v>
      </c>
      <c r="G9606" t="s">
        <v>189</v>
      </c>
      <c r="I9606">
        <f t="shared" si="1050"/>
        <v>1</v>
      </c>
      <c r="J9606" t="str">
        <f t="shared" si="1051"/>
        <v>OK</v>
      </c>
      <c r="K9606" t="str">
        <f t="shared" si="1052"/>
        <v>Successful</v>
      </c>
      <c r="L9606" t="str">
        <f t="shared" si="1053"/>
        <v>Withdrawal</v>
      </c>
      <c r="M9606" t="str">
        <f t="shared" si="1054"/>
        <v>OK</v>
      </c>
      <c r="N9606" t="str">
        <f t="shared" si="1055"/>
        <v>OK</v>
      </c>
      <c r="O9606" t="str">
        <f>_xlfn.XLOOKUP(B9606,'01_Raw_ATMs'!A:A,'01_Raw_ATMs'!A:A,"Not Found")</f>
        <v>ATM042</v>
      </c>
      <c r="P9606" t="str">
        <f t="shared" si="1056"/>
        <v>Valid</v>
      </c>
    </row>
    <row r="9607" spans="1:16">
      <c r="A9607" t="s">
        <v>9799</v>
      </c>
      <c r="B9607" t="s">
        <v>170</v>
      </c>
      <c r="C9607" s="2">
        <v>45714</v>
      </c>
      <c r="D9607" s="3">
        <v>0.62556712962962968</v>
      </c>
      <c r="E9607" t="s">
        <v>261</v>
      </c>
      <c r="F9607">
        <v>15000</v>
      </c>
      <c r="G9607" t="s">
        <v>189</v>
      </c>
      <c r="I9607">
        <f t="shared" si="1050"/>
        <v>1</v>
      </c>
      <c r="J9607" t="str">
        <f t="shared" si="1051"/>
        <v>OK</v>
      </c>
      <c r="K9607" t="str">
        <f t="shared" si="1052"/>
        <v>Successful</v>
      </c>
      <c r="L9607" t="str">
        <f t="shared" si="1053"/>
        <v>Cash Deposit</v>
      </c>
      <c r="M9607" t="str">
        <f t="shared" si="1054"/>
        <v>OK</v>
      </c>
      <c r="N9607" t="str">
        <f t="shared" si="1055"/>
        <v>OK</v>
      </c>
      <c r="O9607" t="str">
        <f>_xlfn.XLOOKUP(B9607,'01_Raw_ATMs'!A:A,'01_Raw_ATMs'!A:A,"Not Found")</f>
        <v>ATM090</v>
      </c>
      <c r="P9607" t="str">
        <f t="shared" si="1056"/>
        <v>Valid</v>
      </c>
    </row>
    <row r="9608" spans="1:16">
      <c r="A9608" t="s">
        <v>9800</v>
      </c>
      <c r="B9608" t="s">
        <v>151</v>
      </c>
      <c r="C9608" s="2">
        <v>46104</v>
      </c>
      <c r="D9608" s="3">
        <v>0.63627314814814817</v>
      </c>
      <c r="E9608" t="s">
        <v>33</v>
      </c>
      <c r="F9608">
        <v>3000</v>
      </c>
      <c r="G9608" t="s">
        <v>214</v>
      </c>
      <c r="H9608" t="s">
        <v>1080</v>
      </c>
      <c r="I9608">
        <f t="shared" si="1050"/>
        <v>1</v>
      </c>
      <c r="J9608" t="str">
        <f t="shared" si="1051"/>
        <v>OK</v>
      </c>
      <c r="K9608" t="str">
        <f t="shared" si="1052"/>
        <v>Failed</v>
      </c>
      <c r="L9608" t="str">
        <f t="shared" si="1053"/>
        <v>Withdrawal</v>
      </c>
      <c r="M9608" t="str">
        <f t="shared" si="1054"/>
        <v>OK</v>
      </c>
      <c r="N9608" t="str">
        <f t="shared" si="1055"/>
        <v>OK</v>
      </c>
      <c r="O9608" t="str">
        <f>_xlfn.XLOOKUP(B9608,'01_Raw_ATMs'!A:A,'01_Raw_ATMs'!A:A,"Not Found")</f>
        <v>ATM071</v>
      </c>
      <c r="P9608" t="str">
        <f t="shared" si="1056"/>
        <v>Valid</v>
      </c>
    </row>
    <row r="9609" spans="1:16">
      <c r="A9609" t="s">
        <v>9801</v>
      </c>
      <c r="B9609" t="s">
        <v>179</v>
      </c>
      <c r="C9609" s="2">
        <v>45889</v>
      </c>
      <c r="D9609" s="3">
        <v>0.44582175925925932</v>
      </c>
      <c r="E9609" t="s">
        <v>33</v>
      </c>
      <c r="F9609">
        <v>1000</v>
      </c>
      <c r="G9609" t="s">
        <v>189</v>
      </c>
      <c r="I9609">
        <f t="shared" si="1050"/>
        <v>1</v>
      </c>
      <c r="J9609" t="str">
        <f t="shared" si="1051"/>
        <v>OK</v>
      </c>
      <c r="K9609" t="str">
        <f t="shared" si="1052"/>
        <v>Successful</v>
      </c>
      <c r="L9609" t="str">
        <f t="shared" si="1053"/>
        <v>Withdrawal</v>
      </c>
      <c r="M9609" t="str">
        <f t="shared" si="1054"/>
        <v>OK</v>
      </c>
      <c r="N9609" t="str">
        <f t="shared" si="1055"/>
        <v>OK</v>
      </c>
      <c r="O9609" t="str">
        <f>_xlfn.XLOOKUP(B9609,'01_Raw_ATMs'!A:A,'01_Raw_ATMs'!A:A,"Not Found")</f>
        <v>ATM099</v>
      </c>
      <c r="P9609" t="str">
        <f t="shared" si="1056"/>
        <v>Valid</v>
      </c>
    </row>
    <row r="9610" spans="1:16">
      <c r="A9610" t="s">
        <v>9802</v>
      </c>
      <c r="B9610" t="s">
        <v>167</v>
      </c>
      <c r="C9610" s="2">
        <v>45773</v>
      </c>
      <c r="D9610" s="3">
        <v>0.89162037037037034</v>
      </c>
      <c r="E9610" t="s">
        <v>33</v>
      </c>
      <c r="F9610">
        <v>4000</v>
      </c>
      <c r="G9610" t="s">
        <v>189</v>
      </c>
      <c r="I9610">
        <f t="shared" si="1050"/>
        <v>1</v>
      </c>
      <c r="J9610" t="str">
        <f t="shared" si="1051"/>
        <v>OK</v>
      </c>
      <c r="K9610" t="str">
        <f t="shared" si="1052"/>
        <v>Successful</v>
      </c>
      <c r="L9610" t="str">
        <f t="shared" si="1053"/>
        <v>Withdrawal</v>
      </c>
      <c r="M9610" t="str">
        <f t="shared" si="1054"/>
        <v>OK</v>
      </c>
      <c r="N9610" t="str">
        <f t="shared" si="1055"/>
        <v>OK</v>
      </c>
      <c r="O9610" t="str">
        <f>_xlfn.XLOOKUP(B9610,'01_Raw_ATMs'!A:A,'01_Raw_ATMs'!A:A,"Not Found")</f>
        <v>ATM087</v>
      </c>
      <c r="P9610" t="str">
        <f t="shared" si="1056"/>
        <v>Valid</v>
      </c>
    </row>
    <row r="9611" spans="1:16">
      <c r="A9611" t="s">
        <v>9803</v>
      </c>
      <c r="B9611" t="s">
        <v>130</v>
      </c>
      <c r="C9611" s="2">
        <v>45677</v>
      </c>
      <c r="D9611" s="3">
        <v>0.58681712962962962</v>
      </c>
      <c r="E9611" t="s">
        <v>194</v>
      </c>
      <c r="F9611">
        <v>0</v>
      </c>
      <c r="G9611" t="s">
        <v>189</v>
      </c>
      <c r="I9611">
        <f t="shared" si="1050"/>
        <v>1</v>
      </c>
      <c r="J9611" t="str">
        <f t="shared" si="1051"/>
        <v>OK</v>
      </c>
      <c r="K9611" t="str">
        <f t="shared" si="1052"/>
        <v>Successful</v>
      </c>
      <c r="L9611" t="str">
        <f t="shared" si="1053"/>
        <v>Balance Inquiry</v>
      </c>
      <c r="M9611" t="str">
        <f t="shared" si="1054"/>
        <v>OK</v>
      </c>
      <c r="N9611" t="str">
        <f t="shared" si="1055"/>
        <v>OK</v>
      </c>
      <c r="O9611" t="str">
        <f>_xlfn.XLOOKUP(B9611,'01_Raw_ATMs'!A:A,'01_Raw_ATMs'!A:A,"Not Found")</f>
        <v>ATM050</v>
      </c>
      <c r="P9611" t="str">
        <f t="shared" si="1056"/>
        <v>Valid</v>
      </c>
    </row>
    <row r="9612" spans="1:16">
      <c r="A9612" t="s">
        <v>9804</v>
      </c>
      <c r="B9612" t="s">
        <v>112</v>
      </c>
      <c r="C9612" s="2">
        <v>45825</v>
      </c>
      <c r="D9612" s="3">
        <v>0.38277777777777777</v>
      </c>
      <c r="E9612" t="s">
        <v>33</v>
      </c>
      <c r="F9612">
        <v>4000</v>
      </c>
      <c r="G9612" t="s">
        <v>189</v>
      </c>
      <c r="I9612">
        <f t="shared" si="1050"/>
        <v>1</v>
      </c>
      <c r="J9612" t="str">
        <f t="shared" si="1051"/>
        <v>OK</v>
      </c>
      <c r="K9612" t="str">
        <f t="shared" si="1052"/>
        <v>Successful</v>
      </c>
      <c r="L9612" t="str">
        <f t="shared" si="1053"/>
        <v>Withdrawal</v>
      </c>
      <c r="M9612" t="str">
        <f t="shared" si="1054"/>
        <v>OK</v>
      </c>
      <c r="N9612" t="str">
        <f t="shared" si="1055"/>
        <v>OK</v>
      </c>
      <c r="O9612" t="str">
        <f>_xlfn.XLOOKUP(B9612,'01_Raw_ATMs'!A:A,'01_Raw_ATMs'!A:A,"Not Found")</f>
        <v>ATM032</v>
      </c>
      <c r="P9612" t="str">
        <f t="shared" si="1056"/>
        <v>Valid</v>
      </c>
    </row>
    <row r="9613" spans="1:16">
      <c r="A9613" t="s">
        <v>9805</v>
      </c>
      <c r="B9613" t="s">
        <v>135</v>
      </c>
      <c r="C9613" s="2">
        <v>46173</v>
      </c>
      <c r="D9613" s="3">
        <v>0.46807870370370369</v>
      </c>
      <c r="E9613" t="s">
        <v>33</v>
      </c>
      <c r="F9613">
        <v>4000</v>
      </c>
      <c r="G9613" t="s">
        <v>189</v>
      </c>
      <c r="I9613">
        <f t="shared" si="1050"/>
        <v>1</v>
      </c>
      <c r="J9613" t="str">
        <f t="shared" si="1051"/>
        <v>OK</v>
      </c>
      <c r="K9613" t="str">
        <f t="shared" si="1052"/>
        <v>Successful</v>
      </c>
      <c r="L9613" t="str">
        <f t="shared" si="1053"/>
        <v>Withdrawal</v>
      </c>
      <c r="M9613" t="str">
        <f t="shared" si="1054"/>
        <v>OK</v>
      </c>
      <c r="N9613" t="str">
        <f t="shared" si="1055"/>
        <v>OK</v>
      </c>
      <c r="O9613" t="str">
        <f>_xlfn.XLOOKUP(B9613,'01_Raw_ATMs'!A:A,'01_Raw_ATMs'!A:A,"Not Found")</f>
        <v>ATM055</v>
      </c>
      <c r="P9613" t="str">
        <f t="shared" si="1056"/>
        <v>Valid</v>
      </c>
    </row>
    <row r="9614" spans="1:16">
      <c r="A9614" t="s">
        <v>9806</v>
      </c>
      <c r="B9614" t="s">
        <v>79</v>
      </c>
      <c r="C9614" s="2">
        <v>45860</v>
      </c>
      <c r="D9614" s="3">
        <v>0.5095601851851852</v>
      </c>
      <c r="E9614" t="s">
        <v>194</v>
      </c>
      <c r="F9614">
        <v>0</v>
      </c>
      <c r="G9614" t="s">
        <v>214</v>
      </c>
      <c r="H9614" t="s">
        <v>1103</v>
      </c>
      <c r="I9614">
        <f t="shared" si="1050"/>
        <v>1</v>
      </c>
      <c r="J9614" t="str">
        <f t="shared" si="1051"/>
        <v>OK</v>
      </c>
      <c r="K9614" t="str">
        <f t="shared" si="1052"/>
        <v>Failed</v>
      </c>
      <c r="L9614" t="str">
        <f t="shared" si="1053"/>
        <v>Balance Inquiry</v>
      </c>
      <c r="M9614" t="str">
        <f t="shared" si="1054"/>
        <v>OK</v>
      </c>
      <c r="N9614" t="str">
        <f t="shared" si="1055"/>
        <v>OK</v>
      </c>
      <c r="O9614" t="str">
        <f>_xlfn.XLOOKUP(B9614,'01_Raw_ATMs'!A:A,'01_Raw_ATMs'!A:A,"Not Found")</f>
        <v>ATM006</v>
      </c>
      <c r="P9614" t="str">
        <f t="shared" si="1056"/>
        <v>Valid</v>
      </c>
    </row>
    <row r="9615" spans="1:16">
      <c r="A9615" t="s">
        <v>9807</v>
      </c>
      <c r="B9615" t="s">
        <v>132</v>
      </c>
      <c r="C9615" s="2">
        <v>45807</v>
      </c>
      <c r="D9615" s="3">
        <v>0.69399305555555557</v>
      </c>
      <c r="E9615" t="s">
        <v>194</v>
      </c>
      <c r="F9615">
        <v>0</v>
      </c>
      <c r="G9615" t="s">
        <v>189</v>
      </c>
      <c r="I9615">
        <f t="shared" si="1050"/>
        <v>1</v>
      </c>
      <c r="J9615" t="str">
        <f t="shared" si="1051"/>
        <v>OK</v>
      </c>
      <c r="K9615" t="str">
        <f t="shared" si="1052"/>
        <v>Successful</v>
      </c>
      <c r="L9615" t="str">
        <f t="shared" si="1053"/>
        <v>Balance Inquiry</v>
      </c>
      <c r="M9615" t="str">
        <f t="shared" si="1054"/>
        <v>OK</v>
      </c>
      <c r="N9615" t="str">
        <f t="shared" si="1055"/>
        <v>OK</v>
      </c>
      <c r="O9615" t="str">
        <f>_xlfn.XLOOKUP(B9615,'01_Raw_ATMs'!A:A,'01_Raw_ATMs'!A:A,"Not Found")</f>
        <v>ATM052</v>
      </c>
      <c r="P9615" t="str">
        <f t="shared" si="1056"/>
        <v>Valid</v>
      </c>
    </row>
    <row r="9616" spans="1:16">
      <c r="A9616" t="s">
        <v>9808</v>
      </c>
      <c r="B9616" t="s">
        <v>116</v>
      </c>
      <c r="C9616" s="2">
        <v>45797</v>
      </c>
      <c r="D9616" s="3">
        <v>0.48288194444444438</v>
      </c>
      <c r="E9616" t="s">
        <v>194</v>
      </c>
      <c r="F9616">
        <v>0</v>
      </c>
      <c r="G9616" t="s">
        <v>189</v>
      </c>
      <c r="I9616">
        <f t="shared" si="1050"/>
        <v>1</v>
      </c>
      <c r="J9616" t="str">
        <f t="shared" si="1051"/>
        <v>OK</v>
      </c>
      <c r="K9616" t="str">
        <f t="shared" si="1052"/>
        <v>Successful</v>
      </c>
      <c r="L9616" t="str">
        <f t="shared" si="1053"/>
        <v>Balance Inquiry</v>
      </c>
      <c r="M9616" t="str">
        <f t="shared" si="1054"/>
        <v>OK</v>
      </c>
      <c r="N9616" t="str">
        <f t="shared" si="1055"/>
        <v>OK</v>
      </c>
      <c r="O9616" t="str">
        <f>_xlfn.XLOOKUP(B9616,'01_Raw_ATMs'!A:A,'01_Raw_ATMs'!A:A,"Not Found")</f>
        <v>ATM036</v>
      </c>
      <c r="P9616" t="str">
        <f t="shared" si="1056"/>
        <v>Valid</v>
      </c>
    </row>
    <row r="9617" spans="1:16">
      <c r="A9617" t="s">
        <v>9809</v>
      </c>
      <c r="B9617" t="s">
        <v>161</v>
      </c>
      <c r="C9617" s="2">
        <v>45736</v>
      </c>
      <c r="D9617" s="3">
        <v>0.77344907407407404</v>
      </c>
      <c r="E9617" t="s">
        <v>33</v>
      </c>
      <c r="F9617">
        <v>2000</v>
      </c>
      <c r="G9617" t="s">
        <v>189</v>
      </c>
      <c r="I9617">
        <f t="shared" si="1050"/>
        <v>1</v>
      </c>
      <c r="J9617" t="str">
        <f t="shared" si="1051"/>
        <v>OK</v>
      </c>
      <c r="K9617" t="str">
        <f t="shared" si="1052"/>
        <v>Successful</v>
      </c>
      <c r="L9617" t="str">
        <f t="shared" si="1053"/>
        <v>Withdrawal</v>
      </c>
      <c r="M9617" t="str">
        <f t="shared" si="1054"/>
        <v>OK</v>
      </c>
      <c r="N9617" t="str">
        <f t="shared" si="1055"/>
        <v>OK</v>
      </c>
      <c r="O9617" t="str">
        <f>_xlfn.XLOOKUP(B9617,'01_Raw_ATMs'!A:A,'01_Raw_ATMs'!A:A,"Not Found")</f>
        <v>ATM081</v>
      </c>
      <c r="P9617" t="str">
        <f t="shared" si="1056"/>
        <v>Valid</v>
      </c>
    </row>
    <row r="9618" spans="1:16">
      <c r="A9618" t="s">
        <v>9810</v>
      </c>
      <c r="B9618" t="s">
        <v>85</v>
      </c>
      <c r="C9618" s="2">
        <v>45724</v>
      </c>
      <c r="D9618" s="3">
        <v>0.86822916666666672</v>
      </c>
      <c r="E9618" t="s">
        <v>33</v>
      </c>
      <c r="F9618">
        <v>5000</v>
      </c>
      <c r="G9618" t="s">
        <v>189</v>
      </c>
      <c r="I9618">
        <f t="shared" si="1050"/>
        <v>1</v>
      </c>
      <c r="J9618" t="str">
        <f t="shared" si="1051"/>
        <v>OK</v>
      </c>
      <c r="K9618" t="str">
        <f t="shared" si="1052"/>
        <v>Successful</v>
      </c>
      <c r="L9618" t="str">
        <f t="shared" si="1053"/>
        <v>Withdrawal</v>
      </c>
      <c r="M9618" t="str">
        <f t="shared" si="1054"/>
        <v>OK</v>
      </c>
      <c r="N9618" t="str">
        <f t="shared" si="1055"/>
        <v>OK</v>
      </c>
      <c r="O9618" t="str">
        <f>_xlfn.XLOOKUP(B9618,'01_Raw_ATMs'!A:A,'01_Raw_ATMs'!A:A,"Not Found")</f>
        <v>ATM010</v>
      </c>
      <c r="P9618" t="str">
        <f t="shared" si="1056"/>
        <v>Valid</v>
      </c>
    </row>
    <row r="9619" spans="1:16">
      <c r="A9619" t="s">
        <v>9811</v>
      </c>
      <c r="B9619" t="s">
        <v>148</v>
      </c>
      <c r="C9619" s="2">
        <v>46120</v>
      </c>
      <c r="D9619" s="3">
        <v>0.41096064814814809</v>
      </c>
      <c r="E9619" t="s">
        <v>33</v>
      </c>
      <c r="F9619">
        <v>2500</v>
      </c>
      <c r="G9619" t="s">
        <v>189</v>
      </c>
      <c r="I9619">
        <f t="shared" si="1050"/>
        <v>1</v>
      </c>
      <c r="J9619" t="str">
        <f t="shared" si="1051"/>
        <v>OK</v>
      </c>
      <c r="K9619" t="str">
        <f t="shared" si="1052"/>
        <v>Successful</v>
      </c>
      <c r="L9619" t="str">
        <f t="shared" si="1053"/>
        <v>Withdrawal</v>
      </c>
      <c r="M9619" t="str">
        <f t="shared" si="1054"/>
        <v>OK</v>
      </c>
      <c r="N9619" t="str">
        <f t="shared" si="1055"/>
        <v>OK</v>
      </c>
      <c r="O9619" t="str">
        <f>_xlfn.XLOOKUP(B9619,'01_Raw_ATMs'!A:A,'01_Raw_ATMs'!A:A,"Not Found")</f>
        <v>ATM068</v>
      </c>
      <c r="P9619" t="str">
        <f t="shared" si="1056"/>
        <v>Valid</v>
      </c>
    </row>
    <row r="9620" spans="1:16">
      <c r="A9620" t="s">
        <v>9812</v>
      </c>
      <c r="B9620" t="s">
        <v>142</v>
      </c>
      <c r="C9620" s="2">
        <v>46096</v>
      </c>
      <c r="D9620" s="3">
        <v>0.89274305555555555</v>
      </c>
      <c r="E9620" t="s">
        <v>33</v>
      </c>
      <c r="F9620">
        <v>2000</v>
      </c>
      <c r="G9620" t="s">
        <v>189</v>
      </c>
      <c r="I9620">
        <f t="shared" si="1050"/>
        <v>1</v>
      </c>
      <c r="J9620" t="str">
        <f t="shared" si="1051"/>
        <v>OK</v>
      </c>
      <c r="K9620" t="str">
        <f t="shared" si="1052"/>
        <v>Successful</v>
      </c>
      <c r="L9620" t="str">
        <f t="shared" si="1053"/>
        <v>Withdrawal</v>
      </c>
      <c r="M9620" t="str">
        <f t="shared" si="1054"/>
        <v>OK</v>
      </c>
      <c r="N9620" t="str">
        <f t="shared" si="1055"/>
        <v>OK</v>
      </c>
      <c r="O9620" t="str">
        <f>_xlfn.XLOOKUP(B9620,'01_Raw_ATMs'!A:A,'01_Raw_ATMs'!A:A,"Not Found")</f>
        <v>ATM062</v>
      </c>
      <c r="P9620" t="str">
        <f t="shared" si="1056"/>
        <v>Valid</v>
      </c>
    </row>
    <row r="9621" spans="1:16">
      <c r="A9621" t="s">
        <v>9813</v>
      </c>
      <c r="B9621" t="s">
        <v>76</v>
      </c>
      <c r="C9621" s="2">
        <v>46157</v>
      </c>
      <c r="D9621" s="3">
        <v>0.37517361111111108</v>
      </c>
      <c r="E9621" t="s">
        <v>211</v>
      </c>
      <c r="F9621">
        <v>0</v>
      </c>
      <c r="G9621" t="s">
        <v>214</v>
      </c>
      <c r="H9621" t="s">
        <v>1094</v>
      </c>
      <c r="I9621">
        <f t="shared" si="1050"/>
        <v>1</v>
      </c>
      <c r="J9621" t="str">
        <f t="shared" si="1051"/>
        <v>OK</v>
      </c>
      <c r="K9621" t="str">
        <f t="shared" si="1052"/>
        <v>Failed</v>
      </c>
      <c r="L9621" t="str">
        <f t="shared" si="1053"/>
        <v>Mini Statement</v>
      </c>
      <c r="M9621" t="str">
        <f t="shared" si="1054"/>
        <v>OK</v>
      </c>
      <c r="N9621" t="str">
        <f t="shared" si="1055"/>
        <v>OK</v>
      </c>
      <c r="O9621" t="str">
        <f>_xlfn.XLOOKUP(B9621,'01_Raw_ATMs'!A:A,'01_Raw_ATMs'!A:A,"Not Found")</f>
        <v>ATM004</v>
      </c>
      <c r="P9621" t="str">
        <f t="shared" si="1056"/>
        <v>Valid</v>
      </c>
    </row>
    <row r="9622" spans="1:16">
      <c r="A9622" t="s">
        <v>9814</v>
      </c>
      <c r="B9622" t="s">
        <v>118</v>
      </c>
      <c r="C9622" s="2">
        <v>46100</v>
      </c>
      <c r="D9622" s="3">
        <v>0.84530092592592587</v>
      </c>
      <c r="E9622" t="s">
        <v>33</v>
      </c>
      <c r="F9622">
        <v>3000</v>
      </c>
      <c r="G9622" t="s">
        <v>189</v>
      </c>
      <c r="I9622">
        <f t="shared" si="1050"/>
        <v>1</v>
      </c>
      <c r="J9622" t="str">
        <f t="shared" si="1051"/>
        <v>OK</v>
      </c>
      <c r="K9622" t="str">
        <f t="shared" si="1052"/>
        <v>Successful</v>
      </c>
      <c r="L9622" t="str">
        <f t="shared" si="1053"/>
        <v>Withdrawal</v>
      </c>
      <c r="M9622" t="str">
        <f t="shared" si="1054"/>
        <v>OK</v>
      </c>
      <c r="N9622" t="str">
        <f t="shared" si="1055"/>
        <v>OK</v>
      </c>
      <c r="O9622" t="str">
        <f>_xlfn.XLOOKUP(B9622,'01_Raw_ATMs'!A:A,'01_Raw_ATMs'!A:A,"Not Found")</f>
        <v>ATM038</v>
      </c>
      <c r="P9622" t="str">
        <f t="shared" si="1056"/>
        <v>Valid</v>
      </c>
    </row>
    <row r="9623" spans="1:16">
      <c r="A9623" t="s">
        <v>9815</v>
      </c>
      <c r="B9623" t="s">
        <v>147</v>
      </c>
      <c r="C9623" s="2">
        <v>45829</v>
      </c>
      <c r="D9623" s="3">
        <v>0.56112268518518515</v>
      </c>
      <c r="E9623" t="s">
        <v>33</v>
      </c>
      <c r="F9623">
        <v>3000</v>
      </c>
      <c r="G9623" t="s">
        <v>189</v>
      </c>
      <c r="I9623">
        <f t="shared" si="1050"/>
        <v>1</v>
      </c>
      <c r="J9623" t="str">
        <f t="shared" si="1051"/>
        <v>OK</v>
      </c>
      <c r="K9623" t="str">
        <f t="shared" si="1052"/>
        <v>Successful</v>
      </c>
      <c r="L9623" t="str">
        <f t="shared" si="1053"/>
        <v>Withdrawal</v>
      </c>
      <c r="M9623" t="str">
        <f t="shared" si="1054"/>
        <v>OK</v>
      </c>
      <c r="N9623" t="str">
        <f t="shared" si="1055"/>
        <v>OK</v>
      </c>
      <c r="O9623" t="str">
        <f>_xlfn.XLOOKUP(B9623,'01_Raw_ATMs'!A:A,'01_Raw_ATMs'!A:A,"Not Found")</f>
        <v>ATM067</v>
      </c>
      <c r="P9623" t="str">
        <f t="shared" si="1056"/>
        <v>Valid</v>
      </c>
    </row>
    <row r="9624" spans="1:16">
      <c r="A9624" t="s">
        <v>9816</v>
      </c>
      <c r="B9624" t="s">
        <v>113</v>
      </c>
      <c r="C9624" s="2">
        <v>45825</v>
      </c>
      <c r="D9624" s="3">
        <v>0.6831018518518519</v>
      </c>
      <c r="E9624" t="s">
        <v>33</v>
      </c>
      <c r="F9624">
        <v>5000</v>
      </c>
      <c r="G9624" t="s">
        <v>189</v>
      </c>
      <c r="I9624">
        <f t="shared" si="1050"/>
        <v>1</v>
      </c>
      <c r="J9624" t="str">
        <f t="shared" si="1051"/>
        <v>OK</v>
      </c>
      <c r="K9624" t="str">
        <f t="shared" si="1052"/>
        <v>Successful</v>
      </c>
      <c r="L9624" t="str">
        <f t="shared" si="1053"/>
        <v>Withdrawal</v>
      </c>
      <c r="M9624" t="str">
        <f t="shared" si="1054"/>
        <v>OK</v>
      </c>
      <c r="N9624" t="str">
        <f t="shared" si="1055"/>
        <v>OK</v>
      </c>
      <c r="O9624" t="str">
        <f>_xlfn.XLOOKUP(B9624,'01_Raw_ATMs'!A:A,'01_Raw_ATMs'!A:A,"Not Found")</f>
        <v>ATM033</v>
      </c>
      <c r="P9624" t="str">
        <f t="shared" si="1056"/>
        <v>Valid</v>
      </c>
    </row>
    <row r="9625" spans="1:16">
      <c r="A9625" t="s">
        <v>9817</v>
      </c>
      <c r="B9625" t="s">
        <v>102</v>
      </c>
      <c r="C9625" s="2">
        <v>45757</v>
      </c>
      <c r="D9625" s="3">
        <v>0.1786342592592593</v>
      </c>
      <c r="E9625" t="s">
        <v>194</v>
      </c>
      <c r="F9625">
        <v>0</v>
      </c>
      <c r="G9625" t="s">
        <v>189</v>
      </c>
      <c r="I9625">
        <f t="shared" si="1050"/>
        <v>1</v>
      </c>
      <c r="J9625" t="str">
        <f t="shared" si="1051"/>
        <v>OK</v>
      </c>
      <c r="K9625" t="str">
        <f t="shared" si="1052"/>
        <v>Successful</v>
      </c>
      <c r="L9625" t="str">
        <f t="shared" si="1053"/>
        <v>Balance Inquiry</v>
      </c>
      <c r="M9625" t="str">
        <f t="shared" si="1054"/>
        <v>OK</v>
      </c>
      <c r="N9625" t="str">
        <f t="shared" si="1055"/>
        <v>OK</v>
      </c>
      <c r="O9625" t="str">
        <f>_xlfn.XLOOKUP(B9625,'01_Raw_ATMs'!A:A,'01_Raw_ATMs'!A:A,"Not Found")</f>
        <v>ATM023</v>
      </c>
      <c r="P9625" t="str">
        <f t="shared" si="1056"/>
        <v>Valid</v>
      </c>
    </row>
    <row r="9626" spans="1:16">
      <c r="A9626" t="s">
        <v>9818</v>
      </c>
      <c r="B9626" t="s">
        <v>180</v>
      </c>
      <c r="C9626" s="2">
        <v>45946</v>
      </c>
      <c r="D9626" s="3">
        <v>0.77075231481481477</v>
      </c>
      <c r="E9626" t="s">
        <v>194</v>
      </c>
      <c r="F9626">
        <v>0</v>
      </c>
      <c r="G9626" t="s">
        <v>189</v>
      </c>
      <c r="I9626">
        <f t="shared" si="1050"/>
        <v>1</v>
      </c>
      <c r="J9626" t="str">
        <f t="shared" si="1051"/>
        <v>OK</v>
      </c>
      <c r="K9626" t="str">
        <f t="shared" si="1052"/>
        <v>Successful</v>
      </c>
      <c r="L9626" t="str">
        <f t="shared" si="1053"/>
        <v>Balance Inquiry</v>
      </c>
      <c r="M9626" t="str">
        <f t="shared" si="1054"/>
        <v>OK</v>
      </c>
      <c r="N9626" t="str">
        <f t="shared" si="1055"/>
        <v>OK</v>
      </c>
      <c r="O9626" t="str">
        <f>_xlfn.XLOOKUP(B9626,'01_Raw_ATMs'!A:A,'01_Raw_ATMs'!A:A,"Not Found")</f>
        <v>ATM100</v>
      </c>
      <c r="P9626" t="str">
        <f t="shared" si="1056"/>
        <v>Valid</v>
      </c>
    </row>
    <row r="9627" spans="1:16">
      <c r="A9627" t="s">
        <v>9819</v>
      </c>
      <c r="B9627" t="s">
        <v>114</v>
      </c>
      <c r="C9627" s="2">
        <v>46181</v>
      </c>
      <c r="D9627" s="3">
        <v>0.71805555555555556</v>
      </c>
      <c r="E9627" t="s">
        <v>211</v>
      </c>
      <c r="F9627">
        <v>0</v>
      </c>
      <c r="G9627" t="s">
        <v>189</v>
      </c>
      <c r="I9627">
        <f t="shared" si="1050"/>
        <v>1</v>
      </c>
      <c r="J9627" t="str">
        <f t="shared" si="1051"/>
        <v>OK</v>
      </c>
      <c r="K9627" t="str">
        <f t="shared" si="1052"/>
        <v>Successful</v>
      </c>
      <c r="L9627" t="str">
        <f t="shared" si="1053"/>
        <v>Mini Statement</v>
      </c>
      <c r="M9627" t="str">
        <f t="shared" si="1054"/>
        <v>OK</v>
      </c>
      <c r="N9627" t="str">
        <f t="shared" si="1055"/>
        <v>OK</v>
      </c>
      <c r="O9627" t="str">
        <f>_xlfn.XLOOKUP(B9627,'01_Raw_ATMs'!A:A,'01_Raw_ATMs'!A:A,"Not Found")</f>
        <v>ATM034</v>
      </c>
      <c r="P9627" t="str">
        <f t="shared" si="1056"/>
        <v>Valid</v>
      </c>
    </row>
    <row r="9628" spans="1:16">
      <c r="A9628" t="s">
        <v>9820</v>
      </c>
      <c r="B9628" t="s">
        <v>135</v>
      </c>
      <c r="C9628" s="2">
        <v>45708</v>
      </c>
      <c r="D9628" s="3">
        <v>0.87626157407407412</v>
      </c>
      <c r="E9628" t="s">
        <v>33</v>
      </c>
      <c r="F9628">
        <v>3000</v>
      </c>
      <c r="G9628" t="s">
        <v>189</v>
      </c>
      <c r="I9628">
        <f t="shared" si="1050"/>
        <v>1</v>
      </c>
      <c r="J9628" t="str">
        <f t="shared" si="1051"/>
        <v>OK</v>
      </c>
      <c r="K9628" t="str">
        <f t="shared" si="1052"/>
        <v>Successful</v>
      </c>
      <c r="L9628" t="str">
        <f t="shared" si="1053"/>
        <v>Withdrawal</v>
      </c>
      <c r="M9628" t="str">
        <f t="shared" si="1054"/>
        <v>OK</v>
      </c>
      <c r="N9628" t="str">
        <f t="shared" si="1055"/>
        <v>OK</v>
      </c>
      <c r="O9628" t="str">
        <f>_xlfn.XLOOKUP(B9628,'01_Raw_ATMs'!A:A,'01_Raw_ATMs'!A:A,"Not Found")</f>
        <v>ATM055</v>
      </c>
      <c r="P9628" t="str">
        <f t="shared" si="1056"/>
        <v>Valid</v>
      </c>
    </row>
    <row r="9629" spans="1:16">
      <c r="A9629" t="s">
        <v>9821</v>
      </c>
      <c r="B9629" t="s">
        <v>109</v>
      </c>
      <c r="C9629" s="2">
        <v>45892</v>
      </c>
      <c r="D9629" s="3">
        <v>0.78237268518518521</v>
      </c>
      <c r="E9629" t="s">
        <v>33</v>
      </c>
      <c r="F9629">
        <v>3000</v>
      </c>
      <c r="G9629" t="s">
        <v>189</v>
      </c>
      <c r="I9629">
        <f t="shared" si="1050"/>
        <v>1</v>
      </c>
      <c r="J9629" t="str">
        <f t="shared" si="1051"/>
        <v>OK</v>
      </c>
      <c r="K9629" t="str">
        <f t="shared" si="1052"/>
        <v>Successful</v>
      </c>
      <c r="L9629" t="str">
        <f t="shared" si="1053"/>
        <v>Withdrawal</v>
      </c>
      <c r="M9629" t="str">
        <f t="shared" si="1054"/>
        <v>OK</v>
      </c>
      <c r="N9629" t="str">
        <f t="shared" si="1055"/>
        <v>OK</v>
      </c>
      <c r="O9629" t="str">
        <f>_xlfn.XLOOKUP(B9629,'01_Raw_ATMs'!A:A,'01_Raw_ATMs'!A:A,"Not Found")</f>
        <v>ATM029</v>
      </c>
      <c r="P9629" t="str">
        <f t="shared" si="1056"/>
        <v>Valid</v>
      </c>
    </row>
    <row r="9630" spans="1:16">
      <c r="A9630" t="s">
        <v>9822</v>
      </c>
      <c r="B9630" t="s">
        <v>138</v>
      </c>
      <c r="C9630" s="2">
        <v>46091</v>
      </c>
      <c r="D9630" s="3">
        <v>0.79299768518518521</v>
      </c>
      <c r="E9630" t="s">
        <v>194</v>
      </c>
      <c r="F9630">
        <v>0</v>
      </c>
      <c r="G9630" t="s">
        <v>189</v>
      </c>
      <c r="I9630">
        <f t="shared" si="1050"/>
        <v>1</v>
      </c>
      <c r="J9630" t="str">
        <f t="shared" si="1051"/>
        <v>OK</v>
      </c>
      <c r="K9630" t="str">
        <f t="shared" si="1052"/>
        <v>Successful</v>
      </c>
      <c r="L9630" t="str">
        <f t="shared" si="1053"/>
        <v>Balance Inquiry</v>
      </c>
      <c r="M9630" t="str">
        <f t="shared" si="1054"/>
        <v>OK</v>
      </c>
      <c r="N9630" t="str">
        <f t="shared" si="1055"/>
        <v>OK</v>
      </c>
      <c r="O9630" t="str">
        <f>_xlfn.XLOOKUP(B9630,'01_Raw_ATMs'!A:A,'01_Raw_ATMs'!A:A,"Not Found")</f>
        <v>ATM058</v>
      </c>
      <c r="P9630" t="str">
        <f t="shared" si="1056"/>
        <v>Valid</v>
      </c>
    </row>
    <row r="9631" spans="1:16">
      <c r="A9631" t="s">
        <v>9823</v>
      </c>
      <c r="B9631" t="s">
        <v>142</v>
      </c>
      <c r="C9631" s="2">
        <v>45698</v>
      </c>
      <c r="D9631" s="3">
        <v>0.71918981481481481</v>
      </c>
      <c r="E9631" t="s">
        <v>261</v>
      </c>
      <c r="F9631">
        <v>5000</v>
      </c>
      <c r="G9631" t="s">
        <v>189</v>
      </c>
      <c r="I9631">
        <f t="shared" si="1050"/>
        <v>1</v>
      </c>
      <c r="J9631" t="str">
        <f t="shared" si="1051"/>
        <v>OK</v>
      </c>
      <c r="K9631" t="str">
        <f t="shared" si="1052"/>
        <v>Successful</v>
      </c>
      <c r="L9631" t="str">
        <f t="shared" si="1053"/>
        <v>Cash Deposit</v>
      </c>
      <c r="M9631" t="str">
        <f t="shared" si="1054"/>
        <v>OK</v>
      </c>
      <c r="N9631" t="str">
        <f t="shared" si="1055"/>
        <v>OK</v>
      </c>
      <c r="O9631" t="str">
        <f>_xlfn.XLOOKUP(B9631,'01_Raw_ATMs'!A:A,'01_Raw_ATMs'!A:A,"Not Found")</f>
        <v>ATM062</v>
      </c>
      <c r="P9631" t="str">
        <f t="shared" si="1056"/>
        <v>Valid</v>
      </c>
    </row>
    <row r="9632" spans="1:16">
      <c r="A9632" t="s">
        <v>9824</v>
      </c>
      <c r="B9632" t="s">
        <v>148</v>
      </c>
      <c r="C9632" s="2">
        <v>45965</v>
      </c>
      <c r="D9632" s="3">
        <v>0.73875000000000002</v>
      </c>
      <c r="E9632" t="s">
        <v>33</v>
      </c>
      <c r="F9632">
        <v>6000</v>
      </c>
      <c r="G9632" t="s">
        <v>189</v>
      </c>
      <c r="I9632">
        <f t="shared" si="1050"/>
        <v>1</v>
      </c>
      <c r="J9632" t="str">
        <f t="shared" si="1051"/>
        <v>OK</v>
      </c>
      <c r="K9632" t="str">
        <f t="shared" si="1052"/>
        <v>Successful</v>
      </c>
      <c r="L9632" t="str">
        <f t="shared" si="1053"/>
        <v>Withdrawal</v>
      </c>
      <c r="M9632" t="str">
        <f t="shared" si="1054"/>
        <v>OK</v>
      </c>
      <c r="N9632" t="str">
        <f t="shared" si="1055"/>
        <v>OK</v>
      </c>
      <c r="O9632" t="str">
        <f>_xlfn.XLOOKUP(B9632,'01_Raw_ATMs'!A:A,'01_Raw_ATMs'!A:A,"Not Found")</f>
        <v>ATM068</v>
      </c>
      <c r="P9632" t="str">
        <f t="shared" si="1056"/>
        <v>Valid</v>
      </c>
    </row>
    <row r="9633" spans="1:16">
      <c r="A9633" t="s">
        <v>9825</v>
      </c>
      <c r="B9633" t="s">
        <v>71</v>
      </c>
      <c r="C9633" s="2">
        <v>46033</v>
      </c>
      <c r="D9633" s="3">
        <v>0.41488425925925931</v>
      </c>
      <c r="E9633" t="s">
        <v>33</v>
      </c>
      <c r="F9633">
        <v>5000</v>
      </c>
      <c r="G9633" t="s">
        <v>189</v>
      </c>
      <c r="I9633">
        <f t="shared" si="1050"/>
        <v>1</v>
      </c>
      <c r="J9633" t="str">
        <f t="shared" si="1051"/>
        <v>OK</v>
      </c>
      <c r="K9633" t="str">
        <f t="shared" si="1052"/>
        <v>Successful</v>
      </c>
      <c r="L9633" t="str">
        <f t="shared" si="1053"/>
        <v>Withdrawal</v>
      </c>
      <c r="M9633" t="str">
        <f t="shared" si="1054"/>
        <v>OK</v>
      </c>
      <c r="N9633" t="str">
        <f t="shared" si="1055"/>
        <v>OK</v>
      </c>
      <c r="O9633" t="str">
        <f>_xlfn.XLOOKUP(B9633,'01_Raw_ATMs'!A:A,'01_Raw_ATMs'!A:A,"Not Found")</f>
        <v>ATM002</v>
      </c>
      <c r="P9633" t="str">
        <f t="shared" si="1056"/>
        <v>Valid</v>
      </c>
    </row>
    <row r="9634" spans="1:16">
      <c r="A9634" t="s">
        <v>9826</v>
      </c>
      <c r="B9634" t="s">
        <v>161</v>
      </c>
      <c r="C9634" s="2">
        <v>45739</v>
      </c>
      <c r="D9634" s="3">
        <v>0.90583333333333338</v>
      </c>
      <c r="E9634" t="s">
        <v>33</v>
      </c>
      <c r="F9634">
        <v>500</v>
      </c>
      <c r="G9634" t="s">
        <v>189</v>
      </c>
      <c r="I9634">
        <f t="shared" si="1050"/>
        <v>1</v>
      </c>
      <c r="J9634" t="str">
        <f t="shared" si="1051"/>
        <v>OK</v>
      </c>
      <c r="K9634" t="str">
        <f t="shared" si="1052"/>
        <v>Successful</v>
      </c>
      <c r="L9634" t="str">
        <f t="shared" si="1053"/>
        <v>Withdrawal</v>
      </c>
      <c r="M9634" t="str">
        <f t="shared" si="1054"/>
        <v>OK</v>
      </c>
      <c r="N9634" t="str">
        <f t="shared" si="1055"/>
        <v>OK</v>
      </c>
      <c r="O9634" t="str">
        <f>_xlfn.XLOOKUP(B9634,'01_Raw_ATMs'!A:A,'01_Raw_ATMs'!A:A,"Not Found")</f>
        <v>ATM081</v>
      </c>
      <c r="P9634" t="str">
        <f t="shared" si="1056"/>
        <v>Valid</v>
      </c>
    </row>
    <row r="9635" spans="1:16">
      <c r="A9635" t="s">
        <v>9827</v>
      </c>
      <c r="B9635" t="s">
        <v>180</v>
      </c>
      <c r="C9635" s="2">
        <v>46112</v>
      </c>
      <c r="D9635" s="3">
        <v>0.7441550925925926</v>
      </c>
      <c r="E9635" t="s">
        <v>33</v>
      </c>
      <c r="F9635">
        <v>10000</v>
      </c>
      <c r="G9635" t="s">
        <v>189</v>
      </c>
      <c r="I9635">
        <f t="shared" si="1050"/>
        <v>1</v>
      </c>
      <c r="J9635" t="str">
        <f t="shared" si="1051"/>
        <v>OK</v>
      </c>
      <c r="K9635" t="str">
        <f t="shared" si="1052"/>
        <v>Successful</v>
      </c>
      <c r="L9635" t="str">
        <f t="shared" si="1053"/>
        <v>Withdrawal</v>
      </c>
      <c r="M9635" t="str">
        <f t="shared" si="1054"/>
        <v>OK</v>
      </c>
      <c r="N9635" t="str">
        <f t="shared" si="1055"/>
        <v>OK</v>
      </c>
      <c r="O9635" t="str">
        <f>_xlfn.XLOOKUP(B9635,'01_Raw_ATMs'!A:A,'01_Raw_ATMs'!A:A,"Not Found")</f>
        <v>ATM100</v>
      </c>
      <c r="P9635" t="str">
        <f t="shared" si="1056"/>
        <v>Valid</v>
      </c>
    </row>
    <row r="9636" spans="1:16">
      <c r="A9636" t="s">
        <v>9828</v>
      </c>
      <c r="B9636" t="s">
        <v>170</v>
      </c>
      <c r="C9636" s="2">
        <v>45975</v>
      </c>
      <c r="D9636" s="3">
        <v>0.45148148148148148</v>
      </c>
      <c r="E9636" t="s">
        <v>33</v>
      </c>
      <c r="F9636">
        <v>3000</v>
      </c>
      <c r="G9636" t="s">
        <v>189</v>
      </c>
      <c r="I9636">
        <f t="shared" si="1050"/>
        <v>1</v>
      </c>
      <c r="J9636" t="str">
        <f t="shared" si="1051"/>
        <v>OK</v>
      </c>
      <c r="K9636" t="str">
        <f t="shared" si="1052"/>
        <v>Successful</v>
      </c>
      <c r="L9636" t="str">
        <f t="shared" si="1053"/>
        <v>Withdrawal</v>
      </c>
      <c r="M9636" t="str">
        <f t="shared" si="1054"/>
        <v>OK</v>
      </c>
      <c r="N9636" t="str">
        <f t="shared" si="1055"/>
        <v>OK</v>
      </c>
      <c r="O9636" t="str">
        <f>_xlfn.XLOOKUP(B9636,'01_Raw_ATMs'!A:A,'01_Raw_ATMs'!A:A,"Not Found")</f>
        <v>ATM090</v>
      </c>
      <c r="P9636" t="str">
        <f t="shared" si="1056"/>
        <v>Valid</v>
      </c>
    </row>
    <row r="9637" spans="1:16">
      <c r="A9637" t="s">
        <v>9829</v>
      </c>
      <c r="B9637" t="s">
        <v>114</v>
      </c>
      <c r="C9637" s="2">
        <v>45768</v>
      </c>
      <c r="D9637" s="3">
        <v>0.45873842592592601</v>
      </c>
      <c r="E9637" t="s">
        <v>33</v>
      </c>
      <c r="F9637">
        <v>3000</v>
      </c>
      <c r="G9637" t="s">
        <v>189</v>
      </c>
      <c r="I9637">
        <f t="shared" si="1050"/>
        <v>1</v>
      </c>
      <c r="J9637" t="str">
        <f t="shared" si="1051"/>
        <v>OK</v>
      </c>
      <c r="K9637" t="str">
        <f t="shared" si="1052"/>
        <v>Successful</v>
      </c>
      <c r="L9637" t="str">
        <f t="shared" si="1053"/>
        <v>Withdrawal</v>
      </c>
      <c r="M9637" t="str">
        <f t="shared" si="1054"/>
        <v>OK</v>
      </c>
      <c r="N9637" t="str">
        <f t="shared" si="1055"/>
        <v>OK</v>
      </c>
      <c r="O9637" t="str">
        <f>_xlfn.XLOOKUP(B9637,'01_Raw_ATMs'!A:A,'01_Raw_ATMs'!A:A,"Not Found")</f>
        <v>ATM034</v>
      </c>
      <c r="P9637" t="str">
        <f t="shared" si="1056"/>
        <v>Valid</v>
      </c>
    </row>
    <row r="9638" spans="1:16">
      <c r="A9638" t="s">
        <v>9830</v>
      </c>
      <c r="B9638" t="s">
        <v>90</v>
      </c>
      <c r="C9638" s="2">
        <v>46176</v>
      </c>
      <c r="D9638" s="3">
        <v>0.71306712962962959</v>
      </c>
      <c r="E9638" t="s">
        <v>33</v>
      </c>
      <c r="F9638">
        <v>3000</v>
      </c>
      <c r="G9638" t="s">
        <v>189</v>
      </c>
      <c r="I9638">
        <f t="shared" si="1050"/>
        <v>1</v>
      </c>
      <c r="J9638" t="str">
        <f t="shared" si="1051"/>
        <v>OK</v>
      </c>
      <c r="K9638" t="str">
        <f t="shared" si="1052"/>
        <v>Successful</v>
      </c>
      <c r="L9638" t="str">
        <f t="shared" si="1053"/>
        <v>Withdrawal</v>
      </c>
      <c r="M9638" t="str">
        <f t="shared" si="1054"/>
        <v>OK</v>
      </c>
      <c r="N9638" t="str">
        <f t="shared" si="1055"/>
        <v>OK</v>
      </c>
      <c r="O9638" t="str">
        <f>_xlfn.XLOOKUP(B9638,'01_Raw_ATMs'!A:A,'01_Raw_ATMs'!A:A,"Not Found")</f>
        <v>ATM013</v>
      </c>
      <c r="P9638" t="str">
        <f t="shared" si="1056"/>
        <v>Valid</v>
      </c>
    </row>
    <row r="9639" spans="1:16">
      <c r="A9639" t="s">
        <v>9831</v>
      </c>
      <c r="B9639" t="s">
        <v>142</v>
      </c>
      <c r="C9639" s="2">
        <v>46056</v>
      </c>
      <c r="D9639" s="3">
        <v>0.80961805555555555</v>
      </c>
      <c r="E9639" t="s">
        <v>33</v>
      </c>
      <c r="F9639">
        <v>2500</v>
      </c>
      <c r="G9639" t="s">
        <v>189</v>
      </c>
      <c r="I9639">
        <f t="shared" si="1050"/>
        <v>1</v>
      </c>
      <c r="J9639" t="str">
        <f t="shared" si="1051"/>
        <v>OK</v>
      </c>
      <c r="K9639" t="str">
        <f t="shared" si="1052"/>
        <v>Successful</v>
      </c>
      <c r="L9639" t="str">
        <f t="shared" si="1053"/>
        <v>Withdrawal</v>
      </c>
      <c r="M9639" t="str">
        <f t="shared" si="1054"/>
        <v>OK</v>
      </c>
      <c r="N9639" t="str">
        <f t="shared" si="1055"/>
        <v>OK</v>
      </c>
      <c r="O9639" t="str">
        <f>_xlfn.XLOOKUP(B9639,'01_Raw_ATMs'!A:A,'01_Raw_ATMs'!A:A,"Not Found")</f>
        <v>ATM062</v>
      </c>
      <c r="P9639" t="str">
        <f t="shared" si="1056"/>
        <v>Valid</v>
      </c>
    </row>
    <row r="9640" spans="1:16">
      <c r="A9640" t="s">
        <v>9832</v>
      </c>
      <c r="B9640" t="s">
        <v>84</v>
      </c>
      <c r="C9640" s="2">
        <v>45944</v>
      </c>
      <c r="D9640" s="3">
        <v>0.85023148148148153</v>
      </c>
      <c r="E9640" t="s">
        <v>194</v>
      </c>
      <c r="F9640">
        <v>0</v>
      </c>
      <c r="G9640" t="s">
        <v>189</v>
      </c>
      <c r="I9640">
        <f t="shared" si="1050"/>
        <v>1</v>
      </c>
      <c r="J9640" t="str">
        <f t="shared" si="1051"/>
        <v>OK</v>
      </c>
      <c r="K9640" t="str">
        <f t="shared" si="1052"/>
        <v>Successful</v>
      </c>
      <c r="L9640" t="str">
        <f t="shared" si="1053"/>
        <v>Balance Inquiry</v>
      </c>
      <c r="M9640" t="str">
        <f t="shared" si="1054"/>
        <v>OK</v>
      </c>
      <c r="N9640" t="str">
        <f t="shared" si="1055"/>
        <v>OK</v>
      </c>
      <c r="O9640" t="str">
        <f>_xlfn.XLOOKUP(B9640,'01_Raw_ATMs'!A:A,'01_Raw_ATMs'!A:A,"Not Found")</f>
        <v>ATM009</v>
      </c>
      <c r="P9640" t="str">
        <f t="shared" si="1056"/>
        <v>Valid</v>
      </c>
    </row>
    <row r="9641" spans="1:16">
      <c r="A9641" t="s">
        <v>9833</v>
      </c>
      <c r="B9641" t="s">
        <v>91</v>
      </c>
      <c r="C9641" s="2">
        <v>46168</v>
      </c>
      <c r="D9641" s="3">
        <v>0.86351851851851846</v>
      </c>
      <c r="E9641" t="s">
        <v>194</v>
      </c>
      <c r="F9641">
        <v>0</v>
      </c>
      <c r="G9641" t="s">
        <v>214</v>
      </c>
      <c r="H9641" t="s">
        <v>1103</v>
      </c>
      <c r="I9641">
        <f t="shared" si="1050"/>
        <v>1</v>
      </c>
      <c r="J9641" t="str">
        <f t="shared" si="1051"/>
        <v>OK</v>
      </c>
      <c r="K9641" t="str">
        <f t="shared" si="1052"/>
        <v>Failed</v>
      </c>
      <c r="L9641" t="str">
        <f t="shared" si="1053"/>
        <v>Balance Inquiry</v>
      </c>
      <c r="M9641" t="str">
        <f t="shared" si="1054"/>
        <v>OK</v>
      </c>
      <c r="N9641" t="str">
        <f t="shared" si="1055"/>
        <v>OK</v>
      </c>
      <c r="O9641" t="str">
        <f>_xlfn.XLOOKUP(B9641,'01_Raw_ATMs'!A:A,'01_Raw_ATMs'!A:A,"Not Found")</f>
        <v>ATM014</v>
      </c>
      <c r="P9641" t="str">
        <f t="shared" si="1056"/>
        <v>Valid</v>
      </c>
    </row>
    <row r="9642" spans="1:16">
      <c r="A9642" t="s">
        <v>9834</v>
      </c>
      <c r="B9642" t="s">
        <v>76</v>
      </c>
      <c r="C9642" s="2">
        <v>45992</v>
      </c>
      <c r="D9642" s="3">
        <v>0.59231481481481485</v>
      </c>
      <c r="E9642" t="s">
        <v>33</v>
      </c>
      <c r="F9642">
        <v>1500</v>
      </c>
      <c r="G9642" t="s">
        <v>189</v>
      </c>
      <c r="I9642">
        <f t="shared" si="1050"/>
        <v>1</v>
      </c>
      <c r="J9642" t="str">
        <f t="shared" si="1051"/>
        <v>OK</v>
      </c>
      <c r="K9642" t="str">
        <f t="shared" si="1052"/>
        <v>Successful</v>
      </c>
      <c r="L9642" t="str">
        <f t="shared" si="1053"/>
        <v>Withdrawal</v>
      </c>
      <c r="M9642" t="str">
        <f t="shared" si="1054"/>
        <v>OK</v>
      </c>
      <c r="N9642" t="str">
        <f t="shared" si="1055"/>
        <v>OK</v>
      </c>
      <c r="O9642" t="str">
        <f>_xlfn.XLOOKUP(B9642,'01_Raw_ATMs'!A:A,'01_Raw_ATMs'!A:A,"Not Found")</f>
        <v>ATM004</v>
      </c>
      <c r="P9642" t="str">
        <f t="shared" si="1056"/>
        <v>Valid</v>
      </c>
    </row>
    <row r="9643" spans="1:16">
      <c r="A9643" t="s">
        <v>9835</v>
      </c>
      <c r="B9643" t="s">
        <v>135</v>
      </c>
      <c r="C9643" s="2">
        <v>45881</v>
      </c>
      <c r="D9643" s="3">
        <v>0.87651620370370376</v>
      </c>
      <c r="E9643" t="s">
        <v>211</v>
      </c>
      <c r="F9643">
        <v>0</v>
      </c>
      <c r="G9643" t="s">
        <v>189</v>
      </c>
      <c r="I9643">
        <f t="shared" si="1050"/>
        <v>1</v>
      </c>
      <c r="J9643" t="str">
        <f t="shared" si="1051"/>
        <v>OK</v>
      </c>
      <c r="K9643" t="str">
        <f t="shared" si="1052"/>
        <v>Successful</v>
      </c>
      <c r="L9643" t="str">
        <f t="shared" si="1053"/>
        <v>Mini Statement</v>
      </c>
      <c r="M9643" t="str">
        <f t="shared" si="1054"/>
        <v>OK</v>
      </c>
      <c r="N9643" t="str">
        <f t="shared" si="1055"/>
        <v>OK</v>
      </c>
      <c r="O9643" t="str">
        <f>_xlfn.XLOOKUP(B9643,'01_Raw_ATMs'!A:A,'01_Raw_ATMs'!A:A,"Not Found")</f>
        <v>ATM055</v>
      </c>
      <c r="P9643" t="str">
        <f t="shared" si="1056"/>
        <v>Valid</v>
      </c>
    </row>
    <row r="9644" spans="1:16">
      <c r="A9644" t="s">
        <v>9836</v>
      </c>
      <c r="B9644" t="s">
        <v>177</v>
      </c>
      <c r="C9644" s="2">
        <v>46162</v>
      </c>
      <c r="D9644" s="3">
        <v>0.68496527777777783</v>
      </c>
      <c r="E9644" t="s">
        <v>194</v>
      </c>
      <c r="F9644">
        <v>0</v>
      </c>
      <c r="G9644" t="s">
        <v>189</v>
      </c>
      <c r="I9644">
        <f t="shared" si="1050"/>
        <v>1</v>
      </c>
      <c r="J9644" t="str">
        <f t="shared" si="1051"/>
        <v>OK</v>
      </c>
      <c r="K9644" t="str">
        <f t="shared" si="1052"/>
        <v>Successful</v>
      </c>
      <c r="L9644" t="str">
        <f t="shared" si="1053"/>
        <v>Balance Inquiry</v>
      </c>
      <c r="M9644" t="str">
        <f t="shared" si="1054"/>
        <v>OK</v>
      </c>
      <c r="N9644" t="str">
        <f t="shared" si="1055"/>
        <v>OK</v>
      </c>
      <c r="O9644" t="str">
        <f>_xlfn.XLOOKUP(B9644,'01_Raw_ATMs'!A:A,'01_Raw_ATMs'!A:A,"Not Found")</f>
        <v>ATM097</v>
      </c>
      <c r="P9644" t="str">
        <f t="shared" si="1056"/>
        <v>Valid</v>
      </c>
    </row>
    <row r="9645" spans="1:16">
      <c r="A9645" t="s">
        <v>9837</v>
      </c>
      <c r="B9645" t="s">
        <v>151</v>
      </c>
      <c r="C9645" s="2">
        <v>46050</v>
      </c>
      <c r="D9645" s="3">
        <v>0.6041319444444444</v>
      </c>
      <c r="E9645" t="s">
        <v>33</v>
      </c>
      <c r="F9645">
        <v>500</v>
      </c>
      <c r="G9645" t="s">
        <v>189</v>
      </c>
      <c r="I9645">
        <f t="shared" si="1050"/>
        <v>1</v>
      </c>
      <c r="J9645" t="str">
        <f t="shared" si="1051"/>
        <v>OK</v>
      </c>
      <c r="K9645" t="str">
        <f t="shared" si="1052"/>
        <v>Successful</v>
      </c>
      <c r="L9645" t="str">
        <f t="shared" si="1053"/>
        <v>Withdrawal</v>
      </c>
      <c r="M9645" t="str">
        <f t="shared" si="1054"/>
        <v>OK</v>
      </c>
      <c r="N9645" t="str">
        <f t="shared" si="1055"/>
        <v>OK</v>
      </c>
      <c r="O9645" t="str">
        <f>_xlfn.XLOOKUP(B9645,'01_Raw_ATMs'!A:A,'01_Raw_ATMs'!A:A,"Not Found")</f>
        <v>ATM071</v>
      </c>
      <c r="P9645" t="str">
        <f t="shared" si="1056"/>
        <v>Valid</v>
      </c>
    </row>
    <row r="9646" spans="1:16">
      <c r="A9646" t="s">
        <v>9838</v>
      </c>
      <c r="B9646" t="s">
        <v>98</v>
      </c>
      <c r="C9646" s="2">
        <v>45756</v>
      </c>
      <c r="D9646" s="3">
        <v>0.3220486111111111</v>
      </c>
      <c r="E9646" t="s">
        <v>33</v>
      </c>
      <c r="F9646">
        <v>3000</v>
      </c>
      <c r="G9646" t="s">
        <v>189</v>
      </c>
      <c r="I9646">
        <f t="shared" si="1050"/>
        <v>1</v>
      </c>
      <c r="J9646" t="str">
        <f t="shared" si="1051"/>
        <v>OK</v>
      </c>
      <c r="K9646" t="str">
        <f t="shared" si="1052"/>
        <v>Successful</v>
      </c>
      <c r="L9646" t="str">
        <f t="shared" si="1053"/>
        <v>Withdrawal</v>
      </c>
      <c r="M9646" t="str">
        <f t="shared" si="1054"/>
        <v>OK</v>
      </c>
      <c r="N9646" t="str">
        <f t="shared" si="1055"/>
        <v>OK</v>
      </c>
      <c r="O9646" t="str">
        <f>_xlfn.XLOOKUP(B9646,'01_Raw_ATMs'!A:A,'01_Raw_ATMs'!A:A,"Not Found")</f>
        <v>ATM019</v>
      </c>
      <c r="P9646" t="str">
        <f t="shared" si="1056"/>
        <v>Valid</v>
      </c>
    </row>
    <row r="9647" spans="1:16">
      <c r="A9647" t="s">
        <v>9839</v>
      </c>
      <c r="B9647" t="s">
        <v>87</v>
      </c>
      <c r="C9647" s="2">
        <v>46024</v>
      </c>
      <c r="D9647" s="3">
        <v>0.85461805555555559</v>
      </c>
      <c r="E9647" t="s">
        <v>33</v>
      </c>
      <c r="F9647">
        <v>6000</v>
      </c>
      <c r="G9647" t="s">
        <v>189</v>
      </c>
      <c r="I9647">
        <f t="shared" si="1050"/>
        <v>1</v>
      </c>
      <c r="J9647" t="str">
        <f t="shared" si="1051"/>
        <v>OK</v>
      </c>
      <c r="K9647" t="str">
        <f t="shared" si="1052"/>
        <v>Successful</v>
      </c>
      <c r="L9647" t="str">
        <f t="shared" si="1053"/>
        <v>Withdrawal</v>
      </c>
      <c r="M9647" t="str">
        <f t="shared" si="1054"/>
        <v>OK</v>
      </c>
      <c r="N9647" t="str">
        <f t="shared" si="1055"/>
        <v>OK</v>
      </c>
      <c r="O9647" t="str">
        <f>_xlfn.XLOOKUP(B9647,'01_Raw_ATMs'!A:A,'01_Raw_ATMs'!A:A,"Not Found")</f>
        <v>ATM011</v>
      </c>
      <c r="P9647" t="str">
        <f t="shared" si="1056"/>
        <v>Valid</v>
      </c>
    </row>
    <row r="9648" spans="1:16">
      <c r="A9648" t="s">
        <v>9840</v>
      </c>
      <c r="B9648" t="s">
        <v>119</v>
      </c>
      <c r="C9648" s="2">
        <v>45929</v>
      </c>
      <c r="D9648" s="3">
        <v>0.75456018518518519</v>
      </c>
      <c r="E9648" t="s">
        <v>33</v>
      </c>
      <c r="F9648">
        <v>1000</v>
      </c>
      <c r="G9648" t="s">
        <v>189</v>
      </c>
      <c r="I9648">
        <f t="shared" si="1050"/>
        <v>1</v>
      </c>
      <c r="J9648" t="str">
        <f t="shared" si="1051"/>
        <v>OK</v>
      </c>
      <c r="K9648" t="str">
        <f t="shared" si="1052"/>
        <v>Successful</v>
      </c>
      <c r="L9648" t="str">
        <f t="shared" si="1053"/>
        <v>Withdrawal</v>
      </c>
      <c r="M9648" t="str">
        <f t="shared" si="1054"/>
        <v>OK</v>
      </c>
      <c r="N9648" t="str">
        <f t="shared" si="1055"/>
        <v>OK</v>
      </c>
      <c r="O9648" t="str">
        <f>_xlfn.XLOOKUP(B9648,'01_Raw_ATMs'!A:A,'01_Raw_ATMs'!A:A,"Not Found")</f>
        <v>ATM039</v>
      </c>
      <c r="P9648" t="str">
        <f t="shared" si="1056"/>
        <v>Valid</v>
      </c>
    </row>
    <row r="9649" spans="1:16">
      <c r="A9649" t="s">
        <v>9841</v>
      </c>
      <c r="B9649" t="s">
        <v>133</v>
      </c>
      <c r="C9649" s="2">
        <v>46183</v>
      </c>
      <c r="D9649" s="3">
        <v>0.34062500000000001</v>
      </c>
      <c r="E9649" t="s">
        <v>194</v>
      </c>
      <c r="F9649">
        <v>0</v>
      </c>
      <c r="G9649" t="s">
        <v>214</v>
      </c>
      <c r="H9649" t="s">
        <v>1080</v>
      </c>
      <c r="I9649">
        <f t="shared" si="1050"/>
        <v>1</v>
      </c>
      <c r="J9649" t="str">
        <f t="shared" si="1051"/>
        <v>OK</v>
      </c>
      <c r="K9649" t="str">
        <f t="shared" si="1052"/>
        <v>Failed</v>
      </c>
      <c r="L9649" t="str">
        <f t="shared" si="1053"/>
        <v>Balance Inquiry</v>
      </c>
      <c r="M9649" t="str">
        <f t="shared" si="1054"/>
        <v>OK</v>
      </c>
      <c r="N9649" t="str">
        <f t="shared" si="1055"/>
        <v>OK</v>
      </c>
      <c r="O9649" t="str">
        <f>_xlfn.XLOOKUP(B9649,'01_Raw_ATMs'!A:A,'01_Raw_ATMs'!A:A,"Not Found")</f>
        <v>ATM053</v>
      </c>
      <c r="P9649" t="str">
        <f t="shared" si="1056"/>
        <v>Valid</v>
      </c>
    </row>
    <row r="9650" spans="1:16">
      <c r="A9650" t="s">
        <v>9842</v>
      </c>
      <c r="B9650" t="s">
        <v>156</v>
      </c>
      <c r="C9650" s="2">
        <v>45717</v>
      </c>
      <c r="D9650" s="3">
        <v>0.70710648148148147</v>
      </c>
      <c r="E9650" t="s">
        <v>33</v>
      </c>
      <c r="F9650">
        <v>500</v>
      </c>
      <c r="G9650" t="s">
        <v>189</v>
      </c>
      <c r="I9650">
        <f t="shared" si="1050"/>
        <v>1</v>
      </c>
      <c r="J9650" t="str">
        <f t="shared" si="1051"/>
        <v>OK</v>
      </c>
      <c r="K9650" t="str">
        <f t="shared" si="1052"/>
        <v>Successful</v>
      </c>
      <c r="L9650" t="str">
        <f t="shared" si="1053"/>
        <v>Withdrawal</v>
      </c>
      <c r="M9650" t="str">
        <f t="shared" si="1054"/>
        <v>OK</v>
      </c>
      <c r="N9650" t="str">
        <f t="shared" si="1055"/>
        <v>OK</v>
      </c>
      <c r="O9650" t="str">
        <f>_xlfn.XLOOKUP(B9650,'01_Raw_ATMs'!A:A,'01_Raw_ATMs'!A:A,"Not Found")</f>
        <v>ATM076</v>
      </c>
      <c r="P9650" t="str">
        <f t="shared" si="1056"/>
        <v>Valid</v>
      </c>
    </row>
    <row r="9651" spans="1:16">
      <c r="A9651" t="s">
        <v>9843</v>
      </c>
      <c r="B9651" t="s">
        <v>134</v>
      </c>
      <c r="C9651" s="2">
        <v>45669</v>
      </c>
      <c r="D9651" s="3">
        <v>0.92516203703703703</v>
      </c>
      <c r="E9651" t="s">
        <v>33</v>
      </c>
      <c r="F9651">
        <v>6000</v>
      </c>
      <c r="G9651" t="s">
        <v>189</v>
      </c>
      <c r="I9651">
        <f t="shared" si="1050"/>
        <v>1</v>
      </c>
      <c r="J9651" t="str">
        <f t="shared" si="1051"/>
        <v>OK</v>
      </c>
      <c r="K9651" t="str">
        <f t="shared" si="1052"/>
        <v>Successful</v>
      </c>
      <c r="L9651" t="str">
        <f t="shared" si="1053"/>
        <v>Withdrawal</v>
      </c>
      <c r="M9651" t="str">
        <f t="shared" si="1054"/>
        <v>OK</v>
      </c>
      <c r="N9651" t="str">
        <f t="shared" si="1055"/>
        <v>OK</v>
      </c>
      <c r="O9651" t="str">
        <f>_xlfn.XLOOKUP(B9651,'01_Raw_ATMs'!A:A,'01_Raw_ATMs'!A:A,"Not Found")</f>
        <v>ATM054</v>
      </c>
      <c r="P9651" t="str">
        <f t="shared" si="1056"/>
        <v>Valid</v>
      </c>
    </row>
    <row r="9652" spans="1:16">
      <c r="A9652" t="s">
        <v>9844</v>
      </c>
      <c r="B9652" t="s">
        <v>138</v>
      </c>
      <c r="C9652" s="2">
        <v>45909</v>
      </c>
      <c r="D9652" s="3">
        <v>0.35543981481481479</v>
      </c>
      <c r="E9652" t="s">
        <v>261</v>
      </c>
      <c r="F9652">
        <v>2000</v>
      </c>
      <c r="G9652" t="s">
        <v>189</v>
      </c>
      <c r="I9652">
        <f t="shared" si="1050"/>
        <v>1</v>
      </c>
      <c r="J9652" t="str">
        <f t="shared" si="1051"/>
        <v>OK</v>
      </c>
      <c r="K9652" t="str">
        <f t="shared" si="1052"/>
        <v>Successful</v>
      </c>
      <c r="L9652" t="str">
        <f t="shared" si="1053"/>
        <v>Cash Deposit</v>
      </c>
      <c r="M9652" t="str">
        <f t="shared" si="1054"/>
        <v>OK</v>
      </c>
      <c r="N9652" t="str">
        <f t="shared" si="1055"/>
        <v>OK</v>
      </c>
      <c r="O9652" t="str">
        <f>_xlfn.XLOOKUP(B9652,'01_Raw_ATMs'!A:A,'01_Raw_ATMs'!A:A,"Not Found")</f>
        <v>ATM058</v>
      </c>
      <c r="P9652" t="str">
        <f t="shared" si="1056"/>
        <v>Valid</v>
      </c>
    </row>
    <row r="9653" spans="1:16">
      <c r="A9653" t="s">
        <v>9845</v>
      </c>
      <c r="B9653" t="s">
        <v>170</v>
      </c>
      <c r="C9653" s="2">
        <v>46159</v>
      </c>
      <c r="D9653" s="3">
        <v>0.89915509259259263</v>
      </c>
      <c r="E9653" t="s">
        <v>33</v>
      </c>
      <c r="F9653">
        <v>1000</v>
      </c>
      <c r="G9653" t="s">
        <v>189</v>
      </c>
      <c r="I9653">
        <f t="shared" si="1050"/>
        <v>1</v>
      </c>
      <c r="J9653" t="str">
        <f t="shared" si="1051"/>
        <v>OK</v>
      </c>
      <c r="K9653" t="str">
        <f t="shared" si="1052"/>
        <v>Successful</v>
      </c>
      <c r="L9653" t="str">
        <f t="shared" si="1053"/>
        <v>Withdrawal</v>
      </c>
      <c r="M9653" t="str">
        <f t="shared" si="1054"/>
        <v>OK</v>
      </c>
      <c r="N9653" t="str">
        <f t="shared" si="1055"/>
        <v>OK</v>
      </c>
      <c r="O9653" t="str">
        <f>_xlfn.XLOOKUP(B9653,'01_Raw_ATMs'!A:A,'01_Raw_ATMs'!A:A,"Not Found")</f>
        <v>ATM090</v>
      </c>
      <c r="P9653" t="str">
        <f t="shared" si="1056"/>
        <v>Valid</v>
      </c>
    </row>
    <row r="9654" spans="1:16">
      <c r="A9654" t="s">
        <v>9846</v>
      </c>
      <c r="B9654" t="s">
        <v>96</v>
      </c>
      <c r="C9654" s="2">
        <v>46010</v>
      </c>
      <c r="D9654" s="3">
        <v>0.74915509259259261</v>
      </c>
      <c r="E9654" t="s">
        <v>33</v>
      </c>
      <c r="F9654">
        <v>5000</v>
      </c>
      <c r="G9654" t="s">
        <v>214</v>
      </c>
      <c r="H9654" t="s">
        <v>1080</v>
      </c>
      <c r="I9654">
        <f t="shared" si="1050"/>
        <v>1</v>
      </c>
      <c r="J9654" t="str">
        <f t="shared" si="1051"/>
        <v>OK</v>
      </c>
      <c r="K9654" t="str">
        <f t="shared" si="1052"/>
        <v>Failed</v>
      </c>
      <c r="L9654" t="str">
        <f t="shared" si="1053"/>
        <v>Withdrawal</v>
      </c>
      <c r="M9654" t="str">
        <f t="shared" si="1054"/>
        <v>OK</v>
      </c>
      <c r="N9654" t="str">
        <f t="shared" si="1055"/>
        <v>OK</v>
      </c>
      <c r="O9654" t="str">
        <f>_xlfn.XLOOKUP(B9654,'01_Raw_ATMs'!A:A,'01_Raw_ATMs'!A:A,"Not Found")</f>
        <v>ATM018</v>
      </c>
      <c r="P9654" t="str">
        <f t="shared" si="1056"/>
        <v>Valid</v>
      </c>
    </row>
    <row r="9655" spans="1:16">
      <c r="A9655" t="s">
        <v>9847</v>
      </c>
      <c r="B9655" t="s">
        <v>128</v>
      </c>
      <c r="C9655" s="2">
        <v>45730</v>
      </c>
      <c r="D9655" s="3">
        <v>0.32150462962962961</v>
      </c>
      <c r="E9655" t="s">
        <v>261</v>
      </c>
      <c r="F9655">
        <v>10000</v>
      </c>
      <c r="G9655" t="s">
        <v>189</v>
      </c>
      <c r="I9655">
        <f t="shared" si="1050"/>
        <v>1</v>
      </c>
      <c r="J9655" t="str">
        <f t="shared" si="1051"/>
        <v>OK</v>
      </c>
      <c r="K9655" t="str">
        <f t="shared" si="1052"/>
        <v>Successful</v>
      </c>
      <c r="L9655" t="str">
        <f t="shared" si="1053"/>
        <v>Cash Deposit</v>
      </c>
      <c r="M9655" t="str">
        <f t="shared" si="1054"/>
        <v>OK</v>
      </c>
      <c r="N9655" t="str">
        <f t="shared" si="1055"/>
        <v>OK</v>
      </c>
      <c r="O9655" t="str">
        <f>_xlfn.XLOOKUP(B9655,'01_Raw_ATMs'!A:A,'01_Raw_ATMs'!A:A,"Not Found")</f>
        <v>ATM048</v>
      </c>
      <c r="P9655" t="str">
        <f t="shared" si="1056"/>
        <v>Valid</v>
      </c>
    </row>
    <row r="9656" spans="1:16">
      <c r="A9656" t="s">
        <v>9848</v>
      </c>
      <c r="B9656" t="s">
        <v>93</v>
      </c>
      <c r="C9656" s="2">
        <v>46051</v>
      </c>
      <c r="D9656" s="3">
        <v>0.36412037037037043</v>
      </c>
      <c r="E9656" t="s">
        <v>33</v>
      </c>
      <c r="F9656">
        <v>2000</v>
      </c>
      <c r="G9656" t="s">
        <v>189</v>
      </c>
      <c r="I9656">
        <f t="shared" si="1050"/>
        <v>1</v>
      </c>
      <c r="J9656" t="str">
        <f t="shared" si="1051"/>
        <v>OK</v>
      </c>
      <c r="K9656" t="str">
        <f t="shared" si="1052"/>
        <v>Successful</v>
      </c>
      <c r="L9656" t="str">
        <f t="shared" si="1053"/>
        <v>Withdrawal</v>
      </c>
      <c r="M9656" t="str">
        <f t="shared" si="1054"/>
        <v>OK</v>
      </c>
      <c r="N9656" t="str">
        <f t="shared" si="1055"/>
        <v>OK</v>
      </c>
      <c r="O9656" t="str">
        <f>_xlfn.XLOOKUP(B9656,'01_Raw_ATMs'!A:A,'01_Raw_ATMs'!A:A,"Not Found")</f>
        <v>ATM016</v>
      </c>
      <c r="P9656" t="str">
        <f t="shared" si="1056"/>
        <v>Valid</v>
      </c>
    </row>
    <row r="9657" spans="1:16">
      <c r="A9657" t="s">
        <v>9849</v>
      </c>
      <c r="B9657" t="s">
        <v>157</v>
      </c>
      <c r="C9657" s="2">
        <v>46069</v>
      </c>
      <c r="D9657" s="3">
        <v>0.32496527777777778</v>
      </c>
      <c r="E9657" t="s">
        <v>33</v>
      </c>
      <c r="F9657">
        <v>4000</v>
      </c>
      <c r="G9657" t="s">
        <v>189</v>
      </c>
      <c r="I9657">
        <f t="shared" si="1050"/>
        <v>1</v>
      </c>
      <c r="J9657" t="str">
        <f t="shared" si="1051"/>
        <v>OK</v>
      </c>
      <c r="K9657" t="str">
        <f t="shared" si="1052"/>
        <v>Successful</v>
      </c>
      <c r="L9657" t="str">
        <f t="shared" si="1053"/>
        <v>Withdrawal</v>
      </c>
      <c r="M9657" t="str">
        <f t="shared" si="1054"/>
        <v>OK</v>
      </c>
      <c r="N9657" t="str">
        <f t="shared" si="1055"/>
        <v>OK</v>
      </c>
      <c r="O9657" t="str">
        <f>_xlfn.XLOOKUP(B9657,'01_Raw_ATMs'!A:A,'01_Raw_ATMs'!A:A,"Not Found")</f>
        <v>ATM077</v>
      </c>
      <c r="P9657" t="str">
        <f t="shared" si="1056"/>
        <v>Valid</v>
      </c>
    </row>
    <row r="9658" spans="1:16">
      <c r="A9658" t="s">
        <v>9850</v>
      </c>
      <c r="B9658" t="s">
        <v>92</v>
      </c>
      <c r="C9658" s="2">
        <v>45753</v>
      </c>
      <c r="D9658" s="3">
        <v>0.69171296296296292</v>
      </c>
      <c r="E9658" t="s">
        <v>33</v>
      </c>
      <c r="F9658">
        <v>6000</v>
      </c>
      <c r="G9658" t="s">
        <v>189</v>
      </c>
      <c r="I9658">
        <f t="shared" si="1050"/>
        <v>1</v>
      </c>
      <c r="J9658" t="str">
        <f t="shared" si="1051"/>
        <v>OK</v>
      </c>
      <c r="K9658" t="str">
        <f t="shared" si="1052"/>
        <v>Successful</v>
      </c>
      <c r="L9658" t="str">
        <f t="shared" si="1053"/>
        <v>Withdrawal</v>
      </c>
      <c r="M9658" t="str">
        <f t="shared" si="1054"/>
        <v>OK</v>
      </c>
      <c r="N9658" t="str">
        <f t="shared" si="1055"/>
        <v>OK</v>
      </c>
      <c r="O9658" t="str">
        <f>_xlfn.XLOOKUP(B9658,'01_Raw_ATMs'!A:A,'01_Raw_ATMs'!A:A,"Not Found")</f>
        <v>ATM015</v>
      </c>
      <c r="P9658" t="str">
        <f t="shared" si="1056"/>
        <v>Valid</v>
      </c>
    </row>
    <row r="9659" spans="1:16">
      <c r="A9659" t="s">
        <v>9851</v>
      </c>
      <c r="B9659" t="s">
        <v>172</v>
      </c>
      <c r="C9659" s="2">
        <v>45945</v>
      </c>
      <c r="D9659" s="3">
        <v>0.82341435185185186</v>
      </c>
      <c r="E9659" t="s">
        <v>33</v>
      </c>
      <c r="F9659">
        <v>1500</v>
      </c>
      <c r="G9659" t="s">
        <v>189</v>
      </c>
      <c r="I9659">
        <f t="shared" si="1050"/>
        <v>1</v>
      </c>
      <c r="J9659" t="str">
        <f t="shared" si="1051"/>
        <v>OK</v>
      </c>
      <c r="K9659" t="str">
        <f t="shared" si="1052"/>
        <v>Successful</v>
      </c>
      <c r="L9659" t="str">
        <f t="shared" si="1053"/>
        <v>Withdrawal</v>
      </c>
      <c r="M9659" t="str">
        <f t="shared" si="1054"/>
        <v>OK</v>
      </c>
      <c r="N9659" t="str">
        <f t="shared" si="1055"/>
        <v>OK</v>
      </c>
      <c r="O9659" t="str">
        <f>_xlfn.XLOOKUP(B9659,'01_Raw_ATMs'!A:A,'01_Raw_ATMs'!A:A,"Not Found")</f>
        <v>ATM092</v>
      </c>
      <c r="P9659" t="str">
        <f t="shared" si="1056"/>
        <v>Valid</v>
      </c>
    </row>
    <row r="9660" spans="1:16">
      <c r="A9660" t="s">
        <v>9852</v>
      </c>
      <c r="B9660" t="s">
        <v>172</v>
      </c>
      <c r="C9660" s="2">
        <v>45704</v>
      </c>
      <c r="D9660" s="3">
        <v>0.78954861111111108</v>
      </c>
      <c r="E9660" t="s">
        <v>33</v>
      </c>
      <c r="F9660">
        <v>10000</v>
      </c>
      <c r="G9660" t="s">
        <v>189</v>
      </c>
      <c r="I9660">
        <f t="shared" si="1050"/>
        <v>1</v>
      </c>
      <c r="J9660" t="str">
        <f t="shared" si="1051"/>
        <v>OK</v>
      </c>
      <c r="K9660" t="str">
        <f t="shared" si="1052"/>
        <v>Successful</v>
      </c>
      <c r="L9660" t="str">
        <f t="shared" si="1053"/>
        <v>Withdrawal</v>
      </c>
      <c r="M9660" t="str">
        <f t="shared" si="1054"/>
        <v>OK</v>
      </c>
      <c r="N9660" t="str">
        <f t="shared" si="1055"/>
        <v>OK</v>
      </c>
      <c r="O9660" t="str">
        <f>_xlfn.XLOOKUP(B9660,'01_Raw_ATMs'!A:A,'01_Raw_ATMs'!A:A,"Not Found")</f>
        <v>ATM092</v>
      </c>
      <c r="P9660" t="str">
        <f t="shared" si="1056"/>
        <v>Valid</v>
      </c>
    </row>
    <row r="9661" spans="1:16">
      <c r="A9661" t="s">
        <v>9853</v>
      </c>
      <c r="B9661" t="s">
        <v>174</v>
      </c>
      <c r="C9661" s="2">
        <v>46133</v>
      </c>
      <c r="D9661" s="3">
        <v>0.48626157407407411</v>
      </c>
      <c r="E9661" t="s">
        <v>33</v>
      </c>
      <c r="F9661">
        <v>2500</v>
      </c>
      <c r="G9661" t="s">
        <v>189</v>
      </c>
      <c r="I9661">
        <f t="shared" si="1050"/>
        <v>1</v>
      </c>
      <c r="J9661" t="str">
        <f t="shared" si="1051"/>
        <v>OK</v>
      </c>
      <c r="K9661" t="str">
        <f t="shared" si="1052"/>
        <v>Successful</v>
      </c>
      <c r="L9661" t="str">
        <f t="shared" si="1053"/>
        <v>Withdrawal</v>
      </c>
      <c r="M9661" t="str">
        <f t="shared" si="1054"/>
        <v>OK</v>
      </c>
      <c r="N9661" t="str">
        <f t="shared" si="1055"/>
        <v>OK</v>
      </c>
      <c r="O9661" t="str">
        <f>_xlfn.XLOOKUP(B9661,'01_Raw_ATMs'!A:A,'01_Raw_ATMs'!A:A,"Not Found")</f>
        <v>ATM094</v>
      </c>
      <c r="P9661" t="str">
        <f t="shared" si="1056"/>
        <v>Valid</v>
      </c>
    </row>
    <row r="9662" spans="1:16">
      <c r="A9662" t="s">
        <v>9854</v>
      </c>
      <c r="B9662" t="s">
        <v>179</v>
      </c>
      <c r="C9662" s="2">
        <v>46179</v>
      </c>
      <c r="D9662" s="3">
        <v>0.8263773148148148</v>
      </c>
      <c r="E9662" t="s">
        <v>33</v>
      </c>
      <c r="F9662">
        <v>1500</v>
      </c>
      <c r="G9662" t="s">
        <v>189</v>
      </c>
      <c r="I9662">
        <f t="shared" si="1050"/>
        <v>1</v>
      </c>
      <c r="J9662" t="str">
        <f t="shared" si="1051"/>
        <v>OK</v>
      </c>
      <c r="K9662" t="str">
        <f t="shared" si="1052"/>
        <v>Successful</v>
      </c>
      <c r="L9662" t="str">
        <f t="shared" si="1053"/>
        <v>Withdrawal</v>
      </c>
      <c r="M9662" t="str">
        <f t="shared" si="1054"/>
        <v>OK</v>
      </c>
      <c r="N9662" t="str">
        <f t="shared" si="1055"/>
        <v>OK</v>
      </c>
      <c r="O9662" t="str">
        <f>_xlfn.XLOOKUP(B9662,'01_Raw_ATMs'!A:A,'01_Raw_ATMs'!A:A,"Not Found")</f>
        <v>ATM099</v>
      </c>
      <c r="P9662" t="str">
        <f t="shared" si="1056"/>
        <v>Valid</v>
      </c>
    </row>
    <row r="9663" spans="1:16">
      <c r="A9663" t="s">
        <v>9855</v>
      </c>
      <c r="B9663" t="s">
        <v>119</v>
      </c>
      <c r="C9663" s="2">
        <v>46029</v>
      </c>
      <c r="D9663" s="3">
        <v>0.74975694444444441</v>
      </c>
      <c r="E9663" t="s">
        <v>33</v>
      </c>
      <c r="F9663">
        <v>5000</v>
      </c>
      <c r="G9663" t="s">
        <v>189</v>
      </c>
      <c r="I9663">
        <f t="shared" si="1050"/>
        <v>1</v>
      </c>
      <c r="J9663" t="str">
        <f t="shared" si="1051"/>
        <v>OK</v>
      </c>
      <c r="K9663" t="str">
        <f t="shared" si="1052"/>
        <v>Successful</v>
      </c>
      <c r="L9663" t="str">
        <f t="shared" si="1053"/>
        <v>Withdrawal</v>
      </c>
      <c r="M9663" t="str">
        <f t="shared" si="1054"/>
        <v>OK</v>
      </c>
      <c r="N9663" t="str">
        <f t="shared" si="1055"/>
        <v>OK</v>
      </c>
      <c r="O9663" t="str">
        <f>_xlfn.XLOOKUP(B9663,'01_Raw_ATMs'!A:A,'01_Raw_ATMs'!A:A,"Not Found")</f>
        <v>ATM039</v>
      </c>
      <c r="P9663" t="str">
        <f t="shared" si="1056"/>
        <v>Valid</v>
      </c>
    </row>
    <row r="9664" spans="1:16">
      <c r="A9664" t="s">
        <v>9856</v>
      </c>
      <c r="B9664" t="s">
        <v>140</v>
      </c>
      <c r="C9664" s="2">
        <v>46005</v>
      </c>
      <c r="D9664" s="3">
        <v>0.59738425925925931</v>
      </c>
      <c r="E9664" t="s">
        <v>194</v>
      </c>
      <c r="F9664">
        <v>0</v>
      </c>
      <c r="G9664" t="s">
        <v>189</v>
      </c>
      <c r="I9664">
        <f t="shared" si="1050"/>
        <v>1</v>
      </c>
      <c r="J9664" t="str">
        <f t="shared" si="1051"/>
        <v>OK</v>
      </c>
      <c r="K9664" t="str">
        <f t="shared" si="1052"/>
        <v>Successful</v>
      </c>
      <c r="L9664" t="str">
        <f t="shared" si="1053"/>
        <v>Balance Inquiry</v>
      </c>
      <c r="M9664" t="str">
        <f t="shared" si="1054"/>
        <v>OK</v>
      </c>
      <c r="N9664" t="str">
        <f t="shared" si="1055"/>
        <v>OK</v>
      </c>
      <c r="O9664" t="str">
        <f>_xlfn.XLOOKUP(B9664,'01_Raw_ATMs'!A:A,'01_Raw_ATMs'!A:A,"Not Found")</f>
        <v>ATM060</v>
      </c>
      <c r="P9664" t="str">
        <f t="shared" si="1056"/>
        <v>Valid</v>
      </c>
    </row>
    <row r="9665" spans="1:16">
      <c r="A9665" t="s">
        <v>9857</v>
      </c>
      <c r="B9665" t="s">
        <v>152</v>
      </c>
      <c r="C9665" s="2">
        <v>46187</v>
      </c>
      <c r="D9665" s="3">
        <v>0.26505787037037037</v>
      </c>
      <c r="E9665" t="s">
        <v>33</v>
      </c>
      <c r="F9665">
        <v>8000</v>
      </c>
      <c r="G9665" t="s">
        <v>189</v>
      </c>
      <c r="I9665">
        <f t="shared" si="1050"/>
        <v>1</v>
      </c>
      <c r="J9665" t="str">
        <f t="shared" si="1051"/>
        <v>OK</v>
      </c>
      <c r="K9665" t="str">
        <f t="shared" si="1052"/>
        <v>Successful</v>
      </c>
      <c r="L9665" t="str">
        <f t="shared" si="1053"/>
        <v>Withdrawal</v>
      </c>
      <c r="M9665" t="str">
        <f t="shared" si="1054"/>
        <v>OK</v>
      </c>
      <c r="N9665" t="str">
        <f t="shared" si="1055"/>
        <v>OK</v>
      </c>
      <c r="O9665" t="str">
        <f>_xlfn.XLOOKUP(B9665,'01_Raw_ATMs'!A:A,'01_Raw_ATMs'!A:A,"Not Found")</f>
        <v>ATM072</v>
      </c>
      <c r="P9665" t="str">
        <f t="shared" si="1056"/>
        <v>Valid</v>
      </c>
    </row>
    <row r="9666" spans="1:16">
      <c r="A9666" t="s">
        <v>9858</v>
      </c>
      <c r="B9666" t="s">
        <v>167</v>
      </c>
      <c r="C9666" s="2">
        <v>45972</v>
      </c>
      <c r="D9666" s="3">
        <v>0.83043981481481477</v>
      </c>
      <c r="E9666" t="s">
        <v>33</v>
      </c>
      <c r="F9666">
        <v>2000</v>
      </c>
      <c r="G9666" t="s">
        <v>189</v>
      </c>
      <c r="I9666">
        <f t="shared" si="1050"/>
        <v>1</v>
      </c>
      <c r="J9666" t="str">
        <f t="shared" si="1051"/>
        <v>OK</v>
      </c>
      <c r="K9666" t="str">
        <f t="shared" si="1052"/>
        <v>Successful</v>
      </c>
      <c r="L9666" t="str">
        <f t="shared" si="1053"/>
        <v>Withdrawal</v>
      </c>
      <c r="M9666" t="str">
        <f t="shared" si="1054"/>
        <v>OK</v>
      </c>
      <c r="N9666" t="str">
        <f t="shared" si="1055"/>
        <v>OK</v>
      </c>
      <c r="O9666" t="str">
        <f>_xlfn.XLOOKUP(B9666,'01_Raw_ATMs'!A:A,'01_Raw_ATMs'!A:A,"Not Found")</f>
        <v>ATM087</v>
      </c>
      <c r="P9666" t="str">
        <f t="shared" si="1056"/>
        <v>Valid</v>
      </c>
    </row>
    <row r="9667" spans="1:16">
      <c r="A9667" t="s">
        <v>9859</v>
      </c>
      <c r="B9667" t="s">
        <v>104</v>
      </c>
      <c r="C9667" s="2">
        <v>45835</v>
      </c>
      <c r="D9667" s="3">
        <v>0.94605324074074071</v>
      </c>
      <c r="E9667" t="s">
        <v>194</v>
      </c>
      <c r="F9667">
        <v>0</v>
      </c>
      <c r="G9667" t="s">
        <v>189</v>
      </c>
      <c r="I9667">
        <f t="shared" ref="I9667:I9730" si="1057">COUNTIF($A:$A,A9667)</f>
        <v>1</v>
      </c>
      <c r="J9667" t="str">
        <f t="shared" ref="J9667:J9730" si="1058">IF(AND(TRIM(G9667)="Failed",H9667=""),"Problem","OK")</f>
        <v>OK</v>
      </c>
      <c r="K9667" t="str">
        <f t="shared" ref="K9667:K9730" si="1059">PROPER(TRIM(G9667))</f>
        <v>Successful</v>
      </c>
      <c r="L9667" t="str">
        <f t="shared" ref="L9667:L9730" si="1060">PROPER(TRIM(E9667))</f>
        <v>Balance Inquiry</v>
      </c>
      <c r="M9667" t="str">
        <f t="shared" ref="M9667:M9730" si="1061">IF(OR(E9667="Withdrawal",E9667="Cash Deposit"),IF(F9667&gt;0,"OK","Problem"),IF(F9667=0,"OK","Problem"))</f>
        <v>OK</v>
      </c>
      <c r="N9667" t="str">
        <f t="shared" ref="N9667:N9730" si="1062">IF(AND(C9667&gt;=DATE(2025,1,1),C9667&lt;=DATE(2026,6,30)),"OK","Problem")</f>
        <v>OK</v>
      </c>
      <c r="O9667" t="str">
        <f>_xlfn.XLOOKUP(B9667,'01_Raw_ATMs'!A:A,'01_Raw_ATMs'!A:A,"Not Found")</f>
        <v>ATM025</v>
      </c>
      <c r="P9667" t="str">
        <f t="shared" ref="P9667:P9730" si="1063">IF(B9667="","Missing ATM_ID","Valid")</f>
        <v>Valid</v>
      </c>
    </row>
    <row r="9668" spans="1:16">
      <c r="A9668" t="s">
        <v>9860</v>
      </c>
      <c r="B9668" t="s">
        <v>157</v>
      </c>
      <c r="C9668" s="2">
        <v>45964</v>
      </c>
      <c r="D9668" s="3">
        <v>0.48305555555555563</v>
      </c>
      <c r="E9668" t="s">
        <v>261</v>
      </c>
      <c r="F9668">
        <v>2000</v>
      </c>
      <c r="G9668" t="s">
        <v>189</v>
      </c>
      <c r="I9668">
        <f t="shared" si="1057"/>
        <v>1</v>
      </c>
      <c r="J9668" t="str">
        <f t="shared" si="1058"/>
        <v>OK</v>
      </c>
      <c r="K9668" t="str">
        <f t="shared" si="1059"/>
        <v>Successful</v>
      </c>
      <c r="L9668" t="str">
        <f t="shared" si="1060"/>
        <v>Cash Deposit</v>
      </c>
      <c r="M9668" t="str">
        <f t="shared" si="1061"/>
        <v>OK</v>
      </c>
      <c r="N9668" t="str">
        <f t="shared" si="1062"/>
        <v>OK</v>
      </c>
      <c r="O9668" t="str">
        <f>_xlfn.XLOOKUP(B9668,'01_Raw_ATMs'!A:A,'01_Raw_ATMs'!A:A,"Not Found")</f>
        <v>ATM077</v>
      </c>
      <c r="P9668" t="str">
        <f t="shared" si="1063"/>
        <v>Valid</v>
      </c>
    </row>
    <row r="9669" spans="1:16">
      <c r="A9669" t="s">
        <v>9861</v>
      </c>
      <c r="B9669" t="s">
        <v>118</v>
      </c>
      <c r="C9669" s="2">
        <v>45801</v>
      </c>
      <c r="D9669" s="3">
        <v>0.80164351851851856</v>
      </c>
      <c r="E9669" t="s">
        <v>33</v>
      </c>
      <c r="F9669">
        <v>1000</v>
      </c>
      <c r="G9669" t="s">
        <v>189</v>
      </c>
      <c r="I9669">
        <f t="shared" si="1057"/>
        <v>1</v>
      </c>
      <c r="J9669" t="str">
        <f t="shared" si="1058"/>
        <v>OK</v>
      </c>
      <c r="K9669" t="str">
        <f t="shared" si="1059"/>
        <v>Successful</v>
      </c>
      <c r="L9669" t="str">
        <f t="shared" si="1060"/>
        <v>Withdrawal</v>
      </c>
      <c r="M9669" t="str">
        <f t="shared" si="1061"/>
        <v>OK</v>
      </c>
      <c r="N9669" t="str">
        <f t="shared" si="1062"/>
        <v>OK</v>
      </c>
      <c r="O9669" t="str">
        <f>_xlfn.XLOOKUP(B9669,'01_Raw_ATMs'!A:A,'01_Raw_ATMs'!A:A,"Not Found")</f>
        <v>ATM038</v>
      </c>
      <c r="P9669" t="str">
        <f t="shared" si="1063"/>
        <v>Valid</v>
      </c>
    </row>
    <row r="9670" spans="1:16">
      <c r="A9670" t="s">
        <v>9862</v>
      </c>
      <c r="B9670" t="s">
        <v>95</v>
      </c>
      <c r="C9670" s="2">
        <v>45753</v>
      </c>
      <c r="D9670" s="3">
        <v>0.52953703703703703</v>
      </c>
      <c r="E9670" t="s">
        <v>33</v>
      </c>
      <c r="F9670">
        <v>2500</v>
      </c>
      <c r="G9670" t="s">
        <v>189</v>
      </c>
      <c r="I9670">
        <f t="shared" si="1057"/>
        <v>1</v>
      </c>
      <c r="J9670" t="str">
        <f t="shared" si="1058"/>
        <v>OK</v>
      </c>
      <c r="K9670" t="str">
        <f t="shared" si="1059"/>
        <v>Successful</v>
      </c>
      <c r="L9670" t="str">
        <f t="shared" si="1060"/>
        <v>Withdrawal</v>
      </c>
      <c r="M9670" t="str">
        <f t="shared" si="1061"/>
        <v>OK</v>
      </c>
      <c r="N9670" t="str">
        <f t="shared" si="1062"/>
        <v>OK</v>
      </c>
      <c r="O9670" t="str">
        <f>_xlfn.XLOOKUP(B9670,'01_Raw_ATMs'!A:A,'01_Raw_ATMs'!A:A,"Not Found")</f>
        <v>ATM017</v>
      </c>
      <c r="P9670" t="str">
        <f t="shared" si="1063"/>
        <v>Valid</v>
      </c>
    </row>
    <row r="9671" spans="1:16">
      <c r="A9671" t="s">
        <v>9863</v>
      </c>
      <c r="B9671" t="s">
        <v>172</v>
      </c>
      <c r="C9671" s="2">
        <v>46201</v>
      </c>
      <c r="D9671" s="3">
        <v>0.79902777777777778</v>
      </c>
      <c r="E9671" t="s">
        <v>211</v>
      </c>
      <c r="F9671">
        <v>0</v>
      </c>
      <c r="G9671" t="s">
        <v>189</v>
      </c>
      <c r="I9671">
        <f t="shared" si="1057"/>
        <v>1</v>
      </c>
      <c r="J9671" t="str">
        <f t="shared" si="1058"/>
        <v>OK</v>
      </c>
      <c r="K9671" t="str">
        <f t="shared" si="1059"/>
        <v>Successful</v>
      </c>
      <c r="L9671" t="str">
        <f t="shared" si="1060"/>
        <v>Mini Statement</v>
      </c>
      <c r="M9671" t="str">
        <f t="shared" si="1061"/>
        <v>OK</v>
      </c>
      <c r="N9671" t="str">
        <f t="shared" si="1062"/>
        <v>OK</v>
      </c>
      <c r="O9671" t="str">
        <f>_xlfn.XLOOKUP(B9671,'01_Raw_ATMs'!A:A,'01_Raw_ATMs'!A:A,"Not Found")</f>
        <v>ATM092</v>
      </c>
      <c r="P9671" t="str">
        <f t="shared" si="1063"/>
        <v>Valid</v>
      </c>
    </row>
    <row r="9672" spans="1:16">
      <c r="A9672" t="s">
        <v>9864</v>
      </c>
      <c r="B9672" t="s">
        <v>101</v>
      </c>
      <c r="C9672" s="2">
        <v>45670</v>
      </c>
      <c r="D9672" s="3">
        <v>0.80565972222222226</v>
      </c>
      <c r="E9672" t="s">
        <v>33</v>
      </c>
      <c r="F9672">
        <v>6000</v>
      </c>
      <c r="G9672" t="s">
        <v>189</v>
      </c>
      <c r="I9672">
        <f t="shared" si="1057"/>
        <v>1</v>
      </c>
      <c r="J9672" t="str">
        <f t="shared" si="1058"/>
        <v>OK</v>
      </c>
      <c r="K9672" t="str">
        <f t="shared" si="1059"/>
        <v>Successful</v>
      </c>
      <c r="L9672" t="str">
        <f t="shared" si="1060"/>
        <v>Withdrawal</v>
      </c>
      <c r="M9672" t="str">
        <f t="shared" si="1061"/>
        <v>OK</v>
      </c>
      <c r="N9672" t="str">
        <f t="shared" si="1062"/>
        <v>OK</v>
      </c>
      <c r="O9672" t="str">
        <f>_xlfn.XLOOKUP(B9672,'01_Raw_ATMs'!A:A,'01_Raw_ATMs'!A:A,"Not Found")</f>
        <v>ATM022</v>
      </c>
      <c r="P9672" t="str">
        <f t="shared" si="1063"/>
        <v>Valid</v>
      </c>
    </row>
    <row r="9673" spans="1:16">
      <c r="A9673" t="s">
        <v>9865</v>
      </c>
      <c r="B9673" t="s">
        <v>77</v>
      </c>
      <c r="C9673" s="2">
        <v>45781</v>
      </c>
      <c r="D9673" s="3">
        <v>0.7251157407407407</v>
      </c>
      <c r="E9673" t="s">
        <v>261</v>
      </c>
      <c r="F9673">
        <v>10000</v>
      </c>
      <c r="G9673" t="s">
        <v>214</v>
      </c>
      <c r="H9673" t="s">
        <v>42</v>
      </c>
      <c r="I9673">
        <f t="shared" si="1057"/>
        <v>1</v>
      </c>
      <c r="J9673" t="str">
        <f t="shared" si="1058"/>
        <v>OK</v>
      </c>
      <c r="K9673" t="str">
        <f t="shared" si="1059"/>
        <v>Failed</v>
      </c>
      <c r="L9673" t="str">
        <f t="shared" si="1060"/>
        <v>Cash Deposit</v>
      </c>
      <c r="M9673" t="str">
        <f t="shared" si="1061"/>
        <v>OK</v>
      </c>
      <c r="N9673" t="str">
        <f t="shared" si="1062"/>
        <v>OK</v>
      </c>
      <c r="O9673" t="str">
        <f>_xlfn.XLOOKUP(B9673,'01_Raw_ATMs'!A:A,'01_Raw_ATMs'!A:A,"Not Found")</f>
        <v>ATM005</v>
      </c>
      <c r="P9673" t="str">
        <f t="shared" si="1063"/>
        <v>Valid</v>
      </c>
    </row>
    <row r="9674" spans="1:16">
      <c r="A9674" t="s">
        <v>9866</v>
      </c>
      <c r="B9674" t="s">
        <v>99</v>
      </c>
      <c r="C9674" s="2">
        <v>45725</v>
      </c>
      <c r="D9674" s="3">
        <v>0.74314814814814811</v>
      </c>
      <c r="E9674" t="s">
        <v>211</v>
      </c>
      <c r="F9674">
        <v>0</v>
      </c>
      <c r="G9674" t="s">
        <v>189</v>
      </c>
      <c r="I9674">
        <f t="shared" si="1057"/>
        <v>1</v>
      </c>
      <c r="J9674" t="str">
        <f t="shared" si="1058"/>
        <v>OK</v>
      </c>
      <c r="K9674" t="str">
        <f t="shared" si="1059"/>
        <v>Successful</v>
      </c>
      <c r="L9674" t="str">
        <f t="shared" si="1060"/>
        <v>Mini Statement</v>
      </c>
      <c r="M9674" t="str">
        <f t="shared" si="1061"/>
        <v>OK</v>
      </c>
      <c r="N9674" t="str">
        <f t="shared" si="1062"/>
        <v>OK</v>
      </c>
      <c r="O9674" t="str">
        <f>_xlfn.XLOOKUP(B9674,'01_Raw_ATMs'!A:A,'01_Raw_ATMs'!A:A,"Not Found")</f>
        <v>ATM020</v>
      </c>
      <c r="P9674" t="str">
        <f t="shared" si="1063"/>
        <v>Valid</v>
      </c>
    </row>
    <row r="9675" spans="1:16">
      <c r="A9675" t="s">
        <v>9867</v>
      </c>
      <c r="B9675" t="s">
        <v>99</v>
      </c>
      <c r="C9675" s="2">
        <v>45916</v>
      </c>
      <c r="D9675" s="3">
        <v>0.47877314814814809</v>
      </c>
      <c r="E9675" t="s">
        <v>194</v>
      </c>
      <c r="F9675">
        <v>0</v>
      </c>
      <c r="G9675" t="s">
        <v>189</v>
      </c>
      <c r="I9675">
        <f t="shared" si="1057"/>
        <v>1</v>
      </c>
      <c r="J9675" t="str">
        <f t="shared" si="1058"/>
        <v>OK</v>
      </c>
      <c r="K9675" t="str">
        <f t="shared" si="1059"/>
        <v>Successful</v>
      </c>
      <c r="L9675" t="str">
        <f t="shared" si="1060"/>
        <v>Balance Inquiry</v>
      </c>
      <c r="M9675" t="str">
        <f t="shared" si="1061"/>
        <v>OK</v>
      </c>
      <c r="N9675" t="str">
        <f t="shared" si="1062"/>
        <v>OK</v>
      </c>
      <c r="O9675" t="str">
        <f>_xlfn.XLOOKUP(B9675,'01_Raw_ATMs'!A:A,'01_Raw_ATMs'!A:A,"Not Found")</f>
        <v>ATM020</v>
      </c>
      <c r="P9675" t="str">
        <f t="shared" si="1063"/>
        <v>Valid</v>
      </c>
    </row>
    <row r="9676" spans="1:16">
      <c r="A9676" t="s">
        <v>9868</v>
      </c>
      <c r="B9676" t="s">
        <v>99</v>
      </c>
      <c r="C9676" s="2">
        <v>45696</v>
      </c>
      <c r="D9676" s="3">
        <v>0.62456018518518519</v>
      </c>
      <c r="E9676" t="s">
        <v>33</v>
      </c>
      <c r="F9676">
        <v>4000</v>
      </c>
      <c r="G9676" t="s">
        <v>189</v>
      </c>
      <c r="I9676">
        <f t="shared" si="1057"/>
        <v>1</v>
      </c>
      <c r="J9676" t="str">
        <f t="shared" si="1058"/>
        <v>OK</v>
      </c>
      <c r="K9676" t="str">
        <f t="shared" si="1059"/>
        <v>Successful</v>
      </c>
      <c r="L9676" t="str">
        <f t="shared" si="1060"/>
        <v>Withdrawal</v>
      </c>
      <c r="M9676" t="str">
        <f t="shared" si="1061"/>
        <v>OK</v>
      </c>
      <c r="N9676" t="str">
        <f t="shared" si="1062"/>
        <v>OK</v>
      </c>
      <c r="O9676" t="str">
        <f>_xlfn.XLOOKUP(B9676,'01_Raw_ATMs'!A:A,'01_Raw_ATMs'!A:A,"Not Found")</f>
        <v>ATM020</v>
      </c>
      <c r="P9676" t="str">
        <f t="shared" si="1063"/>
        <v>Valid</v>
      </c>
    </row>
    <row r="9677" spans="1:16">
      <c r="A9677" t="s">
        <v>9869</v>
      </c>
      <c r="B9677" t="s">
        <v>162</v>
      </c>
      <c r="C9677" s="2">
        <v>46088</v>
      </c>
      <c r="D9677" s="3">
        <v>0.79443287037037036</v>
      </c>
      <c r="E9677" t="s">
        <v>33</v>
      </c>
      <c r="F9677">
        <v>500</v>
      </c>
      <c r="G9677" t="s">
        <v>189</v>
      </c>
      <c r="I9677">
        <f t="shared" si="1057"/>
        <v>1</v>
      </c>
      <c r="J9677" t="str">
        <f t="shared" si="1058"/>
        <v>OK</v>
      </c>
      <c r="K9677" t="str">
        <f t="shared" si="1059"/>
        <v>Successful</v>
      </c>
      <c r="L9677" t="str">
        <f t="shared" si="1060"/>
        <v>Withdrawal</v>
      </c>
      <c r="M9677" t="str">
        <f t="shared" si="1061"/>
        <v>OK</v>
      </c>
      <c r="N9677" t="str">
        <f t="shared" si="1062"/>
        <v>OK</v>
      </c>
      <c r="O9677" t="str">
        <f>_xlfn.XLOOKUP(B9677,'01_Raw_ATMs'!A:A,'01_Raw_ATMs'!A:A,"Not Found")</f>
        <v>ATM082</v>
      </c>
      <c r="P9677" t="str">
        <f t="shared" si="1063"/>
        <v>Valid</v>
      </c>
    </row>
    <row r="9678" spans="1:16">
      <c r="A9678" t="s">
        <v>9870</v>
      </c>
      <c r="B9678" t="s">
        <v>84</v>
      </c>
      <c r="C9678" s="2">
        <v>45710</v>
      </c>
      <c r="D9678" s="3">
        <v>0.70761574074074074</v>
      </c>
      <c r="E9678" t="s">
        <v>33</v>
      </c>
      <c r="F9678">
        <v>3000</v>
      </c>
      <c r="G9678" t="s">
        <v>189</v>
      </c>
      <c r="I9678">
        <f t="shared" si="1057"/>
        <v>1</v>
      </c>
      <c r="J9678" t="str">
        <f t="shared" si="1058"/>
        <v>OK</v>
      </c>
      <c r="K9678" t="str">
        <f t="shared" si="1059"/>
        <v>Successful</v>
      </c>
      <c r="L9678" t="str">
        <f t="shared" si="1060"/>
        <v>Withdrawal</v>
      </c>
      <c r="M9678" t="str">
        <f t="shared" si="1061"/>
        <v>OK</v>
      </c>
      <c r="N9678" t="str">
        <f t="shared" si="1062"/>
        <v>OK</v>
      </c>
      <c r="O9678" t="str">
        <f>_xlfn.XLOOKUP(B9678,'01_Raw_ATMs'!A:A,'01_Raw_ATMs'!A:A,"Not Found")</f>
        <v>ATM009</v>
      </c>
      <c r="P9678" t="str">
        <f t="shared" si="1063"/>
        <v>Valid</v>
      </c>
    </row>
    <row r="9679" spans="1:16">
      <c r="A9679" t="s">
        <v>9871</v>
      </c>
      <c r="B9679" t="s">
        <v>126</v>
      </c>
      <c r="C9679" s="2">
        <v>45897</v>
      </c>
      <c r="D9679" s="3">
        <v>0.91427083333333337</v>
      </c>
      <c r="E9679" t="s">
        <v>261</v>
      </c>
      <c r="F9679">
        <v>2000</v>
      </c>
      <c r="G9679" t="s">
        <v>214</v>
      </c>
      <c r="H9679" t="s">
        <v>1094</v>
      </c>
      <c r="I9679">
        <f t="shared" si="1057"/>
        <v>1</v>
      </c>
      <c r="J9679" t="str">
        <f t="shared" si="1058"/>
        <v>OK</v>
      </c>
      <c r="K9679" t="str">
        <f t="shared" si="1059"/>
        <v>Failed</v>
      </c>
      <c r="L9679" t="str">
        <f t="shared" si="1060"/>
        <v>Cash Deposit</v>
      </c>
      <c r="M9679" t="str">
        <f t="shared" si="1061"/>
        <v>OK</v>
      </c>
      <c r="N9679" t="str">
        <f t="shared" si="1062"/>
        <v>OK</v>
      </c>
      <c r="O9679" t="str">
        <f>_xlfn.XLOOKUP(B9679,'01_Raw_ATMs'!A:A,'01_Raw_ATMs'!A:A,"Not Found")</f>
        <v>ATM046</v>
      </c>
      <c r="P9679" t="str">
        <f t="shared" si="1063"/>
        <v>Valid</v>
      </c>
    </row>
    <row r="9680" spans="1:16">
      <c r="A9680" t="s">
        <v>9872</v>
      </c>
      <c r="B9680" t="s">
        <v>152</v>
      </c>
      <c r="C9680" s="2">
        <v>45919</v>
      </c>
      <c r="D9680" s="3">
        <v>0.77019675925925923</v>
      </c>
      <c r="E9680" t="s">
        <v>261</v>
      </c>
      <c r="F9680">
        <v>10000</v>
      </c>
      <c r="G9680" t="s">
        <v>189</v>
      </c>
      <c r="I9680">
        <f t="shared" si="1057"/>
        <v>1</v>
      </c>
      <c r="J9680" t="str">
        <f t="shared" si="1058"/>
        <v>OK</v>
      </c>
      <c r="K9680" t="str">
        <f t="shared" si="1059"/>
        <v>Successful</v>
      </c>
      <c r="L9680" t="str">
        <f t="shared" si="1060"/>
        <v>Cash Deposit</v>
      </c>
      <c r="M9680" t="str">
        <f t="shared" si="1061"/>
        <v>OK</v>
      </c>
      <c r="N9680" t="str">
        <f t="shared" si="1062"/>
        <v>OK</v>
      </c>
      <c r="O9680" t="str">
        <f>_xlfn.XLOOKUP(B9680,'01_Raw_ATMs'!A:A,'01_Raw_ATMs'!A:A,"Not Found")</f>
        <v>ATM072</v>
      </c>
      <c r="P9680" t="str">
        <f t="shared" si="1063"/>
        <v>Valid</v>
      </c>
    </row>
    <row r="9681" spans="1:16">
      <c r="A9681" t="s">
        <v>9873</v>
      </c>
      <c r="B9681" t="s">
        <v>85</v>
      </c>
      <c r="C9681" s="2">
        <v>46016</v>
      </c>
      <c r="D9681" s="3">
        <v>0.86436342592592597</v>
      </c>
      <c r="E9681" t="s">
        <v>33</v>
      </c>
      <c r="F9681">
        <v>1000</v>
      </c>
      <c r="G9681" t="s">
        <v>189</v>
      </c>
      <c r="I9681">
        <f t="shared" si="1057"/>
        <v>1</v>
      </c>
      <c r="J9681" t="str">
        <f t="shared" si="1058"/>
        <v>OK</v>
      </c>
      <c r="K9681" t="str">
        <f t="shared" si="1059"/>
        <v>Successful</v>
      </c>
      <c r="L9681" t="str">
        <f t="shared" si="1060"/>
        <v>Withdrawal</v>
      </c>
      <c r="M9681" t="str">
        <f t="shared" si="1061"/>
        <v>OK</v>
      </c>
      <c r="N9681" t="str">
        <f t="shared" si="1062"/>
        <v>OK</v>
      </c>
      <c r="O9681" t="str">
        <f>_xlfn.XLOOKUP(B9681,'01_Raw_ATMs'!A:A,'01_Raw_ATMs'!A:A,"Not Found")</f>
        <v>ATM010</v>
      </c>
      <c r="P9681" t="str">
        <f t="shared" si="1063"/>
        <v>Valid</v>
      </c>
    </row>
    <row r="9682" spans="1:16">
      <c r="A9682" t="s">
        <v>9874</v>
      </c>
      <c r="B9682" t="s">
        <v>172</v>
      </c>
      <c r="C9682" s="2">
        <v>46141</v>
      </c>
      <c r="D9682" s="3">
        <v>0.85700231481481481</v>
      </c>
      <c r="E9682" t="s">
        <v>33</v>
      </c>
      <c r="F9682">
        <v>5000</v>
      </c>
      <c r="G9682" t="s">
        <v>189</v>
      </c>
      <c r="I9682">
        <f t="shared" si="1057"/>
        <v>1</v>
      </c>
      <c r="J9682" t="str">
        <f t="shared" si="1058"/>
        <v>OK</v>
      </c>
      <c r="K9682" t="str">
        <f t="shared" si="1059"/>
        <v>Successful</v>
      </c>
      <c r="L9682" t="str">
        <f t="shared" si="1060"/>
        <v>Withdrawal</v>
      </c>
      <c r="M9682" t="str">
        <f t="shared" si="1061"/>
        <v>OK</v>
      </c>
      <c r="N9682" t="str">
        <f t="shared" si="1062"/>
        <v>OK</v>
      </c>
      <c r="O9682" t="str">
        <f>_xlfn.XLOOKUP(B9682,'01_Raw_ATMs'!A:A,'01_Raw_ATMs'!A:A,"Not Found")</f>
        <v>ATM092</v>
      </c>
      <c r="P9682" t="str">
        <f t="shared" si="1063"/>
        <v>Valid</v>
      </c>
    </row>
    <row r="9683" spans="1:16">
      <c r="A9683" t="s">
        <v>9875</v>
      </c>
      <c r="B9683" t="s">
        <v>145</v>
      </c>
      <c r="C9683" s="2">
        <v>45748</v>
      </c>
      <c r="D9683" s="3">
        <v>0.56793981481481481</v>
      </c>
      <c r="E9683" t="s">
        <v>33</v>
      </c>
      <c r="F9683">
        <v>10000</v>
      </c>
      <c r="G9683" t="s">
        <v>189</v>
      </c>
      <c r="I9683">
        <f t="shared" si="1057"/>
        <v>1</v>
      </c>
      <c r="J9683" t="str">
        <f t="shared" si="1058"/>
        <v>OK</v>
      </c>
      <c r="K9683" t="str">
        <f t="shared" si="1059"/>
        <v>Successful</v>
      </c>
      <c r="L9683" t="str">
        <f t="shared" si="1060"/>
        <v>Withdrawal</v>
      </c>
      <c r="M9683" t="str">
        <f t="shared" si="1061"/>
        <v>OK</v>
      </c>
      <c r="N9683" t="str">
        <f t="shared" si="1062"/>
        <v>OK</v>
      </c>
      <c r="O9683" t="str">
        <f>_xlfn.XLOOKUP(B9683,'01_Raw_ATMs'!A:A,'01_Raw_ATMs'!A:A,"Not Found")</f>
        <v>ATM065</v>
      </c>
      <c r="P9683" t="str">
        <f t="shared" si="1063"/>
        <v>Valid</v>
      </c>
    </row>
    <row r="9684" spans="1:16">
      <c r="A9684" t="s">
        <v>9876</v>
      </c>
      <c r="B9684" t="s">
        <v>96</v>
      </c>
      <c r="C9684" s="2">
        <v>45899</v>
      </c>
      <c r="D9684" s="3">
        <v>0.72885416666666669</v>
      </c>
      <c r="E9684" t="s">
        <v>33</v>
      </c>
      <c r="F9684">
        <v>6000</v>
      </c>
      <c r="G9684" t="s">
        <v>189</v>
      </c>
      <c r="I9684">
        <f t="shared" si="1057"/>
        <v>1</v>
      </c>
      <c r="J9684" t="str">
        <f t="shared" si="1058"/>
        <v>OK</v>
      </c>
      <c r="K9684" t="str">
        <f t="shared" si="1059"/>
        <v>Successful</v>
      </c>
      <c r="L9684" t="str">
        <f t="shared" si="1060"/>
        <v>Withdrawal</v>
      </c>
      <c r="M9684" t="str">
        <f t="shared" si="1061"/>
        <v>OK</v>
      </c>
      <c r="N9684" t="str">
        <f t="shared" si="1062"/>
        <v>OK</v>
      </c>
      <c r="O9684" t="str">
        <f>_xlfn.XLOOKUP(B9684,'01_Raw_ATMs'!A:A,'01_Raw_ATMs'!A:A,"Not Found")</f>
        <v>ATM018</v>
      </c>
      <c r="P9684" t="str">
        <f t="shared" si="1063"/>
        <v>Valid</v>
      </c>
    </row>
    <row r="9685" spans="1:16">
      <c r="A9685" t="s">
        <v>9877</v>
      </c>
      <c r="B9685" t="s">
        <v>84</v>
      </c>
      <c r="C9685" s="2">
        <v>46030</v>
      </c>
      <c r="D9685" s="3">
        <v>0.64090277777777782</v>
      </c>
      <c r="E9685" t="s">
        <v>33</v>
      </c>
      <c r="F9685">
        <v>1500</v>
      </c>
      <c r="G9685" t="s">
        <v>189</v>
      </c>
      <c r="I9685">
        <f t="shared" si="1057"/>
        <v>1</v>
      </c>
      <c r="J9685" t="str">
        <f t="shared" si="1058"/>
        <v>OK</v>
      </c>
      <c r="K9685" t="str">
        <f t="shared" si="1059"/>
        <v>Successful</v>
      </c>
      <c r="L9685" t="str">
        <f t="shared" si="1060"/>
        <v>Withdrawal</v>
      </c>
      <c r="M9685" t="str">
        <f t="shared" si="1061"/>
        <v>OK</v>
      </c>
      <c r="N9685" t="str">
        <f t="shared" si="1062"/>
        <v>OK</v>
      </c>
      <c r="O9685" t="str">
        <f>_xlfn.XLOOKUP(B9685,'01_Raw_ATMs'!A:A,'01_Raw_ATMs'!A:A,"Not Found")</f>
        <v>ATM009</v>
      </c>
      <c r="P9685" t="str">
        <f t="shared" si="1063"/>
        <v>Valid</v>
      </c>
    </row>
    <row r="9686" spans="1:16">
      <c r="A9686" t="s">
        <v>9878</v>
      </c>
      <c r="B9686" t="s">
        <v>71</v>
      </c>
      <c r="C9686" s="2">
        <v>45708</v>
      </c>
      <c r="D9686" s="3">
        <v>0.80343750000000003</v>
      </c>
      <c r="E9686" t="s">
        <v>33</v>
      </c>
      <c r="F9686">
        <v>1000</v>
      </c>
      <c r="G9686" t="s">
        <v>189</v>
      </c>
      <c r="I9686">
        <f t="shared" si="1057"/>
        <v>1</v>
      </c>
      <c r="J9686" t="str">
        <f t="shared" si="1058"/>
        <v>OK</v>
      </c>
      <c r="K9686" t="str">
        <f t="shared" si="1059"/>
        <v>Successful</v>
      </c>
      <c r="L9686" t="str">
        <f t="shared" si="1060"/>
        <v>Withdrawal</v>
      </c>
      <c r="M9686" t="str">
        <f t="shared" si="1061"/>
        <v>OK</v>
      </c>
      <c r="N9686" t="str">
        <f t="shared" si="1062"/>
        <v>OK</v>
      </c>
      <c r="O9686" t="str">
        <f>_xlfn.XLOOKUP(B9686,'01_Raw_ATMs'!A:A,'01_Raw_ATMs'!A:A,"Not Found")</f>
        <v>ATM002</v>
      </c>
      <c r="P9686" t="str">
        <f t="shared" si="1063"/>
        <v>Valid</v>
      </c>
    </row>
    <row r="9687" spans="1:16">
      <c r="A9687" t="s">
        <v>9879</v>
      </c>
      <c r="B9687" t="s">
        <v>177</v>
      </c>
      <c r="C9687" s="2">
        <v>45956</v>
      </c>
      <c r="D9687" s="3">
        <v>0.19538194444444451</v>
      </c>
      <c r="E9687" t="s">
        <v>211</v>
      </c>
      <c r="F9687">
        <v>0</v>
      </c>
      <c r="G9687" t="s">
        <v>189</v>
      </c>
      <c r="I9687">
        <f t="shared" si="1057"/>
        <v>1</v>
      </c>
      <c r="J9687" t="str">
        <f t="shared" si="1058"/>
        <v>OK</v>
      </c>
      <c r="K9687" t="str">
        <f t="shared" si="1059"/>
        <v>Successful</v>
      </c>
      <c r="L9687" t="str">
        <f t="shared" si="1060"/>
        <v>Mini Statement</v>
      </c>
      <c r="M9687" t="str">
        <f t="shared" si="1061"/>
        <v>OK</v>
      </c>
      <c r="N9687" t="str">
        <f t="shared" si="1062"/>
        <v>OK</v>
      </c>
      <c r="O9687" t="str">
        <f>_xlfn.XLOOKUP(B9687,'01_Raw_ATMs'!A:A,'01_Raw_ATMs'!A:A,"Not Found")</f>
        <v>ATM097</v>
      </c>
      <c r="P9687" t="str">
        <f t="shared" si="1063"/>
        <v>Valid</v>
      </c>
    </row>
    <row r="9688" spans="1:16">
      <c r="A9688" t="s">
        <v>9880</v>
      </c>
      <c r="B9688" t="s">
        <v>156</v>
      </c>
      <c r="C9688" s="2">
        <v>45697</v>
      </c>
      <c r="D9688" s="3">
        <v>0.80065972222222226</v>
      </c>
      <c r="E9688" t="s">
        <v>33</v>
      </c>
      <c r="F9688">
        <v>500</v>
      </c>
      <c r="G9688" t="s">
        <v>189</v>
      </c>
      <c r="I9688">
        <f t="shared" si="1057"/>
        <v>1</v>
      </c>
      <c r="J9688" t="str">
        <f t="shared" si="1058"/>
        <v>OK</v>
      </c>
      <c r="K9688" t="str">
        <f t="shared" si="1059"/>
        <v>Successful</v>
      </c>
      <c r="L9688" t="str">
        <f t="shared" si="1060"/>
        <v>Withdrawal</v>
      </c>
      <c r="M9688" t="str">
        <f t="shared" si="1061"/>
        <v>OK</v>
      </c>
      <c r="N9688" t="str">
        <f t="shared" si="1062"/>
        <v>OK</v>
      </c>
      <c r="O9688" t="str">
        <f>_xlfn.XLOOKUP(B9688,'01_Raw_ATMs'!A:A,'01_Raw_ATMs'!A:A,"Not Found")</f>
        <v>ATM076</v>
      </c>
      <c r="P9688" t="str">
        <f t="shared" si="1063"/>
        <v>Valid</v>
      </c>
    </row>
    <row r="9689" spans="1:16">
      <c r="A9689" t="s">
        <v>9881</v>
      </c>
      <c r="B9689" t="s">
        <v>134</v>
      </c>
      <c r="C9689" s="2">
        <v>45722</v>
      </c>
      <c r="D9689" s="3">
        <v>0.88850694444444445</v>
      </c>
      <c r="E9689" t="s">
        <v>194</v>
      </c>
      <c r="F9689">
        <v>0</v>
      </c>
      <c r="G9689" t="s">
        <v>189</v>
      </c>
      <c r="I9689">
        <f t="shared" si="1057"/>
        <v>1</v>
      </c>
      <c r="J9689" t="str">
        <f t="shared" si="1058"/>
        <v>OK</v>
      </c>
      <c r="K9689" t="str">
        <f t="shared" si="1059"/>
        <v>Successful</v>
      </c>
      <c r="L9689" t="str">
        <f t="shared" si="1060"/>
        <v>Balance Inquiry</v>
      </c>
      <c r="M9689" t="str">
        <f t="shared" si="1061"/>
        <v>OK</v>
      </c>
      <c r="N9689" t="str">
        <f t="shared" si="1062"/>
        <v>OK</v>
      </c>
      <c r="O9689" t="str">
        <f>_xlfn.XLOOKUP(B9689,'01_Raw_ATMs'!A:A,'01_Raw_ATMs'!A:A,"Not Found")</f>
        <v>ATM054</v>
      </c>
      <c r="P9689" t="str">
        <f t="shared" si="1063"/>
        <v>Valid</v>
      </c>
    </row>
    <row r="9690" spans="1:16">
      <c r="A9690" t="s">
        <v>9882</v>
      </c>
      <c r="B9690" t="s">
        <v>81</v>
      </c>
      <c r="C9690" s="2">
        <v>45803</v>
      </c>
      <c r="D9690" s="3">
        <v>0.81226851851851856</v>
      </c>
      <c r="E9690" t="s">
        <v>33</v>
      </c>
      <c r="F9690">
        <v>2000</v>
      </c>
      <c r="G9690" t="s">
        <v>189</v>
      </c>
      <c r="I9690">
        <f t="shared" si="1057"/>
        <v>1</v>
      </c>
      <c r="J9690" t="str">
        <f t="shared" si="1058"/>
        <v>OK</v>
      </c>
      <c r="K9690" t="str">
        <f t="shared" si="1059"/>
        <v>Successful</v>
      </c>
      <c r="L9690" t="str">
        <f t="shared" si="1060"/>
        <v>Withdrawal</v>
      </c>
      <c r="M9690" t="str">
        <f t="shared" si="1061"/>
        <v>OK</v>
      </c>
      <c r="N9690" t="str">
        <f t="shared" si="1062"/>
        <v>OK</v>
      </c>
      <c r="O9690" t="str">
        <f>_xlfn.XLOOKUP(B9690,'01_Raw_ATMs'!A:A,'01_Raw_ATMs'!A:A,"Not Found")</f>
        <v>ATM007</v>
      </c>
      <c r="P9690" t="str">
        <f t="shared" si="1063"/>
        <v>Valid</v>
      </c>
    </row>
    <row r="9691" spans="1:16">
      <c r="A9691" t="s">
        <v>9883</v>
      </c>
      <c r="B9691" t="s">
        <v>145</v>
      </c>
      <c r="C9691" s="2">
        <v>45856</v>
      </c>
      <c r="D9691" s="3">
        <v>0.65378472222222217</v>
      </c>
      <c r="E9691" t="s">
        <v>33</v>
      </c>
      <c r="F9691">
        <v>2000</v>
      </c>
      <c r="G9691" t="s">
        <v>189</v>
      </c>
      <c r="I9691">
        <f t="shared" si="1057"/>
        <v>1</v>
      </c>
      <c r="J9691" t="str">
        <f t="shared" si="1058"/>
        <v>OK</v>
      </c>
      <c r="K9691" t="str">
        <f t="shared" si="1059"/>
        <v>Successful</v>
      </c>
      <c r="L9691" t="str">
        <f t="shared" si="1060"/>
        <v>Withdrawal</v>
      </c>
      <c r="M9691" t="str">
        <f t="shared" si="1061"/>
        <v>OK</v>
      </c>
      <c r="N9691" t="str">
        <f t="shared" si="1062"/>
        <v>OK</v>
      </c>
      <c r="O9691" t="str">
        <f>_xlfn.XLOOKUP(B9691,'01_Raw_ATMs'!A:A,'01_Raw_ATMs'!A:A,"Not Found")</f>
        <v>ATM065</v>
      </c>
      <c r="P9691" t="str">
        <f t="shared" si="1063"/>
        <v>Valid</v>
      </c>
    </row>
    <row r="9692" spans="1:16">
      <c r="A9692" t="s">
        <v>9884</v>
      </c>
      <c r="B9692" t="s">
        <v>116</v>
      </c>
      <c r="C9692" s="2">
        <v>46141</v>
      </c>
      <c r="D9692" s="3">
        <v>3.5763888888888889E-3</v>
      </c>
      <c r="E9692" t="s">
        <v>33</v>
      </c>
      <c r="F9692">
        <v>500</v>
      </c>
      <c r="G9692" t="s">
        <v>189</v>
      </c>
      <c r="I9692">
        <f t="shared" si="1057"/>
        <v>1</v>
      </c>
      <c r="J9692" t="str">
        <f t="shared" si="1058"/>
        <v>OK</v>
      </c>
      <c r="K9692" t="str">
        <f t="shared" si="1059"/>
        <v>Successful</v>
      </c>
      <c r="L9692" t="str">
        <f t="shared" si="1060"/>
        <v>Withdrawal</v>
      </c>
      <c r="M9692" t="str">
        <f t="shared" si="1061"/>
        <v>OK</v>
      </c>
      <c r="N9692" t="str">
        <f t="shared" si="1062"/>
        <v>OK</v>
      </c>
      <c r="O9692" t="str">
        <f>_xlfn.XLOOKUP(B9692,'01_Raw_ATMs'!A:A,'01_Raw_ATMs'!A:A,"Not Found")</f>
        <v>ATM036</v>
      </c>
      <c r="P9692" t="str">
        <f t="shared" si="1063"/>
        <v>Valid</v>
      </c>
    </row>
    <row r="9693" spans="1:16">
      <c r="A9693" t="s">
        <v>9885</v>
      </c>
      <c r="B9693" t="s">
        <v>133</v>
      </c>
      <c r="C9693" s="2">
        <v>45818</v>
      </c>
      <c r="D9693" s="3">
        <v>0.96417824074074077</v>
      </c>
      <c r="E9693" t="s">
        <v>33</v>
      </c>
      <c r="F9693">
        <v>1500</v>
      </c>
      <c r="G9693" t="s">
        <v>189</v>
      </c>
      <c r="I9693">
        <f t="shared" si="1057"/>
        <v>1</v>
      </c>
      <c r="J9693" t="str">
        <f t="shared" si="1058"/>
        <v>OK</v>
      </c>
      <c r="K9693" t="str">
        <f t="shared" si="1059"/>
        <v>Successful</v>
      </c>
      <c r="L9693" t="str">
        <f t="shared" si="1060"/>
        <v>Withdrawal</v>
      </c>
      <c r="M9693" t="str">
        <f t="shared" si="1061"/>
        <v>OK</v>
      </c>
      <c r="N9693" t="str">
        <f t="shared" si="1062"/>
        <v>OK</v>
      </c>
      <c r="O9693" t="str">
        <f>_xlfn.XLOOKUP(B9693,'01_Raw_ATMs'!A:A,'01_Raw_ATMs'!A:A,"Not Found")</f>
        <v>ATM053</v>
      </c>
      <c r="P9693" t="str">
        <f t="shared" si="1063"/>
        <v>Valid</v>
      </c>
    </row>
    <row r="9694" spans="1:16">
      <c r="A9694" t="s">
        <v>9886</v>
      </c>
      <c r="B9694" t="s">
        <v>130</v>
      </c>
      <c r="C9694" s="2">
        <v>45795</v>
      </c>
      <c r="D9694" s="3">
        <v>0.17099537037037041</v>
      </c>
      <c r="E9694" t="s">
        <v>33</v>
      </c>
      <c r="F9694">
        <v>1000</v>
      </c>
      <c r="G9694" t="s">
        <v>189</v>
      </c>
      <c r="I9694">
        <f t="shared" si="1057"/>
        <v>1</v>
      </c>
      <c r="J9694" t="str">
        <f t="shared" si="1058"/>
        <v>OK</v>
      </c>
      <c r="K9694" t="str">
        <f t="shared" si="1059"/>
        <v>Successful</v>
      </c>
      <c r="L9694" t="str">
        <f t="shared" si="1060"/>
        <v>Withdrawal</v>
      </c>
      <c r="M9694" t="str">
        <f t="shared" si="1061"/>
        <v>OK</v>
      </c>
      <c r="N9694" t="str">
        <f t="shared" si="1062"/>
        <v>OK</v>
      </c>
      <c r="O9694" t="str">
        <f>_xlfn.XLOOKUP(B9694,'01_Raw_ATMs'!A:A,'01_Raw_ATMs'!A:A,"Not Found")</f>
        <v>ATM050</v>
      </c>
      <c r="P9694" t="str">
        <f t="shared" si="1063"/>
        <v>Valid</v>
      </c>
    </row>
    <row r="9695" spans="1:16">
      <c r="A9695" t="s">
        <v>9887</v>
      </c>
      <c r="B9695" t="s">
        <v>146</v>
      </c>
      <c r="C9695" s="2">
        <v>46169</v>
      </c>
      <c r="D9695" s="3">
        <v>0.5841319444444445</v>
      </c>
      <c r="E9695" t="s">
        <v>33</v>
      </c>
      <c r="F9695">
        <v>6000</v>
      </c>
      <c r="G9695" t="s">
        <v>189</v>
      </c>
      <c r="I9695">
        <f t="shared" si="1057"/>
        <v>1</v>
      </c>
      <c r="J9695" t="str">
        <f t="shared" si="1058"/>
        <v>OK</v>
      </c>
      <c r="K9695" t="str">
        <f t="shared" si="1059"/>
        <v>Successful</v>
      </c>
      <c r="L9695" t="str">
        <f t="shared" si="1060"/>
        <v>Withdrawal</v>
      </c>
      <c r="M9695" t="str">
        <f t="shared" si="1061"/>
        <v>OK</v>
      </c>
      <c r="N9695" t="str">
        <f t="shared" si="1062"/>
        <v>OK</v>
      </c>
      <c r="O9695" t="str">
        <f>_xlfn.XLOOKUP(B9695,'01_Raw_ATMs'!A:A,'01_Raw_ATMs'!A:A,"Not Found")</f>
        <v>ATM066</v>
      </c>
      <c r="P9695" t="str">
        <f t="shared" si="1063"/>
        <v>Valid</v>
      </c>
    </row>
    <row r="9696" spans="1:16">
      <c r="A9696" t="s">
        <v>9888</v>
      </c>
      <c r="B9696" t="s">
        <v>95</v>
      </c>
      <c r="C9696" s="2">
        <v>46172</v>
      </c>
      <c r="D9696" s="3">
        <v>0.3159837962962963</v>
      </c>
      <c r="E9696" t="s">
        <v>33</v>
      </c>
      <c r="F9696">
        <v>8000</v>
      </c>
      <c r="G9696" t="s">
        <v>189</v>
      </c>
      <c r="I9696">
        <f t="shared" si="1057"/>
        <v>1</v>
      </c>
      <c r="J9696" t="str">
        <f t="shared" si="1058"/>
        <v>OK</v>
      </c>
      <c r="K9696" t="str">
        <f t="shared" si="1059"/>
        <v>Successful</v>
      </c>
      <c r="L9696" t="str">
        <f t="shared" si="1060"/>
        <v>Withdrawal</v>
      </c>
      <c r="M9696" t="str">
        <f t="shared" si="1061"/>
        <v>OK</v>
      </c>
      <c r="N9696" t="str">
        <f t="shared" si="1062"/>
        <v>OK</v>
      </c>
      <c r="O9696" t="str">
        <f>_xlfn.XLOOKUP(B9696,'01_Raw_ATMs'!A:A,'01_Raw_ATMs'!A:A,"Not Found")</f>
        <v>ATM017</v>
      </c>
      <c r="P9696" t="str">
        <f t="shared" si="1063"/>
        <v>Valid</v>
      </c>
    </row>
    <row r="9697" spans="1:16">
      <c r="A9697" t="s">
        <v>9889</v>
      </c>
      <c r="B9697" t="s">
        <v>147</v>
      </c>
      <c r="C9697" s="2">
        <v>45995</v>
      </c>
      <c r="D9697" s="3">
        <v>0.3590740740740741</v>
      </c>
      <c r="E9697" t="s">
        <v>33</v>
      </c>
      <c r="F9697">
        <v>3000</v>
      </c>
      <c r="G9697" t="s">
        <v>189</v>
      </c>
      <c r="I9697">
        <f t="shared" si="1057"/>
        <v>1</v>
      </c>
      <c r="J9697" t="str">
        <f t="shared" si="1058"/>
        <v>OK</v>
      </c>
      <c r="K9697" t="str">
        <f t="shared" si="1059"/>
        <v>Successful</v>
      </c>
      <c r="L9697" t="str">
        <f t="shared" si="1060"/>
        <v>Withdrawal</v>
      </c>
      <c r="M9697" t="str">
        <f t="shared" si="1061"/>
        <v>OK</v>
      </c>
      <c r="N9697" t="str">
        <f t="shared" si="1062"/>
        <v>OK</v>
      </c>
      <c r="O9697" t="str">
        <f>_xlfn.XLOOKUP(B9697,'01_Raw_ATMs'!A:A,'01_Raw_ATMs'!A:A,"Not Found")</f>
        <v>ATM067</v>
      </c>
      <c r="P9697" t="str">
        <f t="shared" si="1063"/>
        <v>Valid</v>
      </c>
    </row>
    <row r="9698" spans="1:16">
      <c r="A9698" t="s">
        <v>9890</v>
      </c>
      <c r="B9698" t="s">
        <v>103</v>
      </c>
      <c r="C9698" s="2">
        <v>46096</v>
      </c>
      <c r="D9698" s="3">
        <v>0.45759259259259261</v>
      </c>
      <c r="E9698" t="s">
        <v>194</v>
      </c>
      <c r="F9698">
        <v>0</v>
      </c>
      <c r="G9698" t="s">
        <v>189</v>
      </c>
      <c r="I9698">
        <f t="shared" si="1057"/>
        <v>1</v>
      </c>
      <c r="J9698" t="str">
        <f t="shared" si="1058"/>
        <v>OK</v>
      </c>
      <c r="K9698" t="str">
        <f t="shared" si="1059"/>
        <v>Successful</v>
      </c>
      <c r="L9698" t="str">
        <f t="shared" si="1060"/>
        <v>Balance Inquiry</v>
      </c>
      <c r="M9698" t="str">
        <f t="shared" si="1061"/>
        <v>OK</v>
      </c>
      <c r="N9698" t="str">
        <f t="shared" si="1062"/>
        <v>OK</v>
      </c>
      <c r="O9698" t="str">
        <f>_xlfn.XLOOKUP(B9698,'01_Raw_ATMs'!A:A,'01_Raw_ATMs'!A:A,"Not Found")</f>
        <v>ATM024</v>
      </c>
      <c r="P9698" t="str">
        <f t="shared" si="1063"/>
        <v>Valid</v>
      </c>
    </row>
    <row r="9699" spans="1:16">
      <c r="A9699" t="s">
        <v>9891</v>
      </c>
      <c r="B9699" t="s">
        <v>147</v>
      </c>
      <c r="C9699" s="2">
        <v>46200</v>
      </c>
      <c r="D9699" s="3">
        <v>0.84677083333333336</v>
      </c>
      <c r="E9699" t="s">
        <v>33</v>
      </c>
      <c r="F9699">
        <v>1000</v>
      </c>
      <c r="G9699" t="s">
        <v>189</v>
      </c>
      <c r="I9699">
        <f t="shared" si="1057"/>
        <v>1</v>
      </c>
      <c r="J9699" t="str">
        <f t="shared" si="1058"/>
        <v>OK</v>
      </c>
      <c r="K9699" t="str">
        <f t="shared" si="1059"/>
        <v>Successful</v>
      </c>
      <c r="L9699" t="str">
        <f t="shared" si="1060"/>
        <v>Withdrawal</v>
      </c>
      <c r="M9699" t="str">
        <f t="shared" si="1061"/>
        <v>OK</v>
      </c>
      <c r="N9699" t="str">
        <f t="shared" si="1062"/>
        <v>OK</v>
      </c>
      <c r="O9699" t="str">
        <f>_xlfn.XLOOKUP(B9699,'01_Raw_ATMs'!A:A,'01_Raw_ATMs'!A:A,"Not Found")</f>
        <v>ATM067</v>
      </c>
      <c r="P9699" t="str">
        <f t="shared" si="1063"/>
        <v>Valid</v>
      </c>
    </row>
    <row r="9700" spans="1:16">
      <c r="A9700" t="s">
        <v>9892</v>
      </c>
      <c r="B9700" t="s">
        <v>144</v>
      </c>
      <c r="C9700" s="2">
        <v>45773</v>
      </c>
      <c r="D9700" s="3">
        <v>0.75944444444444448</v>
      </c>
      <c r="E9700" t="s">
        <v>33</v>
      </c>
      <c r="F9700">
        <v>5000</v>
      </c>
      <c r="G9700" t="s">
        <v>189</v>
      </c>
      <c r="I9700">
        <f t="shared" si="1057"/>
        <v>1</v>
      </c>
      <c r="J9700" t="str">
        <f t="shared" si="1058"/>
        <v>OK</v>
      </c>
      <c r="K9700" t="str">
        <f t="shared" si="1059"/>
        <v>Successful</v>
      </c>
      <c r="L9700" t="str">
        <f t="shared" si="1060"/>
        <v>Withdrawal</v>
      </c>
      <c r="M9700" t="str">
        <f t="shared" si="1061"/>
        <v>OK</v>
      </c>
      <c r="N9700" t="str">
        <f t="shared" si="1062"/>
        <v>OK</v>
      </c>
      <c r="O9700" t="str">
        <f>_xlfn.XLOOKUP(B9700,'01_Raw_ATMs'!A:A,'01_Raw_ATMs'!A:A,"Not Found")</f>
        <v>ATM064</v>
      </c>
      <c r="P9700" t="str">
        <f t="shared" si="1063"/>
        <v>Valid</v>
      </c>
    </row>
    <row r="9701" spans="1:16">
      <c r="A9701" t="s">
        <v>9893</v>
      </c>
      <c r="B9701" t="s">
        <v>178</v>
      </c>
      <c r="C9701" s="2">
        <v>45791</v>
      </c>
      <c r="D9701" s="3">
        <v>0.6740856481481482</v>
      </c>
      <c r="E9701" t="s">
        <v>194</v>
      </c>
      <c r="F9701">
        <v>0</v>
      </c>
      <c r="G9701" t="s">
        <v>189</v>
      </c>
      <c r="I9701">
        <f t="shared" si="1057"/>
        <v>1</v>
      </c>
      <c r="J9701" t="str">
        <f t="shared" si="1058"/>
        <v>OK</v>
      </c>
      <c r="K9701" t="str">
        <f t="shared" si="1059"/>
        <v>Successful</v>
      </c>
      <c r="L9701" t="str">
        <f t="shared" si="1060"/>
        <v>Balance Inquiry</v>
      </c>
      <c r="M9701" t="str">
        <f t="shared" si="1061"/>
        <v>OK</v>
      </c>
      <c r="N9701" t="str">
        <f t="shared" si="1062"/>
        <v>OK</v>
      </c>
      <c r="O9701" t="str">
        <f>_xlfn.XLOOKUP(B9701,'01_Raw_ATMs'!A:A,'01_Raw_ATMs'!A:A,"Not Found")</f>
        <v>ATM098</v>
      </c>
      <c r="P9701" t="str">
        <f t="shared" si="1063"/>
        <v>Valid</v>
      </c>
    </row>
    <row r="9702" spans="1:16">
      <c r="A9702" t="s">
        <v>9894</v>
      </c>
      <c r="B9702" t="s">
        <v>171</v>
      </c>
      <c r="C9702" s="2">
        <v>46126</v>
      </c>
      <c r="D9702" s="3">
        <v>0.50403935185185189</v>
      </c>
      <c r="E9702" t="s">
        <v>33</v>
      </c>
      <c r="F9702">
        <v>6000</v>
      </c>
      <c r="G9702" t="s">
        <v>189</v>
      </c>
      <c r="I9702">
        <f t="shared" si="1057"/>
        <v>1</v>
      </c>
      <c r="J9702" t="str">
        <f t="shared" si="1058"/>
        <v>OK</v>
      </c>
      <c r="K9702" t="str">
        <f t="shared" si="1059"/>
        <v>Successful</v>
      </c>
      <c r="L9702" t="str">
        <f t="shared" si="1060"/>
        <v>Withdrawal</v>
      </c>
      <c r="M9702" t="str">
        <f t="shared" si="1061"/>
        <v>OK</v>
      </c>
      <c r="N9702" t="str">
        <f t="shared" si="1062"/>
        <v>OK</v>
      </c>
      <c r="O9702" t="str">
        <f>_xlfn.XLOOKUP(B9702,'01_Raw_ATMs'!A:A,'01_Raw_ATMs'!A:A,"Not Found")</f>
        <v>ATM091</v>
      </c>
      <c r="P9702" t="str">
        <f t="shared" si="1063"/>
        <v>Valid</v>
      </c>
    </row>
    <row r="9703" spans="1:16">
      <c r="A9703" t="s">
        <v>9895</v>
      </c>
      <c r="B9703" t="s">
        <v>128</v>
      </c>
      <c r="C9703" s="2">
        <v>45984</v>
      </c>
      <c r="D9703" s="3">
        <v>0.47084490740740742</v>
      </c>
      <c r="E9703" t="s">
        <v>194</v>
      </c>
      <c r="F9703">
        <v>0</v>
      </c>
      <c r="G9703" t="s">
        <v>189</v>
      </c>
      <c r="I9703">
        <f t="shared" si="1057"/>
        <v>1</v>
      </c>
      <c r="J9703" t="str">
        <f t="shared" si="1058"/>
        <v>OK</v>
      </c>
      <c r="K9703" t="str">
        <f t="shared" si="1059"/>
        <v>Successful</v>
      </c>
      <c r="L9703" t="str">
        <f t="shared" si="1060"/>
        <v>Balance Inquiry</v>
      </c>
      <c r="M9703" t="str">
        <f t="shared" si="1061"/>
        <v>OK</v>
      </c>
      <c r="N9703" t="str">
        <f t="shared" si="1062"/>
        <v>OK</v>
      </c>
      <c r="O9703" t="str">
        <f>_xlfn.XLOOKUP(B9703,'01_Raw_ATMs'!A:A,'01_Raw_ATMs'!A:A,"Not Found")</f>
        <v>ATM048</v>
      </c>
      <c r="P9703" t="str">
        <f t="shared" si="1063"/>
        <v>Valid</v>
      </c>
    </row>
    <row r="9704" spans="1:16">
      <c r="A9704" t="s">
        <v>9896</v>
      </c>
      <c r="B9704" t="s">
        <v>119</v>
      </c>
      <c r="C9704" s="2">
        <v>46155</v>
      </c>
      <c r="D9704" s="3">
        <v>0.50846064814814818</v>
      </c>
      <c r="E9704" t="s">
        <v>33</v>
      </c>
      <c r="F9704">
        <v>1000</v>
      </c>
      <c r="G9704" t="s">
        <v>189</v>
      </c>
      <c r="I9704">
        <f t="shared" si="1057"/>
        <v>1</v>
      </c>
      <c r="J9704" t="str">
        <f t="shared" si="1058"/>
        <v>OK</v>
      </c>
      <c r="K9704" t="str">
        <f t="shared" si="1059"/>
        <v>Successful</v>
      </c>
      <c r="L9704" t="str">
        <f t="shared" si="1060"/>
        <v>Withdrawal</v>
      </c>
      <c r="M9704" t="str">
        <f t="shared" si="1061"/>
        <v>OK</v>
      </c>
      <c r="N9704" t="str">
        <f t="shared" si="1062"/>
        <v>OK</v>
      </c>
      <c r="O9704" t="str">
        <f>_xlfn.XLOOKUP(B9704,'01_Raw_ATMs'!A:A,'01_Raw_ATMs'!A:A,"Not Found")</f>
        <v>ATM039</v>
      </c>
      <c r="P9704" t="str">
        <f t="shared" si="1063"/>
        <v>Valid</v>
      </c>
    </row>
    <row r="9705" spans="1:16">
      <c r="A9705" t="s">
        <v>9897</v>
      </c>
      <c r="B9705" t="s">
        <v>134</v>
      </c>
      <c r="C9705" s="2">
        <v>45699</v>
      </c>
      <c r="D9705" s="3">
        <v>0.79363425925925923</v>
      </c>
      <c r="E9705" t="s">
        <v>194</v>
      </c>
      <c r="F9705">
        <v>0</v>
      </c>
      <c r="G9705" t="s">
        <v>189</v>
      </c>
      <c r="I9705">
        <f t="shared" si="1057"/>
        <v>1</v>
      </c>
      <c r="J9705" t="str">
        <f t="shared" si="1058"/>
        <v>OK</v>
      </c>
      <c r="K9705" t="str">
        <f t="shared" si="1059"/>
        <v>Successful</v>
      </c>
      <c r="L9705" t="str">
        <f t="shared" si="1060"/>
        <v>Balance Inquiry</v>
      </c>
      <c r="M9705" t="str">
        <f t="shared" si="1061"/>
        <v>OK</v>
      </c>
      <c r="N9705" t="str">
        <f t="shared" si="1062"/>
        <v>OK</v>
      </c>
      <c r="O9705" t="str">
        <f>_xlfn.XLOOKUP(B9705,'01_Raw_ATMs'!A:A,'01_Raw_ATMs'!A:A,"Not Found")</f>
        <v>ATM054</v>
      </c>
      <c r="P9705" t="str">
        <f t="shared" si="1063"/>
        <v>Valid</v>
      </c>
    </row>
    <row r="9706" spans="1:16">
      <c r="A9706" t="s">
        <v>9898</v>
      </c>
      <c r="B9706" t="s">
        <v>119</v>
      </c>
      <c r="C9706" s="2">
        <v>45778</v>
      </c>
      <c r="D9706" s="3">
        <v>0.42083333333333328</v>
      </c>
      <c r="E9706" t="s">
        <v>33</v>
      </c>
      <c r="F9706">
        <v>1000</v>
      </c>
      <c r="G9706" t="s">
        <v>189</v>
      </c>
      <c r="I9706">
        <f t="shared" si="1057"/>
        <v>1</v>
      </c>
      <c r="J9706" t="str">
        <f t="shared" si="1058"/>
        <v>OK</v>
      </c>
      <c r="K9706" t="str">
        <f t="shared" si="1059"/>
        <v>Successful</v>
      </c>
      <c r="L9706" t="str">
        <f t="shared" si="1060"/>
        <v>Withdrawal</v>
      </c>
      <c r="M9706" t="str">
        <f t="shared" si="1061"/>
        <v>OK</v>
      </c>
      <c r="N9706" t="str">
        <f t="shared" si="1062"/>
        <v>OK</v>
      </c>
      <c r="O9706" t="str">
        <f>_xlfn.XLOOKUP(B9706,'01_Raw_ATMs'!A:A,'01_Raw_ATMs'!A:A,"Not Found")</f>
        <v>ATM039</v>
      </c>
      <c r="P9706" t="str">
        <f t="shared" si="1063"/>
        <v>Valid</v>
      </c>
    </row>
    <row r="9707" spans="1:16">
      <c r="A9707" t="s">
        <v>9899</v>
      </c>
      <c r="B9707" t="s">
        <v>151</v>
      </c>
      <c r="C9707" s="2">
        <v>46128</v>
      </c>
      <c r="D9707" s="3">
        <v>0.68508101851851855</v>
      </c>
      <c r="E9707" t="s">
        <v>194</v>
      </c>
      <c r="F9707">
        <v>0</v>
      </c>
      <c r="G9707" t="s">
        <v>189</v>
      </c>
      <c r="I9707">
        <f t="shared" si="1057"/>
        <v>1</v>
      </c>
      <c r="J9707" t="str">
        <f t="shared" si="1058"/>
        <v>OK</v>
      </c>
      <c r="K9707" t="str">
        <f t="shared" si="1059"/>
        <v>Successful</v>
      </c>
      <c r="L9707" t="str">
        <f t="shared" si="1060"/>
        <v>Balance Inquiry</v>
      </c>
      <c r="M9707" t="str">
        <f t="shared" si="1061"/>
        <v>OK</v>
      </c>
      <c r="N9707" t="str">
        <f t="shared" si="1062"/>
        <v>OK</v>
      </c>
      <c r="O9707" t="str">
        <f>_xlfn.XLOOKUP(B9707,'01_Raw_ATMs'!A:A,'01_Raw_ATMs'!A:A,"Not Found")</f>
        <v>ATM071</v>
      </c>
      <c r="P9707" t="str">
        <f t="shared" si="1063"/>
        <v>Valid</v>
      </c>
    </row>
    <row r="9708" spans="1:16">
      <c r="A9708" t="s">
        <v>9900</v>
      </c>
      <c r="B9708" t="s">
        <v>169</v>
      </c>
      <c r="C9708" s="2">
        <v>46049</v>
      </c>
      <c r="D9708" s="3">
        <v>0.87519675925925922</v>
      </c>
      <c r="E9708" t="s">
        <v>194</v>
      </c>
      <c r="F9708">
        <v>0</v>
      </c>
      <c r="G9708" t="s">
        <v>214</v>
      </c>
      <c r="H9708" t="s">
        <v>42</v>
      </c>
      <c r="I9708">
        <f t="shared" si="1057"/>
        <v>1</v>
      </c>
      <c r="J9708" t="str">
        <f t="shared" si="1058"/>
        <v>OK</v>
      </c>
      <c r="K9708" t="str">
        <f t="shared" si="1059"/>
        <v>Failed</v>
      </c>
      <c r="L9708" t="str">
        <f t="shared" si="1060"/>
        <v>Balance Inquiry</v>
      </c>
      <c r="M9708" t="str">
        <f t="shared" si="1061"/>
        <v>OK</v>
      </c>
      <c r="N9708" t="str">
        <f t="shared" si="1062"/>
        <v>OK</v>
      </c>
      <c r="O9708" t="str">
        <f>_xlfn.XLOOKUP(B9708,'01_Raw_ATMs'!A:A,'01_Raw_ATMs'!A:A,"Not Found")</f>
        <v>ATM089</v>
      </c>
      <c r="P9708" t="str">
        <f t="shared" si="1063"/>
        <v>Valid</v>
      </c>
    </row>
    <row r="9709" spans="1:16">
      <c r="A9709" t="s">
        <v>9901</v>
      </c>
      <c r="B9709" t="s">
        <v>124</v>
      </c>
      <c r="C9709" s="2">
        <v>46168</v>
      </c>
      <c r="D9709" s="3">
        <v>0.71424768518518522</v>
      </c>
      <c r="E9709" t="s">
        <v>211</v>
      </c>
      <c r="F9709">
        <v>0</v>
      </c>
      <c r="G9709" t="s">
        <v>189</v>
      </c>
      <c r="I9709">
        <f t="shared" si="1057"/>
        <v>1</v>
      </c>
      <c r="J9709" t="str">
        <f t="shared" si="1058"/>
        <v>OK</v>
      </c>
      <c r="K9709" t="str">
        <f t="shared" si="1059"/>
        <v>Successful</v>
      </c>
      <c r="L9709" t="str">
        <f t="shared" si="1060"/>
        <v>Mini Statement</v>
      </c>
      <c r="M9709" t="str">
        <f t="shared" si="1061"/>
        <v>OK</v>
      </c>
      <c r="N9709" t="str">
        <f t="shared" si="1062"/>
        <v>OK</v>
      </c>
      <c r="O9709" t="str">
        <f>_xlfn.XLOOKUP(B9709,'01_Raw_ATMs'!A:A,'01_Raw_ATMs'!A:A,"Not Found")</f>
        <v>ATM044</v>
      </c>
      <c r="P9709" t="str">
        <f t="shared" si="1063"/>
        <v>Valid</v>
      </c>
    </row>
    <row r="9710" spans="1:16">
      <c r="A9710" t="s">
        <v>9902</v>
      </c>
      <c r="B9710" t="s">
        <v>108</v>
      </c>
      <c r="C9710" s="2">
        <v>46123</v>
      </c>
      <c r="D9710" s="3">
        <v>0.41487268518518522</v>
      </c>
      <c r="E9710" t="s">
        <v>194</v>
      </c>
      <c r="F9710">
        <v>0</v>
      </c>
      <c r="G9710" t="s">
        <v>189</v>
      </c>
      <c r="I9710">
        <f t="shared" si="1057"/>
        <v>1</v>
      </c>
      <c r="J9710" t="str">
        <f t="shared" si="1058"/>
        <v>OK</v>
      </c>
      <c r="K9710" t="str">
        <f t="shared" si="1059"/>
        <v>Successful</v>
      </c>
      <c r="L9710" t="str">
        <f t="shared" si="1060"/>
        <v>Balance Inquiry</v>
      </c>
      <c r="M9710" t="str">
        <f t="shared" si="1061"/>
        <v>OK</v>
      </c>
      <c r="N9710" t="str">
        <f t="shared" si="1062"/>
        <v>OK</v>
      </c>
      <c r="O9710" t="str">
        <f>_xlfn.XLOOKUP(B9710,'01_Raw_ATMs'!A:A,'01_Raw_ATMs'!A:A,"Not Found")</f>
        <v>ATM028</v>
      </c>
      <c r="P9710" t="str">
        <f t="shared" si="1063"/>
        <v>Valid</v>
      </c>
    </row>
    <row r="9711" spans="1:16">
      <c r="A9711" t="s">
        <v>9903</v>
      </c>
      <c r="B9711" t="s">
        <v>125</v>
      </c>
      <c r="C9711" s="2">
        <v>45863</v>
      </c>
      <c r="D9711" s="3">
        <v>0.63633101851851848</v>
      </c>
      <c r="E9711" t="s">
        <v>33</v>
      </c>
      <c r="F9711">
        <v>5000</v>
      </c>
      <c r="G9711" t="s">
        <v>189</v>
      </c>
      <c r="I9711">
        <f t="shared" si="1057"/>
        <v>1</v>
      </c>
      <c r="J9711" t="str">
        <f t="shared" si="1058"/>
        <v>OK</v>
      </c>
      <c r="K9711" t="str">
        <f t="shared" si="1059"/>
        <v>Successful</v>
      </c>
      <c r="L9711" t="str">
        <f t="shared" si="1060"/>
        <v>Withdrawal</v>
      </c>
      <c r="M9711" t="str">
        <f t="shared" si="1061"/>
        <v>OK</v>
      </c>
      <c r="N9711" t="str">
        <f t="shared" si="1062"/>
        <v>OK</v>
      </c>
      <c r="O9711" t="str">
        <f>_xlfn.XLOOKUP(B9711,'01_Raw_ATMs'!A:A,'01_Raw_ATMs'!A:A,"Not Found")</f>
        <v>ATM045</v>
      </c>
      <c r="P9711" t="str">
        <f t="shared" si="1063"/>
        <v>Valid</v>
      </c>
    </row>
    <row r="9712" spans="1:16">
      <c r="A9712" t="s">
        <v>9904</v>
      </c>
      <c r="B9712" t="s">
        <v>93</v>
      </c>
      <c r="C9712" s="2">
        <v>45825</v>
      </c>
      <c r="D9712" s="3">
        <v>0.89233796296296297</v>
      </c>
      <c r="E9712" t="s">
        <v>33</v>
      </c>
      <c r="F9712">
        <v>1000</v>
      </c>
      <c r="G9712" t="s">
        <v>189</v>
      </c>
      <c r="I9712">
        <f t="shared" si="1057"/>
        <v>1</v>
      </c>
      <c r="J9712" t="str">
        <f t="shared" si="1058"/>
        <v>OK</v>
      </c>
      <c r="K9712" t="str">
        <f t="shared" si="1059"/>
        <v>Successful</v>
      </c>
      <c r="L9712" t="str">
        <f t="shared" si="1060"/>
        <v>Withdrawal</v>
      </c>
      <c r="M9712" t="str">
        <f t="shared" si="1061"/>
        <v>OK</v>
      </c>
      <c r="N9712" t="str">
        <f t="shared" si="1062"/>
        <v>OK</v>
      </c>
      <c r="O9712" t="str">
        <f>_xlfn.XLOOKUP(B9712,'01_Raw_ATMs'!A:A,'01_Raw_ATMs'!A:A,"Not Found")</f>
        <v>ATM016</v>
      </c>
      <c r="P9712" t="str">
        <f t="shared" si="1063"/>
        <v>Valid</v>
      </c>
    </row>
    <row r="9713" spans="1:16">
      <c r="A9713" t="s">
        <v>9905</v>
      </c>
      <c r="B9713" t="s">
        <v>162</v>
      </c>
      <c r="C9713" s="2">
        <v>45905</v>
      </c>
      <c r="D9713" s="3">
        <v>0.59096064814814819</v>
      </c>
      <c r="E9713" t="s">
        <v>211</v>
      </c>
      <c r="F9713">
        <v>0</v>
      </c>
      <c r="G9713" t="s">
        <v>189</v>
      </c>
      <c r="I9713">
        <f t="shared" si="1057"/>
        <v>1</v>
      </c>
      <c r="J9713" t="str">
        <f t="shared" si="1058"/>
        <v>OK</v>
      </c>
      <c r="K9713" t="str">
        <f t="shared" si="1059"/>
        <v>Successful</v>
      </c>
      <c r="L9713" t="str">
        <f t="shared" si="1060"/>
        <v>Mini Statement</v>
      </c>
      <c r="M9713" t="str">
        <f t="shared" si="1061"/>
        <v>OK</v>
      </c>
      <c r="N9713" t="str">
        <f t="shared" si="1062"/>
        <v>OK</v>
      </c>
      <c r="O9713" t="str">
        <f>_xlfn.XLOOKUP(B9713,'01_Raw_ATMs'!A:A,'01_Raw_ATMs'!A:A,"Not Found")</f>
        <v>ATM082</v>
      </c>
      <c r="P9713" t="str">
        <f t="shared" si="1063"/>
        <v>Valid</v>
      </c>
    </row>
    <row r="9714" spans="1:16">
      <c r="A9714" t="s">
        <v>9906</v>
      </c>
      <c r="B9714" t="s">
        <v>90</v>
      </c>
      <c r="C9714" s="2">
        <v>45805</v>
      </c>
      <c r="D9714" s="3">
        <v>0.99017361111111113</v>
      </c>
      <c r="E9714" t="s">
        <v>33</v>
      </c>
      <c r="F9714">
        <v>2000</v>
      </c>
      <c r="G9714" t="s">
        <v>189</v>
      </c>
      <c r="I9714">
        <f t="shared" si="1057"/>
        <v>1</v>
      </c>
      <c r="J9714" t="str">
        <f t="shared" si="1058"/>
        <v>OK</v>
      </c>
      <c r="K9714" t="str">
        <f t="shared" si="1059"/>
        <v>Successful</v>
      </c>
      <c r="L9714" t="str">
        <f t="shared" si="1060"/>
        <v>Withdrawal</v>
      </c>
      <c r="M9714" t="str">
        <f t="shared" si="1061"/>
        <v>OK</v>
      </c>
      <c r="N9714" t="str">
        <f t="shared" si="1062"/>
        <v>OK</v>
      </c>
      <c r="O9714" t="str">
        <f>_xlfn.XLOOKUP(B9714,'01_Raw_ATMs'!A:A,'01_Raw_ATMs'!A:A,"Not Found")</f>
        <v>ATM013</v>
      </c>
      <c r="P9714" t="str">
        <f t="shared" si="1063"/>
        <v>Valid</v>
      </c>
    </row>
    <row r="9715" spans="1:16">
      <c r="A9715" t="s">
        <v>9907</v>
      </c>
      <c r="B9715" t="s">
        <v>176</v>
      </c>
      <c r="C9715" s="2">
        <v>45710</v>
      </c>
      <c r="D9715" s="3">
        <v>0.31386574074074081</v>
      </c>
      <c r="E9715" t="s">
        <v>33</v>
      </c>
      <c r="F9715">
        <v>8000</v>
      </c>
      <c r="G9715" t="s">
        <v>189</v>
      </c>
      <c r="I9715">
        <f t="shared" si="1057"/>
        <v>1</v>
      </c>
      <c r="J9715" t="str">
        <f t="shared" si="1058"/>
        <v>OK</v>
      </c>
      <c r="K9715" t="str">
        <f t="shared" si="1059"/>
        <v>Successful</v>
      </c>
      <c r="L9715" t="str">
        <f t="shared" si="1060"/>
        <v>Withdrawal</v>
      </c>
      <c r="M9715" t="str">
        <f t="shared" si="1061"/>
        <v>OK</v>
      </c>
      <c r="N9715" t="str">
        <f t="shared" si="1062"/>
        <v>OK</v>
      </c>
      <c r="O9715" t="str">
        <f>_xlfn.XLOOKUP(B9715,'01_Raw_ATMs'!A:A,'01_Raw_ATMs'!A:A,"Not Found")</f>
        <v>ATM096</v>
      </c>
      <c r="P9715" t="str">
        <f t="shared" si="1063"/>
        <v>Valid</v>
      </c>
    </row>
    <row r="9716" spans="1:16">
      <c r="A9716" t="s">
        <v>9908</v>
      </c>
      <c r="B9716" t="s">
        <v>145</v>
      </c>
      <c r="C9716" s="2">
        <v>46141</v>
      </c>
      <c r="D9716" s="3">
        <v>0.10256944444444439</v>
      </c>
      <c r="E9716" t="s">
        <v>33</v>
      </c>
      <c r="F9716">
        <v>1000</v>
      </c>
      <c r="G9716" t="s">
        <v>189</v>
      </c>
      <c r="I9716">
        <f t="shared" si="1057"/>
        <v>1</v>
      </c>
      <c r="J9716" t="str">
        <f t="shared" si="1058"/>
        <v>OK</v>
      </c>
      <c r="K9716" t="str">
        <f t="shared" si="1059"/>
        <v>Successful</v>
      </c>
      <c r="L9716" t="str">
        <f t="shared" si="1060"/>
        <v>Withdrawal</v>
      </c>
      <c r="M9716" t="str">
        <f t="shared" si="1061"/>
        <v>OK</v>
      </c>
      <c r="N9716" t="str">
        <f t="shared" si="1062"/>
        <v>OK</v>
      </c>
      <c r="O9716" t="str">
        <f>_xlfn.XLOOKUP(B9716,'01_Raw_ATMs'!A:A,'01_Raw_ATMs'!A:A,"Not Found")</f>
        <v>ATM065</v>
      </c>
      <c r="P9716" t="str">
        <f t="shared" si="1063"/>
        <v>Valid</v>
      </c>
    </row>
    <row r="9717" spans="1:16">
      <c r="A9717" t="s">
        <v>9909</v>
      </c>
      <c r="B9717" t="s">
        <v>144</v>
      </c>
      <c r="C9717" s="2">
        <v>45933</v>
      </c>
      <c r="D9717" s="3">
        <v>0.68464120370370374</v>
      </c>
      <c r="E9717" t="s">
        <v>33</v>
      </c>
      <c r="F9717">
        <v>1500</v>
      </c>
      <c r="G9717" t="s">
        <v>189</v>
      </c>
      <c r="I9717">
        <f t="shared" si="1057"/>
        <v>1</v>
      </c>
      <c r="J9717" t="str">
        <f t="shared" si="1058"/>
        <v>OK</v>
      </c>
      <c r="K9717" t="str">
        <f t="shared" si="1059"/>
        <v>Successful</v>
      </c>
      <c r="L9717" t="str">
        <f t="shared" si="1060"/>
        <v>Withdrawal</v>
      </c>
      <c r="M9717" t="str">
        <f t="shared" si="1061"/>
        <v>OK</v>
      </c>
      <c r="N9717" t="str">
        <f t="shared" si="1062"/>
        <v>OK</v>
      </c>
      <c r="O9717" t="str">
        <f>_xlfn.XLOOKUP(B9717,'01_Raw_ATMs'!A:A,'01_Raw_ATMs'!A:A,"Not Found")</f>
        <v>ATM064</v>
      </c>
      <c r="P9717" t="str">
        <f t="shared" si="1063"/>
        <v>Valid</v>
      </c>
    </row>
    <row r="9718" spans="1:16">
      <c r="A9718" t="s">
        <v>9910</v>
      </c>
      <c r="B9718" t="s">
        <v>109</v>
      </c>
      <c r="C9718" s="2">
        <v>46160</v>
      </c>
      <c r="D9718" s="3">
        <v>0.54740740740740745</v>
      </c>
      <c r="E9718" t="s">
        <v>33</v>
      </c>
      <c r="F9718">
        <v>500</v>
      </c>
      <c r="G9718" t="s">
        <v>189</v>
      </c>
      <c r="I9718">
        <f t="shared" si="1057"/>
        <v>1</v>
      </c>
      <c r="J9718" t="str">
        <f t="shared" si="1058"/>
        <v>OK</v>
      </c>
      <c r="K9718" t="str">
        <f t="shared" si="1059"/>
        <v>Successful</v>
      </c>
      <c r="L9718" t="str">
        <f t="shared" si="1060"/>
        <v>Withdrawal</v>
      </c>
      <c r="M9718" t="str">
        <f t="shared" si="1061"/>
        <v>OK</v>
      </c>
      <c r="N9718" t="str">
        <f t="shared" si="1062"/>
        <v>OK</v>
      </c>
      <c r="O9718" t="str">
        <f>_xlfn.XLOOKUP(B9718,'01_Raw_ATMs'!A:A,'01_Raw_ATMs'!A:A,"Not Found")</f>
        <v>ATM029</v>
      </c>
      <c r="P9718" t="str">
        <f t="shared" si="1063"/>
        <v>Valid</v>
      </c>
    </row>
    <row r="9719" spans="1:16">
      <c r="A9719" t="s">
        <v>9911</v>
      </c>
      <c r="B9719" t="s">
        <v>154</v>
      </c>
      <c r="C9719" s="2">
        <v>45907</v>
      </c>
      <c r="D9719" s="3">
        <v>0.33195601851851853</v>
      </c>
      <c r="E9719" t="s">
        <v>33</v>
      </c>
      <c r="F9719">
        <v>2500</v>
      </c>
      <c r="G9719" t="s">
        <v>189</v>
      </c>
      <c r="I9719">
        <f t="shared" si="1057"/>
        <v>1</v>
      </c>
      <c r="J9719" t="str">
        <f t="shared" si="1058"/>
        <v>OK</v>
      </c>
      <c r="K9719" t="str">
        <f t="shared" si="1059"/>
        <v>Successful</v>
      </c>
      <c r="L9719" t="str">
        <f t="shared" si="1060"/>
        <v>Withdrawal</v>
      </c>
      <c r="M9719" t="str">
        <f t="shared" si="1061"/>
        <v>OK</v>
      </c>
      <c r="N9719" t="str">
        <f t="shared" si="1062"/>
        <v>OK</v>
      </c>
      <c r="O9719" t="str">
        <f>_xlfn.XLOOKUP(B9719,'01_Raw_ATMs'!A:A,'01_Raw_ATMs'!A:A,"Not Found")</f>
        <v>ATM074</v>
      </c>
      <c r="P9719" t="str">
        <f t="shared" si="1063"/>
        <v>Valid</v>
      </c>
    </row>
    <row r="9720" spans="1:16">
      <c r="A9720" t="s">
        <v>9912</v>
      </c>
      <c r="B9720" t="s">
        <v>158</v>
      </c>
      <c r="C9720" s="2">
        <v>45949</v>
      </c>
      <c r="D9720" s="3">
        <v>0.9722453703703704</v>
      </c>
      <c r="E9720" t="s">
        <v>194</v>
      </c>
      <c r="F9720">
        <v>0</v>
      </c>
      <c r="G9720" t="s">
        <v>214</v>
      </c>
      <c r="H9720" t="s">
        <v>42</v>
      </c>
      <c r="I9720">
        <f t="shared" si="1057"/>
        <v>1</v>
      </c>
      <c r="J9720" t="str">
        <f t="shared" si="1058"/>
        <v>OK</v>
      </c>
      <c r="K9720" t="str">
        <f t="shared" si="1059"/>
        <v>Failed</v>
      </c>
      <c r="L9720" t="str">
        <f t="shared" si="1060"/>
        <v>Balance Inquiry</v>
      </c>
      <c r="M9720" t="str">
        <f t="shared" si="1061"/>
        <v>OK</v>
      </c>
      <c r="N9720" t="str">
        <f t="shared" si="1062"/>
        <v>OK</v>
      </c>
      <c r="O9720" t="str">
        <f>_xlfn.XLOOKUP(B9720,'01_Raw_ATMs'!A:A,'01_Raw_ATMs'!A:A,"Not Found")</f>
        <v>ATM078</v>
      </c>
      <c r="P9720" t="str">
        <f t="shared" si="1063"/>
        <v>Valid</v>
      </c>
    </row>
    <row r="9721" spans="1:16">
      <c r="A9721" t="s">
        <v>9913</v>
      </c>
      <c r="B9721" t="s">
        <v>91</v>
      </c>
      <c r="C9721" s="2">
        <v>45999</v>
      </c>
      <c r="D9721" s="3">
        <v>0.73472222222222228</v>
      </c>
      <c r="E9721" t="s">
        <v>33</v>
      </c>
      <c r="F9721">
        <v>500</v>
      </c>
      <c r="G9721" t="s">
        <v>189</v>
      </c>
      <c r="I9721">
        <f t="shared" si="1057"/>
        <v>1</v>
      </c>
      <c r="J9721" t="str">
        <f t="shared" si="1058"/>
        <v>OK</v>
      </c>
      <c r="K9721" t="str">
        <f t="shared" si="1059"/>
        <v>Successful</v>
      </c>
      <c r="L9721" t="str">
        <f t="shared" si="1060"/>
        <v>Withdrawal</v>
      </c>
      <c r="M9721" t="str">
        <f t="shared" si="1061"/>
        <v>OK</v>
      </c>
      <c r="N9721" t="str">
        <f t="shared" si="1062"/>
        <v>OK</v>
      </c>
      <c r="O9721" t="str">
        <f>_xlfn.XLOOKUP(B9721,'01_Raw_ATMs'!A:A,'01_Raw_ATMs'!A:A,"Not Found")</f>
        <v>ATM014</v>
      </c>
      <c r="P9721" t="str">
        <f t="shared" si="1063"/>
        <v>Valid</v>
      </c>
    </row>
    <row r="9722" spans="1:16">
      <c r="A9722" t="s">
        <v>9914</v>
      </c>
      <c r="B9722" t="s">
        <v>123</v>
      </c>
      <c r="C9722" s="2">
        <v>46087</v>
      </c>
      <c r="D9722" s="3">
        <v>0.71561342592592592</v>
      </c>
      <c r="E9722" t="s">
        <v>261</v>
      </c>
      <c r="F9722">
        <v>10000</v>
      </c>
      <c r="G9722" t="s">
        <v>189</v>
      </c>
      <c r="I9722">
        <f t="shared" si="1057"/>
        <v>1</v>
      </c>
      <c r="J9722" t="str">
        <f t="shared" si="1058"/>
        <v>OK</v>
      </c>
      <c r="K9722" t="str">
        <f t="shared" si="1059"/>
        <v>Successful</v>
      </c>
      <c r="L9722" t="str">
        <f t="shared" si="1060"/>
        <v>Cash Deposit</v>
      </c>
      <c r="M9722" t="str">
        <f t="shared" si="1061"/>
        <v>OK</v>
      </c>
      <c r="N9722" t="str">
        <f t="shared" si="1062"/>
        <v>OK</v>
      </c>
      <c r="O9722" t="str">
        <f>_xlfn.XLOOKUP(B9722,'01_Raw_ATMs'!A:A,'01_Raw_ATMs'!A:A,"Not Found")</f>
        <v>ATM043</v>
      </c>
      <c r="P9722" t="str">
        <f t="shared" si="1063"/>
        <v>Valid</v>
      </c>
    </row>
    <row r="9723" spans="1:16">
      <c r="A9723" t="s">
        <v>9915</v>
      </c>
      <c r="B9723" t="s">
        <v>165</v>
      </c>
      <c r="C9723" s="2">
        <v>46028</v>
      </c>
      <c r="D9723" s="3">
        <v>0.15946759259259261</v>
      </c>
      <c r="E9723" t="s">
        <v>33</v>
      </c>
      <c r="F9723">
        <v>1000</v>
      </c>
      <c r="G9723" t="s">
        <v>214</v>
      </c>
      <c r="H9723" t="s">
        <v>1080</v>
      </c>
      <c r="I9723">
        <f t="shared" si="1057"/>
        <v>1</v>
      </c>
      <c r="J9723" t="str">
        <f t="shared" si="1058"/>
        <v>OK</v>
      </c>
      <c r="K9723" t="str">
        <f t="shared" si="1059"/>
        <v>Failed</v>
      </c>
      <c r="L9723" t="str">
        <f t="shared" si="1060"/>
        <v>Withdrawal</v>
      </c>
      <c r="M9723" t="str">
        <f t="shared" si="1061"/>
        <v>OK</v>
      </c>
      <c r="N9723" t="str">
        <f t="shared" si="1062"/>
        <v>OK</v>
      </c>
      <c r="O9723" t="str">
        <f>_xlfn.XLOOKUP(B9723,'01_Raw_ATMs'!A:A,'01_Raw_ATMs'!A:A,"Not Found")</f>
        <v>ATM085</v>
      </c>
      <c r="P9723" t="str">
        <f t="shared" si="1063"/>
        <v>Valid</v>
      </c>
    </row>
    <row r="9724" spans="1:16">
      <c r="A9724" t="s">
        <v>9916</v>
      </c>
      <c r="B9724" t="s">
        <v>161</v>
      </c>
      <c r="C9724" s="2">
        <v>46030</v>
      </c>
      <c r="D9724" s="3">
        <v>0.38165509259259262</v>
      </c>
      <c r="E9724" t="s">
        <v>211</v>
      </c>
      <c r="F9724">
        <v>0</v>
      </c>
      <c r="G9724" t="s">
        <v>189</v>
      </c>
      <c r="I9724">
        <f t="shared" si="1057"/>
        <v>1</v>
      </c>
      <c r="J9724" t="str">
        <f t="shared" si="1058"/>
        <v>OK</v>
      </c>
      <c r="K9724" t="str">
        <f t="shared" si="1059"/>
        <v>Successful</v>
      </c>
      <c r="L9724" t="str">
        <f t="shared" si="1060"/>
        <v>Mini Statement</v>
      </c>
      <c r="M9724" t="str">
        <f t="shared" si="1061"/>
        <v>OK</v>
      </c>
      <c r="N9724" t="str">
        <f t="shared" si="1062"/>
        <v>OK</v>
      </c>
      <c r="O9724" t="str">
        <f>_xlfn.XLOOKUP(B9724,'01_Raw_ATMs'!A:A,'01_Raw_ATMs'!A:A,"Not Found")</f>
        <v>ATM081</v>
      </c>
      <c r="P9724" t="str">
        <f t="shared" si="1063"/>
        <v>Valid</v>
      </c>
    </row>
    <row r="9725" spans="1:16">
      <c r="A9725" t="s">
        <v>9917</v>
      </c>
      <c r="B9725" t="s">
        <v>176</v>
      </c>
      <c r="C9725" s="2">
        <v>45926</v>
      </c>
      <c r="D9725" s="3">
        <v>2.748842592592593E-2</v>
      </c>
      <c r="E9725" t="s">
        <v>33</v>
      </c>
      <c r="F9725">
        <v>5000</v>
      </c>
      <c r="G9725" t="s">
        <v>189</v>
      </c>
      <c r="I9725">
        <f t="shared" si="1057"/>
        <v>1</v>
      </c>
      <c r="J9725" t="str">
        <f t="shared" si="1058"/>
        <v>OK</v>
      </c>
      <c r="K9725" t="str">
        <f t="shared" si="1059"/>
        <v>Successful</v>
      </c>
      <c r="L9725" t="str">
        <f t="shared" si="1060"/>
        <v>Withdrawal</v>
      </c>
      <c r="M9725" t="str">
        <f t="shared" si="1061"/>
        <v>OK</v>
      </c>
      <c r="N9725" t="str">
        <f t="shared" si="1062"/>
        <v>OK</v>
      </c>
      <c r="O9725" t="str">
        <f>_xlfn.XLOOKUP(B9725,'01_Raw_ATMs'!A:A,'01_Raw_ATMs'!A:A,"Not Found")</f>
        <v>ATM096</v>
      </c>
      <c r="P9725" t="str">
        <f t="shared" si="1063"/>
        <v>Valid</v>
      </c>
    </row>
    <row r="9726" spans="1:16">
      <c r="A9726" t="s">
        <v>9918</v>
      </c>
      <c r="B9726" t="s">
        <v>127</v>
      </c>
      <c r="C9726" s="2">
        <v>45875</v>
      </c>
      <c r="D9726" s="3">
        <v>0.23872685185185191</v>
      </c>
      <c r="E9726" t="s">
        <v>33</v>
      </c>
      <c r="F9726">
        <v>2500</v>
      </c>
      <c r="G9726" t="s">
        <v>189</v>
      </c>
      <c r="I9726">
        <f t="shared" si="1057"/>
        <v>1</v>
      </c>
      <c r="J9726" t="str">
        <f t="shared" si="1058"/>
        <v>OK</v>
      </c>
      <c r="K9726" t="str">
        <f t="shared" si="1059"/>
        <v>Successful</v>
      </c>
      <c r="L9726" t="str">
        <f t="shared" si="1060"/>
        <v>Withdrawal</v>
      </c>
      <c r="M9726" t="str">
        <f t="shared" si="1061"/>
        <v>OK</v>
      </c>
      <c r="N9726" t="str">
        <f t="shared" si="1062"/>
        <v>OK</v>
      </c>
      <c r="O9726" t="str">
        <f>_xlfn.XLOOKUP(B9726,'01_Raw_ATMs'!A:A,'01_Raw_ATMs'!A:A,"Not Found")</f>
        <v>ATM047</v>
      </c>
      <c r="P9726" t="str">
        <f t="shared" si="1063"/>
        <v>Valid</v>
      </c>
    </row>
    <row r="9727" spans="1:16">
      <c r="A9727" t="s">
        <v>9919</v>
      </c>
      <c r="B9727" t="s">
        <v>176</v>
      </c>
      <c r="C9727" s="2">
        <v>45723</v>
      </c>
      <c r="D9727" s="3">
        <v>0.59290509259259261</v>
      </c>
      <c r="E9727" t="s">
        <v>33</v>
      </c>
      <c r="F9727">
        <v>10000</v>
      </c>
      <c r="G9727" t="s">
        <v>189</v>
      </c>
      <c r="I9727">
        <f t="shared" si="1057"/>
        <v>1</v>
      </c>
      <c r="J9727" t="str">
        <f t="shared" si="1058"/>
        <v>OK</v>
      </c>
      <c r="K9727" t="str">
        <f t="shared" si="1059"/>
        <v>Successful</v>
      </c>
      <c r="L9727" t="str">
        <f t="shared" si="1060"/>
        <v>Withdrawal</v>
      </c>
      <c r="M9727" t="str">
        <f t="shared" si="1061"/>
        <v>OK</v>
      </c>
      <c r="N9727" t="str">
        <f t="shared" si="1062"/>
        <v>OK</v>
      </c>
      <c r="O9727" t="str">
        <f>_xlfn.XLOOKUP(B9727,'01_Raw_ATMs'!A:A,'01_Raw_ATMs'!A:A,"Not Found")</f>
        <v>ATM096</v>
      </c>
      <c r="P9727" t="str">
        <f t="shared" si="1063"/>
        <v>Valid</v>
      </c>
    </row>
    <row r="9728" spans="1:16">
      <c r="A9728" t="s">
        <v>9920</v>
      </c>
      <c r="B9728" t="s">
        <v>95</v>
      </c>
      <c r="C9728" s="2">
        <v>46190</v>
      </c>
      <c r="D9728" s="3">
        <v>0.68395833333333333</v>
      </c>
      <c r="E9728" t="s">
        <v>194</v>
      </c>
      <c r="F9728">
        <v>0</v>
      </c>
      <c r="G9728" t="s">
        <v>189</v>
      </c>
      <c r="I9728">
        <f t="shared" si="1057"/>
        <v>1</v>
      </c>
      <c r="J9728" t="str">
        <f t="shared" si="1058"/>
        <v>OK</v>
      </c>
      <c r="K9728" t="str">
        <f t="shared" si="1059"/>
        <v>Successful</v>
      </c>
      <c r="L9728" t="str">
        <f t="shared" si="1060"/>
        <v>Balance Inquiry</v>
      </c>
      <c r="M9728" t="str">
        <f t="shared" si="1061"/>
        <v>OK</v>
      </c>
      <c r="N9728" t="str">
        <f t="shared" si="1062"/>
        <v>OK</v>
      </c>
      <c r="O9728" t="str">
        <f>_xlfn.XLOOKUP(B9728,'01_Raw_ATMs'!A:A,'01_Raw_ATMs'!A:A,"Not Found")</f>
        <v>ATM017</v>
      </c>
      <c r="P9728" t="str">
        <f t="shared" si="1063"/>
        <v>Valid</v>
      </c>
    </row>
    <row r="9729" spans="1:16">
      <c r="A9729" t="s">
        <v>9921</v>
      </c>
      <c r="B9729" t="s">
        <v>7</v>
      </c>
      <c r="C9729" s="2">
        <v>45699</v>
      </c>
      <c r="D9729" s="3">
        <v>0.72006944444444443</v>
      </c>
      <c r="E9729" t="s">
        <v>33</v>
      </c>
      <c r="F9729">
        <v>6000</v>
      </c>
      <c r="G9729" t="s">
        <v>189</v>
      </c>
      <c r="I9729">
        <f t="shared" si="1057"/>
        <v>1</v>
      </c>
      <c r="J9729" t="str">
        <f t="shared" si="1058"/>
        <v>OK</v>
      </c>
      <c r="K9729" t="str">
        <f t="shared" si="1059"/>
        <v>Successful</v>
      </c>
      <c r="L9729" t="str">
        <f t="shared" si="1060"/>
        <v>Withdrawal</v>
      </c>
      <c r="M9729" t="str">
        <f t="shared" si="1061"/>
        <v>OK</v>
      </c>
      <c r="N9729" t="str">
        <f t="shared" si="1062"/>
        <v>OK</v>
      </c>
      <c r="O9729" t="str">
        <f>_xlfn.XLOOKUP(B9729,'01_Raw_ATMs'!A:A,'01_Raw_ATMs'!A:A,"Not Found")</f>
        <v>ATM001</v>
      </c>
      <c r="P9729" t="str">
        <f t="shared" si="1063"/>
        <v>Valid</v>
      </c>
    </row>
    <row r="9730" spans="1:16">
      <c r="A9730" t="s">
        <v>9922</v>
      </c>
      <c r="B9730" t="s">
        <v>151</v>
      </c>
      <c r="C9730" s="2">
        <v>45798</v>
      </c>
      <c r="D9730" s="3">
        <v>0.82217592592592592</v>
      </c>
      <c r="E9730" t="s">
        <v>33</v>
      </c>
      <c r="F9730">
        <v>5000</v>
      </c>
      <c r="G9730" t="s">
        <v>189</v>
      </c>
      <c r="I9730">
        <f t="shared" si="1057"/>
        <v>1</v>
      </c>
      <c r="J9730" t="str">
        <f t="shared" si="1058"/>
        <v>OK</v>
      </c>
      <c r="K9730" t="str">
        <f t="shared" si="1059"/>
        <v>Successful</v>
      </c>
      <c r="L9730" t="str">
        <f t="shared" si="1060"/>
        <v>Withdrawal</v>
      </c>
      <c r="M9730" t="str">
        <f t="shared" si="1061"/>
        <v>OK</v>
      </c>
      <c r="N9730" t="str">
        <f t="shared" si="1062"/>
        <v>OK</v>
      </c>
      <c r="O9730" t="str">
        <f>_xlfn.XLOOKUP(B9730,'01_Raw_ATMs'!A:A,'01_Raw_ATMs'!A:A,"Not Found")</f>
        <v>ATM071</v>
      </c>
      <c r="P9730" t="str">
        <f t="shared" si="1063"/>
        <v>Valid</v>
      </c>
    </row>
    <row r="9731" spans="1:16">
      <c r="A9731" t="s">
        <v>9923</v>
      </c>
      <c r="B9731" t="s">
        <v>143</v>
      </c>
      <c r="C9731" s="2">
        <v>45756</v>
      </c>
      <c r="D9731" s="3">
        <v>0.73233796296296294</v>
      </c>
      <c r="E9731" t="s">
        <v>33</v>
      </c>
      <c r="F9731">
        <v>1500</v>
      </c>
      <c r="G9731" t="s">
        <v>189</v>
      </c>
      <c r="I9731">
        <f t="shared" ref="I9731:I9794" si="1064">COUNTIF($A:$A,A9731)</f>
        <v>1</v>
      </c>
      <c r="J9731" t="str">
        <f t="shared" ref="J9731:J9794" si="1065">IF(AND(TRIM(G9731)="Failed",H9731=""),"Problem","OK")</f>
        <v>OK</v>
      </c>
      <c r="K9731" t="str">
        <f t="shared" ref="K9731:K9794" si="1066">PROPER(TRIM(G9731))</f>
        <v>Successful</v>
      </c>
      <c r="L9731" t="str">
        <f t="shared" ref="L9731:L9794" si="1067">PROPER(TRIM(E9731))</f>
        <v>Withdrawal</v>
      </c>
      <c r="M9731" t="str">
        <f t="shared" ref="M9731:M9794" si="1068">IF(OR(E9731="Withdrawal",E9731="Cash Deposit"),IF(F9731&gt;0,"OK","Problem"),IF(F9731=0,"OK","Problem"))</f>
        <v>OK</v>
      </c>
      <c r="N9731" t="str">
        <f t="shared" ref="N9731:N9794" si="1069">IF(AND(C9731&gt;=DATE(2025,1,1),C9731&lt;=DATE(2026,6,30)),"OK","Problem")</f>
        <v>OK</v>
      </c>
      <c r="O9731" t="str">
        <f>_xlfn.XLOOKUP(B9731,'01_Raw_ATMs'!A:A,'01_Raw_ATMs'!A:A,"Not Found")</f>
        <v>ATM063</v>
      </c>
      <c r="P9731" t="str">
        <f t="shared" ref="P9731:P9794" si="1070">IF(B9731="","Missing ATM_ID","Valid")</f>
        <v>Valid</v>
      </c>
    </row>
    <row r="9732" spans="1:16">
      <c r="A9732" t="s">
        <v>9924</v>
      </c>
      <c r="B9732" t="s">
        <v>168</v>
      </c>
      <c r="C9732" s="2">
        <v>45856</v>
      </c>
      <c r="D9732" s="3">
        <v>0.18635416666666671</v>
      </c>
      <c r="E9732" t="s">
        <v>33</v>
      </c>
      <c r="F9732">
        <v>3000</v>
      </c>
      <c r="G9732" t="s">
        <v>189</v>
      </c>
      <c r="I9732">
        <f t="shared" si="1064"/>
        <v>1</v>
      </c>
      <c r="J9732" t="str">
        <f t="shared" si="1065"/>
        <v>OK</v>
      </c>
      <c r="K9732" t="str">
        <f t="shared" si="1066"/>
        <v>Successful</v>
      </c>
      <c r="L9732" t="str">
        <f t="shared" si="1067"/>
        <v>Withdrawal</v>
      </c>
      <c r="M9732" t="str">
        <f t="shared" si="1068"/>
        <v>OK</v>
      </c>
      <c r="N9732" t="str">
        <f t="shared" si="1069"/>
        <v>OK</v>
      </c>
      <c r="O9732" t="str">
        <f>_xlfn.XLOOKUP(B9732,'01_Raw_ATMs'!A:A,'01_Raw_ATMs'!A:A,"Not Found")</f>
        <v>ATM088</v>
      </c>
      <c r="P9732" t="str">
        <f t="shared" si="1070"/>
        <v>Valid</v>
      </c>
    </row>
    <row r="9733" spans="1:16">
      <c r="A9733" t="s">
        <v>9925</v>
      </c>
      <c r="B9733" t="s">
        <v>151</v>
      </c>
      <c r="C9733" s="2">
        <v>46074</v>
      </c>
      <c r="D9733" s="3">
        <v>0.7961111111111111</v>
      </c>
      <c r="E9733" t="s">
        <v>33</v>
      </c>
      <c r="F9733">
        <v>6000</v>
      </c>
      <c r="G9733" t="s">
        <v>189</v>
      </c>
      <c r="I9733">
        <f t="shared" si="1064"/>
        <v>1</v>
      </c>
      <c r="J9733" t="str">
        <f t="shared" si="1065"/>
        <v>OK</v>
      </c>
      <c r="K9733" t="str">
        <f t="shared" si="1066"/>
        <v>Successful</v>
      </c>
      <c r="L9733" t="str">
        <f t="shared" si="1067"/>
        <v>Withdrawal</v>
      </c>
      <c r="M9733" t="str">
        <f t="shared" si="1068"/>
        <v>OK</v>
      </c>
      <c r="N9733" t="str">
        <f t="shared" si="1069"/>
        <v>OK</v>
      </c>
      <c r="O9733" t="str">
        <f>_xlfn.XLOOKUP(B9733,'01_Raw_ATMs'!A:A,'01_Raw_ATMs'!A:A,"Not Found")</f>
        <v>ATM071</v>
      </c>
      <c r="P9733" t="str">
        <f t="shared" si="1070"/>
        <v>Valid</v>
      </c>
    </row>
    <row r="9734" spans="1:16">
      <c r="A9734" t="s">
        <v>9926</v>
      </c>
      <c r="B9734" t="s">
        <v>176</v>
      </c>
      <c r="C9734" s="2">
        <v>45859</v>
      </c>
      <c r="D9734" s="3">
        <v>0.79358796296296297</v>
      </c>
      <c r="E9734" t="s">
        <v>194</v>
      </c>
      <c r="F9734">
        <v>0</v>
      </c>
      <c r="G9734" t="s">
        <v>189</v>
      </c>
      <c r="I9734">
        <f t="shared" si="1064"/>
        <v>1</v>
      </c>
      <c r="J9734" t="str">
        <f t="shared" si="1065"/>
        <v>OK</v>
      </c>
      <c r="K9734" t="str">
        <f t="shared" si="1066"/>
        <v>Successful</v>
      </c>
      <c r="L9734" t="str">
        <f t="shared" si="1067"/>
        <v>Balance Inquiry</v>
      </c>
      <c r="M9734" t="str">
        <f t="shared" si="1068"/>
        <v>OK</v>
      </c>
      <c r="N9734" t="str">
        <f t="shared" si="1069"/>
        <v>OK</v>
      </c>
      <c r="O9734" t="str">
        <f>_xlfn.XLOOKUP(B9734,'01_Raw_ATMs'!A:A,'01_Raw_ATMs'!A:A,"Not Found")</f>
        <v>ATM096</v>
      </c>
      <c r="P9734" t="str">
        <f t="shared" si="1070"/>
        <v>Valid</v>
      </c>
    </row>
    <row r="9735" spans="1:16">
      <c r="A9735" t="s">
        <v>9927</v>
      </c>
      <c r="B9735" t="s">
        <v>100</v>
      </c>
      <c r="C9735" s="2">
        <v>45826</v>
      </c>
      <c r="D9735" s="3">
        <v>9.6122685185185186E-2</v>
      </c>
      <c r="E9735" t="s">
        <v>33</v>
      </c>
      <c r="F9735">
        <v>4000</v>
      </c>
      <c r="G9735" t="s">
        <v>189</v>
      </c>
      <c r="I9735">
        <f t="shared" si="1064"/>
        <v>1</v>
      </c>
      <c r="J9735" t="str">
        <f t="shared" si="1065"/>
        <v>OK</v>
      </c>
      <c r="K9735" t="str">
        <f t="shared" si="1066"/>
        <v>Successful</v>
      </c>
      <c r="L9735" t="str">
        <f t="shared" si="1067"/>
        <v>Withdrawal</v>
      </c>
      <c r="M9735" t="str">
        <f t="shared" si="1068"/>
        <v>OK</v>
      </c>
      <c r="N9735" t="str">
        <f t="shared" si="1069"/>
        <v>OK</v>
      </c>
      <c r="O9735" t="str">
        <f>_xlfn.XLOOKUP(B9735,'01_Raw_ATMs'!A:A,'01_Raw_ATMs'!A:A,"Not Found")</f>
        <v>ATM021</v>
      </c>
      <c r="P9735" t="str">
        <f t="shared" si="1070"/>
        <v>Valid</v>
      </c>
    </row>
    <row r="9736" spans="1:16">
      <c r="A9736" t="s">
        <v>9928</v>
      </c>
      <c r="B9736" t="s">
        <v>143</v>
      </c>
      <c r="C9736" s="2">
        <v>45834</v>
      </c>
      <c r="D9736" s="3">
        <v>0.73072916666666665</v>
      </c>
      <c r="E9736" t="s">
        <v>33</v>
      </c>
      <c r="F9736">
        <v>1000</v>
      </c>
      <c r="G9736" t="s">
        <v>189</v>
      </c>
      <c r="I9736">
        <f t="shared" si="1064"/>
        <v>1</v>
      </c>
      <c r="J9736" t="str">
        <f t="shared" si="1065"/>
        <v>OK</v>
      </c>
      <c r="K9736" t="str">
        <f t="shared" si="1066"/>
        <v>Successful</v>
      </c>
      <c r="L9736" t="str">
        <f t="shared" si="1067"/>
        <v>Withdrawal</v>
      </c>
      <c r="M9736" t="str">
        <f t="shared" si="1068"/>
        <v>OK</v>
      </c>
      <c r="N9736" t="str">
        <f t="shared" si="1069"/>
        <v>OK</v>
      </c>
      <c r="O9736" t="str">
        <f>_xlfn.XLOOKUP(B9736,'01_Raw_ATMs'!A:A,'01_Raw_ATMs'!A:A,"Not Found")</f>
        <v>ATM063</v>
      </c>
      <c r="P9736" t="str">
        <f t="shared" si="1070"/>
        <v>Valid</v>
      </c>
    </row>
    <row r="9737" spans="1:16">
      <c r="A9737" t="s">
        <v>9929</v>
      </c>
      <c r="B9737" t="s">
        <v>120</v>
      </c>
      <c r="C9737" s="2">
        <v>45742</v>
      </c>
      <c r="D9737" s="3">
        <v>0.75082175925925931</v>
      </c>
      <c r="E9737" t="s">
        <v>194</v>
      </c>
      <c r="F9737">
        <v>0</v>
      </c>
      <c r="G9737" t="s">
        <v>189</v>
      </c>
      <c r="I9737">
        <f t="shared" si="1064"/>
        <v>1</v>
      </c>
      <c r="J9737" t="str">
        <f t="shared" si="1065"/>
        <v>OK</v>
      </c>
      <c r="K9737" t="str">
        <f t="shared" si="1066"/>
        <v>Successful</v>
      </c>
      <c r="L9737" t="str">
        <f t="shared" si="1067"/>
        <v>Balance Inquiry</v>
      </c>
      <c r="M9737" t="str">
        <f t="shared" si="1068"/>
        <v>OK</v>
      </c>
      <c r="N9737" t="str">
        <f t="shared" si="1069"/>
        <v>OK</v>
      </c>
      <c r="O9737" t="str">
        <f>_xlfn.XLOOKUP(B9737,'01_Raw_ATMs'!A:A,'01_Raw_ATMs'!A:A,"Not Found")</f>
        <v>ATM040</v>
      </c>
      <c r="P9737" t="str">
        <f t="shared" si="1070"/>
        <v>Valid</v>
      </c>
    </row>
    <row r="9738" spans="1:16">
      <c r="A9738" t="s">
        <v>9930</v>
      </c>
      <c r="B9738" t="s">
        <v>170</v>
      </c>
      <c r="C9738" s="2">
        <v>45839</v>
      </c>
      <c r="D9738" s="3">
        <v>0.71719907407407413</v>
      </c>
      <c r="E9738" t="s">
        <v>194</v>
      </c>
      <c r="F9738">
        <v>0</v>
      </c>
      <c r="G9738" t="s">
        <v>189</v>
      </c>
      <c r="I9738">
        <f t="shared" si="1064"/>
        <v>1</v>
      </c>
      <c r="J9738" t="str">
        <f t="shared" si="1065"/>
        <v>OK</v>
      </c>
      <c r="K9738" t="str">
        <f t="shared" si="1066"/>
        <v>Successful</v>
      </c>
      <c r="L9738" t="str">
        <f t="shared" si="1067"/>
        <v>Balance Inquiry</v>
      </c>
      <c r="M9738" t="str">
        <f t="shared" si="1068"/>
        <v>OK</v>
      </c>
      <c r="N9738" t="str">
        <f t="shared" si="1069"/>
        <v>OK</v>
      </c>
      <c r="O9738" t="str">
        <f>_xlfn.XLOOKUP(B9738,'01_Raw_ATMs'!A:A,'01_Raw_ATMs'!A:A,"Not Found")</f>
        <v>ATM090</v>
      </c>
      <c r="P9738" t="str">
        <f t="shared" si="1070"/>
        <v>Valid</v>
      </c>
    </row>
    <row r="9739" spans="1:16">
      <c r="A9739" t="s">
        <v>9931</v>
      </c>
      <c r="B9739" t="s">
        <v>102</v>
      </c>
      <c r="C9739" s="2">
        <v>46104</v>
      </c>
      <c r="D9739" s="3">
        <v>0.52702546296296293</v>
      </c>
      <c r="E9739" t="s">
        <v>33</v>
      </c>
      <c r="F9739">
        <v>1500</v>
      </c>
      <c r="G9739" t="s">
        <v>189</v>
      </c>
      <c r="I9739">
        <f t="shared" si="1064"/>
        <v>1</v>
      </c>
      <c r="J9739" t="str">
        <f t="shared" si="1065"/>
        <v>OK</v>
      </c>
      <c r="K9739" t="str">
        <f t="shared" si="1066"/>
        <v>Successful</v>
      </c>
      <c r="L9739" t="str">
        <f t="shared" si="1067"/>
        <v>Withdrawal</v>
      </c>
      <c r="M9739" t="str">
        <f t="shared" si="1068"/>
        <v>OK</v>
      </c>
      <c r="N9739" t="str">
        <f t="shared" si="1069"/>
        <v>OK</v>
      </c>
      <c r="O9739" t="str">
        <f>_xlfn.XLOOKUP(B9739,'01_Raw_ATMs'!A:A,'01_Raw_ATMs'!A:A,"Not Found")</f>
        <v>ATM023</v>
      </c>
      <c r="P9739" t="str">
        <f t="shared" si="1070"/>
        <v>Valid</v>
      </c>
    </row>
    <row r="9740" spans="1:16">
      <c r="A9740" t="s">
        <v>9932</v>
      </c>
      <c r="B9740" t="s">
        <v>179</v>
      </c>
      <c r="C9740" s="2">
        <v>45713</v>
      </c>
      <c r="D9740" s="3">
        <v>0.39034722222222218</v>
      </c>
      <c r="E9740" t="s">
        <v>33</v>
      </c>
      <c r="F9740">
        <v>1500</v>
      </c>
      <c r="G9740" t="s">
        <v>189</v>
      </c>
      <c r="I9740">
        <f t="shared" si="1064"/>
        <v>1</v>
      </c>
      <c r="J9740" t="str">
        <f t="shared" si="1065"/>
        <v>OK</v>
      </c>
      <c r="K9740" t="str">
        <f t="shared" si="1066"/>
        <v>Successful</v>
      </c>
      <c r="L9740" t="str">
        <f t="shared" si="1067"/>
        <v>Withdrawal</v>
      </c>
      <c r="M9740" t="str">
        <f t="shared" si="1068"/>
        <v>OK</v>
      </c>
      <c r="N9740" t="str">
        <f t="shared" si="1069"/>
        <v>OK</v>
      </c>
      <c r="O9740" t="str">
        <f>_xlfn.XLOOKUP(B9740,'01_Raw_ATMs'!A:A,'01_Raw_ATMs'!A:A,"Not Found")</f>
        <v>ATM099</v>
      </c>
      <c r="P9740" t="str">
        <f t="shared" si="1070"/>
        <v>Valid</v>
      </c>
    </row>
    <row r="9741" spans="1:16">
      <c r="A9741" t="s">
        <v>9933</v>
      </c>
      <c r="B9741" t="s">
        <v>136</v>
      </c>
      <c r="C9741" s="2">
        <v>45980</v>
      </c>
      <c r="D9741" s="3">
        <v>0.73130787037037037</v>
      </c>
      <c r="E9741" t="s">
        <v>33</v>
      </c>
      <c r="F9741">
        <v>5000</v>
      </c>
      <c r="G9741" t="s">
        <v>189</v>
      </c>
      <c r="I9741">
        <f t="shared" si="1064"/>
        <v>1</v>
      </c>
      <c r="J9741" t="str">
        <f t="shared" si="1065"/>
        <v>OK</v>
      </c>
      <c r="K9741" t="str">
        <f t="shared" si="1066"/>
        <v>Successful</v>
      </c>
      <c r="L9741" t="str">
        <f t="shared" si="1067"/>
        <v>Withdrawal</v>
      </c>
      <c r="M9741" t="str">
        <f t="shared" si="1068"/>
        <v>OK</v>
      </c>
      <c r="N9741" t="str">
        <f t="shared" si="1069"/>
        <v>OK</v>
      </c>
      <c r="O9741" t="str">
        <f>_xlfn.XLOOKUP(B9741,'01_Raw_ATMs'!A:A,'01_Raw_ATMs'!A:A,"Not Found")</f>
        <v>ATM056</v>
      </c>
      <c r="P9741" t="str">
        <f t="shared" si="1070"/>
        <v>Valid</v>
      </c>
    </row>
    <row r="9742" spans="1:16">
      <c r="A9742" t="s">
        <v>9934</v>
      </c>
      <c r="B9742" t="s">
        <v>155</v>
      </c>
      <c r="C9742" s="2">
        <v>45846</v>
      </c>
      <c r="D9742" s="3">
        <v>0.52305555555555561</v>
      </c>
      <c r="E9742" t="s">
        <v>33</v>
      </c>
      <c r="F9742">
        <v>4000</v>
      </c>
      <c r="G9742" t="s">
        <v>189</v>
      </c>
      <c r="I9742">
        <f t="shared" si="1064"/>
        <v>1</v>
      </c>
      <c r="J9742" t="str">
        <f t="shared" si="1065"/>
        <v>OK</v>
      </c>
      <c r="K9742" t="str">
        <f t="shared" si="1066"/>
        <v>Successful</v>
      </c>
      <c r="L9742" t="str">
        <f t="shared" si="1067"/>
        <v>Withdrawal</v>
      </c>
      <c r="M9742" t="str">
        <f t="shared" si="1068"/>
        <v>OK</v>
      </c>
      <c r="N9742" t="str">
        <f t="shared" si="1069"/>
        <v>OK</v>
      </c>
      <c r="O9742" t="str">
        <f>_xlfn.XLOOKUP(B9742,'01_Raw_ATMs'!A:A,'01_Raw_ATMs'!A:A,"Not Found")</f>
        <v>ATM075</v>
      </c>
      <c r="P9742" t="str">
        <f t="shared" si="1070"/>
        <v>Valid</v>
      </c>
    </row>
    <row r="9743" spans="1:16">
      <c r="A9743" t="s">
        <v>9935</v>
      </c>
      <c r="B9743" t="s">
        <v>95</v>
      </c>
      <c r="C9743" s="2">
        <v>45885</v>
      </c>
      <c r="D9743" s="3">
        <v>7.2384259259259259E-2</v>
      </c>
      <c r="E9743" t="s">
        <v>33</v>
      </c>
      <c r="F9743">
        <v>3000</v>
      </c>
      <c r="G9743" t="s">
        <v>189</v>
      </c>
      <c r="I9743">
        <f t="shared" si="1064"/>
        <v>1</v>
      </c>
      <c r="J9743" t="str">
        <f t="shared" si="1065"/>
        <v>OK</v>
      </c>
      <c r="K9743" t="str">
        <f t="shared" si="1066"/>
        <v>Successful</v>
      </c>
      <c r="L9743" t="str">
        <f t="shared" si="1067"/>
        <v>Withdrawal</v>
      </c>
      <c r="M9743" t="str">
        <f t="shared" si="1068"/>
        <v>OK</v>
      </c>
      <c r="N9743" t="str">
        <f t="shared" si="1069"/>
        <v>OK</v>
      </c>
      <c r="O9743" t="str">
        <f>_xlfn.XLOOKUP(B9743,'01_Raw_ATMs'!A:A,'01_Raw_ATMs'!A:A,"Not Found")</f>
        <v>ATM017</v>
      </c>
      <c r="P9743" t="str">
        <f t="shared" si="1070"/>
        <v>Valid</v>
      </c>
    </row>
    <row r="9744" spans="1:16">
      <c r="A9744" t="s">
        <v>9936</v>
      </c>
      <c r="B9744" t="s">
        <v>81</v>
      </c>
      <c r="C9744" s="2">
        <v>45699</v>
      </c>
      <c r="D9744" s="3">
        <v>0.2121990740740741</v>
      </c>
      <c r="E9744" t="s">
        <v>33</v>
      </c>
      <c r="F9744">
        <v>1500</v>
      </c>
      <c r="G9744" t="s">
        <v>189</v>
      </c>
      <c r="I9744">
        <f t="shared" si="1064"/>
        <v>1</v>
      </c>
      <c r="J9744" t="str">
        <f t="shared" si="1065"/>
        <v>OK</v>
      </c>
      <c r="K9744" t="str">
        <f t="shared" si="1066"/>
        <v>Successful</v>
      </c>
      <c r="L9744" t="str">
        <f t="shared" si="1067"/>
        <v>Withdrawal</v>
      </c>
      <c r="M9744" t="str">
        <f t="shared" si="1068"/>
        <v>OK</v>
      </c>
      <c r="N9744" t="str">
        <f t="shared" si="1069"/>
        <v>OK</v>
      </c>
      <c r="O9744" t="str">
        <f>_xlfn.XLOOKUP(B9744,'01_Raw_ATMs'!A:A,'01_Raw_ATMs'!A:A,"Not Found")</f>
        <v>ATM007</v>
      </c>
      <c r="P9744" t="str">
        <f t="shared" si="1070"/>
        <v>Valid</v>
      </c>
    </row>
    <row r="9745" spans="1:16">
      <c r="A9745" t="s">
        <v>9937</v>
      </c>
      <c r="B9745" t="s">
        <v>112</v>
      </c>
      <c r="C9745" s="2">
        <v>45674</v>
      </c>
      <c r="D9745" s="3">
        <v>0.64829861111111109</v>
      </c>
      <c r="E9745" t="s">
        <v>211</v>
      </c>
      <c r="F9745">
        <v>0</v>
      </c>
      <c r="G9745" t="s">
        <v>189</v>
      </c>
      <c r="I9745">
        <f t="shared" si="1064"/>
        <v>1</v>
      </c>
      <c r="J9745" t="str">
        <f t="shared" si="1065"/>
        <v>OK</v>
      </c>
      <c r="K9745" t="str">
        <f t="shared" si="1066"/>
        <v>Successful</v>
      </c>
      <c r="L9745" t="str">
        <f t="shared" si="1067"/>
        <v>Mini Statement</v>
      </c>
      <c r="M9745" t="str">
        <f t="shared" si="1068"/>
        <v>OK</v>
      </c>
      <c r="N9745" t="str">
        <f t="shared" si="1069"/>
        <v>OK</v>
      </c>
      <c r="O9745" t="str">
        <f>_xlfn.XLOOKUP(B9745,'01_Raw_ATMs'!A:A,'01_Raw_ATMs'!A:A,"Not Found")</f>
        <v>ATM032</v>
      </c>
      <c r="P9745" t="str">
        <f t="shared" si="1070"/>
        <v>Valid</v>
      </c>
    </row>
    <row r="9746" spans="1:16">
      <c r="A9746" t="s">
        <v>9938</v>
      </c>
      <c r="B9746" t="s">
        <v>165</v>
      </c>
      <c r="C9746" s="2">
        <v>45720</v>
      </c>
      <c r="D9746" s="3">
        <v>0.87824074074074077</v>
      </c>
      <c r="E9746" t="s">
        <v>33</v>
      </c>
      <c r="F9746">
        <v>1000</v>
      </c>
      <c r="G9746" t="s">
        <v>189</v>
      </c>
      <c r="I9746">
        <f t="shared" si="1064"/>
        <v>1</v>
      </c>
      <c r="J9746" t="str">
        <f t="shared" si="1065"/>
        <v>OK</v>
      </c>
      <c r="K9746" t="str">
        <f t="shared" si="1066"/>
        <v>Successful</v>
      </c>
      <c r="L9746" t="str">
        <f t="shared" si="1067"/>
        <v>Withdrawal</v>
      </c>
      <c r="M9746" t="str">
        <f t="shared" si="1068"/>
        <v>OK</v>
      </c>
      <c r="N9746" t="str">
        <f t="shared" si="1069"/>
        <v>OK</v>
      </c>
      <c r="O9746" t="str">
        <f>_xlfn.XLOOKUP(B9746,'01_Raw_ATMs'!A:A,'01_Raw_ATMs'!A:A,"Not Found")</f>
        <v>ATM085</v>
      </c>
      <c r="P9746" t="str">
        <f t="shared" si="1070"/>
        <v>Valid</v>
      </c>
    </row>
    <row r="9747" spans="1:16">
      <c r="A9747" t="s">
        <v>9939</v>
      </c>
      <c r="B9747" t="s">
        <v>161</v>
      </c>
      <c r="C9747" s="2">
        <v>45861</v>
      </c>
      <c r="D9747" s="3">
        <v>0.78383101851851855</v>
      </c>
      <c r="E9747" t="s">
        <v>194</v>
      </c>
      <c r="F9747">
        <v>0</v>
      </c>
      <c r="G9747" t="s">
        <v>189</v>
      </c>
      <c r="I9747">
        <f t="shared" si="1064"/>
        <v>1</v>
      </c>
      <c r="J9747" t="str">
        <f t="shared" si="1065"/>
        <v>OK</v>
      </c>
      <c r="K9747" t="str">
        <f t="shared" si="1066"/>
        <v>Successful</v>
      </c>
      <c r="L9747" t="str">
        <f t="shared" si="1067"/>
        <v>Balance Inquiry</v>
      </c>
      <c r="M9747" t="str">
        <f t="shared" si="1068"/>
        <v>OK</v>
      </c>
      <c r="N9747" t="str">
        <f t="shared" si="1069"/>
        <v>OK</v>
      </c>
      <c r="O9747" t="str">
        <f>_xlfn.XLOOKUP(B9747,'01_Raw_ATMs'!A:A,'01_Raw_ATMs'!A:A,"Not Found")</f>
        <v>ATM081</v>
      </c>
      <c r="P9747" t="str">
        <f t="shared" si="1070"/>
        <v>Valid</v>
      </c>
    </row>
    <row r="9748" spans="1:16">
      <c r="A9748" t="s">
        <v>9940</v>
      </c>
      <c r="B9748" t="s">
        <v>95</v>
      </c>
      <c r="C9748" s="2">
        <v>45755</v>
      </c>
      <c r="D9748" s="3">
        <v>0.21004629629629629</v>
      </c>
      <c r="E9748" t="s">
        <v>194</v>
      </c>
      <c r="F9748">
        <v>0</v>
      </c>
      <c r="G9748" t="s">
        <v>189</v>
      </c>
      <c r="I9748">
        <f t="shared" si="1064"/>
        <v>1</v>
      </c>
      <c r="J9748" t="str">
        <f t="shared" si="1065"/>
        <v>OK</v>
      </c>
      <c r="K9748" t="str">
        <f t="shared" si="1066"/>
        <v>Successful</v>
      </c>
      <c r="L9748" t="str">
        <f t="shared" si="1067"/>
        <v>Balance Inquiry</v>
      </c>
      <c r="M9748" t="str">
        <f t="shared" si="1068"/>
        <v>OK</v>
      </c>
      <c r="N9748" t="str">
        <f t="shared" si="1069"/>
        <v>OK</v>
      </c>
      <c r="O9748" t="str">
        <f>_xlfn.XLOOKUP(B9748,'01_Raw_ATMs'!A:A,'01_Raw_ATMs'!A:A,"Not Found")</f>
        <v>ATM017</v>
      </c>
      <c r="P9748" t="str">
        <f t="shared" si="1070"/>
        <v>Valid</v>
      </c>
    </row>
    <row r="9749" spans="1:16">
      <c r="A9749" t="s">
        <v>9941</v>
      </c>
      <c r="B9749" t="s">
        <v>102</v>
      </c>
      <c r="C9749" s="2">
        <v>45706</v>
      </c>
      <c r="D9749" s="3">
        <v>0.78128472222222223</v>
      </c>
      <c r="E9749" t="s">
        <v>33</v>
      </c>
      <c r="F9749">
        <v>8000</v>
      </c>
      <c r="G9749" t="s">
        <v>189</v>
      </c>
      <c r="I9749">
        <f t="shared" si="1064"/>
        <v>1</v>
      </c>
      <c r="J9749" t="str">
        <f t="shared" si="1065"/>
        <v>OK</v>
      </c>
      <c r="K9749" t="str">
        <f t="shared" si="1066"/>
        <v>Successful</v>
      </c>
      <c r="L9749" t="str">
        <f t="shared" si="1067"/>
        <v>Withdrawal</v>
      </c>
      <c r="M9749" t="str">
        <f t="shared" si="1068"/>
        <v>OK</v>
      </c>
      <c r="N9749" t="str">
        <f t="shared" si="1069"/>
        <v>OK</v>
      </c>
      <c r="O9749" t="str">
        <f>_xlfn.XLOOKUP(B9749,'01_Raw_ATMs'!A:A,'01_Raw_ATMs'!A:A,"Not Found")</f>
        <v>ATM023</v>
      </c>
      <c r="P9749" t="str">
        <f t="shared" si="1070"/>
        <v>Valid</v>
      </c>
    </row>
    <row r="9750" spans="1:16">
      <c r="A9750" t="s">
        <v>9942</v>
      </c>
      <c r="B9750" t="s">
        <v>158</v>
      </c>
      <c r="C9750" s="2">
        <v>46130</v>
      </c>
      <c r="D9750" s="3">
        <v>0.31390046296296298</v>
      </c>
      <c r="E9750" t="s">
        <v>33</v>
      </c>
      <c r="F9750">
        <v>3000</v>
      </c>
      <c r="G9750" t="s">
        <v>189</v>
      </c>
      <c r="I9750">
        <f t="shared" si="1064"/>
        <v>1</v>
      </c>
      <c r="J9750" t="str">
        <f t="shared" si="1065"/>
        <v>OK</v>
      </c>
      <c r="K9750" t="str">
        <f t="shared" si="1066"/>
        <v>Successful</v>
      </c>
      <c r="L9750" t="str">
        <f t="shared" si="1067"/>
        <v>Withdrawal</v>
      </c>
      <c r="M9750" t="str">
        <f t="shared" si="1068"/>
        <v>OK</v>
      </c>
      <c r="N9750" t="str">
        <f t="shared" si="1069"/>
        <v>OK</v>
      </c>
      <c r="O9750" t="str">
        <f>_xlfn.XLOOKUP(B9750,'01_Raw_ATMs'!A:A,'01_Raw_ATMs'!A:A,"Not Found")</f>
        <v>ATM078</v>
      </c>
      <c r="P9750" t="str">
        <f t="shared" si="1070"/>
        <v>Valid</v>
      </c>
    </row>
    <row r="9751" spans="1:16">
      <c r="A9751" t="s">
        <v>9943</v>
      </c>
      <c r="B9751" t="s">
        <v>87</v>
      </c>
      <c r="C9751" s="2">
        <v>45722</v>
      </c>
      <c r="D9751" s="3">
        <v>0.82981481481481478</v>
      </c>
      <c r="E9751" t="s">
        <v>33</v>
      </c>
      <c r="F9751">
        <v>10000</v>
      </c>
      <c r="G9751" t="s">
        <v>189</v>
      </c>
      <c r="I9751">
        <f t="shared" si="1064"/>
        <v>1</v>
      </c>
      <c r="J9751" t="str">
        <f t="shared" si="1065"/>
        <v>OK</v>
      </c>
      <c r="K9751" t="str">
        <f t="shared" si="1066"/>
        <v>Successful</v>
      </c>
      <c r="L9751" t="str">
        <f t="shared" si="1067"/>
        <v>Withdrawal</v>
      </c>
      <c r="M9751" t="str">
        <f t="shared" si="1068"/>
        <v>OK</v>
      </c>
      <c r="N9751" t="str">
        <f t="shared" si="1069"/>
        <v>OK</v>
      </c>
      <c r="O9751" t="str">
        <f>_xlfn.XLOOKUP(B9751,'01_Raw_ATMs'!A:A,'01_Raw_ATMs'!A:A,"Not Found")</f>
        <v>ATM011</v>
      </c>
      <c r="P9751" t="str">
        <f t="shared" si="1070"/>
        <v>Valid</v>
      </c>
    </row>
    <row r="9752" spans="1:16">
      <c r="A9752" t="s">
        <v>9944</v>
      </c>
      <c r="B9752" t="s">
        <v>91</v>
      </c>
      <c r="C9752" s="2">
        <v>45827</v>
      </c>
      <c r="D9752" s="3">
        <v>0.82423611111111106</v>
      </c>
      <c r="E9752" t="s">
        <v>33</v>
      </c>
      <c r="F9752">
        <v>1000</v>
      </c>
      <c r="G9752" t="s">
        <v>189</v>
      </c>
      <c r="I9752">
        <f t="shared" si="1064"/>
        <v>1</v>
      </c>
      <c r="J9752" t="str">
        <f t="shared" si="1065"/>
        <v>OK</v>
      </c>
      <c r="K9752" t="str">
        <f t="shared" si="1066"/>
        <v>Successful</v>
      </c>
      <c r="L9752" t="str">
        <f t="shared" si="1067"/>
        <v>Withdrawal</v>
      </c>
      <c r="M9752" t="str">
        <f t="shared" si="1068"/>
        <v>OK</v>
      </c>
      <c r="N9752" t="str">
        <f t="shared" si="1069"/>
        <v>OK</v>
      </c>
      <c r="O9752" t="str">
        <f>_xlfn.XLOOKUP(B9752,'01_Raw_ATMs'!A:A,'01_Raw_ATMs'!A:A,"Not Found")</f>
        <v>ATM014</v>
      </c>
      <c r="P9752" t="str">
        <f t="shared" si="1070"/>
        <v>Valid</v>
      </c>
    </row>
    <row r="9753" spans="1:16">
      <c r="A9753" t="s">
        <v>9945</v>
      </c>
      <c r="B9753" t="s">
        <v>101</v>
      </c>
      <c r="C9753" s="2">
        <v>46173</v>
      </c>
      <c r="D9753" s="3">
        <v>0.65901620370370373</v>
      </c>
      <c r="E9753" t="s">
        <v>33</v>
      </c>
      <c r="F9753">
        <v>6000</v>
      </c>
      <c r="G9753" t="s">
        <v>189</v>
      </c>
      <c r="I9753">
        <f t="shared" si="1064"/>
        <v>1</v>
      </c>
      <c r="J9753" t="str">
        <f t="shared" si="1065"/>
        <v>OK</v>
      </c>
      <c r="K9753" t="str">
        <f t="shared" si="1066"/>
        <v>Successful</v>
      </c>
      <c r="L9753" t="str">
        <f t="shared" si="1067"/>
        <v>Withdrawal</v>
      </c>
      <c r="M9753" t="str">
        <f t="shared" si="1068"/>
        <v>OK</v>
      </c>
      <c r="N9753" t="str">
        <f t="shared" si="1069"/>
        <v>OK</v>
      </c>
      <c r="O9753" t="str">
        <f>_xlfn.XLOOKUP(B9753,'01_Raw_ATMs'!A:A,'01_Raw_ATMs'!A:A,"Not Found")</f>
        <v>ATM022</v>
      </c>
      <c r="P9753" t="str">
        <f t="shared" si="1070"/>
        <v>Valid</v>
      </c>
    </row>
    <row r="9754" spans="1:16">
      <c r="A9754" t="s">
        <v>9946</v>
      </c>
      <c r="B9754" t="s">
        <v>140</v>
      </c>
      <c r="C9754" s="2">
        <v>45700</v>
      </c>
      <c r="D9754" s="3">
        <v>0.33584490740740741</v>
      </c>
      <c r="E9754" t="s">
        <v>33</v>
      </c>
      <c r="F9754">
        <v>6000</v>
      </c>
      <c r="G9754" t="s">
        <v>189</v>
      </c>
      <c r="I9754">
        <f t="shared" si="1064"/>
        <v>1</v>
      </c>
      <c r="J9754" t="str">
        <f t="shared" si="1065"/>
        <v>OK</v>
      </c>
      <c r="K9754" t="str">
        <f t="shared" si="1066"/>
        <v>Successful</v>
      </c>
      <c r="L9754" t="str">
        <f t="shared" si="1067"/>
        <v>Withdrawal</v>
      </c>
      <c r="M9754" t="str">
        <f t="shared" si="1068"/>
        <v>OK</v>
      </c>
      <c r="N9754" t="str">
        <f t="shared" si="1069"/>
        <v>OK</v>
      </c>
      <c r="O9754" t="str">
        <f>_xlfn.XLOOKUP(B9754,'01_Raw_ATMs'!A:A,'01_Raw_ATMs'!A:A,"Not Found")</f>
        <v>ATM060</v>
      </c>
      <c r="P9754" t="str">
        <f t="shared" si="1070"/>
        <v>Valid</v>
      </c>
    </row>
    <row r="9755" spans="1:16">
      <c r="A9755" t="s">
        <v>9947</v>
      </c>
      <c r="B9755" t="s">
        <v>159</v>
      </c>
      <c r="C9755" s="2">
        <v>45754</v>
      </c>
      <c r="D9755" s="3">
        <v>0.46910879629629632</v>
      </c>
      <c r="E9755" t="s">
        <v>211</v>
      </c>
      <c r="F9755">
        <v>0</v>
      </c>
      <c r="G9755" t="s">
        <v>214</v>
      </c>
      <c r="H9755" t="s">
        <v>1080</v>
      </c>
      <c r="I9755">
        <f t="shared" si="1064"/>
        <v>1</v>
      </c>
      <c r="J9755" t="str">
        <f t="shared" si="1065"/>
        <v>OK</v>
      </c>
      <c r="K9755" t="str">
        <f t="shared" si="1066"/>
        <v>Failed</v>
      </c>
      <c r="L9755" t="str">
        <f t="shared" si="1067"/>
        <v>Mini Statement</v>
      </c>
      <c r="M9755" t="str">
        <f t="shared" si="1068"/>
        <v>OK</v>
      </c>
      <c r="N9755" t="str">
        <f t="shared" si="1069"/>
        <v>OK</v>
      </c>
      <c r="O9755" t="str">
        <f>_xlfn.XLOOKUP(B9755,'01_Raw_ATMs'!A:A,'01_Raw_ATMs'!A:A,"Not Found")</f>
        <v>ATM079</v>
      </c>
      <c r="P9755" t="str">
        <f t="shared" si="1070"/>
        <v>Valid</v>
      </c>
    </row>
    <row r="9756" spans="1:16">
      <c r="A9756" t="s">
        <v>9948</v>
      </c>
      <c r="B9756" t="s">
        <v>89</v>
      </c>
      <c r="C9756" s="2">
        <v>45690</v>
      </c>
      <c r="D9756" s="3">
        <v>0.42174768518518518</v>
      </c>
      <c r="E9756" t="s">
        <v>33</v>
      </c>
      <c r="F9756">
        <v>4000</v>
      </c>
      <c r="G9756" t="s">
        <v>189</v>
      </c>
      <c r="I9756">
        <f t="shared" si="1064"/>
        <v>1</v>
      </c>
      <c r="J9756" t="str">
        <f t="shared" si="1065"/>
        <v>OK</v>
      </c>
      <c r="K9756" t="str">
        <f t="shared" si="1066"/>
        <v>Successful</v>
      </c>
      <c r="L9756" t="str">
        <f t="shared" si="1067"/>
        <v>Withdrawal</v>
      </c>
      <c r="M9756" t="str">
        <f t="shared" si="1068"/>
        <v>OK</v>
      </c>
      <c r="N9756" t="str">
        <f t="shared" si="1069"/>
        <v>OK</v>
      </c>
      <c r="O9756" t="str">
        <f>_xlfn.XLOOKUP(B9756,'01_Raw_ATMs'!A:A,'01_Raw_ATMs'!A:A,"Not Found")</f>
        <v>ATM012</v>
      </c>
      <c r="P9756" t="str">
        <f t="shared" si="1070"/>
        <v>Valid</v>
      </c>
    </row>
    <row r="9757" spans="1:16">
      <c r="A9757" t="s">
        <v>9949</v>
      </c>
      <c r="B9757" t="s">
        <v>145</v>
      </c>
      <c r="C9757" s="2">
        <v>45781</v>
      </c>
      <c r="D9757" s="3">
        <v>0.80611111111111111</v>
      </c>
      <c r="E9757" t="s">
        <v>33</v>
      </c>
      <c r="F9757">
        <v>500</v>
      </c>
      <c r="G9757" t="s">
        <v>189</v>
      </c>
      <c r="I9757">
        <f t="shared" si="1064"/>
        <v>1</v>
      </c>
      <c r="J9757" t="str">
        <f t="shared" si="1065"/>
        <v>OK</v>
      </c>
      <c r="K9757" t="str">
        <f t="shared" si="1066"/>
        <v>Successful</v>
      </c>
      <c r="L9757" t="str">
        <f t="shared" si="1067"/>
        <v>Withdrawal</v>
      </c>
      <c r="M9757" t="str">
        <f t="shared" si="1068"/>
        <v>OK</v>
      </c>
      <c r="N9757" t="str">
        <f t="shared" si="1069"/>
        <v>OK</v>
      </c>
      <c r="O9757" t="str">
        <f>_xlfn.XLOOKUP(B9757,'01_Raw_ATMs'!A:A,'01_Raw_ATMs'!A:A,"Not Found")</f>
        <v>ATM065</v>
      </c>
      <c r="P9757" t="str">
        <f t="shared" si="1070"/>
        <v>Valid</v>
      </c>
    </row>
    <row r="9758" spans="1:16">
      <c r="A9758" t="s">
        <v>9950</v>
      </c>
      <c r="B9758" t="s">
        <v>152</v>
      </c>
      <c r="C9758" s="2">
        <v>45890</v>
      </c>
      <c r="D9758" s="3">
        <v>0.80456018518518524</v>
      </c>
      <c r="E9758" t="s">
        <v>194</v>
      </c>
      <c r="F9758">
        <v>0</v>
      </c>
      <c r="G9758" t="s">
        <v>189</v>
      </c>
      <c r="I9758">
        <f t="shared" si="1064"/>
        <v>1</v>
      </c>
      <c r="J9758" t="str">
        <f t="shared" si="1065"/>
        <v>OK</v>
      </c>
      <c r="K9758" t="str">
        <f t="shared" si="1066"/>
        <v>Successful</v>
      </c>
      <c r="L9758" t="str">
        <f t="shared" si="1067"/>
        <v>Balance Inquiry</v>
      </c>
      <c r="M9758" t="str">
        <f t="shared" si="1068"/>
        <v>OK</v>
      </c>
      <c r="N9758" t="str">
        <f t="shared" si="1069"/>
        <v>OK</v>
      </c>
      <c r="O9758" t="str">
        <f>_xlfn.XLOOKUP(B9758,'01_Raw_ATMs'!A:A,'01_Raw_ATMs'!A:A,"Not Found")</f>
        <v>ATM072</v>
      </c>
      <c r="P9758" t="str">
        <f t="shared" si="1070"/>
        <v>Valid</v>
      </c>
    </row>
    <row r="9759" spans="1:16">
      <c r="A9759" t="s">
        <v>9951</v>
      </c>
      <c r="B9759" t="s">
        <v>157</v>
      </c>
      <c r="C9759" s="2">
        <v>45724</v>
      </c>
      <c r="D9759" s="3">
        <v>0.81204861111111115</v>
      </c>
      <c r="E9759" t="s">
        <v>211</v>
      </c>
      <c r="F9759">
        <v>0</v>
      </c>
      <c r="G9759" t="s">
        <v>214</v>
      </c>
      <c r="H9759" t="s">
        <v>1215</v>
      </c>
      <c r="I9759">
        <f t="shared" si="1064"/>
        <v>1</v>
      </c>
      <c r="J9759" t="str">
        <f t="shared" si="1065"/>
        <v>OK</v>
      </c>
      <c r="K9759" t="str">
        <f t="shared" si="1066"/>
        <v>Failed</v>
      </c>
      <c r="L9759" t="str">
        <f t="shared" si="1067"/>
        <v>Mini Statement</v>
      </c>
      <c r="M9759" t="str">
        <f t="shared" si="1068"/>
        <v>OK</v>
      </c>
      <c r="N9759" t="str">
        <f t="shared" si="1069"/>
        <v>OK</v>
      </c>
      <c r="O9759" t="str">
        <f>_xlfn.XLOOKUP(B9759,'01_Raw_ATMs'!A:A,'01_Raw_ATMs'!A:A,"Not Found")</f>
        <v>ATM077</v>
      </c>
      <c r="P9759" t="str">
        <f t="shared" si="1070"/>
        <v>Valid</v>
      </c>
    </row>
    <row r="9760" spans="1:16">
      <c r="A9760" t="s">
        <v>9952</v>
      </c>
      <c r="B9760" t="s">
        <v>119</v>
      </c>
      <c r="C9760" s="2">
        <v>46142</v>
      </c>
      <c r="D9760" s="3">
        <v>0.7359606481481481</v>
      </c>
      <c r="E9760" t="s">
        <v>33</v>
      </c>
      <c r="F9760">
        <v>1500</v>
      </c>
      <c r="G9760" t="s">
        <v>189</v>
      </c>
      <c r="I9760">
        <f t="shared" si="1064"/>
        <v>1</v>
      </c>
      <c r="J9760" t="str">
        <f t="shared" si="1065"/>
        <v>OK</v>
      </c>
      <c r="K9760" t="str">
        <f t="shared" si="1066"/>
        <v>Successful</v>
      </c>
      <c r="L9760" t="str">
        <f t="shared" si="1067"/>
        <v>Withdrawal</v>
      </c>
      <c r="M9760" t="str">
        <f t="shared" si="1068"/>
        <v>OK</v>
      </c>
      <c r="N9760" t="str">
        <f t="shared" si="1069"/>
        <v>OK</v>
      </c>
      <c r="O9760" t="str">
        <f>_xlfn.XLOOKUP(B9760,'01_Raw_ATMs'!A:A,'01_Raw_ATMs'!A:A,"Not Found")</f>
        <v>ATM039</v>
      </c>
      <c r="P9760" t="str">
        <f t="shared" si="1070"/>
        <v>Valid</v>
      </c>
    </row>
    <row r="9761" spans="1:16">
      <c r="A9761" t="s">
        <v>9953</v>
      </c>
      <c r="B9761" t="s">
        <v>168</v>
      </c>
      <c r="C9761" s="2">
        <v>45855</v>
      </c>
      <c r="D9761" s="3">
        <v>0.90469907407407413</v>
      </c>
      <c r="E9761" t="s">
        <v>33</v>
      </c>
      <c r="F9761">
        <v>3000</v>
      </c>
      <c r="G9761" t="s">
        <v>189</v>
      </c>
      <c r="I9761">
        <f t="shared" si="1064"/>
        <v>1</v>
      </c>
      <c r="J9761" t="str">
        <f t="shared" si="1065"/>
        <v>OK</v>
      </c>
      <c r="K9761" t="str">
        <f t="shared" si="1066"/>
        <v>Successful</v>
      </c>
      <c r="L9761" t="str">
        <f t="shared" si="1067"/>
        <v>Withdrawal</v>
      </c>
      <c r="M9761" t="str">
        <f t="shared" si="1068"/>
        <v>OK</v>
      </c>
      <c r="N9761" t="str">
        <f t="shared" si="1069"/>
        <v>OK</v>
      </c>
      <c r="O9761" t="str">
        <f>_xlfn.XLOOKUP(B9761,'01_Raw_ATMs'!A:A,'01_Raw_ATMs'!A:A,"Not Found")</f>
        <v>ATM088</v>
      </c>
      <c r="P9761" t="str">
        <f t="shared" si="1070"/>
        <v>Valid</v>
      </c>
    </row>
    <row r="9762" spans="1:16">
      <c r="A9762" t="s">
        <v>9954</v>
      </c>
      <c r="B9762" t="s">
        <v>180</v>
      </c>
      <c r="C9762" s="2">
        <v>45729</v>
      </c>
      <c r="D9762" s="3">
        <v>0.85777777777777775</v>
      </c>
      <c r="E9762" t="s">
        <v>33</v>
      </c>
      <c r="F9762">
        <v>4000</v>
      </c>
      <c r="G9762" t="s">
        <v>189</v>
      </c>
      <c r="I9762">
        <f t="shared" si="1064"/>
        <v>1</v>
      </c>
      <c r="J9762" t="str">
        <f t="shared" si="1065"/>
        <v>OK</v>
      </c>
      <c r="K9762" t="str">
        <f t="shared" si="1066"/>
        <v>Successful</v>
      </c>
      <c r="L9762" t="str">
        <f t="shared" si="1067"/>
        <v>Withdrawal</v>
      </c>
      <c r="M9762" t="str">
        <f t="shared" si="1068"/>
        <v>OK</v>
      </c>
      <c r="N9762" t="str">
        <f t="shared" si="1069"/>
        <v>OK</v>
      </c>
      <c r="O9762" t="str">
        <f>_xlfn.XLOOKUP(B9762,'01_Raw_ATMs'!A:A,'01_Raw_ATMs'!A:A,"Not Found")</f>
        <v>ATM100</v>
      </c>
      <c r="P9762" t="str">
        <f t="shared" si="1070"/>
        <v>Valid</v>
      </c>
    </row>
    <row r="9763" spans="1:16">
      <c r="A9763" t="s">
        <v>9955</v>
      </c>
      <c r="B9763" t="s">
        <v>163</v>
      </c>
      <c r="C9763" s="2">
        <v>46044</v>
      </c>
      <c r="D9763" s="3">
        <v>0.88741898148148146</v>
      </c>
      <c r="E9763" t="s">
        <v>33</v>
      </c>
      <c r="F9763">
        <v>10000</v>
      </c>
      <c r="G9763" t="s">
        <v>189</v>
      </c>
      <c r="I9763">
        <f t="shared" si="1064"/>
        <v>1</v>
      </c>
      <c r="J9763" t="str">
        <f t="shared" si="1065"/>
        <v>OK</v>
      </c>
      <c r="K9763" t="str">
        <f t="shared" si="1066"/>
        <v>Successful</v>
      </c>
      <c r="L9763" t="str">
        <f t="shared" si="1067"/>
        <v>Withdrawal</v>
      </c>
      <c r="M9763" t="str">
        <f t="shared" si="1068"/>
        <v>OK</v>
      </c>
      <c r="N9763" t="str">
        <f t="shared" si="1069"/>
        <v>OK</v>
      </c>
      <c r="O9763" t="str">
        <f>_xlfn.XLOOKUP(B9763,'01_Raw_ATMs'!A:A,'01_Raw_ATMs'!A:A,"Not Found")</f>
        <v>ATM083</v>
      </c>
      <c r="P9763" t="str">
        <f t="shared" si="1070"/>
        <v>Valid</v>
      </c>
    </row>
    <row r="9764" spans="1:16">
      <c r="A9764" t="s">
        <v>9956</v>
      </c>
      <c r="B9764" t="s">
        <v>166</v>
      </c>
      <c r="C9764" s="2">
        <v>46035</v>
      </c>
      <c r="D9764" s="3">
        <v>0.68162037037037038</v>
      </c>
      <c r="E9764" t="s">
        <v>33</v>
      </c>
      <c r="F9764">
        <v>1000</v>
      </c>
      <c r="G9764" t="s">
        <v>189</v>
      </c>
      <c r="I9764">
        <f t="shared" si="1064"/>
        <v>1</v>
      </c>
      <c r="J9764" t="str">
        <f t="shared" si="1065"/>
        <v>OK</v>
      </c>
      <c r="K9764" t="str">
        <f t="shared" si="1066"/>
        <v>Successful</v>
      </c>
      <c r="L9764" t="str">
        <f t="shared" si="1067"/>
        <v>Withdrawal</v>
      </c>
      <c r="M9764" t="str">
        <f t="shared" si="1068"/>
        <v>OK</v>
      </c>
      <c r="N9764" t="str">
        <f t="shared" si="1069"/>
        <v>OK</v>
      </c>
      <c r="O9764" t="str">
        <f>_xlfn.XLOOKUP(B9764,'01_Raw_ATMs'!A:A,'01_Raw_ATMs'!A:A,"Not Found")</f>
        <v>ATM086</v>
      </c>
      <c r="P9764" t="str">
        <f t="shared" si="1070"/>
        <v>Valid</v>
      </c>
    </row>
    <row r="9765" spans="1:16">
      <c r="A9765" t="s">
        <v>9957</v>
      </c>
      <c r="B9765" t="s">
        <v>125</v>
      </c>
      <c r="C9765" s="2">
        <v>46119</v>
      </c>
      <c r="D9765" s="3">
        <v>0.64584490740740741</v>
      </c>
      <c r="E9765" t="s">
        <v>33</v>
      </c>
      <c r="F9765">
        <v>5000</v>
      </c>
      <c r="G9765" t="s">
        <v>189</v>
      </c>
      <c r="I9765">
        <f t="shared" si="1064"/>
        <v>1</v>
      </c>
      <c r="J9765" t="str">
        <f t="shared" si="1065"/>
        <v>OK</v>
      </c>
      <c r="K9765" t="str">
        <f t="shared" si="1066"/>
        <v>Successful</v>
      </c>
      <c r="L9765" t="str">
        <f t="shared" si="1067"/>
        <v>Withdrawal</v>
      </c>
      <c r="M9765" t="str">
        <f t="shared" si="1068"/>
        <v>OK</v>
      </c>
      <c r="N9765" t="str">
        <f t="shared" si="1069"/>
        <v>OK</v>
      </c>
      <c r="O9765" t="str">
        <f>_xlfn.XLOOKUP(B9765,'01_Raw_ATMs'!A:A,'01_Raw_ATMs'!A:A,"Not Found")</f>
        <v>ATM045</v>
      </c>
      <c r="P9765" t="str">
        <f t="shared" si="1070"/>
        <v>Valid</v>
      </c>
    </row>
    <row r="9766" spans="1:16">
      <c r="A9766" t="s">
        <v>9958</v>
      </c>
      <c r="B9766" t="s">
        <v>135</v>
      </c>
      <c r="C9766" s="2">
        <v>46101</v>
      </c>
      <c r="D9766" s="3">
        <v>0.91561342592592587</v>
      </c>
      <c r="E9766" t="s">
        <v>33</v>
      </c>
      <c r="F9766">
        <v>4000</v>
      </c>
      <c r="G9766" t="s">
        <v>189</v>
      </c>
      <c r="I9766">
        <f t="shared" si="1064"/>
        <v>1</v>
      </c>
      <c r="J9766" t="str">
        <f t="shared" si="1065"/>
        <v>OK</v>
      </c>
      <c r="K9766" t="str">
        <f t="shared" si="1066"/>
        <v>Successful</v>
      </c>
      <c r="L9766" t="str">
        <f t="shared" si="1067"/>
        <v>Withdrawal</v>
      </c>
      <c r="M9766" t="str">
        <f t="shared" si="1068"/>
        <v>OK</v>
      </c>
      <c r="N9766" t="str">
        <f t="shared" si="1069"/>
        <v>OK</v>
      </c>
      <c r="O9766" t="str">
        <f>_xlfn.XLOOKUP(B9766,'01_Raw_ATMs'!A:A,'01_Raw_ATMs'!A:A,"Not Found")</f>
        <v>ATM055</v>
      </c>
      <c r="P9766" t="str">
        <f t="shared" si="1070"/>
        <v>Valid</v>
      </c>
    </row>
    <row r="9767" spans="1:16">
      <c r="A9767" t="s">
        <v>9959</v>
      </c>
      <c r="B9767" t="s">
        <v>77</v>
      </c>
      <c r="C9767" s="2">
        <v>45949</v>
      </c>
      <c r="D9767" s="3">
        <v>0.36668981481481477</v>
      </c>
      <c r="E9767" t="s">
        <v>33</v>
      </c>
      <c r="F9767">
        <v>5000</v>
      </c>
      <c r="G9767" t="s">
        <v>189</v>
      </c>
      <c r="I9767">
        <f t="shared" si="1064"/>
        <v>1</v>
      </c>
      <c r="J9767" t="str">
        <f t="shared" si="1065"/>
        <v>OK</v>
      </c>
      <c r="K9767" t="str">
        <f t="shared" si="1066"/>
        <v>Successful</v>
      </c>
      <c r="L9767" t="str">
        <f t="shared" si="1067"/>
        <v>Withdrawal</v>
      </c>
      <c r="M9767" t="str">
        <f t="shared" si="1068"/>
        <v>OK</v>
      </c>
      <c r="N9767" t="str">
        <f t="shared" si="1069"/>
        <v>OK</v>
      </c>
      <c r="O9767" t="str">
        <f>_xlfn.XLOOKUP(B9767,'01_Raw_ATMs'!A:A,'01_Raw_ATMs'!A:A,"Not Found")</f>
        <v>ATM005</v>
      </c>
      <c r="P9767" t="str">
        <f t="shared" si="1070"/>
        <v>Valid</v>
      </c>
    </row>
    <row r="9768" spans="1:16">
      <c r="A9768" t="s">
        <v>9960</v>
      </c>
      <c r="B9768" t="s">
        <v>171</v>
      </c>
      <c r="C9768" s="2">
        <v>46015</v>
      </c>
      <c r="D9768" s="3">
        <v>0.39204861111111111</v>
      </c>
      <c r="E9768" t="s">
        <v>33</v>
      </c>
      <c r="F9768">
        <v>6000</v>
      </c>
      <c r="G9768" t="s">
        <v>189</v>
      </c>
      <c r="I9768">
        <f t="shared" si="1064"/>
        <v>1</v>
      </c>
      <c r="J9768" t="str">
        <f t="shared" si="1065"/>
        <v>OK</v>
      </c>
      <c r="K9768" t="str">
        <f t="shared" si="1066"/>
        <v>Successful</v>
      </c>
      <c r="L9768" t="str">
        <f t="shared" si="1067"/>
        <v>Withdrawal</v>
      </c>
      <c r="M9768" t="str">
        <f t="shared" si="1068"/>
        <v>OK</v>
      </c>
      <c r="N9768" t="str">
        <f t="shared" si="1069"/>
        <v>OK</v>
      </c>
      <c r="O9768" t="str">
        <f>_xlfn.XLOOKUP(B9768,'01_Raw_ATMs'!A:A,'01_Raw_ATMs'!A:A,"Not Found")</f>
        <v>ATM091</v>
      </c>
      <c r="P9768" t="str">
        <f t="shared" si="1070"/>
        <v>Valid</v>
      </c>
    </row>
    <row r="9769" spans="1:16">
      <c r="A9769" t="s">
        <v>9961</v>
      </c>
      <c r="B9769" t="s">
        <v>160</v>
      </c>
      <c r="C9769" s="2">
        <v>46136</v>
      </c>
      <c r="D9769" s="3">
        <v>0.66719907407407408</v>
      </c>
      <c r="E9769" t="s">
        <v>33</v>
      </c>
      <c r="F9769">
        <v>10000</v>
      </c>
      <c r="G9769" t="s">
        <v>189</v>
      </c>
      <c r="I9769">
        <f t="shared" si="1064"/>
        <v>1</v>
      </c>
      <c r="J9769" t="str">
        <f t="shared" si="1065"/>
        <v>OK</v>
      </c>
      <c r="K9769" t="str">
        <f t="shared" si="1066"/>
        <v>Successful</v>
      </c>
      <c r="L9769" t="str">
        <f t="shared" si="1067"/>
        <v>Withdrawal</v>
      </c>
      <c r="M9769" t="str">
        <f t="shared" si="1068"/>
        <v>OK</v>
      </c>
      <c r="N9769" t="str">
        <f t="shared" si="1069"/>
        <v>OK</v>
      </c>
      <c r="O9769" t="str">
        <f>_xlfn.XLOOKUP(B9769,'01_Raw_ATMs'!A:A,'01_Raw_ATMs'!A:A,"Not Found")</f>
        <v>ATM080</v>
      </c>
      <c r="P9769" t="str">
        <f t="shared" si="1070"/>
        <v>Valid</v>
      </c>
    </row>
    <row r="9770" spans="1:16">
      <c r="A9770" t="s">
        <v>9962</v>
      </c>
      <c r="B9770" t="s">
        <v>130</v>
      </c>
      <c r="C9770" s="2">
        <v>45777</v>
      </c>
      <c r="D9770" s="3">
        <v>0.89418981481481485</v>
      </c>
      <c r="E9770" t="s">
        <v>33</v>
      </c>
      <c r="F9770">
        <v>6000</v>
      </c>
      <c r="G9770" t="s">
        <v>189</v>
      </c>
      <c r="I9770">
        <f t="shared" si="1064"/>
        <v>1</v>
      </c>
      <c r="J9770" t="str">
        <f t="shared" si="1065"/>
        <v>OK</v>
      </c>
      <c r="K9770" t="str">
        <f t="shared" si="1066"/>
        <v>Successful</v>
      </c>
      <c r="L9770" t="str">
        <f t="shared" si="1067"/>
        <v>Withdrawal</v>
      </c>
      <c r="M9770" t="str">
        <f t="shared" si="1068"/>
        <v>OK</v>
      </c>
      <c r="N9770" t="str">
        <f t="shared" si="1069"/>
        <v>OK</v>
      </c>
      <c r="O9770" t="str">
        <f>_xlfn.XLOOKUP(B9770,'01_Raw_ATMs'!A:A,'01_Raw_ATMs'!A:A,"Not Found")</f>
        <v>ATM050</v>
      </c>
      <c r="P9770" t="str">
        <f t="shared" si="1070"/>
        <v>Valid</v>
      </c>
    </row>
    <row r="9771" spans="1:16">
      <c r="A9771" t="s">
        <v>9963</v>
      </c>
      <c r="B9771" t="s">
        <v>114</v>
      </c>
      <c r="C9771" s="2">
        <v>46135</v>
      </c>
      <c r="D9771" s="3">
        <v>0.50262731481481482</v>
      </c>
      <c r="E9771" t="s">
        <v>33</v>
      </c>
      <c r="F9771">
        <v>6000</v>
      </c>
      <c r="G9771" t="s">
        <v>189</v>
      </c>
      <c r="I9771">
        <f t="shared" si="1064"/>
        <v>1</v>
      </c>
      <c r="J9771" t="str">
        <f t="shared" si="1065"/>
        <v>OK</v>
      </c>
      <c r="K9771" t="str">
        <f t="shared" si="1066"/>
        <v>Successful</v>
      </c>
      <c r="L9771" t="str">
        <f t="shared" si="1067"/>
        <v>Withdrawal</v>
      </c>
      <c r="M9771" t="str">
        <f t="shared" si="1068"/>
        <v>OK</v>
      </c>
      <c r="N9771" t="str">
        <f t="shared" si="1069"/>
        <v>OK</v>
      </c>
      <c r="O9771" t="str">
        <f>_xlfn.XLOOKUP(B9771,'01_Raw_ATMs'!A:A,'01_Raw_ATMs'!A:A,"Not Found")</f>
        <v>ATM034</v>
      </c>
      <c r="P9771" t="str">
        <f t="shared" si="1070"/>
        <v>Valid</v>
      </c>
    </row>
    <row r="9772" spans="1:16">
      <c r="A9772" t="s">
        <v>9964</v>
      </c>
      <c r="B9772" t="s">
        <v>119</v>
      </c>
      <c r="C9772" s="2">
        <v>45971</v>
      </c>
      <c r="D9772" s="3">
        <v>0.40087962962962959</v>
      </c>
      <c r="E9772" t="s">
        <v>33</v>
      </c>
      <c r="F9772">
        <v>8000</v>
      </c>
      <c r="G9772" t="s">
        <v>189</v>
      </c>
      <c r="I9772">
        <f t="shared" si="1064"/>
        <v>1</v>
      </c>
      <c r="J9772" t="str">
        <f t="shared" si="1065"/>
        <v>OK</v>
      </c>
      <c r="K9772" t="str">
        <f t="shared" si="1066"/>
        <v>Successful</v>
      </c>
      <c r="L9772" t="str">
        <f t="shared" si="1067"/>
        <v>Withdrawal</v>
      </c>
      <c r="M9772" t="str">
        <f t="shared" si="1068"/>
        <v>OK</v>
      </c>
      <c r="N9772" t="str">
        <f t="shared" si="1069"/>
        <v>OK</v>
      </c>
      <c r="O9772" t="str">
        <f>_xlfn.XLOOKUP(B9772,'01_Raw_ATMs'!A:A,'01_Raw_ATMs'!A:A,"Not Found")</f>
        <v>ATM039</v>
      </c>
      <c r="P9772" t="str">
        <f t="shared" si="1070"/>
        <v>Valid</v>
      </c>
    </row>
    <row r="9773" spans="1:16">
      <c r="A9773" t="s">
        <v>9965</v>
      </c>
      <c r="B9773" t="s">
        <v>132</v>
      </c>
      <c r="C9773" s="2">
        <v>45836</v>
      </c>
      <c r="D9773" s="3">
        <v>0.59280092592592593</v>
      </c>
      <c r="E9773" t="s">
        <v>211</v>
      </c>
      <c r="F9773">
        <v>0</v>
      </c>
      <c r="G9773" t="s">
        <v>189</v>
      </c>
      <c r="I9773">
        <f t="shared" si="1064"/>
        <v>1</v>
      </c>
      <c r="J9773" t="str">
        <f t="shared" si="1065"/>
        <v>OK</v>
      </c>
      <c r="K9773" t="str">
        <f t="shared" si="1066"/>
        <v>Successful</v>
      </c>
      <c r="L9773" t="str">
        <f t="shared" si="1067"/>
        <v>Mini Statement</v>
      </c>
      <c r="M9773" t="str">
        <f t="shared" si="1068"/>
        <v>OK</v>
      </c>
      <c r="N9773" t="str">
        <f t="shared" si="1069"/>
        <v>OK</v>
      </c>
      <c r="O9773" t="str">
        <f>_xlfn.XLOOKUP(B9773,'01_Raw_ATMs'!A:A,'01_Raw_ATMs'!A:A,"Not Found")</f>
        <v>ATM052</v>
      </c>
      <c r="P9773" t="str">
        <f t="shared" si="1070"/>
        <v>Valid</v>
      </c>
    </row>
    <row r="9774" spans="1:16">
      <c r="A9774" t="s">
        <v>9966</v>
      </c>
      <c r="B9774" t="s">
        <v>170</v>
      </c>
      <c r="C9774" s="2">
        <v>46192</v>
      </c>
      <c r="D9774" s="3">
        <v>0.32793981481481482</v>
      </c>
      <c r="E9774" t="s">
        <v>33</v>
      </c>
      <c r="F9774">
        <v>2000</v>
      </c>
      <c r="G9774" t="s">
        <v>189</v>
      </c>
      <c r="I9774">
        <f t="shared" si="1064"/>
        <v>1</v>
      </c>
      <c r="J9774" t="str">
        <f t="shared" si="1065"/>
        <v>OK</v>
      </c>
      <c r="K9774" t="str">
        <f t="shared" si="1066"/>
        <v>Successful</v>
      </c>
      <c r="L9774" t="str">
        <f t="shared" si="1067"/>
        <v>Withdrawal</v>
      </c>
      <c r="M9774" t="str">
        <f t="shared" si="1068"/>
        <v>OK</v>
      </c>
      <c r="N9774" t="str">
        <f t="shared" si="1069"/>
        <v>OK</v>
      </c>
      <c r="O9774" t="str">
        <f>_xlfn.XLOOKUP(B9774,'01_Raw_ATMs'!A:A,'01_Raw_ATMs'!A:A,"Not Found")</f>
        <v>ATM090</v>
      </c>
      <c r="P9774" t="str">
        <f t="shared" si="1070"/>
        <v>Valid</v>
      </c>
    </row>
    <row r="9775" spans="1:16">
      <c r="A9775" t="s">
        <v>9967</v>
      </c>
      <c r="B9775" t="s">
        <v>170</v>
      </c>
      <c r="C9775" s="2">
        <v>45969</v>
      </c>
      <c r="D9775" s="3">
        <v>0.93122685185185183</v>
      </c>
      <c r="E9775" t="s">
        <v>33</v>
      </c>
      <c r="F9775">
        <v>1500</v>
      </c>
      <c r="G9775" t="s">
        <v>189</v>
      </c>
      <c r="I9775">
        <f t="shared" si="1064"/>
        <v>1</v>
      </c>
      <c r="J9775" t="str">
        <f t="shared" si="1065"/>
        <v>OK</v>
      </c>
      <c r="K9775" t="str">
        <f t="shared" si="1066"/>
        <v>Successful</v>
      </c>
      <c r="L9775" t="str">
        <f t="shared" si="1067"/>
        <v>Withdrawal</v>
      </c>
      <c r="M9775" t="str">
        <f t="shared" si="1068"/>
        <v>OK</v>
      </c>
      <c r="N9775" t="str">
        <f t="shared" si="1069"/>
        <v>OK</v>
      </c>
      <c r="O9775" t="str">
        <f>_xlfn.XLOOKUP(B9775,'01_Raw_ATMs'!A:A,'01_Raw_ATMs'!A:A,"Not Found")</f>
        <v>ATM090</v>
      </c>
      <c r="P9775" t="str">
        <f t="shared" si="1070"/>
        <v>Valid</v>
      </c>
    </row>
    <row r="9776" spans="1:16">
      <c r="A9776" t="s">
        <v>9968</v>
      </c>
      <c r="B9776" t="s">
        <v>160</v>
      </c>
      <c r="C9776" s="2">
        <v>45821</v>
      </c>
      <c r="D9776" s="3">
        <v>0.64633101851851849</v>
      </c>
      <c r="E9776" t="s">
        <v>33</v>
      </c>
      <c r="F9776">
        <v>2000</v>
      </c>
      <c r="G9776" t="s">
        <v>189</v>
      </c>
      <c r="I9776">
        <f t="shared" si="1064"/>
        <v>1</v>
      </c>
      <c r="J9776" t="str">
        <f t="shared" si="1065"/>
        <v>OK</v>
      </c>
      <c r="K9776" t="str">
        <f t="shared" si="1066"/>
        <v>Successful</v>
      </c>
      <c r="L9776" t="str">
        <f t="shared" si="1067"/>
        <v>Withdrawal</v>
      </c>
      <c r="M9776" t="str">
        <f t="shared" si="1068"/>
        <v>OK</v>
      </c>
      <c r="N9776" t="str">
        <f t="shared" si="1069"/>
        <v>OK</v>
      </c>
      <c r="O9776" t="str">
        <f>_xlfn.XLOOKUP(B9776,'01_Raw_ATMs'!A:A,'01_Raw_ATMs'!A:A,"Not Found")</f>
        <v>ATM080</v>
      </c>
      <c r="P9776" t="str">
        <f t="shared" si="1070"/>
        <v>Valid</v>
      </c>
    </row>
    <row r="9777" spans="1:16">
      <c r="A9777" t="s">
        <v>9969</v>
      </c>
      <c r="B9777" t="s">
        <v>160</v>
      </c>
      <c r="C9777" s="2">
        <v>46079</v>
      </c>
      <c r="D9777" s="3">
        <v>0.3273726851851852</v>
      </c>
      <c r="E9777" t="s">
        <v>33</v>
      </c>
      <c r="F9777">
        <v>1000</v>
      </c>
      <c r="G9777" t="s">
        <v>189</v>
      </c>
      <c r="I9777">
        <f t="shared" si="1064"/>
        <v>1</v>
      </c>
      <c r="J9777" t="str">
        <f t="shared" si="1065"/>
        <v>OK</v>
      </c>
      <c r="K9777" t="str">
        <f t="shared" si="1066"/>
        <v>Successful</v>
      </c>
      <c r="L9777" t="str">
        <f t="shared" si="1067"/>
        <v>Withdrawal</v>
      </c>
      <c r="M9777" t="str">
        <f t="shared" si="1068"/>
        <v>OK</v>
      </c>
      <c r="N9777" t="str">
        <f t="shared" si="1069"/>
        <v>OK</v>
      </c>
      <c r="O9777" t="str">
        <f>_xlfn.XLOOKUP(B9777,'01_Raw_ATMs'!A:A,'01_Raw_ATMs'!A:A,"Not Found")</f>
        <v>ATM080</v>
      </c>
      <c r="P9777" t="str">
        <f t="shared" si="1070"/>
        <v>Valid</v>
      </c>
    </row>
    <row r="9778" spans="1:16">
      <c r="A9778" t="s">
        <v>9970</v>
      </c>
      <c r="B9778" t="s">
        <v>92</v>
      </c>
      <c r="C9778" s="2">
        <v>45906</v>
      </c>
      <c r="D9778" s="3">
        <v>0.8325231481481481</v>
      </c>
      <c r="E9778" t="s">
        <v>33</v>
      </c>
      <c r="F9778">
        <v>5000</v>
      </c>
      <c r="G9778" t="s">
        <v>189</v>
      </c>
      <c r="I9778">
        <f t="shared" si="1064"/>
        <v>1</v>
      </c>
      <c r="J9778" t="str">
        <f t="shared" si="1065"/>
        <v>OK</v>
      </c>
      <c r="K9778" t="str">
        <f t="shared" si="1066"/>
        <v>Successful</v>
      </c>
      <c r="L9778" t="str">
        <f t="shared" si="1067"/>
        <v>Withdrawal</v>
      </c>
      <c r="M9778" t="str">
        <f t="shared" si="1068"/>
        <v>OK</v>
      </c>
      <c r="N9778" t="str">
        <f t="shared" si="1069"/>
        <v>OK</v>
      </c>
      <c r="O9778" t="str">
        <f>_xlfn.XLOOKUP(B9778,'01_Raw_ATMs'!A:A,'01_Raw_ATMs'!A:A,"Not Found")</f>
        <v>ATM015</v>
      </c>
      <c r="P9778" t="str">
        <f t="shared" si="1070"/>
        <v>Valid</v>
      </c>
    </row>
    <row r="9779" spans="1:16">
      <c r="A9779" t="s">
        <v>9971</v>
      </c>
      <c r="B9779" t="s">
        <v>84</v>
      </c>
      <c r="C9779" s="2">
        <v>46140</v>
      </c>
      <c r="D9779" s="3">
        <v>0.78505787037037034</v>
      </c>
      <c r="E9779" t="s">
        <v>33</v>
      </c>
      <c r="F9779">
        <v>6000</v>
      </c>
      <c r="G9779" t="s">
        <v>189</v>
      </c>
      <c r="I9779">
        <f t="shared" si="1064"/>
        <v>1</v>
      </c>
      <c r="J9779" t="str">
        <f t="shared" si="1065"/>
        <v>OK</v>
      </c>
      <c r="K9779" t="str">
        <f t="shared" si="1066"/>
        <v>Successful</v>
      </c>
      <c r="L9779" t="str">
        <f t="shared" si="1067"/>
        <v>Withdrawal</v>
      </c>
      <c r="M9779" t="str">
        <f t="shared" si="1068"/>
        <v>OK</v>
      </c>
      <c r="N9779" t="str">
        <f t="shared" si="1069"/>
        <v>OK</v>
      </c>
      <c r="O9779" t="str">
        <f>_xlfn.XLOOKUP(B9779,'01_Raw_ATMs'!A:A,'01_Raw_ATMs'!A:A,"Not Found")</f>
        <v>ATM009</v>
      </c>
      <c r="P9779" t="str">
        <f t="shared" si="1070"/>
        <v>Valid</v>
      </c>
    </row>
    <row r="9780" spans="1:16">
      <c r="A9780" t="s">
        <v>9972</v>
      </c>
      <c r="B9780" t="s">
        <v>155</v>
      </c>
      <c r="C9780" s="2">
        <v>45827</v>
      </c>
      <c r="D9780" s="3">
        <v>0.71878472222222223</v>
      </c>
      <c r="E9780" t="s">
        <v>33</v>
      </c>
      <c r="F9780">
        <v>5000</v>
      </c>
      <c r="G9780" t="s">
        <v>214</v>
      </c>
      <c r="H9780" t="s">
        <v>1215</v>
      </c>
      <c r="I9780">
        <f t="shared" si="1064"/>
        <v>1</v>
      </c>
      <c r="J9780" t="str">
        <f t="shared" si="1065"/>
        <v>OK</v>
      </c>
      <c r="K9780" t="str">
        <f t="shared" si="1066"/>
        <v>Failed</v>
      </c>
      <c r="L9780" t="str">
        <f t="shared" si="1067"/>
        <v>Withdrawal</v>
      </c>
      <c r="M9780" t="str">
        <f t="shared" si="1068"/>
        <v>OK</v>
      </c>
      <c r="N9780" t="str">
        <f t="shared" si="1069"/>
        <v>OK</v>
      </c>
      <c r="O9780" t="str">
        <f>_xlfn.XLOOKUP(B9780,'01_Raw_ATMs'!A:A,'01_Raw_ATMs'!A:A,"Not Found")</f>
        <v>ATM075</v>
      </c>
      <c r="P9780" t="str">
        <f t="shared" si="1070"/>
        <v>Valid</v>
      </c>
    </row>
    <row r="9781" spans="1:16">
      <c r="A9781" t="s">
        <v>9973</v>
      </c>
      <c r="B9781" t="s">
        <v>121</v>
      </c>
      <c r="C9781" s="2">
        <v>45963</v>
      </c>
      <c r="D9781" s="3">
        <v>0.20142361111111109</v>
      </c>
      <c r="E9781" t="s">
        <v>33</v>
      </c>
      <c r="F9781">
        <v>500</v>
      </c>
      <c r="G9781" t="s">
        <v>189</v>
      </c>
      <c r="I9781">
        <f t="shared" si="1064"/>
        <v>1</v>
      </c>
      <c r="J9781" t="str">
        <f t="shared" si="1065"/>
        <v>OK</v>
      </c>
      <c r="K9781" t="str">
        <f t="shared" si="1066"/>
        <v>Successful</v>
      </c>
      <c r="L9781" t="str">
        <f t="shared" si="1067"/>
        <v>Withdrawal</v>
      </c>
      <c r="M9781" t="str">
        <f t="shared" si="1068"/>
        <v>OK</v>
      </c>
      <c r="N9781" t="str">
        <f t="shared" si="1069"/>
        <v>OK</v>
      </c>
      <c r="O9781" t="str">
        <f>_xlfn.XLOOKUP(B9781,'01_Raw_ATMs'!A:A,'01_Raw_ATMs'!A:A,"Not Found")</f>
        <v>ATM041</v>
      </c>
      <c r="P9781" t="str">
        <f t="shared" si="1070"/>
        <v>Valid</v>
      </c>
    </row>
    <row r="9782" spans="1:16">
      <c r="A9782" t="s">
        <v>9974</v>
      </c>
      <c r="B9782" t="s">
        <v>103</v>
      </c>
      <c r="C9782" s="2">
        <v>45997</v>
      </c>
      <c r="D9782" s="3">
        <v>0.1175578703703704</v>
      </c>
      <c r="E9782" t="s">
        <v>33</v>
      </c>
      <c r="F9782">
        <v>4000</v>
      </c>
      <c r="G9782" t="s">
        <v>189</v>
      </c>
      <c r="I9782">
        <f t="shared" si="1064"/>
        <v>1</v>
      </c>
      <c r="J9782" t="str">
        <f t="shared" si="1065"/>
        <v>OK</v>
      </c>
      <c r="K9782" t="str">
        <f t="shared" si="1066"/>
        <v>Successful</v>
      </c>
      <c r="L9782" t="str">
        <f t="shared" si="1067"/>
        <v>Withdrawal</v>
      </c>
      <c r="M9782" t="str">
        <f t="shared" si="1068"/>
        <v>OK</v>
      </c>
      <c r="N9782" t="str">
        <f t="shared" si="1069"/>
        <v>OK</v>
      </c>
      <c r="O9782" t="str">
        <f>_xlfn.XLOOKUP(B9782,'01_Raw_ATMs'!A:A,'01_Raw_ATMs'!A:A,"Not Found")</f>
        <v>ATM024</v>
      </c>
      <c r="P9782" t="str">
        <f t="shared" si="1070"/>
        <v>Valid</v>
      </c>
    </row>
    <row r="9783" spans="1:16">
      <c r="A9783" t="s">
        <v>9975</v>
      </c>
      <c r="B9783" t="s">
        <v>7</v>
      </c>
      <c r="C9783" s="2">
        <v>46000</v>
      </c>
      <c r="D9783" s="3">
        <v>0.87152777777777779</v>
      </c>
      <c r="E9783" t="s">
        <v>33</v>
      </c>
      <c r="F9783">
        <v>8000</v>
      </c>
      <c r="G9783" t="s">
        <v>189</v>
      </c>
      <c r="I9783">
        <f t="shared" si="1064"/>
        <v>1</v>
      </c>
      <c r="J9783" t="str">
        <f t="shared" si="1065"/>
        <v>OK</v>
      </c>
      <c r="K9783" t="str">
        <f t="shared" si="1066"/>
        <v>Successful</v>
      </c>
      <c r="L9783" t="str">
        <f t="shared" si="1067"/>
        <v>Withdrawal</v>
      </c>
      <c r="M9783" t="str">
        <f t="shared" si="1068"/>
        <v>OK</v>
      </c>
      <c r="N9783" t="str">
        <f t="shared" si="1069"/>
        <v>OK</v>
      </c>
      <c r="O9783" t="str">
        <f>_xlfn.XLOOKUP(B9783,'01_Raw_ATMs'!A:A,'01_Raw_ATMs'!A:A,"Not Found")</f>
        <v>ATM001</v>
      </c>
      <c r="P9783" t="str">
        <f t="shared" si="1070"/>
        <v>Valid</v>
      </c>
    </row>
    <row r="9784" spans="1:16">
      <c r="A9784" t="s">
        <v>9976</v>
      </c>
      <c r="B9784" t="s">
        <v>103</v>
      </c>
      <c r="C9784" s="2">
        <v>46030</v>
      </c>
      <c r="D9784" s="3">
        <v>0.78206018518518516</v>
      </c>
      <c r="E9784" t="s">
        <v>211</v>
      </c>
      <c r="F9784">
        <v>0</v>
      </c>
      <c r="G9784" t="s">
        <v>189</v>
      </c>
      <c r="I9784">
        <f t="shared" si="1064"/>
        <v>1</v>
      </c>
      <c r="J9784" t="str">
        <f t="shared" si="1065"/>
        <v>OK</v>
      </c>
      <c r="K9784" t="str">
        <f t="shared" si="1066"/>
        <v>Successful</v>
      </c>
      <c r="L9784" t="str">
        <f t="shared" si="1067"/>
        <v>Mini Statement</v>
      </c>
      <c r="M9784" t="str">
        <f t="shared" si="1068"/>
        <v>OK</v>
      </c>
      <c r="N9784" t="str">
        <f t="shared" si="1069"/>
        <v>OK</v>
      </c>
      <c r="O9784" t="str">
        <f>_xlfn.XLOOKUP(B9784,'01_Raw_ATMs'!A:A,'01_Raw_ATMs'!A:A,"Not Found")</f>
        <v>ATM024</v>
      </c>
      <c r="P9784" t="str">
        <f t="shared" si="1070"/>
        <v>Valid</v>
      </c>
    </row>
    <row r="9785" spans="1:16">
      <c r="A9785" t="s">
        <v>9977</v>
      </c>
      <c r="B9785" t="s">
        <v>177</v>
      </c>
      <c r="C9785" s="2">
        <v>46124</v>
      </c>
      <c r="D9785" s="3">
        <v>0.36151620370370369</v>
      </c>
      <c r="E9785" t="s">
        <v>33</v>
      </c>
      <c r="F9785">
        <v>5000</v>
      </c>
      <c r="G9785" t="s">
        <v>189</v>
      </c>
      <c r="I9785">
        <f t="shared" si="1064"/>
        <v>1</v>
      </c>
      <c r="J9785" t="str">
        <f t="shared" si="1065"/>
        <v>OK</v>
      </c>
      <c r="K9785" t="str">
        <f t="shared" si="1066"/>
        <v>Successful</v>
      </c>
      <c r="L9785" t="str">
        <f t="shared" si="1067"/>
        <v>Withdrawal</v>
      </c>
      <c r="M9785" t="str">
        <f t="shared" si="1068"/>
        <v>OK</v>
      </c>
      <c r="N9785" t="str">
        <f t="shared" si="1069"/>
        <v>OK</v>
      </c>
      <c r="O9785" t="str">
        <f>_xlfn.XLOOKUP(B9785,'01_Raw_ATMs'!A:A,'01_Raw_ATMs'!A:A,"Not Found")</f>
        <v>ATM097</v>
      </c>
      <c r="P9785" t="str">
        <f t="shared" si="1070"/>
        <v>Valid</v>
      </c>
    </row>
    <row r="9786" spans="1:16">
      <c r="A9786" t="s">
        <v>9978</v>
      </c>
      <c r="B9786" t="s">
        <v>114</v>
      </c>
      <c r="C9786" s="2">
        <v>45775</v>
      </c>
      <c r="D9786" s="3">
        <v>0.71616898148148145</v>
      </c>
      <c r="E9786" t="s">
        <v>194</v>
      </c>
      <c r="F9786">
        <v>0</v>
      </c>
      <c r="G9786" t="s">
        <v>189</v>
      </c>
      <c r="I9786">
        <f t="shared" si="1064"/>
        <v>1</v>
      </c>
      <c r="J9786" t="str">
        <f t="shared" si="1065"/>
        <v>OK</v>
      </c>
      <c r="K9786" t="str">
        <f t="shared" si="1066"/>
        <v>Successful</v>
      </c>
      <c r="L9786" t="str">
        <f t="shared" si="1067"/>
        <v>Balance Inquiry</v>
      </c>
      <c r="M9786" t="str">
        <f t="shared" si="1068"/>
        <v>OK</v>
      </c>
      <c r="N9786" t="str">
        <f t="shared" si="1069"/>
        <v>OK</v>
      </c>
      <c r="O9786" t="str">
        <f>_xlfn.XLOOKUP(B9786,'01_Raw_ATMs'!A:A,'01_Raw_ATMs'!A:A,"Not Found")</f>
        <v>ATM034</v>
      </c>
      <c r="P9786" t="str">
        <f t="shared" si="1070"/>
        <v>Valid</v>
      </c>
    </row>
    <row r="9787" spans="1:16">
      <c r="A9787" t="s">
        <v>9979</v>
      </c>
      <c r="B9787" t="s">
        <v>167</v>
      </c>
      <c r="C9787" s="2">
        <v>45764</v>
      </c>
      <c r="D9787" s="3">
        <v>0.67236111111111108</v>
      </c>
      <c r="E9787" t="s">
        <v>211</v>
      </c>
      <c r="F9787">
        <v>0</v>
      </c>
      <c r="G9787" t="s">
        <v>189</v>
      </c>
      <c r="I9787">
        <f t="shared" si="1064"/>
        <v>1</v>
      </c>
      <c r="J9787" t="str">
        <f t="shared" si="1065"/>
        <v>OK</v>
      </c>
      <c r="K9787" t="str">
        <f t="shared" si="1066"/>
        <v>Successful</v>
      </c>
      <c r="L9787" t="str">
        <f t="shared" si="1067"/>
        <v>Mini Statement</v>
      </c>
      <c r="M9787" t="str">
        <f t="shared" si="1068"/>
        <v>OK</v>
      </c>
      <c r="N9787" t="str">
        <f t="shared" si="1069"/>
        <v>OK</v>
      </c>
      <c r="O9787" t="str">
        <f>_xlfn.XLOOKUP(B9787,'01_Raw_ATMs'!A:A,'01_Raw_ATMs'!A:A,"Not Found")</f>
        <v>ATM087</v>
      </c>
      <c r="P9787" t="str">
        <f t="shared" si="1070"/>
        <v>Valid</v>
      </c>
    </row>
    <row r="9788" spans="1:16">
      <c r="A9788" t="s">
        <v>9980</v>
      </c>
      <c r="B9788" t="s">
        <v>137</v>
      </c>
      <c r="C9788" s="2">
        <v>45892</v>
      </c>
      <c r="D9788" s="3">
        <v>0.12083333333333331</v>
      </c>
      <c r="E9788" t="s">
        <v>33</v>
      </c>
      <c r="F9788">
        <v>2000</v>
      </c>
      <c r="G9788" t="s">
        <v>189</v>
      </c>
      <c r="I9788">
        <f t="shared" si="1064"/>
        <v>1</v>
      </c>
      <c r="J9788" t="str">
        <f t="shared" si="1065"/>
        <v>OK</v>
      </c>
      <c r="K9788" t="str">
        <f t="shared" si="1066"/>
        <v>Successful</v>
      </c>
      <c r="L9788" t="str">
        <f t="shared" si="1067"/>
        <v>Withdrawal</v>
      </c>
      <c r="M9788" t="str">
        <f t="shared" si="1068"/>
        <v>OK</v>
      </c>
      <c r="N9788" t="str">
        <f t="shared" si="1069"/>
        <v>OK</v>
      </c>
      <c r="O9788" t="str">
        <f>_xlfn.XLOOKUP(B9788,'01_Raw_ATMs'!A:A,'01_Raw_ATMs'!A:A,"Not Found")</f>
        <v>ATM057</v>
      </c>
      <c r="P9788" t="str">
        <f t="shared" si="1070"/>
        <v>Valid</v>
      </c>
    </row>
    <row r="9789" spans="1:16">
      <c r="A9789" t="s">
        <v>9981</v>
      </c>
      <c r="B9789" t="s">
        <v>104</v>
      </c>
      <c r="C9789" s="2">
        <v>45715</v>
      </c>
      <c r="D9789" s="3">
        <v>0.31747685185185193</v>
      </c>
      <c r="E9789" t="s">
        <v>33</v>
      </c>
      <c r="F9789">
        <v>6000</v>
      </c>
      <c r="G9789" t="s">
        <v>214</v>
      </c>
      <c r="H9789" t="s">
        <v>42</v>
      </c>
      <c r="I9789">
        <f t="shared" si="1064"/>
        <v>1</v>
      </c>
      <c r="J9789" t="str">
        <f t="shared" si="1065"/>
        <v>OK</v>
      </c>
      <c r="K9789" t="str">
        <f t="shared" si="1066"/>
        <v>Failed</v>
      </c>
      <c r="L9789" t="str">
        <f t="shared" si="1067"/>
        <v>Withdrawal</v>
      </c>
      <c r="M9789" t="str">
        <f t="shared" si="1068"/>
        <v>OK</v>
      </c>
      <c r="N9789" t="str">
        <f t="shared" si="1069"/>
        <v>OK</v>
      </c>
      <c r="O9789" t="str">
        <f>_xlfn.XLOOKUP(B9789,'01_Raw_ATMs'!A:A,'01_Raw_ATMs'!A:A,"Not Found")</f>
        <v>ATM025</v>
      </c>
      <c r="P9789" t="str">
        <f t="shared" si="1070"/>
        <v>Valid</v>
      </c>
    </row>
    <row r="9790" spans="1:16">
      <c r="A9790" t="s">
        <v>9982</v>
      </c>
      <c r="B9790" t="s">
        <v>138</v>
      </c>
      <c r="C9790" s="2">
        <v>45678</v>
      </c>
      <c r="D9790" s="3">
        <v>0.43318287037037029</v>
      </c>
      <c r="E9790" t="s">
        <v>194</v>
      </c>
      <c r="F9790">
        <v>0</v>
      </c>
      <c r="G9790" t="s">
        <v>189</v>
      </c>
      <c r="I9790">
        <f t="shared" si="1064"/>
        <v>1</v>
      </c>
      <c r="J9790" t="str">
        <f t="shared" si="1065"/>
        <v>OK</v>
      </c>
      <c r="K9790" t="str">
        <f t="shared" si="1066"/>
        <v>Successful</v>
      </c>
      <c r="L9790" t="str">
        <f t="shared" si="1067"/>
        <v>Balance Inquiry</v>
      </c>
      <c r="M9790" t="str">
        <f t="shared" si="1068"/>
        <v>OK</v>
      </c>
      <c r="N9790" t="str">
        <f t="shared" si="1069"/>
        <v>OK</v>
      </c>
      <c r="O9790" t="str">
        <f>_xlfn.XLOOKUP(B9790,'01_Raw_ATMs'!A:A,'01_Raw_ATMs'!A:A,"Not Found")</f>
        <v>ATM058</v>
      </c>
      <c r="P9790" t="str">
        <f t="shared" si="1070"/>
        <v>Valid</v>
      </c>
    </row>
    <row r="9791" spans="1:16">
      <c r="A9791" t="s">
        <v>9983</v>
      </c>
      <c r="B9791" t="s">
        <v>107</v>
      </c>
      <c r="C9791" s="2">
        <v>45742</v>
      </c>
      <c r="D9791" s="3">
        <v>0.43678240740740742</v>
      </c>
      <c r="E9791" t="s">
        <v>194</v>
      </c>
      <c r="F9791">
        <v>0</v>
      </c>
      <c r="G9791" t="s">
        <v>189</v>
      </c>
      <c r="I9791">
        <f t="shared" si="1064"/>
        <v>1</v>
      </c>
      <c r="J9791" t="str">
        <f t="shared" si="1065"/>
        <v>OK</v>
      </c>
      <c r="K9791" t="str">
        <f t="shared" si="1066"/>
        <v>Successful</v>
      </c>
      <c r="L9791" t="str">
        <f t="shared" si="1067"/>
        <v>Balance Inquiry</v>
      </c>
      <c r="M9791" t="str">
        <f t="shared" si="1068"/>
        <v>OK</v>
      </c>
      <c r="N9791" t="str">
        <f t="shared" si="1069"/>
        <v>OK</v>
      </c>
      <c r="O9791" t="str">
        <f>_xlfn.XLOOKUP(B9791,'01_Raw_ATMs'!A:A,'01_Raw_ATMs'!A:A,"Not Found")</f>
        <v>ATM027</v>
      </c>
      <c r="P9791" t="str">
        <f t="shared" si="1070"/>
        <v>Valid</v>
      </c>
    </row>
    <row r="9792" spans="1:16">
      <c r="A9792" t="s">
        <v>9984</v>
      </c>
      <c r="B9792" t="s">
        <v>171</v>
      </c>
      <c r="C9792" s="2">
        <v>45935</v>
      </c>
      <c r="D9792" s="3">
        <v>0.83881944444444445</v>
      </c>
      <c r="E9792" t="s">
        <v>33</v>
      </c>
      <c r="F9792">
        <v>4000</v>
      </c>
      <c r="G9792" t="s">
        <v>189</v>
      </c>
      <c r="I9792">
        <f t="shared" si="1064"/>
        <v>1</v>
      </c>
      <c r="J9792" t="str">
        <f t="shared" si="1065"/>
        <v>OK</v>
      </c>
      <c r="K9792" t="str">
        <f t="shared" si="1066"/>
        <v>Successful</v>
      </c>
      <c r="L9792" t="str">
        <f t="shared" si="1067"/>
        <v>Withdrawal</v>
      </c>
      <c r="M9792" t="str">
        <f t="shared" si="1068"/>
        <v>OK</v>
      </c>
      <c r="N9792" t="str">
        <f t="shared" si="1069"/>
        <v>OK</v>
      </c>
      <c r="O9792" t="str">
        <f>_xlfn.XLOOKUP(B9792,'01_Raw_ATMs'!A:A,'01_Raw_ATMs'!A:A,"Not Found")</f>
        <v>ATM091</v>
      </c>
      <c r="P9792" t="str">
        <f t="shared" si="1070"/>
        <v>Valid</v>
      </c>
    </row>
    <row r="9793" spans="1:16">
      <c r="A9793" t="s">
        <v>9985</v>
      </c>
      <c r="B9793" t="s">
        <v>108</v>
      </c>
      <c r="C9793" s="2">
        <v>46142</v>
      </c>
      <c r="D9793" s="3">
        <v>0.28315972222222219</v>
      </c>
      <c r="E9793" t="s">
        <v>211</v>
      </c>
      <c r="F9793">
        <v>0</v>
      </c>
      <c r="G9793" t="s">
        <v>189</v>
      </c>
      <c r="I9793">
        <f t="shared" si="1064"/>
        <v>1</v>
      </c>
      <c r="J9793" t="str">
        <f t="shared" si="1065"/>
        <v>OK</v>
      </c>
      <c r="K9793" t="str">
        <f t="shared" si="1066"/>
        <v>Successful</v>
      </c>
      <c r="L9793" t="str">
        <f t="shared" si="1067"/>
        <v>Mini Statement</v>
      </c>
      <c r="M9793" t="str">
        <f t="shared" si="1068"/>
        <v>OK</v>
      </c>
      <c r="N9793" t="str">
        <f t="shared" si="1069"/>
        <v>OK</v>
      </c>
      <c r="O9793" t="str">
        <f>_xlfn.XLOOKUP(B9793,'01_Raw_ATMs'!A:A,'01_Raw_ATMs'!A:A,"Not Found")</f>
        <v>ATM028</v>
      </c>
      <c r="P9793" t="str">
        <f t="shared" si="1070"/>
        <v>Valid</v>
      </c>
    </row>
    <row r="9794" spans="1:16">
      <c r="A9794" t="s">
        <v>9986</v>
      </c>
      <c r="B9794" t="s">
        <v>113</v>
      </c>
      <c r="C9794" s="2">
        <v>46185</v>
      </c>
      <c r="D9794" s="3">
        <v>0.39732638888888888</v>
      </c>
      <c r="E9794" t="s">
        <v>33</v>
      </c>
      <c r="F9794">
        <v>1500</v>
      </c>
      <c r="G9794" t="s">
        <v>189</v>
      </c>
      <c r="I9794">
        <f t="shared" si="1064"/>
        <v>1</v>
      </c>
      <c r="J9794" t="str">
        <f t="shared" si="1065"/>
        <v>OK</v>
      </c>
      <c r="K9794" t="str">
        <f t="shared" si="1066"/>
        <v>Successful</v>
      </c>
      <c r="L9794" t="str">
        <f t="shared" si="1067"/>
        <v>Withdrawal</v>
      </c>
      <c r="M9794" t="str">
        <f t="shared" si="1068"/>
        <v>OK</v>
      </c>
      <c r="N9794" t="str">
        <f t="shared" si="1069"/>
        <v>OK</v>
      </c>
      <c r="O9794" t="str">
        <f>_xlfn.XLOOKUP(B9794,'01_Raw_ATMs'!A:A,'01_Raw_ATMs'!A:A,"Not Found")</f>
        <v>ATM033</v>
      </c>
      <c r="P9794" t="str">
        <f t="shared" si="1070"/>
        <v>Valid</v>
      </c>
    </row>
    <row r="9795" spans="1:16">
      <c r="A9795" t="s">
        <v>9987</v>
      </c>
      <c r="B9795" t="s">
        <v>87</v>
      </c>
      <c r="C9795" s="2">
        <v>45804</v>
      </c>
      <c r="D9795" s="3">
        <v>0.15682870370370369</v>
      </c>
      <c r="E9795" t="s">
        <v>211</v>
      </c>
      <c r="F9795">
        <v>0</v>
      </c>
      <c r="G9795" t="s">
        <v>189</v>
      </c>
      <c r="I9795">
        <f t="shared" ref="I9795:I9858" si="1071">COUNTIF($A:$A,A9795)</f>
        <v>1</v>
      </c>
      <c r="J9795" t="str">
        <f t="shared" ref="J9795:J9858" si="1072">IF(AND(TRIM(G9795)="Failed",H9795=""),"Problem","OK")</f>
        <v>OK</v>
      </c>
      <c r="K9795" t="str">
        <f t="shared" ref="K9795:K9858" si="1073">PROPER(TRIM(G9795))</f>
        <v>Successful</v>
      </c>
      <c r="L9795" t="str">
        <f t="shared" ref="L9795:L9858" si="1074">PROPER(TRIM(E9795))</f>
        <v>Mini Statement</v>
      </c>
      <c r="M9795" t="str">
        <f t="shared" ref="M9795:M9858" si="1075">IF(OR(E9795="Withdrawal",E9795="Cash Deposit"),IF(F9795&gt;0,"OK","Problem"),IF(F9795=0,"OK","Problem"))</f>
        <v>OK</v>
      </c>
      <c r="N9795" t="str">
        <f t="shared" ref="N9795:N9858" si="1076">IF(AND(C9795&gt;=DATE(2025,1,1),C9795&lt;=DATE(2026,6,30)),"OK","Problem")</f>
        <v>OK</v>
      </c>
      <c r="O9795" t="str">
        <f>_xlfn.XLOOKUP(B9795,'01_Raw_ATMs'!A:A,'01_Raw_ATMs'!A:A,"Not Found")</f>
        <v>ATM011</v>
      </c>
      <c r="P9795" t="str">
        <f t="shared" ref="P9795:P9858" si="1077">IF(B9795="","Missing ATM_ID","Valid")</f>
        <v>Valid</v>
      </c>
    </row>
    <row r="9796" spans="1:16">
      <c r="A9796" t="s">
        <v>9988</v>
      </c>
      <c r="B9796" t="s">
        <v>98</v>
      </c>
      <c r="C9796" s="2">
        <v>46072</v>
      </c>
      <c r="D9796" s="3">
        <v>0.88267361111111109</v>
      </c>
      <c r="E9796" t="s">
        <v>33</v>
      </c>
      <c r="F9796">
        <v>10000</v>
      </c>
      <c r="G9796" t="s">
        <v>189</v>
      </c>
      <c r="I9796">
        <f t="shared" si="1071"/>
        <v>1</v>
      </c>
      <c r="J9796" t="str">
        <f t="shared" si="1072"/>
        <v>OK</v>
      </c>
      <c r="K9796" t="str">
        <f t="shared" si="1073"/>
        <v>Successful</v>
      </c>
      <c r="L9796" t="str">
        <f t="shared" si="1074"/>
        <v>Withdrawal</v>
      </c>
      <c r="M9796" t="str">
        <f t="shared" si="1075"/>
        <v>OK</v>
      </c>
      <c r="N9796" t="str">
        <f t="shared" si="1076"/>
        <v>OK</v>
      </c>
      <c r="O9796" t="str">
        <f>_xlfn.XLOOKUP(B9796,'01_Raw_ATMs'!A:A,'01_Raw_ATMs'!A:A,"Not Found")</f>
        <v>ATM019</v>
      </c>
      <c r="P9796" t="str">
        <f t="shared" si="1077"/>
        <v>Valid</v>
      </c>
    </row>
    <row r="9797" spans="1:16">
      <c r="A9797" t="s">
        <v>9989</v>
      </c>
      <c r="B9797" t="s">
        <v>168</v>
      </c>
      <c r="C9797" s="2">
        <v>46141</v>
      </c>
      <c r="D9797" s="3">
        <v>0.74017361111111113</v>
      </c>
      <c r="E9797" t="s">
        <v>33</v>
      </c>
      <c r="F9797">
        <v>10000</v>
      </c>
      <c r="G9797" t="s">
        <v>189</v>
      </c>
      <c r="I9797">
        <f t="shared" si="1071"/>
        <v>1</v>
      </c>
      <c r="J9797" t="str">
        <f t="shared" si="1072"/>
        <v>OK</v>
      </c>
      <c r="K9797" t="str">
        <f t="shared" si="1073"/>
        <v>Successful</v>
      </c>
      <c r="L9797" t="str">
        <f t="shared" si="1074"/>
        <v>Withdrawal</v>
      </c>
      <c r="M9797" t="str">
        <f t="shared" si="1075"/>
        <v>OK</v>
      </c>
      <c r="N9797" t="str">
        <f t="shared" si="1076"/>
        <v>OK</v>
      </c>
      <c r="O9797" t="str">
        <f>_xlfn.XLOOKUP(B9797,'01_Raw_ATMs'!A:A,'01_Raw_ATMs'!A:A,"Not Found")</f>
        <v>ATM088</v>
      </c>
      <c r="P9797" t="str">
        <f t="shared" si="1077"/>
        <v>Valid</v>
      </c>
    </row>
    <row r="9798" spans="1:16">
      <c r="A9798" t="s">
        <v>9990</v>
      </c>
      <c r="B9798" t="s">
        <v>174</v>
      </c>
      <c r="C9798" s="2">
        <v>46175</v>
      </c>
      <c r="D9798" s="3">
        <v>0.61030092592592589</v>
      </c>
      <c r="E9798" t="s">
        <v>261</v>
      </c>
      <c r="F9798">
        <v>2000</v>
      </c>
      <c r="G9798" t="s">
        <v>189</v>
      </c>
      <c r="I9798">
        <f t="shared" si="1071"/>
        <v>1</v>
      </c>
      <c r="J9798" t="str">
        <f t="shared" si="1072"/>
        <v>OK</v>
      </c>
      <c r="K9798" t="str">
        <f t="shared" si="1073"/>
        <v>Successful</v>
      </c>
      <c r="L9798" t="str">
        <f t="shared" si="1074"/>
        <v>Cash Deposit</v>
      </c>
      <c r="M9798" t="str">
        <f t="shared" si="1075"/>
        <v>OK</v>
      </c>
      <c r="N9798" t="str">
        <f t="shared" si="1076"/>
        <v>OK</v>
      </c>
      <c r="O9798" t="str">
        <f>_xlfn.XLOOKUP(B9798,'01_Raw_ATMs'!A:A,'01_Raw_ATMs'!A:A,"Not Found")</f>
        <v>ATM094</v>
      </c>
      <c r="P9798" t="str">
        <f t="shared" si="1077"/>
        <v>Valid</v>
      </c>
    </row>
    <row r="9799" spans="1:16">
      <c r="A9799" t="s">
        <v>9991</v>
      </c>
      <c r="B9799" t="s">
        <v>76</v>
      </c>
      <c r="C9799" s="2">
        <v>46104</v>
      </c>
      <c r="D9799" s="3">
        <v>0.85364583333333333</v>
      </c>
      <c r="E9799" t="s">
        <v>33</v>
      </c>
      <c r="F9799">
        <v>6000</v>
      </c>
      <c r="G9799" t="s">
        <v>189</v>
      </c>
      <c r="I9799">
        <f t="shared" si="1071"/>
        <v>1</v>
      </c>
      <c r="J9799" t="str">
        <f t="shared" si="1072"/>
        <v>OK</v>
      </c>
      <c r="K9799" t="str">
        <f t="shared" si="1073"/>
        <v>Successful</v>
      </c>
      <c r="L9799" t="str">
        <f t="shared" si="1074"/>
        <v>Withdrawal</v>
      </c>
      <c r="M9799" t="str">
        <f t="shared" si="1075"/>
        <v>OK</v>
      </c>
      <c r="N9799" t="str">
        <f t="shared" si="1076"/>
        <v>OK</v>
      </c>
      <c r="O9799" t="str">
        <f>_xlfn.XLOOKUP(B9799,'01_Raw_ATMs'!A:A,'01_Raw_ATMs'!A:A,"Not Found")</f>
        <v>ATM004</v>
      </c>
      <c r="P9799" t="str">
        <f t="shared" si="1077"/>
        <v>Valid</v>
      </c>
    </row>
    <row r="9800" spans="1:16">
      <c r="A9800" t="s">
        <v>9992</v>
      </c>
      <c r="B9800" t="s">
        <v>172</v>
      </c>
      <c r="C9800" s="2">
        <v>45925</v>
      </c>
      <c r="D9800" s="3">
        <v>0.71520833333333333</v>
      </c>
      <c r="E9800" t="s">
        <v>211</v>
      </c>
      <c r="F9800">
        <v>0</v>
      </c>
      <c r="G9800" t="s">
        <v>189</v>
      </c>
      <c r="I9800">
        <f t="shared" si="1071"/>
        <v>1</v>
      </c>
      <c r="J9800" t="str">
        <f t="shared" si="1072"/>
        <v>OK</v>
      </c>
      <c r="K9800" t="str">
        <f t="shared" si="1073"/>
        <v>Successful</v>
      </c>
      <c r="L9800" t="str">
        <f t="shared" si="1074"/>
        <v>Mini Statement</v>
      </c>
      <c r="M9800" t="str">
        <f t="shared" si="1075"/>
        <v>OK</v>
      </c>
      <c r="N9800" t="str">
        <f t="shared" si="1076"/>
        <v>OK</v>
      </c>
      <c r="O9800" t="str">
        <f>_xlfn.XLOOKUP(B9800,'01_Raw_ATMs'!A:A,'01_Raw_ATMs'!A:A,"Not Found")</f>
        <v>ATM092</v>
      </c>
      <c r="P9800" t="str">
        <f t="shared" si="1077"/>
        <v>Valid</v>
      </c>
    </row>
    <row r="9801" spans="1:16">
      <c r="A9801" t="s">
        <v>9993</v>
      </c>
      <c r="B9801" t="s">
        <v>161</v>
      </c>
      <c r="C9801" s="2">
        <v>46012</v>
      </c>
      <c r="D9801" s="3">
        <v>0.29231481481481481</v>
      </c>
      <c r="E9801" t="s">
        <v>211</v>
      </c>
      <c r="F9801">
        <v>0</v>
      </c>
      <c r="G9801" t="s">
        <v>189</v>
      </c>
      <c r="I9801">
        <f t="shared" si="1071"/>
        <v>1</v>
      </c>
      <c r="J9801" t="str">
        <f t="shared" si="1072"/>
        <v>OK</v>
      </c>
      <c r="K9801" t="str">
        <f t="shared" si="1073"/>
        <v>Successful</v>
      </c>
      <c r="L9801" t="str">
        <f t="shared" si="1074"/>
        <v>Mini Statement</v>
      </c>
      <c r="M9801" t="str">
        <f t="shared" si="1075"/>
        <v>OK</v>
      </c>
      <c r="N9801" t="str">
        <f t="shared" si="1076"/>
        <v>OK</v>
      </c>
      <c r="O9801" t="str">
        <f>_xlfn.XLOOKUP(B9801,'01_Raw_ATMs'!A:A,'01_Raw_ATMs'!A:A,"Not Found")</f>
        <v>ATM081</v>
      </c>
      <c r="P9801" t="str">
        <f t="shared" si="1077"/>
        <v>Valid</v>
      </c>
    </row>
    <row r="9802" spans="1:16">
      <c r="A9802" t="s">
        <v>9994</v>
      </c>
      <c r="B9802" t="s">
        <v>87</v>
      </c>
      <c r="C9802" s="2">
        <v>46163</v>
      </c>
      <c r="D9802" s="3">
        <v>0.67030092592592594</v>
      </c>
      <c r="E9802" t="s">
        <v>33</v>
      </c>
      <c r="F9802">
        <v>5000</v>
      </c>
      <c r="G9802" t="s">
        <v>189</v>
      </c>
      <c r="I9802">
        <f t="shared" si="1071"/>
        <v>1</v>
      </c>
      <c r="J9802" t="str">
        <f t="shared" si="1072"/>
        <v>OK</v>
      </c>
      <c r="K9802" t="str">
        <f t="shared" si="1073"/>
        <v>Successful</v>
      </c>
      <c r="L9802" t="str">
        <f t="shared" si="1074"/>
        <v>Withdrawal</v>
      </c>
      <c r="M9802" t="str">
        <f t="shared" si="1075"/>
        <v>OK</v>
      </c>
      <c r="N9802" t="str">
        <f t="shared" si="1076"/>
        <v>OK</v>
      </c>
      <c r="O9802" t="str">
        <f>_xlfn.XLOOKUP(B9802,'01_Raw_ATMs'!A:A,'01_Raw_ATMs'!A:A,"Not Found")</f>
        <v>ATM011</v>
      </c>
      <c r="P9802" t="str">
        <f t="shared" si="1077"/>
        <v>Valid</v>
      </c>
    </row>
    <row r="9803" spans="1:16">
      <c r="A9803" t="s">
        <v>9995</v>
      </c>
      <c r="B9803" t="s">
        <v>160</v>
      </c>
      <c r="C9803" s="2">
        <v>45718</v>
      </c>
      <c r="D9803" s="3">
        <v>0.71717592592592594</v>
      </c>
      <c r="E9803" t="s">
        <v>194</v>
      </c>
      <c r="F9803">
        <v>0</v>
      </c>
      <c r="G9803" t="s">
        <v>189</v>
      </c>
      <c r="I9803">
        <f t="shared" si="1071"/>
        <v>1</v>
      </c>
      <c r="J9803" t="str">
        <f t="shared" si="1072"/>
        <v>OK</v>
      </c>
      <c r="K9803" t="str">
        <f t="shared" si="1073"/>
        <v>Successful</v>
      </c>
      <c r="L9803" t="str">
        <f t="shared" si="1074"/>
        <v>Balance Inquiry</v>
      </c>
      <c r="M9803" t="str">
        <f t="shared" si="1075"/>
        <v>OK</v>
      </c>
      <c r="N9803" t="str">
        <f t="shared" si="1076"/>
        <v>OK</v>
      </c>
      <c r="O9803" t="str">
        <f>_xlfn.XLOOKUP(B9803,'01_Raw_ATMs'!A:A,'01_Raw_ATMs'!A:A,"Not Found")</f>
        <v>ATM080</v>
      </c>
      <c r="P9803" t="str">
        <f t="shared" si="1077"/>
        <v>Valid</v>
      </c>
    </row>
    <row r="9804" spans="1:16">
      <c r="A9804" t="s">
        <v>9996</v>
      </c>
      <c r="B9804" t="s">
        <v>92</v>
      </c>
      <c r="C9804" s="2">
        <v>46153</v>
      </c>
      <c r="D9804" s="3">
        <v>0.97467592592592589</v>
      </c>
      <c r="E9804" t="s">
        <v>261</v>
      </c>
      <c r="F9804">
        <v>1000</v>
      </c>
      <c r="G9804" t="s">
        <v>189</v>
      </c>
      <c r="I9804">
        <f t="shared" si="1071"/>
        <v>1</v>
      </c>
      <c r="J9804" t="str">
        <f t="shared" si="1072"/>
        <v>OK</v>
      </c>
      <c r="K9804" t="str">
        <f t="shared" si="1073"/>
        <v>Successful</v>
      </c>
      <c r="L9804" t="str">
        <f t="shared" si="1074"/>
        <v>Cash Deposit</v>
      </c>
      <c r="M9804" t="str">
        <f t="shared" si="1075"/>
        <v>OK</v>
      </c>
      <c r="N9804" t="str">
        <f t="shared" si="1076"/>
        <v>OK</v>
      </c>
      <c r="O9804" t="str">
        <f>_xlfn.XLOOKUP(B9804,'01_Raw_ATMs'!A:A,'01_Raw_ATMs'!A:A,"Not Found")</f>
        <v>ATM015</v>
      </c>
      <c r="P9804" t="str">
        <f t="shared" si="1077"/>
        <v>Valid</v>
      </c>
    </row>
    <row r="9805" spans="1:16">
      <c r="A9805" t="s">
        <v>9997</v>
      </c>
      <c r="B9805" t="s">
        <v>146</v>
      </c>
      <c r="C9805" s="2">
        <v>45903</v>
      </c>
      <c r="D9805" s="3">
        <v>0.82874999999999999</v>
      </c>
      <c r="E9805" t="s">
        <v>261</v>
      </c>
      <c r="F9805">
        <v>10000</v>
      </c>
      <c r="G9805" t="s">
        <v>189</v>
      </c>
      <c r="I9805">
        <f t="shared" si="1071"/>
        <v>1</v>
      </c>
      <c r="J9805" t="str">
        <f t="shared" si="1072"/>
        <v>OK</v>
      </c>
      <c r="K9805" t="str">
        <f t="shared" si="1073"/>
        <v>Successful</v>
      </c>
      <c r="L9805" t="str">
        <f t="shared" si="1074"/>
        <v>Cash Deposit</v>
      </c>
      <c r="M9805" t="str">
        <f t="shared" si="1075"/>
        <v>OK</v>
      </c>
      <c r="N9805" t="str">
        <f t="shared" si="1076"/>
        <v>OK</v>
      </c>
      <c r="O9805" t="str">
        <f>_xlfn.XLOOKUP(B9805,'01_Raw_ATMs'!A:A,'01_Raw_ATMs'!A:A,"Not Found")</f>
        <v>ATM066</v>
      </c>
      <c r="P9805" t="str">
        <f t="shared" si="1077"/>
        <v>Valid</v>
      </c>
    </row>
    <row r="9806" spans="1:16">
      <c r="A9806" t="s">
        <v>9998</v>
      </c>
      <c r="B9806" t="s">
        <v>170</v>
      </c>
      <c r="C9806" s="2">
        <v>46119</v>
      </c>
      <c r="D9806" s="3">
        <v>0.26552083333333332</v>
      </c>
      <c r="E9806" t="s">
        <v>33</v>
      </c>
      <c r="F9806">
        <v>5000</v>
      </c>
      <c r="G9806" t="s">
        <v>189</v>
      </c>
      <c r="I9806">
        <f t="shared" si="1071"/>
        <v>1</v>
      </c>
      <c r="J9806" t="str">
        <f t="shared" si="1072"/>
        <v>OK</v>
      </c>
      <c r="K9806" t="str">
        <f t="shared" si="1073"/>
        <v>Successful</v>
      </c>
      <c r="L9806" t="str">
        <f t="shared" si="1074"/>
        <v>Withdrawal</v>
      </c>
      <c r="M9806" t="str">
        <f t="shared" si="1075"/>
        <v>OK</v>
      </c>
      <c r="N9806" t="str">
        <f t="shared" si="1076"/>
        <v>OK</v>
      </c>
      <c r="O9806" t="str">
        <f>_xlfn.XLOOKUP(B9806,'01_Raw_ATMs'!A:A,'01_Raw_ATMs'!A:A,"Not Found")</f>
        <v>ATM090</v>
      </c>
      <c r="P9806" t="str">
        <f t="shared" si="1077"/>
        <v>Valid</v>
      </c>
    </row>
    <row r="9807" spans="1:16">
      <c r="A9807" t="s">
        <v>9999</v>
      </c>
      <c r="B9807" t="s">
        <v>114</v>
      </c>
      <c r="C9807" s="2">
        <v>45858</v>
      </c>
      <c r="D9807" s="3">
        <v>0.7442361111111111</v>
      </c>
      <c r="E9807" t="s">
        <v>33</v>
      </c>
      <c r="F9807">
        <v>6000</v>
      </c>
      <c r="G9807" t="s">
        <v>189</v>
      </c>
      <c r="I9807">
        <f t="shared" si="1071"/>
        <v>1</v>
      </c>
      <c r="J9807" t="str">
        <f t="shared" si="1072"/>
        <v>OK</v>
      </c>
      <c r="K9807" t="str">
        <f t="shared" si="1073"/>
        <v>Successful</v>
      </c>
      <c r="L9807" t="str">
        <f t="shared" si="1074"/>
        <v>Withdrawal</v>
      </c>
      <c r="M9807" t="str">
        <f t="shared" si="1075"/>
        <v>OK</v>
      </c>
      <c r="N9807" t="str">
        <f t="shared" si="1076"/>
        <v>OK</v>
      </c>
      <c r="O9807" t="str">
        <f>_xlfn.XLOOKUP(B9807,'01_Raw_ATMs'!A:A,'01_Raw_ATMs'!A:A,"Not Found")</f>
        <v>ATM034</v>
      </c>
      <c r="P9807" t="str">
        <f t="shared" si="1077"/>
        <v>Valid</v>
      </c>
    </row>
    <row r="9808" spans="1:16">
      <c r="A9808" t="s">
        <v>10000</v>
      </c>
      <c r="B9808" t="s">
        <v>134</v>
      </c>
      <c r="C9808" s="2">
        <v>45930</v>
      </c>
      <c r="D9808" s="3">
        <v>0.95179398148148153</v>
      </c>
      <c r="E9808" t="s">
        <v>261</v>
      </c>
      <c r="F9808">
        <v>5000</v>
      </c>
      <c r="G9808" t="s">
        <v>189</v>
      </c>
      <c r="I9808">
        <f t="shared" si="1071"/>
        <v>1</v>
      </c>
      <c r="J9808" t="str">
        <f t="shared" si="1072"/>
        <v>OK</v>
      </c>
      <c r="K9808" t="str">
        <f t="shared" si="1073"/>
        <v>Successful</v>
      </c>
      <c r="L9808" t="str">
        <f t="shared" si="1074"/>
        <v>Cash Deposit</v>
      </c>
      <c r="M9808" t="str">
        <f t="shared" si="1075"/>
        <v>OK</v>
      </c>
      <c r="N9808" t="str">
        <f t="shared" si="1076"/>
        <v>OK</v>
      </c>
      <c r="O9808" t="str">
        <f>_xlfn.XLOOKUP(B9808,'01_Raw_ATMs'!A:A,'01_Raw_ATMs'!A:A,"Not Found")</f>
        <v>ATM054</v>
      </c>
      <c r="P9808" t="str">
        <f t="shared" si="1077"/>
        <v>Valid</v>
      </c>
    </row>
    <row r="9809" spans="1:16">
      <c r="A9809" t="s">
        <v>10001</v>
      </c>
      <c r="B9809" t="s">
        <v>115</v>
      </c>
      <c r="C9809" s="2">
        <v>45972</v>
      </c>
      <c r="D9809" s="3">
        <v>0.37721064814814809</v>
      </c>
      <c r="E9809" t="s">
        <v>211</v>
      </c>
      <c r="F9809">
        <v>0</v>
      </c>
      <c r="G9809" t="s">
        <v>189</v>
      </c>
      <c r="I9809">
        <f t="shared" si="1071"/>
        <v>1</v>
      </c>
      <c r="J9809" t="str">
        <f t="shared" si="1072"/>
        <v>OK</v>
      </c>
      <c r="K9809" t="str">
        <f t="shared" si="1073"/>
        <v>Successful</v>
      </c>
      <c r="L9809" t="str">
        <f t="shared" si="1074"/>
        <v>Mini Statement</v>
      </c>
      <c r="M9809" t="str">
        <f t="shared" si="1075"/>
        <v>OK</v>
      </c>
      <c r="N9809" t="str">
        <f t="shared" si="1076"/>
        <v>OK</v>
      </c>
      <c r="O9809" t="str">
        <f>_xlfn.XLOOKUP(B9809,'01_Raw_ATMs'!A:A,'01_Raw_ATMs'!A:A,"Not Found")</f>
        <v>ATM035</v>
      </c>
      <c r="P9809" t="str">
        <f t="shared" si="1077"/>
        <v>Valid</v>
      </c>
    </row>
    <row r="9810" spans="1:16">
      <c r="A9810" t="s">
        <v>10002</v>
      </c>
      <c r="B9810" t="s">
        <v>169</v>
      </c>
      <c r="C9810" s="2">
        <v>45978</v>
      </c>
      <c r="D9810" s="3">
        <v>0.71184027777777781</v>
      </c>
      <c r="E9810" t="s">
        <v>33</v>
      </c>
      <c r="F9810">
        <v>5000</v>
      </c>
      <c r="G9810" t="s">
        <v>189</v>
      </c>
      <c r="I9810">
        <f t="shared" si="1071"/>
        <v>1</v>
      </c>
      <c r="J9810" t="str">
        <f t="shared" si="1072"/>
        <v>OK</v>
      </c>
      <c r="K9810" t="str">
        <f t="shared" si="1073"/>
        <v>Successful</v>
      </c>
      <c r="L9810" t="str">
        <f t="shared" si="1074"/>
        <v>Withdrawal</v>
      </c>
      <c r="M9810" t="str">
        <f t="shared" si="1075"/>
        <v>OK</v>
      </c>
      <c r="N9810" t="str">
        <f t="shared" si="1076"/>
        <v>OK</v>
      </c>
      <c r="O9810" t="str">
        <f>_xlfn.XLOOKUP(B9810,'01_Raw_ATMs'!A:A,'01_Raw_ATMs'!A:A,"Not Found")</f>
        <v>ATM089</v>
      </c>
      <c r="P9810" t="str">
        <f t="shared" si="1077"/>
        <v>Valid</v>
      </c>
    </row>
    <row r="9811" spans="1:16">
      <c r="A9811" t="s">
        <v>10003</v>
      </c>
      <c r="B9811" t="s">
        <v>121</v>
      </c>
      <c r="C9811" s="2">
        <v>46105</v>
      </c>
      <c r="D9811" s="3">
        <v>0.57170138888888888</v>
      </c>
      <c r="E9811" t="s">
        <v>33</v>
      </c>
      <c r="F9811">
        <v>8000</v>
      </c>
      <c r="G9811" t="s">
        <v>189</v>
      </c>
      <c r="I9811">
        <f t="shared" si="1071"/>
        <v>1</v>
      </c>
      <c r="J9811" t="str">
        <f t="shared" si="1072"/>
        <v>OK</v>
      </c>
      <c r="K9811" t="str">
        <f t="shared" si="1073"/>
        <v>Successful</v>
      </c>
      <c r="L9811" t="str">
        <f t="shared" si="1074"/>
        <v>Withdrawal</v>
      </c>
      <c r="M9811" t="str">
        <f t="shared" si="1075"/>
        <v>OK</v>
      </c>
      <c r="N9811" t="str">
        <f t="shared" si="1076"/>
        <v>OK</v>
      </c>
      <c r="O9811" t="str">
        <f>_xlfn.XLOOKUP(B9811,'01_Raw_ATMs'!A:A,'01_Raw_ATMs'!A:A,"Not Found")</f>
        <v>ATM041</v>
      </c>
      <c r="P9811" t="str">
        <f t="shared" si="1077"/>
        <v>Valid</v>
      </c>
    </row>
    <row r="9812" spans="1:16">
      <c r="A9812" t="s">
        <v>10004</v>
      </c>
      <c r="B9812" t="s">
        <v>104</v>
      </c>
      <c r="C9812" s="2">
        <v>46177</v>
      </c>
      <c r="D9812" s="3">
        <v>0.22763888888888889</v>
      </c>
      <c r="E9812" t="s">
        <v>33</v>
      </c>
      <c r="F9812">
        <v>1500</v>
      </c>
      <c r="G9812" t="s">
        <v>189</v>
      </c>
      <c r="I9812">
        <f t="shared" si="1071"/>
        <v>1</v>
      </c>
      <c r="J9812" t="str">
        <f t="shared" si="1072"/>
        <v>OK</v>
      </c>
      <c r="K9812" t="str">
        <f t="shared" si="1073"/>
        <v>Successful</v>
      </c>
      <c r="L9812" t="str">
        <f t="shared" si="1074"/>
        <v>Withdrawal</v>
      </c>
      <c r="M9812" t="str">
        <f t="shared" si="1075"/>
        <v>OK</v>
      </c>
      <c r="N9812" t="str">
        <f t="shared" si="1076"/>
        <v>OK</v>
      </c>
      <c r="O9812" t="str">
        <f>_xlfn.XLOOKUP(B9812,'01_Raw_ATMs'!A:A,'01_Raw_ATMs'!A:A,"Not Found")</f>
        <v>ATM025</v>
      </c>
      <c r="P9812" t="str">
        <f t="shared" si="1077"/>
        <v>Valid</v>
      </c>
    </row>
    <row r="9813" spans="1:16">
      <c r="A9813" t="s">
        <v>10005</v>
      </c>
      <c r="B9813" t="s">
        <v>140</v>
      </c>
      <c r="C9813" s="2">
        <v>45866</v>
      </c>
      <c r="D9813" s="3">
        <v>0.69681712962962961</v>
      </c>
      <c r="E9813" t="s">
        <v>33</v>
      </c>
      <c r="F9813">
        <v>2500</v>
      </c>
      <c r="G9813" t="s">
        <v>189</v>
      </c>
      <c r="I9813">
        <f t="shared" si="1071"/>
        <v>1</v>
      </c>
      <c r="J9813" t="str">
        <f t="shared" si="1072"/>
        <v>OK</v>
      </c>
      <c r="K9813" t="str">
        <f t="shared" si="1073"/>
        <v>Successful</v>
      </c>
      <c r="L9813" t="str">
        <f t="shared" si="1074"/>
        <v>Withdrawal</v>
      </c>
      <c r="M9813" t="str">
        <f t="shared" si="1075"/>
        <v>OK</v>
      </c>
      <c r="N9813" t="str">
        <f t="shared" si="1076"/>
        <v>OK</v>
      </c>
      <c r="O9813" t="str">
        <f>_xlfn.XLOOKUP(B9813,'01_Raw_ATMs'!A:A,'01_Raw_ATMs'!A:A,"Not Found")</f>
        <v>ATM060</v>
      </c>
      <c r="P9813" t="str">
        <f t="shared" si="1077"/>
        <v>Valid</v>
      </c>
    </row>
    <row r="9814" spans="1:16">
      <c r="A9814" t="s">
        <v>10006</v>
      </c>
      <c r="B9814" t="s">
        <v>7</v>
      </c>
      <c r="C9814" s="2">
        <v>45766</v>
      </c>
      <c r="D9814" s="3">
        <v>0.30961805555555549</v>
      </c>
      <c r="E9814" t="s">
        <v>33</v>
      </c>
      <c r="F9814">
        <v>1500</v>
      </c>
      <c r="G9814" t="s">
        <v>189</v>
      </c>
      <c r="I9814">
        <f t="shared" si="1071"/>
        <v>1</v>
      </c>
      <c r="J9814" t="str">
        <f t="shared" si="1072"/>
        <v>OK</v>
      </c>
      <c r="K9814" t="str">
        <f t="shared" si="1073"/>
        <v>Successful</v>
      </c>
      <c r="L9814" t="str">
        <f t="shared" si="1074"/>
        <v>Withdrawal</v>
      </c>
      <c r="M9814" t="str">
        <f t="shared" si="1075"/>
        <v>OK</v>
      </c>
      <c r="N9814" t="str">
        <f t="shared" si="1076"/>
        <v>OK</v>
      </c>
      <c r="O9814" t="str">
        <f>_xlfn.XLOOKUP(B9814,'01_Raw_ATMs'!A:A,'01_Raw_ATMs'!A:A,"Not Found")</f>
        <v>ATM001</v>
      </c>
      <c r="P9814" t="str">
        <f t="shared" si="1077"/>
        <v>Valid</v>
      </c>
    </row>
    <row r="9815" spans="1:16">
      <c r="A9815" t="s">
        <v>10007</v>
      </c>
      <c r="B9815" t="s">
        <v>139</v>
      </c>
      <c r="C9815" s="2">
        <v>45797</v>
      </c>
      <c r="D9815" s="3">
        <v>0.31733796296296302</v>
      </c>
      <c r="E9815" t="s">
        <v>33</v>
      </c>
      <c r="F9815">
        <v>1000</v>
      </c>
      <c r="G9815" t="s">
        <v>214</v>
      </c>
      <c r="H9815" t="s">
        <v>1215</v>
      </c>
      <c r="I9815">
        <f t="shared" si="1071"/>
        <v>1</v>
      </c>
      <c r="J9815" t="str">
        <f t="shared" si="1072"/>
        <v>OK</v>
      </c>
      <c r="K9815" t="str">
        <f t="shared" si="1073"/>
        <v>Failed</v>
      </c>
      <c r="L9815" t="str">
        <f t="shared" si="1074"/>
        <v>Withdrawal</v>
      </c>
      <c r="M9815" t="str">
        <f t="shared" si="1075"/>
        <v>OK</v>
      </c>
      <c r="N9815" t="str">
        <f t="shared" si="1076"/>
        <v>OK</v>
      </c>
      <c r="O9815" t="str">
        <f>_xlfn.XLOOKUP(B9815,'01_Raw_ATMs'!A:A,'01_Raw_ATMs'!A:A,"Not Found")</f>
        <v>ATM059</v>
      </c>
      <c r="P9815" t="str">
        <f t="shared" si="1077"/>
        <v>Valid</v>
      </c>
    </row>
    <row r="9816" spans="1:16">
      <c r="A9816" t="s">
        <v>10008</v>
      </c>
      <c r="B9816" t="s">
        <v>120</v>
      </c>
      <c r="C9816" s="2">
        <v>46164</v>
      </c>
      <c r="D9816" s="3">
        <v>0.65513888888888894</v>
      </c>
      <c r="E9816" t="s">
        <v>33</v>
      </c>
      <c r="F9816">
        <v>2000</v>
      </c>
      <c r="G9816" t="s">
        <v>189</v>
      </c>
      <c r="I9816">
        <f t="shared" si="1071"/>
        <v>1</v>
      </c>
      <c r="J9816" t="str">
        <f t="shared" si="1072"/>
        <v>OK</v>
      </c>
      <c r="K9816" t="str">
        <f t="shared" si="1073"/>
        <v>Successful</v>
      </c>
      <c r="L9816" t="str">
        <f t="shared" si="1074"/>
        <v>Withdrawal</v>
      </c>
      <c r="M9816" t="str">
        <f t="shared" si="1075"/>
        <v>OK</v>
      </c>
      <c r="N9816" t="str">
        <f t="shared" si="1076"/>
        <v>OK</v>
      </c>
      <c r="O9816" t="str">
        <f>_xlfn.XLOOKUP(B9816,'01_Raw_ATMs'!A:A,'01_Raw_ATMs'!A:A,"Not Found")</f>
        <v>ATM040</v>
      </c>
      <c r="P9816" t="str">
        <f t="shared" si="1077"/>
        <v>Valid</v>
      </c>
    </row>
    <row r="9817" spans="1:16">
      <c r="A9817" t="s">
        <v>10009</v>
      </c>
      <c r="B9817" t="s">
        <v>172</v>
      </c>
      <c r="C9817" s="2">
        <v>46096</v>
      </c>
      <c r="D9817" s="3">
        <v>0.30777777777777782</v>
      </c>
      <c r="E9817" t="s">
        <v>33</v>
      </c>
      <c r="F9817">
        <v>1000</v>
      </c>
      <c r="G9817" t="s">
        <v>189</v>
      </c>
      <c r="I9817">
        <f t="shared" si="1071"/>
        <v>1</v>
      </c>
      <c r="J9817" t="str">
        <f t="shared" si="1072"/>
        <v>OK</v>
      </c>
      <c r="K9817" t="str">
        <f t="shared" si="1073"/>
        <v>Successful</v>
      </c>
      <c r="L9817" t="str">
        <f t="shared" si="1074"/>
        <v>Withdrawal</v>
      </c>
      <c r="M9817" t="str">
        <f t="shared" si="1075"/>
        <v>OK</v>
      </c>
      <c r="N9817" t="str">
        <f t="shared" si="1076"/>
        <v>OK</v>
      </c>
      <c r="O9817" t="str">
        <f>_xlfn.XLOOKUP(B9817,'01_Raw_ATMs'!A:A,'01_Raw_ATMs'!A:A,"Not Found")</f>
        <v>ATM092</v>
      </c>
      <c r="P9817" t="str">
        <f t="shared" si="1077"/>
        <v>Valid</v>
      </c>
    </row>
    <row r="9818" spans="1:16">
      <c r="A9818" t="s">
        <v>10010</v>
      </c>
      <c r="B9818" t="s">
        <v>177</v>
      </c>
      <c r="C9818" s="2">
        <v>46162</v>
      </c>
      <c r="D9818" s="3">
        <v>0.25612268518518522</v>
      </c>
      <c r="E9818" t="s">
        <v>33</v>
      </c>
      <c r="F9818">
        <v>1500</v>
      </c>
      <c r="G9818" t="s">
        <v>189</v>
      </c>
      <c r="I9818">
        <f t="shared" si="1071"/>
        <v>1</v>
      </c>
      <c r="J9818" t="str">
        <f t="shared" si="1072"/>
        <v>OK</v>
      </c>
      <c r="K9818" t="str">
        <f t="shared" si="1073"/>
        <v>Successful</v>
      </c>
      <c r="L9818" t="str">
        <f t="shared" si="1074"/>
        <v>Withdrawal</v>
      </c>
      <c r="M9818" t="str">
        <f t="shared" si="1075"/>
        <v>OK</v>
      </c>
      <c r="N9818" t="str">
        <f t="shared" si="1076"/>
        <v>OK</v>
      </c>
      <c r="O9818" t="str">
        <f>_xlfn.XLOOKUP(B9818,'01_Raw_ATMs'!A:A,'01_Raw_ATMs'!A:A,"Not Found")</f>
        <v>ATM097</v>
      </c>
      <c r="P9818" t="str">
        <f t="shared" si="1077"/>
        <v>Valid</v>
      </c>
    </row>
    <row r="9819" spans="1:16">
      <c r="A9819" t="s">
        <v>10011</v>
      </c>
      <c r="B9819" t="s">
        <v>139</v>
      </c>
      <c r="C9819" s="2">
        <v>45777</v>
      </c>
      <c r="D9819" s="3">
        <v>0.76774305555555555</v>
      </c>
      <c r="E9819" t="s">
        <v>33</v>
      </c>
      <c r="F9819">
        <v>4000</v>
      </c>
      <c r="G9819" t="s">
        <v>189</v>
      </c>
      <c r="I9819">
        <f t="shared" si="1071"/>
        <v>1</v>
      </c>
      <c r="J9819" t="str">
        <f t="shared" si="1072"/>
        <v>OK</v>
      </c>
      <c r="K9819" t="str">
        <f t="shared" si="1073"/>
        <v>Successful</v>
      </c>
      <c r="L9819" t="str">
        <f t="shared" si="1074"/>
        <v>Withdrawal</v>
      </c>
      <c r="M9819" t="str">
        <f t="shared" si="1075"/>
        <v>OK</v>
      </c>
      <c r="N9819" t="str">
        <f t="shared" si="1076"/>
        <v>OK</v>
      </c>
      <c r="O9819" t="str">
        <f>_xlfn.XLOOKUP(B9819,'01_Raw_ATMs'!A:A,'01_Raw_ATMs'!A:A,"Not Found")</f>
        <v>ATM059</v>
      </c>
      <c r="P9819" t="str">
        <f t="shared" si="1077"/>
        <v>Valid</v>
      </c>
    </row>
    <row r="9820" spans="1:16">
      <c r="A9820" t="s">
        <v>10012</v>
      </c>
      <c r="B9820" t="s">
        <v>136</v>
      </c>
      <c r="C9820" s="2">
        <v>46023</v>
      </c>
      <c r="D9820" s="3">
        <v>0.84969907407407408</v>
      </c>
      <c r="E9820" t="s">
        <v>33</v>
      </c>
      <c r="F9820">
        <v>2500</v>
      </c>
      <c r="G9820" t="s">
        <v>189</v>
      </c>
      <c r="I9820">
        <f t="shared" si="1071"/>
        <v>1</v>
      </c>
      <c r="J9820" t="str">
        <f t="shared" si="1072"/>
        <v>OK</v>
      </c>
      <c r="K9820" t="str">
        <f t="shared" si="1073"/>
        <v>Successful</v>
      </c>
      <c r="L9820" t="str">
        <f t="shared" si="1074"/>
        <v>Withdrawal</v>
      </c>
      <c r="M9820" t="str">
        <f t="shared" si="1075"/>
        <v>OK</v>
      </c>
      <c r="N9820" t="str">
        <f t="shared" si="1076"/>
        <v>OK</v>
      </c>
      <c r="O9820" t="str">
        <f>_xlfn.XLOOKUP(B9820,'01_Raw_ATMs'!A:A,'01_Raw_ATMs'!A:A,"Not Found")</f>
        <v>ATM056</v>
      </c>
      <c r="P9820" t="str">
        <f t="shared" si="1077"/>
        <v>Valid</v>
      </c>
    </row>
    <row r="9821" spans="1:16">
      <c r="A9821" t="s">
        <v>10013</v>
      </c>
      <c r="B9821" t="s">
        <v>172</v>
      </c>
      <c r="C9821" s="2">
        <v>45743</v>
      </c>
      <c r="D9821" s="3">
        <v>0.71796296296296291</v>
      </c>
      <c r="E9821" t="s">
        <v>33</v>
      </c>
      <c r="F9821">
        <v>8000</v>
      </c>
      <c r="G9821" t="s">
        <v>214</v>
      </c>
      <c r="H9821" t="s">
        <v>1215</v>
      </c>
      <c r="I9821">
        <f t="shared" si="1071"/>
        <v>1</v>
      </c>
      <c r="J9821" t="str">
        <f t="shared" si="1072"/>
        <v>OK</v>
      </c>
      <c r="K9821" t="str">
        <f t="shared" si="1073"/>
        <v>Failed</v>
      </c>
      <c r="L9821" t="str">
        <f t="shared" si="1074"/>
        <v>Withdrawal</v>
      </c>
      <c r="M9821" t="str">
        <f t="shared" si="1075"/>
        <v>OK</v>
      </c>
      <c r="N9821" t="str">
        <f t="shared" si="1076"/>
        <v>OK</v>
      </c>
      <c r="O9821" t="str">
        <f>_xlfn.XLOOKUP(B9821,'01_Raw_ATMs'!A:A,'01_Raw_ATMs'!A:A,"Not Found")</f>
        <v>ATM092</v>
      </c>
      <c r="P9821" t="str">
        <f t="shared" si="1077"/>
        <v>Valid</v>
      </c>
    </row>
    <row r="9822" spans="1:16">
      <c r="A9822" t="s">
        <v>10014</v>
      </c>
      <c r="B9822" t="s">
        <v>135</v>
      </c>
      <c r="C9822" s="2">
        <v>45964</v>
      </c>
      <c r="D9822" s="3">
        <v>0.56324074074074071</v>
      </c>
      <c r="E9822" t="s">
        <v>33</v>
      </c>
      <c r="F9822">
        <v>1000</v>
      </c>
      <c r="G9822" t="s">
        <v>189</v>
      </c>
      <c r="I9822">
        <f t="shared" si="1071"/>
        <v>1</v>
      </c>
      <c r="J9822" t="str">
        <f t="shared" si="1072"/>
        <v>OK</v>
      </c>
      <c r="K9822" t="str">
        <f t="shared" si="1073"/>
        <v>Successful</v>
      </c>
      <c r="L9822" t="str">
        <f t="shared" si="1074"/>
        <v>Withdrawal</v>
      </c>
      <c r="M9822" t="str">
        <f t="shared" si="1075"/>
        <v>OK</v>
      </c>
      <c r="N9822" t="str">
        <f t="shared" si="1076"/>
        <v>OK</v>
      </c>
      <c r="O9822" t="str">
        <f>_xlfn.XLOOKUP(B9822,'01_Raw_ATMs'!A:A,'01_Raw_ATMs'!A:A,"Not Found")</f>
        <v>ATM055</v>
      </c>
      <c r="P9822" t="str">
        <f t="shared" si="1077"/>
        <v>Valid</v>
      </c>
    </row>
    <row r="9823" spans="1:16">
      <c r="A9823" t="s">
        <v>10015</v>
      </c>
      <c r="B9823" t="s">
        <v>119</v>
      </c>
      <c r="C9823" s="2">
        <v>46114</v>
      </c>
      <c r="D9823" s="3">
        <v>0.62313657407407408</v>
      </c>
      <c r="E9823" t="s">
        <v>33</v>
      </c>
      <c r="F9823">
        <v>3000</v>
      </c>
      <c r="G9823" t="s">
        <v>189</v>
      </c>
      <c r="I9823">
        <f t="shared" si="1071"/>
        <v>1</v>
      </c>
      <c r="J9823" t="str">
        <f t="shared" si="1072"/>
        <v>OK</v>
      </c>
      <c r="K9823" t="str">
        <f t="shared" si="1073"/>
        <v>Successful</v>
      </c>
      <c r="L9823" t="str">
        <f t="shared" si="1074"/>
        <v>Withdrawal</v>
      </c>
      <c r="M9823" t="str">
        <f t="shared" si="1075"/>
        <v>OK</v>
      </c>
      <c r="N9823" t="str">
        <f t="shared" si="1076"/>
        <v>OK</v>
      </c>
      <c r="O9823" t="str">
        <f>_xlfn.XLOOKUP(B9823,'01_Raw_ATMs'!A:A,'01_Raw_ATMs'!A:A,"Not Found")</f>
        <v>ATM039</v>
      </c>
      <c r="P9823" t="str">
        <f t="shared" si="1077"/>
        <v>Valid</v>
      </c>
    </row>
    <row r="9824" spans="1:16">
      <c r="A9824" t="s">
        <v>10016</v>
      </c>
      <c r="B9824" t="s">
        <v>176</v>
      </c>
      <c r="C9824" s="2">
        <v>45797</v>
      </c>
      <c r="D9824" s="3">
        <v>0.30276620370370372</v>
      </c>
      <c r="E9824" t="s">
        <v>261</v>
      </c>
      <c r="F9824">
        <v>20000</v>
      </c>
      <c r="G9824" t="s">
        <v>214</v>
      </c>
      <c r="H9824" t="s">
        <v>1103</v>
      </c>
      <c r="I9824">
        <f t="shared" si="1071"/>
        <v>1</v>
      </c>
      <c r="J9824" t="str">
        <f t="shared" si="1072"/>
        <v>OK</v>
      </c>
      <c r="K9824" t="str">
        <f t="shared" si="1073"/>
        <v>Failed</v>
      </c>
      <c r="L9824" t="str">
        <f t="shared" si="1074"/>
        <v>Cash Deposit</v>
      </c>
      <c r="M9824" t="str">
        <f t="shared" si="1075"/>
        <v>OK</v>
      </c>
      <c r="N9824" t="str">
        <f t="shared" si="1076"/>
        <v>OK</v>
      </c>
      <c r="O9824" t="str">
        <f>_xlfn.XLOOKUP(B9824,'01_Raw_ATMs'!A:A,'01_Raw_ATMs'!A:A,"Not Found")</f>
        <v>ATM096</v>
      </c>
      <c r="P9824" t="str">
        <f t="shared" si="1077"/>
        <v>Valid</v>
      </c>
    </row>
    <row r="9825" spans="1:16">
      <c r="A9825" t="s">
        <v>10017</v>
      </c>
      <c r="B9825" t="s">
        <v>112</v>
      </c>
      <c r="C9825" s="2">
        <v>46045</v>
      </c>
      <c r="D9825" s="3">
        <v>0.67767361111111113</v>
      </c>
      <c r="E9825" t="s">
        <v>33</v>
      </c>
      <c r="F9825">
        <v>500</v>
      </c>
      <c r="G9825" t="s">
        <v>189</v>
      </c>
      <c r="I9825">
        <f t="shared" si="1071"/>
        <v>1</v>
      </c>
      <c r="J9825" t="str">
        <f t="shared" si="1072"/>
        <v>OK</v>
      </c>
      <c r="K9825" t="str">
        <f t="shared" si="1073"/>
        <v>Successful</v>
      </c>
      <c r="L9825" t="str">
        <f t="shared" si="1074"/>
        <v>Withdrawal</v>
      </c>
      <c r="M9825" t="str">
        <f t="shared" si="1075"/>
        <v>OK</v>
      </c>
      <c r="N9825" t="str">
        <f t="shared" si="1076"/>
        <v>OK</v>
      </c>
      <c r="O9825" t="str">
        <f>_xlfn.XLOOKUP(B9825,'01_Raw_ATMs'!A:A,'01_Raw_ATMs'!A:A,"Not Found")</f>
        <v>ATM032</v>
      </c>
      <c r="P9825" t="str">
        <f t="shared" si="1077"/>
        <v>Valid</v>
      </c>
    </row>
    <row r="9826" spans="1:16">
      <c r="A9826" t="s">
        <v>10018</v>
      </c>
      <c r="B9826" t="s">
        <v>145</v>
      </c>
      <c r="C9826" s="2">
        <v>45821</v>
      </c>
      <c r="D9826" s="3">
        <v>0.72744212962962962</v>
      </c>
      <c r="E9826" t="s">
        <v>194</v>
      </c>
      <c r="F9826">
        <v>0</v>
      </c>
      <c r="G9826" t="s">
        <v>189</v>
      </c>
      <c r="I9826">
        <f t="shared" si="1071"/>
        <v>1</v>
      </c>
      <c r="J9826" t="str">
        <f t="shared" si="1072"/>
        <v>OK</v>
      </c>
      <c r="K9826" t="str">
        <f t="shared" si="1073"/>
        <v>Successful</v>
      </c>
      <c r="L9826" t="str">
        <f t="shared" si="1074"/>
        <v>Balance Inquiry</v>
      </c>
      <c r="M9826" t="str">
        <f t="shared" si="1075"/>
        <v>OK</v>
      </c>
      <c r="N9826" t="str">
        <f t="shared" si="1076"/>
        <v>OK</v>
      </c>
      <c r="O9826" t="str">
        <f>_xlfn.XLOOKUP(B9826,'01_Raw_ATMs'!A:A,'01_Raw_ATMs'!A:A,"Not Found")</f>
        <v>ATM065</v>
      </c>
      <c r="P9826" t="str">
        <f t="shared" si="1077"/>
        <v>Valid</v>
      </c>
    </row>
    <row r="9827" spans="1:16">
      <c r="A9827" t="s">
        <v>10019</v>
      </c>
      <c r="B9827" t="s">
        <v>74</v>
      </c>
      <c r="C9827" s="2">
        <v>46165</v>
      </c>
      <c r="D9827" s="3">
        <v>0.79570601851851852</v>
      </c>
      <c r="E9827" t="s">
        <v>211</v>
      </c>
      <c r="F9827">
        <v>0</v>
      </c>
      <c r="G9827" t="s">
        <v>189</v>
      </c>
      <c r="I9827">
        <f t="shared" si="1071"/>
        <v>1</v>
      </c>
      <c r="J9827" t="str">
        <f t="shared" si="1072"/>
        <v>OK</v>
      </c>
      <c r="K9827" t="str">
        <f t="shared" si="1073"/>
        <v>Successful</v>
      </c>
      <c r="L9827" t="str">
        <f t="shared" si="1074"/>
        <v>Mini Statement</v>
      </c>
      <c r="M9827" t="str">
        <f t="shared" si="1075"/>
        <v>OK</v>
      </c>
      <c r="N9827" t="str">
        <f t="shared" si="1076"/>
        <v>OK</v>
      </c>
      <c r="O9827" t="str">
        <f>_xlfn.XLOOKUP(B9827,'01_Raw_ATMs'!A:A,'01_Raw_ATMs'!A:A,"Not Found")</f>
        <v>ATM003</v>
      </c>
      <c r="P9827" t="str">
        <f t="shared" si="1077"/>
        <v>Valid</v>
      </c>
    </row>
    <row r="9828" spans="1:16">
      <c r="A9828" t="s">
        <v>10020</v>
      </c>
      <c r="B9828" t="s">
        <v>127</v>
      </c>
      <c r="C9828" s="2">
        <v>45686</v>
      </c>
      <c r="D9828" s="3">
        <v>0.82307870370370373</v>
      </c>
      <c r="E9828" t="s">
        <v>33</v>
      </c>
      <c r="F9828">
        <v>4000</v>
      </c>
      <c r="G9828" t="s">
        <v>189</v>
      </c>
      <c r="I9828">
        <f t="shared" si="1071"/>
        <v>1</v>
      </c>
      <c r="J9828" t="str">
        <f t="shared" si="1072"/>
        <v>OK</v>
      </c>
      <c r="K9828" t="str">
        <f t="shared" si="1073"/>
        <v>Successful</v>
      </c>
      <c r="L9828" t="str">
        <f t="shared" si="1074"/>
        <v>Withdrawal</v>
      </c>
      <c r="M9828" t="str">
        <f t="shared" si="1075"/>
        <v>OK</v>
      </c>
      <c r="N9828" t="str">
        <f t="shared" si="1076"/>
        <v>OK</v>
      </c>
      <c r="O9828" t="str">
        <f>_xlfn.XLOOKUP(B9828,'01_Raw_ATMs'!A:A,'01_Raw_ATMs'!A:A,"Not Found")</f>
        <v>ATM047</v>
      </c>
      <c r="P9828" t="str">
        <f t="shared" si="1077"/>
        <v>Valid</v>
      </c>
    </row>
    <row r="9829" spans="1:16">
      <c r="A9829" t="s">
        <v>10021</v>
      </c>
      <c r="B9829" t="s">
        <v>156</v>
      </c>
      <c r="C9829" s="2">
        <v>45952</v>
      </c>
      <c r="D9829" s="3">
        <v>0.80460648148148151</v>
      </c>
      <c r="E9829" t="s">
        <v>33</v>
      </c>
      <c r="F9829">
        <v>6000</v>
      </c>
      <c r="G9829" t="s">
        <v>189</v>
      </c>
      <c r="I9829">
        <f t="shared" si="1071"/>
        <v>1</v>
      </c>
      <c r="J9829" t="str">
        <f t="shared" si="1072"/>
        <v>OK</v>
      </c>
      <c r="K9829" t="str">
        <f t="shared" si="1073"/>
        <v>Successful</v>
      </c>
      <c r="L9829" t="str">
        <f t="shared" si="1074"/>
        <v>Withdrawal</v>
      </c>
      <c r="M9829" t="str">
        <f t="shared" si="1075"/>
        <v>OK</v>
      </c>
      <c r="N9829" t="str">
        <f t="shared" si="1076"/>
        <v>OK</v>
      </c>
      <c r="O9829" t="str">
        <f>_xlfn.XLOOKUP(B9829,'01_Raw_ATMs'!A:A,'01_Raw_ATMs'!A:A,"Not Found")</f>
        <v>ATM076</v>
      </c>
      <c r="P9829" t="str">
        <f t="shared" si="1077"/>
        <v>Valid</v>
      </c>
    </row>
    <row r="9830" spans="1:16">
      <c r="A9830" t="s">
        <v>10022</v>
      </c>
      <c r="B9830" t="s">
        <v>141</v>
      </c>
      <c r="C9830" s="2">
        <v>46150</v>
      </c>
      <c r="D9830" s="3">
        <v>0.43833333333333341</v>
      </c>
      <c r="E9830" t="s">
        <v>33</v>
      </c>
      <c r="F9830">
        <v>2500</v>
      </c>
      <c r="G9830" t="s">
        <v>189</v>
      </c>
      <c r="I9830">
        <f t="shared" si="1071"/>
        <v>1</v>
      </c>
      <c r="J9830" t="str">
        <f t="shared" si="1072"/>
        <v>OK</v>
      </c>
      <c r="K9830" t="str">
        <f t="shared" si="1073"/>
        <v>Successful</v>
      </c>
      <c r="L9830" t="str">
        <f t="shared" si="1074"/>
        <v>Withdrawal</v>
      </c>
      <c r="M9830" t="str">
        <f t="shared" si="1075"/>
        <v>OK</v>
      </c>
      <c r="N9830" t="str">
        <f t="shared" si="1076"/>
        <v>OK</v>
      </c>
      <c r="O9830" t="str">
        <f>_xlfn.XLOOKUP(B9830,'01_Raw_ATMs'!A:A,'01_Raw_ATMs'!A:A,"Not Found")</f>
        <v>ATM061</v>
      </c>
      <c r="P9830" t="str">
        <f t="shared" si="1077"/>
        <v>Valid</v>
      </c>
    </row>
    <row r="9831" spans="1:16">
      <c r="A9831" t="s">
        <v>10023</v>
      </c>
      <c r="B9831" t="s">
        <v>92</v>
      </c>
      <c r="C9831" s="2">
        <v>45996</v>
      </c>
      <c r="D9831" s="3">
        <v>0.93283564814814812</v>
      </c>
      <c r="E9831" t="s">
        <v>33</v>
      </c>
      <c r="F9831">
        <v>4000</v>
      </c>
      <c r="G9831" t="s">
        <v>189</v>
      </c>
      <c r="I9831">
        <f t="shared" si="1071"/>
        <v>1</v>
      </c>
      <c r="J9831" t="str">
        <f t="shared" si="1072"/>
        <v>OK</v>
      </c>
      <c r="K9831" t="str">
        <f t="shared" si="1073"/>
        <v>Successful</v>
      </c>
      <c r="L9831" t="str">
        <f t="shared" si="1074"/>
        <v>Withdrawal</v>
      </c>
      <c r="M9831" t="str">
        <f t="shared" si="1075"/>
        <v>OK</v>
      </c>
      <c r="N9831" t="str">
        <f t="shared" si="1076"/>
        <v>OK</v>
      </c>
      <c r="O9831" t="str">
        <f>_xlfn.XLOOKUP(B9831,'01_Raw_ATMs'!A:A,'01_Raw_ATMs'!A:A,"Not Found")</f>
        <v>ATM015</v>
      </c>
      <c r="P9831" t="str">
        <f t="shared" si="1077"/>
        <v>Valid</v>
      </c>
    </row>
    <row r="9832" spans="1:16">
      <c r="A9832" t="s">
        <v>10024</v>
      </c>
      <c r="B9832" t="s">
        <v>141</v>
      </c>
      <c r="C9832" s="2">
        <v>45819</v>
      </c>
      <c r="D9832" s="3">
        <v>0.98848379629629635</v>
      </c>
      <c r="E9832" t="s">
        <v>33</v>
      </c>
      <c r="F9832">
        <v>1000</v>
      </c>
      <c r="G9832" t="s">
        <v>189</v>
      </c>
      <c r="I9832">
        <f t="shared" si="1071"/>
        <v>1</v>
      </c>
      <c r="J9832" t="str">
        <f t="shared" si="1072"/>
        <v>OK</v>
      </c>
      <c r="K9832" t="str">
        <f t="shared" si="1073"/>
        <v>Successful</v>
      </c>
      <c r="L9832" t="str">
        <f t="shared" si="1074"/>
        <v>Withdrawal</v>
      </c>
      <c r="M9832" t="str">
        <f t="shared" si="1075"/>
        <v>OK</v>
      </c>
      <c r="N9832" t="str">
        <f t="shared" si="1076"/>
        <v>OK</v>
      </c>
      <c r="O9832" t="str">
        <f>_xlfn.XLOOKUP(B9832,'01_Raw_ATMs'!A:A,'01_Raw_ATMs'!A:A,"Not Found")</f>
        <v>ATM061</v>
      </c>
      <c r="P9832" t="str">
        <f t="shared" si="1077"/>
        <v>Valid</v>
      </c>
    </row>
    <row r="9833" spans="1:16">
      <c r="A9833" t="s">
        <v>10025</v>
      </c>
      <c r="B9833" t="s">
        <v>102</v>
      </c>
      <c r="C9833" s="2">
        <v>45752</v>
      </c>
      <c r="D9833" s="3">
        <v>0.63021990740740741</v>
      </c>
      <c r="E9833" t="s">
        <v>33</v>
      </c>
      <c r="F9833">
        <v>8000</v>
      </c>
      <c r="G9833" t="s">
        <v>189</v>
      </c>
      <c r="I9833">
        <f t="shared" si="1071"/>
        <v>1</v>
      </c>
      <c r="J9833" t="str">
        <f t="shared" si="1072"/>
        <v>OK</v>
      </c>
      <c r="K9833" t="str">
        <f t="shared" si="1073"/>
        <v>Successful</v>
      </c>
      <c r="L9833" t="str">
        <f t="shared" si="1074"/>
        <v>Withdrawal</v>
      </c>
      <c r="M9833" t="str">
        <f t="shared" si="1075"/>
        <v>OK</v>
      </c>
      <c r="N9833" t="str">
        <f t="shared" si="1076"/>
        <v>OK</v>
      </c>
      <c r="O9833" t="str">
        <f>_xlfn.XLOOKUP(B9833,'01_Raw_ATMs'!A:A,'01_Raw_ATMs'!A:A,"Not Found")</f>
        <v>ATM023</v>
      </c>
      <c r="P9833" t="str">
        <f t="shared" si="1077"/>
        <v>Valid</v>
      </c>
    </row>
    <row r="9834" spans="1:16">
      <c r="A9834" t="s">
        <v>10026</v>
      </c>
      <c r="B9834" t="s">
        <v>117</v>
      </c>
      <c r="C9834" s="2">
        <v>45936</v>
      </c>
      <c r="D9834" s="3">
        <v>0.48721064814814807</v>
      </c>
      <c r="E9834" t="s">
        <v>33</v>
      </c>
      <c r="F9834">
        <v>4000</v>
      </c>
      <c r="G9834" t="s">
        <v>189</v>
      </c>
      <c r="I9834">
        <f t="shared" si="1071"/>
        <v>1</v>
      </c>
      <c r="J9834" t="str">
        <f t="shared" si="1072"/>
        <v>OK</v>
      </c>
      <c r="K9834" t="str">
        <f t="shared" si="1073"/>
        <v>Successful</v>
      </c>
      <c r="L9834" t="str">
        <f t="shared" si="1074"/>
        <v>Withdrawal</v>
      </c>
      <c r="M9834" t="str">
        <f t="shared" si="1075"/>
        <v>OK</v>
      </c>
      <c r="N9834" t="str">
        <f t="shared" si="1076"/>
        <v>OK</v>
      </c>
      <c r="O9834" t="str">
        <f>_xlfn.XLOOKUP(B9834,'01_Raw_ATMs'!A:A,'01_Raw_ATMs'!A:A,"Not Found")</f>
        <v>ATM037</v>
      </c>
      <c r="P9834" t="str">
        <f t="shared" si="1077"/>
        <v>Valid</v>
      </c>
    </row>
    <row r="9835" spans="1:16">
      <c r="A9835" t="s">
        <v>10027</v>
      </c>
      <c r="B9835" t="s">
        <v>102</v>
      </c>
      <c r="C9835" s="2">
        <v>45936</v>
      </c>
      <c r="D9835" s="3">
        <v>0.6645833333333333</v>
      </c>
      <c r="E9835" t="s">
        <v>33</v>
      </c>
      <c r="F9835">
        <v>8000</v>
      </c>
      <c r="G9835" t="s">
        <v>189</v>
      </c>
      <c r="I9835">
        <f t="shared" si="1071"/>
        <v>1</v>
      </c>
      <c r="J9835" t="str">
        <f t="shared" si="1072"/>
        <v>OK</v>
      </c>
      <c r="K9835" t="str">
        <f t="shared" si="1073"/>
        <v>Successful</v>
      </c>
      <c r="L9835" t="str">
        <f t="shared" si="1074"/>
        <v>Withdrawal</v>
      </c>
      <c r="M9835" t="str">
        <f t="shared" si="1075"/>
        <v>OK</v>
      </c>
      <c r="N9835" t="str">
        <f t="shared" si="1076"/>
        <v>OK</v>
      </c>
      <c r="O9835" t="str">
        <f>_xlfn.XLOOKUP(B9835,'01_Raw_ATMs'!A:A,'01_Raw_ATMs'!A:A,"Not Found")</f>
        <v>ATM023</v>
      </c>
      <c r="P9835" t="str">
        <f t="shared" si="1077"/>
        <v>Valid</v>
      </c>
    </row>
    <row r="9836" spans="1:16">
      <c r="A9836" t="s">
        <v>10028</v>
      </c>
      <c r="B9836" t="s">
        <v>128</v>
      </c>
      <c r="C9836" s="2">
        <v>45987</v>
      </c>
      <c r="D9836" s="3">
        <v>0.90746527777777775</v>
      </c>
      <c r="E9836" t="s">
        <v>33</v>
      </c>
      <c r="F9836">
        <v>5000</v>
      </c>
      <c r="G9836" t="s">
        <v>214</v>
      </c>
      <c r="H9836" t="s">
        <v>1215</v>
      </c>
      <c r="I9836">
        <f t="shared" si="1071"/>
        <v>1</v>
      </c>
      <c r="J9836" t="str">
        <f t="shared" si="1072"/>
        <v>OK</v>
      </c>
      <c r="K9836" t="str">
        <f t="shared" si="1073"/>
        <v>Failed</v>
      </c>
      <c r="L9836" t="str">
        <f t="shared" si="1074"/>
        <v>Withdrawal</v>
      </c>
      <c r="M9836" t="str">
        <f t="shared" si="1075"/>
        <v>OK</v>
      </c>
      <c r="N9836" t="str">
        <f t="shared" si="1076"/>
        <v>OK</v>
      </c>
      <c r="O9836" t="str">
        <f>_xlfn.XLOOKUP(B9836,'01_Raw_ATMs'!A:A,'01_Raw_ATMs'!A:A,"Not Found")</f>
        <v>ATM048</v>
      </c>
      <c r="P9836" t="str">
        <f t="shared" si="1077"/>
        <v>Valid</v>
      </c>
    </row>
    <row r="9837" spans="1:16">
      <c r="A9837" t="s">
        <v>10029</v>
      </c>
      <c r="B9837" t="s">
        <v>81</v>
      </c>
      <c r="C9837" s="2">
        <v>45695</v>
      </c>
      <c r="D9837" s="3">
        <v>0.62875000000000003</v>
      </c>
      <c r="E9837" t="s">
        <v>33</v>
      </c>
      <c r="F9837">
        <v>6000</v>
      </c>
      <c r="G9837" t="s">
        <v>189</v>
      </c>
      <c r="I9837">
        <f t="shared" si="1071"/>
        <v>1</v>
      </c>
      <c r="J9837" t="str">
        <f t="shared" si="1072"/>
        <v>OK</v>
      </c>
      <c r="K9837" t="str">
        <f t="shared" si="1073"/>
        <v>Successful</v>
      </c>
      <c r="L9837" t="str">
        <f t="shared" si="1074"/>
        <v>Withdrawal</v>
      </c>
      <c r="M9837" t="str">
        <f t="shared" si="1075"/>
        <v>OK</v>
      </c>
      <c r="N9837" t="str">
        <f t="shared" si="1076"/>
        <v>OK</v>
      </c>
      <c r="O9837" t="str">
        <f>_xlfn.XLOOKUP(B9837,'01_Raw_ATMs'!A:A,'01_Raw_ATMs'!A:A,"Not Found")</f>
        <v>ATM007</v>
      </c>
      <c r="P9837" t="str">
        <f t="shared" si="1077"/>
        <v>Valid</v>
      </c>
    </row>
    <row r="9838" spans="1:16">
      <c r="A9838" t="s">
        <v>10030</v>
      </c>
      <c r="B9838" t="s">
        <v>152</v>
      </c>
      <c r="C9838" s="2">
        <v>45843</v>
      </c>
      <c r="D9838" s="3">
        <v>0.42753472222222222</v>
      </c>
      <c r="E9838" t="s">
        <v>33</v>
      </c>
      <c r="F9838">
        <v>5000</v>
      </c>
      <c r="G9838" t="s">
        <v>189</v>
      </c>
      <c r="I9838">
        <f t="shared" si="1071"/>
        <v>1</v>
      </c>
      <c r="J9838" t="str">
        <f t="shared" si="1072"/>
        <v>OK</v>
      </c>
      <c r="K9838" t="str">
        <f t="shared" si="1073"/>
        <v>Successful</v>
      </c>
      <c r="L9838" t="str">
        <f t="shared" si="1074"/>
        <v>Withdrawal</v>
      </c>
      <c r="M9838" t="str">
        <f t="shared" si="1075"/>
        <v>OK</v>
      </c>
      <c r="N9838" t="str">
        <f t="shared" si="1076"/>
        <v>OK</v>
      </c>
      <c r="O9838" t="str">
        <f>_xlfn.XLOOKUP(B9838,'01_Raw_ATMs'!A:A,'01_Raw_ATMs'!A:A,"Not Found")</f>
        <v>ATM072</v>
      </c>
      <c r="P9838" t="str">
        <f t="shared" si="1077"/>
        <v>Valid</v>
      </c>
    </row>
    <row r="9839" spans="1:16">
      <c r="A9839" t="s">
        <v>10031</v>
      </c>
      <c r="B9839" t="s">
        <v>131</v>
      </c>
      <c r="C9839" s="2">
        <v>46151</v>
      </c>
      <c r="D9839" s="3">
        <v>0.92509259259259258</v>
      </c>
      <c r="E9839" t="s">
        <v>211</v>
      </c>
      <c r="F9839">
        <v>0</v>
      </c>
      <c r="G9839" t="s">
        <v>189</v>
      </c>
      <c r="I9839">
        <f t="shared" si="1071"/>
        <v>1</v>
      </c>
      <c r="J9839" t="str">
        <f t="shared" si="1072"/>
        <v>OK</v>
      </c>
      <c r="K9839" t="str">
        <f t="shared" si="1073"/>
        <v>Successful</v>
      </c>
      <c r="L9839" t="str">
        <f t="shared" si="1074"/>
        <v>Mini Statement</v>
      </c>
      <c r="M9839" t="str">
        <f t="shared" si="1075"/>
        <v>OK</v>
      </c>
      <c r="N9839" t="str">
        <f t="shared" si="1076"/>
        <v>OK</v>
      </c>
      <c r="O9839" t="str">
        <f>_xlfn.XLOOKUP(B9839,'01_Raw_ATMs'!A:A,'01_Raw_ATMs'!A:A,"Not Found")</f>
        <v>ATM051</v>
      </c>
      <c r="P9839" t="str">
        <f t="shared" si="1077"/>
        <v>Valid</v>
      </c>
    </row>
    <row r="9840" spans="1:16">
      <c r="A9840" t="s">
        <v>10032</v>
      </c>
      <c r="B9840" t="s">
        <v>149</v>
      </c>
      <c r="C9840" s="2">
        <v>45885</v>
      </c>
      <c r="D9840" s="3">
        <v>0.73298611111111112</v>
      </c>
      <c r="E9840" t="s">
        <v>33</v>
      </c>
      <c r="F9840">
        <v>3000</v>
      </c>
      <c r="G9840" t="s">
        <v>189</v>
      </c>
      <c r="I9840">
        <f t="shared" si="1071"/>
        <v>1</v>
      </c>
      <c r="J9840" t="str">
        <f t="shared" si="1072"/>
        <v>OK</v>
      </c>
      <c r="K9840" t="str">
        <f t="shared" si="1073"/>
        <v>Successful</v>
      </c>
      <c r="L9840" t="str">
        <f t="shared" si="1074"/>
        <v>Withdrawal</v>
      </c>
      <c r="M9840" t="str">
        <f t="shared" si="1075"/>
        <v>OK</v>
      </c>
      <c r="N9840" t="str">
        <f t="shared" si="1076"/>
        <v>OK</v>
      </c>
      <c r="O9840" t="str">
        <f>_xlfn.XLOOKUP(B9840,'01_Raw_ATMs'!A:A,'01_Raw_ATMs'!A:A,"Not Found")</f>
        <v>ATM069</v>
      </c>
      <c r="P9840" t="str">
        <f t="shared" si="1077"/>
        <v>Valid</v>
      </c>
    </row>
    <row r="9841" spans="1:16">
      <c r="A9841" t="s">
        <v>10033</v>
      </c>
      <c r="B9841" t="s">
        <v>81</v>
      </c>
      <c r="C9841" s="2">
        <v>46029</v>
      </c>
      <c r="D9841" s="3">
        <v>0.67994212962962963</v>
      </c>
      <c r="E9841" t="s">
        <v>33</v>
      </c>
      <c r="F9841">
        <v>10000</v>
      </c>
      <c r="G9841" t="s">
        <v>189</v>
      </c>
      <c r="I9841">
        <f t="shared" si="1071"/>
        <v>1</v>
      </c>
      <c r="J9841" t="str">
        <f t="shared" si="1072"/>
        <v>OK</v>
      </c>
      <c r="K9841" t="str">
        <f t="shared" si="1073"/>
        <v>Successful</v>
      </c>
      <c r="L9841" t="str">
        <f t="shared" si="1074"/>
        <v>Withdrawal</v>
      </c>
      <c r="M9841" t="str">
        <f t="shared" si="1075"/>
        <v>OK</v>
      </c>
      <c r="N9841" t="str">
        <f t="shared" si="1076"/>
        <v>OK</v>
      </c>
      <c r="O9841" t="str">
        <f>_xlfn.XLOOKUP(B9841,'01_Raw_ATMs'!A:A,'01_Raw_ATMs'!A:A,"Not Found")</f>
        <v>ATM007</v>
      </c>
      <c r="P9841" t="str">
        <f t="shared" si="1077"/>
        <v>Valid</v>
      </c>
    </row>
    <row r="9842" spans="1:16">
      <c r="A9842" t="s">
        <v>10034</v>
      </c>
      <c r="B9842" t="s">
        <v>120</v>
      </c>
      <c r="C9842" s="2">
        <v>46183</v>
      </c>
      <c r="D9842" s="3">
        <v>0.35199074074074072</v>
      </c>
      <c r="E9842" t="s">
        <v>33</v>
      </c>
      <c r="F9842">
        <v>1000</v>
      </c>
      <c r="G9842" t="s">
        <v>189</v>
      </c>
      <c r="I9842">
        <f t="shared" si="1071"/>
        <v>1</v>
      </c>
      <c r="J9842" t="str">
        <f t="shared" si="1072"/>
        <v>OK</v>
      </c>
      <c r="K9842" t="str">
        <f t="shared" si="1073"/>
        <v>Successful</v>
      </c>
      <c r="L9842" t="str">
        <f t="shared" si="1074"/>
        <v>Withdrawal</v>
      </c>
      <c r="M9842" t="str">
        <f t="shared" si="1075"/>
        <v>OK</v>
      </c>
      <c r="N9842" t="str">
        <f t="shared" si="1076"/>
        <v>OK</v>
      </c>
      <c r="O9842" t="str">
        <f>_xlfn.XLOOKUP(B9842,'01_Raw_ATMs'!A:A,'01_Raw_ATMs'!A:A,"Not Found")</f>
        <v>ATM040</v>
      </c>
      <c r="P9842" t="str">
        <f t="shared" si="1077"/>
        <v>Valid</v>
      </c>
    </row>
    <row r="9843" spans="1:16">
      <c r="A9843" t="s">
        <v>10035</v>
      </c>
      <c r="B9843" t="s">
        <v>148</v>
      </c>
      <c r="C9843" s="2">
        <v>46192</v>
      </c>
      <c r="D9843" s="3">
        <v>1.0254629629629629E-2</v>
      </c>
      <c r="E9843" t="s">
        <v>33</v>
      </c>
      <c r="F9843">
        <v>5000</v>
      </c>
      <c r="G9843" t="s">
        <v>189</v>
      </c>
      <c r="I9843">
        <f t="shared" si="1071"/>
        <v>1</v>
      </c>
      <c r="J9843" t="str">
        <f t="shared" si="1072"/>
        <v>OK</v>
      </c>
      <c r="K9843" t="str">
        <f t="shared" si="1073"/>
        <v>Successful</v>
      </c>
      <c r="L9843" t="str">
        <f t="shared" si="1074"/>
        <v>Withdrawal</v>
      </c>
      <c r="M9843" t="str">
        <f t="shared" si="1075"/>
        <v>OK</v>
      </c>
      <c r="N9843" t="str">
        <f t="shared" si="1076"/>
        <v>OK</v>
      </c>
      <c r="O9843" t="str">
        <f>_xlfn.XLOOKUP(B9843,'01_Raw_ATMs'!A:A,'01_Raw_ATMs'!A:A,"Not Found")</f>
        <v>ATM068</v>
      </c>
      <c r="P9843" t="str">
        <f t="shared" si="1077"/>
        <v>Valid</v>
      </c>
    </row>
    <row r="9844" spans="1:16">
      <c r="A9844" t="s">
        <v>10036</v>
      </c>
      <c r="B9844" t="s">
        <v>74</v>
      </c>
      <c r="C9844" s="2">
        <v>46090</v>
      </c>
      <c r="D9844" s="3">
        <v>0.2691898148148148</v>
      </c>
      <c r="E9844" t="s">
        <v>33</v>
      </c>
      <c r="F9844">
        <v>2500</v>
      </c>
      <c r="G9844" t="s">
        <v>189</v>
      </c>
      <c r="I9844">
        <f t="shared" si="1071"/>
        <v>1</v>
      </c>
      <c r="J9844" t="str">
        <f t="shared" si="1072"/>
        <v>OK</v>
      </c>
      <c r="K9844" t="str">
        <f t="shared" si="1073"/>
        <v>Successful</v>
      </c>
      <c r="L9844" t="str">
        <f t="shared" si="1074"/>
        <v>Withdrawal</v>
      </c>
      <c r="M9844" t="str">
        <f t="shared" si="1075"/>
        <v>OK</v>
      </c>
      <c r="N9844" t="str">
        <f t="shared" si="1076"/>
        <v>OK</v>
      </c>
      <c r="O9844" t="str">
        <f>_xlfn.XLOOKUP(B9844,'01_Raw_ATMs'!A:A,'01_Raw_ATMs'!A:A,"Not Found")</f>
        <v>ATM003</v>
      </c>
      <c r="P9844" t="str">
        <f t="shared" si="1077"/>
        <v>Valid</v>
      </c>
    </row>
    <row r="9845" spans="1:16">
      <c r="A9845" t="s">
        <v>10037</v>
      </c>
      <c r="B9845" t="s">
        <v>146</v>
      </c>
      <c r="C9845" s="2">
        <v>45732</v>
      </c>
      <c r="D9845" s="3">
        <v>0.11417824074074071</v>
      </c>
      <c r="E9845" t="s">
        <v>33</v>
      </c>
      <c r="F9845">
        <v>500</v>
      </c>
      <c r="G9845" t="s">
        <v>189</v>
      </c>
      <c r="I9845">
        <f t="shared" si="1071"/>
        <v>1</v>
      </c>
      <c r="J9845" t="str">
        <f t="shared" si="1072"/>
        <v>OK</v>
      </c>
      <c r="K9845" t="str">
        <f t="shared" si="1073"/>
        <v>Successful</v>
      </c>
      <c r="L9845" t="str">
        <f t="shared" si="1074"/>
        <v>Withdrawal</v>
      </c>
      <c r="M9845" t="str">
        <f t="shared" si="1075"/>
        <v>OK</v>
      </c>
      <c r="N9845" t="str">
        <f t="shared" si="1076"/>
        <v>OK</v>
      </c>
      <c r="O9845" t="str">
        <f>_xlfn.XLOOKUP(B9845,'01_Raw_ATMs'!A:A,'01_Raw_ATMs'!A:A,"Not Found")</f>
        <v>ATM066</v>
      </c>
      <c r="P9845" t="str">
        <f t="shared" si="1077"/>
        <v>Valid</v>
      </c>
    </row>
    <row r="9846" spans="1:16">
      <c r="A9846" t="s">
        <v>10038</v>
      </c>
      <c r="B9846" t="s">
        <v>137</v>
      </c>
      <c r="C9846" s="2">
        <v>45830</v>
      </c>
      <c r="D9846" s="3">
        <v>0.2243287037037037</v>
      </c>
      <c r="E9846" t="s">
        <v>33</v>
      </c>
      <c r="F9846">
        <v>1500</v>
      </c>
      <c r="G9846" t="s">
        <v>189</v>
      </c>
      <c r="I9846">
        <f t="shared" si="1071"/>
        <v>1</v>
      </c>
      <c r="J9846" t="str">
        <f t="shared" si="1072"/>
        <v>OK</v>
      </c>
      <c r="K9846" t="str">
        <f t="shared" si="1073"/>
        <v>Successful</v>
      </c>
      <c r="L9846" t="str">
        <f t="shared" si="1074"/>
        <v>Withdrawal</v>
      </c>
      <c r="M9846" t="str">
        <f t="shared" si="1075"/>
        <v>OK</v>
      </c>
      <c r="N9846" t="str">
        <f t="shared" si="1076"/>
        <v>OK</v>
      </c>
      <c r="O9846" t="str">
        <f>_xlfn.XLOOKUP(B9846,'01_Raw_ATMs'!A:A,'01_Raw_ATMs'!A:A,"Not Found")</f>
        <v>ATM057</v>
      </c>
      <c r="P9846" t="str">
        <f t="shared" si="1077"/>
        <v>Valid</v>
      </c>
    </row>
    <row r="9847" spans="1:16">
      <c r="A9847" t="s">
        <v>10039</v>
      </c>
      <c r="B9847" t="s">
        <v>132</v>
      </c>
      <c r="C9847" s="2">
        <v>45912</v>
      </c>
      <c r="D9847" s="3">
        <v>0.47312500000000002</v>
      </c>
      <c r="E9847" t="s">
        <v>33</v>
      </c>
      <c r="F9847">
        <v>8000</v>
      </c>
      <c r="G9847" t="s">
        <v>189</v>
      </c>
      <c r="I9847">
        <f t="shared" si="1071"/>
        <v>1</v>
      </c>
      <c r="J9847" t="str">
        <f t="shared" si="1072"/>
        <v>OK</v>
      </c>
      <c r="K9847" t="str">
        <f t="shared" si="1073"/>
        <v>Successful</v>
      </c>
      <c r="L9847" t="str">
        <f t="shared" si="1074"/>
        <v>Withdrawal</v>
      </c>
      <c r="M9847" t="str">
        <f t="shared" si="1075"/>
        <v>OK</v>
      </c>
      <c r="N9847" t="str">
        <f t="shared" si="1076"/>
        <v>OK</v>
      </c>
      <c r="O9847" t="str">
        <f>_xlfn.XLOOKUP(B9847,'01_Raw_ATMs'!A:A,'01_Raw_ATMs'!A:A,"Not Found")</f>
        <v>ATM052</v>
      </c>
      <c r="P9847" t="str">
        <f t="shared" si="1077"/>
        <v>Valid</v>
      </c>
    </row>
    <row r="9848" spans="1:16">
      <c r="A9848" t="s">
        <v>10040</v>
      </c>
      <c r="B9848" t="s">
        <v>122</v>
      </c>
      <c r="C9848" s="2">
        <v>45678</v>
      </c>
      <c r="D9848" s="3">
        <v>0.81275462962962963</v>
      </c>
      <c r="E9848" t="s">
        <v>261</v>
      </c>
      <c r="F9848">
        <v>5000</v>
      </c>
      <c r="G9848" t="s">
        <v>189</v>
      </c>
      <c r="I9848">
        <f t="shared" si="1071"/>
        <v>1</v>
      </c>
      <c r="J9848" t="str">
        <f t="shared" si="1072"/>
        <v>OK</v>
      </c>
      <c r="K9848" t="str">
        <f t="shared" si="1073"/>
        <v>Successful</v>
      </c>
      <c r="L9848" t="str">
        <f t="shared" si="1074"/>
        <v>Cash Deposit</v>
      </c>
      <c r="M9848" t="str">
        <f t="shared" si="1075"/>
        <v>OK</v>
      </c>
      <c r="N9848" t="str">
        <f t="shared" si="1076"/>
        <v>OK</v>
      </c>
      <c r="O9848" t="str">
        <f>_xlfn.XLOOKUP(B9848,'01_Raw_ATMs'!A:A,'01_Raw_ATMs'!A:A,"Not Found")</f>
        <v>ATM042</v>
      </c>
      <c r="P9848" t="str">
        <f t="shared" si="1077"/>
        <v>Valid</v>
      </c>
    </row>
    <row r="9849" spans="1:16">
      <c r="A9849" t="s">
        <v>10041</v>
      </c>
      <c r="B9849" t="s">
        <v>71</v>
      </c>
      <c r="C9849" s="2">
        <v>45731</v>
      </c>
      <c r="D9849" s="3">
        <v>0.64098379629629632</v>
      </c>
      <c r="E9849" t="s">
        <v>33</v>
      </c>
      <c r="F9849">
        <v>10000</v>
      </c>
      <c r="G9849" t="s">
        <v>189</v>
      </c>
      <c r="I9849">
        <f t="shared" si="1071"/>
        <v>1</v>
      </c>
      <c r="J9849" t="str">
        <f t="shared" si="1072"/>
        <v>OK</v>
      </c>
      <c r="K9849" t="str">
        <f t="shared" si="1073"/>
        <v>Successful</v>
      </c>
      <c r="L9849" t="str">
        <f t="shared" si="1074"/>
        <v>Withdrawal</v>
      </c>
      <c r="M9849" t="str">
        <f t="shared" si="1075"/>
        <v>OK</v>
      </c>
      <c r="N9849" t="str">
        <f t="shared" si="1076"/>
        <v>OK</v>
      </c>
      <c r="O9849" t="str">
        <f>_xlfn.XLOOKUP(B9849,'01_Raw_ATMs'!A:A,'01_Raw_ATMs'!A:A,"Not Found")</f>
        <v>ATM002</v>
      </c>
      <c r="P9849" t="str">
        <f t="shared" si="1077"/>
        <v>Valid</v>
      </c>
    </row>
    <row r="9850" spans="1:16">
      <c r="A9850" t="s">
        <v>10042</v>
      </c>
      <c r="B9850" t="s">
        <v>138</v>
      </c>
      <c r="C9850" s="2">
        <v>45775</v>
      </c>
      <c r="D9850" s="3">
        <v>0.46493055555555562</v>
      </c>
      <c r="E9850" t="s">
        <v>211</v>
      </c>
      <c r="F9850">
        <v>0</v>
      </c>
      <c r="G9850" t="s">
        <v>189</v>
      </c>
      <c r="I9850">
        <f t="shared" si="1071"/>
        <v>1</v>
      </c>
      <c r="J9850" t="str">
        <f t="shared" si="1072"/>
        <v>OK</v>
      </c>
      <c r="K9850" t="str">
        <f t="shared" si="1073"/>
        <v>Successful</v>
      </c>
      <c r="L9850" t="str">
        <f t="shared" si="1074"/>
        <v>Mini Statement</v>
      </c>
      <c r="M9850" t="str">
        <f t="shared" si="1075"/>
        <v>OK</v>
      </c>
      <c r="N9850" t="str">
        <f t="shared" si="1076"/>
        <v>OK</v>
      </c>
      <c r="O9850" t="str">
        <f>_xlfn.XLOOKUP(B9850,'01_Raw_ATMs'!A:A,'01_Raw_ATMs'!A:A,"Not Found")</f>
        <v>ATM058</v>
      </c>
      <c r="P9850" t="str">
        <f t="shared" si="1077"/>
        <v>Valid</v>
      </c>
    </row>
    <row r="9851" spans="1:16">
      <c r="A9851" t="s">
        <v>10043</v>
      </c>
      <c r="B9851" t="s">
        <v>174</v>
      </c>
      <c r="C9851" s="2">
        <v>46027</v>
      </c>
      <c r="D9851" s="3">
        <v>0.41427083333333331</v>
      </c>
      <c r="E9851" t="s">
        <v>33</v>
      </c>
      <c r="F9851">
        <v>1500</v>
      </c>
      <c r="G9851" t="s">
        <v>189</v>
      </c>
      <c r="I9851">
        <f t="shared" si="1071"/>
        <v>1</v>
      </c>
      <c r="J9851" t="str">
        <f t="shared" si="1072"/>
        <v>OK</v>
      </c>
      <c r="K9851" t="str">
        <f t="shared" si="1073"/>
        <v>Successful</v>
      </c>
      <c r="L9851" t="str">
        <f t="shared" si="1074"/>
        <v>Withdrawal</v>
      </c>
      <c r="M9851" t="str">
        <f t="shared" si="1075"/>
        <v>OK</v>
      </c>
      <c r="N9851" t="str">
        <f t="shared" si="1076"/>
        <v>OK</v>
      </c>
      <c r="O9851" t="str">
        <f>_xlfn.XLOOKUP(B9851,'01_Raw_ATMs'!A:A,'01_Raw_ATMs'!A:A,"Not Found")</f>
        <v>ATM094</v>
      </c>
      <c r="P9851" t="str">
        <f t="shared" si="1077"/>
        <v>Valid</v>
      </c>
    </row>
    <row r="9852" spans="1:16">
      <c r="A9852" t="s">
        <v>10044</v>
      </c>
      <c r="B9852" t="s">
        <v>111</v>
      </c>
      <c r="C9852" s="2">
        <v>45830</v>
      </c>
      <c r="D9852" s="3">
        <v>0.7487152777777778</v>
      </c>
      <c r="E9852" t="s">
        <v>194</v>
      </c>
      <c r="F9852">
        <v>0</v>
      </c>
      <c r="G9852" t="s">
        <v>189</v>
      </c>
      <c r="I9852">
        <f t="shared" si="1071"/>
        <v>1</v>
      </c>
      <c r="J9852" t="str">
        <f t="shared" si="1072"/>
        <v>OK</v>
      </c>
      <c r="K9852" t="str">
        <f t="shared" si="1073"/>
        <v>Successful</v>
      </c>
      <c r="L9852" t="str">
        <f t="shared" si="1074"/>
        <v>Balance Inquiry</v>
      </c>
      <c r="M9852" t="str">
        <f t="shared" si="1075"/>
        <v>OK</v>
      </c>
      <c r="N9852" t="str">
        <f t="shared" si="1076"/>
        <v>OK</v>
      </c>
      <c r="O9852" t="str">
        <f>_xlfn.XLOOKUP(B9852,'01_Raw_ATMs'!A:A,'01_Raw_ATMs'!A:A,"Not Found")</f>
        <v>ATM031</v>
      </c>
      <c r="P9852" t="str">
        <f t="shared" si="1077"/>
        <v>Valid</v>
      </c>
    </row>
    <row r="9853" spans="1:16">
      <c r="A9853" t="s">
        <v>10045</v>
      </c>
      <c r="B9853" t="s">
        <v>93</v>
      </c>
      <c r="C9853" s="2">
        <v>45740</v>
      </c>
      <c r="D9853" s="3">
        <v>0.7300578703703704</v>
      </c>
      <c r="E9853" t="s">
        <v>211</v>
      </c>
      <c r="F9853">
        <v>0</v>
      </c>
      <c r="G9853" t="s">
        <v>189</v>
      </c>
      <c r="I9853">
        <f t="shared" si="1071"/>
        <v>1</v>
      </c>
      <c r="J9853" t="str">
        <f t="shared" si="1072"/>
        <v>OK</v>
      </c>
      <c r="K9853" t="str">
        <f t="shared" si="1073"/>
        <v>Successful</v>
      </c>
      <c r="L9853" t="str">
        <f t="shared" si="1074"/>
        <v>Mini Statement</v>
      </c>
      <c r="M9853" t="str">
        <f t="shared" si="1075"/>
        <v>OK</v>
      </c>
      <c r="N9853" t="str">
        <f t="shared" si="1076"/>
        <v>OK</v>
      </c>
      <c r="O9853" t="str">
        <f>_xlfn.XLOOKUP(B9853,'01_Raw_ATMs'!A:A,'01_Raw_ATMs'!A:A,"Not Found")</f>
        <v>ATM016</v>
      </c>
      <c r="P9853" t="str">
        <f t="shared" si="1077"/>
        <v>Valid</v>
      </c>
    </row>
    <row r="9854" spans="1:16">
      <c r="A9854" t="s">
        <v>10046</v>
      </c>
      <c r="B9854" t="s">
        <v>83</v>
      </c>
      <c r="C9854" s="2">
        <v>46165</v>
      </c>
      <c r="D9854" s="3">
        <v>0.45010416666666669</v>
      </c>
      <c r="E9854" t="s">
        <v>33</v>
      </c>
      <c r="F9854">
        <v>6000</v>
      </c>
      <c r="G9854" t="s">
        <v>189</v>
      </c>
      <c r="I9854">
        <f t="shared" si="1071"/>
        <v>1</v>
      </c>
      <c r="J9854" t="str">
        <f t="shared" si="1072"/>
        <v>OK</v>
      </c>
      <c r="K9854" t="str">
        <f t="shared" si="1073"/>
        <v>Successful</v>
      </c>
      <c r="L9854" t="str">
        <f t="shared" si="1074"/>
        <v>Withdrawal</v>
      </c>
      <c r="M9854" t="str">
        <f t="shared" si="1075"/>
        <v>OK</v>
      </c>
      <c r="N9854" t="str">
        <f t="shared" si="1076"/>
        <v>OK</v>
      </c>
      <c r="O9854" t="str">
        <f>_xlfn.XLOOKUP(B9854,'01_Raw_ATMs'!A:A,'01_Raw_ATMs'!A:A,"Not Found")</f>
        <v>ATM008</v>
      </c>
      <c r="P9854" t="str">
        <f t="shared" si="1077"/>
        <v>Valid</v>
      </c>
    </row>
    <row r="9855" spans="1:16">
      <c r="A9855" t="s">
        <v>10047</v>
      </c>
      <c r="B9855" t="s">
        <v>161</v>
      </c>
      <c r="C9855" s="2">
        <v>45916</v>
      </c>
      <c r="D9855" s="3">
        <v>0.38520833333333332</v>
      </c>
      <c r="E9855" t="s">
        <v>33</v>
      </c>
      <c r="F9855">
        <v>500</v>
      </c>
      <c r="G9855" t="s">
        <v>214</v>
      </c>
      <c r="H9855" t="s">
        <v>1215</v>
      </c>
      <c r="I9855">
        <f t="shared" si="1071"/>
        <v>1</v>
      </c>
      <c r="J9855" t="str">
        <f t="shared" si="1072"/>
        <v>OK</v>
      </c>
      <c r="K9855" t="str">
        <f t="shared" si="1073"/>
        <v>Failed</v>
      </c>
      <c r="L9855" t="str">
        <f t="shared" si="1074"/>
        <v>Withdrawal</v>
      </c>
      <c r="M9855" t="str">
        <f t="shared" si="1075"/>
        <v>OK</v>
      </c>
      <c r="N9855" t="str">
        <f t="shared" si="1076"/>
        <v>OK</v>
      </c>
      <c r="O9855" t="str">
        <f>_xlfn.XLOOKUP(B9855,'01_Raw_ATMs'!A:A,'01_Raw_ATMs'!A:A,"Not Found")</f>
        <v>ATM081</v>
      </c>
      <c r="P9855" t="str">
        <f t="shared" si="1077"/>
        <v>Valid</v>
      </c>
    </row>
    <row r="9856" spans="1:16">
      <c r="A9856" t="s">
        <v>10048</v>
      </c>
      <c r="B9856" t="s">
        <v>121</v>
      </c>
      <c r="C9856" s="2">
        <v>46044</v>
      </c>
      <c r="D9856" s="3">
        <v>0.63098379629629631</v>
      </c>
      <c r="E9856" t="s">
        <v>33</v>
      </c>
      <c r="F9856">
        <v>1500</v>
      </c>
      <c r="G9856" t="s">
        <v>189</v>
      </c>
      <c r="I9856">
        <f t="shared" si="1071"/>
        <v>1</v>
      </c>
      <c r="J9856" t="str">
        <f t="shared" si="1072"/>
        <v>OK</v>
      </c>
      <c r="K9856" t="str">
        <f t="shared" si="1073"/>
        <v>Successful</v>
      </c>
      <c r="L9856" t="str">
        <f t="shared" si="1074"/>
        <v>Withdrawal</v>
      </c>
      <c r="M9856" t="str">
        <f t="shared" si="1075"/>
        <v>OK</v>
      </c>
      <c r="N9856" t="str">
        <f t="shared" si="1076"/>
        <v>OK</v>
      </c>
      <c r="O9856" t="str">
        <f>_xlfn.XLOOKUP(B9856,'01_Raw_ATMs'!A:A,'01_Raw_ATMs'!A:A,"Not Found")</f>
        <v>ATM041</v>
      </c>
      <c r="P9856" t="str">
        <f t="shared" si="1077"/>
        <v>Valid</v>
      </c>
    </row>
    <row r="9857" spans="1:16">
      <c r="A9857" t="s">
        <v>10049</v>
      </c>
      <c r="B9857" t="s">
        <v>142</v>
      </c>
      <c r="C9857" s="2">
        <v>45834</v>
      </c>
      <c r="D9857" s="3">
        <v>0.8409375</v>
      </c>
      <c r="E9857" t="s">
        <v>33</v>
      </c>
      <c r="F9857">
        <v>5000</v>
      </c>
      <c r="G9857" t="s">
        <v>189</v>
      </c>
      <c r="I9857">
        <f t="shared" si="1071"/>
        <v>1</v>
      </c>
      <c r="J9857" t="str">
        <f t="shared" si="1072"/>
        <v>OK</v>
      </c>
      <c r="K9857" t="str">
        <f t="shared" si="1073"/>
        <v>Successful</v>
      </c>
      <c r="L9857" t="str">
        <f t="shared" si="1074"/>
        <v>Withdrawal</v>
      </c>
      <c r="M9857" t="str">
        <f t="shared" si="1075"/>
        <v>OK</v>
      </c>
      <c r="N9857" t="str">
        <f t="shared" si="1076"/>
        <v>OK</v>
      </c>
      <c r="O9857" t="str">
        <f>_xlfn.XLOOKUP(B9857,'01_Raw_ATMs'!A:A,'01_Raw_ATMs'!A:A,"Not Found")</f>
        <v>ATM062</v>
      </c>
      <c r="P9857" t="str">
        <f t="shared" si="1077"/>
        <v>Valid</v>
      </c>
    </row>
    <row r="9858" spans="1:16">
      <c r="A9858" t="s">
        <v>10050</v>
      </c>
      <c r="B9858" t="s">
        <v>112</v>
      </c>
      <c r="C9858" s="2">
        <v>45908</v>
      </c>
      <c r="D9858" s="3">
        <v>0.40781250000000002</v>
      </c>
      <c r="E9858" t="s">
        <v>33</v>
      </c>
      <c r="F9858">
        <v>4000</v>
      </c>
      <c r="G9858" t="s">
        <v>189</v>
      </c>
      <c r="I9858">
        <f t="shared" si="1071"/>
        <v>1</v>
      </c>
      <c r="J9858" t="str">
        <f t="shared" si="1072"/>
        <v>OK</v>
      </c>
      <c r="K9858" t="str">
        <f t="shared" si="1073"/>
        <v>Successful</v>
      </c>
      <c r="L9858" t="str">
        <f t="shared" si="1074"/>
        <v>Withdrawal</v>
      </c>
      <c r="M9858" t="str">
        <f t="shared" si="1075"/>
        <v>OK</v>
      </c>
      <c r="N9858" t="str">
        <f t="shared" si="1076"/>
        <v>OK</v>
      </c>
      <c r="O9858" t="str">
        <f>_xlfn.XLOOKUP(B9858,'01_Raw_ATMs'!A:A,'01_Raw_ATMs'!A:A,"Not Found")</f>
        <v>ATM032</v>
      </c>
      <c r="P9858" t="str">
        <f t="shared" si="1077"/>
        <v>Valid</v>
      </c>
    </row>
    <row r="9859" spans="1:16">
      <c r="A9859" t="s">
        <v>10051</v>
      </c>
      <c r="B9859" t="s">
        <v>168</v>
      </c>
      <c r="C9859" s="2">
        <v>45880</v>
      </c>
      <c r="D9859" s="3">
        <v>0.34006944444444442</v>
      </c>
      <c r="E9859" t="s">
        <v>33</v>
      </c>
      <c r="F9859">
        <v>4000</v>
      </c>
      <c r="G9859" t="s">
        <v>189</v>
      </c>
      <c r="I9859">
        <f t="shared" ref="I9859:I9922" si="1078">COUNTIF($A:$A,A9859)</f>
        <v>1</v>
      </c>
      <c r="J9859" t="str">
        <f t="shared" ref="J9859:J9922" si="1079">IF(AND(TRIM(G9859)="Failed",H9859=""),"Problem","OK")</f>
        <v>OK</v>
      </c>
      <c r="K9859" t="str">
        <f t="shared" ref="K9859:K9922" si="1080">PROPER(TRIM(G9859))</f>
        <v>Successful</v>
      </c>
      <c r="L9859" t="str">
        <f t="shared" ref="L9859:L9922" si="1081">PROPER(TRIM(E9859))</f>
        <v>Withdrawal</v>
      </c>
      <c r="M9859" t="str">
        <f t="shared" ref="M9859:M9922" si="1082">IF(OR(E9859="Withdrawal",E9859="Cash Deposit"),IF(F9859&gt;0,"OK","Problem"),IF(F9859=0,"OK","Problem"))</f>
        <v>OK</v>
      </c>
      <c r="N9859" t="str">
        <f t="shared" ref="N9859:N9922" si="1083">IF(AND(C9859&gt;=DATE(2025,1,1),C9859&lt;=DATE(2026,6,30)),"OK","Problem")</f>
        <v>OK</v>
      </c>
      <c r="O9859" t="str">
        <f>_xlfn.XLOOKUP(B9859,'01_Raw_ATMs'!A:A,'01_Raw_ATMs'!A:A,"Not Found")</f>
        <v>ATM088</v>
      </c>
      <c r="P9859" t="str">
        <f t="shared" ref="P9859:P9922" si="1084">IF(B9859="","Missing ATM_ID","Valid")</f>
        <v>Valid</v>
      </c>
    </row>
    <row r="9860" spans="1:16">
      <c r="A9860" t="s">
        <v>10052</v>
      </c>
      <c r="B9860" t="s">
        <v>164</v>
      </c>
      <c r="C9860" s="2">
        <v>46020</v>
      </c>
      <c r="D9860" s="3">
        <v>0.68035879629629625</v>
      </c>
      <c r="E9860" t="s">
        <v>33</v>
      </c>
      <c r="F9860">
        <v>1000</v>
      </c>
      <c r="G9860" t="s">
        <v>189</v>
      </c>
      <c r="I9860">
        <f t="shared" si="1078"/>
        <v>1</v>
      </c>
      <c r="J9860" t="str">
        <f t="shared" si="1079"/>
        <v>OK</v>
      </c>
      <c r="K9860" t="str">
        <f t="shared" si="1080"/>
        <v>Successful</v>
      </c>
      <c r="L9860" t="str">
        <f t="shared" si="1081"/>
        <v>Withdrawal</v>
      </c>
      <c r="M9860" t="str">
        <f t="shared" si="1082"/>
        <v>OK</v>
      </c>
      <c r="N9860" t="str">
        <f t="shared" si="1083"/>
        <v>OK</v>
      </c>
      <c r="O9860" t="str">
        <f>_xlfn.XLOOKUP(B9860,'01_Raw_ATMs'!A:A,'01_Raw_ATMs'!A:A,"Not Found")</f>
        <v>ATM084</v>
      </c>
      <c r="P9860" t="str">
        <f t="shared" si="1084"/>
        <v>Valid</v>
      </c>
    </row>
    <row r="9861" spans="1:16">
      <c r="A9861" t="s">
        <v>10053</v>
      </c>
      <c r="B9861" t="s">
        <v>109</v>
      </c>
      <c r="C9861" s="2">
        <v>45683</v>
      </c>
      <c r="D9861" s="3">
        <v>0.74412037037037038</v>
      </c>
      <c r="E9861" t="s">
        <v>194</v>
      </c>
      <c r="F9861">
        <v>0</v>
      </c>
      <c r="G9861" t="s">
        <v>189</v>
      </c>
      <c r="I9861">
        <f t="shared" si="1078"/>
        <v>1</v>
      </c>
      <c r="J9861" t="str">
        <f t="shared" si="1079"/>
        <v>OK</v>
      </c>
      <c r="K9861" t="str">
        <f t="shared" si="1080"/>
        <v>Successful</v>
      </c>
      <c r="L9861" t="str">
        <f t="shared" si="1081"/>
        <v>Balance Inquiry</v>
      </c>
      <c r="M9861" t="str">
        <f t="shared" si="1082"/>
        <v>OK</v>
      </c>
      <c r="N9861" t="str">
        <f t="shared" si="1083"/>
        <v>OK</v>
      </c>
      <c r="O9861" t="str">
        <f>_xlfn.XLOOKUP(B9861,'01_Raw_ATMs'!A:A,'01_Raw_ATMs'!A:A,"Not Found")</f>
        <v>ATM029</v>
      </c>
      <c r="P9861" t="str">
        <f t="shared" si="1084"/>
        <v>Valid</v>
      </c>
    </row>
    <row r="9862" spans="1:16">
      <c r="A9862" t="s">
        <v>10054</v>
      </c>
      <c r="B9862" t="s">
        <v>174</v>
      </c>
      <c r="C9862" s="2">
        <v>46185</v>
      </c>
      <c r="D9862" s="3">
        <v>0.78179398148148149</v>
      </c>
      <c r="E9862" t="s">
        <v>33</v>
      </c>
      <c r="F9862">
        <v>1500</v>
      </c>
      <c r="G9862" t="s">
        <v>189</v>
      </c>
      <c r="I9862">
        <f t="shared" si="1078"/>
        <v>1</v>
      </c>
      <c r="J9862" t="str">
        <f t="shared" si="1079"/>
        <v>OK</v>
      </c>
      <c r="K9862" t="str">
        <f t="shared" si="1080"/>
        <v>Successful</v>
      </c>
      <c r="L9862" t="str">
        <f t="shared" si="1081"/>
        <v>Withdrawal</v>
      </c>
      <c r="M9862" t="str">
        <f t="shared" si="1082"/>
        <v>OK</v>
      </c>
      <c r="N9862" t="str">
        <f t="shared" si="1083"/>
        <v>OK</v>
      </c>
      <c r="O9862" t="str">
        <f>_xlfn.XLOOKUP(B9862,'01_Raw_ATMs'!A:A,'01_Raw_ATMs'!A:A,"Not Found")</f>
        <v>ATM094</v>
      </c>
      <c r="P9862" t="str">
        <f t="shared" si="1084"/>
        <v>Valid</v>
      </c>
    </row>
    <row r="9863" spans="1:16">
      <c r="A9863" t="s">
        <v>10055</v>
      </c>
      <c r="B9863" t="s">
        <v>165</v>
      </c>
      <c r="C9863" s="2">
        <v>45803</v>
      </c>
      <c r="D9863" s="3">
        <v>0.49437500000000001</v>
      </c>
      <c r="E9863" t="s">
        <v>33</v>
      </c>
      <c r="F9863">
        <v>4000</v>
      </c>
      <c r="G9863" t="s">
        <v>214</v>
      </c>
      <c r="H9863" t="s">
        <v>42</v>
      </c>
      <c r="I9863">
        <f t="shared" si="1078"/>
        <v>1</v>
      </c>
      <c r="J9863" t="str">
        <f t="shared" si="1079"/>
        <v>OK</v>
      </c>
      <c r="K9863" t="str">
        <f t="shared" si="1080"/>
        <v>Failed</v>
      </c>
      <c r="L9863" t="str">
        <f t="shared" si="1081"/>
        <v>Withdrawal</v>
      </c>
      <c r="M9863" t="str">
        <f t="shared" si="1082"/>
        <v>OK</v>
      </c>
      <c r="N9863" t="str">
        <f t="shared" si="1083"/>
        <v>OK</v>
      </c>
      <c r="O9863" t="str">
        <f>_xlfn.XLOOKUP(B9863,'01_Raw_ATMs'!A:A,'01_Raw_ATMs'!A:A,"Not Found")</f>
        <v>ATM085</v>
      </c>
      <c r="P9863" t="str">
        <f t="shared" si="1084"/>
        <v>Valid</v>
      </c>
    </row>
    <row r="9864" spans="1:16">
      <c r="A9864" t="s">
        <v>10056</v>
      </c>
      <c r="B9864" t="s">
        <v>158</v>
      </c>
      <c r="C9864" s="2">
        <v>46162</v>
      </c>
      <c r="D9864" s="3">
        <v>0.54759259259259263</v>
      </c>
      <c r="E9864" t="s">
        <v>33</v>
      </c>
      <c r="F9864">
        <v>2000</v>
      </c>
      <c r="G9864" t="s">
        <v>189</v>
      </c>
      <c r="I9864">
        <f t="shared" si="1078"/>
        <v>1</v>
      </c>
      <c r="J9864" t="str">
        <f t="shared" si="1079"/>
        <v>OK</v>
      </c>
      <c r="K9864" t="str">
        <f t="shared" si="1080"/>
        <v>Successful</v>
      </c>
      <c r="L9864" t="str">
        <f t="shared" si="1081"/>
        <v>Withdrawal</v>
      </c>
      <c r="M9864" t="str">
        <f t="shared" si="1082"/>
        <v>OK</v>
      </c>
      <c r="N9864" t="str">
        <f t="shared" si="1083"/>
        <v>OK</v>
      </c>
      <c r="O9864" t="str">
        <f>_xlfn.XLOOKUP(B9864,'01_Raw_ATMs'!A:A,'01_Raw_ATMs'!A:A,"Not Found")</f>
        <v>ATM078</v>
      </c>
      <c r="P9864" t="str">
        <f t="shared" si="1084"/>
        <v>Valid</v>
      </c>
    </row>
    <row r="9865" spans="1:16">
      <c r="A9865" t="s">
        <v>10057</v>
      </c>
      <c r="B9865" t="s">
        <v>178</v>
      </c>
      <c r="C9865" s="2">
        <v>45883</v>
      </c>
      <c r="D9865" s="3">
        <v>0.74254629629629632</v>
      </c>
      <c r="E9865" t="s">
        <v>33</v>
      </c>
      <c r="F9865">
        <v>500</v>
      </c>
      <c r="G9865" t="s">
        <v>189</v>
      </c>
      <c r="I9865">
        <f t="shared" si="1078"/>
        <v>1</v>
      </c>
      <c r="J9865" t="str">
        <f t="shared" si="1079"/>
        <v>OK</v>
      </c>
      <c r="K9865" t="str">
        <f t="shared" si="1080"/>
        <v>Successful</v>
      </c>
      <c r="L9865" t="str">
        <f t="shared" si="1081"/>
        <v>Withdrawal</v>
      </c>
      <c r="M9865" t="str">
        <f t="shared" si="1082"/>
        <v>OK</v>
      </c>
      <c r="N9865" t="str">
        <f t="shared" si="1083"/>
        <v>OK</v>
      </c>
      <c r="O9865" t="str">
        <f>_xlfn.XLOOKUP(B9865,'01_Raw_ATMs'!A:A,'01_Raw_ATMs'!A:A,"Not Found")</f>
        <v>ATM098</v>
      </c>
      <c r="P9865" t="str">
        <f t="shared" si="1084"/>
        <v>Valid</v>
      </c>
    </row>
    <row r="9866" spans="1:16">
      <c r="A9866" t="s">
        <v>10058</v>
      </c>
      <c r="B9866" t="s">
        <v>158</v>
      </c>
      <c r="C9866" s="2">
        <v>45838</v>
      </c>
      <c r="D9866" s="3">
        <v>0.72671296296296295</v>
      </c>
      <c r="E9866" t="s">
        <v>33</v>
      </c>
      <c r="F9866">
        <v>3000</v>
      </c>
      <c r="G9866" t="s">
        <v>189</v>
      </c>
      <c r="I9866">
        <f t="shared" si="1078"/>
        <v>1</v>
      </c>
      <c r="J9866" t="str">
        <f t="shared" si="1079"/>
        <v>OK</v>
      </c>
      <c r="K9866" t="str">
        <f t="shared" si="1080"/>
        <v>Successful</v>
      </c>
      <c r="L9866" t="str">
        <f t="shared" si="1081"/>
        <v>Withdrawal</v>
      </c>
      <c r="M9866" t="str">
        <f t="shared" si="1082"/>
        <v>OK</v>
      </c>
      <c r="N9866" t="str">
        <f t="shared" si="1083"/>
        <v>OK</v>
      </c>
      <c r="O9866" t="str">
        <f>_xlfn.XLOOKUP(B9866,'01_Raw_ATMs'!A:A,'01_Raw_ATMs'!A:A,"Not Found")</f>
        <v>ATM078</v>
      </c>
      <c r="P9866" t="str">
        <f t="shared" si="1084"/>
        <v>Valid</v>
      </c>
    </row>
    <row r="9867" spans="1:16">
      <c r="A9867" t="s">
        <v>10059</v>
      </c>
      <c r="B9867" t="s">
        <v>116</v>
      </c>
      <c r="C9867" s="2">
        <v>46015</v>
      </c>
      <c r="D9867" s="3">
        <v>0.53457175925925926</v>
      </c>
      <c r="E9867" t="s">
        <v>33</v>
      </c>
      <c r="F9867">
        <v>2500</v>
      </c>
      <c r="G9867" t="s">
        <v>189</v>
      </c>
      <c r="I9867">
        <f t="shared" si="1078"/>
        <v>1</v>
      </c>
      <c r="J9867" t="str">
        <f t="shared" si="1079"/>
        <v>OK</v>
      </c>
      <c r="K9867" t="str">
        <f t="shared" si="1080"/>
        <v>Successful</v>
      </c>
      <c r="L9867" t="str">
        <f t="shared" si="1081"/>
        <v>Withdrawal</v>
      </c>
      <c r="M9867" t="str">
        <f t="shared" si="1082"/>
        <v>OK</v>
      </c>
      <c r="N9867" t="str">
        <f t="shared" si="1083"/>
        <v>OK</v>
      </c>
      <c r="O9867" t="str">
        <f>_xlfn.XLOOKUP(B9867,'01_Raw_ATMs'!A:A,'01_Raw_ATMs'!A:A,"Not Found")</f>
        <v>ATM036</v>
      </c>
      <c r="P9867" t="str">
        <f t="shared" si="1084"/>
        <v>Valid</v>
      </c>
    </row>
    <row r="9868" spans="1:16">
      <c r="A9868" t="s">
        <v>10060</v>
      </c>
      <c r="B9868" t="s">
        <v>120</v>
      </c>
      <c r="C9868" s="2">
        <v>45802</v>
      </c>
      <c r="D9868" s="3">
        <v>0.81871527777777775</v>
      </c>
      <c r="E9868" t="s">
        <v>33</v>
      </c>
      <c r="F9868">
        <v>2000</v>
      </c>
      <c r="G9868" t="s">
        <v>189</v>
      </c>
      <c r="I9868">
        <f t="shared" si="1078"/>
        <v>1</v>
      </c>
      <c r="J9868" t="str">
        <f t="shared" si="1079"/>
        <v>OK</v>
      </c>
      <c r="K9868" t="str">
        <f t="shared" si="1080"/>
        <v>Successful</v>
      </c>
      <c r="L9868" t="str">
        <f t="shared" si="1081"/>
        <v>Withdrawal</v>
      </c>
      <c r="M9868" t="str">
        <f t="shared" si="1082"/>
        <v>OK</v>
      </c>
      <c r="N9868" t="str">
        <f t="shared" si="1083"/>
        <v>OK</v>
      </c>
      <c r="O9868" t="str">
        <f>_xlfn.XLOOKUP(B9868,'01_Raw_ATMs'!A:A,'01_Raw_ATMs'!A:A,"Not Found")</f>
        <v>ATM040</v>
      </c>
      <c r="P9868" t="str">
        <f t="shared" si="1084"/>
        <v>Valid</v>
      </c>
    </row>
    <row r="9869" spans="1:16">
      <c r="A9869" t="s">
        <v>10061</v>
      </c>
      <c r="B9869" t="s">
        <v>135</v>
      </c>
      <c r="C9869" s="2">
        <v>45850</v>
      </c>
      <c r="D9869" s="3">
        <v>0.34320601851851851</v>
      </c>
      <c r="E9869" t="s">
        <v>261</v>
      </c>
      <c r="F9869">
        <v>5000</v>
      </c>
      <c r="G9869" t="s">
        <v>189</v>
      </c>
      <c r="I9869">
        <f t="shared" si="1078"/>
        <v>1</v>
      </c>
      <c r="J9869" t="str">
        <f t="shared" si="1079"/>
        <v>OK</v>
      </c>
      <c r="K9869" t="str">
        <f t="shared" si="1080"/>
        <v>Successful</v>
      </c>
      <c r="L9869" t="str">
        <f t="shared" si="1081"/>
        <v>Cash Deposit</v>
      </c>
      <c r="M9869" t="str">
        <f t="shared" si="1082"/>
        <v>OK</v>
      </c>
      <c r="N9869" t="str">
        <f t="shared" si="1083"/>
        <v>OK</v>
      </c>
      <c r="O9869" t="str">
        <f>_xlfn.XLOOKUP(B9869,'01_Raw_ATMs'!A:A,'01_Raw_ATMs'!A:A,"Not Found")</f>
        <v>ATM055</v>
      </c>
      <c r="P9869" t="str">
        <f t="shared" si="1084"/>
        <v>Valid</v>
      </c>
    </row>
    <row r="9870" spans="1:16">
      <c r="A9870" t="s">
        <v>10062</v>
      </c>
      <c r="B9870" t="s">
        <v>106</v>
      </c>
      <c r="C9870" s="2">
        <v>46154</v>
      </c>
      <c r="D9870" s="3">
        <v>0.76648148148148143</v>
      </c>
      <c r="E9870" t="s">
        <v>33</v>
      </c>
      <c r="F9870">
        <v>10000</v>
      </c>
      <c r="G9870" t="s">
        <v>189</v>
      </c>
      <c r="I9870">
        <f t="shared" si="1078"/>
        <v>1</v>
      </c>
      <c r="J9870" t="str">
        <f t="shared" si="1079"/>
        <v>OK</v>
      </c>
      <c r="K9870" t="str">
        <f t="shared" si="1080"/>
        <v>Successful</v>
      </c>
      <c r="L9870" t="str">
        <f t="shared" si="1081"/>
        <v>Withdrawal</v>
      </c>
      <c r="M9870" t="str">
        <f t="shared" si="1082"/>
        <v>OK</v>
      </c>
      <c r="N9870" t="str">
        <f t="shared" si="1083"/>
        <v>OK</v>
      </c>
      <c r="O9870" t="str">
        <f>_xlfn.XLOOKUP(B9870,'01_Raw_ATMs'!A:A,'01_Raw_ATMs'!A:A,"Not Found")</f>
        <v>ATM026</v>
      </c>
      <c r="P9870" t="str">
        <f t="shared" si="1084"/>
        <v>Valid</v>
      </c>
    </row>
    <row r="9871" spans="1:16">
      <c r="A9871" t="s">
        <v>10063</v>
      </c>
      <c r="B9871" t="s">
        <v>109</v>
      </c>
      <c r="C9871" s="2">
        <v>46162</v>
      </c>
      <c r="D9871" s="3">
        <v>0.67030092592592594</v>
      </c>
      <c r="E9871" t="s">
        <v>261</v>
      </c>
      <c r="F9871">
        <v>2000</v>
      </c>
      <c r="G9871" t="s">
        <v>214</v>
      </c>
      <c r="H9871" t="s">
        <v>1103</v>
      </c>
      <c r="I9871">
        <f t="shared" si="1078"/>
        <v>1</v>
      </c>
      <c r="J9871" t="str">
        <f t="shared" si="1079"/>
        <v>OK</v>
      </c>
      <c r="K9871" t="str">
        <f t="shared" si="1080"/>
        <v>Failed</v>
      </c>
      <c r="L9871" t="str">
        <f t="shared" si="1081"/>
        <v>Cash Deposit</v>
      </c>
      <c r="M9871" t="str">
        <f t="shared" si="1082"/>
        <v>OK</v>
      </c>
      <c r="N9871" t="str">
        <f t="shared" si="1083"/>
        <v>OK</v>
      </c>
      <c r="O9871" t="str">
        <f>_xlfn.XLOOKUP(B9871,'01_Raw_ATMs'!A:A,'01_Raw_ATMs'!A:A,"Not Found")</f>
        <v>ATM029</v>
      </c>
      <c r="P9871" t="str">
        <f t="shared" si="1084"/>
        <v>Valid</v>
      </c>
    </row>
    <row r="9872" spans="1:16">
      <c r="A9872" t="s">
        <v>10064</v>
      </c>
      <c r="B9872" t="s">
        <v>91</v>
      </c>
      <c r="C9872" s="2">
        <v>46056</v>
      </c>
      <c r="D9872" s="3">
        <v>0.50496527777777778</v>
      </c>
      <c r="E9872" t="s">
        <v>211</v>
      </c>
      <c r="F9872">
        <v>0</v>
      </c>
      <c r="G9872" t="s">
        <v>189</v>
      </c>
      <c r="I9872">
        <f t="shared" si="1078"/>
        <v>1</v>
      </c>
      <c r="J9872" t="str">
        <f t="shared" si="1079"/>
        <v>OK</v>
      </c>
      <c r="K9872" t="str">
        <f t="shared" si="1080"/>
        <v>Successful</v>
      </c>
      <c r="L9872" t="str">
        <f t="shared" si="1081"/>
        <v>Mini Statement</v>
      </c>
      <c r="M9872" t="str">
        <f t="shared" si="1082"/>
        <v>OK</v>
      </c>
      <c r="N9872" t="str">
        <f t="shared" si="1083"/>
        <v>OK</v>
      </c>
      <c r="O9872" t="str">
        <f>_xlfn.XLOOKUP(B9872,'01_Raw_ATMs'!A:A,'01_Raw_ATMs'!A:A,"Not Found")</f>
        <v>ATM014</v>
      </c>
      <c r="P9872" t="str">
        <f t="shared" si="1084"/>
        <v>Valid</v>
      </c>
    </row>
    <row r="9873" spans="1:16">
      <c r="A9873" t="s">
        <v>10065</v>
      </c>
      <c r="B9873" t="s">
        <v>125</v>
      </c>
      <c r="C9873" s="2">
        <v>46048</v>
      </c>
      <c r="D9873" s="3">
        <v>0.77736111111111106</v>
      </c>
      <c r="E9873" t="s">
        <v>33</v>
      </c>
      <c r="F9873">
        <v>3000</v>
      </c>
      <c r="G9873" t="s">
        <v>189</v>
      </c>
      <c r="I9873">
        <f t="shared" si="1078"/>
        <v>1</v>
      </c>
      <c r="J9873" t="str">
        <f t="shared" si="1079"/>
        <v>OK</v>
      </c>
      <c r="K9873" t="str">
        <f t="shared" si="1080"/>
        <v>Successful</v>
      </c>
      <c r="L9873" t="str">
        <f t="shared" si="1081"/>
        <v>Withdrawal</v>
      </c>
      <c r="M9873" t="str">
        <f t="shared" si="1082"/>
        <v>OK</v>
      </c>
      <c r="N9873" t="str">
        <f t="shared" si="1083"/>
        <v>OK</v>
      </c>
      <c r="O9873" t="str">
        <f>_xlfn.XLOOKUP(B9873,'01_Raw_ATMs'!A:A,'01_Raw_ATMs'!A:A,"Not Found")</f>
        <v>ATM045</v>
      </c>
      <c r="P9873" t="str">
        <f t="shared" si="1084"/>
        <v>Valid</v>
      </c>
    </row>
    <row r="9874" spans="1:16">
      <c r="A9874" t="s">
        <v>10066</v>
      </c>
      <c r="B9874" t="s">
        <v>77</v>
      </c>
      <c r="C9874" s="2">
        <v>46020</v>
      </c>
      <c r="D9874" s="3">
        <v>0.66174768518518523</v>
      </c>
      <c r="E9874" t="s">
        <v>33</v>
      </c>
      <c r="F9874">
        <v>3000</v>
      </c>
      <c r="G9874" t="s">
        <v>189</v>
      </c>
      <c r="I9874">
        <f t="shared" si="1078"/>
        <v>1</v>
      </c>
      <c r="J9874" t="str">
        <f t="shared" si="1079"/>
        <v>OK</v>
      </c>
      <c r="K9874" t="str">
        <f t="shared" si="1080"/>
        <v>Successful</v>
      </c>
      <c r="L9874" t="str">
        <f t="shared" si="1081"/>
        <v>Withdrawal</v>
      </c>
      <c r="M9874" t="str">
        <f t="shared" si="1082"/>
        <v>OK</v>
      </c>
      <c r="N9874" t="str">
        <f t="shared" si="1083"/>
        <v>OK</v>
      </c>
      <c r="O9874" t="str">
        <f>_xlfn.XLOOKUP(B9874,'01_Raw_ATMs'!A:A,'01_Raw_ATMs'!A:A,"Not Found")</f>
        <v>ATM005</v>
      </c>
      <c r="P9874" t="str">
        <f t="shared" si="1084"/>
        <v>Valid</v>
      </c>
    </row>
    <row r="9875" spans="1:16">
      <c r="A9875" t="s">
        <v>10067</v>
      </c>
      <c r="B9875" t="s">
        <v>89</v>
      </c>
      <c r="C9875" s="2">
        <v>45886</v>
      </c>
      <c r="D9875" s="3">
        <v>0.91038194444444442</v>
      </c>
      <c r="E9875" t="s">
        <v>33</v>
      </c>
      <c r="F9875">
        <v>3000</v>
      </c>
      <c r="G9875" t="s">
        <v>189</v>
      </c>
      <c r="I9875">
        <f t="shared" si="1078"/>
        <v>1</v>
      </c>
      <c r="J9875" t="str">
        <f t="shared" si="1079"/>
        <v>OK</v>
      </c>
      <c r="K9875" t="str">
        <f t="shared" si="1080"/>
        <v>Successful</v>
      </c>
      <c r="L9875" t="str">
        <f t="shared" si="1081"/>
        <v>Withdrawal</v>
      </c>
      <c r="M9875" t="str">
        <f t="shared" si="1082"/>
        <v>OK</v>
      </c>
      <c r="N9875" t="str">
        <f t="shared" si="1083"/>
        <v>OK</v>
      </c>
      <c r="O9875" t="str">
        <f>_xlfn.XLOOKUP(B9875,'01_Raw_ATMs'!A:A,'01_Raw_ATMs'!A:A,"Not Found")</f>
        <v>ATM012</v>
      </c>
      <c r="P9875" t="str">
        <f t="shared" si="1084"/>
        <v>Valid</v>
      </c>
    </row>
    <row r="9876" spans="1:16">
      <c r="A9876" t="s">
        <v>10068</v>
      </c>
      <c r="B9876" t="s">
        <v>179</v>
      </c>
      <c r="C9876" s="2">
        <v>46038</v>
      </c>
      <c r="D9876" s="3">
        <v>0.50501157407407404</v>
      </c>
      <c r="E9876" t="s">
        <v>33</v>
      </c>
      <c r="F9876">
        <v>6000</v>
      </c>
      <c r="G9876" t="s">
        <v>189</v>
      </c>
      <c r="I9876">
        <f t="shared" si="1078"/>
        <v>1</v>
      </c>
      <c r="J9876" t="str">
        <f t="shared" si="1079"/>
        <v>OK</v>
      </c>
      <c r="K9876" t="str">
        <f t="shared" si="1080"/>
        <v>Successful</v>
      </c>
      <c r="L9876" t="str">
        <f t="shared" si="1081"/>
        <v>Withdrawal</v>
      </c>
      <c r="M9876" t="str">
        <f t="shared" si="1082"/>
        <v>OK</v>
      </c>
      <c r="N9876" t="str">
        <f t="shared" si="1083"/>
        <v>OK</v>
      </c>
      <c r="O9876" t="str">
        <f>_xlfn.XLOOKUP(B9876,'01_Raw_ATMs'!A:A,'01_Raw_ATMs'!A:A,"Not Found")</f>
        <v>ATM099</v>
      </c>
      <c r="P9876" t="str">
        <f t="shared" si="1084"/>
        <v>Valid</v>
      </c>
    </row>
    <row r="9877" spans="1:16">
      <c r="A9877" t="s">
        <v>10069</v>
      </c>
      <c r="B9877" t="s">
        <v>178</v>
      </c>
      <c r="C9877" s="2">
        <v>45714</v>
      </c>
      <c r="D9877" s="3">
        <v>0.76094907407407408</v>
      </c>
      <c r="E9877" t="s">
        <v>33</v>
      </c>
      <c r="F9877">
        <v>1000</v>
      </c>
      <c r="G9877" t="s">
        <v>189</v>
      </c>
      <c r="I9877">
        <f t="shared" si="1078"/>
        <v>1</v>
      </c>
      <c r="J9877" t="str">
        <f t="shared" si="1079"/>
        <v>OK</v>
      </c>
      <c r="K9877" t="str">
        <f t="shared" si="1080"/>
        <v>Successful</v>
      </c>
      <c r="L9877" t="str">
        <f t="shared" si="1081"/>
        <v>Withdrawal</v>
      </c>
      <c r="M9877" t="str">
        <f t="shared" si="1082"/>
        <v>OK</v>
      </c>
      <c r="N9877" t="str">
        <f t="shared" si="1083"/>
        <v>OK</v>
      </c>
      <c r="O9877" t="str">
        <f>_xlfn.XLOOKUP(B9877,'01_Raw_ATMs'!A:A,'01_Raw_ATMs'!A:A,"Not Found")</f>
        <v>ATM098</v>
      </c>
      <c r="P9877" t="str">
        <f t="shared" si="1084"/>
        <v>Valid</v>
      </c>
    </row>
    <row r="9878" spans="1:16">
      <c r="A9878" t="s">
        <v>10070</v>
      </c>
      <c r="B9878" t="s">
        <v>137</v>
      </c>
      <c r="C9878" s="2">
        <v>45855</v>
      </c>
      <c r="D9878" s="3">
        <v>0.79723379629629632</v>
      </c>
      <c r="E9878" t="s">
        <v>211</v>
      </c>
      <c r="F9878">
        <v>0</v>
      </c>
      <c r="G9878" t="s">
        <v>189</v>
      </c>
      <c r="I9878">
        <f t="shared" si="1078"/>
        <v>1</v>
      </c>
      <c r="J9878" t="str">
        <f t="shared" si="1079"/>
        <v>OK</v>
      </c>
      <c r="K9878" t="str">
        <f t="shared" si="1080"/>
        <v>Successful</v>
      </c>
      <c r="L9878" t="str">
        <f t="shared" si="1081"/>
        <v>Mini Statement</v>
      </c>
      <c r="M9878" t="str">
        <f t="shared" si="1082"/>
        <v>OK</v>
      </c>
      <c r="N9878" t="str">
        <f t="shared" si="1083"/>
        <v>OK</v>
      </c>
      <c r="O9878" t="str">
        <f>_xlfn.XLOOKUP(B9878,'01_Raw_ATMs'!A:A,'01_Raw_ATMs'!A:A,"Not Found")</f>
        <v>ATM057</v>
      </c>
      <c r="P9878" t="str">
        <f t="shared" si="1084"/>
        <v>Valid</v>
      </c>
    </row>
    <row r="9879" spans="1:16">
      <c r="A9879" t="s">
        <v>10071</v>
      </c>
      <c r="B9879" t="s">
        <v>95</v>
      </c>
      <c r="C9879" s="2">
        <v>45793</v>
      </c>
      <c r="D9879" s="3">
        <v>0.1036342592592593</v>
      </c>
      <c r="E9879" t="s">
        <v>261</v>
      </c>
      <c r="F9879">
        <v>15000</v>
      </c>
      <c r="G9879" t="s">
        <v>214</v>
      </c>
      <c r="H9879" t="s">
        <v>1215</v>
      </c>
      <c r="I9879">
        <f t="shared" si="1078"/>
        <v>1</v>
      </c>
      <c r="J9879" t="str">
        <f t="shared" si="1079"/>
        <v>OK</v>
      </c>
      <c r="K9879" t="str">
        <f t="shared" si="1080"/>
        <v>Failed</v>
      </c>
      <c r="L9879" t="str">
        <f t="shared" si="1081"/>
        <v>Cash Deposit</v>
      </c>
      <c r="M9879" t="str">
        <f t="shared" si="1082"/>
        <v>OK</v>
      </c>
      <c r="N9879" t="str">
        <f t="shared" si="1083"/>
        <v>OK</v>
      </c>
      <c r="O9879" t="str">
        <f>_xlfn.XLOOKUP(B9879,'01_Raw_ATMs'!A:A,'01_Raw_ATMs'!A:A,"Not Found")</f>
        <v>ATM017</v>
      </c>
      <c r="P9879" t="str">
        <f t="shared" si="1084"/>
        <v>Valid</v>
      </c>
    </row>
    <row r="9880" spans="1:16">
      <c r="A9880" t="s">
        <v>10072</v>
      </c>
      <c r="B9880" t="s">
        <v>161</v>
      </c>
      <c r="C9880" s="2">
        <v>46098</v>
      </c>
      <c r="D9880" s="3">
        <v>0.79364583333333338</v>
      </c>
      <c r="E9880" t="s">
        <v>33</v>
      </c>
      <c r="F9880">
        <v>4000</v>
      </c>
      <c r="G9880" t="s">
        <v>189</v>
      </c>
      <c r="I9880">
        <f t="shared" si="1078"/>
        <v>1</v>
      </c>
      <c r="J9880" t="str">
        <f t="shared" si="1079"/>
        <v>OK</v>
      </c>
      <c r="K9880" t="str">
        <f t="shared" si="1080"/>
        <v>Successful</v>
      </c>
      <c r="L9880" t="str">
        <f t="shared" si="1081"/>
        <v>Withdrawal</v>
      </c>
      <c r="M9880" t="str">
        <f t="shared" si="1082"/>
        <v>OK</v>
      </c>
      <c r="N9880" t="str">
        <f t="shared" si="1083"/>
        <v>OK</v>
      </c>
      <c r="O9880" t="str">
        <f>_xlfn.XLOOKUP(B9880,'01_Raw_ATMs'!A:A,'01_Raw_ATMs'!A:A,"Not Found")</f>
        <v>ATM081</v>
      </c>
      <c r="P9880" t="str">
        <f t="shared" si="1084"/>
        <v>Valid</v>
      </c>
    </row>
    <row r="9881" spans="1:16">
      <c r="A9881" t="s">
        <v>10073</v>
      </c>
      <c r="B9881" t="s">
        <v>152</v>
      </c>
      <c r="C9881" s="2">
        <v>46081</v>
      </c>
      <c r="D9881" s="3">
        <v>0.5838888888888889</v>
      </c>
      <c r="E9881" t="s">
        <v>33</v>
      </c>
      <c r="F9881">
        <v>8000</v>
      </c>
      <c r="G9881" t="s">
        <v>189</v>
      </c>
      <c r="I9881">
        <f t="shared" si="1078"/>
        <v>1</v>
      </c>
      <c r="J9881" t="str">
        <f t="shared" si="1079"/>
        <v>OK</v>
      </c>
      <c r="K9881" t="str">
        <f t="shared" si="1080"/>
        <v>Successful</v>
      </c>
      <c r="L9881" t="str">
        <f t="shared" si="1081"/>
        <v>Withdrawal</v>
      </c>
      <c r="M9881" t="str">
        <f t="shared" si="1082"/>
        <v>OK</v>
      </c>
      <c r="N9881" t="str">
        <f t="shared" si="1083"/>
        <v>OK</v>
      </c>
      <c r="O9881" t="str">
        <f>_xlfn.XLOOKUP(B9881,'01_Raw_ATMs'!A:A,'01_Raw_ATMs'!A:A,"Not Found")</f>
        <v>ATM072</v>
      </c>
      <c r="P9881" t="str">
        <f t="shared" si="1084"/>
        <v>Valid</v>
      </c>
    </row>
    <row r="9882" spans="1:16">
      <c r="A9882" t="s">
        <v>10074</v>
      </c>
      <c r="B9882" t="s">
        <v>133</v>
      </c>
      <c r="C9882" s="2">
        <v>45948</v>
      </c>
      <c r="D9882" s="3">
        <v>0.69057870370370367</v>
      </c>
      <c r="E9882" t="s">
        <v>194</v>
      </c>
      <c r="F9882">
        <v>0</v>
      </c>
      <c r="G9882" t="s">
        <v>189</v>
      </c>
      <c r="I9882">
        <f t="shared" si="1078"/>
        <v>1</v>
      </c>
      <c r="J9882" t="str">
        <f t="shared" si="1079"/>
        <v>OK</v>
      </c>
      <c r="K9882" t="str">
        <f t="shared" si="1080"/>
        <v>Successful</v>
      </c>
      <c r="L9882" t="str">
        <f t="shared" si="1081"/>
        <v>Balance Inquiry</v>
      </c>
      <c r="M9882" t="str">
        <f t="shared" si="1082"/>
        <v>OK</v>
      </c>
      <c r="N9882" t="str">
        <f t="shared" si="1083"/>
        <v>OK</v>
      </c>
      <c r="O9882" t="str">
        <f>_xlfn.XLOOKUP(B9882,'01_Raw_ATMs'!A:A,'01_Raw_ATMs'!A:A,"Not Found")</f>
        <v>ATM053</v>
      </c>
      <c r="P9882" t="str">
        <f t="shared" si="1084"/>
        <v>Valid</v>
      </c>
    </row>
    <row r="9883" spans="1:16">
      <c r="A9883" t="s">
        <v>10075</v>
      </c>
      <c r="B9883" t="s">
        <v>176</v>
      </c>
      <c r="C9883" s="2">
        <v>46179</v>
      </c>
      <c r="D9883" s="3">
        <v>0.84753472222222226</v>
      </c>
      <c r="E9883" t="s">
        <v>33</v>
      </c>
      <c r="F9883">
        <v>1000</v>
      </c>
      <c r="G9883" t="s">
        <v>189</v>
      </c>
      <c r="I9883">
        <f t="shared" si="1078"/>
        <v>1</v>
      </c>
      <c r="J9883" t="str">
        <f t="shared" si="1079"/>
        <v>OK</v>
      </c>
      <c r="K9883" t="str">
        <f t="shared" si="1080"/>
        <v>Successful</v>
      </c>
      <c r="L9883" t="str">
        <f t="shared" si="1081"/>
        <v>Withdrawal</v>
      </c>
      <c r="M9883" t="str">
        <f t="shared" si="1082"/>
        <v>OK</v>
      </c>
      <c r="N9883" t="str">
        <f t="shared" si="1083"/>
        <v>OK</v>
      </c>
      <c r="O9883" t="str">
        <f>_xlfn.XLOOKUP(B9883,'01_Raw_ATMs'!A:A,'01_Raw_ATMs'!A:A,"Not Found")</f>
        <v>ATM096</v>
      </c>
      <c r="P9883" t="str">
        <f t="shared" si="1084"/>
        <v>Valid</v>
      </c>
    </row>
    <row r="9884" spans="1:16">
      <c r="A9884" t="s">
        <v>10076</v>
      </c>
      <c r="B9884" t="s">
        <v>160</v>
      </c>
      <c r="C9884" s="2">
        <v>45997</v>
      </c>
      <c r="D9884" s="3">
        <v>0.71186342592592589</v>
      </c>
      <c r="E9884" t="s">
        <v>261</v>
      </c>
      <c r="F9884">
        <v>2000</v>
      </c>
      <c r="G9884" t="s">
        <v>189</v>
      </c>
      <c r="I9884">
        <f t="shared" si="1078"/>
        <v>1</v>
      </c>
      <c r="J9884" t="str">
        <f t="shared" si="1079"/>
        <v>OK</v>
      </c>
      <c r="K9884" t="str">
        <f t="shared" si="1080"/>
        <v>Successful</v>
      </c>
      <c r="L9884" t="str">
        <f t="shared" si="1081"/>
        <v>Cash Deposit</v>
      </c>
      <c r="M9884" t="str">
        <f t="shared" si="1082"/>
        <v>OK</v>
      </c>
      <c r="N9884" t="str">
        <f t="shared" si="1083"/>
        <v>OK</v>
      </c>
      <c r="O9884" t="str">
        <f>_xlfn.XLOOKUP(B9884,'01_Raw_ATMs'!A:A,'01_Raw_ATMs'!A:A,"Not Found")</f>
        <v>ATM080</v>
      </c>
      <c r="P9884" t="str">
        <f t="shared" si="1084"/>
        <v>Valid</v>
      </c>
    </row>
    <row r="9885" spans="1:16">
      <c r="A9885" t="s">
        <v>10077</v>
      </c>
      <c r="B9885" t="s">
        <v>148</v>
      </c>
      <c r="C9885" s="2">
        <v>45970</v>
      </c>
      <c r="D9885" s="3">
        <v>0.71774305555555551</v>
      </c>
      <c r="E9885" t="s">
        <v>211</v>
      </c>
      <c r="F9885">
        <v>0</v>
      </c>
      <c r="G9885" t="s">
        <v>189</v>
      </c>
      <c r="I9885">
        <f t="shared" si="1078"/>
        <v>1</v>
      </c>
      <c r="J9885" t="str">
        <f t="shared" si="1079"/>
        <v>OK</v>
      </c>
      <c r="K9885" t="str">
        <f t="shared" si="1080"/>
        <v>Successful</v>
      </c>
      <c r="L9885" t="str">
        <f t="shared" si="1081"/>
        <v>Mini Statement</v>
      </c>
      <c r="M9885" t="str">
        <f t="shared" si="1082"/>
        <v>OK</v>
      </c>
      <c r="N9885" t="str">
        <f t="shared" si="1083"/>
        <v>OK</v>
      </c>
      <c r="O9885" t="str">
        <f>_xlfn.XLOOKUP(B9885,'01_Raw_ATMs'!A:A,'01_Raw_ATMs'!A:A,"Not Found")</f>
        <v>ATM068</v>
      </c>
      <c r="P9885" t="str">
        <f t="shared" si="1084"/>
        <v>Valid</v>
      </c>
    </row>
    <row r="9886" spans="1:16">
      <c r="A9886" t="s">
        <v>10078</v>
      </c>
      <c r="B9886" t="s">
        <v>153</v>
      </c>
      <c r="C9886" s="2">
        <v>45908</v>
      </c>
      <c r="D9886" s="3">
        <v>0.31137731481481479</v>
      </c>
      <c r="E9886" t="s">
        <v>33</v>
      </c>
      <c r="F9886">
        <v>8000</v>
      </c>
      <c r="G9886" t="s">
        <v>189</v>
      </c>
      <c r="I9886">
        <f t="shared" si="1078"/>
        <v>1</v>
      </c>
      <c r="J9886" t="str">
        <f t="shared" si="1079"/>
        <v>OK</v>
      </c>
      <c r="K9886" t="str">
        <f t="shared" si="1080"/>
        <v>Successful</v>
      </c>
      <c r="L9886" t="str">
        <f t="shared" si="1081"/>
        <v>Withdrawal</v>
      </c>
      <c r="M9886" t="str">
        <f t="shared" si="1082"/>
        <v>OK</v>
      </c>
      <c r="N9886" t="str">
        <f t="shared" si="1083"/>
        <v>OK</v>
      </c>
      <c r="O9886" t="str">
        <f>_xlfn.XLOOKUP(B9886,'01_Raw_ATMs'!A:A,'01_Raw_ATMs'!A:A,"Not Found")</f>
        <v>ATM073</v>
      </c>
      <c r="P9886" t="str">
        <f t="shared" si="1084"/>
        <v>Valid</v>
      </c>
    </row>
    <row r="9887" spans="1:16">
      <c r="A9887" t="s">
        <v>10079</v>
      </c>
      <c r="B9887" t="s">
        <v>158</v>
      </c>
      <c r="C9887" s="2">
        <v>45954</v>
      </c>
      <c r="D9887" s="3">
        <v>0.86626157407407411</v>
      </c>
      <c r="E9887" t="s">
        <v>33</v>
      </c>
      <c r="F9887">
        <v>10000</v>
      </c>
      <c r="G9887" t="s">
        <v>189</v>
      </c>
      <c r="I9887">
        <f t="shared" si="1078"/>
        <v>1</v>
      </c>
      <c r="J9887" t="str">
        <f t="shared" si="1079"/>
        <v>OK</v>
      </c>
      <c r="K9887" t="str">
        <f t="shared" si="1080"/>
        <v>Successful</v>
      </c>
      <c r="L9887" t="str">
        <f t="shared" si="1081"/>
        <v>Withdrawal</v>
      </c>
      <c r="M9887" t="str">
        <f t="shared" si="1082"/>
        <v>OK</v>
      </c>
      <c r="N9887" t="str">
        <f t="shared" si="1083"/>
        <v>OK</v>
      </c>
      <c r="O9887" t="str">
        <f>_xlfn.XLOOKUP(B9887,'01_Raw_ATMs'!A:A,'01_Raw_ATMs'!A:A,"Not Found")</f>
        <v>ATM078</v>
      </c>
      <c r="P9887" t="str">
        <f t="shared" si="1084"/>
        <v>Valid</v>
      </c>
    </row>
    <row r="9888" spans="1:16">
      <c r="A9888" t="s">
        <v>10080</v>
      </c>
      <c r="B9888" t="s">
        <v>83</v>
      </c>
      <c r="C9888" s="2">
        <v>45741</v>
      </c>
      <c r="D9888" s="3">
        <v>0.86583333333333334</v>
      </c>
      <c r="E9888" t="s">
        <v>33</v>
      </c>
      <c r="F9888">
        <v>4000</v>
      </c>
      <c r="G9888" t="s">
        <v>189</v>
      </c>
      <c r="I9888">
        <f t="shared" si="1078"/>
        <v>1</v>
      </c>
      <c r="J9888" t="str">
        <f t="shared" si="1079"/>
        <v>OK</v>
      </c>
      <c r="K9888" t="str">
        <f t="shared" si="1080"/>
        <v>Successful</v>
      </c>
      <c r="L9888" t="str">
        <f t="shared" si="1081"/>
        <v>Withdrawal</v>
      </c>
      <c r="M9888" t="str">
        <f t="shared" si="1082"/>
        <v>OK</v>
      </c>
      <c r="N9888" t="str">
        <f t="shared" si="1083"/>
        <v>OK</v>
      </c>
      <c r="O9888" t="str">
        <f>_xlfn.XLOOKUP(B9888,'01_Raw_ATMs'!A:A,'01_Raw_ATMs'!A:A,"Not Found")</f>
        <v>ATM008</v>
      </c>
      <c r="P9888" t="str">
        <f t="shared" si="1084"/>
        <v>Valid</v>
      </c>
    </row>
    <row r="9889" spans="1:16">
      <c r="A9889" t="s">
        <v>10081</v>
      </c>
      <c r="B9889" t="s">
        <v>180</v>
      </c>
      <c r="C9889" s="2">
        <v>45859</v>
      </c>
      <c r="D9889" s="3">
        <v>0.34418981481481481</v>
      </c>
      <c r="E9889" t="s">
        <v>33</v>
      </c>
      <c r="F9889">
        <v>4000</v>
      </c>
      <c r="G9889" t="s">
        <v>189</v>
      </c>
      <c r="I9889">
        <f t="shared" si="1078"/>
        <v>1</v>
      </c>
      <c r="J9889" t="str">
        <f t="shared" si="1079"/>
        <v>OK</v>
      </c>
      <c r="K9889" t="str">
        <f t="shared" si="1080"/>
        <v>Successful</v>
      </c>
      <c r="L9889" t="str">
        <f t="shared" si="1081"/>
        <v>Withdrawal</v>
      </c>
      <c r="M9889" t="str">
        <f t="shared" si="1082"/>
        <v>OK</v>
      </c>
      <c r="N9889" t="str">
        <f t="shared" si="1083"/>
        <v>OK</v>
      </c>
      <c r="O9889" t="str">
        <f>_xlfn.XLOOKUP(B9889,'01_Raw_ATMs'!A:A,'01_Raw_ATMs'!A:A,"Not Found")</f>
        <v>ATM100</v>
      </c>
      <c r="P9889" t="str">
        <f t="shared" si="1084"/>
        <v>Valid</v>
      </c>
    </row>
    <row r="9890" spans="1:16">
      <c r="A9890" t="s">
        <v>10082</v>
      </c>
      <c r="B9890" t="s">
        <v>158</v>
      </c>
      <c r="C9890" s="2">
        <v>45730</v>
      </c>
      <c r="D9890" s="3">
        <v>0.82123842592592589</v>
      </c>
      <c r="E9890" t="s">
        <v>33</v>
      </c>
      <c r="F9890">
        <v>2500</v>
      </c>
      <c r="G9890" t="s">
        <v>189</v>
      </c>
      <c r="I9890">
        <f t="shared" si="1078"/>
        <v>1</v>
      </c>
      <c r="J9890" t="str">
        <f t="shared" si="1079"/>
        <v>OK</v>
      </c>
      <c r="K9890" t="str">
        <f t="shared" si="1080"/>
        <v>Successful</v>
      </c>
      <c r="L9890" t="str">
        <f t="shared" si="1081"/>
        <v>Withdrawal</v>
      </c>
      <c r="M9890" t="str">
        <f t="shared" si="1082"/>
        <v>OK</v>
      </c>
      <c r="N9890" t="str">
        <f t="shared" si="1083"/>
        <v>OK</v>
      </c>
      <c r="O9890" t="str">
        <f>_xlfn.XLOOKUP(B9890,'01_Raw_ATMs'!A:A,'01_Raw_ATMs'!A:A,"Not Found")</f>
        <v>ATM078</v>
      </c>
      <c r="P9890" t="str">
        <f t="shared" si="1084"/>
        <v>Valid</v>
      </c>
    </row>
    <row r="9891" spans="1:16">
      <c r="A9891" t="s">
        <v>10083</v>
      </c>
      <c r="B9891" t="s">
        <v>178</v>
      </c>
      <c r="C9891" s="2">
        <v>45771</v>
      </c>
      <c r="D9891" s="3">
        <v>0.97297453703703707</v>
      </c>
      <c r="E9891" t="s">
        <v>261</v>
      </c>
      <c r="F9891">
        <v>10000</v>
      </c>
      <c r="G9891" t="s">
        <v>189</v>
      </c>
      <c r="I9891">
        <f t="shared" si="1078"/>
        <v>1</v>
      </c>
      <c r="J9891" t="str">
        <f t="shared" si="1079"/>
        <v>OK</v>
      </c>
      <c r="K9891" t="str">
        <f t="shared" si="1080"/>
        <v>Successful</v>
      </c>
      <c r="L9891" t="str">
        <f t="shared" si="1081"/>
        <v>Cash Deposit</v>
      </c>
      <c r="M9891" t="str">
        <f t="shared" si="1082"/>
        <v>OK</v>
      </c>
      <c r="N9891" t="str">
        <f t="shared" si="1083"/>
        <v>OK</v>
      </c>
      <c r="O9891" t="str">
        <f>_xlfn.XLOOKUP(B9891,'01_Raw_ATMs'!A:A,'01_Raw_ATMs'!A:A,"Not Found")</f>
        <v>ATM098</v>
      </c>
      <c r="P9891" t="str">
        <f t="shared" si="1084"/>
        <v>Valid</v>
      </c>
    </row>
    <row r="9892" spans="1:16">
      <c r="A9892" t="s">
        <v>10084</v>
      </c>
      <c r="B9892" t="s">
        <v>170</v>
      </c>
      <c r="C9892" s="2">
        <v>45916</v>
      </c>
      <c r="D9892" s="3">
        <v>0.91065972222222225</v>
      </c>
      <c r="E9892" t="s">
        <v>33</v>
      </c>
      <c r="F9892">
        <v>1500</v>
      </c>
      <c r="G9892" t="s">
        <v>189</v>
      </c>
      <c r="I9892">
        <f t="shared" si="1078"/>
        <v>1</v>
      </c>
      <c r="J9892" t="str">
        <f t="shared" si="1079"/>
        <v>OK</v>
      </c>
      <c r="K9892" t="str">
        <f t="shared" si="1080"/>
        <v>Successful</v>
      </c>
      <c r="L9892" t="str">
        <f t="shared" si="1081"/>
        <v>Withdrawal</v>
      </c>
      <c r="M9892" t="str">
        <f t="shared" si="1082"/>
        <v>OK</v>
      </c>
      <c r="N9892" t="str">
        <f t="shared" si="1083"/>
        <v>OK</v>
      </c>
      <c r="O9892" t="str">
        <f>_xlfn.XLOOKUP(B9892,'01_Raw_ATMs'!A:A,'01_Raw_ATMs'!A:A,"Not Found")</f>
        <v>ATM090</v>
      </c>
      <c r="P9892" t="str">
        <f t="shared" si="1084"/>
        <v>Valid</v>
      </c>
    </row>
    <row r="9893" spans="1:16">
      <c r="A9893" t="s">
        <v>10085</v>
      </c>
      <c r="B9893" t="s">
        <v>134</v>
      </c>
      <c r="C9893" s="2">
        <v>46041</v>
      </c>
      <c r="D9893" s="3">
        <v>0.90173611111111107</v>
      </c>
      <c r="E9893" t="s">
        <v>33</v>
      </c>
      <c r="F9893">
        <v>4000</v>
      </c>
      <c r="G9893" t="s">
        <v>189</v>
      </c>
      <c r="I9893">
        <f t="shared" si="1078"/>
        <v>1</v>
      </c>
      <c r="J9893" t="str">
        <f t="shared" si="1079"/>
        <v>OK</v>
      </c>
      <c r="K9893" t="str">
        <f t="shared" si="1080"/>
        <v>Successful</v>
      </c>
      <c r="L9893" t="str">
        <f t="shared" si="1081"/>
        <v>Withdrawal</v>
      </c>
      <c r="M9893" t="str">
        <f t="shared" si="1082"/>
        <v>OK</v>
      </c>
      <c r="N9893" t="str">
        <f t="shared" si="1083"/>
        <v>OK</v>
      </c>
      <c r="O9893" t="str">
        <f>_xlfn.XLOOKUP(B9893,'01_Raw_ATMs'!A:A,'01_Raw_ATMs'!A:A,"Not Found")</f>
        <v>ATM054</v>
      </c>
      <c r="P9893" t="str">
        <f t="shared" si="1084"/>
        <v>Valid</v>
      </c>
    </row>
    <row r="9894" spans="1:16">
      <c r="A9894" t="s">
        <v>10086</v>
      </c>
      <c r="B9894" t="s">
        <v>81</v>
      </c>
      <c r="C9894" s="2">
        <v>46197</v>
      </c>
      <c r="D9894" s="3">
        <v>5.4502314814814823E-2</v>
      </c>
      <c r="E9894" t="s">
        <v>33</v>
      </c>
      <c r="F9894">
        <v>1500</v>
      </c>
      <c r="G9894" t="s">
        <v>189</v>
      </c>
      <c r="I9894">
        <f t="shared" si="1078"/>
        <v>1</v>
      </c>
      <c r="J9894" t="str">
        <f t="shared" si="1079"/>
        <v>OK</v>
      </c>
      <c r="K9894" t="str">
        <f t="shared" si="1080"/>
        <v>Successful</v>
      </c>
      <c r="L9894" t="str">
        <f t="shared" si="1081"/>
        <v>Withdrawal</v>
      </c>
      <c r="M9894" t="str">
        <f t="shared" si="1082"/>
        <v>OK</v>
      </c>
      <c r="N9894" t="str">
        <f t="shared" si="1083"/>
        <v>OK</v>
      </c>
      <c r="O9894" t="str">
        <f>_xlfn.XLOOKUP(B9894,'01_Raw_ATMs'!A:A,'01_Raw_ATMs'!A:A,"Not Found")</f>
        <v>ATM007</v>
      </c>
      <c r="P9894" t="str">
        <f t="shared" si="1084"/>
        <v>Valid</v>
      </c>
    </row>
    <row r="9895" spans="1:16">
      <c r="A9895" t="s">
        <v>10087</v>
      </c>
      <c r="B9895" t="s">
        <v>79</v>
      </c>
      <c r="C9895" s="2">
        <v>45671</v>
      </c>
      <c r="D9895" s="3">
        <v>0.81445601851851857</v>
      </c>
      <c r="E9895" t="s">
        <v>211</v>
      </c>
      <c r="F9895">
        <v>0</v>
      </c>
      <c r="G9895" t="s">
        <v>189</v>
      </c>
      <c r="I9895">
        <f t="shared" si="1078"/>
        <v>1</v>
      </c>
      <c r="J9895" t="str">
        <f t="shared" si="1079"/>
        <v>OK</v>
      </c>
      <c r="K9895" t="str">
        <f t="shared" si="1080"/>
        <v>Successful</v>
      </c>
      <c r="L9895" t="str">
        <f t="shared" si="1081"/>
        <v>Mini Statement</v>
      </c>
      <c r="M9895" t="str">
        <f t="shared" si="1082"/>
        <v>OK</v>
      </c>
      <c r="N9895" t="str">
        <f t="shared" si="1083"/>
        <v>OK</v>
      </c>
      <c r="O9895" t="str">
        <f>_xlfn.XLOOKUP(B9895,'01_Raw_ATMs'!A:A,'01_Raw_ATMs'!A:A,"Not Found")</f>
        <v>ATM006</v>
      </c>
      <c r="P9895" t="str">
        <f t="shared" si="1084"/>
        <v>Valid</v>
      </c>
    </row>
    <row r="9896" spans="1:16">
      <c r="A9896" t="s">
        <v>10088</v>
      </c>
      <c r="B9896" t="s">
        <v>165</v>
      </c>
      <c r="C9896" s="2">
        <v>45852</v>
      </c>
      <c r="D9896" s="3">
        <v>0.87861111111111112</v>
      </c>
      <c r="E9896" t="s">
        <v>33</v>
      </c>
      <c r="F9896">
        <v>2500</v>
      </c>
      <c r="G9896" t="s">
        <v>189</v>
      </c>
      <c r="I9896">
        <f t="shared" si="1078"/>
        <v>1</v>
      </c>
      <c r="J9896" t="str">
        <f t="shared" si="1079"/>
        <v>OK</v>
      </c>
      <c r="K9896" t="str">
        <f t="shared" si="1080"/>
        <v>Successful</v>
      </c>
      <c r="L9896" t="str">
        <f t="shared" si="1081"/>
        <v>Withdrawal</v>
      </c>
      <c r="M9896" t="str">
        <f t="shared" si="1082"/>
        <v>OK</v>
      </c>
      <c r="N9896" t="str">
        <f t="shared" si="1083"/>
        <v>OK</v>
      </c>
      <c r="O9896" t="str">
        <f>_xlfn.XLOOKUP(B9896,'01_Raw_ATMs'!A:A,'01_Raw_ATMs'!A:A,"Not Found")</f>
        <v>ATM085</v>
      </c>
      <c r="P9896" t="str">
        <f t="shared" si="1084"/>
        <v>Valid</v>
      </c>
    </row>
    <row r="9897" spans="1:16">
      <c r="A9897" t="s">
        <v>10089</v>
      </c>
      <c r="B9897" t="s">
        <v>112</v>
      </c>
      <c r="C9897" s="2">
        <v>45778</v>
      </c>
      <c r="D9897" s="3">
        <v>0.8694560185185185</v>
      </c>
      <c r="E9897" t="s">
        <v>261</v>
      </c>
      <c r="F9897">
        <v>2000</v>
      </c>
      <c r="G9897" t="s">
        <v>189</v>
      </c>
      <c r="I9897">
        <f t="shared" si="1078"/>
        <v>1</v>
      </c>
      <c r="J9897" t="str">
        <f t="shared" si="1079"/>
        <v>OK</v>
      </c>
      <c r="K9897" t="str">
        <f t="shared" si="1080"/>
        <v>Successful</v>
      </c>
      <c r="L9897" t="str">
        <f t="shared" si="1081"/>
        <v>Cash Deposit</v>
      </c>
      <c r="M9897" t="str">
        <f t="shared" si="1082"/>
        <v>OK</v>
      </c>
      <c r="N9897" t="str">
        <f t="shared" si="1083"/>
        <v>OK</v>
      </c>
      <c r="O9897" t="str">
        <f>_xlfn.XLOOKUP(B9897,'01_Raw_ATMs'!A:A,'01_Raw_ATMs'!A:A,"Not Found")</f>
        <v>ATM032</v>
      </c>
      <c r="P9897" t="str">
        <f t="shared" si="1084"/>
        <v>Valid</v>
      </c>
    </row>
    <row r="9898" spans="1:16">
      <c r="A9898" t="s">
        <v>10090</v>
      </c>
      <c r="B9898" t="s">
        <v>148</v>
      </c>
      <c r="C9898" s="2">
        <v>45884</v>
      </c>
      <c r="D9898" s="3">
        <v>0.25739583333333332</v>
      </c>
      <c r="E9898" t="s">
        <v>33</v>
      </c>
      <c r="F9898">
        <v>2500</v>
      </c>
      <c r="G9898" t="s">
        <v>189</v>
      </c>
      <c r="I9898">
        <f t="shared" si="1078"/>
        <v>1</v>
      </c>
      <c r="J9898" t="str">
        <f t="shared" si="1079"/>
        <v>OK</v>
      </c>
      <c r="K9898" t="str">
        <f t="shared" si="1080"/>
        <v>Successful</v>
      </c>
      <c r="L9898" t="str">
        <f t="shared" si="1081"/>
        <v>Withdrawal</v>
      </c>
      <c r="M9898" t="str">
        <f t="shared" si="1082"/>
        <v>OK</v>
      </c>
      <c r="N9898" t="str">
        <f t="shared" si="1083"/>
        <v>OK</v>
      </c>
      <c r="O9898" t="str">
        <f>_xlfn.XLOOKUP(B9898,'01_Raw_ATMs'!A:A,'01_Raw_ATMs'!A:A,"Not Found")</f>
        <v>ATM068</v>
      </c>
      <c r="P9898" t="str">
        <f t="shared" si="1084"/>
        <v>Valid</v>
      </c>
    </row>
    <row r="9899" spans="1:16">
      <c r="A9899" t="s">
        <v>10091</v>
      </c>
      <c r="B9899" t="s">
        <v>175</v>
      </c>
      <c r="C9899" s="2">
        <v>45936</v>
      </c>
      <c r="D9899" s="3">
        <v>0.37283564814814812</v>
      </c>
      <c r="E9899" t="s">
        <v>194</v>
      </c>
      <c r="F9899">
        <v>0</v>
      </c>
      <c r="G9899" t="s">
        <v>189</v>
      </c>
      <c r="I9899">
        <f t="shared" si="1078"/>
        <v>1</v>
      </c>
      <c r="J9899" t="str">
        <f t="shared" si="1079"/>
        <v>OK</v>
      </c>
      <c r="K9899" t="str">
        <f t="shared" si="1080"/>
        <v>Successful</v>
      </c>
      <c r="L9899" t="str">
        <f t="shared" si="1081"/>
        <v>Balance Inquiry</v>
      </c>
      <c r="M9899" t="str">
        <f t="shared" si="1082"/>
        <v>OK</v>
      </c>
      <c r="N9899" t="str">
        <f t="shared" si="1083"/>
        <v>OK</v>
      </c>
      <c r="O9899" t="str">
        <f>_xlfn.XLOOKUP(B9899,'01_Raw_ATMs'!A:A,'01_Raw_ATMs'!A:A,"Not Found")</f>
        <v>ATM095</v>
      </c>
      <c r="P9899" t="str">
        <f t="shared" si="1084"/>
        <v>Valid</v>
      </c>
    </row>
    <row r="9900" spans="1:16">
      <c r="A9900" t="s">
        <v>10092</v>
      </c>
      <c r="B9900" t="s">
        <v>134</v>
      </c>
      <c r="C9900" s="2">
        <v>45785</v>
      </c>
      <c r="D9900" s="3">
        <v>0.616724537037037</v>
      </c>
      <c r="E9900" t="s">
        <v>33</v>
      </c>
      <c r="F9900">
        <v>8000</v>
      </c>
      <c r="G9900" t="s">
        <v>189</v>
      </c>
      <c r="I9900">
        <f t="shared" si="1078"/>
        <v>1</v>
      </c>
      <c r="J9900" t="str">
        <f t="shared" si="1079"/>
        <v>OK</v>
      </c>
      <c r="K9900" t="str">
        <f t="shared" si="1080"/>
        <v>Successful</v>
      </c>
      <c r="L9900" t="str">
        <f t="shared" si="1081"/>
        <v>Withdrawal</v>
      </c>
      <c r="M9900" t="str">
        <f t="shared" si="1082"/>
        <v>OK</v>
      </c>
      <c r="N9900" t="str">
        <f t="shared" si="1083"/>
        <v>OK</v>
      </c>
      <c r="O9900" t="str">
        <f>_xlfn.XLOOKUP(B9900,'01_Raw_ATMs'!A:A,'01_Raw_ATMs'!A:A,"Not Found")</f>
        <v>ATM054</v>
      </c>
      <c r="P9900" t="str">
        <f t="shared" si="1084"/>
        <v>Valid</v>
      </c>
    </row>
    <row r="9901" spans="1:16">
      <c r="A9901" t="s">
        <v>10093</v>
      </c>
      <c r="B9901" t="s">
        <v>98</v>
      </c>
      <c r="C9901" s="2">
        <v>45869</v>
      </c>
      <c r="D9901" s="3">
        <v>0.75699074074074069</v>
      </c>
      <c r="E9901" t="s">
        <v>33</v>
      </c>
      <c r="F9901">
        <v>10000</v>
      </c>
      <c r="G9901" t="s">
        <v>189</v>
      </c>
      <c r="I9901">
        <f t="shared" si="1078"/>
        <v>1</v>
      </c>
      <c r="J9901" t="str">
        <f t="shared" si="1079"/>
        <v>OK</v>
      </c>
      <c r="K9901" t="str">
        <f t="shared" si="1080"/>
        <v>Successful</v>
      </c>
      <c r="L9901" t="str">
        <f t="shared" si="1081"/>
        <v>Withdrawal</v>
      </c>
      <c r="M9901" t="str">
        <f t="shared" si="1082"/>
        <v>OK</v>
      </c>
      <c r="N9901" t="str">
        <f t="shared" si="1083"/>
        <v>OK</v>
      </c>
      <c r="O9901" t="str">
        <f>_xlfn.XLOOKUP(B9901,'01_Raw_ATMs'!A:A,'01_Raw_ATMs'!A:A,"Not Found")</f>
        <v>ATM019</v>
      </c>
      <c r="P9901" t="str">
        <f t="shared" si="1084"/>
        <v>Valid</v>
      </c>
    </row>
    <row r="9902" spans="1:16">
      <c r="A9902" t="s">
        <v>10094</v>
      </c>
      <c r="B9902" t="s">
        <v>90</v>
      </c>
      <c r="C9902" s="2">
        <v>46028</v>
      </c>
      <c r="D9902" s="3">
        <v>0.79233796296296299</v>
      </c>
      <c r="E9902" t="s">
        <v>33</v>
      </c>
      <c r="F9902">
        <v>500</v>
      </c>
      <c r="G9902" t="s">
        <v>189</v>
      </c>
      <c r="I9902">
        <f t="shared" si="1078"/>
        <v>1</v>
      </c>
      <c r="J9902" t="str">
        <f t="shared" si="1079"/>
        <v>OK</v>
      </c>
      <c r="K9902" t="str">
        <f t="shared" si="1080"/>
        <v>Successful</v>
      </c>
      <c r="L9902" t="str">
        <f t="shared" si="1081"/>
        <v>Withdrawal</v>
      </c>
      <c r="M9902" t="str">
        <f t="shared" si="1082"/>
        <v>OK</v>
      </c>
      <c r="N9902" t="str">
        <f t="shared" si="1083"/>
        <v>OK</v>
      </c>
      <c r="O9902" t="str">
        <f>_xlfn.XLOOKUP(B9902,'01_Raw_ATMs'!A:A,'01_Raw_ATMs'!A:A,"Not Found")</f>
        <v>ATM013</v>
      </c>
      <c r="P9902" t="str">
        <f t="shared" si="1084"/>
        <v>Valid</v>
      </c>
    </row>
    <row r="9903" spans="1:16">
      <c r="A9903" t="s">
        <v>10095</v>
      </c>
      <c r="B9903" t="s">
        <v>157</v>
      </c>
      <c r="C9903" s="2">
        <v>46159</v>
      </c>
      <c r="D9903" s="3">
        <v>0.80527777777777776</v>
      </c>
      <c r="E9903" t="s">
        <v>33</v>
      </c>
      <c r="F9903">
        <v>500</v>
      </c>
      <c r="G9903" t="s">
        <v>189</v>
      </c>
      <c r="I9903">
        <f t="shared" si="1078"/>
        <v>1</v>
      </c>
      <c r="J9903" t="str">
        <f t="shared" si="1079"/>
        <v>OK</v>
      </c>
      <c r="K9903" t="str">
        <f t="shared" si="1080"/>
        <v>Successful</v>
      </c>
      <c r="L9903" t="str">
        <f t="shared" si="1081"/>
        <v>Withdrawal</v>
      </c>
      <c r="M9903" t="str">
        <f t="shared" si="1082"/>
        <v>OK</v>
      </c>
      <c r="N9903" t="str">
        <f t="shared" si="1083"/>
        <v>OK</v>
      </c>
      <c r="O9903" t="str">
        <f>_xlfn.XLOOKUP(B9903,'01_Raw_ATMs'!A:A,'01_Raw_ATMs'!A:A,"Not Found")</f>
        <v>ATM077</v>
      </c>
      <c r="P9903" t="str">
        <f t="shared" si="1084"/>
        <v>Valid</v>
      </c>
    </row>
    <row r="9904" spans="1:16">
      <c r="A9904" t="s">
        <v>10096</v>
      </c>
      <c r="B9904" t="s">
        <v>167</v>
      </c>
      <c r="C9904" s="2">
        <v>45816</v>
      </c>
      <c r="D9904" s="3">
        <v>0.77601851851851855</v>
      </c>
      <c r="E9904" t="s">
        <v>33</v>
      </c>
      <c r="F9904">
        <v>5000</v>
      </c>
      <c r="G9904" t="s">
        <v>189</v>
      </c>
      <c r="I9904">
        <f t="shared" si="1078"/>
        <v>1</v>
      </c>
      <c r="J9904" t="str">
        <f t="shared" si="1079"/>
        <v>OK</v>
      </c>
      <c r="K9904" t="str">
        <f t="shared" si="1080"/>
        <v>Successful</v>
      </c>
      <c r="L9904" t="str">
        <f t="shared" si="1081"/>
        <v>Withdrawal</v>
      </c>
      <c r="M9904" t="str">
        <f t="shared" si="1082"/>
        <v>OK</v>
      </c>
      <c r="N9904" t="str">
        <f t="shared" si="1083"/>
        <v>OK</v>
      </c>
      <c r="O9904" t="str">
        <f>_xlfn.XLOOKUP(B9904,'01_Raw_ATMs'!A:A,'01_Raw_ATMs'!A:A,"Not Found")</f>
        <v>ATM087</v>
      </c>
      <c r="P9904" t="str">
        <f t="shared" si="1084"/>
        <v>Valid</v>
      </c>
    </row>
    <row r="9905" spans="1:16">
      <c r="A9905" t="s">
        <v>10097</v>
      </c>
      <c r="B9905" t="s">
        <v>132</v>
      </c>
      <c r="C9905" s="2">
        <v>46094</v>
      </c>
      <c r="D9905" s="3">
        <v>0.76048611111111108</v>
      </c>
      <c r="E9905" t="s">
        <v>261</v>
      </c>
      <c r="F9905">
        <v>1000</v>
      </c>
      <c r="G9905" t="s">
        <v>189</v>
      </c>
      <c r="I9905">
        <f t="shared" si="1078"/>
        <v>1</v>
      </c>
      <c r="J9905" t="str">
        <f t="shared" si="1079"/>
        <v>OK</v>
      </c>
      <c r="K9905" t="str">
        <f t="shared" si="1080"/>
        <v>Successful</v>
      </c>
      <c r="L9905" t="str">
        <f t="shared" si="1081"/>
        <v>Cash Deposit</v>
      </c>
      <c r="M9905" t="str">
        <f t="shared" si="1082"/>
        <v>OK</v>
      </c>
      <c r="N9905" t="str">
        <f t="shared" si="1083"/>
        <v>OK</v>
      </c>
      <c r="O9905" t="str">
        <f>_xlfn.XLOOKUP(B9905,'01_Raw_ATMs'!A:A,'01_Raw_ATMs'!A:A,"Not Found")</f>
        <v>ATM052</v>
      </c>
      <c r="P9905" t="str">
        <f t="shared" si="1084"/>
        <v>Valid</v>
      </c>
    </row>
    <row r="9906" spans="1:16">
      <c r="A9906" t="s">
        <v>10098</v>
      </c>
      <c r="B9906" t="s">
        <v>120</v>
      </c>
      <c r="C9906" s="2">
        <v>46000</v>
      </c>
      <c r="D9906" s="3">
        <v>0.36025462962962962</v>
      </c>
      <c r="E9906" t="s">
        <v>194</v>
      </c>
      <c r="F9906">
        <v>0</v>
      </c>
      <c r="G9906" t="s">
        <v>189</v>
      </c>
      <c r="I9906">
        <f t="shared" si="1078"/>
        <v>1</v>
      </c>
      <c r="J9906" t="str">
        <f t="shared" si="1079"/>
        <v>OK</v>
      </c>
      <c r="K9906" t="str">
        <f t="shared" si="1080"/>
        <v>Successful</v>
      </c>
      <c r="L9906" t="str">
        <f t="shared" si="1081"/>
        <v>Balance Inquiry</v>
      </c>
      <c r="M9906" t="str">
        <f t="shared" si="1082"/>
        <v>OK</v>
      </c>
      <c r="N9906" t="str">
        <f t="shared" si="1083"/>
        <v>OK</v>
      </c>
      <c r="O9906" t="str">
        <f>_xlfn.XLOOKUP(B9906,'01_Raw_ATMs'!A:A,'01_Raw_ATMs'!A:A,"Not Found")</f>
        <v>ATM040</v>
      </c>
      <c r="P9906" t="str">
        <f t="shared" si="1084"/>
        <v>Valid</v>
      </c>
    </row>
    <row r="9907" spans="1:16">
      <c r="A9907" t="s">
        <v>10099</v>
      </c>
      <c r="B9907" t="s">
        <v>161</v>
      </c>
      <c r="C9907" s="2">
        <v>45943</v>
      </c>
      <c r="D9907" s="3">
        <v>0.33209490740740738</v>
      </c>
      <c r="E9907" t="s">
        <v>33</v>
      </c>
      <c r="F9907">
        <v>2000</v>
      </c>
      <c r="G9907" t="s">
        <v>189</v>
      </c>
      <c r="I9907">
        <f t="shared" si="1078"/>
        <v>1</v>
      </c>
      <c r="J9907" t="str">
        <f t="shared" si="1079"/>
        <v>OK</v>
      </c>
      <c r="K9907" t="str">
        <f t="shared" si="1080"/>
        <v>Successful</v>
      </c>
      <c r="L9907" t="str">
        <f t="shared" si="1081"/>
        <v>Withdrawal</v>
      </c>
      <c r="M9907" t="str">
        <f t="shared" si="1082"/>
        <v>OK</v>
      </c>
      <c r="N9907" t="str">
        <f t="shared" si="1083"/>
        <v>OK</v>
      </c>
      <c r="O9907" t="str">
        <f>_xlfn.XLOOKUP(B9907,'01_Raw_ATMs'!A:A,'01_Raw_ATMs'!A:A,"Not Found")</f>
        <v>ATM081</v>
      </c>
      <c r="P9907" t="str">
        <f t="shared" si="1084"/>
        <v>Valid</v>
      </c>
    </row>
    <row r="9908" spans="1:16">
      <c r="A9908" t="s">
        <v>10100</v>
      </c>
      <c r="B9908" t="s">
        <v>87</v>
      </c>
      <c r="C9908" s="2">
        <v>45922</v>
      </c>
      <c r="D9908" s="3">
        <v>0.85473379629629631</v>
      </c>
      <c r="E9908" t="s">
        <v>33</v>
      </c>
      <c r="F9908">
        <v>10000</v>
      </c>
      <c r="G9908" t="s">
        <v>189</v>
      </c>
      <c r="I9908">
        <f t="shared" si="1078"/>
        <v>1</v>
      </c>
      <c r="J9908" t="str">
        <f t="shared" si="1079"/>
        <v>OK</v>
      </c>
      <c r="K9908" t="str">
        <f t="shared" si="1080"/>
        <v>Successful</v>
      </c>
      <c r="L9908" t="str">
        <f t="shared" si="1081"/>
        <v>Withdrawal</v>
      </c>
      <c r="M9908" t="str">
        <f t="shared" si="1082"/>
        <v>OK</v>
      </c>
      <c r="N9908" t="str">
        <f t="shared" si="1083"/>
        <v>OK</v>
      </c>
      <c r="O9908" t="str">
        <f>_xlfn.XLOOKUP(B9908,'01_Raw_ATMs'!A:A,'01_Raw_ATMs'!A:A,"Not Found")</f>
        <v>ATM011</v>
      </c>
      <c r="P9908" t="str">
        <f t="shared" si="1084"/>
        <v>Valid</v>
      </c>
    </row>
    <row r="9909" spans="1:16">
      <c r="A9909" t="s">
        <v>10101</v>
      </c>
      <c r="B9909" t="s">
        <v>71</v>
      </c>
      <c r="C9909" s="2">
        <v>46151</v>
      </c>
      <c r="D9909" s="3">
        <v>0.91052083333333333</v>
      </c>
      <c r="E9909" t="s">
        <v>33</v>
      </c>
      <c r="F9909">
        <v>1500</v>
      </c>
      <c r="G9909" t="s">
        <v>214</v>
      </c>
      <c r="H9909" t="s">
        <v>1094</v>
      </c>
      <c r="I9909">
        <f t="shared" si="1078"/>
        <v>1</v>
      </c>
      <c r="J9909" t="str">
        <f t="shared" si="1079"/>
        <v>OK</v>
      </c>
      <c r="K9909" t="str">
        <f t="shared" si="1080"/>
        <v>Failed</v>
      </c>
      <c r="L9909" t="str">
        <f t="shared" si="1081"/>
        <v>Withdrawal</v>
      </c>
      <c r="M9909" t="str">
        <f t="shared" si="1082"/>
        <v>OK</v>
      </c>
      <c r="N9909" t="str">
        <f t="shared" si="1083"/>
        <v>OK</v>
      </c>
      <c r="O9909" t="str">
        <f>_xlfn.XLOOKUP(B9909,'01_Raw_ATMs'!A:A,'01_Raw_ATMs'!A:A,"Not Found")</f>
        <v>ATM002</v>
      </c>
      <c r="P9909" t="str">
        <f t="shared" si="1084"/>
        <v>Valid</v>
      </c>
    </row>
    <row r="9910" spans="1:16">
      <c r="A9910" t="s">
        <v>10102</v>
      </c>
      <c r="B9910" t="s">
        <v>128</v>
      </c>
      <c r="C9910" s="2">
        <v>45698</v>
      </c>
      <c r="D9910" s="3">
        <v>0.72081018518518514</v>
      </c>
      <c r="E9910" t="s">
        <v>33</v>
      </c>
      <c r="F9910">
        <v>2500</v>
      </c>
      <c r="G9910" t="s">
        <v>189</v>
      </c>
      <c r="I9910">
        <f t="shared" si="1078"/>
        <v>1</v>
      </c>
      <c r="J9910" t="str">
        <f t="shared" si="1079"/>
        <v>OK</v>
      </c>
      <c r="K9910" t="str">
        <f t="shared" si="1080"/>
        <v>Successful</v>
      </c>
      <c r="L9910" t="str">
        <f t="shared" si="1081"/>
        <v>Withdrawal</v>
      </c>
      <c r="M9910" t="str">
        <f t="shared" si="1082"/>
        <v>OK</v>
      </c>
      <c r="N9910" t="str">
        <f t="shared" si="1083"/>
        <v>OK</v>
      </c>
      <c r="O9910" t="str">
        <f>_xlfn.XLOOKUP(B9910,'01_Raw_ATMs'!A:A,'01_Raw_ATMs'!A:A,"Not Found")</f>
        <v>ATM048</v>
      </c>
      <c r="P9910" t="str">
        <f t="shared" si="1084"/>
        <v>Valid</v>
      </c>
    </row>
    <row r="9911" spans="1:16">
      <c r="A9911" t="s">
        <v>10103</v>
      </c>
      <c r="B9911" t="s">
        <v>87</v>
      </c>
      <c r="C9911" s="2">
        <v>46165</v>
      </c>
      <c r="D9911" s="3">
        <v>0.90960648148148149</v>
      </c>
      <c r="E9911" t="s">
        <v>211</v>
      </c>
      <c r="F9911">
        <v>0</v>
      </c>
      <c r="G9911" t="s">
        <v>214</v>
      </c>
      <c r="H9911" t="s">
        <v>1080</v>
      </c>
      <c r="I9911">
        <f t="shared" si="1078"/>
        <v>1</v>
      </c>
      <c r="J9911" t="str">
        <f t="shared" si="1079"/>
        <v>OK</v>
      </c>
      <c r="K9911" t="str">
        <f t="shared" si="1080"/>
        <v>Failed</v>
      </c>
      <c r="L9911" t="str">
        <f t="shared" si="1081"/>
        <v>Mini Statement</v>
      </c>
      <c r="M9911" t="str">
        <f t="shared" si="1082"/>
        <v>OK</v>
      </c>
      <c r="N9911" t="str">
        <f t="shared" si="1083"/>
        <v>OK</v>
      </c>
      <c r="O9911" t="str">
        <f>_xlfn.XLOOKUP(B9911,'01_Raw_ATMs'!A:A,'01_Raw_ATMs'!A:A,"Not Found")</f>
        <v>ATM011</v>
      </c>
      <c r="P9911" t="str">
        <f t="shared" si="1084"/>
        <v>Valid</v>
      </c>
    </row>
    <row r="9912" spans="1:16">
      <c r="A9912" t="s">
        <v>10104</v>
      </c>
      <c r="B9912" t="s">
        <v>108</v>
      </c>
      <c r="C9912" s="2">
        <v>46083</v>
      </c>
      <c r="D9912" s="3">
        <v>3.0671296296296302E-3</v>
      </c>
      <c r="E9912" t="s">
        <v>33</v>
      </c>
      <c r="F9912">
        <v>6000</v>
      </c>
      <c r="G9912" t="s">
        <v>189</v>
      </c>
      <c r="I9912">
        <f t="shared" si="1078"/>
        <v>1</v>
      </c>
      <c r="J9912" t="str">
        <f t="shared" si="1079"/>
        <v>OK</v>
      </c>
      <c r="K9912" t="str">
        <f t="shared" si="1080"/>
        <v>Successful</v>
      </c>
      <c r="L9912" t="str">
        <f t="shared" si="1081"/>
        <v>Withdrawal</v>
      </c>
      <c r="M9912" t="str">
        <f t="shared" si="1082"/>
        <v>OK</v>
      </c>
      <c r="N9912" t="str">
        <f t="shared" si="1083"/>
        <v>OK</v>
      </c>
      <c r="O9912" t="str">
        <f>_xlfn.XLOOKUP(B9912,'01_Raw_ATMs'!A:A,'01_Raw_ATMs'!A:A,"Not Found")</f>
        <v>ATM028</v>
      </c>
      <c r="P9912" t="str">
        <f t="shared" si="1084"/>
        <v>Valid</v>
      </c>
    </row>
    <row r="9913" spans="1:16">
      <c r="A9913" t="s">
        <v>10105</v>
      </c>
      <c r="B9913" t="s">
        <v>176</v>
      </c>
      <c r="C9913" s="2">
        <v>46050</v>
      </c>
      <c r="D9913" s="3">
        <v>0.37637731481481479</v>
      </c>
      <c r="E9913" t="s">
        <v>33</v>
      </c>
      <c r="F9913">
        <v>5000</v>
      </c>
      <c r="G9913" t="s">
        <v>189</v>
      </c>
      <c r="I9913">
        <f t="shared" si="1078"/>
        <v>1</v>
      </c>
      <c r="J9913" t="str">
        <f t="shared" si="1079"/>
        <v>OK</v>
      </c>
      <c r="K9913" t="str">
        <f t="shared" si="1080"/>
        <v>Successful</v>
      </c>
      <c r="L9913" t="str">
        <f t="shared" si="1081"/>
        <v>Withdrawal</v>
      </c>
      <c r="M9913" t="str">
        <f t="shared" si="1082"/>
        <v>OK</v>
      </c>
      <c r="N9913" t="str">
        <f t="shared" si="1083"/>
        <v>OK</v>
      </c>
      <c r="O9913" t="str">
        <f>_xlfn.XLOOKUP(B9913,'01_Raw_ATMs'!A:A,'01_Raw_ATMs'!A:A,"Not Found")</f>
        <v>ATM096</v>
      </c>
      <c r="P9913" t="str">
        <f t="shared" si="1084"/>
        <v>Valid</v>
      </c>
    </row>
    <row r="9914" spans="1:16">
      <c r="A9914" t="s">
        <v>10106</v>
      </c>
      <c r="B9914" t="s">
        <v>165</v>
      </c>
      <c r="C9914" s="2">
        <v>45981</v>
      </c>
      <c r="D9914" s="3">
        <v>0.64879629629629632</v>
      </c>
      <c r="E9914" t="s">
        <v>33</v>
      </c>
      <c r="F9914">
        <v>4000</v>
      </c>
      <c r="G9914" t="s">
        <v>189</v>
      </c>
      <c r="I9914">
        <f t="shared" si="1078"/>
        <v>1</v>
      </c>
      <c r="J9914" t="str">
        <f t="shared" si="1079"/>
        <v>OK</v>
      </c>
      <c r="K9914" t="str">
        <f t="shared" si="1080"/>
        <v>Successful</v>
      </c>
      <c r="L9914" t="str">
        <f t="shared" si="1081"/>
        <v>Withdrawal</v>
      </c>
      <c r="M9914" t="str">
        <f t="shared" si="1082"/>
        <v>OK</v>
      </c>
      <c r="N9914" t="str">
        <f t="shared" si="1083"/>
        <v>OK</v>
      </c>
      <c r="O9914" t="str">
        <f>_xlfn.XLOOKUP(B9914,'01_Raw_ATMs'!A:A,'01_Raw_ATMs'!A:A,"Not Found")</f>
        <v>ATM085</v>
      </c>
      <c r="P9914" t="str">
        <f t="shared" si="1084"/>
        <v>Valid</v>
      </c>
    </row>
    <row r="9915" spans="1:16">
      <c r="A9915" t="s">
        <v>10107</v>
      </c>
      <c r="B9915" t="s">
        <v>93</v>
      </c>
      <c r="C9915" s="2">
        <v>46112</v>
      </c>
      <c r="D9915" s="3">
        <v>0.79643518518518519</v>
      </c>
      <c r="E9915" t="s">
        <v>33</v>
      </c>
      <c r="F9915">
        <v>6000</v>
      </c>
      <c r="G9915" t="s">
        <v>189</v>
      </c>
      <c r="I9915">
        <f t="shared" si="1078"/>
        <v>1</v>
      </c>
      <c r="J9915" t="str">
        <f t="shared" si="1079"/>
        <v>OK</v>
      </c>
      <c r="K9915" t="str">
        <f t="shared" si="1080"/>
        <v>Successful</v>
      </c>
      <c r="L9915" t="str">
        <f t="shared" si="1081"/>
        <v>Withdrawal</v>
      </c>
      <c r="M9915" t="str">
        <f t="shared" si="1082"/>
        <v>OK</v>
      </c>
      <c r="N9915" t="str">
        <f t="shared" si="1083"/>
        <v>OK</v>
      </c>
      <c r="O9915" t="str">
        <f>_xlfn.XLOOKUP(B9915,'01_Raw_ATMs'!A:A,'01_Raw_ATMs'!A:A,"Not Found")</f>
        <v>ATM016</v>
      </c>
      <c r="P9915" t="str">
        <f t="shared" si="1084"/>
        <v>Valid</v>
      </c>
    </row>
    <row r="9916" spans="1:16">
      <c r="A9916" t="s">
        <v>10108</v>
      </c>
      <c r="B9916" t="s">
        <v>150</v>
      </c>
      <c r="C9916" s="2">
        <v>45762</v>
      </c>
      <c r="D9916" s="3">
        <v>2.523148148148148E-2</v>
      </c>
      <c r="E9916" t="s">
        <v>194</v>
      </c>
      <c r="F9916">
        <v>0</v>
      </c>
      <c r="G9916" t="s">
        <v>189</v>
      </c>
      <c r="I9916">
        <f t="shared" si="1078"/>
        <v>1</v>
      </c>
      <c r="J9916" t="str">
        <f t="shared" si="1079"/>
        <v>OK</v>
      </c>
      <c r="K9916" t="str">
        <f t="shared" si="1080"/>
        <v>Successful</v>
      </c>
      <c r="L9916" t="str">
        <f t="shared" si="1081"/>
        <v>Balance Inquiry</v>
      </c>
      <c r="M9916" t="str">
        <f t="shared" si="1082"/>
        <v>OK</v>
      </c>
      <c r="N9916" t="str">
        <f t="shared" si="1083"/>
        <v>OK</v>
      </c>
      <c r="O9916" t="str">
        <f>_xlfn.XLOOKUP(B9916,'01_Raw_ATMs'!A:A,'01_Raw_ATMs'!A:A,"Not Found")</f>
        <v>ATM070</v>
      </c>
      <c r="P9916" t="str">
        <f t="shared" si="1084"/>
        <v>Valid</v>
      </c>
    </row>
    <row r="9917" spans="1:16">
      <c r="A9917" t="s">
        <v>10109</v>
      </c>
      <c r="B9917" t="s">
        <v>95</v>
      </c>
      <c r="C9917" s="2">
        <v>45835</v>
      </c>
      <c r="D9917" s="3">
        <v>0.96804398148148152</v>
      </c>
      <c r="E9917" t="s">
        <v>261</v>
      </c>
      <c r="F9917">
        <v>20000</v>
      </c>
      <c r="G9917" t="s">
        <v>214</v>
      </c>
      <c r="H9917" t="s">
        <v>42</v>
      </c>
      <c r="I9917">
        <f t="shared" si="1078"/>
        <v>1</v>
      </c>
      <c r="J9917" t="str">
        <f t="shared" si="1079"/>
        <v>OK</v>
      </c>
      <c r="K9917" t="str">
        <f t="shared" si="1080"/>
        <v>Failed</v>
      </c>
      <c r="L9917" t="str">
        <f t="shared" si="1081"/>
        <v>Cash Deposit</v>
      </c>
      <c r="M9917" t="str">
        <f t="shared" si="1082"/>
        <v>OK</v>
      </c>
      <c r="N9917" t="str">
        <f t="shared" si="1083"/>
        <v>OK</v>
      </c>
      <c r="O9917" t="str">
        <f>_xlfn.XLOOKUP(B9917,'01_Raw_ATMs'!A:A,'01_Raw_ATMs'!A:A,"Not Found")</f>
        <v>ATM017</v>
      </c>
      <c r="P9917" t="str">
        <f t="shared" si="1084"/>
        <v>Valid</v>
      </c>
    </row>
    <row r="9918" spans="1:16">
      <c r="A9918" t="s">
        <v>10110</v>
      </c>
      <c r="B9918" t="s">
        <v>148</v>
      </c>
      <c r="C9918" s="2">
        <v>46097</v>
      </c>
      <c r="D9918" s="3">
        <v>0.30410879629629628</v>
      </c>
      <c r="E9918" t="s">
        <v>33</v>
      </c>
      <c r="F9918">
        <v>1500</v>
      </c>
      <c r="G9918" t="s">
        <v>189</v>
      </c>
      <c r="I9918">
        <f t="shared" si="1078"/>
        <v>1</v>
      </c>
      <c r="J9918" t="str">
        <f t="shared" si="1079"/>
        <v>OK</v>
      </c>
      <c r="K9918" t="str">
        <f t="shared" si="1080"/>
        <v>Successful</v>
      </c>
      <c r="L9918" t="str">
        <f t="shared" si="1081"/>
        <v>Withdrawal</v>
      </c>
      <c r="M9918" t="str">
        <f t="shared" si="1082"/>
        <v>OK</v>
      </c>
      <c r="N9918" t="str">
        <f t="shared" si="1083"/>
        <v>OK</v>
      </c>
      <c r="O9918" t="str">
        <f>_xlfn.XLOOKUP(B9918,'01_Raw_ATMs'!A:A,'01_Raw_ATMs'!A:A,"Not Found")</f>
        <v>ATM068</v>
      </c>
      <c r="P9918" t="str">
        <f t="shared" si="1084"/>
        <v>Valid</v>
      </c>
    </row>
    <row r="9919" spans="1:16">
      <c r="A9919" t="s">
        <v>10111</v>
      </c>
      <c r="B9919" t="s">
        <v>118</v>
      </c>
      <c r="C9919" s="2">
        <v>45792</v>
      </c>
      <c r="D9919" s="3">
        <v>0.3049074074074074</v>
      </c>
      <c r="E9919" t="s">
        <v>33</v>
      </c>
      <c r="F9919">
        <v>2500</v>
      </c>
      <c r="G9919" t="s">
        <v>189</v>
      </c>
      <c r="I9919">
        <f t="shared" si="1078"/>
        <v>1</v>
      </c>
      <c r="J9919" t="str">
        <f t="shared" si="1079"/>
        <v>OK</v>
      </c>
      <c r="K9919" t="str">
        <f t="shared" si="1080"/>
        <v>Successful</v>
      </c>
      <c r="L9919" t="str">
        <f t="shared" si="1081"/>
        <v>Withdrawal</v>
      </c>
      <c r="M9919" t="str">
        <f t="shared" si="1082"/>
        <v>OK</v>
      </c>
      <c r="N9919" t="str">
        <f t="shared" si="1083"/>
        <v>OK</v>
      </c>
      <c r="O9919" t="str">
        <f>_xlfn.XLOOKUP(B9919,'01_Raw_ATMs'!A:A,'01_Raw_ATMs'!A:A,"Not Found")</f>
        <v>ATM038</v>
      </c>
      <c r="P9919" t="str">
        <f t="shared" si="1084"/>
        <v>Valid</v>
      </c>
    </row>
    <row r="9920" spans="1:16">
      <c r="A9920" t="s">
        <v>10112</v>
      </c>
      <c r="B9920" t="s">
        <v>98</v>
      </c>
      <c r="C9920" s="2">
        <v>45854</v>
      </c>
      <c r="D9920" s="3">
        <v>0.84958333333333336</v>
      </c>
      <c r="E9920" t="s">
        <v>194</v>
      </c>
      <c r="F9920">
        <v>0</v>
      </c>
      <c r="G9920" t="s">
        <v>189</v>
      </c>
      <c r="I9920">
        <f t="shared" si="1078"/>
        <v>1</v>
      </c>
      <c r="J9920" t="str">
        <f t="shared" si="1079"/>
        <v>OK</v>
      </c>
      <c r="K9920" t="str">
        <f t="shared" si="1080"/>
        <v>Successful</v>
      </c>
      <c r="L9920" t="str">
        <f t="shared" si="1081"/>
        <v>Balance Inquiry</v>
      </c>
      <c r="M9920" t="str">
        <f t="shared" si="1082"/>
        <v>OK</v>
      </c>
      <c r="N9920" t="str">
        <f t="shared" si="1083"/>
        <v>OK</v>
      </c>
      <c r="O9920" t="str">
        <f>_xlfn.XLOOKUP(B9920,'01_Raw_ATMs'!A:A,'01_Raw_ATMs'!A:A,"Not Found")</f>
        <v>ATM019</v>
      </c>
      <c r="P9920" t="str">
        <f t="shared" si="1084"/>
        <v>Valid</v>
      </c>
    </row>
    <row r="9921" spans="1:16">
      <c r="A9921" t="s">
        <v>10113</v>
      </c>
      <c r="B9921" t="s">
        <v>177</v>
      </c>
      <c r="C9921" s="2">
        <v>46106</v>
      </c>
      <c r="D9921" s="3">
        <v>0.62553240740740745</v>
      </c>
      <c r="E9921" t="s">
        <v>194</v>
      </c>
      <c r="F9921">
        <v>0</v>
      </c>
      <c r="G9921" t="s">
        <v>189</v>
      </c>
      <c r="I9921">
        <f t="shared" si="1078"/>
        <v>1</v>
      </c>
      <c r="J9921" t="str">
        <f t="shared" si="1079"/>
        <v>OK</v>
      </c>
      <c r="K9921" t="str">
        <f t="shared" si="1080"/>
        <v>Successful</v>
      </c>
      <c r="L9921" t="str">
        <f t="shared" si="1081"/>
        <v>Balance Inquiry</v>
      </c>
      <c r="M9921" t="str">
        <f t="shared" si="1082"/>
        <v>OK</v>
      </c>
      <c r="N9921" t="str">
        <f t="shared" si="1083"/>
        <v>OK</v>
      </c>
      <c r="O9921" t="str">
        <f>_xlfn.XLOOKUP(B9921,'01_Raw_ATMs'!A:A,'01_Raw_ATMs'!A:A,"Not Found")</f>
        <v>ATM097</v>
      </c>
      <c r="P9921" t="str">
        <f t="shared" si="1084"/>
        <v>Valid</v>
      </c>
    </row>
    <row r="9922" spans="1:16">
      <c r="A9922" t="s">
        <v>10114</v>
      </c>
      <c r="B9922" t="s">
        <v>162</v>
      </c>
      <c r="C9922" s="2">
        <v>45812</v>
      </c>
      <c r="D9922" s="3">
        <v>0.54688657407407404</v>
      </c>
      <c r="E9922" t="s">
        <v>33</v>
      </c>
      <c r="F9922">
        <v>2500</v>
      </c>
      <c r="G9922" t="s">
        <v>189</v>
      </c>
      <c r="I9922">
        <f t="shared" si="1078"/>
        <v>1</v>
      </c>
      <c r="J9922" t="str">
        <f t="shared" si="1079"/>
        <v>OK</v>
      </c>
      <c r="K9922" t="str">
        <f t="shared" si="1080"/>
        <v>Successful</v>
      </c>
      <c r="L9922" t="str">
        <f t="shared" si="1081"/>
        <v>Withdrawal</v>
      </c>
      <c r="M9922" t="str">
        <f t="shared" si="1082"/>
        <v>OK</v>
      </c>
      <c r="N9922" t="str">
        <f t="shared" si="1083"/>
        <v>OK</v>
      </c>
      <c r="O9922" t="str">
        <f>_xlfn.XLOOKUP(B9922,'01_Raw_ATMs'!A:A,'01_Raw_ATMs'!A:A,"Not Found")</f>
        <v>ATM082</v>
      </c>
      <c r="P9922" t="str">
        <f t="shared" si="1084"/>
        <v>Valid</v>
      </c>
    </row>
    <row r="9923" spans="1:16">
      <c r="A9923" t="s">
        <v>10115</v>
      </c>
      <c r="B9923" t="s">
        <v>76</v>
      </c>
      <c r="C9923" s="2">
        <v>45976</v>
      </c>
      <c r="D9923" s="3">
        <v>0.40247685185185178</v>
      </c>
      <c r="E9923" t="s">
        <v>194</v>
      </c>
      <c r="F9923">
        <v>0</v>
      </c>
      <c r="G9923" t="s">
        <v>189</v>
      </c>
      <c r="I9923">
        <f t="shared" ref="I9923:I9986" si="1085">COUNTIF($A:$A,A9923)</f>
        <v>1</v>
      </c>
      <c r="J9923" t="str">
        <f t="shared" ref="J9923:J9986" si="1086">IF(AND(TRIM(G9923)="Failed",H9923=""),"Problem","OK")</f>
        <v>OK</v>
      </c>
      <c r="K9923" t="str">
        <f t="shared" ref="K9923:K9986" si="1087">PROPER(TRIM(G9923))</f>
        <v>Successful</v>
      </c>
      <c r="L9923" t="str">
        <f t="shared" ref="L9923:L9986" si="1088">PROPER(TRIM(E9923))</f>
        <v>Balance Inquiry</v>
      </c>
      <c r="M9923" t="str">
        <f t="shared" ref="M9923:M9986" si="1089">IF(OR(E9923="Withdrawal",E9923="Cash Deposit"),IF(F9923&gt;0,"OK","Problem"),IF(F9923=0,"OK","Problem"))</f>
        <v>OK</v>
      </c>
      <c r="N9923" t="str">
        <f t="shared" ref="N9923:N9986" si="1090">IF(AND(C9923&gt;=DATE(2025,1,1),C9923&lt;=DATE(2026,6,30)),"OK","Problem")</f>
        <v>OK</v>
      </c>
      <c r="O9923" t="str">
        <f>_xlfn.XLOOKUP(B9923,'01_Raw_ATMs'!A:A,'01_Raw_ATMs'!A:A,"Not Found")</f>
        <v>ATM004</v>
      </c>
      <c r="P9923" t="str">
        <f t="shared" ref="P9923:P9986" si="1091">IF(B9923="","Missing ATM_ID","Valid")</f>
        <v>Valid</v>
      </c>
    </row>
    <row r="9924" spans="1:16">
      <c r="A9924" t="s">
        <v>10116</v>
      </c>
      <c r="B9924" t="s">
        <v>106</v>
      </c>
      <c r="C9924" s="2">
        <v>45685</v>
      </c>
      <c r="D9924" s="3">
        <v>0.42114583333333327</v>
      </c>
      <c r="E9924" t="s">
        <v>33</v>
      </c>
      <c r="F9924">
        <v>2500</v>
      </c>
      <c r="G9924" t="s">
        <v>189</v>
      </c>
      <c r="I9924">
        <f t="shared" si="1085"/>
        <v>1</v>
      </c>
      <c r="J9924" t="str">
        <f t="shared" si="1086"/>
        <v>OK</v>
      </c>
      <c r="K9924" t="str">
        <f t="shared" si="1087"/>
        <v>Successful</v>
      </c>
      <c r="L9924" t="str">
        <f t="shared" si="1088"/>
        <v>Withdrawal</v>
      </c>
      <c r="M9924" t="str">
        <f t="shared" si="1089"/>
        <v>OK</v>
      </c>
      <c r="N9924" t="str">
        <f t="shared" si="1090"/>
        <v>OK</v>
      </c>
      <c r="O9924" t="str">
        <f>_xlfn.XLOOKUP(B9924,'01_Raw_ATMs'!A:A,'01_Raw_ATMs'!A:A,"Not Found")</f>
        <v>ATM026</v>
      </c>
      <c r="P9924" t="str">
        <f t="shared" si="1091"/>
        <v>Valid</v>
      </c>
    </row>
    <row r="9925" spans="1:16">
      <c r="A9925" t="s">
        <v>10117</v>
      </c>
      <c r="B9925" t="s">
        <v>147</v>
      </c>
      <c r="C9925" s="2">
        <v>45668</v>
      </c>
      <c r="D9925" s="3">
        <v>0.79851851851851852</v>
      </c>
      <c r="E9925" t="s">
        <v>194</v>
      </c>
      <c r="F9925">
        <v>0</v>
      </c>
      <c r="G9925" t="s">
        <v>189</v>
      </c>
      <c r="I9925">
        <f t="shared" si="1085"/>
        <v>1</v>
      </c>
      <c r="J9925" t="str">
        <f t="shared" si="1086"/>
        <v>OK</v>
      </c>
      <c r="K9925" t="str">
        <f t="shared" si="1087"/>
        <v>Successful</v>
      </c>
      <c r="L9925" t="str">
        <f t="shared" si="1088"/>
        <v>Balance Inquiry</v>
      </c>
      <c r="M9925" t="str">
        <f t="shared" si="1089"/>
        <v>OK</v>
      </c>
      <c r="N9925" t="str">
        <f t="shared" si="1090"/>
        <v>OK</v>
      </c>
      <c r="O9925" t="str">
        <f>_xlfn.XLOOKUP(B9925,'01_Raw_ATMs'!A:A,'01_Raw_ATMs'!A:A,"Not Found")</f>
        <v>ATM067</v>
      </c>
      <c r="P9925" t="str">
        <f t="shared" si="1091"/>
        <v>Valid</v>
      </c>
    </row>
    <row r="9926" spans="1:16">
      <c r="A9926" t="s">
        <v>10118</v>
      </c>
      <c r="B9926" t="s">
        <v>174</v>
      </c>
      <c r="C9926" s="2">
        <v>46144</v>
      </c>
      <c r="D9926" s="3">
        <v>0.48289351851851853</v>
      </c>
      <c r="E9926" t="s">
        <v>33</v>
      </c>
      <c r="F9926">
        <v>10000</v>
      </c>
      <c r="G9926" t="s">
        <v>189</v>
      </c>
      <c r="I9926">
        <f t="shared" si="1085"/>
        <v>1</v>
      </c>
      <c r="J9926" t="str">
        <f t="shared" si="1086"/>
        <v>OK</v>
      </c>
      <c r="K9926" t="str">
        <f t="shared" si="1087"/>
        <v>Successful</v>
      </c>
      <c r="L9926" t="str">
        <f t="shared" si="1088"/>
        <v>Withdrawal</v>
      </c>
      <c r="M9926" t="str">
        <f t="shared" si="1089"/>
        <v>OK</v>
      </c>
      <c r="N9926" t="str">
        <f t="shared" si="1090"/>
        <v>OK</v>
      </c>
      <c r="O9926" t="str">
        <f>_xlfn.XLOOKUP(B9926,'01_Raw_ATMs'!A:A,'01_Raw_ATMs'!A:A,"Not Found")</f>
        <v>ATM094</v>
      </c>
      <c r="P9926" t="str">
        <f t="shared" si="1091"/>
        <v>Valid</v>
      </c>
    </row>
    <row r="9927" spans="1:16">
      <c r="A9927" t="s">
        <v>10119</v>
      </c>
      <c r="B9927" t="s">
        <v>135</v>
      </c>
      <c r="C9927" s="2">
        <v>46095</v>
      </c>
      <c r="D9927" s="3">
        <v>0.30383101851851851</v>
      </c>
      <c r="E9927" t="s">
        <v>261</v>
      </c>
      <c r="F9927">
        <v>20000</v>
      </c>
      <c r="G9927" t="s">
        <v>189</v>
      </c>
      <c r="I9927">
        <f t="shared" si="1085"/>
        <v>1</v>
      </c>
      <c r="J9927" t="str">
        <f t="shared" si="1086"/>
        <v>OK</v>
      </c>
      <c r="K9927" t="str">
        <f t="shared" si="1087"/>
        <v>Successful</v>
      </c>
      <c r="L9927" t="str">
        <f t="shared" si="1088"/>
        <v>Cash Deposit</v>
      </c>
      <c r="M9927" t="str">
        <f t="shared" si="1089"/>
        <v>OK</v>
      </c>
      <c r="N9927" t="str">
        <f t="shared" si="1090"/>
        <v>OK</v>
      </c>
      <c r="O9927" t="str">
        <f>_xlfn.XLOOKUP(B9927,'01_Raw_ATMs'!A:A,'01_Raw_ATMs'!A:A,"Not Found")</f>
        <v>ATM055</v>
      </c>
      <c r="P9927" t="str">
        <f t="shared" si="1091"/>
        <v>Valid</v>
      </c>
    </row>
    <row r="9928" spans="1:16">
      <c r="A9928" t="s">
        <v>10120</v>
      </c>
      <c r="B9928" t="s">
        <v>163</v>
      </c>
      <c r="C9928" s="2">
        <v>45991</v>
      </c>
      <c r="D9928" s="3">
        <v>0.81769675925925922</v>
      </c>
      <c r="E9928" t="s">
        <v>33</v>
      </c>
      <c r="F9928">
        <v>2500</v>
      </c>
      <c r="G9928" t="s">
        <v>189</v>
      </c>
      <c r="I9928">
        <f t="shared" si="1085"/>
        <v>1</v>
      </c>
      <c r="J9928" t="str">
        <f t="shared" si="1086"/>
        <v>OK</v>
      </c>
      <c r="K9928" t="str">
        <f t="shared" si="1087"/>
        <v>Successful</v>
      </c>
      <c r="L9928" t="str">
        <f t="shared" si="1088"/>
        <v>Withdrawal</v>
      </c>
      <c r="M9928" t="str">
        <f t="shared" si="1089"/>
        <v>OK</v>
      </c>
      <c r="N9928" t="str">
        <f t="shared" si="1090"/>
        <v>OK</v>
      </c>
      <c r="O9928" t="str">
        <f>_xlfn.XLOOKUP(B9928,'01_Raw_ATMs'!A:A,'01_Raw_ATMs'!A:A,"Not Found")</f>
        <v>ATM083</v>
      </c>
      <c r="P9928" t="str">
        <f t="shared" si="1091"/>
        <v>Valid</v>
      </c>
    </row>
    <row r="9929" spans="1:16">
      <c r="A9929" t="s">
        <v>10121</v>
      </c>
      <c r="B9929" t="s">
        <v>153</v>
      </c>
      <c r="C9929" s="2">
        <v>45819</v>
      </c>
      <c r="D9929" s="3">
        <v>0.89141203703703709</v>
      </c>
      <c r="E9929" t="s">
        <v>33</v>
      </c>
      <c r="F9929">
        <v>10000</v>
      </c>
      <c r="G9929" t="s">
        <v>214</v>
      </c>
      <c r="H9929" t="s">
        <v>1215</v>
      </c>
      <c r="I9929">
        <f t="shared" si="1085"/>
        <v>1</v>
      </c>
      <c r="J9929" t="str">
        <f t="shared" si="1086"/>
        <v>OK</v>
      </c>
      <c r="K9929" t="str">
        <f t="shared" si="1087"/>
        <v>Failed</v>
      </c>
      <c r="L9929" t="str">
        <f t="shared" si="1088"/>
        <v>Withdrawal</v>
      </c>
      <c r="M9929" t="str">
        <f t="shared" si="1089"/>
        <v>OK</v>
      </c>
      <c r="N9929" t="str">
        <f t="shared" si="1090"/>
        <v>OK</v>
      </c>
      <c r="O9929" t="str">
        <f>_xlfn.XLOOKUP(B9929,'01_Raw_ATMs'!A:A,'01_Raw_ATMs'!A:A,"Not Found")</f>
        <v>ATM073</v>
      </c>
      <c r="P9929" t="str">
        <f t="shared" si="1091"/>
        <v>Valid</v>
      </c>
    </row>
    <row r="9930" spans="1:16">
      <c r="A9930" t="s">
        <v>10122</v>
      </c>
      <c r="B9930" t="s">
        <v>151</v>
      </c>
      <c r="C9930" s="2">
        <v>45821</v>
      </c>
      <c r="D9930" s="3">
        <v>0.64564814814814819</v>
      </c>
      <c r="E9930" t="s">
        <v>33</v>
      </c>
      <c r="F9930">
        <v>8000</v>
      </c>
      <c r="G9930" t="s">
        <v>214</v>
      </c>
      <c r="H9930" t="s">
        <v>42</v>
      </c>
      <c r="I9930">
        <f t="shared" si="1085"/>
        <v>1</v>
      </c>
      <c r="J9930" t="str">
        <f t="shared" si="1086"/>
        <v>OK</v>
      </c>
      <c r="K9930" t="str">
        <f t="shared" si="1087"/>
        <v>Failed</v>
      </c>
      <c r="L9930" t="str">
        <f t="shared" si="1088"/>
        <v>Withdrawal</v>
      </c>
      <c r="M9930" t="str">
        <f t="shared" si="1089"/>
        <v>OK</v>
      </c>
      <c r="N9930" t="str">
        <f t="shared" si="1090"/>
        <v>OK</v>
      </c>
      <c r="O9930" t="str">
        <f>_xlfn.XLOOKUP(B9930,'01_Raw_ATMs'!A:A,'01_Raw_ATMs'!A:A,"Not Found")</f>
        <v>ATM071</v>
      </c>
      <c r="P9930" t="str">
        <f t="shared" si="1091"/>
        <v>Valid</v>
      </c>
    </row>
    <row r="9931" spans="1:16">
      <c r="A9931" t="s">
        <v>10123</v>
      </c>
      <c r="B9931" t="s">
        <v>172</v>
      </c>
      <c r="C9931" s="2">
        <v>45845</v>
      </c>
      <c r="D9931" s="3">
        <v>0.51309027777777783</v>
      </c>
      <c r="E9931" t="s">
        <v>33</v>
      </c>
      <c r="F9931">
        <v>4000</v>
      </c>
      <c r="G9931" t="s">
        <v>189</v>
      </c>
      <c r="I9931">
        <f t="shared" si="1085"/>
        <v>1</v>
      </c>
      <c r="J9931" t="str">
        <f t="shared" si="1086"/>
        <v>OK</v>
      </c>
      <c r="K9931" t="str">
        <f t="shared" si="1087"/>
        <v>Successful</v>
      </c>
      <c r="L9931" t="str">
        <f t="shared" si="1088"/>
        <v>Withdrawal</v>
      </c>
      <c r="M9931" t="str">
        <f t="shared" si="1089"/>
        <v>OK</v>
      </c>
      <c r="N9931" t="str">
        <f t="shared" si="1090"/>
        <v>OK</v>
      </c>
      <c r="O9931" t="str">
        <f>_xlfn.XLOOKUP(B9931,'01_Raw_ATMs'!A:A,'01_Raw_ATMs'!A:A,"Not Found")</f>
        <v>ATM092</v>
      </c>
      <c r="P9931" t="str">
        <f t="shared" si="1091"/>
        <v>Valid</v>
      </c>
    </row>
    <row r="9932" spans="1:16">
      <c r="A9932" t="s">
        <v>10124</v>
      </c>
      <c r="B9932" t="s">
        <v>118</v>
      </c>
      <c r="C9932" s="2">
        <v>46121</v>
      </c>
      <c r="D9932" s="3">
        <v>0.75696759259259261</v>
      </c>
      <c r="E9932" t="s">
        <v>33</v>
      </c>
      <c r="F9932">
        <v>2000</v>
      </c>
      <c r="G9932" t="s">
        <v>189</v>
      </c>
      <c r="I9932">
        <f t="shared" si="1085"/>
        <v>1</v>
      </c>
      <c r="J9932" t="str">
        <f t="shared" si="1086"/>
        <v>OK</v>
      </c>
      <c r="K9932" t="str">
        <f t="shared" si="1087"/>
        <v>Successful</v>
      </c>
      <c r="L9932" t="str">
        <f t="shared" si="1088"/>
        <v>Withdrawal</v>
      </c>
      <c r="M9932" t="str">
        <f t="shared" si="1089"/>
        <v>OK</v>
      </c>
      <c r="N9932" t="str">
        <f t="shared" si="1090"/>
        <v>OK</v>
      </c>
      <c r="O9932" t="str">
        <f>_xlfn.XLOOKUP(B9932,'01_Raw_ATMs'!A:A,'01_Raw_ATMs'!A:A,"Not Found")</f>
        <v>ATM038</v>
      </c>
      <c r="P9932" t="str">
        <f t="shared" si="1091"/>
        <v>Valid</v>
      </c>
    </row>
    <row r="9933" spans="1:16">
      <c r="A9933" t="s">
        <v>10125</v>
      </c>
      <c r="B9933" t="s">
        <v>130</v>
      </c>
      <c r="C9933" s="2">
        <v>46181</v>
      </c>
      <c r="D9933" s="3">
        <v>0.41663194444444451</v>
      </c>
      <c r="E9933" t="s">
        <v>211</v>
      </c>
      <c r="F9933">
        <v>0</v>
      </c>
      <c r="G9933" t="s">
        <v>214</v>
      </c>
      <c r="H9933" t="s">
        <v>1080</v>
      </c>
      <c r="I9933">
        <f t="shared" si="1085"/>
        <v>1</v>
      </c>
      <c r="J9933" t="str">
        <f t="shared" si="1086"/>
        <v>OK</v>
      </c>
      <c r="K9933" t="str">
        <f t="shared" si="1087"/>
        <v>Failed</v>
      </c>
      <c r="L9933" t="str">
        <f t="shared" si="1088"/>
        <v>Mini Statement</v>
      </c>
      <c r="M9933" t="str">
        <f t="shared" si="1089"/>
        <v>OK</v>
      </c>
      <c r="N9933" t="str">
        <f t="shared" si="1090"/>
        <v>OK</v>
      </c>
      <c r="O9933" t="str">
        <f>_xlfn.XLOOKUP(B9933,'01_Raw_ATMs'!A:A,'01_Raw_ATMs'!A:A,"Not Found")</f>
        <v>ATM050</v>
      </c>
      <c r="P9933" t="str">
        <f t="shared" si="1091"/>
        <v>Valid</v>
      </c>
    </row>
    <row r="9934" spans="1:16">
      <c r="A9934" t="s">
        <v>10126</v>
      </c>
      <c r="B9934" t="s">
        <v>85</v>
      </c>
      <c r="C9934" s="2">
        <v>45898</v>
      </c>
      <c r="D9934" s="3">
        <v>0.65504629629629629</v>
      </c>
      <c r="E9934" t="s">
        <v>33</v>
      </c>
      <c r="F9934">
        <v>500</v>
      </c>
      <c r="G9934" t="s">
        <v>214</v>
      </c>
      <c r="H9934" t="s">
        <v>1094</v>
      </c>
      <c r="I9934">
        <f t="shared" si="1085"/>
        <v>1</v>
      </c>
      <c r="J9934" t="str">
        <f t="shared" si="1086"/>
        <v>OK</v>
      </c>
      <c r="K9934" t="str">
        <f t="shared" si="1087"/>
        <v>Failed</v>
      </c>
      <c r="L9934" t="str">
        <f t="shared" si="1088"/>
        <v>Withdrawal</v>
      </c>
      <c r="M9934" t="str">
        <f t="shared" si="1089"/>
        <v>OK</v>
      </c>
      <c r="N9934" t="str">
        <f t="shared" si="1090"/>
        <v>OK</v>
      </c>
      <c r="O9934" t="str">
        <f>_xlfn.XLOOKUP(B9934,'01_Raw_ATMs'!A:A,'01_Raw_ATMs'!A:A,"Not Found")</f>
        <v>ATM010</v>
      </c>
      <c r="P9934" t="str">
        <f t="shared" si="1091"/>
        <v>Valid</v>
      </c>
    </row>
    <row r="9935" spans="1:16">
      <c r="A9935" t="s">
        <v>10127</v>
      </c>
      <c r="B9935" t="s">
        <v>176</v>
      </c>
      <c r="C9935" s="2">
        <v>46033</v>
      </c>
      <c r="D9935" s="3">
        <v>0.41412037037037042</v>
      </c>
      <c r="E9935" t="s">
        <v>33</v>
      </c>
      <c r="F9935">
        <v>10000</v>
      </c>
      <c r="G9935" t="s">
        <v>189</v>
      </c>
      <c r="I9935">
        <f t="shared" si="1085"/>
        <v>1</v>
      </c>
      <c r="J9935" t="str">
        <f t="shared" si="1086"/>
        <v>OK</v>
      </c>
      <c r="K9935" t="str">
        <f t="shared" si="1087"/>
        <v>Successful</v>
      </c>
      <c r="L9935" t="str">
        <f t="shared" si="1088"/>
        <v>Withdrawal</v>
      </c>
      <c r="M9935" t="str">
        <f t="shared" si="1089"/>
        <v>OK</v>
      </c>
      <c r="N9935" t="str">
        <f t="shared" si="1090"/>
        <v>OK</v>
      </c>
      <c r="O9935" t="str">
        <f>_xlfn.XLOOKUP(B9935,'01_Raw_ATMs'!A:A,'01_Raw_ATMs'!A:A,"Not Found")</f>
        <v>ATM096</v>
      </c>
      <c r="P9935" t="str">
        <f t="shared" si="1091"/>
        <v>Valid</v>
      </c>
    </row>
    <row r="9936" spans="1:16">
      <c r="A9936" t="s">
        <v>10128</v>
      </c>
      <c r="B9936" t="s">
        <v>83</v>
      </c>
      <c r="C9936" s="2">
        <v>46003</v>
      </c>
      <c r="D9936" s="3">
        <v>0.828125</v>
      </c>
      <c r="E9936" t="s">
        <v>33</v>
      </c>
      <c r="F9936">
        <v>5000</v>
      </c>
      <c r="G9936" t="s">
        <v>189</v>
      </c>
      <c r="I9936">
        <f t="shared" si="1085"/>
        <v>1</v>
      </c>
      <c r="J9936" t="str">
        <f t="shared" si="1086"/>
        <v>OK</v>
      </c>
      <c r="K9936" t="str">
        <f t="shared" si="1087"/>
        <v>Successful</v>
      </c>
      <c r="L9936" t="str">
        <f t="shared" si="1088"/>
        <v>Withdrawal</v>
      </c>
      <c r="M9936" t="str">
        <f t="shared" si="1089"/>
        <v>OK</v>
      </c>
      <c r="N9936" t="str">
        <f t="shared" si="1090"/>
        <v>OK</v>
      </c>
      <c r="O9936" t="str">
        <f>_xlfn.XLOOKUP(B9936,'01_Raw_ATMs'!A:A,'01_Raw_ATMs'!A:A,"Not Found")</f>
        <v>ATM008</v>
      </c>
      <c r="P9936" t="str">
        <f t="shared" si="1091"/>
        <v>Valid</v>
      </c>
    </row>
    <row r="9937" spans="1:16">
      <c r="A9937" t="s">
        <v>10129</v>
      </c>
      <c r="B9937" t="s">
        <v>151</v>
      </c>
      <c r="C9937" s="2">
        <v>45855</v>
      </c>
      <c r="D9937" s="3">
        <v>0.86937500000000001</v>
      </c>
      <c r="E9937" t="s">
        <v>33</v>
      </c>
      <c r="F9937">
        <v>500</v>
      </c>
      <c r="G9937" t="s">
        <v>189</v>
      </c>
      <c r="I9937">
        <f t="shared" si="1085"/>
        <v>1</v>
      </c>
      <c r="J9937" t="str">
        <f t="shared" si="1086"/>
        <v>OK</v>
      </c>
      <c r="K9937" t="str">
        <f t="shared" si="1087"/>
        <v>Successful</v>
      </c>
      <c r="L9937" t="str">
        <f t="shared" si="1088"/>
        <v>Withdrawal</v>
      </c>
      <c r="M9937" t="str">
        <f t="shared" si="1089"/>
        <v>OK</v>
      </c>
      <c r="N9937" t="str">
        <f t="shared" si="1090"/>
        <v>OK</v>
      </c>
      <c r="O9937" t="str">
        <f>_xlfn.XLOOKUP(B9937,'01_Raw_ATMs'!A:A,'01_Raw_ATMs'!A:A,"Not Found")</f>
        <v>ATM071</v>
      </c>
      <c r="P9937" t="str">
        <f t="shared" si="1091"/>
        <v>Valid</v>
      </c>
    </row>
    <row r="9938" spans="1:16">
      <c r="A9938" t="s">
        <v>10130</v>
      </c>
      <c r="B9938" t="s">
        <v>115</v>
      </c>
      <c r="C9938" s="2">
        <v>45853</v>
      </c>
      <c r="D9938" s="3">
        <v>0.37418981481481478</v>
      </c>
      <c r="E9938" t="s">
        <v>33</v>
      </c>
      <c r="F9938">
        <v>8000</v>
      </c>
      <c r="G9938" t="s">
        <v>189</v>
      </c>
      <c r="I9938">
        <f t="shared" si="1085"/>
        <v>1</v>
      </c>
      <c r="J9938" t="str">
        <f t="shared" si="1086"/>
        <v>OK</v>
      </c>
      <c r="K9938" t="str">
        <f t="shared" si="1087"/>
        <v>Successful</v>
      </c>
      <c r="L9938" t="str">
        <f t="shared" si="1088"/>
        <v>Withdrawal</v>
      </c>
      <c r="M9938" t="str">
        <f t="shared" si="1089"/>
        <v>OK</v>
      </c>
      <c r="N9938" t="str">
        <f t="shared" si="1090"/>
        <v>OK</v>
      </c>
      <c r="O9938" t="str">
        <f>_xlfn.XLOOKUP(B9938,'01_Raw_ATMs'!A:A,'01_Raw_ATMs'!A:A,"Not Found")</f>
        <v>ATM035</v>
      </c>
      <c r="P9938" t="str">
        <f t="shared" si="1091"/>
        <v>Valid</v>
      </c>
    </row>
    <row r="9939" spans="1:16">
      <c r="A9939" t="s">
        <v>10131</v>
      </c>
      <c r="B9939" t="s">
        <v>173</v>
      </c>
      <c r="C9939" s="2">
        <v>45686</v>
      </c>
      <c r="D9939" s="3">
        <v>0.71456018518518516</v>
      </c>
      <c r="E9939" t="s">
        <v>33</v>
      </c>
      <c r="F9939">
        <v>3000</v>
      </c>
      <c r="G9939" t="s">
        <v>189</v>
      </c>
      <c r="I9939">
        <f t="shared" si="1085"/>
        <v>1</v>
      </c>
      <c r="J9939" t="str">
        <f t="shared" si="1086"/>
        <v>OK</v>
      </c>
      <c r="K9939" t="str">
        <f t="shared" si="1087"/>
        <v>Successful</v>
      </c>
      <c r="L9939" t="str">
        <f t="shared" si="1088"/>
        <v>Withdrawal</v>
      </c>
      <c r="M9939" t="str">
        <f t="shared" si="1089"/>
        <v>OK</v>
      </c>
      <c r="N9939" t="str">
        <f t="shared" si="1090"/>
        <v>OK</v>
      </c>
      <c r="O9939" t="str">
        <f>_xlfn.XLOOKUP(B9939,'01_Raw_ATMs'!A:A,'01_Raw_ATMs'!A:A,"Not Found")</f>
        <v>ATM093</v>
      </c>
      <c r="P9939" t="str">
        <f t="shared" si="1091"/>
        <v>Valid</v>
      </c>
    </row>
    <row r="9940" spans="1:16">
      <c r="A9940" t="s">
        <v>10132</v>
      </c>
      <c r="B9940" t="s">
        <v>103</v>
      </c>
      <c r="C9940" s="2">
        <v>45910</v>
      </c>
      <c r="D9940" s="3">
        <v>0.67989583333333337</v>
      </c>
      <c r="E9940" t="s">
        <v>194</v>
      </c>
      <c r="F9940">
        <v>0</v>
      </c>
      <c r="G9940" t="s">
        <v>189</v>
      </c>
      <c r="I9940">
        <f t="shared" si="1085"/>
        <v>1</v>
      </c>
      <c r="J9940" t="str">
        <f t="shared" si="1086"/>
        <v>OK</v>
      </c>
      <c r="K9940" t="str">
        <f t="shared" si="1087"/>
        <v>Successful</v>
      </c>
      <c r="L9940" t="str">
        <f t="shared" si="1088"/>
        <v>Balance Inquiry</v>
      </c>
      <c r="M9940" t="str">
        <f t="shared" si="1089"/>
        <v>OK</v>
      </c>
      <c r="N9940" t="str">
        <f t="shared" si="1090"/>
        <v>OK</v>
      </c>
      <c r="O9940" t="str">
        <f>_xlfn.XLOOKUP(B9940,'01_Raw_ATMs'!A:A,'01_Raw_ATMs'!A:A,"Not Found")</f>
        <v>ATM024</v>
      </c>
      <c r="P9940" t="str">
        <f t="shared" si="1091"/>
        <v>Valid</v>
      </c>
    </row>
    <row r="9941" spans="1:16">
      <c r="A9941" t="s">
        <v>10133</v>
      </c>
      <c r="B9941" t="s">
        <v>128</v>
      </c>
      <c r="C9941" s="2">
        <v>46004</v>
      </c>
      <c r="D9941" s="3">
        <v>3.5729166666666673E-2</v>
      </c>
      <c r="E9941" t="s">
        <v>194</v>
      </c>
      <c r="F9941">
        <v>0</v>
      </c>
      <c r="G9941" t="s">
        <v>189</v>
      </c>
      <c r="I9941">
        <f t="shared" si="1085"/>
        <v>1</v>
      </c>
      <c r="J9941" t="str">
        <f t="shared" si="1086"/>
        <v>OK</v>
      </c>
      <c r="K9941" t="str">
        <f t="shared" si="1087"/>
        <v>Successful</v>
      </c>
      <c r="L9941" t="str">
        <f t="shared" si="1088"/>
        <v>Balance Inquiry</v>
      </c>
      <c r="M9941" t="str">
        <f t="shared" si="1089"/>
        <v>OK</v>
      </c>
      <c r="N9941" t="str">
        <f t="shared" si="1090"/>
        <v>OK</v>
      </c>
      <c r="O9941" t="str">
        <f>_xlfn.XLOOKUP(B9941,'01_Raw_ATMs'!A:A,'01_Raw_ATMs'!A:A,"Not Found")</f>
        <v>ATM048</v>
      </c>
      <c r="P9941" t="str">
        <f t="shared" si="1091"/>
        <v>Valid</v>
      </c>
    </row>
    <row r="9942" spans="1:16">
      <c r="A9942" t="s">
        <v>10134</v>
      </c>
      <c r="B9942" t="s">
        <v>152</v>
      </c>
      <c r="C9942" s="2">
        <v>45784</v>
      </c>
      <c r="D9942" s="3">
        <v>0.17504629629629631</v>
      </c>
      <c r="E9942" t="s">
        <v>33</v>
      </c>
      <c r="F9942">
        <v>3000</v>
      </c>
      <c r="G9942" t="s">
        <v>189</v>
      </c>
      <c r="I9942">
        <f t="shared" si="1085"/>
        <v>1</v>
      </c>
      <c r="J9942" t="str">
        <f t="shared" si="1086"/>
        <v>OK</v>
      </c>
      <c r="K9942" t="str">
        <f t="shared" si="1087"/>
        <v>Successful</v>
      </c>
      <c r="L9942" t="str">
        <f t="shared" si="1088"/>
        <v>Withdrawal</v>
      </c>
      <c r="M9942" t="str">
        <f t="shared" si="1089"/>
        <v>OK</v>
      </c>
      <c r="N9942" t="str">
        <f t="shared" si="1090"/>
        <v>OK</v>
      </c>
      <c r="O9942" t="str">
        <f>_xlfn.XLOOKUP(B9942,'01_Raw_ATMs'!A:A,'01_Raw_ATMs'!A:A,"Not Found")</f>
        <v>ATM072</v>
      </c>
      <c r="P9942" t="str">
        <f t="shared" si="1091"/>
        <v>Valid</v>
      </c>
    </row>
    <row r="9943" spans="1:16">
      <c r="A9943" t="s">
        <v>10135</v>
      </c>
      <c r="B9943" t="s">
        <v>176</v>
      </c>
      <c r="C9943" s="2">
        <v>45713</v>
      </c>
      <c r="D9943" s="3">
        <v>0.60343749999999996</v>
      </c>
      <c r="E9943" t="s">
        <v>194</v>
      </c>
      <c r="F9943">
        <v>0</v>
      </c>
      <c r="G9943" t="s">
        <v>189</v>
      </c>
      <c r="I9943">
        <f t="shared" si="1085"/>
        <v>1</v>
      </c>
      <c r="J9943" t="str">
        <f t="shared" si="1086"/>
        <v>OK</v>
      </c>
      <c r="K9943" t="str">
        <f t="shared" si="1087"/>
        <v>Successful</v>
      </c>
      <c r="L9943" t="str">
        <f t="shared" si="1088"/>
        <v>Balance Inquiry</v>
      </c>
      <c r="M9943" t="str">
        <f t="shared" si="1089"/>
        <v>OK</v>
      </c>
      <c r="N9943" t="str">
        <f t="shared" si="1090"/>
        <v>OK</v>
      </c>
      <c r="O9943" t="str">
        <f>_xlfn.XLOOKUP(B9943,'01_Raw_ATMs'!A:A,'01_Raw_ATMs'!A:A,"Not Found")</f>
        <v>ATM096</v>
      </c>
      <c r="P9943" t="str">
        <f t="shared" si="1091"/>
        <v>Valid</v>
      </c>
    </row>
    <row r="9944" spans="1:16">
      <c r="A9944" t="s">
        <v>10136</v>
      </c>
      <c r="B9944" t="s">
        <v>136</v>
      </c>
      <c r="C9944" s="2">
        <v>45801</v>
      </c>
      <c r="D9944" s="3">
        <v>0.7435532407407407</v>
      </c>
      <c r="E9944" t="s">
        <v>261</v>
      </c>
      <c r="F9944">
        <v>20000</v>
      </c>
      <c r="G9944" t="s">
        <v>189</v>
      </c>
      <c r="I9944">
        <f t="shared" si="1085"/>
        <v>1</v>
      </c>
      <c r="J9944" t="str">
        <f t="shared" si="1086"/>
        <v>OK</v>
      </c>
      <c r="K9944" t="str">
        <f t="shared" si="1087"/>
        <v>Successful</v>
      </c>
      <c r="L9944" t="str">
        <f t="shared" si="1088"/>
        <v>Cash Deposit</v>
      </c>
      <c r="M9944" t="str">
        <f t="shared" si="1089"/>
        <v>OK</v>
      </c>
      <c r="N9944" t="str">
        <f t="shared" si="1090"/>
        <v>OK</v>
      </c>
      <c r="O9944" t="str">
        <f>_xlfn.XLOOKUP(B9944,'01_Raw_ATMs'!A:A,'01_Raw_ATMs'!A:A,"Not Found")</f>
        <v>ATM056</v>
      </c>
      <c r="P9944" t="str">
        <f t="shared" si="1091"/>
        <v>Valid</v>
      </c>
    </row>
    <row r="9945" spans="1:16">
      <c r="A9945" t="s">
        <v>10137</v>
      </c>
      <c r="B9945" t="s">
        <v>180</v>
      </c>
      <c r="C9945" s="2">
        <v>46089</v>
      </c>
      <c r="D9945" s="3">
        <v>0.51761574074074079</v>
      </c>
      <c r="E9945" t="s">
        <v>33</v>
      </c>
      <c r="F9945">
        <v>4000</v>
      </c>
      <c r="G9945" t="s">
        <v>189</v>
      </c>
      <c r="I9945">
        <f t="shared" si="1085"/>
        <v>1</v>
      </c>
      <c r="J9945" t="str">
        <f t="shared" si="1086"/>
        <v>OK</v>
      </c>
      <c r="K9945" t="str">
        <f t="shared" si="1087"/>
        <v>Successful</v>
      </c>
      <c r="L9945" t="str">
        <f t="shared" si="1088"/>
        <v>Withdrawal</v>
      </c>
      <c r="M9945" t="str">
        <f t="shared" si="1089"/>
        <v>OK</v>
      </c>
      <c r="N9945" t="str">
        <f t="shared" si="1090"/>
        <v>OK</v>
      </c>
      <c r="O9945" t="str">
        <f>_xlfn.XLOOKUP(B9945,'01_Raw_ATMs'!A:A,'01_Raw_ATMs'!A:A,"Not Found")</f>
        <v>ATM100</v>
      </c>
      <c r="P9945" t="str">
        <f t="shared" si="1091"/>
        <v>Valid</v>
      </c>
    </row>
    <row r="9946" spans="1:16">
      <c r="A9946" t="s">
        <v>10138</v>
      </c>
      <c r="B9946" t="s">
        <v>113</v>
      </c>
      <c r="C9946" s="2">
        <v>46145</v>
      </c>
      <c r="D9946" s="3">
        <v>0.85418981481481482</v>
      </c>
      <c r="E9946" t="s">
        <v>33</v>
      </c>
      <c r="F9946">
        <v>10000</v>
      </c>
      <c r="G9946" t="s">
        <v>189</v>
      </c>
      <c r="I9946">
        <f t="shared" si="1085"/>
        <v>1</v>
      </c>
      <c r="J9946" t="str">
        <f t="shared" si="1086"/>
        <v>OK</v>
      </c>
      <c r="K9946" t="str">
        <f t="shared" si="1087"/>
        <v>Successful</v>
      </c>
      <c r="L9946" t="str">
        <f t="shared" si="1088"/>
        <v>Withdrawal</v>
      </c>
      <c r="M9946" t="str">
        <f t="shared" si="1089"/>
        <v>OK</v>
      </c>
      <c r="N9946" t="str">
        <f t="shared" si="1090"/>
        <v>OK</v>
      </c>
      <c r="O9946" t="str">
        <f>_xlfn.XLOOKUP(B9946,'01_Raw_ATMs'!A:A,'01_Raw_ATMs'!A:A,"Not Found")</f>
        <v>ATM033</v>
      </c>
      <c r="P9946" t="str">
        <f t="shared" si="1091"/>
        <v>Valid</v>
      </c>
    </row>
    <row r="9947" spans="1:16">
      <c r="A9947" t="s">
        <v>10139</v>
      </c>
      <c r="B9947" t="s">
        <v>119</v>
      </c>
      <c r="C9947" s="2">
        <v>45780</v>
      </c>
      <c r="D9947" s="3">
        <v>0.55248842592592595</v>
      </c>
      <c r="E9947" t="s">
        <v>33</v>
      </c>
      <c r="F9947">
        <v>6000</v>
      </c>
      <c r="G9947" t="s">
        <v>189</v>
      </c>
      <c r="I9947">
        <f t="shared" si="1085"/>
        <v>1</v>
      </c>
      <c r="J9947" t="str">
        <f t="shared" si="1086"/>
        <v>OK</v>
      </c>
      <c r="K9947" t="str">
        <f t="shared" si="1087"/>
        <v>Successful</v>
      </c>
      <c r="L9947" t="str">
        <f t="shared" si="1088"/>
        <v>Withdrawal</v>
      </c>
      <c r="M9947" t="str">
        <f t="shared" si="1089"/>
        <v>OK</v>
      </c>
      <c r="N9947" t="str">
        <f t="shared" si="1090"/>
        <v>OK</v>
      </c>
      <c r="O9947" t="str">
        <f>_xlfn.XLOOKUP(B9947,'01_Raw_ATMs'!A:A,'01_Raw_ATMs'!A:A,"Not Found")</f>
        <v>ATM039</v>
      </c>
      <c r="P9947" t="str">
        <f t="shared" si="1091"/>
        <v>Valid</v>
      </c>
    </row>
    <row r="9948" spans="1:16">
      <c r="A9948" t="s">
        <v>10140</v>
      </c>
      <c r="B9948" t="s">
        <v>83</v>
      </c>
      <c r="C9948" s="2">
        <v>45685</v>
      </c>
      <c r="D9948" s="3">
        <v>2.315972222222222E-2</v>
      </c>
      <c r="E9948" t="s">
        <v>33</v>
      </c>
      <c r="F9948">
        <v>3000</v>
      </c>
      <c r="G9948" t="s">
        <v>189</v>
      </c>
      <c r="I9948">
        <f t="shared" si="1085"/>
        <v>1</v>
      </c>
      <c r="J9948" t="str">
        <f t="shared" si="1086"/>
        <v>OK</v>
      </c>
      <c r="K9948" t="str">
        <f t="shared" si="1087"/>
        <v>Successful</v>
      </c>
      <c r="L9948" t="str">
        <f t="shared" si="1088"/>
        <v>Withdrawal</v>
      </c>
      <c r="M9948" t="str">
        <f t="shared" si="1089"/>
        <v>OK</v>
      </c>
      <c r="N9948" t="str">
        <f t="shared" si="1090"/>
        <v>OK</v>
      </c>
      <c r="O9948" t="str">
        <f>_xlfn.XLOOKUP(B9948,'01_Raw_ATMs'!A:A,'01_Raw_ATMs'!A:A,"Not Found")</f>
        <v>ATM008</v>
      </c>
      <c r="P9948" t="str">
        <f t="shared" si="1091"/>
        <v>Valid</v>
      </c>
    </row>
    <row r="9949" spans="1:16">
      <c r="A9949" t="s">
        <v>10141</v>
      </c>
      <c r="B9949" t="s">
        <v>162</v>
      </c>
      <c r="C9949" s="2">
        <v>45868</v>
      </c>
      <c r="D9949" s="3">
        <v>0.8197916666666667</v>
      </c>
      <c r="E9949" t="s">
        <v>33</v>
      </c>
      <c r="F9949">
        <v>10000</v>
      </c>
      <c r="G9949" t="s">
        <v>189</v>
      </c>
      <c r="I9949">
        <f t="shared" si="1085"/>
        <v>1</v>
      </c>
      <c r="J9949" t="str">
        <f t="shared" si="1086"/>
        <v>OK</v>
      </c>
      <c r="K9949" t="str">
        <f t="shared" si="1087"/>
        <v>Successful</v>
      </c>
      <c r="L9949" t="str">
        <f t="shared" si="1088"/>
        <v>Withdrawal</v>
      </c>
      <c r="M9949" t="str">
        <f t="shared" si="1089"/>
        <v>OK</v>
      </c>
      <c r="N9949" t="str">
        <f t="shared" si="1090"/>
        <v>OK</v>
      </c>
      <c r="O9949" t="str">
        <f>_xlfn.XLOOKUP(B9949,'01_Raw_ATMs'!A:A,'01_Raw_ATMs'!A:A,"Not Found")</f>
        <v>ATM082</v>
      </c>
      <c r="P9949" t="str">
        <f t="shared" si="1091"/>
        <v>Valid</v>
      </c>
    </row>
    <row r="9950" spans="1:16">
      <c r="A9950" t="s">
        <v>10142</v>
      </c>
      <c r="B9950" t="s">
        <v>164</v>
      </c>
      <c r="C9950" s="2">
        <v>45777</v>
      </c>
      <c r="D9950" s="3">
        <v>0.37245370370370368</v>
      </c>
      <c r="E9950" t="s">
        <v>194</v>
      </c>
      <c r="F9950">
        <v>0</v>
      </c>
      <c r="G9950" t="s">
        <v>214</v>
      </c>
      <c r="H9950" t="s">
        <v>1215</v>
      </c>
      <c r="I9950">
        <f t="shared" si="1085"/>
        <v>1</v>
      </c>
      <c r="J9950" t="str">
        <f t="shared" si="1086"/>
        <v>OK</v>
      </c>
      <c r="K9950" t="str">
        <f t="shared" si="1087"/>
        <v>Failed</v>
      </c>
      <c r="L9950" t="str">
        <f t="shared" si="1088"/>
        <v>Balance Inquiry</v>
      </c>
      <c r="M9950" t="str">
        <f t="shared" si="1089"/>
        <v>OK</v>
      </c>
      <c r="N9950" t="str">
        <f t="shared" si="1090"/>
        <v>OK</v>
      </c>
      <c r="O9950" t="str">
        <f>_xlfn.XLOOKUP(B9950,'01_Raw_ATMs'!A:A,'01_Raw_ATMs'!A:A,"Not Found")</f>
        <v>ATM084</v>
      </c>
      <c r="P9950" t="str">
        <f t="shared" si="1091"/>
        <v>Valid</v>
      </c>
    </row>
    <row r="9951" spans="1:16">
      <c r="A9951" t="s">
        <v>10143</v>
      </c>
      <c r="B9951" t="s">
        <v>164</v>
      </c>
      <c r="C9951" s="2">
        <v>45877</v>
      </c>
      <c r="D9951" s="3">
        <v>0.6007986111111111</v>
      </c>
      <c r="E9951" t="s">
        <v>33</v>
      </c>
      <c r="F9951">
        <v>5000</v>
      </c>
      <c r="G9951" t="s">
        <v>214</v>
      </c>
      <c r="H9951" t="s">
        <v>1103</v>
      </c>
      <c r="I9951">
        <f t="shared" si="1085"/>
        <v>1</v>
      </c>
      <c r="J9951" t="str">
        <f t="shared" si="1086"/>
        <v>OK</v>
      </c>
      <c r="K9951" t="str">
        <f t="shared" si="1087"/>
        <v>Failed</v>
      </c>
      <c r="L9951" t="str">
        <f t="shared" si="1088"/>
        <v>Withdrawal</v>
      </c>
      <c r="M9951" t="str">
        <f t="shared" si="1089"/>
        <v>OK</v>
      </c>
      <c r="N9951" t="str">
        <f t="shared" si="1090"/>
        <v>OK</v>
      </c>
      <c r="O9951" t="str">
        <f>_xlfn.XLOOKUP(B9951,'01_Raw_ATMs'!A:A,'01_Raw_ATMs'!A:A,"Not Found")</f>
        <v>ATM084</v>
      </c>
      <c r="P9951" t="str">
        <f t="shared" si="1091"/>
        <v>Valid</v>
      </c>
    </row>
    <row r="9952" spans="1:16">
      <c r="A9952" t="s">
        <v>10144</v>
      </c>
      <c r="B9952" t="s">
        <v>95</v>
      </c>
      <c r="C9952" s="2">
        <v>45697</v>
      </c>
      <c r="D9952" s="3">
        <v>0.71004629629629634</v>
      </c>
      <c r="E9952" t="s">
        <v>33</v>
      </c>
      <c r="F9952">
        <v>2000</v>
      </c>
      <c r="G9952" t="s">
        <v>189</v>
      </c>
      <c r="I9952">
        <f t="shared" si="1085"/>
        <v>1</v>
      </c>
      <c r="J9952" t="str">
        <f t="shared" si="1086"/>
        <v>OK</v>
      </c>
      <c r="K9952" t="str">
        <f t="shared" si="1087"/>
        <v>Successful</v>
      </c>
      <c r="L9952" t="str">
        <f t="shared" si="1088"/>
        <v>Withdrawal</v>
      </c>
      <c r="M9952" t="str">
        <f t="shared" si="1089"/>
        <v>OK</v>
      </c>
      <c r="N9952" t="str">
        <f t="shared" si="1090"/>
        <v>OK</v>
      </c>
      <c r="O9952" t="str">
        <f>_xlfn.XLOOKUP(B9952,'01_Raw_ATMs'!A:A,'01_Raw_ATMs'!A:A,"Not Found")</f>
        <v>ATM017</v>
      </c>
      <c r="P9952" t="str">
        <f t="shared" si="1091"/>
        <v>Valid</v>
      </c>
    </row>
    <row r="9953" spans="1:16">
      <c r="A9953" t="s">
        <v>10145</v>
      </c>
      <c r="B9953" t="s">
        <v>134</v>
      </c>
      <c r="C9953" s="2">
        <v>45702</v>
      </c>
      <c r="D9953" s="3">
        <v>0.39436342592592588</v>
      </c>
      <c r="E9953" t="s">
        <v>33</v>
      </c>
      <c r="F9953">
        <v>5000</v>
      </c>
      <c r="G9953" t="s">
        <v>189</v>
      </c>
      <c r="I9953">
        <f t="shared" si="1085"/>
        <v>1</v>
      </c>
      <c r="J9953" t="str">
        <f t="shared" si="1086"/>
        <v>OK</v>
      </c>
      <c r="K9953" t="str">
        <f t="shared" si="1087"/>
        <v>Successful</v>
      </c>
      <c r="L9953" t="str">
        <f t="shared" si="1088"/>
        <v>Withdrawal</v>
      </c>
      <c r="M9953" t="str">
        <f t="shared" si="1089"/>
        <v>OK</v>
      </c>
      <c r="N9953" t="str">
        <f t="shared" si="1090"/>
        <v>OK</v>
      </c>
      <c r="O9953" t="str">
        <f>_xlfn.XLOOKUP(B9953,'01_Raw_ATMs'!A:A,'01_Raw_ATMs'!A:A,"Not Found")</f>
        <v>ATM054</v>
      </c>
      <c r="P9953" t="str">
        <f t="shared" si="1091"/>
        <v>Valid</v>
      </c>
    </row>
    <row r="9954" spans="1:16">
      <c r="A9954" t="s">
        <v>10146</v>
      </c>
      <c r="B9954" t="s">
        <v>138</v>
      </c>
      <c r="C9954" s="2">
        <v>45672</v>
      </c>
      <c r="D9954" s="3">
        <v>0.43380787037037039</v>
      </c>
      <c r="E9954" t="s">
        <v>33</v>
      </c>
      <c r="F9954">
        <v>500</v>
      </c>
      <c r="G9954" t="s">
        <v>189</v>
      </c>
      <c r="I9954">
        <f t="shared" si="1085"/>
        <v>1</v>
      </c>
      <c r="J9954" t="str">
        <f t="shared" si="1086"/>
        <v>OK</v>
      </c>
      <c r="K9954" t="str">
        <f t="shared" si="1087"/>
        <v>Successful</v>
      </c>
      <c r="L9954" t="str">
        <f t="shared" si="1088"/>
        <v>Withdrawal</v>
      </c>
      <c r="M9954" t="str">
        <f t="shared" si="1089"/>
        <v>OK</v>
      </c>
      <c r="N9954" t="str">
        <f t="shared" si="1090"/>
        <v>OK</v>
      </c>
      <c r="O9954" t="str">
        <f>_xlfn.XLOOKUP(B9954,'01_Raw_ATMs'!A:A,'01_Raw_ATMs'!A:A,"Not Found")</f>
        <v>ATM058</v>
      </c>
      <c r="P9954" t="str">
        <f t="shared" si="1091"/>
        <v>Valid</v>
      </c>
    </row>
    <row r="9955" spans="1:16">
      <c r="A9955" t="s">
        <v>10147</v>
      </c>
      <c r="B9955" t="s">
        <v>156</v>
      </c>
      <c r="C9955" s="2">
        <v>45900</v>
      </c>
      <c r="D9955" s="3">
        <v>0.77612268518518523</v>
      </c>
      <c r="E9955" t="s">
        <v>33</v>
      </c>
      <c r="F9955">
        <v>2000</v>
      </c>
      <c r="G9955" t="s">
        <v>214</v>
      </c>
      <c r="H9955" t="s">
        <v>42</v>
      </c>
      <c r="I9955">
        <f t="shared" si="1085"/>
        <v>1</v>
      </c>
      <c r="J9955" t="str">
        <f t="shared" si="1086"/>
        <v>OK</v>
      </c>
      <c r="K9955" t="str">
        <f t="shared" si="1087"/>
        <v>Failed</v>
      </c>
      <c r="L9955" t="str">
        <f t="shared" si="1088"/>
        <v>Withdrawal</v>
      </c>
      <c r="M9955" t="str">
        <f t="shared" si="1089"/>
        <v>OK</v>
      </c>
      <c r="N9955" t="str">
        <f t="shared" si="1090"/>
        <v>OK</v>
      </c>
      <c r="O9955" t="str">
        <f>_xlfn.XLOOKUP(B9955,'01_Raw_ATMs'!A:A,'01_Raw_ATMs'!A:A,"Not Found")</f>
        <v>ATM076</v>
      </c>
      <c r="P9955" t="str">
        <f t="shared" si="1091"/>
        <v>Valid</v>
      </c>
    </row>
    <row r="9956" spans="1:16">
      <c r="A9956" t="s">
        <v>10148</v>
      </c>
      <c r="B9956" t="s">
        <v>159</v>
      </c>
      <c r="C9956" s="2">
        <v>45727</v>
      </c>
      <c r="D9956" s="3">
        <v>0.72505787037037039</v>
      </c>
      <c r="E9956" t="s">
        <v>33</v>
      </c>
      <c r="F9956">
        <v>500</v>
      </c>
      <c r="G9956" t="s">
        <v>189</v>
      </c>
      <c r="I9956">
        <f t="shared" si="1085"/>
        <v>1</v>
      </c>
      <c r="J9956" t="str">
        <f t="shared" si="1086"/>
        <v>OK</v>
      </c>
      <c r="K9956" t="str">
        <f t="shared" si="1087"/>
        <v>Successful</v>
      </c>
      <c r="L9956" t="str">
        <f t="shared" si="1088"/>
        <v>Withdrawal</v>
      </c>
      <c r="M9956" t="str">
        <f t="shared" si="1089"/>
        <v>OK</v>
      </c>
      <c r="N9956" t="str">
        <f t="shared" si="1090"/>
        <v>OK</v>
      </c>
      <c r="O9956" t="str">
        <f>_xlfn.XLOOKUP(B9956,'01_Raw_ATMs'!A:A,'01_Raw_ATMs'!A:A,"Not Found")</f>
        <v>ATM079</v>
      </c>
      <c r="P9956" t="str">
        <f t="shared" si="1091"/>
        <v>Valid</v>
      </c>
    </row>
    <row r="9957" spans="1:16">
      <c r="A9957" t="s">
        <v>10149</v>
      </c>
      <c r="B9957" t="s">
        <v>152</v>
      </c>
      <c r="C9957" s="2">
        <v>46107</v>
      </c>
      <c r="D9957" s="3">
        <v>0.73328703703703701</v>
      </c>
      <c r="E9957" t="s">
        <v>33</v>
      </c>
      <c r="F9957">
        <v>10000</v>
      </c>
      <c r="G9957" t="s">
        <v>189</v>
      </c>
      <c r="I9957">
        <f t="shared" si="1085"/>
        <v>1</v>
      </c>
      <c r="J9957" t="str">
        <f t="shared" si="1086"/>
        <v>OK</v>
      </c>
      <c r="K9957" t="str">
        <f t="shared" si="1087"/>
        <v>Successful</v>
      </c>
      <c r="L9957" t="str">
        <f t="shared" si="1088"/>
        <v>Withdrawal</v>
      </c>
      <c r="M9957" t="str">
        <f t="shared" si="1089"/>
        <v>OK</v>
      </c>
      <c r="N9957" t="str">
        <f t="shared" si="1090"/>
        <v>OK</v>
      </c>
      <c r="O9957" t="str">
        <f>_xlfn.XLOOKUP(B9957,'01_Raw_ATMs'!A:A,'01_Raw_ATMs'!A:A,"Not Found")</f>
        <v>ATM072</v>
      </c>
      <c r="P9957" t="str">
        <f t="shared" si="1091"/>
        <v>Valid</v>
      </c>
    </row>
    <row r="9958" spans="1:16">
      <c r="A9958" t="s">
        <v>10150</v>
      </c>
      <c r="B9958" t="s">
        <v>122</v>
      </c>
      <c r="C9958" s="2">
        <v>46002</v>
      </c>
      <c r="D9958" s="3">
        <v>0.89509259259259255</v>
      </c>
      <c r="E9958" t="s">
        <v>33</v>
      </c>
      <c r="F9958">
        <v>1000</v>
      </c>
      <c r="G9958" t="s">
        <v>189</v>
      </c>
      <c r="I9958">
        <f t="shared" si="1085"/>
        <v>1</v>
      </c>
      <c r="J9958" t="str">
        <f t="shared" si="1086"/>
        <v>OK</v>
      </c>
      <c r="K9958" t="str">
        <f t="shared" si="1087"/>
        <v>Successful</v>
      </c>
      <c r="L9958" t="str">
        <f t="shared" si="1088"/>
        <v>Withdrawal</v>
      </c>
      <c r="M9958" t="str">
        <f t="shared" si="1089"/>
        <v>OK</v>
      </c>
      <c r="N9958" t="str">
        <f t="shared" si="1090"/>
        <v>OK</v>
      </c>
      <c r="O9958" t="str">
        <f>_xlfn.XLOOKUP(B9958,'01_Raw_ATMs'!A:A,'01_Raw_ATMs'!A:A,"Not Found")</f>
        <v>ATM042</v>
      </c>
      <c r="P9958" t="str">
        <f t="shared" si="1091"/>
        <v>Valid</v>
      </c>
    </row>
    <row r="9959" spans="1:16">
      <c r="A9959" t="s">
        <v>10151</v>
      </c>
      <c r="B9959" t="s">
        <v>114</v>
      </c>
      <c r="C9959" s="2">
        <v>46011</v>
      </c>
      <c r="D9959" s="3">
        <v>0.99585648148148154</v>
      </c>
      <c r="E9959" t="s">
        <v>33</v>
      </c>
      <c r="F9959">
        <v>8000</v>
      </c>
      <c r="G9959" t="s">
        <v>189</v>
      </c>
      <c r="I9959">
        <f t="shared" si="1085"/>
        <v>1</v>
      </c>
      <c r="J9959" t="str">
        <f t="shared" si="1086"/>
        <v>OK</v>
      </c>
      <c r="K9959" t="str">
        <f t="shared" si="1087"/>
        <v>Successful</v>
      </c>
      <c r="L9959" t="str">
        <f t="shared" si="1088"/>
        <v>Withdrawal</v>
      </c>
      <c r="M9959" t="str">
        <f t="shared" si="1089"/>
        <v>OK</v>
      </c>
      <c r="N9959" t="str">
        <f t="shared" si="1090"/>
        <v>OK</v>
      </c>
      <c r="O9959" t="str">
        <f>_xlfn.XLOOKUP(B9959,'01_Raw_ATMs'!A:A,'01_Raw_ATMs'!A:A,"Not Found")</f>
        <v>ATM034</v>
      </c>
      <c r="P9959" t="str">
        <f t="shared" si="1091"/>
        <v>Valid</v>
      </c>
    </row>
    <row r="9960" spans="1:16">
      <c r="A9960" t="s">
        <v>10152</v>
      </c>
      <c r="B9960" t="s">
        <v>130</v>
      </c>
      <c r="C9960" s="2">
        <v>45683</v>
      </c>
      <c r="D9960" s="3">
        <v>0.38491898148148151</v>
      </c>
      <c r="E9960" t="s">
        <v>33</v>
      </c>
      <c r="F9960">
        <v>10000</v>
      </c>
      <c r="G9960" t="s">
        <v>189</v>
      </c>
      <c r="I9960">
        <f t="shared" si="1085"/>
        <v>1</v>
      </c>
      <c r="J9960" t="str">
        <f t="shared" si="1086"/>
        <v>OK</v>
      </c>
      <c r="K9960" t="str">
        <f t="shared" si="1087"/>
        <v>Successful</v>
      </c>
      <c r="L9960" t="str">
        <f t="shared" si="1088"/>
        <v>Withdrawal</v>
      </c>
      <c r="M9960" t="str">
        <f t="shared" si="1089"/>
        <v>OK</v>
      </c>
      <c r="N9960" t="str">
        <f t="shared" si="1090"/>
        <v>OK</v>
      </c>
      <c r="O9960" t="str">
        <f>_xlfn.XLOOKUP(B9960,'01_Raw_ATMs'!A:A,'01_Raw_ATMs'!A:A,"Not Found")</f>
        <v>ATM050</v>
      </c>
      <c r="P9960" t="str">
        <f t="shared" si="1091"/>
        <v>Valid</v>
      </c>
    </row>
    <row r="9961" spans="1:16">
      <c r="A9961" t="s">
        <v>10153</v>
      </c>
      <c r="B9961" t="s">
        <v>177</v>
      </c>
      <c r="C9961" s="2">
        <v>46047</v>
      </c>
      <c r="D9961" s="3">
        <v>0.83747685185185183</v>
      </c>
      <c r="E9961" t="s">
        <v>33</v>
      </c>
      <c r="F9961">
        <v>2000</v>
      </c>
      <c r="G9961" t="s">
        <v>189</v>
      </c>
      <c r="I9961">
        <f t="shared" si="1085"/>
        <v>1</v>
      </c>
      <c r="J9961" t="str">
        <f t="shared" si="1086"/>
        <v>OK</v>
      </c>
      <c r="K9961" t="str">
        <f t="shared" si="1087"/>
        <v>Successful</v>
      </c>
      <c r="L9961" t="str">
        <f t="shared" si="1088"/>
        <v>Withdrawal</v>
      </c>
      <c r="M9961" t="str">
        <f t="shared" si="1089"/>
        <v>OK</v>
      </c>
      <c r="N9961" t="str">
        <f t="shared" si="1090"/>
        <v>OK</v>
      </c>
      <c r="O9961" t="str">
        <f>_xlfn.XLOOKUP(B9961,'01_Raw_ATMs'!A:A,'01_Raw_ATMs'!A:A,"Not Found")</f>
        <v>ATM097</v>
      </c>
      <c r="P9961" t="str">
        <f t="shared" si="1091"/>
        <v>Valid</v>
      </c>
    </row>
    <row r="9962" spans="1:16">
      <c r="A9962" t="s">
        <v>10154</v>
      </c>
      <c r="B9962" t="s">
        <v>106</v>
      </c>
      <c r="C9962" s="2">
        <v>45912</v>
      </c>
      <c r="D9962" s="3">
        <v>0.55439814814814814</v>
      </c>
      <c r="E9962" t="s">
        <v>194</v>
      </c>
      <c r="F9962">
        <v>0</v>
      </c>
      <c r="G9962" t="s">
        <v>189</v>
      </c>
      <c r="I9962">
        <f t="shared" si="1085"/>
        <v>1</v>
      </c>
      <c r="J9962" t="str">
        <f t="shared" si="1086"/>
        <v>OK</v>
      </c>
      <c r="K9962" t="str">
        <f t="shared" si="1087"/>
        <v>Successful</v>
      </c>
      <c r="L9962" t="str">
        <f t="shared" si="1088"/>
        <v>Balance Inquiry</v>
      </c>
      <c r="M9962" t="str">
        <f t="shared" si="1089"/>
        <v>OK</v>
      </c>
      <c r="N9962" t="str">
        <f t="shared" si="1090"/>
        <v>OK</v>
      </c>
      <c r="O9962" t="str">
        <f>_xlfn.XLOOKUP(B9962,'01_Raw_ATMs'!A:A,'01_Raw_ATMs'!A:A,"Not Found")</f>
        <v>ATM026</v>
      </c>
      <c r="P9962" t="str">
        <f t="shared" si="1091"/>
        <v>Valid</v>
      </c>
    </row>
    <row r="9963" spans="1:16">
      <c r="A9963" t="s">
        <v>10155</v>
      </c>
      <c r="B9963" t="s">
        <v>76</v>
      </c>
      <c r="C9963" s="2">
        <v>45933</v>
      </c>
      <c r="D9963" s="3">
        <v>0.75846064814814818</v>
      </c>
      <c r="E9963" t="s">
        <v>194</v>
      </c>
      <c r="F9963">
        <v>0</v>
      </c>
      <c r="G9963" t="s">
        <v>189</v>
      </c>
      <c r="I9963">
        <f t="shared" si="1085"/>
        <v>1</v>
      </c>
      <c r="J9963" t="str">
        <f t="shared" si="1086"/>
        <v>OK</v>
      </c>
      <c r="K9963" t="str">
        <f t="shared" si="1087"/>
        <v>Successful</v>
      </c>
      <c r="L9963" t="str">
        <f t="shared" si="1088"/>
        <v>Balance Inquiry</v>
      </c>
      <c r="M9963" t="str">
        <f t="shared" si="1089"/>
        <v>OK</v>
      </c>
      <c r="N9963" t="str">
        <f t="shared" si="1090"/>
        <v>OK</v>
      </c>
      <c r="O9963" t="str">
        <f>_xlfn.XLOOKUP(B9963,'01_Raw_ATMs'!A:A,'01_Raw_ATMs'!A:A,"Not Found")</f>
        <v>ATM004</v>
      </c>
      <c r="P9963" t="str">
        <f t="shared" si="1091"/>
        <v>Valid</v>
      </c>
    </row>
    <row r="9964" spans="1:16">
      <c r="A9964" t="s">
        <v>10156</v>
      </c>
      <c r="B9964" t="s">
        <v>116</v>
      </c>
      <c r="C9964" s="2">
        <v>45931</v>
      </c>
      <c r="D9964" s="3">
        <v>0.8267592592592593</v>
      </c>
      <c r="E9964" t="s">
        <v>33</v>
      </c>
      <c r="F9964">
        <v>2500</v>
      </c>
      <c r="G9964" t="s">
        <v>189</v>
      </c>
      <c r="I9964">
        <f t="shared" si="1085"/>
        <v>1</v>
      </c>
      <c r="J9964" t="str">
        <f t="shared" si="1086"/>
        <v>OK</v>
      </c>
      <c r="K9964" t="str">
        <f t="shared" si="1087"/>
        <v>Successful</v>
      </c>
      <c r="L9964" t="str">
        <f t="shared" si="1088"/>
        <v>Withdrawal</v>
      </c>
      <c r="M9964" t="str">
        <f t="shared" si="1089"/>
        <v>OK</v>
      </c>
      <c r="N9964" t="str">
        <f t="shared" si="1090"/>
        <v>OK</v>
      </c>
      <c r="O9964" t="str">
        <f>_xlfn.XLOOKUP(B9964,'01_Raw_ATMs'!A:A,'01_Raw_ATMs'!A:A,"Not Found")</f>
        <v>ATM036</v>
      </c>
      <c r="P9964" t="str">
        <f t="shared" si="1091"/>
        <v>Valid</v>
      </c>
    </row>
    <row r="9965" spans="1:16">
      <c r="A9965" t="s">
        <v>10157</v>
      </c>
      <c r="B9965" t="s">
        <v>115</v>
      </c>
      <c r="C9965" s="2">
        <v>46083</v>
      </c>
      <c r="D9965" s="3">
        <v>0.9099652777777778</v>
      </c>
      <c r="E9965" t="s">
        <v>211</v>
      </c>
      <c r="F9965">
        <v>0</v>
      </c>
      <c r="G9965" t="s">
        <v>189</v>
      </c>
      <c r="I9965">
        <f t="shared" si="1085"/>
        <v>1</v>
      </c>
      <c r="J9965" t="str">
        <f t="shared" si="1086"/>
        <v>OK</v>
      </c>
      <c r="K9965" t="str">
        <f t="shared" si="1087"/>
        <v>Successful</v>
      </c>
      <c r="L9965" t="str">
        <f t="shared" si="1088"/>
        <v>Mini Statement</v>
      </c>
      <c r="M9965" t="str">
        <f t="shared" si="1089"/>
        <v>OK</v>
      </c>
      <c r="N9965" t="str">
        <f t="shared" si="1090"/>
        <v>OK</v>
      </c>
      <c r="O9965" t="str">
        <f>_xlfn.XLOOKUP(B9965,'01_Raw_ATMs'!A:A,'01_Raw_ATMs'!A:A,"Not Found")</f>
        <v>ATM035</v>
      </c>
      <c r="P9965" t="str">
        <f t="shared" si="1091"/>
        <v>Valid</v>
      </c>
    </row>
    <row r="9966" spans="1:16">
      <c r="A9966" t="s">
        <v>10158</v>
      </c>
      <c r="B9966" t="s">
        <v>133</v>
      </c>
      <c r="C9966" s="2">
        <v>45774</v>
      </c>
      <c r="D9966" s="3">
        <v>0.54142361111111115</v>
      </c>
      <c r="E9966" t="s">
        <v>33</v>
      </c>
      <c r="F9966">
        <v>4000</v>
      </c>
      <c r="G9966" t="s">
        <v>189</v>
      </c>
      <c r="I9966">
        <f t="shared" si="1085"/>
        <v>1</v>
      </c>
      <c r="J9966" t="str">
        <f t="shared" si="1086"/>
        <v>OK</v>
      </c>
      <c r="K9966" t="str">
        <f t="shared" si="1087"/>
        <v>Successful</v>
      </c>
      <c r="L9966" t="str">
        <f t="shared" si="1088"/>
        <v>Withdrawal</v>
      </c>
      <c r="M9966" t="str">
        <f t="shared" si="1089"/>
        <v>OK</v>
      </c>
      <c r="N9966" t="str">
        <f t="shared" si="1090"/>
        <v>OK</v>
      </c>
      <c r="O9966" t="str">
        <f>_xlfn.XLOOKUP(B9966,'01_Raw_ATMs'!A:A,'01_Raw_ATMs'!A:A,"Not Found")</f>
        <v>ATM053</v>
      </c>
      <c r="P9966" t="str">
        <f t="shared" si="1091"/>
        <v>Valid</v>
      </c>
    </row>
    <row r="9967" spans="1:16">
      <c r="A9967" t="s">
        <v>10159</v>
      </c>
      <c r="B9967" t="s">
        <v>164</v>
      </c>
      <c r="C9967" s="2">
        <v>45676</v>
      </c>
      <c r="D9967" s="3">
        <v>0.73949074074074073</v>
      </c>
      <c r="E9967" t="s">
        <v>33</v>
      </c>
      <c r="F9967">
        <v>8000</v>
      </c>
      <c r="G9967" t="s">
        <v>189</v>
      </c>
      <c r="I9967">
        <f t="shared" si="1085"/>
        <v>1</v>
      </c>
      <c r="J9967" t="str">
        <f t="shared" si="1086"/>
        <v>OK</v>
      </c>
      <c r="K9967" t="str">
        <f t="shared" si="1087"/>
        <v>Successful</v>
      </c>
      <c r="L9967" t="str">
        <f t="shared" si="1088"/>
        <v>Withdrawal</v>
      </c>
      <c r="M9967" t="str">
        <f t="shared" si="1089"/>
        <v>OK</v>
      </c>
      <c r="N9967" t="str">
        <f t="shared" si="1090"/>
        <v>OK</v>
      </c>
      <c r="O9967" t="str">
        <f>_xlfn.XLOOKUP(B9967,'01_Raw_ATMs'!A:A,'01_Raw_ATMs'!A:A,"Not Found")</f>
        <v>ATM084</v>
      </c>
      <c r="P9967" t="str">
        <f t="shared" si="1091"/>
        <v>Valid</v>
      </c>
    </row>
    <row r="9968" spans="1:16">
      <c r="A9968" t="s">
        <v>10160</v>
      </c>
      <c r="B9968" t="s">
        <v>164</v>
      </c>
      <c r="C9968" s="2">
        <v>45687</v>
      </c>
      <c r="D9968" s="3">
        <v>0.61303240740740739</v>
      </c>
      <c r="E9968" t="s">
        <v>261</v>
      </c>
      <c r="F9968">
        <v>1000</v>
      </c>
      <c r="G9968" t="s">
        <v>189</v>
      </c>
      <c r="I9968">
        <f t="shared" si="1085"/>
        <v>1</v>
      </c>
      <c r="J9968" t="str">
        <f t="shared" si="1086"/>
        <v>OK</v>
      </c>
      <c r="K9968" t="str">
        <f t="shared" si="1087"/>
        <v>Successful</v>
      </c>
      <c r="L9968" t="str">
        <f t="shared" si="1088"/>
        <v>Cash Deposit</v>
      </c>
      <c r="M9968" t="str">
        <f t="shared" si="1089"/>
        <v>OK</v>
      </c>
      <c r="N9968" t="str">
        <f t="shared" si="1090"/>
        <v>OK</v>
      </c>
      <c r="O9968" t="str">
        <f>_xlfn.XLOOKUP(B9968,'01_Raw_ATMs'!A:A,'01_Raw_ATMs'!A:A,"Not Found")</f>
        <v>ATM084</v>
      </c>
      <c r="P9968" t="str">
        <f t="shared" si="1091"/>
        <v>Valid</v>
      </c>
    </row>
    <row r="9969" spans="1:16">
      <c r="A9969" t="s">
        <v>10161</v>
      </c>
      <c r="B9969" t="s">
        <v>137</v>
      </c>
      <c r="C9969" s="2">
        <v>45721</v>
      </c>
      <c r="D9969" s="3">
        <v>0.54842592592592587</v>
      </c>
      <c r="E9969" t="s">
        <v>33</v>
      </c>
      <c r="F9969">
        <v>1500</v>
      </c>
      <c r="G9969" t="s">
        <v>214</v>
      </c>
      <c r="H9969" t="s">
        <v>42</v>
      </c>
      <c r="I9969">
        <f t="shared" si="1085"/>
        <v>1</v>
      </c>
      <c r="J9969" t="str">
        <f t="shared" si="1086"/>
        <v>OK</v>
      </c>
      <c r="K9969" t="str">
        <f t="shared" si="1087"/>
        <v>Failed</v>
      </c>
      <c r="L9969" t="str">
        <f t="shared" si="1088"/>
        <v>Withdrawal</v>
      </c>
      <c r="M9969" t="str">
        <f t="shared" si="1089"/>
        <v>OK</v>
      </c>
      <c r="N9969" t="str">
        <f t="shared" si="1090"/>
        <v>OK</v>
      </c>
      <c r="O9969" t="str">
        <f>_xlfn.XLOOKUP(B9969,'01_Raw_ATMs'!A:A,'01_Raw_ATMs'!A:A,"Not Found")</f>
        <v>ATM057</v>
      </c>
      <c r="P9969" t="str">
        <f t="shared" si="1091"/>
        <v>Valid</v>
      </c>
    </row>
    <row r="9970" spans="1:16">
      <c r="A9970" t="s">
        <v>10162</v>
      </c>
      <c r="B9970" t="s">
        <v>151</v>
      </c>
      <c r="C9970" s="2">
        <v>46106</v>
      </c>
      <c r="D9970" s="3">
        <v>0.22920138888888891</v>
      </c>
      <c r="E9970" t="s">
        <v>261</v>
      </c>
      <c r="F9970">
        <v>10000</v>
      </c>
      <c r="G9970" t="s">
        <v>189</v>
      </c>
      <c r="I9970">
        <f t="shared" si="1085"/>
        <v>1</v>
      </c>
      <c r="J9970" t="str">
        <f t="shared" si="1086"/>
        <v>OK</v>
      </c>
      <c r="K9970" t="str">
        <f t="shared" si="1087"/>
        <v>Successful</v>
      </c>
      <c r="L9970" t="str">
        <f t="shared" si="1088"/>
        <v>Cash Deposit</v>
      </c>
      <c r="M9970" t="str">
        <f t="shared" si="1089"/>
        <v>OK</v>
      </c>
      <c r="N9970" t="str">
        <f t="shared" si="1090"/>
        <v>OK</v>
      </c>
      <c r="O9970" t="str">
        <f>_xlfn.XLOOKUP(B9970,'01_Raw_ATMs'!A:A,'01_Raw_ATMs'!A:A,"Not Found")</f>
        <v>ATM071</v>
      </c>
      <c r="P9970" t="str">
        <f t="shared" si="1091"/>
        <v>Valid</v>
      </c>
    </row>
    <row r="9971" spans="1:16">
      <c r="A9971" t="s">
        <v>10163</v>
      </c>
      <c r="B9971" t="s">
        <v>131</v>
      </c>
      <c r="C9971" s="2">
        <v>45995</v>
      </c>
      <c r="D9971" s="3">
        <v>0.1603125</v>
      </c>
      <c r="E9971" t="s">
        <v>33</v>
      </c>
      <c r="F9971">
        <v>10000</v>
      </c>
      <c r="G9971" t="s">
        <v>189</v>
      </c>
      <c r="I9971">
        <f t="shared" si="1085"/>
        <v>1</v>
      </c>
      <c r="J9971" t="str">
        <f t="shared" si="1086"/>
        <v>OK</v>
      </c>
      <c r="K9971" t="str">
        <f t="shared" si="1087"/>
        <v>Successful</v>
      </c>
      <c r="L9971" t="str">
        <f t="shared" si="1088"/>
        <v>Withdrawal</v>
      </c>
      <c r="M9971" t="str">
        <f t="shared" si="1089"/>
        <v>OK</v>
      </c>
      <c r="N9971" t="str">
        <f t="shared" si="1090"/>
        <v>OK</v>
      </c>
      <c r="O9971" t="str">
        <f>_xlfn.XLOOKUP(B9971,'01_Raw_ATMs'!A:A,'01_Raw_ATMs'!A:A,"Not Found")</f>
        <v>ATM051</v>
      </c>
      <c r="P9971" t="str">
        <f t="shared" si="1091"/>
        <v>Valid</v>
      </c>
    </row>
    <row r="9972" spans="1:16">
      <c r="A9972" t="s">
        <v>10164</v>
      </c>
      <c r="B9972" t="s">
        <v>103</v>
      </c>
      <c r="C9972" s="2">
        <v>45773</v>
      </c>
      <c r="D9972" s="3">
        <v>0.78296296296296297</v>
      </c>
      <c r="E9972" t="s">
        <v>33</v>
      </c>
      <c r="F9972">
        <v>4000</v>
      </c>
      <c r="G9972" t="s">
        <v>189</v>
      </c>
      <c r="I9972">
        <f t="shared" si="1085"/>
        <v>1</v>
      </c>
      <c r="J9972" t="str">
        <f t="shared" si="1086"/>
        <v>OK</v>
      </c>
      <c r="K9972" t="str">
        <f t="shared" si="1087"/>
        <v>Successful</v>
      </c>
      <c r="L9972" t="str">
        <f t="shared" si="1088"/>
        <v>Withdrawal</v>
      </c>
      <c r="M9972" t="str">
        <f t="shared" si="1089"/>
        <v>OK</v>
      </c>
      <c r="N9972" t="str">
        <f t="shared" si="1090"/>
        <v>OK</v>
      </c>
      <c r="O9972" t="str">
        <f>_xlfn.XLOOKUP(B9972,'01_Raw_ATMs'!A:A,'01_Raw_ATMs'!A:A,"Not Found")</f>
        <v>ATM024</v>
      </c>
      <c r="P9972" t="str">
        <f t="shared" si="1091"/>
        <v>Valid</v>
      </c>
    </row>
    <row r="9973" spans="1:16">
      <c r="A9973" t="s">
        <v>10165</v>
      </c>
      <c r="B9973" t="s">
        <v>163</v>
      </c>
      <c r="C9973" s="2">
        <v>46113</v>
      </c>
      <c r="D9973" s="3">
        <v>1.3703703703703701E-2</v>
      </c>
      <c r="E9973" t="s">
        <v>33</v>
      </c>
      <c r="F9973">
        <v>10000</v>
      </c>
      <c r="G9973" t="s">
        <v>189</v>
      </c>
      <c r="I9973">
        <f t="shared" si="1085"/>
        <v>1</v>
      </c>
      <c r="J9973" t="str">
        <f t="shared" si="1086"/>
        <v>OK</v>
      </c>
      <c r="K9973" t="str">
        <f t="shared" si="1087"/>
        <v>Successful</v>
      </c>
      <c r="L9973" t="str">
        <f t="shared" si="1088"/>
        <v>Withdrawal</v>
      </c>
      <c r="M9973" t="str">
        <f t="shared" si="1089"/>
        <v>OK</v>
      </c>
      <c r="N9973" t="str">
        <f t="shared" si="1090"/>
        <v>OK</v>
      </c>
      <c r="O9973" t="str">
        <f>_xlfn.XLOOKUP(B9973,'01_Raw_ATMs'!A:A,'01_Raw_ATMs'!A:A,"Not Found")</f>
        <v>ATM083</v>
      </c>
      <c r="P9973" t="str">
        <f t="shared" si="1091"/>
        <v>Valid</v>
      </c>
    </row>
    <row r="9974" spans="1:16">
      <c r="A9974" t="s">
        <v>10166</v>
      </c>
      <c r="B9974" t="s">
        <v>132</v>
      </c>
      <c r="C9974" s="2">
        <v>46007</v>
      </c>
      <c r="D9974" s="3">
        <v>0.58980324074074075</v>
      </c>
      <c r="E9974" t="s">
        <v>33</v>
      </c>
      <c r="F9974">
        <v>1500</v>
      </c>
      <c r="G9974" t="s">
        <v>189</v>
      </c>
      <c r="I9974">
        <f t="shared" si="1085"/>
        <v>1</v>
      </c>
      <c r="J9974" t="str">
        <f t="shared" si="1086"/>
        <v>OK</v>
      </c>
      <c r="K9974" t="str">
        <f t="shared" si="1087"/>
        <v>Successful</v>
      </c>
      <c r="L9974" t="str">
        <f t="shared" si="1088"/>
        <v>Withdrawal</v>
      </c>
      <c r="M9974" t="str">
        <f t="shared" si="1089"/>
        <v>OK</v>
      </c>
      <c r="N9974" t="str">
        <f t="shared" si="1090"/>
        <v>OK</v>
      </c>
      <c r="O9974" t="str">
        <f>_xlfn.XLOOKUP(B9974,'01_Raw_ATMs'!A:A,'01_Raw_ATMs'!A:A,"Not Found")</f>
        <v>ATM052</v>
      </c>
      <c r="P9974" t="str">
        <f t="shared" si="1091"/>
        <v>Valid</v>
      </c>
    </row>
    <row r="9975" spans="1:16">
      <c r="A9975" t="s">
        <v>10167</v>
      </c>
      <c r="B9975" t="s">
        <v>155</v>
      </c>
      <c r="C9975" s="2">
        <v>46013</v>
      </c>
      <c r="D9975" s="3">
        <v>0.24609953703703699</v>
      </c>
      <c r="E9975" t="s">
        <v>33</v>
      </c>
      <c r="F9975">
        <v>1500</v>
      </c>
      <c r="G9975" t="s">
        <v>189</v>
      </c>
      <c r="I9975">
        <f t="shared" si="1085"/>
        <v>1</v>
      </c>
      <c r="J9975" t="str">
        <f t="shared" si="1086"/>
        <v>OK</v>
      </c>
      <c r="K9975" t="str">
        <f t="shared" si="1087"/>
        <v>Successful</v>
      </c>
      <c r="L9975" t="str">
        <f t="shared" si="1088"/>
        <v>Withdrawal</v>
      </c>
      <c r="M9975" t="str">
        <f t="shared" si="1089"/>
        <v>OK</v>
      </c>
      <c r="N9975" t="str">
        <f t="shared" si="1090"/>
        <v>OK</v>
      </c>
      <c r="O9975" t="str">
        <f>_xlfn.XLOOKUP(B9975,'01_Raw_ATMs'!A:A,'01_Raw_ATMs'!A:A,"Not Found")</f>
        <v>ATM075</v>
      </c>
      <c r="P9975" t="str">
        <f t="shared" si="1091"/>
        <v>Valid</v>
      </c>
    </row>
    <row r="9976" spans="1:16">
      <c r="A9976" t="s">
        <v>10168</v>
      </c>
      <c r="B9976" t="s">
        <v>161</v>
      </c>
      <c r="C9976" s="2">
        <v>45688</v>
      </c>
      <c r="D9976" s="3">
        <v>0.37368055555555563</v>
      </c>
      <c r="E9976" t="s">
        <v>194</v>
      </c>
      <c r="F9976">
        <v>0</v>
      </c>
      <c r="G9976" t="s">
        <v>189</v>
      </c>
      <c r="I9976">
        <f t="shared" si="1085"/>
        <v>1</v>
      </c>
      <c r="J9976" t="str">
        <f t="shared" si="1086"/>
        <v>OK</v>
      </c>
      <c r="K9976" t="str">
        <f t="shared" si="1087"/>
        <v>Successful</v>
      </c>
      <c r="L9976" t="str">
        <f t="shared" si="1088"/>
        <v>Balance Inquiry</v>
      </c>
      <c r="M9976" t="str">
        <f t="shared" si="1089"/>
        <v>OK</v>
      </c>
      <c r="N9976" t="str">
        <f t="shared" si="1090"/>
        <v>OK</v>
      </c>
      <c r="O9976" t="str">
        <f>_xlfn.XLOOKUP(B9976,'01_Raw_ATMs'!A:A,'01_Raw_ATMs'!A:A,"Not Found")</f>
        <v>ATM081</v>
      </c>
      <c r="P9976" t="str">
        <f t="shared" si="1091"/>
        <v>Valid</v>
      </c>
    </row>
    <row r="9977" spans="1:16">
      <c r="A9977" t="s">
        <v>10169</v>
      </c>
      <c r="B9977" t="s">
        <v>116</v>
      </c>
      <c r="C9977" s="2">
        <v>45841</v>
      </c>
      <c r="D9977" s="3">
        <v>0.9114930555555556</v>
      </c>
      <c r="E9977" t="s">
        <v>211</v>
      </c>
      <c r="F9977">
        <v>0</v>
      </c>
      <c r="G9977" t="s">
        <v>189</v>
      </c>
      <c r="I9977">
        <f t="shared" si="1085"/>
        <v>1</v>
      </c>
      <c r="J9977" t="str">
        <f t="shared" si="1086"/>
        <v>OK</v>
      </c>
      <c r="K9977" t="str">
        <f t="shared" si="1087"/>
        <v>Successful</v>
      </c>
      <c r="L9977" t="str">
        <f t="shared" si="1088"/>
        <v>Mini Statement</v>
      </c>
      <c r="M9977" t="str">
        <f t="shared" si="1089"/>
        <v>OK</v>
      </c>
      <c r="N9977" t="str">
        <f t="shared" si="1090"/>
        <v>OK</v>
      </c>
      <c r="O9977" t="str">
        <f>_xlfn.XLOOKUP(B9977,'01_Raw_ATMs'!A:A,'01_Raw_ATMs'!A:A,"Not Found")</f>
        <v>ATM036</v>
      </c>
      <c r="P9977" t="str">
        <f t="shared" si="1091"/>
        <v>Valid</v>
      </c>
    </row>
    <row r="9978" spans="1:16">
      <c r="A9978" t="s">
        <v>10170</v>
      </c>
      <c r="B9978" t="s">
        <v>144</v>
      </c>
      <c r="C9978" s="2">
        <v>45951</v>
      </c>
      <c r="D9978" s="3">
        <v>0.56357638888888884</v>
      </c>
      <c r="E9978" t="s">
        <v>33</v>
      </c>
      <c r="F9978">
        <v>1000</v>
      </c>
      <c r="G9978" t="s">
        <v>189</v>
      </c>
      <c r="I9978">
        <f t="shared" si="1085"/>
        <v>1</v>
      </c>
      <c r="J9978" t="str">
        <f t="shared" si="1086"/>
        <v>OK</v>
      </c>
      <c r="K9978" t="str">
        <f t="shared" si="1087"/>
        <v>Successful</v>
      </c>
      <c r="L9978" t="str">
        <f t="shared" si="1088"/>
        <v>Withdrawal</v>
      </c>
      <c r="M9978" t="str">
        <f t="shared" si="1089"/>
        <v>OK</v>
      </c>
      <c r="N9978" t="str">
        <f t="shared" si="1090"/>
        <v>OK</v>
      </c>
      <c r="O9978" t="str">
        <f>_xlfn.XLOOKUP(B9978,'01_Raw_ATMs'!A:A,'01_Raw_ATMs'!A:A,"Not Found")</f>
        <v>ATM064</v>
      </c>
      <c r="P9978" t="str">
        <f t="shared" si="1091"/>
        <v>Valid</v>
      </c>
    </row>
    <row r="9979" spans="1:16">
      <c r="A9979" t="s">
        <v>10171</v>
      </c>
      <c r="B9979" t="s">
        <v>148</v>
      </c>
      <c r="C9979" s="2">
        <v>45733</v>
      </c>
      <c r="D9979" s="3">
        <v>0.74848379629629624</v>
      </c>
      <c r="E9979" t="s">
        <v>33</v>
      </c>
      <c r="F9979">
        <v>10000</v>
      </c>
      <c r="G9979" t="s">
        <v>189</v>
      </c>
      <c r="I9979">
        <f t="shared" si="1085"/>
        <v>1</v>
      </c>
      <c r="J9979" t="str">
        <f t="shared" si="1086"/>
        <v>OK</v>
      </c>
      <c r="K9979" t="str">
        <f t="shared" si="1087"/>
        <v>Successful</v>
      </c>
      <c r="L9979" t="str">
        <f t="shared" si="1088"/>
        <v>Withdrawal</v>
      </c>
      <c r="M9979" t="str">
        <f t="shared" si="1089"/>
        <v>OK</v>
      </c>
      <c r="N9979" t="str">
        <f t="shared" si="1090"/>
        <v>OK</v>
      </c>
      <c r="O9979" t="str">
        <f>_xlfn.XLOOKUP(B9979,'01_Raw_ATMs'!A:A,'01_Raw_ATMs'!A:A,"Not Found")</f>
        <v>ATM068</v>
      </c>
      <c r="P9979" t="str">
        <f t="shared" si="1091"/>
        <v>Valid</v>
      </c>
    </row>
    <row r="9980" spans="1:16">
      <c r="A9980" t="s">
        <v>10172</v>
      </c>
      <c r="B9980" t="s">
        <v>174</v>
      </c>
      <c r="C9980" s="2">
        <v>46043</v>
      </c>
      <c r="D9980" s="3">
        <v>0.39008101851851851</v>
      </c>
      <c r="E9980" t="s">
        <v>33</v>
      </c>
      <c r="F9980">
        <v>500</v>
      </c>
      <c r="G9980" t="s">
        <v>189</v>
      </c>
      <c r="I9980">
        <f t="shared" si="1085"/>
        <v>1</v>
      </c>
      <c r="J9980" t="str">
        <f t="shared" si="1086"/>
        <v>OK</v>
      </c>
      <c r="K9980" t="str">
        <f t="shared" si="1087"/>
        <v>Successful</v>
      </c>
      <c r="L9980" t="str">
        <f t="shared" si="1088"/>
        <v>Withdrawal</v>
      </c>
      <c r="M9980" t="str">
        <f t="shared" si="1089"/>
        <v>OK</v>
      </c>
      <c r="N9980" t="str">
        <f t="shared" si="1090"/>
        <v>OK</v>
      </c>
      <c r="O9980" t="str">
        <f>_xlfn.XLOOKUP(B9980,'01_Raw_ATMs'!A:A,'01_Raw_ATMs'!A:A,"Not Found")</f>
        <v>ATM094</v>
      </c>
      <c r="P9980" t="str">
        <f t="shared" si="1091"/>
        <v>Valid</v>
      </c>
    </row>
    <row r="9981" spans="1:16">
      <c r="A9981" t="s">
        <v>10173</v>
      </c>
      <c r="B9981" t="s">
        <v>176</v>
      </c>
      <c r="C9981" s="2">
        <v>45795</v>
      </c>
      <c r="D9981" s="3">
        <v>0.89504629629629628</v>
      </c>
      <c r="E9981" t="s">
        <v>33</v>
      </c>
      <c r="F9981">
        <v>1000</v>
      </c>
      <c r="G9981" t="s">
        <v>189</v>
      </c>
      <c r="I9981">
        <f t="shared" si="1085"/>
        <v>1</v>
      </c>
      <c r="J9981" t="str">
        <f t="shared" si="1086"/>
        <v>OK</v>
      </c>
      <c r="K9981" t="str">
        <f t="shared" si="1087"/>
        <v>Successful</v>
      </c>
      <c r="L9981" t="str">
        <f t="shared" si="1088"/>
        <v>Withdrawal</v>
      </c>
      <c r="M9981" t="str">
        <f t="shared" si="1089"/>
        <v>OK</v>
      </c>
      <c r="N9981" t="str">
        <f t="shared" si="1090"/>
        <v>OK</v>
      </c>
      <c r="O9981" t="str">
        <f>_xlfn.XLOOKUP(B9981,'01_Raw_ATMs'!A:A,'01_Raw_ATMs'!A:A,"Not Found")</f>
        <v>ATM096</v>
      </c>
      <c r="P9981" t="str">
        <f t="shared" si="1091"/>
        <v>Valid</v>
      </c>
    </row>
    <row r="9982" spans="1:16">
      <c r="A9982" t="s">
        <v>10174</v>
      </c>
      <c r="B9982" t="s">
        <v>115</v>
      </c>
      <c r="C9982" s="2">
        <v>45785</v>
      </c>
      <c r="D9982" s="3">
        <v>0.25429398148148152</v>
      </c>
      <c r="E9982" t="s">
        <v>33</v>
      </c>
      <c r="F9982">
        <v>3000</v>
      </c>
      <c r="G9982" t="s">
        <v>189</v>
      </c>
      <c r="I9982">
        <f t="shared" si="1085"/>
        <v>1</v>
      </c>
      <c r="J9982" t="str">
        <f t="shared" si="1086"/>
        <v>OK</v>
      </c>
      <c r="K9982" t="str">
        <f t="shared" si="1087"/>
        <v>Successful</v>
      </c>
      <c r="L9982" t="str">
        <f t="shared" si="1088"/>
        <v>Withdrawal</v>
      </c>
      <c r="M9982" t="str">
        <f t="shared" si="1089"/>
        <v>OK</v>
      </c>
      <c r="N9982" t="str">
        <f t="shared" si="1090"/>
        <v>OK</v>
      </c>
      <c r="O9982" t="str">
        <f>_xlfn.XLOOKUP(B9982,'01_Raw_ATMs'!A:A,'01_Raw_ATMs'!A:A,"Not Found")</f>
        <v>ATM035</v>
      </c>
      <c r="P9982" t="str">
        <f t="shared" si="1091"/>
        <v>Valid</v>
      </c>
    </row>
    <row r="9983" spans="1:16">
      <c r="A9983" t="s">
        <v>10175</v>
      </c>
      <c r="B9983" t="s">
        <v>174</v>
      </c>
      <c r="C9983" s="2">
        <v>46173</v>
      </c>
      <c r="D9983" s="3">
        <v>0.48416666666666669</v>
      </c>
      <c r="E9983" t="s">
        <v>261</v>
      </c>
      <c r="F9983">
        <v>20000</v>
      </c>
      <c r="G9983" t="s">
        <v>189</v>
      </c>
      <c r="I9983">
        <f t="shared" si="1085"/>
        <v>1</v>
      </c>
      <c r="J9983" t="str">
        <f t="shared" si="1086"/>
        <v>OK</v>
      </c>
      <c r="K9983" t="str">
        <f t="shared" si="1087"/>
        <v>Successful</v>
      </c>
      <c r="L9983" t="str">
        <f t="shared" si="1088"/>
        <v>Cash Deposit</v>
      </c>
      <c r="M9983" t="str">
        <f t="shared" si="1089"/>
        <v>OK</v>
      </c>
      <c r="N9983" t="str">
        <f t="shared" si="1090"/>
        <v>OK</v>
      </c>
      <c r="O9983" t="str">
        <f>_xlfn.XLOOKUP(B9983,'01_Raw_ATMs'!A:A,'01_Raw_ATMs'!A:A,"Not Found")</f>
        <v>ATM094</v>
      </c>
      <c r="P9983" t="str">
        <f t="shared" si="1091"/>
        <v>Valid</v>
      </c>
    </row>
    <row r="9984" spans="1:16">
      <c r="A9984" t="s">
        <v>10176</v>
      </c>
      <c r="B9984" t="s">
        <v>101</v>
      </c>
      <c r="C9984" s="2">
        <v>46042</v>
      </c>
      <c r="D9984" s="3">
        <v>0.7428703703703704</v>
      </c>
      <c r="E9984" t="s">
        <v>33</v>
      </c>
      <c r="F9984">
        <v>2000</v>
      </c>
      <c r="G9984" t="s">
        <v>214</v>
      </c>
      <c r="H9984" t="s">
        <v>42</v>
      </c>
      <c r="I9984">
        <f t="shared" si="1085"/>
        <v>1</v>
      </c>
      <c r="J9984" t="str">
        <f t="shared" si="1086"/>
        <v>OK</v>
      </c>
      <c r="K9984" t="str">
        <f t="shared" si="1087"/>
        <v>Failed</v>
      </c>
      <c r="L9984" t="str">
        <f t="shared" si="1088"/>
        <v>Withdrawal</v>
      </c>
      <c r="M9984" t="str">
        <f t="shared" si="1089"/>
        <v>OK</v>
      </c>
      <c r="N9984" t="str">
        <f t="shared" si="1090"/>
        <v>OK</v>
      </c>
      <c r="O9984" t="str">
        <f>_xlfn.XLOOKUP(B9984,'01_Raw_ATMs'!A:A,'01_Raw_ATMs'!A:A,"Not Found")</f>
        <v>ATM022</v>
      </c>
      <c r="P9984" t="str">
        <f t="shared" si="1091"/>
        <v>Valid</v>
      </c>
    </row>
    <row r="9985" spans="1:16">
      <c r="A9985" t="s">
        <v>10177</v>
      </c>
      <c r="B9985" t="s">
        <v>155</v>
      </c>
      <c r="C9985" s="2">
        <v>45919</v>
      </c>
      <c r="D9985" s="3">
        <v>0.60384259259259254</v>
      </c>
      <c r="E9985" t="s">
        <v>33</v>
      </c>
      <c r="F9985">
        <v>6000</v>
      </c>
      <c r="G9985" t="s">
        <v>189</v>
      </c>
      <c r="I9985">
        <f t="shared" si="1085"/>
        <v>1</v>
      </c>
      <c r="J9985" t="str">
        <f t="shared" si="1086"/>
        <v>OK</v>
      </c>
      <c r="K9985" t="str">
        <f t="shared" si="1087"/>
        <v>Successful</v>
      </c>
      <c r="L9985" t="str">
        <f t="shared" si="1088"/>
        <v>Withdrawal</v>
      </c>
      <c r="M9985" t="str">
        <f t="shared" si="1089"/>
        <v>OK</v>
      </c>
      <c r="N9985" t="str">
        <f t="shared" si="1090"/>
        <v>OK</v>
      </c>
      <c r="O9985" t="str">
        <f>_xlfn.XLOOKUP(B9985,'01_Raw_ATMs'!A:A,'01_Raw_ATMs'!A:A,"Not Found")</f>
        <v>ATM075</v>
      </c>
      <c r="P9985" t="str">
        <f t="shared" si="1091"/>
        <v>Valid</v>
      </c>
    </row>
    <row r="9986" spans="1:16">
      <c r="A9986" t="s">
        <v>10178</v>
      </c>
      <c r="B9986" t="s">
        <v>124</v>
      </c>
      <c r="C9986" s="2">
        <v>45789</v>
      </c>
      <c r="D9986" s="3">
        <v>0.31784722222222223</v>
      </c>
      <c r="E9986" t="s">
        <v>33</v>
      </c>
      <c r="F9986">
        <v>3000</v>
      </c>
      <c r="G9986" t="s">
        <v>189</v>
      </c>
      <c r="I9986">
        <f t="shared" si="1085"/>
        <v>1</v>
      </c>
      <c r="J9986" t="str">
        <f t="shared" si="1086"/>
        <v>OK</v>
      </c>
      <c r="K9986" t="str">
        <f t="shared" si="1087"/>
        <v>Successful</v>
      </c>
      <c r="L9986" t="str">
        <f t="shared" si="1088"/>
        <v>Withdrawal</v>
      </c>
      <c r="M9986" t="str">
        <f t="shared" si="1089"/>
        <v>OK</v>
      </c>
      <c r="N9986" t="str">
        <f t="shared" si="1090"/>
        <v>OK</v>
      </c>
      <c r="O9986" t="str">
        <f>_xlfn.XLOOKUP(B9986,'01_Raw_ATMs'!A:A,'01_Raw_ATMs'!A:A,"Not Found")</f>
        <v>ATM044</v>
      </c>
      <c r="P9986" t="str">
        <f t="shared" si="1091"/>
        <v>Valid</v>
      </c>
    </row>
    <row r="9987" spans="1:16">
      <c r="A9987" t="s">
        <v>10179</v>
      </c>
      <c r="B9987" t="s">
        <v>101</v>
      </c>
      <c r="C9987" s="2">
        <v>45881</v>
      </c>
      <c r="D9987" s="3">
        <v>0.29466435185185191</v>
      </c>
      <c r="E9987" t="s">
        <v>211</v>
      </c>
      <c r="F9987">
        <v>0</v>
      </c>
      <c r="G9987" t="s">
        <v>189</v>
      </c>
      <c r="I9987">
        <f t="shared" ref="I9987:I10001" si="1092">COUNTIF($A:$A,A9987)</f>
        <v>1</v>
      </c>
      <c r="J9987" t="str">
        <f t="shared" ref="J9987:J10001" si="1093">IF(AND(TRIM(G9987)="Failed",H9987=""),"Problem","OK")</f>
        <v>OK</v>
      </c>
      <c r="K9987" t="str">
        <f t="shared" ref="K9987:K10001" si="1094">PROPER(TRIM(G9987))</f>
        <v>Successful</v>
      </c>
      <c r="L9987" t="str">
        <f t="shared" ref="L9987:L10001" si="1095">PROPER(TRIM(E9987))</f>
        <v>Mini Statement</v>
      </c>
      <c r="M9987" t="str">
        <f t="shared" ref="M9987:M10001" si="1096">IF(OR(E9987="Withdrawal",E9987="Cash Deposit"),IF(F9987&gt;0,"OK","Problem"),IF(F9987=0,"OK","Problem"))</f>
        <v>OK</v>
      </c>
      <c r="N9987" t="str">
        <f t="shared" ref="N9987:N10001" si="1097">IF(AND(C9987&gt;=DATE(2025,1,1),C9987&lt;=DATE(2026,6,30)),"OK","Problem")</f>
        <v>OK</v>
      </c>
      <c r="O9987" t="str">
        <f>_xlfn.XLOOKUP(B9987,'01_Raw_ATMs'!A:A,'01_Raw_ATMs'!A:A,"Not Found")</f>
        <v>ATM022</v>
      </c>
      <c r="P9987" t="str">
        <f t="shared" ref="P9987:P10001" si="1098">IF(B9987="","Missing ATM_ID","Valid")</f>
        <v>Valid</v>
      </c>
    </row>
    <row r="9988" spans="1:16">
      <c r="A9988" t="s">
        <v>10180</v>
      </c>
      <c r="B9988" t="s">
        <v>87</v>
      </c>
      <c r="C9988" s="2">
        <v>45739</v>
      </c>
      <c r="D9988" s="3">
        <v>0.5552083333333333</v>
      </c>
      <c r="E9988" t="s">
        <v>194</v>
      </c>
      <c r="F9988">
        <v>0</v>
      </c>
      <c r="G9988" t="s">
        <v>189</v>
      </c>
      <c r="I9988">
        <f t="shared" si="1092"/>
        <v>1</v>
      </c>
      <c r="J9988" t="str">
        <f t="shared" si="1093"/>
        <v>OK</v>
      </c>
      <c r="K9988" t="str">
        <f t="shared" si="1094"/>
        <v>Successful</v>
      </c>
      <c r="L9988" t="str">
        <f t="shared" si="1095"/>
        <v>Balance Inquiry</v>
      </c>
      <c r="M9988" t="str">
        <f t="shared" si="1096"/>
        <v>OK</v>
      </c>
      <c r="N9988" t="str">
        <f t="shared" si="1097"/>
        <v>OK</v>
      </c>
      <c r="O9988" t="str">
        <f>_xlfn.XLOOKUP(B9988,'01_Raw_ATMs'!A:A,'01_Raw_ATMs'!A:A,"Not Found")</f>
        <v>ATM011</v>
      </c>
      <c r="P9988" t="str">
        <f t="shared" si="1098"/>
        <v>Valid</v>
      </c>
    </row>
    <row r="9989" spans="1:16">
      <c r="A9989" t="s">
        <v>10181</v>
      </c>
      <c r="B9989" t="s">
        <v>138</v>
      </c>
      <c r="C9989" s="2">
        <v>45666</v>
      </c>
      <c r="D9989" s="3">
        <v>0.44428240740740738</v>
      </c>
      <c r="E9989" t="s">
        <v>33</v>
      </c>
      <c r="F9989">
        <v>8000</v>
      </c>
      <c r="G9989" t="s">
        <v>189</v>
      </c>
      <c r="I9989">
        <f t="shared" si="1092"/>
        <v>1</v>
      </c>
      <c r="J9989" t="str">
        <f t="shared" si="1093"/>
        <v>OK</v>
      </c>
      <c r="K9989" t="str">
        <f t="shared" si="1094"/>
        <v>Successful</v>
      </c>
      <c r="L9989" t="str">
        <f t="shared" si="1095"/>
        <v>Withdrawal</v>
      </c>
      <c r="M9989" t="str">
        <f t="shared" si="1096"/>
        <v>OK</v>
      </c>
      <c r="N9989" t="str">
        <f t="shared" si="1097"/>
        <v>OK</v>
      </c>
      <c r="O9989" t="str">
        <f>_xlfn.XLOOKUP(B9989,'01_Raw_ATMs'!A:A,'01_Raw_ATMs'!A:A,"Not Found")</f>
        <v>ATM058</v>
      </c>
      <c r="P9989" t="str">
        <f t="shared" si="1098"/>
        <v>Valid</v>
      </c>
    </row>
    <row r="9990" spans="1:16">
      <c r="A9990" t="s">
        <v>10182</v>
      </c>
      <c r="B9990" t="s">
        <v>165</v>
      </c>
      <c r="C9990" s="2">
        <v>46180</v>
      </c>
      <c r="D9990" s="3">
        <v>0.8847800925925926</v>
      </c>
      <c r="E9990" t="s">
        <v>194</v>
      </c>
      <c r="F9990">
        <v>0</v>
      </c>
      <c r="G9990" t="s">
        <v>189</v>
      </c>
      <c r="I9990">
        <f t="shared" si="1092"/>
        <v>1</v>
      </c>
      <c r="J9990" t="str">
        <f t="shared" si="1093"/>
        <v>OK</v>
      </c>
      <c r="K9990" t="str">
        <f t="shared" si="1094"/>
        <v>Successful</v>
      </c>
      <c r="L9990" t="str">
        <f t="shared" si="1095"/>
        <v>Balance Inquiry</v>
      </c>
      <c r="M9990" t="str">
        <f t="shared" si="1096"/>
        <v>OK</v>
      </c>
      <c r="N9990" t="str">
        <f t="shared" si="1097"/>
        <v>OK</v>
      </c>
      <c r="O9990" t="str">
        <f>_xlfn.XLOOKUP(B9990,'01_Raw_ATMs'!A:A,'01_Raw_ATMs'!A:A,"Not Found")</f>
        <v>ATM085</v>
      </c>
      <c r="P9990" t="str">
        <f t="shared" si="1098"/>
        <v>Valid</v>
      </c>
    </row>
    <row r="9991" spans="1:16">
      <c r="A9991" t="s">
        <v>10183</v>
      </c>
      <c r="B9991" t="s">
        <v>102</v>
      </c>
      <c r="C9991" s="2">
        <v>45675</v>
      </c>
      <c r="D9991" s="3">
        <v>0.54328703703703707</v>
      </c>
      <c r="E9991" t="s">
        <v>194</v>
      </c>
      <c r="F9991">
        <v>0</v>
      </c>
      <c r="G9991" t="s">
        <v>189</v>
      </c>
      <c r="I9991">
        <f t="shared" si="1092"/>
        <v>1</v>
      </c>
      <c r="J9991" t="str">
        <f t="shared" si="1093"/>
        <v>OK</v>
      </c>
      <c r="K9991" t="str">
        <f t="shared" si="1094"/>
        <v>Successful</v>
      </c>
      <c r="L9991" t="str">
        <f t="shared" si="1095"/>
        <v>Balance Inquiry</v>
      </c>
      <c r="M9991" t="str">
        <f t="shared" si="1096"/>
        <v>OK</v>
      </c>
      <c r="N9991" t="str">
        <f t="shared" si="1097"/>
        <v>OK</v>
      </c>
      <c r="O9991" t="str">
        <f>_xlfn.XLOOKUP(B9991,'01_Raw_ATMs'!A:A,'01_Raw_ATMs'!A:A,"Not Found")</f>
        <v>ATM023</v>
      </c>
      <c r="P9991" t="str">
        <f t="shared" si="1098"/>
        <v>Valid</v>
      </c>
    </row>
    <row r="9992" spans="1:16">
      <c r="A9992" t="s">
        <v>10184</v>
      </c>
      <c r="B9992" t="s">
        <v>120</v>
      </c>
      <c r="C9992" s="2">
        <v>45908</v>
      </c>
      <c r="D9992" s="3">
        <v>0.79927083333333337</v>
      </c>
      <c r="E9992" t="s">
        <v>33</v>
      </c>
      <c r="F9992">
        <v>3000</v>
      </c>
      <c r="G9992" t="s">
        <v>189</v>
      </c>
      <c r="I9992">
        <f t="shared" si="1092"/>
        <v>1</v>
      </c>
      <c r="J9992" t="str">
        <f t="shared" si="1093"/>
        <v>OK</v>
      </c>
      <c r="K9992" t="str">
        <f t="shared" si="1094"/>
        <v>Successful</v>
      </c>
      <c r="L9992" t="str">
        <f t="shared" si="1095"/>
        <v>Withdrawal</v>
      </c>
      <c r="M9992" t="str">
        <f t="shared" si="1096"/>
        <v>OK</v>
      </c>
      <c r="N9992" t="str">
        <f t="shared" si="1097"/>
        <v>OK</v>
      </c>
      <c r="O9992" t="str">
        <f>_xlfn.XLOOKUP(B9992,'01_Raw_ATMs'!A:A,'01_Raw_ATMs'!A:A,"Not Found")</f>
        <v>ATM040</v>
      </c>
      <c r="P9992" t="str">
        <f t="shared" si="1098"/>
        <v>Valid</v>
      </c>
    </row>
    <row r="9993" spans="1:16">
      <c r="A9993" t="s">
        <v>10185</v>
      </c>
      <c r="B9993" t="s">
        <v>85</v>
      </c>
      <c r="C9993" s="2">
        <v>45791</v>
      </c>
      <c r="D9993" s="3">
        <v>0.82138888888888884</v>
      </c>
      <c r="E9993" t="s">
        <v>33</v>
      </c>
      <c r="F9993">
        <v>6000</v>
      </c>
      <c r="G9993" t="s">
        <v>189</v>
      </c>
      <c r="I9993">
        <f t="shared" si="1092"/>
        <v>1</v>
      </c>
      <c r="J9993" t="str">
        <f t="shared" si="1093"/>
        <v>OK</v>
      </c>
      <c r="K9993" t="str">
        <f t="shared" si="1094"/>
        <v>Successful</v>
      </c>
      <c r="L9993" t="str">
        <f t="shared" si="1095"/>
        <v>Withdrawal</v>
      </c>
      <c r="M9993" t="str">
        <f t="shared" si="1096"/>
        <v>OK</v>
      </c>
      <c r="N9993" t="str">
        <f t="shared" si="1097"/>
        <v>OK</v>
      </c>
      <c r="O9993" t="str">
        <f>_xlfn.XLOOKUP(B9993,'01_Raw_ATMs'!A:A,'01_Raw_ATMs'!A:A,"Not Found")</f>
        <v>ATM010</v>
      </c>
      <c r="P9993" t="str">
        <f t="shared" si="1098"/>
        <v>Valid</v>
      </c>
    </row>
    <row r="9994" spans="1:16">
      <c r="A9994" t="s">
        <v>10186</v>
      </c>
      <c r="B9994" t="s">
        <v>147</v>
      </c>
      <c r="C9994" s="2">
        <v>46180</v>
      </c>
      <c r="D9994" s="3">
        <v>0.41944444444444451</v>
      </c>
      <c r="E9994" t="s">
        <v>33</v>
      </c>
      <c r="F9994">
        <v>8000</v>
      </c>
      <c r="G9994" t="s">
        <v>189</v>
      </c>
      <c r="I9994">
        <f t="shared" si="1092"/>
        <v>1</v>
      </c>
      <c r="J9994" t="str">
        <f t="shared" si="1093"/>
        <v>OK</v>
      </c>
      <c r="K9994" t="str">
        <f t="shared" si="1094"/>
        <v>Successful</v>
      </c>
      <c r="L9994" t="str">
        <f t="shared" si="1095"/>
        <v>Withdrawal</v>
      </c>
      <c r="M9994" t="str">
        <f t="shared" si="1096"/>
        <v>OK</v>
      </c>
      <c r="N9994" t="str">
        <f t="shared" si="1097"/>
        <v>OK</v>
      </c>
      <c r="O9994" t="str">
        <f>_xlfn.XLOOKUP(B9994,'01_Raw_ATMs'!A:A,'01_Raw_ATMs'!A:A,"Not Found")</f>
        <v>ATM067</v>
      </c>
      <c r="P9994" t="str">
        <f t="shared" si="1098"/>
        <v>Valid</v>
      </c>
    </row>
    <row r="9995" spans="1:16">
      <c r="A9995" t="s">
        <v>10187</v>
      </c>
      <c r="B9995" t="s">
        <v>114</v>
      </c>
      <c r="C9995" s="2">
        <v>46198</v>
      </c>
      <c r="D9995" s="3">
        <v>0.66200231481481486</v>
      </c>
      <c r="E9995" t="s">
        <v>33</v>
      </c>
      <c r="F9995">
        <v>2000</v>
      </c>
      <c r="G9995" t="s">
        <v>189</v>
      </c>
      <c r="I9995">
        <f t="shared" si="1092"/>
        <v>1</v>
      </c>
      <c r="J9995" t="str">
        <f t="shared" si="1093"/>
        <v>OK</v>
      </c>
      <c r="K9995" t="str">
        <f t="shared" si="1094"/>
        <v>Successful</v>
      </c>
      <c r="L9995" t="str">
        <f t="shared" si="1095"/>
        <v>Withdrawal</v>
      </c>
      <c r="M9995" t="str">
        <f t="shared" si="1096"/>
        <v>OK</v>
      </c>
      <c r="N9995" t="str">
        <f t="shared" si="1097"/>
        <v>OK</v>
      </c>
      <c r="O9995" t="str">
        <f>_xlfn.XLOOKUP(B9995,'01_Raw_ATMs'!A:A,'01_Raw_ATMs'!A:A,"Not Found")</f>
        <v>ATM034</v>
      </c>
      <c r="P9995" t="str">
        <f t="shared" si="1098"/>
        <v>Valid</v>
      </c>
    </row>
    <row r="9996" spans="1:16">
      <c r="A9996" t="s">
        <v>10188</v>
      </c>
      <c r="B9996" t="s">
        <v>7</v>
      </c>
      <c r="C9996" s="2">
        <v>45828</v>
      </c>
      <c r="D9996" s="3">
        <v>0.20006944444444441</v>
      </c>
      <c r="E9996" t="s">
        <v>33</v>
      </c>
      <c r="F9996">
        <v>5000</v>
      </c>
      <c r="G9996" t="s">
        <v>189</v>
      </c>
      <c r="I9996">
        <f t="shared" si="1092"/>
        <v>1</v>
      </c>
      <c r="J9996" t="str">
        <f t="shared" si="1093"/>
        <v>OK</v>
      </c>
      <c r="K9996" t="str">
        <f t="shared" si="1094"/>
        <v>Successful</v>
      </c>
      <c r="L9996" t="str">
        <f t="shared" si="1095"/>
        <v>Withdrawal</v>
      </c>
      <c r="M9996" t="str">
        <f t="shared" si="1096"/>
        <v>OK</v>
      </c>
      <c r="N9996" t="str">
        <f t="shared" si="1097"/>
        <v>OK</v>
      </c>
      <c r="O9996" t="str">
        <f>_xlfn.XLOOKUP(B9996,'01_Raw_ATMs'!A:A,'01_Raw_ATMs'!A:A,"Not Found")</f>
        <v>ATM001</v>
      </c>
      <c r="P9996" t="str">
        <f t="shared" si="1098"/>
        <v>Valid</v>
      </c>
    </row>
    <row r="9997" spans="1:16">
      <c r="A9997" t="s">
        <v>10189</v>
      </c>
      <c r="B9997" t="s">
        <v>180</v>
      </c>
      <c r="C9997" s="2">
        <v>46086</v>
      </c>
      <c r="D9997" s="3">
        <v>0.73526620370370366</v>
      </c>
      <c r="E9997" t="s">
        <v>33</v>
      </c>
      <c r="F9997">
        <v>2000</v>
      </c>
      <c r="G9997" t="s">
        <v>189</v>
      </c>
      <c r="I9997">
        <f t="shared" si="1092"/>
        <v>1</v>
      </c>
      <c r="J9997" t="str">
        <f t="shared" si="1093"/>
        <v>OK</v>
      </c>
      <c r="K9997" t="str">
        <f t="shared" si="1094"/>
        <v>Successful</v>
      </c>
      <c r="L9997" t="str">
        <f t="shared" si="1095"/>
        <v>Withdrawal</v>
      </c>
      <c r="M9997" t="str">
        <f t="shared" si="1096"/>
        <v>OK</v>
      </c>
      <c r="N9997" t="str">
        <f t="shared" si="1097"/>
        <v>OK</v>
      </c>
      <c r="O9997" t="str">
        <f>_xlfn.XLOOKUP(B9997,'01_Raw_ATMs'!A:A,'01_Raw_ATMs'!A:A,"Not Found")</f>
        <v>ATM100</v>
      </c>
      <c r="P9997" t="str">
        <f t="shared" si="1098"/>
        <v>Valid</v>
      </c>
    </row>
    <row r="9998" spans="1:16">
      <c r="A9998" t="s">
        <v>10190</v>
      </c>
      <c r="B9998" t="s">
        <v>154</v>
      </c>
      <c r="C9998" s="2">
        <v>45809</v>
      </c>
      <c r="D9998" s="3">
        <v>0.79380787037037037</v>
      </c>
      <c r="E9998" t="s">
        <v>33</v>
      </c>
      <c r="F9998">
        <v>1500</v>
      </c>
      <c r="G9998" t="s">
        <v>189</v>
      </c>
      <c r="I9998">
        <f t="shared" si="1092"/>
        <v>1</v>
      </c>
      <c r="J9998" t="str">
        <f t="shared" si="1093"/>
        <v>OK</v>
      </c>
      <c r="K9998" t="str">
        <f t="shared" si="1094"/>
        <v>Successful</v>
      </c>
      <c r="L9998" t="str">
        <f t="shared" si="1095"/>
        <v>Withdrawal</v>
      </c>
      <c r="M9998" t="str">
        <f t="shared" si="1096"/>
        <v>OK</v>
      </c>
      <c r="N9998" t="str">
        <f t="shared" si="1097"/>
        <v>OK</v>
      </c>
      <c r="O9998" t="str">
        <f>_xlfn.XLOOKUP(B9998,'01_Raw_ATMs'!A:A,'01_Raw_ATMs'!A:A,"Not Found")</f>
        <v>ATM074</v>
      </c>
      <c r="P9998" t="str">
        <f t="shared" si="1098"/>
        <v>Valid</v>
      </c>
    </row>
    <row r="9999" spans="1:16">
      <c r="A9999" t="s">
        <v>10191</v>
      </c>
      <c r="B9999" t="s">
        <v>74</v>
      </c>
      <c r="C9999" s="2">
        <v>45747</v>
      </c>
      <c r="D9999" s="3">
        <v>0.81585648148148149</v>
      </c>
      <c r="E9999" t="s">
        <v>33</v>
      </c>
      <c r="F9999">
        <v>5000</v>
      </c>
      <c r="G9999" t="s">
        <v>189</v>
      </c>
      <c r="I9999">
        <f t="shared" si="1092"/>
        <v>1</v>
      </c>
      <c r="J9999" t="str">
        <f t="shared" si="1093"/>
        <v>OK</v>
      </c>
      <c r="K9999" t="str">
        <f t="shared" si="1094"/>
        <v>Successful</v>
      </c>
      <c r="L9999" t="str">
        <f t="shared" si="1095"/>
        <v>Withdrawal</v>
      </c>
      <c r="M9999" t="str">
        <f t="shared" si="1096"/>
        <v>OK</v>
      </c>
      <c r="N9999" t="str">
        <f t="shared" si="1097"/>
        <v>OK</v>
      </c>
      <c r="O9999" t="str">
        <f>_xlfn.XLOOKUP(B9999,'01_Raw_ATMs'!A:A,'01_Raw_ATMs'!A:A,"Not Found")</f>
        <v>ATM003</v>
      </c>
      <c r="P9999" t="str">
        <f t="shared" si="1098"/>
        <v>Valid</v>
      </c>
    </row>
    <row r="10000" spans="1:16">
      <c r="A10000" t="s">
        <v>10192</v>
      </c>
      <c r="B10000" t="s">
        <v>101</v>
      </c>
      <c r="C10000" s="2">
        <v>46189</v>
      </c>
      <c r="D10000" s="3">
        <v>0.27533564814814809</v>
      </c>
      <c r="E10000" t="s">
        <v>211</v>
      </c>
      <c r="F10000">
        <v>0</v>
      </c>
      <c r="G10000" t="s">
        <v>189</v>
      </c>
      <c r="I10000">
        <f t="shared" si="1092"/>
        <v>1</v>
      </c>
      <c r="J10000" t="str">
        <f t="shared" si="1093"/>
        <v>OK</v>
      </c>
      <c r="K10000" t="str">
        <f t="shared" si="1094"/>
        <v>Successful</v>
      </c>
      <c r="L10000" t="str">
        <f t="shared" si="1095"/>
        <v>Mini Statement</v>
      </c>
      <c r="M10000" t="str">
        <f t="shared" si="1096"/>
        <v>OK</v>
      </c>
      <c r="N10000" t="str">
        <f t="shared" si="1097"/>
        <v>OK</v>
      </c>
      <c r="O10000" t="str">
        <f>_xlfn.XLOOKUP(B10000,'01_Raw_ATMs'!A:A,'01_Raw_ATMs'!A:A,"Not Found")</f>
        <v>ATM022</v>
      </c>
      <c r="P10000" t="str">
        <f t="shared" si="1098"/>
        <v>Valid</v>
      </c>
    </row>
    <row r="10001" spans="1:16">
      <c r="A10001" t="s">
        <v>10193</v>
      </c>
      <c r="B10001" t="s">
        <v>163</v>
      </c>
      <c r="C10001" s="2">
        <v>45690</v>
      </c>
      <c r="D10001" s="3">
        <v>0.63129629629629624</v>
      </c>
      <c r="E10001" t="s">
        <v>33</v>
      </c>
      <c r="F10001">
        <v>6000</v>
      </c>
      <c r="G10001" t="s">
        <v>189</v>
      </c>
      <c r="I10001">
        <f t="shared" si="1092"/>
        <v>1</v>
      </c>
      <c r="J10001" t="str">
        <f t="shared" si="1093"/>
        <v>OK</v>
      </c>
      <c r="K10001" t="str">
        <f t="shared" si="1094"/>
        <v>Successful</v>
      </c>
      <c r="L10001" t="str">
        <f t="shared" si="1095"/>
        <v>Withdrawal</v>
      </c>
      <c r="M10001" t="str">
        <f t="shared" si="1096"/>
        <v>OK</v>
      </c>
      <c r="N10001" t="str">
        <f t="shared" si="1097"/>
        <v>OK</v>
      </c>
      <c r="O10001" t="str">
        <f>_xlfn.XLOOKUP(B10001,'01_Raw_ATMs'!A:A,'01_Raw_ATMs'!A:A,"Not Found")</f>
        <v>ATM083</v>
      </c>
      <c r="P10001" t="str">
        <f t="shared" si="1098"/>
        <v>Valid</v>
      </c>
    </row>
    <row r="10003" spans="1:16">
      <c r="L10003">
        <f>COUNTA(L1:L9991)</f>
        <v>9991</v>
      </c>
    </row>
  </sheetData>
  <autoFilter ref="A1:M10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D2C2-2724-49A4-854D-2A7379089AA2}">
  <dimension ref="A1:H10001"/>
  <sheetViews>
    <sheetView tabSelected="1" topLeftCell="A9895" workbookViewId="0">
      <selection activeCell="E10003" sqref="E10003"/>
    </sheetView>
  </sheetViews>
  <sheetFormatPr defaultRowHeight="15"/>
  <cols>
    <col min="1" max="1" width="14.7109375" bestFit="1" customWidth="1"/>
    <col min="2" max="2" width="8.5703125" bestFit="1" customWidth="1"/>
    <col min="3" max="3" width="17" bestFit="1" customWidth="1"/>
    <col min="4" max="4" width="17.140625" bestFit="1" customWidth="1"/>
    <col min="5" max="5" width="23.42578125" bestFit="1" customWidth="1"/>
    <col min="6" max="6" width="8.42578125" bestFit="1" customWidth="1"/>
    <col min="7" max="7" width="12.7109375" bestFit="1" customWidth="1"/>
    <col min="8" max="8" width="15" bestFit="1" customWidth="1"/>
  </cols>
  <sheetData>
    <row r="1" spans="1:8">
      <c r="A1" s="1" t="s">
        <v>21</v>
      </c>
      <c r="B1" s="1" t="s">
        <v>5</v>
      </c>
      <c r="C1" s="1" t="s">
        <v>25</v>
      </c>
      <c r="D1" s="1" t="s">
        <v>28</v>
      </c>
      <c r="E1" s="1" t="s">
        <v>184</v>
      </c>
      <c r="F1" s="1" t="s">
        <v>34</v>
      </c>
      <c r="G1" s="1" t="s">
        <v>183</v>
      </c>
      <c r="H1" s="1" t="s">
        <v>40</v>
      </c>
    </row>
    <row r="2" spans="1:8">
      <c r="A2" t="s">
        <v>23</v>
      </c>
      <c r="B2" t="s">
        <v>174</v>
      </c>
      <c r="C2" s="2">
        <v>45979</v>
      </c>
      <c r="D2" s="3">
        <v>0.60563657407407412</v>
      </c>
      <c r="E2" t="s">
        <v>33</v>
      </c>
      <c r="F2">
        <v>8000</v>
      </c>
      <c r="G2" t="s">
        <v>189</v>
      </c>
    </row>
    <row r="3" spans="1:8">
      <c r="A3" t="s">
        <v>190</v>
      </c>
      <c r="B3" t="s">
        <v>79</v>
      </c>
      <c r="C3" s="2">
        <v>46104</v>
      </c>
      <c r="D3" s="3">
        <v>4.1562500000000002E-2</v>
      </c>
      <c r="E3" t="s">
        <v>33</v>
      </c>
      <c r="F3">
        <v>10000</v>
      </c>
      <c r="G3" t="s">
        <v>189</v>
      </c>
    </row>
    <row r="4" spans="1:8">
      <c r="A4" t="s">
        <v>191</v>
      </c>
      <c r="B4" t="s">
        <v>136</v>
      </c>
      <c r="C4" s="2">
        <v>45729</v>
      </c>
      <c r="D4" s="3">
        <v>0.95718749999999997</v>
      </c>
      <c r="E4" t="s">
        <v>33</v>
      </c>
      <c r="F4">
        <v>10000</v>
      </c>
      <c r="G4" t="s">
        <v>189</v>
      </c>
    </row>
    <row r="5" spans="1:8">
      <c r="A5" t="s">
        <v>192</v>
      </c>
      <c r="B5" t="s">
        <v>173</v>
      </c>
      <c r="C5" s="2">
        <v>45965</v>
      </c>
      <c r="D5" s="3">
        <v>0.69613425925925931</v>
      </c>
      <c r="E5" t="s">
        <v>33</v>
      </c>
      <c r="F5">
        <v>2500</v>
      </c>
      <c r="G5" t="s">
        <v>189</v>
      </c>
    </row>
    <row r="6" spans="1:8">
      <c r="A6" t="s">
        <v>193</v>
      </c>
      <c r="B6" t="s">
        <v>104</v>
      </c>
      <c r="C6" s="2">
        <v>46088</v>
      </c>
      <c r="D6" s="3">
        <v>0.76716435185185183</v>
      </c>
      <c r="E6" t="s">
        <v>194</v>
      </c>
      <c r="F6">
        <v>0</v>
      </c>
      <c r="G6" t="s">
        <v>189</v>
      </c>
    </row>
    <row r="7" spans="1:8">
      <c r="A7" t="s">
        <v>196</v>
      </c>
      <c r="B7" t="s">
        <v>153</v>
      </c>
      <c r="C7" s="2">
        <v>45966</v>
      </c>
      <c r="D7" s="3">
        <v>0.62013888888888891</v>
      </c>
      <c r="E7" t="s">
        <v>33</v>
      </c>
      <c r="F7">
        <v>2000</v>
      </c>
      <c r="G7" t="s">
        <v>189</v>
      </c>
    </row>
    <row r="8" spans="1:8">
      <c r="A8" t="s">
        <v>197</v>
      </c>
      <c r="B8" t="s">
        <v>155</v>
      </c>
      <c r="C8" s="2">
        <v>45987</v>
      </c>
      <c r="D8" s="3">
        <v>0.6449421296296296</v>
      </c>
      <c r="E8" t="s">
        <v>33</v>
      </c>
      <c r="F8">
        <v>5000</v>
      </c>
      <c r="G8" t="s">
        <v>189</v>
      </c>
    </row>
    <row r="9" spans="1:8">
      <c r="A9" t="s">
        <v>198</v>
      </c>
      <c r="B9" t="s">
        <v>175</v>
      </c>
      <c r="C9" s="2">
        <v>45831</v>
      </c>
      <c r="D9" s="3">
        <v>0.76287037037037042</v>
      </c>
      <c r="E9" t="s">
        <v>33</v>
      </c>
      <c r="F9">
        <v>8000</v>
      </c>
      <c r="G9" t="s">
        <v>189</v>
      </c>
    </row>
    <row r="10" spans="1:8">
      <c r="A10" t="s">
        <v>199</v>
      </c>
      <c r="B10" t="s">
        <v>177</v>
      </c>
      <c r="C10" s="2">
        <v>45898</v>
      </c>
      <c r="D10" s="3">
        <v>0.76031249999999995</v>
      </c>
      <c r="E10" t="s">
        <v>33</v>
      </c>
      <c r="F10">
        <v>500</v>
      </c>
      <c r="G10" t="s">
        <v>189</v>
      </c>
    </row>
    <row r="11" spans="1:8">
      <c r="A11" t="s">
        <v>200</v>
      </c>
      <c r="B11" t="s">
        <v>141</v>
      </c>
      <c r="C11" s="2">
        <v>45732</v>
      </c>
      <c r="D11" s="3">
        <v>0.66435185185185186</v>
      </c>
      <c r="E11" t="s">
        <v>33</v>
      </c>
      <c r="F11">
        <v>4000</v>
      </c>
      <c r="G11" t="s">
        <v>189</v>
      </c>
    </row>
    <row r="12" spans="1:8">
      <c r="A12" t="s">
        <v>201</v>
      </c>
      <c r="B12" t="s">
        <v>112</v>
      </c>
      <c r="C12" s="2">
        <v>45809</v>
      </c>
      <c r="D12" s="3">
        <v>0.75065972222222221</v>
      </c>
      <c r="E12" t="s">
        <v>194</v>
      </c>
      <c r="F12">
        <v>0</v>
      </c>
      <c r="G12" t="s">
        <v>189</v>
      </c>
    </row>
    <row r="13" spans="1:8">
      <c r="A13" t="s">
        <v>202</v>
      </c>
      <c r="B13" t="s">
        <v>91</v>
      </c>
      <c r="C13" s="2">
        <v>46093</v>
      </c>
      <c r="D13" s="3">
        <v>0.41092592592592592</v>
      </c>
      <c r="E13" t="s">
        <v>33</v>
      </c>
      <c r="F13">
        <v>500</v>
      </c>
      <c r="G13" t="s">
        <v>189</v>
      </c>
    </row>
    <row r="14" spans="1:8">
      <c r="A14" t="s">
        <v>203</v>
      </c>
      <c r="B14" t="s">
        <v>93</v>
      </c>
      <c r="C14" s="2">
        <v>46125</v>
      </c>
      <c r="D14" s="3">
        <v>0.31229166666666669</v>
      </c>
      <c r="E14" t="s">
        <v>33</v>
      </c>
      <c r="F14">
        <v>6000</v>
      </c>
      <c r="G14" t="s">
        <v>189</v>
      </c>
    </row>
    <row r="15" spans="1:8">
      <c r="A15" t="s">
        <v>204</v>
      </c>
      <c r="B15" t="s">
        <v>177</v>
      </c>
      <c r="C15" s="2">
        <v>46111</v>
      </c>
      <c r="D15" s="3">
        <v>0.74093750000000003</v>
      </c>
      <c r="E15" t="s">
        <v>33</v>
      </c>
      <c r="F15">
        <v>6000</v>
      </c>
      <c r="G15" t="s">
        <v>189</v>
      </c>
    </row>
    <row r="16" spans="1:8">
      <c r="A16" t="s">
        <v>205</v>
      </c>
      <c r="B16" t="s">
        <v>100</v>
      </c>
      <c r="C16" s="2">
        <v>46144</v>
      </c>
      <c r="D16" s="3">
        <v>0.65850694444444446</v>
      </c>
      <c r="E16" t="s">
        <v>194</v>
      </c>
      <c r="F16">
        <v>0</v>
      </c>
      <c r="G16" t="s">
        <v>189</v>
      </c>
    </row>
    <row r="17" spans="1:7">
      <c r="A17" t="s">
        <v>206</v>
      </c>
      <c r="B17" t="s">
        <v>180</v>
      </c>
      <c r="C17" s="2">
        <v>46191</v>
      </c>
      <c r="D17" s="3">
        <v>0.63561342592592596</v>
      </c>
      <c r="E17" t="s">
        <v>33</v>
      </c>
      <c r="F17">
        <v>2500</v>
      </c>
      <c r="G17" t="s">
        <v>189</v>
      </c>
    </row>
    <row r="18" spans="1:7">
      <c r="A18" t="s">
        <v>207</v>
      </c>
      <c r="B18" t="s">
        <v>123</v>
      </c>
      <c r="C18" s="2">
        <v>45985</v>
      </c>
      <c r="D18" s="3">
        <v>0.83689814814814811</v>
      </c>
      <c r="E18" t="s">
        <v>33</v>
      </c>
      <c r="F18">
        <v>4000</v>
      </c>
      <c r="G18" t="s">
        <v>189</v>
      </c>
    </row>
    <row r="19" spans="1:7">
      <c r="A19" t="s">
        <v>208</v>
      </c>
      <c r="B19" t="s">
        <v>171</v>
      </c>
      <c r="C19" s="2">
        <v>45877</v>
      </c>
      <c r="D19" s="3">
        <v>0.22663194444444451</v>
      </c>
      <c r="E19" t="s">
        <v>33</v>
      </c>
      <c r="F19">
        <v>4000</v>
      </c>
      <c r="G19" t="s">
        <v>189</v>
      </c>
    </row>
    <row r="20" spans="1:7">
      <c r="A20" t="s">
        <v>209</v>
      </c>
      <c r="B20" t="s">
        <v>134</v>
      </c>
      <c r="C20" s="2">
        <v>46056</v>
      </c>
      <c r="D20" s="3">
        <v>0.90120370370370373</v>
      </c>
      <c r="E20" t="s">
        <v>33</v>
      </c>
      <c r="F20">
        <v>8000</v>
      </c>
      <c r="G20" t="s">
        <v>189</v>
      </c>
    </row>
    <row r="21" spans="1:7">
      <c r="A21" t="s">
        <v>210</v>
      </c>
      <c r="B21" t="s">
        <v>7</v>
      </c>
      <c r="C21" s="2">
        <v>46018</v>
      </c>
      <c r="D21" s="3">
        <v>0.47562500000000002</v>
      </c>
      <c r="E21" t="s">
        <v>211</v>
      </c>
      <c r="F21">
        <v>0</v>
      </c>
      <c r="G21" t="s">
        <v>189</v>
      </c>
    </row>
    <row r="22" spans="1:7">
      <c r="A22" t="s">
        <v>212</v>
      </c>
      <c r="B22" t="s">
        <v>149</v>
      </c>
      <c r="C22" s="2">
        <v>45883</v>
      </c>
      <c r="D22" s="3">
        <v>0.63711805555555556</v>
      </c>
      <c r="E22" t="s">
        <v>33</v>
      </c>
      <c r="F22">
        <v>4000</v>
      </c>
      <c r="G22" t="s">
        <v>189</v>
      </c>
    </row>
    <row r="23" spans="1:7">
      <c r="A23" t="s">
        <v>213</v>
      </c>
      <c r="B23" t="s">
        <v>167</v>
      </c>
      <c r="C23" s="2">
        <v>46072</v>
      </c>
      <c r="D23" s="3">
        <v>0.78714120370370366</v>
      </c>
      <c r="E23" t="s">
        <v>211</v>
      </c>
      <c r="F23">
        <v>0</v>
      </c>
      <c r="G23" t="s">
        <v>214</v>
      </c>
    </row>
    <row r="24" spans="1:7">
      <c r="A24" t="s">
        <v>215</v>
      </c>
      <c r="B24" t="s">
        <v>76</v>
      </c>
      <c r="C24" s="2">
        <v>46061</v>
      </c>
      <c r="D24" s="3">
        <v>0.73751157407407408</v>
      </c>
      <c r="E24" t="s">
        <v>33</v>
      </c>
      <c r="F24">
        <v>4000</v>
      </c>
      <c r="G24" t="s">
        <v>189</v>
      </c>
    </row>
    <row r="25" spans="1:7">
      <c r="A25" t="s">
        <v>216</v>
      </c>
      <c r="B25" t="s">
        <v>140</v>
      </c>
      <c r="C25" s="2">
        <v>45844</v>
      </c>
      <c r="D25" s="3">
        <v>0.18356481481481479</v>
      </c>
      <c r="E25" t="s">
        <v>33</v>
      </c>
      <c r="F25">
        <v>3000</v>
      </c>
      <c r="G25" t="s">
        <v>189</v>
      </c>
    </row>
    <row r="26" spans="1:7">
      <c r="A26" t="s">
        <v>217</v>
      </c>
      <c r="B26" t="s">
        <v>129</v>
      </c>
      <c r="C26" s="2">
        <v>45942</v>
      </c>
      <c r="D26" s="3">
        <v>0.78710648148148143</v>
      </c>
      <c r="E26" t="s">
        <v>33</v>
      </c>
      <c r="F26">
        <v>1000</v>
      </c>
      <c r="G26" t="s">
        <v>189</v>
      </c>
    </row>
    <row r="27" spans="1:7">
      <c r="A27" t="s">
        <v>218</v>
      </c>
      <c r="B27" t="s">
        <v>176</v>
      </c>
      <c r="C27" s="2">
        <v>45711</v>
      </c>
      <c r="D27" s="3">
        <v>0.97377314814814819</v>
      </c>
      <c r="E27" t="s">
        <v>33</v>
      </c>
      <c r="F27">
        <v>10000</v>
      </c>
      <c r="G27" t="s">
        <v>189</v>
      </c>
    </row>
    <row r="28" spans="1:7">
      <c r="A28" t="s">
        <v>219</v>
      </c>
      <c r="B28" t="s">
        <v>76</v>
      </c>
      <c r="C28" s="2">
        <v>45911</v>
      </c>
      <c r="D28" s="3">
        <v>0.33447916666666672</v>
      </c>
      <c r="E28" t="s">
        <v>33</v>
      </c>
      <c r="F28">
        <v>1500</v>
      </c>
      <c r="G28" t="s">
        <v>189</v>
      </c>
    </row>
    <row r="29" spans="1:7">
      <c r="A29" t="s">
        <v>220</v>
      </c>
      <c r="B29" t="s">
        <v>92</v>
      </c>
      <c r="C29" s="2">
        <v>45881</v>
      </c>
      <c r="D29" s="3">
        <v>0.63667824074074075</v>
      </c>
      <c r="E29" t="s">
        <v>33</v>
      </c>
      <c r="F29">
        <v>8000</v>
      </c>
      <c r="G29" t="s">
        <v>189</v>
      </c>
    </row>
    <row r="30" spans="1:7">
      <c r="A30" t="s">
        <v>221</v>
      </c>
      <c r="B30" t="s">
        <v>176</v>
      </c>
      <c r="C30" s="2">
        <v>45775</v>
      </c>
      <c r="D30" s="3">
        <v>0.79883101851851857</v>
      </c>
      <c r="E30" t="s">
        <v>33</v>
      </c>
      <c r="F30">
        <v>500</v>
      </c>
      <c r="G30" t="s">
        <v>189</v>
      </c>
    </row>
    <row r="31" spans="1:7">
      <c r="A31" t="s">
        <v>222</v>
      </c>
      <c r="B31" t="s">
        <v>154</v>
      </c>
      <c r="C31" s="2">
        <v>46042</v>
      </c>
      <c r="D31" s="3">
        <v>0.57305555555555554</v>
      </c>
      <c r="E31" t="s">
        <v>33</v>
      </c>
      <c r="F31">
        <v>10000</v>
      </c>
      <c r="G31" t="s">
        <v>189</v>
      </c>
    </row>
    <row r="32" spans="1:7">
      <c r="A32" t="s">
        <v>223</v>
      </c>
      <c r="B32" t="s">
        <v>170</v>
      </c>
      <c r="C32" s="2">
        <v>45966</v>
      </c>
      <c r="D32" s="3">
        <v>0.86031250000000004</v>
      </c>
      <c r="E32" t="s">
        <v>33</v>
      </c>
      <c r="F32">
        <v>8000</v>
      </c>
      <c r="G32" t="s">
        <v>189</v>
      </c>
    </row>
    <row r="33" spans="1:7">
      <c r="A33" t="s">
        <v>224</v>
      </c>
      <c r="B33" t="s">
        <v>125</v>
      </c>
      <c r="C33" s="2">
        <v>46203</v>
      </c>
      <c r="D33" s="3">
        <v>0.5993518518518518</v>
      </c>
      <c r="E33" t="s">
        <v>33</v>
      </c>
      <c r="F33">
        <v>3000</v>
      </c>
      <c r="G33" t="s">
        <v>189</v>
      </c>
    </row>
    <row r="34" spans="1:7">
      <c r="A34" t="s">
        <v>225</v>
      </c>
      <c r="B34" t="s">
        <v>134</v>
      </c>
      <c r="C34" s="2">
        <v>46159</v>
      </c>
      <c r="D34" s="3">
        <v>0.26643518518518522</v>
      </c>
      <c r="E34" t="s">
        <v>211</v>
      </c>
      <c r="F34">
        <v>0</v>
      </c>
      <c r="G34" t="s">
        <v>189</v>
      </c>
    </row>
    <row r="35" spans="1:7">
      <c r="A35" t="s">
        <v>226</v>
      </c>
      <c r="B35" t="s">
        <v>99</v>
      </c>
      <c r="C35" s="2">
        <v>46103</v>
      </c>
      <c r="D35" s="3">
        <v>0.35672453703703699</v>
      </c>
      <c r="E35" t="s">
        <v>33</v>
      </c>
      <c r="F35">
        <v>6000</v>
      </c>
      <c r="G35" t="s">
        <v>189</v>
      </c>
    </row>
    <row r="36" spans="1:7">
      <c r="A36" t="s">
        <v>227</v>
      </c>
      <c r="B36" t="s">
        <v>140</v>
      </c>
      <c r="C36" s="2">
        <v>46104</v>
      </c>
      <c r="D36" s="3">
        <v>0.81755787037037042</v>
      </c>
      <c r="E36" t="s">
        <v>33</v>
      </c>
      <c r="F36">
        <v>2000</v>
      </c>
      <c r="G36" t="s">
        <v>189</v>
      </c>
    </row>
    <row r="37" spans="1:7">
      <c r="A37" t="s">
        <v>228</v>
      </c>
      <c r="B37" t="s">
        <v>89</v>
      </c>
      <c r="C37" s="2">
        <v>45943</v>
      </c>
      <c r="D37" s="3">
        <v>0.84430555555555553</v>
      </c>
      <c r="E37" t="s">
        <v>33</v>
      </c>
      <c r="F37">
        <v>8000</v>
      </c>
      <c r="G37" t="s">
        <v>189</v>
      </c>
    </row>
    <row r="38" spans="1:7">
      <c r="A38" t="s">
        <v>229</v>
      </c>
      <c r="B38" t="s">
        <v>124</v>
      </c>
      <c r="C38" s="2">
        <v>45687</v>
      </c>
      <c r="D38" s="3">
        <v>0.63901620370370371</v>
      </c>
      <c r="E38" t="s">
        <v>33</v>
      </c>
      <c r="F38">
        <v>3000</v>
      </c>
      <c r="G38" t="s">
        <v>189</v>
      </c>
    </row>
    <row r="39" spans="1:7">
      <c r="A39" t="s">
        <v>230</v>
      </c>
      <c r="B39" t="s">
        <v>124</v>
      </c>
      <c r="C39" s="2">
        <v>45944</v>
      </c>
      <c r="D39" s="3">
        <v>0.86453703703703699</v>
      </c>
      <c r="E39" t="s">
        <v>33</v>
      </c>
      <c r="F39">
        <v>500</v>
      </c>
      <c r="G39" t="s">
        <v>189</v>
      </c>
    </row>
    <row r="40" spans="1:7">
      <c r="A40" t="s">
        <v>231</v>
      </c>
      <c r="B40" t="s">
        <v>104</v>
      </c>
      <c r="C40" s="2">
        <v>45745</v>
      </c>
      <c r="D40" s="3">
        <v>0.39341435185185192</v>
      </c>
      <c r="E40" t="s">
        <v>33</v>
      </c>
      <c r="F40">
        <v>2000</v>
      </c>
      <c r="G40" t="s">
        <v>189</v>
      </c>
    </row>
    <row r="41" spans="1:7">
      <c r="A41" t="s">
        <v>232</v>
      </c>
      <c r="B41" t="s">
        <v>163</v>
      </c>
      <c r="C41" s="2">
        <v>46160</v>
      </c>
      <c r="D41" s="3">
        <v>0.62575231481481486</v>
      </c>
      <c r="E41" t="s">
        <v>33</v>
      </c>
      <c r="F41">
        <v>4000</v>
      </c>
      <c r="G41" t="s">
        <v>189</v>
      </c>
    </row>
    <row r="42" spans="1:7">
      <c r="A42" t="s">
        <v>233</v>
      </c>
      <c r="B42" t="s">
        <v>120</v>
      </c>
      <c r="C42" s="2">
        <v>46035</v>
      </c>
      <c r="D42" s="3">
        <v>0.64817129629629633</v>
      </c>
      <c r="E42" t="s">
        <v>33</v>
      </c>
      <c r="F42">
        <v>6000</v>
      </c>
      <c r="G42" t="s">
        <v>189</v>
      </c>
    </row>
    <row r="43" spans="1:7">
      <c r="A43" t="s">
        <v>234</v>
      </c>
      <c r="B43" t="s">
        <v>170</v>
      </c>
      <c r="C43" s="2">
        <v>46122</v>
      </c>
      <c r="D43" s="3">
        <v>0.4279398148148148</v>
      </c>
      <c r="E43" t="s">
        <v>33</v>
      </c>
      <c r="F43">
        <v>2000</v>
      </c>
      <c r="G43" t="s">
        <v>189</v>
      </c>
    </row>
    <row r="44" spans="1:7">
      <c r="A44" t="s">
        <v>235</v>
      </c>
      <c r="B44" t="s">
        <v>176</v>
      </c>
      <c r="C44" s="2">
        <v>45847</v>
      </c>
      <c r="D44" s="3">
        <v>0.36631944444444442</v>
      </c>
      <c r="E44" t="s">
        <v>33</v>
      </c>
      <c r="F44">
        <v>8000</v>
      </c>
      <c r="G44" t="s">
        <v>214</v>
      </c>
    </row>
    <row r="45" spans="1:7">
      <c r="A45" t="s">
        <v>236</v>
      </c>
      <c r="B45" t="s">
        <v>157</v>
      </c>
      <c r="C45" s="2">
        <v>45947</v>
      </c>
      <c r="D45" s="3">
        <v>0.99527777777777782</v>
      </c>
      <c r="E45" t="s">
        <v>33</v>
      </c>
      <c r="F45">
        <v>3000</v>
      </c>
      <c r="G45" t="s">
        <v>189</v>
      </c>
    </row>
    <row r="46" spans="1:7">
      <c r="A46" t="s">
        <v>237</v>
      </c>
      <c r="B46" t="s">
        <v>71</v>
      </c>
      <c r="C46" s="2">
        <v>45787</v>
      </c>
      <c r="D46" s="3">
        <v>0.41915509259259259</v>
      </c>
      <c r="E46" t="s">
        <v>33</v>
      </c>
      <c r="F46">
        <v>1500</v>
      </c>
      <c r="G46" t="s">
        <v>189</v>
      </c>
    </row>
    <row r="47" spans="1:7">
      <c r="A47" t="s">
        <v>238</v>
      </c>
      <c r="B47" t="s">
        <v>177</v>
      </c>
      <c r="C47" s="2">
        <v>46160</v>
      </c>
      <c r="D47" s="3">
        <v>0.25041666666666668</v>
      </c>
      <c r="E47" t="s">
        <v>33</v>
      </c>
      <c r="F47">
        <v>5000</v>
      </c>
      <c r="G47" t="s">
        <v>189</v>
      </c>
    </row>
    <row r="48" spans="1:7">
      <c r="A48" t="s">
        <v>239</v>
      </c>
      <c r="B48" t="s">
        <v>103</v>
      </c>
      <c r="C48" s="2">
        <v>45710</v>
      </c>
      <c r="D48" s="3">
        <v>0.45520833333333333</v>
      </c>
      <c r="E48" t="s">
        <v>33</v>
      </c>
      <c r="F48">
        <v>1000</v>
      </c>
      <c r="G48" t="s">
        <v>189</v>
      </c>
    </row>
    <row r="49" spans="1:7">
      <c r="A49" t="s">
        <v>240</v>
      </c>
      <c r="B49" t="s">
        <v>85</v>
      </c>
      <c r="C49" s="2">
        <v>45712</v>
      </c>
      <c r="D49" s="3">
        <v>0.36916666666666659</v>
      </c>
      <c r="E49" t="s">
        <v>211</v>
      </c>
      <c r="F49">
        <v>0</v>
      </c>
      <c r="G49" t="s">
        <v>189</v>
      </c>
    </row>
    <row r="50" spans="1:7">
      <c r="A50" t="s">
        <v>241</v>
      </c>
      <c r="B50" t="s">
        <v>112</v>
      </c>
      <c r="C50" s="2">
        <v>45779</v>
      </c>
      <c r="D50" s="3">
        <v>0.68516203703703704</v>
      </c>
      <c r="E50" t="s">
        <v>33</v>
      </c>
      <c r="F50">
        <v>8000</v>
      </c>
      <c r="G50" t="s">
        <v>189</v>
      </c>
    </row>
    <row r="51" spans="1:7">
      <c r="A51" t="s">
        <v>242</v>
      </c>
      <c r="B51" t="s">
        <v>147</v>
      </c>
      <c r="C51" s="2">
        <v>46047</v>
      </c>
      <c r="D51" s="3">
        <v>0.64466435185185189</v>
      </c>
      <c r="E51" t="s">
        <v>211</v>
      </c>
      <c r="F51">
        <v>0</v>
      </c>
      <c r="G51" t="s">
        <v>214</v>
      </c>
    </row>
    <row r="52" spans="1:7">
      <c r="A52" t="s">
        <v>243</v>
      </c>
      <c r="B52" t="s">
        <v>153</v>
      </c>
      <c r="C52" s="2">
        <v>45719</v>
      </c>
      <c r="D52" s="3">
        <v>0.74104166666666671</v>
      </c>
      <c r="E52" t="s">
        <v>211</v>
      </c>
      <c r="F52">
        <v>0</v>
      </c>
      <c r="G52" t="s">
        <v>189</v>
      </c>
    </row>
    <row r="53" spans="1:7">
      <c r="A53" t="s">
        <v>244</v>
      </c>
      <c r="B53" t="s">
        <v>108</v>
      </c>
      <c r="C53" s="2">
        <v>45928</v>
      </c>
      <c r="D53" s="3">
        <v>0.75711805555555556</v>
      </c>
      <c r="E53" t="s">
        <v>33</v>
      </c>
      <c r="F53">
        <v>1000</v>
      </c>
      <c r="G53" t="s">
        <v>189</v>
      </c>
    </row>
    <row r="54" spans="1:7">
      <c r="A54" t="s">
        <v>245</v>
      </c>
      <c r="B54" t="s">
        <v>133</v>
      </c>
      <c r="C54" s="2">
        <v>46119</v>
      </c>
      <c r="D54" s="3">
        <v>0.77104166666666663</v>
      </c>
      <c r="E54" t="s">
        <v>33</v>
      </c>
      <c r="F54">
        <v>2500</v>
      </c>
      <c r="G54" t="s">
        <v>189</v>
      </c>
    </row>
    <row r="55" spans="1:7">
      <c r="A55" t="s">
        <v>246</v>
      </c>
      <c r="B55" t="s">
        <v>170</v>
      </c>
      <c r="C55" s="2">
        <v>46122</v>
      </c>
      <c r="D55" s="3">
        <v>0.21873842592592591</v>
      </c>
      <c r="E55" t="s">
        <v>33</v>
      </c>
      <c r="F55">
        <v>10000</v>
      </c>
      <c r="G55" t="s">
        <v>189</v>
      </c>
    </row>
    <row r="56" spans="1:7">
      <c r="A56" t="s">
        <v>247</v>
      </c>
      <c r="B56" t="s">
        <v>106</v>
      </c>
      <c r="C56" s="2">
        <v>46093</v>
      </c>
      <c r="D56" s="3">
        <v>0.30186342592592591</v>
      </c>
      <c r="E56" t="s">
        <v>33</v>
      </c>
      <c r="F56">
        <v>2500</v>
      </c>
      <c r="G56" t="s">
        <v>189</v>
      </c>
    </row>
    <row r="57" spans="1:7">
      <c r="A57" t="s">
        <v>248</v>
      </c>
      <c r="B57" t="s">
        <v>85</v>
      </c>
      <c r="C57" s="2">
        <v>45719</v>
      </c>
      <c r="D57" s="3">
        <v>0.34696759259259258</v>
      </c>
      <c r="E57" t="s">
        <v>194</v>
      </c>
      <c r="F57">
        <v>0</v>
      </c>
      <c r="G57" t="s">
        <v>189</v>
      </c>
    </row>
    <row r="58" spans="1:7">
      <c r="A58" t="s">
        <v>249</v>
      </c>
      <c r="B58" t="s">
        <v>117</v>
      </c>
      <c r="C58" s="2">
        <v>46107</v>
      </c>
      <c r="D58" s="3">
        <v>0.32244212962962959</v>
      </c>
      <c r="E58" t="s">
        <v>33</v>
      </c>
      <c r="F58">
        <v>2500</v>
      </c>
      <c r="G58" t="s">
        <v>189</v>
      </c>
    </row>
    <row r="59" spans="1:7">
      <c r="A59" t="s">
        <v>250</v>
      </c>
      <c r="B59" t="s">
        <v>144</v>
      </c>
      <c r="C59" s="2">
        <v>46106</v>
      </c>
      <c r="D59" s="3">
        <v>0.25203703703703711</v>
      </c>
      <c r="E59" t="s">
        <v>33</v>
      </c>
      <c r="F59">
        <v>3000</v>
      </c>
      <c r="G59" t="s">
        <v>189</v>
      </c>
    </row>
    <row r="60" spans="1:7">
      <c r="A60" t="s">
        <v>251</v>
      </c>
      <c r="B60" t="s">
        <v>76</v>
      </c>
      <c r="C60" s="2">
        <v>45751</v>
      </c>
      <c r="D60" s="3">
        <v>0.40547453703703712</v>
      </c>
      <c r="E60" t="s">
        <v>211</v>
      </c>
      <c r="F60">
        <v>0</v>
      </c>
      <c r="G60" t="s">
        <v>189</v>
      </c>
    </row>
    <row r="61" spans="1:7">
      <c r="A61" t="s">
        <v>252</v>
      </c>
      <c r="B61" t="s">
        <v>74</v>
      </c>
      <c r="C61" s="2">
        <v>45933</v>
      </c>
      <c r="D61" s="3">
        <v>0.74222222222222223</v>
      </c>
      <c r="E61" t="s">
        <v>33</v>
      </c>
      <c r="F61">
        <v>6000</v>
      </c>
      <c r="G61" t="s">
        <v>189</v>
      </c>
    </row>
    <row r="62" spans="1:7">
      <c r="A62" t="s">
        <v>253</v>
      </c>
      <c r="B62" t="s">
        <v>116</v>
      </c>
      <c r="C62" s="2">
        <v>45843</v>
      </c>
      <c r="D62" s="3">
        <v>0.9775462962962963</v>
      </c>
      <c r="E62" t="s">
        <v>194</v>
      </c>
      <c r="F62">
        <v>0</v>
      </c>
      <c r="G62" t="s">
        <v>214</v>
      </c>
    </row>
    <row r="63" spans="1:7">
      <c r="A63" t="s">
        <v>254</v>
      </c>
      <c r="B63" t="s">
        <v>125</v>
      </c>
      <c r="C63" s="2">
        <v>46076</v>
      </c>
      <c r="D63" s="3">
        <v>0.52923611111111113</v>
      </c>
      <c r="E63" t="s">
        <v>194</v>
      </c>
      <c r="F63">
        <v>0</v>
      </c>
      <c r="G63" t="s">
        <v>189</v>
      </c>
    </row>
    <row r="64" spans="1:7">
      <c r="A64" t="s">
        <v>255</v>
      </c>
      <c r="B64" t="s">
        <v>169</v>
      </c>
      <c r="C64" s="2">
        <v>46165</v>
      </c>
      <c r="D64" s="3">
        <v>0.47629629629629627</v>
      </c>
      <c r="E64" t="s">
        <v>194</v>
      </c>
      <c r="F64">
        <v>0</v>
      </c>
      <c r="G64" t="s">
        <v>189</v>
      </c>
    </row>
    <row r="65" spans="1:7">
      <c r="A65" t="s">
        <v>256</v>
      </c>
      <c r="B65" t="s">
        <v>89</v>
      </c>
      <c r="C65" s="2">
        <v>45980</v>
      </c>
      <c r="D65" s="3">
        <v>0.4220949074074074</v>
      </c>
      <c r="E65" t="s">
        <v>33</v>
      </c>
      <c r="F65">
        <v>6000</v>
      </c>
      <c r="G65" t="s">
        <v>189</v>
      </c>
    </row>
    <row r="66" spans="1:7">
      <c r="A66" t="s">
        <v>257</v>
      </c>
      <c r="B66" t="s">
        <v>7</v>
      </c>
      <c r="C66" s="2">
        <v>46131</v>
      </c>
      <c r="D66" s="3">
        <v>0.59204861111111107</v>
      </c>
      <c r="E66" t="s">
        <v>33</v>
      </c>
      <c r="F66">
        <v>5000</v>
      </c>
      <c r="G66" t="s">
        <v>189</v>
      </c>
    </row>
    <row r="67" spans="1:7">
      <c r="A67" t="s">
        <v>258</v>
      </c>
      <c r="B67" t="s">
        <v>178</v>
      </c>
      <c r="C67" s="2">
        <v>45710</v>
      </c>
      <c r="D67" s="3">
        <v>0.35773148148148148</v>
      </c>
      <c r="E67" t="s">
        <v>211</v>
      </c>
      <c r="F67">
        <v>0</v>
      </c>
      <c r="G67" t="s">
        <v>189</v>
      </c>
    </row>
    <row r="68" spans="1:7">
      <c r="A68" t="s">
        <v>259</v>
      </c>
      <c r="B68" t="s">
        <v>170</v>
      </c>
      <c r="C68" s="2">
        <v>46154</v>
      </c>
      <c r="D68" s="3">
        <v>0.31988425925925928</v>
      </c>
      <c r="E68" t="s">
        <v>194</v>
      </c>
      <c r="F68">
        <v>0</v>
      </c>
      <c r="G68" t="s">
        <v>189</v>
      </c>
    </row>
    <row r="69" spans="1:7">
      <c r="A69" t="s">
        <v>260</v>
      </c>
      <c r="B69" t="s">
        <v>120</v>
      </c>
      <c r="C69" s="2">
        <v>45672</v>
      </c>
      <c r="D69" s="3">
        <v>0.67030092592592594</v>
      </c>
      <c r="E69" t="s">
        <v>261</v>
      </c>
      <c r="F69">
        <v>1000</v>
      </c>
      <c r="G69" t="s">
        <v>189</v>
      </c>
    </row>
    <row r="70" spans="1:7">
      <c r="A70" t="s">
        <v>262</v>
      </c>
      <c r="B70" t="s">
        <v>93</v>
      </c>
      <c r="C70" s="2">
        <v>45815</v>
      </c>
      <c r="D70" s="3">
        <v>0.698125</v>
      </c>
      <c r="E70" t="s">
        <v>33</v>
      </c>
      <c r="F70">
        <v>2500</v>
      </c>
      <c r="G70" t="s">
        <v>189</v>
      </c>
    </row>
    <row r="71" spans="1:7">
      <c r="A71" t="s">
        <v>263</v>
      </c>
      <c r="B71" t="s">
        <v>142</v>
      </c>
      <c r="C71" s="2">
        <v>46141</v>
      </c>
      <c r="D71" s="3">
        <v>0.39940972222222221</v>
      </c>
      <c r="E71" t="s">
        <v>33</v>
      </c>
      <c r="F71">
        <v>8000</v>
      </c>
      <c r="G71" t="s">
        <v>189</v>
      </c>
    </row>
    <row r="72" spans="1:7">
      <c r="A72" t="s">
        <v>264</v>
      </c>
      <c r="B72" t="s">
        <v>96</v>
      </c>
      <c r="C72" s="2">
        <v>45729</v>
      </c>
      <c r="D72" s="3">
        <v>0.45201388888888888</v>
      </c>
      <c r="E72" t="s">
        <v>33</v>
      </c>
      <c r="F72">
        <v>6000</v>
      </c>
      <c r="G72" t="s">
        <v>189</v>
      </c>
    </row>
    <row r="73" spans="1:7">
      <c r="A73" t="s">
        <v>265</v>
      </c>
      <c r="B73" t="s">
        <v>7</v>
      </c>
      <c r="C73" s="2">
        <v>45947</v>
      </c>
      <c r="D73" s="3">
        <v>0.78723379629629631</v>
      </c>
      <c r="E73" t="s">
        <v>33</v>
      </c>
      <c r="F73">
        <v>10000</v>
      </c>
      <c r="G73" t="s">
        <v>189</v>
      </c>
    </row>
    <row r="74" spans="1:7">
      <c r="A74" t="s">
        <v>266</v>
      </c>
      <c r="B74" t="s">
        <v>99</v>
      </c>
      <c r="C74" s="2">
        <v>46115</v>
      </c>
      <c r="D74" s="3">
        <v>0.68218749999999995</v>
      </c>
      <c r="E74" t="s">
        <v>33</v>
      </c>
      <c r="F74">
        <v>6000</v>
      </c>
      <c r="G74" t="s">
        <v>189</v>
      </c>
    </row>
    <row r="75" spans="1:7">
      <c r="A75" t="s">
        <v>267</v>
      </c>
      <c r="B75" t="s">
        <v>122</v>
      </c>
      <c r="C75" s="2">
        <v>45851</v>
      </c>
      <c r="D75" s="3">
        <v>0.96916666666666662</v>
      </c>
      <c r="E75" t="s">
        <v>33</v>
      </c>
      <c r="F75">
        <v>4000</v>
      </c>
      <c r="G75" t="s">
        <v>189</v>
      </c>
    </row>
    <row r="76" spans="1:7">
      <c r="A76" t="s">
        <v>268</v>
      </c>
      <c r="B76" t="s">
        <v>176</v>
      </c>
      <c r="C76" s="2">
        <v>46142</v>
      </c>
      <c r="D76" s="3">
        <v>0.78569444444444447</v>
      </c>
      <c r="E76" t="s">
        <v>33</v>
      </c>
      <c r="F76">
        <v>10000</v>
      </c>
      <c r="G76" t="s">
        <v>189</v>
      </c>
    </row>
    <row r="77" spans="1:7">
      <c r="A77" t="s">
        <v>269</v>
      </c>
      <c r="B77" t="s">
        <v>164</v>
      </c>
      <c r="C77" s="2">
        <v>45813</v>
      </c>
      <c r="D77" s="3">
        <v>0.66814814814814816</v>
      </c>
      <c r="E77" t="s">
        <v>33</v>
      </c>
      <c r="F77">
        <v>8000</v>
      </c>
      <c r="G77" t="s">
        <v>189</v>
      </c>
    </row>
    <row r="78" spans="1:7">
      <c r="A78" t="s">
        <v>271</v>
      </c>
      <c r="B78" t="s">
        <v>90</v>
      </c>
      <c r="C78" s="2">
        <v>46108</v>
      </c>
      <c r="D78" s="3">
        <v>0.29061342592592587</v>
      </c>
      <c r="E78" t="s">
        <v>33</v>
      </c>
      <c r="F78">
        <v>1500</v>
      </c>
      <c r="G78" t="s">
        <v>189</v>
      </c>
    </row>
    <row r="79" spans="1:7">
      <c r="A79" t="s">
        <v>272</v>
      </c>
      <c r="B79" t="s">
        <v>164</v>
      </c>
      <c r="C79" s="2">
        <v>45816</v>
      </c>
      <c r="D79" s="3">
        <v>0.2432407407407407</v>
      </c>
      <c r="E79" t="s">
        <v>33</v>
      </c>
      <c r="F79">
        <v>4000</v>
      </c>
      <c r="G79" t="s">
        <v>189</v>
      </c>
    </row>
    <row r="80" spans="1:7">
      <c r="A80" t="s">
        <v>273</v>
      </c>
      <c r="B80" t="s">
        <v>123</v>
      </c>
      <c r="C80" s="2">
        <v>46047</v>
      </c>
      <c r="D80" s="3">
        <v>0.94496527777777772</v>
      </c>
      <c r="E80" t="s">
        <v>211</v>
      </c>
      <c r="F80">
        <v>0</v>
      </c>
      <c r="G80" t="s">
        <v>189</v>
      </c>
    </row>
    <row r="81" spans="1:7">
      <c r="A81" t="s">
        <v>274</v>
      </c>
      <c r="B81" t="s">
        <v>150</v>
      </c>
      <c r="C81" s="2">
        <v>45694</v>
      </c>
      <c r="D81" s="3">
        <v>0.719212962962963</v>
      </c>
      <c r="E81" t="s">
        <v>33</v>
      </c>
      <c r="F81">
        <v>2500</v>
      </c>
      <c r="G81" t="s">
        <v>214</v>
      </c>
    </row>
    <row r="82" spans="1:7">
      <c r="A82" t="s">
        <v>275</v>
      </c>
      <c r="B82" t="s">
        <v>136</v>
      </c>
      <c r="C82" s="2">
        <v>45758</v>
      </c>
      <c r="D82" s="3">
        <v>0.82355324074074077</v>
      </c>
      <c r="E82" t="s">
        <v>33</v>
      </c>
      <c r="F82">
        <v>1500</v>
      </c>
      <c r="G82" t="s">
        <v>189</v>
      </c>
    </row>
    <row r="83" spans="1:7">
      <c r="A83" t="s">
        <v>276</v>
      </c>
      <c r="B83" t="s">
        <v>76</v>
      </c>
      <c r="C83" s="2">
        <v>45705</v>
      </c>
      <c r="D83" s="3">
        <v>0.50229166666666669</v>
      </c>
      <c r="E83" t="s">
        <v>33</v>
      </c>
      <c r="F83">
        <v>4000</v>
      </c>
      <c r="G83" t="s">
        <v>189</v>
      </c>
    </row>
    <row r="84" spans="1:7">
      <c r="A84" t="s">
        <v>277</v>
      </c>
      <c r="B84" t="s">
        <v>148</v>
      </c>
      <c r="C84" s="2">
        <v>46079</v>
      </c>
      <c r="D84" s="3">
        <v>0.70151620370370371</v>
      </c>
      <c r="E84" t="s">
        <v>33</v>
      </c>
      <c r="F84">
        <v>1000</v>
      </c>
      <c r="G84" t="s">
        <v>189</v>
      </c>
    </row>
    <row r="85" spans="1:7">
      <c r="A85" t="s">
        <v>278</v>
      </c>
      <c r="B85" t="s">
        <v>129</v>
      </c>
      <c r="C85" s="2">
        <v>45904</v>
      </c>
      <c r="D85" s="3">
        <v>0.69246527777777778</v>
      </c>
      <c r="E85" t="s">
        <v>33</v>
      </c>
      <c r="F85">
        <v>10000</v>
      </c>
      <c r="G85" t="s">
        <v>189</v>
      </c>
    </row>
    <row r="86" spans="1:7">
      <c r="A86" t="s">
        <v>279</v>
      </c>
      <c r="B86" t="s">
        <v>113</v>
      </c>
      <c r="C86" s="2">
        <v>45667</v>
      </c>
      <c r="D86" s="3">
        <v>0.8541319444444444</v>
      </c>
      <c r="E86" t="s">
        <v>33</v>
      </c>
      <c r="F86">
        <v>6000</v>
      </c>
      <c r="G86" t="s">
        <v>189</v>
      </c>
    </row>
    <row r="87" spans="1:7">
      <c r="A87" t="s">
        <v>280</v>
      </c>
      <c r="B87" t="s">
        <v>137</v>
      </c>
      <c r="C87" s="2">
        <v>46011</v>
      </c>
      <c r="D87" s="3">
        <v>0.97199074074074077</v>
      </c>
      <c r="E87" t="s">
        <v>261</v>
      </c>
      <c r="F87">
        <v>20000</v>
      </c>
      <c r="G87" t="s">
        <v>189</v>
      </c>
    </row>
    <row r="88" spans="1:7">
      <c r="A88" t="s">
        <v>281</v>
      </c>
      <c r="B88" t="s">
        <v>119</v>
      </c>
      <c r="C88" s="2">
        <v>45861</v>
      </c>
      <c r="D88" s="3">
        <v>0.99618055555555551</v>
      </c>
      <c r="E88" t="s">
        <v>33</v>
      </c>
      <c r="F88">
        <v>4000</v>
      </c>
      <c r="G88" t="s">
        <v>189</v>
      </c>
    </row>
    <row r="89" spans="1:7">
      <c r="A89" t="s">
        <v>282</v>
      </c>
      <c r="B89" t="s">
        <v>154</v>
      </c>
      <c r="C89" s="2">
        <v>45960</v>
      </c>
      <c r="D89" s="3">
        <v>0.97084490740740736</v>
      </c>
      <c r="E89" t="s">
        <v>261</v>
      </c>
      <c r="F89">
        <v>20000</v>
      </c>
      <c r="G89" t="s">
        <v>189</v>
      </c>
    </row>
    <row r="90" spans="1:7">
      <c r="A90" t="s">
        <v>283</v>
      </c>
      <c r="B90" t="s">
        <v>71</v>
      </c>
      <c r="C90" s="2">
        <v>45708</v>
      </c>
      <c r="D90" s="3">
        <v>0.9079976851851852</v>
      </c>
      <c r="E90" t="s">
        <v>194</v>
      </c>
      <c r="F90">
        <v>0</v>
      </c>
      <c r="G90" t="s">
        <v>189</v>
      </c>
    </row>
    <row r="91" spans="1:7">
      <c r="A91" t="s">
        <v>284</v>
      </c>
      <c r="B91" t="s">
        <v>180</v>
      </c>
      <c r="C91" s="2">
        <v>45893</v>
      </c>
      <c r="D91" s="3">
        <v>0.72377314814814819</v>
      </c>
      <c r="E91" t="s">
        <v>33</v>
      </c>
      <c r="F91">
        <v>8000</v>
      </c>
      <c r="G91" t="s">
        <v>189</v>
      </c>
    </row>
    <row r="92" spans="1:7">
      <c r="A92" t="s">
        <v>285</v>
      </c>
      <c r="B92" t="s">
        <v>177</v>
      </c>
      <c r="C92" s="2">
        <v>45798</v>
      </c>
      <c r="D92" s="3">
        <v>0.74837962962962967</v>
      </c>
      <c r="E92" t="s">
        <v>33</v>
      </c>
      <c r="F92">
        <v>2500</v>
      </c>
      <c r="G92" t="s">
        <v>189</v>
      </c>
    </row>
    <row r="93" spans="1:7">
      <c r="A93" t="s">
        <v>286</v>
      </c>
      <c r="B93" t="s">
        <v>77</v>
      </c>
      <c r="C93" s="2">
        <v>46031</v>
      </c>
      <c r="D93" s="3">
        <v>0.75414351851851846</v>
      </c>
      <c r="E93" t="s">
        <v>33</v>
      </c>
      <c r="F93">
        <v>4000</v>
      </c>
      <c r="G93" t="s">
        <v>189</v>
      </c>
    </row>
    <row r="94" spans="1:7">
      <c r="A94" t="s">
        <v>287</v>
      </c>
      <c r="B94" t="s">
        <v>95</v>
      </c>
      <c r="C94" s="2">
        <v>46032</v>
      </c>
      <c r="D94" s="3">
        <v>0.7071412037037037</v>
      </c>
      <c r="E94" t="s">
        <v>194</v>
      </c>
      <c r="F94">
        <v>0</v>
      </c>
      <c r="G94" t="s">
        <v>189</v>
      </c>
    </row>
    <row r="95" spans="1:7">
      <c r="A95" t="s">
        <v>288</v>
      </c>
      <c r="B95" t="s">
        <v>142</v>
      </c>
      <c r="C95" s="2">
        <v>45960</v>
      </c>
      <c r="D95" s="3">
        <v>0.76517361111111115</v>
      </c>
      <c r="E95" t="s">
        <v>33</v>
      </c>
      <c r="F95">
        <v>1000</v>
      </c>
      <c r="G95" t="s">
        <v>189</v>
      </c>
    </row>
    <row r="96" spans="1:7">
      <c r="A96" t="s">
        <v>289</v>
      </c>
      <c r="B96" t="s">
        <v>109</v>
      </c>
      <c r="C96" s="2">
        <v>46064</v>
      </c>
      <c r="D96" s="3">
        <v>0.95248842592592597</v>
      </c>
      <c r="E96" t="s">
        <v>33</v>
      </c>
      <c r="F96">
        <v>4000</v>
      </c>
      <c r="G96" t="s">
        <v>189</v>
      </c>
    </row>
    <row r="97" spans="1:7">
      <c r="A97" t="s">
        <v>290</v>
      </c>
      <c r="B97" t="s">
        <v>149</v>
      </c>
      <c r="C97" s="2">
        <v>45784</v>
      </c>
      <c r="D97" s="3">
        <v>0.65540509259259261</v>
      </c>
      <c r="E97" t="s">
        <v>33</v>
      </c>
      <c r="F97">
        <v>8000</v>
      </c>
      <c r="G97" t="s">
        <v>189</v>
      </c>
    </row>
    <row r="98" spans="1:7">
      <c r="A98" t="s">
        <v>291</v>
      </c>
      <c r="B98" t="s">
        <v>162</v>
      </c>
      <c r="C98" s="2">
        <v>46038</v>
      </c>
      <c r="D98" s="3">
        <v>0.30173611111111109</v>
      </c>
      <c r="E98" t="s">
        <v>33</v>
      </c>
      <c r="F98">
        <v>6000</v>
      </c>
      <c r="G98" t="s">
        <v>189</v>
      </c>
    </row>
    <row r="99" spans="1:7">
      <c r="A99" t="s">
        <v>292</v>
      </c>
      <c r="B99" t="s">
        <v>159</v>
      </c>
      <c r="C99" s="2">
        <v>45884</v>
      </c>
      <c r="D99" s="3">
        <v>0.73671296296296296</v>
      </c>
      <c r="E99" t="s">
        <v>33</v>
      </c>
      <c r="F99">
        <v>2500</v>
      </c>
      <c r="G99" t="s">
        <v>189</v>
      </c>
    </row>
    <row r="100" spans="1:7">
      <c r="A100" t="s">
        <v>293</v>
      </c>
      <c r="B100" t="s">
        <v>92</v>
      </c>
      <c r="C100" s="2">
        <v>45801</v>
      </c>
      <c r="D100" s="3">
        <v>0.168275462962963</v>
      </c>
      <c r="E100" t="s">
        <v>261</v>
      </c>
      <c r="F100">
        <v>1000</v>
      </c>
      <c r="G100" t="s">
        <v>189</v>
      </c>
    </row>
    <row r="101" spans="1:7">
      <c r="A101" t="s">
        <v>294</v>
      </c>
      <c r="B101" t="s">
        <v>149</v>
      </c>
      <c r="C101" s="2">
        <v>45796</v>
      </c>
      <c r="D101" s="3">
        <v>0.55812499999999998</v>
      </c>
      <c r="E101" t="s">
        <v>211</v>
      </c>
      <c r="F101">
        <v>0</v>
      </c>
      <c r="G101" t="s">
        <v>189</v>
      </c>
    </row>
    <row r="102" spans="1:7">
      <c r="A102" t="s">
        <v>295</v>
      </c>
      <c r="B102" t="s">
        <v>150</v>
      </c>
      <c r="C102" s="2">
        <v>46087</v>
      </c>
      <c r="D102" s="3">
        <v>0.7403819444444445</v>
      </c>
      <c r="E102" t="s">
        <v>211</v>
      </c>
      <c r="F102">
        <v>0</v>
      </c>
      <c r="G102" t="s">
        <v>189</v>
      </c>
    </row>
    <row r="103" spans="1:7">
      <c r="A103" t="s">
        <v>296</v>
      </c>
      <c r="B103" t="s">
        <v>143</v>
      </c>
      <c r="C103" s="2">
        <v>46075</v>
      </c>
      <c r="D103" s="3">
        <v>0.8868287037037037</v>
      </c>
      <c r="E103" t="s">
        <v>33</v>
      </c>
      <c r="F103">
        <v>2000</v>
      </c>
      <c r="G103" t="s">
        <v>189</v>
      </c>
    </row>
    <row r="104" spans="1:7">
      <c r="A104" t="s">
        <v>297</v>
      </c>
      <c r="B104" t="s">
        <v>111</v>
      </c>
      <c r="C104" s="2">
        <v>46029</v>
      </c>
      <c r="D104" s="3">
        <v>0.28012731481481479</v>
      </c>
      <c r="E104" t="s">
        <v>33</v>
      </c>
      <c r="F104">
        <v>10000</v>
      </c>
      <c r="G104" t="s">
        <v>189</v>
      </c>
    </row>
    <row r="105" spans="1:7">
      <c r="A105" t="s">
        <v>298</v>
      </c>
      <c r="B105" t="s">
        <v>131</v>
      </c>
      <c r="C105" s="2">
        <v>45940</v>
      </c>
      <c r="D105" s="3">
        <v>0.33881944444444451</v>
      </c>
      <c r="E105" t="s">
        <v>194</v>
      </c>
      <c r="F105">
        <v>0</v>
      </c>
      <c r="G105" t="s">
        <v>189</v>
      </c>
    </row>
    <row r="106" spans="1:7">
      <c r="A106" t="s">
        <v>299</v>
      </c>
      <c r="B106" t="s">
        <v>108</v>
      </c>
      <c r="C106" s="2">
        <v>45679</v>
      </c>
      <c r="D106" s="3">
        <v>0.1814236111111111</v>
      </c>
      <c r="E106" t="s">
        <v>261</v>
      </c>
      <c r="F106">
        <v>15000</v>
      </c>
      <c r="G106" t="s">
        <v>189</v>
      </c>
    </row>
    <row r="107" spans="1:7">
      <c r="A107" t="s">
        <v>300</v>
      </c>
      <c r="B107" t="s">
        <v>178</v>
      </c>
      <c r="C107" s="2">
        <v>45870</v>
      </c>
      <c r="D107" s="3">
        <v>0.74508101851851849</v>
      </c>
      <c r="E107" t="s">
        <v>33</v>
      </c>
      <c r="F107">
        <v>1500</v>
      </c>
      <c r="G107" t="s">
        <v>189</v>
      </c>
    </row>
    <row r="108" spans="1:7">
      <c r="A108" t="s">
        <v>301</v>
      </c>
      <c r="B108" t="s">
        <v>157</v>
      </c>
      <c r="C108" s="2">
        <v>45660</v>
      </c>
      <c r="D108" s="3">
        <v>0.42300925925925931</v>
      </c>
      <c r="E108" t="s">
        <v>33</v>
      </c>
      <c r="F108">
        <v>1500</v>
      </c>
      <c r="G108" t="s">
        <v>189</v>
      </c>
    </row>
    <row r="109" spans="1:7">
      <c r="A109" t="s">
        <v>302</v>
      </c>
      <c r="B109" t="s">
        <v>76</v>
      </c>
      <c r="C109" s="2">
        <v>45792</v>
      </c>
      <c r="D109" s="3">
        <v>7.6967592592592587E-2</v>
      </c>
      <c r="E109" t="s">
        <v>33</v>
      </c>
      <c r="F109">
        <v>3000</v>
      </c>
      <c r="G109" t="s">
        <v>189</v>
      </c>
    </row>
    <row r="110" spans="1:7">
      <c r="A110" t="s">
        <v>303</v>
      </c>
      <c r="B110" t="s">
        <v>114</v>
      </c>
      <c r="C110" s="2">
        <v>45711</v>
      </c>
      <c r="D110" s="3">
        <v>0.31010416666666668</v>
      </c>
      <c r="E110" t="s">
        <v>33</v>
      </c>
      <c r="F110">
        <v>1000</v>
      </c>
      <c r="G110" t="s">
        <v>189</v>
      </c>
    </row>
    <row r="111" spans="1:7">
      <c r="A111" t="s">
        <v>304</v>
      </c>
      <c r="B111" t="s">
        <v>180</v>
      </c>
      <c r="C111" s="2">
        <v>46028</v>
      </c>
      <c r="D111" s="3">
        <v>0.67115740740740737</v>
      </c>
      <c r="E111" t="s">
        <v>33</v>
      </c>
      <c r="F111">
        <v>8000</v>
      </c>
      <c r="G111" t="s">
        <v>189</v>
      </c>
    </row>
    <row r="112" spans="1:7">
      <c r="A112" t="s">
        <v>305</v>
      </c>
      <c r="B112" t="s">
        <v>165</v>
      </c>
      <c r="C112" s="2">
        <v>46191</v>
      </c>
      <c r="D112" s="3">
        <v>0.48681712962962959</v>
      </c>
      <c r="E112" t="s">
        <v>33</v>
      </c>
      <c r="F112">
        <v>5000</v>
      </c>
      <c r="G112" t="s">
        <v>189</v>
      </c>
    </row>
    <row r="113" spans="1:7">
      <c r="A113" t="s">
        <v>306</v>
      </c>
      <c r="B113" t="s">
        <v>135</v>
      </c>
      <c r="C113" s="2">
        <v>45768</v>
      </c>
      <c r="D113" s="3">
        <v>0.66560185185185183</v>
      </c>
      <c r="E113" t="s">
        <v>33</v>
      </c>
      <c r="F113">
        <v>1000</v>
      </c>
      <c r="G113" t="s">
        <v>189</v>
      </c>
    </row>
    <row r="114" spans="1:7">
      <c r="A114" t="s">
        <v>307</v>
      </c>
      <c r="B114" t="s">
        <v>98</v>
      </c>
      <c r="C114" s="2">
        <v>45725</v>
      </c>
      <c r="D114" s="3">
        <v>0.31921296296296298</v>
      </c>
      <c r="E114" t="s">
        <v>33</v>
      </c>
      <c r="F114">
        <v>3000</v>
      </c>
      <c r="G114" t="s">
        <v>189</v>
      </c>
    </row>
    <row r="115" spans="1:7">
      <c r="A115" t="s">
        <v>308</v>
      </c>
      <c r="B115" t="s">
        <v>157</v>
      </c>
      <c r="C115" s="2">
        <v>46201</v>
      </c>
      <c r="D115" s="3">
        <v>0.48099537037037038</v>
      </c>
      <c r="E115" t="s">
        <v>33</v>
      </c>
      <c r="F115">
        <v>1000</v>
      </c>
      <c r="G115" t="s">
        <v>189</v>
      </c>
    </row>
    <row r="116" spans="1:7">
      <c r="A116" t="s">
        <v>309</v>
      </c>
      <c r="B116" t="s">
        <v>164</v>
      </c>
      <c r="C116" s="2">
        <v>45878</v>
      </c>
      <c r="D116" s="3">
        <v>0.62238425925925922</v>
      </c>
      <c r="E116" t="s">
        <v>33</v>
      </c>
      <c r="F116">
        <v>5000</v>
      </c>
      <c r="G116" t="s">
        <v>189</v>
      </c>
    </row>
    <row r="117" spans="1:7">
      <c r="A117" t="s">
        <v>310</v>
      </c>
      <c r="B117" t="s">
        <v>174</v>
      </c>
      <c r="C117" s="2">
        <v>45755</v>
      </c>
      <c r="D117" s="3">
        <v>0.51437500000000003</v>
      </c>
      <c r="E117" t="s">
        <v>33</v>
      </c>
      <c r="F117">
        <v>1500</v>
      </c>
      <c r="G117" t="s">
        <v>189</v>
      </c>
    </row>
    <row r="118" spans="1:7">
      <c r="A118" t="s">
        <v>311</v>
      </c>
      <c r="B118" t="s">
        <v>141</v>
      </c>
      <c r="C118" s="2">
        <v>45726</v>
      </c>
      <c r="D118" s="3">
        <v>0.25353009259259263</v>
      </c>
      <c r="E118" t="s">
        <v>33</v>
      </c>
      <c r="F118">
        <v>3000</v>
      </c>
      <c r="G118" t="s">
        <v>189</v>
      </c>
    </row>
    <row r="119" spans="1:7">
      <c r="A119" t="s">
        <v>312</v>
      </c>
      <c r="B119" t="s">
        <v>152</v>
      </c>
      <c r="C119" s="2">
        <v>45719</v>
      </c>
      <c r="D119" s="3">
        <v>0.73304398148148153</v>
      </c>
      <c r="E119" t="s">
        <v>33</v>
      </c>
      <c r="F119">
        <v>1000</v>
      </c>
      <c r="G119" t="s">
        <v>189</v>
      </c>
    </row>
    <row r="120" spans="1:7">
      <c r="A120" t="s">
        <v>313</v>
      </c>
      <c r="B120" t="s">
        <v>166</v>
      </c>
      <c r="C120" s="2">
        <v>46091</v>
      </c>
      <c r="D120" s="3">
        <v>0.86531250000000004</v>
      </c>
      <c r="E120" t="s">
        <v>261</v>
      </c>
      <c r="F120">
        <v>15000</v>
      </c>
      <c r="G120" t="s">
        <v>189</v>
      </c>
    </row>
    <row r="121" spans="1:7">
      <c r="A121" t="s">
        <v>314</v>
      </c>
      <c r="B121" t="s">
        <v>91</v>
      </c>
      <c r="C121" s="2">
        <v>46177</v>
      </c>
      <c r="D121" s="3">
        <v>0.4045138888888889</v>
      </c>
      <c r="E121" t="s">
        <v>33</v>
      </c>
      <c r="F121">
        <v>1000</v>
      </c>
      <c r="G121" t="s">
        <v>189</v>
      </c>
    </row>
    <row r="122" spans="1:7">
      <c r="A122" t="s">
        <v>314</v>
      </c>
      <c r="B122" t="s">
        <v>152</v>
      </c>
      <c r="C122" s="2">
        <v>46034</v>
      </c>
      <c r="D122" s="3">
        <v>0.30388888888888888</v>
      </c>
      <c r="E122" t="s">
        <v>33</v>
      </c>
      <c r="F122">
        <v>4000</v>
      </c>
      <c r="G122" t="s">
        <v>189</v>
      </c>
    </row>
    <row r="123" spans="1:7">
      <c r="A123" t="s">
        <v>315</v>
      </c>
      <c r="B123" t="s">
        <v>179</v>
      </c>
      <c r="C123" s="2">
        <v>45684</v>
      </c>
      <c r="D123" s="3">
        <v>0.73811342592592588</v>
      </c>
      <c r="E123" t="s">
        <v>33</v>
      </c>
      <c r="F123">
        <v>500</v>
      </c>
      <c r="G123" t="s">
        <v>189</v>
      </c>
    </row>
    <row r="124" spans="1:7">
      <c r="A124" t="s">
        <v>316</v>
      </c>
      <c r="B124" t="s">
        <v>170</v>
      </c>
      <c r="C124" s="2">
        <v>45974</v>
      </c>
      <c r="D124" s="3">
        <v>0.89027777777777772</v>
      </c>
      <c r="E124" t="s">
        <v>33</v>
      </c>
      <c r="F124">
        <v>1500</v>
      </c>
      <c r="G124" t="s">
        <v>189</v>
      </c>
    </row>
    <row r="125" spans="1:7">
      <c r="A125" t="s">
        <v>317</v>
      </c>
      <c r="B125" t="s">
        <v>132</v>
      </c>
      <c r="C125" s="2">
        <v>45729</v>
      </c>
      <c r="D125" s="3">
        <v>0.31945601851851851</v>
      </c>
      <c r="E125" t="s">
        <v>33</v>
      </c>
      <c r="F125">
        <v>6000</v>
      </c>
      <c r="G125" t="s">
        <v>189</v>
      </c>
    </row>
    <row r="126" spans="1:7">
      <c r="A126" t="s">
        <v>318</v>
      </c>
      <c r="B126" t="s">
        <v>134</v>
      </c>
      <c r="C126" s="2">
        <v>46122</v>
      </c>
      <c r="D126" s="3">
        <v>0.51619212962962968</v>
      </c>
      <c r="E126" t="s">
        <v>194</v>
      </c>
      <c r="F126">
        <v>0</v>
      </c>
      <c r="G126" t="s">
        <v>189</v>
      </c>
    </row>
    <row r="127" spans="1:7">
      <c r="A127" t="s">
        <v>319</v>
      </c>
      <c r="B127" t="s">
        <v>153</v>
      </c>
      <c r="C127" s="2">
        <v>45744</v>
      </c>
      <c r="D127" s="3">
        <v>0.83969907407407407</v>
      </c>
      <c r="E127" t="s">
        <v>194</v>
      </c>
      <c r="F127">
        <v>0</v>
      </c>
      <c r="G127" t="s">
        <v>189</v>
      </c>
    </row>
    <row r="128" spans="1:7">
      <c r="A128" t="s">
        <v>320</v>
      </c>
      <c r="B128" t="s">
        <v>87</v>
      </c>
      <c r="C128" s="2">
        <v>45936</v>
      </c>
      <c r="D128" s="3">
        <v>0.64410879629629625</v>
      </c>
      <c r="E128" t="s">
        <v>33</v>
      </c>
      <c r="F128">
        <v>4000</v>
      </c>
      <c r="G128" t="s">
        <v>189</v>
      </c>
    </row>
    <row r="129" spans="1:7">
      <c r="A129" t="s">
        <v>321</v>
      </c>
      <c r="B129" t="s">
        <v>177</v>
      </c>
      <c r="C129" s="2">
        <v>46182</v>
      </c>
      <c r="D129" s="3">
        <v>0.31049768518518522</v>
      </c>
      <c r="E129" t="s">
        <v>33</v>
      </c>
      <c r="F129">
        <v>10000</v>
      </c>
      <c r="G129" t="s">
        <v>189</v>
      </c>
    </row>
    <row r="130" spans="1:7">
      <c r="A130" t="s">
        <v>322</v>
      </c>
      <c r="B130" t="s">
        <v>148</v>
      </c>
      <c r="C130" s="2">
        <v>45973</v>
      </c>
      <c r="D130" s="3">
        <v>0.1844675925925926</v>
      </c>
      <c r="E130" t="s">
        <v>33</v>
      </c>
      <c r="F130">
        <v>2000</v>
      </c>
      <c r="G130" t="s">
        <v>189</v>
      </c>
    </row>
    <row r="131" spans="1:7">
      <c r="A131" t="s">
        <v>323</v>
      </c>
      <c r="B131" t="s">
        <v>108</v>
      </c>
      <c r="C131" s="2">
        <v>45798</v>
      </c>
      <c r="D131" s="3">
        <v>0.80439814814814814</v>
      </c>
      <c r="E131" t="s">
        <v>33</v>
      </c>
      <c r="F131">
        <v>5000</v>
      </c>
      <c r="G131" t="s">
        <v>189</v>
      </c>
    </row>
    <row r="132" spans="1:7">
      <c r="A132" t="s">
        <v>324</v>
      </c>
      <c r="B132" t="s">
        <v>102</v>
      </c>
      <c r="C132" s="2">
        <v>45790</v>
      </c>
      <c r="D132" s="3">
        <v>0.57307870370370373</v>
      </c>
      <c r="E132" t="s">
        <v>33</v>
      </c>
      <c r="F132">
        <v>10000</v>
      </c>
      <c r="G132" t="s">
        <v>189</v>
      </c>
    </row>
    <row r="133" spans="1:7">
      <c r="A133" t="s">
        <v>325</v>
      </c>
      <c r="B133" t="s">
        <v>85</v>
      </c>
      <c r="C133" s="2">
        <v>46064</v>
      </c>
      <c r="D133" s="3">
        <v>0.83503472222222219</v>
      </c>
      <c r="E133" t="s">
        <v>33</v>
      </c>
      <c r="F133">
        <v>1000</v>
      </c>
      <c r="G133" t="s">
        <v>189</v>
      </c>
    </row>
    <row r="134" spans="1:7">
      <c r="A134" t="s">
        <v>326</v>
      </c>
      <c r="B134" t="s">
        <v>154</v>
      </c>
      <c r="C134" s="2">
        <v>46097</v>
      </c>
      <c r="D134" s="3">
        <v>0.74004629629629626</v>
      </c>
      <c r="E134" t="s">
        <v>33</v>
      </c>
      <c r="F134">
        <v>1000</v>
      </c>
      <c r="G134" t="s">
        <v>189</v>
      </c>
    </row>
    <row r="135" spans="1:7">
      <c r="A135" t="s">
        <v>327</v>
      </c>
      <c r="B135" t="s">
        <v>122</v>
      </c>
      <c r="C135" s="2">
        <v>45833</v>
      </c>
      <c r="D135" s="3">
        <v>0.8190856481481481</v>
      </c>
      <c r="E135" t="s">
        <v>194</v>
      </c>
      <c r="F135">
        <v>0</v>
      </c>
      <c r="G135" t="s">
        <v>189</v>
      </c>
    </row>
    <row r="136" spans="1:7">
      <c r="A136" t="s">
        <v>328</v>
      </c>
      <c r="B136" t="s">
        <v>89</v>
      </c>
      <c r="C136" s="2">
        <v>46105</v>
      </c>
      <c r="D136" s="3">
        <v>0.84406250000000005</v>
      </c>
      <c r="E136" t="s">
        <v>33</v>
      </c>
      <c r="F136">
        <v>6000</v>
      </c>
      <c r="G136" t="s">
        <v>189</v>
      </c>
    </row>
    <row r="137" spans="1:7">
      <c r="A137" t="s">
        <v>329</v>
      </c>
      <c r="B137" t="s">
        <v>120</v>
      </c>
      <c r="C137" s="2">
        <v>46005</v>
      </c>
      <c r="D137" s="3">
        <v>0.40914351851851849</v>
      </c>
      <c r="E137" t="s">
        <v>33</v>
      </c>
      <c r="F137">
        <v>10000</v>
      </c>
      <c r="G137" t="s">
        <v>189</v>
      </c>
    </row>
    <row r="138" spans="1:7">
      <c r="A138" t="s">
        <v>330</v>
      </c>
      <c r="B138" t="s">
        <v>146</v>
      </c>
      <c r="C138" s="2">
        <v>45856</v>
      </c>
      <c r="D138" s="3">
        <v>0.89053240740740736</v>
      </c>
      <c r="E138" t="s">
        <v>194</v>
      </c>
      <c r="F138">
        <v>0</v>
      </c>
      <c r="G138" t="s">
        <v>189</v>
      </c>
    </row>
    <row r="139" spans="1:7">
      <c r="A139" t="s">
        <v>331</v>
      </c>
      <c r="B139" t="s">
        <v>98</v>
      </c>
      <c r="C139" s="2">
        <v>45899</v>
      </c>
      <c r="D139" s="3">
        <v>0.26124999999999998</v>
      </c>
      <c r="E139" t="s">
        <v>33</v>
      </c>
      <c r="F139">
        <v>1500</v>
      </c>
      <c r="G139" t="s">
        <v>189</v>
      </c>
    </row>
    <row r="140" spans="1:7">
      <c r="A140" t="s">
        <v>332</v>
      </c>
      <c r="B140" t="s">
        <v>164</v>
      </c>
      <c r="C140" s="2">
        <v>45735</v>
      </c>
      <c r="D140" s="3">
        <v>0.36782407407407408</v>
      </c>
      <c r="E140" t="s">
        <v>33</v>
      </c>
      <c r="F140">
        <v>8000</v>
      </c>
      <c r="G140" t="s">
        <v>189</v>
      </c>
    </row>
    <row r="141" spans="1:7">
      <c r="A141" t="s">
        <v>333</v>
      </c>
      <c r="B141" t="s">
        <v>138</v>
      </c>
      <c r="C141" s="2">
        <v>45988</v>
      </c>
      <c r="D141" s="3">
        <v>0.8613425925925926</v>
      </c>
      <c r="E141" t="s">
        <v>33</v>
      </c>
      <c r="F141">
        <v>1000</v>
      </c>
      <c r="G141" t="s">
        <v>189</v>
      </c>
    </row>
    <row r="142" spans="1:7">
      <c r="A142" t="s">
        <v>334</v>
      </c>
      <c r="B142" t="s">
        <v>161</v>
      </c>
      <c r="C142" s="2">
        <v>45968</v>
      </c>
      <c r="D142" s="3">
        <v>0.81739583333333332</v>
      </c>
      <c r="E142" t="s">
        <v>33</v>
      </c>
      <c r="F142">
        <v>1000</v>
      </c>
      <c r="G142" t="s">
        <v>189</v>
      </c>
    </row>
    <row r="143" spans="1:7">
      <c r="A143" t="s">
        <v>335</v>
      </c>
      <c r="B143" t="s">
        <v>138</v>
      </c>
      <c r="C143" s="2">
        <v>45696</v>
      </c>
      <c r="D143" s="3">
        <v>0.24534722222222219</v>
      </c>
      <c r="E143" t="s">
        <v>33</v>
      </c>
      <c r="F143">
        <v>1000</v>
      </c>
      <c r="G143" t="s">
        <v>189</v>
      </c>
    </row>
    <row r="144" spans="1:7">
      <c r="A144" t="s">
        <v>336</v>
      </c>
      <c r="B144" t="s">
        <v>145</v>
      </c>
      <c r="C144" s="2">
        <v>46051</v>
      </c>
      <c r="D144" s="3">
        <v>0.6498842592592593</v>
      </c>
      <c r="E144" t="s">
        <v>194</v>
      </c>
      <c r="F144">
        <v>0</v>
      </c>
      <c r="G144" t="s">
        <v>189</v>
      </c>
    </row>
    <row r="145" spans="1:7">
      <c r="A145" t="s">
        <v>337</v>
      </c>
      <c r="B145" t="s">
        <v>154</v>
      </c>
      <c r="C145" s="2">
        <v>45850</v>
      </c>
      <c r="D145" s="3">
        <v>0.52120370370370372</v>
      </c>
      <c r="E145" t="s">
        <v>33</v>
      </c>
      <c r="F145">
        <v>500</v>
      </c>
      <c r="G145" t="s">
        <v>189</v>
      </c>
    </row>
    <row r="146" spans="1:7">
      <c r="A146" t="s">
        <v>338</v>
      </c>
      <c r="B146" t="s">
        <v>124</v>
      </c>
      <c r="C146" s="2">
        <v>45744</v>
      </c>
      <c r="D146" s="3">
        <v>0.67432870370370368</v>
      </c>
      <c r="E146" t="s">
        <v>33</v>
      </c>
      <c r="F146">
        <v>5000</v>
      </c>
      <c r="G146" t="s">
        <v>214</v>
      </c>
    </row>
    <row r="147" spans="1:7">
      <c r="A147" t="s">
        <v>339</v>
      </c>
      <c r="B147" t="s">
        <v>147</v>
      </c>
      <c r="C147" s="2">
        <v>45820</v>
      </c>
      <c r="D147" s="3">
        <v>0.58215277777777774</v>
      </c>
      <c r="E147" t="s">
        <v>33</v>
      </c>
      <c r="F147">
        <v>3000</v>
      </c>
      <c r="G147" t="s">
        <v>189</v>
      </c>
    </row>
    <row r="148" spans="1:7">
      <c r="A148" t="s">
        <v>340</v>
      </c>
      <c r="B148" t="s">
        <v>81</v>
      </c>
      <c r="C148" s="2">
        <v>46000</v>
      </c>
      <c r="D148" s="3">
        <v>0.2129050925925926</v>
      </c>
      <c r="E148" t="s">
        <v>33</v>
      </c>
      <c r="F148">
        <v>2500</v>
      </c>
      <c r="G148" t="s">
        <v>189</v>
      </c>
    </row>
    <row r="149" spans="1:7">
      <c r="A149" t="s">
        <v>341</v>
      </c>
      <c r="B149" t="s">
        <v>165</v>
      </c>
      <c r="C149" s="2">
        <v>45811</v>
      </c>
      <c r="D149" s="3">
        <v>0.52618055555555554</v>
      </c>
      <c r="E149" t="s">
        <v>33</v>
      </c>
      <c r="F149">
        <v>3000</v>
      </c>
      <c r="G149" t="s">
        <v>189</v>
      </c>
    </row>
    <row r="150" spans="1:7">
      <c r="A150" t="s">
        <v>342</v>
      </c>
      <c r="B150" t="s">
        <v>164</v>
      </c>
      <c r="C150" s="2">
        <v>46059</v>
      </c>
      <c r="D150" s="3">
        <v>0.32297453703703699</v>
      </c>
      <c r="E150" t="s">
        <v>33</v>
      </c>
      <c r="F150">
        <v>4000</v>
      </c>
      <c r="G150" t="s">
        <v>189</v>
      </c>
    </row>
    <row r="151" spans="1:7">
      <c r="A151" t="s">
        <v>343</v>
      </c>
      <c r="B151" t="s">
        <v>123</v>
      </c>
      <c r="C151" s="2">
        <v>45788</v>
      </c>
      <c r="D151" s="3">
        <v>0.78734953703703703</v>
      </c>
      <c r="E151" t="s">
        <v>261</v>
      </c>
      <c r="F151">
        <v>15000</v>
      </c>
      <c r="G151" t="s">
        <v>189</v>
      </c>
    </row>
    <row r="152" spans="1:7">
      <c r="A152" t="s">
        <v>344</v>
      </c>
      <c r="B152" t="s">
        <v>166</v>
      </c>
      <c r="C152" s="2">
        <v>46091</v>
      </c>
      <c r="D152" s="3">
        <v>0.66762731481481485</v>
      </c>
      <c r="E152" t="s">
        <v>33</v>
      </c>
      <c r="F152">
        <v>2000</v>
      </c>
      <c r="G152" t="s">
        <v>189</v>
      </c>
    </row>
    <row r="153" spans="1:7">
      <c r="A153" t="s">
        <v>345</v>
      </c>
      <c r="B153" t="s">
        <v>179</v>
      </c>
      <c r="C153" s="2">
        <v>46155</v>
      </c>
      <c r="D153" s="3">
        <v>0.33899305555555548</v>
      </c>
      <c r="E153" t="s">
        <v>33</v>
      </c>
      <c r="F153">
        <v>1000</v>
      </c>
      <c r="G153" t="s">
        <v>189</v>
      </c>
    </row>
    <row r="154" spans="1:7">
      <c r="A154" t="s">
        <v>346</v>
      </c>
      <c r="B154" t="s">
        <v>150</v>
      </c>
      <c r="C154" s="2">
        <v>46197</v>
      </c>
      <c r="D154" s="3">
        <v>0.14023148148148151</v>
      </c>
      <c r="E154" t="s">
        <v>194</v>
      </c>
      <c r="F154">
        <v>0</v>
      </c>
      <c r="G154" t="s">
        <v>189</v>
      </c>
    </row>
    <row r="155" spans="1:7">
      <c r="A155" t="s">
        <v>347</v>
      </c>
      <c r="B155" t="s">
        <v>129</v>
      </c>
      <c r="C155" s="2">
        <v>45815</v>
      </c>
      <c r="D155" s="3">
        <v>0.37064814814814823</v>
      </c>
      <c r="E155" t="s">
        <v>194</v>
      </c>
      <c r="F155">
        <v>0</v>
      </c>
      <c r="G155" t="s">
        <v>189</v>
      </c>
    </row>
    <row r="156" spans="1:7">
      <c r="A156" t="s">
        <v>348</v>
      </c>
      <c r="B156" t="s">
        <v>101</v>
      </c>
      <c r="C156" s="2">
        <v>46106</v>
      </c>
      <c r="D156" s="3">
        <v>0.1831365740740741</v>
      </c>
      <c r="E156" t="s">
        <v>33</v>
      </c>
      <c r="F156">
        <v>5000</v>
      </c>
      <c r="G156" t="s">
        <v>189</v>
      </c>
    </row>
    <row r="157" spans="1:7">
      <c r="A157" t="s">
        <v>349</v>
      </c>
      <c r="B157" t="s">
        <v>177</v>
      </c>
      <c r="C157" s="2">
        <v>46117</v>
      </c>
      <c r="D157" s="3">
        <v>0.38563657407407409</v>
      </c>
      <c r="E157" t="s">
        <v>261</v>
      </c>
      <c r="F157">
        <v>10000</v>
      </c>
      <c r="G157" t="s">
        <v>189</v>
      </c>
    </row>
    <row r="158" spans="1:7">
      <c r="A158" t="s">
        <v>350</v>
      </c>
      <c r="B158" t="s">
        <v>104</v>
      </c>
      <c r="C158" s="2">
        <v>46034</v>
      </c>
      <c r="D158" s="3">
        <v>0.77532407407407411</v>
      </c>
      <c r="E158" t="s">
        <v>33</v>
      </c>
      <c r="F158">
        <v>2500</v>
      </c>
      <c r="G158" t="s">
        <v>189</v>
      </c>
    </row>
    <row r="159" spans="1:7">
      <c r="A159" t="s">
        <v>351</v>
      </c>
      <c r="B159" t="s">
        <v>145</v>
      </c>
      <c r="C159" s="2">
        <v>46198</v>
      </c>
      <c r="D159" s="3">
        <v>0.59087962962962959</v>
      </c>
      <c r="E159" t="s">
        <v>33</v>
      </c>
      <c r="F159">
        <v>8000</v>
      </c>
      <c r="G159" t="s">
        <v>189</v>
      </c>
    </row>
    <row r="160" spans="1:7">
      <c r="A160" t="s">
        <v>352</v>
      </c>
      <c r="B160" t="s">
        <v>113</v>
      </c>
      <c r="C160" s="2">
        <v>45711</v>
      </c>
      <c r="D160" s="3">
        <v>0.74679398148148146</v>
      </c>
      <c r="E160" t="s">
        <v>33</v>
      </c>
      <c r="F160">
        <v>1000</v>
      </c>
      <c r="G160" t="s">
        <v>189</v>
      </c>
    </row>
    <row r="161" spans="1:7">
      <c r="A161" t="s">
        <v>353</v>
      </c>
      <c r="B161" t="s">
        <v>147</v>
      </c>
      <c r="C161" s="2">
        <v>45785</v>
      </c>
      <c r="D161" s="3">
        <v>0.49178240740740742</v>
      </c>
      <c r="E161" t="s">
        <v>33</v>
      </c>
      <c r="F161">
        <v>6000</v>
      </c>
      <c r="G161" t="s">
        <v>189</v>
      </c>
    </row>
    <row r="162" spans="1:7">
      <c r="A162" t="s">
        <v>354</v>
      </c>
      <c r="B162" t="s">
        <v>136</v>
      </c>
      <c r="C162" s="2">
        <v>45751</v>
      </c>
      <c r="D162" s="3">
        <v>0.92699074074074073</v>
      </c>
      <c r="E162" t="s">
        <v>33</v>
      </c>
      <c r="F162">
        <v>3000</v>
      </c>
      <c r="G162" t="s">
        <v>189</v>
      </c>
    </row>
    <row r="163" spans="1:7">
      <c r="A163" t="s">
        <v>355</v>
      </c>
      <c r="B163" t="s">
        <v>134</v>
      </c>
      <c r="C163" s="2">
        <v>45712</v>
      </c>
      <c r="D163" s="3">
        <v>0.55781250000000004</v>
      </c>
      <c r="E163" t="s">
        <v>33</v>
      </c>
      <c r="F163">
        <v>1000</v>
      </c>
      <c r="G163" t="s">
        <v>189</v>
      </c>
    </row>
    <row r="164" spans="1:7">
      <c r="A164" t="s">
        <v>356</v>
      </c>
      <c r="B164" t="s">
        <v>76</v>
      </c>
      <c r="C164" s="2">
        <v>45984</v>
      </c>
      <c r="D164" s="3">
        <v>0.91232638888888884</v>
      </c>
      <c r="E164" t="s">
        <v>33</v>
      </c>
      <c r="F164">
        <v>1500</v>
      </c>
      <c r="G164" t="s">
        <v>189</v>
      </c>
    </row>
    <row r="165" spans="1:7">
      <c r="A165" t="s">
        <v>357</v>
      </c>
      <c r="B165" t="s">
        <v>117</v>
      </c>
      <c r="C165" s="2">
        <v>46141</v>
      </c>
      <c r="D165" s="3">
        <v>0.75611111111111107</v>
      </c>
      <c r="E165" t="s">
        <v>33</v>
      </c>
      <c r="F165">
        <v>5000</v>
      </c>
      <c r="G165" t="s">
        <v>189</v>
      </c>
    </row>
    <row r="166" spans="1:7">
      <c r="A166" t="s">
        <v>358</v>
      </c>
      <c r="B166" t="s">
        <v>87</v>
      </c>
      <c r="C166" s="2">
        <v>45677</v>
      </c>
      <c r="D166" s="3">
        <v>0.4535763888888889</v>
      </c>
      <c r="E166" t="s">
        <v>33</v>
      </c>
      <c r="F166">
        <v>8000</v>
      </c>
      <c r="G166" t="s">
        <v>189</v>
      </c>
    </row>
    <row r="167" spans="1:7">
      <c r="A167" t="s">
        <v>359</v>
      </c>
      <c r="B167" t="s">
        <v>92</v>
      </c>
      <c r="C167" s="2">
        <v>45953</v>
      </c>
      <c r="D167" s="3">
        <v>0.37989583333333332</v>
      </c>
      <c r="E167" t="s">
        <v>33</v>
      </c>
      <c r="F167">
        <v>10000</v>
      </c>
      <c r="G167" t="s">
        <v>189</v>
      </c>
    </row>
    <row r="168" spans="1:7">
      <c r="A168" t="s">
        <v>360</v>
      </c>
      <c r="B168" t="s">
        <v>139</v>
      </c>
      <c r="C168" s="2">
        <v>45722</v>
      </c>
      <c r="D168" s="3">
        <v>0.3316087962962963</v>
      </c>
      <c r="E168" t="s">
        <v>33</v>
      </c>
      <c r="F168">
        <v>500</v>
      </c>
      <c r="G168" t="s">
        <v>189</v>
      </c>
    </row>
    <row r="169" spans="1:7">
      <c r="A169" t="s">
        <v>361</v>
      </c>
      <c r="B169" t="s">
        <v>154</v>
      </c>
      <c r="C169" s="2">
        <v>45905</v>
      </c>
      <c r="D169" s="3">
        <v>0.7628125</v>
      </c>
      <c r="E169" t="s">
        <v>33</v>
      </c>
      <c r="F169">
        <v>3000</v>
      </c>
      <c r="G169" t="s">
        <v>189</v>
      </c>
    </row>
    <row r="170" spans="1:7">
      <c r="A170" t="s">
        <v>362</v>
      </c>
      <c r="B170" t="s">
        <v>134</v>
      </c>
      <c r="C170" s="2">
        <v>45849</v>
      </c>
      <c r="D170" s="3">
        <v>0.75385416666666671</v>
      </c>
      <c r="E170" t="s">
        <v>261</v>
      </c>
      <c r="F170">
        <v>1000</v>
      </c>
      <c r="G170" t="s">
        <v>214</v>
      </c>
    </row>
    <row r="171" spans="1:7">
      <c r="A171" t="s">
        <v>363</v>
      </c>
      <c r="B171" t="s">
        <v>145</v>
      </c>
      <c r="C171" s="2">
        <v>46177</v>
      </c>
      <c r="D171" s="3">
        <v>0.68396990740740737</v>
      </c>
      <c r="E171" t="s">
        <v>33</v>
      </c>
      <c r="F171">
        <v>10000</v>
      </c>
      <c r="G171" t="s">
        <v>189</v>
      </c>
    </row>
    <row r="172" spans="1:7">
      <c r="A172" t="s">
        <v>364</v>
      </c>
      <c r="B172" t="s">
        <v>128</v>
      </c>
      <c r="C172" s="2">
        <v>45917</v>
      </c>
      <c r="D172" s="3">
        <v>0.76585648148148144</v>
      </c>
      <c r="E172" t="s">
        <v>33</v>
      </c>
      <c r="F172">
        <v>2000</v>
      </c>
      <c r="G172" t="s">
        <v>189</v>
      </c>
    </row>
    <row r="173" spans="1:7">
      <c r="A173" t="s">
        <v>365</v>
      </c>
      <c r="B173" t="s">
        <v>161</v>
      </c>
      <c r="C173" s="2">
        <v>45764</v>
      </c>
      <c r="D173" s="3">
        <v>0.82486111111111116</v>
      </c>
      <c r="E173" t="s">
        <v>33</v>
      </c>
      <c r="F173">
        <v>500</v>
      </c>
      <c r="G173" t="s">
        <v>189</v>
      </c>
    </row>
    <row r="174" spans="1:7">
      <c r="A174" t="s">
        <v>366</v>
      </c>
      <c r="B174" t="s">
        <v>124</v>
      </c>
      <c r="C174" s="2">
        <v>45837</v>
      </c>
      <c r="D174" s="3">
        <v>0.82186342592592587</v>
      </c>
      <c r="E174" t="s">
        <v>261</v>
      </c>
      <c r="F174">
        <v>10000</v>
      </c>
      <c r="G174" t="s">
        <v>189</v>
      </c>
    </row>
    <row r="175" spans="1:7">
      <c r="A175" t="s">
        <v>367</v>
      </c>
      <c r="B175" t="s">
        <v>96</v>
      </c>
      <c r="C175" s="2">
        <v>45722</v>
      </c>
      <c r="D175" s="3">
        <v>0.77016203703703701</v>
      </c>
      <c r="E175" t="s">
        <v>33</v>
      </c>
      <c r="F175">
        <v>500</v>
      </c>
      <c r="G175" t="s">
        <v>189</v>
      </c>
    </row>
    <row r="176" spans="1:7">
      <c r="A176" t="s">
        <v>368</v>
      </c>
      <c r="B176" t="s">
        <v>79</v>
      </c>
      <c r="C176" s="2">
        <v>45981</v>
      </c>
      <c r="D176" s="3">
        <v>0.89751157407407411</v>
      </c>
      <c r="E176" t="s">
        <v>261</v>
      </c>
      <c r="F176">
        <v>15000</v>
      </c>
      <c r="G176" t="s">
        <v>189</v>
      </c>
    </row>
    <row r="177" spans="1:7">
      <c r="A177" t="s">
        <v>369</v>
      </c>
      <c r="B177" t="s">
        <v>77</v>
      </c>
      <c r="C177" s="2">
        <v>45853</v>
      </c>
      <c r="D177" s="3">
        <v>0.49709490740740742</v>
      </c>
      <c r="E177" t="s">
        <v>33</v>
      </c>
      <c r="F177">
        <v>10000</v>
      </c>
      <c r="G177" t="s">
        <v>189</v>
      </c>
    </row>
    <row r="178" spans="1:7">
      <c r="A178" t="s">
        <v>370</v>
      </c>
      <c r="B178" t="s">
        <v>93</v>
      </c>
      <c r="C178" s="2">
        <v>46034</v>
      </c>
      <c r="D178" s="3">
        <v>0.60123842592592591</v>
      </c>
      <c r="E178" t="s">
        <v>33</v>
      </c>
      <c r="F178">
        <v>4000</v>
      </c>
      <c r="G178" t="s">
        <v>189</v>
      </c>
    </row>
    <row r="179" spans="1:7">
      <c r="A179" t="s">
        <v>371</v>
      </c>
      <c r="B179" t="s">
        <v>103</v>
      </c>
      <c r="C179" s="2">
        <v>46166</v>
      </c>
      <c r="D179" s="3">
        <v>0.76665509259259257</v>
      </c>
      <c r="E179" t="s">
        <v>194</v>
      </c>
      <c r="F179">
        <v>0</v>
      </c>
      <c r="G179" t="s">
        <v>189</v>
      </c>
    </row>
    <row r="180" spans="1:7">
      <c r="A180" t="s">
        <v>372</v>
      </c>
      <c r="B180" t="s">
        <v>87</v>
      </c>
      <c r="C180" s="2">
        <v>46092</v>
      </c>
      <c r="D180" s="3">
        <v>0.27699074074074082</v>
      </c>
      <c r="E180" t="s">
        <v>33</v>
      </c>
      <c r="F180">
        <v>2500</v>
      </c>
      <c r="G180" t="s">
        <v>189</v>
      </c>
    </row>
    <row r="181" spans="1:7">
      <c r="A181" t="s">
        <v>373</v>
      </c>
      <c r="B181" t="s">
        <v>87</v>
      </c>
      <c r="C181" s="2">
        <v>45993</v>
      </c>
      <c r="D181" s="3">
        <v>0.76351851851851849</v>
      </c>
      <c r="E181" t="s">
        <v>33</v>
      </c>
      <c r="F181">
        <v>4000</v>
      </c>
      <c r="G181" t="s">
        <v>189</v>
      </c>
    </row>
    <row r="182" spans="1:7">
      <c r="A182" t="s">
        <v>374</v>
      </c>
      <c r="B182" t="s">
        <v>137</v>
      </c>
      <c r="C182" s="2">
        <v>46017</v>
      </c>
      <c r="D182" s="3">
        <v>0.65758101851851847</v>
      </c>
      <c r="E182" t="s">
        <v>211</v>
      </c>
      <c r="F182">
        <v>0</v>
      </c>
      <c r="G182" t="s">
        <v>189</v>
      </c>
    </row>
    <row r="183" spans="1:7">
      <c r="A183" t="s">
        <v>375</v>
      </c>
      <c r="B183" t="s">
        <v>136</v>
      </c>
      <c r="C183" s="2">
        <v>45939</v>
      </c>
      <c r="D183" s="3">
        <v>0.74309027777777781</v>
      </c>
      <c r="E183" t="s">
        <v>33</v>
      </c>
      <c r="F183">
        <v>10000</v>
      </c>
      <c r="G183" t="s">
        <v>189</v>
      </c>
    </row>
    <row r="184" spans="1:7">
      <c r="A184" t="s">
        <v>376</v>
      </c>
      <c r="B184" t="s">
        <v>146</v>
      </c>
      <c r="C184" s="2">
        <v>45821</v>
      </c>
      <c r="D184" s="3">
        <v>0.92354166666666671</v>
      </c>
      <c r="E184" t="s">
        <v>33</v>
      </c>
      <c r="F184">
        <v>5000</v>
      </c>
      <c r="G184" t="s">
        <v>189</v>
      </c>
    </row>
    <row r="185" spans="1:7">
      <c r="A185" t="s">
        <v>377</v>
      </c>
      <c r="B185" t="s">
        <v>84</v>
      </c>
      <c r="C185" s="2">
        <v>45899</v>
      </c>
      <c r="D185" s="3">
        <v>0.80790509259259258</v>
      </c>
      <c r="E185" t="s">
        <v>33</v>
      </c>
      <c r="F185">
        <v>8000</v>
      </c>
      <c r="G185" t="s">
        <v>189</v>
      </c>
    </row>
    <row r="186" spans="1:7">
      <c r="A186" t="s">
        <v>378</v>
      </c>
      <c r="B186" t="s">
        <v>99</v>
      </c>
      <c r="C186" s="2">
        <v>46118</v>
      </c>
      <c r="D186" s="3">
        <v>0.93296296296296299</v>
      </c>
      <c r="E186" t="s">
        <v>194</v>
      </c>
      <c r="F186">
        <v>0</v>
      </c>
      <c r="G186" t="s">
        <v>189</v>
      </c>
    </row>
    <row r="187" spans="1:7">
      <c r="A187" t="s">
        <v>379</v>
      </c>
      <c r="B187" t="s">
        <v>148</v>
      </c>
      <c r="C187" s="2">
        <v>46033</v>
      </c>
      <c r="D187" s="3">
        <v>0.61200231481481482</v>
      </c>
      <c r="E187" t="s">
        <v>33</v>
      </c>
      <c r="F187">
        <v>1000</v>
      </c>
      <c r="G187" t="s">
        <v>189</v>
      </c>
    </row>
    <row r="188" spans="1:7">
      <c r="A188" t="s">
        <v>380</v>
      </c>
      <c r="B188" t="s">
        <v>103</v>
      </c>
      <c r="C188" s="2">
        <v>46169</v>
      </c>
      <c r="D188" s="3">
        <v>0.70734953703703707</v>
      </c>
      <c r="E188" t="s">
        <v>33</v>
      </c>
      <c r="F188">
        <v>2500</v>
      </c>
      <c r="G188" t="s">
        <v>189</v>
      </c>
    </row>
    <row r="189" spans="1:7">
      <c r="A189" t="s">
        <v>381</v>
      </c>
      <c r="B189" t="s">
        <v>108</v>
      </c>
      <c r="C189" s="2">
        <v>45950</v>
      </c>
      <c r="D189" s="3">
        <v>0.77166666666666661</v>
      </c>
      <c r="E189" t="s">
        <v>33</v>
      </c>
      <c r="F189">
        <v>1000</v>
      </c>
      <c r="G189" t="s">
        <v>189</v>
      </c>
    </row>
    <row r="190" spans="1:7">
      <c r="A190" t="s">
        <v>382</v>
      </c>
      <c r="B190" t="s">
        <v>172</v>
      </c>
      <c r="C190" s="2">
        <v>46113</v>
      </c>
      <c r="D190" s="3">
        <v>0.99424768518518514</v>
      </c>
      <c r="E190" t="s">
        <v>261</v>
      </c>
      <c r="F190">
        <v>5000</v>
      </c>
      <c r="G190" t="s">
        <v>189</v>
      </c>
    </row>
    <row r="191" spans="1:7">
      <c r="A191" t="s">
        <v>383</v>
      </c>
      <c r="B191" t="s">
        <v>171</v>
      </c>
      <c r="C191" s="2">
        <v>45724</v>
      </c>
      <c r="D191" s="3">
        <v>0.67982638888888891</v>
      </c>
      <c r="E191" t="s">
        <v>33</v>
      </c>
      <c r="F191">
        <v>1500</v>
      </c>
      <c r="G191" t="s">
        <v>189</v>
      </c>
    </row>
    <row r="192" spans="1:7">
      <c r="A192" t="s">
        <v>384</v>
      </c>
      <c r="B192" t="s">
        <v>170</v>
      </c>
      <c r="C192" s="2">
        <v>45836</v>
      </c>
      <c r="D192" s="3">
        <v>0.81405092592592587</v>
      </c>
      <c r="E192" t="s">
        <v>33</v>
      </c>
      <c r="F192">
        <v>2000</v>
      </c>
      <c r="G192" t="s">
        <v>189</v>
      </c>
    </row>
    <row r="193" spans="1:7">
      <c r="A193" t="s">
        <v>385</v>
      </c>
      <c r="B193" t="s">
        <v>111</v>
      </c>
      <c r="C193" s="2">
        <v>46163</v>
      </c>
      <c r="D193" s="3">
        <v>0.1080555555555556</v>
      </c>
      <c r="E193" t="s">
        <v>33</v>
      </c>
      <c r="F193">
        <v>6000</v>
      </c>
      <c r="G193" t="s">
        <v>189</v>
      </c>
    </row>
    <row r="194" spans="1:7">
      <c r="A194" t="s">
        <v>386</v>
      </c>
      <c r="B194" t="s">
        <v>89</v>
      </c>
      <c r="C194" s="2">
        <v>45725</v>
      </c>
      <c r="D194" s="3">
        <v>0.49011574074074082</v>
      </c>
      <c r="E194" t="s">
        <v>33</v>
      </c>
      <c r="F194">
        <v>4000</v>
      </c>
      <c r="G194" t="s">
        <v>189</v>
      </c>
    </row>
    <row r="195" spans="1:7">
      <c r="A195" t="s">
        <v>387</v>
      </c>
      <c r="B195" t="s">
        <v>154</v>
      </c>
      <c r="C195" s="2">
        <v>45733</v>
      </c>
      <c r="D195" s="3">
        <v>0.30603009259259262</v>
      </c>
      <c r="E195" t="s">
        <v>33</v>
      </c>
      <c r="F195">
        <v>5000</v>
      </c>
      <c r="G195" t="s">
        <v>189</v>
      </c>
    </row>
    <row r="196" spans="1:7">
      <c r="A196" t="s">
        <v>388</v>
      </c>
      <c r="B196" t="s">
        <v>125</v>
      </c>
      <c r="C196" s="2">
        <v>45789</v>
      </c>
      <c r="D196" s="3">
        <v>0.86776620370370372</v>
      </c>
      <c r="E196" t="s">
        <v>33</v>
      </c>
      <c r="F196">
        <v>1500</v>
      </c>
      <c r="G196" t="s">
        <v>189</v>
      </c>
    </row>
    <row r="197" spans="1:7">
      <c r="A197" t="s">
        <v>389</v>
      </c>
      <c r="B197" t="s">
        <v>95</v>
      </c>
      <c r="C197" s="2">
        <v>46101</v>
      </c>
      <c r="D197" s="3">
        <v>0.70489583333333339</v>
      </c>
      <c r="E197" t="s">
        <v>194</v>
      </c>
      <c r="F197">
        <v>0</v>
      </c>
      <c r="G197" t="s">
        <v>189</v>
      </c>
    </row>
    <row r="198" spans="1:7">
      <c r="A198" t="s">
        <v>390</v>
      </c>
      <c r="B198" t="s">
        <v>119</v>
      </c>
      <c r="C198" s="2">
        <v>45826</v>
      </c>
      <c r="D198" s="3">
        <v>0.37482638888888892</v>
      </c>
      <c r="E198" t="s">
        <v>33</v>
      </c>
      <c r="F198">
        <v>6000</v>
      </c>
      <c r="G198" t="s">
        <v>189</v>
      </c>
    </row>
    <row r="199" spans="1:7">
      <c r="A199" t="s">
        <v>391</v>
      </c>
      <c r="B199" t="s">
        <v>87</v>
      </c>
      <c r="C199" s="2">
        <v>45914</v>
      </c>
      <c r="D199" s="3">
        <v>0.35783564814814822</v>
      </c>
      <c r="E199" t="s">
        <v>33</v>
      </c>
      <c r="F199">
        <v>2500</v>
      </c>
      <c r="G199" t="s">
        <v>189</v>
      </c>
    </row>
    <row r="200" spans="1:7">
      <c r="A200" t="s">
        <v>392</v>
      </c>
      <c r="B200" t="s">
        <v>89</v>
      </c>
      <c r="C200" s="2">
        <v>46172</v>
      </c>
      <c r="D200" s="3">
        <v>0.73445601851851849</v>
      </c>
      <c r="E200" t="s">
        <v>33</v>
      </c>
      <c r="F200">
        <v>10000</v>
      </c>
      <c r="G200" t="s">
        <v>189</v>
      </c>
    </row>
    <row r="201" spans="1:7">
      <c r="A201" t="s">
        <v>393</v>
      </c>
      <c r="B201" t="s">
        <v>158</v>
      </c>
      <c r="C201" s="2">
        <v>46003</v>
      </c>
      <c r="D201" s="3">
        <v>0.85835648148148147</v>
      </c>
      <c r="E201" t="s">
        <v>194</v>
      </c>
      <c r="F201">
        <v>0</v>
      </c>
      <c r="G201" t="s">
        <v>189</v>
      </c>
    </row>
    <row r="202" spans="1:7">
      <c r="A202" t="s">
        <v>394</v>
      </c>
      <c r="B202" t="s">
        <v>79</v>
      </c>
      <c r="C202" s="2">
        <v>45929</v>
      </c>
      <c r="D202" s="3">
        <v>0.74277777777777776</v>
      </c>
      <c r="E202" t="s">
        <v>33</v>
      </c>
      <c r="F202">
        <v>10000</v>
      </c>
      <c r="G202" t="s">
        <v>189</v>
      </c>
    </row>
    <row r="203" spans="1:7">
      <c r="A203" t="s">
        <v>395</v>
      </c>
      <c r="B203" t="s">
        <v>161</v>
      </c>
      <c r="C203" s="2">
        <v>45954</v>
      </c>
      <c r="D203" s="3">
        <v>0.72187500000000004</v>
      </c>
      <c r="E203" t="s">
        <v>33</v>
      </c>
      <c r="F203">
        <v>10000</v>
      </c>
      <c r="G203" t="s">
        <v>189</v>
      </c>
    </row>
    <row r="204" spans="1:7">
      <c r="A204" t="s">
        <v>396</v>
      </c>
      <c r="B204" t="s">
        <v>139</v>
      </c>
      <c r="C204" s="2">
        <v>45732</v>
      </c>
      <c r="D204" s="3">
        <v>0.75726851851851851</v>
      </c>
      <c r="E204" t="s">
        <v>33</v>
      </c>
      <c r="F204">
        <v>5000</v>
      </c>
      <c r="G204" t="s">
        <v>189</v>
      </c>
    </row>
    <row r="205" spans="1:7">
      <c r="A205" t="s">
        <v>397</v>
      </c>
      <c r="B205" t="s">
        <v>158</v>
      </c>
      <c r="C205" s="2">
        <v>45805</v>
      </c>
      <c r="D205" s="3">
        <v>0.53148148148148144</v>
      </c>
      <c r="E205" t="s">
        <v>194</v>
      </c>
      <c r="F205">
        <v>0</v>
      </c>
      <c r="G205" t="s">
        <v>189</v>
      </c>
    </row>
    <row r="206" spans="1:7">
      <c r="A206" t="s">
        <v>398</v>
      </c>
      <c r="B206" t="s">
        <v>132</v>
      </c>
      <c r="C206" s="2">
        <v>45791</v>
      </c>
      <c r="D206" s="3">
        <v>0.81429398148148147</v>
      </c>
      <c r="E206" t="s">
        <v>33</v>
      </c>
      <c r="F206">
        <v>2000</v>
      </c>
      <c r="G206" t="s">
        <v>189</v>
      </c>
    </row>
    <row r="207" spans="1:7">
      <c r="A207" t="s">
        <v>399</v>
      </c>
      <c r="B207" t="s">
        <v>115</v>
      </c>
      <c r="C207" s="2">
        <v>46118</v>
      </c>
      <c r="D207" s="3">
        <v>0.42086805555555562</v>
      </c>
      <c r="E207" t="s">
        <v>33</v>
      </c>
      <c r="F207">
        <v>4000</v>
      </c>
      <c r="G207" t="s">
        <v>189</v>
      </c>
    </row>
    <row r="208" spans="1:7">
      <c r="A208" t="s">
        <v>400</v>
      </c>
      <c r="B208" t="s">
        <v>134</v>
      </c>
      <c r="C208" s="2">
        <v>45912</v>
      </c>
      <c r="D208" s="3">
        <v>0.95636574074074077</v>
      </c>
      <c r="E208" t="s">
        <v>194</v>
      </c>
      <c r="F208">
        <v>0</v>
      </c>
      <c r="G208" t="s">
        <v>189</v>
      </c>
    </row>
    <row r="209" spans="1:7">
      <c r="A209" t="s">
        <v>401</v>
      </c>
      <c r="B209" t="s">
        <v>173</v>
      </c>
      <c r="C209" s="2">
        <v>45978</v>
      </c>
      <c r="D209" s="3">
        <v>0.34063657407407399</v>
      </c>
      <c r="E209" t="s">
        <v>261</v>
      </c>
      <c r="F209">
        <v>10000</v>
      </c>
      <c r="G209" t="s">
        <v>189</v>
      </c>
    </row>
    <row r="210" spans="1:7">
      <c r="A210" t="s">
        <v>402</v>
      </c>
      <c r="B210" t="s">
        <v>120</v>
      </c>
      <c r="C210" s="2">
        <v>46167</v>
      </c>
      <c r="D210" s="3">
        <v>0.1010648148148148</v>
      </c>
      <c r="E210" t="s">
        <v>33</v>
      </c>
      <c r="F210">
        <v>2000</v>
      </c>
      <c r="G210" t="s">
        <v>189</v>
      </c>
    </row>
    <row r="211" spans="1:7">
      <c r="A211" t="s">
        <v>403</v>
      </c>
      <c r="B211" t="s">
        <v>126</v>
      </c>
      <c r="C211" s="2">
        <v>45707</v>
      </c>
      <c r="D211" s="3">
        <v>0.18863425925925931</v>
      </c>
      <c r="E211" t="s">
        <v>211</v>
      </c>
      <c r="F211">
        <v>0</v>
      </c>
      <c r="G211" t="s">
        <v>189</v>
      </c>
    </row>
    <row r="212" spans="1:7">
      <c r="A212" t="s">
        <v>404</v>
      </c>
      <c r="B212" t="s">
        <v>141</v>
      </c>
      <c r="C212" s="2">
        <v>45950</v>
      </c>
      <c r="D212" s="3">
        <v>0.70423611111111106</v>
      </c>
      <c r="E212" t="s">
        <v>33</v>
      </c>
      <c r="F212">
        <v>2500</v>
      </c>
      <c r="G212" t="s">
        <v>189</v>
      </c>
    </row>
    <row r="213" spans="1:7">
      <c r="A213" t="s">
        <v>405</v>
      </c>
      <c r="B213" t="s">
        <v>178</v>
      </c>
      <c r="C213" s="2">
        <v>46070</v>
      </c>
      <c r="D213" s="3">
        <v>0.55906250000000002</v>
      </c>
      <c r="E213" t="s">
        <v>33</v>
      </c>
      <c r="F213">
        <v>2000</v>
      </c>
      <c r="G213" t="s">
        <v>189</v>
      </c>
    </row>
    <row r="214" spans="1:7">
      <c r="A214" t="s">
        <v>406</v>
      </c>
      <c r="B214" t="s">
        <v>117</v>
      </c>
      <c r="C214" s="2">
        <v>45733</v>
      </c>
      <c r="D214" s="3">
        <v>0.56166666666666665</v>
      </c>
      <c r="E214" t="s">
        <v>33</v>
      </c>
      <c r="F214">
        <v>8000</v>
      </c>
      <c r="G214" t="s">
        <v>189</v>
      </c>
    </row>
    <row r="215" spans="1:7">
      <c r="A215" t="s">
        <v>407</v>
      </c>
      <c r="B215" t="s">
        <v>93</v>
      </c>
      <c r="C215" s="2">
        <v>45789</v>
      </c>
      <c r="D215" s="3">
        <v>0.93429398148148146</v>
      </c>
      <c r="E215" t="s">
        <v>194</v>
      </c>
      <c r="F215">
        <v>0</v>
      </c>
      <c r="G215" t="s">
        <v>189</v>
      </c>
    </row>
    <row r="216" spans="1:7">
      <c r="A216" t="s">
        <v>408</v>
      </c>
      <c r="B216" t="s">
        <v>127</v>
      </c>
      <c r="C216" s="2">
        <v>45805</v>
      </c>
      <c r="D216" s="3">
        <v>0.35584490740740737</v>
      </c>
      <c r="E216" t="s">
        <v>33</v>
      </c>
      <c r="F216">
        <v>500</v>
      </c>
      <c r="G216" t="s">
        <v>189</v>
      </c>
    </row>
    <row r="217" spans="1:7">
      <c r="A217" t="s">
        <v>409</v>
      </c>
      <c r="B217" t="s">
        <v>172</v>
      </c>
      <c r="C217" s="2">
        <v>45999</v>
      </c>
      <c r="D217" s="3">
        <v>0.81491898148148145</v>
      </c>
      <c r="E217" t="s">
        <v>33</v>
      </c>
      <c r="F217">
        <v>6000</v>
      </c>
      <c r="G217" t="s">
        <v>189</v>
      </c>
    </row>
    <row r="218" spans="1:7">
      <c r="A218" t="s">
        <v>410</v>
      </c>
      <c r="B218" t="s">
        <v>159</v>
      </c>
      <c r="C218" s="2">
        <v>45984</v>
      </c>
      <c r="D218" s="3">
        <v>0.36096064814814821</v>
      </c>
      <c r="E218" t="s">
        <v>194</v>
      </c>
      <c r="F218">
        <v>0</v>
      </c>
      <c r="G218" t="s">
        <v>189</v>
      </c>
    </row>
    <row r="219" spans="1:7">
      <c r="A219" t="s">
        <v>411</v>
      </c>
      <c r="B219" t="s">
        <v>145</v>
      </c>
      <c r="C219" s="2">
        <v>46179</v>
      </c>
      <c r="D219" s="3">
        <v>0.69833333333333336</v>
      </c>
      <c r="E219" t="s">
        <v>33</v>
      </c>
      <c r="F219">
        <v>500</v>
      </c>
      <c r="G219" t="s">
        <v>189</v>
      </c>
    </row>
    <row r="220" spans="1:7">
      <c r="A220" t="s">
        <v>412</v>
      </c>
      <c r="B220" t="s">
        <v>167</v>
      </c>
      <c r="C220" s="2">
        <v>45770</v>
      </c>
      <c r="D220" s="3">
        <v>0.98424768518518524</v>
      </c>
      <c r="E220" t="s">
        <v>194</v>
      </c>
      <c r="F220">
        <v>0</v>
      </c>
      <c r="G220" t="s">
        <v>189</v>
      </c>
    </row>
    <row r="221" spans="1:7">
      <c r="A221" t="s">
        <v>413</v>
      </c>
      <c r="B221" t="s">
        <v>169</v>
      </c>
      <c r="C221" s="2">
        <v>45685</v>
      </c>
      <c r="D221" s="3">
        <v>0.71991898148148148</v>
      </c>
      <c r="E221" t="s">
        <v>194</v>
      </c>
      <c r="F221">
        <v>0</v>
      </c>
      <c r="G221" t="s">
        <v>189</v>
      </c>
    </row>
    <row r="222" spans="1:7">
      <c r="A222" t="s">
        <v>414</v>
      </c>
      <c r="B222" t="s">
        <v>154</v>
      </c>
      <c r="C222" s="2">
        <v>45891</v>
      </c>
      <c r="D222" s="3">
        <v>0.77604166666666663</v>
      </c>
      <c r="E222" t="s">
        <v>33</v>
      </c>
      <c r="F222">
        <v>10000</v>
      </c>
      <c r="G222" t="s">
        <v>189</v>
      </c>
    </row>
    <row r="223" spans="1:7">
      <c r="A223" t="s">
        <v>415</v>
      </c>
      <c r="B223" t="s">
        <v>180</v>
      </c>
      <c r="C223" s="2">
        <v>46047</v>
      </c>
      <c r="D223" s="3">
        <v>0.32170138888888888</v>
      </c>
      <c r="E223" t="s">
        <v>33</v>
      </c>
      <c r="F223">
        <v>1000</v>
      </c>
      <c r="G223" t="s">
        <v>189</v>
      </c>
    </row>
    <row r="224" spans="1:7">
      <c r="A224" t="s">
        <v>416</v>
      </c>
      <c r="B224" t="s">
        <v>137</v>
      </c>
      <c r="C224" s="2">
        <v>45979</v>
      </c>
      <c r="D224" s="3">
        <v>0.60189814814814813</v>
      </c>
      <c r="E224" t="s">
        <v>33</v>
      </c>
      <c r="F224">
        <v>6000</v>
      </c>
      <c r="G224" t="s">
        <v>189</v>
      </c>
    </row>
    <row r="225" spans="1:7">
      <c r="A225" t="s">
        <v>417</v>
      </c>
      <c r="B225" t="s">
        <v>141</v>
      </c>
      <c r="C225" s="2">
        <v>45721</v>
      </c>
      <c r="D225" s="3">
        <v>0.77306712962962965</v>
      </c>
      <c r="E225" t="s">
        <v>33</v>
      </c>
      <c r="F225">
        <v>10000</v>
      </c>
      <c r="G225" t="s">
        <v>189</v>
      </c>
    </row>
    <row r="226" spans="1:7">
      <c r="A226" t="s">
        <v>418</v>
      </c>
      <c r="B226" t="s">
        <v>129</v>
      </c>
      <c r="C226" s="2">
        <v>45979</v>
      </c>
      <c r="D226" s="3">
        <v>0.93747685185185181</v>
      </c>
      <c r="E226" t="s">
        <v>33</v>
      </c>
      <c r="F226">
        <v>6000</v>
      </c>
      <c r="G226" t="s">
        <v>189</v>
      </c>
    </row>
    <row r="227" spans="1:7">
      <c r="A227" t="s">
        <v>419</v>
      </c>
      <c r="B227" t="s">
        <v>179</v>
      </c>
      <c r="C227" s="2">
        <v>45928</v>
      </c>
      <c r="D227" s="3">
        <v>0.71684027777777781</v>
      </c>
      <c r="E227" t="s">
        <v>33</v>
      </c>
      <c r="F227">
        <v>2500</v>
      </c>
      <c r="G227" t="s">
        <v>189</v>
      </c>
    </row>
    <row r="228" spans="1:7">
      <c r="A228" t="s">
        <v>420</v>
      </c>
      <c r="B228" t="s">
        <v>119</v>
      </c>
      <c r="C228" s="2">
        <v>45953</v>
      </c>
      <c r="D228" s="3">
        <v>0.78107638888888886</v>
      </c>
      <c r="E228" t="s">
        <v>33</v>
      </c>
      <c r="F228">
        <v>5000</v>
      </c>
      <c r="G228" t="s">
        <v>189</v>
      </c>
    </row>
    <row r="229" spans="1:7">
      <c r="A229" t="s">
        <v>421</v>
      </c>
      <c r="B229" t="s">
        <v>173</v>
      </c>
      <c r="C229" s="2">
        <v>45938</v>
      </c>
      <c r="D229" s="3">
        <v>0.48383101851851851</v>
      </c>
      <c r="E229" t="s">
        <v>33</v>
      </c>
      <c r="F229">
        <v>4000</v>
      </c>
      <c r="G229" t="s">
        <v>189</v>
      </c>
    </row>
    <row r="230" spans="1:7">
      <c r="A230" t="s">
        <v>422</v>
      </c>
      <c r="B230" t="s">
        <v>179</v>
      </c>
      <c r="C230" s="2">
        <v>45807</v>
      </c>
      <c r="D230" s="3">
        <v>0.47135416666666669</v>
      </c>
      <c r="E230" t="s">
        <v>33</v>
      </c>
      <c r="F230">
        <v>5000</v>
      </c>
      <c r="G230" t="s">
        <v>189</v>
      </c>
    </row>
    <row r="231" spans="1:7">
      <c r="A231" t="s">
        <v>423</v>
      </c>
      <c r="B231" t="s">
        <v>176</v>
      </c>
      <c r="C231" s="2">
        <v>46148</v>
      </c>
      <c r="D231" s="3">
        <v>0.41150462962962958</v>
      </c>
      <c r="E231" t="s">
        <v>33</v>
      </c>
      <c r="F231">
        <v>6000</v>
      </c>
      <c r="G231" t="s">
        <v>189</v>
      </c>
    </row>
    <row r="232" spans="1:7">
      <c r="A232" t="s">
        <v>424</v>
      </c>
      <c r="B232" t="s">
        <v>96</v>
      </c>
      <c r="C232" s="2">
        <v>45769</v>
      </c>
      <c r="D232" s="3">
        <v>0.73420138888888886</v>
      </c>
      <c r="E232" t="s">
        <v>33</v>
      </c>
      <c r="F232">
        <v>10000</v>
      </c>
      <c r="G232" t="s">
        <v>189</v>
      </c>
    </row>
    <row r="233" spans="1:7">
      <c r="A233" t="s">
        <v>425</v>
      </c>
      <c r="B233" t="s">
        <v>109</v>
      </c>
      <c r="C233" s="2">
        <v>45896</v>
      </c>
      <c r="D233" s="3">
        <v>0.1849652777777778</v>
      </c>
      <c r="E233" t="s">
        <v>33</v>
      </c>
      <c r="F233">
        <v>1000</v>
      </c>
      <c r="G233" t="s">
        <v>189</v>
      </c>
    </row>
    <row r="234" spans="1:7">
      <c r="A234" t="s">
        <v>426</v>
      </c>
      <c r="B234" t="s">
        <v>96</v>
      </c>
      <c r="C234" s="2">
        <v>45663</v>
      </c>
      <c r="D234" s="3">
        <v>0.95775462962962965</v>
      </c>
      <c r="E234" t="s">
        <v>33</v>
      </c>
      <c r="F234">
        <v>5000</v>
      </c>
      <c r="G234" t="s">
        <v>189</v>
      </c>
    </row>
    <row r="235" spans="1:7">
      <c r="A235" t="s">
        <v>427</v>
      </c>
      <c r="B235" t="s">
        <v>106</v>
      </c>
      <c r="C235" s="2">
        <v>45952</v>
      </c>
      <c r="D235" s="3">
        <v>0.52850694444444446</v>
      </c>
      <c r="E235" t="s">
        <v>211</v>
      </c>
      <c r="F235">
        <v>0</v>
      </c>
      <c r="G235" t="s">
        <v>189</v>
      </c>
    </row>
    <row r="236" spans="1:7">
      <c r="A236" t="s">
        <v>428</v>
      </c>
      <c r="B236" t="s">
        <v>154</v>
      </c>
      <c r="C236" s="2">
        <v>45895</v>
      </c>
      <c r="D236" s="3">
        <v>0.69923611111111106</v>
      </c>
      <c r="E236" t="s">
        <v>211</v>
      </c>
      <c r="F236">
        <v>0</v>
      </c>
      <c r="G236" t="s">
        <v>189</v>
      </c>
    </row>
    <row r="237" spans="1:7">
      <c r="A237" t="s">
        <v>429</v>
      </c>
      <c r="B237" t="s">
        <v>102</v>
      </c>
      <c r="C237" s="2">
        <v>46085</v>
      </c>
      <c r="D237" s="3">
        <v>0.84165509259259264</v>
      </c>
      <c r="E237" t="s">
        <v>211</v>
      </c>
      <c r="F237">
        <v>0</v>
      </c>
      <c r="G237" t="s">
        <v>214</v>
      </c>
    </row>
    <row r="238" spans="1:7">
      <c r="A238" t="s">
        <v>430</v>
      </c>
      <c r="B238" t="s">
        <v>144</v>
      </c>
      <c r="C238" s="2">
        <v>45848</v>
      </c>
      <c r="D238" s="3">
        <v>0.91387731481481482</v>
      </c>
      <c r="E238" t="s">
        <v>33</v>
      </c>
      <c r="F238">
        <v>500</v>
      </c>
      <c r="G238" t="s">
        <v>189</v>
      </c>
    </row>
    <row r="239" spans="1:7">
      <c r="A239" t="s">
        <v>431</v>
      </c>
      <c r="B239" t="s">
        <v>153</v>
      </c>
      <c r="C239" s="2">
        <v>45767</v>
      </c>
      <c r="D239" s="3">
        <v>0.88979166666666665</v>
      </c>
      <c r="E239" t="s">
        <v>33</v>
      </c>
      <c r="F239">
        <v>10000</v>
      </c>
      <c r="G239" t="s">
        <v>189</v>
      </c>
    </row>
    <row r="240" spans="1:7">
      <c r="A240" t="s">
        <v>432</v>
      </c>
      <c r="B240" t="s">
        <v>144</v>
      </c>
      <c r="C240" s="2">
        <v>45795</v>
      </c>
      <c r="D240" s="3">
        <v>0.85366898148148151</v>
      </c>
      <c r="E240" t="s">
        <v>33</v>
      </c>
      <c r="F240">
        <v>1000</v>
      </c>
      <c r="G240" t="s">
        <v>189</v>
      </c>
    </row>
    <row r="241" spans="1:7">
      <c r="A241" t="s">
        <v>433</v>
      </c>
      <c r="B241" t="s">
        <v>174</v>
      </c>
      <c r="C241" s="2">
        <v>46127</v>
      </c>
      <c r="D241" s="3">
        <v>0.73971064814814813</v>
      </c>
      <c r="E241" t="s">
        <v>33</v>
      </c>
      <c r="F241">
        <v>3000</v>
      </c>
      <c r="G241" t="s">
        <v>189</v>
      </c>
    </row>
    <row r="242" spans="1:7">
      <c r="A242" t="s">
        <v>434</v>
      </c>
      <c r="B242" t="s">
        <v>153</v>
      </c>
      <c r="C242" s="2">
        <v>45855</v>
      </c>
      <c r="D242" s="3">
        <v>0.37129629629629629</v>
      </c>
      <c r="E242" t="s">
        <v>211</v>
      </c>
      <c r="F242">
        <v>0</v>
      </c>
      <c r="G242" t="s">
        <v>189</v>
      </c>
    </row>
    <row r="243" spans="1:7">
      <c r="A243" t="s">
        <v>435</v>
      </c>
      <c r="B243" t="s">
        <v>146</v>
      </c>
      <c r="C243" s="2">
        <v>45993</v>
      </c>
      <c r="D243" s="3">
        <v>0.27923611111111107</v>
      </c>
      <c r="E243" t="s">
        <v>33</v>
      </c>
      <c r="F243">
        <v>1500</v>
      </c>
      <c r="G243" t="s">
        <v>189</v>
      </c>
    </row>
    <row r="244" spans="1:7">
      <c r="A244" t="s">
        <v>436</v>
      </c>
      <c r="B244" t="s">
        <v>112</v>
      </c>
      <c r="C244" s="2">
        <v>45664</v>
      </c>
      <c r="D244" s="3">
        <v>0.4274074074074074</v>
      </c>
      <c r="E244" t="s">
        <v>194</v>
      </c>
      <c r="F244">
        <v>0</v>
      </c>
      <c r="G244" t="s">
        <v>214</v>
      </c>
    </row>
    <row r="245" spans="1:7">
      <c r="A245" t="s">
        <v>437</v>
      </c>
      <c r="B245" t="s">
        <v>155</v>
      </c>
      <c r="C245" s="2">
        <v>45669</v>
      </c>
      <c r="D245" s="3">
        <v>0.43314814814814823</v>
      </c>
      <c r="E245" t="s">
        <v>33</v>
      </c>
      <c r="F245">
        <v>10000</v>
      </c>
      <c r="G245" t="s">
        <v>189</v>
      </c>
    </row>
    <row r="246" spans="1:7">
      <c r="A246" t="s">
        <v>438</v>
      </c>
      <c r="B246" t="s">
        <v>120</v>
      </c>
      <c r="C246" s="2">
        <v>45821</v>
      </c>
      <c r="D246" s="3">
        <v>0.60623842592592592</v>
      </c>
      <c r="E246" t="s">
        <v>211</v>
      </c>
      <c r="F246">
        <v>0</v>
      </c>
      <c r="G246" t="s">
        <v>189</v>
      </c>
    </row>
    <row r="247" spans="1:7">
      <c r="A247" t="s">
        <v>439</v>
      </c>
      <c r="B247" t="s">
        <v>120</v>
      </c>
      <c r="C247" s="2">
        <v>45778</v>
      </c>
      <c r="D247" s="3">
        <v>0.721099537037037</v>
      </c>
      <c r="E247" t="s">
        <v>33</v>
      </c>
      <c r="F247">
        <v>2000</v>
      </c>
      <c r="G247" t="s">
        <v>214</v>
      </c>
    </row>
    <row r="248" spans="1:7">
      <c r="A248" t="s">
        <v>440</v>
      </c>
      <c r="B248" t="s">
        <v>99</v>
      </c>
      <c r="C248" s="2">
        <v>46123</v>
      </c>
      <c r="D248" s="3">
        <v>0.77665509259259258</v>
      </c>
      <c r="E248" t="s">
        <v>33</v>
      </c>
      <c r="F248">
        <v>6000</v>
      </c>
      <c r="G248" t="s">
        <v>189</v>
      </c>
    </row>
    <row r="249" spans="1:7">
      <c r="A249" t="s">
        <v>441</v>
      </c>
      <c r="B249" t="s">
        <v>177</v>
      </c>
      <c r="C249" s="2">
        <v>45881</v>
      </c>
      <c r="D249" s="3">
        <v>0.82208333333333339</v>
      </c>
      <c r="E249" t="s">
        <v>33</v>
      </c>
      <c r="F249">
        <v>1000</v>
      </c>
      <c r="G249" t="s">
        <v>189</v>
      </c>
    </row>
    <row r="250" spans="1:7">
      <c r="A250" t="s">
        <v>442</v>
      </c>
      <c r="B250" t="s">
        <v>148</v>
      </c>
      <c r="C250" s="2">
        <v>46028</v>
      </c>
      <c r="D250" s="3">
        <v>0.27508101851851852</v>
      </c>
      <c r="E250" t="s">
        <v>33</v>
      </c>
      <c r="F250">
        <v>6000</v>
      </c>
      <c r="G250" t="s">
        <v>189</v>
      </c>
    </row>
    <row r="251" spans="1:7">
      <c r="A251" t="s">
        <v>443</v>
      </c>
      <c r="B251" t="s">
        <v>106</v>
      </c>
      <c r="C251" s="2">
        <v>45811</v>
      </c>
      <c r="D251" s="3">
        <v>0.3712152777777778</v>
      </c>
      <c r="E251" t="s">
        <v>33</v>
      </c>
      <c r="F251">
        <v>10000</v>
      </c>
      <c r="G251" t="s">
        <v>189</v>
      </c>
    </row>
    <row r="252" spans="1:7">
      <c r="A252" t="s">
        <v>444</v>
      </c>
      <c r="B252" t="s">
        <v>155</v>
      </c>
      <c r="C252" s="2">
        <v>46158</v>
      </c>
      <c r="D252" s="3">
        <v>0.27254629629629629</v>
      </c>
      <c r="E252" t="s">
        <v>194</v>
      </c>
      <c r="F252">
        <v>0</v>
      </c>
      <c r="G252" t="s">
        <v>189</v>
      </c>
    </row>
    <row r="253" spans="1:7">
      <c r="A253" t="s">
        <v>445</v>
      </c>
      <c r="B253" t="s">
        <v>146</v>
      </c>
      <c r="C253" s="2">
        <v>46083</v>
      </c>
      <c r="D253" s="3">
        <v>0.62748842592592591</v>
      </c>
      <c r="E253" t="s">
        <v>33</v>
      </c>
      <c r="F253">
        <v>2500</v>
      </c>
      <c r="G253" t="s">
        <v>189</v>
      </c>
    </row>
    <row r="254" spans="1:7">
      <c r="A254" t="s">
        <v>446</v>
      </c>
      <c r="B254" t="s">
        <v>131</v>
      </c>
      <c r="C254" s="2">
        <v>45918</v>
      </c>
      <c r="D254" s="3">
        <v>0.82445601851851846</v>
      </c>
      <c r="E254" t="s">
        <v>33</v>
      </c>
      <c r="F254">
        <v>500</v>
      </c>
      <c r="G254" t="s">
        <v>189</v>
      </c>
    </row>
    <row r="255" spans="1:7">
      <c r="A255" t="s">
        <v>447</v>
      </c>
      <c r="B255" t="s">
        <v>170</v>
      </c>
      <c r="C255" s="2">
        <v>45723</v>
      </c>
      <c r="D255" s="3">
        <v>0.66943287037037036</v>
      </c>
      <c r="E255" t="s">
        <v>211</v>
      </c>
      <c r="F255">
        <v>0</v>
      </c>
      <c r="G255" t="s">
        <v>214</v>
      </c>
    </row>
    <row r="256" spans="1:7">
      <c r="A256" t="s">
        <v>448</v>
      </c>
      <c r="B256" t="s">
        <v>77</v>
      </c>
      <c r="C256" s="2">
        <v>45951</v>
      </c>
      <c r="D256" s="3">
        <v>0.61745370370370367</v>
      </c>
      <c r="E256" t="s">
        <v>194</v>
      </c>
      <c r="F256">
        <v>0</v>
      </c>
      <c r="G256" t="s">
        <v>214</v>
      </c>
    </row>
    <row r="257" spans="1:7">
      <c r="A257" t="s">
        <v>449</v>
      </c>
      <c r="B257" t="s">
        <v>128</v>
      </c>
      <c r="C257" s="2">
        <v>46049</v>
      </c>
      <c r="D257" s="3">
        <v>0.66594907407407411</v>
      </c>
      <c r="E257" t="s">
        <v>33</v>
      </c>
      <c r="F257">
        <v>1000</v>
      </c>
      <c r="G257" t="s">
        <v>189</v>
      </c>
    </row>
    <row r="258" spans="1:7">
      <c r="A258" t="s">
        <v>450</v>
      </c>
      <c r="B258" t="s">
        <v>165</v>
      </c>
      <c r="C258" s="2">
        <v>45794</v>
      </c>
      <c r="D258" s="3">
        <v>0.72369212962962959</v>
      </c>
      <c r="E258" t="s">
        <v>33</v>
      </c>
      <c r="F258">
        <v>6000</v>
      </c>
      <c r="G258" t="s">
        <v>189</v>
      </c>
    </row>
    <row r="259" spans="1:7">
      <c r="A259" t="s">
        <v>451</v>
      </c>
      <c r="B259" t="s">
        <v>95</v>
      </c>
      <c r="C259" s="2">
        <v>45886</v>
      </c>
      <c r="D259" s="3">
        <v>0.82501157407407411</v>
      </c>
      <c r="E259" t="s">
        <v>261</v>
      </c>
      <c r="F259">
        <v>10000</v>
      </c>
      <c r="G259" t="s">
        <v>189</v>
      </c>
    </row>
    <row r="260" spans="1:7">
      <c r="A260" t="s">
        <v>452</v>
      </c>
      <c r="B260" t="s">
        <v>150</v>
      </c>
      <c r="C260" s="2">
        <v>46092</v>
      </c>
      <c r="D260" s="3">
        <v>0.70293981481481482</v>
      </c>
      <c r="E260" t="s">
        <v>33</v>
      </c>
      <c r="F260">
        <v>3000</v>
      </c>
      <c r="G260" t="s">
        <v>189</v>
      </c>
    </row>
    <row r="261" spans="1:7">
      <c r="A261" t="s">
        <v>453</v>
      </c>
      <c r="B261" t="s">
        <v>104</v>
      </c>
      <c r="C261" s="2">
        <v>45773</v>
      </c>
      <c r="D261" s="3">
        <v>0.1128009259259259</v>
      </c>
      <c r="E261" t="s">
        <v>33</v>
      </c>
      <c r="F261">
        <v>500</v>
      </c>
      <c r="G261" t="s">
        <v>189</v>
      </c>
    </row>
    <row r="262" spans="1:7">
      <c r="A262" t="s">
        <v>454</v>
      </c>
      <c r="B262" t="s">
        <v>84</v>
      </c>
      <c r="C262" s="2">
        <v>45761</v>
      </c>
      <c r="D262" s="3">
        <v>0.72821759259259256</v>
      </c>
      <c r="E262" t="s">
        <v>33</v>
      </c>
      <c r="F262">
        <v>500</v>
      </c>
      <c r="G262" t="s">
        <v>189</v>
      </c>
    </row>
    <row r="263" spans="1:7">
      <c r="A263" t="s">
        <v>455</v>
      </c>
      <c r="B263" t="s">
        <v>79</v>
      </c>
      <c r="C263" s="2">
        <v>46069</v>
      </c>
      <c r="D263" s="3">
        <v>0.60709490740740746</v>
      </c>
      <c r="E263" t="s">
        <v>194</v>
      </c>
      <c r="F263">
        <v>0</v>
      </c>
      <c r="G263" t="s">
        <v>189</v>
      </c>
    </row>
    <row r="264" spans="1:7">
      <c r="A264" t="s">
        <v>456</v>
      </c>
      <c r="B264" t="s">
        <v>96</v>
      </c>
      <c r="C264" s="2">
        <v>46173</v>
      </c>
      <c r="D264" s="3">
        <v>0.96865740740740736</v>
      </c>
      <c r="E264" t="s">
        <v>211</v>
      </c>
      <c r="F264">
        <v>0</v>
      </c>
      <c r="G264" t="s">
        <v>189</v>
      </c>
    </row>
    <row r="265" spans="1:7">
      <c r="A265" t="s">
        <v>457</v>
      </c>
      <c r="B265" t="s">
        <v>154</v>
      </c>
      <c r="C265" s="2">
        <v>45986</v>
      </c>
      <c r="D265" s="3">
        <v>0.41399305555555549</v>
      </c>
      <c r="E265" t="s">
        <v>261</v>
      </c>
      <c r="F265">
        <v>15000</v>
      </c>
      <c r="G265" t="s">
        <v>189</v>
      </c>
    </row>
    <row r="266" spans="1:7">
      <c r="A266" t="s">
        <v>458</v>
      </c>
      <c r="B266" t="s">
        <v>119</v>
      </c>
      <c r="C266" s="2">
        <v>45939</v>
      </c>
      <c r="D266" s="3">
        <v>0.2346759259259259</v>
      </c>
      <c r="E266" t="s">
        <v>194</v>
      </c>
      <c r="F266">
        <v>0</v>
      </c>
      <c r="G266" t="s">
        <v>189</v>
      </c>
    </row>
    <row r="267" spans="1:7">
      <c r="A267" t="s">
        <v>459</v>
      </c>
      <c r="B267" t="s">
        <v>167</v>
      </c>
      <c r="C267" s="2">
        <v>46095</v>
      </c>
      <c r="D267" s="3">
        <v>0.66900462962962959</v>
      </c>
      <c r="E267" t="s">
        <v>211</v>
      </c>
      <c r="F267">
        <v>0</v>
      </c>
      <c r="G267" t="s">
        <v>189</v>
      </c>
    </row>
    <row r="268" spans="1:7">
      <c r="A268" t="s">
        <v>460</v>
      </c>
      <c r="B268" t="s">
        <v>148</v>
      </c>
      <c r="C268" s="2">
        <v>45984</v>
      </c>
      <c r="D268" s="3">
        <v>0.76815972222222217</v>
      </c>
      <c r="E268" t="s">
        <v>33</v>
      </c>
      <c r="F268">
        <v>1500</v>
      </c>
      <c r="G268" t="s">
        <v>189</v>
      </c>
    </row>
    <row r="269" spans="1:7">
      <c r="A269" t="s">
        <v>461</v>
      </c>
      <c r="B269" t="s">
        <v>141</v>
      </c>
      <c r="C269" s="2">
        <v>45904</v>
      </c>
      <c r="D269" s="3">
        <v>0.84715277777777775</v>
      </c>
      <c r="E269" t="s">
        <v>33</v>
      </c>
      <c r="F269">
        <v>5000</v>
      </c>
      <c r="G269" t="s">
        <v>189</v>
      </c>
    </row>
    <row r="270" spans="1:7">
      <c r="A270" t="s">
        <v>462</v>
      </c>
      <c r="B270" t="s">
        <v>152</v>
      </c>
      <c r="C270" s="2">
        <v>46080</v>
      </c>
      <c r="D270" s="3">
        <v>0.94135416666666671</v>
      </c>
      <c r="E270" t="s">
        <v>33</v>
      </c>
      <c r="F270">
        <v>2000</v>
      </c>
      <c r="G270" t="s">
        <v>189</v>
      </c>
    </row>
    <row r="271" spans="1:7">
      <c r="A271" t="s">
        <v>463</v>
      </c>
      <c r="B271" t="s">
        <v>123</v>
      </c>
      <c r="C271" s="2">
        <v>45738</v>
      </c>
      <c r="D271" s="3">
        <v>0.91276620370370365</v>
      </c>
      <c r="E271" t="s">
        <v>33</v>
      </c>
      <c r="F271">
        <v>2000</v>
      </c>
      <c r="G271" t="s">
        <v>189</v>
      </c>
    </row>
    <row r="272" spans="1:7">
      <c r="A272" t="s">
        <v>464</v>
      </c>
      <c r="B272" t="s">
        <v>129</v>
      </c>
      <c r="C272" s="2">
        <v>45698</v>
      </c>
      <c r="D272" s="3">
        <v>0.84225694444444443</v>
      </c>
      <c r="E272" t="s">
        <v>194</v>
      </c>
      <c r="F272">
        <v>0</v>
      </c>
      <c r="G272" t="s">
        <v>189</v>
      </c>
    </row>
    <row r="273" spans="1:7">
      <c r="A273" t="s">
        <v>465</v>
      </c>
      <c r="B273" t="s">
        <v>152</v>
      </c>
      <c r="C273" s="2">
        <v>45880</v>
      </c>
      <c r="D273" s="3">
        <v>0.66386574074074078</v>
      </c>
      <c r="E273" t="s">
        <v>33</v>
      </c>
      <c r="F273">
        <v>500</v>
      </c>
      <c r="G273" t="s">
        <v>189</v>
      </c>
    </row>
    <row r="274" spans="1:7">
      <c r="A274" t="s">
        <v>466</v>
      </c>
      <c r="B274" t="s">
        <v>104</v>
      </c>
      <c r="C274" s="2">
        <v>45778</v>
      </c>
      <c r="D274" s="3">
        <v>0.7836805555555556</v>
      </c>
      <c r="E274" t="s">
        <v>211</v>
      </c>
      <c r="F274">
        <v>0</v>
      </c>
      <c r="G274" t="s">
        <v>189</v>
      </c>
    </row>
    <row r="275" spans="1:7">
      <c r="A275" t="s">
        <v>467</v>
      </c>
      <c r="B275" t="s">
        <v>171</v>
      </c>
      <c r="C275" s="2">
        <v>45867</v>
      </c>
      <c r="D275" s="3">
        <v>0.55248842592592595</v>
      </c>
      <c r="E275" t="s">
        <v>33</v>
      </c>
      <c r="F275">
        <v>2500</v>
      </c>
      <c r="G275" t="s">
        <v>189</v>
      </c>
    </row>
    <row r="276" spans="1:7">
      <c r="A276" t="s">
        <v>468</v>
      </c>
      <c r="B276" t="s">
        <v>149</v>
      </c>
      <c r="C276" s="2">
        <v>46025</v>
      </c>
      <c r="D276" s="3">
        <v>0.47467592592592589</v>
      </c>
      <c r="E276" t="s">
        <v>211</v>
      </c>
      <c r="F276">
        <v>0</v>
      </c>
      <c r="G276" t="s">
        <v>189</v>
      </c>
    </row>
    <row r="277" spans="1:7">
      <c r="A277" t="s">
        <v>469</v>
      </c>
      <c r="B277" t="s">
        <v>173</v>
      </c>
      <c r="C277" s="2">
        <v>46138</v>
      </c>
      <c r="D277" s="3">
        <v>0.80622685185185183</v>
      </c>
      <c r="E277" t="s">
        <v>33</v>
      </c>
      <c r="F277">
        <v>3000</v>
      </c>
      <c r="G277" t="s">
        <v>189</v>
      </c>
    </row>
    <row r="278" spans="1:7">
      <c r="A278" t="s">
        <v>470</v>
      </c>
      <c r="B278" t="s">
        <v>153</v>
      </c>
      <c r="C278" s="2">
        <v>45884</v>
      </c>
      <c r="D278" s="3">
        <v>0.75087962962962962</v>
      </c>
      <c r="E278" t="s">
        <v>33</v>
      </c>
      <c r="F278">
        <v>8000</v>
      </c>
      <c r="G278" t="s">
        <v>189</v>
      </c>
    </row>
    <row r="279" spans="1:7">
      <c r="A279" t="s">
        <v>471</v>
      </c>
      <c r="B279" t="s">
        <v>134</v>
      </c>
      <c r="C279" s="2">
        <v>45960</v>
      </c>
      <c r="D279" s="3">
        <v>0.3480787037037037</v>
      </c>
      <c r="E279" t="s">
        <v>33</v>
      </c>
      <c r="F279">
        <v>2000</v>
      </c>
      <c r="G279" t="s">
        <v>189</v>
      </c>
    </row>
    <row r="280" spans="1:7">
      <c r="A280" t="s">
        <v>472</v>
      </c>
      <c r="B280" t="s">
        <v>164</v>
      </c>
      <c r="C280" s="2">
        <v>46003</v>
      </c>
      <c r="D280" s="3">
        <v>0.45313657407407409</v>
      </c>
      <c r="E280" t="s">
        <v>261</v>
      </c>
      <c r="F280">
        <v>20000</v>
      </c>
      <c r="G280" t="s">
        <v>189</v>
      </c>
    </row>
    <row r="281" spans="1:7">
      <c r="A281" t="s">
        <v>473</v>
      </c>
      <c r="B281" t="s">
        <v>139</v>
      </c>
      <c r="C281" s="2">
        <v>45830</v>
      </c>
      <c r="D281" s="3">
        <v>0.76539351851851856</v>
      </c>
      <c r="E281" t="s">
        <v>33</v>
      </c>
      <c r="F281">
        <v>6000</v>
      </c>
      <c r="G281" t="s">
        <v>189</v>
      </c>
    </row>
    <row r="282" spans="1:7">
      <c r="A282" t="s">
        <v>474</v>
      </c>
      <c r="B282" t="s">
        <v>150</v>
      </c>
      <c r="C282" s="2">
        <v>45718</v>
      </c>
      <c r="D282" s="3">
        <v>0.70409722222222226</v>
      </c>
      <c r="E282" t="s">
        <v>33</v>
      </c>
      <c r="F282">
        <v>10000</v>
      </c>
      <c r="G282" t="s">
        <v>189</v>
      </c>
    </row>
    <row r="283" spans="1:7">
      <c r="A283" t="s">
        <v>475</v>
      </c>
      <c r="B283" t="s">
        <v>7</v>
      </c>
      <c r="C283" s="2">
        <v>46080</v>
      </c>
      <c r="D283" s="3">
        <v>0.31960648148148152</v>
      </c>
      <c r="E283" t="s">
        <v>33</v>
      </c>
      <c r="F283">
        <v>1500</v>
      </c>
      <c r="G283" t="s">
        <v>189</v>
      </c>
    </row>
    <row r="284" spans="1:7">
      <c r="A284" t="s">
        <v>476</v>
      </c>
      <c r="B284" t="s">
        <v>145</v>
      </c>
      <c r="C284" s="2">
        <v>46124</v>
      </c>
      <c r="D284" s="3">
        <v>0.56921296296296298</v>
      </c>
      <c r="E284" t="s">
        <v>33</v>
      </c>
      <c r="F284">
        <v>8000</v>
      </c>
      <c r="G284" t="s">
        <v>189</v>
      </c>
    </row>
    <row r="285" spans="1:7">
      <c r="A285" t="s">
        <v>477</v>
      </c>
      <c r="B285" t="s">
        <v>165</v>
      </c>
      <c r="C285" s="2">
        <v>46157</v>
      </c>
      <c r="D285" s="3">
        <v>6.5682870370370364E-2</v>
      </c>
      <c r="E285" t="s">
        <v>33</v>
      </c>
      <c r="F285">
        <v>500</v>
      </c>
      <c r="G285" t="s">
        <v>189</v>
      </c>
    </row>
    <row r="286" spans="1:7">
      <c r="A286" t="s">
        <v>478</v>
      </c>
      <c r="B286" t="s">
        <v>116</v>
      </c>
      <c r="C286" s="2">
        <v>45951</v>
      </c>
      <c r="D286" s="3">
        <v>7.8287037037037044E-2</v>
      </c>
      <c r="E286" t="s">
        <v>33</v>
      </c>
      <c r="F286">
        <v>1500</v>
      </c>
      <c r="G286" t="s">
        <v>189</v>
      </c>
    </row>
    <row r="287" spans="1:7">
      <c r="A287" t="s">
        <v>479</v>
      </c>
      <c r="B287" t="s">
        <v>90</v>
      </c>
      <c r="C287" s="2">
        <v>46194</v>
      </c>
      <c r="D287" s="3">
        <v>0.30045138888888889</v>
      </c>
      <c r="E287" t="s">
        <v>33</v>
      </c>
      <c r="F287">
        <v>3000</v>
      </c>
      <c r="G287" t="s">
        <v>189</v>
      </c>
    </row>
    <row r="288" spans="1:7">
      <c r="A288" t="s">
        <v>480</v>
      </c>
      <c r="B288" t="s">
        <v>131</v>
      </c>
      <c r="C288" s="2">
        <v>45738</v>
      </c>
      <c r="D288" s="3">
        <v>0.55936342592592592</v>
      </c>
      <c r="E288" t="s">
        <v>33</v>
      </c>
      <c r="F288">
        <v>2000</v>
      </c>
      <c r="G288" t="s">
        <v>189</v>
      </c>
    </row>
    <row r="289" spans="1:7">
      <c r="A289" t="s">
        <v>481</v>
      </c>
      <c r="B289" t="s">
        <v>87</v>
      </c>
      <c r="C289" s="2">
        <v>45690</v>
      </c>
      <c r="D289" s="3">
        <v>0.26694444444444437</v>
      </c>
      <c r="E289" t="s">
        <v>33</v>
      </c>
      <c r="F289">
        <v>500</v>
      </c>
      <c r="G289" t="s">
        <v>189</v>
      </c>
    </row>
    <row r="290" spans="1:7">
      <c r="A290" t="s">
        <v>482</v>
      </c>
      <c r="B290" t="s">
        <v>170</v>
      </c>
      <c r="C290" s="2">
        <v>45833</v>
      </c>
      <c r="D290" s="3">
        <v>0.28781250000000003</v>
      </c>
      <c r="E290" t="s">
        <v>33</v>
      </c>
      <c r="F290">
        <v>3000</v>
      </c>
      <c r="G290" t="s">
        <v>189</v>
      </c>
    </row>
    <row r="291" spans="1:7">
      <c r="A291" t="s">
        <v>483</v>
      </c>
      <c r="B291" t="s">
        <v>90</v>
      </c>
      <c r="C291" s="2">
        <v>46198</v>
      </c>
      <c r="D291" s="3">
        <v>0.88487268518518514</v>
      </c>
      <c r="E291" t="s">
        <v>211</v>
      </c>
      <c r="F291">
        <v>0</v>
      </c>
      <c r="G291" t="s">
        <v>189</v>
      </c>
    </row>
    <row r="292" spans="1:7">
      <c r="A292" t="s">
        <v>484</v>
      </c>
      <c r="B292" t="s">
        <v>153</v>
      </c>
      <c r="C292" s="2">
        <v>46144</v>
      </c>
      <c r="D292" s="3">
        <v>0.45768518518518519</v>
      </c>
      <c r="E292" t="s">
        <v>33</v>
      </c>
      <c r="F292">
        <v>2500</v>
      </c>
      <c r="G292" t="s">
        <v>189</v>
      </c>
    </row>
    <row r="293" spans="1:7">
      <c r="A293" t="s">
        <v>485</v>
      </c>
      <c r="B293" t="s">
        <v>153</v>
      </c>
      <c r="C293" s="2">
        <v>45691</v>
      </c>
      <c r="D293" s="3">
        <v>0.37106481481481479</v>
      </c>
      <c r="E293" t="s">
        <v>33</v>
      </c>
      <c r="F293">
        <v>2000</v>
      </c>
      <c r="G293" t="s">
        <v>189</v>
      </c>
    </row>
    <row r="294" spans="1:7">
      <c r="A294" t="s">
        <v>486</v>
      </c>
      <c r="B294" t="s">
        <v>177</v>
      </c>
      <c r="C294" s="2">
        <v>46065</v>
      </c>
      <c r="D294" s="3">
        <v>0.88831018518518523</v>
      </c>
      <c r="E294" t="s">
        <v>33</v>
      </c>
      <c r="F294">
        <v>8000</v>
      </c>
      <c r="G294" t="s">
        <v>189</v>
      </c>
    </row>
    <row r="295" spans="1:7">
      <c r="A295" t="s">
        <v>487</v>
      </c>
      <c r="B295" t="s">
        <v>130</v>
      </c>
      <c r="C295" s="2">
        <v>45997</v>
      </c>
      <c r="D295" s="3">
        <v>0.57439814814814816</v>
      </c>
      <c r="E295" t="s">
        <v>194</v>
      </c>
      <c r="F295">
        <v>0</v>
      </c>
      <c r="G295" t="s">
        <v>189</v>
      </c>
    </row>
    <row r="296" spans="1:7">
      <c r="A296" t="s">
        <v>488</v>
      </c>
      <c r="B296" t="s">
        <v>87</v>
      </c>
      <c r="C296" s="2">
        <v>46170</v>
      </c>
      <c r="D296" s="3">
        <v>0.76531249999999995</v>
      </c>
      <c r="E296" t="s">
        <v>33</v>
      </c>
      <c r="F296">
        <v>2000</v>
      </c>
      <c r="G296" t="s">
        <v>189</v>
      </c>
    </row>
    <row r="297" spans="1:7">
      <c r="A297" t="s">
        <v>489</v>
      </c>
      <c r="B297" t="s">
        <v>124</v>
      </c>
      <c r="C297" s="2">
        <v>46064</v>
      </c>
      <c r="D297" s="3">
        <v>0.93056712962962962</v>
      </c>
      <c r="E297" t="s">
        <v>33</v>
      </c>
      <c r="F297">
        <v>5000</v>
      </c>
      <c r="G297" t="s">
        <v>189</v>
      </c>
    </row>
    <row r="298" spans="1:7">
      <c r="A298" t="s">
        <v>490</v>
      </c>
      <c r="B298" t="s">
        <v>126</v>
      </c>
      <c r="C298" s="2">
        <v>46042</v>
      </c>
      <c r="D298" s="3">
        <v>0.61362268518518515</v>
      </c>
      <c r="E298" t="s">
        <v>33</v>
      </c>
      <c r="F298">
        <v>1000</v>
      </c>
      <c r="G298" t="s">
        <v>189</v>
      </c>
    </row>
    <row r="299" spans="1:7">
      <c r="A299" t="s">
        <v>491</v>
      </c>
      <c r="B299" t="s">
        <v>118</v>
      </c>
      <c r="C299" s="2">
        <v>45910</v>
      </c>
      <c r="D299" s="3">
        <v>0.75366898148148154</v>
      </c>
      <c r="E299" t="s">
        <v>33</v>
      </c>
      <c r="F299">
        <v>10000</v>
      </c>
      <c r="G299" t="s">
        <v>189</v>
      </c>
    </row>
    <row r="300" spans="1:7">
      <c r="A300" t="s">
        <v>492</v>
      </c>
      <c r="B300" t="s">
        <v>130</v>
      </c>
      <c r="C300" s="2">
        <v>45982</v>
      </c>
      <c r="D300" s="3">
        <v>0.54513888888888884</v>
      </c>
      <c r="E300" t="s">
        <v>211</v>
      </c>
      <c r="F300">
        <v>0</v>
      </c>
      <c r="G300" t="s">
        <v>189</v>
      </c>
    </row>
    <row r="301" spans="1:7">
      <c r="A301" t="s">
        <v>493</v>
      </c>
      <c r="B301" t="s">
        <v>178</v>
      </c>
      <c r="C301" s="2">
        <v>45934</v>
      </c>
      <c r="D301" s="3">
        <v>0.25359953703703703</v>
      </c>
      <c r="E301" t="s">
        <v>33</v>
      </c>
      <c r="F301">
        <v>6000</v>
      </c>
      <c r="G301" t="s">
        <v>189</v>
      </c>
    </row>
    <row r="302" spans="1:7">
      <c r="A302" t="s">
        <v>494</v>
      </c>
      <c r="B302" t="s">
        <v>133</v>
      </c>
      <c r="C302" s="2">
        <v>45763</v>
      </c>
      <c r="D302" s="3">
        <v>9.9016203703703703E-2</v>
      </c>
      <c r="E302" t="s">
        <v>33</v>
      </c>
      <c r="F302">
        <v>8000</v>
      </c>
      <c r="G302" t="s">
        <v>189</v>
      </c>
    </row>
    <row r="303" spans="1:7">
      <c r="A303" t="s">
        <v>495</v>
      </c>
      <c r="B303" t="s">
        <v>130</v>
      </c>
      <c r="C303" s="2">
        <v>45670</v>
      </c>
      <c r="D303" s="3">
        <v>0.4755671296296296</v>
      </c>
      <c r="E303" t="s">
        <v>33</v>
      </c>
      <c r="F303">
        <v>6000</v>
      </c>
      <c r="G303" t="s">
        <v>189</v>
      </c>
    </row>
    <row r="304" spans="1:7">
      <c r="A304" t="s">
        <v>496</v>
      </c>
      <c r="B304" t="s">
        <v>112</v>
      </c>
      <c r="C304" s="2">
        <v>46191</v>
      </c>
      <c r="D304" s="3">
        <v>0.35011574074074081</v>
      </c>
      <c r="E304" t="s">
        <v>33</v>
      </c>
      <c r="F304">
        <v>2500</v>
      </c>
      <c r="G304" t="s">
        <v>189</v>
      </c>
    </row>
    <row r="305" spans="1:7">
      <c r="A305" t="s">
        <v>497</v>
      </c>
      <c r="B305" t="s">
        <v>98</v>
      </c>
      <c r="C305" s="2">
        <v>45722</v>
      </c>
      <c r="D305" s="3">
        <v>0.34543981481481478</v>
      </c>
      <c r="E305" t="s">
        <v>33</v>
      </c>
      <c r="F305">
        <v>1000</v>
      </c>
      <c r="G305" t="s">
        <v>189</v>
      </c>
    </row>
    <row r="306" spans="1:7">
      <c r="A306" t="s">
        <v>498</v>
      </c>
      <c r="B306" t="s">
        <v>112</v>
      </c>
      <c r="C306" s="2">
        <v>46165</v>
      </c>
      <c r="D306" s="3">
        <v>0.7170023148148148</v>
      </c>
      <c r="E306" t="s">
        <v>33</v>
      </c>
      <c r="F306">
        <v>2500</v>
      </c>
      <c r="G306" t="s">
        <v>189</v>
      </c>
    </row>
    <row r="307" spans="1:7">
      <c r="A307" t="s">
        <v>499</v>
      </c>
      <c r="B307" t="s">
        <v>131</v>
      </c>
      <c r="C307" s="2">
        <v>45998</v>
      </c>
      <c r="D307" s="3">
        <v>0.85059027777777774</v>
      </c>
      <c r="E307" t="s">
        <v>211</v>
      </c>
      <c r="F307">
        <v>0</v>
      </c>
      <c r="G307" t="s">
        <v>189</v>
      </c>
    </row>
    <row r="308" spans="1:7">
      <c r="A308" t="s">
        <v>500</v>
      </c>
      <c r="B308" t="s">
        <v>136</v>
      </c>
      <c r="C308" s="2">
        <v>45797</v>
      </c>
      <c r="D308" s="3">
        <v>0.48523148148148149</v>
      </c>
      <c r="E308" t="s">
        <v>33</v>
      </c>
      <c r="F308">
        <v>3000</v>
      </c>
      <c r="G308" t="s">
        <v>189</v>
      </c>
    </row>
    <row r="309" spans="1:7">
      <c r="A309" t="s">
        <v>501</v>
      </c>
      <c r="B309" t="s">
        <v>131</v>
      </c>
      <c r="C309" s="2">
        <v>45984</v>
      </c>
      <c r="D309" s="3">
        <v>0.48935185185185193</v>
      </c>
      <c r="E309" t="s">
        <v>33</v>
      </c>
      <c r="F309">
        <v>8000</v>
      </c>
      <c r="G309" t="s">
        <v>189</v>
      </c>
    </row>
    <row r="310" spans="1:7">
      <c r="A310" t="s">
        <v>502</v>
      </c>
      <c r="B310" t="s">
        <v>122</v>
      </c>
      <c r="C310" s="2">
        <v>46043</v>
      </c>
      <c r="D310" s="3">
        <v>0.49334490740740738</v>
      </c>
      <c r="E310" t="s">
        <v>33</v>
      </c>
      <c r="F310">
        <v>8000</v>
      </c>
      <c r="G310" t="s">
        <v>189</v>
      </c>
    </row>
    <row r="311" spans="1:7">
      <c r="A311" t="s">
        <v>503</v>
      </c>
      <c r="B311" t="s">
        <v>150</v>
      </c>
      <c r="C311" s="2">
        <v>45842</v>
      </c>
      <c r="D311" s="3">
        <v>0.77431712962962962</v>
      </c>
      <c r="E311" t="s">
        <v>261</v>
      </c>
      <c r="F311">
        <v>10000</v>
      </c>
      <c r="G311" t="s">
        <v>214</v>
      </c>
    </row>
    <row r="312" spans="1:7">
      <c r="A312" t="s">
        <v>504</v>
      </c>
      <c r="B312" t="s">
        <v>137</v>
      </c>
      <c r="C312" s="2">
        <v>45956</v>
      </c>
      <c r="D312" s="3">
        <v>0.79504629629629631</v>
      </c>
      <c r="E312" t="s">
        <v>194</v>
      </c>
      <c r="F312">
        <v>0</v>
      </c>
      <c r="G312" t="s">
        <v>189</v>
      </c>
    </row>
    <row r="313" spans="1:7">
      <c r="A313" t="s">
        <v>505</v>
      </c>
      <c r="B313" t="s">
        <v>167</v>
      </c>
      <c r="C313" s="2">
        <v>46169</v>
      </c>
      <c r="D313" s="3">
        <v>0.30503472222222222</v>
      </c>
      <c r="E313" t="s">
        <v>33</v>
      </c>
      <c r="F313">
        <v>1500</v>
      </c>
      <c r="G313" t="s">
        <v>189</v>
      </c>
    </row>
    <row r="314" spans="1:7">
      <c r="A314" t="s">
        <v>506</v>
      </c>
      <c r="B314" t="s">
        <v>129</v>
      </c>
      <c r="C314" s="2">
        <v>45733</v>
      </c>
      <c r="D314" s="3">
        <v>0.65173611111111107</v>
      </c>
      <c r="E314" t="s">
        <v>33</v>
      </c>
      <c r="F314">
        <v>6000</v>
      </c>
      <c r="G314" t="s">
        <v>189</v>
      </c>
    </row>
    <row r="315" spans="1:7">
      <c r="A315" t="s">
        <v>507</v>
      </c>
      <c r="B315" t="s">
        <v>169</v>
      </c>
      <c r="C315" s="2">
        <v>46086</v>
      </c>
      <c r="D315" s="3">
        <v>0.70165509259259262</v>
      </c>
      <c r="E315" t="s">
        <v>33</v>
      </c>
      <c r="F315">
        <v>6000</v>
      </c>
      <c r="G315" t="s">
        <v>189</v>
      </c>
    </row>
    <row r="316" spans="1:7">
      <c r="A316" t="s">
        <v>508</v>
      </c>
      <c r="B316" t="s">
        <v>87</v>
      </c>
      <c r="C316" s="2">
        <v>45769</v>
      </c>
      <c r="D316" s="3">
        <v>0.82131944444444449</v>
      </c>
      <c r="E316" t="s">
        <v>33</v>
      </c>
      <c r="F316">
        <v>10000</v>
      </c>
      <c r="G316" t="s">
        <v>189</v>
      </c>
    </row>
    <row r="317" spans="1:7">
      <c r="A317" t="s">
        <v>509</v>
      </c>
      <c r="B317" t="s">
        <v>153</v>
      </c>
      <c r="C317" s="2">
        <v>46067</v>
      </c>
      <c r="D317" s="3">
        <v>0.93182870370370374</v>
      </c>
      <c r="E317" t="s">
        <v>33</v>
      </c>
      <c r="F317">
        <v>500</v>
      </c>
      <c r="G317" t="s">
        <v>189</v>
      </c>
    </row>
    <row r="318" spans="1:7">
      <c r="A318" t="s">
        <v>510</v>
      </c>
      <c r="B318" t="s">
        <v>109</v>
      </c>
      <c r="C318" s="2">
        <v>46180</v>
      </c>
      <c r="D318" s="3">
        <v>0.77473379629629635</v>
      </c>
      <c r="E318" t="s">
        <v>33</v>
      </c>
      <c r="F318">
        <v>2000</v>
      </c>
      <c r="G318" t="s">
        <v>189</v>
      </c>
    </row>
    <row r="319" spans="1:7">
      <c r="A319" t="s">
        <v>511</v>
      </c>
      <c r="B319" t="s">
        <v>131</v>
      </c>
      <c r="C319" s="2">
        <v>46132</v>
      </c>
      <c r="D319" s="3">
        <v>0.81787037037037036</v>
      </c>
      <c r="E319" t="s">
        <v>33</v>
      </c>
      <c r="F319">
        <v>3000</v>
      </c>
      <c r="G319" t="s">
        <v>214</v>
      </c>
    </row>
    <row r="320" spans="1:7">
      <c r="A320" t="s">
        <v>512</v>
      </c>
      <c r="B320" t="s">
        <v>91</v>
      </c>
      <c r="C320" s="2">
        <v>45960</v>
      </c>
      <c r="D320" s="3">
        <v>0.58688657407407407</v>
      </c>
      <c r="E320" t="s">
        <v>194</v>
      </c>
      <c r="F320">
        <v>0</v>
      </c>
      <c r="G320" t="s">
        <v>189</v>
      </c>
    </row>
    <row r="321" spans="1:7">
      <c r="A321" t="s">
        <v>513</v>
      </c>
      <c r="B321" t="s">
        <v>125</v>
      </c>
      <c r="C321" s="2">
        <v>45977</v>
      </c>
      <c r="D321" s="3">
        <v>0.53487268518518516</v>
      </c>
      <c r="E321" t="s">
        <v>33</v>
      </c>
      <c r="F321">
        <v>3000</v>
      </c>
      <c r="G321" t="s">
        <v>189</v>
      </c>
    </row>
    <row r="322" spans="1:7">
      <c r="A322" t="s">
        <v>514</v>
      </c>
      <c r="B322" t="s">
        <v>137</v>
      </c>
      <c r="C322" s="2">
        <v>46121</v>
      </c>
      <c r="D322" s="3">
        <v>0.51321759259259259</v>
      </c>
      <c r="E322" t="s">
        <v>194</v>
      </c>
      <c r="F322">
        <v>0</v>
      </c>
      <c r="G322" t="s">
        <v>189</v>
      </c>
    </row>
    <row r="323" spans="1:7">
      <c r="A323" t="s">
        <v>515</v>
      </c>
      <c r="B323" t="s">
        <v>124</v>
      </c>
      <c r="C323" s="2">
        <v>45769</v>
      </c>
      <c r="D323" s="3">
        <v>0.75762731481481482</v>
      </c>
      <c r="E323" t="s">
        <v>261</v>
      </c>
      <c r="F323">
        <v>2000</v>
      </c>
      <c r="G323" t="s">
        <v>189</v>
      </c>
    </row>
    <row r="324" spans="1:7">
      <c r="A324" t="s">
        <v>516</v>
      </c>
      <c r="B324" t="s">
        <v>151</v>
      </c>
      <c r="C324" s="2">
        <v>45821</v>
      </c>
      <c r="D324" s="3">
        <v>0.51908564814814817</v>
      </c>
      <c r="E324" t="s">
        <v>33</v>
      </c>
      <c r="F324">
        <v>4000</v>
      </c>
      <c r="G324" t="s">
        <v>189</v>
      </c>
    </row>
    <row r="325" spans="1:7">
      <c r="A325" t="s">
        <v>517</v>
      </c>
      <c r="B325" t="s">
        <v>103</v>
      </c>
      <c r="C325" s="2">
        <v>46100</v>
      </c>
      <c r="D325" s="3">
        <v>0.57475694444444447</v>
      </c>
      <c r="E325" t="s">
        <v>211</v>
      </c>
      <c r="F325">
        <v>0</v>
      </c>
      <c r="G325" t="s">
        <v>189</v>
      </c>
    </row>
    <row r="326" spans="1:7">
      <c r="A326" t="s">
        <v>518</v>
      </c>
      <c r="B326" t="s">
        <v>135</v>
      </c>
      <c r="C326" s="2">
        <v>46056</v>
      </c>
      <c r="D326" s="3">
        <v>9.1782407407407403E-3</v>
      </c>
      <c r="E326" t="s">
        <v>33</v>
      </c>
      <c r="F326">
        <v>1000</v>
      </c>
      <c r="G326" t="s">
        <v>189</v>
      </c>
    </row>
    <row r="327" spans="1:7">
      <c r="A327" t="s">
        <v>519</v>
      </c>
      <c r="B327" t="s">
        <v>149</v>
      </c>
      <c r="C327" s="2">
        <v>45849</v>
      </c>
      <c r="D327" s="3">
        <v>0.55033564814814817</v>
      </c>
      <c r="E327" t="s">
        <v>33</v>
      </c>
      <c r="F327">
        <v>10000</v>
      </c>
      <c r="G327" t="s">
        <v>189</v>
      </c>
    </row>
    <row r="328" spans="1:7">
      <c r="A328" t="s">
        <v>520</v>
      </c>
      <c r="B328" t="s">
        <v>148</v>
      </c>
      <c r="C328" s="2">
        <v>45978</v>
      </c>
      <c r="D328" s="3">
        <v>0.73570601851851847</v>
      </c>
      <c r="E328" t="s">
        <v>33</v>
      </c>
      <c r="F328">
        <v>3000</v>
      </c>
      <c r="G328" t="s">
        <v>189</v>
      </c>
    </row>
    <row r="329" spans="1:7">
      <c r="A329" t="s">
        <v>521</v>
      </c>
      <c r="B329" t="s">
        <v>139</v>
      </c>
      <c r="C329" s="2">
        <v>45834</v>
      </c>
      <c r="D329" s="3">
        <v>0.8235069444444445</v>
      </c>
      <c r="E329" t="s">
        <v>33</v>
      </c>
      <c r="F329">
        <v>8000</v>
      </c>
      <c r="G329" t="s">
        <v>189</v>
      </c>
    </row>
    <row r="330" spans="1:7">
      <c r="A330" t="s">
        <v>522</v>
      </c>
      <c r="B330" t="s">
        <v>167</v>
      </c>
      <c r="C330" s="2">
        <v>45795</v>
      </c>
      <c r="D330" s="3">
        <v>0.51063657407407403</v>
      </c>
      <c r="E330" t="s">
        <v>33</v>
      </c>
      <c r="F330">
        <v>3000</v>
      </c>
      <c r="G330" t="s">
        <v>189</v>
      </c>
    </row>
    <row r="331" spans="1:7">
      <c r="A331" t="s">
        <v>523</v>
      </c>
      <c r="B331" t="s">
        <v>146</v>
      </c>
      <c r="C331" s="2">
        <v>46055</v>
      </c>
      <c r="D331" s="3">
        <v>0.58930555555555553</v>
      </c>
      <c r="E331" t="s">
        <v>33</v>
      </c>
      <c r="F331">
        <v>1500</v>
      </c>
      <c r="G331" t="s">
        <v>189</v>
      </c>
    </row>
    <row r="332" spans="1:7">
      <c r="A332" t="s">
        <v>524</v>
      </c>
      <c r="B332" t="s">
        <v>149</v>
      </c>
      <c r="C332" s="2">
        <v>45835</v>
      </c>
      <c r="D332" s="3">
        <v>0.68840277777777781</v>
      </c>
      <c r="E332" t="s">
        <v>33</v>
      </c>
      <c r="F332">
        <v>3000</v>
      </c>
      <c r="G332" t="s">
        <v>189</v>
      </c>
    </row>
    <row r="333" spans="1:7">
      <c r="A333" t="s">
        <v>525</v>
      </c>
      <c r="B333" t="s">
        <v>160</v>
      </c>
      <c r="C333" s="2">
        <v>45712</v>
      </c>
      <c r="D333" s="3">
        <v>0.83369212962962957</v>
      </c>
      <c r="E333" t="s">
        <v>33</v>
      </c>
      <c r="F333">
        <v>4000</v>
      </c>
      <c r="G333" t="s">
        <v>214</v>
      </c>
    </row>
    <row r="334" spans="1:7">
      <c r="A334" t="s">
        <v>526</v>
      </c>
      <c r="B334" t="s">
        <v>164</v>
      </c>
      <c r="C334" s="2">
        <v>46164</v>
      </c>
      <c r="D334" s="3">
        <v>0.60516203703703708</v>
      </c>
      <c r="E334" t="s">
        <v>33</v>
      </c>
      <c r="F334">
        <v>5000</v>
      </c>
      <c r="G334" t="s">
        <v>189</v>
      </c>
    </row>
    <row r="335" spans="1:7">
      <c r="A335" t="s">
        <v>527</v>
      </c>
      <c r="B335" t="s">
        <v>87</v>
      </c>
      <c r="C335" s="2">
        <v>45689</v>
      </c>
      <c r="D335" s="3">
        <v>0.80159722222222218</v>
      </c>
      <c r="E335" t="s">
        <v>33</v>
      </c>
      <c r="F335">
        <v>2000</v>
      </c>
      <c r="G335" t="s">
        <v>189</v>
      </c>
    </row>
    <row r="336" spans="1:7">
      <c r="A336" t="s">
        <v>528</v>
      </c>
      <c r="B336" t="s">
        <v>101</v>
      </c>
      <c r="C336" s="2">
        <v>46126</v>
      </c>
      <c r="D336" s="3">
        <v>0.70126157407407408</v>
      </c>
      <c r="E336" t="s">
        <v>33</v>
      </c>
      <c r="F336">
        <v>6000</v>
      </c>
      <c r="G336" t="s">
        <v>189</v>
      </c>
    </row>
    <row r="337" spans="1:7">
      <c r="A337" t="s">
        <v>529</v>
      </c>
      <c r="B337" t="s">
        <v>92</v>
      </c>
      <c r="C337" s="2">
        <v>45932</v>
      </c>
      <c r="D337" s="3">
        <v>0.82804398148148151</v>
      </c>
      <c r="E337" t="s">
        <v>33</v>
      </c>
      <c r="F337">
        <v>500</v>
      </c>
      <c r="G337" t="s">
        <v>189</v>
      </c>
    </row>
    <row r="338" spans="1:7">
      <c r="A338" t="s">
        <v>530</v>
      </c>
      <c r="B338" t="s">
        <v>137</v>
      </c>
      <c r="C338" s="2">
        <v>45881</v>
      </c>
      <c r="D338" s="3">
        <v>0.96304398148148151</v>
      </c>
      <c r="E338" t="s">
        <v>194</v>
      </c>
      <c r="F338">
        <v>0</v>
      </c>
      <c r="G338" t="s">
        <v>189</v>
      </c>
    </row>
    <row r="339" spans="1:7">
      <c r="A339" t="s">
        <v>531</v>
      </c>
      <c r="B339" t="s">
        <v>119</v>
      </c>
      <c r="C339" s="2">
        <v>45691</v>
      </c>
      <c r="D339" s="3">
        <v>0.64091435185185186</v>
      </c>
      <c r="E339" t="s">
        <v>194</v>
      </c>
      <c r="F339">
        <v>0</v>
      </c>
      <c r="G339" t="s">
        <v>189</v>
      </c>
    </row>
    <row r="340" spans="1:7">
      <c r="A340" t="s">
        <v>532</v>
      </c>
      <c r="B340" t="s">
        <v>93</v>
      </c>
      <c r="C340" s="2">
        <v>45900</v>
      </c>
      <c r="D340" s="3">
        <v>0.40806712962962971</v>
      </c>
      <c r="E340" t="s">
        <v>33</v>
      </c>
      <c r="F340">
        <v>8000</v>
      </c>
      <c r="G340" t="s">
        <v>189</v>
      </c>
    </row>
    <row r="341" spans="1:7">
      <c r="A341" t="s">
        <v>533</v>
      </c>
      <c r="B341" t="s">
        <v>101</v>
      </c>
      <c r="C341" s="2">
        <v>45800</v>
      </c>
      <c r="D341" s="3">
        <v>0.82792824074074078</v>
      </c>
      <c r="E341" t="s">
        <v>194</v>
      </c>
      <c r="F341">
        <v>0</v>
      </c>
      <c r="G341" t="s">
        <v>189</v>
      </c>
    </row>
    <row r="342" spans="1:7">
      <c r="A342" t="s">
        <v>534</v>
      </c>
      <c r="B342" t="s">
        <v>149</v>
      </c>
      <c r="C342" s="2">
        <v>45945</v>
      </c>
      <c r="D342" s="3">
        <v>0.71550925925925923</v>
      </c>
      <c r="E342" t="s">
        <v>261</v>
      </c>
      <c r="F342">
        <v>5000</v>
      </c>
      <c r="G342" t="s">
        <v>189</v>
      </c>
    </row>
    <row r="343" spans="1:7">
      <c r="A343" t="s">
        <v>535</v>
      </c>
      <c r="B343" t="s">
        <v>115</v>
      </c>
      <c r="C343" s="2">
        <v>46184</v>
      </c>
      <c r="D343" s="3">
        <v>0.98879629629629628</v>
      </c>
      <c r="E343" t="s">
        <v>33</v>
      </c>
      <c r="F343">
        <v>4000</v>
      </c>
      <c r="G343" t="s">
        <v>189</v>
      </c>
    </row>
    <row r="344" spans="1:7">
      <c r="A344" t="s">
        <v>536</v>
      </c>
      <c r="B344" t="s">
        <v>116</v>
      </c>
      <c r="C344" s="2">
        <v>45787</v>
      </c>
      <c r="D344" s="3">
        <v>0.75572916666666667</v>
      </c>
      <c r="E344" t="s">
        <v>33</v>
      </c>
      <c r="F344">
        <v>3000</v>
      </c>
      <c r="G344" t="s">
        <v>189</v>
      </c>
    </row>
    <row r="345" spans="1:7">
      <c r="A345" t="s">
        <v>537</v>
      </c>
      <c r="B345" t="s">
        <v>178</v>
      </c>
      <c r="C345" s="2">
        <v>46060</v>
      </c>
      <c r="D345" s="3">
        <v>0.65046296296296291</v>
      </c>
      <c r="E345" t="s">
        <v>33</v>
      </c>
      <c r="F345">
        <v>4000</v>
      </c>
      <c r="G345" t="s">
        <v>189</v>
      </c>
    </row>
    <row r="346" spans="1:7">
      <c r="A346" t="s">
        <v>538</v>
      </c>
      <c r="B346" t="s">
        <v>85</v>
      </c>
      <c r="C346" s="2">
        <v>45753</v>
      </c>
      <c r="D346" s="3">
        <v>0.61616898148148147</v>
      </c>
      <c r="E346" t="s">
        <v>33</v>
      </c>
      <c r="F346">
        <v>3000</v>
      </c>
      <c r="G346" t="s">
        <v>189</v>
      </c>
    </row>
    <row r="347" spans="1:7">
      <c r="A347" t="s">
        <v>539</v>
      </c>
      <c r="B347" t="s">
        <v>143</v>
      </c>
      <c r="C347" s="2">
        <v>45993</v>
      </c>
      <c r="D347" s="3">
        <v>0.74709490740740736</v>
      </c>
      <c r="E347" t="s">
        <v>194</v>
      </c>
      <c r="F347">
        <v>0</v>
      </c>
      <c r="G347" t="s">
        <v>189</v>
      </c>
    </row>
    <row r="348" spans="1:7">
      <c r="A348" t="s">
        <v>540</v>
      </c>
      <c r="B348" t="s">
        <v>139</v>
      </c>
      <c r="C348" s="2">
        <v>46024</v>
      </c>
      <c r="D348" s="3">
        <v>0.86844907407407412</v>
      </c>
      <c r="E348" t="s">
        <v>33</v>
      </c>
      <c r="F348">
        <v>4000</v>
      </c>
      <c r="G348" t="s">
        <v>189</v>
      </c>
    </row>
    <row r="349" spans="1:7">
      <c r="A349" t="s">
        <v>541</v>
      </c>
      <c r="B349" t="s">
        <v>144</v>
      </c>
      <c r="C349" s="2">
        <v>45932</v>
      </c>
      <c r="D349" s="3">
        <v>0.51274305555555555</v>
      </c>
      <c r="E349" t="s">
        <v>33</v>
      </c>
      <c r="F349">
        <v>1500</v>
      </c>
      <c r="G349" t="s">
        <v>189</v>
      </c>
    </row>
    <row r="350" spans="1:7">
      <c r="A350" t="s">
        <v>542</v>
      </c>
      <c r="B350" t="s">
        <v>143</v>
      </c>
      <c r="C350" s="2">
        <v>46009</v>
      </c>
      <c r="D350" s="3">
        <v>0.86670138888888892</v>
      </c>
      <c r="E350" t="s">
        <v>33</v>
      </c>
      <c r="F350">
        <v>10000</v>
      </c>
      <c r="G350" t="s">
        <v>189</v>
      </c>
    </row>
    <row r="351" spans="1:7">
      <c r="A351" t="s">
        <v>543</v>
      </c>
      <c r="B351" t="s">
        <v>139</v>
      </c>
      <c r="C351" s="2">
        <v>45674</v>
      </c>
      <c r="D351" s="3">
        <v>0.32928240740740738</v>
      </c>
      <c r="E351" t="s">
        <v>33</v>
      </c>
      <c r="F351">
        <v>500</v>
      </c>
      <c r="G351" t="s">
        <v>214</v>
      </c>
    </row>
    <row r="352" spans="1:7">
      <c r="A352" t="s">
        <v>544</v>
      </c>
      <c r="B352" t="s">
        <v>106</v>
      </c>
      <c r="C352" s="2">
        <v>45793</v>
      </c>
      <c r="D352" s="3">
        <v>0.84664351851851849</v>
      </c>
      <c r="E352" t="s">
        <v>211</v>
      </c>
      <c r="F352">
        <v>0</v>
      </c>
      <c r="G352" t="s">
        <v>189</v>
      </c>
    </row>
    <row r="353" spans="1:7">
      <c r="A353" t="s">
        <v>545</v>
      </c>
      <c r="B353" t="s">
        <v>89</v>
      </c>
      <c r="C353" s="2">
        <v>46027</v>
      </c>
      <c r="D353" s="3">
        <v>0.43312499999999998</v>
      </c>
      <c r="E353" t="s">
        <v>211</v>
      </c>
      <c r="F353">
        <v>0</v>
      </c>
      <c r="G353" t="s">
        <v>189</v>
      </c>
    </row>
    <row r="354" spans="1:7">
      <c r="A354" t="s">
        <v>546</v>
      </c>
      <c r="B354" t="s">
        <v>131</v>
      </c>
      <c r="C354" s="2">
        <v>45970</v>
      </c>
      <c r="D354" s="3">
        <v>0.78349537037037043</v>
      </c>
      <c r="E354" t="s">
        <v>33</v>
      </c>
      <c r="F354">
        <v>1000</v>
      </c>
      <c r="G354" t="s">
        <v>189</v>
      </c>
    </row>
    <row r="355" spans="1:7">
      <c r="A355" t="s">
        <v>547</v>
      </c>
      <c r="B355" t="s">
        <v>7</v>
      </c>
      <c r="C355" s="2">
        <v>45876</v>
      </c>
      <c r="D355" s="3">
        <v>0.63098379629629631</v>
      </c>
      <c r="E355" t="s">
        <v>33</v>
      </c>
      <c r="F355">
        <v>10000</v>
      </c>
      <c r="G355" t="s">
        <v>189</v>
      </c>
    </row>
    <row r="356" spans="1:7">
      <c r="A356" t="s">
        <v>548</v>
      </c>
      <c r="B356" t="s">
        <v>71</v>
      </c>
      <c r="C356" s="2">
        <v>46009</v>
      </c>
      <c r="D356" s="3">
        <v>0.8301736111111111</v>
      </c>
      <c r="E356" t="s">
        <v>33</v>
      </c>
      <c r="F356">
        <v>5000</v>
      </c>
      <c r="G356" t="s">
        <v>189</v>
      </c>
    </row>
    <row r="357" spans="1:7">
      <c r="A357" t="s">
        <v>549</v>
      </c>
      <c r="B357" t="s">
        <v>130</v>
      </c>
      <c r="C357" s="2">
        <v>45749</v>
      </c>
      <c r="D357" s="3">
        <v>0.75423611111111111</v>
      </c>
      <c r="E357" t="s">
        <v>33</v>
      </c>
      <c r="F357">
        <v>2500</v>
      </c>
      <c r="G357" t="s">
        <v>189</v>
      </c>
    </row>
    <row r="358" spans="1:7">
      <c r="A358" t="s">
        <v>550</v>
      </c>
      <c r="B358" t="s">
        <v>180</v>
      </c>
      <c r="C358" s="2">
        <v>45794</v>
      </c>
      <c r="D358" s="3">
        <v>0.73829861111111106</v>
      </c>
      <c r="E358" t="s">
        <v>33</v>
      </c>
      <c r="F358">
        <v>8000</v>
      </c>
      <c r="G358" t="s">
        <v>189</v>
      </c>
    </row>
    <row r="359" spans="1:7">
      <c r="A359" t="s">
        <v>551</v>
      </c>
      <c r="B359" t="s">
        <v>164</v>
      </c>
      <c r="C359" s="2">
        <v>45826</v>
      </c>
      <c r="D359" s="3">
        <v>0.61542824074074076</v>
      </c>
      <c r="E359" t="s">
        <v>33</v>
      </c>
      <c r="F359">
        <v>1500</v>
      </c>
      <c r="G359" t="s">
        <v>189</v>
      </c>
    </row>
    <row r="360" spans="1:7">
      <c r="A360" t="s">
        <v>552</v>
      </c>
      <c r="B360" t="s">
        <v>159</v>
      </c>
      <c r="C360" s="2">
        <v>46111</v>
      </c>
      <c r="D360" s="3">
        <v>0.83746527777777779</v>
      </c>
      <c r="E360" t="s">
        <v>33</v>
      </c>
      <c r="F360">
        <v>1000</v>
      </c>
      <c r="G360" t="s">
        <v>189</v>
      </c>
    </row>
    <row r="361" spans="1:7">
      <c r="A361" t="s">
        <v>553</v>
      </c>
      <c r="B361" t="s">
        <v>130</v>
      </c>
      <c r="C361" s="2">
        <v>46017</v>
      </c>
      <c r="D361" s="3">
        <v>0.9311342592592593</v>
      </c>
      <c r="E361" t="s">
        <v>33</v>
      </c>
      <c r="F361">
        <v>2500</v>
      </c>
      <c r="G361" t="s">
        <v>189</v>
      </c>
    </row>
    <row r="362" spans="1:7">
      <c r="A362" t="s">
        <v>554</v>
      </c>
      <c r="B362" t="s">
        <v>112</v>
      </c>
      <c r="C362" s="2">
        <v>45949</v>
      </c>
      <c r="D362" s="3">
        <v>0.82223379629629634</v>
      </c>
      <c r="E362" t="s">
        <v>194</v>
      </c>
      <c r="F362">
        <v>0</v>
      </c>
      <c r="G362" t="s">
        <v>189</v>
      </c>
    </row>
    <row r="363" spans="1:7">
      <c r="A363" t="s">
        <v>555</v>
      </c>
      <c r="B363" t="s">
        <v>119</v>
      </c>
      <c r="C363" s="2">
        <v>45868</v>
      </c>
      <c r="D363" s="3">
        <v>0.68902777777777779</v>
      </c>
      <c r="E363" t="s">
        <v>194</v>
      </c>
      <c r="F363">
        <v>0</v>
      </c>
      <c r="G363" t="s">
        <v>189</v>
      </c>
    </row>
    <row r="364" spans="1:7">
      <c r="A364" t="s">
        <v>556</v>
      </c>
      <c r="B364" t="s">
        <v>81</v>
      </c>
      <c r="C364" s="2">
        <v>45903</v>
      </c>
      <c r="D364" s="3">
        <v>0.67170138888888886</v>
      </c>
      <c r="E364" t="s">
        <v>33</v>
      </c>
      <c r="F364">
        <v>8000</v>
      </c>
      <c r="G364" t="s">
        <v>189</v>
      </c>
    </row>
    <row r="365" spans="1:7">
      <c r="A365" t="s">
        <v>557</v>
      </c>
      <c r="B365" t="s">
        <v>71</v>
      </c>
      <c r="C365" s="2">
        <v>46027</v>
      </c>
      <c r="D365" s="3">
        <v>0.88083333333333336</v>
      </c>
      <c r="E365" t="s">
        <v>211</v>
      </c>
      <c r="F365">
        <v>0</v>
      </c>
      <c r="G365" t="s">
        <v>189</v>
      </c>
    </row>
    <row r="366" spans="1:7">
      <c r="A366" t="s">
        <v>558</v>
      </c>
      <c r="B366" t="s">
        <v>127</v>
      </c>
      <c r="C366" s="2">
        <v>45834</v>
      </c>
      <c r="D366" s="3">
        <v>0.82574074074074078</v>
      </c>
      <c r="E366" t="s">
        <v>33</v>
      </c>
      <c r="F366">
        <v>1000</v>
      </c>
      <c r="G366" t="s">
        <v>189</v>
      </c>
    </row>
    <row r="367" spans="1:7">
      <c r="A367" t="s">
        <v>559</v>
      </c>
      <c r="B367" t="s">
        <v>108</v>
      </c>
      <c r="C367" s="2">
        <v>45698</v>
      </c>
      <c r="D367" s="3">
        <v>0.91001157407407407</v>
      </c>
      <c r="E367" t="s">
        <v>33</v>
      </c>
      <c r="F367">
        <v>10000</v>
      </c>
      <c r="G367" t="s">
        <v>189</v>
      </c>
    </row>
    <row r="368" spans="1:7">
      <c r="A368" t="s">
        <v>560</v>
      </c>
      <c r="B368" t="s">
        <v>179</v>
      </c>
      <c r="C368" s="2">
        <v>46083</v>
      </c>
      <c r="D368" s="3">
        <v>0.60075231481481484</v>
      </c>
      <c r="E368" t="s">
        <v>33</v>
      </c>
      <c r="F368">
        <v>6000</v>
      </c>
      <c r="G368" t="s">
        <v>189</v>
      </c>
    </row>
    <row r="369" spans="1:7">
      <c r="A369" t="s">
        <v>561</v>
      </c>
      <c r="B369" t="s">
        <v>116</v>
      </c>
      <c r="C369" s="2">
        <v>45743</v>
      </c>
      <c r="D369" s="3">
        <v>0.48122685185185188</v>
      </c>
      <c r="E369" t="s">
        <v>33</v>
      </c>
      <c r="F369">
        <v>1500</v>
      </c>
      <c r="G369" t="s">
        <v>189</v>
      </c>
    </row>
    <row r="370" spans="1:7">
      <c r="A370" t="s">
        <v>562</v>
      </c>
      <c r="B370" t="s">
        <v>131</v>
      </c>
      <c r="C370" s="2">
        <v>45725</v>
      </c>
      <c r="D370" s="3">
        <v>0.47761574074074081</v>
      </c>
      <c r="E370" t="s">
        <v>261</v>
      </c>
      <c r="F370">
        <v>2000</v>
      </c>
      <c r="G370" t="s">
        <v>189</v>
      </c>
    </row>
    <row r="371" spans="1:7">
      <c r="A371" t="s">
        <v>563</v>
      </c>
      <c r="B371" t="s">
        <v>89</v>
      </c>
      <c r="C371" s="2">
        <v>46102</v>
      </c>
      <c r="D371" s="3">
        <v>0.31918981481481479</v>
      </c>
      <c r="E371" t="s">
        <v>33</v>
      </c>
      <c r="F371">
        <v>10000</v>
      </c>
      <c r="G371" t="s">
        <v>189</v>
      </c>
    </row>
    <row r="372" spans="1:7">
      <c r="A372" t="s">
        <v>564</v>
      </c>
      <c r="B372" t="s">
        <v>175</v>
      </c>
      <c r="C372" s="2">
        <v>45837</v>
      </c>
      <c r="D372" s="3">
        <v>0.32300925925925927</v>
      </c>
      <c r="E372" t="s">
        <v>33</v>
      </c>
      <c r="F372">
        <v>1500</v>
      </c>
      <c r="G372" t="s">
        <v>189</v>
      </c>
    </row>
    <row r="373" spans="1:7">
      <c r="A373" t="s">
        <v>565</v>
      </c>
      <c r="B373" t="s">
        <v>125</v>
      </c>
      <c r="C373" s="2">
        <v>46193</v>
      </c>
      <c r="D373" s="3">
        <v>0.70331018518518518</v>
      </c>
      <c r="E373" t="s">
        <v>33</v>
      </c>
      <c r="F373">
        <v>3000</v>
      </c>
      <c r="G373" t="s">
        <v>189</v>
      </c>
    </row>
    <row r="374" spans="1:7">
      <c r="A374" t="s">
        <v>566</v>
      </c>
      <c r="B374" t="s">
        <v>180</v>
      </c>
      <c r="C374" s="2">
        <v>45933</v>
      </c>
      <c r="D374" s="3">
        <v>0.75542824074074078</v>
      </c>
      <c r="E374" t="s">
        <v>211</v>
      </c>
      <c r="F374">
        <v>0</v>
      </c>
      <c r="G374" t="s">
        <v>189</v>
      </c>
    </row>
    <row r="375" spans="1:7">
      <c r="A375" t="s">
        <v>567</v>
      </c>
      <c r="B375" t="s">
        <v>135</v>
      </c>
      <c r="C375" s="2">
        <v>45936</v>
      </c>
      <c r="D375" s="3">
        <v>0.67829861111111112</v>
      </c>
      <c r="E375" t="s">
        <v>261</v>
      </c>
      <c r="F375">
        <v>20000</v>
      </c>
      <c r="G375" t="s">
        <v>189</v>
      </c>
    </row>
    <row r="376" spans="1:7">
      <c r="A376" t="s">
        <v>568</v>
      </c>
      <c r="B376" t="s">
        <v>139</v>
      </c>
      <c r="C376" s="2">
        <v>46181</v>
      </c>
      <c r="D376" s="3">
        <v>0.56381944444444443</v>
      </c>
      <c r="E376" t="s">
        <v>33</v>
      </c>
      <c r="F376">
        <v>3000</v>
      </c>
      <c r="G376" t="s">
        <v>189</v>
      </c>
    </row>
    <row r="377" spans="1:7">
      <c r="A377" t="s">
        <v>569</v>
      </c>
      <c r="B377" t="s">
        <v>179</v>
      </c>
      <c r="C377" s="2">
        <v>45763</v>
      </c>
      <c r="D377" s="3">
        <v>0.86372685185185183</v>
      </c>
      <c r="E377" t="s">
        <v>33</v>
      </c>
      <c r="F377">
        <v>6000</v>
      </c>
      <c r="G377" t="s">
        <v>189</v>
      </c>
    </row>
    <row r="378" spans="1:7">
      <c r="A378" t="s">
        <v>570</v>
      </c>
      <c r="B378" t="s">
        <v>71</v>
      </c>
      <c r="C378" s="2">
        <v>45908</v>
      </c>
      <c r="D378" s="3">
        <v>0.1829166666666667</v>
      </c>
      <c r="E378" t="s">
        <v>211</v>
      </c>
      <c r="F378">
        <v>0</v>
      </c>
      <c r="G378" t="s">
        <v>189</v>
      </c>
    </row>
    <row r="379" spans="1:7">
      <c r="A379" t="s">
        <v>571</v>
      </c>
      <c r="B379" t="s">
        <v>77</v>
      </c>
      <c r="C379" s="2">
        <v>46087</v>
      </c>
      <c r="D379" s="3">
        <v>0.38571759259259258</v>
      </c>
      <c r="E379" t="s">
        <v>211</v>
      </c>
      <c r="F379">
        <v>0</v>
      </c>
      <c r="G379" t="s">
        <v>189</v>
      </c>
    </row>
    <row r="380" spans="1:7">
      <c r="A380" t="s">
        <v>572</v>
      </c>
      <c r="B380" t="s">
        <v>85</v>
      </c>
      <c r="C380" s="2">
        <v>46039</v>
      </c>
      <c r="D380" s="3">
        <v>0.32218750000000002</v>
      </c>
      <c r="E380" t="s">
        <v>33</v>
      </c>
      <c r="F380">
        <v>2000</v>
      </c>
      <c r="G380" t="s">
        <v>189</v>
      </c>
    </row>
    <row r="381" spans="1:7">
      <c r="A381" t="s">
        <v>573</v>
      </c>
      <c r="B381" t="s">
        <v>79</v>
      </c>
      <c r="C381" s="2">
        <v>46068</v>
      </c>
      <c r="D381" s="3">
        <v>0.2291087962962963</v>
      </c>
      <c r="E381" t="s">
        <v>33</v>
      </c>
      <c r="F381">
        <v>2500</v>
      </c>
      <c r="G381" t="s">
        <v>189</v>
      </c>
    </row>
    <row r="382" spans="1:7">
      <c r="A382" t="s">
        <v>574</v>
      </c>
      <c r="B382" t="s">
        <v>151</v>
      </c>
      <c r="C382" s="2">
        <v>46125</v>
      </c>
      <c r="D382" s="3">
        <v>8.5416666666666662E-3</v>
      </c>
      <c r="E382" t="s">
        <v>33</v>
      </c>
      <c r="F382">
        <v>2500</v>
      </c>
      <c r="G382" t="s">
        <v>189</v>
      </c>
    </row>
    <row r="383" spans="1:7">
      <c r="A383" t="s">
        <v>575</v>
      </c>
      <c r="B383" t="s">
        <v>112</v>
      </c>
      <c r="C383" s="2">
        <v>46133</v>
      </c>
      <c r="D383" s="3">
        <v>0.56376157407407412</v>
      </c>
      <c r="E383" t="s">
        <v>194</v>
      </c>
      <c r="F383">
        <v>0</v>
      </c>
      <c r="G383" t="s">
        <v>189</v>
      </c>
    </row>
    <row r="384" spans="1:7">
      <c r="A384" t="s">
        <v>576</v>
      </c>
      <c r="B384" t="s">
        <v>150</v>
      </c>
      <c r="C384" s="2">
        <v>45909</v>
      </c>
      <c r="D384" s="3">
        <v>0.37460648148148151</v>
      </c>
      <c r="E384" t="s">
        <v>33</v>
      </c>
      <c r="F384">
        <v>6000</v>
      </c>
      <c r="G384" t="s">
        <v>189</v>
      </c>
    </row>
    <row r="385" spans="1:7">
      <c r="A385" t="s">
        <v>577</v>
      </c>
      <c r="B385" t="s">
        <v>169</v>
      </c>
      <c r="C385" s="2">
        <v>45667</v>
      </c>
      <c r="D385" s="3">
        <v>0.91722222222222227</v>
      </c>
      <c r="E385" t="s">
        <v>33</v>
      </c>
      <c r="F385">
        <v>2500</v>
      </c>
      <c r="G385" t="s">
        <v>189</v>
      </c>
    </row>
    <row r="386" spans="1:7">
      <c r="A386" t="s">
        <v>578</v>
      </c>
      <c r="B386" t="s">
        <v>148</v>
      </c>
      <c r="C386" s="2">
        <v>45901</v>
      </c>
      <c r="D386" s="3">
        <v>0.58552083333333338</v>
      </c>
      <c r="E386" t="s">
        <v>33</v>
      </c>
      <c r="F386">
        <v>1000</v>
      </c>
      <c r="G386" t="s">
        <v>189</v>
      </c>
    </row>
    <row r="387" spans="1:7">
      <c r="A387" t="s">
        <v>579</v>
      </c>
      <c r="B387" t="s">
        <v>110</v>
      </c>
      <c r="C387" s="2">
        <v>46190</v>
      </c>
      <c r="D387" s="3">
        <v>0.62318287037037035</v>
      </c>
      <c r="E387" t="s">
        <v>33</v>
      </c>
      <c r="F387">
        <v>1000</v>
      </c>
      <c r="G387" t="s">
        <v>189</v>
      </c>
    </row>
    <row r="388" spans="1:7">
      <c r="A388" t="s">
        <v>580</v>
      </c>
      <c r="B388" t="s">
        <v>145</v>
      </c>
      <c r="C388" s="2">
        <v>45794</v>
      </c>
      <c r="D388" s="3">
        <v>0.72574074074074069</v>
      </c>
      <c r="E388" t="s">
        <v>33</v>
      </c>
      <c r="F388">
        <v>500</v>
      </c>
      <c r="G388" t="s">
        <v>189</v>
      </c>
    </row>
    <row r="389" spans="1:7">
      <c r="A389" t="s">
        <v>581</v>
      </c>
      <c r="B389" t="s">
        <v>95</v>
      </c>
      <c r="C389" s="2">
        <v>45900</v>
      </c>
      <c r="D389" s="3">
        <v>0.49606481481481479</v>
      </c>
      <c r="E389" t="s">
        <v>211</v>
      </c>
      <c r="F389">
        <v>0</v>
      </c>
      <c r="G389" t="s">
        <v>189</v>
      </c>
    </row>
    <row r="390" spans="1:7">
      <c r="A390" t="s">
        <v>582</v>
      </c>
      <c r="B390" t="s">
        <v>175</v>
      </c>
      <c r="C390" s="2">
        <v>45992</v>
      </c>
      <c r="D390" s="3">
        <v>0.51196759259259261</v>
      </c>
      <c r="E390" t="s">
        <v>33</v>
      </c>
      <c r="F390">
        <v>2000</v>
      </c>
      <c r="G390" t="s">
        <v>189</v>
      </c>
    </row>
    <row r="391" spans="1:7">
      <c r="A391" t="s">
        <v>583</v>
      </c>
      <c r="B391" t="s">
        <v>179</v>
      </c>
      <c r="C391" s="2">
        <v>45769</v>
      </c>
      <c r="D391" s="3">
        <v>0.34060185185185188</v>
      </c>
      <c r="E391" t="s">
        <v>33</v>
      </c>
      <c r="F391">
        <v>4000</v>
      </c>
      <c r="G391" t="s">
        <v>189</v>
      </c>
    </row>
    <row r="392" spans="1:7">
      <c r="A392" t="s">
        <v>584</v>
      </c>
      <c r="B392" t="s">
        <v>126</v>
      </c>
      <c r="C392" s="2">
        <v>45870</v>
      </c>
      <c r="D392" s="3">
        <v>0.64532407407407411</v>
      </c>
      <c r="E392" t="s">
        <v>194</v>
      </c>
      <c r="F392">
        <v>0</v>
      </c>
      <c r="G392" t="s">
        <v>189</v>
      </c>
    </row>
    <row r="393" spans="1:7">
      <c r="A393" t="s">
        <v>585</v>
      </c>
      <c r="B393" t="s">
        <v>168</v>
      </c>
      <c r="C393" s="2">
        <v>45969</v>
      </c>
      <c r="D393" s="3">
        <v>0.822662037037037</v>
      </c>
      <c r="E393" t="s">
        <v>33</v>
      </c>
      <c r="F393">
        <v>3000</v>
      </c>
      <c r="G393" t="s">
        <v>189</v>
      </c>
    </row>
    <row r="394" spans="1:7">
      <c r="A394" t="s">
        <v>586</v>
      </c>
      <c r="B394" t="s">
        <v>172</v>
      </c>
      <c r="C394" s="2">
        <v>45912</v>
      </c>
      <c r="D394" s="3">
        <v>0.93439814814814814</v>
      </c>
      <c r="E394" t="s">
        <v>33</v>
      </c>
      <c r="F394">
        <v>2500</v>
      </c>
      <c r="G394" t="s">
        <v>189</v>
      </c>
    </row>
    <row r="395" spans="1:7">
      <c r="A395" t="s">
        <v>587</v>
      </c>
      <c r="B395" t="s">
        <v>102</v>
      </c>
      <c r="C395" s="2">
        <v>45689</v>
      </c>
      <c r="D395" s="3">
        <v>0.9544907407407407</v>
      </c>
      <c r="E395" t="s">
        <v>33</v>
      </c>
      <c r="F395">
        <v>6000</v>
      </c>
      <c r="G395" t="s">
        <v>189</v>
      </c>
    </row>
    <row r="396" spans="1:7">
      <c r="A396" t="s">
        <v>588</v>
      </c>
      <c r="B396" t="s">
        <v>140</v>
      </c>
      <c r="C396" s="2">
        <v>45762</v>
      </c>
      <c r="D396" s="3">
        <v>0.79730324074074077</v>
      </c>
      <c r="E396" t="s">
        <v>33</v>
      </c>
      <c r="F396">
        <v>2000</v>
      </c>
      <c r="G396" t="s">
        <v>189</v>
      </c>
    </row>
    <row r="397" spans="1:7">
      <c r="A397" t="s">
        <v>589</v>
      </c>
      <c r="B397" t="s">
        <v>132</v>
      </c>
      <c r="C397" s="2">
        <v>46039</v>
      </c>
      <c r="D397" s="3">
        <v>0.77853009259259254</v>
      </c>
      <c r="E397" t="s">
        <v>33</v>
      </c>
      <c r="F397">
        <v>2500</v>
      </c>
      <c r="G397" t="s">
        <v>189</v>
      </c>
    </row>
    <row r="398" spans="1:7">
      <c r="A398" t="s">
        <v>590</v>
      </c>
      <c r="B398" t="s">
        <v>85</v>
      </c>
      <c r="C398" s="2">
        <v>45680</v>
      </c>
      <c r="D398" s="3">
        <v>0.96732638888888889</v>
      </c>
      <c r="E398" t="s">
        <v>33</v>
      </c>
      <c r="F398">
        <v>1500</v>
      </c>
      <c r="G398" t="s">
        <v>189</v>
      </c>
    </row>
    <row r="399" spans="1:7">
      <c r="A399" t="s">
        <v>591</v>
      </c>
      <c r="B399" t="s">
        <v>123</v>
      </c>
      <c r="C399" s="2">
        <v>45783</v>
      </c>
      <c r="D399" s="3">
        <v>0.1451736111111111</v>
      </c>
      <c r="E399" t="s">
        <v>33</v>
      </c>
      <c r="F399">
        <v>8000</v>
      </c>
      <c r="G399" t="s">
        <v>189</v>
      </c>
    </row>
    <row r="400" spans="1:7">
      <c r="A400" t="s">
        <v>592</v>
      </c>
      <c r="B400" t="s">
        <v>173</v>
      </c>
      <c r="C400" s="2">
        <v>46062</v>
      </c>
      <c r="D400" s="3">
        <v>0.68383101851851846</v>
      </c>
      <c r="E400" t="s">
        <v>33</v>
      </c>
      <c r="F400">
        <v>3000</v>
      </c>
      <c r="G400" t="s">
        <v>189</v>
      </c>
    </row>
    <row r="401" spans="1:7">
      <c r="A401" t="s">
        <v>593</v>
      </c>
      <c r="B401" t="s">
        <v>103</v>
      </c>
      <c r="C401" s="2">
        <v>45939</v>
      </c>
      <c r="D401" s="3">
        <v>0.49732638888888892</v>
      </c>
      <c r="E401" t="s">
        <v>33</v>
      </c>
      <c r="F401">
        <v>8000</v>
      </c>
      <c r="G401" t="s">
        <v>189</v>
      </c>
    </row>
    <row r="402" spans="1:7">
      <c r="A402" t="s">
        <v>594</v>
      </c>
      <c r="B402" t="s">
        <v>163</v>
      </c>
      <c r="C402" s="2">
        <v>45960</v>
      </c>
      <c r="D402" s="3">
        <v>0.70596064814814818</v>
      </c>
      <c r="E402" t="s">
        <v>33</v>
      </c>
      <c r="F402">
        <v>1000</v>
      </c>
      <c r="G402" t="s">
        <v>189</v>
      </c>
    </row>
    <row r="403" spans="1:7">
      <c r="A403" t="s">
        <v>595</v>
      </c>
      <c r="B403" t="s">
        <v>96</v>
      </c>
      <c r="C403" s="2">
        <v>46087</v>
      </c>
      <c r="D403" s="3">
        <v>0.37281249999999999</v>
      </c>
      <c r="E403" t="s">
        <v>33</v>
      </c>
      <c r="F403">
        <v>10000</v>
      </c>
      <c r="G403" t="s">
        <v>214</v>
      </c>
    </row>
    <row r="404" spans="1:7">
      <c r="A404" t="s">
        <v>596</v>
      </c>
      <c r="B404" t="s">
        <v>74</v>
      </c>
      <c r="C404" s="2">
        <v>46049</v>
      </c>
      <c r="D404" s="3">
        <v>0.80729166666666663</v>
      </c>
      <c r="E404" t="s">
        <v>33</v>
      </c>
      <c r="F404">
        <v>5000</v>
      </c>
      <c r="G404" t="s">
        <v>189</v>
      </c>
    </row>
    <row r="405" spans="1:7">
      <c r="A405" t="s">
        <v>597</v>
      </c>
      <c r="B405" t="s">
        <v>153</v>
      </c>
      <c r="C405" s="2">
        <v>46172</v>
      </c>
      <c r="D405" s="3">
        <v>0.51193287037037039</v>
      </c>
      <c r="E405" t="s">
        <v>33</v>
      </c>
      <c r="F405">
        <v>8000</v>
      </c>
      <c r="G405" t="s">
        <v>189</v>
      </c>
    </row>
    <row r="406" spans="1:7">
      <c r="A406" t="s">
        <v>598</v>
      </c>
      <c r="B406" t="s">
        <v>180</v>
      </c>
      <c r="C406" s="2">
        <v>45945</v>
      </c>
      <c r="D406" s="3">
        <v>0.22954861111111111</v>
      </c>
      <c r="E406" t="s">
        <v>33</v>
      </c>
      <c r="F406">
        <v>8000</v>
      </c>
      <c r="G406" t="s">
        <v>214</v>
      </c>
    </row>
    <row r="407" spans="1:7">
      <c r="A407" t="s">
        <v>599</v>
      </c>
      <c r="B407" t="s">
        <v>90</v>
      </c>
      <c r="C407" s="2">
        <v>45911</v>
      </c>
      <c r="D407" s="3">
        <v>0.76219907407407406</v>
      </c>
      <c r="E407" t="s">
        <v>194</v>
      </c>
      <c r="F407">
        <v>0</v>
      </c>
      <c r="G407" t="s">
        <v>189</v>
      </c>
    </row>
    <row r="408" spans="1:7">
      <c r="A408" t="s">
        <v>600</v>
      </c>
      <c r="B408" t="s">
        <v>83</v>
      </c>
      <c r="C408" s="2">
        <v>45882</v>
      </c>
      <c r="D408" s="3">
        <v>0.74402777777777773</v>
      </c>
      <c r="E408" t="s">
        <v>33</v>
      </c>
      <c r="F408">
        <v>1500</v>
      </c>
      <c r="G408" t="s">
        <v>189</v>
      </c>
    </row>
    <row r="409" spans="1:7">
      <c r="A409" t="s">
        <v>601</v>
      </c>
      <c r="B409" t="s">
        <v>156</v>
      </c>
      <c r="C409" s="2">
        <v>45983</v>
      </c>
      <c r="D409" s="3">
        <v>0.82247685185185182</v>
      </c>
      <c r="E409" t="s">
        <v>211</v>
      </c>
      <c r="F409">
        <v>0</v>
      </c>
      <c r="G409" t="s">
        <v>189</v>
      </c>
    </row>
    <row r="410" spans="1:7">
      <c r="A410" t="s">
        <v>602</v>
      </c>
      <c r="B410" t="s">
        <v>170</v>
      </c>
      <c r="C410" s="2">
        <v>46018</v>
      </c>
      <c r="D410" s="3">
        <v>0.94177083333333333</v>
      </c>
      <c r="E410" t="s">
        <v>33</v>
      </c>
      <c r="F410">
        <v>2000</v>
      </c>
      <c r="G410" t="s">
        <v>189</v>
      </c>
    </row>
    <row r="411" spans="1:7">
      <c r="A411" t="s">
        <v>603</v>
      </c>
      <c r="B411" t="s">
        <v>144</v>
      </c>
      <c r="C411" s="2">
        <v>45974</v>
      </c>
      <c r="D411" s="3">
        <v>0.33478009259259262</v>
      </c>
      <c r="E411" t="s">
        <v>33</v>
      </c>
      <c r="F411">
        <v>8000</v>
      </c>
      <c r="G411" t="s">
        <v>189</v>
      </c>
    </row>
    <row r="412" spans="1:7">
      <c r="A412" t="s">
        <v>604</v>
      </c>
      <c r="B412" t="s">
        <v>148</v>
      </c>
      <c r="C412" s="2">
        <v>46147</v>
      </c>
      <c r="D412" s="3">
        <v>4.0729166666666657E-2</v>
      </c>
      <c r="E412" t="s">
        <v>33</v>
      </c>
      <c r="F412">
        <v>1500</v>
      </c>
      <c r="G412" t="s">
        <v>189</v>
      </c>
    </row>
    <row r="413" spans="1:7">
      <c r="A413" t="s">
        <v>605</v>
      </c>
      <c r="B413" t="s">
        <v>102</v>
      </c>
      <c r="C413" s="2">
        <v>45989</v>
      </c>
      <c r="D413" s="3">
        <v>0.21501157407407409</v>
      </c>
      <c r="E413" t="s">
        <v>33</v>
      </c>
      <c r="F413">
        <v>1500</v>
      </c>
      <c r="G413" t="s">
        <v>189</v>
      </c>
    </row>
    <row r="414" spans="1:7">
      <c r="A414" t="s">
        <v>606</v>
      </c>
      <c r="B414" t="s">
        <v>148</v>
      </c>
      <c r="C414" s="2">
        <v>46031</v>
      </c>
      <c r="D414" s="3">
        <v>0.93315972222222221</v>
      </c>
      <c r="E414" t="s">
        <v>211</v>
      </c>
      <c r="F414">
        <v>0</v>
      </c>
      <c r="G414" t="s">
        <v>189</v>
      </c>
    </row>
    <row r="415" spans="1:7">
      <c r="A415" t="s">
        <v>607</v>
      </c>
      <c r="B415" t="s">
        <v>90</v>
      </c>
      <c r="C415" s="2">
        <v>46002</v>
      </c>
      <c r="D415" s="3">
        <v>0.46400462962962957</v>
      </c>
      <c r="E415" t="s">
        <v>194</v>
      </c>
      <c r="F415">
        <v>0</v>
      </c>
      <c r="G415" t="s">
        <v>189</v>
      </c>
    </row>
    <row r="416" spans="1:7">
      <c r="A416" t="s">
        <v>608</v>
      </c>
      <c r="B416" t="s">
        <v>162</v>
      </c>
      <c r="C416" s="2">
        <v>46156</v>
      </c>
      <c r="D416" s="3">
        <v>0.71649305555555554</v>
      </c>
      <c r="E416" t="s">
        <v>261</v>
      </c>
      <c r="F416">
        <v>20000</v>
      </c>
      <c r="G416" t="s">
        <v>189</v>
      </c>
    </row>
    <row r="417" spans="1:7">
      <c r="A417" t="s">
        <v>609</v>
      </c>
      <c r="B417" t="s">
        <v>159</v>
      </c>
      <c r="C417" s="2">
        <v>46023</v>
      </c>
      <c r="D417" s="3">
        <v>0.40129629629629632</v>
      </c>
      <c r="E417" t="s">
        <v>33</v>
      </c>
      <c r="F417">
        <v>2500</v>
      </c>
      <c r="G417" t="s">
        <v>189</v>
      </c>
    </row>
    <row r="418" spans="1:7">
      <c r="A418" t="s">
        <v>610</v>
      </c>
      <c r="B418" t="s">
        <v>118</v>
      </c>
      <c r="C418" s="2">
        <v>45788</v>
      </c>
      <c r="D418" s="3">
        <v>0.33384259259259258</v>
      </c>
      <c r="E418" t="s">
        <v>211</v>
      </c>
      <c r="F418">
        <v>0</v>
      </c>
      <c r="G418" t="s">
        <v>189</v>
      </c>
    </row>
    <row r="419" spans="1:7">
      <c r="A419" t="s">
        <v>611</v>
      </c>
      <c r="B419" t="s">
        <v>179</v>
      </c>
      <c r="C419" s="2">
        <v>45691</v>
      </c>
      <c r="D419" s="3">
        <v>0.34789351851851852</v>
      </c>
      <c r="E419" t="s">
        <v>194</v>
      </c>
      <c r="F419">
        <v>0</v>
      </c>
      <c r="G419" t="s">
        <v>189</v>
      </c>
    </row>
    <row r="420" spans="1:7">
      <c r="A420" t="s">
        <v>612</v>
      </c>
      <c r="B420" t="s">
        <v>162</v>
      </c>
      <c r="C420" s="2">
        <v>45764</v>
      </c>
      <c r="D420" s="3">
        <v>0.88149305555555557</v>
      </c>
      <c r="E420" t="s">
        <v>194</v>
      </c>
      <c r="F420">
        <v>0</v>
      </c>
      <c r="G420" t="s">
        <v>189</v>
      </c>
    </row>
    <row r="421" spans="1:7">
      <c r="A421" t="s">
        <v>613</v>
      </c>
      <c r="B421" t="s">
        <v>121</v>
      </c>
      <c r="C421" s="2">
        <v>45829</v>
      </c>
      <c r="D421" s="3">
        <v>0.71240740740740738</v>
      </c>
      <c r="E421" t="s">
        <v>33</v>
      </c>
      <c r="F421">
        <v>10000</v>
      </c>
      <c r="G421" t="s">
        <v>189</v>
      </c>
    </row>
    <row r="422" spans="1:7">
      <c r="A422" t="s">
        <v>614</v>
      </c>
      <c r="B422" t="s">
        <v>123</v>
      </c>
      <c r="C422" s="2">
        <v>46115</v>
      </c>
      <c r="D422" s="3">
        <v>5.0868055555555562E-2</v>
      </c>
      <c r="E422" t="s">
        <v>33</v>
      </c>
      <c r="F422">
        <v>3000</v>
      </c>
      <c r="G422" t="s">
        <v>189</v>
      </c>
    </row>
    <row r="423" spans="1:7">
      <c r="A423" t="s">
        <v>615</v>
      </c>
      <c r="B423" t="s">
        <v>91</v>
      </c>
      <c r="C423" s="2">
        <v>45659</v>
      </c>
      <c r="D423" s="3">
        <v>0.18664351851851849</v>
      </c>
      <c r="E423" t="s">
        <v>33</v>
      </c>
      <c r="F423">
        <v>1500</v>
      </c>
      <c r="G423" t="s">
        <v>189</v>
      </c>
    </row>
    <row r="424" spans="1:7">
      <c r="A424" t="s">
        <v>616</v>
      </c>
      <c r="B424" t="s">
        <v>144</v>
      </c>
      <c r="C424" s="2">
        <v>46045</v>
      </c>
      <c r="D424" s="3">
        <v>0.51673611111111106</v>
      </c>
      <c r="E424" t="s">
        <v>194</v>
      </c>
      <c r="F424">
        <v>0</v>
      </c>
      <c r="G424" t="s">
        <v>189</v>
      </c>
    </row>
    <row r="425" spans="1:7">
      <c r="A425" t="s">
        <v>617</v>
      </c>
      <c r="B425" t="s">
        <v>154</v>
      </c>
      <c r="C425" s="2">
        <v>45888</v>
      </c>
      <c r="D425" s="3">
        <v>0.3367013888888889</v>
      </c>
      <c r="E425" t="s">
        <v>194</v>
      </c>
      <c r="F425">
        <v>0</v>
      </c>
      <c r="G425" t="s">
        <v>189</v>
      </c>
    </row>
    <row r="426" spans="1:7">
      <c r="A426" t="s">
        <v>618</v>
      </c>
      <c r="B426" t="s">
        <v>121</v>
      </c>
      <c r="C426" s="2">
        <v>45925</v>
      </c>
      <c r="D426" s="3">
        <v>0.91968749999999999</v>
      </c>
      <c r="E426" t="s">
        <v>33</v>
      </c>
      <c r="F426">
        <v>4000</v>
      </c>
      <c r="G426" t="s">
        <v>189</v>
      </c>
    </row>
    <row r="427" spans="1:7">
      <c r="A427" t="s">
        <v>619</v>
      </c>
      <c r="B427" t="s">
        <v>85</v>
      </c>
      <c r="C427" s="2">
        <v>45753</v>
      </c>
      <c r="D427" s="3">
        <v>0.52774305555555556</v>
      </c>
      <c r="E427" t="s">
        <v>33</v>
      </c>
      <c r="F427">
        <v>500</v>
      </c>
      <c r="G427" t="s">
        <v>189</v>
      </c>
    </row>
    <row r="428" spans="1:7">
      <c r="A428" t="s">
        <v>620</v>
      </c>
      <c r="B428" t="s">
        <v>164</v>
      </c>
      <c r="C428" s="2">
        <v>45826</v>
      </c>
      <c r="D428" s="3">
        <v>0.72719907407407403</v>
      </c>
      <c r="E428" t="s">
        <v>33</v>
      </c>
      <c r="F428">
        <v>3000</v>
      </c>
      <c r="G428" t="s">
        <v>189</v>
      </c>
    </row>
    <row r="429" spans="1:7">
      <c r="A429" t="s">
        <v>621</v>
      </c>
      <c r="B429" t="s">
        <v>104</v>
      </c>
      <c r="C429" s="2">
        <v>46077</v>
      </c>
      <c r="D429" s="3">
        <v>0.78262731481481485</v>
      </c>
      <c r="E429" t="s">
        <v>194</v>
      </c>
      <c r="F429">
        <v>0</v>
      </c>
      <c r="G429" t="s">
        <v>189</v>
      </c>
    </row>
    <row r="430" spans="1:7">
      <c r="A430" t="s">
        <v>622</v>
      </c>
      <c r="B430" t="s">
        <v>117</v>
      </c>
      <c r="C430" s="2">
        <v>45962</v>
      </c>
      <c r="D430" s="3">
        <v>0.37737268518518519</v>
      </c>
      <c r="E430" t="s">
        <v>33</v>
      </c>
      <c r="F430">
        <v>5000</v>
      </c>
      <c r="G430" t="s">
        <v>189</v>
      </c>
    </row>
    <row r="431" spans="1:7">
      <c r="A431" t="s">
        <v>623</v>
      </c>
      <c r="B431" t="s">
        <v>127</v>
      </c>
      <c r="C431" s="2">
        <v>45661</v>
      </c>
      <c r="D431" s="3">
        <v>0.59643518518518523</v>
      </c>
      <c r="E431" t="s">
        <v>33</v>
      </c>
      <c r="F431">
        <v>8000</v>
      </c>
      <c r="G431" t="s">
        <v>189</v>
      </c>
    </row>
    <row r="432" spans="1:7">
      <c r="A432" t="s">
        <v>624</v>
      </c>
      <c r="B432" t="s">
        <v>90</v>
      </c>
      <c r="C432" s="2">
        <v>45684</v>
      </c>
      <c r="D432" s="3">
        <v>0.4029861111111111</v>
      </c>
      <c r="E432" t="s">
        <v>261</v>
      </c>
      <c r="F432">
        <v>10000</v>
      </c>
      <c r="G432" t="s">
        <v>189</v>
      </c>
    </row>
    <row r="433" spans="1:7">
      <c r="A433" t="s">
        <v>625</v>
      </c>
      <c r="B433" t="s">
        <v>120</v>
      </c>
      <c r="C433" s="2">
        <v>46065</v>
      </c>
      <c r="D433" s="3">
        <v>0.66506944444444449</v>
      </c>
      <c r="E433" t="s">
        <v>33</v>
      </c>
      <c r="F433">
        <v>10000</v>
      </c>
      <c r="G433" t="s">
        <v>189</v>
      </c>
    </row>
    <row r="434" spans="1:7">
      <c r="A434" t="s">
        <v>626</v>
      </c>
      <c r="B434" t="s">
        <v>103</v>
      </c>
      <c r="C434" s="2">
        <v>46037</v>
      </c>
      <c r="D434" s="3">
        <v>0.84943287037037041</v>
      </c>
      <c r="E434" t="s">
        <v>33</v>
      </c>
      <c r="F434">
        <v>2500</v>
      </c>
      <c r="G434" t="s">
        <v>189</v>
      </c>
    </row>
    <row r="435" spans="1:7">
      <c r="A435" t="s">
        <v>627</v>
      </c>
      <c r="B435" t="s">
        <v>114</v>
      </c>
      <c r="C435" s="2">
        <v>45889</v>
      </c>
      <c r="D435" s="3">
        <v>0.81670138888888888</v>
      </c>
      <c r="E435" t="s">
        <v>33</v>
      </c>
      <c r="F435">
        <v>10000</v>
      </c>
      <c r="G435" t="s">
        <v>189</v>
      </c>
    </row>
    <row r="436" spans="1:7">
      <c r="A436" t="s">
        <v>628</v>
      </c>
      <c r="B436" t="s">
        <v>166</v>
      </c>
      <c r="C436" s="2">
        <v>46010</v>
      </c>
      <c r="D436" s="3">
        <v>0.81027777777777776</v>
      </c>
      <c r="E436" t="s">
        <v>33</v>
      </c>
      <c r="F436">
        <v>6000</v>
      </c>
      <c r="G436" t="s">
        <v>189</v>
      </c>
    </row>
    <row r="437" spans="1:7">
      <c r="A437" t="s">
        <v>629</v>
      </c>
      <c r="B437" t="s">
        <v>130</v>
      </c>
      <c r="C437" s="2">
        <v>46193</v>
      </c>
      <c r="D437" s="3">
        <v>0.60744212962962962</v>
      </c>
      <c r="E437" t="s">
        <v>211</v>
      </c>
      <c r="F437">
        <v>0</v>
      </c>
      <c r="G437" t="s">
        <v>189</v>
      </c>
    </row>
    <row r="438" spans="1:7">
      <c r="A438" t="s">
        <v>630</v>
      </c>
      <c r="B438" t="s">
        <v>111</v>
      </c>
      <c r="C438" s="2">
        <v>46145</v>
      </c>
      <c r="D438" s="3">
        <v>0.47635416666666669</v>
      </c>
      <c r="E438" t="s">
        <v>194</v>
      </c>
      <c r="F438">
        <v>0</v>
      </c>
      <c r="G438" t="s">
        <v>189</v>
      </c>
    </row>
    <row r="439" spans="1:7">
      <c r="A439" t="s">
        <v>631</v>
      </c>
      <c r="B439" t="s">
        <v>154</v>
      </c>
      <c r="C439" s="2">
        <v>46187</v>
      </c>
      <c r="D439" s="3">
        <v>0.82197916666666671</v>
      </c>
      <c r="E439" t="s">
        <v>33</v>
      </c>
      <c r="F439">
        <v>5000</v>
      </c>
      <c r="G439" t="s">
        <v>189</v>
      </c>
    </row>
    <row r="440" spans="1:7">
      <c r="A440" t="s">
        <v>632</v>
      </c>
      <c r="B440" t="s">
        <v>101</v>
      </c>
      <c r="C440" s="2">
        <v>45874</v>
      </c>
      <c r="D440" s="3">
        <v>0.79724537037037035</v>
      </c>
      <c r="E440" t="s">
        <v>33</v>
      </c>
      <c r="F440">
        <v>10000</v>
      </c>
      <c r="G440" t="s">
        <v>189</v>
      </c>
    </row>
    <row r="441" spans="1:7">
      <c r="A441" t="s">
        <v>633</v>
      </c>
      <c r="B441" t="s">
        <v>161</v>
      </c>
      <c r="C441" s="2">
        <v>45809</v>
      </c>
      <c r="D441" s="3">
        <v>0.80300925925925926</v>
      </c>
      <c r="E441" t="s">
        <v>211</v>
      </c>
      <c r="F441">
        <v>0</v>
      </c>
      <c r="G441" t="s">
        <v>189</v>
      </c>
    </row>
    <row r="442" spans="1:7">
      <c r="A442" t="s">
        <v>634</v>
      </c>
      <c r="B442" t="s">
        <v>84</v>
      </c>
      <c r="C442" s="2">
        <v>45747</v>
      </c>
      <c r="D442" s="3">
        <v>0.55943287037037037</v>
      </c>
      <c r="E442" t="s">
        <v>33</v>
      </c>
      <c r="F442">
        <v>2500</v>
      </c>
      <c r="G442" t="s">
        <v>189</v>
      </c>
    </row>
    <row r="443" spans="1:7">
      <c r="A443" t="s">
        <v>635</v>
      </c>
      <c r="B443" t="s">
        <v>71</v>
      </c>
      <c r="C443" s="2">
        <v>46193</v>
      </c>
      <c r="D443" s="3">
        <v>0.79682870370370373</v>
      </c>
      <c r="E443" t="s">
        <v>33</v>
      </c>
      <c r="F443">
        <v>8000</v>
      </c>
      <c r="G443" t="s">
        <v>189</v>
      </c>
    </row>
    <row r="444" spans="1:7">
      <c r="A444" t="s">
        <v>636</v>
      </c>
      <c r="B444" t="s">
        <v>178</v>
      </c>
      <c r="C444" s="2">
        <v>45760</v>
      </c>
      <c r="D444" s="3">
        <v>0.90056712962962959</v>
      </c>
      <c r="E444" t="s">
        <v>33</v>
      </c>
      <c r="F444">
        <v>2500</v>
      </c>
      <c r="G444" t="s">
        <v>189</v>
      </c>
    </row>
    <row r="445" spans="1:7">
      <c r="A445" t="s">
        <v>637</v>
      </c>
      <c r="B445" t="s">
        <v>125</v>
      </c>
      <c r="C445" s="2">
        <v>46078</v>
      </c>
      <c r="D445" s="3">
        <v>0.44549768518518518</v>
      </c>
      <c r="E445" t="s">
        <v>33</v>
      </c>
      <c r="F445">
        <v>5000</v>
      </c>
      <c r="G445" t="s">
        <v>189</v>
      </c>
    </row>
    <row r="446" spans="1:7">
      <c r="A446" t="s">
        <v>638</v>
      </c>
      <c r="B446" t="s">
        <v>116</v>
      </c>
      <c r="C446" s="2">
        <v>46070</v>
      </c>
      <c r="D446" s="3">
        <v>0.31855324074074082</v>
      </c>
      <c r="E446" t="s">
        <v>33</v>
      </c>
      <c r="F446">
        <v>500</v>
      </c>
      <c r="G446" t="s">
        <v>189</v>
      </c>
    </row>
    <row r="447" spans="1:7">
      <c r="A447" t="s">
        <v>639</v>
      </c>
      <c r="B447" t="s">
        <v>123</v>
      </c>
      <c r="C447" s="2">
        <v>45901</v>
      </c>
      <c r="D447" s="3">
        <v>0.18817129629629631</v>
      </c>
      <c r="E447" t="s">
        <v>33</v>
      </c>
      <c r="F447">
        <v>3000</v>
      </c>
      <c r="G447" t="s">
        <v>189</v>
      </c>
    </row>
    <row r="448" spans="1:7">
      <c r="A448" t="s">
        <v>640</v>
      </c>
      <c r="B448" t="s">
        <v>119</v>
      </c>
      <c r="C448" s="2">
        <v>45976</v>
      </c>
      <c r="D448" s="3">
        <v>0.48048611111111111</v>
      </c>
      <c r="E448" t="s">
        <v>33</v>
      </c>
      <c r="F448">
        <v>1000</v>
      </c>
      <c r="G448" t="s">
        <v>214</v>
      </c>
    </row>
    <row r="449" spans="1:7">
      <c r="A449" t="s">
        <v>641</v>
      </c>
      <c r="B449" t="s">
        <v>96</v>
      </c>
      <c r="C449" s="2">
        <v>45965</v>
      </c>
      <c r="D449" s="3">
        <v>0.93667824074074069</v>
      </c>
      <c r="E449" t="s">
        <v>194</v>
      </c>
      <c r="F449">
        <v>0</v>
      </c>
      <c r="G449" t="s">
        <v>189</v>
      </c>
    </row>
    <row r="450" spans="1:7">
      <c r="A450" t="s">
        <v>642</v>
      </c>
      <c r="B450" t="s">
        <v>134</v>
      </c>
      <c r="C450" s="2">
        <v>45749</v>
      </c>
      <c r="D450" s="3">
        <v>0.34303240740740742</v>
      </c>
      <c r="E450" t="s">
        <v>194</v>
      </c>
      <c r="F450">
        <v>0</v>
      </c>
      <c r="G450" t="s">
        <v>189</v>
      </c>
    </row>
    <row r="451" spans="1:7">
      <c r="A451" t="s">
        <v>643</v>
      </c>
      <c r="B451" t="s">
        <v>178</v>
      </c>
      <c r="C451" s="2">
        <v>46186</v>
      </c>
      <c r="D451" s="3">
        <v>0.86947916666666669</v>
      </c>
      <c r="E451" t="s">
        <v>33</v>
      </c>
      <c r="F451">
        <v>1500</v>
      </c>
      <c r="G451" t="s">
        <v>189</v>
      </c>
    </row>
    <row r="452" spans="1:7">
      <c r="A452" t="s">
        <v>644</v>
      </c>
      <c r="C452" s="2">
        <v>46176</v>
      </c>
      <c r="D452" s="3">
        <v>0.61798611111111112</v>
      </c>
      <c r="E452" t="s">
        <v>33</v>
      </c>
      <c r="F452">
        <v>8000</v>
      </c>
      <c r="G452" t="s">
        <v>189</v>
      </c>
    </row>
    <row r="453" spans="1:7">
      <c r="A453" t="s">
        <v>645</v>
      </c>
      <c r="B453" t="s">
        <v>104</v>
      </c>
      <c r="C453" s="2">
        <v>45863</v>
      </c>
      <c r="D453" s="3">
        <v>0.80210648148148145</v>
      </c>
      <c r="E453" t="s">
        <v>33</v>
      </c>
      <c r="F453">
        <v>3000</v>
      </c>
      <c r="G453" t="s">
        <v>189</v>
      </c>
    </row>
    <row r="454" spans="1:7">
      <c r="A454" t="s">
        <v>646</v>
      </c>
      <c r="B454" t="s">
        <v>116</v>
      </c>
      <c r="C454" s="2">
        <v>46035</v>
      </c>
      <c r="D454" s="3">
        <v>0.81417824074074074</v>
      </c>
      <c r="E454" t="s">
        <v>33</v>
      </c>
      <c r="F454">
        <v>1000</v>
      </c>
      <c r="G454" t="s">
        <v>189</v>
      </c>
    </row>
    <row r="455" spans="1:7">
      <c r="A455" t="s">
        <v>647</v>
      </c>
      <c r="B455" t="s">
        <v>111</v>
      </c>
      <c r="C455" s="2">
        <v>46039</v>
      </c>
      <c r="D455" s="3">
        <v>0.64457175925925925</v>
      </c>
      <c r="E455" t="s">
        <v>261</v>
      </c>
      <c r="F455">
        <v>10000</v>
      </c>
      <c r="G455" t="s">
        <v>189</v>
      </c>
    </row>
    <row r="456" spans="1:7">
      <c r="A456" t="s">
        <v>648</v>
      </c>
      <c r="B456" t="s">
        <v>125</v>
      </c>
      <c r="C456" s="2">
        <v>46010</v>
      </c>
      <c r="D456" s="3">
        <v>0.37310185185185191</v>
      </c>
      <c r="E456" t="s">
        <v>194</v>
      </c>
      <c r="F456">
        <v>0</v>
      </c>
      <c r="G456" t="s">
        <v>189</v>
      </c>
    </row>
    <row r="457" spans="1:7">
      <c r="A457" t="s">
        <v>649</v>
      </c>
      <c r="B457" t="s">
        <v>117</v>
      </c>
      <c r="C457" s="2">
        <v>45686</v>
      </c>
      <c r="D457" s="3">
        <v>0.54923611111111115</v>
      </c>
      <c r="E457" t="s">
        <v>33</v>
      </c>
      <c r="F457">
        <v>2000</v>
      </c>
      <c r="G457" t="s">
        <v>189</v>
      </c>
    </row>
    <row r="458" spans="1:7">
      <c r="A458" t="s">
        <v>650</v>
      </c>
      <c r="B458" t="s">
        <v>163</v>
      </c>
      <c r="C458" s="2">
        <v>45888</v>
      </c>
      <c r="D458" s="3">
        <v>0.76228009259259255</v>
      </c>
      <c r="E458" t="s">
        <v>33</v>
      </c>
      <c r="F458">
        <v>500</v>
      </c>
      <c r="G458" t="s">
        <v>189</v>
      </c>
    </row>
    <row r="459" spans="1:7">
      <c r="A459" t="s">
        <v>651</v>
      </c>
      <c r="B459" t="s">
        <v>179</v>
      </c>
      <c r="C459" s="2">
        <v>45667</v>
      </c>
      <c r="D459" s="3">
        <v>0.63103009259259257</v>
      </c>
      <c r="E459" t="s">
        <v>33</v>
      </c>
      <c r="F459">
        <v>500</v>
      </c>
      <c r="G459" t="s">
        <v>189</v>
      </c>
    </row>
    <row r="460" spans="1:7">
      <c r="A460" t="s">
        <v>652</v>
      </c>
      <c r="B460" t="s">
        <v>158</v>
      </c>
      <c r="C460" s="2">
        <v>45970</v>
      </c>
      <c r="D460" s="3">
        <v>0.78172453703703704</v>
      </c>
      <c r="E460" t="s">
        <v>33</v>
      </c>
      <c r="F460">
        <v>4000</v>
      </c>
      <c r="G460" t="s">
        <v>189</v>
      </c>
    </row>
    <row r="461" spans="1:7">
      <c r="A461" t="s">
        <v>653</v>
      </c>
      <c r="B461" t="s">
        <v>139</v>
      </c>
      <c r="C461" s="2">
        <v>45916</v>
      </c>
      <c r="D461" s="3">
        <v>0.38869212962962962</v>
      </c>
      <c r="E461" t="s">
        <v>33</v>
      </c>
      <c r="F461">
        <v>8000</v>
      </c>
      <c r="G461" t="s">
        <v>189</v>
      </c>
    </row>
    <row r="462" spans="1:7">
      <c r="A462" t="s">
        <v>654</v>
      </c>
      <c r="B462" t="s">
        <v>91</v>
      </c>
      <c r="C462" s="2">
        <v>45665</v>
      </c>
      <c r="D462" s="3">
        <v>0.69644675925925925</v>
      </c>
      <c r="E462" t="s">
        <v>194</v>
      </c>
      <c r="F462">
        <v>0</v>
      </c>
      <c r="G462" t="s">
        <v>189</v>
      </c>
    </row>
    <row r="463" spans="1:7">
      <c r="A463" t="s">
        <v>655</v>
      </c>
      <c r="B463" t="s">
        <v>157</v>
      </c>
      <c r="C463" s="2">
        <v>45947</v>
      </c>
      <c r="D463" s="3">
        <v>0.46284722222222219</v>
      </c>
      <c r="E463" t="s">
        <v>33</v>
      </c>
      <c r="F463">
        <v>2500</v>
      </c>
      <c r="G463" t="s">
        <v>189</v>
      </c>
    </row>
    <row r="464" spans="1:7">
      <c r="A464" t="s">
        <v>656</v>
      </c>
      <c r="B464" t="s">
        <v>116</v>
      </c>
      <c r="C464" s="2">
        <v>45925</v>
      </c>
      <c r="D464" s="3">
        <v>0.79005787037037034</v>
      </c>
      <c r="E464" t="s">
        <v>33</v>
      </c>
      <c r="F464">
        <v>1500</v>
      </c>
      <c r="G464" t="s">
        <v>189</v>
      </c>
    </row>
    <row r="465" spans="1:7">
      <c r="A465" t="s">
        <v>657</v>
      </c>
      <c r="B465" t="s">
        <v>111</v>
      </c>
      <c r="C465" s="2">
        <v>45716</v>
      </c>
      <c r="D465" s="3">
        <v>0.82767361111111115</v>
      </c>
      <c r="E465" t="s">
        <v>33</v>
      </c>
      <c r="F465">
        <v>10000</v>
      </c>
      <c r="G465" t="s">
        <v>189</v>
      </c>
    </row>
    <row r="466" spans="1:7">
      <c r="A466" t="s">
        <v>658</v>
      </c>
      <c r="B466" t="s">
        <v>96</v>
      </c>
      <c r="C466" s="2">
        <v>45684</v>
      </c>
      <c r="D466" s="3">
        <v>0.7210185185185185</v>
      </c>
      <c r="E466" t="s">
        <v>211</v>
      </c>
      <c r="F466">
        <v>0</v>
      </c>
      <c r="G466" t="s">
        <v>189</v>
      </c>
    </row>
    <row r="467" spans="1:7">
      <c r="A467" t="s">
        <v>659</v>
      </c>
      <c r="B467" t="s">
        <v>175</v>
      </c>
      <c r="C467" s="2">
        <v>45694</v>
      </c>
      <c r="D467" s="3">
        <v>0.73393518518518519</v>
      </c>
      <c r="E467" t="s">
        <v>33</v>
      </c>
      <c r="F467">
        <v>2000</v>
      </c>
      <c r="G467" t="s">
        <v>189</v>
      </c>
    </row>
    <row r="468" spans="1:7">
      <c r="A468" t="s">
        <v>660</v>
      </c>
      <c r="B468" t="s">
        <v>162</v>
      </c>
      <c r="C468" s="2">
        <v>46145</v>
      </c>
      <c r="D468" s="3">
        <v>0.90442129629629631</v>
      </c>
      <c r="E468" t="s">
        <v>33</v>
      </c>
      <c r="F468">
        <v>1500</v>
      </c>
      <c r="G468" t="s">
        <v>189</v>
      </c>
    </row>
    <row r="469" spans="1:7">
      <c r="A469" t="s">
        <v>661</v>
      </c>
      <c r="B469" t="s">
        <v>152</v>
      </c>
      <c r="C469" s="2">
        <v>45843</v>
      </c>
      <c r="D469" s="3">
        <v>0.47925925925925927</v>
      </c>
      <c r="E469" t="s">
        <v>194</v>
      </c>
      <c r="F469">
        <v>0</v>
      </c>
      <c r="G469" t="s">
        <v>189</v>
      </c>
    </row>
    <row r="470" spans="1:7">
      <c r="A470" t="s">
        <v>662</v>
      </c>
      <c r="B470" t="s">
        <v>152</v>
      </c>
      <c r="C470" s="2">
        <v>45845</v>
      </c>
      <c r="D470" s="3">
        <v>0.95649305555555553</v>
      </c>
      <c r="E470" t="s">
        <v>33</v>
      </c>
      <c r="F470">
        <v>2000</v>
      </c>
      <c r="G470" t="s">
        <v>189</v>
      </c>
    </row>
    <row r="471" spans="1:7">
      <c r="A471" t="s">
        <v>663</v>
      </c>
      <c r="B471" t="s">
        <v>176</v>
      </c>
      <c r="C471" s="2">
        <v>45972</v>
      </c>
      <c r="D471" s="3">
        <v>0.62246527777777783</v>
      </c>
      <c r="E471" t="s">
        <v>33</v>
      </c>
      <c r="F471">
        <v>8000</v>
      </c>
      <c r="G471" t="s">
        <v>189</v>
      </c>
    </row>
    <row r="472" spans="1:7">
      <c r="A472" t="s">
        <v>664</v>
      </c>
      <c r="B472" t="s">
        <v>93</v>
      </c>
      <c r="C472" s="2">
        <v>46139</v>
      </c>
      <c r="D472" s="3">
        <v>0.19487268518518519</v>
      </c>
      <c r="E472" t="s">
        <v>33</v>
      </c>
      <c r="F472">
        <v>8000</v>
      </c>
      <c r="G472" t="s">
        <v>189</v>
      </c>
    </row>
    <row r="473" spans="1:7">
      <c r="A473" t="s">
        <v>665</v>
      </c>
      <c r="B473" t="s">
        <v>104</v>
      </c>
      <c r="C473" s="2">
        <v>46170</v>
      </c>
      <c r="D473" s="3">
        <v>0.32180555555555562</v>
      </c>
      <c r="E473" t="s">
        <v>33</v>
      </c>
      <c r="F473">
        <v>4000</v>
      </c>
      <c r="G473" t="s">
        <v>189</v>
      </c>
    </row>
    <row r="474" spans="1:7">
      <c r="A474" t="s">
        <v>666</v>
      </c>
      <c r="B474" t="s">
        <v>99</v>
      </c>
      <c r="C474" s="2">
        <v>45798</v>
      </c>
      <c r="D474" s="3">
        <v>0.97321759259259255</v>
      </c>
      <c r="E474" t="s">
        <v>261</v>
      </c>
      <c r="F474">
        <v>10000</v>
      </c>
      <c r="G474" t="s">
        <v>189</v>
      </c>
    </row>
    <row r="475" spans="1:7">
      <c r="A475" t="s">
        <v>667</v>
      </c>
      <c r="B475" t="s">
        <v>172</v>
      </c>
      <c r="C475" s="2">
        <v>45842</v>
      </c>
      <c r="D475" s="3">
        <v>0.81343750000000004</v>
      </c>
      <c r="E475" t="s">
        <v>33</v>
      </c>
      <c r="F475">
        <v>1500</v>
      </c>
      <c r="G475" t="s">
        <v>189</v>
      </c>
    </row>
    <row r="476" spans="1:7">
      <c r="A476" t="s">
        <v>668</v>
      </c>
      <c r="B476" t="s">
        <v>83</v>
      </c>
      <c r="C476" s="2">
        <v>45662</v>
      </c>
      <c r="D476" s="3">
        <v>0.63458333333333339</v>
      </c>
      <c r="E476" t="s">
        <v>194</v>
      </c>
      <c r="F476">
        <v>0</v>
      </c>
      <c r="G476" t="s">
        <v>189</v>
      </c>
    </row>
    <row r="477" spans="1:7">
      <c r="A477" t="s">
        <v>669</v>
      </c>
      <c r="B477" t="s">
        <v>100</v>
      </c>
      <c r="C477" s="2">
        <v>46159</v>
      </c>
      <c r="D477" s="3">
        <v>0.82575231481481481</v>
      </c>
      <c r="E477" t="s">
        <v>33</v>
      </c>
      <c r="F477">
        <v>4000</v>
      </c>
      <c r="G477" t="s">
        <v>189</v>
      </c>
    </row>
    <row r="478" spans="1:7">
      <c r="A478" t="s">
        <v>670</v>
      </c>
      <c r="B478" t="s">
        <v>132</v>
      </c>
      <c r="C478" s="2">
        <v>46097</v>
      </c>
      <c r="D478" s="3">
        <v>0.93333333333333335</v>
      </c>
      <c r="E478" t="s">
        <v>33</v>
      </c>
      <c r="F478">
        <v>2000</v>
      </c>
      <c r="G478" t="s">
        <v>189</v>
      </c>
    </row>
    <row r="479" spans="1:7">
      <c r="A479" t="s">
        <v>671</v>
      </c>
      <c r="B479" t="s">
        <v>71</v>
      </c>
      <c r="C479" s="2">
        <v>45987</v>
      </c>
      <c r="D479" s="3">
        <v>0.81472222222222224</v>
      </c>
      <c r="E479" t="s">
        <v>33</v>
      </c>
      <c r="F479">
        <v>500</v>
      </c>
      <c r="G479" t="s">
        <v>189</v>
      </c>
    </row>
    <row r="480" spans="1:7">
      <c r="A480" t="s">
        <v>672</v>
      </c>
      <c r="B480" t="s">
        <v>112</v>
      </c>
      <c r="C480" s="2">
        <v>45889</v>
      </c>
      <c r="D480" s="3">
        <v>0.76549768518518524</v>
      </c>
      <c r="E480" t="s">
        <v>33</v>
      </c>
      <c r="F480">
        <v>4000</v>
      </c>
      <c r="G480" t="s">
        <v>189</v>
      </c>
    </row>
    <row r="481" spans="1:7">
      <c r="A481" t="s">
        <v>673</v>
      </c>
      <c r="B481" t="s">
        <v>120</v>
      </c>
      <c r="C481" s="2">
        <v>45829</v>
      </c>
      <c r="D481" s="3">
        <v>0.2099421296296296</v>
      </c>
      <c r="E481" t="s">
        <v>211</v>
      </c>
      <c r="F481">
        <v>0</v>
      </c>
      <c r="G481" t="s">
        <v>189</v>
      </c>
    </row>
    <row r="482" spans="1:7">
      <c r="A482" t="s">
        <v>674</v>
      </c>
      <c r="B482" t="s">
        <v>147</v>
      </c>
      <c r="C482" s="2">
        <v>46194</v>
      </c>
      <c r="D482" s="3">
        <v>0.53938657407407409</v>
      </c>
      <c r="E482" t="s">
        <v>261</v>
      </c>
      <c r="F482">
        <v>5000</v>
      </c>
      <c r="G482" t="s">
        <v>214</v>
      </c>
    </row>
    <row r="483" spans="1:7">
      <c r="A483" t="s">
        <v>675</v>
      </c>
      <c r="B483" t="s">
        <v>126</v>
      </c>
      <c r="C483" s="2">
        <v>45850</v>
      </c>
      <c r="D483" s="3">
        <v>0.37428240740740742</v>
      </c>
      <c r="E483" t="s">
        <v>194</v>
      </c>
      <c r="F483">
        <v>0</v>
      </c>
      <c r="G483" t="s">
        <v>189</v>
      </c>
    </row>
    <row r="484" spans="1:7">
      <c r="A484" t="s">
        <v>676</v>
      </c>
      <c r="B484" t="s">
        <v>109</v>
      </c>
      <c r="C484" s="2">
        <v>45792</v>
      </c>
      <c r="D484" s="3">
        <v>0.37612268518518521</v>
      </c>
      <c r="E484" t="s">
        <v>33</v>
      </c>
      <c r="F484">
        <v>1000</v>
      </c>
      <c r="G484" t="s">
        <v>189</v>
      </c>
    </row>
    <row r="485" spans="1:7">
      <c r="A485" t="s">
        <v>677</v>
      </c>
      <c r="B485" t="s">
        <v>164</v>
      </c>
      <c r="C485" s="2">
        <v>45696</v>
      </c>
      <c r="D485" s="3">
        <v>0.5696296296296296</v>
      </c>
      <c r="E485" t="s">
        <v>194</v>
      </c>
      <c r="F485">
        <v>0</v>
      </c>
      <c r="G485" t="s">
        <v>189</v>
      </c>
    </row>
    <row r="486" spans="1:7">
      <c r="A486" t="s">
        <v>678</v>
      </c>
      <c r="B486" t="s">
        <v>157</v>
      </c>
      <c r="C486" s="2">
        <v>45707</v>
      </c>
      <c r="D486" s="3">
        <v>0.77908564814814818</v>
      </c>
      <c r="E486" t="s">
        <v>33</v>
      </c>
      <c r="F486">
        <v>1000</v>
      </c>
      <c r="G486" t="s">
        <v>189</v>
      </c>
    </row>
    <row r="487" spans="1:7">
      <c r="A487" t="s">
        <v>679</v>
      </c>
      <c r="B487" t="s">
        <v>129</v>
      </c>
      <c r="C487" s="2">
        <v>45784</v>
      </c>
      <c r="D487" s="3">
        <v>0.68800925925925926</v>
      </c>
      <c r="E487" t="s">
        <v>33</v>
      </c>
      <c r="F487">
        <v>10000</v>
      </c>
      <c r="G487" t="s">
        <v>189</v>
      </c>
    </row>
    <row r="488" spans="1:7">
      <c r="A488" t="s">
        <v>680</v>
      </c>
      <c r="B488" t="s">
        <v>119</v>
      </c>
      <c r="C488" s="2">
        <v>46088</v>
      </c>
      <c r="D488" s="3">
        <v>0.77954861111111107</v>
      </c>
      <c r="E488" t="s">
        <v>33</v>
      </c>
      <c r="F488">
        <v>8000</v>
      </c>
      <c r="G488" t="s">
        <v>189</v>
      </c>
    </row>
    <row r="489" spans="1:7">
      <c r="A489" t="s">
        <v>681</v>
      </c>
      <c r="B489" t="s">
        <v>134</v>
      </c>
      <c r="C489" s="2">
        <v>45765</v>
      </c>
      <c r="D489" s="3">
        <v>0.69383101851851847</v>
      </c>
      <c r="E489" t="s">
        <v>33</v>
      </c>
      <c r="F489">
        <v>1000</v>
      </c>
      <c r="G489" t="s">
        <v>189</v>
      </c>
    </row>
    <row r="490" spans="1:7">
      <c r="A490" t="s">
        <v>682</v>
      </c>
      <c r="B490" t="s">
        <v>158</v>
      </c>
      <c r="C490" s="2">
        <v>45862</v>
      </c>
      <c r="D490" s="3">
        <v>0.82885416666666667</v>
      </c>
      <c r="E490" t="s">
        <v>261</v>
      </c>
      <c r="F490">
        <v>5000</v>
      </c>
      <c r="G490" t="s">
        <v>189</v>
      </c>
    </row>
    <row r="491" spans="1:7">
      <c r="A491" t="s">
        <v>683</v>
      </c>
      <c r="B491" t="s">
        <v>118</v>
      </c>
      <c r="C491" s="2">
        <v>45822</v>
      </c>
      <c r="D491" s="3">
        <v>0.14719907407407409</v>
      </c>
      <c r="E491" t="s">
        <v>33</v>
      </c>
      <c r="F491">
        <v>5000</v>
      </c>
      <c r="G491" t="s">
        <v>189</v>
      </c>
    </row>
    <row r="492" spans="1:7">
      <c r="A492" t="s">
        <v>684</v>
      </c>
      <c r="B492" t="s">
        <v>7</v>
      </c>
      <c r="C492" s="2">
        <v>45671</v>
      </c>
      <c r="D492" s="3">
        <v>0.79035879629629635</v>
      </c>
      <c r="E492" t="s">
        <v>194</v>
      </c>
      <c r="F492">
        <v>0</v>
      </c>
      <c r="G492" t="s">
        <v>189</v>
      </c>
    </row>
    <row r="493" spans="1:7">
      <c r="A493" t="s">
        <v>685</v>
      </c>
      <c r="B493" t="s">
        <v>99</v>
      </c>
      <c r="C493" s="2">
        <v>45750</v>
      </c>
      <c r="D493" s="3">
        <v>0.79497685185185185</v>
      </c>
      <c r="E493" t="s">
        <v>194</v>
      </c>
      <c r="F493">
        <v>0</v>
      </c>
      <c r="G493" t="s">
        <v>189</v>
      </c>
    </row>
    <row r="494" spans="1:7">
      <c r="A494" t="s">
        <v>686</v>
      </c>
      <c r="B494" t="s">
        <v>163</v>
      </c>
      <c r="C494" s="2">
        <v>45894</v>
      </c>
      <c r="D494" s="3">
        <v>0.63768518518518513</v>
      </c>
      <c r="E494" t="s">
        <v>33</v>
      </c>
      <c r="F494">
        <v>1000</v>
      </c>
      <c r="G494" t="s">
        <v>189</v>
      </c>
    </row>
    <row r="495" spans="1:7">
      <c r="A495" t="s">
        <v>687</v>
      </c>
      <c r="B495" t="s">
        <v>79</v>
      </c>
      <c r="C495" s="2">
        <v>45955</v>
      </c>
      <c r="D495" s="3">
        <v>0.5717592592592593</v>
      </c>
      <c r="E495" t="s">
        <v>33</v>
      </c>
      <c r="F495">
        <v>1000</v>
      </c>
      <c r="G495" t="s">
        <v>189</v>
      </c>
    </row>
    <row r="496" spans="1:7">
      <c r="A496" t="s">
        <v>688</v>
      </c>
      <c r="B496" t="s">
        <v>178</v>
      </c>
      <c r="C496" s="2">
        <v>45704</v>
      </c>
      <c r="D496" s="3">
        <v>6.0416666666666674E-3</v>
      </c>
      <c r="E496" t="s">
        <v>33</v>
      </c>
      <c r="F496">
        <v>3000</v>
      </c>
      <c r="G496" t="s">
        <v>189</v>
      </c>
    </row>
    <row r="497" spans="1:7">
      <c r="A497" t="s">
        <v>689</v>
      </c>
      <c r="B497" t="s">
        <v>137</v>
      </c>
      <c r="C497" s="2">
        <v>45932</v>
      </c>
      <c r="D497" s="3">
        <v>0.83707175925925925</v>
      </c>
      <c r="E497" t="s">
        <v>194</v>
      </c>
      <c r="F497">
        <v>0</v>
      </c>
      <c r="G497" t="s">
        <v>189</v>
      </c>
    </row>
    <row r="498" spans="1:7">
      <c r="A498" t="s">
        <v>690</v>
      </c>
      <c r="B498" t="s">
        <v>132</v>
      </c>
      <c r="C498" s="2">
        <v>46067</v>
      </c>
      <c r="D498" s="3">
        <v>0.9290856481481482</v>
      </c>
      <c r="E498" t="s">
        <v>33</v>
      </c>
      <c r="F498">
        <v>5000</v>
      </c>
      <c r="G498" t="s">
        <v>189</v>
      </c>
    </row>
    <row r="499" spans="1:7">
      <c r="A499" t="s">
        <v>691</v>
      </c>
      <c r="B499" t="s">
        <v>164</v>
      </c>
      <c r="C499" s="2">
        <v>45828</v>
      </c>
      <c r="D499" s="3">
        <v>0.32275462962962959</v>
      </c>
      <c r="E499" t="s">
        <v>33</v>
      </c>
      <c r="F499">
        <v>1500</v>
      </c>
      <c r="G499" t="s">
        <v>189</v>
      </c>
    </row>
    <row r="500" spans="1:7">
      <c r="A500" t="s">
        <v>692</v>
      </c>
      <c r="B500" t="s">
        <v>156</v>
      </c>
      <c r="C500" s="2">
        <v>46152</v>
      </c>
      <c r="D500" s="3">
        <v>0.82185185185185183</v>
      </c>
      <c r="E500" t="s">
        <v>33</v>
      </c>
      <c r="F500">
        <v>4000</v>
      </c>
      <c r="G500" t="s">
        <v>189</v>
      </c>
    </row>
    <row r="501" spans="1:7">
      <c r="A501" t="s">
        <v>693</v>
      </c>
      <c r="B501" t="s">
        <v>159</v>
      </c>
      <c r="C501" s="2">
        <v>45687</v>
      </c>
      <c r="D501" s="3">
        <v>0.87283564814814818</v>
      </c>
      <c r="E501" t="s">
        <v>194</v>
      </c>
      <c r="F501">
        <v>0</v>
      </c>
      <c r="G501" t="s">
        <v>189</v>
      </c>
    </row>
    <row r="502" spans="1:7">
      <c r="A502" t="s">
        <v>694</v>
      </c>
      <c r="B502" t="s">
        <v>142</v>
      </c>
      <c r="C502" s="2">
        <v>46157</v>
      </c>
      <c r="D502" s="3">
        <v>0.31004629629629632</v>
      </c>
      <c r="E502" t="s">
        <v>33</v>
      </c>
      <c r="F502">
        <v>2500</v>
      </c>
      <c r="G502" t="s">
        <v>189</v>
      </c>
    </row>
    <row r="503" spans="1:7">
      <c r="A503" t="s">
        <v>695</v>
      </c>
      <c r="B503" t="s">
        <v>71</v>
      </c>
      <c r="C503" s="2">
        <v>46195</v>
      </c>
      <c r="D503" s="3">
        <v>0.81719907407407411</v>
      </c>
      <c r="E503" t="s">
        <v>33</v>
      </c>
      <c r="F503">
        <v>10000</v>
      </c>
      <c r="G503" t="s">
        <v>189</v>
      </c>
    </row>
    <row r="504" spans="1:7">
      <c r="A504" t="s">
        <v>696</v>
      </c>
      <c r="B504" t="s">
        <v>147</v>
      </c>
      <c r="C504" s="2">
        <v>46193</v>
      </c>
      <c r="D504" s="3">
        <v>0.7771527777777778</v>
      </c>
      <c r="E504" t="s">
        <v>33</v>
      </c>
      <c r="F504">
        <v>2000</v>
      </c>
      <c r="G504" t="s">
        <v>189</v>
      </c>
    </row>
    <row r="505" spans="1:7">
      <c r="A505" t="s">
        <v>697</v>
      </c>
      <c r="B505" t="s">
        <v>165</v>
      </c>
      <c r="C505" s="2">
        <v>46052</v>
      </c>
      <c r="D505" s="3">
        <v>0.32818287037037042</v>
      </c>
      <c r="E505" t="s">
        <v>211</v>
      </c>
      <c r="F505">
        <v>0</v>
      </c>
      <c r="G505" t="s">
        <v>189</v>
      </c>
    </row>
    <row r="506" spans="1:7">
      <c r="A506" t="s">
        <v>698</v>
      </c>
      <c r="B506" t="s">
        <v>71</v>
      </c>
      <c r="C506" s="2">
        <v>45818</v>
      </c>
      <c r="D506" s="3">
        <v>0.68812499999999999</v>
      </c>
      <c r="E506" t="s">
        <v>33</v>
      </c>
      <c r="F506">
        <v>1500</v>
      </c>
      <c r="G506" t="s">
        <v>189</v>
      </c>
    </row>
    <row r="507" spans="1:7">
      <c r="A507" t="s">
        <v>699</v>
      </c>
      <c r="B507" t="s">
        <v>143</v>
      </c>
      <c r="C507" s="2">
        <v>45986</v>
      </c>
      <c r="D507" s="3">
        <v>0.3868402777777778</v>
      </c>
      <c r="E507" t="s">
        <v>33</v>
      </c>
      <c r="F507">
        <v>6000</v>
      </c>
      <c r="G507" t="s">
        <v>189</v>
      </c>
    </row>
    <row r="508" spans="1:7">
      <c r="A508" t="s">
        <v>700</v>
      </c>
      <c r="B508" t="s">
        <v>132</v>
      </c>
      <c r="C508" s="2">
        <v>45898</v>
      </c>
      <c r="D508" s="3">
        <v>0.27003472222222219</v>
      </c>
      <c r="E508" t="s">
        <v>33</v>
      </c>
      <c r="F508">
        <v>1000</v>
      </c>
      <c r="G508" t="s">
        <v>189</v>
      </c>
    </row>
    <row r="509" spans="1:7">
      <c r="A509" t="s">
        <v>701</v>
      </c>
      <c r="B509" t="s">
        <v>138</v>
      </c>
      <c r="C509" s="2">
        <v>45981</v>
      </c>
      <c r="D509" s="3">
        <v>0.31373842592592588</v>
      </c>
      <c r="E509" t="s">
        <v>33</v>
      </c>
      <c r="F509">
        <v>1000</v>
      </c>
      <c r="G509" t="s">
        <v>189</v>
      </c>
    </row>
    <row r="510" spans="1:7">
      <c r="A510" t="s">
        <v>702</v>
      </c>
      <c r="B510" t="s">
        <v>77</v>
      </c>
      <c r="C510" s="2">
        <v>45658</v>
      </c>
      <c r="D510" s="3">
        <v>0.82682870370370365</v>
      </c>
      <c r="E510" t="s">
        <v>261</v>
      </c>
      <c r="F510">
        <v>20000</v>
      </c>
      <c r="G510" t="s">
        <v>189</v>
      </c>
    </row>
    <row r="511" spans="1:7">
      <c r="A511" t="s">
        <v>703</v>
      </c>
      <c r="B511" t="s">
        <v>146</v>
      </c>
      <c r="C511" s="2">
        <v>45869</v>
      </c>
      <c r="D511" s="3">
        <v>0.72871527777777778</v>
      </c>
      <c r="E511" t="s">
        <v>33</v>
      </c>
      <c r="F511">
        <v>500</v>
      </c>
      <c r="G511" t="s">
        <v>189</v>
      </c>
    </row>
    <row r="512" spans="1:7">
      <c r="A512" t="s">
        <v>704</v>
      </c>
      <c r="B512" t="s">
        <v>139</v>
      </c>
      <c r="C512" s="2">
        <v>45997</v>
      </c>
      <c r="D512" s="3">
        <v>0.69418981481481479</v>
      </c>
      <c r="E512" t="s">
        <v>33</v>
      </c>
      <c r="F512">
        <v>10000</v>
      </c>
      <c r="G512" t="s">
        <v>189</v>
      </c>
    </row>
    <row r="513" spans="1:7">
      <c r="A513" t="s">
        <v>705</v>
      </c>
      <c r="B513" t="s">
        <v>138</v>
      </c>
      <c r="C513" s="2">
        <v>45774</v>
      </c>
      <c r="D513" s="3">
        <v>0.27932870370370372</v>
      </c>
      <c r="E513" t="s">
        <v>33</v>
      </c>
      <c r="F513">
        <v>3000</v>
      </c>
      <c r="G513" t="s">
        <v>189</v>
      </c>
    </row>
    <row r="514" spans="1:7">
      <c r="A514" t="s">
        <v>706</v>
      </c>
      <c r="B514" t="s">
        <v>118</v>
      </c>
      <c r="C514" s="2">
        <v>46192</v>
      </c>
      <c r="D514" s="3">
        <v>0.54585648148148147</v>
      </c>
      <c r="E514" t="s">
        <v>211</v>
      </c>
      <c r="F514">
        <v>0</v>
      </c>
      <c r="G514" t="s">
        <v>189</v>
      </c>
    </row>
    <row r="515" spans="1:7">
      <c r="A515" t="s">
        <v>707</v>
      </c>
      <c r="B515" t="s">
        <v>172</v>
      </c>
      <c r="C515" s="2">
        <v>46077</v>
      </c>
      <c r="D515" s="3">
        <v>0.2772222222222222</v>
      </c>
      <c r="E515" t="s">
        <v>33</v>
      </c>
      <c r="F515">
        <v>4000</v>
      </c>
      <c r="G515" t="s">
        <v>189</v>
      </c>
    </row>
    <row r="516" spans="1:7">
      <c r="A516" t="s">
        <v>708</v>
      </c>
      <c r="B516" t="s">
        <v>104</v>
      </c>
      <c r="C516" s="2">
        <v>46004</v>
      </c>
      <c r="D516" s="3">
        <v>0.30974537037037042</v>
      </c>
      <c r="E516" t="s">
        <v>211</v>
      </c>
      <c r="F516">
        <v>0</v>
      </c>
      <c r="G516" t="s">
        <v>189</v>
      </c>
    </row>
    <row r="517" spans="1:7">
      <c r="A517" t="s">
        <v>709</v>
      </c>
      <c r="B517" t="s">
        <v>156</v>
      </c>
      <c r="C517" s="2">
        <v>45784</v>
      </c>
      <c r="D517" s="3">
        <v>0.81144675925925924</v>
      </c>
      <c r="E517" t="s">
        <v>33</v>
      </c>
      <c r="F517">
        <v>6000</v>
      </c>
      <c r="G517" t="s">
        <v>189</v>
      </c>
    </row>
    <row r="518" spans="1:7">
      <c r="A518" t="s">
        <v>710</v>
      </c>
      <c r="B518" t="s">
        <v>144</v>
      </c>
      <c r="C518" s="2">
        <v>45662</v>
      </c>
      <c r="D518" s="3">
        <v>0.66915509259259254</v>
      </c>
      <c r="E518" t="s">
        <v>211</v>
      </c>
      <c r="F518">
        <v>0</v>
      </c>
      <c r="G518" t="s">
        <v>189</v>
      </c>
    </row>
    <row r="519" spans="1:7">
      <c r="A519" t="s">
        <v>711</v>
      </c>
      <c r="B519" t="s">
        <v>142</v>
      </c>
      <c r="C519" s="2">
        <v>46178</v>
      </c>
      <c r="D519" s="3">
        <v>0.83207175925925925</v>
      </c>
      <c r="E519" t="s">
        <v>33</v>
      </c>
      <c r="F519">
        <v>1500</v>
      </c>
      <c r="G519" t="s">
        <v>189</v>
      </c>
    </row>
    <row r="520" spans="1:7">
      <c r="A520" t="s">
        <v>712</v>
      </c>
      <c r="B520" t="s">
        <v>95</v>
      </c>
      <c r="C520" s="2">
        <v>45764</v>
      </c>
      <c r="D520" s="3">
        <v>0.56849537037037035</v>
      </c>
      <c r="E520" t="s">
        <v>211</v>
      </c>
      <c r="F520">
        <v>0</v>
      </c>
      <c r="G520" t="s">
        <v>189</v>
      </c>
    </row>
    <row r="521" spans="1:7">
      <c r="A521" t="s">
        <v>713</v>
      </c>
      <c r="B521" t="s">
        <v>130</v>
      </c>
      <c r="C521" s="2">
        <v>46086</v>
      </c>
      <c r="D521" s="3">
        <v>0.99912037037037038</v>
      </c>
      <c r="E521" t="s">
        <v>194</v>
      </c>
      <c r="F521">
        <v>0</v>
      </c>
      <c r="G521" t="s">
        <v>189</v>
      </c>
    </row>
    <row r="522" spans="1:7">
      <c r="A522" t="s">
        <v>714</v>
      </c>
      <c r="B522" t="s">
        <v>124</v>
      </c>
      <c r="C522" s="2">
        <v>45959</v>
      </c>
      <c r="D522" s="3">
        <v>0.63064814814814818</v>
      </c>
      <c r="E522" t="s">
        <v>33</v>
      </c>
      <c r="F522">
        <v>6000</v>
      </c>
      <c r="G522" t="s">
        <v>189</v>
      </c>
    </row>
    <row r="523" spans="1:7">
      <c r="A523" t="s">
        <v>715</v>
      </c>
      <c r="B523" t="s">
        <v>170</v>
      </c>
      <c r="C523" s="2">
        <v>45979</v>
      </c>
      <c r="D523" s="3">
        <v>0.79137731481481477</v>
      </c>
      <c r="E523" t="s">
        <v>33</v>
      </c>
      <c r="F523">
        <v>2000</v>
      </c>
      <c r="G523" t="s">
        <v>189</v>
      </c>
    </row>
    <row r="524" spans="1:7">
      <c r="A524" t="s">
        <v>716</v>
      </c>
      <c r="B524" t="s">
        <v>172</v>
      </c>
      <c r="C524" s="2">
        <v>45955</v>
      </c>
      <c r="D524" s="3">
        <v>0.79077546296296297</v>
      </c>
      <c r="E524" t="s">
        <v>33</v>
      </c>
      <c r="F524">
        <v>10000</v>
      </c>
      <c r="G524" t="s">
        <v>214</v>
      </c>
    </row>
    <row r="525" spans="1:7">
      <c r="A525" t="s">
        <v>717</v>
      </c>
      <c r="B525" t="s">
        <v>145</v>
      </c>
      <c r="C525" s="2">
        <v>45988</v>
      </c>
      <c r="D525" s="3">
        <v>0.78358796296296296</v>
      </c>
      <c r="E525" t="s">
        <v>33</v>
      </c>
      <c r="F525">
        <v>8000</v>
      </c>
      <c r="G525" t="s">
        <v>189</v>
      </c>
    </row>
    <row r="526" spans="1:7">
      <c r="A526" t="s">
        <v>718</v>
      </c>
      <c r="B526" t="s">
        <v>166</v>
      </c>
      <c r="C526" s="2">
        <v>46085</v>
      </c>
      <c r="D526" s="3">
        <v>0.79019675925925925</v>
      </c>
      <c r="E526" t="s">
        <v>33</v>
      </c>
      <c r="F526">
        <v>4000</v>
      </c>
      <c r="G526" t="s">
        <v>189</v>
      </c>
    </row>
    <row r="527" spans="1:7">
      <c r="A527" t="s">
        <v>719</v>
      </c>
      <c r="B527" t="s">
        <v>147</v>
      </c>
      <c r="C527" s="2">
        <v>45767</v>
      </c>
      <c r="D527" s="3">
        <v>8.9618055555555562E-2</v>
      </c>
      <c r="E527" t="s">
        <v>33</v>
      </c>
      <c r="F527">
        <v>2000</v>
      </c>
      <c r="G527" t="s">
        <v>189</v>
      </c>
    </row>
    <row r="528" spans="1:7">
      <c r="A528" t="s">
        <v>720</v>
      </c>
      <c r="B528" t="s">
        <v>100</v>
      </c>
      <c r="C528" s="2">
        <v>45951</v>
      </c>
      <c r="D528" s="3">
        <v>0.75686342592592593</v>
      </c>
      <c r="E528" t="s">
        <v>33</v>
      </c>
      <c r="F528">
        <v>2500</v>
      </c>
      <c r="G528" t="s">
        <v>189</v>
      </c>
    </row>
    <row r="529" spans="1:7">
      <c r="A529" t="s">
        <v>721</v>
      </c>
      <c r="B529" t="s">
        <v>150</v>
      </c>
      <c r="C529" s="2">
        <v>45691</v>
      </c>
      <c r="D529" s="3">
        <v>0.56118055555555557</v>
      </c>
      <c r="E529" t="s">
        <v>33</v>
      </c>
      <c r="F529">
        <v>10000</v>
      </c>
      <c r="G529" t="s">
        <v>189</v>
      </c>
    </row>
    <row r="530" spans="1:7">
      <c r="A530" t="s">
        <v>722</v>
      </c>
      <c r="B530" t="s">
        <v>109</v>
      </c>
      <c r="C530" s="2">
        <v>46056</v>
      </c>
      <c r="D530" s="3">
        <v>0.41030092592592587</v>
      </c>
      <c r="E530" t="s">
        <v>194</v>
      </c>
      <c r="F530">
        <v>0</v>
      </c>
      <c r="G530" t="s">
        <v>189</v>
      </c>
    </row>
    <row r="531" spans="1:7">
      <c r="A531" t="s">
        <v>723</v>
      </c>
      <c r="B531" t="s">
        <v>166</v>
      </c>
      <c r="C531" s="2">
        <v>45706</v>
      </c>
      <c r="D531" s="3">
        <v>0.89196759259259262</v>
      </c>
      <c r="E531" t="s">
        <v>261</v>
      </c>
      <c r="F531">
        <v>20000</v>
      </c>
      <c r="G531" t="s">
        <v>189</v>
      </c>
    </row>
    <row r="532" spans="1:7">
      <c r="A532" t="s">
        <v>724</v>
      </c>
      <c r="B532" t="s">
        <v>151</v>
      </c>
      <c r="C532" s="2">
        <v>45713</v>
      </c>
      <c r="D532" s="3">
        <v>5.2916666666666667E-2</v>
      </c>
      <c r="E532" t="s">
        <v>33</v>
      </c>
      <c r="F532">
        <v>5000</v>
      </c>
      <c r="G532" t="s">
        <v>189</v>
      </c>
    </row>
    <row r="533" spans="1:7">
      <c r="A533" t="s">
        <v>725</v>
      </c>
      <c r="B533" t="s">
        <v>162</v>
      </c>
      <c r="C533" s="2">
        <v>46034</v>
      </c>
      <c r="D533" s="3">
        <v>0.81582175925925926</v>
      </c>
      <c r="E533" t="s">
        <v>33</v>
      </c>
      <c r="F533">
        <v>2000</v>
      </c>
      <c r="G533" t="s">
        <v>189</v>
      </c>
    </row>
    <row r="534" spans="1:7">
      <c r="A534" t="s">
        <v>726</v>
      </c>
      <c r="B534" t="s">
        <v>102</v>
      </c>
      <c r="C534" s="2">
        <v>45734</v>
      </c>
      <c r="D534" s="3">
        <v>0.34151620370370372</v>
      </c>
      <c r="E534" t="s">
        <v>33</v>
      </c>
      <c r="F534">
        <v>4000</v>
      </c>
      <c r="G534" t="s">
        <v>189</v>
      </c>
    </row>
    <row r="535" spans="1:7">
      <c r="A535" t="s">
        <v>727</v>
      </c>
      <c r="B535" t="s">
        <v>116</v>
      </c>
      <c r="C535" s="2">
        <v>45928</v>
      </c>
      <c r="D535" s="3">
        <v>0.31798611111111108</v>
      </c>
      <c r="E535" t="s">
        <v>33</v>
      </c>
      <c r="F535">
        <v>3000</v>
      </c>
      <c r="G535" t="s">
        <v>189</v>
      </c>
    </row>
    <row r="536" spans="1:7">
      <c r="A536" t="s">
        <v>728</v>
      </c>
      <c r="B536" t="s">
        <v>99</v>
      </c>
      <c r="C536" s="2">
        <v>45698</v>
      </c>
      <c r="D536" s="3">
        <v>0.34766203703703702</v>
      </c>
      <c r="E536" t="s">
        <v>33</v>
      </c>
      <c r="F536">
        <v>10000</v>
      </c>
      <c r="G536" t="s">
        <v>189</v>
      </c>
    </row>
    <row r="537" spans="1:7">
      <c r="A537" t="s">
        <v>729</v>
      </c>
      <c r="B537" t="s">
        <v>165</v>
      </c>
      <c r="C537" s="2">
        <v>45966</v>
      </c>
      <c r="D537" s="3">
        <v>0.6504050925925926</v>
      </c>
      <c r="E537" t="s">
        <v>33</v>
      </c>
      <c r="F537">
        <v>3000</v>
      </c>
      <c r="G537" t="s">
        <v>189</v>
      </c>
    </row>
    <row r="538" spans="1:7">
      <c r="A538" t="s">
        <v>730</v>
      </c>
      <c r="B538" t="s">
        <v>103</v>
      </c>
      <c r="C538" s="2">
        <v>46191</v>
      </c>
      <c r="D538" s="3">
        <v>0.23067129629629629</v>
      </c>
      <c r="E538" t="s">
        <v>33</v>
      </c>
      <c r="F538">
        <v>6000</v>
      </c>
      <c r="G538" t="s">
        <v>189</v>
      </c>
    </row>
    <row r="539" spans="1:7">
      <c r="A539" t="s">
        <v>731</v>
      </c>
      <c r="B539" t="s">
        <v>125</v>
      </c>
      <c r="C539" s="2">
        <v>45884</v>
      </c>
      <c r="D539" s="3">
        <v>0.86274305555555553</v>
      </c>
      <c r="E539" t="s">
        <v>33</v>
      </c>
      <c r="F539">
        <v>2500</v>
      </c>
      <c r="G539" t="s">
        <v>189</v>
      </c>
    </row>
    <row r="540" spans="1:7">
      <c r="A540" t="s">
        <v>732</v>
      </c>
      <c r="B540" t="s">
        <v>177</v>
      </c>
      <c r="C540" s="2">
        <v>46201</v>
      </c>
      <c r="D540" s="3">
        <v>0.64990740740740738</v>
      </c>
      <c r="E540" t="s">
        <v>194</v>
      </c>
      <c r="F540">
        <v>0</v>
      </c>
      <c r="G540" t="s">
        <v>189</v>
      </c>
    </row>
    <row r="541" spans="1:7">
      <c r="A541" t="s">
        <v>733</v>
      </c>
      <c r="B541" t="s">
        <v>92</v>
      </c>
      <c r="C541" s="2">
        <v>46012</v>
      </c>
      <c r="D541" s="3">
        <v>0.66505787037037034</v>
      </c>
      <c r="E541" t="s">
        <v>33</v>
      </c>
      <c r="F541">
        <v>8000</v>
      </c>
      <c r="G541" t="s">
        <v>189</v>
      </c>
    </row>
    <row r="542" spans="1:7">
      <c r="A542" t="s">
        <v>734</v>
      </c>
      <c r="B542" t="s">
        <v>79</v>
      </c>
      <c r="C542" s="2">
        <v>45986</v>
      </c>
      <c r="D542" s="3">
        <v>0.57646990740740744</v>
      </c>
      <c r="E542" t="s">
        <v>33</v>
      </c>
      <c r="F542">
        <v>6000</v>
      </c>
      <c r="G542" t="s">
        <v>189</v>
      </c>
    </row>
    <row r="543" spans="1:7">
      <c r="A543" t="s">
        <v>735</v>
      </c>
      <c r="B543" t="s">
        <v>76</v>
      </c>
      <c r="C543" s="2">
        <v>46187</v>
      </c>
      <c r="D543" s="3">
        <v>0.80800925925925926</v>
      </c>
      <c r="E543" t="s">
        <v>194</v>
      </c>
      <c r="F543">
        <v>0</v>
      </c>
      <c r="G543" t="s">
        <v>189</v>
      </c>
    </row>
    <row r="544" spans="1:7">
      <c r="A544" t="s">
        <v>736</v>
      </c>
      <c r="B544" t="s">
        <v>79</v>
      </c>
      <c r="C544" s="2">
        <v>45961</v>
      </c>
      <c r="D544" s="3">
        <v>0.84189814814814812</v>
      </c>
      <c r="E544" t="s">
        <v>33</v>
      </c>
      <c r="F544">
        <v>1000</v>
      </c>
      <c r="G544" t="s">
        <v>189</v>
      </c>
    </row>
    <row r="545" spans="1:7">
      <c r="A545" t="s">
        <v>737</v>
      </c>
      <c r="B545" t="s">
        <v>179</v>
      </c>
      <c r="C545" s="2">
        <v>45665</v>
      </c>
      <c r="D545" s="3">
        <v>0.71784722222222219</v>
      </c>
      <c r="E545" t="s">
        <v>33</v>
      </c>
      <c r="F545">
        <v>2000</v>
      </c>
      <c r="G545" t="s">
        <v>189</v>
      </c>
    </row>
    <row r="546" spans="1:7">
      <c r="A546" t="s">
        <v>738</v>
      </c>
      <c r="B546" t="s">
        <v>135</v>
      </c>
      <c r="C546" s="2">
        <v>45764</v>
      </c>
      <c r="D546" s="3">
        <v>0.4123148148148148</v>
      </c>
      <c r="E546" t="s">
        <v>211</v>
      </c>
      <c r="F546">
        <v>0</v>
      </c>
      <c r="G546" t="s">
        <v>189</v>
      </c>
    </row>
    <row r="547" spans="1:7">
      <c r="A547" t="s">
        <v>739</v>
      </c>
      <c r="B547" t="s">
        <v>136</v>
      </c>
      <c r="C547" s="2">
        <v>45731</v>
      </c>
      <c r="D547" s="3">
        <v>0.75626157407407413</v>
      </c>
      <c r="E547" t="s">
        <v>33</v>
      </c>
      <c r="F547">
        <v>3000</v>
      </c>
      <c r="G547" t="s">
        <v>189</v>
      </c>
    </row>
    <row r="548" spans="1:7">
      <c r="A548" t="s">
        <v>740</v>
      </c>
      <c r="B548" t="s">
        <v>85</v>
      </c>
      <c r="C548" s="2">
        <v>45713</v>
      </c>
      <c r="D548" s="3">
        <v>0.34484953703703702</v>
      </c>
      <c r="E548" t="s">
        <v>33</v>
      </c>
      <c r="F548">
        <v>2000</v>
      </c>
      <c r="G548" t="s">
        <v>189</v>
      </c>
    </row>
    <row r="549" spans="1:7">
      <c r="A549" t="s">
        <v>741</v>
      </c>
      <c r="B549" t="s">
        <v>133</v>
      </c>
      <c r="C549" s="2">
        <v>46055</v>
      </c>
      <c r="D549" s="3">
        <v>0.6426736111111111</v>
      </c>
      <c r="E549" t="s">
        <v>33</v>
      </c>
      <c r="F549">
        <v>4000</v>
      </c>
      <c r="G549" t="s">
        <v>189</v>
      </c>
    </row>
    <row r="550" spans="1:7">
      <c r="A550" t="s">
        <v>742</v>
      </c>
      <c r="B550" t="s">
        <v>149</v>
      </c>
      <c r="C550" s="2">
        <v>45664</v>
      </c>
      <c r="D550" s="3">
        <v>0.73546296296296299</v>
      </c>
      <c r="E550" t="s">
        <v>194</v>
      </c>
      <c r="F550">
        <v>0</v>
      </c>
      <c r="G550" t="s">
        <v>189</v>
      </c>
    </row>
    <row r="551" spans="1:7">
      <c r="A551" t="s">
        <v>743</v>
      </c>
      <c r="B551" t="s">
        <v>170</v>
      </c>
      <c r="C551" s="2">
        <v>45732</v>
      </c>
      <c r="D551" s="3">
        <v>0.56395833333333334</v>
      </c>
      <c r="E551" t="s">
        <v>33</v>
      </c>
      <c r="F551">
        <v>10000</v>
      </c>
      <c r="G551" t="s">
        <v>189</v>
      </c>
    </row>
    <row r="552" spans="1:7">
      <c r="A552" t="s">
        <v>744</v>
      </c>
      <c r="B552" t="s">
        <v>89</v>
      </c>
      <c r="C552" s="2">
        <v>45946</v>
      </c>
      <c r="D552" s="3">
        <v>0.81138888888888894</v>
      </c>
      <c r="E552" t="s">
        <v>33</v>
      </c>
      <c r="F552">
        <v>10000</v>
      </c>
      <c r="G552" t="s">
        <v>189</v>
      </c>
    </row>
    <row r="553" spans="1:7">
      <c r="A553" t="s">
        <v>745</v>
      </c>
      <c r="B553" t="s">
        <v>100</v>
      </c>
      <c r="C553" s="2">
        <v>45883</v>
      </c>
      <c r="D553" s="3">
        <v>0.30960648148148151</v>
      </c>
      <c r="E553" t="s">
        <v>194</v>
      </c>
      <c r="F553">
        <v>0</v>
      </c>
      <c r="G553" t="s">
        <v>189</v>
      </c>
    </row>
    <row r="554" spans="1:7">
      <c r="A554" t="s">
        <v>746</v>
      </c>
      <c r="B554" t="s">
        <v>162</v>
      </c>
      <c r="C554" s="2">
        <v>45805</v>
      </c>
      <c r="D554" s="3">
        <v>0.49789351851851849</v>
      </c>
      <c r="E554" t="s">
        <v>261</v>
      </c>
      <c r="F554">
        <v>20000</v>
      </c>
      <c r="G554" t="s">
        <v>189</v>
      </c>
    </row>
    <row r="555" spans="1:7">
      <c r="A555" t="s">
        <v>747</v>
      </c>
      <c r="B555" t="s">
        <v>71</v>
      </c>
      <c r="C555" s="2">
        <v>45802</v>
      </c>
      <c r="D555" s="3">
        <v>0.29208333333333331</v>
      </c>
      <c r="E555" t="s">
        <v>33</v>
      </c>
      <c r="F555">
        <v>6000</v>
      </c>
      <c r="G555" t="s">
        <v>189</v>
      </c>
    </row>
    <row r="556" spans="1:7">
      <c r="A556" t="s">
        <v>748</v>
      </c>
      <c r="B556" t="s">
        <v>87</v>
      </c>
      <c r="C556" s="2">
        <v>45970</v>
      </c>
      <c r="D556" s="3">
        <v>0.4082986111111111</v>
      </c>
      <c r="E556" t="s">
        <v>194</v>
      </c>
      <c r="F556">
        <v>0</v>
      </c>
      <c r="G556" t="s">
        <v>189</v>
      </c>
    </row>
    <row r="557" spans="1:7">
      <c r="A557" t="s">
        <v>749</v>
      </c>
      <c r="B557" t="s">
        <v>163</v>
      </c>
      <c r="C557" s="2">
        <v>46182</v>
      </c>
      <c r="D557" s="3">
        <v>0.29946759259259259</v>
      </c>
      <c r="E557" t="s">
        <v>33</v>
      </c>
      <c r="F557">
        <v>2500</v>
      </c>
      <c r="G557" t="s">
        <v>189</v>
      </c>
    </row>
    <row r="558" spans="1:7">
      <c r="A558" t="s">
        <v>750</v>
      </c>
      <c r="B558" t="s">
        <v>103</v>
      </c>
      <c r="C558" s="2">
        <v>45713</v>
      </c>
      <c r="D558" s="3">
        <v>0.87471064814814814</v>
      </c>
      <c r="E558" t="s">
        <v>33</v>
      </c>
      <c r="F558">
        <v>6000</v>
      </c>
      <c r="G558" t="s">
        <v>189</v>
      </c>
    </row>
    <row r="559" spans="1:7">
      <c r="A559" t="s">
        <v>751</v>
      </c>
      <c r="B559" t="s">
        <v>166</v>
      </c>
      <c r="C559" s="2">
        <v>45726</v>
      </c>
      <c r="D559" s="3">
        <v>0.42553240740740739</v>
      </c>
      <c r="E559" t="s">
        <v>33</v>
      </c>
      <c r="F559">
        <v>3000</v>
      </c>
      <c r="G559" t="s">
        <v>189</v>
      </c>
    </row>
    <row r="560" spans="1:7">
      <c r="A560" t="s">
        <v>752</v>
      </c>
      <c r="B560" t="s">
        <v>166</v>
      </c>
      <c r="C560" s="2">
        <v>45898</v>
      </c>
      <c r="D560" s="3">
        <v>0.27712962962962961</v>
      </c>
      <c r="E560" t="s">
        <v>211</v>
      </c>
      <c r="F560">
        <v>0</v>
      </c>
      <c r="G560" t="s">
        <v>189</v>
      </c>
    </row>
    <row r="561" spans="1:7">
      <c r="A561" t="s">
        <v>753</v>
      </c>
      <c r="B561" t="s">
        <v>138</v>
      </c>
      <c r="C561" s="2">
        <v>45994</v>
      </c>
      <c r="D561" s="3">
        <v>0.72203703703703703</v>
      </c>
      <c r="E561" t="s">
        <v>33</v>
      </c>
      <c r="F561">
        <v>8000</v>
      </c>
      <c r="G561" t="s">
        <v>189</v>
      </c>
    </row>
    <row r="562" spans="1:7">
      <c r="A562" t="s">
        <v>754</v>
      </c>
      <c r="B562" t="s">
        <v>121</v>
      </c>
      <c r="C562" s="2">
        <v>46096</v>
      </c>
      <c r="D562" s="3">
        <v>0.34739583333333329</v>
      </c>
      <c r="E562" t="s">
        <v>194</v>
      </c>
      <c r="F562">
        <v>0</v>
      </c>
      <c r="G562" t="s">
        <v>189</v>
      </c>
    </row>
    <row r="563" spans="1:7">
      <c r="A563" t="s">
        <v>755</v>
      </c>
      <c r="B563" t="s">
        <v>163</v>
      </c>
      <c r="C563" s="2">
        <v>46104</v>
      </c>
      <c r="D563" s="3">
        <v>0.43273148148148149</v>
      </c>
      <c r="E563" t="s">
        <v>33</v>
      </c>
      <c r="F563">
        <v>3000</v>
      </c>
      <c r="G563" t="s">
        <v>189</v>
      </c>
    </row>
    <row r="564" spans="1:7">
      <c r="A564" t="s">
        <v>756</v>
      </c>
      <c r="B564" t="s">
        <v>140</v>
      </c>
      <c r="C564" s="2">
        <v>46114</v>
      </c>
      <c r="D564" s="3">
        <v>0.55521990740740745</v>
      </c>
      <c r="E564" t="s">
        <v>33</v>
      </c>
      <c r="F564">
        <v>1500</v>
      </c>
      <c r="G564" t="s">
        <v>189</v>
      </c>
    </row>
    <row r="565" spans="1:7">
      <c r="A565" t="s">
        <v>757</v>
      </c>
      <c r="B565" t="s">
        <v>87</v>
      </c>
      <c r="C565" s="2">
        <v>45945</v>
      </c>
      <c r="D565" s="3">
        <v>0.83954861111111112</v>
      </c>
      <c r="E565" t="s">
        <v>33</v>
      </c>
      <c r="F565">
        <v>2500</v>
      </c>
      <c r="G565" t="s">
        <v>189</v>
      </c>
    </row>
    <row r="566" spans="1:7">
      <c r="A566" t="s">
        <v>758</v>
      </c>
      <c r="B566" t="s">
        <v>161</v>
      </c>
      <c r="C566" s="2">
        <v>45736</v>
      </c>
      <c r="D566" s="3">
        <v>0.78959490740740745</v>
      </c>
      <c r="E566" t="s">
        <v>194</v>
      </c>
      <c r="F566">
        <v>0</v>
      </c>
      <c r="G566" t="s">
        <v>189</v>
      </c>
    </row>
    <row r="567" spans="1:7">
      <c r="A567" t="s">
        <v>759</v>
      </c>
      <c r="B567" t="s">
        <v>155</v>
      </c>
      <c r="C567" s="2">
        <v>46072</v>
      </c>
      <c r="D567" s="3">
        <v>0.80136574074074074</v>
      </c>
      <c r="E567" t="s">
        <v>33</v>
      </c>
      <c r="F567">
        <v>2500</v>
      </c>
      <c r="G567" t="s">
        <v>189</v>
      </c>
    </row>
    <row r="568" spans="1:7">
      <c r="A568" t="s">
        <v>760</v>
      </c>
      <c r="B568" t="s">
        <v>150</v>
      </c>
      <c r="C568" s="2">
        <v>46141</v>
      </c>
      <c r="D568" s="3">
        <v>0.71484953703703702</v>
      </c>
      <c r="E568" t="s">
        <v>33</v>
      </c>
      <c r="F568">
        <v>8000</v>
      </c>
      <c r="G568" t="s">
        <v>189</v>
      </c>
    </row>
    <row r="569" spans="1:7">
      <c r="A569" t="s">
        <v>761</v>
      </c>
      <c r="B569" t="s">
        <v>118</v>
      </c>
      <c r="C569" s="2">
        <v>45795</v>
      </c>
      <c r="D569" s="3">
        <v>0.64728009259259256</v>
      </c>
      <c r="E569" t="s">
        <v>33</v>
      </c>
      <c r="F569">
        <v>6000</v>
      </c>
      <c r="G569" t="s">
        <v>189</v>
      </c>
    </row>
    <row r="570" spans="1:7">
      <c r="A570" t="s">
        <v>762</v>
      </c>
      <c r="B570" t="s">
        <v>111</v>
      </c>
      <c r="C570" s="2">
        <v>45827</v>
      </c>
      <c r="D570" s="3">
        <v>0.79754629629629625</v>
      </c>
      <c r="E570" t="s">
        <v>33</v>
      </c>
      <c r="F570">
        <v>8000</v>
      </c>
      <c r="G570" t="s">
        <v>214</v>
      </c>
    </row>
    <row r="571" spans="1:7">
      <c r="A571" t="s">
        <v>763</v>
      </c>
      <c r="B571" t="s">
        <v>175</v>
      </c>
      <c r="C571" s="2">
        <v>46153</v>
      </c>
      <c r="D571" s="3">
        <v>0.87655092592592587</v>
      </c>
      <c r="E571" t="s">
        <v>194</v>
      </c>
      <c r="F571">
        <v>0</v>
      </c>
      <c r="G571" t="s">
        <v>189</v>
      </c>
    </row>
    <row r="572" spans="1:7">
      <c r="A572" t="s">
        <v>764</v>
      </c>
      <c r="B572" t="s">
        <v>114</v>
      </c>
      <c r="C572" s="2">
        <v>46036</v>
      </c>
      <c r="D572" s="3">
        <v>0.40431712962962962</v>
      </c>
      <c r="E572" t="s">
        <v>33</v>
      </c>
      <c r="F572">
        <v>3000</v>
      </c>
      <c r="G572" t="s">
        <v>189</v>
      </c>
    </row>
    <row r="573" spans="1:7">
      <c r="A573" t="s">
        <v>765</v>
      </c>
      <c r="B573" t="s">
        <v>139</v>
      </c>
      <c r="C573" s="2">
        <v>45705</v>
      </c>
      <c r="D573" s="3">
        <v>0.1537037037037037</v>
      </c>
      <c r="E573" t="s">
        <v>33</v>
      </c>
      <c r="F573">
        <v>6000</v>
      </c>
      <c r="G573" t="s">
        <v>189</v>
      </c>
    </row>
    <row r="574" spans="1:7">
      <c r="A574" t="s">
        <v>766</v>
      </c>
      <c r="B574" t="s">
        <v>116</v>
      </c>
      <c r="C574" s="2">
        <v>45927</v>
      </c>
      <c r="D574" s="3">
        <v>0.73346064814814815</v>
      </c>
      <c r="E574" t="s">
        <v>33</v>
      </c>
      <c r="F574">
        <v>4000</v>
      </c>
      <c r="G574" t="s">
        <v>189</v>
      </c>
    </row>
    <row r="575" spans="1:7">
      <c r="A575" t="s">
        <v>767</v>
      </c>
      <c r="B575" t="s">
        <v>164</v>
      </c>
      <c r="C575" s="2">
        <v>45737</v>
      </c>
      <c r="D575" s="3">
        <v>0.6840046296296296</v>
      </c>
      <c r="E575" t="s">
        <v>33</v>
      </c>
      <c r="F575">
        <v>4000</v>
      </c>
      <c r="G575" t="s">
        <v>189</v>
      </c>
    </row>
    <row r="576" spans="1:7">
      <c r="A576" t="s">
        <v>768</v>
      </c>
      <c r="B576" t="s">
        <v>125</v>
      </c>
      <c r="C576" s="2">
        <v>46156</v>
      </c>
      <c r="D576" s="3">
        <v>0.83099537037037041</v>
      </c>
      <c r="E576" t="s">
        <v>33</v>
      </c>
      <c r="F576">
        <v>1500</v>
      </c>
      <c r="G576" t="s">
        <v>189</v>
      </c>
    </row>
    <row r="577" spans="1:7">
      <c r="A577" t="s">
        <v>769</v>
      </c>
      <c r="B577" t="s">
        <v>110</v>
      </c>
      <c r="C577" s="2">
        <v>45736</v>
      </c>
      <c r="D577" s="3">
        <v>0.6786226851851852</v>
      </c>
      <c r="E577" t="s">
        <v>33</v>
      </c>
      <c r="F577">
        <v>1500</v>
      </c>
      <c r="G577" t="s">
        <v>189</v>
      </c>
    </row>
    <row r="578" spans="1:7">
      <c r="A578" t="s">
        <v>770</v>
      </c>
      <c r="B578" t="s">
        <v>172</v>
      </c>
      <c r="C578" s="2">
        <v>45779</v>
      </c>
      <c r="D578" s="3">
        <v>0.76864583333333336</v>
      </c>
      <c r="E578" t="s">
        <v>33</v>
      </c>
      <c r="F578">
        <v>1000</v>
      </c>
      <c r="G578" t="s">
        <v>189</v>
      </c>
    </row>
    <row r="579" spans="1:7">
      <c r="A579" t="s">
        <v>771</v>
      </c>
      <c r="B579" t="s">
        <v>142</v>
      </c>
      <c r="C579" s="2">
        <v>46148</v>
      </c>
      <c r="D579" s="3">
        <v>0.38241898148148151</v>
      </c>
      <c r="E579" t="s">
        <v>194</v>
      </c>
      <c r="F579">
        <v>0</v>
      </c>
      <c r="G579" t="s">
        <v>189</v>
      </c>
    </row>
    <row r="580" spans="1:7">
      <c r="A580" t="s">
        <v>772</v>
      </c>
      <c r="B580" t="s">
        <v>79</v>
      </c>
      <c r="C580" s="2">
        <v>45788</v>
      </c>
      <c r="D580" s="3">
        <v>0.71537037037037032</v>
      </c>
      <c r="E580" t="s">
        <v>33</v>
      </c>
      <c r="F580">
        <v>500</v>
      </c>
      <c r="G580" t="s">
        <v>189</v>
      </c>
    </row>
    <row r="581" spans="1:7">
      <c r="A581" t="s">
        <v>773</v>
      </c>
      <c r="B581" t="s">
        <v>98</v>
      </c>
      <c r="C581" s="2">
        <v>45715</v>
      </c>
      <c r="D581" s="3">
        <v>0.37443287037037037</v>
      </c>
      <c r="E581" t="s">
        <v>33</v>
      </c>
      <c r="F581">
        <v>4000</v>
      </c>
      <c r="G581" t="s">
        <v>189</v>
      </c>
    </row>
    <row r="582" spans="1:7">
      <c r="A582" t="s">
        <v>774</v>
      </c>
      <c r="B582" t="s">
        <v>153</v>
      </c>
      <c r="C582" s="2">
        <v>45677</v>
      </c>
      <c r="D582" s="3">
        <v>0.86576388888888889</v>
      </c>
      <c r="E582" t="s">
        <v>194</v>
      </c>
      <c r="F582">
        <v>0</v>
      </c>
      <c r="G582" t="s">
        <v>214</v>
      </c>
    </row>
    <row r="583" spans="1:7">
      <c r="A583" t="s">
        <v>775</v>
      </c>
      <c r="B583" t="s">
        <v>138</v>
      </c>
      <c r="C583" s="2">
        <v>46140</v>
      </c>
      <c r="D583" s="3">
        <v>0.84043981481481478</v>
      </c>
      <c r="E583" t="s">
        <v>194</v>
      </c>
      <c r="F583">
        <v>0</v>
      </c>
      <c r="G583" t="s">
        <v>189</v>
      </c>
    </row>
    <row r="584" spans="1:7">
      <c r="A584" t="s">
        <v>776</v>
      </c>
      <c r="B584" t="s">
        <v>155</v>
      </c>
      <c r="C584" s="2">
        <v>45844</v>
      </c>
      <c r="D584" s="3">
        <v>0.73074074074074069</v>
      </c>
      <c r="E584" t="s">
        <v>33</v>
      </c>
      <c r="F584">
        <v>10000</v>
      </c>
      <c r="G584" t="s">
        <v>189</v>
      </c>
    </row>
    <row r="585" spans="1:7">
      <c r="A585" t="s">
        <v>777</v>
      </c>
      <c r="B585" t="s">
        <v>139</v>
      </c>
      <c r="C585" s="2">
        <v>45728</v>
      </c>
      <c r="D585" s="3">
        <v>0.39175925925925931</v>
      </c>
      <c r="E585" t="s">
        <v>33</v>
      </c>
      <c r="F585">
        <v>2000</v>
      </c>
      <c r="G585" t="s">
        <v>189</v>
      </c>
    </row>
    <row r="586" spans="1:7">
      <c r="A586" t="s">
        <v>778</v>
      </c>
      <c r="B586" t="s">
        <v>145</v>
      </c>
      <c r="C586" s="2">
        <v>46087</v>
      </c>
      <c r="D586" s="3">
        <v>0.81812499999999999</v>
      </c>
      <c r="E586" t="s">
        <v>33</v>
      </c>
      <c r="F586">
        <v>8000</v>
      </c>
      <c r="G586" t="s">
        <v>189</v>
      </c>
    </row>
    <row r="587" spans="1:7">
      <c r="A587" t="s">
        <v>779</v>
      </c>
      <c r="B587" t="s">
        <v>149</v>
      </c>
      <c r="C587" s="2">
        <v>46173</v>
      </c>
      <c r="D587" s="3">
        <v>0.75381944444444449</v>
      </c>
      <c r="E587" t="s">
        <v>33</v>
      </c>
      <c r="F587">
        <v>8000</v>
      </c>
      <c r="G587" t="s">
        <v>189</v>
      </c>
    </row>
    <row r="588" spans="1:7">
      <c r="A588" t="s">
        <v>780</v>
      </c>
      <c r="B588" t="s">
        <v>7</v>
      </c>
      <c r="C588" s="2">
        <v>46099</v>
      </c>
      <c r="D588" s="3">
        <v>0.68327546296296293</v>
      </c>
      <c r="E588" t="s">
        <v>33</v>
      </c>
      <c r="F588">
        <v>6000</v>
      </c>
      <c r="G588" t="s">
        <v>189</v>
      </c>
    </row>
    <row r="589" spans="1:7">
      <c r="A589" t="s">
        <v>781</v>
      </c>
      <c r="B589" t="s">
        <v>142</v>
      </c>
      <c r="C589" s="2">
        <v>46048</v>
      </c>
      <c r="D589" s="3">
        <v>0.53596064814814814</v>
      </c>
      <c r="E589" t="s">
        <v>211</v>
      </c>
      <c r="F589">
        <v>0</v>
      </c>
      <c r="G589" t="s">
        <v>189</v>
      </c>
    </row>
    <row r="590" spans="1:7">
      <c r="A590" t="s">
        <v>782</v>
      </c>
      <c r="B590" t="s">
        <v>154</v>
      </c>
      <c r="C590" s="2">
        <v>45758</v>
      </c>
      <c r="D590" s="3">
        <v>0.59479166666666672</v>
      </c>
      <c r="E590" t="s">
        <v>194</v>
      </c>
      <c r="F590">
        <v>0</v>
      </c>
      <c r="G590" t="s">
        <v>189</v>
      </c>
    </row>
    <row r="591" spans="1:7">
      <c r="A591" t="s">
        <v>783</v>
      </c>
      <c r="B591" t="s">
        <v>87</v>
      </c>
      <c r="C591" s="2">
        <v>45948</v>
      </c>
      <c r="D591" s="3">
        <v>0.73224537037037041</v>
      </c>
      <c r="E591" t="s">
        <v>33</v>
      </c>
      <c r="F591">
        <v>500</v>
      </c>
      <c r="G591" t="s">
        <v>189</v>
      </c>
    </row>
    <row r="592" spans="1:7">
      <c r="A592" t="s">
        <v>784</v>
      </c>
      <c r="B592" t="s">
        <v>7</v>
      </c>
      <c r="C592" s="2">
        <v>46193</v>
      </c>
      <c r="D592" s="3">
        <v>0.29194444444444451</v>
      </c>
      <c r="E592" t="s">
        <v>33</v>
      </c>
      <c r="F592">
        <v>3000</v>
      </c>
      <c r="G592" t="s">
        <v>189</v>
      </c>
    </row>
    <row r="593" spans="1:7">
      <c r="A593" t="s">
        <v>785</v>
      </c>
      <c r="B593" t="s">
        <v>91</v>
      </c>
      <c r="C593" s="2">
        <v>45816</v>
      </c>
      <c r="D593" s="3">
        <v>0.60921296296296301</v>
      </c>
      <c r="E593" t="s">
        <v>33</v>
      </c>
      <c r="F593">
        <v>6000</v>
      </c>
      <c r="G593" t="s">
        <v>189</v>
      </c>
    </row>
    <row r="594" spans="1:7">
      <c r="A594" t="s">
        <v>786</v>
      </c>
      <c r="B594" t="s">
        <v>127</v>
      </c>
      <c r="C594" s="2">
        <v>45940</v>
      </c>
      <c r="D594" s="3">
        <v>0.97624999999999995</v>
      </c>
      <c r="E594" t="s">
        <v>33</v>
      </c>
      <c r="F594">
        <v>6000</v>
      </c>
      <c r="G594" t="s">
        <v>189</v>
      </c>
    </row>
    <row r="595" spans="1:7">
      <c r="A595" t="s">
        <v>787</v>
      </c>
      <c r="B595" t="s">
        <v>142</v>
      </c>
      <c r="C595" s="2">
        <v>45841</v>
      </c>
      <c r="D595" s="3">
        <v>0.56631944444444449</v>
      </c>
      <c r="E595" t="s">
        <v>33</v>
      </c>
      <c r="F595">
        <v>2500</v>
      </c>
      <c r="G595" t="s">
        <v>189</v>
      </c>
    </row>
    <row r="596" spans="1:7">
      <c r="A596" t="s">
        <v>788</v>
      </c>
      <c r="B596" t="s">
        <v>180</v>
      </c>
      <c r="C596" s="2">
        <v>46065</v>
      </c>
      <c r="D596" s="3">
        <v>0.78813657407407411</v>
      </c>
      <c r="E596" t="s">
        <v>33</v>
      </c>
      <c r="F596">
        <v>2000</v>
      </c>
      <c r="G596" t="s">
        <v>189</v>
      </c>
    </row>
    <row r="597" spans="1:7">
      <c r="A597" t="s">
        <v>789</v>
      </c>
      <c r="B597" t="s">
        <v>170</v>
      </c>
      <c r="C597" s="2">
        <v>45823</v>
      </c>
      <c r="D597" s="3">
        <v>0.27251157407407411</v>
      </c>
      <c r="E597" t="s">
        <v>194</v>
      </c>
      <c r="F597">
        <v>0</v>
      </c>
      <c r="G597" t="s">
        <v>189</v>
      </c>
    </row>
    <row r="598" spans="1:7">
      <c r="A598" t="s">
        <v>790</v>
      </c>
      <c r="B598" t="s">
        <v>159</v>
      </c>
      <c r="C598" s="2">
        <v>45711</v>
      </c>
      <c r="D598" s="3">
        <v>0.3611111111111111</v>
      </c>
      <c r="E598" t="s">
        <v>194</v>
      </c>
      <c r="F598">
        <v>0</v>
      </c>
      <c r="G598" t="s">
        <v>189</v>
      </c>
    </row>
    <row r="599" spans="1:7">
      <c r="A599" t="s">
        <v>791</v>
      </c>
      <c r="B599" t="s">
        <v>141</v>
      </c>
      <c r="C599" s="2">
        <v>46103</v>
      </c>
      <c r="D599" s="3">
        <v>0.26127314814814823</v>
      </c>
      <c r="E599" t="s">
        <v>33</v>
      </c>
      <c r="F599">
        <v>8000</v>
      </c>
      <c r="G599" t="s">
        <v>189</v>
      </c>
    </row>
    <row r="600" spans="1:7">
      <c r="A600" t="s">
        <v>792</v>
      </c>
      <c r="B600" t="s">
        <v>130</v>
      </c>
      <c r="C600" s="2">
        <v>46068</v>
      </c>
      <c r="D600" s="3">
        <v>0.73145833333333332</v>
      </c>
      <c r="E600" t="s">
        <v>33</v>
      </c>
      <c r="F600">
        <v>8000</v>
      </c>
      <c r="G600" t="s">
        <v>189</v>
      </c>
    </row>
    <row r="601" spans="1:7">
      <c r="A601" t="s">
        <v>793</v>
      </c>
      <c r="B601" t="s">
        <v>180</v>
      </c>
      <c r="C601" s="2">
        <v>45837</v>
      </c>
      <c r="D601" s="3">
        <v>0.72777777777777775</v>
      </c>
      <c r="E601" t="s">
        <v>33</v>
      </c>
      <c r="F601">
        <v>10000</v>
      </c>
      <c r="G601" t="s">
        <v>189</v>
      </c>
    </row>
    <row r="602" spans="1:7">
      <c r="A602" t="s">
        <v>794</v>
      </c>
      <c r="B602" t="s">
        <v>147</v>
      </c>
      <c r="C602" s="2">
        <v>45950</v>
      </c>
      <c r="D602" s="3">
        <v>0.36849537037037039</v>
      </c>
      <c r="E602" t="s">
        <v>33</v>
      </c>
      <c r="F602">
        <v>2000</v>
      </c>
      <c r="G602" t="s">
        <v>189</v>
      </c>
    </row>
    <row r="603" spans="1:7">
      <c r="A603" t="s">
        <v>795</v>
      </c>
      <c r="B603" t="s">
        <v>167</v>
      </c>
      <c r="C603" s="2">
        <v>45694</v>
      </c>
      <c r="D603" s="3">
        <v>0.57013888888888886</v>
      </c>
      <c r="E603" t="s">
        <v>261</v>
      </c>
      <c r="F603">
        <v>1000</v>
      </c>
      <c r="G603" t="s">
        <v>214</v>
      </c>
    </row>
    <row r="604" spans="1:7">
      <c r="A604" t="s">
        <v>796</v>
      </c>
      <c r="B604" t="s">
        <v>126</v>
      </c>
      <c r="C604" s="2">
        <v>46062</v>
      </c>
      <c r="D604" s="3">
        <v>0.59204861111111107</v>
      </c>
      <c r="E604" t="s">
        <v>33</v>
      </c>
      <c r="F604">
        <v>1000</v>
      </c>
      <c r="G604" t="s">
        <v>189</v>
      </c>
    </row>
    <row r="605" spans="1:7">
      <c r="A605" t="s">
        <v>797</v>
      </c>
      <c r="B605" t="s">
        <v>151</v>
      </c>
      <c r="C605" s="2">
        <v>45949</v>
      </c>
      <c r="D605" s="3">
        <v>0.77497685185185183</v>
      </c>
      <c r="E605" t="s">
        <v>33</v>
      </c>
      <c r="F605">
        <v>3000</v>
      </c>
      <c r="G605" t="s">
        <v>214</v>
      </c>
    </row>
    <row r="606" spans="1:7">
      <c r="A606" t="s">
        <v>798</v>
      </c>
      <c r="B606" t="s">
        <v>109</v>
      </c>
      <c r="C606" s="2">
        <v>45857</v>
      </c>
      <c r="D606" s="3">
        <v>0.64277777777777778</v>
      </c>
      <c r="E606" t="s">
        <v>33</v>
      </c>
      <c r="F606">
        <v>1500</v>
      </c>
      <c r="G606" t="s">
        <v>189</v>
      </c>
    </row>
    <row r="607" spans="1:7">
      <c r="A607" t="s">
        <v>799</v>
      </c>
      <c r="B607" t="s">
        <v>91</v>
      </c>
      <c r="C607" s="2">
        <v>45732</v>
      </c>
      <c r="D607" s="3">
        <v>0.68133101851851852</v>
      </c>
      <c r="E607" t="s">
        <v>194</v>
      </c>
      <c r="F607">
        <v>0</v>
      </c>
      <c r="G607" t="s">
        <v>214</v>
      </c>
    </row>
    <row r="608" spans="1:7">
      <c r="A608" t="s">
        <v>800</v>
      </c>
      <c r="B608" t="s">
        <v>154</v>
      </c>
      <c r="C608" s="2">
        <v>45914</v>
      </c>
      <c r="D608" s="3">
        <v>0.76708333333333334</v>
      </c>
      <c r="E608" t="s">
        <v>33</v>
      </c>
      <c r="F608">
        <v>2000</v>
      </c>
      <c r="G608" t="s">
        <v>189</v>
      </c>
    </row>
    <row r="609" spans="1:7">
      <c r="A609" t="s">
        <v>801</v>
      </c>
      <c r="B609" t="s">
        <v>180</v>
      </c>
      <c r="C609" s="2">
        <v>46127</v>
      </c>
      <c r="D609" s="3">
        <v>0.79001157407407407</v>
      </c>
      <c r="E609" t="s">
        <v>211</v>
      </c>
      <c r="F609">
        <v>0</v>
      </c>
      <c r="G609" t="s">
        <v>189</v>
      </c>
    </row>
    <row r="610" spans="1:7">
      <c r="A610" t="s">
        <v>802</v>
      </c>
      <c r="B610" t="s">
        <v>114</v>
      </c>
      <c r="C610" s="2">
        <v>45727</v>
      </c>
      <c r="D610" s="3">
        <v>0.57655092592592594</v>
      </c>
      <c r="E610" t="s">
        <v>33</v>
      </c>
      <c r="F610">
        <v>2000</v>
      </c>
      <c r="G610" t="s">
        <v>189</v>
      </c>
    </row>
    <row r="611" spans="1:7">
      <c r="A611" t="s">
        <v>803</v>
      </c>
      <c r="B611" t="s">
        <v>133</v>
      </c>
      <c r="C611" s="2">
        <v>46019</v>
      </c>
      <c r="D611" s="3">
        <v>0.66717592592592589</v>
      </c>
      <c r="E611" t="s">
        <v>194</v>
      </c>
      <c r="F611">
        <v>0</v>
      </c>
      <c r="G611" t="s">
        <v>189</v>
      </c>
    </row>
    <row r="612" spans="1:7">
      <c r="A612" t="s">
        <v>804</v>
      </c>
      <c r="B612" t="s">
        <v>89</v>
      </c>
      <c r="C612" s="2">
        <v>46066</v>
      </c>
      <c r="D612" s="3">
        <v>0.78635416666666669</v>
      </c>
      <c r="E612" t="s">
        <v>33</v>
      </c>
      <c r="F612">
        <v>1500</v>
      </c>
      <c r="G612" t="s">
        <v>189</v>
      </c>
    </row>
    <row r="613" spans="1:7">
      <c r="A613" t="s">
        <v>805</v>
      </c>
      <c r="B613" t="s">
        <v>126</v>
      </c>
      <c r="C613" s="2">
        <v>45881</v>
      </c>
      <c r="D613" s="3">
        <v>0.84526620370370376</v>
      </c>
      <c r="E613" t="s">
        <v>211</v>
      </c>
      <c r="F613">
        <v>0</v>
      </c>
      <c r="G613" t="s">
        <v>189</v>
      </c>
    </row>
    <row r="614" spans="1:7">
      <c r="A614" t="s">
        <v>806</v>
      </c>
      <c r="B614" t="s">
        <v>104</v>
      </c>
      <c r="C614" s="2">
        <v>46168</v>
      </c>
      <c r="D614" s="3">
        <v>0.76096064814814812</v>
      </c>
      <c r="E614" t="s">
        <v>33</v>
      </c>
      <c r="F614">
        <v>2500</v>
      </c>
      <c r="G614" t="s">
        <v>189</v>
      </c>
    </row>
    <row r="615" spans="1:7">
      <c r="A615" t="s">
        <v>807</v>
      </c>
      <c r="B615" t="s">
        <v>106</v>
      </c>
      <c r="C615" s="2">
        <v>45913</v>
      </c>
      <c r="D615" s="3">
        <v>0.80704861111111115</v>
      </c>
      <c r="E615" t="s">
        <v>194</v>
      </c>
      <c r="F615">
        <v>0</v>
      </c>
      <c r="G615" t="s">
        <v>189</v>
      </c>
    </row>
    <row r="616" spans="1:7">
      <c r="A616" t="s">
        <v>808</v>
      </c>
      <c r="B616" t="s">
        <v>87</v>
      </c>
      <c r="C616" s="2">
        <v>46162</v>
      </c>
      <c r="D616" s="3">
        <v>0.74229166666666668</v>
      </c>
      <c r="E616" t="s">
        <v>33</v>
      </c>
      <c r="F616">
        <v>500</v>
      </c>
      <c r="G616" t="s">
        <v>189</v>
      </c>
    </row>
    <row r="617" spans="1:7">
      <c r="A617" t="s">
        <v>809</v>
      </c>
      <c r="B617" t="s">
        <v>128</v>
      </c>
      <c r="C617" s="2">
        <v>45980</v>
      </c>
      <c r="D617" s="3">
        <v>0.66454861111111108</v>
      </c>
      <c r="E617" t="s">
        <v>33</v>
      </c>
      <c r="F617">
        <v>2500</v>
      </c>
      <c r="G617" t="s">
        <v>189</v>
      </c>
    </row>
    <row r="618" spans="1:7">
      <c r="A618" t="s">
        <v>810</v>
      </c>
      <c r="B618" t="s">
        <v>178</v>
      </c>
      <c r="C618" s="2">
        <v>46181</v>
      </c>
      <c r="D618" s="3">
        <v>0.46861111111111109</v>
      </c>
      <c r="E618" t="s">
        <v>33</v>
      </c>
      <c r="F618">
        <v>500</v>
      </c>
      <c r="G618" t="s">
        <v>189</v>
      </c>
    </row>
    <row r="619" spans="1:7">
      <c r="A619" t="s">
        <v>811</v>
      </c>
      <c r="B619" t="s">
        <v>135</v>
      </c>
      <c r="C619" s="2">
        <v>46147</v>
      </c>
      <c r="D619" s="3">
        <v>0.87675925925925924</v>
      </c>
      <c r="E619" t="s">
        <v>33</v>
      </c>
      <c r="F619">
        <v>10000</v>
      </c>
      <c r="G619" t="s">
        <v>189</v>
      </c>
    </row>
    <row r="620" spans="1:7">
      <c r="A620" t="s">
        <v>812</v>
      </c>
      <c r="B620" t="s">
        <v>139</v>
      </c>
      <c r="C620" s="2">
        <v>45781</v>
      </c>
      <c r="D620" s="3">
        <v>0.77037037037037037</v>
      </c>
      <c r="E620" t="s">
        <v>33</v>
      </c>
      <c r="F620">
        <v>500</v>
      </c>
      <c r="G620" t="s">
        <v>189</v>
      </c>
    </row>
    <row r="621" spans="1:7">
      <c r="A621" t="s">
        <v>813</v>
      </c>
      <c r="B621" t="s">
        <v>129</v>
      </c>
      <c r="C621" s="2">
        <v>45761</v>
      </c>
      <c r="D621" s="3">
        <v>0.52771990740740737</v>
      </c>
      <c r="E621" t="s">
        <v>33</v>
      </c>
      <c r="F621">
        <v>6000</v>
      </c>
      <c r="G621" t="s">
        <v>189</v>
      </c>
    </row>
    <row r="622" spans="1:7">
      <c r="A622" t="s">
        <v>814</v>
      </c>
      <c r="B622" t="s">
        <v>115</v>
      </c>
      <c r="C622" s="2">
        <v>46140</v>
      </c>
      <c r="D622" s="3">
        <v>0.93151620370370369</v>
      </c>
      <c r="E622" t="s">
        <v>33</v>
      </c>
      <c r="F622">
        <v>4000</v>
      </c>
      <c r="G622" t="s">
        <v>189</v>
      </c>
    </row>
    <row r="623" spans="1:7">
      <c r="A623" t="s">
        <v>815</v>
      </c>
      <c r="B623" t="s">
        <v>170</v>
      </c>
      <c r="C623" s="2">
        <v>46039</v>
      </c>
      <c r="D623" s="3">
        <v>0.55922453703703701</v>
      </c>
      <c r="E623" t="s">
        <v>33</v>
      </c>
      <c r="F623">
        <v>8000</v>
      </c>
      <c r="G623" t="s">
        <v>189</v>
      </c>
    </row>
    <row r="624" spans="1:7">
      <c r="A624" t="s">
        <v>816</v>
      </c>
      <c r="B624" t="s">
        <v>154</v>
      </c>
      <c r="C624" s="2">
        <v>45892</v>
      </c>
      <c r="D624" s="3">
        <v>0.8238078703703704</v>
      </c>
      <c r="E624" t="s">
        <v>194</v>
      </c>
      <c r="F624">
        <v>0</v>
      </c>
      <c r="G624" t="s">
        <v>189</v>
      </c>
    </row>
    <row r="625" spans="1:7">
      <c r="A625" t="s">
        <v>817</v>
      </c>
      <c r="B625" t="s">
        <v>129</v>
      </c>
      <c r="C625" s="2">
        <v>45858</v>
      </c>
      <c r="D625" s="3">
        <v>0.3244097222222222</v>
      </c>
      <c r="E625" t="s">
        <v>33</v>
      </c>
      <c r="F625">
        <v>500</v>
      </c>
      <c r="G625" t="s">
        <v>189</v>
      </c>
    </row>
    <row r="626" spans="1:7">
      <c r="A626" t="s">
        <v>818</v>
      </c>
      <c r="B626" t="s">
        <v>144</v>
      </c>
      <c r="C626" s="2">
        <v>45795</v>
      </c>
      <c r="D626" s="3">
        <v>0.99629629629629635</v>
      </c>
      <c r="E626" t="s">
        <v>33</v>
      </c>
      <c r="F626">
        <v>3000</v>
      </c>
      <c r="G626" t="s">
        <v>189</v>
      </c>
    </row>
    <row r="627" spans="1:7">
      <c r="A627" t="s">
        <v>819</v>
      </c>
      <c r="B627" t="s">
        <v>119</v>
      </c>
      <c r="C627" s="2">
        <v>45914</v>
      </c>
      <c r="D627" s="3">
        <v>0.69170138888888888</v>
      </c>
      <c r="E627" t="s">
        <v>33</v>
      </c>
      <c r="F627">
        <v>1500</v>
      </c>
      <c r="G627" t="s">
        <v>189</v>
      </c>
    </row>
    <row r="628" spans="1:7">
      <c r="A628" t="s">
        <v>820</v>
      </c>
      <c r="B628" t="s">
        <v>113</v>
      </c>
      <c r="C628" s="2">
        <v>46145</v>
      </c>
      <c r="D628" s="3">
        <v>0.83782407407407411</v>
      </c>
      <c r="E628" t="s">
        <v>194</v>
      </c>
      <c r="F628">
        <v>0</v>
      </c>
      <c r="G628" t="s">
        <v>189</v>
      </c>
    </row>
    <row r="629" spans="1:7">
      <c r="A629" t="s">
        <v>821</v>
      </c>
      <c r="B629" t="s">
        <v>127</v>
      </c>
      <c r="C629" s="2">
        <v>45921</v>
      </c>
      <c r="D629" s="3">
        <v>0.5181365740740741</v>
      </c>
      <c r="E629" t="s">
        <v>33</v>
      </c>
      <c r="F629">
        <v>10000</v>
      </c>
      <c r="G629" t="s">
        <v>214</v>
      </c>
    </row>
    <row r="630" spans="1:7">
      <c r="A630" t="s">
        <v>822</v>
      </c>
      <c r="B630" t="s">
        <v>154</v>
      </c>
      <c r="C630" s="2">
        <v>45836</v>
      </c>
      <c r="D630" s="3">
        <v>0.97108796296296296</v>
      </c>
      <c r="E630" t="s">
        <v>33</v>
      </c>
      <c r="F630">
        <v>6000</v>
      </c>
      <c r="G630" t="s">
        <v>189</v>
      </c>
    </row>
    <row r="631" spans="1:7">
      <c r="A631" t="s">
        <v>823</v>
      </c>
      <c r="B631" t="s">
        <v>175</v>
      </c>
      <c r="C631" s="2">
        <v>46115</v>
      </c>
      <c r="D631" s="3">
        <v>0.85045138888888894</v>
      </c>
      <c r="E631" t="s">
        <v>33</v>
      </c>
      <c r="F631">
        <v>10000</v>
      </c>
      <c r="G631" t="s">
        <v>214</v>
      </c>
    </row>
    <row r="632" spans="1:7">
      <c r="A632" t="s">
        <v>824</v>
      </c>
      <c r="B632" t="s">
        <v>162</v>
      </c>
      <c r="C632" s="2">
        <v>46003</v>
      </c>
      <c r="D632" s="3">
        <v>0.61083333333333334</v>
      </c>
      <c r="E632" t="s">
        <v>33</v>
      </c>
      <c r="F632">
        <v>1000</v>
      </c>
      <c r="G632" t="s">
        <v>189</v>
      </c>
    </row>
    <row r="633" spans="1:7">
      <c r="A633" t="s">
        <v>825</v>
      </c>
      <c r="B633" t="s">
        <v>124</v>
      </c>
      <c r="C633" s="2">
        <v>45891</v>
      </c>
      <c r="D633" s="3">
        <v>0.5286805555555556</v>
      </c>
      <c r="E633" t="s">
        <v>33</v>
      </c>
      <c r="F633">
        <v>8000</v>
      </c>
      <c r="G633" t="s">
        <v>189</v>
      </c>
    </row>
    <row r="634" spans="1:7">
      <c r="A634" t="s">
        <v>826</v>
      </c>
      <c r="B634" t="s">
        <v>115</v>
      </c>
      <c r="C634" s="2">
        <v>46113</v>
      </c>
      <c r="D634" s="3">
        <v>0.8081828703703704</v>
      </c>
      <c r="E634" t="s">
        <v>33</v>
      </c>
      <c r="F634">
        <v>5000</v>
      </c>
      <c r="G634" t="s">
        <v>189</v>
      </c>
    </row>
    <row r="635" spans="1:7">
      <c r="A635" t="s">
        <v>827</v>
      </c>
      <c r="B635" t="s">
        <v>103</v>
      </c>
      <c r="C635" s="2">
        <v>45681</v>
      </c>
      <c r="D635" s="3">
        <v>0.30256944444444439</v>
      </c>
      <c r="E635" t="s">
        <v>33</v>
      </c>
      <c r="F635">
        <v>1000</v>
      </c>
      <c r="G635" t="s">
        <v>189</v>
      </c>
    </row>
    <row r="636" spans="1:7">
      <c r="A636" t="s">
        <v>828</v>
      </c>
      <c r="B636" t="s">
        <v>131</v>
      </c>
      <c r="C636" s="2">
        <v>45763</v>
      </c>
      <c r="D636" s="3">
        <v>0.29162037037037042</v>
      </c>
      <c r="E636" t="s">
        <v>33</v>
      </c>
      <c r="F636">
        <v>500</v>
      </c>
      <c r="G636" t="s">
        <v>189</v>
      </c>
    </row>
    <row r="637" spans="1:7">
      <c r="A637" t="s">
        <v>829</v>
      </c>
      <c r="B637" t="s">
        <v>131</v>
      </c>
      <c r="C637" s="2">
        <v>46194</v>
      </c>
      <c r="D637" s="3">
        <v>0.79520833333333329</v>
      </c>
      <c r="E637" t="s">
        <v>33</v>
      </c>
      <c r="F637">
        <v>1500</v>
      </c>
      <c r="G637" t="s">
        <v>189</v>
      </c>
    </row>
    <row r="638" spans="1:7">
      <c r="A638" t="s">
        <v>830</v>
      </c>
      <c r="B638" t="s">
        <v>130</v>
      </c>
      <c r="C638" s="2">
        <v>45974</v>
      </c>
      <c r="D638" s="3">
        <v>0.40784722222222219</v>
      </c>
      <c r="E638" t="s">
        <v>33</v>
      </c>
      <c r="F638">
        <v>1500</v>
      </c>
      <c r="G638" t="s">
        <v>189</v>
      </c>
    </row>
    <row r="639" spans="1:7">
      <c r="A639" t="s">
        <v>831</v>
      </c>
      <c r="B639" t="s">
        <v>101</v>
      </c>
      <c r="C639" s="2">
        <v>45687</v>
      </c>
      <c r="D639" s="3">
        <v>0.14091435185185189</v>
      </c>
      <c r="E639" t="s">
        <v>211</v>
      </c>
      <c r="F639">
        <v>0</v>
      </c>
      <c r="G639" t="s">
        <v>189</v>
      </c>
    </row>
    <row r="640" spans="1:7">
      <c r="A640" t="s">
        <v>832</v>
      </c>
      <c r="B640" t="s">
        <v>140</v>
      </c>
      <c r="C640" s="2">
        <v>45936</v>
      </c>
      <c r="D640" s="3">
        <v>0.67273148148148143</v>
      </c>
      <c r="E640" t="s">
        <v>33</v>
      </c>
      <c r="F640">
        <v>8000</v>
      </c>
      <c r="G640" t="s">
        <v>189</v>
      </c>
    </row>
    <row r="641" spans="1:7">
      <c r="A641" t="s">
        <v>833</v>
      </c>
      <c r="B641" t="s">
        <v>161</v>
      </c>
      <c r="C641" s="2">
        <v>46103</v>
      </c>
      <c r="D641" s="3">
        <v>0.69483796296296296</v>
      </c>
      <c r="E641" t="s">
        <v>33</v>
      </c>
      <c r="F641">
        <v>3000</v>
      </c>
      <c r="G641" t="s">
        <v>189</v>
      </c>
    </row>
    <row r="642" spans="1:7">
      <c r="A642" t="s">
        <v>834</v>
      </c>
      <c r="B642" t="s">
        <v>110</v>
      </c>
      <c r="C642" s="2">
        <v>45749</v>
      </c>
      <c r="D642" s="3">
        <v>0.64127314814814818</v>
      </c>
      <c r="E642" t="s">
        <v>33</v>
      </c>
      <c r="F642">
        <v>2500</v>
      </c>
      <c r="G642" t="s">
        <v>189</v>
      </c>
    </row>
    <row r="643" spans="1:7">
      <c r="A643" t="s">
        <v>835</v>
      </c>
      <c r="B643" t="s">
        <v>147</v>
      </c>
      <c r="C643" s="2">
        <v>45797</v>
      </c>
      <c r="D643" s="3">
        <v>0.5212268518518518</v>
      </c>
      <c r="E643" t="s">
        <v>33</v>
      </c>
      <c r="F643">
        <v>5000</v>
      </c>
      <c r="G643" t="s">
        <v>214</v>
      </c>
    </row>
    <row r="644" spans="1:7">
      <c r="A644" t="s">
        <v>836</v>
      </c>
      <c r="B644" t="s">
        <v>119</v>
      </c>
      <c r="C644" s="2">
        <v>45667</v>
      </c>
      <c r="D644" s="3">
        <v>0.82729166666666665</v>
      </c>
      <c r="E644" t="s">
        <v>33</v>
      </c>
      <c r="F644">
        <v>500</v>
      </c>
      <c r="G644" t="s">
        <v>189</v>
      </c>
    </row>
    <row r="645" spans="1:7">
      <c r="A645" t="s">
        <v>837</v>
      </c>
      <c r="B645" t="s">
        <v>104</v>
      </c>
      <c r="C645" s="2">
        <v>46079</v>
      </c>
      <c r="D645" s="3">
        <v>0.85237268518518516</v>
      </c>
      <c r="E645" t="s">
        <v>33</v>
      </c>
      <c r="F645">
        <v>10000</v>
      </c>
      <c r="G645" t="s">
        <v>189</v>
      </c>
    </row>
    <row r="646" spans="1:7">
      <c r="A646" t="s">
        <v>838</v>
      </c>
      <c r="B646" t="s">
        <v>129</v>
      </c>
      <c r="C646" s="2">
        <v>45883</v>
      </c>
      <c r="D646" s="3">
        <v>0.43587962962962962</v>
      </c>
      <c r="E646" t="s">
        <v>33</v>
      </c>
      <c r="F646">
        <v>8000</v>
      </c>
      <c r="G646" t="s">
        <v>189</v>
      </c>
    </row>
    <row r="647" spans="1:7">
      <c r="A647" t="s">
        <v>839</v>
      </c>
      <c r="B647" t="s">
        <v>168</v>
      </c>
      <c r="C647" s="2">
        <v>45936</v>
      </c>
      <c r="D647" s="3">
        <v>0.49136574074074069</v>
      </c>
      <c r="E647" t="s">
        <v>194</v>
      </c>
      <c r="F647">
        <v>0</v>
      </c>
      <c r="G647" t="s">
        <v>189</v>
      </c>
    </row>
    <row r="648" spans="1:7">
      <c r="A648" t="s">
        <v>840</v>
      </c>
      <c r="B648" t="s">
        <v>84</v>
      </c>
      <c r="C648" s="2">
        <v>45844</v>
      </c>
      <c r="D648" s="3">
        <v>0.29699074074074072</v>
      </c>
      <c r="E648" t="s">
        <v>33</v>
      </c>
      <c r="F648">
        <v>5000</v>
      </c>
      <c r="G648" t="s">
        <v>189</v>
      </c>
    </row>
    <row r="649" spans="1:7">
      <c r="A649" t="s">
        <v>841</v>
      </c>
      <c r="B649" t="s">
        <v>160</v>
      </c>
      <c r="C649" s="2">
        <v>46161</v>
      </c>
      <c r="D649" s="3">
        <v>0.33413194444444438</v>
      </c>
      <c r="E649" t="s">
        <v>33</v>
      </c>
      <c r="F649">
        <v>6000</v>
      </c>
      <c r="G649" t="s">
        <v>189</v>
      </c>
    </row>
    <row r="650" spans="1:7">
      <c r="A650" t="s">
        <v>842</v>
      </c>
      <c r="B650" t="s">
        <v>91</v>
      </c>
      <c r="C650" s="2">
        <v>45946</v>
      </c>
      <c r="D650" s="3">
        <v>0.44824074074074072</v>
      </c>
      <c r="E650" t="s">
        <v>194</v>
      </c>
      <c r="F650">
        <v>0</v>
      </c>
      <c r="G650" t="s">
        <v>189</v>
      </c>
    </row>
    <row r="651" spans="1:7">
      <c r="A651" t="s">
        <v>843</v>
      </c>
      <c r="B651" t="s">
        <v>99</v>
      </c>
      <c r="C651" s="2">
        <v>45673</v>
      </c>
      <c r="D651" s="3">
        <v>0.63988425925925929</v>
      </c>
      <c r="E651" t="s">
        <v>33</v>
      </c>
      <c r="F651">
        <v>5000</v>
      </c>
      <c r="G651" t="s">
        <v>214</v>
      </c>
    </row>
    <row r="652" spans="1:7">
      <c r="A652" t="s">
        <v>844</v>
      </c>
      <c r="B652" t="s">
        <v>170</v>
      </c>
      <c r="C652" s="2">
        <v>45690</v>
      </c>
      <c r="D652" s="3">
        <v>0.53736111111111107</v>
      </c>
      <c r="E652" t="s">
        <v>261</v>
      </c>
      <c r="F652">
        <v>1000</v>
      </c>
      <c r="G652" t="s">
        <v>189</v>
      </c>
    </row>
    <row r="653" spans="1:7">
      <c r="A653" t="s">
        <v>845</v>
      </c>
      <c r="B653" t="s">
        <v>131</v>
      </c>
      <c r="C653" s="2">
        <v>45731</v>
      </c>
      <c r="D653" s="3">
        <v>0.6744444444444444</v>
      </c>
      <c r="E653" t="s">
        <v>211</v>
      </c>
      <c r="F653">
        <v>0</v>
      </c>
      <c r="G653" t="s">
        <v>189</v>
      </c>
    </row>
    <row r="654" spans="1:7">
      <c r="A654" t="s">
        <v>846</v>
      </c>
      <c r="B654" t="s">
        <v>129</v>
      </c>
      <c r="C654" s="2">
        <v>45670</v>
      </c>
      <c r="D654" s="3">
        <v>0.32621527777777781</v>
      </c>
      <c r="E654" t="s">
        <v>33</v>
      </c>
      <c r="F654">
        <v>5000</v>
      </c>
      <c r="G654" t="s">
        <v>189</v>
      </c>
    </row>
    <row r="655" spans="1:7">
      <c r="A655" t="s">
        <v>847</v>
      </c>
      <c r="B655" t="s">
        <v>77</v>
      </c>
      <c r="C655" s="2">
        <v>45861</v>
      </c>
      <c r="D655" s="3">
        <v>0.65909722222222222</v>
      </c>
      <c r="E655" t="s">
        <v>33</v>
      </c>
      <c r="F655">
        <v>2000</v>
      </c>
      <c r="G655" t="s">
        <v>189</v>
      </c>
    </row>
    <row r="656" spans="1:7">
      <c r="A656" t="s">
        <v>848</v>
      </c>
      <c r="B656" t="s">
        <v>168</v>
      </c>
      <c r="C656" s="2">
        <v>45977</v>
      </c>
      <c r="D656" s="3">
        <v>0.88240740740740742</v>
      </c>
      <c r="E656" t="s">
        <v>194</v>
      </c>
      <c r="F656">
        <v>0</v>
      </c>
      <c r="G656" t="s">
        <v>189</v>
      </c>
    </row>
    <row r="657" spans="1:7">
      <c r="A657" t="s">
        <v>849</v>
      </c>
      <c r="B657" t="s">
        <v>151</v>
      </c>
      <c r="C657" s="2">
        <v>46191</v>
      </c>
      <c r="D657" s="3">
        <v>0.31296296296296289</v>
      </c>
      <c r="E657" t="s">
        <v>33</v>
      </c>
      <c r="F657">
        <v>3000</v>
      </c>
      <c r="G657" t="s">
        <v>189</v>
      </c>
    </row>
    <row r="658" spans="1:7">
      <c r="A658" t="s">
        <v>850</v>
      </c>
      <c r="B658" t="s">
        <v>166</v>
      </c>
      <c r="C658" s="2">
        <v>45881</v>
      </c>
      <c r="D658" s="3">
        <v>0.92754629629629626</v>
      </c>
      <c r="E658" t="s">
        <v>33</v>
      </c>
      <c r="F658">
        <v>500</v>
      </c>
      <c r="G658" t="s">
        <v>189</v>
      </c>
    </row>
    <row r="659" spans="1:7">
      <c r="A659" t="s">
        <v>851</v>
      </c>
      <c r="B659" t="s">
        <v>116</v>
      </c>
      <c r="C659" s="2">
        <v>45780</v>
      </c>
      <c r="D659" s="3">
        <v>0.55208333333333337</v>
      </c>
      <c r="E659" t="s">
        <v>261</v>
      </c>
      <c r="F659">
        <v>15000</v>
      </c>
      <c r="G659" t="s">
        <v>189</v>
      </c>
    </row>
    <row r="660" spans="1:7">
      <c r="A660" t="s">
        <v>852</v>
      </c>
      <c r="B660" t="s">
        <v>141</v>
      </c>
      <c r="C660" s="2">
        <v>45816</v>
      </c>
      <c r="D660" s="3">
        <v>0.54531249999999998</v>
      </c>
      <c r="E660" t="s">
        <v>33</v>
      </c>
      <c r="F660">
        <v>1000</v>
      </c>
      <c r="G660" t="s">
        <v>189</v>
      </c>
    </row>
    <row r="661" spans="1:7">
      <c r="A661" t="s">
        <v>853</v>
      </c>
      <c r="B661" t="s">
        <v>124</v>
      </c>
      <c r="C661" s="2">
        <v>45719</v>
      </c>
      <c r="D661" s="3">
        <v>0.2369097222222222</v>
      </c>
      <c r="E661" t="s">
        <v>33</v>
      </c>
      <c r="F661">
        <v>1000</v>
      </c>
      <c r="G661" t="s">
        <v>189</v>
      </c>
    </row>
    <row r="662" spans="1:7">
      <c r="A662" t="s">
        <v>854</v>
      </c>
      <c r="B662" t="s">
        <v>110</v>
      </c>
      <c r="C662" s="2">
        <v>45982</v>
      </c>
      <c r="D662" s="3">
        <v>0.99353009259259262</v>
      </c>
      <c r="E662" t="s">
        <v>194</v>
      </c>
      <c r="F662">
        <v>0</v>
      </c>
      <c r="G662" t="s">
        <v>189</v>
      </c>
    </row>
    <row r="663" spans="1:7">
      <c r="A663" t="s">
        <v>855</v>
      </c>
      <c r="B663" t="s">
        <v>137</v>
      </c>
      <c r="C663" s="2">
        <v>45855</v>
      </c>
      <c r="D663" s="3">
        <v>5.858796296296296E-2</v>
      </c>
      <c r="E663" t="s">
        <v>194</v>
      </c>
      <c r="F663">
        <v>0</v>
      </c>
      <c r="G663" t="s">
        <v>189</v>
      </c>
    </row>
    <row r="664" spans="1:7">
      <c r="A664" t="s">
        <v>856</v>
      </c>
      <c r="B664" t="s">
        <v>79</v>
      </c>
      <c r="C664" s="2">
        <v>46154</v>
      </c>
      <c r="D664" s="3">
        <v>0.77451388888888884</v>
      </c>
      <c r="E664" t="s">
        <v>33</v>
      </c>
      <c r="F664">
        <v>5000</v>
      </c>
      <c r="G664" t="s">
        <v>189</v>
      </c>
    </row>
    <row r="665" spans="1:7">
      <c r="A665" t="s">
        <v>857</v>
      </c>
      <c r="B665" t="s">
        <v>103</v>
      </c>
      <c r="C665" s="2">
        <v>46014</v>
      </c>
      <c r="D665" s="3">
        <v>0.52033564814814814</v>
      </c>
      <c r="E665" t="s">
        <v>211</v>
      </c>
      <c r="F665">
        <v>0</v>
      </c>
      <c r="G665" t="s">
        <v>189</v>
      </c>
    </row>
    <row r="666" spans="1:7">
      <c r="A666" t="s">
        <v>858</v>
      </c>
      <c r="B666" t="s">
        <v>151</v>
      </c>
      <c r="C666" s="2">
        <v>45822</v>
      </c>
      <c r="D666" s="3">
        <v>0.21490740740740741</v>
      </c>
      <c r="E666" t="s">
        <v>33</v>
      </c>
      <c r="F666">
        <v>2500</v>
      </c>
      <c r="G666" t="s">
        <v>189</v>
      </c>
    </row>
    <row r="667" spans="1:7">
      <c r="A667" t="s">
        <v>859</v>
      </c>
      <c r="B667" t="s">
        <v>139</v>
      </c>
      <c r="C667" s="2">
        <v>45658</v>
      </c>
      <c r="D667" s="3">
        <v>0.81416666666666671</v>
      </c>
      <c r="E667" t="s">
        <v>194</v>
      </c>
      <c r="F667">
        <v>0</v>
      </c>
      <c r="G667" t="s">
        <v>189</v>
      </c>
    </row>
    <row r="668" spans="1:7">
      <c r="A668" t="s">
        <v>860</v>
      </c>
      <c r="B668" t="s">
        <v>160</v>
      </c>
      <c r="C668" s="2">
        <v>46030</v>
      </c>
      <c r="D668" s="3">
        <v>0.80231481481481481</v>
      </c>
      <c r="E668" t="s">
        <v>194</v>
      </c>
      <c r="F668">
        <v>0</v>
      </c>
      <c r="G668" t="s">
        <v>189</v>
      </c>
    </row>
    <row r="669" spans="1:7">
      <c r="A669" t="s">
        <v>861</v>
      </c>
      <c r="B669" t="s">
        <v>149</v>
      </c>
      <c r="C669" s="2">
        <v>46054</v>
      </c>
      <c r="D669" s="3">
        <v>0.36355324074074069</v>
      </c>
      <c r="E669" t="s">
        <v>194</v>
      </c>
      <c r="F669">
        <v>0</v>
      </c>
      <c r="G669" t="s">
        <v>189</v>
      </c>
    </row>
    <row r="670" spans="1:7">
      <c r="A670" t="s">
        <v>862</v>
      </c>
      <c r="B670" t="s">
        <v>117</v>
      </c>
      <c r="C670" s="2">
        <v>45988</v>
      </c>
      <c r="D670" s="3">
        <v>0.5973032407407407</v>
      </c>
      <c r="E670" t="s">
        <v>33</v>
      </c>
      <c r="F670">
        <v>10000</v>
      </c>
      <c r="G670" t="s">
        <v>189</v>
      </c>
    </row>
    <row r="671" spans="1:7">
      <c r="A671" t="s">
        <v>863</v>
      </c>
      <c r="B671" t="s">
        <v>95</v>
      </c>
      <c r="C671" s="2">
        <v>45840</v>
      </c>
      <c r="D671" s="3">
        <v>0.84173611111111113</v>
      </c>
      <c r="E671" t="s">
        <v>33</v>
      </c>
      <c r="F671">
        <v>1000</v>
      </c>
      <c r="G671" t="s">
        <v>189</v>
      </c>
    </row>
    <row r="672" spans="1:7">
      <c r="A672" t="s">
        <v>864</v>
      </c>
      <c r="B672" t="s">
        <v>163</v>
      </c>
      <c r="C672" s="2">
        <v>46055</v>
      </c>
      <c r="D672" s="3">
        <v>0.77336805555555554</v>
      </c>
      <c r="E672" t="s">
        <v>33</v>
      </c>
      <c r="F672">
        <v>2500</v>
      </c>
      <c r="G672" t="s">
        <v>189</v>
      </c>
    </row>
    <row r="673" spans="1:7">
      <c r="A673" t="s">
        <v>865</v>
      </c>
      <c r="B673" t="s">
        <v>109</v>
      </c>
      <c r="C673" s="2">
        <v>45730</v>
      </c>
      <c r="D673" s="3">
        <v>8.2094907407407408E-2</v>
      </c>
      <c r="E673" t="s">
        <v>33</v>
      </c>
      <c r="F673">
        <v>1000</v>
      </c>
      <c r="G673" t="s">
        <v>189</v>
      </c>
    </row>
    <row r="674" spans="1:7">
      <c r="A674" t="s">
        <v>866</v>
      </c>
      <c r="B674" t="s">
        <v>162</v>
      </c>
      <c r="C674" s="2">
        <v>45720</v>
      </c>
      <c r="D674" s="3">
        <v>0.57495370370370369</v>
      </c>
      <c r="E674" t="s">
        <v>33</v>
      </c>
      <c r="F674">
        <v>3000</v>
      </c>
      <c r="G674" t="s">
        <v>189</v>
      </c>
    </row>
    <row r="675" spans="1:7">
      <c r="A675" t="s">
        <v>867</v>
      </c>
      <c r="B675" t="s">
        <v>83</v>
      </c>
      <c r="C675" s="2">
        <v>45930</v>
      </c>
      <c r="D675" s="3">
        <v>0.69865740740740745</v>
      </c>
      <c r="E675" t="s">
        <v>194</v>
      </c>
      <c r="F675">
        <v>0</v>
      </c>
      <c r="G675" t="s">
        <v>189</v>
      </c>
    </row>
    <row r="676" spans="1:7">
      <c r="A676" t="s">
        <v>868</v>
      </c>
      <c r="B676" t="s">
        <v>108</v>
      </c>
      <c r="C676" s="2">
        <v>46189</v>
      </c>
      <c r="D676" s="3">
        <v>0.28210648148148149</v>
      </c>
      <c r="E676" t="s">
        <v>33</v>
      </c>
      <c r="F676">
        <v>2000</v>
      </c>
      <c r="G676" t="s">
        <v>189</v>
      </c>
    </row>
    <row r="677" spans="1:7">
      <c r="A677" t="s">
        <v>869</v>
      </c>
      <c r="B677" t="s">
        <v>165</v>
      </c>
      <c r="C677" s="2">
        <v>45912</v>
      </c>
      <c r="D677" s="3">
        <v>0.71637731481481481</v>
      </c>
      <c r="E677" t="s">
        <v>194</v>
      </c>
      <c r="F677">
        <v>0</v>
      </c>
      <c r="G677" t="s">
        <v>189</v>
      </c>
    </row>
    <row r="678" spans="1:7">
      <c r="A678" t="s">
        <v>870</v>
      </c>
      <c r="B678" t="s">
        <v>91</v>
      </c>
      <c r="C678" s="2">
        <v>46024</v>
      </c>
      <c r="D678" s="3">
        <v>0.78104166666666663</v>
      </c>
      <c r="E678" t="s">
        <v>33</v>
      </c>
      <c r="F678">
        <v>1000</v>
      </c>
      <c r="G678" t="s">
        <v>189</v>
      </c>
    </row>
    <row r="679" spans="1:7">
      <c r="A679" t="s">
        <v>871</v>
      </c>
      <c r="B679" t="s">
        <v>103</v>
      </c>
      <c r="C679" s="2">
        <v>46069</v>
      </c>
      <c r="D679" s="3">
        <v>0.69594907407407403</v>
      </c>
      <c r="E679" t="s">
        <v>33</v>
      </c>
      <c r="F679">
        <v>8000</v>
      </c>
      <c r="G679" t="s">
        <v>189</v>
      </c>
    </row>
    <row r="680" spans="1:7">
      <c r="A680" t="s">
        <v>872</v>
      </c>
      <c r="B680" t="s">
        <v>126</v>
      </c>
      <c r="C680" s="2">
        <v>45980</v>
      </c>
      <c r="D680" s="3">
        <v>0.68118055555555557</v>
      </c>
      <c r="E680" t="s">
        <v>33</v>
      </c>
      <c r="F680">
        <v>10000</v>
      </c>
      <c r="G680" t="s">
        <v>189</v>
      </c>
    </row>
    <row r="681" spans="1:7">
      <c r="A681" t="s">
        <v>873</v>
      </c>
      <c r="B681" t="s">
        <v>173</v>
      </c>
      <c r="C681" s="2">
        <v>45989</v>
      </c>
      <c r="D681" s="3">
        <v>0.73372685185185182</v>
      </c>
      <c r="E681" t="s">
        <v>33</v>
      </c>
      <c r="F681">
        <v>6000</v>
      </c>
      <c r="G681" t="s">
        <v>189</v>
      </c>
    </row>
    <row r="682" spans="1:7">
      <c r="A682" t="s">
        <v>874</v>
      </c>
      <c r="B682" t="s">
        <v>113</v>
      </c>
      <c r="C682" s="2">
        <v>46026</v>
      </c>
      <c r="D682" s="3">
        <v>0.93640046296296298</v>
      </c>
      <c r="E682" t="s">
        <v>33</v>
      </c>
      <c r="F682">
        <v>500</v>
      </c>
      <c r="G682" t="s">
        <v>214</v>
      </c>
    </row>
    <row r="683" spans="1:7">
      <c r="A683" t="s">
        <v>875</v>
      </c>
      <c r="B683" t="s">
        <v>74</v>
      </c>
      <c r="C683" s="2">
        <v>46188</v>
      </c>
      <c r="D683" s="3">
        <v>0.33077546296296301</v>
      </c>
      <c r="E683" t="s">
        <v>33</v>
      </c>
      <c r="F683">
        <v>2000</v>
      </c>
      <c r="G683" t="s">
        <v>189</v>
      </c>
    </row>
    <row r="684" spans="1:7">
      <c r="A684" t="s">
        <v>876</v>
      </c>
      <c r="B684" t="s">
        <v>121</v>
      </c>
      <c r="C684" s="2">
        <v>45680</v>
      </c>
      <c r="D684" s="3">
        <v>0.8228240740740741</v>
      </c>
      <c r="E684" t="s">
        <v>33</v>
      </c>
      <c r="F684">
        <v>6000</v>
      </c>
      <c r="G684" t="s">
        <v>189</v>
      </c>
    </row>
    <row r="685" spans="1:7">
      <c r="A685" t="s">
        <v>877</v>
      </c>
      <c r="B685" t="s">
        <v>154</v>
      </c>
      <c r="C685" s="2">
        <v>45816</v>
      </c>
      <c r="D685" s="3">
        <v>0.27039351851851851</v>
      </c>
      <c r="E685" t="s">
        <v>33</v>
      </c>
      <c r="F685">
        <v>2500</v>
      </c>
      <c r="G685" t="s">
        <v>189</v>
      </c>
    </row>
    <row r="686" spans="1:7">
      <c r="A686" t="s">
        <v>878</v>
      </c>
      <c r="B686" t="s">
        <v>155</v>
      </c>
      <c r="C686" s="2">
        <v>45913</v>
      </c>
      <c r="D686" s="3">
        <v>0.41063657407407411</v>
      </c>
      <c r="E686" t="s">
        <v>33</v>
      </c>
      <c r="F686">
        <v>4000</v>
      </c>
      <c r="G686" t="s">
        <v>189</v>
      </c>
    </row>
    <row r="687" spans="1:7">
      <c r="A687" t="s">
        <v>879</v>
      </c>
      <c r="B687" t="s">
        <v>108</v>
      </c>
      <c r="C687" s="2">
        <v>45737</v>
      </c>
      <c r="D687" s="3">
        <v>0.78506944444444449</v>
      </c>
      <c r="E687" t="s">
        <v>33</v>
      </c>
      <c r="F687">
        <v>8000</v>
      </c>
      <c r="G687" t="s">
        <v>189</v>
      </c>
    </row>
    <row r="688" spans="1:7">
      <c r="A688" t="s">
        <v>880</v>
      </c>
      <c r="B688" t="s">
        <v>90</v>
      </c>
      <c r="C688" s="2">
        <v>45965</v>
      </c>
      <c r="D688" s="3">
        <v>0.1608333333333333</v>
      </c>
      <c r="E688" t="s">
        <v>33</v>
      </c>
      <c r="F688">
        <v>500</v>
      </c>
      <c r="G688" t="s">
        <v>189</v>
      </c>
    </row>
    <row r="689" spans="1:7">
      <c r="A689" t="s">
        <v>881</v>
      </c>
      <c r="B689" t="s">
        <v>123</v>
      </c>
      <c r="C689" s="2">
        <v>46014</v>
      </c>
      <c r="D689" s="3">
        <v>0.85238425925925931</v>
      </c>
      <c r="E689" t="s">
        <v>211</v>
      </c>
      <c r="F689">
        <v>0</v>
      </c>
      <c r="G689" t="s">
        <v>189</v>
      </c>
    </row>
    <row r="690" spans="1:7">
      <c r="A690" t="s">
        <v>882</v>
      </c>
      <c r="B690" t="s">
        <v>179</v>
      </c>
      <c r="C690" s="2">
        <v>45890</v>
      </c>
      <c r="D690" s="3">
        <v>0.78793981481481479</v>
      </c>
      <c r="E690" t="s">
        <v>211</v>
      </c>
      <c r="F690">
        <v>0</v>
      </c>
      <c r="G690" t="s">
        <v>189</v>
      </c>
    </row>
    <row r="691" spans="1:7">
      <c r="A691" t="s">
        <v>883</v>
      </c>
      <c r="B691" t="s">
        <v>161</v>
      </c>
      <c r="C691" s="2">
        <v>46049</v>
      </c>
      <c r="D691" s="3">
        <v>0.23127314814814809</v>
      </c>
      <c r="E691" t="s">
        <v>33</v>
      </c>
      <c r="F691">
        <v>8000</v>
      </c>
      <c r="G691" t="s">
        <v>189</v>
      </c>
    </row>
    <row r="692" spans="1:7">
      <c r="A692" t="s">
        <v>884</v>
      </c>
      <c r="B692" t="s">
        <v>145</v>
      </c>
      <c r="C692" s="2">
        <v>45884</v>
      </c>
      <c r="D692" s="3">
        <v>0.36372685185185177</v>
      </c>
      <c r="E692" t="s">
        <v>261</v>
      </c>
      <c r="F692">
        <v>10000</v>
      </c>
      <c r="G692" t="s">
        <v>189</v>
      </c>
    </row>
    <row r="693" spans="1:7">
      <c r="A693" t="s">
        <v>885</v>
      </c>
      <c r="B693" t="s">
        <v>154</v>
      </c>
      <c r="C693" s="2">
        <v>46174</v>
      </c>
      <c r="D693" s="3">
        <v>0.26895833333333341</v>
      </c>
      <c r="E693" t="s">
        <v>194</v>
      </c>
      <c r="F693">
        <v>0</v>
      </c>
      <c r="G693" t="s">
        <v>189</v>
      </c>
    </row>
    <row r="694" spans="1:7">
      <c r="A694" t="s">
        <v>886</v>
      </c>
      <c r="B694" t="s">
        <v>124</v>
      </c>
      <c r="C694" s="2">
        <v>45742</v>
      </c>
      <c r="D694" s="3">
        <v>0.65767361111111111</v>
      </c>
      <c r="E694" t="s">
        <v>33</v>
      </c>
      <c r="F694">
        <v>2500</v>
      </c>
      <c r="G694" t="s">
        <v>189</v>
      </c>
    </row>
    <row r="695" spans="1:7">
      <c r="A695" t="s">
        <v>887</v>
      </c>
      <c r="B695" t="s">
        <v>145</v>
      </c>
      <c r="C695" s="2">
        <v>46102</v>
      </c>
      <c r="D695" s="3">
        <v>0.79777777777777781</v>
      </c>
      <c r="E695" t="s">
        <v>33</v>
      </c>
      <c r="F695">
        <v>6000</v>
      </c>
      <c r="G695" t="s">
        <v>189</v>
      </c>
    </row>
    <row r="696" spans="1:7">
      <c r="A696" t="s">
        <v>888</v>
      </c>
      <c r="B696" t="s">
        <v>131</v>
      </c>
      <c r="C696" s="2">
        <v>45858</v>
      </c>
      <c r="D696" s="3">
        <v>0.69968750000000002</v>
      </c>
      <c r="E696" t="s">
        <v>33</v>
      </c>
      <c r="F696">
        <v>1000</v>
      </c>
      <c r="G696" t="s">
        <v>189</v>
      </c>
    </row>
    <row r="697" spans="1:7">
      <c r="A697" t="s">
        <v>889</v>
      </c>
      <c r="B697" t="s">
        <v>136</v>
      </c>
      <c r="C697" s="2">
        <v>45989</v>
      </c>
      <c r="D697" s="3">
        <v>0.77505787037037033</v>
      </c>
      <c r="E697" t="s">
        <v>33</v>
      </c>
      <c r="F697">
        <v>4000</v>
      </c>
      <c r="G697" t="s">
        <v>189</v>
      </c>
    </row>
    <row r="698" spans="1:7">
      <c r="A698" t="s">
        <v>890</v>
      </c>
      <c r="B698" t="s">
        <v>125</v>
      </c>
      <c r="C698" s="2">
        <v>45853</v>
      </c>
      <c r="D698" s="3">
        <v>0.52686342592592594</v>
      </c>
      <c r="E698" t="s">
        <v>33</v>
      </c>
      <c r="F698">
        <v>2500</v>
      </c>
      <c r="G698" t="s">
        <v>189</v>
      </c>
    </row>
    <row r="699" spans="1:7">
      <c r="A699" t="s">
        <v>891</v>
      </c>
      <c r="B699" t="s">
        <v>125</v>
      </c>
      <c r="C699" s="2">
        <v>46110</v>
      </c>
      <c r="D699" s="3">
        <v>0.72780092592592593</v>
      </c>
      <c r="E699" t="s">
        <v>211</v>
      </c>
      <c r="F699">
        <v>0</v>
      </c>
      <c r="G699" t="s">
        <v>189</v>
      </c>
    </row>
    <row r="700" spans="1:7">
      <c r="A700" t="s">
        <v>892</v>
      </c>
      <c r="B700" t="s">
        <v>168</v>
      </c>
      <c r="C700" s="2">
        <v>46040</v>
      </c>
      <c r="D700" s="3">
        <v>0.3659027777777778</v>
      </c>
      <c r="E700" t="s">
        <v>33</v>
      </c>
      <c r="F700">
        <v>500</v>
      </c>
      <c r="G700" t="s">
        <v>189</v>
      </c>
    </row>
    <row r="701" spans="1:7">
      <c r="A701" t="s">
        <v>893</v>
      </c>
      <c r="B701" t="s">
        <v>160</v>
      </c>
      <c r="C701" s="2">
        <v>45809</v>
      </c>
      <c r="D701" s="3">
        <v>0.86965277777777783</v>
      </c>
      <c r="E701" t="s">
        <v>33</v>
      </c>
      <c r="F701">
        <v>1000</v>
      </c>
      <c r="G701" t="s">
        <v>189</v>
      </c>
    </row>
    <row r="702" spans="1:7">
      <c r="A702" t="s">
        <v>894</v>
      </c>
      <c r="B702" t="s">
        <v>141</v>
      </c>
      <c r="C702" s="2">
        <v>45681</v>
      </c>
      <c r="D702" s="3">
        <v>0.53303240740740743</v>
      </c>
      <c r="E702" t="s">
        <v>33</v>
      </c>
      <c r="F702">
        <v>6000</v>
      </c>
      <c r="G702" t="s">
        <v>189</v>
      </c>
    </row>
    <row r="703" spans="1:7">
      <c r="A703" t="s">
        <v>895</v>
      </c>
      <c r="B703" t="s">
        <v>114</v>
      </c>
      <c r="C703" s="2">
        <v>46152</v>
      </c>
      <c r="D703" s="3">
        <v>0.71509259259259261</v>
      </c>
      <c r="E703" t="s">
        <v>33</v>
      </c>
      <c r="F703">
        <v>500</v>
      </c>
      <c r="G703" t="s">
        <v>189</v>
      </c>
    </row>
    <row r="704" spans="1:7">
      <c r="A704" t="s">
        <v>896</v>
      </c>
      <c r="B704" t="s">
        <v>165</v>
      </c>
      <c r="C704" s="2">
        <v>46197</v>
      </c>
      <c r="D704" s="3">
        <v>0.1736458333333333</v>
      </c>
      <c r="E704" t="s">
        <v>33</v>
      </c>
      <c r="F704">
        <v>8000</v>
      </c>
      <c r="G704" t="s">
        <v>189</v>
      </c>
    </row>
    <row r="705" spans="1:7">
      <c r="A705" t="s">
        <v>897</v>
      </c>
      <c r="B705" t="s">
        <v>140</v>
      </c>
      <c r="C705" s="2">
        <v>45666</v>
      </c>
      <c r="D705" s="3">
        <v>0.23769675925925929</v>
      </c>
      <c r="E705" t="s">
        <v>33</v>
      </c>
      <c r="F705">
        <v>10000</v>
      </c>
      <c r="G705" t="s">
        <v>189</v>
      </c>
    </row>
    <row r="706" spans="1:7">
      <c r="A706" t="s">
        <v>898</v>
      </c>
      <c r="B706" t="s">
        <v>91</v>
      </c>
      <c r="C706" s="2">
        <v>45677</v>
      </c>
      <c r="D706" s="3">
        <v>0.49769675925925932</v>
      </c>
      <c r="E706" t="s">
        <v>33</v>
      </c>
      <c r="F706">
        <v>4000</v>
      </c>
      <c r="G706" t="s">
        <v>189</v>
      </c>
    </row>
    <row r="707" spans="1:7">
      <c r="A707" t="s">
        <v>899</v>
      </c>
      <c r="B707" t="s">
        <v>171</v>
      </c>
      <c r="C707" s="2">
        <v>45759</v>
      </c>
      <c r="D707" s="3">
        <v>0.89716435185185184</v>
      </c>
      <c r="E707" t="s">
        <v>33</v>
      </c>
      <c r="F707">
        <v>1000</v>
      </c>
      <c r="G707" t="s">
        <v>189</v>
      </c>
    </row>
    <row r="708" spans="1:7">
      <c r="A708" t="s">
        <v>900</v>
      </c>
      <c r="B708" t="s">
        <v>145</v>
      </c>
      <c r="C708" s="2">
        <v>46126</v>
      </c>
      <c r="D708" s="3">
        <v>0.69792824074074078</v>
      </c>
      <c r="E708" t="s">
        <v>33</v>
      </c>
      <c r="F708">
        <v>6000</v>
      </c>
      <c r="G708" t="s">
        <v>189</v>
      </c>
    </row>
    <row r="709" spans="1:7">
      <c r="A709" t="s">
        <v>901</v>
      </c>
      <c r="B709" t="s">
        <v>143</v>
      </c>
      <c r="C709" s="2">
        <v>46060</v>
      </c>
      <c r="D709" s="3">
        <v>0.75094907407407407</v>
      </c>
      <c r="E709" t="s">
        <v>33</v>
      </c>
      <c r="F709">
        <v>3000</v>
      </c>
      <c r="G709" t="s">
        <v>189</v>
      </c>
    </row>
    <row r="710" spans="1:7">
      <c r="A710" t="s">
        <v>902</v>
      </c>
      <c r="B710" t="s">
        <v>111</v>
      </c>
      <c r="C710" s="2">
        <v>46171</v>
      </c>
      <c r="D710" s="3">
        <v>0.41921296296296301</v>
      </c>
      <c r="E710" t="s">
        <v>33</v>
      </c>
      <c r="F710">
        <v>4000</v>
      </c>
      <c r="G710" t="s">
        <v>189</v>
      </c>
    </row>
    <row r="711" spans="1:7">
      <c r="A711" t="s">
        <v>903</v>
      </c>
      <c r="B711" t="s">
        <v>76</v>
      </c>
      <c r="C711" s="2">
        <v>45944</v>
      </c>
      <c r="D711" s="3">
        <v>0.39024305555555561</v>
      </c>
      <c r="E711" t="s">
        <v>33</v>
      </c>
      <c r="F711">
        <v>1500</v>
      </c>
      <c r="G711" t="s">
        <v>189</v>
      </c>
    </row>
    <row r="712" spans="1:7">
      <c r="A712" t="s">
        <v>904</v>
      </c>
      <c r="B712" t="s">
        <v>129</v>
      </c>
      <c r="C712" s="2">
        <v>46191</v>
      </c>
      <c r="D712" s="3">
        <v>0.94438657407407411</v>
      </c>
      <c r="E712" t="s">
        <v>33</v>
      </c>
      <c r="F712">
        <v>2000</v>
      </c>
      <c r="G712" t="s">
        <v>189</v>
      </c>
    </row>
    <row r="713" spans="1:7">
      <c r="A713" t="s">
        <v>905</v>
      </c>
      <c r="B713" t="s">
        <v>154</v>
      </c>
      <c r="C713" s="2">
        <v>45814</v>
      </c>
      <c r="D713" s="3">
        <v>0.59719907407407402</v>
      </c>
      <c r="E713" t="s">
        <v>33</v>
      </c>
      <c r="F713">
        <v>5000</v>
      </c>
      <c r="G713" t="s">
        <v>189</v>
      </c>
    </row>
    <row r="714" spans="1:7">
      <c r="A714" t="s">
        <v>906</v>
      </c>
      <c r="B714" t="s">
        <v>107</v>
      </c>
      <c r="C714" s="2">
        <v>45799</v>
      </c>
      <c r="D714" s="3">
        <v>0.73878472222222225</v>
      </c>
      <c r="E714" t="s">
        <v>33</v>
      </c>
      <c r="F714">
        <v>1500</v>
      </c>
      <c r="G714" t="s">
        <v>189</v>
      </c>
    </row>
    <row r="715" spans="1:7">
      <c r="A715" t="s">
        <v>907</v>
      </c>
      <c r="B715" t="s">
        <v>171</v>
      </c>
      <c r="C715" s="2">
        <v>46194</v>
      </c>
      <c r="D715" s="3">
        <v>0.8944212962962963</v>
      </c>
      <c r="E715" t="s">
        <v>261</v>
      </c>
      <c r="F715">
        <v>2000</v>
      </c>
      <c r="G715" t="s">
        <v>189</v>
      </c>
    </row>
    <row r="716" spans="1:7">
      <c r="A716" t="s">
        <v>908</v>
      </c>
      <c r="B716" t="s">
        <v>153</v>
      </c>
      <c r="C716" s="2">
        <v>45819</v>
      </c>
      <c r="D716" s="3">
        <v>0.52469907407407412</v>
      </c>
      <c r="E716" t="s">
        <v>211</v>
      </c>
      <c r="F716">
        <v>0</v>
      </c>
      <c r="G716" t="s">
        <v>189</v>
      </c>
    </row>
    <row r="717" spans="1:7">
      <c r="A717" t="s">
        <v>909</v>
      </c>
      <c r="B717" t="s">
        <v>121</v>
      </c>
      <c r="C717" s="2">
        <v>45807</v>
      </c>
      <c r="D717" s="3">
        <v>0.78356481481481477</v>
      </c>
      <c r="E717" t="s">
        <v>211</v>
      </c>
      <c r="F717">
        <v>0</v>
      </c>
      <c r="G717" t="s">
        <v>189</v>
      </c>
    </row>
    <row r="718" spans="1:7">
      <c r="A718" t="s">
        <v>910</v>
      </c>
      <c r="B718" t="s">
        <v>133</v>
      </c>
      <c r="C718" s="2">
        <v>45968</v>
      </c>
      <c r="D718" s="3">
        <v>0.6665740740740741</v>
      </c>
      <c r="E718" t="s">
        <v>211</v>
      </c>
      <c r="F718">
        <v>0</v>
      </c>
      <c r="G718" t="s">
        <v>189</v>
      </c>
    </row>
    <row r="719" spans="1:7">
      <c r="A719" t="s">
        <v>911</v>
      </c>
      <c r="B719" t="s">
        <v>116</v>
      </c>
      <c r="C719" s="2">
        <v>45813</v>
      </c>
      <c r="D719" s="3">
        <v>0.79592592592592593</v>
      </c>
      <c r="E719" t="s">
        <v>33</v>
      </c>
      <c r="F719">
        <v>8000</v>
      </c>
      <c r="G719" t="s">
        <v>189</v>
      </c>
    </row>
    <row r="720" spans="1:7">
      <c r="A720" t="s">
        <v>912</v>
      </c>
      <c r="B720" t="s">
        <v>158</v>
      </c>
      <c r="C720" s="2">
        <v>45894</v>
      </c>
      <c r="D720" s="3">
        <v>0.71855324074074078</v>
      </c>
      <c r="E720" t="s">
        <v>33</v>
      </c>
      <c r="F720">
        <v>1000</v>
      </c>
      <c r="G720" t="s">
        <v>189</v>
      </c>
    </row>
    <row r="721" spans="1:7">
      <c r="A721" t="s">
        <v>913</v>
      </c>
      <c r="B721" t="s">
        <v>142</v>
      </c>
      <c r="C721" s="2">
        <v>45795</v>
      </c>
      <c r="D721" s="3">
        <v>0.69340277777777781</v>
      </c>
      <c r="E721" t="s">
        <v>33</v>
      </c>
      <c r="F721">
        <v>3000</v>
      </c>
      <c r="G721" t="s">
        <v>189</v>
      </c>
    </row>
    <row r="722" spans="1:7">
      <c r="A722" t="s">
        <v>914</v>
      </c>
      <c r="B722" t="s">
        <v>130</v>
      </c>
      <c r="C722" s="2">
        <v>46161</v>
      </c>
      <c r="D722" s="3">
        <v>0.63208333333333333</v>
      </c>
      <c r="E722" t="s">
        <v>33</v>
      </c>
      <c r="F722">
        <v>4000</v>
      </c>
      <c r="G722" t="s">
        <v>189</v>
      </c>
    </row>
    <row r="723" spans="1:7">
      <c r="A723" t="s">
        <v>915</v>
      </c>
      <c r="B723" t="s">
        <v>71</v>
      </c>
      <c r="C723" s="2">
        <v>45934</v>
      </c>
      <c r="D723" s="3">
        <v>0.92693287037037042</v>
      </c>
      <c r="E723" t="s">
        <v>33</v>
      </c>
      <c r="F723">
        <v>2000</v>
      </c>
      <c r="G723" t="s">
        <v>189</v>
      </c>
    </row>
    <row r="724" spans="1:7">
      <c r="A724" t="s">
        <v>916</v>
      </c>
      <c r="B724" t="s">
        <v>84</v>
      </c>
      <c r="C724" s="2">
        <v>45839</v>
      </c>
      <c r="D724" s="3">
        <v>0.89508101851851851</v>
      </c>
      <c r="E724" t="s">
        <v>33</v>
      </c>
      <c r="F724">
        <v>3000</v>
      </c>
      <c r="G724" t="s">
        <v>189</v>
      </c>
    </row>
    <row r="725" spans="1:7">
      <c r="A725" t="s">
        <v>917</v>
      </c>
      <c r="B725" t="s">
        <v>112</v>
      </c>
      <c r="C725" s="2">
        <v>46095</v>
      </c>
      <c r="D725" s="3">
        <v>0.58516203703703706</v>
      </c>
      <c r="E725" t="s">
        <v>194</v>
      </c>
      <c r="F725">
        <v>0</v>
      </c>
      <c r="G725" t="s">
        <v>189</v>
      </c>
    </row>
    <row r="726" spans="1:7">
      <c r="A726" t="s">
        <v>918</v>
      </c>
      <c r="B726" t="s">
        <v>121</v>
      </c>
      <c r="C726" s="2">
        <v>46061</v>
      </c>
      <c r="D726" s="3">
        <v>0.74138888888888888</v>
      </c>
      <c r="E726" t="s">
        <v>33</v>
      </c>
      <c r="F726">
        <v>6000</v>
      </c>
      <c r="G726" t="s">
        <v>189</v>
      </c>
    </row>
    <row r="727" spans="1:7">
      <c r="A727" t="s">
        <v>919</v>
      </c>
      <c r="B727" t="s">
        <v>171</v>
      </c>
      <c r="C727" s="2">
        <v>45697</v>
      </c>
      <c r="D727" s="3">
        <v>0.68644675925925924</v>
      </c>
      <c r="E727" t="s">
        <v>194</v>
      </c>
      <c r="F727">
        <v>0</v>
      </c>
      <c r="G727" t="s">
        <v>189</v>
      </c>
    </row>
    <row r="728" spans="1:7">
      <c r="A728" t="s">
        <v>920</v>
      </c>
      <c r="B728" t="s">
        <v>112</v>
      </c>
      <c r="C728" s="2">
        <v>46189</v>
      </c>
      <c r="D728" s="3">
        <v>0.6993287037037037</v>
      </c>
      <c r="E728" t="s">
        <v>33</v>
      </c>
      <c r="F728">
        <v>6000</v>
      </c>
      <c r="G728" t="s">
        <v>189</v>
      </c>
    </row>
    <row r="729" spans="1:7">
      <c r="A729" t="s">
        <v>921</v>
      </c>
      <c r="B729" t="s">
        <v>81</v>
      </c>
      <c r="C729" s="2">
        <v>45852</v>
      </c>
      <c r="D729" s="3">
        <v>0.4763425925925926</v>
      </c>
      <c r="E729" t="s">
        <v>33</v>
      </c>
      <c r="F729">
        <v>2500</v>
      </c>
      <c r="G729" t="s">
        <v>189</v>
      </c>
    </row>
    <row r="730" spans="1:7">
      <c r="A730" t="s">
        <v>922</v>
      </c>
      <c r="B730" t="s">
        <v>135</v>
      </c>
      <c r="C730" s="2">
        <v>45959</v>
      </c>
      <c r="D730" s="3">
        <v>0.71092592592592596</v>
      </c>
      <c r="E730" t="s">
        <v>33</v>
      </c>
      <c r="F730">
        <v>1500</v>
      </c>
      <c r="G730" t="s">
        <v>189</v>
      </c>
    </row>
    <row r="731" spans="1:7">
      <c r="A731" t="s">
        <v>923</v>
      </c>
      <c r="B731" t="s">
        <v>163</v>
      </c>
      <c r="C731" s="2">
        <v>46120</v>
      </c>
      <c r="D731" s="3">
        <v>0.27230324074074069</v>
      </c>
      <c r="E731" t="s">
        <v>33</v>
      </c>
      <c r="F731">
        <v>8000</v>
      </c>
      <c r="G731" t="s">
        <v>189</v>
      </c>
    </row>
    <row r="732" spans="1:7">
      <c r="A732" t="s">
        <v>924</v>
      </c>
      <c r="B732" t="s">
        <v>170</v>
      </c>
      <c r="C732" s="2">
        <v>45796</v>
      </c>
      <c r="D732" s="3">
        <v>0.55587962962962967</v>
      </c>
      <c r="E732" t="s">
        <v>33</v>
      </c>
      <c r="F732">
        <v>5000</v>
      </c>
      <c r="G732" t="s">
        <v>189</v>
      </c>
    </row>
    <row r="733" spans="1:7">
      <c r="A733" t="s">
        <v>925</v>
      </c>
      <c r="B733" t="s">
        <v>172</v>
      </c>
      <c r="C733" s="2">
        <v>45864</v>
      </c>
      <c r="D733" s="3">
        <v>0.83699074074074076</v>
      </c>
      <c r="E733" t="s">
        <v>33</v>
      </c>
      <c r="F733">
        <v>10000</v>
      </c>
      <c r="G733" t="s">
        <v>189</v>
      </c>
    </row>
    <row r="734" spans="1:7">
      <c r="A734" t="s">
        <v>926</v>
      </c>
      <c r="B734" t="s">
        <v>100</v>
      </c>
      <c r="C734" s="2">
        <v>45784</v>
      </c>
      <c r="D734" s="3">
        <v>0.28157407407407409</v>
      </c>
      <c r="E734" t="s">
        <v>33</v>
      </c>
      <c r="F734">
        <v>1000</v>
      </c>
      <c r="G734" t="s">
        <v>189</v>
      </c>
    </row>
    <row r="735" spans="1:7">
      <c r="A735" t="s">
        <v>927</v>
      </c>
      <c r="B735" t="s">
        <v>130</v>
      </c>
      <c r="C735" s="2">
        <v>46181</v>
      </c>
      <c r="D735" s="3">
        <v>0.7155555555555555</v>
      </c>
      <c r="E735" t="s">
        <v>33</v>
      </c>
      <c r="F735">
        <v>500</v>
      </c>
      <c r="G735" t="s">
        <v>189</v>
      </c>
    </row>
    <row r="736" spans="1:7">
      <c r="A736" t="s">
        <v>928</v>
      </c>
      <c r="B736" t="s">
        <v>123</v>
      </c>
      <c r="C736" s="2">
        <v>45811</v>
      </c>
      <c r="D736" s="3">
        <v>0.33971064814814822</v>
      </c>
      <c r="E736" t="s">
        <v>194</v>
      </c>
      <c r="F736">
        <v>0</v>
      </c>
      <c r="G736" t="s">
        <v>189</v>
      </c>
    </row>
    <row r="737" spans="1:7">
      <c r="A737" t="s">
        <v>929</v>
      </c>
      <c r="B737" t="s">
        <v>120</v>
      </c>
      <c r="C737" s="2">
        <v>45974</v>
      </c>
      <c r="D737" s="3">
        <v>0.76965277777777774</v>
      </c>
      <c r="E737" t="s">
        <v>33</v>
      </c>
      <c r="F737">
        <v>1000</v>
      </c>
      <c r="G737" t="s">
        <v>189</v>
      </c>
    </row>
    <row r="738" spans="1:7">
      <c r="A738" t="s">
        <v>930</v>
      </c>
      <c r="B738" t="s">
        <v>106</v>
      </c>
      <c r="C738" s="2">
        <v>45661</v>
      </c>
      <c r="D738" s="3">
        <v>0.71944444444444444</v>
      </c>
      <c r="E738" t="s">
        <v>33</v>
      </c>
      <c r="F738">
        <v>5000</v>
      </c>
      <c r="G738" t="s">
        <v>189</v>
      </c>
    </row>
    <row r="739" spans="1:7">
      <c r="A739" t="s">
        <v>931</v>
      </c>
      <c r="B739" t="s">
        <v>7</v>
      </c>
      <c r="C739" s="2">
        <v>46163</v>
      </c>
      <c r="D739" s="3">
        <v>0.40118055555555548</v>
      </c>
      <c r="E739" t="s">
        <v>33</v>
      </c>
      <c r="F739">
        <v>4000</v>
      </c>
      <c r="G739" t="s">
        <v>189</v>
      </c>
    </row>
    <row r="740" spans="1:7">
      <c r="A740" t="s">
        <v>932</v>
      </c>
      <c r="B740" t="s">
        <v>157</v>
      </c>
      <c r="C740" s="2">
        <v>45664</v>
      </c>
      <c r="D740" s="3">
        <v>0.3995023148148148</v>
      </c>
      <c r="E740" t="s">
        <v>33</v>
      </c>
      <c r="F740">
        <v>6000</v>
      </c>
      <c r="G740" t="s">
        <v>189</v>
      </c>
    </row>
    <row r="741" spans="1:7">
      <c r="A741" t="s">
        <v>933</v>
      </c>
      <c r="B741" t="s">
        <v>107</v>
      </c>
      <c r="C741" s="2">
        <v>45708</v>
      </c>
      <c r="D741" s="3">
        <v>0.33589120370370368</v>
      </c>
      <c r="E741" t="s">
        <v>33</v>
      </c>
      <c r="F741">
        <v>1500</v>
      </c>
      <c r="G741" t="s">
        <v>189</v>
      </c>
    </row>
    <row r="742" spans="1:7">
      <c r="A742" t="s">
        <v>934</v>
      </c>
      <c r="B742" t="s">
        <v>166</v>
      </c>
      <c r="C742" s="2">
        <v>45963</v>
      </c>
      <c r="D742" s="3">
        <v>0.50350694444444444</v>
      </c>
      <c r="E742" t="s">
        <v>33</v>
      </c>
      <c r="F742">
        <v>1500</v>
      </c>
      <c r="G742" t="s">
        <v>189</v>
      </c>
    </row>
    <row r="743" spans="1:7">
      <c r="A743" t="s">
        <v>935</v>
      </c>
      <c r="B743" t="s">
        <v>117</v>
      </c>
      <c r="C743" s="2">
        <v>45839</v>
      </c>
      <c r="D743" s="3">
        <v>0.94973379629629628</v>
      </c>
      <c r="E743" t="s">
        <v>33</v>
      </c>
      <c r="F743">
        <v>500</v>
      </c>
      <c r="G743" t="s">
        <v>189</v>
      </c>
    </row>
    <row r="744" spans="1:7">
      <c r="A744" t="s">
        <v>936</v>
      </c>
      <c r="B744" t="s">
        <v>119</v>
      </c>
      <c r="C744" s="2">
        <v>45988</v>
      </c>
      <c r="D744" s="3">
        <v>0.55893518518518515</v>
      </c>
      <c r="E744" t="s">
        <v>33</v>
      </c>
      <c r="F744">
        <v>4000</v>
      </c>
      <c r="G744" t="s">
        <v>189</v>
      </c>
    </row>
    <row r="745" spans="1:7">
      <c r="A745" t="s">
        <v>937</v>
      </c>
      <c r="B745" t="s">
        <v>84</v>
      </c>
      <c r="C745" s="2">
        <v>45957</v>
      </c>
      <c r="D745" s="3">
        <v>0.63037037037037036</v>
      </c>
      <c r="E745" t="s">
        <v>194</v>
      </c>
      <c r="F745">
        <v>0</v>
      </c>
      <c r="G745" t="s">
        <v>189</v>
      </c>
    </row>
    <row r="746" spans="1:7">
      <c r="A746" t="s">
        <v>938</v>
      </c>
      <c r="B746" t="s">
        <v>133</v>
      </c>
      <c r="C746" s="2">
        <v>46195</v>
      </c>
      <c r="D746" s="3">
        <v>0.38447916666666659</v>
      </c>
      <c r="E746" t="s">
        <v>33</v>
      </c>
      <c r="F746">
        <v>8000</v>
      </c>
      <c r="G746" t="s">
        <v>189</v>
      </c>
    </row>
    <row r="747" spans="1:7">
      <c r="A747" t="s">
        <v>939</v>
      </c>
      <c r="B747" t="s">
        <v>161</v>
      </c>
      <c r="C747" s="2">
        <v>46199</v>
      </c>
      <c r="D747" s="3">
        <v>0.97969907407407408</v>
      </c>
      <c r="E747" t="s">
        <v>33</v>
      </c>
      <c r="F747">
        <v>2500</v>
      </c>
      <c r="G747" t="s">
        <v>189</v>
      </c>
    </row>
    <row r="748" spans="1:7">
      <c r="A748" t="s">
        <v>940</v>
      </c>
      <c r="B748" t="s">
        <v>121</v>
      </c>
      <c r="C748" s="2">
        <v>45923</v>
      </c>
      <c r="D748" s="3">
        <v>0.69400462962962961</v>
      </c>
      <c r="E748" t="s">
        <v>211</v>
      </c>
      <c r="F748">
        <v>0</v>
      </c>
      <c r="G748" t="s">
        <v>189</v>
      </c>
    </row>
    <row r="749" spans="1:7">
      <c r="A749" t="s">
        <v>941</v>
      </c>
      <c r="B749" t="s">
        <v>144</v>
      </c>
      <c r="C749" s="2">
        <v>46190</v>
      </c>
      <c r="D749" s="3">
        <v>0.77188657407407413</v>
      </c>
      <c r="E749" t="s">
        <v>194</v>
      </c>
      <c r="F749">
        <v>0</v>
      </c>
      <c r="G749" t="s">
        <v>189</v>
      </c>
    </row>
    <row r="750" spans="1:7">
      <c r="A750" t="s">
        <v>942</v>
      </c>
      <c r="B750" t="s">
        <v>110</v>
      </c>
      <c r="C750" s="2">
        <v>45955</v>
      </c>
      <c r="D750" s="3">
        <v>0.95841435185185186</v>
      </c>
      <c r="E750" t="s">
        <v>33</v>
      </c>
      <c r="F750">
        <v>10000</v>
      </c>
      <c r="G750" t="s">
        <v>189</v>
      </c>
    </row>
    <row r="751" spans="1:7">
      <c r="A751" t="s">
        <v>943</v>
      </c>
      <c r="B751" t="s">
        <v>175</v>
      </c>
      <c r="C751" s="2">
        <v>45870</v>
      </c>
      <c r="D751" s="3">
        <v>0.81002314814814813</v>
      </c>
      <c r="E751" t="s">
        <v>33</v>
      </c>
      <c r="F751">
        <v>3000</v>
      </c>
      <c r="G751" t="s">
        <v>189</v>
      </c>
    </row>
    <row r="752" spans="1:7">
      <c r="A752" t="s">
        <v>944</v>
      </c>
      <c r="B752" t="s">
        <v>162</v>
      </c>
      <c r="C752" s="2">
        <v>45875</v>
      </c>
      <c r="D752" s="3">
        <v>5.0509259259259261E-2</v>
      </c>
      <c r="E752" t="s">
        <v>33</v>
      </c>
      <c r="F752">
        <v>1000</v>
      </c>
      <c r="G752" t="s">
        <v>189</v>
      </c>
    </row>
    <row r="753" spans="1:7">
      <c r="A753" t="s">
        <v>945</v>
      </c>
      <c r="B753" t="s">
        <v>145</v>
      </c>
      <c r="C753" s="2">
        <v>45989</v>
      </c>
      <c r="D753" s="3">
        <v>0.79702546296296295</v>
      </c>
      <c r="E753" t="s">
        <v>33</v>
      </c>
      <c r="F753">
        <v>4000</v>
      </c>
      <c r="G753" t="s">
        <v>189</v>
      </c>
    </row>
    <row r="754" spans="1:7">
      <c r="A754" t="s">
        <v>946</v>
      </c>
      <c r="B754" t="s">
        <v>159</v>
      </c>
      <c r="C754" s="2">
        <v>45687</v>
      </c>
      <c r="D754" s="3">
        <v>0.80024305555555553</v>
      </c>
      <c r="E754" t="s">
        <v>194</v>
      </c>
      <c r="F754">
        <v>0</v>
      </c>
      <c r="G754" t="s">
        <v>189</v>
      </c>
    </row>
    <row r="755" spans="1:7">
      <c r="A755" t="s">
        <v>947</v>
      </c>
      <c r="B755" t="s">
        <v>142</v>
      </c>
      <c r="C755" s="2">
        <v>46143</v>
      </c>
      <c r="D755" s="3">
        <v>0.82023148148148151</v>
      </c>
      <c r="E755" t="s">
        <v>33</v>
      </c>
      <c r="F755">
        <v>10000</v>
      </c>
      <c r="G755" t="s">
        <v>189</v>
      </c>
    </row>
    <row r="756" spans="1:7">
      <c r="A756" t="s">
        <v>948</v>
      </c>
      <c r="B756" t="s">
        <v>149</v>
      </c>
      <c r="C756" s="2">
        <v>46001</v>
      </c>
      <c r="D756" s="3">
        <v>0.66141203703703699</v>
      </c>
      <c r="E756" t="s">
        <v>211</v>
      </c>
      <c r="F756">
        <v>0</v>
      </c>
      <c r="G756" t="s">
        <v>189</v>
      </c>
    </row>
    <row r="757" spans="1:7">
      <c r="A757" t="s">
        <v>949</v>
      </c>
      <c r="B757" t="s">
        <v>147</v>
      </c>
      <c r="C757" s="2">
        <v>45964</v>
      </c>
      <c r="D757" s="3">
        <v>0.6967592592592593</v>
      </c>
      <c r="E757" t="s">
        <v>33</v>
      </c>
      <c r="F757">
        <v>500</v>
      </c>
      <c r="G757" t="s">
        <v>189</v>
      </c>
    </row>
    <row r="758" spans="1:7">
      <c r="A758" t="s">
        <v>950</v>
      </c>
      <c r="B758" t="s">
        <v>168</v>
      </c>
      <c r="C758" s="2">
        <v>45997</v>
      </c>
      <c r="D758" s="3">
        <v>0.83113425925925921</v>
      </c>
      <c r="E758" t="s">
        <v>33</v>
      </c>
      <c r="F758">
        <v>1500</v>
      </c>
      <c r="G758" t="s">
        <v>189</v>
      </c>
    </row>
    <row r="759" spans="1:7">
      <c r="A759" t="s">
        <v>951</v>
      </c>
      <c r="B759" t="s">
        <v>76</v>
      </c>
      <c r="C759" s="2">
        <v>46005</v>
      </c>
      <c r="D759" s="3">
        <v>0.98650462962962959</v>
      </c>
      <c r="E759" t="s">
        <v>194</v>
      </c>
      <c r="F759">
        <v>0</v>
      </c>
      <c r="G759" t="s">
        <v>189</v>
      </c>
    </row>
    <row r="760" spans="1:7">
      <c r="A760" t="s">
        <v>952</v>
      </c>
      <c r="B760" t="s">
        <v>130</v>
      </c>
      <c r="C760" s="2">
        <v>45849</v>
      </c>
      <c r="D760" s="3">
        <v>0.74710648148148151</v>
      </c>
      <c r="E760" t="s">
        <v>194</v>
      </c>
      <c r="F760">
        <v>0</v>
      </c>
      <c r="G760" t="s">
        <v>189</v>
      </c>
    </row>
    <row r="761" spans="1:7">
      <c r="A761" t="s">
        <v>953</v>
      </c>
      <c r="B761" t="s">
        <v>121</v>
      </c>
      <c r="C761" s="2">
        <v>45690</v>
      </c>
      <c r="D761" s="3">
        <v>0.42049768518518521</v>
      </c>
      <c r="E761" t="s">
        <v>211</v>
      </c>
      <c r="F761">
        <v>0</v>
      </c>
      <c r="G761" t="s">
        <v>189</v>
      </c>
    </row>
    <row r="762" spans="1:7">
      <c r="A762" t="s">
        <v>954</v>
      </c>
      <c r="B762" t="s">
        <v>119</v>
      </c>
      <c r="C762" s="2">
        <v>45879</v>
      </c>
      <c r="D762" s="3">
        <v>0.6743865740740741</v>
      </c>
      <c r="E762" t="s">
        <v>33</v>
      </c>
      <c r="F762">
        <v>500</v>
      </c>
      <c r="G762" t="s">
        <v>189</v>
      </c>
    </row>
    <row r="763" spans="1:7">
      <c r="A763" t="s">
        <v>955</v>
      </c>
      <c r="B763" t="s">
        <v>89</v>
      </c>
      <c r="C763" s="2">
        <v>46112</v>
      </c>
      <c r="D763" s="3">
        <v>0.70243055555555556</v>
      </c>
      <c r="E763" t="s">
        <v>211</v>
      </c>
      <c r="F763">
        <v>0</v>
      </c>
      <c r="G763" t="s">
        <v>189</v>
      </c>
    </row>
    <row r="764" spans="1:7">
      <c r="A764" t="s">
        <v>956</v>
      </c>
      <c r="B764" t="s">
        <v>124</v>
      </c>
      <c r="C764" s="2">
        <v>46153</v>
      </c>
      <c r="D764" s="3">
        <v>0.7731365740740741</v>
      </c>
      <c r="E764" t="s">
        <v>194</v>
      </c>
      <c r="F764">
        <v>0</v>
      </c>
      <c r="G764" t="s">
        <v>189</v>
      </c>
    </row>
    <row r="765" spans="1:7">
      <c r="A765" t="s">
        <v>957</v>
      </c>
      <c r="B765" t="s">
        <v>90</v>
      </c>
      <c r="C765" s="2">
        <v>46186</v>
      </c>
      <c r="D765" s="3">
        <v>0.75570601851851849</v>
      </c>
      <c r="E765" t="s">
        <v>194</v>
      </c>
      <c r="F765">
        <v>0</v>
      </c>
      <c r="G765" t="s">
        <v>189</v>
      </c>
    </row>
    <row r="766" spans="1:7">
      <c r="A766" t="s">
        <v>958</v>
      </c>
      <c r="B766" t="s">
        <v>172</v>
      </c>
      <c r="C766" s="2">
        <v>46192</v>
      </c>
      <c r="D766" s="3">
        <v>0.30554398148148149</v>
      </c>
      <c r="E766" t="s">
        <v>33</v>
      </c>
      <c r="F766">
        <v>8000</v>
      </c>
      <c r="G766" t="s">
        <v>189</v>
      </c>
    </row>
    <row r="767" spans="1:7">
      <c r="A767" t="s">
        <v>959</v>
      </c>
      <c r="B767" t="s">
        <v>123</v>
      </c>
      <c r="C767" s="2">
        <v>46136</v>
      </c>
      <c r="D767" s="3">
        <v>0.83788194444444442</v>
      </c>
      <c r="E767" t="s">
        <v>194</v>
      </c>
      <c r="F767">
        <v>0</v>
      </c>
      <c r="G767" t="s">
        <v>189</v>
      </c>
    </row>
    <row r="768" spans="1:7">
      <c r="A768" t="s">
        <v>960</v>
      </c>
      <c r="B768" t="s">
        <v>74</v>
      </c>
      <c r="C768" s="2">
        <v>45977</v>
      </c>
      <c r="D768" s="3">
        <v>0.71759259259259256</v>
      </c>
      <c r="E768" t="s">
        <v>33</v>
      </c>
      <c r="F768">
        <v>2500</v>
      </c>
      <c r="G768" t="s">
        <v>189</v>
      </c>
    </row>
    <row r="769" spans="1:7">
      <c r="A769" t="s">
        <v>961</v>
      </c>
      <c r="B769" t="s">
        <v>121</v>
      </c>
      <c r="C769" s="2">
        <v>46109</v>
      </c>
      <c r="D769" s="3">
        <v>0.7619097222222222</v>
      </c>
      <c r="E769" t="s">
        <v>33</v>
      </c>
      <c r="F769">
        <v>1000</v>
      </c>
      <c r="G769" t="s">
        <v>189</v>
      </c>
    </row>
    <row r="770" spans="1:7">
      <c r="A770" t="s">
        <v>962</v>
      </c>
      <c r="B770" t="s">
        <v>160</v>
      </c>
      <c r="C770" s="2">
        <v>46184</v>
      </c>
      <c r="D770" s="3">
        <v>0.27386574074074072</v>
      </c>
      <c r="E770" t="s">
        <v>33</v>
      </c>
      <c r="F770">
        <v>2500</v>
      </c>
      <c r="G770" t="s">
        <v>189</v>
      </c>
    </row>
    <row r="771" spans="1:7">
      <c r="A771" t="s">
        <v>963</v>
      </c>
      <c r="B771" t="s">
        <v>171</v>
      </c>
      <c r="C771" s="2">
        <v>45948</v>
      </c>
      <c r="D771" s="3">
        <v>0.71532407407407406</v>
      </c>
      <c r="E771" t="s">
        <v>33</v>
      </c>
      <c r="F771">
        <v>3000</v>
      </c>
      <c r="G771" t="s">
        <v>189</v>
      </c>
    </row>
    <row r="772" spans="1:7">
      <c r="A772" t="s">
        <v>964</v>
      </c>
      <c r="B772" t="s">
        <v>81</v>
      </c>
      <c r="C772" s="2">
        <v>45791</v>
      </c>
      <c r="D772" s="3">
        <v>0.1234143518518519</v>
      </c>
      <c r="E772" t="s">
        <v>33</v>
      </c>
      <c r="F772">
        <v>4000</v>
      </c>
      <c r="G772" t="s">
        <v>189</v>
      </c>
    </row>
    <row r="773" spans="1:7">
      <c r="A773" t="s">
        <v>965</v>
      </c>
      <c r="B773" t="s">
        <v>135</v>
      </c>
      <c r="C773" s="2">
        <v>46059</v>
      </c>
      <c r="D773" s="3">
        <v>0.36038194444444438</v>
      </c>
      <c r="E773" t="s">
        <v>33</v>
      </c>
      <c r="F773">
        <v>5000</v>
      </c>
      <c r="G773" t="s">
        <v>189</v>
      </c>
    </row>
    <row r="774" spans="1:7">
      <c r="A774" t="s">
        <v>966</v>
      </c>
      <c r="B774" t="s">
        <v>120</v>
      </c>
      <c r="C774" s="2">
        <v>45998</v>
      </c>
      <c r="D774" s="3">
        <v>0.82347222222222227</v>
      </c>
      <c r="E774" t="s">
        <v>33</v>
      </c>
      <c r="F774">
        <v>6000</v>
      </c>
      <c r="G774" t="s">
        <v>189</v>
      </c>
    </row>
    <row r="775" spans="1:7">
      <c r="A775" t="s">
        <v>967</v>
      </c>
      <c r="B775" t="s">
        <v>177</v>
      </c>
      <c r="C775" s="2">
        <v>46134</v>
      </c>
      <c r="D775" s="3">
        <v>0.67074074074074075</v>
      </c>
      <c r="E775" t="s">
        <v>194</v>
      </c>
      <c r="F775">
        <v>0</v>
      </c>
      <c r="G775" t="s">
        <v>189</v>
      </c>
    </row>
    <row r="776" spans="1:7">
      <c r="A776" t="s">
        <v>968</v>
      </c>
      <c r="B776" t="s">
        <v>90</v>
      </c>
      <c r="C776" s="2">
        <v>46124</v>
      </c>
      <c r="D776" s="3">
        <v>0.48732638888888891</v>
      </c>
      <c r="E776" t="s">
        <v>194</v>
      </c>
      <c r="F776">
        <v>0</v>
      </c>
      <c r="G776" t="s">
        <v>189</v>
      </c>
    </row>
    <row r="777" spans="1:7">
      <c r="A777" t="s">
        <v>969</v>
      </c>
      <c r="B777" t="s">
        <v>109</v>
      </c>
      <c r="C777" s="2">
        <v>45805</v>
      </c>
      <c r="D777" s="3">
        <v>0.8606018518518519</v>
      </c>
      <c r="E777" t="s">
        <v>211</v>
      </c>
      <c r="F777">
        <v>0</v>
      </c>
      <c r="G777" t="s">
        <v>189</v>
      </c>
    </row>
    <row r="778" spans="1:7">
      <c r="A778" t="s">
        <v>970</v>
      </c>
      <c r="B778" t="s">
        <v>170</v>
      </c>
      <c r="C778" s="2">
        <v>45996</v>
      </c>
      <c r="D778" s="3">
        <v>0.83078703703703705</v>
      </c>
      <c r="E778" t="s">
        <v>33</v>
      </c>
      <c r="F778">
        <v>500</v>
      </c>
      <c r="G778" t="s">
        <v>189</v>
      </c>
    </row>
    <row r="779" spans="1:7">
      <c r="A779" t="s">
        <v>971</v>
      </c>
      <c r="B779" t="s">
        <v>92</v>
      </c>
      <c r="C779" s="2">
        <v>46017</v>
      </c>
      <c r="D779" s="3">
        <v>0.6626157407407407</v>
      </c>
      <c r="E779" t="s">
        <v>33</v>
      </c>
      <c r="F779">
        <v>3000</v>
      </c>
      <c r="G779" t="s">
        <v>189</v>
      </c>
    </row>
    <row r="780" spans="1:7">
      <c r="A780" t="s">
        <v>972</v>
      </c>
      <c r="B780" t="s">
        <v>95</v>
      </c>
      <c r="C780" s="2">
        <v>46178</v>
      </c>
      <c r="D780" s="3">
        <v>0.28663194444444451</v>
      </c>
      <c r="E780" t="s">
        <v>194</v>
      </c>
      <c r="F780">
        <v>0</v>
      </c>
      <c r="G780" t="s">
        <v>189</v>
      </c>
    </row>
    <row r="781" spans="1:7">
      <c r="A781" t="s">
        <v>973</v>
      </c>
      <c r="B781" t="s">
        <v>164</v>
      </c>
      <c r="C781" s="2">
        <v>45730</v>
      </c>
      <c r="D781" s="3">
        <v>0.81561342592592589</v>
      </c>
      <c r="E781" t="s">
        <v>33</v>
      </c>
      <c r="F781">
        <v>4000</v>
      </c>
      <c r="G781" t="s">
        <v>189</v>
      </c>
    </row>
    <row r="782" spans="1:7">
      <c r="A782" t="s">
        <v>974</v>
      </c>
      <c r="B782" t="s">
        <v>112</v>
      </c>
      <c r="C782" s="2">
        <v>45820</v>
      </c>
      <c r="D782" s="3">
        <v>0.93337962962962961</v>
      </c>
      <c r="E782" t="s">
        <v>33</v>
      </c>
      <c r="F782">
        <v>8000</v>
      </c>
      <c r="G782" t="s">
        <v>189</v>
      </c>
    </row>
    <row r="783" spans="1:7">
      <c r="A783" t="s">
        <v>975</v>
      </c>
      <c r="B783" t="s">
        <v>136</v>
      </c>
      <c r="C783" s="2">
        <v>46008</v>
      </c>
      <c r="D783" s="3">
        <v>0.67721064814814813</v>
      </c>
      <c r="E783" t="s">
        <v>33</v>
      </c>
      <c r="F783">
        <v>1000</v>
      </c>
      <c r="G783" t="s">
        <v>189</v>
      </c>
    </row>
    <row r="784" spans="1:7">
      <c r="A784" t="s">
        <v>976</v>
      </c>
      <c r="B784" t="s">
        <v>172</v>
      </c>
      <c r="C784" s="2">
        <v>46156</v>
      </c>
      <c r="D784" s="3">
        <v>0.31839120370370372</v>
      </c>
      <c r="E784" t="s">
        <v>33</v>
      </c>
      <c r="F784">
        <v>1000</v>
      </c>
      <c r="G784" t="s">
        <v>189</v>
      </c>
    </row>
    <row r="785" spans="1:7">
      <c r="A785" t="s">
        <v>977</v>
      </c>
      <c r="B785" t="s">
        <v>102</v>
      </c>
      <c r="C785" s="2">
        <v>45973</v>
      </c>
      <c r="D785" s="3">
        <v>0.91988425925925921</v>
      </c>
      <c r="E785" t="s">
        <v>33</v>
      </c>
      <c r="F785">
        <v>8000</v>
      </c>
      <c r="G785" t="s">
        <v>189</v>
      </c>
    </row>
    <row r="786" spans="1:7">
      <c r="A786" t="s">
        <v>978</v>
      </c>
      <c r="B786" t="s">
        <v>129</v>
      </c>
      <c r="C786" s="2">
        <v>45993</v>
      </c>
      <c r="D786" s="3">
        <v>0.6542013888888889</v>
      </c>
      <c r="E786" t="s">
        <v>33</v>
      </c>
      <c r="F786">
        <v>1500</v>
      </c>
      <c r="G786" t="s">
        <v>189</v>
      </c>
    </row>
    <row r="787" spans="1:7">
      <c r="A787" t="s">
        <v>979</v>
      </c>
      <c r="B787" t="s">
        <v>177</v>
      </c>
      <c r="C787" s="2">
        <v>45658</v>
      </c>
      <c r="D787" s="3">
        <v>0.82093749999999999</v>
      </c>
      <c r="E787" t="s">
        <v>33</v>
      </c>
      <c r="F787">
        <v>2500</v>
      </c>
      <c r="G787" t="s">
        <v>189</v>
      </c>
    </row>
    <row r="788" spans="1:7">
      <c r="A788" t="s">
        <v>980</v>
      </c>
      <c r="B788" t="s">
        <v>154</v>
      </c>
      <c r="C788" s="2">
        <v>46115</v>
      </c>
      <c r="D788" s="3">
        <v>0.36384259259259261</v>
      </c>
      <c r="E788" t="s">
        <v>33</v>
      </c>
      <c r="F788">
        <v>8000</v>
      </c>
      <c r="G788" t="s">
        <v>189</v>
      </c>
    </row>
    <row r="789" spans="1:7">
      <c r="A789" t="s">
        <v>981</v>
      </c>
      <c r="B789" t="s">
        <v>167</v>
      </c>
      <c r="C789" s="2">
        <v>45969</v>
      </c>
      <c r="D789" s="3">
        <v>0.91628472222222224</v>
      </c>
      <c r="E789" t="s">
        <v>33</v>
      </c>
      <c r="F789">
        <v>3000</v>
      </c>
      <c r="G789" t="s">
        <v>214</v>
      </c>
    </row>
    <row r="790" spans="1:7">
      <c r="A790" t="s">
        <v>982</v>
      </c>
      <c r="B790" t="s">
        <v>71</v>
      </c>
      <c r="C790" s="2">
        <v>46180</v>
      </c>
      <c r="D790" s="3">
        <v>0.58951388888888889</v>
      </c>
      <c r="E790" t="s">
        <v>33</v>
      </c>
      <c r="F790">
        <v>3000</v>
      </c>
      <c r="G790" t="s">
        <v>189</v>
      </c>
    </row>
    <row r="791" spans="1:7">
      <c r="A791" t="s">
        <v>983</v>
      </c>
      <c r="B791" t="s">
        <v>81</v>
      </c>
      <c r="C791" s="2">
        <v>45658</v>
      </c>
      <c r="D791" s="3">
        <v>0.78636574074074073</v>
      </c>
      <c r="E791" t="s">
        <v>33</v>
      </c>
      <c r="F791">
        <v>2500</v>
      </c>
      <c r="G791" t="s">
        <v>189</v>
      </c>
    </row>
    <row r="792" spans="1:7">
      <c r="A792" t="s">
        <v>984</v>
      </c>
      <c r="B792" t="s">
        <v>111</v>
      </c>
      <c r="C792" s="2">
        <v>46100</v>
      </c>
      <c r="D792" s="3">
        <v>0.76782407407407405</v>
      </c>
      <c r="E792" t="s">
        <v>33</v>
      </c>
      <c r="F792">
        <v>4000</v>
      </c>
      <c r="G792" t="s">
        <v>189</v>
      </c>
    </row>
    <row r="793" spans="1:7">
      <c r="A793" t="s">
        <v>985</v>
      </c>
      <c r="B793" t="s">
        <v>136</v>
      </c>
      <c r="C793" s="2">
        <v>45874</v>
      </c>
      <c r="D793" s="3">
        <v>0.7709259259259259</v>
      </c>
      <c r="E793" t="s">
        <v>33</v>
      </c>
      <c r="F793">
        <v>4000</v>
      </c>
      <c r="G793" t="s">
        <v>189</v>
      </c>
    </row>
    <row r="794" spans="1:7">
      <c r="A794" t="s">
        <v>986</v>
      </c>
      <c r="B794" t="s">
        <v>127</v>
      </c>
      <c r="C794" s="2">
        <v>46085</v>
      </c>
      <c r="D794" s="3">
        <v>0.37201388888888892</v>
      </c>
      <c r="E794" t="s">
        <v>33</v>
      </c>
      <c r="F794">
        <v>500</v>
      </c>
      <c r="G794" t="s">
        <v>189</v>
      </c>
    </row>
    <row r="795" spans="1:7">
      <c r="A795" t="s">
        <v>987</v>
      </c>
      <c r="B795" t="s">
        <v>74</v>
      </c>
      <c r="C795" s="2">
        <v>45805</v>
      </c>
      <c r="D795" s="3">
        <v>0.77201388888888889</v>
      </c>
      <c r="E795" t="s">
        <v>33</v>
      </c>
      <c r="F795">
        <v>1500</v>
      </c>
      <c r="G795" t="s">
        <v>189</v>
      </c>
    </row>
    <row r="796" spans="1:7">
      <c r="A796" t="s">
        <v>988</v>
      </c>
      <c r="B796" t="s">
        <v>163</v>
      </c>
      <c r="C796" s="2">
        <v>46083</v>
      </c>
      <c r="D796" s="3">
        <v>0.87349537037037039</v>
      </c>
      <c r="E796" t="s">
        <v>33</v>
      </c>
      <c r="F796">
        <v>4000</v>
      </c>
      <c r="G796" t="s">
        <v>189</v>
      </c>
    </row>
    <row r="797" spans="1:7">
      <c r="A797" t="s">
        <v>989</v>
      </c>
      <c r="B797" t="s">
        <v>139</v>
      </c>
      <c r="C797" s="2">
        <v>46179</v>
      </c>
      <c r="D797" s="3">
        <v>0.61976851851851855</v>
      </c>
      <c r="E797" t="s">
        <v>33</v>
      </c>
      <c r="F797">
        <v>2000</v>
      </c>
      <c r="G797" t="s">
        <v>189</v>
      </c>
    </row>
    <row r="798" spans="1:7">
      <c r="A798" t="s">
        <v>990</v>
      </c>
      <c r="B798" t="s">
        <v>158</v>
      </c>
      <c r="C798" s="2">
        <v>45665</v>
      </c>
      <c r="D798" s="3">
        <v>0.74636574074074069</v>
      </c>
      <c r="E798" t="s">
        <v>33</v>
      </c>
      <c r="F798">
        <v>6000</v>
      </c>
      <c r="G798" t="s">
        <v>189</v>
      </c>
    </row>
    <row r="799" spans="1:7">
      <c r="A799" t="s">
        <v>991</v>
      </c>
      <c r="B799" t="s">
        <v>150</v>
      </c>
      <c r="C799" s="2">
        <v>46033</v>
      </c>
      <c r="D799" s="3">
        <v>0.12680555555555559</v>
      </c>
      <c r="E799" t="s">
        <v>33</v>
      </c>
      <c r="F799">
        <v>3000</v>
      </c>
      <c r="G799" t="s">
        <v>189</v>
      </c>
    </row>
    <row r="800" spans="1:7">
      <c r="A800" t="s">
        <v>992</v>
      </c>
      <c r="B800" t="s">
        <v>142</v>
      </c>
      <c r="C800" s="2">
        <v>45739</v>
      </c>
      <c r="D800" s="3">
        <v>0.32399305555555558</v>
      </c>
      <c r="E800" t="s">
        <v>261</v>
      </c>
      <c r="F800">
        <v>5000</v>
      </c>
      <c r="G800" t="s">
        <v>189</v>
      </c>
    </row>
    <row r="801" spans="1:7">
      <c r="A801" t="s">
        <v>993</v>
      </c>
      <c r="B801" t="s">
        <v>87</v>
      </c>
      <c r="C801" s="2">
        <v>46193</v>
      </c>
      <c r="D801" s="3">
        <v>0.83697916666666672</v>
      </c>
      <c r="E801" t="s">
        <v>33</v>
      </c>
      <c r="F801">
        <v>10000</v>
      </c>
      <c r="G801" t="s">
        <v>214</v>
      </c>
    </row>
    <row r="802" spans="1:7">
      <c r="A802" t="s">
        <v>994</v>
      </c>
      <c r="B802" t="s">
        <v>168</v>
      </c>
      <c r="C802" s="2">
        <v>45977</v>
      </c>
      <c r="D802" s="3">
        <v>0.74815972222222227</v>
      </c>
      <c r="E802" t="s">
        <v>33</v>
      </c>
      <c r="F802">
        <v>500</v>
      </c>
      <c r="G802" t="s">
        <v>189</v>
      </c>
    </row>
    <row r="803" spans="1:7">
      <c r="A803" t="s">
        <v>995</v>
      </c>
      <c r="B803" t="s">
        <v>146</v>
      </c>
      <c r="C803" s="2">
        <v>46138</v>
      </c>
      <c r="D803" s="3">
        <v>0.72321759259259255</v>
      </c>
      <c r="E803" t="s">
        <v>33</v>
      </c>
      <c r="F803">
        <v>2500</v>
      </c>
      <c r="G803" t="s">
        <v>189</v>
      </c>
    </row>
    <row r="804" spans="1:7">
      <c r="A804" t="s">
        <v>996</v>
      </c>
      <c r="B804" t="s">
        <v>77</v>
      </c>
      <c r="C804" s="2">
        <v>45969</v>
      </c>
      <c r="D804" s="3">
        <v>0.7751851851851852</v>
      </c>
      <c r="E804" t="s">
        <v>33</v>
      </c>
      <c r="F804">
        <v>5000</v>
      </c>
      <c r="G804" t="s">
        <v>189</v>
      </c>
    </row>
    <row r="805" spans="1:7">
      <c r="A805" t="s">
        <v>997</v>
      </c>
      <c r="B805" t="s">
        <v>154</v>
      </c>
      <c r="C805" s="2">
        <v>45710</v>
      </c>
      <c r="D805" s="3">
        <v>0.76309027777777783</v>
      </c>
      <c r="E805" t="s">
        <v>194</v>
      </c>
      <c r="F805">
        <v>0</v>
      </c>
      <c r="G805" t="s">
        <v>189</v>
      </c>
    </row>
    <row r="806" spans="1:7">
      <c r="A806" t="s">
        <v>998</v>
      </c>
      <c r="B806" t="s">
        <v>143</v>
      </c>
      <c r="C806" s="2">
        <v>45742</v>
      </c>
      <c r="D806" s="3">
        <v>0.29506944444444438</v>
      </c>
      <c r="E806" t="s">
        <v>194</v>
      </c>
      <c r="F806">
        <v>0</v>
      </c>
      <c r="G806" t="s">
        <v>189</v>
      </c>
    </row>
    <row r="807" spans="1:7">
      <c r="A807" t="s">
        <v>999</v>
      </c>
      <c r="B807" t="s">
        <v>159</v>
      </c>
      <c r="C807" s="2">
        <v>45945</v>
      </c>
      <c r="D807" s="3">
        <v>0.42777777777777781</v>
      </c>
      <c r="E807" t="s">
        <v>194</v>
      </c>
      <c r="F807">
        <v>0</v>
      </c>
      <c r="G807" t="s">
        <v>189</v>
      </c>
    </row>
    <row r="808" spans="1:7">
      <c r="A808" t="s">
        <v>1000</v>
      </c>
      <c r="B808" t="s">
        <v>156</v>
      </c>
      <c r="C808" s="2">
        <v>45812</v>
      </c>
      <c r="D808" s="3">
        <v>0.76656250000000004</v>
      </c>
      <c r="E808" t="s">
        <v>33</v>
      </c>
      <c r="F808">
        <v>2000</v>
      </c>
      <c r="G808" t="s">
        <v>189</v>
      </c>
    </row>
    <row r="809" spans="1:7">
      <c r="A809" t="s">
        <v>1001</v>
      </c>
      <c r="B809" t="s">
        <v>148</v>
      </c>
      <c r="C809" s="2">
        <v>45691</v>
      </c>
      <c r="D809" s="3">
        <v>0.50357638888888889</v>
      </c>
      <c r="E809" t="s">
        <v>33</v>
      </c>
      <c r="F809">
        <v>1500</v>
      </c>
      <c r="G809" t="s">
        <v>189</v>
      </c>
    </row>
    <row r="810" spans="1:7">
      <c r="A810" t="s">
        <v>1002</v>
      </c>
      <c r="B810" t="s">
        <v>177</v>
      </c>
      <c r="C810" s="2">
        <v>46080</v>
      </c>
      <c r="D810" s="3">
        <v>0.80256944444444445</v>
      </c>
      <c r="E810" t="s">
        <v>33</v>
      </c>
      <c r="F810">
        <v>10000</v>
      </c>
      <c r="G810" t="s">
        <v>189</v>
      </c>
    </row>
    <row r="811" spans="1:7">
      <c r="A811" t="s">
        <v>1003</v>
      </c>
      <c r="B811" t="s">
        <v>154</v>
      </c>
      <c r="C811" s="2">
        <v>46011</v>
      </c>
      <c r="D811" s="3">
        <v>0.22</v>
      </c>
      <c r="E811" t="s">
        <v>194</v>
      </c>
      <c r="F811">
        <v>0</v>
      </c>
      <c r="G811" t="s">
        <v>189</v>
      </c>
    </row>
    <row r="812" spans="1:7">
      <c r="A812" t="s">
        <v>1004</v>
      </c>
      <c r="B812" t="s">
        <v>140</v>
      </c>
      <c r="C812" s="2">
        <v>46066</v>
      </c>
      <c r="D812" s="3">
        <v>0.64637731481481486</v>
      </c>
      <c r="E812" t="s">
        <v>211</v>
      </c>
      <c r="F812">
        <v>0</v>
      </c>
      <c r="G812" t="s">
        <v>189</v>
      </c>
    </row>
    <row r="813" spans="1:7">
      <c r="A813" t="s">
        <v>1005</v>
      </c>
      <c r="B813" t="s">
        <v>110</v>
      </c>
      <c r="C813" s="2">
        <v>46046</v>
      </c>
      <c r="D813" s="3">
        <v>0.76701388888888888</v>
      </c>
      <c r="E813" t="s">
        <v>33</v>
      </c>
      <c r="F813">
        <v>6000</v>
      </c>
      <c r="G813" t="s">
        <v>189</v>
      </c>
    </row>
    <row r="814" spans="1:7">
      <c r="A814" t="s">
        <v>1006</v>
      </c>
      <c r="B814" t="s">
        <v>71</v>
      </c>
      <c r="C814" s="2">
        <v>45953</v>
      </c>
      <c r="D814" s="3">
        <v>0.8947222222222222</v>
      </c>
      <c r="E814" t="s">
        <v>33</v>
      </c>
      <c r="F814">
        <v>6000</v>
      </c>
      <c r="G814" t="s">
        <v>189</v>
      </c>
    </row>
    <row r="815" spans="1:7">
      <c r="A815" t="s">
        <v>1007</v>
      </c>
      <c r="B815" t="s">
        <v>79</v>
      </c>
      <c r="C815" s="2">
        <v>45757</v>
      </c>
      <c r="D815" s="3">
        <v>0.90303240740740742</v>
      </c>
      <c r="E815" t="s">
        <v>261</v>
      </c>
      <c r="F815">
        <v>10000</v>
      </c>
      <c r="G815" t="s">
        <v>189</v>
      </c>
    </row>
    <row r="816" spans="1:7">
      <c r="A816" t="s">
        <v>1008</v>
      </c>
      <c r="B816" t="s">
        <v>164</v>
      </c>
      <c r="C816" s="2">
        <v>45937</v>
      </c>
      <c r="D816" s="3">
        <v>0.51239583333333338</v>
      </c>
      <c r="E816" t="s">
        <v>33</v>
      </c>
      <c r="F816">
        <v>10000</v>
      </c>
      <c r="G816" t="s">
        <v>189</v>
      </c>
    </row>
    <row r="817" spans="1:7">
      <c r="A817" t="s">
        <v>1009</v>
      </c>
      <c r="B817" t="s">
        <v>140</v>
      </c>
      <c r="C817" s="2">
        <v>45905</v>
      </c>
      <c r="D817" s="3">
        <v>0.77626157407407403</v>
      </c>
      <c r="E817" t="s">
        <v>33</v>
      </c>
      <c r="F817">
        <v>3000</v>
      </c>
      <c r="G817" t="s">
        <v>189</v>
      </c>
    </row>
    <row r="818" spans="1:7">
      <c r="A818" t="s">
        <v>1010</v>
      </c>
      <c r="B818" t="s">
        <v>103</v>
      </c>
      <c r="C818" s="2">
        <v>45978</v>
      </c>
      <c r="D818" s="3">
        <v>0.69652777777777775</v>
      </c>
      <c r="E818" t="s">
        <v>194</v>
      </c>
      <c r="F818">
        <v>0</v>
      </c>
      <c r="G818" t="s">
        <v>189</v>
      </c>
    </row>
    <row r="819" spans="1:7">
      <c r="A819" t="s">
        <v>1011</v>
      </c>
      <c r="B819" t="s">
        <v>90</v>
      </c>
      <c r="C819" s="2">
        <v>46195</v>
      </c>
      <c r="D819" s="3">
        <v>0.26969907407407412</v>
      </c>
      <c r="E819" t="s">
        <v>33</v>
      </c>
      <c r="F819">
        <v>2500</v>
      </c>
      <c r="G819" t="s">
        <v>189</v>
      </c>
    </row>
    <row r="820" spans="1:7">
      <c r="A820" t="s">
        <v>1012</v>
      </c>
      <c r="B820" t="s">
        <v>77</v>
      </c>
      <c r="C820" s="2">
        <v>45682</v>
      </c>
      <c r="D820" s="3">
        <v>0.71085648148148151</v>
      </c>
      <c r="E820" t="s">
        <v>33</v>
      </c>
      <c r="F820">
        <v>2000</v>
      </c>
      <c r="G820" t="s">
        <v>214</v>
      </c>
    </row>
    <row r="821" spans="1:7">
      <c r="A821" t="s">
        <v>1013</v>
      </c>
      <c r="B821" t="s">
        <v>171</v>
      </c>
      <c r="C821" s="2">
        <v>45780</v>
      </c>
      <c r="D821" s="3">
        <v>0.27648148148148149</v>
      </c>
      <c r="E821" t="s">
        <v>33</v>
      </c>
      <c r="F821">
        <v>10000</v>
      </c>
      <c r="G821" t="s">
        <v>189</v>
      </c>
    </row>
    <row r="822" spans="1:7">
      <c r="A822" t="s">
        <v>1014</v>
      </c>
      <c r="B822" t="s">
        <v>103</v>
      </c>
      <c r="C822" s="2">
        <v>45771</v>
      </c>
      <c r="D822" s="3">
        <v>0.76131944444444444</v>
      </c>
      <c r="E822" t="s">
        <v>33</v>
      </c>
      <c r="F822">
        <v>1000</v>
      </c>
      <c r="G822" t="s">
        <v>189</v>
      </c>
    </row>
    <row r="823" spans="1:7">
      <c r="A823" t="s">
        <v>1015</v>
      </c>
      <c r="B823" t="s">
        <v>116</v>
      </c>
      <c r="C823" s="2">
        <v>46095</v>
      </c>
      <c r="D823" s="3">
        <v>0.77973379629629624</v>
      </c>
      <c r="E823" t="s">
        <v>194</v>
      </c>
      <c r="F823">
        <v>0</v>
      </c>
      <c r="G823" t="s">
        <v>189</v>
      </c>
    </row>
    <row r="824" spans="1:7">
      <c r="A824" t="s">
        <v>1016</v>
      </c>
      <c r="B824" t="s">
        <v>180</v>
      </c>
      <c r="C824" s="2">
        <v>45733</v>
      </c>
      <c r="D824" s="3">
        <v>0.41902777777777778</v>
      </c>
      <c r="E824" t="s">
        <v>33</v>
      </c>
      <c r="F824">
        <v>500</v>
      </c>
      <c r="G824" t="s">
        <v>189</v>
      </c>
    </row>
    <row r="825" spans="1:7">
      <c r="A825" t="s">
        <v>1017</v>
      </c>
      <c r="B825" t="s">
        <v>114</v>
      </c>
      <c r="C825" s="2">
        <v>45840</v>
      </c>
      <c r="D825" s="3">
        <v>0.60554398148148147</v>
      </c>
      <c r="E825" t="s">
        <v>33</v>
      </c>
      <c r="F825">
        <v>4000</v>
      </c>
      <c r="G825" t="s">
        <v>189</v>
      </c>
    </row>
    <row r="826" spans="1:7">
      <c r="A826" t="s">
        <v>1018</v>
      </c>
      <c r="B826" t="s">
        <v>143</v>
      </c>
      <c r="C826" s="2">
        <v>45769</v>
      </c>
      <c r="D826" s="3">
        <v>0.32600694444444439</v>
      </c>
      <c r="E826" t="s">
        <v>33</v>
      </c>
      <c r="F826">
        <v>10000</v>
      </c>
      <c r="G826" t="s">
        <v>189</v>
      </c>
    </row>
    <row r="827" spans="1:7">
      <c r="A827" t="s">
        <v>1019</v>
      </c>
      <c r="B827" t="s">
        <v>137</v>
      </c>
      <c r="C827" s="2">
        <v>45923</v>
      </c>
      <c r="D827" s="3">
        <v>0.25282407407407409</v>
      </c>
      <c r="E827" t="s">
        <v>33</v>
      </c>
      <c r="F827">
        <v>2500</v>
      </c>
      <c r="G827" t="s">
        <v>189</v>
      </c>
    </row>
    <row r="828" spans="1:7">
      <c r="A828" t="s">
        <v>1020</v>
      </c>
      <c r="B828" t="s">
        <v>74</v>
      </c>
      <c r="C828" s="2">
        <v>46167</v>
      </c>
      <c r="D828" s="3">
        <v>0.31944444444444442</v>
      </c>
      <c r="E828" t="s">
        <v>211</v>
      </c>
      <c r="F828">
        <v>0</v>
      </c>
      <c r="G828" t="s">
        <v>189</v>
      </c>
    </row>
    <row r="829" spans="1:7">
      <c r="A829" t="s">
        <v>1021</v>
      </c>
      <c r="B829" t="s">
        <v>115</v>
      </c>
      <c r="C829" s="2">
        <v>45813</v>
      </c>
      <c r="D829" s="3">
        <v>0.78987268518518516</v>
      </c>
      <c r="E829" t="s">
        <v>33</v>
      </c>
      <c r="F829">
        <v>6000</v>
      </c>
      <c r="G829" t="s">
        <v>189</v>
      </c>
    </row>
    <row r="830" spans="1:7">
      <c r="A830" t="s">
        <v>1022</v>
      </c>
      <c r="B830" t="s">
        <v>179</v>
      </c>
      <c r="C830" s="2">
        <v>46160</v>
      </c>
      <c r="D830" s="3">
        <v>0.64298611111111115</v>
      </c>
      <c r="E830" t="s">
        <v>194</v>
      </c>
      <c r="F830">
        <v>0</v>
      </c>
      <c r="G830" t="s">
        <v>189</v>
      </c>
    </row>
    <row r="831" spans="1:7">
      <c r="A831" t="s">
        <v>1023</v>
      </c>
      <c r="B831" t="s">
        <v>84</v>
      </c>
      <c r="C831" s="2">
        <v>45889</v>
      </c>
      <c r="D831" s="3">
        <v>3.1157407407407411E-2</v>
      </c>
      <c r="E831" t="s">
        <v>194</v>
      </c>
      <c r="F831">
        <v>0</v>
      </c>
      <c r="G831" t="s">
        <v>189</v>
      </c>
    </row>
    <row r="832" spans="1:7">
      <c r="A832" t="s">
        <v>1024</v>
      </c>
      <c r="B832" t="s">
        <v>149</v>
      </c>
      <c r="C832" s="2">
        <v>46025</v>
      </c>
      <c r="D832" s="3">
        <v>0.51348379629629626</v>
      </c>
      <c r="E832" t="s">
        <v>33</v>
      </c>
      <c r="F832">
        <v>10000</v>
      </c>
      <c r="G832" t="s">
        <v>189</v>
      </c>
    </row>
    <row r="833" spans="1:7">
      <c r="A833" t="s">
        <v>1025</v>
      </c>
      <c r="B833" t="s">
        <v>149</v>
      </c>
      <c r="C833" s="2">
        <v>46006</v>
      </c>
      <c r="D833" s="3">
        <v>0.27069444444444452</v>
      </c>
      <c r="E833" t="s">
        <v>194</v>
      </c>
      <c r="F833">
        <v>0</v>
      </c>
      <c r="G833" t="s">
        <v>189</v>
      </c>
    </row>
    <row r="834" spans="1:7">
      <c r="A834" t="s">
        <v>1026</v>
      </c>
      <c r="B834" t="s">
        <v>102</v>
      </c>
      <c r="C834" s="2">
        <v>45698</v>
      </c>
      <c r="D834" s="3">
        <v>0.94597222222222221</v>
      </c>
      <c r="E834" t="s">
        <v>33</v>
      </c>
      <c r="F834">
        <v>4000</v>
      </c>
      <c r="G834" t="s">
        <v>189</v>
      </c>
    </row>
    <row r="835" spans="1:7">
      <c r="A835" t="s">
        <v>1027</v>
      </c>
      <c r="B835" t="s">
        <v>161</v>
      </c>
      <c r="C835" s="2">
        <v>46025</v>
      </c>
      <c r="D835" s="3">
        <v>0.66435185185185186</v>
      </c>
      <c r="E835" t="s">
        <v>33</v>
      </c>
      <c r="F835">
        <v>2000</v>
      </c>
      <c r="G835" t="s">
        <v>189</v>
      </c>
    </row>
    <row r="836" spans="1:7">
      <c r="A836" t="s">
        <v>1028</v>
      </c>
      <c r="B836" t="s">
        <v>104</v>
      </c>
      <c r="C836" s="2">
        <v>45683</v>
      </c>
      <c r="D836" s="3">
        <v>0.7758680555555556</v>
      </c>
      <c r="E836" t="s">
        <v>33</v>
      </c>
      <c r="F836">
        <v>1000</v>
      </c>
      <c r="G836" t="s">
        <v>189</v>
      </c>
    </row>
    <row r="837" spans="1:7">
      <c r="A837" t="s">
        <v>1029</v>
      </c>
      <c r="B837" t="s">
        <v>163</v>
      </c>
      <c r="C837" s="2">
        <v>45973</v>
      </c>
      <c r="D837" s="3">
        <v>0.70406250000000004</v>
      </c>
      <c r="E837" t="s">
        <v>33</v>
      </c>
      <c r="F837">
        <v>500</v>
      </c>
      <c r="G837" t="s">
        <v>189</v>
      </c>
    </row>
    <row r="838" spans="1:7">
      <c r="A838" t="s">
        <v>1030</v>
      </c>
      <c r="B838" t="s">
        <v>83</v>
      </c>
      <c r="C838" s="2">
        <v>46003</v>
      </c>
      <c r="D838" s="3">
        <v>0.79334490740740737</v>
      </c>
      <c r="E838" t="s">
        <v>33</v>
      </c>
      <c r="F838">
        <v>10000</v>
      </c>
      <c r="G838" t="s">
        <v>189</v>
      </c>
    </row>
    <row r="839" spans="1:7">
      <c r="A839" t="s">
        <v>1031</v>
      </c>
      <c r="B839" t="s">
        <v>139</v>
      </c>
      <c r="C839" s="2">
        <v>45810</v>
      </c>
      <c r="D839" s="3">
        <v>0.76040509259259259</v>
      </c>
      <c r="E839" t="s">
        <v>33</v>
      </c>
      <c r="F839">
        <v>1500</v>
      </c>
      <c r="G839" t="s">
        <v>189</v>
      </c>
    </row>
    <row r="840" spans="1:7">
      <c r="A840" t="s">
        <v>1032</v>
      </c>
      <c r="B840" t="s">
        <v>74</v>
      </c>
      <c r="C840" s="2">
        <v>46140</v>
      </c>
      <c r="D840" s="3">
        <v>0.90210648148148154</v>
      </c>
      <c r="E840" t="s">
        <v>33</v>
      </c>
      <c r="F840">
        <v>10000</v>
      </c>
      <c r="G840" t="s">
        <v>189</v>
      </c>
    </row>
    <row r="841" spans="1:7">
      <c r="A841" t="s">
        <v>1033</v>
      </c>
      <c r="B841" t="s">
        <v>102</v>
      </c>
      <c r="C841" s="2">
        <v>45709</v>
      </c>
      <c r="D841" s="3">
        <v>0.91168981481481481</v>
      </c>
      <c r="E841" t="s">
        <v>33</v>
      </c>
      <c r="F841">
        <v>8000</v>
      </c>
      <c r="G841" t="s">
        <v>189</v>
      </c>
    </row>
    <row r="842" spans="1:7">
      <c r="A842" t="s">
        <v>1034</v>
      </c>
      <c r="B842" t="s">
        <v>156</v>
      </c>
      <c r="C842" s="2">
        <v>45723</v>
      </c>
      <c r="D842" s="3">
        <v>0.79591435185185189</v>
      </c>
      <c r="E842" t="s">
        <v>33</v>
      </c>
      <c r="F842">
        <v>8000</v>
      </c>
      <c r="G842" t="s">
        <v>189</v>
      </c>
    </row>
    <row r="843" spans="1:7">
      <c r="A843" t="s">
        <v>1035</v>
      </c>
      <c r="B843" t="s">
        <v>106</v>
      </c>
      <c r="C843" s="2">
        <v>46094</v>
      </c>
      <c r="D843" s="3">
        <v>0.53734953703703703</v>
      </c>
      <c r="E843" t="s">
        <v>33</v>
      </c>
      <c r="F843">
        <v>3000</v>
      </c>
      <c r="G843" t="s">
        <v>189</v>
      </c>
    </row>
    <row r="844" spans="1:7">
      <c r="A844" t="s">
        <v>1036</v>
      </c>
      <c r="B844" t="s">
        <v>168</v>
      </c>
      <c r="C844" s="2">
        <v>45798</v>
      </c>
      <c r="D844" s="3">
        <v>0.53487268518518516</v>
      </c>
      <c r="E844" t="s">
        <v>194</v>
      </c>
      <c r="F844">
        <v>0</v>
      </c>
      <c r="G844" t="s">
        <v>189</v>
      </c>
    </row>
    <row r="845" spans="1:7">
      <c r="A845" t="s">
        <v>1037</v>
      </c>
      <c r="B845" t="s">
        <v>123</v>
      </c>
      <c r="C845" s="2">
        <v>45722</v>
      </c>
      <c r="D845" s="3">
        <v>0.29847222222222219</v>
      </c>
      <c r="E845" t="s">
        <v>33</v>
      </c>
      <c r="F845">
        <v>3000</v>
      </c>
      <c r="G845" t="s">
        <v>189</v>
      </c>
    </row>
    <row r="846" spans="1:7">
      <c r="A846" t="s">
        <v>1038</v>
      </c>
      <c r="B846" t="s">
        <v>137</v>
      </c>
      <c r="C846" s="2">
        <v>45907</v>
      </c>
      <c r="D846" s="3">
        <v>0.87648148148148153</v>
      </c>
      <c r="E846" t="s">
        <v>33</v>
      </c>
      <c r="F846">
        <v>10000</v>
      </c>
      <c r="G846" t="s">
        <v>189</v>
      </c>
    </row>
    <row r="847" spans="1:7">
      <c r="A847" t="s">
        <v>1039</v>
      </c>
      <c r="B847" t="s">
        <v>180</v>
      </c>
      <c r="C847" s="2">
        <v>45819</v>
      </c>
      <c r="D847" s="3">
        <v>6.3252314814814817E-2</v>
      </c>
      <c r="E847" t="s">
        <v>33</v>
      </c>
      <c r="F847">
        <v>1500</v>
      </c>
      <c r="G847" t="s">
        <v>189</v>
      </c>
    </row>
    <row r="848" spans="1:7">
      <c r="A848" t="s">
        <v>1040</v>
      </c>
      <c r="B848" t="s">
        <v>171</v>
      </c>
      <c r="C848" s="2">
        <v>45948</v>
      </c>
      <c r="D848" s="3">
        <v>0.61932870370370374</v>
      </c>
      <c r="E848" t="s">
        <v>194</v>
      </c>
      <c r="F848">
        <v>0</v>
      </c>
      <c r="G848" t="s">
        <v>189</v>
      </c>
    </row>
    <row r="849" spans="1:7">
      <c r="A849" t="s">
        <v>1041</v>
      </c>
      <c r="B849" t="s">
        <v>107</v>
      </c>
      <c r="C849" s="2">
        <v>45804</v>
      </c>
      <c r="D849" s="3">
        <v>0.73157407407407404</v>
      </c>
      <c r="E849" t="s">
        <v>33</v>
      </c>
      <c r="F849">
        <v>1500</v>
      </c>
      <c r="G849" t="s">
        <v>189</v>
      </c>
    </row>
    <row r="850" spans="1:7">
      <c r="A850" t="s">
        <v>1042</v>
      </c>
      <c r="B850" t="s">
        <v>77</v>
      </c>
      <c r="C850" s="2">
        <v>45842</v>
      </c>
      <c r="D850" s="3">
        <v>0.77714120370370365</v>
      </c>
      <c r="E850" t="s">
        <v>33</v>
      </c>
      <c r="F850">
        <v>2500</v>
      </c>
      <c r="G850" t="s">
        <v>189</v>
      </c>
    </row>
    <row r="851" spans="1:7">
      <c r="A851" t="s">
        <v>1043</v>
      </c>
      <c r="B851" t="s">
        <v>7</v>
      </c>
      <c r="C851" s="2">
        <v>45899</v>
      </c>
      <c r="D851" s="3">
        <v>0.35631944444444452</v>
      </c>
      <c r="E851" t="s">
        <v>33</v>
      </c>
      <c r="F851">
        <v>6000</v>
      </c>
      <c r="G851" t="s">
        <v>189</v>
      </c>
    </row>
    <row r="852" spans="1:7">
      <c r="A852" t="s">
        <v>1044</v>
      </c>
      <c r="B852" t="s">
        <v>140</v>
      </c>
      <c r="C852" s="2">
        <v>45871</v>
      </c>
      <c r="D852" s="3">
        <v>0.42508101851851848</v>
      </c>
      <c r="E852" t="s">
        <v>194</v>
      </c>
      <c r="F852">
        <v>0</v>
      </c>
      <c r="G852" t="s">
        <v>189</v>
      </c>
    </row>
    <row r="853" spans="1:7">
      <c r="A853" t="s">
        <v>1045</v>
      </c>
      <c r="B853" t="s">
        <v>141</v>
      </c>
      <c r="C853" s="2">
        <v>46167</v>
      </c>
      <c r="D853" s="3">
        <v>0.36318287037037039</v>
      </c>
      <c r="E853" t="s">
        <v>33</v>
      </c>
      <c r="F853">
        <v>10000</v>
      </c>
      <c r="G853" t="s">
        <v>189</v>
      </c>
    </row>
    <row r="854" spans="1:7">
      <c r="A854" t="s">
        <v>1046</v>
      </c>
      <c r="B854" t="s">
        <v>107</v>
      </c>
      <c r="C854" s="2">
        <v>46103</v>
      </c>
      <c r="D854" s="3">
        <v>0.44434027777777779</v>
      </c>
      <c r="E854" t="s">
        <v>211</v>
      </c>
      <c r="F854">
        <v>0</v>
      </c>
      <c r="G854" t="s">
        <v>189</v>
      </c>
    </row>
    <row r="855" spans="1:7">
      <c r="A855" t="s">
        <v>1047</v>
      </c>
      <c r="B855" t="s">
        <v>91</v>
      </c>
      <c r="C855" s="2">
        <v>45711</v>
      </c>
      <c r="D855" s="3">
        <v>0.88275462962962958</v>
      </c>
      <c r="E855" t="s">
        <v>194</v>
      </c>
      <c r="F855">
        <v>0</v>
      </c>
      <c r="G855" t="s">
        <v>189</v>
      </c>
    </row>
    <row r="856" spans="1:7">
      <c r="A856" t="s">
        <v>1048</v>
      </c>
      <c r="B856" t="s">
        <v>92</v>
      </c>
      <c r="C856" s="2">
        <v>45730</v>
      </c>
      <c r="D856" s="3">
        <v>0.8656018518518519</v>
      </c>
      <c r="E856" t="s">
        <v>33</v>
      </c>
      <c r="F856">
        <v>3000</v>
      </c>
      <c r="G856" t="s">
        <v>189</v>
      </c>
    </row>
    <row r="857" spans="1:7">
      <c r="A857" t="s">
        <v>1049</v>
      </c>
      <c r="B857" t="s">
        <v>176</v>
      </c>
      <c r="C857" s="2">
        <v>45991</v>
      </c>
      <c r="D857" s="3">
        <v>0.38009259259259259</v>
      </c>
      <c r="E857" t="s">
        <v>33</v>
      </c>
      <c r="F857">
        <v>2000</v>
      </c>
      <c r="G857" t="s">
        <v>189</v>
      </c>
    </row>
    <row r="858" spans="1:7">
      <c r="A858" t="s">
        <v>1050</v>
      </c>
      <c r="B858" t="s">
        <v>106</v>
      </c>
      <c r="C858" s="2">
        <v>46042</v>
      </c>
      <c r="D858" s="3">
        <v>0.8364583333333333</v>
      </c>
      <c r="E858" t="s">
        <v>33</v>
      </c>
      <c r="F858">
        <v>500</v>
      </c>
      <c r="G858" t="s">
        <v>189</v>
      </c>
    </row>
    <row r="859" spans="1:7">
      <c r="A859" t="s">
        <v>1051</v>
      </c>
      <c r="B859" t="s">
        <v>98</v>
      </c>
      <c r="C859" s="2">
        <v>45879</v>
      </c>
      <c r="D859" s="3">
        <v>0.89526620370370369</v>
      </c>
      <c r="E859" t="s">
        <v>33</v>
      </c>
      <c r="F859">
        <v>1500</v>
      </c>
      <c r="G859" t="s">
        <v>189</v>
      </c>
    </row>
    <row r="860" spans="1:7">
      <c r="A860" t="s">
        <v>1052</v>
      </c>
      <c r="B860" t="s">
        <v>104</v>
      </c>
      <c r="C860" s="2">
        <v>46025</v>
      </c>
      <c r="D860" s="3">
        <v>0.92524305555555553</v>
      </c>
      <c r="E860" t="s">
        <v>33</v>
      </c>
      <c r="F860">
        <v>8000</v>
      </c>
      <c r="G860" t="s">
        <v>189</v>
      </c>
    </row>
    <row r="861" spans="1:7">
      <c r="A861" t="s">
        <v>1053</v>
      </c>
      <c r="B861" t="s">
        <v>96</v>
      </c>
      <c r="C861" s="2">
        <v>45771</v>
      </c>
      <c r="D861" s="3">
        <v>0.8537731481481482</v>
      </c>
      <c r="E861" t="s">
        <v>33</v>
      </c>
      <c r="F861">
        <v>3000</v>
      </c>
      <c r="G861" t="s">
        <v>189</v>
      </c>
    </row>
    <row r="862" spans="1:7">
      <c r="A862" t="s">
        <v>1054</v>
      </c>
      <c r="B862" t="s">
        <v>118</v>
      </c>
      <c r="C862" s="2">
        <v>45818</v>
      </c>
      <c r="D862" s="3">
        <v>0.81989583333333338</v>
      </c>
      <c r="E862" t="s">
        <v>211</v>
      </c>
      <c r="F862">
        <v>0</v>
      </c>
      <c r="G862" t="s">
        <v>189</v>
      </c>
    </row>
    <row r="863" spans="1:7">
      <c r="A863" t="s">
        <v>1055</v>
      </c>
      <c r="B863" t="s">
        <v>151</v>
      </c>
      <c r="C863" s="2">
        <v>45893</v>
      </c>
      <c r="D863" s="3">
        <v>0.28788194444444443</v>
      </c>
      <c r="E863" t="s">
        <v>33</v>
      </c>
      <c r="F863">
        <v>2000</v>
      </c>
      <c r="G863" t="s">
        <v>189</v>
      </c>
    </row>
    <row r="864" spans="1:7">
      <c r="A864" t="s">
        <v>1056</v>
      </c>
      <c r="B864" t="s">
        <v>140</v>
      </c>
      <c r="C864" s="2">
        <v>45943</v>
      </c>
      <c r="D864" s="3">
        <v>6.0960648148148153E-2</v>
      </c>
      <c r="E864" t="s">
        <v>211</v>
      </c>
      <c r="F864">
        <v>0</v>
      </c>
      <c r="G864" t="s">
        <v>189</v>
      </c>
    </row>
    <row r="865" spans="1:7">
      <c r="A865" t="s">
        <v>1057</v>
      </c>
      <c r="B865" t="s">
        <v>136</v>
      </c>
      <c r="C865" s="2">
        <v>45885</v>
      </c>
      <c r="D865" s="3">
        <v>0.85913194444444441</v>
      </c>
      <c r="E865" t="s">
        <v>211</v>
      </c>
      <c r="F865">
        <v>0</v>
      </c>
      <c r="G865" t="s">
        <v>189</v>
      </c>
    </row>
    <row r="866" spans="1:7">
      <c r="A866" t="s">
        <v>1058</v>
      </c>
      <c r="B866" t="s">
        <v>134</v>
      </c>
      <c r="C866" s="2">
        <v>45703</v>
      </c>
      <c r="D866" s="3">
        <v>0.14636574074074071</v>
      </c>
      <c r="E866" t="s">
        <v>194</v>
      </c>
      <c r="F866">
        <v>0</v>
      </c>
      <c r="G866" t="s">
        <v>189</v>
      </c>
    </row>
    <row r="867" spans="1:7">
      <c r="A867" t="s">
        <v>1059</v>
      </c>
      <c r="B867" t="s">
        <v>148</v>
      </c>
      <c r="C867" s="2">
        <v>46061</v>
      </c>
      <c r="D867" s="3">
        <v>0.66092592592592592</v>
      </c>
      <c r="E867" t="s">
        <v>194</v>
      </c>
      <c r="F867">
        <v>0</v>
      </c>
      <c r="G867" t="s">
        <v>189</v>
      </c>
    </row>
    <row r="868" spans="1:7">
      <c r="A868" t="s">
        <v>1060</v>
      </c>
      <c r="B868" t="s">
        <v>111</v>
      </c>
      <c r="C868" s="2">
        <v>45743</v>
      </c>
      <c r="D868" s="3">
        <v>0.66717592592592589</v>
      </c>
      <c r="E868" t="s">
        <v>194</v>
      </c>
      <c r="F868">
        <v>0</v>
      </c>
      <c r="G868" t="s">
        <v>214</v>
      </c>
    </row>
    <row r="869" spans="1:7">
      <c r="A869" t="s">
        <v>1061</v>
      </c>
      <c r="B869" t="s">
        <v>126</v>
      </c>
      <c r="C869" s="2">
        <v>45960</v>
      </c>
      <c r="D869" s="3">
        <v>0.3784837962962963</v>
      </c>
      <c r="E869" t="s">
        <v>33</v>
      </c>
      <c r="F869">
        <v>2500</v>
      </c>
      <c r="G869" t="s">
        <v>189</v>
      </c>
    </row>
    <row r="870" spans="1:7">
      <c r="A870" t="s">
        <v>1062</v>
      </c>
      <c r="B870" t="s">
        <v>139</v>
      </c>
      <c r="C870" s="2">
        <v>45682</v>
      </c>
      <c r="D870" s="3">
        <v>0.93737268518518524</v>
      </c>
      <c r="E870" t="s">
        <v>33</v>
      </c>
      <c r="F870">
        <v>4000</v>
      </c>
      <c r="G870" t="s">
        <v>189</v>
      </c>
    </row>
    <row r="871" spans="1:7">
      <c r="A871" t="s">
        <v>1063</v>
      </c>
      <c r="B871" t="s">
        <v>128</v>
      </c>
      <c r="C871" s="2">
        <v>46133</v>
      </c>
      <c r="D871" s="3">
        <v>0.75063657407407403</v>
      </c>
      <c r="E871" t="s">
        <v>33</v>
      </c>
      <c r="F871">
        <v>4000</v>
      </c>
      <c r="G871" t="s">
        <v>189</v>
      </c>
    </row>
    <row r="872" spans="1:7">
      <c r="A872" t="s">
        <v>1064</v>
      </c>
      <c r="B872" t="s">
        <v>123</v>
      </c>
      <c r="C872" s="2">
        <v>46201</v>
      </c>
      <c r="D872" s="3">
        <v>0.14430555555555549</v>
      </c>
      <c r="E872" t="s">
        <v>33</v>
      </c>
      <c r="F872">
        <v>8000</v>
      </c>
      <c r="G872" t="s">
        <v>189</v>
      </c>
    </row>
    <row r="873" spans="1:7">
      <c r="A873" t="s">
        <v>1065</v>
      </c>
      <c r="B873" t="s">
        <v>107</v>
      </c>
      <c r="C873" s="2">
        <v>45740</v>
      </c>
      <c r="D873" s="3">
        <v>0.72346064814814814</v>
      </c>
      <c r="E873" t="s">
        <v>211</v>
      </c>
      <c r="F873">
        <v>0</v>
      </c>
      <c r="G873" t="s">
        <v>189</v>
      </c>
    </row>
    <row r="874" spans="1:7">
      <c r="A874" t="s">
        <v>1066</v>
      </c>
      <c r="B874" t="s">
        <v>167</v>
      </c>
      <c r="C874" s="2">
        <v>46030</v>
      </c>
      <c r="D874" s="3">
        <v>0.83847222222222217</v>
      </c>
      <c r="E874" t="s">
        <v>33</v>
      </c>
      <c r="F874">
        <v>8000</v>
      </c>
      <c r="G874" t="s">
        <v>189</v>
      </c>
    </row>
    <row r="875" spans="1:7">
      <c r="A875" t="s">
        <v>1067</v>
      </c>
      <c r="B875" t="s">
        <v>127</v>
      </c>
      <c r="C875" s="2">
        <v>45837</v>
      </c>
      <c r="D875" s="3">
        <v>0.73962962962962964</v>
      </c>
      <c r="E875" t="s">
        <v>33</v>
      </c>
      <c r="F875">
        <v>2000</v>
      </c>
      <c r="G875" t="s">
        <v>189</v>
      </c>
    </row>
    <row r="876" spans="1:7">
      <c r="A876" t="s">
        <v>1068</v>
      </c>
      <c r="B876" t="s">
        <v>123</v>
      </c>
      <c r="C876" s="2">
        <v>45902</v>
      </c>
      <c r="D876" s="3">
        <v>0.69548611111111114</v>
      </c>
      <c r="E876" t="s">
        <v>194</v>
      </c>
      <c r="F876">
        <v>0</v>
      </c>
      <c r="G876" t="s">
        <v>189</v>
      </c>
    </row>
    <row r="877" spans="1:7">
      <c r="A877" t="s">
        <v>1069</v>
      </c>
      <c r="B877" t="s">
        <v>170</v>
      </c>
      <c r="C877" s="2">
        <v>45872</v>
      </c>
      <c r="D877" s="3">
        <v>0.82516203703703705</v>
      </c>
      <c r="E877" t="s">
        <v>33</v>
      </c>
      <c r="F877">
        <v>2500</v>
      </c>
      <c r="G877" t="s">
        <v>189</v>
      </c>
    </row>
    <row r="878" spans="1:7">
      <c r="A878" t="s">
        <v>1070</v>
      </c>
      <c r="B878" t="s">
        <v>135</v>
      </c>
      <c r="C878" s="2">
        <v>45941</v>
      </c>
      <c r="D878" s="3">
        <v>0.2245601851851852</v>
      </c>
      <c r="E878" t="s">
        <v>33</v>
      </c>
      <c r="F878">
        <v>6000</v>
      </c>
      <c r="G878" t="s">
        <v>189</v>
      </c>
    </row>
    <row r="879" spans="1:7">
      <c r="A879" t="s">
        <v>1071</v>
      </c>
      <c r="B879" t="s">
        <v>93</v>
      </c>
      <c r="C879" s="2">
        <v>46139</v>
      </c>
      <c r="D879" s="3">
        <v>0.78046296296296291</v>
      </c>
      <c r="E879" t="s">
        <v>33</v>
      </c>
      <c r="F879">
        <v>2500</v>
      </c>
      <c r="G879" t="s">
        <v>189</v>
      </c>
    </row>
    <row r="880" spans="1:7">
      <c r="A880" t="s">
        <v>1072</v>
      </c>
      <c r="B880" t="s">
        <v>128</v>
      </c>
      <c r="C880" s="2">
        <v>45725</v>
      </c>
      <c r="D880" s="3">
        <v>0.37255787037037041</v>
      </c>
      <c r="E880" t="s">
        <v>33</v>
      </c>
      <c r="F880">
        <v>4000</v>
      </c>
      <c r="G880" t="s">
        <v>189</v>
      </c>
    </row>
    <row r="881" spans="1:8">
      <c r="A881" t="s">
        <v>1073</v>
      </c>
      <c r="B881" t="s">
        <v>117</v>
      </c>
      <c r="C881" s="2">
        <v>45736</v>
      </c>
      <c r="D881" s="3">
        <v>0.30355324074074069</v>
      </c>
      <c r="E881" t="s">
        <v>33</v>
      </c>
      <c r="F881">
        <v>5000</v>
      </c>
      <c r="G881" t="s">
        <v>189</v>
      </c>
    </row>
    <row r="882" spans="1:8">
      <c r="A882" t="s">
        <v>1074</v>
      </c>
      <c r="B882" t="s">
        <v>107</v>
      </c>
      <c r="C882" s="2">
        <v>46191</v>
      </c>
      <c r="D882" s="3">
        <v>0.91756944444444444</v>
      </c>
      <c r="E882" t="s">
        <v>33</v>
      </c>
      <c r="F882">
        <v>10000</v>
      </c>
      <c r="G882" t="s">
        <v>189</v>
      </c>
    </row>
    <row r="883" spans="1:8">
      <c r="A883" t="s">
        <v>1075</v>
      </c>
      <c r="B883" t="s">
        <v>95</v>
      </c>
      <c r="C883" s="2">
        <v>46143</v>
      </c>
      <c r="D883" s="3">
        <v>0.51998842592592598</v>
      </c>
      <c r="E883" t="s">
        <v>33</v>
      </c>
      <c r="F883">
        <v>2500</v>
      </c>
      <c r="G883" t="s">
        <v>189</v>
      </c>
    </row>
    <row r="884" spans="1:8">
      <c r="A884" t="s">
        <v>1076</v>
      </c>
      <c r="B884" t="s">
        <v>74</v>
      </c>
      <c r="C884" s="2">
        <v>45895</v>
      </c>
      <c r="D884" s="3">
        <v>0.81505787037037036</v>
      </c>
      <c r="E884" t="s">
        <v>33</v>
      </c>
      <c r="F884">
        <v>8000</v>
      </c>
      <c r="G884" t="s">
        <v>189</v>
      </c>
    </row>
    <row r="885" spans="1:8">
      <c r="A885" t="s">
        <v>1077</v>
      </c>
      <c r="B885" t="s">
        <v>163</v>
      </c>
      <c r="C885" s="2">
        <v>45992</v>
      </c>
      <c r="D885" s="3">
        <v>0.65467592592592594</v>
      </c>
      <c r="E885" t="s">
        <v>33</v>
      </c>
      <c r="F885">
        <v>6000</v>
      </c>
      <c r="G885" t="s">
        <v>189</v>
      </c>
    </row>
    <row r="886" spans="1:8">
      <c r="A886" t="s">
        <v>1078</v>
      </c>
      <c r="B886" t="s">
        <v>119</v>
      </c>
      <c r="C886" s="2">
        <v>45793</v>
      </c>
      <c r="D886" s="3">
        <v>0.84664351851851849</v>
      </c>
      <c r="E886" t="s">
        <v>194</v>
      </c>
      <c r="F886">
        <v>0</v>
      </c>
      <c r="G886" t="s">
        <v>189</v>
      </c>
    </row>
    <row r="887" spans="1:8">
      <c r="A887" t="s">
        <v>1079</v>
      </c>
      <c r="B887" t="s">
        <v>128</v>
      </c>
      <c r="C887" s="2">
        <v>45953</v>
      </c>
      <c r="D887" s="3">
        <v>0.79385416666666664</v>
      </c>
      <c r="E887" t="s">
        <v>33</v>
      </c>
      <c r="F887">
        <v>5000</v>
      </c>
      <c r="G887" t="s">
        <v>214</v>
      </c>
      <c r="H887" t="s">
        <v>1080</v>
      </c>
    </row>
    <row r="888" spans="1:8">
      <c r="A888" t="s">
        <v>1081</v>
      </c>
      <c r="B888" t="s">
        <v>100</v>
      </c>
      <c r="C888" s="2">
        <v>45950</v>
      </c>
      <c r="D888" s="3">
        <v>0.34158564814814812</v>
      </c>
      <c r="E888" t="s">
        <v>33</v>
      </c>
      <c r="F888">
        <v>10000</v>
      </c>
      <c r="G888" t="s">
        <v>189</v>
      </c>
    </row>
    <row r="889" spans="1:8">
      <c r="A889" t="s">
        <v>1082</v>
      </c>
      <c r="B889" t="s">
        <v>100</v>
      </c>
      <c r="C889" s="2">
        <v>45901</v>
      </c>
      <c r="D889" s="3">
        <v>0.3059722222222222</v>
      </c>
      <c r="E889" t="s">
        <v>33</v>
      </c>
      <c r="F889">
        <v>2500</v>
      </c>
      <c r="G889" t="s">
        <v>189</v>
      </c>
    </row>
    <row r="890" spans="1:8">
      <c r="A890" t="s">
        <v>1083</v>
      </c>
      <c r="B890" t="s">
        <v>107</v>
      </c>
      <c r="C890" s="2">
        <v>45693</v>
      </c>
      <c r="D890" s="3">
        <v>0.76538194444444441</v>
      </c>
      <c r="E890" t="s">
        <v>33</v>
      </c>
      <c r="F890">
        <v>6000</v>
      </c>
      <c r="G890" t="s">
        <v>214</v>
      </c>
      <c r="H890" t="s">
        <v>1080</v>
      </c>
    </row>
    <row r="891" spans="1:8">
      <c r="A891" t="s">
        <v>1084</v>
      </c>
      <c r="B891" t="s">
        <v>119</v>
      </c>
      <c r="C891" s="2">
        <v>45782</v>
      </c>
      <c r="D891" s="3">
        <v>0.89304398148148145</v>
      </c>
      <c r="E891" t="s">
        <v>33</v>
      </c>
      <c r="F891">
        <v>1500</v>
      </c>
      <c r="G891" t="s">
        <v>214</v>
      </c>
      <c r="H891" t="s">
        <v>42</v>
      </c>
    </row>
    <row r="892" spans="1:8">
      <c r="A892" t="s">
        <v>1085</v>
      </c>
      <c r="B892" t="s">
        <v>99</v>
      </c>
      <c r="C892" s="2">
        <v>45662</v>
      </c>
      <c r="D892" s="3">
        <v>0.94064814814814812</v>
      </c>
      <c r="E892" t="s">
        <v>33</v>
      </c>
      <c r="F892">
        <v>2500</v>
      </c>
      <c r="G892" t="s">
        <v>189</v>
      </c>
    </row>
    <row r="893" spans="1:8">
      <c r="A893" t="s">
        <v>1086</v>
      </c>
      <c r="B893" t="s">
        <v>118</v>
      </c>
      <c r="C893" s="2">
        <v>45808</v>
      </c>
      <c r="D893" s="3">
        <v>0.82428240740740744</v>
      </c>
      <c r="E893" t="s">
        <v>211</v>
      </c>
      <c r="F893">
        <v>0</v>
      </c>
      <c r="G893" t="s">
        <v>189</v>
      </c>
    </row>
    <row r="894" spans="1:8">
      <c r="A894" t="s">
        <v>1087</v>
      </c>
      <c r="B894" t="s">
        <v>92</v>
      </c>
      <c r="C894" s="2">
        <v>46148</v>
      </c>
      <c r="D894" s="3">
        <v>0.83938657407407402</v>
      </c>
      <c r="E894" t="s">
        <v>33</v>
      </c>
      <c r="F894">
        <v>2500</v>
      </c>
      <c r="G894" t="s">
        <v>189</v>
      </c>
    </row>
    <row r="895" spans="1:8">
      <c r="A895" t="s">
        <v>1088</v>
      </c>
      <c r="B895" t="s">
        <v>160</v>
      </c>
      <c r="C895" s="2">
        <v>45883</v>
      </c>
      <c r="D895" s="3">
        <v>0.62870370370370365</v>
      </c>
      <c r="E895" t="s">
        <v>33</v>
      </c>
      <c r="F895">
        <v>10000</v>
      </c>
      <c r="G895" t="s">
        <v>189</v>
      </c>
    </row>
    <row r="896" spans="1:8">
      <c r="A896" t="s">
        <v>1089</v>
      </c>
      <c r="B896" t="s">
        <v>148</v>
      </c>
      <c r="C896" s="2">
        <v>45885</v>
      </c>
      <c r="D896" s="3">
        <v>0.82589120370370372</v>
      </c>
      <c r="E896" t="s">
        <v>33</v>
      </c>
      <c r="F896">
        <v>1000</v>
      </c>
      <c r="G896" t="s">
        <v>189</v>
      </c>
    </row>
    <row r="897" spans="1:8">
      <c r="A897" t="s">
        <v>1090</v>
      </c>
      <c r="B897" t="s">
        <v>138</v>
      </c>
      <c r="C897" s="2">
        <v>45747</v>
      </c>
      <c r="D897" s="3">
        <v>0.9341666666666667</v>
      </c>
      <c r="E897" t="s">
        <v>33</v>
      </c>
      <c r="F897">
        <v>8000</v>
      </c>
      <c r="G897" t="s">
        <v>189</v>
      </c>
    </row>
    <row r="898" spans="1:8">
      <c r="A898" t="s">
        <v>1091</v>
      </c>
      <c r="B898" t="s">
        <v>83</v>
      </c>
      <c r="C898" s="2">
        <v>46027</v>
      </c>
      <c r="D898" s="3">
        <v>0.57354166666666662</v>
      </c>
      <c r="E898" t="s">
        <v>33</v>
      </c>
      <c r="F898">
        <v>4000</v>
      </c>
      <c r="G898" t="s">
        <v>189</v>
      </c>
    </row>
    <row r="899" spans="1:8">
      <c r="A899" t="s">
        <v>1092</v>
      </c>
      <c r="B899" t="s">
        <v>117</v>
      </c>
      <c r="C899" s="2">
        <v>46011</v>
      </c>
      <c r="D899" s="3">
        <v>0.52008101851851851</v>
      </c>
      <c r="E899" t="s">
        <v>33</v>
      </c>
      <c r="F899">
        <v>2000</v>
      </c>
      <c r="G899" t="s">
        <v>189</v>
      </c>
    </row>
    <row r="900" spans="1:8">
      <c r="A900" t="s">
        <v>1093</v>
      </c>
      <c r="B900" t="s">
        <v>137</v>
      </c>
      <c r="C900" s="2">
        <v>46083</v>
      </c>
      <c r="D900" s="3">
        <v>0.80428240740740742</v>
      </c>
      <c r="E900" t="s">
        <v>194</v>
      </c>
      <c r="F900">
        <v>0</v>
      </c>
      <c r="G900" t="s">
        <v>214</v>
      </c>
      <c r="H900" t="s">
        <v>1094</v>
      </c>
    </row>
    <row r="901" spans="1:8">
      <c r="A901" t="s">
        <v>1095</v>
      </c>
      <c r="B901" t="s">
        <v>174</v>
      </c>
      <c r="C901" s="2">
        <v>46082</v>
      </c>
      <c r="D901" s="3">
        <v>0.3178009259259259</v>
      </c>
      <c r="E901" t="s">
        <v>33</v>
      </c>
      <c r="F901">
        <v>2000</v>
      </c>
      <c r="G901" t="s">
        <v>189</v>
      </c>
    </row>
    <row r="902" spans="1:8">
      <c r="A902" t="s">
        <v>1096</v>
      </c>
      <c r="B902" t="s">
        <v>148</v>
      </c>
      <c r="C902" s="2">
        <v>46001</v>
      </c>
      <c r="D902" s="3">
        <v>0.23458333333333331</v>
      </c>
      <c r="E902" t="s">
        <v>33</v>
      </c>
      <c r="F902">
        <v>25000</v>
      </c>
      <c r="G902" t="s">
        <v>189</v>
      </c>
    </row>
    <row r="903" spans="1:8">
      <c r="A903" t="s">
        <v>1097</v>
      </c>
      <c r="B903" t="s">
        <v>115</v>
      </c>
      <c r="C903" s="2">
        <v>46082</v>
      </c>
      <c r="D903" s="3">
        <v>0.35399305555555549</v>
      </c>
      <c r="E903" t="s">
        <v>33</v>
      </c>
      <c r="F903">
        <v>1500</v>
      </c>
      <c r="G903" t="s">
        <v>189</v>
      </c>
    </row>
    <row r="904" spans="1:8">
      <c r="A904" t="s">
        <v>1098</v>
      </c>
      <c r="B904" t="s">
        <v>129</v>
      </c>
      <c r="C904" s="2">
        <v>45954</v>
      </c>
      <c r="D904" s="3">
        <v>0.66865740740740742</v>
      </c>
      <c r="E904" t="s">
        <v>194</v>
      </c>
      <c r="F904">
        <v>0</v>
      </c>
      <c r="G904" t="s">
        <v>189</v>
      </c>
    </row>
    <row r="905" spans="1:8">
      <c r="A905" t="s">
        <v>1099</v>
      </c>
      <c r="B905" t="s">
        <v>119</v>
      </c>
      <c r="C905" s="2">
        <v>46163</v>
      </c>
      <c r="D905" s="3">
        <v>0.68696759259259255</v>
      </c>
      <c r="E905" t="s">
        <v>33</v>
      </c>
      <c r="F905">
        <v>500</v>
      </c>
      <c r="G905" t="s">
        <v>189</v>
      </c>
    </row>
    <row r="906" spans="1:8">
      <c r="A906" t="s">
        <v>1100</v>
      </c>
      <c r="B906" t="s">
        <v>119</v>
      </c>
      <c r="C906" s="2">
        <v>46141</v>
      </c>
      <c r="D906" s="3">
        <v>0.32149305555555557</v>
      </c>
      <c r="E906" t="s">
        <v>33</v>
      </c>
      <c r="F906">
        <v>1500</v>
      </c>
      <c r="G906" t="s">
        <v>189</v>
      </c>
    </row>
    <row r="907" spans="1:8">
      <c r="A907" t="s">
        <v>1101</v>
      </c>
      <c r="B907" t="s">
        <v>169</v>
      </c>
      <c r="C907" s="2">
        <v>45908</v>
      </c>
      <c r="D907" s="3">
        <v>0.1168634259259259</v>
      </c>
      <c r="E907" t="s">
        <v>33</v>
      </c>
      <c r="F907">
        <v>1000</v>
      </c>
      <c r="G907" t="s">
        <v>189</v>
      </c>
    </row>
    <row r="908" spans="1:8">
      <c r="A908" t="s">
        <v>1102</v>
      </c>
      <c r="B908" t="s">
        <v>127</v>
      </c>
      <c r="C908" s="2">
        <v>46150</v>
      </c>
      <c r="D908" s="3">
        <v>0.70504629629629634</v>
      </c>
      <c r="E908" t="s">
        <v>33</v>
      </c>
      <c r="F908">
        <v>5000</v>
      </c>
      <c r="G908" t="s">
        <v>214</v>
      </c>
      <c r="H908" t="s">
        <v>1103</v>
      </c>
    </row>
    <row r="909" spans="1:8">
      <c r="A909" t="s">
        <v>1104</v>
      </c>
      <c r="B909" t="s">
        <v>128</v>
      </c>
      <c r="C909" s="2">
        <v>46182</v>
      </c>
      <c r="D909" s="3">
        <v>0.75131944444444443</v>
      </c>
      <c r="E909" t="s">
        <v>33</v>
      </c>
      <c r="F909">
        <v>8000</v>
      </c>
      <c r="G909" t="s">
        <v>189</v>
      </c>
    </row>
    <row r="910" spans="1:8">
      <c r="A910" t="s">
        <v>1105</v>
      </c>
      <c r="B910" t="s">
        <v>121</v>
      </c>
      <c r="C910" s="2">
        <v>46130</v>
      </c>
      <c r="D910" s="3">
        <v>0.83914351851851854</v>
      </c>
      <c r="E910" t="s">
        <v>33</v>
      </c>
      <c r="F910">
        <v>2500</v>
      </c>
      <c r="G910" t="s">
        <v>189</v>
      </c>
    </row>
    <row r="911" spans="1:8">
      <c r="A911" t="s">
        <v>1106</v>
      </c>
      <c r="B911" t="s">
        <v>162</v>
      </c>
      <c r="C911" s="2">
        <v>46022</v>
      </c>
      <c r="D911" s="3">
        <v>0.17954861111111109</v>
      </c>
      <c r="E911" t="s">
        <v>33</v>
      </c>
      <c r="F911">
        <v>1000</v>
      </c>
      <c r="G911" t="s">
        <v>189</v>
      </c>
    </row>
    <row r="912" spans="1:8">
      <c r="A912" t="s">
        <v>1107</v>
      </c>
      <c r="B912" t="s">
        <v>179</v>
      </c>
      <c r="C912" s="2">
        <v>45845</v>
      </c>
      <c r="D912" s="3">
        <v>0.81861111111111107</v>
      </c>
      <c r="E912" t="s">
        <v>33</v>
      </c>
      <c r="F912">
        <v>3000</v>
      </c>
      <c r="G912" t="s">
        <v>189</v>
      </c>
    </row>
    <row r="913" spans="1:8">
      <c r="A913" t="s">
        <v>1108</v>
      </c>
      <c r="B913" t="s">
        <v>168</v>
      </c>
      <c r="C913" s="2">
        <v>45966</v>
      </c>
      <c r="D913" s="3">
        <v>0.44773148148148151</v>
      </c>
      <c r="E913" t="s">
        <v>33</v>
      </c>
      <c r="F913">
        <v>6000</v>
      </c>
      <c r="G913" t="s">
        <v>189</v>
      </c>
    </row>
    <row r="914" spans="1:8">
      <c r="A914" t="s">
        <v>1109</v>
      </c>
      <c r="B914" t="s">
        <v>98</v>
      </c>
      <c r="C914" s="2">
        <v>45671</v>
      </c>
      <c r="D914" s="3">
        <v>0.30443287037037042</v>
      </c>
      <c r="E914" t="s">
        <v>194</v>
      </c>
      <c r="F914">
        <v>0</v>
      </c>
      <c r="G914" t="s">
        <v>189</v>
      </c>
    </row>
    <row r="915" spans="1:8">
      <c r="A915" t="s">
        <v>1110</v>
      </c>
      <c r="B915" t="s">
        <v>100</v>
      </c>
      <c r="C915" s="2">
        <v>45762</v>
      </c>
      <c r="D915" s="3">
        <v>0.39738425925925919</v>
      </c>
      <c r="E915" t="s">
        <v>194</v>
      </c>
      <c r="F915">
        <v>0</v>
      </c>
      <c r="G915" t="s">
        <v>189</v>
      </c>
    </row>
    <row r="916" spans="1:8">
      <c r="A916" t="s">
        <v>1111</v>
      </c>
      <c r="B916" t="s">
        <v>152</v>
      </c>
      <c r="C916" s="2">
        <v>46196</v>
      </c>
      <c r="D916" s="3">
        <v>0.86498842592592595</v>
      </c>
      <c r="E916" t="s">
        <v>33</v>
      </c>
      <c r="F916">
        <v>1000</v>
      </c>
      <c r="G916" t="s">
        <v>189</v>
      </c>
    </row>
    <row r="917" spans="1:8">
      <c r="A917" t="s">
        <v>1112</v>
      </c>
      <c r="B917" t="s">
        <v>85</v>
      </c>
      <c r="C917" s="2">
        <v>45777</v>
      </c>
      <c r="D917" s="3">
        <v>0.83265046296296297</v>
      </c>
      <c r="E917" t="s">
        <v>33</v>
      </c>
      <c r="F917">
        <v>2500</v>
      </c>
      <c r="G917" t="s">
        <v>189</v>
      </c>
    </row>
    <row r="918" spans="1:8">
      <c r="A918" t="s">
        <v>1113</v>
      </c>
      <c r="B918" t="s">
        <v>96</v>
      </c>
      <c r="C918" s="2">
        <v>46110</v>
      </c>
      <c r="D918" s="3">
        <v>0.86010416666666667</v>
      </c>
      <c r="E918" t="s">
        <v>194</v>
      </c>
      <c r="F918">
        <v>0</v>
      </c>
      <c r="G918" t="s">
        <v>189</v>
      </c>
    </row>
    <row r="919" spans="1:8">
      <c r="A919" t="s">
        <v>1114</v>
      </c>
      <c r="B919" t="s">
        <v>171</v>
      </c>
      <c r="C919" s="2">
        <v>45969</v>
      </c>
      <c r="D919" s="3">
        <v>0.119525462962963</v>
      </c>
      <c r="E919" t="s">
        <v>33</v>
      </c>
      <c r="F919">
        <v>1500</v>
      </c>
      <c r="G919" t="s">
        <v>189</v>
      </c>
    </row>
    <row r="920" spans="1:8">
      <c r="A920" t="s">
        <v>1115</v>
      </c>
      <c r="B920" t="s">
        <v>120</v>
      </c>
      <c r="C920" s="2">
        <v>45786</v>
      </c>
      <c r="D920" s="3">
        <v>0.3787847222222222</v>
      </c>
      <c r="E920" t="s">
        <v>33</v>
      </c>
      <c r="F920">
        <v>1000</v>
      </c>
      <c r="G920" t="s">
        <v>189</v>
      </c>
    </row>
    <row r="921" spans="1:8">
      <c r="A921" t="s">
        <v>1116</v>
      </c>
      <c r="B921" t="s">
        <v>180</v>
      </c>
      <c r="C921" s="2">
        <v>46153</v>
      </c>
      <c r="D921" s="3">
        <v>0.79319444444444442</v>
      </c>
      <c r="E921" t="s">
        <v>33</v>
      </c>
      <c r="F921">
        <v>10000</v>
      </c>
      <c r="G921" t="s">
        <v>189</v>
      </c>
    </row>
    <row r="922" spans="1:8">
      <c r="A922" t="s">
        <v>1117</v>
      </c>
      <c r="B922" t="s">
        <v>83</v>
      </c>
      <c r="C922" s="2">
        <v>46138</v>
      </c>
      <c r="D922" s="3">
        <v>0.30280092592592589</v>
      </c>
      <c r="E922" t="s">
        <v>33</v>
      </c>
      <c r="F922">
        <v>10000</v>
      </c>
      <c r="G922" t="s">
        <v>189</v>
      </c>
    </row>
    <row r="923" spans="1:8">
      <c r="A923" t="s">
        <v>1118</v>
      </c>
      <c r="B923" t="s">
        <v>90</v>
      </c>
      <c r="C923" s="2">
        <v>45784</v>
      </c>
      <c r="D923" s="3">
        <v>0.88445601851851852</v>
      </c>
      <c r="E923" t="s">
        <v>211</v>
      </c>
      <c r="F923">
        <v>0</v>
      </c>
      <c r="G923" t="s">
        <v>189</v>
      </c>
    </row>
    <row r="924" spans="1:8">
      <c r="A924" t="s">
        <v>1119</v>
      </c>
      <c r="B924" t="s">
        <v>125</v>
      </c>
      <c r="C924" s="2">
        <v>45687</v>
      </c>
      <c r="D924" s="3">
        <v>0.28804398148148153</v>
      </c>
      <c r="E924" t="s">
        <v>211</v>
      </c>
      <c r="F924">
        <v>0</v>
      </c>
      <c r="G924" t="s">
        <v>214</v>
      </c>
      <c r="H924" t="s">
        <v>42</v>
      </c>
    </row>
    <row r="925" spans="1:8">
      <c r="A925" t="s">
        <v>1120</v>
      </c>
      <c r="B925" t="s">
        <v>126</v>
      </c>
      <c r="C925" s="2">
        <v>45822</v>
      </c>
      <c r="D925" s="3">
        <v>0.86789351851851848</v>
      </c>
      <c r="E925" t="s">
        <v>33</v>
      </c>
      <c r="F925">
        <v>6000</v>
      </c>
      <c r="G925" t="s">
        <v>189</v>
      </c>
    </row>
    <row r="926" spans="1:8">
      <c r="A926" t="s">
        <v>1121</v>
      </c>
      <c r="B926" t="s">
        <v>90</v>
      </c>
      <c r="C926" s="2">
        <v>45672</v>
      </c>
      <c r="D926" s="3">
        <v>0.69805555555555554</v>
      </c>
      <c r="E926" t="s">
        <v>261</v>
      </c>
      <c r="F926">
        <v>2000</v>
      </c>
      <c r="G926" t="s">
        <v>189</v>
      </c>
    </row>
    <row r="927" spans="1:8">
      <c r="A927" t="s">
        <v>1122</v>
      </c>
      <c r="B927" t="s">
        <v>149</v>
      </c>
      <c r="C927" s="2">
        <v>45662</v>
      </c>
      <c r="D927" s="3">
        <v>0.92151620370370368</v>
      </c>
      <c r="E927" t="s">
        <v>33</v>
      </c>
      <c r="F927">
        <v>6000</v>
      </c>
      <c r="G927" t="s">
        <v>189</v>
      </c>
    </row>
    <row r="928" spans="1:8">
      <c r="A928" t="s">
        <v>1123</v>
      </c>
      <c r="B928" t="s">
        <v>141</v>
      </c>
      <c r="C928" s="2">
        <v>46033</v>
      </c>
      <c r="D928" s="3">
        <v>0.75796296296296295</v>
      </c>
      <c r="E928" t="s">
        <v>33</v>
      </c>
      <c r="F928">
        <v>1000</v>
      </c>
      <c r="G928" t="s">
        <v>189</v>
      </c>
    </row>
    <row r="929" spans="1:8">
      <c r="A929" t="s">
        <v>1124</v>
      </c>
      <c r="B929" t="s">
        <v>126</v>
      </c>
      <c r="C929" s="2">
        <v>46046</v>
      </c>
      <c r="D929" s="3">
        <v>0.60571759259259261</v>
      </c>
      <c r="E929" t="s">
        <v>33</v>
      </c>
      <c r="F929">
        <v>3000</v>
      </c>
      <c r="G929" t="s">
        <v>189</v>
      </c>
    </row>
    <row r="930" spans="1:8">
      <c r="A930" t="s">
        <v>1125</v>
      </c>
      <c r="B930" t="s">
        <v>92</v>
      </c>
      <c r="C930" s="2">
        <v>46190</v>
      </c>
      <c r="D930" s="3">
        <v>0.32526620370370368</v>
      </c>
      <c r="E930" t="s">
        <v>33</v>
      </c>
      <c r="F930">
        <v>6000</v>
      </c>
      <c r="G930" t="s">
        <v>189</v>
      </c>
    </row>
    <row r="931" spans="1:8">
      <c r="A931" t="s">
        <v>1126</v>
      </c>
      <c r="B931" t="s">
        <v>87</v>
      </c>
      <c r="C931" s="2">
        <v>45993</v>
      </c>
      <c r="D931" s="3">
        <v>0.64187499999999997</v>
      </c>
      <c r="E931" t="s">
        <v>33</v>
      </c>
      <c r="F931">
        <v>2500</v>
      </c>
      <c r="G931" t="s">
        <v>189</v>
      </c>
    </row>
    <row r="932" spans="1:8">
      <c r="A932" t="s">
        <v>1127</v>
      </c>
      <c r="B932" t="s">
        <v>137</v>
      </c>
      <c r="C932" s="2">
        <v>45889</v>
      </c>
      <c r="D932" s="3">
        <v>0.67979166666666668</v>
      </c>
      <c r="E932" t="s">
        <v>33</v>
      </c>
      <c r="F932">
        <v>1000</v>
      </c>
      <c r="G932" t="s">
        <v>189</v>
      </c>
    </row>
    <row r="933" spans="1:8">
      <c r="A933" t="s">
        <v>1128</v>
      </c>
      <c r="B933" t="s">
        <v>141</v>
      </c>
      <c r="C933" s="2">
        <v>46034</v>
      </c>
      <c r="D933" s="3">
        <v>0.36355324074074069</v>
      </c>
      <c r="E933" t="s">
        <v>33</v>
      </c>
      <c r="F933">
        <v>4000</v>
      </c>
      <c r="G933" t="s">
        <v>189</v>
      </c>
    </row>
    <row r="934" spans="1:8">
      <c r="A934" t="s">
        <v>1129</v>
      </c>
      <c r="B934" t="s">
        <v>165</v>
      </c>
      <c r="C934" s="2">
        <v>45745</v>
      </c>
      <c r="D934" s="3">
        <v>0.30931712962962971</v>
      </c>
      <c r="E934" t="s">
        <v>33</v>
      </c>
      <c r="F934">
        <v>1000</v>
      </c>
      <c r="G934" t="s">
        <v>189</v>
      </c>
    </row>
    <row r="935" spans="1:8">
      <c r="A935" t="s">
        <v>1130</v>
      </c>
      <c r="B935" t="s">
        <v>101</v>
      </c>
      <c r="C935" s="2">
        <v>45724</v>
      </c>
      <c r="D935" s="3">
        <v>0.55024305555555553</v>
      </c>
      <c r="E935" t="s">
        <v>33</v>
      </c>
      <c r="F935">
        <v>4000</v>
      </c>
      <c r="G935" t="s">
        <v>189</v>
      </c>
    </row>
    <row r="936" spans="1:8">
      <c r="A936" t="s">
        <v>1131</v>
      </c>
      <c r="B936" t="s">
        <v>135</v>
      </c>
      <c r="C936" s="2">
        <v>46169</v>
      </c>
      <c r="D936" s="3">
        <v>0.44848379629629631</v>
      </c>
      <c r="E936" t="s">
        <v>33</v>
      </c>
      <c r="F936">
        <v>2500</v>
      </c>
      <c r="G936" t="s">
        <v>189</v>
      </c>
    </row>
    <row r="937" spans="1:8">
      <c r="A937" t="s">
        <v>1132</v>
      </c>
      <c r="B937" t="s">
        <v>163</v>
      </c>
      <c r="C937" s="2">
        <v>46067</v>
      </c>
      <c r="D937" s="3">
        <v>0.57127314814814811</v>
      </c>
      <c r="E937" t="s">
        <v>261</v>
      </c>
      <c r="F937">
        <v>10000</v>
      </c>
      <c r="G937" t="s">
        <v>189</v>
      </c>
    </row>
    <row r="938" spans="1:8">
      <c r="A938" t="s">
        <v>1133</v>
      </c>
      <c r="B938" t="s">
        <v>98</v>
      </c>
      <c r="C938" s="2">
        <v>46123</v>
      </c>
      <c r="D938" s="3">
        <v>0.30313657407407413</v>
      </c>
      <c r="E938" t="s">
        <v>33</v>
      </c>
      <c r="F938">
        <v>10000</v>
      </c>
      <c r="G938" t="s">
        <v>214</v>
      </c>
      <c r="H938" t="s">
        <v>1103</v>
      </c>
    </row>
    <row r="939" spans="1:8">
      <c r="A939" t="s">
        <v>1134</v>
      </c>
      <c r="B939" t="s">
        <v>90</v>
      </c>
      <c r="C939" s="2">
        <v>45712</v>
      </c>
      <c r="D939" s="3">
        <v>0.81369212962962967</v>
      </c>
      <c r="E939" t="s">
        <v>33</v>
      </c>
      <c r="F939">
        <v>1500</v>
      </c>
      <c r="G939" t="s">
        <v>189</v>
      </c>
    </row>
    <row r="940" spans="1:8">
      <c r="A940" t="s">
        <v>1135</v>
      </c>
      <c r="B940" t="s">
        <v>167</v>
      </c>
      <c r="C940" s="2">
        <v>45992</v>
      </c>
      <c r="D940" s="3">
        <v>0.36086805555555562</v>
      </c>
      <c r="E940" t="s">
        <v>33</v>
      </c>
      <c r="F940">
        <v>1000</v>
      </c>
      <c r="G940" t="s">
        <v>189</v>
      </c>
    </row>
    <row r="941" spans="1:8">
      <c r="A941" t="s">
        <v>1136</v>
      </c>
      <c r="B941" t="s">
        <v>147</v>
      </c>
      <c r="C941" s="2">
        <v>46162</v>
      </c>
      <c r="D941" s="3">
        <v>0.8002083333333333</v>
      </c>
      <c r="E941" t="s">
        <v>33</v>
      </c>
      <c r="F941">
        <v>5000</v>
      </c>
      <c r="G941" t="s">
        <v>189</v>
      </c>
    </row>
    <row r="942" spans="1:8">
      <c r="A942" t="s">
        <v>1137</v>
      </c>
      <c r="B942" t="s">
        <v>150</v>
      </c>
      <c r="C942" s="2">
        <v>46009</v>
      </c>
      <c r="D942" s="3">
        <v>0.81567129629629631</v>
      </c>
      <c r="E942" t="s">
        <v>33</v>
      </c>
      <c r="F942">
        <v>500</v>
      </c>
      <c r="G942" t="s">
        <v>214</v>
      </c>
      <c r="H942" t="s">
        <v>1103</v>
      </c>
    </row>
    <row r="943" spans="1:8">
      <c r="A943" t="s">
        <v>1138</v>
      </c>
      <c r="B943" t="s">
        <v>130</v>
      </c>
      <c r="C943" s="2">
        <v>46118</v>
      </c>
      <c r="D943" s="3">
        <v>0.5169907407407407</v>
      </c>
      <c r="E943" t="s">
        <v>33</v>
      </c>
      <c r="F943">
        <v>500</v>
      </c>
      <c r="G943" t="s">
        <v>189</v>
      </c>
    </row>
    <row r="944" spans="1:8">
      <c r="A944" t="s">
        <v>1139</v>
      </c>
      <c r="B944" t="s">
        <v>165</v>
      </c>
      <c r="C944" s="2">
        <v>45968</v>
      </c>
      <c r="D944" s="3">
        <v>0.84063657407407411</v>
      </c>
      <c r="E944" t="s">
        <v>33</v>
      </c>
      <c r="F944">
        <v>2500</v>
      </c>
      <c r="G944" t="s">
        <v>189</v>
      </c>
    </row>
    <row r="945" spans="1:7">
      <c r="A945" t="s">
        <v>1140</v>
      </c>
      <c r="B945" t="s">
        <v>143</v>
      </c>
      <c r="C945" s="2">
        <v>45770</v>
      </c>
      <c r="D945" s="3">
        <v>0.68868055555555552</v>
      </c>
      <c r="E945" t="s">
        <v>33</v>
      </c>
      <c r="F945">
        <v>6000</v>
      </c>
      <c r="G945" t="s">
        <v>189</v>
      </c>
    </row>
    <row r="946" spans="1:7">
      <c r="A946" t="s">
        <v>1141</v>
      </c>
      <c r="B946" t="s">
        <v>141</v>
      </c>
      <c r="C946" s="2">
        <v>45818</v>
      </c>
      <c r="D946" s="3">
        <v>0.68421296296296297</v>
      </c>
      <c r="E946" t="s">
        <v>33</v>
      </c>
      <c r="F946">
        <v>4000</v>
      </c>
      <c r="G946" t="s">
        <v>189</v>
      </c>
    </row>
    <row r="947" spans="1:7">
      <c r="A947" t="s">
        <v>1142</v>
      </c>
      <c r="B947" t="s">
        <v>126</v>
      </c>
      <c r="C947" s="2">
        <v>45949</v>
      </c>
      <c r="D947" s="3">
        <v>0.50112268518518521</v>
      </c>
      <c r="E947" t="s">
        <v>33</v>
      </c>
      <c r="F947">
        <v>3000</v>
      </c>
      <c r="G947" t="s">
        <v>189</v>
      </c>
    </row>
    <row r="948" spans="1:7">
      <c r="A948" t="s">
        <v>1143</v>
      </c>
      <c r="B948" t="s">
        <v>175</v>
      </c>
      <c r="C948" s="2">
        <v>45685</v>
      </c>
      <c r="D948" s="3">
        <v>0.81968750000000001</v>
      </c>
      <c r="E948" t="s">
        <v>33</v>
      </c>
      <c r="F948">
        <v>4000</v>
      </c>
      <c r="G948" t="s">
        <v>189</v>
      </c>
    </row>
    <row r="949" spans="1:7">
      <c r="A949" t="s">
        <v>1144</v>
      </c>
      <c r="B949" t="s">
        <v>126</v>
      </c>
      <c r="C949" s="2">
        <v>46079</v>
      </c>
      <c r="D949" s="3">
        <v>0.52934027777777781</v>
      </c>
      <c r="E949" t="s">
        <v>33</v>
      </c>
      <c r="F949">
        <v>10000</v>
      </c>
      <c r="G949" t="s">
        <v>189</v>
      </c>
    </row>
    <row r="950" spans="1:7">
      <c r="A950" t="s">
        <v>1145</v>
      </c>
      <c r="B950" t="s">
        <v>87</v>
      </c>
      <c r="C950" s="2">
        <v>45725</v>
      </c>
      <c r="D950" s="3">
        <v>0.83843749999999995</v>
      </c>
      <c r="E950" t="s">
        <v>33</v>
      </c>
      <c r="F950">
        <v>6000</v>
      </c>
      <c r="G950" t="s">
        <v>189</v>
      </c>
    </row>
    <row r="951" spans="1:7">
      <c r="A951" t="s">
        <v>1146</v>
      </c>
      <c r="B951" t="s">
        <v>139</v>
      </c>
      <c r="C951" s="2">
        <v>46090</v>
      </c>
      <c r="D951" s="3">
        <v>0.70655092592592594</v>
      </c>
      <c r="E951" t="s">
        <v>33</v>
      </c>
      <c r="F951">
        <v>5000</v>
      </c>
      <c r="G951" t="s">
        <v>189</v>
      </c>
    </row>
    <row r="952" spans="1:7">
      <c r="A952" t="s">
        <v>1147</v>
      </c>
      <c r="B952" t="s">
        <v>121</v>
      </c>
      <c r="C952" s="2">
        <v>46044</v>
      </c>
      <c r="D952" s="3">
        <v>0.72263888888888894</v>
      </c>
      <c r="E952" t="s">
        <v>33</v>
      </c>
      <c r="F952">
        <v>5000</v>
      </c>
      <c r="G952" t="s">
        <v>189</v>
      </c>
    </row>
    <row r="953" spans="1:7">
      <c r="A953" t="s">
        <v>1148</v>
      </c>
      <c r="B953" t="s">
        <v>167</v>
      </c>
      <c r="C953" s="2">
        <v>45868</v>
      </c>
      <c r="D953" s="3">
        <v>0.52281250000000001</v>
      </c>
      <c r="E953" t="s">
        <v>194</v>
      </c>
      <c r="F953">
        <v>0</v>
      </c>
      <c r="G953" t="s">
        <v>189</v>
      </c>
    </row>
    <row r="954" spans="1:7">
      <c r="A954" t="s">
        <v>1149</v>
      </c>
      <c r="B954" t="s">
        <v>159</v>
      </c>
      <c r="C954" s="2">
        <v>45964</v>
      </c>
      <c r="D954" s="3">
        <v>0.56055555555555558</v>
      </c>
      <c r="E954" t="s">
        <v>33</v>
      </c>
      <c r="F954">
        <v>1000</v>
      </c>
      <c r="G954" t="s">
        <v>189</v>
      </c>
    </row>
    <row r="955" spans="1:7">
      <c r="A955" t="s">
        <v>1150</v>
      </c>
      <c r="B955" t="s">
        <v>149</v>
      </c>
      <c r="C955" s="2">
        <v>45877</v>
      </c>
      <c r="D955" s="3">
        <v>0.4606365740740741</v>
      </c>
      <c r="E955" t="s">
        <v>261</v>
      </c>
      <c r="F955">
        <v>10000</v>
      </c>
      <c r="G955" t="s">
        <v>189</v>
      </c>
    </row>
    <row r="956" spans="1:7">
      <c r="A956" t="s">
        <v>1151</v>
      </c>
      <c r="B956" t="s">
        <v>160</v>
      </c>
      <c r="C956" s="2">
        <v>45752</v>
      </c>
      <c r="D956" s="3">
        <v>0.77576388888888892</v>
      </c>
      <c r="E956" t="s">
        <v>33</v>
      </c>
      <c r="F956">
        <v>2500</v>
      </c>
      <c r="G956" t="s">
        <v>189</v>
      </c>
    </row>
    <row r="957" spans="1:7">
      <c r="A957" t="s">
        <v>1152</v>
      </c>
      <c r="B957" t="s">
        <v>148</v>
      </c>
      <c r="C957" s="2">
        <v>46144</v>
      </c>
      <c r="D957" s="3">
        <v>0.59918981481481481</v>
      </c>
      <c r="E957" t="s">
        <v>33</v>
      </c>
      <c r="F957">
        <v>2500</v>
      </c>
      <c r="G957" t="s">
        <v>189</v>
      </c>
    </row>
    <row r="958" spans="1:7">
      <c r="A958" t="s">
        <v>1153</v>
      </c>
      <c r="B958" t="s">
        <v>119</v>
      </c>
      <c r="C958" s="2">
        <v>46101</v>
      </c>
      <c r="D958" s="3">
        <v>0.76402777777777775</v>
      </c>
      <c r="E958" t="s">
        <v>33</v>
      </c>
      <c r="F958">
        <v>2500</v>
      </c>
      <c r="G958" t="s">
        <v>189</v>
      </c>
    </row>
    <row r="959" spans="1:7">
      <c r="A959" t="s">
        <v>1154</v>
      </c>
      <c r="B959" t="s">
        <v>139</v>
      </c>
      <c r="C959" s="2">
        <v>45842</v>
      </c>
      <c r="D959" s="3">
        <v>0.86163194444444446</v>
      </c>
      <c r="E959" t="s">
        <v>33</v>
      </c>
      <c r="F959">
        <v>1500</v>
      </c>
      <c r="G959" t="s">
        <v>189</v>
      </c>
    </row>
    <row r="960" spans="1:7">
      <c r="A960" t="s">
        <v>1155</v>
      </c>
      <c r="B960" t="s">
        <v>108</v>
      </c>
      <c r="C960" s="2">
        <v>46136</v>
      </c>
      <c r="D960" s="3">
        <v>0.44483796296296302</v>
      </c>
      <c r="E960" t="s">
        <v>194</v>
      </c>
      <c r="F960">
        <v>0</v>
      </c>
      <c r="G960" t="s">
        <v>189</v>
      </c>
    </row>
    <row r="961" spans="1:7">
      <c r="A961" t="s">
        <v>1156</v>
      </c>
      <c r="B961" t="s">
        <v>136</v>
      </c>
      <c r="C961" s="2">
        <v>45719</v>
      </c>
      <c r="D961" s="3">
        <v>0.68297453703703703</v>
      </c>
      <c r="E961" t="s">
        <v>33</v>
      </c>
      <c r="F961">
        <v>1500</v>
      </c>
      <c r="G961" t="s">
        <v>189</v>
      </c>
    </row>
    <row r="962" spans="1:7">
      <c r="A962" t="s">
        <v>1157</v>
      </c>
      <c r="B962" t="s">
        <v>178</v>
      </c>
      <c r="C962" s="2">
        <v>45965</v>
      </c>
      <c r="D962" s="3">
        <v>0.85162037037037042</v>
      </c>
      <c r="E962" t="s">
        <v>211</v>
      </c>
      <c r="F962">
        <v>0</v>
      </c>
      <c r="G962" t="s">
        <v>189</v>
      </c>
    </row>
    <row r="963" spans="1:7">
      <c r="A963" t="s">
        <v>1158</v>
      </c>
      <c r="B963" t="s">
        <v>162</v>
      </c>
      <c r="C963" s="2">
        <v>45866</v>
      </c>
      <c r="D963" s="3">
        <v>0.84574074074074079</v>
      </c>
      <c r="E963" t="s">
        <v>33</v>
      </c>
      <c r="F963">
        <v>1500</v>
      </c>
      <c r="G963" t="s">
        <v>189</v>
      </c>
    </row>
    <row r="964" spans="1:7">
      <c r="A964" t="s">
        <v>1159</v>
      </c>
      <c r="B964" t="s">
        <v>157</v>
      </c>
      <c r="C964" s="2">
        <v>45899</v>
      </c>
      <c r="D964" s="3">
        <v>0.58829861111111115</v>
      </c>
      <c r="E964" t="s">
        <v>33</v>
      </c>
      <c r="F964">
        <v>2000</v>
      </c>
      <c r="G964" t="s">
        <v>189</v>
      </c>
    </row>
    <row r="965" spans="1:7">
      <c r="A965" t="s">
        <v>1160</v>
      </c>
      <c r="B965" t="s">
        <v>120</v>
      </c>
      <c r="C965" s="2">
        <v>46133</v>
      </c>
      <c r="D965" s="3">
        <v>0.64406249999999998</v>
      </c>
      <c r="E965" t="s">
        <v>33</v>
      </c>
      <c r="F965">
        <v>500</v>
      </c>
      <c r="G965" t="s">
        <v>189</v>
      </c>
    </row>
    <row r="966" spans="1:7">
      <c r="A966" t="s">
        <v>1161</v>
      </c>
      <c r="B966" t="s">
        <v>115</v>
      </c>
      <c r="C966" s="2">
        <v>45797</v>
      </c>
      <c r="D966" s="3">
        <v>0.1186458333333333</v>
      </c>
      <c r="E966" t="s">
        <v>33</v>
      </c>
      <c r="F966">
        <v>6000</v>
      </c>
      <c r="G966" t="s">
        <v>189</v>
      </c>
    </row>
    <row r="967" spans="1:7">
      <c r="A967" t="s">
        <v>1162</v>
      </c>
      <c r="B967" t="s">
        <v>79</v>
      </c>
      <c r="C967" s="2">
        <v>46155</v>
      </c>
      <c r="D967" s="3">
        <v>0.79438657407407409</v>
      </c>
      <c r="E967" t="s">
        <v>211</v>
      </c>
      <c r="F967">
        <v>0</v>
      </c>
      <c r="G967" t="s">
        <v>189</v>
      </c>
    </row>
    <row r="968" spans="1:7">
      <c r="A968" t="s">
        <v>1163</v>
      </c>
      <c r="B968" t="s">
        <v>119</v>
      </c>
      <c r="C968" s="2">
        <v>45723</v>
      </c>
      <c r="D968" s="3">
        <v>0.85204861111111108</v>
      </c>
      <c r="E968" t="s">
        <v>33</v>
      </c>
      <c r="F968">
        <v>10000</v>
      </c>
      <c r="G968" t="s">
        <v>189</v>
      </c>
    </row>
    <row r="969" spans="1:7">
      <c r="A969" t="s">
        <v>1164</v>
      </c>
      <c r="B969" t="s">
        <v>131</v>
      </c>
      <c r="C969" s="2">
        <v>45801</v>
      </c>
      <c r="D969" s="3">
        <v>0.40054398148148151</v>
      </c>
      <c r="E969" t="s">
        <v>33</v>
      </c>
      <c r="F969">
        <v>1000</v>
      </c>
      <c r="G969" t="s">
        <v>189</v>
      </c>
    </row>
    <row r="970" spans="1:7">
      <c r="A970" t="s">
        <v>1165</v>
      </c>
      <c r="B970" t="s">
        <v>155</v>
      </c>
      <c r="C970" s="2">
        <v>46195</v>
      </c>
      <c r="D970" s="3">
        <v>0.45561342592592591</v>
      </c>
      <c r="E970" t="s">
        <v>33</v>
      </c>
      <c r="F970">
        <v>1000</v>
      </c>
      <c r="G970" t="s">
        <v>189</v>
      </c>
    </row>
    <row r="971" spans="1:7">
      <c r="A971" t="s">
        <v>1166</v>
      </c>
      <c r="B971" t="s">
        <v>121</v>
      </c>
      <c r="C971" s="2">
        <v>45995</v>
      </c>
      <c r="D971" s="3">
        <v>0.82458333333333333</v>
      </c>
      <c r="E971" t="s">
        <v>194</v>
      </c>
      <c r="F971">
        <v>0</v>
      </c>
      <c r="G971" t="s">
        <v>189</v>
      </c>
    </row>
    <row r="972" spans="1:7">
      <c r="A972" t="s">
        <v>1167</v>
      </c>
      <c r="B972" t="s">
        <v>135</v>
      </c>
      <c r="C972" s="2">
        <v>45881</v>
      </c>
      <c r="D972" s="3">
        <v>0.2994560185185185</v>
      </c>
      <c r="E972" t="s">
        <v>261</v>
      </c>
      <c r="F972">
        <v>10000</v>
      </c>
      <c r="G972" t="s">
        <v>189</v>
      </c>
    </row>
    <row r="973" spans="1:7">
      <c r="A973" t="s">
        <v>1168</v>
      </c>
      <c r="B973" t="s">
        <v>156</v>
      </c>
      <c r="C973" s="2">
        <v>45715</v>
      </c>
      <c r="D973" s="3">
        <v>0.64148148148148143</v>
      </c>
      <c r="E973" t="s">
        <v>211</v>
      </c>
      <c r="F973">
        <v>0</v>
      </c>
      <c r="G973" t="s">
        <v>189</v>
      </c>
    </row>
    <row r="974" spans="1:7">
      <c r="A974" t="s">
        <v>1169</v>
      </c>
      <c r="B974" t="s">
        <v>135</v>
      </c>
      <c r="C974" s="2">
        <v>46144</v>
      </c>
      <c r="D974" s="3">
        <v>0.76245370370370369</v>
      </c>
      <c r="E974" t="s">
        <v>194</v>
      </c>
      <c r="F974">
        <v>0</v>
      </c>
      <c r="G974" t="s">
        <v>189</v>
      </c>
    </row>
    <row r="975" spans="1:7">
      <c r="A975" t="s">
        <v>1170</v>
      </c>
      <c r="B975" t="s">
        <v>141</v>
      </c>
      <c r="C975" s="2">
        <v>46034</v>
      </c>
      <c r="D975" s="3">
        <v>0.79283564814814811</v>
      </c>
      <c r="E975" t="s">
        <v>261</v>
      </c>
      <c r="F975">
        <v>15000</v>
      </c>
      <c r="G975" t="s">
        <v>189</v>
      </c>
    </row>
    <row r="976" spans="1:7">
      <c r="A976" t="s">
        <v>1171</v>
      </c>
      <c r="B976" t="s">
        <v>175</v>
      </c>
      <c r="C976" s="2">
        <v>45713</v>
      </c>
      <c r="D976" s="3">
        <v>0.78520833333333329</v>
      </c>
      <c r="E976" t="s">
        <v>33</v>
      </c>
      <c r="F976">
        <v>6000</v>
      </c>
      <c r="G976" t="s">
        <v>189</v>
      </c>
    </row>
    <row r="977" spans="1:7">
      <c r="A977" t="s">
        <v>1172</v>
      </c>
      <c r="B977" t="s">
        <v>162</v>
      </c>
      <c r="C977" s="2">
        <v>46029</v>
      </c>
      <c r="D977" s="3">
        <v>0.86327546296296298</v>
      </c>
      <c r="E977" t="s">
        <v>33</v>
      </c>
      <c r="F977">
        <v>2000</v>
      </c>
      <c r="G977" t="s">
        <v>189</v>
      </c>
    </row>
    <row r="978" spans="1:7">
      <c r="A978" t="s">
        <v>1173</v>
      </c>
      <c r="B978" t="s">
        <v>130</v>
      </c>
      <c r="C978" s="2">
        <v>45666</v>
      </c>
      <c r="D978" s="3">
        <v>0.89304398148148145</v>
      </c>
      <c r="E978" t="s">
        <v>261</v>
      </c>
      <c r="F978">
        <v>5000</v>
      </c>
      <c r="G978" t="s">
        <v>189</v>
      </c>
    </row>
    <row r="979" spans="1:7">
      <c r="A979" t="s">
        <v>1174</v>
      </c>
      <c r="B979" t="s">
        <v>177</v>
      </c>
      <c r="C979" s="2">
        <v>45899</v>
      </c>
      <c r="D979" s="3">
        <v>0.49717592592592591</v>
      </c>
      <c r="E979" t="s">
        <v>33</v>
      </c>
      <c r="F979">
        <v>5000</v>
      </c>
      <c r="G979" t="s">
        <v>189</v>
      </c>
    </row>
    <row r="980" spans="1:7">
      <c r="A980" t="s">
        <v>1175</v>
      </c>
      <c r="B980" t="s">
        <v>179</v>
      </c>
      <c r="C980" s="2">
        <v>46074</v>
      </c>
      <c r="D980" s="3">
        <v>0.80410879629629628</v>
      </c>
      <c r="E980" t="s">
        <v>33</v>
      </c>
      <c r="F980">
        <v>5000</v>
      </c>
      <c r="G980" t="s">
        <v>189</v>
      </c>
    </row>
    <row r="981" spans="1:7">
      <c r="A981" t="s">
        <v>1176</v>
      </c>
      <c r="B981" t="s">
        <v>133</v>
      </c>
      <c r="C981" s="2">
        <v>45998</v>
      </c>
      <c r="D981" s="3">
        <v>0.78956018518518523</v>
      </c>
      <c r="E981" t="s">
        <v>194</v>
      </c>
      <c r="F981">
        <v>0</v>
      </c>
      <c r="G981" t="s">
        <v>189</v>
      </c>
    </row>
    <row r="982" spans="1:7">
      <c r="A982" t="s">
        <v>1177</v>
      </c>
      <c r="B982" t="s">
        <v>170</v>
      </c>
      <c r="C982" s="2">
        <v>45925</v>
      </c>
      <c r="D982" s="3">
        <v>0.68224537037037036</v>
      </c>
      <c r="E982" t="s">
        <v>33</v>
      </c>
      <c r="F982">
        <v>6000</v>
      </c>
      <c r="G982" t="s">
        <v>189</v>
      </c>
    </row>
    <row r="983" spans="1:7">
      <c r="A983" t="s">
        <v>1178</v>
      </c>
      <c r="B983" t="s">
        <v>139</v>
      </c>
      <c r="C983" s="2">
        <v>45686</v>
      </c>
      <c r="D983" s="3">
        <v>0.8206134259259259</v>
      </c>
      <c r="E983" t="s">
        <v>33</v>
      </c>
      <c r="F983">
        <v>5000</v>
      </c>
      <c r="G983" t="s">
        <v>189</v>
      </c>
    </row>
    <row r="984" spans="1:7">
      <c r="A984" t="s">
        <v>1179</v>
      </c>
      <c r="B984" t="s">
        <v>96</v>
      </c>
      <c r="C984" s="2">
        <v>45661</v>
      </c>
      <c r="D984" s="3">
        <v>0.61133101851851857</v>
      </c>
      <c r="E984" t="s">
        <v>33</v>
      </c>
      <c r="F984">
        <v>1000</v>
      </c>
      <c r="G984" t="s">
        <v>189</v>
      </c>
    </row>
    <row r="985" spans="1:7">
      <c r="A985" t="s">
        <v>1180</v>
      </c>
      <c r="B985" t="s">
        <v>112</v>
      </c>
      <c r="C985" s="2">
        <v>46186</v>
      </c>
      <c r="D985" s="3">
        <v>0.78464120370370372</v>
      </c>
      <c r="E985" t="s">
        <v>33</v>
      </c>
      <c r="F985">
        <v>1500</v>
      </c>
      <c r="G985" t="s">
        <v>189</v>
      </c>
    </row>
    <row r="986" spans="1:7">
      <c r="A986" t="s">
        <v>1181</v>
      </c>
      <c r="B986" t="s">
        <v>168</v>
      </c>
      <c r="C986" s="2">
        <v>46078</v>
      </c>
      <c r="D986" s="3">
        <v>0.80587962962962967</v>
      </c>
      <c r="E986" t="s">
        <v>33</v>
      </c>
      <c r="F986">
        <v>1500</v>
      </c>
      <c r="G986" t="s">
        <v>189</v>
      </c>
    </row>
    <row r="987" spans="1:7">
      <c r="A987" t="s">
        <v>1182</v>
      </c>
      <c r="B987" t="s">
        <v>168</v>
      </c>
      <c r="C987" s="2">
        <v>45993</v>
      </c>
      <c r="D987" s="3">
        <v>0.80005787037037035</v>
      </c>
      <c r="E987" t="s">
        <v>33</v>
      </c>
      <c r="F987">
        <v>1500</v>
      </c>
      <c r="G987" t="s">
        <v>189</v>
      </c>
    </row>
    <row r="988" spans="1:7">
      <c r="A988" t="s">
        <v>1183</v>
      </c>
      <c r="B988" t="s">
        <v>129</v>
      </c>
      <c r="C988" s="2">
        <v>45887</v>
      </c>
      <c r="D988" s="3">
        <v>4.3043981481481482E-2</v>
      </c>
      <c r="E988" t="s">
        <v>33</v>
      </c>
      <c r="F988">
        <v>8000</v>
      </c>
      <c r="G988" t="s">
        <v>189</v>
      </c>
    </row>
    <row r="989" spans="1:7">
      <c r="A989" t="s">
        <v>1184</v>
      </c>
      <c r="B989" t="s">
        <v>89</v>
      </c>
      <c r="C989" s="2">
        <v>46131</v>
      </c>
      <c r="D989" s="3">
        <v>0.36451388888888892</v>
      </c>
      <c r="E989" t="s">
        <v>33</v>
      </c>
      <c r="F989">
        <v>4000</v>
      </c>
      <c r="G989" t="s">
        <v>189</v>
      </c>
    </row>
    <row r="990" spans="1:7">
      <c r="A990" t="s">
        <v>1185</v>
      </c>
      <c r="B990" t="s">
        <v>157</v>
      </c>
      <c r="C990" s="2">
        <v>45924</v>
      </c>
      <c r="D990" s="3">
        <v>0.30775462962962957</v>
      </c>
      <c r="E990" t="s">
        <v>211</v>
      </c>
      <c r="F990">
        <v>0</v>
      </c>
      <c r="G990" t="s">
        <v>189</v>
      </c>
    </row>
    <row r="991" spans="1:7">
      <c r="A991" t="s">
        <v>1186</v>
      </c>
      <c r="B991" t="s">
        <v>172</v>
      </c>
      <c r="C991" s="2">
        <v>46196</v>
      </c>
      <c r="D991" s="3">
        <v>0.62429398148148152</v>
      </c>
      <c r="E991" t="s">
        <v>33</v>
      </c>
      <c r="F991">
        <v>10000</v>
      </c>
      <c r="G991" t="s">
        <v>189</v>
      </c>
    </row>
    <row r="992" spans="1:7">
      <c r="A992" t="s">
        <v>1187</v>
      </c>
      <c r="B992" t="s">
        <v>109</v>
      </c>
      <c r="C992" s="2">
        <v>45866</v>
      </c>
      <c r="D992" s="3">
        <v>0.37212962962962959</v>
      </c>
      <c r="E992" t="s">
        <v>194</v>
      </c>
      <c r="F992">
        <v>0</v>
      </c>
      <c r="G992" t="s">
        <v>189</v>
      </c>
    </row>
    <row r="993" spans="1:8">
      <c r="A993" t="s">
        <v>1188</v>
      </c>
      <c r="B993" t="s">
        <v>144</v>
      </c>
      <c r="C993" s="2">
        <v>46049</v>
      </c>
      <c r="D993" s="3">
        <v>0.32931712962962961</v>
      </c>
      <c r="E993" t="s">
        <v>33</v>
      </c>
      <c r="F993">
        <v>2500</v>
      </c>
      <c r="G993" t="s">
        <v>189</v>
      </c>
    </row>
    <row r="994" spans="1:8">
      <c r="A994" t="s">
        <v>1189</v>
      </c>
      <c r="B994" t="s">
        <v>104</v>
      </c>
      <c r="C994" s="2">
        <v>46086</v>
      </c>
      <c r="D994" s="3">
        <v>0.36815972222222221</v>
      </c>
      <c r="E994" t="s">
        <v>33</v>
      </c>
      <c r="F994">
        <v>2500</v>
      </c>
      <c r="G994" t="s">
        <v>189</v>
      </c>
    </row>
    <row r="995" spans="1:8">
      <c r="A995" t="s">
        <v>1190</v>
      </c>
      <c r="B995" t="s">
        <v>138</v>
      </c>
      <c r="C995" s="2">
        <v>45912</v>
      </c>
      <c r="D995" s="3">
        <v>0.57200231481481478</v>
      </c>
      <c r="E995" t="s">
        <v>33</v>
      </c>
      <c r="F995">
        <v>500</v>
      </c>
      <c r="G995" t="s">
        <v>189</v>
      </c>
    </row>
    <row r="996" spans="1:8">
      <c r="A996" t="s">
        <v>1191</v>
      </c>
      <c r="B996" t="s">
        <v>122</v>
      </c>
      <c r="C996" s="2">
        <v>46065</v>
      </c>
      <c r="D996" s="3">
        <v>0.78152777777777782</v>
      </c>
      <c r="E996" t="s">
        <v>33</v>
      </c>
      <c r="F996">
        <v>8000</v>
      </c>
      <c r="G996" t="s">
        <v>189</v>
      </c>
    </row>
    <row r="997" spans="1:8">
      <c r="A997" t="s">
        <v>1192</v>
      </c>
      <c r="B997" t="s">
        <v>90</v>
      </c>
      <c r="C997" s="2">
        <v>45718</v>
      </c>
      <c r="D997" s="3">
        <v>0.20781250000000001</v>
      </c>
      <c r="E997" t="s">
        <v>33</v>
      </c>
      <c r="F997">
        <v>3000</v>
      </c>
      <c r="G997" t="s">
        <v>214</v>
      </c>
      <c r="H997" t="s">
        <v>1080</v>
      </c>
    </row>
    <row r="998" spans="1:8">
      <c r="A998" t="s">
        <v>1193</v>
      </c>
      <c r="B998" t="s">
        <v>171</v>
      </c>
      <c r="C998" s="2">
        <v>45704</v>
      </c>
      <c r="D998" s="3">
        <v>2.267361111111111E-2</v>
      </c>
      <c r="E998" t="s">
        <v>33</v>
      </c>
      <c r="F998">
        <v>4000</v>
      </c>
      <c r="G998" t="s">
        <v>189</v>
      </c>
    </row>
    <row r="999" spans="1:8">
      <c r="A999" t="s">
        <v>1194</v>
      </c>
      <c r="B999" t="s">
        <v>95</v>
      </c>
      <c r="C999" s="2">
        <v>45700</v>
      </c>
      <c r="D999" s="3">
        <v>0.71956018518518516</v>
      </c>
      <c r="E999" t="s">
        <v>33</v>
      </c>
      <c r="F999">
        <v>3000</v>
      </c>
      <c r="G999" t="s">
        <v>189</v>
      </c>
    </row>
    <row r="1000" spans="1:8">
      <c r="A1000" t="s">
        <v>1195</v>
      </c>
      <c r="B1000" t="s">
        <v>95</v>
      </c>
      <c r="C1000" s="2">
        <v>45749</v>
      </c>
      <c r="D1000" s="3">
        <v>0.52322916666666663</v>
      </c>
      <c r="E1000" t="s">
        <v>33</v>
      </c>
      <c r="F1000">
        <v>1000</v>
      </c>
      <c r="G1000" t="s">
        <v>189</v>
      </c>
    </row>
    <row r="1001" spans="1:8">
      <c r="A1001" t="s">
        <v>1196</v>
      </c>
      <c r="B1001" t="s">
        <v>95</v>
      </c>
      <c r="C1001" s="2">
        <v>46169</v>
      </c>
      <c r="D1001" s="3">
        <v>0.87033564814814812</v>
      </c>
      <c r="E1001" t="s">
        <v>194</v>
      </c>
      <c r="F1001">
        <v>0</v>
      </c>
      <c r="G1001" t="s">
        <v>189</v>
      </c>
    </row>
    <row r="1002" spans="1:8">
      <c r="A1002" t="s">
        <v>1197</v>
      </c>
      <c r="B1002" t="s">
        <v>117</v>
      </c>
      <c r="C1002" s="2">
        <v>45927</v>
      </c>
      <c r="D1002" s="3">
        <v>0.74234953703703699</v>
      </c>
      <c r="E1002" t="s">
        <v>33</v>
      </c>
      <c r="F1002">
        <v>3000</v>
      </c>
      <c r="G1002" t="s">
        <v>189</v>
      </c>
    </row>
    <row r="1003" spans="1:8">
      <c r="A1003" t="s">
        <v>1198</v>
      </c>
      <c r="B1003" t="s">
        <v>101</v>
      </c>
      <c r="C1003" s="2">
        <v>45981</v>
      </c>
      <c r="D1003" s="3">
        <v>0.77208333333333334</v>
      </c>
      <c r="E1003" t="s">
        <v>261</v>
      </c>
      <c r="F1003">
        <v>15000</v>
      </c>
      <c r="G1003" t="s">
        <v>189</v>
      </c>
    </row>
    <row r="1004" spans="1:8">
      <c r="A1004" t="s">
        <v>1199</v>
      </c>
      <c r="B1004" t="s">
        <v>165</v>
      </c>
      <c r="C1004" s="2">
        <v>46108</v>
      </c>
      <c r="D1004" s="3">
        <v>0.17295138888888889</v>
      </c>
      <c r="E1004" t="s">
        <v>33</v>
      </c>
      <c r="F1004">
        <v>500</v>
      </c>
      <c r="G1004" t="s">
        <v>189</v>
      </c>
    </row>
    <row r="1005" spans="1:8">
      <c r="A1005" t="s">
        <v>1200</v>
      </c>
      <c r="B1005" t="s">
        <v>100</v>
      </c>
      <c r="C1005" s="2">
        <v>46136</v>
      </c>
      <c r="D1005" s="3">
        <v>0.62359953703703708</v>
      </c>
      <c r="E1005" t="s">
        <v>33</v>
      </c>
      <c r="F1005">
        <v>5000</v>
      </c>
      <c r="G1005" t="s">
        <v>189</v>
      </c>
    </row>
    <row r="1006" spans="1:8">
      <c r="A1006" t="s">
        <v>1201</v>
      </c>
      <c r="B1006" t="s">
        <v>171</v>
      </c>
      <c r="C1006" s="2">
        <v>46154</v>
      </c>
      <c r="D1006" s="3">
        <v>0.63048611111111108</v>
      </c>
      <c r="E1006" t="s">
        <v>33</v>
      </c>
      <c r="F1006">
        <v>1500</v>
      </c>
      <c r="G1006" t="s">
        <v>189</v>
      </c>
    </row>
    <row r="1007" spans="1:8">
      <c r="A1007" t="s">
        <v>1202</v>
      </c>
      <c r="B1007" t="s">
        <v>89</v>
      </c>
      <c r="C1007" s="2">
        <v>45866</v>
      </c>
      <c r="D1007" s="3">
        <v>0.84158564814814818</v>
      </c>
      <c r="E1007" t="s">
        <v>33</v>
      </c>
      <c r="F1007">
        <v>6000</v>
      </c>
      <c r="G1007" t="s">
        <v>189</v>
      </c>
    </row>
    <row r="1008" spans="1:8">
      <c r="A1008" t="s">
        <v>1203</v>
      </c>
      <c r="B1008" t="s">
        <v>153</v>
      </c>
      <c r="C1008" s="2">
        <v>45875</v>
      </c>
      <c r="D1008" s="3">
        <v>0.70871527777777776</v>
      </c>
      <c r="E1008" t="s">
        <v>194</v>
      </c>
      <c r="F1008">
        <v>0</v>
      </c>
      <c r="G1008" t="s">
        <v>189</v>
      </c>
    </row>
    <row r="1009" spans="1:8">
      <c r="A1009" t="s">
        <v>1204</v>
      </c>
      <c r="B1009" t="s">
        <v>85</v>
      </c>
      <c r="C1009" s="2">
        <v>45910</v>
      </c>
      <c r="D1009" s="3">
        <v>0.8215972222222222</v>
      </c>
      <c r="E1009" t="s">
        <v>211</v>
      </c>
      <c r="F1009">
        <v>0</v>
      </c>
      <c r="G1009" t="s">
        <v>189</v>
      </c>
    </row>
    <row r="1010" spans="1:8">
      <c r="A1010" t="s">
        <v>1205</v>
      </c>
      <c r="B1010" t="s">
        <v>168</v>
      </c>
      <c r="C1010" s="2">
        <v>45782</v>
      </c>
      <c r="D1010" s="3">
        <v>0.5680439814814815</v>
      </c>
      <c r="E1010" t="s">
        <v>261</v>
      </c>
      <c r="F1010">
        <v>5000</v>
      </c>
      <c r="G1010" t="s">
        <v>189</v>
      </c>
    </row>
    <row r="1011" spans="1:8">
      <c r="A1011" t="s">
        <v>1206</v>
      </c>
      <c r="B1011" t="s">
        <v>87</v>
      </c>
      <c r="C1011" s="2">
        <v>46129</v>
      </c>
      <c r="D1011" s="3">
        <v>0.82118055555555558</v>
      </c>
      <c r="E1011" t="s">
        <v>33</v>
      </c>
      <c r="F1011">
        <v>2500</v>
      </c>
      <c r="G1011" t="s">
        <v>189</v>
      </c>
    </row>
    <row r="1012" spans="1:8">
      <c r="A1012" t="s">
        <v>1207</v>
      </c>
      <c r="B1012" t="s">
        <v>7</v>
      </c>
      <c r="C1012" s="2">
        <v>45995</v>
      </c>
      <c r="D1012" s="3">
        <v>0.94559027777777782</v>
      </c>
      <c r="E1012" t="s">
        <v>261</v>
      </c>
      <c r="F1012">
        <v>5000</v>
      </c>
      <c r="G1012" t="s">
        <v>214</v>
      </c>
      <c r="H1012" t="s">
        <v>1080</v>
      </c>
    </row>
    <row r="1013" spans="1:8">
      <c r="A1013" t="s">
        <v>1208</v>
      </c>
      <c r="B1013" t="s">
        <v>95</v>
      </c>
      <c r="C1013" s="2">
        <v>45874</v>
      </c>
      <c r="D1013" s="3">
        <v>0.86922453703703706</v>
      </c>
      <c r="E1013" t="s">
        <v>33</v>
      </c>
      <c r="F1013">
        <v>500</v>
      </c>
      <c r="G1013" t="s">
        <v>189</v>
      </c>
    </row>
    <row r="1014" spans="1:8">
      <c r="A1014" t="s">
        <v>1209</v>
      </c>
      <c r="B1014" t="s">
        <v>151</v>
      </c>
      <c r="C1014" s="2">
        <v>46048</v>
      </c>
      <c r="D1014" s="3">
        <v>0.26123842592592589</v>
      </c>
      <c r="E1014" t="s">
        <v>33</v>
      </c>
      <c r="F1014">
        <v>4000</v>
      </c>
      <c r="G1014" t="s">
        <v>189</v>
      </c>
    </row>
    <row r="1015" spans="1:8">
      <c r="A1015" t="s">
        <v>1210</v>
      </c>
      <c r="B1015" t="s">
        <v>107</v>
      </c>
      <c r="C1015" s="2">
        <v>45824</v>
      </c>
      <c r="D1015" s="3">
        <v>0.55923611111111116</v>
      </c>
      <c r="E1015" t="s">
        <v>33</v>
      </c>
      <c r="F1015">
        <v>10000</v>
      </c>
      <c r="G1015" t="s">
        <v>189</v>
      </c>
    </row>
    <row r="1016" spans="1:8">
      <c r="A1016" t="s">
        <v>1211</v>
      </c>
      <c r="B1016" t="s">
        <v>119</v>
      </c>
      <c r="C1016" s="2">
        <v>46160</v>
      </c>
      <c r="D1016" s="3">
        <v>0.82489583333333338</v>
      </c>
      <c r="E1016" t="s">
        <v>211</v>
      </c>
      <c r="F1016">
        <v>0</v>
      </c>
      <c r="G1016" t="s">
        <v>189</v>
      </c>
    </row>
    <row r="1017" spans="1:8">
      <c r="A1017" t="s">
        <v>1212</v>
      </c>
      <c r="B1017" t="s">
        <v>158</v>
      </c>
      <c r="C1017" s="2">
        <v>45792</v>
      </c>
      <c r="D1017" s="3">
        <v>0.54644675925925923</v>
      </c>
      <c r="E1017" t="s">
        <v>33</v>
      </c>
      <c r="F1017">
        <v>2000</v>
      </c>
      <c r="G1017" t="s">
        <v>189</v>
      </c>
    </row>
    <row r="1018" spans="1:8">
      <c r="A1018" t="s">
        <v>1213</v>
      </c>
      <c r="B1018" t="s">
        <v>130</v>
      </c>
      <c r="C1018" s="2">
        <v>46145</v>
      </c>
      <c r="D1018" s="3">
        <v>0.44336805555555547</v>
      </c>
      <c r="E1018" t="s">
        <v>33</v>
      </c>
      <c r="F1018">
        <v>4000</v>
      </c>
      <c r="G1018" t="s">
        <v>189</v>
      </c>
    </row>
    <row r="1019" spans="1:8">
      <c r="A1019" t="s">
        <v>1214</v>
      </c>
      <c r="B1019" t="s">
        <v>159</v>
      </c>
      <c r="C1019" s="2">
        <v>45848</v>
      </c>
      <c r="D1019" s="3">
        <v>0.60214120370370372</v>
      </c>
      <c r="E1019" t="s">
        <v>33</v>
      </c>
      <c r="F1019">
        <v>3000</v>
      </c>
      <c r="G1019" t="s">
        <v>214</v>
      </c>
      <c r="H1019" t="s">
        <v>1215</v>
      </c>
    </row>
    <row r="1020" spans="1:8">
      <c r="A1020" t="s">
        <v>1216</v>
      </c>
      <c r="B1020" t="s">
        <v>163</v>
      </c>
      <c r="C1020" s="2">
        <v>45816</v>
      </c>
      <c r="D1020" s="3">
        <v>0.89837962962962958</v>
      </c>
      <c r="E1020" t="s">
        <v>33</v>
      </c>
      <c r="F1020">
        <v>1000</v>
      </c>
      <c r="G1020" t="s">
        <v>189</v>
      </c>
    </row>
    <row r="1021" spans="1:8">
      <c r="A1021" t="s">
        <v>1217</v>
      </c>
      <c r="B1021" t="s">
        <v>136</v>
      </c>
      <c r="C1021" s="2">
        <v>45739</v>
      </c>
      <c r="D1021" s="3">
        <v>0.89605324074074078</v>
      </c>
      <c r="E1021" t="s">
        <v>33</v>
      </c>
      <c r="F1021">
        <v>1500</v>
      </c>
      <c r="G1021" t="s">
        <v>189</v>
      </c>
    </row>
    <row r="1022" spans="1:8">
      <c r="A1022" t="s">
        <v>1218</v>
      </c>
      <c r="B1022" t="s">
        <v>119</v>
      </c>
      <c r="C1022" s="2">
        <v>45912</v>
      </c>
      <c r="D1022" s="3">
        <v>0.67958333333333332</v>
      </c>
      <c r="E1022" t="s">
        <v>33</v>
      </c>
      <c r="F1022">
        <v>1000</v>
      </c>
      <c r="G1022" t="s">
        <v>189</v>
      </c>
    </row>
    <row r="1023" spans="1:8">
      <c r="A1023" t="s">
        <v>1219</v>
      </c>
      <c r="B1023" t="s">
        <v>146</v>
      </c>
      <c r="C1023" s="2">
        <v>45768</v>
      </c>
      <c r="D1023" s="3">
        <v>0.68479166666666669</v>
      </c>
      <c r="E1023" t="s">
        <v>33</v>
      </c>
      <c r="F1023">
        <v>8000</v>
      </c>
      <c r="G1023" t="s">
        <v>189</v>
      </c>
    </row>
    <row r="1024" spans="1:8">
      <c r="A1024" t="s">
        <v>1220</v>
      </c>
      <c r="B1024" t="s">
        <v>126</v>
      </c>
      <c r="C1024" s="2">
        <v>45918</v>
      </c>
      <c r="D1024" s="3">
        <v>0.74273148148148149</v>
      </c>
      <c r="E1024" t="s">
        <v>33</v>
      </c>
      <c r="F1024">
        <v>10000</v>
      </c>
      <c r="G1024" t="s">
        <v>189</v>
      </c>
    </row>
    <row r="1025" spans="1:8">
      <c r="A1025" t="s">
        <v>1221</v>
      </c>
      <c r="B1025" t="s">
        <v>103</v>
      </c>
      <c r="C1025" s="2">
        <v>46060</v>
      </c>
      <c r="D1025" s="3">
        <v>0.18537037037037041</v>
      </c>
      <c r="E1025" t="s">
        <v>33</v>
      </c>
      <c r="F1025">
        <v>3000</v>
      </c>
      <c r="G1025" t="s">
        <v>189</v>
      </c>
    </row>
    <row r="1026" spans="1:8">
      <c r="A1026" t="s">
        <v>1222</v>
      </c>
      <c r="B1026" t="s">
        <v>139</v>
      </c>
      <c r="C1026" s="2">
        <v>46118</v>
      </c>
      <c r="D1026" s="3">
        <v>0.71968750000000004</v>
      </c>
      <c r="E1026" t="s">
        <v>261</v>
      </c>
      <c r="F1026">
        <v>2000</v>
      </c>
      <c r="G1026" t="s">
        <v>189</v>
      </c>
    </row>
    <row r="1027" spans="1:8">
      <c r="A1027" t="s">
        <v>1223</v>
      </c>
      <c r="B1027" t="s">
        <v>87</v>
      </c>
      <c r="C1027" s="2">
        <v>45923</v>
      </c>
      <c r="D1027" s="3">
        <v>0.83781249999999996</v>
      </c>
      <c r="E1027" t="s">
        <v>33</v>
      </c>
      <c r="F1027">
        <v>500</v>
      </c>
      <c r="G1027" t="s">
        <v>189</v>
      </c>
    </row>
    <row r="1028" spans="1:8">
      <c r="A1028" t="s">
        <v>1224</v>
      </c>
      <c r="B1028" t="s">
        <v>71</v>
      </c>
      <c r="C1028" s="2">
        <v>45833</v>
      </c>
      <c r="D1028" s="3">
        <v>0.72898148148148145</v>
      </c>
      <c r="E1028" t="s">
        <v>33</v>
      </c>
      <c r="F1028">
        <v>10000</v>
      </c>
      <c r="G1028" t="s">
        <v>214</v>
      </c>
      <c r="H1028" t="s">
        <v>1080</v>
      </c>
    </row>
    <row r="1029" spans="1:8">
      <c r="A1029" t="s">
        <v>1225</v>
      </c>
      <c r="B1029" t="s">
        <v>173</v>
      </c>
      <c r="C1029" s="2">
        <v>46156</v>
      </c>
      <c r="D1029" s="3">
        <v>0.49489583333333331</v>
      </c>
      <c r="E1029" t="s">
        <v>33</v>
      </c>
      <c r="F1029">
        <v>10000</v>
      </c>
      <c r="G1029" t="s">
        <v>214</v>
      </c>
      <c r="H1029" t="s">
        <v>1094</v>
      </c>
    </row>
    <row r="1030" spans="1:8">
      <c r="A1030" t="s">
        <v>1226</v>
      </c>
      <c r="B1030" t="s">
        <v>119</v>
      </c>
      <c r="C1030" s="2">
        <v>45747</v>
      </c>
      <c r="D1030" s="3">
        <v>0.29180555555555548</v>
      </c>
      <c r="E1030" t="s">
        <v>33</v>
      </c>
      <c r="F1030">
        <v>500</v>
      </c>
      <c r="G1030" t="s">
        <v>189</v>
      </c>
    </row>
    <row r="1031" spans="1:8">
      <c r="A1031" t="s">
        <v>1227</v>
      </c>
      <c r="B1031" t="s">
        <v>104</v>
      </c>
      <c r="C1031" s="2">
        <v>45685</v>
      </c>
      <c r="D1031" s="3">
        <v>0.40357638888888892</v>
      </c>
      <c r="E1031" t="s">
        <v>33</v>
      </c>
      <c r="F1031">
        <v>4000</v>
      </c>
      <c r="G1031" t="s">
        <v>189</v>
      </c>
    </row>
    <row r="1032" spans="1:8">
      <c r="A1032" t="s">
        <v>1228</v>
      </c>
      <c r="B1032" t="s">
        <v>149</v>
      </c>
      <c r="C1032" s="2">
        <v>45853</v>
      </c>
      <c r="D1032" s="3">
        <v>0.28436342592592601</v>
      </c>
      <c r="E1032" t="s">
        <v>33</v>
      </c>
      <c r="F1032">
        <v>4000</v>
      </c>
      <c r="G1032" t="s">
        <v>189</v>
      </c>
    </row>
    <row r="1033" spans="1:8">
      <c r="A1033" t="s">
        <v>1229</v>
      </c>
      <c r="B1033" t="s">
        <v>101</v>
      </c>
      <c r="C1033" s="2">
        <v>45814</v>
      </c>
      <c r="D1033" s="3">
        <v>0.76980324074074069</v>
      </c>
      <c r="E1033" t="s">
        <v>33</v>
      </c>
      <c r="F1033">
        <v>5000</v>
      </c>
      <c r="G1033" t="s">
        <v>189</v>
      </c>
    </row>
    <row r="1034" spans="1:8">
      <c r="A1034" t="s">
        <v>1230</v>
      </c>
      <c r="B1034" t="s">
        <v>106</v>
      </c>
      <c r="C1034" s="2">
        <v>45959</v>
      </c>
      <c r="D1034" s="3">
        <v>0.70376157407407403</v>
      </c>
      <c r="E1034" t="s">
        <v>33</v>
      </c>
      <c r="F1034">
        <v>500</v>
      </c>
      <c r="G1034" t="s">
        <v>189</v>
      </c>
    </row>
    <row r="1035" spans="1:8">
      <c r="A1035" t="s">
        <v>1231</v>
      </c>
      <c r="B1035" t="s">
        <v>172</v>
      </c>
      <c r="C1035" s="2">
        <v>46100</v>
      </c>
      <c r="D1035" s="3">
        <v>0.99619212962962966</v>
      </c>
      <c r="E1035" t="s">
        <v>194</v>
      </c>
      <c r="F1035">
        <v>0</v>
      </c>
      <c r="G1035" t="s">
        <v>189</v>
      </c>
    </row>
    <row r="1036" spans="1:8">
      <c r="A1036" t="s">
        <v>1232</v>
      </c>
      <c r="B1036" t="s">
        <v>151</v>
      </c>
      <c r="C1036" s="2">
        <v>45955</v>
      </c>
      <c r="D1036" s="3">
        <v>0.14271990740740739</v>
      </c>
      <c r="E1036" t="s">
        <v>33</v>
      </c>
      <c r="F1036">
        <v>8000</v>
      </c>
      <c r="G1036" t="s">
        <v>189</v>
      </c>
    </row>
    <row r="1037" spans="1:8">
      <c r="A1037" t="s">
        <v>1233</v>
      </c>
      <c r="B1037" t="s">
        <v>143</v>
      </c>
      <c r="C1037" s="2">
        <v>45895</v>
      </c>
      <c r="D1037" s="3">
        <v>0.77292824074074074</v>
      </c>
      <c r="E1037" t="s">
        <v>33</v>
      </c>
      <c r="F1037">
        <v>3000</v>
      </c>
      <c r="G1037" t="s">
        <v>189</v>
      </c>
    </row>
    <row r="1038" spans="1:8">
      <c r="A1038" t="s">
        <v>1234</v>
      </c>
      <c r="B1038" t="s">
        <v>115</v>
      </c>
      <c r="C1038" s="2">
        <v>46085</v>
      </c>
      <c r="D1038" s="3">
        <v>0.83855324074074078</v>
      </c>
      <c r="E1038" t="s">
        <v>33</v>
      </c>
      <c r="F1038">
        <v>10000</v>
      </c>
      <c r="G1038" t="s">
        <v>189</v>
      </c>
    </row>
    <row r="1039" spans="1:8">
      <c r="A1039" t="s">
        <v>1235</v>
      </c>
      <c r="B1039" t="s">
        <v>170</v>
      </c>
      <c r="C1039" s="2">
        <v>46104</v>
      </c>
      <c r="D1039" s="3">
        <v>5.4699074074074067E-2</v>
      </c>
      <c r="E1039" t="s">
        <v>33</v>
      </c>
      <c r="F1039">
        <v>3000</v>
      </c>
      <c r="G1039" t="s">
        <v>189</v>
      </c>
    </row>
    <row r="1040" spans="1:8">
      <c r="A1040" t="s">
        <v>1236</v>
      </c>
      <c r="B1040" t="s">
        <v>145</v>
      </c>
      <c r="C1040" s="2">
        <v>45882</v>
      </c>
      <c r="D1040" s="3">
        <v>0.73843749999999997</v>
      </c>
      <c r="E1040" t="s">
        <v>211</v>
      </c>
      <c r="F1040">
        <v>0</v>
      </c>
      <c r="G1040" t="s">
        <v>189</v>
      </c>
    </row>
    <row r="1041" spans="1:8">
      <c r="A1041" t="s">
        <v>1237</v>
      </c>
      <c r="B1041" t="s">
        <v>172</v>
      </c>
      <c r="C1041" s="2">
        <v>46137</v>
      </c>
      <c r="D1041" s="3">
        <v>0.30469907407407409</v>
      </c>
      <c r="E1041" t="s">
        <v>33</v>
      </c>
      <c r="F1041">
        <v>4000</v>
      </c>
      <c r="G1041" t="s">
        <v>189</v>
      </c>
    </row>
    <row r="1042" spans="1:8">
      <c r="A1042" t="s">
        <v>1238</v>
      </c>
      <c r="B1042" t="s">
        <v>167</v>
      </c>
      <c r="C1042" s="2">
        <v>46026</v>
      </c>
      <c r="D1042" s="3">
        <v>0.82770833333333338</v>
      </c>
      <c r="E1042" t="s">
        <v>33</v>
      </c>
      <c r="F1042">
        <v>2000</v>
      </c>
      <c r="G1042" t="s">
        <v>189</v>
      </c>
    </row>
    <row r="1043" spans="1:8">
      <c r="A1043" t="s">
        <v>1239</v>
      </c>
      <c r="B1043" t="s">
        <v>176</v>
      </c>
      <c r="C1043" s="2">
        <v>45746</v>
      </c>
      <c r="D1043" s="3">
        <v>0.75568287037037041</v>
      </c>
      <c r="E1043" t="s">
        <v>33</v>
      </c>
      <c r="F1043">
        <v>8000</v>
      </c>
      <c r="G1043" t="s">
        <v>189</v>
      </c>
    </row>
    <row r="1044" spans="1:8">
      <c r="A1044" t="s">
        <v>1240</v>
      </c>
      <c r="B1044" t="s">
        <v>134</v>
      </c>
      <c r="C1044" s="2">
        <v>46163</v>
      </c>
      <c r="D1044" s="3">
        <v>0.4677662037037037</v>
      </c>
      <c r="E1044" t="s">
        <v>33</v>
      </c>
      <c r="F1044">
        <v>500</v>
      </c>
      <c r="G1044" t="s">
        <v>189</v>
      </c>
    </row>
    <row r="1045" spans="1:8">
      <c r="A1045" t="s">
        <v>1241</v>
      </c>
      <c r="B1045" t="s">
        <v>114</v>
      </c>
      <c r="C1045" s="2">
        <v>46023</v>
      </c>
      <c r="D1045" s="3">
        <v>0.75824074074074077</v>
      </c>
      <c r="E1045" t="s">
        <v>194</v>
      </c>
      <c r="F1045">
        <v>0</v>
      </c>
      <c r="G1045" t="s">
        <v>189</v>
      </c>
    </row>
    <row r="1046" spans="1:8">
      <c r="A1046" t="s">
        <v>1242</v>
      </c>
      <c r="B1046" t="s">
        <v>84</v>
      </c>
      <c r="C1046" s="2">
        <v>46003</v>
      </c>
      <c r="D1046" s="3">
        <v>0.61057870370370371</v>
      </c>
      <c r="E1046" t="s">
        <v>33</v>
      </c>
      <c r="F1046">
        <v>2000</v>
      </c>
      <c r="G1046" t="s">
        <v>189</v>
      </c>
    </row>
    <row r="1047" spans="1:8">
      <c r="A1047" t="s">
        <v>1243</v>
      </c>
      <c r="B1047" t="s">
        <v>124</v>
      </c>
      <c r="C1047" s="2">
        <v>46021</v>
      </c>
      <c r="D1047" s="3">
        <v>0.82634259259259257</v>
      </c>
      <c r="E1047" t="s">
        <v>33</v>
      </c>
      <c r="F1047">
        <v>1500</v>
      </c>
      <c r="G1047" t="s">
        <v>189</v>
      </c>
    </row>
    <row r="1048" spans="1:8">
      <c r="A1048" t="s">
        <v>1244</v>
      </c>
      <c r="B1048" t="s">
        <v>146</v>
      </c>
      <c r="C1048" s="2">
        <v>45764</v>
      </c>
      <c r="D1048" s="3">
        <v>0.79129629629629628</v>
      </c>
      <c r="E1048" t="s">
        <v>194</v>
      </c>
      <c r="F1048">
        <v>0</v>
      </c>
      <c r="G1048" t="s">
        <v>214</v>
      </c>
      <c r="H1048" t="s">
        <v>1103</v>
      </c>
    </row>
    <row r="1049" spans="1:8">
      <c r="A1049" t="s">
        <v>1245</v>
      </c>
      <c r="B1049" t="s">
        <v>91</v>
      </c>
      <c r="C1049" s="2">
        <v>45762</v>
      </c>
      <c r="D1049" s="3">
        <v>0.79342592592592598</v>
      </c>
      <c r="E1049" t="s">
        <v>33</v>
      </c>
      <c r="F1049">
        <v>10000</v>
      </c>
      <c r="G1049" t="s">
        <v>189</v>
      </c>
    </row>
    <row r="1050" spans="1:8">
      <c r="A1050" t="s">
        <v>1246</v>
      </c>
      <c r="B1050" t="s">
        <v>107</v>
      </c>
      <c r="C1050" s="2">
        <v>46028</v>
      </c>
      <c r="D1050" s="3">
        <v>0.34635416666666669</v>
      </c>
      <c r="E1050" t="s">
        <v>33</v>
      </c>
      <c r="F1050">
        <v>6000</v>
      </c>
      <c r="G1050" t="s">
        <v>189</v>
      </c>
    </row>
    <row r="1051" spans="1:8">
      <c r="A1051" t="s">
        <v>1247</v>
      </c>
      <c r="B1051" t="s">
        <v>90</v>
      </c>
      <c r="C1051" s="2">
        <v>45815</v>
      </c>
      <c r="D1051" s="3">
        <v>0.72351851851851856</v>
      </c>
      <c r="E1051" t="s">
        <v>33</v>
      </c>
      <c r="F1051">
        <v>2000</v>
      </c>
      <c r="G1051" t="s">
        <v>189</v>
      </c>
    </row>
    <row r="1052" spans="1:8">
      <c r="A1052" t="s">
        <v>1248</v>
      </c>
      <c r="B1052" t="s">
        <v>134</v>
      </c>
      <c r="C1052" s="2">
        <v>45664</v>
      </c>
      <c r="D1052" s="3">
        <v>0.41076388888888887</v>
      </c>
      <c r="E1052" t="s">
        <v>33</v>
      </c>
      <c r="F1052">
        <v>6000</v>
      </c>
      <c r="G1052" t="s">
        <v>189</v>
      </c>
    </row>
    <row r="1053" spans="1:8">
      <c r="A1053" t="s">
        <v>1249</v>
      </c>
      <c r="B1053" t="s">
        <v>115</v>
      </c>
      <c r="C1053" s="2">
        <v>46039</v>
      </c>
      <c r="D1053" s="3">
        <v>0.76832175925925927</v>
      </c>
      <c r="E1053" t="s">
        <v>33</v>
      </c>
      <c r="F1053">
        <v>2000</v>
      </c>
      <c r="G1053" t="s">
        <v>189</v>
      </c>
    </row>
    <row r="1054" spans="1:8">
      <c r="A1054" t="s">
        <v>1250</v>
      </c>
      <c r="B1054" t="s">
        <v>177</v>
      </c>
      <c r="C1054" s="2">
        <v>46200</v>
      </c>
      <c r="D1054" s="3">
        <v>0.5931481481481482</v>
      </c>
      <c r="E1054" t="s">
        <v>194</v>
      </c>
      <c r="F1054">
        <v>0</v>
      </c>
      <c r="G1054" t="s">
        <v>189</v>
      </c>
    </row>
    <row r="1055" spans="1:8">
      <c r="A1055" t="s">
        <v>1251</v>
      </c>
      <c r="B1055" t="s">
        <v>133</v>
      </c>
      <c r="C1055" s="2">
        <v>46127</v>
      </c>
      <c r="D1055" s="3">
        <v>0.94016203703703705</v>
      </c>
      <c r="E1055" t="s">
        <v>33</v>
      </c>
      <c r="F1055">
        <v>500</v>
      </c>
      <c r="G1055" t="s">
        <v>189</v>
      </c>
    </row>
    <row r="1056" spans="1:8">
      <c r="A1056" t="s">
        <v>1252</v>
      </c>
      <c r="B1056" t="s">
        <v>179</v>
      </c>
      <c r="C1056" s="2">
        <v>45668</v>
      </c>
      <c r="D1056" s="3">
        <v>0.77296296296296296</v>
      </c>
      <c r="E1056" t="s">
        <v>33</v>
      </c>
      <c r="F1056">
        <v>3000</v>
      </c>
      <c r="G1056" t="s">
        <v>189</v>
      </c>
    </row>
    <row r="1057" spans="1:8">
      <c r="A1057" t="s">
        <v>1253</v>
      </c>
      <c r="B1057" t="s">
        <v>179</v>
      </c>
      <c r="C1057" s="2">
        <v>45826</v>
      </c>
      <c r="D1057" s="3">
        <v>0.60124999999999995</v>
      </c>
      <c r="E1057" t="s">
        <v>33</v>
      </c>
      <c r="F1057">
        <v>10000</v>
      </c>
      <c r="G1057" t="s">
        <v>189</v>
      </c>
    </row>
    <row r="1058" spans="1:8">
      <c r="A1058" t="s">
        <v>1254</v>
      </c>
      <c r="B1058" t="s">
        <v>154</v>
      </c>
      <c r="C1058" s="2">
        <v>45717</v>
      </c>
      <c r="D1058" s="3">
        <v>0.9485069444444445</v>
      </c>
      <c r="E1058" t="s">
        <v>33</v>
      </c>
      <c r="F1058">
        <v>6000</v>
      </c>
      <c r="G1058" t="s">
        <v>214</v>
      </c>
      <c r="H1058" t="s">
        <v>1094</v>
      </c>
    </row>
    <row r="1059" spans="1:8">
      <c r="A1059" t="s">
        <v>1255</v>
      </c>
      <c r="B1059" t="s">
        <v>132</v>
      </c>
      <c r="C1059" s="2">
        <v>45969</v>
      </c>
      <c r="D1059" s="3">
        <v>0.7645601851851852</v>
      </c>
      <c r="E1059" t="s">
        <v>33</v>
      </c>
      <c r="F1059">
        <v>2500</v>
      </c>
      <c r="G1059" t="s">
        <v>189</v>
      </c>
    </row>
    <row r="1060" spans="1:8">
      <c r="A1060" t="s">
        <v>1256</v>
      </c>
      <c r="B1060" t="s">
        <v>159</v>
      </c>
      <c r="C1060" s="2">
        <v>45808</v>
      </c>
      <c r="D1060" s="3">
        <v>0.76991898148148152</v>
      </c>
      <c r="E1060" t="s">
        <v>33</v>
      </c>
      <c r="F1060">
        <v>6000</v>
      </c>
      <c r="G1060" t="s">
        <v>189</v>
      </c>
    </row>
    <row r="1061" spans="1:8">
      <c r="A1061" t="s">
        <v>1257</v>
      </c>
      <c r="B1061" t="s">
        <v>160</v>
      </c>
      <c r="C1061" s="2">
        <v>46110</v>
      </c>
      <c r="D1061" s="3">
        <v>0.78947916666666662</v>
      </c>
      <c r="E1061" t="s">
        <v>194</v>
      </c>
      <c r="F1061">
        <v>0</v>
      </c>
      <c r="G1061" t="s">
        <v>189</v>
      </c>
    </row>
    <row r="1062" spans="1:8">
      <c r="A1062" t="s">
        <v>1258</v>
      </c>
      <c r="B1062" t="s">
        <v>106</v>
      </c>
      <c r="C1062" s="2">
        <v>45966</v>
      </c>
      <c r="D1062" s="3">
        <v>0.27385416666666668</v>
      </c>
      <c r="E1062" t="s">
        <v>33</v>
      </c>
      <c r="F1062">
        <v>1500</v>
      </c>
      <c r="G1062" t="s">
        <v>189</v>
      </c>
    </row>
    <row r="1063" spans="1:8">
      <c r="A1063" t="s">
        <v>1259</v>
      </c>
      <c r="B1063" t="s">
        <v>150</v>
      </c>
      <c r="C1063" s="2">
        <v>45948</v>
      </c>
      <c r="D1063" s="3">
        <v>0.39762731481481478</v>
      </c>
      <c r="E1063" t="s">
        <v>33</v>
      </c>
      <c r="F1063">
        <v>3000</v>
      </c>
      <c r="G1063" t="s">
        <v>189</v>
      </c>
    </row>
    <row r="1064" spans="1:8">
      <c r="A1064" t="s">
        <v>1260</v>
      </c>
      <c r="B1064" t="s">
        <v>100</v>
      </c>
      <c r="C1064" s="2">
        <v>45681</v>
      </c>
      <c r="D1064" s="3">
        <v>0.1184490740740741</v>
      </c>
      <c r="E1064" t="s">
        <v>33</v>
      </c>
      <c r="F1064">
        <v>2000</v>
      </c>
      <c r="G1064" t="s">
        <v>189</v>
      </c>
    </row>
    <row r="1065" spans="1:8">
      <c r="A1065" t="s">
        <v>1261</v>
      </c>
      <c r="B1065" t="s">
        <v>119</v>
      </c>
      <c r="C1065" s="2">
        <v>46090</v>
      </c>
      <c r="D1065" s="3">
        <v>0.96372685185185181</v>
      </c>
      <c r="E1065" t="s">
        <v>33</v>
      </c>
      <c r="F1065">
        <v>3000</v>
      </c>
      <c r="G1065" t="s">
        <v>189</v>
      </c>
    </row>
    <row r="1066" spans="1:8">
      <c r="A1066" t="s">
        <v>1262</v>
      </c>
      <c r="B1066" t="s">
        <v>145</v>
      </c>
      <c r="C1066" s="2">
        <v>46020</v>
      </c>
      <c r="D1066" s="3">
        <v>0.32547453703703699</v>
      </c>
      <c r="E1066" t="s">
        <v>211</v>
      </c>
      <c r="F1066">
        <v>0</v>
      </c>
      <c r="G1066" t="s">
        <v>189</v>
      </c>
    </row>
    <row r="1067" spans="1:8">
      <c r="A1067" t="s">
        <v>1263</v>
      </c>
      <c r="B1067" t="s">
        <v>154</v>
      </c>
      <c r="C1067" s="2">
        <v>45663</v>
      </c>
      <c r="D1067" s="3">
        <v>0.6360069444444445</v>
      </c>
      <c r="E1067" t="s">
        <v>194</v>
      </c>
      <c r="F1067">
        <v>0</v>
      </c>
      <c r="G1067" t="s">
        <v>189</v>
      </c>
    </row>
    <row r="1068" spans="1:8">
      <c r="A1068" t="s">
        <v>1264</v>
      </c>
      <c r="B1068" t="s">
        <v>172</v>
      </c>
      <c r="C1068" s="2">
        <v>45897</v>
      </c>
      <c r="D1068" s="3">
        <v>0.51298611111111114</v>
      </c>
      <c r="E1068" t="s">
        <v>194</v>
      </c>
      <c r="F1068">
        <v>0</v>
      </c>
      <c r="G1068" t="s">
        <v>189</v>
      </c>
    </row>
    <row r="1069" spans="1:8">
      <c r="A1069" t="s">
        <v>1265</v>
      </c>
      <c r="B1069" t="s">
        <v>167</v>
      </c>
      <c r="C1069" s="2">
        <v>45801</v>
      </c>
      <c r="D1069" s="3">
        <v>0.77346064814814819</v>
      </c>
      <c r="E1069" t="s">
        <v>33</v>
      </c>
      <c r="F1069">
        <v>3000</v>
      </c>
      <c r="G1069" t="s">
        <v>189</v>
      </c>
    </row>
    <row r="1070" spans="1:8">
      <c r="A1070" t="s">
        <v>1266</v>
      </c>
      <c r="B1070" t="s">
        <v>104</v>
      </c>
      <c r="C1070" s="2">
        <v>46027</v>
      </c>
      <c r="D1070" s="3">
        <v>0.63177083333333328</v>
      </c>
      <c r="E1070" t="s">
        <v>33</v>
      </c>
      <c r="F1070">
        <v>4000</v>
      </c>
      <c r="G1070" t="s">
        <v>189</v>
      </c>
    </row>
    <row r="1071" spans="1:8">
      <c r="A1071" t="s">
        <v>1267</v>
      </c>
      <c r="B1071" t="s">
        <v>83</v>
      </c>
      <c r="C1071" s="2">
        <v>46093</v>
      </c>
      <c r="D1071" s="3">
        <v>0.85431712962962958</v>
      </c>
      <c r="E1071" t="s">
        <v>33</v>
      </c>
      <c r="F1071">
        <v>3000</v>
      </c>
      <c r="G1071" t="s">
        <v>189</v>
      </c>
    </row>
    <row r="1072" spans="1:8">
      <c r="A1072" t="s">
        <v>1268</v>
      </c>
      <c r="B1072" t="s">
        <v>132</v>
      </c>
      <c r="C1072" s="2">
        <v>46189</v>
      </c>
      <c r="D1072" s="3">
        <v>0.83004629629629634</v>
      </c>
      <c r="E1072" t="s">
        <v>33</v>
      </c>
      <c r="F1072">
        <v>10000</v>
      </c>
      <c r="G1072" t="s">
        <v>189</v>
      </c>
    </row>
    <row r="1073" spans="1:8">
      <c r="A1073" t="s">
        <v>1269</v>
      </c>
      <c r="B1073" t="s">
        <v>137</v>
      </c>
      <c r="C1073" s="2">
        <v>46159</v>
      </c>
      <c r="D1073" s="3">
        <v>0.7686574074074074</v>
      </c>
      <c r="E1073" t="s">
        <v>33</v>
      </c>
      <c r="F1073">
        <v>6000</v>
      </c>
      <c r="G1073" t="s">
        <v>189</v>
      </c>
    </row>
    <row r="1074" spans="1:8">
      <c r="A1074" t="s">
        <v>1270</v>
      </c>
      <c r="B1074" t="s">
        <v>172</v>
      </c>
      <c r="C1074" s="2">
        <v>46126</v>
      </c>
      <c r="D1074" s="3">
        <v>0.32328703703703698</v>
      </c>
      <c r="E1074" t="s">
        <v>211</v>
      </c>
      <c r="F1074">
        <v>0</v>
      </c>
      <c r="G1074" t="s">
        <v>189</v>
      </c>
    </row>
    <row r="1075" spans="1:8">
      <c r="A1075" t="s">
        <v>1271</v>
      </c>
      <c r="B1075" t="s">
        <v>108</v>
      </c>
      <c r="C1075" s="2">
        <v>46124</v>
      </c>
      <c r="D1075" s="3">
        <v>0.65775462962962961</v>
      </c>
      <c r="E1075" t="s">
        <v>211</v>
      </c>
      <c r="F1075">
        <v>0</v>
      </c>
      <c r="G1075" t="s">
        <v>189</v>
      </c>
    </row>
    <row r="1076" spans="1:8">
      <c r="A1076" t="s">
        <v>1272</v>
      </c>
      <c r="B1076" t="s">
        <v>93</v>
      </c>
      <c r="C1076" s="2">
        <v>46076</v>
      </c>
      <c r="D1076" s="3">
        <v>0.30805555555555558</v>
      </c>
      <c r="E1076" t="s">
        <v>33</v>
      </c>
      <c r="F1076">
        <v>6000</v>
      </c>
      <c r="G1076" t="s">
        <v>189</v>
      </c>
    </row>
    <row r="1077" spans="1:8">
      <c r="A1077" t="s">
        <v>1273</v>
      </c>
      <c r="B1077" t="s">
        <v>128</v>
      </c>
      <c r="C1077" s="2">
        <v>45970</v>
      </c>
      <c r="D1077" s="3">
        <v>0.97173611111111113</v>
      </c>
      <c r="E1077" t="s">
        <v>33</v>
      </c>
      <c r="F1077">
        <v>1500</v>
      </c>
      <c r="G1077" t="s">
        <v>189</v>
      </c>
    </row>
    <row r="1078" spans="1:8">
      <c r="A1078" t="s">
        <v>1274</v>
      </c>
      <c r="B1078" t="s">
        <v>156</v>
      </c>
      <c r="C1078" s="2">
        <v>46089</v>
      </c>
      <c r="D1078" s="3">
        <v>0.20646990740740739</v>
      </c>
      <c r="E1078" t="s">
        <v>211</v>
      </c>
      <c r="F1078">
        <v>0</v>
      </c>
      <c r="G1078" t="s">
        <v>189</v>
      </c>
    </row>
    <row r="1079" spans="1:8">
      <c r="A1079" t="s">
        <v>1275</v>
      </c>
      <c r="B1079" t="s">
        <v>175</v>
      </c>
      <c r="C1079" s="2">
        <v>46158</v>
      </c>
      <c r="D1079" s="3">
        <v>2.4560185185185181E-2</v>
      </c>
      <c r="E1079" t="s">
        <v>33</v>
      </c>
      <c r="F1079">
        <v>500</v>
      </c>
      <c r="G1079" t="s">
        <v>189</v>
      </c>
    </row>
    <row r="1080" spans="1:8">
      <c r="A1080" t="s">
        <v>1276</v>
      </c>
      <c r="B1080" t="s">
        <v>154</v>
      </c>
      <c r="C1080" s="2">
        <v>45975</v>
      </c>
      <c r="D1080" s="3">
        <v>0.70649305555555553</v>
      </c>
      <c r="E1080" t="s">
        <v>194</v>
      </c>
      <c r="F1080">
        <v>0</v>
      </c>
      <c r="G1080" t="s">
        <v>189</v>
      </c>
    </row>
    <row r="1081" spans="1:8">
      <c r="A1081" t="s">
        <v>1277</v>
      </c>
      <c r="B1081" t="s">
        <v>173</v>
      </c>
      <c r="C1081" s="2">
        <v>45793</v>
      </c>
      <c r="D1081" s="3">
        <v>0.81435185185185188</v>
      </c>
      <c r="E1081" t="s">
        <v>33</v>
      </c>
      <c r="F1081">
        <v>5000</v>
      </c>
      <c r="G1081" t="s">
        <v>189</v>
      </c>
    </row>
    <row r="1082" spans="1:8">
      <c r="A1082" t="s">
        <v>1278</v>
      </c>
      <c r="B1082" t="s">
        <v>99</v>
      </c>
      <c r="C1082" s="2">
        <v>45991</v>
      </c>
      <c r="D1082" s="3">
        <v>0.27756944444444442</v>
      </c>
      <c r="E1082" t="s">
        <v>33</v>
      </c>
      <c r="F1082">
        <v>4000</v>
      </c>
      <c r="G1082" t="s">
        <v>189</v>
      </c>
    </row>
    <row r="1083" spans="1:8">
      <c r="A1083" t="s">
        <v>1279</v>
      </c>
      <c r="B1083" t="s">
        <v>131</v>
      </c>
      <c r="C1083" s="2">
        <v>46005</v>
      </c>
      <c r="D1083" s="3">
        <v>0.69648148148148148</v>
      </c>
      <c r="E1083" t="s">
        <v>33</v>
      </c>
      <c r="F1083">
        <v>2500</v>
      </c>
      <c r="G1083" t="s">
        <v>189</v>
      </c>
    </row>
    <row r="1084" spans="1:8">
      <c r="A1084" t="s">
        <v>1280</v>
      </c>
      <c r="B1084" t="s">
        <v>101</v>
      </c>
      <c r="C1084" s="2">
        <v>45683</v>
      </c>
      <c r="D1084" s="3">
        <v>0.74362268518518515</v>
      </c>
      <c r="E1084" t="s">
        <v>33</v>
      </c>
      <c r="F1084">
        <v>6000</v>
      </c>
      <c r="G1084" t="s">
        <v>189</v>
      </c>
    </row>
    <row r="1085" spans="1:8">
      <c r="A1085" t="s">
        <v>1281</v>
      </c>
      <c r="B1085" t="s">
        <v>163</v>
      </c>
      <c r="C1085" s="2">
        <v>45745</v>
      </c>
      <c r="D1085" s="3">
        <v>0.36081018518518521</v>
      </c>
      <c r="E1085" t="s">
        <v>33</v>
      </c>
      <c r="F1085">
        <v>500</v>
      </c>
      <c r="G1085" t="s">
        <v>214</v>
      </c>
      <c r="H1085" t="s">
        <v>1080</v>
      </c>
    </row>
    <row r="1086" spans="1:8">
      <c r="A1086" t="s">
        <v>1282</v>
      </c>
      <c r="B1086" t="s">
        <v>104</v>
      </c>
      <c r="C1086" s="2">
        <v>46145</v>
      </c>
      <c r="D1086" s="3">
        <v>0.66744212962962968</v>
      </c>
      <c r="E1086" t="s">
        <v>33</v>
      </c>
      <c r="F1086">
        <v>6000</v>
      </c>
      <c r="G1086" t="s">
        <v>189</v>
      </c>
    </row>
    <row r="1087" spans="1:8">
      <c r="A1087" t="s">
        <v>1283</v>
      </c>
      <c r="B1087" t="s">
        <v>74</v>
      </c>
      <c r="C1087" s="2">
        <v>45939</v>
      </c>
      <c r="D1087" s="3">
        <v>0.80269675925925921</v>
      </c>
      <c r="E1087" t="s">
        <v>33</v>
      </c>
      <c r="F1087">
        <v>8000</v>
      </c>
      <c r="G1087" t="s">
        <v>189</v>
      </c>
    </row>
    <row r="1088" spans="1:8">
      <c r="A1088" t="s">
        <v>1284</v>
      </c>
      <c r="B1088" t="s">
        <v>149</v>
      </c>
      <c r="C1088" s="2">
        <v>45986</v>
      </c>
      <c r="D1088" s="3">
        <v>0.58508101851851857</v>
      </c>
      <c r="E1088" t="s">
        <v>211</v>
      </c>
      <c r="F1088">
        <v>0</v>
      </c>
      <c r="G1088" t="s">
        <v>189</v>
      </c>
    </row>
    <row r="1089" spans="1:8">
      <c r="A1089" t="s">
        <v>1285</v>
      </c>
      <c r="B1089" t="s">
        <v>136</v>
      </c>
      <c r="C1089" s="2">
        <v>45842</v>
      </c>
      <c r="D1089" s="3">
        <v>0.62190972222222218</v>
      </c>
      <c r="E1089" t="s">
        <v>33</v>
      </c>
      <c r="F1089">
        <v>2500</v>
      </c>
      <c r="G1089" t="s">
        <v>189</v>
      </c>
    </row>
    <row r="1090" spans="1:8">
      <c r="A1090" t="s">
        <v>1286</v>
      </c>
      <c r="B1090" t="s">
        <v>90</v>
      </c>
      <c r="C1090" s="2">
        <v>45830</v>
      </c>
      <c r="D1090" s="3">
        <v>0.46615740740740741</v>
      </c>
      <c r="E1090" t="s">
        <v>194</v>
      </c>
      <c r="F1090">
        <v>0</v>
      </c>
      <c r="G1090" t="s">
        <v>189</v>
      </c>
    </row>
    <row r="1091" spans="1:8">
      <c r="A1091" t="s">
        <v>1287</v>
      </c>
      <c r="B1091" t="s">
        <v>133</v>
      </c>
      <c r="C1091" s="2">
        <v>45831</v>
      </c>
      <c r="D1091" s="3">
        <v>0.222349537037037</v>
      </c>
      <c r="E1091" t="s">
        <v>33</v>
      </c>
      <c r="F1091">
        <v>500</v>
      </c>
      <c r="G1091" t="s">
        <v>189</v>
      </c>
    </row>
    <row r="1092" spans="1:8">
      <c r="A1092" t="s">
        <v>1288</v>
      </c>
      <c r="B1092" t="s">
        <v>90</v>
      </c>
      <c r="C1092" s="2">
        <v>45985</v>
      </c>
      <c r="D1092" s="3">
        <v>0.33148148148148149</v>
      </c>
      <c r="E1092" t="s">
        <v>33</v>
      </c>
      <c r="F1092">
        <v>1000</v>
      </c>
      <c r="G1092" t="s">
        <v>189</v>
      </c>
    </row>
    <row r="1093" spans="1:8">
      <c r="A1093" t="s">
        <v>1289</v>
      </c>
      <c r="B1093" t="s">
        <v>111</v>
      </c>
      <c r="C1093" s="2">
        <v>45900</v>
      </c>
      <c r="D1093" s="3">
        <v>0.65870370370370368</v>
      </c>
      <c r="E1093" t="s">
        <v>33</v>
      </c>
      <c r="F1093">
        <v>1000</v>
      </c>
      <c r="G1093" t="s">
        <v>189</v>
      </c>
    </row>
    <row r="1094" spans="1:8">
      <c r="A1094" t="s">
        <v>1290</v>
      </c>
      <c r="B1094" t="s">
        <v>121</v>
      </c>
      <c r="C1094" s="2">
        <v>46133</v>
      </c>
      <c r="D1094" s="3">
        <v>0.66979166666666667</v>
      </c>
      <c r="E1094" t="s">
        <v>33</v>
      </c>
      <c r="F1094">
        <v>10000</v>
      </c>
      <c r="G1094" t="s">
        <v>189</v>
      </c>
    </row>
    <row r="1095" spans="1:8">
      <c r="A1095" t="s">
        <v>1291</v>
      </c>
      <c r="B1095" t="s">
        <v>74</v>
      </c>
      <c r="C1095" s="2">
        <v>45933</v>
      </c>
      <c r="D1095" s="3">
        <v>0.69285879629629632</v>
      </c>
      <c r="E1095" t="s">
        <v>33</v>
      </c>
      <c r="F1095">
        <v>6000</v>
      </c>
      <c r="G1095" t="s">
        <v>189</v>
      </c>
    </row>
    <row r="1096" spans="1:8">
      <c r="A1096" t="s">
        <v>1292</v>
      </c>
      <c r="B1096" t="s">
        <v>95</v>
      </c>
      <c r="C1096" s="2">
        <v>45969</v>
      </c>
      <c r="D1096" s="3">
        <v>0.68616898148148153</v>
      </c>
      <c r="E1096" t="s">
        <v>194</v>
      </c>
      <c r="F1096">
        <v>0</v>
      </c>
      <c r="G1096" t="s">
        <v>189</v>
      </c>
    </row>
    <row r="1097" spans="1:8">
      <c r="A1097" t="s">
        <v>1293</v>
      </c>
      <c r="B1097" t="s">
        <v>98</v>
      </c>
      <c r="C1097" s="2">
        <v>46040</v>
      </c>
      <c r="D1097" s="3">
        <v>0.67418981481481477</v>
      </c>
      <c r="E1097" t="s">
        <v>33</v>
      </c>
      <c r="F1097">
        <v>4000</v>
      </c>
      <c r="G1097" t="s">
        <v>214</v>
      </c>
      <c r="H1097" t="s">
        <v>1080</v>
      </c>
    </row>
    <row r="1098" spans="1:8">
      <c r="A1098" t="s">
        <v>1294</v>
      </c>
      <c r="B1098" t="s">
        <v>138</v>
      </c>
      <c r="C1098" s="2">
        <v>45700</v>
      </c>
      <c r="D1098" s="3">
        <v>2.075231481481481E-2</v>
      </c>
      <c r="E1098" t="s">
        <v>33</v>
      </c>
      <c r="F1098">
        <v>10000</v>
      </c>
      <c r="G1098" t="s">
        <v>214</v>
      </c>
      <c r="H1098" t="s">
        <v>1103</v>
      </c>
    </row>
    <row r="1099" spans="1:8">
      <c r="A1099" t="s">
        <v>1295</v>
      </c>
      <c r="B1099" t="s">
        <v>83</v>
      </c>
      <c r="C1099" s="2">
        <v>46151</v>
      </c>
      <c r="D1099" s="3">
        <v>0.4283912037037037</v>
      </c>
      <c r="E1099" t="s">
        <v>33</v>
      </c>
      <c r="F1099">
        <v>3000</v>
      </c>
      <c r="G1099" t="s">
        <v>189</v>
      </c>
    </row>
    <row r="1100" spans="1:8">
      <c r="A1100" t="s">
        <v>1296</v>
      </c>
      <c r="B1100" t="s">
        <v>108</v>
      </c>
      <c r="C1100" s="2">
        <v>46180</v>
      </c>
      <c r="D1100" s="3">
        <v>0.46582175925925928</v>
      </c>
      <c r="E1100" t="s">
        <v>33</v>
      </c>
      <c r="F1100">
        <v>1000</v>
      </c>
      <c r="G1100" t="s">
        <v>189</v>
      </c>
    </row>
    <row r="1101" spans="1:8">
      <c r="A1101" t="s">
        <v>1297</v>
      </c>
      <c r="B1101" t="s">
        <v>131</v>
      </c>
      <c r="C1101" s="2">
        <v>45783</v>
      </c>
      <c r="D1101" s="3">
        <v>0.82401620370370365</v>
      </c>
      <c r="E1101" t="s">
        <v>261</v>
      </c>
      <c r="F1101">
        <v>10000</v>
      </c>
      <c r="G1101" t="s">
        <v>189</v>
      </c>
    </row>
    <row r="1102" spans="1:8">
      <c r="A1102" t="s">
        <v>1298</v>
      </c>
      <c r="B1102" t="s">
        <v>145</v>
      </c>
      <c r="C1102" s="2">
        <v>45983</v>
      </c>
      <c r="D1102" s="3">
        <v>0.84837962962962965</v>
      </c>
      <c r="E1102" t="s">
        <v>33</v>
      </c>
      <c r="F1102">
        <v>5000</v>
      </c>
      <c r="G1102" t="s">
        <v>189</v>
      </c>
    </row>
    <row r="1103" spans="1:8">
      <c r="A1103" t="s">
        <v>1299</v>
      </c>
      <c r="B1103" t="s">
        <v>165</v>
      </c>
      <c r="C1103" s="2">
        <v>45987</v>
      </c>
      <c r="D1103" s="3">
        <v>0.52057870370370374</v>
      </c>
      <c r="E1103" t="s">
        <v>33</v>
      </c>
      <c r="F1103">
        <v>1500</v>
      </c>
      <c r="G1103" t="s">
        <v>189</v>
      </c>
    </row>
    <row r="1104" spans="1:8">
      <c r="A1104" t="s">
        <v>1300</v>
      </c>
      <c r="B1104" t="s">
        <v>7</v>
      </c>
      <c r="C1104" s="2">
        <v>46145</v>
      </c>
      <c r="D1104" s="3">
        <v>4.9768518518518521E-4</v>
      </c>
      <c r="E1104" t="s">
        <v>33</v>
      </c>
      <c r="F1104">
        <v>6000</v>
      </c>
      <c r="G1104" t="s">
        <v>189</v>
      </c>
    </row>
    <row r="1105" spans="1:8">
      <c r="A1105" t="s">
        <v>1301</v>
      </c>
      <c r="B1105" t="s">
        <v>171</v>
      </c>
      <c r="C1105" s="2">
        <v>46158</v>
      </c>
      <c r="D1105" s="3">
        <v>0.81533564814814818</v>
      </c>
      <c r="E1105" t="s">
        <v>194</v>
      </c>
      <c r="F1105">
        <v>0</v>
      </c>
      <c r="G1105" t="s">
        <v>189</v>
      </c>
    </row>
    <row r="1106" spans="1:8">
      <c r="A1106" t="s">
        <v>1302</v>
      </c>
      <c r="B1106" t="s">
        <v>85</v>
      </c>
      <c r="C1106" s="2">
        <v>45689</v>
      </c>
      <c r="D1106" s="3">
        <v>0.86993055555555554</v>
      </c>
      <c r="E1106" t="s">
        <v>33</v>
      </c>
      <c r="F1106">
        <v>1000</v>
      </c>
      <c r="G1106" t="s">
        <v>189</v>
      </c>
    </row>
    <row r="1107" spans="1:8">
      <c r="A1107" t="s">
        <v>1303</v>
      </c>
      <c r="B1107" t="s">
        <v>129</v>
      </c>
      <c r="C1107" s="2">
        <v>46024</v>
      </c>
      <c r="D1107" s="3">
        <v>0.57903935185185185</v>
      </c>
      <c r="E1107" t="s">
        <v>194</v>
      </c>
      <c r="F1107">
        <v>0</v>
      </c>
      <c r="G1107" t="s">
        <v>214</v>
      </c>
      <c r="H1107" t="s">
        <v>1103</v>
      </c>
    </row>
    <row r="1108" spans="1:8">
      <c r="A1108" t="s">
        <v>1304</v>
      </c>
      <c r="B1108" t="s">
        <v>140</v>
      </c>
      <c r="C1108" s="2">
        <v>46037</v>
      </c>
      <c r="D1108" s="3">
        <v>0.89444444444444449</v>
      </c>
      <c r="E1108" t="s">
        <v>33</v>
      </c>
      <c r="F1108">
        <v>500</v>
      </c>
      <c r="G1108" t="s">
        <v>189</v>
      </c>
    </row>
    <row r="1109" spans="1:8">
      <c r="A1109" t="s">
        <v>1305</v>
      </c>
      <c r="B1109" t="s">
        <v>168</v>
      </c>
      <c r="C1109" s="2">
        <v>46024</v>
      </c>
      <c r="D1109" s="3">
        <v>0.36989583333333331</v>
      </c>
      <c r="E1109" t="s">
        <v>33</v>
      </c>
      <c r="F1109">
        <v>2000</v>
      </c>
      <c r="G1109" t="s">
        <v>189</v>
      </c>
    </row>
    <row r="1110" spans="1:8">
      <c r="A1110" t="s">
        <v>1306</v>
      </c>
      <c r="B1110" t="s">
        <v>144</v>
      </c>
      <c r="C1110" s="2">
        <v>46029</v>
      </c>
      <c r="D1110" s="3">
        <v>0.1471875</v>
      </c>
      <c r="E1110" t="s">
        <v>33</v>
      </c>
      <c r="F1110">
        <v>8000</v>
      </c>
      <c r="G1110" t="s">
        <v>189</v>
      </c>
    </row>
    <row r="1111" spans="1:8">
      <c r="A1111" t="s">
        <v>1307</v>
      </c>
      <c r="B1111" t="s">
        <v>106</v>
      </c>
      <c r="C1111" s="2">
        <v>46063</v>
      </c>
      <c r="D1111" s="3">
        <v>0.30388888888888888</v>
      </c>
      <c r="E1111" t="s">
        <v>33</v>
      </c>
      <c r="F1111">
        <v>1500</v>
      </c>
      <c r="G1111" t="s">
        <v>189</v>
      </c>
    </row>
    <row r="1112" spans="1:8">
      <c r="A1112" t="s">
        <v>1308</v>
      </c>
      <c r="B1112" t="s">
        <v>165</v>
      </c>
      <c r="C1112" s="2">
        <v>45837</v>
      </c>
      <c r="D1112" s="3">
        <v>0.2144328703703704</v>
      </c>
      <c r="E1112" t="s">
        <v>33</v>
      </c>
      <c r="F1112">
        <v>2500</v>
      </c>
      <c r="G1112" t="s">
        <v>189</v>
      </c>
    </row>
    <row r="1113" spans="1:8">
      <c r="A1113" t="s">
        <v>1309</v>
      </c>
      <c r="B1113" t="s">
        <v>110</v>
      </c>
      <c r="C1113" s="2">
        <v>46193</v>
      </c>
      <c r="D1113" s="3">
        <v>0.76194444444444442</v>
      </c>
      <c r="E1113" t="s">
        <v>194</v>
      </c>
      <c r="F1113">
        <v>0</v>
      </c>
      <c r="G1113" t="s">
        <v>189</v>
      </c>
    </row>
    <row r="1114" spans="1:8">
      <c r="A1114" t="s">
        <v>1310</v>
      </c>
      <c r="B1114" t="s">
        <v>169</v>
      </c>
      <c r="C1114" s="2">
        <v>46203</v>
      </c>
      <c r="D1114" s="3">
        <v>0.73859953703703707</v>
      </c>
      <c r="E1114" t="s">
        <v>211</v>
      </c>
      <c r="F1114">
        <v>0</v>
      </c>
      <c r="G1114" t="s">
        <v>189</v>
      </c>
    </row>
    <row r="1115" spans="1:8">
      <c r="A1115" t="s">
        <v>1311</v>
      </c>
      <c r="B1115" t="s">
        <v>135</v>
      </c>
      <c r="C1115" s="2">
        <v>45711</v>
      </c>
      <c r="D1115" s="3">
        <v>0.84753472222222226</v>
      </c>
      <c r="E1115" t="s">
        <v>194</v>
      </c>
      <c r="F1115">
        <v>0</v>
      </c>
      <c r="G1115" t="s">
        <v>189</v>
      </c>
    </row>
    <row r="1116" spans="1:8">
      <c r="A1116" t="s">
        <v>1312</v>
      </c>
      <c r="B1116" t="s">
        <v>93</v>
      </c>
      <c r="C1116" s="2">
        <v>46188</v>
      </c>
      <c r="D1116" s="3">
        <v>0.64135416666666667</v>
      </c>
      <c r="E1116" t="s">
        <v>194</v>
      </c>
      <c r="F1116">
        <v>0</v>
      </c>
      <c r="G1116" t="s">
        <v>189</v>
      </c>
    </row>
    <row r="1117" spans="1:8">
      <c r="A1117" t="s">
        <v>1313</v>
      </c>
      <c r="B1117" t="s">
        <v>109</v>
      </c>
      <c r="C1117" s="2">
        <v>45706</v>
      </c>
      <c r="D1117" s="3">
        <v>0.43511574074074072</v>
      </c>
      <c r="E1117" t="s">
        <v>33</v>
      </c>
      <c r="F1117">
        <v>500</v>
      </c>
      <c r="G1117" t="s">
        <v>189</v>
      </c>
    </row>
    <row r="1118" spans="1:8">
      <c r="A1118" t="s">
        <v>1314</v>
      </c>
      <c r="B1118" t="s">
        <v>123</v>
      </c>
      <c r="C1118" s="2">
        <v>45741</v>
      </c>
      <c r="D1118" s="3">
        <v>0.86876157407407406</v>
      </c>
      <c r="E1118" t="s">
        <v>261</v>
      </c>
      <c r="F1118">
        <v>2000</v>
      </c>
      <c r="G1118" t="s">
        <v>214</v>
      </c>
      <c r="H1118" t="s">
        <v>1094</v>
      </c>
    </row>
    <row r="1119" spans="1:8">
      <c r="A1119" t="s">
        <v>1315</v>
      </c>
      <c r="B1119" t="s">
        <v>85</v>
      </c>
      <c r="C1119" s="2">
        <v>45913</v>
      </c>
      <c r="D1119" s="3">
        <v>0.34813657407407411</v>
      </c>
      <c r="E1119" t="s">
        <v>33</v>
      </c>
      <c r="F1119">
        <v>10000</v>
      </c>
      <c r="G1119" t="s">
        <v>189</v>
      </c>
    </row>
    <row r="1120" spans="1:8">
      <c r="A1120" t="s">
        <v>1316</v>
      </c>
      <c r="B1120" t="s">
        <v>142</v>
      </c>
      <c r="C1120" s="2">
        <v>46100</v>
      </c>
      <c r="D1120" s="3">
        <v>0.81795138888888885</v>
      </c>
      <c r="E1120" t="s">
        <v>33</v>
      </c>
      <c r="F1120">
        <v>3000</v>
      </c>
      <c r="G1120" t="s">
        <v>189</v>
      </c>
    </row>
    <row r="1121" spans="1:8">
      <c r="A1121" t="s">
        <v>1317</v>
      </c>
      <c r="B1121" t="s">
        <v>112</v>
      </c>
      <c r="C1121" s="2">
        <v>45768</v>
      </c>
      <c r="D1121" s="3">
        <v>0.64019675925925923</v>
      </c>
      <c r="E1121" t="s">
        <v>33</v>
      </c>
      <c r="F1121">
        <v>3000</v>
      </c>
      <c r="G1121" t="s">
        <v>189</v>
      </c>
    </row>
    <row r="1122" spans="1:8">
      <c r="A1122" t="s">
        <v>1318</v>
      </c>
      <c r="B1122" t="s">
        <v>111</v>
      </c>
      <c r="C1122" s="2">
        <v>45732</v>
      </c>
      <c r="D1122" s="3">
        <v>0.81907407407407407</v>
      </c>
      <c r="E1122" t="s">
        <v>194</v>
      </c>
      <c r="F1122">
        <v>0</v>
      </c>
      <c r="G1122" t="s">
        <v>189</v>
      </c>
    </row>
    <row r="1123" spans="1:8">
      <c r="A1123" t="s">
        <v>1319</v>
      </c>
      <c r="B1123" t="s">
        <v>155</v>
      </c>
      <c r="C1123" s="2">
        <v>45785</v>
      </c>
      <c r="D1123" s="3">
        <v>0.25275462962962958</v>
      </c>
      <c r="E1123" t="s">
        <v>33</v>
      </c>
      <c r="F1123">
        <v>3000</v>
      </c>
      <c r="G1123" t="s">
        <v>189</v>
      </c>
    </row>
    <row r="1124" spans="1:8">
      <c r="A1124" t="s">
        <v>1320</v>
      </c>
      <c r="B1124" t="s">
        <v>169</v>
      </c>
      <c r="C1124" s="2">
        <v>45724</v>
      </c>
      <c r="D1124" s="3">
        <v>0.79442129629629632</v>
      </c>
      <c r="E1124" t="s">
        <v>194</v>
      </c>
      <c r="F1124">
        <v>0</v>
      </c>
      <c r="G1124" t="s">
        <v>189</v>
      </c>
    </row>
    <row r="1125" spans="1:8">
      <c r="A1125" t="s">
        <v>1321</v>
      </c>
      <c r="B1125" t="s">
        <v>159</v>
      </c>
      <c r="C1125" s="2">
        <v>46100</v>
      </c>
      <c r="D1125" s="3">
        <v>0.23822916666666669</v>
      </c>
      <c r="E1125" t="s">
        <v>33</v>
      </c>
      <c r="F1125">
        <v>2500</v>
      </c>
      <c r="G1125" t="s">
        <v>189</v>
      </c>
    </row>
    <row r="1126" spans="1:8">
      <c r="A1126" t="s">
        <v>1322</v>
      </c>
      <c r="B1126" t="s">
        <v>132</v>
      </c>
      <c r="C1126" s="2">
        <v>45756</v>
      </c>
      <c r="D1126" s="3">
        <v>0.72655092592592596</v>
      </c>
      <c r="E1126" t="s">
        <v>211</v>
      </c>
      <c r="F1126">
        <v>0</v>
      </c>
      <c r="G1126" t="s">
        <v>189</v>
      </c>
    </row>
    <row r="1127" spans="1:8">
      <c r="A1127" t="s">
        <v>1323</v>
      </c>
      <c r="B1127" t="s">
        <v>160</v>
      </c>
      <c r="C1127" s="2">
        <v>45668</v>
      </c>
      <c r="D1127" s="3">
        <v>0.64571759259259254</v>
      </c>
      <c r="E1127" t="s">
        <v>33</v>
      </c>
      <c r="F1127">
        <v>8000</v>
      </c>
      <c r="G1127" t="s">
        <v>189</v>
      </c>
    </row>
    <row r="1128" spans="1:8">
      <c r="A1128" t="s">
        <v>1324</v>
      </c>
      <c r="B1128" t="s">
        <v>124</v>
      </c>
      <c r="C1128" s="2">
        <v>45684</v>
      </c>
      <c r="D1128" s="3">
        <v>0.64001157407407405</v>
      </c>
      <c r="E1128" t="s">
        <v>33</v>
      </c>
      <c r="F1128">
        <v>1000</v>
      </c>
      <c r="G1128" t="s">
        <v>189</v>
      </c>
    </row>
    <row r="1129" spans="1:8">
      <c r="A1129" t="s">
        <v>1325</v>
      </c>
      <c r="B1129" t="s">
        <v>172</v>
      </c>
      <c r="C1129" s="2">
        <v>45727</v>
      </c>
      <c r="D1129" s="3">
        <v>0.74527777777777782</v>
      </c>
      <c r="E1129" t="s">
        <v>211</v>
      </c>
      <c r="F1129">
        <v>0</v>
      </c>
      <c r="G1129" t="s">
        <v>189</v>
      </c>
    </row>
    <row r="1130" spans="1:8">
      <c r="A1130" t="s">
        <v>1326</v>
      </c>
      <c r="B1130" t="s">
        <v>146</v>
      </c>
      <c r="C1130" s="2">
        <v>45920</v>
      </c>
      <c r="D1130" s="3">
        <v>0.56303240740740745</v>
      </c>
      <c r="E1130" t="s">
        <v>33</v>
      </c>
      <c r="F1130">
        <v>1500</v>
      </c>
      <c r="G1130" t="s">
        <v>189</v>
      </c>
    </row>
    <row r="1131" spans="1:8">
      <c r="A1131" t="s">
        <v>1327</v>
      </c>
      <c r="B1131" t="s">
        <v>79</v>
      </c>
      <c r="C1131" s="2">
        <v>45719</v>
      </c>
      <c r="D1131" s="3">
        <v>0.31767361111111109</v>
      </c>
      <c r="E1131" t="s">
        <v>33</v>
      </c>
      <c r="F1131">
        <v>10000</v>
      </c>
      <c r="G1131" t="s">
        <v>189</v>
      </c>
    </row>
    <row r="1132" spans="1:8">
      <c r="A1132" t="s">
        <v>1328</v>
      </c>
      <c r="B1132" t="s">
        <v>120</v>
      </c>
      <c r="C1132" s="2">
        <v>45807</v>
      </c>
      <c r="D1132" s="3">
        <v>0.30530092592592589</v>
      </c>
      <c r="E1132" t="s">
        <v>33</v>
      </c>
      <c r="F1132">
        <v>3000</v>
      </c>
      <c r="G1132" t="s">
        <v>214</v>
      </c>
      <c r="H1132" t="s">
        <v>1080</v>
      </c>
    </row>
    <row r="1133" spans="1:8">
      <c r="A1133" t="s">
        <v>1329</v>
      </c>
      <c r="B1133" t="s">
        <v>156</v>
      </c>
      <c r="C1133" s="2">
        <v>45806</v>
      </c>
      <c r="D1133" s="3">
        <v>0.23115740740740739</v>
      </c>
      <c r="E1133" t="s">
        <v>194</v>
      </c>
      <c r="F1133">
        <v>0</v>
      </c>
      <c r="G1133" t="s">
        <v>189</v>
      </c>
    </row>
    <row r="1134" spans="1:8">
      <c r="A1134" t="s">
        <v>1330</v>
      </c>
      <c r="B1134" t="s">
        <v>135</v>
      </c>
      <c r="C1134" s="2">
        <v>46010</v>
      </c>
      <c r="D1134" s="3">
        <v>0.34212962962962962</v>
      </c>
      <c r="E1134" t="s">
        <v>211</v>
      </c>
      <c r="F1134">
        <v>0</v>
      </c>
      <c r="G1134" t="s">
        <v>189</v>
      </c>
    </row>
    <row r="1135" spans="1:8">
      <c r="A1135" t="s">
        <v>1331</v>
      </c>
      <c r="B1135" t="s">
        <v>124</v>
      </c>
      <c r="C1135" s="2">
        <v>45851</v>
      </c>
      <c r="D1135" s="3">
        <v>0.78106481481481482</v>
      </c>
      <c r="E1135" t="s">
        <v>261</v>
      </c>
      <c r="F1135">
        <v>15000</v>
      </c>
      <c r="G1135" t="s">
        <v>189</v>
      </c>
    </row>
    <row r="1136" spans="1:8">
      <c r="A1136" t="s">
        <v>1332</v>
      </c>
      <c r="B1136" t="s">
        <v>155</v>
      </c>
      <c r="C1136" s="2">
        <v>46001</v>
      </c>
      <c r="D1136" s="3">
        <v>0.72663194444444446</v>
      </c>
      <c r="E1136" t="s">
        <v>33</v>
      </c>
      <c r="F1136">
        <v>5000</v>
      </c>
      <c r="G1136" t="s">
        <v>189</v>
      </c>
    </row>
    <row r="1137" spans="1:7">
      <c r="A1137" t="s">
        <v>1333</v>
      </c>
      <c r="B1137" t="s">
        <v>79</v>
      </c>
      <c r="C1137" s="2">
        <v>46165</v>
      </c>
      <c r="D1137" s="3">
        <v>0.37546296296296289</v>
      </c>
      <c r="E1137" t="s">
        <v>33</v>
      </c>
      <c r="F1137">
        <v>2000</v>
      </c>
      <c r="G1137" t="s">
        <v>189</v>
      </c>
    </row>
    <row r="1138" spans="1:7">
      <c r="A1138" t="s">
        <v>1334</v>
      </c>
      <c r="B1138" t="s">
        <v>108</v>
      </c>
      <c r="C1138" s="2">
        <v>45902</v>
      </c>
      <c r="D1138" s="3">
        <v>0.65962962962962968</v>
      </c>
      <c r="E1138" t="s">
        <v>33</v>
      </c>
      <c r="F1138">
        <v>4000</v>
      </c>
      <c r="G1138" t="s">
        <v>189</v>
      </c>
    </row>
    <row r="1139" spans="1:7">
      <c r="A1139" t="s">
        <v>1335</v>
      </c>
      <c r="B1139" t="s">
        <v>103</v>
      </c>
      <c r="C1139" s="2">
        <v>45664</v>
      </c>
      <c r="D1139" s="3">
        <v>0.54469907407407403</v>
      </c>
      <c r="E1139" t="s">
        <v>33</v>
      </c>
      <c r="F1139">
        <v>1000</v>
      </c>
      <c r="G1139" t="s">
        <v>189</v>
      </c>
    </row>
    <row r="1140" spans="1:7">
      <c r="A1140" t="s">
        <v>1336</v>
      </c>
      <c r="B1140" t="s">
        <v>137</v>
      </c>
      <c r="C1140" s="2">
        <v>45857</v>
      </c>
      <c r="D1140" s="3">
        <v>0.74916666666666665</v>
      </c>
      <c r="E1140" t="s">
        <v>33</v>
      </c>
      <c r="F1140">
        <v>500</v>
      </c>
      <c r="G1140" t="s">
        <v>189</v>
      </c>
    </row>
    <row r="1141" spans="1:7">
      <c r="A1141" t="s">
        <v>1337</v>
      </c>
      <c r="B1141" t="s">
        <v>117</v>
      </c>
      <c r="C1141" s="2">
        <v>45836</v>
      </c>
      <c r="D1141" s="3">
        <v>0.38664351851851853</v>
      </c>
      <c r="E1141" t="s">
        <v>33</v>
      </c>
      <c r="F1141">
        <v>6000</v>
      </c>
      <c r="G1141" t="s">
        <v>189</v>
      </c>
    </row>
    <row r="1142" spans="1:7">
      <c r="A1142" t="s">
        <v>1338</v>
      </c>
      <c r="B1142" t="s">
        <v>106</v>
      </c>
      <c r="C1142" s="2">
        <v>45680</v>
      </c>
      <c r="D1142" s="3">
        <v>0.34511574074074081</v>
      </c>
      <c r="E1142" t="s">
        <v>33</v>
      </c>
      <c r="F1142">
        <v>10000</v>
      </c>
      <c r="G1142" t="s">
        <v>189</v>
      </c>
    </row>
    <row r="1143" spans="1:7">
      <c r="A1143" t="s">
        <v>1339</v>
      </c>
      <c r="B1143" t="s">
        <v>164</v>
      </c>
      <c r="C1143" s="2">
        <v>45771</v>
      </c>
      <c r="D1143" s="3">
        <v>0.50924768518518515</v>
      </c>
      <c r="E1143" t="s">
        <v>33</v>
      </c>
      <c r="F1143">
        <v>3000</v>
      </c>
      <c r="G1143" t="s">
        <v>189</v>
      </c>
    </row>
    <row r="1144" spans="1:7">
      <c r="A1144" t="s">
        <v>1340</v>
      </c>
      <c r="B1144" t="s">
        <v>165</v>
      </c>
      <c r="C1144" s="2">
        <v>45833</v>
      </c>
      <c r="D1144" s="3">
        <v>0.9108680555555555</v>
      </c>
      <c r="E1144" t="s">
        <v>211</v>
      </c>
      <c r="F1144">
        <v>0</v>
      </c>
      <c r="G1144" t="s">
        <v>189</v>
      </c>
    </row>
    <row r="1145" spans="1:7">
      <c r="A1145" t="s">
        <v>1341</v>
      </c>
      <c r="B1145" t="s">
        <v>84</v>
      </c>
      <c r="C1145" s="2">
        <v>45779</v>
      </c>
      <c r="D1145" s="3">
        <v>0.33273148148148152</v>
      </c>
      <c r="E1145" t="s">
        <v>194</v>
      </c>
      <c r="F1145">
        <v>0</v>
      </c>
      <c r="G1145" t="s">
        <v>189</v>
      </c>
    </row>
    <row r="1146" spans="1:7">
      <c r="A1146" t="s">
        <v>1342</v>
      </c>
      <c r="B1146" t="s">
        <v>129</v>
      </c>
      <c r="C1146" s="2">
        <v>46041</v>
      </c>
      <c r="D1146" s="3">
        <v>0.51921296296296293</v>
      </c>
      <c r="E1146" t="s">
        <v>33</v>
      </c>
      <c r="F1146">
        <v>500</v>
      </c>
      <c r="G1146" t="s">
        <v>189</v>
      </c>
    </row>
    <row r="1147" spans="1:7">
      <c r="A1147" t="s">
        <v>1343</v>
      </c>
      <c r="B1147" t="s">
        <v>156</v>
      </c>
      <c r="C1147" s="2">
        <v>45851</v>
      </c>
      <c r="D1147" s="3">
        <v>0.84641203703703705</v>
      </c>
      <c r="E1147" t="s">
        <v>33</v>
      </c>
      <c r="F1147">
        <v>2000</v>
      </c>
      <c r="G1147" t="s">
        <v>189</v>
      </c>
    </row>
    <row r="1148" spans="1:7">
      <c r="A1148" t="s">
        <v>1344</v>
      </c>
      <c r="B1148" t="s">
        <v>116</v>
      </c>
      <c r="C1148" s="2">
        <v>45787</v>
      </c>
      <c r="D1148" s="3">
        <v>0.8596759259259259</v>
      </c>
      <c r="E1148" t="s">
        <v>33</v>
      </c>
      <c r="F1148">
        <v>1000</v>
      </c>
      <c r="G1148" t="s">
        <v>189</v>
      </c>
    </row>
    <row r="1149" spans="1:7">
      <c r="A1149" t="s">
        <v>1345</v>
      </c>
      <c r="B1149" t="s">
        <v>165</v>
      </c>
      <c r="C1149" s="2">
        <v>45724</v>
      </c>
      <c r="D1149" s="3">
        <v>0.35055555555555562</v>
      </c>
      <c r="E1149" t="s">
        <v>211</v>
      </c>
      <c r="F1149">
        <v>0</v>
      </c>
      <c r="G1149" t="s">
        <v>189</v>
      </c>
    </row>
    <row r="1150" spans="1:7">
      <c r="A1150" t="s">
        <v>1346</v>
      </c>
      <c r="B1150" t="s">
        <v>128</v>
      </c>
      <c r="C1150" s="2">
        <v>46168</v>
      </c>
      <c r="D1150" s="3">
        <v>0.67453703703703705</v>
      </c>
      <c r="E1150" t="s">
        <v>33</v>
      </c>
      <c r="F1150">
        <v>6000</v>
      </c>
      <c r="G1150" t="s">
        <v>189</v>
      </c>
    </row>
    <row r="1151" spans="1:7">
      <c r="A1151" t="s">
        <v>1347</v>
      </c>
      <c r="B1151" t="s">
        <v>172</v>
      </c>
      <c r="C1151" s="2">
        <v>46164</v>
      </c>
      <c r="D1151" s="3">
        <v>0.65098379629629632</v>
      </c>
      <c r="E1151" t="s">
        <v>33</v>
      </c>
      <c r="F1151">
        <v>8000</v>
      </c>
      <c r="G1151" t="s">
        <v>189</v>
      </c>
    </row>
    <row r="1152" spans="1:7">
      <c r="A1152" t="s">
        <v>1348</v>
      </c>
      <c r="B1152" t="s">
        <v>107</v>
      </c>
      <c r="C1152" s="2">
        <v>45882</v>
      </c>
      <c r="D1152" s="3">
        <v>0.85341435185185188</v>
      </c>
      <c r="E1152" t="s">
        <v>33</v>
      </c>
      <c r="F1152">
        <v>2000</v>
      </c>
      <c r="G1152" t="s">
        <v>189</v>
      </c>
    </row>
    <row r="1153" spans="1:7">
      <c r="A1153" t="s">
        <v>1349</v>
      </c>
      <c r="B1153" t="s">
        <v>129</v>
      </c>
      <c r="C1153" s="2">
        <v>45818</v>
      </c>
      <c r="D1153" s="3">
        <v>0.89115740740740745</v>
      </c>
      <c r="E1153" t="s">
        <v>33</v>
      </c>
      <c r="F1153">
        <v>1500</v>
      </c>
      <c r="G1153" t="s">
        <v>189</v>
      </c>
    </row>
    <row r="1154" spans="1:7">
      <c r="A1154" t="s">
        <v>1350</v>
      </c>
      <c r="B1154" t="s">
        <v>118</v>
      </c>
      <c r="C1154" s="2">
        <v>46113</v>
      </c>
      <c r="D1154" s="3">
        <v>0.67681712962962959</v>
      </c>
      <c r="E1154" t="s">
        <v>33</v>
      </c>
      <c r="F1154">
        <v>6000</v>
      </c>
      <c r="G1154" t="s">
        <v>189</v>
      </c>
    </row>
    <row r="1155" spans="1:7">
      <c r="A1155" t="s">
        <v>1351</v>
      </c>
      <c r="B1155" t="s">
        <v>135</v>
      </c>
      <c r="C1155" s="2">
        <v>46119</v>
      </c>
      <c r="D1155" s="3">
        <v>0.64332175925925927</v>
      </c>
      <c r="E1155" t="s">
        <v>194</v>
      </c>
      <c r="F1155">
        <v>0</v>
      </c>
      <c r="G1155" t="s">
        <v>189</v>
      </c>
    </row>
    <row r="1156" spans="1:7">
      <c r="A1156" t="s">
        <v>1352</v>
      </c>
      <c r="B1156" t="s">
        <v>129</v>
      </c>
      <c r="C1156" s="2">
        <v>45683</v>
      </c>
      <c r="D1156" s="3">
        <v>0.34324074074074068</v>
      </c>
      <c r="E1156" t="s">
        <v>33</v>
      </c>
      <c r="F1156">
        <v>3000</v>
      </c>
      <c r="G1156" t="s">
        <v>189</v>
      </c>
    </row>
    <row r="1157" spans="1:7">
      <c r="A1157" t="s">
        <v>1353</v>
      </c>
      <c r="B1157" t="s">
        <v>118</v>
      </c>
      <c r="C1157" s="2">
        <v>46171</v>
      </c>
      <c r="D1157" s="3">
        <v>0.69519675925925928</v>
      </c>
      <c r="E1157" t="s">
        <v>194</v>
      </c>
      <c r="F1157">
        <v>0</v>
      </c>
      <c r="G1157" t="s">
        <v>189</v>
      </c>
    </row>
    <row r="1158" spans="1:7">
      <c r="A1158" t="s">
        <v>1354</v>
      </c>
      <c r="B1158" t="s">
        <v>90</v>
      </c>
      <c r="C1158" s="2">
        <v>45779</v>
      </c>
      <c r="D1158" s="3">
        <v>0.21011574074074069</v>
      </c>
      <c r="E1158" t="s">
        <v>33</v>
      </c>
      <c r="F1158">
        <v>2000</v>
      </c>
      <c r="G1158" t="s">
        <v>189</v>
      </c>
    </row>
    <row r="1159" spans="1:7">
      <c r="A1159" t="s">
        <v>1355</v>
      </c>
      <c r="B1159" t="s">
        <v>113</v>
      </c>
      <c r="C1159" s="2">
        <v>45967</v>
      </c>
      <c r="D1159" s="3">
        <v>0.78452546296296299</v>
      </c>
      <c r="E1159" t="s">
        <v>194</v>
      </c>
      <c r="F1159">
        <v>0</v>
      </c>
      <c r="G1159" t="s">
        <v>189</v>
      </c>
    </row>
    <row r="1160" spans="1:7">
      <c r="A1160" t="s">
        <v>1356</v>
      </c>
      <c r="B1160" t="s">
        <v>158</v>
      </c>
      <c r="C1160" s="2">
        <v>45799</v>
      </c>
      <c r="D1160" s="3">
        <v>0.9921875</v>
      </c>
      <c r="E1160" t="s">
        <v>194</v>
      </c>
      <c r="F1160">
        <v>0</v>
      </c>
      <c r="G1160" t="s">
        <v>189</v>
      </c>
    </row>
    <row r="1161" spans="1:7">
      <c r="A1161" t="s">
        <v>1357</v>
      </c>
      <c r="B1161" t="s">
        <v>71</v>
      </c>
      <c r="C1161" s="2">
        <v>45964</v>
      </c>
      <c r="D1161" s="3">
        <v>0.47418981481481481</v>
      </c>
      <c r="E1161" t="s">
        <v>261</v>
      </c>
      <c r="F1161">
        <v>10000</v>
      </c>
      <c r="G1161" t="s">
        <v>189</v>
      </c>
    </row>
    <row r="1162" spans="1:7">
      <c r="A1162" t="s">
        <v>1358</v>
      </c>
      <c r="B1162" t="s">
        <v>177</v>
      </c>
      <c r="C1162" s="2">
        <v>45670</v>
      </c>
      <c r="D1162" s="3">
        <v>0.64777777777777779</v>
      </c>
      <c r="E1162" t="s">
        <v>261</v>
      </c>
      <c r="F1162">
        <v>10000</v>
      </c>
      <c r="G1162" t="s">
        <v>189</v>
      </c>
    </row>
    <row r="1163" spans="1:7">
      <c r="A1163" t="s">
        <v>1359</v>
      </c>
      <c r="B1163" t="s">
        <v>173</v>
      </c>
      <c r="C1163" s="2">
        <v>45872</v>
      </c>
      <c r="D1163" s="3">
        <v>0.64834490740740736</v>
      </c>
      <c r="E1163" t="s">
        <v>194</v>
      </c>
      <c r="F1163">
        <v>0</v>
      </c>
      <c r="G1163" t="s">
        <v>189</v>
      </c>
    </row>
    <row r="1164" spans="1:7">
      <c r="A1164" t="s">
        <v>1360</v>
      </c>
      <c r="B1164" t="s">
        <v>173</v>
      </c>
      <c r="C1164" s="2">
        <v>46130</v>
      </c>
      <c r="D1164" s="3">
        <v>0.50370370370370365</v>
      </c>
      <c r="E1164" t="s">
        <v>194</v>
      </c>
      <c r="F1164">
        <v>0</v>
      </c>
      <c r="G1164" t="s">
        <v>189</v>
      </c>
    </row>
    <row r="1165" spans="1:7">
      <c r="A1165" t="s">
        <v>1361</v>
      </c>
      <c r="B1165" t="s">
        <v>170</v>
      </c>
      <c r="C1165" s="2">
        <v>46085</v>
      </c>
      <c r="D1165" s="3">
        <v>0.39506944444444442</v>
      </c>
      <c r="E1165" t="s">
        <v>33</v>
      </c>
      <c r="F1165">
        <v>3000</v>
      </c>
      <c r="G1165" t="s">
        <v>189</v>
      </c>
    </row>
    <row r="1166" spans="1:7">
      <c r="A1166" t="s">
        <v>1362</v>
      </c>
      <c r="B1166" t="s">
        <v>95</v>
      </c>
      <c r="C1166" s="2">
        <v>45970</v>
      </c>
      <c r="D1166" s="3">
        <v>0.87535879629629632</v>
      </c>
      <c r="E1166" t="s">
        <v>194</v>
      </c>
      <c r="F1166">
        <v>0</v>
      </c>
      <c r="G1166" t="s">
        <v>189</v>
      </c>
    </row>
    <row r="1167" spans="1:7">
      <c r="A1167" t="s">
        <v>1363</v>
      </c>
      <c r="B1167" t="s">
        <v>124</v>
      </c>
      <c r="C1167" s="2">
        <v>45888</v>
      </c>
      <c r="D1167" s="3">
        <v>0.61375000000000002</v>
      </c>
      <c r="E1167" t="s">
        <v>33</v>
      </c>
      <c r="F1167">
        <v>6000</v>
      </c>
      <c r="G1167" t="s">
        <v>189</v>
      </c>
    </row>
    <row r="1168" spans="1:7">
      <c r="A1168" t="s">
        <v>1364</v>
      </c>
      <c r="B1168" t="s">
        <v>156</v>
      </c>
      <c r="C1168" s="2">
        <v>45681</v>
      </c>
      <c r="D1168" s="3">
        <v>0.66873842592592592</v>
      </c>
      <c r="E1168" t="s">
        <v>33</v>
      </c>
      <c r="F1168">
        <v>3000</v>
      </c>
      <c r="G1168" t="s">
        <v>189</v>
      </c>
    </row>
    <row r="1169" spans="1:8">
      <c r="A1169" t="s">
        <v>1365</v>
      </c>
      <c r="B1169" t="s">
        <v>158</v>
      </c>
      <c r="C1169" s="2">
        <v>46058</v>
      </c>
      <c r="D1169" s="3">
        <v>0.96765046296296298</v>
      </c>
      <c r="E1169" t="s">
        <v>33</v>
      </c>
      <c r="F1169">
        <v>4000</v>
      </c>
      <c r="G1169" t="s">
        <v>189</v>
      </c>
    </row>
    <row r="1170" spans="1:8">
      <c r="A1170" t="s">
        <v>1366</v>
      </c>
      <c r="B1170" t="s">
        <v>91</v>
      </c>
      <c r="C1170" s="2">
        <v>45994</v>
      </c>
      <c r="D1170" s="3">
        <v>0.68657407407407411</v>
      </c>
      <c r="E1170" t="s">
        <v>211</v>
      </c>
      <c r="F1170">
        <v>0</v>
      </c>
      <c r="G1170" t="s">
        <v>189</v>
      </c>
    </row>
    <row r="1171" spans="1:8">
      <c r="A1171" t="s">
        <v>1367</v>
      </c>
      <c r="B1171" t="s">
        <v>91</v>
      </c>
      <c r="C1171" s="2">
        <v>45839</v>
      </c>
      <c r="D1171" s="3">
        <v>0.1143287037037037</v>
      </c>
      <c r="E1171" t="s">
        <v>33</v>
      </c>
      <c r="F1171">
        <v>1500</v>
      </c>
      <c r="G1171" t="s">
        <v>189</v>
      </c>
    </row>
    <row r="1172" spans="1:8">
      <c r="A1172" t="s">
        <v>1368</v>
      </c>
      <c r="B1172" t="s">
        <v>130</v>
      </c>
      <c r="C1172" s="2">
        <v>45948</v>
      </c>
      <c r="D1172" s="3">
        <v>0.38798611111111109</v>
      </c>
      <c r="E1172" t="s">
        <v>33</v>
      </c>
      <c r="F1172">
        <v>5000</v>
      </c>
      <c r="G1172" t="s">
        <v>189</v>
      </c>
    </row>
    <row r="1173" spans="1:8">
      <c r="A1173" t="s">
        <v>1369</v>
      </c>
      <c r="B1173" t="s">
        <v>147</v>
      </c>
      <c r="C1173" s="2">
        <v>45669</v>
      </c>
      <c r="D1173" s="3">
        <v>0.3721990740740741</v>
      </c>
      <c r="E1173" t="s">
        <v>33</v>
      </c>
      <c r="F1173">
        <v>1500</v>
      </c>
      <c r="G1173" t="s">
        <v>214</v>
      </c>
      <c r="H1173" t="s">
        <v>1215</v>
      </c>
    </row>
    <row r="1174" spans="1:8">
      <c r="A1174" t="s">
        <v>1370</v>
      </c>
      <c r="B1174" t="s">
        <v>149</v>
      </c>
      <c r="C1174" s="2">
        <v>46086</v>
      </c>
      <c r="D1174" s="3">
        <v>0.62805555555555559</v>
      </c>
      <c r="E1174" t="s">
        <v>261</v>
      </c>
      <c r="F1174">
        <v>2000</v>
      </c>
      <c r="G1174" t="s">
        <v>189</v>
      </c>
    </row>
    <row r="1175" spans="1:8">
      <c r="A1175" t="s">
        <v>1371</v>
      </c>
      <c r="B1175" t="s">
        <v>107</v>
      </c>
      <c r="C1175" s="2">
        <v>45975</v>
      </c>
      <c r="D1175" s="3">
        <v>0.61506944444444445</v>
      </c>
      <c r="E1175" t="s">
        <v>33</v>
      </c>
      <c r="F1175">
        <v>8000</v>
      </c>
      <c r="G1175" t="s">
        <v>189</v>
      </c>
    </row>
    <row r="1176" spans="1:8">
      <c r="A1176" t="s">
        <v>1372</v>
      </c>
      <c r="B1176" t="s">
        <v>120</v>
      </c>
      <c r="C1176" s="2">
        <v>45865</v>
      </c>
      <c r="D1176" s="3">
        <v>0.69686342592592587</v>
      </c>
      <c r="E1176" t="s">
        <v>33</v>
      </c>
      <c r="F1176">
        <v>500</v>
      </c>
      <c r="G1176" t="s">
        <v>214</v>
      </c>
      <c r="H1176" t="s">
        <v>1094</v>
      </c>
    </row>
    <row r="1177" spans="1:8">
      <c r="A1177" t="s">
        <v>1373</v>
      </c>
      <c r="B1177" t="s">
        <v>84</v>
      </c>
      <c r="C1177" s="2">
        <v>46066</v>
      </c>
      <c r="D1177" s="3">
        <v>0.71913194444444439</v>
      </c>
      <c r="E1177" t="s">
        <v>33</v>
      </c>
      <c r="F1177">
        <v>8000</v>
      </c>
      <c r="G1177" t="s">
        <v>189</v>
      </c>
    </row>
    <row r="1178" spans="1:8">
      <c r="A1178" t="s">
        <v>1374</v>
      </c>
      <c r="B1178" t="s">
        <v>139</v>
      </c>
      <c r="C1178" s="2">
        <v>46131</v>
      </c>
      <c r="D1178" s="3">
        <v>0.74103009259259256</v>
      </c>
      <c r="E1178" t="s">
        <v>33</v>
      </c>
      <c r="F1178">
        <v>5000</v>
      </c>
      <c r="G1178" t="s">
        <v>189</v>
      </c>
    </row>
    <row r="1179" spans="1:8">
      <c r="A1179" t="s">
        <v>1375</v>
      </c>
      <c r="B1179" t="s">
        <v>172</v>
      </c>
      <c r="C1179" s="2">
        <v>45962</v>
      </c>
      <c r="D1179" s="3">
        <v>0.57836805555555559</v>
      </c>
      <c r="E1179" t="s">
        <v>194</v>
      </c>
      <c r="F1179">
        <v>0</v>
      </c>
      <c r="G1179" t="s">
        <v>189</v>
      </c>
    </row>
    <row r="1180" spans="1:8">
      <c r="A1180" t="s">
        <v>1376</v>
      </c>
      <c r="B1180" t="s">
        <v>102</v>
      </c>
      <c r="C1180" s="2">
        <v>46100</v>
      </c>
      <c r="D1180" s="3">
        <v>0.66576388888888893</v>
      </c>
      <c r="E1180" t="s">
        <v>33</v>
      </c>
      <c r="F1180">
        <v>8000</v>
      </c>
      <c r="G1180" t="s">
        <v>189</v>
      </c>
    </row>
    <row r="1181" spans="1:8">
      <c r="A1181" t="s">
        <v>1377</v>
      </c>
      <c r="B1181" t="s">
        <v>170</v>
      </c>
      <c r="C1181" s="2">
        <v>45702</v>
      </c>
      <c r="D1181" s="3">
        <v>0.4133101851851852</v>
      </c>
      <c r="E1181" t="s">
        <v>33</v>
      </c>
      <c r="F1181">
        <v>10000</v>
      </c>
      <c r="G1181" t="s">
        <v>189</v>
      </c>
    </row>
    <row r="1182" spans="1:8">
      <c r="A1182" t="s">
        <v>1378</v>
      </c>
      <c r="B1182" t="s">
        <v>166</v>
      </c>
      <c r="C1182" s="2">
        <v>45726</v>
      </c>
      <c r="D1182" s="3">
        <v>0.78260416666666666</v>
      </c>
      <c r="E1182" t="s">
        <v>33</v>
      </c>
      <c r="F1182">
        <v>5000</v>
      </c>
      <c r="G1182" t="s">
        <v>189</v>
      </c>
    </row>
    <row r="1183" spans="1:8">
      <c r="A1183" t="s">
        <v>1379</v>
      </c>
      <c r="B1183" t="s">
        <v>178</v>
      </c>
      <c r="C1183" s="2">
        <v>45782</v>
      </c>
      <c r="D1183" s="3">
        <v>0.96166666666666667</v>
      </c>
      <c r="E1183" t="s">
        <v>33</v>
      </c>
      <c r="F1183">
        <v>3000</v>
      </c>
      <c r="G1183" t="s">
        <v>189</v>
      </c>
    </row>
    <row r="1184" spans="1:8">
      <c r="A1184" t="s">
        <v>1380</v>
      </c>
      <c r="B1184" t="s">
        <v>101</v>
      </c>
      <c r="C1184" s="2">
        <v>45916</v>
      </c>
      <c r="D1184" s="3">
        <v>0.37672453703703701</v>
      </c>
      <c r="E1184" t="s">
        <v>33</v>
      </c>
      <c r="F1184">
        <v>10000</v>
      </c>
      <c r="G1184" t="s">
        <v>189</v>
      </c>
    </row>
    <row r="1185" spans="1:8">
      <c r="A1185" t="s">
        <v>1381</v>
      </c>
      <c r="B1185" t="s">
        <v>176</v>
      </c>
      <c r="C1185" s="2">
        <v>46130</v>
      </c>
      <c r="D1185" s="3">
        <v>0.57459490740740737</v>
      </c>
      <c r="E1185" t="s">
        <v>194</v>
      </c>
      <c r="F1185">
        <v>0</v>
      </c>
      <c r="G1185" t="s">
        <v>189</v>
      </c>
    </row>
    <row r="1186" spans="1:8">
      <c r="A1186" t="s">
        <v>1382</v>
      </c>
      <c r="B1186" t="s">
        <v>71</v>
      </c>
      <c r="C1186" s="2">
        <v>45914</v>
      </c>
      <c r="D1186" s="3">
        <v>0.33203703703703702</v>
      </c>
      <c r="E1186" t="s">
        <v>33</v>
      </c>
      <c r="F1186">
        <v>5000</v>
      </c>
      <c r="G1186" t="s">
        <v>189</v>
      </c>
    </row>
    <row r="1187" spans="1:8">
      <c r="A1187" t="s">
        <v>1383</v>
      </c>
      <c r="B1187" t="s">
        <v>84</v>
      </c>
      <c r="C1187" s="2">
        <v>45742</v>
      </c>
      <c r="D1187" s="3">
        <v>0.67760416666666667</v>
      </c>
      <c r="E1187" t="s">
        <v>261</v>
      </c>
      <c r="F1187">
        <v>2000</v>
      </c>
      <c r="G1187" t="s">
        <v>189</v>
      </c>
    </row>
    <row r="1188" spans="1:8">
      <c r="A1188" t="s">
        <v>1384</v>
      </c>
      <c r="B1188" t="s">
        <v>116</v>
      </c>
      <c r="C1188" s="2">
        <v>45823</v>
      </c>
      <c r="D1188" s="3">
        <v>0.33446759259259262</v>
      </c>
      <c r="E1188" t="s">
        <v>33</v>
      </c>
      <c r="F1188">
        <v>2500</v>
      </c>
      <c r="G1188" t="s">
        <v>189</v>
      </c>
    </row>
    <row r="1189" spans="1:8">
      <c r="A1189" t="s">
        <v>1385</v>
      </c>
      <c r="B1189" t="s">
        <v>175</v>
      </c>
      <c r="C1189" s="2">
        <v>46058</v>
      </c>
      <c r="D1189" s="3">
        <v>0.36305555555555558</v>
      </c>
      <c r="E1189" t="s">
        <v>33</v>
      </c>
      <c r="F1189">
        <v>2500</v>
      </c>
      <c r="G1189" t="s">
        <v>189</v>
      </c>
    </row>
    <row r="1190" spans="1:8">
      <c r="A1190" t="s">
        <v>1386</v>
      </c>
      <c r="B1190" t="s">
        <v>126</v>
      </c>
      <c r="C1190" s="2">
        <v>45840</v>
      </c>
      <c r="D1190" s="3">
        <v>0.3770486111111111</v>
      </c>
      <c r="E1190" t="s">
        <v>33</v>
      </c>
      <c r="F1190">
        <v>2000</v>
      </c>
      <c r="G1190" t="s">
        <v>189</v>
      </c>
    </row>
    <row r="1191" spans="1:8">
      <c r="A1191" t="s">
        <v>1387</v>
      </c>
      <c r="B1191" t="s">
        <v>81</v>
      </c>
      <c r="C1191" s="2">
        <v>46193</v>
      </c>
      <c r="D1191" s="3">
        <v>0.74006944444444445</v>
      </c>
      <c r="E1191" t="s">
        <v>211</v>
      </c>
      <c r="F1191">
        <v>0</v>
      </c>
      <c r="G1191" t="s">
        <v>189</v>
      </c>
    </row>
    <row r="1192" spans="1:8">
      <c r="A1192" t="s">
        <v>1388</v>
      </c>
      <c r="B1192" t="s">
        <v>120</v>
      </c>
      <c r="C1192" s="2">
        <v>46112</v>
      </c>
      <c r="D1192" s="3">
        <v>0.16670138888888891</v>
      </c>
      <c r="E1192" t="s">
        <v>194</v>
      </c>
      <c r="F1192">
        <v>0</v>
      </c>
      <c r="G1192" t="s">
        <v>189</v>
      </c>
    </row>
    <row r="1193" spans="1:8">
      <c r="A1193" t="s">
        <v>1389</v>
      </c>
      <c r="B1193" t="s">
        <v>112</v>
      </c>
      <c r="C1193" s="2">
        <v>46041</v>
      </c>
      <c r="D1193" s="3">
        <v>0.88339120370370372</v>
      </c>
      <c r="E1193" t="s">
        <v>33</v>
      </c>
      <c r="F1193">
        <v>500</v>
      </c>
      <c r="G1193" t="s">
        <v>214</v>
      </c>
      <c r="H1193" t="s">
        <v>42</v>
      </c>
    </row>
    <row r="1194" spans="1:8">
      <c r="A1194" t="s">
        <v>1390</v>
      </c>
      <c r="B1194" t="s">
        <v>104</v>
      </c>
      <c r="C1194" s="2">
        <v>45722</v>
      </c>
      <c r="D1194" s="3">
        <v>0.41395833333333332</v>
      </c>
      <c r="E1194" t="s">
        <v>194</v>
      </c>
      <c r="F1194">
        <v>0</v>
      </c>
      <c r="G1194" t="s">
        <v>189</v>
      </c>
    </row>
    <row r="1195" spans="1:8">
      <c r="A1195" t="s">
        <v>1391</v>
      </c>
      <c r="B1195" t="s">
        <v>101</v>
      </c>
      <c r="C1195" s="2">
        <v>45829</v>
      </c>
      <c r="D1195" s="3">
        <v>0.18895833333333331</v>
      </c>
      <c r="E1195" t="s">
        <v>194</v>
      </c>
      <c r="F1195">
        <v>0</v>
      </c>
      <c r="G1195" t="s">
        <v>189</v>
      </c>
    </row>
    <row r="1196" spans="1:8">
      <c r="A1196" t="s">
        <v>1392</v>
      </c>
      <c r="B1196" t="s">
        <v>161</v>
      </c>
      <c r="C1196" s="2">
        <v>45852</v>
      </c>
      <c r="D1196" s="3">
        <v>0.7496990740740741</v>
      </c>
      <c r="E1196" t="s">
        <v>33</v>
      </c>
      <c r="F1196">
        <v>4000</v>
      </c>
      <c r="G1196" t="s">
        <v>189</v>
      </c>
    </row>
    <row r="1197" spans="1:8">
      <c r="A1197" t="s">
        <v>1393</v>
      </c>
      <c r="B1197" t="s">
        <v>108</v>
      </c>
      <c r="C1197" s="2">
        <v>45766</v>
      </c>
      <c r="D1197" s="3">
        <v>0.5493055555555556</v>
      </c>
      <c r="E1197" t="s">
        <v>33</v>
      </c>
      <c r="F1197">
        <v>3000</v>
      </c>
      <c r="G1197" t="s">
        <v>189</v>
      </c>
    </row>
    <row r="1198" spans="1:8">
      <c r="A1198" t="s">
        <v>1394</v>
      </c>
      <c r="B1198" t="s">
        <v>108</v>
      </c>
      <c r="C1198" s="2">
        <v>46127</v>
      </c>
      <c r="D1198" s="3">
        <v>0.40476851851851853</v>
      </c>
      <c r="E1198" t="s">
        <v>33</v>
      </c>
      <c r="F1198">
        <v>8000</v>
      </c>
      <c r="G1198" t="s">
        <v>189</v>
      </c>
    </row>
    <row r="1199" spans="1:8">
      <c r="A1199" t="s">
        <v>1395</v>
      </c>
      <c r="B1199" t="s">
        <v>84</v>
      </c>
      <c r="C1199" s="2">
        <v>45881</v>
      </c>
      <c r="D1199" s="3">
        <v>0.61780092592592595</v>
      </c>
      <c r="E1199" t="s">
        <v>33</v>
      </c>
      <c r="F1199">
        <v>1000</v>
      </c>
      <c r="G1199" t="s">
        <v>189</v>
      </c>
    </row>
    <row r="1200" spans="1:8">
      <c r="A1200" t="s">
        <v>1396</v>
      </c>
      <c r="B1200" t="s">
        <v>153</v>
      </c>
      <c r="C1200" s="2">
        <v>45833</v>
      </c>
      <c r="D1200" s="3">
        <v>0.42127314814814809</v>
      </c>
      <c r="E1200" t="s">
        <v>33</v>
      </c>
      <c r="F1200">
        <v>10000</v>
      </c>
      <c r="G1200" t="s">
        <v>189</v>
      </c>
    </row>
    <row r="1201" spans="1:8">
      <c r="A1201" t="s">
        <v>1397</v>
      </c>
      <c r="B1201" t="s">
        <v>167</v>
      </c>
      <c r="C1201" s="2">
        <v>45794</v>
      </c>
      <c r="D1201" s="3">
        <v>0.52833333333333332</v>
      </c>
      <c r="E1201" t="s">
        <v>211</v>
      </c>
      <c r="F1201">
        <v>0</v>
      </c>
      <c r="G1201" t="s">
        <v>189</v>
      </c>
    </row>
    <row r="1202" spans="1:8">
      <c r="A1202" t="s">
        <v>1398</v>
      </c>
      <c r="B1202" t="s">
        <v>166</v>
      </c>
      <c r="C1202" s="2">
        <v>46151</v>
      </c>
      <c r="D1202" s="3">
        <v>0.20946759259259259</v>
      </c>
      <c r="E1202" t="s">
        <v>211</v>
      </c>
      <c r="F1202">
        <v>0</v>
      </c>
      <c r="G1202" t="s">
        <v>189</v>
      </c>
    </row>
    <row r="1203" spans="1:8">
      <c r="A1203" t="s">
        <v>1399</v>
      </c>
      <c r="B1203" t="s">
        <v>146</v>
      </c>
      <c r="C1203" s="2">
        <v>45896</v>
      </c>
      <c r="D1203" s="3">
        <v>0.69791666666666663</v>
      </c>
      <c r="E1203" t="s">
        <v>33</v>
      </c>
      <c r="F1203">
        <v>8000</v>
      </c>
      <c r="G1203" t="s">
        <v>189</v>
      </c>
    </row>
    <row r="1204" spans="1:8">
      <c r="A1204" t="s">
        <v>1400</v>
      </c>
      <c r="B1204" t="s">
        <v>93</v>
      </c>
      <c r="C1204" s="2">
        <v>45974</v>
      </c>
      <c r="D1204" s="3">
        <v>0.39430555555555558</v>
      </c>
      <c r="E1204" t="s">
        <v>33</v>
      </c>
      <c r="F1204">
        <v>1000</v>
      </c>
      <c r="G1204" t="s">
        <v>189</v>
      </c>
    </row>
    <row r="1205" spans="1:8">
      <c r="A1205" t="s">
        <v>1401</v>
      </c>
      <c r="B1205" t="s">
        <v>128</v>
      </c>
      <c r="C1205" s="2">
        <v>46168</v>
      </c>
      <c r="D1205" s="3">
        <v>0.46486111111111111</v>
      </c>
      <c r="E1205" t="s">
        <v>33</v>
      </c>
      <c r="F1205">
        <v>500</v>
      </c>
      <c r="G1205" t="s">
        <v>189</v>
      </c>
    </row>
    <row r="1206" spans="1:8">
      <c r="A1206" t="s">
        <v>1402</v>
      </c>
      <c r="B1206" t="s">
        <v>173</v>
      </c>
      <c r="C1206" s="2">
        <v>46112</v>
      </c>
      <c r="D1206" s="3">
        <v>0.76467592592592593</v>
      </c>
      <c r="E1206" t="s">
        <v>33</v>
      </c>
      <c r="F1206">
        <v>10000</v>
      </c>
      <c r="G1206" t="s">
        <v>189</v>
      </c>
    </row>
    <row r="1207" spans="1:8">
      <c r="A1207" t="s">
        <v>1403</v>
      </c>
      <c r="B1207" t="s">
        <v>79</v>
      </c>
      <c r="C1207" s="2">
        <v>46191</v>
      </c>
      <c r="D1207" s="3">
        <v>0.81019675925925927</v>
      </c>
      <c r="E1207" t="s">
        <v>194</v>
      </c>
      <c r="F1207">
        <v>0</v>
      </c>
      <c r="G1207" t="s">
        <v>189</v>
      </c>
    </row>
    <row r="1208" spans="1:8">
      <c r="A1208" t="s">
        <v>1404</v>
      </c>
      <c r="B1208" t="s">
        <v>110</v>
      </c>
      <c r="C1208" s="2">
        <v>45997</v>
      </c>
      <c r="D1208" s="3">
        <v>0.50942129629629629</v>
      </c>
      <c r="E1208" t="s">
        <v>33</v>
      </c>
      <c r="F1208">
        <v>10000</v>
      </c>
      <c r="G1208" t="s">
        <v>214</v>
      </c>
      <c r="H1208" t="s">
        <v>1215</v>
      </c>
    </row>
    <row r="1209" spans="1:8">
      <c r="A1209" t="s">
        <v>1405</v>
      </c>
      <c r="B1209" t="s">
        <v>158</v>
      </c>
      <c r="C1209" s="2">
        <v>46048</v>
      </c>
      <c r="D1209" s="3">
        <v>0.67462962962962958</v>
      </c>
      <c r="E1209" t="s">
        <v>33</v>
      </c>
      <c r="F1209">
        <v>1000</v>
      </c>
      <c r="G1209" t="s">
        <v>189</v>
      </c>
    </row>
    <row r="1210" spans="1:8">
      <c r="A1210" t="s">
        <v>1406</v>
      </c>
      <c r="B1210" t="s">
        <v>84</v>
      </c>
      <c r="C1210" s="2">
        <v>45855</v>
      </c>
      <c r="D1210" s="3">
        <v>0.17306712962962961</v>
      </c>
      <c r="E1210" t="s">
        <v>33</v>
      </c>
      <c r="F1210">
        <v>1500</v>
      </c>
      <c r="G1210" t="s">
        <v>189</v>
      </c>
    </row>
    <row r="1211" spans="1:8">
      <c r="A1211" t="s">
        <v>1407</v>
      </c>
      <c r="B1211" t="s">
        <v>107</v>
      </c>
      <c r="C1211" s="2">
        <v>45899</v>
      </c>
      <c r="D1211" s="3">
        <v>0.68594907407407413</v>
      </c>
      <c r="E1211" t="s">
        <v>33</v>
      </c>
      <c r="F1211">
        <v>1500</v>
      </c>
      <c r="G1211" t="s">
        <v>189</v>
      </c>
    </row>
    <row r="1212" spans="1:8">
      <c r="A1212" t="s">
        <v>1408</v>
      </c>
      <c r="B1212" t="s">
        <v>112</v>
      </c>
      <c r="C1212" s="2">
        <v>46092</v>
      </c>
      <c r="D1212" s="3">
        <v>0.3439699074074074</v>
      </c>
      <c r="E1212" t="s">
        <v>33</v>
      </c>
      <c r="F1212">
        <v>5000</v>
      </c>
      <c r="G1212" t="s">
        <v>214</v>
      </c>
      <c r="H1212" t="s">
        <v>1215</v>
      </c>
    </row>
    <row r="1213" spans="1:8">
      <c r="A1213" t="s">
        <v>1409</v>
      </c>
      <c r="B1213" t="s">
        <v>115</v>
      </c>
      <c r="C1213" s="2">
        <v>46150</v>
      </c>
      <c r="D1213" s="3">
        <v>0.26626157407407408</v>
      </c>
      <c r="E1213" t="s">
        <v>33</v>
      </c>
      <c r="F1213">
        <v>5000</v>
      </c>
      <c r="G1213" t="s">
        <v>189</v>
      </c>
    </row>
    <row r="1214" spans="1:8">
      <c r="A1214" t="s">
        <v>1410</v>
      </c>
      <c r="B1214" t="s">
        <v>145</v>
      </c>
      <c r="C1214" s="2">
        <v>46101</v>
      </c>
      <c r="D1214" s="3">
        <v>0.82835648148148144</v>
      </c>
      <c r="E1214" t="s">
        <v>33</v>
      </c>
      <c r="F1214">
        <v>4000</v>
      </c>
      <c r="G1214" t="s">
        <v>189</v>
      </c>
    </row>
    <row r="1215" spans="1:8">
      <c r="A1215" t="s">
        <v>1411</v>
      </c>
      <c r="B1215" t="s">
        <v>87</v>
      </c>
      <c r="C1215" s="2">
        <v>45965</v>
      </c>
      <c r="D1215" s="3">
        <v>0.71498842592592593</v>
      </c>
      <c r="E1215" t="s">
        <v>194</v>
      </c>
      <c r="F1215">
        <v>0</v>
      </c>
      <c r="G1215" t="s">
        <v>189</v>
      </c>
    </row>
    <row r="1216" spans="1:8">
      <c r="A1216" t="s">
        <v>1412</v>
      </c>
      <c r="B1216" t="s">
        <v>140</v>
      </c>
      <c r="C1216" s="2">
        <v>45971</v>
      </c>
      <c r="D1216" s="3">
        <v>0.6420717592592593</v>
      </c>
      <c r="E1216" t="s">
        <v>33</v>
      </c>
      <c r="F1216">
        <v>1000</v>
      </c>
      <c r="G1216" t="s">
        <v>189</v>
      </c>
    </row>
    <row r="1217" spans="1:8">
      <c r="A1217" t="s">
        <v>1413</v>
      </c>
      <c r="B1217" t="s">
        <v>172</v>
      </c>
      <c r="C1217" s="2">
        <v>46138</v>
      </c>
      <c r="D1217" s="3">
        <v>0.37375000000000003</v>
      </c>
      <c r="E1217" t="s">
        <v>33</v>
      </c>
      <c r="F1217">
        <v>6000</v>
      </c>
      <c r="G1217" t="s">
        <v>189</v>
      </c>
    </row>
    <row r="1218" spans="1:8">
      <c r="A1218" t="s">
        <v>1414</v>
      </c>
      <c r="B1218" t="s">
        <v>128</v>
      </c>
      <c r="C1218" s="2">
        <v>46161</v>
      </c>
      <c r="D1218" s="3">
        <v>0.60167824074074072</v>
      </c>
      <c r="E1218" t="s">
        <v>261</v>
      </c>
      <c r="F1218">
        <v>5000</v>
      </c>
      <c r="G1218" t="s">
        <v>189</v>
      </c>
    </row>
    <row r="1219" spans="1:8">
      <c r="A1219" t="s">
        <v>1415</v>
      </c>
      <c r="B1219" t="s">
        <v>120</v>
      </c>
      <c r="C1219" s="2">
        <v>45730</v>
      </c>
      <c r="D1219" s="3">
        <v>0.58539351851851851</v>
      </c>
      <c r="E1219" t="s">
        <v>33</v>
      </c>
      <c r="F1219">
        <v>8000</v>
      </c>
      <c r="G1219" t="s">
        <v>189</v>
      </c>
    </row>
    <row r="1220" spans="1:8">
      <c r="A1220" t="s">
        <v>1416</v>
      </c>
      <c r="B1220" t="s">
        <v>178</v>
      </c>
      <c r="C1220" s="2">
        <v>46104</v>
      </c>
      <c r="D1220" s="3">
        <v>0.95136574074074076</v>
      </c>
      <c r="E1220" t="s">
        <v>194</v>
      </c>
      <c r="F1220">
        <v>0</v>
      </c>
      <c r="G1220" t="s">
        <v>189</v>
      </c>
    </row>
    <row r="1221" spans="1:8">
      <c r="A1221" t="s">
        <v>1417</v>
      </c>
      <c r="B1221" t="s">
        <v>171</v>
      </c>
      <c r="C1221" s="2">
        <v>46158</v>
      </c>
      <c r="D1221" s="3">
        <v>0.7248148148148148</v>
      </c>
      <c r="E1221" t="s">
        <v>33</v>
      </c>
      <c r="F1221">
        <v>4000</v>
      </c>
      <c r="G1221" t="s">
        <v>189</v>
      </c>
    </row>
    <row r="1222" spans="1:8">
      <c r="A1222" t="s">
        <v>1418</v>
      </c>
      <c r="B1222" t="s">
        <v>175</v>
      </c>
      <c r="C1222" s="2">
        <v>45910</v>
      </c>
      <c r="D1222" s="3">
        <v>0.37706018518518519</v>
      </c>
      <c r="E1222" t="s">
        <v>194</v>
      </c>
      <c r="F1222">
        <v>0</v>
      </c>
      <c r="G1222" t="s">
        <v>189</v>
      </c>
    </row>
    <row r="1223" spans="1:8">
      <c r="A1223" t="s">
        <v>1419</v>
      </c>
      <c r="B1223" t="s">
        <v>167</v>
      </c>
      <c r="C1223" s="2">
        <v>45686</v>
      </c>
      <c r="D1223" s="3">
        <v>0.77857638888888892</v>
      </c>
      <c r="E1223" t="s">
        <v>33</v>
      </c>
      <c r="F1223">
        <v>5000</v>
      </c>
      <c r="G1223" t="s">
        <v>214</v>
      </c>
      <c r="H1223" t="s">
        <v>1215</v>
      </c>
    </row>
    <row r="1224" spans="1:8">
      <c r="A1224" t="s">
        <v>1420</v>
      </c>
      <c r="B1224" t="s">
        <v>113</v>
      </c>
      <c r="C1224" s="2">
        <v>45911</v>
      </c>
      <c r="D1224" s="3">
        <v>0.73811342592592588</v>
      </c>
      <c r="E1224" t="s">
        <v>33</v>
      </c>
      <c r="F1224">
        <v>1000</v>
      </c>
      <c r="G1224" t="s">
        <v>189</v>
      </c>
    </row>
    <row r="1225" spans="1:8">
      <c r="A1225" t="s">
        <v>1421</v>
      </c>
      <c r="B1225" t="s">
        <v>163</v>
      </c>
      <c r="C1225" s="2">
        <v>46051</v>
      </c>
      <c r="D1225" s="3">
        <v>0.56802083333333331</v>
      </c>
      <c r="E1225" t="s">
        <v>33</v>
      </c>
      <c r="F1225">
        <v>2000</v>
      </c>
      <c r="G1225" t="s">
        <v>189</v>
      </c>
    </row>
    <row r="1226" spans="1:8">
      <c r="A1226" t="s">
        <v>1422</v>
      </c>
      <c r="B1226" t="s">
        <v>101</v>
      </c>
      <c r="C1226" s="2">
        <v>46095</v>
      </c>
      <c r="D1226" s="3">
        <v>0.43023148148148149</v>
      </c>
      <c r="E1226" t="s">
        <v>261</v>
      </c>
      <c r="F1226">
        <v>20000</v>
      </c>
      <c r="G1226" t="s">
        <v>189</v>
      </c>
    </row>
    <row r="1227" spans="1:8">
      <c r="A1227" t="s">
        <v>1423</v>
      </c>
      <c r="B1227" t="s">
        <v>156</v>
      </c>
      <c r="C1227" s="2">
        <v>45973</v>
      </c>
      <c r="D1227" s="3">
        <v>0.7839814814814815</v>
      </c>
      <c r="E1227" t="s">
        <v>211</v>
      </c>
      <c r="F1227">
        <v>0</v>
      </c>
      <c r="G1227" t="s">
        <v>189</v>
      </c>
    </row>
    <row r="1228" spans="1:8">
      <c r="A1228" t="s">
        <v>1424</v>
      </c>
      <c r="B1228" t="s">
        <v>91</v>
      </c>
      <c r="C1228" s="2">
        <v>46010</v>
      </c>
      <c r="D1228" s="3">
        <v>0.80401620370370375</v>
      </c>
      <c r="E1228" t="s">
        <v>33</v>
      </c>
      <c r="F1228">
        <v>4000</v>
      </c>
      <c r="G1228" t="s">
        <v>189</v>
      </c>
    </row>
    <row r="1229" spans="1:8">
      <c r="A1229" t="s">
        <v>1425</v>
      </c>
      <c r="B1229" t="s">
        <v>7</v>
      </c>
      <c r="C1229" s="2">
        <v>45830</v>
      </c>
      <c r="D1229" s="3">
        <v>0.79173611111111108</v>
      </c>
      <c r="E1229" t="s">
        <v>33</v>
      </c>
      <c r="F1229">
        <v>4000</v>
      </c>
      <c r="G1229" t="s">
        <v>189</v>
      </c>
    </row>
    <row r="1230" spans="1:8">
      <c r="A1230" t="s">
        <v>1426</v>
      </c>
      <c r="B1230" t="s">
        <v>164</v>
      </c>
      <c r="C1230" s="2">
        <v>45953</v>
      </c>
      <c r="D1230" s="3">
        <v>0.75707175925925929</v>
      </c>
      <c r="E1230" t="s">
        <v>33</v>
      </c>
      <c r="F1230">
        <v>1500</v>
      </c>
      <c r="G1230" t="s">
        <v>189</v>
      </c>
    </row>
    <row r="1231" spans="1:8">
      <c r="A1231" t="s">
        <v>1427</v>
      </c>
      <c r="B1231" t="s">
        <v>103</v>
      </c>
      <c r="C1231" s="2">
        <v>46172</v>
      </c>
      <c r="D1231" s="3">
        <v>0.93652777777777774</v>
      </c>
      <c r="E1231" t="s">
        <v>194</v>
      </c>
      <c r="F1231">
        <v>0</v>
      </c>
      <c r="G1231" t="s">
        <v>189</v>
      </c>
    </row>
    <row r="1232" spans="1:8">
      <c r="A1232" t="s">
        <v>1428</v>
      </c>
      <c r="B1232" t="s">
        <v>83</v>
      </c>
      <c r="C1232" s="2">
        <v>45845</v>
      </c>
      <c r="D1232" s="3">
        <v>0.80018518518518522</v>
      </c>
      <c r="E1232" t="s">
        <v>261</v>
      </c>
      <c r="F1232">
        <v>10000</v>
      </c>
      <c r="G1232" t="s">
        <v>189</v>
      </c>
    </row>
    <row r="1233" spans="1:8">
      <c r="A1233" t="s">
        <v>1429</v>
      </c>
      <c r="B1233" t="s">
        <v>160</v>
      </c>
      <c r="C1233" s="2">
        <v>45769</v>
      </c>
      <c r="D1233" s="3">
        <v>0.8403356481481481</v>
      </c>
      <c r="E1233" t="s">
        <v>33</v>
      </c>
      <c r="F1233">
        <v>4000</v>
      </c>
      <c r="G1233" t="s">
        <v>189</v>
      </c>
    </row>
    <row r="1234" spans="1:8">
      <c r="A1234" t="s">
        <v>1430</v>
      </c>
      <c r="B1234" t="s">
        <v>84</v>
      </c>
      <c r="C1234" s="2">
        <v>46008</v>
      </c>
      <c r="D1234" s="3">
        <v>9.4097222222222221E-2</v>
      </c>
      <c r="E1234" t="s">
        <v>33</v>
      </c>
      <c r="F1234">
        <v>1000</v>
      </c>
      <c r="G1234" t="s">
        <v>189</v>
      </c>
    </row>
    <row r="1235" spans="1:8">
      <c r="A1235" t="s">
        <v>1431</v>
      </c>
      <c r="B1235" t="s">
        <v>115</v>
      </c>
      <c r="C1235" s="2">
        <v>45665</v>
      </c>
      <c r="D1235" s="3">
        <v>0.7847453703703704</v>
      </c>
      <c r="E1235" t="s">
        <v>33</v>
      </c>
      <c r="F1235">
        <v>6000</v>
      </c>
      <c r="G1235" t="s">
        <v>189</v>
      </c>
    </row>
    <row r="1236" spans="1:8">
      <c r="A1236" t="s">
        <v>1432</v>
      </c>
      <c r="B1236" t="s">
        <v>129</v>
      </c>
      <c r="C1236" s="2">
        <v>46190</v>
      </c>
      <c r="D1236" s="3">
        <v>0.99186342592592591</v>
      </c>
      <c r="E1236" t="s">
        <v>211</v>
      </c>
      <c r="F1236">
        <v>0</v>
      </c>
      <c r="G1236" t="s">
        <v>189</v>
      </c>
    </row>
    <row r="1237" spans="1:8">
      <c r="A1237" t="s">
        <v>1433</v>
      </c>
      <c r="B1237" t="s">
        <v>124</v>
      </c>
      <c r="C1237" s="2">
        <v>46097</v>
      </c>
      <c r="D1237" s="3">
        <v>0.53050925925925929</v>
      </c>
      <c r="E1237" t="s">
        <v>33</v>
      </c>
      <c r="F1237">
        <v>3000</v>
      </c>
      <c r="G1237" t="s">
        <v>189</v>
      </c>
    </row>
    <row r="1238" spans="1:8">
      <c r="A1238" t="s">
        <v>1434</v>
      </c>
      <c r="B1238" t="s">
        <v>127</v>
      </c>
      <c r="C1238" s="2">
        <v>46066</v>
      </c>
      <c r="D1238" s="3">
        <v>0.54400462962962959</v>
      </c>
      <c r="E1238" t="s">
        <v>211</v>
      </c>
      <c r="F1238">
        <v>0</v>
      </c>
      <c r="G1238" t="s">
        <v>189</v>
      </c>
    </row>
    <row r="1239" spans="1:8">
      <c r="A1239" t="s">
        <v>1435</v>
      </c>
      <c r="B1239" t="s">
        <v>7</v>
      </c>
      <c r="C1239" s="2">
        <v>46125</v>
      </c>
      <c r="D1239" s="3">
        <v>0.85122685185185187</v>
      </c>
      <c r="E1239" t="s">
        <v>194</v>
      </c>
      <c r="F1239">
        <v>0</v>
      </c>
      <c r="G1239" t="s">
        <v>189</v>
      </c>
    </row>
    <row r="1240" spans="1:8">
      <c r="A1240" t="s">
        <v>1436</v>
      </c>
      <c r="B1240" t="s">
        <v>76</v>
      </c>
      <c r="C1240" s="2">
        <v>45783</v>
      </c>
      <c r="D1240" s="3">
        <v>0.84564814814814815</v>
      </c>
      <c r="E1240" t="s">
        <v>194</v>
      </c>
      <c r="F1240">
        <v>0</v>
      </c>
      <c r="G1240" t="s">
        <v>189</v>
      </c>
    </row>
    <row r="1241" spans="1:8">
      <c r="A1241" t="s">
        <v>1437</v>
      </c>
      <c r="B1241" t="s">
        <v>138</v>
      </c>
      <c r="C1241" s="2">
        <v>46144</v>
      </c>
      <c r="D1241" s="3">
        <v>0.69597222222222221</v>
      </c>
      <c r="E1241" t="s">
        <v>33</v>
      </c>
      <c r="F1241">
        <v>10000</v>
      </c>
      <c r="G1241" t="s">
        <v>214</v>
      </c>
      <c r="H1241" t="s">
        <v>42</v>
      </c>
    </row>
    <row r="1242" spans="1:8">
      <c r="A1242" t="s">
        <v>1438</v>
      </c>
      <c r="B1242" t="s">
        <v>74</v>
      </c>
      <c r="C1242" s="2">
        <v>46026</v>
      </c>
      <c r="D1242" s="3">
        <v>0.86929398148148151</v>
      </c>
      <c r="E1242" t="s">
        <v>33</v>
      </c>
      <c r="F1242">
        <v>5000</v>
      </c>
      <c r="G1242" t="s">
        <v>189</v>
      </c>
    </row>
    <row r="1243" spans="1:8">
      <c r="A1243" t="s">
        <v>1439</v>
      </c>
      <c r="B1243" t="s">
        <v>143</v>
      </c>
      <c r="C1243" s="2">
        <v>46067</v>
      </c>
      <c r="D1243" s="3">
        <v>0.78478009259259263</v>
      </c>
      <c r="E1243" t="s">
        <v>33</v>
      </c>
      <c r="F1243">
        <v>5000</v>
      </c>
      <c r="G1243" t="s">
        <v>214</v>
      </c>
      <c r="H1243" t="s">
        <v>1103</v>
      </c>
    </row>
    <row r="1244" spans="1:8">
      <c r="A1244" t="s">
        <v>1440</v>
      </c>
      <c r="B1244" t="s">
        <v>174</v>
      </c>
      <c r="C1244" s="2">
        <v>46052</v>
      </c>
      <c r="D1244" s="3">
        <v>0.46718749999999998</v>
      </c>
      <c r="E1244" t="s">
        <v>33</v>
      </c>
      <c r="F1244">
        <v>6000</v>
      </c>
      <c r="G1244" t="s">
        <v>189</v>
      </c>
    </row>
    <row r="1245" spans="1:8">
      <c r="A1245" t="s">
        <v>1441</v>
      </c>
      <c r="B1245" t="s">
        <v>172</v>
      </c>
      <c r="C1245" s="2">
        <v>46174</v>
      </c>
      <c r="D1245" s="3">
        <v>0.10543981481481481</v>
      </c>
      <c r="E1245" t="s">
        <v>33</v>
      </c>
      <c r="F1245">
        <v>10000</v>
      </c>
      <c r="G1245" t="s">
        <v>214</v>
      </c>
      <c r="H1245" t="s">
        <v>1094</v>
      </c>
    </row>
    <row r="1246" spans="1:8">
      <c r="A1246" t="s">
        <v>1442</v>
      </c>
      <c r="B1246" t="s">
        <v>101</v>
      </c>
      <c r="C1246" s="2">
        <v>46114</v>
      </c>
      <c r="D1246" s="3">
        <v>0.93798611111111108</v>
      </c>
      <c r="E1246" t="s">
        <v>33</v>
      </c>
      <c r="F1246">
        <v>2000</v>
      </c>
      <c r="G1246" t="s">
        <v>189</v>
      </c>
    </row>
    <row r="1247" spans="1:8">
      <c r="A1247" t="s">
        <v>1443</v>
      </c>
      <c r="B1247" t="s">
        <v>177</v>
      </c>
      <c r="C1247" s="2">
        <v>45749</v>
      </c>
      <c r="D1247" s="3">
        <v>0.28126157407407409</v>
      </c>
      <c r="E1247" t="s">
        <v>33</v>
      </c>
      <c r="F1247">
        <v>3000</v>
      </c>
      <c r="G1247" t="s">
        <v>189</v>
      </c>
    </row>
    <row r="1248" spans="1:8">
      <c r="A1248" t="s">
        <v>1444</v>
      </c>
      <c r="B1248" t="s">
        <v>179</v>
      </c>
      <c r="C1248" s="2">
        <v>45945</v>
      </c>
      <c r="D1248" s="3">
        <v>0.3865972222222222</v>
      </c>
      <c r="E1248" t="s">
        <v>33</v>
      </c>
      <c r="F1248">
        <v>10000</v>
      </c>
      <c r="G1248" t="s">
        <v>189</v>
      </c>
    </row>
    <row r="1249" spans="1:8">
      <c r="A1249" t="s">
        <v>1445</v>
      </c>
      <c r="B1249" t="s">
        <v>96</v>
      </c>
      <c r="C1249" s="2">
        <v>46161</v>
      </c>
      <c r="D1249" s="3">
        <v>0.2807986111111111</v>
      </c>
      <c r="E1249" t="s">
        <v>211</v>
      </c>
      <c r="F1249">
        <v>0</v>
      </c>
      <c r="G1249" t="s">
        <v>189</v>
      </c>
    </row>
    <row r="1250" spans="1:8">
      <c r="A1250" t="s">
        <v>1446</v>
      </c>
      <c r="B1250" t="s">
        <v>179</v>
      </c>
      <c r="C1250" s="2">
        <v>45724</v>
      </c>
      <c r="D1250" s="3">
        <v>0.72567129629629634</v>
      </c>
      <c r="E1250" t="s">
        <v>33</v>
      </c>
      <c r="F1250">
        <v>4000</v>
      </c>
      <c r="G1250" t="s">
        <v>189</v>
      </c>
    </row>
    <row r="1251" spans="1:8">
      <c r="A1251" t="s">
        <v>1447</v>
      </c>
      <c r="B1251" t="s">
        <v>152</v>
      </c>
      <c r="C1251" s="2">
        <v>46105</v>
      </c>
      <c r="D1251" s="3">
        <v>0.80157407407407411</v>
      </c>
      <c r="E1251" t="s">
        <v>33</v>
      </c>
      <c r="F1251">
        <v>1000</v>
      </c>
      <c r="G1251" t="s">
        <v>189</v>
      </c>
    </row>
    <row r="1252" spans="1:8">
      <c r="A1252" t="s">
        <v>1447</v>
      </c>
      <c r="B1252" t="s">
        <v>124</v>
      </c>
      <c r="C1252" s="2">
        <v>45850</v>
      </c>
      <c r="D1252" s="3">
        <v>0.75527777777777783</v>
      </c>
      <c r="E1252" t="s">
        <v>33</v>
      </c>
      <c r="F1252">
        <v>3000</v>
      </c>
      <c r="G1252" t="s">
        <v>214</v>
      </c>
      <c r="H1252" t="s">
        <v>1080</v>
      </c>
    </row>
    <row r="1253" spans="1:8">
      <c r="A1253" t="s">
        <v>1448</v>
      </c>
      <c r="B1253" t="s">
        <v>175</v>
      </c>
      <c r="C1253" s="2">
        <v>45659</v>
      </c>
      <c r="D1253" s="3">
        <v>0.48442129629629632</v>
      </c>
      <c r="E1253" t="s">
        <v>33</v>
      </c>
      <c r="F1253">
        <v>4000</v>
      </c>
      <c r="G1253" t="s">
        <v>214</v>
      </c>
      <c r="H1253" t="s">
        <v>42</v>
      </c>
    </row>
    <row r="1254" spans="1:8">
      <c r="A1254" t="s">
        <v>1449</v>
      </c>
      <c r="B1254" t="s">
        <v>179</v>
      </c>
      <c r="C1254" s="2">
        <v>46031</v>
      </c>
      <c r="D1254" s="3">
        <v>0.83321759259259254</v>
      </c>
      <c r="E1254" t="s">
        <v>33</v>
      </c>
      <c r="F1254">
        <v>10000</v>
      </c>
      <c r="G1254" t="s">
        <v>189</v>
      </c>
    </row>
    <row r="1255" spans="1:8">
      <c r="A1255" t="s">
        <v>1450</v>
      </c>
      <c r="B1255" t="s">
        <v>109</v>
      </c>
      <c r="C1255" s="2">
        <v>45767</v>
      </c>
      <c r="D1255" s="3">
        <v>0.56590277777777775</v>
      </c>
      <c r="E1255" t="s">
        <v>33</v>
      </c>
      <c r="F1255">
        <v>1500</v>
      </c>
      <c r="G1255" t="s">
        <v>189</v>
      </c>
    </row>
    <row r="1256" spans="1:8">
      <c r="A1256" t="s">
        <v>1451</v>
      </c>
      <c r="B1256" t="s">
        <v>118</v>
      </c>
      <c r="C1256" s="2">
        <v>45882</v>
      </c>
      <c r="D1256" s="3">
        <v>0.68690972222222224</v>
      </c>
      <c r="E1256" t="s">
        <v>33</v>
      </c>
      <c r="F1256">
        <v>1500</v>
      </c>
      <c r="G1256" t="s">
        <v>189</v>
      </c>
    </row>
    <row r="1257" spans="1:8">
      <c r="A1257" t="s">
        <v>1452</v>
      </c>
      <c r="B1257" t="s">
        <v>170</v>
      </c>
      <c r="C1257" s="2">
        <v>45693</v>
      </c>
      <c r="D1257" s="3">
        <v>0.72189814814814812</v>
      </c>
      <c r="E1257" t="s">
        <v>261</v>
      </c>
      <c r="F1257">
        <v>1000</v>
      </c>
      <c r="G1257" t="s">
        <v>189</v>
      </c>
    </row>
    <row r="1258" spans="1:8">
      <c r="A1258" t="s">
        <v>1453</v>
      </c>
      <c r="B1258" t="s">
        <v>171</v>
      </c>
      <c r="C1258" s="2">
        <v>46147</v>
      </c>
      <c r="D1258" s="3">
        <v>0.71771990740740743</v>
      </c>
      <c r="E1258" t="s">
        <v>33</v>
      </c>
      <c r="F1258">
        <v>4000</v>
      </c>
      <c r="G1258" t="s">
        <v>189</v>
      </c>
    </row>
    <row r="1259" spans="1:8">
      <c r="A1259" t="s">
        <v>1454</v>
      </c>
      <c r="B1259" t="s">
        <v>123</v>
      </c>
      <c r="C1259" s="2">
        <v>45814</v>
      </c>
      <c r="D1259" s="3">
        <v>0.80131944444444447</v>
      </c>
      <c r="E1259" t="s">
        <v>194</v>
      </c>
      <c r="F1259">
        <v>0</v>
      </c>
      <c r="G1259" t="s">
        <v>189</v>
      </c>
    </row>
    <row r="1260" spans="1:8">
      <c r="A1260" t="s">
        <v>1455</v>
      </c>
      <c r="B1260" t="s">
        <v>170</v>
      </c>
      <c r="C1260" s="2">
        <v>45711</v>
      </c>
      <c r="D1260" s="3">
        <v>0.90915509259259264</v>
      </c>
      <c r="E1260" t="s">
        <v>194</v>
      </c>
      <c r="F1260">
        <v>0</v>
      </c>
      <c r="G1260" t="s">
        <v>189</v>
      </c>
    </row>
    <row r="1261" spans="1:8">
      <c r="A1261" t="s">
        <v>1456</v>
      </c>
      <c r="B1261" t="s">
        <v>119</v>
      </c>
      <c r="C1261" s="2">
        <v>45821</v>
      </c>
      <c r="D1261" s="3">
        <v>0.9829282407407407</v>
      </c>
      <c r="E1261" t="s">
        <v>33</v>
      </c>
      <c r="F1261">
        <v>10000</v>
      </c>
      <c r="G1261" t="s">
        <v>189</v>
      </c>
    </row>
    <row r="1262" spans="1:8">
      <c r="A1262" t="s">
        <v>1457</v>
      </c>
      <c r="B1262" t="s">
        <v>125</v>
      </c>
      <c r="C1262" s="2">
        <v>46058</v>
      </c>
      <c r="D1262" s="3">
        <v>0.56511574074074078</v>
      </c>
      <c r="E1262" t="s">
        <v>33</v>
      </c>
      <c r="F1262">
        <v>2000</v>
      </c>
      <c r="G1262" t="s">
        <v>189</v>
      </c>
    </row>
    <row r="1263" spans="1:8">
      <c r="A1263" t="s">
        <v>1458</v>
      </c>
      <c r="B1263" t="s">
        <v>151</v>
      </c>
      <c r="C1263" s="2">
        <v>46061</v>
      </c>
      <c r="D1263" s="3">
        <v>0.26444444444444443</v>
      </c>
      <c r="E1263" t="s">
        <v>194</v>
      </c>
      <c r="F1263">
        <v>0</v>
      </c>
      <c r="G1263" t="s">
        <v>189</v>
      </c>
    </row>
    <row r="1264" spans="1:8">
      <c r="A1264" t="s">
        <v>1459</v>
      </c>
      <c r="B1264" t="s">
        <v>81</v>
      </c>
      <c r="C1264" s="2">
        <v>45969</v>
      </c>
      <c r="D1264" s="3">
        <v>0.63236111111111115</v>
      </c>
      <c r="E1264" t="s">
        <v>33</v>
      </c>
      <c r="F1264">
        <v>5000</v>
      </c>
      <c r="G1264" t="s">
        <v>189</v>
      </c>
    </row>
    <row r="1265" spans="1:7">
      <c r="A1265" t="s">
        <v>1460</v>
      </c>
      <c r="B1265" t="s">
        <v>98</v>
      </c>
      <c r="C1265" s="2">
        <v>45872</v>
      </c>
      <c r="D1265" s="3">
        <v>0.40777777777777779</v>
      </c>
      <c r="E1265" t="s">
        <v>194</v>
      </c>
      <c r="F1265">
        <v>0</v>
      </c>
      <c r="G1265" t="s">
        <v>189</v>
      </c>
    </row>
    <row r="1266" spans="1:7">
      <c r="A1266" t="s">
        <v>1461</v>
      </c>
      <c r="B1266" t="s">
        <v>173</v>
      </c>
      <c r="C1266" s="2">
        <v>45762</v>
      </c>
      <c r="D1266" s="3">
        <v>0.78760416666666666</v>
      </c>
      <c r="E1266" t="s">
        <v>33</v>
      </c>
      <c r="F1266">
        <v>4000</v>
      </c>
      <c r="G1266" t="s">
        <v>189</v>
      </c>
    </row>
    <row r="1267" spans="1:7">
      <c r="A1267" t="s">
        <v>1462</v>
      </c>
      <c r="B1267" t="s">
        <v>101</v>
      </c>
      <c r="C1267" s="2">
        <v>45715</v>
      </c>
      <c r="D1267" s="3">
        <v>0.27096064814814808</v>
      </c>
      <c r="E1267" t="s">
        <v>211</v>
      </c>
      <c r="F1267">
        <v>0</v>
      </c>
      <c r="G1267" t="s">
        <v>189</v>
      </c>
    </row>
    <row r="1268" spans="1:7">
      <c r="A1268" t="s">
        <v>1463</v>
      </c>
      <c r="B1268" t="s">
        <v>146</v>
      </c>
      <c r="C1268" s="2">
        <v>46004</v>
      </c>
      <c r="D1268" s="3">
        <v>0.71504629629629635</v>
      </c>
      <c r="E1268" t="s">
        <v>194</v>
      </c>
      <c r="F1268">
        <v>0</v>
      </c>
      <c r="G1268" t="s">
        <v>189</v>
      </c>
    </row>
    <row r="1269" spans="1:7">
      <c r="A1269" t="s">
        <v>1464</v>
      </c>
      <c r="B1269" t="s">
        <v>93</v>
      </c>
      <c r="C1269" s="2">
        <v>45904</v>
      </c>
      <c r="D1269" s="3">
        <v>0.5553703703703704</v>
      </c>
      <c r="E1269" t="s">
        <v>33</v>
      </c>
      <c r="F1269">
        <v>1500</v>
      </c>
      <c r="G1269" t="s">
        <v>189</v>
      </c>
    </row>
    <row r="1270" spans="1:7">
      <c r="A1270" t="s">
        <v>1465</v>
      </c>
      <c r="B1270" t="s">
        <v>129</v>
      </c>
      <c r="C1270" s="2">
        <v>45749</v>
      </c>
      <c r="D1270" s="3">
        <v>0.83046296296296296</v>
      </c>
      <c r="E1270" t="s">
        <v>33</v>
      </c>
      <c r="F1270">
        <v>2500</v>
      </c>
      <c r="G1270" t="s">
        <v>189</v>
      </c>
    </row>
    <row r="1271" spans="1:7">
      <c r="A1271" t="s">
        <v>1466</v>
      </c>
      <c r="B1271" t="s">
        <v>137</v>
      </c>
      <c r="C1271" s="2">
        <v>46034</v>
      </c>
      <c r="D1271" s="3">
        <v>4.6585648148148147E-2</v>
      </c>
      <c r="E1271" t="s">
        <v>33</v>
      </c>
      <c r="F1271">
        <v>10000</v>
      </c>
      <c r="G1271" t="s">
        <v>189</v>
      </c>
    </row>
    <row r="1272" spans="1:7">
      <c r="A1272" t="s">
        <v>1467</v>
      </c>
      <c r="B1272" t="s">
        <v>146</v>
      </c>
      <c r="C1272" s="2">
        <v>45888</v>
      </c>
      <c r="D1272" s="3">
        <v>0.10875</v>
      </c>
      <c r="E1272" t="s">
        <v>33</v>
      </c>
      <c r="F1272">
        <v>1000</v>
      </c>
      <c r="G1272" t="s">
        <v>189</v>
      </c>
    </row>
    <row r="1273" spans="1:7">
      <c r="A1273" t="s">
        <v>1468</v>
      </c>
      <c r="B1273" t="s">
        <v>103</v>
      </c>
      <c r="C1273" s="2">
        <v>46051</v>
      </c>
      <c r="D1273" s="3">
        <v>0.6539814814814815</v>
      </c>
      <c r="E1273" t="s">
        <v>33</v>
      </c>
      <c r="F1273">
        <v>8000</v>
      </c>
      <c r="G1273" t="s">
        <v>189</v>
      </c>
    </row>
    <row r="1274" spans="1:7">
      <c r="A1274" t="s">
        <v>1469</v>
      </c>
      <c r="B1274" t="s">
        <v>122</v>
      </c>
      <c r="C1274" s="2">
        <v>45723</v>
      </c>
      <c r="D1274" s="3">
        <v>0.78877314814814814</v>
      </c>
      <c r="E1274" t="s">
        <v>33</v>
      </c>
      <c r="F1274">
        <v>4000</v>
      </c>
      <c r="G1274" t="s">
        <v>189</v>
      </c>
    </row>
    <row r="1275" spans="1:7">
      <c r="A1275" t="s">
        <v>1470</v>
      </c>
      <c r="B1275" t="s">
        <v>74</v>
      </c>
      <c r="C1275" s="2">
        <v>46061</v>
      </c>
      <c r="D1275" s="3">
        <v>0.69085648148148149</v>
      </c>
      <c r="E1275" t="s">
        <v>194</v>
      </c>
      <c r="F1275">
        <v>0</v>
      </c>
      <c r="G1275" t="s">
        <v>189</v>
      </c>
    </row>
    <row r="1276" spans="1:7">
      <c r="A1276" t="s">
        <v>1471</v>
      </c>
      <c r="B1276" t="s">
        <v>147</v>
      </c>
      <c r="C1276" s="2">
        <v>45785</v>
      </c>
      <c r="D1276" s="3">
        <v>0.80118055555555556</v>
      </c>
      <c r="E1276" t="s">
        <v>211</v>
      </c>
      <c r="F1276">
        <v>0</v>
      </c>
      <c r="G1276" t="s">
        <v>189</v>
      </c>
    </row>
    <row r="1277" spans="1:7">
      <c r="A1277" t="s">
        <v>1472</v>
      </c>
      <c r="B1277" t="s">
        <v>157</v>
      </c>
      <c r="C1277" s="2">
        <v>45842</v>
      </c>
      <c r="D1277" s="3">
        <v>2.0034722222222221E-2</v>
      </c>
      <c r="E1277" t="s">
        <v>33</v>
      </c>
      <c r="F1277">
        <v>500</v>
      </c>
      <c r="G1277" t="s">
        <v>189</v>
      </c>
    </row>
    <row r="1278" spans="1:7">
      <c r="A1278" t="s">
        <v>1473</v>
      </c>
      <c r="B1278" t="s">
        <v>107</v>
      </c>
      <c r="C1278" s="2">
        <v>45823</v>
      </c>
      <c r="D1278" s="3">
        <v>0.26173611111111111</v>
      </c>
      <c r="E1278" t="s">
        <v>194</v>
      </c>
      <c r="F1278">
        <v>0</v>
      </c>
      <c r="G1278" t="s">
        <v>189</v>
      </c>
    </row>
    <row r="1279" spans="1:7">
      <c r="A1279" t="s">
        <v>1474</v>
      </c>
      <c r="B1279" t="s">
        <v>93</v>
      </c>
      <c r="C1279" s="2">
        <v>46176</v>
      </c>
      <c r="D1279" s="3">
        <v>0.48206018518518517</v>
      </c>
      <c r="E1279" t="s">
        <v>33</v>
      </c>
      <c r="F1279">
        <v>10000</v>
      </c>
      <c r="G1279" t="s">
        <v>189</v>
      </c>
    </row>
    <row r="1280" spans="1:7">
      <c r="A1280" t="s">
        <v>1475</v>
      </c>
      <c r="B1280" t="s">
        <v>119</v>
      </c>
      <c r="C1280" s="2">
        <v>45705</v>
      </c>
      <c r="D1280" s="3">
        <v>0.89857638888888891</v>
      </c>
      <c r="E1280" t="s">
        <v>194</v>
      </c>
      <c r="F1280">
        <v>0</v>
      </c>
      <c r="G1280" t="s">
        <v>189</v>
      </c>
    </row>
    <row r="1281" spans="1:7">
      <c r="A1281" t="s">
        <v>1476</v>
      </c>
      <c r="B1281" t="s">
        <v>137</v>
      </c>
      <c r="C1281" s="2">
        <v>45801</v>
      </c>
      <c r="D1281" s="3">
        <v>0.73912037037037037</v>
      </c>
      <c r="E1281" t="s">
        <v>33</v>
      </c>
      <c r="F1281">
        <v>3000</v>
      </c>
      <c r="G1281" t="s">
        <v>189</v>
      </c>
    </row>
    <row r="1282" spans="1:7">
      <c r="A1282" t="s">
        <v>1477</v>
      </c>
      <c r="B1282" t="s">
        <v>146</v>
      </c>
      <c r="C1282" s="2">
        <v>45872</v>
      </c>
      <c r="D1282" s="3">
        <v>0.77976851851851847</v>
      </c>
      <c r="E1282" t="s">
        <v>33</v>
      </c>
      <c r="F1282">
        <v>500</v>
      </c>
      <c r="G1282" t="s">
        <v>189</v>
      </c>
    </row>
    <row r="1283" spans="1:7">
      <c r="A1283" t="s">
        <v>1478</v>
      </c>
      <c r="B1283" t="s">
        <v>119</v>
      </c>
      <c r="C1283" s="2">
        <v>45878</v>
      </c>
      <c r="D1283" s="3">
        <v>0.94346064814814812</v>
      </c>
      <c r="E1283" t="s">
        <v>33</v>
      </c>
      <c r="F1283">
        <v>3000</v>
      </c>
      <c r="G1283" t="s">
        <v>189</v>
      </c>
    </row>
    <row r="1284" spans="1:7">
      <c r="A1284" t="s">
        <v>1479</v>
      </c>
      <c r="B1284" t="s">
        <v>174</v>
      </c>
      <c r="C1284" s="2">
        <v>46090</v>
      </c>
      <c r="D1284" s="3">
        <v>0.21962962962962959</v>
      </c>
      <c r="E1284" t="s">
        <v>33</v>
      </c>
      <c r="F1284">
        <v>1500</v>
      </c>
      <c r="G1284" t="s">
        <v>189</v>
      </c>
    </row>
    <row r="1285" spans="1:7">
      <c r="A1285" t="s">
        <v>1480</v>
      </c>
      <c r="B1285" t="s">
        <v>87</v>
      </c>
      <c r="C1285" s="2">
        <v>45918</v>
      </c>
      <c r="D1285" s="3">
        <v>0.78065972222222224</v>
      </c>
      <c r="E1285" t="s">
        <v>33</v>
      </c>
      <c r="F1285">
        <v>1000</v>
      </c>
      <c r="G1285" t="s">
        <v>189</v>
      </c>
    </row>
    <row r="1286" spans="1:7">
      <c r="A1286" t="s">
        <v>1481</v>
      </c>
      <c r="B1286" t="s">
        <v>115</v>
      </c>
      <c r="C1286" s="2">
        <v>45855</v>
      </c>
      <c r="D1286" s="3">
        <v>0.7754861111111111</v>
      </c>
      <c r="E1286" t="s">
        <v>33</v>
      </c>
      <c r="F1286">
        <v>6000</v>
      </c>
      <c r="G1286" t="s">
        <v>189</v>
      </c>
    </row>
    <row r="1287" spans="1:7">
      <c r="A1287" t="s">
        <v>1482</v>
      </c>
      <c r="B1287" t="s">
        <v>134</v>
      </c>
      <c r="C1287" s="2">
        <v>45815</v>
      </c>
      <c r="D1287" s="3">
        <v>0.53503472222222226</v>
      </c>
      <c r="E1287" t="s">
        <v>33</v>
      </c>
      <c r="F1287">
        <v>8000</v>
      </c>
      <c r="G1287" t="s">
        <v>189</v>
      </c>
    </row>
    <row r="1288" spans="1:7">
      <c r="A1288" t="s">
        <v>1483</v>
      </c>
      <c r="B1288" t="s">
        <v>115</v>
      </c>
      <c r="C1288" s="2">
        <v>45785</v>
      </c>
      <c r="D1288" s="3">
        <v>0.69693287037037033</v>
      </c>
      <c r="E1288" t="s">
        <v>33</v>
      </c>
      <c r="F1288">
        <v>3000</v>
      </c>
      <c r="G1288" t="s">
        <v>189</v>
      </c>
    </row>
    <row r="1289" spans="1:7">
      <c r="A1289" t="s">
        <v>1484</v>
      </c>
      <c r="B1289" t="s">
        <v>127</v>
      </c>
      <c r="C1289" s="2">
        <v>45999</v>
      </c>
      <c r="D1289" s="3">
        <v>0.79855324074074074</v>
      </c>
      <c r="E1289" t="s">
        <v>194</v>
      </c>
      <c r="F1289">
        <v>0</v>
      </c>
      <c r="G1289" t="s">
        <v>189</v>
      </c>
    </row>
    <row r="1290" spans="1:7">
      <c r="A1290" t="s">
        <v>1485</v>
      </c>
      <c r="B1290" t="s">
        <v>90</v>
      </c>
      <c r="C1290" s="2">
        <v>46044</v>
      </c>
      <c r="D1290" s="3">
        <v>0.96833333333333338</v>
      </c>
      <c r="E1290" t="s">
        <v>261</v>
      </c>
      <c r="F1290">
        <v>1000</v>
      </c>
      <c r="G1290" t="s">
        <v>189</v>
      </c>
    </row>
    <row r="1291" spans="1:7">
      <c r="A1291" t="s">
        <v>1486</v>
      </c>
      <c r="B1291" t="s">
        <v>174</v>
      </c>
      <c r="C1291" s="2">
        <v>45971</v>
      </c>
      <c r="D1291" s="3">
        <v>0.74410879629629634</v>
      </c>
      <c r="E1291" t="s">
        <v>33</v>
      </c>
      <c r="F1291">
        <v>3000</v>
      </c>
      <c r="G1291" t="s">
        <v>189</v>
      </c>
    </row>
    <row r="1292" spans="1:7">
      <c r="A1292" t="s">
        <v>1487</v>
      </c>
      <c r="B1292" t="s">
        <v>117</v>
      </c>
      <c r="C1292" s="2">
        <v>45935</v>
      </c>
      <c r="D1292" s="3">
        <v>0.7479513888888889</v>
      </c>
      <c r="E1292" t="s">
        <v>33</v>
      </c>
      <c r="F1292">
        <v>4000</v>
      </c>
      <c r="G1292" t="s">
        <v>189</v>
      </c>
    </row>
    <row r="1293" spans="1:7">
      <c r="A1293" t="s">
        <v>1488</v>
      </c>
      <c r="B1293" t="s">
        <v>175</v>
      </c>
      <c r="C1293" s="2">
        <v>46202</v>
      </c>
      <c r="D1293" s="3">
        <v>0.70618055555555559</v>
      </c>
      <c r="E1293" t="s">
        <v>33</v>
      </c>
      <c r="F1293">
        <v>8000</v>
      </c>
      <c r="G1293" t="s">
        <v>189</v>
      </c>
    </row>
    <row r="1294" spans="1:7">
      <c r="A1294" t="s">
        <v>1489</v>
      </c>
      <c r="B1294" t="s">
        <v>71</v>
      </c>
      <c r="C1294" s="2">
        <v>46183</v>
      </c>
      <c r="D1294" s="3">
        <v>0.77925925925925921</v>
      </c>
      <c r="E1294" t="s">
        <v>33</v>
      </c>
      <c r="F1294">
        <v>8000</v>
      </c>
      <c r="G1294" t="s">
        <v>189</v>
      </c>
    </row>
    <row r="1295" spans="1:7">
      <c r="A1295" t="s">
        <v>1490</v>
      </c>
      <c r="B1295" t="s">
        <v>81</v>
      </c>
      <c r="C1295" s="2">
        <v>46037</v>
      </c>
      <c r="D1295" s="3">
        <v>0.76091435185185186</v>
      </c>
      <c r="E1295" t="s">
        <v>33</v>
      </c>
      <c r="F1295">
        <v>5000</v>
      </c>
      <c r="G1295" t="s">
        <v>189</v>
      </c>
    </row>
    <row r="1296" spans="1:7">
      <c r="A1296" t="s">
        <v>1491</v>
      </c>
      <c r="B1296" t="s">
        <v>126</v>
      </c>
      <c r="C1296" s="2">
        <v>46137</v>
      </c>
      <c r="D1296" s="3">
        <v>0.67878472222222219</v>
      </c>
      <c r="E1296" t="s">
        <v>33</v>
      </c>
      <c r="F1296">
        <v>2000</v>
      </c>
      <c r="G1296" t="s">
        <v>189</v>
      </c>
    </row>
    <row r="1297" spans="1:7">
      <c r="A1297" t="s">
        <v>1492</v>
      </c>
      <c r="B1297" t="s">
        <v>89</v>
      </c>
      <c r="C1297" s="2">
        <v>45970</v>
      </c>
      <c r="D1297" s="3">
        <v>0.5978472222222222</v>
      </c>
      <c r="E1297" t="s">
        <v>33</v>
      </c>
      <c r="F1297">
        <v>1000</v>
      </c>
      <c r="G1297" t="s">
        <v>189</v>
      </c>
    </row>
    <row r="1298" spans="1:7">
      <c r="A1298" t="s">
        <v>1493</v>
      </c>
      <c r="B1298" t="s">
        <v>111</v>
      </c>
      <c r="C1298" s="2">
        <v>45753</v>
      </c>
      <c r="D1298" s="3">
        <v>0.33547453703703711</v>
      </c>
      <c r="E1298" t="s">
        <v>194</v>
      </c>
      <c r="F1298">
        <v>0</v>
      </c>
      <c r="G1298" t="s">
        <v>189</v>
      </c>
    </row>
    <row r="1299" spans="1:7">
      <c r="A1299" t="s">
        <v>1494</v>
      </c>
      <c r="B1299" t="s">
        <v>144</v>
      </c>
      <c r="C1299" s="2">
        <v>45668</v>
      </c>
      <c r="D1299" s="3">
        <v>0.9359143518518519</v>
      </c>
      <c r="E1299" t="s">
        <v>33</v>
      </c>
      <c r="F1299">
        <v>1500</v>
      </c>
      <c r="G1299" t="s">
        <v>189</v>
      </c>
    </row>
    <row r="1300" spans="1:7">
      <c r="A1300" t="s">
        <v>1495</v>
      </c>
      <c r="B1300" t="s">
        <v>146</v>
      </c>
      <c r="C1300" s="2">
        <v>46203</v>
      </c>
      <c r="D1300" s="3">
        <v>0.76736111111111116</v>
      </c>
      <c r="E1300" t="s">
        <v>33</v>
      </c>
      <c r="F1300">
        <v>500</v>
      </c>
      <c r="G1300" t="s">
        <v>189</v>
      </c>
    </row>
    <row r="1301" spans="1:7">
      <c r="A1301" t="s">
        <v>1496</v>
      </c>
      <c r="B1301" t="s">
        <v>170</v>
      </c>
      <c r="C1301" s="2">
        <v>46011</v>
      </c>
      <c r="D1301" s="3">
        <v>0.40812500000000002</v>
      </c>
      <c r="E1301" t="s">
        <v>261</v>
      </c>
      <c r="F1301">
        <v>15000</v>
      </c>
      <c r="G1301" t="s">
        <v>189</v>
      </c>
    </row>
    <row r="1302" spans="1:7">
      <c r="A1302" t="s">
        <v>1497</v>
      </c>
      <c r="B1302" t="s">
        <v>79</v>
      </c>
      <c r="C1302" s="2">
        <v>46117</v>
      </c>
      <c r="D1302" s="3">
        <v>0.94721064814814815</v>
      </c>
      <c r="E1302" t="s">
        <v>211</v>
      </c>
      <c r="F1302">
        <v>0</v>
      </c>
      <c r="G1302" t="s">
        <v>189</v>
      </c>
    </row>
    <row r="1303" spans="1:7">
      <c r="A1303" t="s">
        <v>1498</v>
      </c>
      <c r="B1303" t="s">
        <v>109</v>
      </c>
      <c r="C1303" s="2">
        <v>45837</v>
      </c>
      <c r="D1303" s="3">
        <v>0.24523148148148149</v>
      </c>
      <c r="E1303" t="s">
        <v>33</v>
      </c>
      <c r="F1303">
        <v>500</v>
      </c>
      <c r="G1303" t="s">
        <v>189</v>
      </c>
    </row>
    <row r="1304" spans="1:7">
      <c r="A1304" t="s">
        <v>1499</v>
      </c>
      <c r="B1304" t="s">
        <v>129</v>
      </c>
      <c r="C1304" s="2">
        <v>45832</v>
      </c>
      <c r="D1304" s="3">
        <v>0.54677083333333332</v>
      </c>
      <c r="E1304" t="s">
        <v>211</v>
      </c>
      <c r="F1304">
        <v>0</v>
      </c>
      <c r="G1304" t="s">
        <v>189</v>
      </c>
    </row>
    <row r="1305" spans="1:7">
      <c r="A1305" t="s">
        <v>1500</v>
      </c>
      <c r="B1305" t="s">
        <v>150</v>
      </c>
      <c r="C1305" s="2">
        <v>45778</v>
      </c>
      <c r="D1305" s="3">
        <v>0.479375</v>
      </c>
      <c r="E1305" t="s">
        <v>33</v>
      </c>
      <c r="F1305">
        <v>500</v>
      </c>
      <c r="G1305" t="s">
        <v>189</v>
      </c>
    </row>
    <row r="1306" spans="1:7">
      <c r="A1306" t="s">
        <v>1501</v>
      </c>
      <c r="B1306" t="s">
        <v>153</v>
      </c>
      <c r="C1306" s="2">
        <v>46061</v>
      </c>
      <c r="D1306" s="3">
        <v>0.3888773148148148</v>
      </c>
      <c r="E1306" t="s">
        <v>211</v>
      </c>
      <c r="F1306">
        <v>0</v>
      </c>
      <c r="G1306" t="s">
        <v>189</v>
      </c>
    </row>
    <row r="1307" spans="1:7">
      <c r="A1307" t="s">
        <v>1502</v>
      </c>
      <c r="B1307" t="s">
        <v>77</v>
      </c>
      <c r="C1307" s="2">
        <v>46132</v>
      </c>
      <c r="D1307" s="3">
        <v>0.87119212962962966</v>
      </c>
      <c r="E1307" t="s">
        <v>33</v>
      </c>
      <c r="F1307">
        <v>500</v>
      </c>
      <c r="G1307" t="s">
        <v>189</v>
      </c>
    </row>
    <row r="1308" spans="1:7">
      <c r="A1308" t="s">
        <v>1503</v>
      </c>
      <c r="B1308" t="s">
        <v>123</v>
      </c>
      <c r="C1308" s="2">
        <v>45963</v>
      </c>
      <c r="D1308" s="3">
        <v>0.50025462962962963</v>
      </c>
      <c r="E1308" t="s">
        <v>211</v>
      </c>
      <c r="F1308">
        <v>0</v>
      </c>
      <c r="G1308" t="s">
        <v>189</v>
      </c>
    </row>
    <row r="1309" spans="1:7">
      <c r="A1309" t="s">
        <v>1504</v>
      </c>
      <c r="B1309" t="s">
        <v>126</v>
      </c>
      <c r="C1309" s="2">
        <v>45667</v>
      </c>
      <c r="D1309" s="3">
        <v>0.27166666666666672</v>
      </c>
      <c r="E1309" t="s">
        <v>33</v>
      </c>
      <c r="F1309">
        <v>6000</v>
      </c>
      <c r="G1309" t="s">
        <v>189</v>
      </c>
    </row>
    <row r="1310" spans="1:7">
      <c r="A1310" t="s">
        <v>1505</v>
      </c>
      <c r="B1310" t="s">
        <v>133</v>
      </c>
      <c r="C1310" s="2">
        <v>45784</v>
      </c>
      <c r="D1310" s="3">
        <v>0.87510416666666668</v>
      </c>
      <c r="E1310" t="s">
        <v>194</v>
      </c>
      <c r="F1310">
        <v>0</v>
      </c>
      <c r="G1310" t="s">
        <v>189</v>
      </c>
    </row>
    <row r="1311" spans="1:7">
      <c r="A1311" t="s">
        <v>1506</v>
      </c>
      <c r="B1311" t="s">
        <v>141</v>
      </c>
      <c r="C1311" s="2">
        <v>46062</v>
      </c>
      <c r="D1311" s="3">
        <v>0.55795138888888884</v>
      </c>
      <c r="E1311" t="s">
        <v>211</v>
      </c>
      <c r="F1311">
        <v>0</v>
      </c>
      <c r="G1311" t="s">
        <v>189</v>
      </c>
    </row>
    <row r="1312" spans="1:7">
      <c r="A1312" t="s">
        <v>1507</v>
      </c>
      <c r="B1312" t="s">
        <v>115</v>
      </c>
      <c r="C1312" s="2">
        <v>45769</v>
      </c>
      <c r="D1312" s="3">
        <v>0.98811342592592588</v>
      </c>
      <c r="E1312" t="s">
        <v>33</v>
      </c>
      <c r="F1312">
        <v>1500</v>
      </c>
      <c r="G1312" t="s">
        <v>189</v>
      </c>
    </row>
    <row r="1313" spans="1:8">
      <c r="A1313" t="s">
        <v>1508</v>
      </c>
      <c r="B1313" t="s">
        <v>136</v>
      </c>
      <c r="C1313" s="2">
        <v>45663</v>
      </c>
      <c r="D1313" s="3">
        <v>0.58038194444444446</v>
      </c>
      <c r="E1313" t="s">
        <v>33</v>
      </c>
      <c r="F1313">
        <v>2000</v>
      </c>
      <c r="G1313" t="s">
        <v>189</v>
      </c>
    </row>
    <row r="1314" spans="1:8">
      <c r="A1314" t="s">
        <v>1509</v>
      </c>
      <c r="B1314" t="s">
        <v>96</v>
      </c>
      <c r="C1314" s="2">
        <v>46062</v>
      </c>
      <c r="D1314" s="3">
        <v>0.59857638888888887</v>
      </c>
      <c r="E1314" t="s">
        <v>33</v>
      </c>
      <c r="F1314">
        <v>10000</v>
      </c>
      <c r="G1314" t="s">
        <v>189</v>
      </c>
    </row>
    <row r="1315" spans="1:8">
      <c r="A1315" t="s">
        <v>1510</v>
      </c>
      <c r="B1315" t="s">
        <v>142</v>
      </c>
      <c r="C1315" s="2">
        <v>45930</v>
      </c>
      <c r="D1315" s="3">
        <v>0.31359953703703702</v>
      </c>
      <c r="E1315" t="s">
        <v>33</v>
      </c>
      <c r="F1315">
        <v>10000</v>
      </c>
      <c r="G1315" t="s">
        <v>189</v>
      </c>
    </row>
    <row r="1316" spans="1:8">
      <c r="A1316" t="s">
        <v>1511</v>
      </c>
      <c r="B1316" t="s">
        <v>122</v>
      </c>
      <c r="C1316" s="2">
        <v>46067</v>
      </c>
      <c r="D1316" s="3">
        <v>0.70818287037037042</v>
      </c>
      <c r="E1316" t="s">
        <v>194</v>
      </c>
      <c r="F1316">
        <v>0</v>
      </c>
      <c r="G1316" t="s">
        <v>189</v>
      </c>
    </row>
    <row r="1317" spans="1:8">
      <c r="A1317" t="s">
        <v>1512</v>
      </c>
      <c r="B1317" t="s">
        <v>92</v>
      </c>
      <c r="C1317" s="2">
        <v>45768</v>
      </c>
      <c r="D1317" s="3">
        <v>0.79732638888888885</v>
      </c>
      <c r="E1317" t="s">
        <v>33</v>
      </c>
      <c r="F1317">
        <v>500</v>
      </c>
      <c r="G1317" t="s">
        <v>189</v>
      </c>
    </row>
    <row r="1318" spans="1:8">
      <c r="A1318" t="s">
        <v>1513</v>
      </c>
      <c r="B1318" t="s">
        <v>111</v>
      </c>
      <c r="C1318" s="2">
        <v>45711</v>
      </c>
      <c r="D1318" s="3">
        <v>0.76489583333333333</v>
      </c>
      <c r="E1318" t="s">
        <v>261</v>
      </c>
      <c r="F1318">
        <v>20000</v>
      </c>
      <c r="G1318" t="s">
        <v>189</v>
      </c>
    </row>
    <row r="1319" spans="1:8">
      <c r="A1319" t="s">
        <v>1514</v>
      </c>
      <c r="B1319" t="s">
        <v>142</v>
      </c>
      <c r="C1319" s="2">
        <v>45954</v>
      </c>
      <c r="D1319" s="3">
        <v>0.46236111111111111</v>
      </c>
      <c r="E1319" t="s">
        <v>33</v>
      </c>
      <c r="F1319">
        <v>8000</v>
      </c>
      <c r="G1319" t="s">
        <v>189</v>
      </c>
    </row>
    <row r="1320" spans="1:8">
      <c r="A1320" t="s">
        <v>1515</v>
      </c>
      <c r="B1320" t="s">
        <v>146</v>
      </c>
      <c r="C1320" s="2">
        <v>45849</v>
      </c>
      <c r="D1320" s="3">
        <v>0.45077546296296289</v>
      </c>
      <c r="E1320" t="s">
        <v>211</v>
      </c>
      <c r="F1320">
        <v>0</v>
      </c>
      <c r="G1320" t="s">
        <v>214</v>
      </c>
      <c r="H1320" t="s">
        <v>1215</v>
      </c>
    </row>
    <row r="1321" spans="1:8">
      <c r="A1321" t="s">
        <v>1516</v>
      </c>
      <c r="B1321" t="s">
        <v>166</v>
      </c>
      <c r="C1321" s="2">
        <v>46097</v>
      </c>
      <c r="D1321" s="3">
        <v>0.36516203703703698</v>
      </c>
      <c r="E1321" t="s">
        <v>194</v>
      </c>
      <c r="F1321">
        <v>0</v>
      </c>
      <c r="G1321" t="s">
        <v>189</v>
      </c>
    </row>
    <row r="1322" spans="1:8">
      <c r="A1322" t="s">
        <v>1517</v>
      </c>
      <c r="B1322" t="s">
        <v>145</v>
      </c>
      <c r="C1322" s="2">
        <v>45843</v>
      </c>
      <c r="D1322" s="3">
        <v>0.37126157407407412</v>
      </c>
      <c r="E1322" t="s">
        <v>33</v>
      </c>
      <c r="F1322">
        <v>1500</v>
      </c>
      <c r="G1322" t="s">
        <v>189</v>
      </c>
    </row>
    <row r="1323" spans="1:8">
      <c r="A1323" t="s">
        <v>1518</v>
      </c>
      <c r="B1323" t="s">
        <v>95</v>
      </c>
      <c r="C1323" s="2">
        <v>46068</v>
      </c>
      <c r="D1323" s="3">
        <v>0.13401620370370371</v>
      </c>
      <c r="E1323" t="s">
        <v>33</v>
      </c>
      <c r="F1323">
        <v>500</v>
      </c>
      <c r="G1323" t="s">
        <v>189</v>
      </c>
    </row>
    <row r="1324" spans="1:8">
      <c r="A1324" t="s">
        <v>1519</v>
      </c>
      <c r="B1324" t="s">
        <v>89</v>
      </c>
      <c r="C1324" s="2">
        <v>45710</v>
      </c>
      <c r="D1324" s="3">
        <v>0.56480324074074073</v>
      </c>
      <c r="E1324" t="s">
        <v>33</v>
      </c>
      <c r="F1324">
        <v>2000</v>
      </c>
      <c r="G1324" t="s">
        <v>189</v>
      </c>
    </row>
    <row r="1325" spans="1:8">
      <c r="A1325" t="s">
        <v>1520</v>
      </c>
      <c r="B1325" t="s">
        <v>135</v>
      </c>
      <c r="C1325" s="2">
        <v>46148</v>
      </c>
      <c r="D1325" s="3">
        <v>0.2275578703703704</v>
      </c>
      <c r="E1325" t="s">
        <v>33</v>
      </c>
      <c r="F1325">
        <v>1000</v>
      </c>
      <c r="G1325" t="s">
        <v>189</v>
      </c>
    </row>
    <row r="1326" spans="1:8">
      <c r="A1326" t="s">
        <v>1521</v>
      </c>
      <c r="B1326" t="s">
        <v>116</v>
      </c>
      <c r="C1326" s="2">
        <v>46017</v>
      </c>
      <c r="D1326" s="3">
        <v>0.76064814814814818</v>
      </c>
      <c r="E1326" t="s">
        <v>211</v>
      </c>
      <c r="F1326">
        <v>0</v>
      </c>
      <c r="G1326" t="s">
        <v>189</v>
      </c>
    </row>
    <row r="1327" spans="1:8">
      <c r="A1327" t="s">
        <v>1522</v>
      </c>
      <c r="B1327" t="s">
        <v>7</v>
      </c>
      <c r="C1327" s="2">
        <v>45711</v>
      </c>
      <c r="D1327" s="3">
        <v>0.7640393518518519</v>
      </c>
      <c r="E1327" t="s">
        <v>33</v>
      </c>
      <c r="F1327">
        <v>2500</v>
      </c>
      <c r="G1327" t="s">
        <v>189</v>
      </c>
    </row>
    <row r="1328" spans="1:8">
      <c r="A1328" t="s">
        <v>1523</v>
      </c>
      <c r="B1328" t="s">
        <v>90</v>
      </c>
      <c r="C1328" s="2">
        <v>46099</v>
      </c>
      <c r="D1328" s="3">
        <v>0.3551273148148148</v>
      </c>
      <c r="E1328" t="s">
        <v>33</v>
      </c>
      <c r="F1328">
        <v>1000</v>
      </c>
      <c r="G1328" t="s">
        <v>189</v>
      </c>
    </row>
    <row r="1329" spans="1:8">
      <c r="A1329" t="s">
        <v>1524</v>
      </c>
      <c r="B1329" t="s">
        <v>71</v>
      </c>
      <c r="C1329" s="2">
        <v>45791</v>
      </c>
      <c r="D1329" s="3">
        <v>0.53322916666666664</v>
      </c>
      <c r="E1329" t="s">
        <v>33</v>
      </c>
      <c r="F1329">
        <v>8000</v>
      </c>
      <c r="G1329" t="s">
        <v>189</v>
      </c>
    </row>
    <row r="1330" spans="1:8">
      <c r="A1330" t="s">
        <v>1525</v>
      </c>
      <c r="B1330" t="s">
        <v>128</v>
      </c>
      <c r="C1330" s="2">
        <v>45901</v>
      </c>
      <c r="D1330" s="3">
        <v>0.71778935185185189</v>
      </c>
      <c r="E1330" t="s">
        <v>33</v>
      </c>
      <c r="F1330">
        <v>1000</v>
      </c>
      <c r="G1330" t="s">
        <v>189</v>
      </c>
    </row>
    <row r="1331" spans="1:8">
      <c r="A1331" t="s">
        <v>1526</v>
      </c>
      <c r="B1331" t="s">
        <v>176</v>
      </c>
      <c r="C1331" s="2">
        <v>45781</v>
      </c>
      <c r="D1331" s="3">
        <v>0.16592592592592589</v>
      </c>
      <c r="E1331" t="s">
        <v>33</v>
      </c>
      <c r="F1331">
        <v>2000</v>
      </c>
      <c r="G1331" t="s">
        <v>189</v>
      </c>
    </row>
    <row r="1332" spans="1:8">
      <c r="A1332" t="s">
        <v>1527</v>
      </c>
      <c r="B1332" t="s">
        <v>138</v>
      </c>
      <c r="C1332" s="2">
        <v>45759</v>
      </c>
      <c r="D1332" s="3">
        <v>0.2323958333333333</v>
      </c>
      <c r="E1332" t="s">
        <v>33</v>
      </c>
      <c r="F1332">
        <v>5000</v>
      </c>
      <c r="G1332" t="s">
        <v>214</v>
      </c>
      <c r="H1332" t="s">
        <v>1215</v>
      </c>
    </row>
    <row r="1333" spans="1:8">
      <c r="A1333" t="s">
        <v>1528</v>
      </c>
      <c r="B1333" t="s">
        <v>149</v>
      </c>
      <c r="C1333" s="2">
        <v>45815</v>
      </c>
      <c r="D1333" s="3">
        <v>0.17530092592592589</v>
      </c>
      <c r="E1333" t="s">
        <v>33</v>
      </c>
      <c r="F1333">
        <v>2500</v>
      </c>
      <c r="G1333" t="s">
        <v>189</v>
      </c>
    </row>
    <row r="1334" spans="1:8">
      <c r="A1334" t="s">
        <v>1529</v>
      </c>
      <c r="B1334" t="s">
        <v>178</v>
      </c>
      <c r="C1334" s="2">
        <v>46013</v>
      </c>
      <c r="D1334" s="3">
        <v>0.85324074074074074</v>
      </c>
      <c r="E1334" t="s">
        <v>33</v>
      </c>
      <c r="F1334">
        <v>4000</v>
      </c>
      <c r="G1334" t="s">
        <v>189</v>
      </c>
    </row>
    <row r="1335" spans="1:8">
      <c r="A1335" t="s">
        <v>1530</v>
      </c>
      <c r="B1335" t="s">
        <v>134</v>
      </c>
      <c r="C1335" s="2">
        <v>46194</v>
      </c>
      <c r="D1335" s="3">
        <v>0.89780092592592597</v>
      </c>
      <c r="E1335" t="s">
        <v>33</v>
      </c>
      <c r="F1335">
        <v>8000</v>
      </c>
      <c r="G1335" t="s">
        <v>189</v>
      </c>
    </row>
    <row r="1336" spans="1:8">
      <c r="A1336" t="s">
        <v>1531</v>
      </c>
      <c r="B1336" t="s">
        <v>95</v>
      </c>
      <c r="C1336" s="2">
        <v>45954</v>
      </c>
      <c r="D1336" s="3">
        <v>0.19170138888888891</v>
      </c>
      <c r="E1336" t="s">
        <v>194</v>
      </c>
      <c r="F1336">
        <v>0</v>
      </c>
      <c r="G1336" t="s">
        <v>189</v>
      </c>
    </row>
    <row r="1337" spans="1:8">
      <c r="A1337" t="s">
        <v>1532</v>
      </c>
      <c r="B1337" t="s">
        <v>175</v>
      </c>
      <c r="C1337" s="2">
        <v>46065</v>
      </c>
      <c r="D1337" s="3">
        <v>0.6909143518518519</v>
      </c>
      <c r="E1337" t="s">
        <v>33</v>
      </c>
      <c r="F1337">
        <v>1000</v>
      </c>
      <c r="G1337" t="s">
        <v>189</v>
      </c>
    </row>
    <row r="1338" spans="1:8">
      <c r="A1338" t="s">
        <v>1533</v>
      </c>
      <c r="B1338" t="s">
        <v>177</v>
      </c>
      <c r="C1338" s="2">
        <v>46179</v>
      </c>
      <c r="D1338" s="3">
        <v>0.57597222222222222</v>
      </c>
      <c r="E1338" t="s">
        <v>33</v>
      </c>
      <c r="F1338">
        <v>2500</v>
      </c>
      <c r="G1338" t="s">
        <v>189</v>
      </c>
    </row>
    <row r="1339" spans="1:8">
      <c r="A1339" t="s">
        <v>1534</v>
      </c>
      <c r="B1339" t="s">
        <v>7</v>
      </c>
      <c r="C1339" s="2">
        <v>45821</v>
      </c>
      <c r="D1339" s="3">
        <v>0.73453703703703699</v>
      </c>
      <c r="E1339" t="s">
        <v>33</v>
      </c>
      <c r="F1339">
        <v>6000</v>
      </c>
      <c r="G1339" t="s">
        <v>189</v>
      </c>
    </row>
    <row r="1340" spans="1:8">
      <c r="A1340" t="s">
        <v>1535</v>
      </c>
      <c r="B1340" t="s">
        <v>171</v>
      </c>
      <c r="C1340" s="2">
        <v>46195</v>
      </c>
      <c r="D1340" s="3">
        <v>0.45432870370370371</v>
      </c>
      <c r="E1340" t="s">
        <v>33</v>
      </c>
      <c r="F1340">
        <v>2500</v>
      </c>
      <c r="G1340" t="s">
        <v>189</v>
      </c>
    </row>
    <row r="1341" spans="1:8">
      <c r="A1341" t="s">
        <v>1536</v>
      </c>
      <c r="B1341" t="s">
        <v>101</v>
      </c>
      <c r="C1341" s="2">
        <v>45887</v>
      </c>
      <c r="D1341" s="3">
        <v>0.17729166666666671</v>
      </c>
      <c r="E1341" t="s">
        <v>33</v>
      </c>
      <c r="F1341">
        <v>1500</v>
      </c>
      <c r="G1341" t="s">
        <v>214</v>
      </c>
      <c r="H1341" t="s">
        <v>42</v>
      </c>
    </row>
    <row r="1342" spans="1:8">
      <c r="A1342" t="s">
        <v>1537</v>
      </c>
      <c r="B1342" t="s">
        <v>96</v>
      </c>
      <c r="C1342" s="2">
        <v>45934</v>
      </c>
      <c r="D1342" s="3">
        <v>0.83589120370370373</v>
      </c>
      <c r="E1342" t="s">
        <v>261</v>
      </c>
      <c r="F1342">
        <v>2000</v>
      </c>
      <c r="G1342" t="s">
        <v>189</v>
      </c>
    </row>
    <row r="1343" spans="1:8">
      <c r="A1343" t="s">
        <v>1538</v>
      </c>
      <c r="B1343" t="s">
        <v>7</v>
      </c>
      <c r="C1343" s="2">
        <v>46013</v>
      </c>
      <c r="D1343" s="3">
        <v>0.72453703703703709</v>
      </c>
      <c r="E1343" t="s">
        <v>33</v>
      </c>
      <c r="F1343">
        <v>6000</v>
      </c>
      <c r="G1343" t="s">
        <v>189</v>
      </c>
    </row>
    <row r="1344" spans="1:8">
      <c r="A1344" t="s">
        <v>1539</v>
      </c>
      <c r="B1344" t="s">
        <v>96</v>
      </c>
      <c r="C1344" s="2">
        <v>46076</v>
      </c>
      <c r="D1344" s="3">
        <v>0.84606481481481477</v>
      </c>
      <c r="E1344" t="s">
        <v>261</v>
      </c>
      <c r="F1344">
        <v>20000</v>
      </c>
      <c r="G1344" t="s">
        <v>189</v>
      </c>
    </row>
    <row r="1345" spans="1:7">
      <c r="A1345" t="s">
        <v>1540</v>
      </c>
      <c r="B1345" t="s">
        <v>126</v>
      </c>
      <c r="C1345" s="2">
        <v>45882</v>
      </c>
      <c r="D1345" s="3">
        <v>0.76193287037037039</v>
      </c>
      <c r="E1345" t="s">
        <v>33</v>
      </c>
      <c r="F1345">
        <v>500</v>
      </c>
      <c r="G1345" t="s">
        <v>189</v>
      </c>
    </row>
    <row r="1346" spans="1:7">
      <c r="A1346" t="s">
        <v>1541</v>
      </c>
      <c r="B1346" t="s">
        <v>180</v>
      </c>
      <c r="C1346" s="2">
        <v>45766</v>
      </c>
      <c r="D1346" s="3">
        <v>0.78083333333333338</v>
      </c>
      <c r="E1346" t="s">
        <v>211</v>
      </c>
      <c r="F1346">
        <v>0</v>
      </c>
      <c r="G1346" t="s">
        <v>189</v>
      </c>
    </row>
    <row r="1347" spans="1:7">
      <c r="A1347" t="s">
        <v>1542</v>
      </c>
      <c r="B1347" t="s">
        <v>161</v>
      </c>
      <c r="C1347" s="2">
        <v>45869</v>
      </c>
      <c r="D1347" s="3">
        <v>0.80162037037037037</v>
      </c>
      <c r="E1347" t="s">
        <v>33</v>
      </c>
      <c r="F1347">
        <v>8000</v>
      </c>
      <c r="G1347" t="s">
        <v>189</v>
      </c>
    </row>
    <row r="1348" spans="1:7">
      <c r="A1348" t="s">
        <v>1543</v>
      </c>
      <c r="B1348" t="s">
        <v>177</v>
      </c>
      <c r="C1348" s="2">
        <v>46062</v>
      </c>
      <c r="D1348" s="3">
        <v>0.34358796296296301</v>
      </c>
      <c r="E1348" t="s">
        <v>194</v>
      </c>
      <c r="F1348">
        <v>0</v>
      </c>
      <c r="G1348" t="s">
        <v>189</v>
      </c>
    </row>
    <row r="1349" spans="1:7">
      <c r="A1349" t="s">
        <v>1544</v>
      </c>
      <c r="B1349" t="s">
        <v>142</v>
      </c>
      <c r="C1349" s="2">
        <v>45753</v>
      </c>
      <c r="D1349" s="3">
        <v>0.68693287037037032</v>
      </c>
      <c r="E1349" t="s">
        <v>194</v>
      </c>
      <c r="F1349">
        <v>0</v>
      </c>
      <c r="G1349" t="s">
        <v>189</v>
      </c>
    </row>
    <row r="1350" spans="1:7">
      <c r="A1350" t="s">
        <v>1545</v>
      </c>
      <c r="B1350" t="s">
        <v>153</v>
      </c>
      <c r="C1350" s="2">
        <v>46160</v>
      </c>
      <c r="D1350" s="3">
        <v>0.8831134259259259</v>
      </c>
      <c r="E1350" t="s">
        <v>33</v>
      </c>
      <c r="F1350">
        <v>2500</v>
      </c>
      <c r="G1350" t="s">
        <v>189</v>
      </c>
    </row>
    <row r="1351" spans="1:7">
      <c r="A1351" t="s">
        <v>1546</v>
      </c>
      <c r="B1351" t="s">
        <v>102</v>
      </c>
      <c r="C1351" s="2">
        <v>46061</v>
      </c>
      <c r="D1351" s="3">
        <v>0.75837962962962968</v>
      </c>
      <c r="E1351" t="s">
        <v>33</v>
      </c>
      <c r="F1351">
        <v>4000</v>
      </c>
      <c r="G1351" t="s">
        <v>189</v>
      </c>
    </row>
    <row r="1352" spans="1:7">
      <c r="A1352" t="s">
        <v>1547</v>
      </c>
      <c r="B1352" t="s">
        <v>163</v>
      </c>
      <c r="C1352" s="2">
        <v>46070</v>
      </c>
      <c r="D1352" s="3">
        <v>0.27300925925925928</v>
      </c>
      <c r="E1352" t="s">
        <v>194</v>
      </c>
      <c r="F1352">
        <v>0</v>
      </c>
      <c r="G1352" t="s">
        <v>189</v>
      </c>
    </row>
    <row r="1353" spans="1:7">
      <c r="A1353" t="s">
        <v>1548</v>
      </c>
      <c r="B1353" t="s">
        <v>158</v>
      </c>
      <c r="C1353" s="2">
        <v>45760</v>
      </c>
      <c r="D1353" s="3">
        <v>0.54244212962962968</v>
      </c>
      <c r="E1353" t="s">
        <v>194</v>
      </c>
      <c r="F1353">
        <v>0</v>
      </c>
      <c r="G1353" t="s">
        <v>189</v>
      </c>
    </row>
    <row r="1354" spans="1:7">
      <c r="A1354" t="s">
        <v>1549</v>
      </c>
      <c r="B1354" t="s">
        <v>163</v>
      </c>
      <c r="C1354" s="2">
        <v>45702</v>
      </c>
      <c r="D1354" s="3">
        <v>0.32575231481481481</v>
      </c>
      <c r="E1354" t="s">
        <v>33</v>
      </c>
      <c r="F1354">
        <v>10000</v>
      </c>
      <c r="G1354" t="s">
        <v>189</v>
      </c>
    </row>
    <row r="1355" spans="1:7">
      <c r="A1355" t="s">
        <v>1550</v>
      </c>
      <c r="B1355" t="s">
        <v>71</v>
      </c>
      <c r="C1355" s="2">
        <v>45766</v>
      </c>
      <c r="D1355" s="3">
        <v>0.70302083333333332</v>
      </c>
      <c r="E1355" t="s">
        <v>194</v>
      </c>
      <c r="F1355">
        <v>0</v>
      </c>
      <c r="G1355" t="s">
        <v>189</v>
      </c>
    </row>
    <row r="1356" spans="1:7">
      <c r="A1356" t="s">
        <v>1551</v>
      </c>
      <c r="B1356" t="s">
        <v>96</v>
      </c>
      <c r="C1356" s="2">
        <v>46149</v>
      </c>
      <c r="D1356" s="3">
        <v>0.83157407407407402</v>
      </c>
      <c r="E1356" t="s">
        <v>194</v>
      </c>
      <c r="F1356">
        <v>0</v>
      </c>
      <c r="G1356" t="s">
        <v>189</v>
      </c>
    </row>
    <row r="1357" spans="1:7">
      <c r="A1357" t="s">
        <v>1552</v>
      </c>
      <c r="B1357" t="s">
        <v>142</v>
      </c>
      <c r="C1357" s="2">
        <v>45816</v>
      </c>
      <c r="D1357" s="3">
        <v>0.39912037037037029</v>
      </c>
      <c r="E1357" t="s">
        <v>33</v>
      </c>
      <c r="F1357">
        <v>6000</v>
      </c>
      <c r="G1357" t="s">
        <v>189</v>
      </c>
    </row>
    <row r="1358" spans="1:7">
      <c r="A1358" t="s">
        <v>1553</v>
      </c>
      <c r="B1358" t="s">
        <v>79</v>
      </c>
      <c r="C1358" s="2">
        <v>45763</v>
      </c>
      <c r="D1358" s="3">
        <v>0.67120370370370375</v>
      </c>
      <c r="E1358" t="s">
        <v>211</v>
      </c>
      <c r="F1358">
        <v>0</v>
      </c>
      <c r="G1358" t="s">
        <v>189</v>
      </c>
    </row>
    <row r="1359" spans="1:7">
      <c r="A1359" t="s">
        <v>1554</v>
      </c>
      <c r="B1359" t="s">
        <v>7</v>
      </c>
      <c r="C1359" s="2">
        <v>45887</v>
      </c>
      <c r="D1359" s="3">
        <v>0.1023611111111111</v>
      </c>
      <c r="E1359" t="s">
        <v>33</v>
      </c>
      <c r="F1359">
        <v>10000</v>
      </c>
      <c r="G1359" t="s">
        <v>189</v>
      </c>
    </row>
    <row r="1360" spans="1:7">
      <c r="A1360" t="s">
        <v>1555</v>
      </c>
      <c r="B1360" t="s">
        <v>168</v>
      </c>
      <c r="C1360" s="2">
        <v>46051</v>
      </c>
      <c r="D1360" s="3">
        <v>0.7818518518518518</v>
      </c>
      <c r="E1360" t="s">
        <v>211</v>
      </c>
      <c r="F1360">
        <v>0</v>
      </c>
      <c r="G1360" t="s">
        <v>189</v>
      </c>
    </row>
    <row r="1361" spans="1:8">
      <c r="A1361" t="s">
        <v>1556</v>
      </c>
      <c r="B1361" t="s">
        <v>92</v>
      </c>
      <c r="C1361" s="2">
        <v>45887</v>
      </c>
      <c r="D1361" s="3">
        <v>0.26275462962962959</v>
      </c>
      <c r="E1361" t="s">
        <v>33</v>
      </c>
      <c r="F1361">
        <v>3000</v>
      </c>
      <c r="G1361" t="s">
        <v>189</v>
      </c>
    </row>
    <row r="1362" spans="1:8">
      <c r="A1362" t="s">
        <v>1557</v>
      </c>
      <c r="B1362" t="s">
        <v>87</v>
      </c>
      <c r="C1362" s="2">
        <v>45702</v>
      </c>
      <c r="D1362" s="3">
        <v>0.71628472222222217</v>
      </c>
      <c r="E1362" t="s">
        <v>33</v>
      </c>
      <c r="F1362">
        <v>8000</v>
      </c>
      <c r="G1362" t="s">
        <v>189</v>
      </c>
    </row>
    <row r="1363" spans="1:8">
      <c r="A1363" t="s">
        <v>1558</v>
      </c>
      <c r="B1363" t="s">
        <v>135</v>
      </c>
      <c r="C1363" s="2">
        <v>45811</v>
      </c>
      <c r="D1363" s="3">
        <v>0.86341435185185189</v>
      </c>
      <c r="E1363" t="s">
        <v>33</v>
      </c>
      <c r="F1363">
        <v>2500</v>
      </c>
      <c r="G1363" t="s">
        <v>189</v>
      </c>
    </row>
    <row r="1364" spans="1:8">
      <c r="A1364" t="s">
        <v>1559</v>
      </c>
      <c r="B1364" t="s">
        <v>91</v>
      </c>
      <c r="C1364" s="2">
        <v>45935</v>
      </c>
      <c r="D1364" s="3">
        <v>0.90443287037037035</v>
      </c>
      <c r="E1364" t="s">
        <v>211</v>
      </c>
      <c r="F1364">
        <v>0</v>
      </c>
      <c r="G1364" t="s">
        <v>189</v>
      </c>
    </row>
    <row r="1365" spans="1:8">
      <c r="A1365" t="s">
        <v>1560</v>
      </c>
      <c r="B1365" t="s">
        <v>172</v>
      </c>
      <c r="C1365" s="2">
        <v>45736</v>
      </c>
      <c r="D1365" s="3">
        <v>0.83054398148148145</v>
      </c>
      <c r="E1365" t="s">
        <v>261</v>
      </c>
      <c r="F1365">
        <v>20000</v>
      </c>
      <c r="G1365" t="s">
        <v>189</v>
      </c>
    </row>
    <row r="1366" spans="1:8">
      <c r="A1366" t="s">
        <v>1561</v>
      </c>
      <c r="B1366" t="s">
        <v>98</v>
      </c>
      <c r="C1366" s="2">
        <v>46057</v>
      </c>
      <c r="D1366" s="3">
        <v>0.66030092592592593</v>
      </c>
      <c r="E1366" t="s">
        <v>261</v>
      </c>
      <c r="F1366">
        <v>1000</v>
      </c>
      <c r="G1366" t="s">
        <v>189</v>
      </c>
    </row>
    <row r="1367" spans="1:8">
      <c r="A1367" t="s">
        <v>1562</v>
      </c>
      <c r="B1367" t="s">
        <v>135</v>
      </c>
      <c r="C1367" s="2">
        <v>45943</v>
      </c>
      <c r="D1367" s="3">
        <v>0.30564814814814822</v>
      </c>
      <c r="E1367" t="s">
        <v>33</v>
      </c>
      <c r="F1367">
        <v>4000</v>
      </c>
      <c r="G1367" t="s">
        <v>189</v>
      </c>
    </row>
    <row r="1368" spans="1:8">
      <c r="A1368" t="s">
        <v>1563</v>
      </c>
      <c r="B1368" t="s">
        <v>144</v>
      </c>
      <c r="C1368" s="2">
        <v>46092</v>
      </c>
      <c r="D1368" s="3">
        <v>0.64349537037037041</v>
      </c>
      <c r="E1368" t="s">
        <v>194</v>
      </c>
      <c r="F1368">
        <v>0</v>
      </c>
      <c r="G1368" t="s">
        <v>189</v>
      </c>
    </row>
    <row r="1369" spans="1:8">
      <c r="A1369" t="s">
        <v>1564</v>
      </c>
      <c r="B1369" t="s">
        <v>164</v>
      </c>
      <c r="C1369" s="2">
        <v>45909</v>
      </c>
      <c r="D1369" s="3">
        <v>0.56633101851851853</v>
      </c>
      <c r="E1369" t="s">
        <v>33</v>
      </c>
      <c r="F1369">
        <v>5000</v>
      </c>
      <c r="G1369" t="s">
        <v>189</v>
      </c>
    </row>
    <row r="1370" spans="1:8">
      <c r="A1370" t="s">
        <v>1565</v>
      </c>
      <c r="B1370" t="s">
        <v>110</v>
      </c>
      <c r="C1370" s="2">
        <v>46051</v>
      </c>
      <c r="D1370" s="3">
        <v>0.2815509259259259</v>
      </c>
      <c r="E1370" t="s">
        <v>33</v>
      </c>
      <c r="F1370">
        <v>2000</v>
      </c>
      <c r="G1370" t="s">
        <v>189</v>
      </c>
    </row>
    <row r="1371" spans="1:8">
      <c r="A1371" t="s">
        <v>1566</v>
      </c>
      <c r="B1371" t="s">
        <v>111</v>
      </c>
      <c r="C1371" s="2">
        <v>46028</v>
      </c>
      <c r="D1371" s="3">
        <v>3.7511574074074072E-2</v>
      </c>
      <c r="E1371" t="s">
        <v>33</v>
      </c>
      <c r="F1371">
        <v>5000</v>
      </c>
      <c r="G1371" t="s">
        <v>214</v>
      </c>
      <c r="H1371" t="s">
        <v>1103</v>
      </c>
    </row>
    <row r="1372" spans="1:8">
      <c r="A1372" t="s">
        <v>1567</v>
      </c>
      <c r="B1372" t="s">
        <v>83</v>
      </c>
      <c r="C1372" s="2">
        <v>46015</v>
      </c>
      <c r="D1372" s="3">
        <v>0.57980324074074074</v>
      </c>
      <c r="E1372" t="s">
        <v>194</v>
      </c>
      <c r="F1372">
        <v>0</v>
      </c>
      <c r="G1372" t="s">
        <v>189</v>
      </c>
    </row>
    <row r="1373" spans="1:8">
      <c r="A1373" t="s">
        <v>1568</v>
      </c>
      <c r="B1373" t="s">
        <v>139</v>
      </c>
      <c r="C1373" s="2">
        <v>45805</v>
      </c>
      <c r="D1373" s="3">
        <v>0.81665509259259261</v>
      </c>
      <c r="E1373" t="s">
        <v>211</v>
      </c>
      <c r="F1373">
        <v>0</v>
      </c>
      <c r="G1373" t="s">
        <v>189</v>
      </c>
    </row>
    <row r="1374" spans="1:8">
      <c r="A1374" t="s">
        <v>1569</v>
      </c>
      <c r="B1374" t="s">
        <v>109</v>
      </c>
      <c r="C1374" s="2">
        <v>45715</v>
      </c>
      <c r="D1374" s="3">
        <v>0.75537037037037036</v>
      </c>
      <c r="E1374" t="s">
        <v>33</v>
      </c>
      <c r="F1374">
        <v>4000</v>
      </c>
      <c r="G1374" t="s">
        <v>189</v>
      </c>
    </row>
    <row r="1375" spans="1:8">
      <c r="A1375" t="s">
        <v>1570</v>
      </c>
      <c r="B1375" t="s">
        <v>170</v>
      </c>
      <c r="C1375" s="2">
        <v>46092</v>
      </c>
      <c r="D1375" s="3">
        <v>0.57229166666666664</v>
      </c>
      <c r="E1375" t="s">
        <v>33</v>
      </c>
      <c r="F1375">
        <v>1000</v>
      </c>
      <c r="G1375" t="s">
        <v>189</v>
      </c>
    </row>
    <row r="1376" spans="1:8">
      <c r="A1376" t="s">
        <v>1571</v>
      </c>
      <c r="B1376" t="s">
        <v>157</v>
      </c>
      <c r="C1376" s="2">
        <v>45819</v>
      </c>
      <c r="D1376" s="3">
        <v>9.9409722222222219E-2</v>
      </c>
      <c r="E1376" t="s">
        <v>33</v>
      </c>
      <c r="F1376">
        <v>1000</v>
      </c>
      <c r="G1376" t="s">
        <v>189</v>
      </c>
    </row>
    <row r="1377" spans="1:8">
      <c r="A1377" t="s">
        <v>1572</v>
      </c>
      <c r="B1377" t="s">
        <v>134</v>
      </c>
      <c r="C1377" s="2">
        <v>45811</v>
      </c>
      <c r="D1377" s="3">
        <v>0.81304398148148149</v>
      </c>
      <c r="E1377" t="s">
        <v>33</v>
      </c>
      <c r="F1377">
        <v>6000</v>
      </c>
      <c r="G1377" t="s">
        <v>189</v>
      </c>
    </row>
    <row r="1378" spans="1:8">
      <c r="A1378" t="s">
        <v>1573</v>
      </c>
      <c r="B1378" t="s">
        <v>119</v>
      </c>
      <c r="C1378" s="2">
        <v>46139</v>
      </c>
      <c r="D1378" s="3">
        <v>0.59824074074074074</v>
      </c>
      <c r="E1378" t="s">
        <v>194</v>
      </c>
      <c r="F1378">
        <v>0</v>
      </c>
      <c r="G1378" t="s">
        <v>189</v>
      </c>
    </row>
    <row r="1379" spans="1:8">
      <c r="A1379" t="s">
        <v>1574</v>
      </c>
      <c r="B1379" t="s">
        <v>117</v>
      </c>
      <c r="C1379" s="2">
        <v>45771</v>
      </c>
      <c r="D1379" s="3">
        <v>0.37269675925925932</v>
      </c>
      <c r="E1379" t="s">
        <v>33</v>
      </c>
      <c r="F1379">
        <v>1500</v>
      </c>
      <c r="G1379" t="s">
        <v>189</v>
      </c>
    </row>
    <row r="1380" spans="1:8">
      <c r="A1380" t="s">
        <v>1575</v>
      </c>
      <c r="B1380" t="s">
        <v>71</v>
      </c>
      <c r="C1380" s="2">
        <v>46063</v>
      </c>
      <c r="D1380" s="3">
        <v>0.82217592592592592</v>
      </c>
      <c r="E1380" t="s">
        <v>33</v>
      </c>
      <c r="F1380">
        <v>2500</v>
      </c>
      <c r="G1380" t="s">
        <v>189</v>
      </c>
    </row>
    <row r="1381" spans="1:8">
      <c r="A1381" t="s">
        <v>1576</v>
      </c>
      <c r="B1381" t="s">
        <v>145</v>
      </c>
      <c r="C1381" s="2">
        <v>45971</v>
      </c>
      <c r="D1381" s="3">
        <v>0.76943287037037034</v>
      </c>
      <c r="E1381" t="s">
        <v>33</v>
      </c>
      <c r="F1381">
        <v>1000</v>
      </c>
      <c r="G1381" t="s">
        <v>189</v>
      </c>
    </row>
    <row r="1382" spans="1:8">
      <c r="A1382" t="s">
        <v>1577</v>
      </c>
      <c r="B1382" t="s">
        <v>95</v>
      </c>
      <c r="C1382" s="2">
        <v>45874</v>
      </c>
      <c r="D1382" s="3">
        <v>0.58557870370370368</v>
      </c>
      <c r="E1382" t="s">
        <v>33</v>
      </c>
      <c r="F1382">
        <v>6000</v>
      </c>
      <c r="G1382" t="s">
        <v>189</v>
      </c>
    </row>
    <row r="1383" spans="1:8">
      <c r="A1383" t="s">
        <v>1578</v>
      </c>
      <c r="B1383" t="s">
        <v>85</v>
      </c>
      <c r="C1383" s="2">
        <v>46137</v>
      </c>
      <c r="D1383" s="3">
        <v>0.65394675925925927</v>
      </c>
      <c r="E1383" t="s">
        <v>33</v>
      </c>
      <c r="F1383">
        <v>4000</v>
      </c>
      <c r="G1383" t="s">
        <v>189</v>
      </c>
    </row>
    <row r="1384" spans="1:8">
      <c r="A1384" t="s">
        <v>1579</v>
      </c>
      <c r="B1384" t="s">
        <v>128</v>
      </c>
      <c r="C1384" s="2">
        <v>46092</v>
      </c>
      <c r="D1384" s="3">
        <v>0.33756944444444442</v>
      </c>
      <c r="E1384" t="s">
        <v>33</v>
      </c>
      <c r="F1384">
        <v>8000</v>
      </c>
      <c r="G1384" t="s">
        <v>189</v>
      </c>
    </row>
    <row r="1385" spans="1:8">
      <c r="A1385" t="s">
        <v>1580</v>
      </c>
      <c r="B1385" t="s">
        <v>123</v>
      </c>
      <c r="C1385" s="2">
        <v>45686</v>
      </c>
      <c r="D1385" s="3">
        <v>0.38233796296296302</v>
      </c>
      <c r="E1385" t="s">
        <v>33</v>
      </c>
      <c r="F1385">
        <v>2000</v>
      </c>
      <c r="G1385" t="s">
        <v>189</v>
      </c>
    </row>
    <row r="1386" spans="1:8">
      <c r="A1386" t="s">
        <v>1581</v>
      </c>
      <c r="B1386" t="s">
        <v>177</v>
      </c>
      <c r="C1386" s="2">
        <v>45974</v>
      </c>
      <c r="D1386" s="3">
        <v>0.34212962962962962</v>
      </c>
      <c r="E1386" t="s">
        <v>211</v>
      </c>
      <c r="F1386">
        <v>0</v>
      </c>
      <c r="G1386" t="s">
        <v>189</v>
      </c>
    </row>
    <row r="1387" spans="1:8">
      <c r="A1387" t="s">
        <v>1582</v>
      </c>
      <c r="B1387" t="s">
        <v>87</v>
      </c>
      <c r="C1387" s="2">
        <v>45703</v>
      </c>
      <c r="D1387" s="3">
        <v>0.70173611111111112</v>
      </c>
      <c r="E1387" t="s">
        <v>33</v>
      </c>
      <c r="F1387">
        <v>3000</v>
      </c>
      <c r="G1387" t="s">
        <v>189</v>
      </c>
    </row>
    <row r="1388" spans="1:8">
      <c r="A1388" t="s">
        <v>1583</v>
      </c>
      <c r="B1388" t="s">
        <v>120</v>
      </c>
      <c r="C1388" s="2">
        <v>45666</v>
      </c>
      <c r="D1388" s="3">
        <v>0.99187499999999995</v>
      </c>
      <c r="E1388" t="s">
        <v>261</v>
      </c>
      <c r="F1388">
        <v>15000</v>
      </c>
      <c r="G1388" t="s">
        <v>189</v>
      </c>
    </row>
    <row r="1389" spans="1:8">
      <c r="A1389" t="s">
        <v>1584</v>
      </c>
      <c r="B1389" t="s">
        <v>177</v>
      </c>
      <c r="C1389" s="2">
        <v>46058</v>
      </c>
      <c r="D1389" s="3">
        <v>0.7560648148148148</v>
      </c>
      <c r="E1389" t="s">
        <v>33</v>
      </c>
      <c r="F1389">
        <v>3000</v>
      </c>
      <c r="G1389" t="s">
        <v>189</v>
      </c>
    </row>
    <row r="1390" spans="1:8">
      <c r="A1390" t="s">
        <v>1585</v>
      </c>
      <c r="B1390" t="s">
        <v>175</v>
      </c>
      <c r="C1390" s="2">
        <v>46173</v>
      </c>
      <c r="D1390" s="3">
        <v>0.28598379629629628</v>
      </c>
      <c r="E1390" t="s">
        <v>33</v>
      </c>
      <c r="F1390">
        <v>8000</v>
      </c>
      <c r="G1390" t="s">
        <v>189</v>
      </c>
    </row>
    <row r="1391" spans="1:8">
      <c r="A1391" t="s">
        <v>1586</v>
      </c>
      <c r="B1391" t="s">
        <v>142</v>
      </c>
      <c r="C1391" s="2">
        <v>45696</v>
      </c>
      <c r="D1391" s="3">
        <v>0.46508101851851852</v>
      </c>
      <c r="E1391" t="s">
        <v>33</v>
      </c>
      <c r="F1391">
        <v>10000</v>
      </c>
      <c r="G1391" t="s">
        <v>189</v>
      </c>
    </row>
    <row r="1392" spans="1:8">
      <c r="A1392" t="s">
        <v>1587</v>
      </c>
      <c r="B1392" t="s">
        <v>172</v>
      </c>
      <c r="C1392" s="2">
        <v>45895</v>
      </c>
      <c r="D1392" s="3">
        <v>0.86924768518518514</v>
      </c>
      <c r="E1392" t="s">
        <v>33</v>
      </c>
      <c r="F1392">
        <v>1500</v>
      </c>
      <c r="G1392" t="s">
        <v>214</v>
      </c>
      <c r="H1392" t="s">
        <v>1080</v>
      </c>
    </row>
    <row r="1393" spans="1:8">
      <c r="A1393" t="s">
        <v>1588</v>
      </c>
      <c r="B1393" t="s">
        <v>147</v>
      </c>
      <c r="C1393" s="2">
        <v>46193</v>
      </c>
      <c r="D1393" s="3">
        <v>0.88990740740740737</v>
      </c>
      <c r="E1393" t="s">
        <v>194</v>
      </c>
      <c r="F1393">
        <v>0</v>
      </c>
      <c r="G1393" t="s">
        <v>189</v>
      </c>
    </row>
    <row r="1394" spans="1:8">
      <c r="A1394" t="s">
        <v>1589</v>
      </c>
      <c r="B1394" t="s">
        <v>127</v>
      </c>
      <c r="C1394" s="2">
        <v>46099</v>
      </c>
      <c r="D1394" s="3">
        <v>0.1568171296296296</v>
      </c>
      <c r="E1394" t="s">
        <v>33</v>
      </c>
      <c r="F1394">
        <v>2000</v>
      </c>
      <c r="G1394" t="s">
        <v>189</v>
      </c>
    </row>
    <row r="1395" spans="1:8">
      <c r="A1395" t="s">
        <v>1590</v>
      </c>
      <c r="B1395" t="s">
        <v>159</v>
      </c>
      <c r="C1395" s="2">
        <v>45734</v>
      </c>
      <c r="D1395" s="3">
        <v>0.94212962962962965</v>
      </c>
      <c r="E1395" t="s">
        <v>261</v>
      </c>
      <c r="F1395">
        <v>1000</v>
      </c>
      <c r="G1395" t="s">
        <v>189</v>
      </c>
    </row>
    <row r="1396" spans="1:8">
      <c r="A1396" t="s">
        <v>1591</v>
      </c>
      <c r="B1396" t="s">
        <v>98</v>
      </c>
      <c r="C1396" s="2">
        <v>45974</v>
      </c>
      <c r="D1396" s="3">
        <v>0.702662037037037</v>
      </c>
      <c r="E1396" t="s">
        <v>211</v>
      </c>
      <c r="F1396">
        <v>0</v>
      </c>
      <c r="G1396" t="s">
        <v>189</v>
      </c>
    </row>
    <row r="1397" spans="1:8">
      <c r="A1397" t="s">
        <v>1592</v>
      </c>
      <c r="B1397" t="s">
        <v>139</v>
      </c>
      <c r="C1397" s="2">
        <v>45979</v>
      </c>
      <c r="D1397" s="3">
        <v>0.34594907407407399</v>
      </c>
      <c r="E1397" t="s">
        <v>33</v>
      </c>
      <c r="F1397">
        <v>8000</v>
      </c>
      <c r="G1397" t="s">
        <v>189</v>
      </c>
    </row>
    <row r="1398" spans="1:8">
      <c r="A1398" t="s">
        <v>1593</v>
      </c>
      <c r="B1398" t="s">
        <v>89</v>
      </c>
      <c r="C1398" s="2">
        <v>45730</v>
      </c>
      <c r="D1398" s="3">
        <v>0.36769675925925932</v>
      </c>
      <c r="E1398" t="s">
        <v>33</v>
      </c>
      <c r="F1398">
        <v>5000</v>
      </c>
      <c r="G1398" t="s">
        <v>214</v>
      </c>
      <c r="H1398" t="s">
        <v>1094</v>
      </c>
    </row>
    <row r="1399" spans="1:8">
      <c r="A1399" t="s">
        <v>1594</v>
      </c>
      <c r="B1399" t="s">
        <v>164</v>
      </c>
      <c r="C1399" s="2">
        <v>45801</v>
      </c>
      <c r="D1399" s="3">
        <v>0.90035879629629634</v>
      </c>
      <c r="E1399" t="s">
        <v>33</v>
      </c>
      <c r="F1399">
        <v>2500</v>
      </c>
      <c r="G1399" t="s">
        <v>189</v>
      </c>
    </row>
    <row r="1400" spans="1:8">
      <c r="A1400" t="s">
        <v>1595</v>
      </c>
      <c r="B1400" t="s">
        <v>160</v>
      </c>
      <c r="C1400" s="2">
        <v>45790</v>
      </c>
      <c r="D1400" s="3">
        <v>0.6061805555555555</v>
      </c>
      <c r="E1400" t="s">
        <v>33</v>
      </c>
      <c r="F1400">
        <v>3000</v>
      </c>
      <c r="G1400" t="s">
        <v>189</v>
      </c>
    </row>
    <row r="1401" spans="1:8">
      <c r="A1401" t="s">
        <v>1596</v>
      </c>
      <c r="B1401" t="s">
        <v>168</v>
      </c>
      <c r="C1401" s="2">
        <v>46081</v>
      </c>
      <c r="D1401" s="3">
        <v>0.67842592592592588</v>
      </c>
      <c r="E1401" t="s">
        <v>211</v>
      </c>
      <c r="F1401">
        <v>0</v>
      </c>
      <c r="G1401" t="s">
        <v>189</v>
      </c>
    </row>
    <row r="1402" spans="1:8">
      <c r="A1402" t="s">
        <v>1597</v>
      </c>
      <c r="B1402" t="s">
        <v>160</v>
      </c>
      <c r="C1402" s="2">
        <v>45716</v>
      </c>
      <c r="D1402" s="3">
        <v>0.76092592592592589</v>
      </c>
      <c r="E1402" t="s">
        <v>194</v>
      </c>
      <c r="F1402">
        <v>0</v>
      </c>
      <c r="G1402" t="s">
        <v>189</v>
      </c>
    </row>
    <row r="1403" spans="1:8">
      <c r="A1403" t="s">
        <v>1598</v>
      </c>
      <c r="B1403" t="s">
        <v>91</v>
      </c>
      <c r="C1403" s="2">
        <v>45955</v>
      </c>
      <c r="D1403" s="3">
        <v>0.56695601851851851</v>
      </c>
      <c r="E1403" t="s">
        <v>194</v>
      </c>
      <c r="F1403">
        <v>0</v>
      </c>
      <c r="G1403" t="s">
        <v>189</v>
      </c>
    </row>
    <row r="1404" spans="1:8">
      <c r="A1404" t="s">
        <v>1599</v>
      </c>
      <c r="B1404" t="s">
        <v>140</v>
      </c>
      <c r="C1404" s="2">
        <v>45753</v>
      </c>
      <c r="D1404" s="3">
        <v>0.52061342592592597</v>
      </c>
      <c r="E1404" t="s">
        <v>33</v>
      </c>
      <c r="F1404">
        <v>5000</v>
      </c>
      <c r="G1404" t="s">
        <v>189</v>
      </c>
    </row>
    <row r="1405" spans="1:8">
      <c r="A1405" t="s">
        <v>1600</v>
      </c>
      <c r="B1405" t="s">
        <v>103</v>
      </c>
      <c r="C1405" s="2">
        <v>45768</v>
      </c>
      <c r="D1405" s="3">
        <v>0.91626157407407405</v>
      </c>
      <c r="E1405" t="s">
        <v>194</v>
      </c>
      <c r="F1405">
        <v>0</v>
      </c>
      <c r="G1405" t="s">
        <v>189</v>
      </c>
    </row>
    <row r="1406" spans="1:8">
      <c r="A1406" t="s">
        <v>1601</v>
      </c>
      <c r="B1406" t="s">
        <v>123</v>
      </c>
      <c r="C1406" s="2">
        <v>45724</v>
      </c>
      <c r="D1406" s="3">
        <v>0.52674768518518522</v>
      </c>
      <c r="E1406" t="s">
        <v>33</v>
      </c>
      <c r="F1406">
        <v>5000</v>
      </c>
      <c r="G1406" t="s">
        <v>189</v>
      </c>
    </row>
    <row r="1407" spans="1:8">
      <c r="A1407" t="s">
        <v>1602</v>
      </c>
      <c r="B1407" t="s">
        <v>139</v>
      </c>
      <c r="C1407" s="2">
        <v>45697</v>
      </c>
      <c r="D1407" s="3">
        <v>0.68760416666666668</v>
      </c>
      <c r="E1407" t="s">
        <v>33</v>
      </c>
      <c r="F1407">
        <v>3000</v>
      </c>
      <c r="G1407" t="s">
        <v>189</v>
      </c>
    </row>
    <row r="1408" spans="1:8">
      <c r="A1408" t="s">
        <v>1603</v>
      </c>
      <c r="B1408" t="s">
        <v>157</v>
      </c>
      <c r="C1408" s="2">
        <v>46047</v>
      </c>
      <c r="D1408" s="3">
        <v>0.24401620370370369</v>
      </c>
      <c r="E1408" t="s">
        <v>194</v>
      </c>
      <c r="F1408">
        <v>0</v>
      </c>
      <c r="G1408" t="s">
        <v>214</v>
      </c>
      <c r="H1408" t="s">
        <v>1215</v>
      </c>
    </row>
    <row r="1409" spans="1:8">
      <c r="A1409" t="s">
        <v>1604</v>
      </c>
      <c r="B1409" t="s">
        <v>81</v>
      </c>
      <c r="C1409" s="2">
        <v>45874</v>
      </c>
      <c r="D1409" s="3">
        <v>0.86716435185185181</v>
      </c>
      <c r="E1409" t="s">
        <v>33</v>
      </c>
      <c r="F1409">
        <v>2500</v>
      </c>
      <c r="G1409" t="s">
        <v>189</v>
      </c>
    </row>
    <row r="1410" spans="1:8">
      <c r="A1410" t="s">
        <v>1605</v>
      </c>
      <c r="B1410" t="s">
        <v>87</v>
      </c>
      <c r="C1410" s="2">
        <v>45803</v>
      </c>
      <c r="D1410" s="3">
        <v>0.22575231481481481</v>
      </c>
      <c r="E1410" t="s">
        <v>33</v>
      </c>
      <c r="F1410">
        <v>5000</v>
      </c>
      <c r="G1410" t="s">
        <v>189</v>
      </c>
    </row>
    <row r="1411" spans="1:8">
      <c r="A1411" t="s">
        <v>1606</v>
      </c>
      <c r="B1411" t="s">
        <v>148</v>
      </c>
      <c r="C1411" s="2">
        <v>45877</v>
      </c>
      <c r="D1411" s="3">
        <v>0.76123842592592594</v>
      </c>
      <c r="E1411" t="s">
        <v>194</v>
      </c>
      <c r="F1411">
        <v>0</v>
      </c>
      <c r="G1411" t="s">
        <v>189</v>
      </c>
    </row>
    <row r="1412" spans="1:8">
      <c r="A1412" t="s">
        <v>1607</v>
      </c>
      <c r="B1412" t="s">
        <v>135</v>
      </c>
      <c r="C1412" s="2">
        <v>46008</v>
      </c>
      <c r="D1412" s="3">
        <v>0.92997685185185186</v>
      </c>
      <c r="E1412" t="s">
        <v>33</v>
      </c>
      <c r="F1412">
        <v>4000</v>
      </c>
      <c r="G1412" t="s">
        <v>189</v>
      </c>
    </row>
    <row r="1413" spans="1:8">
      <c r="A1413" t="s">
        <v>1608</v>
      </c>
      <c r="B1413" t="s">
        <v>149</v>
      </c>
      <c r="C1413" s="2">
        <v>45822</v>
      </c>
      <c r="D1413" s="3">
        <v>0.93567129629629631</v>
      </c>
      <c r="E1413" t="s">
        <v>211</v>
      </c>
      <c r="F1413">
        <v>0</v>
      </c>
      <c r="G1413" t="s">
        <v>189</v>
      </c>
    </row>
    <row r="1414" spans="1:8">
      <c r="A1414" t="s">
        <v>1609</v>
      </c>
      <c r="B1414" t="s">
        <v>71</v>
      </c>
      <c r="C1414" s="2">
        <v>45861</v>
      </c>
      <c r="D1414" s="3">
        <v>0.27959490740740739</v>
      </c>
      <c r="E1414" t="s">
        <v>33</v>
      </c>
      <c r="F1414">
        <v>3000</v>
      </c>
      <c r="G1414" t="s">
        <v>189</v>
      </c>
    </row>
    <row r="1415" spans="1:8">
      <c r="A1415" t="s">
        <v>1610</v>
      </c>
      <c r="B1415" t="s">
        <v>174</v>
      </c>
      <c r="C1415" s="2">
        <v>45982</v>
      </c>
      <c r="D1415" s="3">
        <v>8.1585648148148143E-2</v>
      </c>
      <c r="E1415" t="s">
        <v>211</v>
      </c>
      <c r="F1415">
        <v>0</v>
      </c>
      <c r="G1415" t="s">
        <v>189</v>
      </c>
    </row>
    <row r="1416" spans="1:8">
      <c r="A1416" t="s">
        <v>1611</v>
      </c>
      <c r="B1416" t="s">
        <v>121</v>
      </c>
      <c r="C1416" s="2">
        <v>45774</v>
      </c>
      <c r="D1416" s="3">
        <v>0.82182870370370376</v>
      </c>
      <c r="E1416" t="s">
        <v>33</v>
      </c>
      <c r="F1416">
        <v>500</v>
      </c>
      <c r="G1416" t="s">
        <v>214</v>
      </c>
      <c r="H1416" t="s">
        <v>1215</v>
      </c>
    </row>
    <row r="1417" spans="1:8">
      <c r="A1417" t="s">
        <v>1612</v>
      </c>
      <c r="B1417" t="s">
        <v>162</v>
      </c>
      <c r="C1417" s="2">
        <v>46118</v>
      </c>
      <c r="D1417" s="3">
        <v>0.73409722222222218</v>
      </c>
      <c r="E1417" t="s">
        <v>33</v>
      </c>
      <c r="F1417">
        <v>2000</v>
      </c>
      <c r="G1417" t="s">
        <v>189</v>
      </c>
    </row>
    <row r="1418" spans="1:8">
      <c r="A1418" t="s">
        <v>1613</v>
      </c>
      <c r="B1418" t="s">
        <v>150</v>
      </c>
      <c r="C1418" s="2">
        <v>45828</v>
      </c>
      <c r="D1418" s="3">
        <v>0.71761574074074075</v>
      </c>
      <c r="E1418" t="s">
        <v>33</v>
      </c>
      <c r="F1418">
        <v>2000</v>
      </c>
      <c r="G1418" t="s">
        <v>214</v>
      </c>
      <c r="H1418" t="s">
        <v>1080</v>
      </c>
    </row>
    <row r="1419" spans="1:8">
      <c r="A1419" t="s">
        <v>1614</v>
      </c>
      <c r="B1419" t="s">
        <v>71</v>
      </c>
      <c r="C1419" s="2">
        <v>46037</v>
      </c>
      <c r="D1419" s="3">
        <v>0.79258101851851848</v>
      </c>
      <c r="E1419" t="s">
        <v>211</v>
      </c>
      <c r="F1419">
        <v>0</v>
      </c>
      <c r="G1419" t="s">
        <v>189</v>
      </c>
    </row>
    <row r="1420" spans="1:8">
      <c r="A1420" t="s">
        <v>1615</v>
      </c>
      <c r="B1420" t="s">
        <v>93</v>
      </c>
      <c r="C1420" s="2">
        <v>46169</v>
      </c>
      <c r="D1420" s="3">
        <v>0.7287731481481482</v>
      </c>
      <c r="E1420" t="s">
        <v>33</v>
      </c>
      <c r="F1420">
        <v>3000</v>
      </c>
      <c r="G1420" t="s">
        <v>189</v>
      </c>
    </row>
    <row r="1421" spans="1:8">
      <c r="A1421" t="s">
        <v>1616</v>
      </c>
      <c r="B1421" t="s">
        <v>135</v>
      </c>
      <c r="C1421" s="2">
        <v>46193</v>
      </c>
      <c r="D1421" s="3">
        <v>0.93133101851851852</v>
      </c>
      <c r="E1421" t="s">
        <v>211</v>
      </c>
      <c r="F1421">
        <v>0</v>
      </c>
      <c r="G1421" t="s">
        <v>189</v>
      </c>
    </row>
    <row r="1422" spans="1:8">
      <c r="A1422" t="s">
        <v>1617</v>
      </c>
      <c r="B1422" t="s">
        <v>128</v>
      </c>
      <c r="C1422" s="2">
        <v>45839</v>
      </c>
      <c r="D1422" s="3">
        <v>0.67400462962962959</v>
      </c>
      <c r="E1422" t="s">
        <v>33</v>
      </c>
      <c r="F1422">
        <v>2500</v>
      </c>
      <c r="G1422" t="s">
        <v>189</v>
      </c>
    </row>
    <row r="1423" spans="1:8">
      <c r="A1423" t="s">
        <v>1618</v>
      </c>
      <c r="B1423" t="s">
        <v>169</v>
      </c>
      <c r="C1423" s="2">
        <v>46105</v>
      </c>
      <c r="D1423" s="3">
        <v>0.73934027777777778</v>
      </c>
      <c r="E1423" t="s">
        <v>211</v>
      </c>
      <c r="F1423">
        <v>0</v>
      </c>
      <c r="G1423" t="s">
        <v>189</v>
      </c>
    </row>
    <row r="1424" spans="1:8">
      <c r="A1424" t="s">
        <v>1619</v>
      </c>
      <c r="B1424" t="s">
        <v>90</v>
      </c>
      <c r="C1424" s="2">
        <v>45747</v>
      </c>
      <c r="D1424" s="3">
        <v>0.7958912037037037</v>
      </c>
      <c r="E1424" t="s">
        <v>33</v>
      </c>
      <c r="F1424">
        <v>8000</v>
      </c>
      <c r="G1424" t="s">
        <v>189</v>
      </c>
    </row>
    <row r="1425" spans="1:8">
      <c r="A1425" t="s">
        <v>1620</v>
      </c>
      <c r="B1425" t="s">
        <v>91</v>
      </c>
      <c r="C1425" s="2">
        <v>46166</v>
      </c>
      <c r="D1425" s="3">
        <v>0.77776620370370375</v>
      </c>
      <c r="E1425" t="s">
        <v>33</v>
      </c>
      <c r="F1425">
        <v>10000</v>
      </c>
      <c r="G1425" t="s">
        <v>189</v>
      </c>
    </row>
    <row r="1426" spans="1:8">
      <c r="A1426" t="s">
        <v>1621</v>
      </c>
      <c r="B1426" t="s">
        <v>155</v>
      </c>
      <c r="C1426" s="2">
        <v>45691</v>
      </c>
      <c r="D1426" s="3">
        <v>0.78780092592592588</v>
      </c>
      <c r="E1426" t="s">
        <v>33</v>
      </c>
      <c r="F1426">
        <v>5000</v>
      </c>
      <c r="G1426" t="s">
        <v>189</v>
      </c>
    </row>
    <row r="1427" spans="1:8">
      <c r="A1427" t="s">
        <v>1622</v>
      </c>
      <c r="B1427" t="s">
        <v>92</v>
      </c>
      <c r="C1427" s="2">
        <v>45858</v>
      </c>
      <c r="D1427" s="3">
        <v>0.8384490740740741</v>
      </c>
      <c r="E1427" t="s">
        <v>261</v>
      </c>
      <c r="F1427">
        <v>10000</v>
      </c>
      <c r="G1427" t="s">
        <v>189</v>
      </c>
    </row>
    <row r="1428" spans="1:8">
      <c r="A1428" t="s">
        <v>1623</v>
      </c>
      <c r="B1428" t="s">
        <v>163</v>
      </c>
      <c r="C1428" s="2">
        <v>46063</v>
      </c>
      <c r="D1428" s="3">
        <v>1.6550925925925931E-2</v>
      </c>
      <c r="E1428" t="s">
        <v>33</v>
      </c>
      <c r="F1428">
        <v>2500</v>
      </c>
      <c r="G1428" t="s">
        <v>189</v>
      </c>
    </row>
    <row r="1429" spans="1:8">
      <c r="A1429" t="s">
        <v>1624</v>
      </c>
      <c r="B1429" t="s">
        <v>165</v>
      </c>
      <c r="C1429" s="2">
        <v>45928</v>
      </c>
      <c r="D1429" s="3">
        <v>0.49849537037037039</v>
      </c>
      <c r="E1429" t="s">
        <v>211</v>
      </c>
      <c r="F1429">
        <v>0</v>
      </c>
      <c r="G1429" t="s">
        <v>189</v>
      </c>
    </row>
    <row r="1430" spans="1:8">
      <c r="A1430" t="s">
        <v>1625</v>
      </c>
      <c r="B1430" t="s">
        <v>7</v>
      </c>
      <c r="C1430" s="2">
        <v>46082</v>
      </c>
      <c r="D1430" s="3">
        <v>0.1257986111111111</v>
      </c>
      <c r="E1430" t="s">
        <v>194</v>
      </c>
      <c r="F1430">
        <v>0</v>
      </c>
      <c r="G1430" t="s">
        <v>189</v>
      </c>
    </row>
    <row r="1431" spans="1:8">
      <c r="A1431" t="s">
        <v>1626</v>
      </c>
      <c r="B1431" t="s">
        <v>147</v>
      </c>
      <c r="C1431" s="2">
        <v>45983</v>
      </c>
      <c r="D1431" s="3">
        <v>0.52531249999999996</v>
      </c>
      <c r="E1431" t="s">
        <v>33</v>
      </c>
      <c r="F1431">
        <v>4000</v>
      </c>
      <c r="G1431" t="s">
        <v>189</v>
      </c>
    </row>
    <row r="1432" spans="1:8">
      <c r="A1432" t="s">
        <v>1627</v>
      </c>
      <c r="B1432" t="s">
        <v>163</v>
      </c>
      <c r="C1432" s="2">
        <v>46060</v>
      </c>
      <c r="D1432" s="3">
        <v>0.82776620370370368</v>
      </c>
      <c r="E1432" t="s">
        <v>33</v>
      </c>
      <c r="F1432">
        <v>1500</v>
      </c>
      <c r="G1432" t="s">
        <v>189</v>
      </c>
    </row>
    <row r="1433" spans="1:8">
      <c r="A1433" t="s">
        <v>1628</v>
      </c>
      <c r="B1433" t="s">
        <v>130</v>
      </c>
      <c r="C1433" s="2">
        <v>45835</v>
      </c>
      <c r="D1433" s="3">
        <v>0.59760416666666671</v>
      </c>
      <c r="E1433" t="s">
        <v>33</v>
      </c>
      <c r="F1433">
        <v>2000</v>
      </c>
      <c r="G1433" t="s">
        <v>189</v>
      </c>
    </row>
    <row r="1434" spans="1:8">
      <c r="A1434" t="s">
        <v>1629</v>
      </c>
      <c r="B1434" t="s">
        <v>95</v>
      </c>
      <c r="C1434" s="2">
        <v>46174</v>
      </c>
      <c r="D1434" s="3">
        <v>0.31724537037037043</v>
      </c>
      <c r="E1434" t="s">
        <v>33</v>
      </c>
      <c r="F1434">
        <v>10000</v>
      </c>
      <c r="G1434" t="s">
        <v>189</v>
      </c>
    </row>
    <row r="1435" spans="1:8">
      <c r="A1435" t="s">
        <v>1630</v>
      </c>
      <c r="B1435" t="s">
        <v>151</v>
      </c>
      <c r="C1435" s="2">
        <v>45820</v>
      </c>
      <c r="D1435" s="3">
        <v>0.92575231481481479</v>
      </c>
      <c r="E1435" t="s">
        <v>33</v>
      </c>
      <c r="F1435">
        <v>4000</v>
      </c>
      <c r="G1435" t="s">
        <v>189</v>
      </c>
    </row>
    <row r="1436" spans="1:8">
      <c r="A1436" t="s">
        <v>1631</v>
      </c>
      <c r="B1436" t="s">
        <v>179</v>
      </c>
      <c r="C1436" s="2">
        <v>45814</v>
      </c>
      <c r="D1436" s="3">
        <v>0.1149768518518519</v>
      </c>
      <c r="E1436" t="s">
        <v>211</v>
      </c>
      <c r="F1436">
        <v>0</v>
      </c>
      <c r="G1436" t="s">
        <v>189</v>
      </c>
    </row>
    <row r="1437" spans="1:8">
      <c r="A1437" t="s">
        <v>1632</v>
      </c>
      <c r="B1437" t="s">
        <v>129</v>
      </c>
      <c r="C1437" s="2">
        <v>45683</v>
      </c>
      <c r="D1437" s="3">
        <v>0.75589120370370366</v>
      </c>
      <c r="E1437" t="s">
        <v>33</v>
      </c>
      <c r="F1437">
        <v>3000</v>
      </c>
      <c r="G1437" t="s">
        <v>189</v>
      </c>
    </row>
    <row r="1438" spans="1:8">
      <c r="A1438" t="s">
        <v>1633</v>
      </c>
      <c r="B1438" t="s">
        <v>164</v>
      </c>
      <c r="C1438" s="2">
        <v>45885</v>
      </c>
      <c r="D1438" s="3">
        <v>0.48255787037037029</v>
      </c>
      <c r="E1438" t="s">
        <v>33</v>
      </c>
      <c r="F1438">
        <v>4000</v>
      </c>
      <c r="G1438" t="s">
        <v>189</v>
      </c>
    </row>
    <row r="1439" spans="1:8">
      <c r="A1439" t="s">
        <v>1634</v>
      </c>
      <c r="B1439" t="s">
        <v>165</v>
      </c>
      <c r="C1439" s="2">
        <v>45710</v>
      </c>
      <c r="D1439" s="3">
        <v>0.45774305555555561</v>
      </c>
      <c r="E1439" t="s">
        <v>33</v>
      </c>
      <c r="F1439">
        <v>10000</v>
      </c>
      <c r="G1439" t="s">
        <v>214</v>
      </c>
      <c r="H1439" t="s">
        <v>1103</v>
      </c>
    </row>
    <row r="1440" spans="1:8">
      <c r="A1440" t="s">
        <v>1635</v>
      </c>
      <c r="B1440" t="s">
        <v>92</v>
      </c>
      <c r="C1440" s="2">
        <v>46128</v>
      </c>
      <c r="D1440" s="3">
        <v>0.87993055555555555</v>
      </c>
      <c r="E1440" t="s">
        <v>33</v>
      </c>
      <c r="F1440">
        <v>2500</v>
      </c>
      <c r="G1440" t="s">
        <v>189</v>
      </c>
    </row>
    <row r="1441" spans="1:8">
      <c r="A1441" t="s">
        <v>1636</v>
      </c>
      <c r="B1441" t="s">
        <v>89</v>
      </c>
      <c r="C1441" s="2">
        <v>45737</v>
      </c>
      <c r="D1441" s="3">
        <v>0.64164351851851853</v>
      </c>
      <c r="E1441" t="s">
        <v>194</v>
      </c>
      <c r="F1441">
        <v>0</v>
      </c>
      <c r="G1441" t="s">
        <v>189</v>
      </c>
    </row>
    <row r="1442" spans="1:8">
      <c r="A1442" t="s">
        <v>1637</v>
      </c>
      <c r="B1442" t="s">
        <v>143</v>
      </c>
      <c r="C1442" s="2">
        <v>45680</v>
      </c>
      <c r="D1442" s="3">
        <v>0.60532407407407407</v>
      </c>
      <c r="E1442" t="s">
        <v>33</v>
      </c>
      <c r="F1442">
        <v>10000</v>
      </c>
      <c r="G1442" t="s">
        <v>189</v>
      </c>
    </row>
    <row r="1443" spans="1:8">
      <c r="A1443" t="s">
        <v>1638</v>
      </c>
      <c r="B1443" t="s">
        <v>121</v>
      </c>
      <c r="C1443" s="2">
        <v>46119</v>
      </c>
      <c r="D1443" s="3">
        <v>0.79952546296296301</v>
      </c>
      <c r="E1443" t="s">
        <v>33</v>
      </c>
      <c r="F1443">
        <v>1500</v>
      </c>
      <c r="G1443" t="s">
        <v>189</v>
      </c>
    </row>
    <row r="1444" spans="1:8">
      <c r="A1444" t="s">
        <v>1639</v>
      </c>
      <c r="B1444" t="s">
        <v>161</v>
      </c>
      <c r="C1444" s="2">
        <v>45690</v>
      </c>
      <c r="D1444" s="3">
        <v>0.30650462962962971</v>
      </c>
      <c r="E1444" t="s">
        <v>33</v>
      </c>
      <c r="F1444">
        <v>8000</v>
      </c>
      <c r="G1444" t="s">
        <v>189</v>
      </c>
    </row>
    <row r="1445" spans="1:8">
      <c r="A1445" t="s">
        <v>1640</v>
      </c>
      <c r="B1445" t="s">
        <v>7</v>
      </c>
      <c r="C1445" s="2">
        <v>45820</v>
      </c>
      <c r="D1445" s="3">
        <v>0.6784606481481481</v>
      </c>
      <c r="E1445" t="s">
        <v>33</v>
      </c>
      <c r="F1445">
        <v>8000</v>
      </c>
      <c r="G1445" t="s">
        <v>189</v>
      </c>
    </row>
    <row r="1446" spans="1:8">
      <c r="A1446" t="s">
        <v>1641</v>
      </c>
      <c r="B1446" t="s">
        <v>74</v>
      </c>
      <c r="C1446" s="2">
        <v>46188</v>
      </c>
      <c r="D1446" s="3">
        <v>0.67306712962962967</v>
      </c>
      <c r="E1446" t="s">
        <v>211</v>
      </c>
      <c r="F1446">
        <v>0</v>
      </c>
      <c r="G1446" t="s">
        <v>189</v>
      </c>
    </row>
    <row r="1447" spans="1:8">
      <c r="A1447" t="s">
        <v>1642</v>
      </c>
      <c r="B1447" t="s">
        <v>108</v>
      </c>
      <c r="C1447" s="2">
        <v>45688</v>
      </c>
      <c r="D1447" s="3">
        <v>0.5097800925925926</v>
      </c>
      <c r="E1447" t="s">
        <v>194</v>
      </c>
      <c r="F1447">
        <v>0</v>
      </c>
      <c r="G1447" t="s">
        <v>189</v>
      </c>
    </row>
    <row r="1448" spans="1:8">
      <c r="A1448" t="s">
        <v>1643</v>
      </c>
      <c r="B1448" t="s">
        <v>115</v>
      </c>
      <c r="C1448" s="2">
        <v>45938</v>
      </c>
      <c r="D1448" s="3">
        <v>0.62872685185185184</v>
      </c>
      <c r="E1448" t="s">
        <v>33</v>
      </c>
      <c r="F1448">
        <v>10000</v>
      </c>
      <c r="G1448" t="s">
        <v>189</v>
      </c>
    </row>
    <row r="1449" spans="1:8">
      <c r="A1449" t="s">
        <v>1644</v>
      </c>
      <c r="B1449" t="s">
        <v>176</v>
      </c>
      <c r="C1449" s="2">
        <v>46165</v>
      </c>
      <c r="D1449" s="3">
        <v>0.60137731481481482</v>
      </c>
      <c r="E1449" t="s">
        <v>33</v>
      </c>
      <c r="F1449">
        <v>1500</v>
      </c>
      <c r="G1449" t="s">
        <v>189</v>
      </c>
    </row>
    <row r="1450" spans="1:8">
      <c r="A1450" t="s">
        <v>1645</v>
      </c>
      <c r="B1450" t="s">
        <v>172</v>
      </c>
      <c r="C1450" s="2">
        <v>45945</v>
      </c>
      <c r="D1450" s="3">
        <v>0.92126157407407405</v>
      </c>
      <c r="E1450" t="s">
        <v>194</v>
      </c>
      <c r="F1450">
        <v>0</v>
      </c>
      <c r="G1450" t="s">
        <v>189</v>
      </c>
    </row>
    <row r="1451" spans="1:8">
      <c r="A1451" t="s">
        <v>1646</v>
      </c>
      <c r="B1451" t="s">
        <v>101</v>
      </c>
      <c r="C1451" s="2">
        <v>45868</v>
      </c>
      <c r="D1451" s="3">
        <v>0.93850694444444449</v>
      </c>
      <c r="E1451" t="s">
        <v>211</v>
      </c>
      <c r="F1451">
        <v>0</v>
      </c>
      <c r="G1451" t="s">
        <v>189</v>
      </c>
    </row>
    <row r="1452" spans="1:8">
      <c r="A1452" t="s">
        <v>1647</v>
      </c>
      <c r="B1452" t="s">
        <v>176</v>
      </c>
      <c r="C1452" s="2">
        <v>45936</v>
      </c>
      <c r="D1452" s="3">
        <v>0.81881944444444443</v>
      </c>
      <c r="E1452" t="s">
        <v>33</v>
      </c>
      <c r="F1452">
        <v>4000</v>
      </c>
      <c r="G1452" t="s">
        <v>189</v>
      </c>
    </row>
    <row r="1453" spans="1:8">
      <c r="A1453" t="s">
        <v>1648</v>
      </c>
      <c r="B1453" t="s">
        <v>126</v>
      </c>
      <c r="C1453" s="2">
        <v>46040</v>
      </c>
      <c r="D1453" s="3">
        <v>0.86949074074074073</v>
      </c>
      <c r="E1453" t="s">
        <v>33</v>
      </c>
      <c r="F1453">
        <v>500</v>
      </c>
      <c r="G1453" t="s">
        <v>214</v>
      </c>
      <c r="H1453" t="s">
        <v>42</v>
      </c>
    </row>
    <row r="1454" spans="1:8">
      <c r="A1454" t="s">
        <v>1649</v>
      </c>
      <c r="B1454" t="s">
        <v>156</v>
      </c>
      <c r="C1454" s="2">
        <v>46077</v>
      </c>
      <c r="D1454" s="3">
        <v>0.49509259259259258</v>
      </c>
      <c r="E1454" t="s">
        <v>33</v>
      </c>
      <c r="F1454">
        <v>6000</v>
      </c>
      <c r="G1454" t="s">
        <v>189</v>
      </c>
    </row>
    <row r="1455" spans="1:8">
      <c r="A1455" t="s">
        <v>1650</v>
      </c>
      <c r="B1455" t="s">
        <v>76</v>
      </c>
      <c r="C1455" s="2">
        <v>45775</v>
      </c>
      <c r="D1455" s="3">
        <v>0.3475347222222222</v>
      </c>
      <c r="E1455" t="s">
        <v>194</v>
      </c>
      <c r="F1455">
        <v>0</v>
      </c>
      <c r="G1455" t="s">
        <v>189</v>
      </c>
    </row>
    <row r="1456" spans="1:8">
      <c r="A1456" t="s">
        <v>1651</v>
      </c>
      <c r="B1456" t="s">
        <v>85</v>
      </c>
      <c r="C1456" s="2">
        <v>45878</v>
      </c>
      <c r="D1456" s="3">
        <v>0.76607638888888885</v>
      </c>
      <c r="E1456" t="s">
        <v>194</v>
      </c>
      <c r="F1456">
        <v>0</v>
      </c>
      <c r="G1456" t="s">
        <v>189</v>
      </c>
    </row>
    <row r="1457" spans="1:8">
      <c r="A1457" t="s">
        <v>1652</v>
      </c>
      <c r="B1457" t="s">
        <v>121</v>
      </c>
      <c r="C1457" s="2">
        <v>45669</v>
      </c>
      <c r="D1457" s="3">
        <v>0.75936342592592587</v>
      </c>
      <c r="E1457" t="s">
        <v>33</v>
      </c>
      <c r="F1457">
        <v>3000</v>
      </c>
      <c r="G1457" t="s">
        <v>189</v>
      </c>
    </row>
    <row r="1458" spans="1:8">
      <c r="A1458" t="s">
        <v>1653</v>
      </c>
      <c r="B1458" t="s">
        <v>152</v>
      </c>
      <c r="C1458" s="2">
        <v>45725</v>
      </c>
      <c r="D1458" s="3">
        <v>0.56820601851851849</v>
      </c>
      <c r="E1458" t="s">
        <v>33</v>
      </c>
      <c r="F1458">
        <v>1000</v>
      </c>
      <c r="G1458" t="s">
        <v>189</v>
      </c>
    </row>
    <row r="1459" spans="1:8">
      <c r="A1459" t="s">
        <v>1654</v>
      </c>
      <c r="B1459" t="s">
        <v>172</v>
      </c>
      <c r="C1459" s="2">
        <v>45734</v>
      </c>
      <c r="D1459" s="3">
        <v>0.7371064814814815</v>
      </c>
      <c r="E1459" t="s">
        <v>33</v>
      </c>
      <c r="F1459">
        <v>4000</v>
      </c>
      <c r="G1459" t="s">
        <v>189</v>
      </c>
    </row>
    <row r="1460" spans="1:8">
      <c r="A1460" t="s">
        <v>1655</v>
      </c>
      <c r="B1460" t="s">
        <v>121</v>
      </c>
      <c r="C1460" s="2">
        <v>45860</v>
      </c>
      <c r="D1460" s="3">
        <v>0.36910879629629628</v>
      </c>
      <c r="E1460" t="s">
        <v>33</v>
      </c>
      <c r="F1460">
        <v>2500</v>
      </c>
      <c r="G1460" t="s">
        <v>189</v>
      </c>
    </row>
    <row r="1461" spans="1:8">
      <c r="A1461" t="s">
        <v>1656</v>
      </c>
      <c r="B1461" t="s">
        <v>93</v>
      </c>
      <c r="C1461" s="2">
        <v>46121</v>
      </c>
      <c r="D1461" s="3">
        <v>0.34765046296296298</v>
      </c>
      <c r="E1461" t="s">
        <v>33</v>
      </c>
      <c r="F1461">
        <v>8000</v>
      </c>
      <c r="G1461" t="s">
        <v>189</v>
      </c>
    </row>
    <row r="1462" spans="1:8">
      <c r="A1462" t="s">
        <v>1657</v>
      </c>
      <c r="B1462" t="s">
        <v>74</v>
      </c>
      <c r="C1462" s="2">
        <v>45662</v>
      </c>
      <c r="D1462" s="3">
        <v>0.8875925925925926</v>
      </c>
      <c r="E1462" t="s">
        <v>194</v>
      </c>
      <c r="F1462">
        <v>0</v>
      </c>
      <c r="G1462" t="s">
        <v>189</v>
      </c>
    </row>
    <row r="1463" spans="1:8">
      <c r="A1463" t="s">
        <v>1658</v>
      </c>
      <c r="B1463" t="s">
        <v>149</v>
      </c>
      <c r="C1463" s="2">
        <v>46198</v>
      </c>
      <c r="D1463" s="3">
        <v>0.1534837962962963</v>
      </c>
      <c r="E1463" t="s">
        <v>33</v>
      </c>
      <c r="F1463">
        <v>1000</v>
      </c>
      <c r="G1463" t="s">
        <v>189</v>
      </c>
    </row>
    <row r="1464" spans="1:8">
      <c r="A1464" t="s">
        <v>1659</v>
      </c>
      <c r="B1464" t="s">
        <v>134</v>
      </c>
      <c r="C1464" s="2">
        <v>45966</v>
      </c>
      <c r="D1464" s="3">
        <v>0.45025462962962959</v>
      </c>
      <c r="E1464" t="s">
        <v>33</v>
      </c>
      <c r="F1464">
        <v>6000</v>
      </c>
      <c r="G1464" t="s">
        <v>189</v>
      </c>
    </row>
    <row r="1465" spans="1:8">
      <c r="A1465" t="s">
        <v>1660</v>
      </c>
      <c r="B1465" t="s">
        <v>144</v>
      </c>
      <c r="C1465" s="2">
        <v>45706</v>
      </c>
      <c r="D1465" s="3">
        <v>0.57255787037037043</v>
      </c>
      <c r="E1465" t="s">
        <v>33</v>
      </c>
      <c r="F1465">
        <v>10000</v>
      </c>
      <c r="G1465" t="s">
        <v>214</v>
      </c>
      <c r="H1465" t="s">
        <v>1103</v>
      </c>
    </row>
    <row r="1466" spans="1:8">
      <c r="A1466" t="s">
        <v>1661</v>
      </c>
      <c r="B1466" t="s">
        <v>128</v>
      </c>
      <c r="C1466" s="2">
        <v>45763</v>
      </c>
      <c r="D1466" s="3">
        <v>8.6018518518518522E-2</v>
      </c>
      <c r="E1466" t="s">
        <v>33</v>
      </c>
      <c r="F1466">
        <v>1000</v>
      </c>
      <c r="G1466" t="s">
        <v>214</v>
      </c>
      <c r="H1466" t="s">
        <v>1094</v>
      </c>
    </row>
    <row r="1467" spans="1:8">
      <c r="A1467" t="s">
        <v>1662</v>
      </c>
      <c r="B1467" t="s">
        <v>109</v>
      </c>
      <c r="C1467" s="2">
        <v>45832</v>
      </c>
      <c r="D1467" s="3">
        <v>0.28260416666666671</v>
      </c>
      <c r="E1467" t="s">
        <v>194</v>
      </c>
      <c r="F1467">
        <v>0</v>
      </c>
      <c r="G1467" t="s">
        <v>189</v>
      </c>
    </row>
    <row r="1468" spans="1:8">
      <c r="A1468" t="s">
        <v>1663</v>
      </c>
      <c r="B1468" t="s">
        <v>149</v>
      </c>
      <c r="C1468" s="2">
        <v>45663</v>
      </c>
      <c r="D1468" s="3">
        <v>0.91322916666666665</v>
      </c>
      <c r="E1468" t="s">
        <v>33</v>
      </c>
      <c r="F1468">
        <v>500</v>
      </c>
      <c r="G1468" t="s">
        <v>189</v>
      </c>
    </row>
    <row r="1469" spans="1:8">
      <c r="A1469" t="s">
        <v>1664</v>
      </c>
      <c r="B1469" t="s">
        <v>119</v>
      </c>
      <c r="C1469" s="2">
        <v>45734</v>
      </c>
      <c r="D1469" s="3">
        <v>0.44767361111111109</v>
      </c>
      <c r="E1469" t="s">
        <v>194</v>
      </c>
      <c r="F1469">
        <v>0</v>
      </c>
      <c r="G1469" t="s">
        <v>189</v>
      </c>
    </row>
    <row r="1470" spans="1:8">
      <c r="A1470" t="s">
        <v>1665</v>
      </c>
      <c r="B1470" t="s">
        <v>170</v>
      </c>
      <c r="C1470" s="2">
        <v>45832</v>
      </c>
      <c r="D1470" s="3">
        <v>0.90103009259259259</v>
      </c>
      <c r="E1470" t="s">
        <v>33</v>
      </c>
      <c r="F1470">
        <v>3000</v>
      </c>
      <c r="G1470" t="s">
        <v>189</v>
      </c>
    </row>
    <row r="1471" spans="1:8">
      <c r="A1471" t="s">
        <v>1666</v>
      </c>
      <c r="B1471" t="s">
        <v>177</v>
      </c>
      <c r="C1471" s="2">
        <v>46081</v>
      </c>
      <c r="D1471" s="3">
        <v>0.73758101851851854</v>
      </c>
      <c r="E1471" t="s">
        <v>33</v>
      </c>
      <c r="F1471">
        <v>2000</v>
      </c>
      <c r="G1471" t="s">
        <v>189</v>
      </c>
    </row>
    <row r="1472" spans="1:8">
      <c r="A1472" t="s">
        <v>1667</v>
      </c>
      <c r="B1472" t="s">
        <v>165</v>
      </c>
      <c r="C1472" s="2">
        <v>46159</v>
      </c>
      <c r="D1472" s="3">
        <v>0.93112268518518515</v>
      </c>
      <c r="E1472" t="s">
        <v>194</v>
      </c>
      <c r="F1472">
        <v>0</v>
      </c>
      <c r="G1472" t="s">
        <v>189</v>
      </c>
    </row>
    <row r="1473" spans="1:8">
      <c r="A1473" t="s">
        <v>1668</v>
      </c>
      <c r="B1473" t="s">
        <v>114</v>
      </c>
      <c r="C1473" s="2">
        <v>45961</v>
      </c>
      <c r="D1473" s="3">
        <v>0.76568287037037042</v>
      </c>
      <c r="E1473" t="s">
        <v>194</v>
      </c>
      <c r="F1473">
        <v>0</v>
      </c>
      <c r="G1473" t="s">
        <v>189</v>
      </c>
    </row>
    <row r="1474" spans="1:8">
      <c r="A1474" t="s">
        <v>1669</v>
      </c>
      <c r="B1474" t="s">
        <v>163</v>
      </c>
      <c r="C1474" s="2">
        <v>45868</v>
      </c>
      <c r="D1474" s="3">
        <v>0.75313657407407408</v>
      </c>
      <c r="E1474" t="s">
        <v>33</v>
      </c>
      <c r="F1474">
        <v>500</v>
      </c>
      <c r="G1474" t="s">
        <v>189</v>
      </c>
    </row>
    <row r="1475" spans="1:8">
      <c r="A1475" t="s">
        <v>1670</v>
      </c>
      <c r="B1475" t="s">
        <v>140</v>
      </c>
      <c r="C1475" s="2">
        <v>46052</v>
      </c>
      <c r="D1475" s="3">
        <v>0.33774305555555562</v>
      </c>
      <c r="E1475" t="s">
        <v>33</v>
      </c>
      <c r="F1475">
        <v>8000</v>
      </c>
      <c r="G1475" t="s">
        <v>189</v>
      </c>
    </row>
    <row r="1476" spans="1:8">
      <c r="A1476" t="s">
        <v>1671</v>
      </c>
      <c r="B1476" t="s">
        <v>146</v>
      </c>
      <c r="C1476" s="2">
        <v>45978</v>
      </c>
      <c r="D1476" s="3">
        <v>0.80538194444444444</v>
      </c>
      <c r="E1476" t="s">
        <v>33</v>
      </c>
      <c r="F1476">
        <v>1500</v>
      </c>
      <c r="G1476" t="s">
        <v>189</v>
      </c>
    </row>
    <row r="1477" spans="1:8">
      <c r="A1477" t="s">
        <v>1672</v>
      </c>
      <c r="B1477" t="s">
        <v>91</v>
      </c>
      <c r="C1477" s="2">
        <v>45791</v>
      </c>
      <c r="D1477" s="3">
        <v>0.39124999999999999</v>
      </c>
      <c r="E1477" t="s">
        <v>261</v>
      </c>
      <c r="F1477">
        <v>15000</v>
      </c>
      <c r="G1477" t="s">
        <v>189</v>
      </c>
    </row>
    <row r="1478" spans="1:8">
      <c r="A1478" t="s">
        <v>1673</v>
      </c>
      <c r="B1478" t="s">
        <v>180</v>
      </c>
      <c r="C1478" s="2">
        <v>46067</v>
      </c>
      <c r="D1478" s="3">
        <v>0.34545138888888888</v>
      </c>
      <c r="E1478" t="s">
        <v>33</v>
      </c>
      <c r="F1478">
        <v>2500</v>
      </c>
      <c r="G1478" t="s">
        <v>214</v>
      </c>
      <c r="H1478" t="s">
        <v>1080</v>
      </c>
    </row>
    <row r="1479" spans="1:8">
      <c r="A1479" t="s">
        <v>1674</v>
      </c>
      <c r="B1479" t="s">
        <v>163</v>
      </c>
      <c r="C1479" s="2">
        <v>45762</v>
      </c>
      <c r="D1479" s="3">
        <v>0.330625</v>
      </c>
      <c r="E1479" t="s">
        <v>194</v>
      </c>
      <c r="F1479">
        <v>0</v>
      </c>
      <c r="G1479" t="s">
        <v>189</v>
      </c>
    </row>
    <row r="1480" spans="1:8">
      <c r="A1480" t="s">
        <v>1675</v>
      </c>
      <c r="B1480" t="s">
        <v>139</v>
      </c>
      <c r="C1480" s="2">
        <v>45849</v>
      </c>
      <c r="D1480" s="3">
        <v>0.43798611111111108</v>
      </c>
      <c r="E1480" t="s">
        <v>33</v>
      </c>
      <c r="F1480">
        <v>3000</v>
      </c>
      <c r="G1480" t="s">
        <v>189</v>
      </c>
    </row>
    <row r="1481" spans="1:8">
      <c r="A1481" t="s">
        <v>1676</v>
      </c>
      <c r="B1481" t="s">
        <v>151</v>
      </c>
      <c r="C1481" s="2">
        <v>45744</v>
      </c>
      <c r="D1481" s="3">
        <v>0.50913194444444443</v>
      </c>
      <c r="E1481" t="s">
        <v>33</v>
      </c>
      <c r="F1481">
        <v>4000</v>
      </c>
      <c r="G1481" t="s">
        <v>189</v>
      </c>
    </row>
    <row r="1482" spans="1:8">
      <c r="A1482" t="s">
        <v>1677</v>
      </c>
      <c r="B1482" t="s">
        <v>81</v>
      </c>
      <c r="C1482" s="2">
        <v>46109</v>
      </c>
      <c r="D1482" s="3">
        <v>0.42086805555555562</v>
      </c>
      <c r="E1482" t="s">
        <v>33</v>
      </c>
      <c r="F1482">
        <v>4000</v>
      </c>
      <c r="G1482" t="s">
        <v>189</v>
      </c>
    </row>
    <row r="1483" spans="1:8">
      <c r="A1483" t="s">
        <v>1678</v>
      </c>
      <c r="B1483" t="s">
        <v>104</v>
      </c>
      <c r="C1483" s="2">
        <v>46070</v>
      </c>
      <c r="D1483" s="3">
        <v>0.34552083333333328</v>
      </c>
      <c r="E1483" t="s">
        <v>33</v>
      </c>
      <c r="F1483">
        <v>6000</v>
      </c>
      <c r="G1483" t="s">
        <v>189</v>
      </c>
    </row>
    <row r="1484" spans="1:8">
      <c r="A1484" t="s">
        <v>1679</v>
      </c>
      <c r="B1484" t="s">
        <v>168</v>
      </c>
      <c r="C1484" s="2">
        <v>45709</v>
      </c>
      <c r="D1484" s="3">
        <v>0.71335648148148145</v>
      </c>
      <c r="E1484" t="s">
        <v>33</v>
      </c>
      <c r="F1484">
        <v>500</v>
      </c>
      <c r="G1484" t="s">
        <v>189</v>
      </c>
    </row>
    <row r="1485" spans="1:8">
      <c r="A1485" t="s">
        <v>1680</v>
      </c>
      <c r="B1485" t="s">
        <v>111</v>
      </c>
      <c r="C1485" s="2">
        <v>45725</v>
      </c>
      <c r="D1485" s="3">
        <v>0.67863425925925924</v>
      </c>
      <c r="E1485" t="s">
        <v>211</v>
      </c>
      <c r="F1485">
        <v>0</v>
      </c>
      <c r="G1485" t="s">
        <v>189</v>
      </c>
    </row>
    <row r="1486" spans="1:8">
      <c r="A1486" t="s">
        <v>1681</v>
      </c>
      <c r="B1486" t="s">
        <v>132</v>
      </c>
      <c r="C1486" s="2">
        <v>46059</v>
      </c>
      <c r="D1486" s="3">
        <v>0.55192129629629627</v>
      </c>
      <c r="E1486" t="s">
        <v>194</v>
      </c>
      <c r="F1486">
        <v>0</v>
      </c>
      <c r="G1486" t="s">
        <v>189</v>
      </c>
    </row>
    <row r="1487" spans="1:8">
      <c r="A1487" t="s">
        <v>1682</v>
      </c>
      <c r="B1487" t="s">
        <v>144</v>
      </c>
      <c r="C1487" s="2">
        <v>45868</v>
      </c>
      <c r="D1487" s="3">
        <v>0.34261574074074069</v>
      </c>
      <c r="E1487" t="s">
        <v>33</v>
      </c>
      <c r="F1487">
        <v>8000</v>
      </c>
      <c r="G1487" t="s">
        <v>189</v>
      </c>
    </row>
    <row r="1488" spans="1:8">
      <c r="A1488" t="s">
        <v>1683</v>
      </c>
      <c r="B1488" t="s">
        <v>7</v>
      </c>
      <c r="C1488" s="2">
        <v>45754</v>
      </c>
      <c r="D1488" s="3">
        <v>0.37412037037037038</v>
      </c>
      <c r="E1488" t="s">
        <v>33</v>
      </c>
      <c r="F1488">
        <v>2500</v>
      </c>
      <c r="G1488" t="s">
        <v>189</v>
      </c>
    </row>
    <row r="1489" spans="1:8">
      <c r="A1489" t="s">
        <v>1684</v>
      </c>
      <c r="B1489" t="s">
        <v>169</v>
      </c>
      <c r="C1489" s="2">
        <v>45902</v>
      </c>
      <c r="D1489" s="3">
        <v>0.36324074074074081</v>
      </c>
      <c r="E1489" t="s">
        <v>33</v>
      </c>
      <c r="F1489">
        <v>3000</v>
      </c>
      <c r="G1489" t="s">
        <v>189</v>
      </c>
    </row>
    <row r="1490" spans="1:8">
      <c r="A1490" t="s">
        <v>1685</v>
      </c>
      <c r="B1490" t="s">
        <v>98</v>
      </c>
      <c r="C1490" s="2">
        <v>45671</v>
      </c>
      <c r="D1490" s="3">
        <v>0.76899305555555553</v>
      </c>
      <c r="E1490" t="s">
        <v>33</v>
      </c>
      <c r="F1490">
        <v>2500</v>
      </c>
      <c r="G1490" t="s">
        <v>189</v>
      </c>
    </row>
    <row r="1491" spans="1:8">
      <c r="A1491" t="s">
        <v>1686</v>
      </c>
      <c r="B1491" t="s">
        <v>101</v>
      </c>
      <c r="C1491" s="2">
        <v>45667</v>
      </c>
      <c r="D1491" s="3">
        <v>0.7295949074074074</v>
      </c>
      <c r="E1491" t="s">
        <v>33</v>
      </c>
      <c r="F1491">
        <v>2000</v>
      </c>
      <c r="G1491" t="s">
        <v>189</v>
      </c>
    </row>
    <row r="1492" spans="1:8">
      <c r="A1492" t="s">
        <v>1687</v>
      </c>
      <c r="B1492" t="s">
        <v>79</v>
      </c>
      <c r="C1492" s="2">
        <v>45675</v>
      </c>
      <c r="D1492" s="3">
        <v>0.67978009259259264</v>
      </c>
      <c r="E1492" t="s">
        <v>33</v>
      </c>
      <c r="F1492">
        <v>6000</v>
      </c>
      <c r="G1492" t="s">
        <v>189</v>
      </c>
    </row>
    <row r="1493" spans="1:8">
      <c r="A1493" t="s">
        <v>1688</v>
      </c>
      <c r="B1493" t="s">
        <v>98</v>
      </c>
      <c r="C1493" s="2">
        <v>45754</v>
      </c>
      <c r="D1493" s="3">
        <v>0.28596064814814809</v>
      </c>
      <c r="E1493" t="s">
        <v>33</v>
      </c>
      <c r="F1493">
        <v>5000</v>
      </c>
      <c r="G1493" t="s">
        <v>189</v>
      </c>
    </row>
    <row r="1494" spans="1:8">
      <c r="A1494" t="s">
        <v>1689</v>
      </c>
      <c r="B1494" t="s">
        <v>150</v>
      </c>
      <c r="C1494" s="2">
        <v>45921</v>
      </c>
      <c r="D1494" s="3">
        <v>0.76137731481481485</v>
      </c>
      <c r="E1494" t="s">
        <v>33</v>
      </c>
      <c r="F1494">
        <v>3000</v>
      </c>
      <c r="G1494" t="s">
        <v>189</v>
      </c>
    </row>
    <row r="1495" spans="1:8">
      <c r="A1495" t="s">
        <v>1690</v>
      </c>
      <c r="B1495" t="s">
        <v>123</v>
      </c>
      <c r="C1495" s="2">
        <v>46188</v>
      </c>
      <c r="D1495" s="3">
        <v>0.82980324074074074</v>
      </c>
      <c r="E1495" t="s">
        <v>211</v>
      </c>
      <c r="F1495">
        <v>0</v>
      </c>
      <c r="G1495" t="s">
        <v>189</v>
      </c>
    </row>
    <row r="1496" spans="1:8">
      <c r="A1496" t="s">
        <v>1691</v>
      </c>
      <c r="B1496" t="s">
        <v>92</v>
      </c>
      <c r="C1496" s="2">
        <v>45934</v>
      </c>
      <c r="D1496" s="3">
        <v>0.78240740740740744</v>
      </c>
      <c r="E1496" t="s">
        <v>33</v>
      </c>
      <c r="F1496">
        <v>4000</v>
      </c>
      <c r="G1496" t="s">
        <v>189</v>
      </c>
    </row>
    <row r="1497" spans="1:8">
      <c r="A1497" t="s">
        <v>1692</v>
      </c>
      <c r="B1497" t="s">
        <v>165</v>
      </c>
      <c r="C1497" s="2">
        <v>45803</v>
      </c>
      <c r="D1497" s="3">
        <v>0.54253472222222221</v>
      </c>
      <c r="E1497" t="s">
        <v>33</v>
      </c>
      <c r="F1497">
        <v>4000</v>
      </c>
      <c r="G1497" t="s">
        <v>189</v>
      </c>
    </row>
    <row r="1498" spans="1:8">
      <c r="A1498" t="s">
        <v>1693</v>
      </c>
      <c r="B1498" t="s">
        <v>176</v>
      </c>
      <c r="C1498" s="2">
        <v>45749</v>
      </c>
      <c r="D1498" s="3">
        <v>0.35046296296296298</v>
      </c>
      <c r="E1498" t="s">
        <v>33</v>
      </c>
      <c r="F1498">
        <v>2500</v>
      </c>
      <c r="G1498" t="s">
        <v>189</v>
      </c>
    </row>
    <row r="1499" spans="1:8">
      <c r="A1499" t="s">
        <v>1694</v>
      </c>
      <c r="B1499" t="s">
        <v>167</v>
      </c>
      <c r="C1499" s="2">
        <v>46118</v>
      </c>
      <c r="D1499" s="3">
        <v>0.99760416666666663</v>
      </c>
      <c r="E1499" t="s">
        <v>33</v>
      </c>
      <c r="F1499">
        <v>10000</v>
      </c>
      <c r="G1499" t="s">
        <v>189</v>
      </c>
    </row>
    <row r="1500" spans="1:8">
      <c r="A1500" t="s">
        <v>1695</v>
      </c>
      <c r="B1500" t="s">
        <v>123</v>
      </c>
      <c r="C1500" s="2">
        <v>46058</v>
      </c>
      <c r="D1500" s="3">
        <v>0.72035879629629629</v>
      </c>
      <c r="E1500" t="s">
        <v>33</v>
      </c>
      <c r="F1500">
        <v>8000</v>
      </c>
      <c r="G1500" t="s">
        <v>189</v>
      </c>
    </row>
    <row r="1501" spans="1:8">
      <c r="A1501" t="s">
        <v>1696</v>
      </c>
      <c r="B1501" t="s">
        <v>124</v>
      </c>
      <c r="C1501" s="2">
        <v>45783</v>
      </c>
      <c r="D1501" s="3">
        <v>0.60388888888888892</v>
      </c>
      <c r="E1501" t="s">
        <v>261</v>
      </c>
      <c r="F1501">
        <v>5000</v>
      </c>
      <c r="G1501" t="s">
        <v>189</v>
      </c>
    </row>
    <row r="1502" spans="1:8">
      <c r="A1502" t="s">
        <v>1697</v>
      </c>
      <c r="B1502" t="s">
        <v>71</v>
      </c>
      <c r="C1502" s="2">
        <v>46168</v>
      </c>
      <c r="D1502" s="3">
        <v>0.8815856481481481</v>
      </c>
      <c r="E1502" t="s">
        <v>33</v>
      </c>
      <c r="F1502">
        <v>6000</v>
      </c>
      <c r="G1502" t="s">
        <v>214</v>
      </c>
      <c r="H1502" t="s">
        <v>1080</v>
      </c>
    </row>
    <row r="1503" spans="1:8">
      <c r="A1503" t="s">
        <v>1698</v>
      </c>
      <c r="B1503" t="s">
        <v>152</v>
      </c>
      <c r="C1503" s="2">
        <v>45824</v>
      </c>
      <c r="D1503" s="3">
        <v>0.47087962962962959</v>
      </c>
      <c r="E1503" t="s">
        <v>194</v>
      </c>
      <c r="F1503">
        <v>0</v>
      </c>
      <c r="G1503" t="s">
        <v>189</v>
      </c>
    </row>
    <row r="1504" spans="1:8">
      <c r="A1504" t="s">
        <v>1699</v>
      </c>
      <c r="B1504" t="s">
        <v>79</v>
      </c>
      <c r="C1504" s="2">
        <v>45880</v>
      </c>
      <c r="D1504" s="3">
        <v>0.48410879629629627</v>
      </c>
      <c r="E1504" t="s">
        <v>33</v>
      </c>
      <c r="F1504">
        <v>2500</v>
      </c>
      <c r="G1504" t="s">
        <v>189</v>
      </c>
    </row>
    <row r="1505" spans="1:7">
      <c r="A1505" t="s">
        <v>1700</v>
      </c>
      <c r="B1505" t="s">
        <v>126</v>
      </c>
      <c r="C1505" s="2">
        <v>45658</v>
      </c>
      <c r="D1505" s="3">
        <v>0.17247685185185191</v>
      </c>
      <c r="E1505" t="s">
        <v>211</v>
      </c>
      <c r="F1505">
        <v>0</v>
      </c>
      <c r="G1505" t="s">
        <v>189</v>
      </c>
    </row>
    <row r="1506" spans="1:7">
      <c r="A1506" t="s">
        <v>1701</v>
      </c>
      <c r="B1506" t="s">
        <v>145</v>
      </c>
      <c r="C1506" s="2">
        <v>45816</v>
      </c>
      <c r="D1506" s="3">
        <v>0.94811342592592596</v>
      </c>
      <c r="E1506" t="s">
        <v>33</v>
      </c>
      <c r="F1506">
        <v>2000</v>
      </c>
      <c r="G1506" t="s">
        <v>189</v>
      </c>
    </row>
    <row r="1507" spans="1:7">
      <c r="A1507" t="s">
        <v>1702</v>
      </c>
      <c r="B1507" t="s">
        <v>87</v>
      </c>
      <c r="C1507" s="2">
        <v>45955</v>
      </c>
      <c r="D1507" s="3">
        <v>0.39651620370370372</v>
      </c>
      <c r="E1507" t="s">
        <v>33</v>
      </c>
      <c r="F1507">
        <v>10000</v>
      </c>
      <c r="G1507" t="s">
        <v>189</v>
      </c>
    </row>
    <row r="1508" spans="1:7">
      <c r="A1508" t="s">
        <v>1703</v>
      </c>
      <c r="B1508" t="s">
        <v>135</v>
      </c>
      <c r="C1508" s="2">
        <v>46066</v>
      </c>
      <c r="D1508" s="3">
        <v>0.92149305555555561</v>
      </c>
      <c r="E1508" t="s">
        <v>33</v>
      </c>
      <c r="F1508">
        <v>2500</v>
      </c>
      <c r="G1508" t="s">
        <v>189</v>
      </c>
    </row>
    <row r="1509" spans="1:7">
      <c r="A1509" t="s">
        <v>1704</v>
      </c>
      <c r="B1509" t="s">
        <v>102</v>
      </c>
      <c r="C1509" s="2">
        <v>46104</v>
      </c>
      <c r="D1509" s="3">
        <v>0.76447916666666671</v>
      </c>
      <c r="E1509" t="s">
        <v>33</v>
      </c>
      <c r="F1509">
        <v>10000</v>
      </c>
      <c r="G1509" t="s">
        <v>189</v>
      </c>
    </row>
    <row r="1510" spans="1:7">
      <c r="A1510" t="s">
        <v>1705</v>
      </c>
      <c r="B1510" t="s">
        <v>113</v>
      </c>
      <c r="C1510" s="2">
        <v>45796</v>
      </c>
      <c r="D1510" s="3">
        <v>0.59188657407407408</v>
      </c>
      <c r="E1510" t="s">
        <v>33</v>
      </c>
      <c r="F1510">
        <v>2500</v>
      </c>
      <c r="G1510" t="s">
        <v>189</v>
      </c>
    </row>
    <row r="1511" spans="1:7">
      <c r="A1511" t="s">
        <v>1706</v>
      </c>
      <c r="B1511" t="s">
        <v>161</v>
      </c>
      <c r="C1511" s="2">
        <v>46130</v>
      </c>
      <c r="D1511" s="3">
        <v>0.68391203703703707</v>
      </c>
      <c r="E1511" t="s">
        <v>211</v>
      </c>
      <c r="F1511">
        <v>0</v>
      </c>
      <c r="G1511" t="s">
        <v>189</v>
      </c>
    </row>
    <row r="1512" spans="1:7">
      <c r="A1512" t="s">
        <v>1707</v>
      </c>
      <c r="B1512" t="s">
        <v>96</v>
      </c>
      <c r="C1512" s="2">
        <v>46197</v>
      </c>
      <c r="D1512" s="3">
        <v>0.6392592592592593</v>
      </c>
      <c r="E1512" t="s">
        <v>211</v>
      </c>
      <c r="F1512">
        <v>0</v>
      </c>
      <c r="G1512" t="s">
        <v>189</v>
      </c>
    </row>
    <row r="1513" spans="1:7">
      <c r="A1513" t="s">
        <v>1708</v>
      </c>
      <c r="B1513" t="s">
        <v>140</v>
      </c>
      <c r="C1513" s="2">
        <v>46020</v>
      </c>
      <c r="D1513" s="3">
        <v>0.60168981481481476</v>
      </c>
      <c r="E1513" t="s">
        <v>33</v>
      </c>
      <c r="F1513">
        <v>6000</v>
      </c>
      <c r="G1513" t="s">
        <v>189</v>
      </c>
    </row>
    <row r="1514" spans="1:7">
      <c r="A1514" t="s">
        <v>1709</v>
      </c>
      <c r="B1514" t="s">
        <v>179</v>
      </c>
      <c r="C1514" s="2">
        <v>46089</v>
      </c>
      <c r="D1514" s="3">
        <v>0.25600694444444438</v>
      </c>
      <c r="E1514" t="s">
        <v>211</v>
      </c>
      <c r="F1514">
        <v>0</v>
      </c>
      <c r="G1514" t="s">
        <v>189</v>
      </c>
    </row>
    <row r="1515" spans="1:7">
      <c r="A1515" t="s">
        <v>1710</v>
      </c>
      <c r="B1515" t="s">
        <v>155</v>
      </c>
      <c r="C1515" s="2">
        <v>46182</v>
      </c>
      <c r="D1515" s="3">
        <v>0.56914351851851852</v>
      </c>
      <c r="E1515" t="s">
        <v>211</v>
      </c>
      <c r="F1515">
        <v>0</v>
      </c>
      <c r="G1515" t="s">
        <v>189</v>
      </c>
    </row>
    <row r="1516" spans="1:7">
      <c r="A1516" t="s">
        <v>1711</v>
      </c>
      <c r="B1516" t="s">
        <v>81</v>
      </c>
      <c r="C1516" s="2">
        <v>46060</v>
      </c>
      <c r="D1516" s="3">
        <v>0.32083333333333341</v>
      </c>
      <c r="E1516" t="s">
        <v>33</v>
      </c>
      <c r="F1516">
        <v>6000</v>
      </c>
      <c r="G1516" t="s">
        <v>189</v>
      </c>
    </row>
    <row r="1517" spans="1:7">
      <c r="A1517" t="s">
        <v>1712</v>
      </c>
      <c r="B1517" t="s">
        <v>81</v>
      </c>
      <c r="C1517" s="2">
        <v>45744</v>
      </c>
      <c r="D1517" s="3">
        <v>0.24561342592592589</v>
      </c>
      <c r="E1517" t="s">
        <v>33</v>
      </c>
      <c r="F1517">
        <v>8000</v>
      </c>
      <c r="G1517" t="s">
        <v>189</v>
      </c>
    </row>
    <row r="1518" spans="1:7">
      <c r="A1518" t="s">
        <v>1713</v>
      </c>
      <c r="B1518" t="s">
        <v>118</v>
      </c>
      <c r="C1518" s="2">
        <v>46151</v>
      </c>
      <c r="D1518" s="3">
        <v>0.78822916666666665</v>
      </c>
      <c r="E1518" t="s">
        <v>33</v>
      </c>
      <c r="F1518">
        <v>8000</v>
      </c>
      <c r="G1518" t="s">
        <v>189</v>
      </c>
    </row>
    <row r="1519" spans="1:7">
      <c r="A1519" t="s">
        <v>1714</v>
      </c>
      <c r="B1519" t="s">
        <v>175</v>
      </c>
      <c r="C1519" s="2">
        <v>45712</v>
      </c>
      <c r="D1519" s="3">
        <v>0.77302083333333338</v>
      </c>
      <c r="E1519" t="s">
        <v>33</v>
      </c>
      <c r="F1519">
        <v>5000</v>
      </c>
      <c r="G1519" t="s">
        <v>189</v>
      </c>
    </row>
    <row r="1520" spans="1:7">
      <c r="A1520" t="s">
        <v>1715</v>
      </c>
      <c r="B1520" t="s">
        <v>167</v>
      </c>
      <c r="C1520" s="2">
        <v>45816</v>
      </c>
      <c r="D1520" s="3">
        <v>0.47206018518518522</v>
      </c>
      <c r="E1520" t="s">
        <v>261</v>
      </c>
      <c r="F1520">
        <v>1000</v>
      </c>
      <c r="G1520" t="s">
        <v>189</v>
      </c>
    </row>
    <row r="1521" spans="1:8">
      <c r="A1521" t="s">
        <v>1716</v>
      </c>
      <c r="B1521" t="s">
        <v>160</v>
      </c>
      <c r="C1521" s="2">
        <v>45863</v>
      </c>
      <c r="D1521" s="3">
        <v>0.29177083333333331</v>
      </c>
      <c r="E1521" t="s">
        <v>33</v>
      </c>
      <c r="F1521">
        <v>1000</v>
      </c>
      <c r="G1521" t="s">
        <v>189</v>
      </c>
    </row>
    <row r="1522" spans="1:8">
      <c r="A1522" t="s">
        <v>1717</v>
      </c>
      <c r="B1522" t="s">
        <v>112</v>
      </c>
      <c r="C1522" s="2">
        <v>45867</v>
      </c>
      <c r="D1522" s="3">
        <v>0.25130787037037039</v>
      </c>
      <c r="E1522" t="s">
        <v>33</v>
      </c>
      <c r="F1522">
        <v>4000</v>
      </c>
      <c r="G1522" t="s">
        <v>189</v>
      </c>
    </row>
    <row r="1523" spans="1:8">
      <c r="A1523" t="s">
        <v>1718</v>
      </c>
      <c r="B1523" t="s">
        <v>93</v>
      </c>
      <c r="C1523" s="2">
        <v>45965</v>
      </c>
      <c r="D1523" s="3">
        <v>0.59157407407407403</v>
      </c>
      <c r="E1523" t="s">
        <v>33</v>
      </c>
      <c r="F1523">
        <v>6000</v>
      </c>
      <c r="G1523" t="s">
        <v>189</v>
      </c>
    </row>
    <row r="1524" spans="1:8">
      <c r="A1524" t="s">
        <v>1719</v>
      </c>
      <c r="B1524" t="s">
        <v>159</v>
      </c>
      <c r="C1524" s="2">
        <v>46107</v>
      </c>
      <c r="D1524" s="3">
        <v>0.86049768518518521</v>
      </c>
      <c r="E1524" t="s">
        <v>33</v>
      </c>
      <c r="F1524">
        <v>10000</v>
      </c>
      <c r="G1524" t="s">
        <v>189</v>
      </c>
    </row>
    <row r="1525" spans="1:8">
      <c r="A1525" t="s">
        <v>1720</v>
      </c>
      <c r="B1525" t="s">
        <v>98</v>
      </c>
      <c r="C1525" s="2">
        <v>45904</v>
      </c>
      <c r="D1525" s="3">
        <v>0.36648148148148152</v>
      </c>
      <c r="E1525" t="s">
        <v>33</v>
      </c>
      <c r="F1525">
        <v>5000</v>
      </c>
      <c r="G1525" t="s">
        <v>189</v>
      </c>
    </row>
    <row r="1526" spans="1:8">
      <c r="A1526" t="s">
        <v>1721</v>
      </c>
      <c r="B1526" t="s">
        <v>118</v>
      </c>
      <c r="C1526" s="2">
        <v>45760</v>
      </c>
      <c r="D1526" s="3">
        <v>0.93846064814814811</v>
      </c>
      <c r="E1526" t="s">
        <v>33</v>
      </c>
      <c r="F1526">
        <v>4000</v>
      </c>
      <c r="G1526" t="s">
        <v>189</v>
      </c>
    </row>
    <row r="1527" spans="1:8">
      <c r="A1527" t="s">
        <v>1722</v>
      </c>
      <c r="B1527" t="s">
        <v>91</v>
      </c>
      <c r="C1527" s="2">
        <v>46133</v>
      </c>
      <c r="D1527" s="3">
        <v>0.60218749999999999</v>
      </c>
      <c r="E1527" t="s">
        <v>33</v>
      </c>
      <c r="F1527">
        <v>5000</v>
      </c>
      <c r="G1527" t="s">
        <v>189</v>
      </c>
    </row>
    <row r="1528" spans="1:8">
      <c r="A1528" t="s">
        <v>1723</v>
      </c>
      <c r="B1528" t="s">
        <v>130</v>
      </c>
      <c r="C1528" s="2">
        <v>45669</v>
      </c>
      <c r="D1528" s="3">
        <v>0.71019675925925929</v>
      </c>
      <c r="E1528" t="s">
        <v>33</v>
      </c>
      <c r="F1528">
        <v>10000</v>
      </c>
      <c r="G1528" t="s">
        <v>189</v>
      </c>
    </row>
    <row r="1529" spans="1:8">
      <c r="A1529" t="s">
        <v>1724</v>
      </c>
      <c r="B1529" t="s">
        <v>79</v>
      </c>
      <c r="C1529" s="2">
        <v>46021</v>
      </c>
      <c r="D1529" s="3">
        <v>0.93745370370370373</v>
      </c>
      <c r="E1529" t="s">
        <v>194</v>
      </c>
      <c r="F1529">
        <v>0</v>
      </c>
      <c r="G1529" t="s">
        <v>189</v>
      </c>
    </row>
    <row r="1530" spans="1:8">
      <c r="A1530" t="s">
        <v>1725</v>
      </c>
      <c r="B1530" t="s">
        <v>100</v>
      </c>
      <c r="C1530" s="2">
        <v>46024</v>
      </c>
      <c r="D1530" s="3">
        <v>0.70523148148148151</v>
      </c>
      <c r="E1530" t="s">
        <v>33</v>
      </c>
      <c r="F1530">
        <v>6000</v>
      </c>
      <c r="G1530" t="s">
        <v>189</v>
      </c>
    </row>
    <row r="1531" spans="1:8">
      <c r="A1531" t="s">
        <v>1726</v>
      </c>
      <c r="B1531" t="s">
        <v>84</v>
      </c>
      <c r="C1531" s="2">
        <v>45836</v>
      </c>
      <c r="D1531" s="3">
        <v>0.76575231481481476</v>
      </c>
      <c r="E1531" t="s">
        <v>33</v>
      </c>
      <c r="F1531">
        <v>3000</v>
      </c>
      <c r="G1531" t="s">
        <v>189</v>
      </c>
    </row>
    <row r="1532" spans="1:8">
      <c r="A1532" t="s">
        <v>1727</v>
      </c>
      <c r="B1532" t="s">
        <v>96</v>
      </c>
      <c r="C1532" s="2">
        <v>45943</v>
      </c>
      <c r="D1532" s="3">
        <v>0.82105324074074071</v>
      </c>
      <c r="E1532" t="s">
        <v>211</v>
      </c>
      <c r="F1532">
        <v>0</v>
      </c>
      <c r="G1532" t="s">
        <v>189</v>
      </c>
    </row>
    <row r="1533" spans="1:8">
      <c r="A1533" t="s">
        <v>1728</v>
      </c>
      <c r="B1533" t="s">
        <v>163</v>
      </c>
      <c r="C1533" s="2">
        <v>46153</v>
      </c>
      <c r="D1533" s="3">
        <v>0.56293981481481481</v>
      </c>
      <c r="E1533" t="s">
        <v>33</v>
      </c>
      <c r="F1533">
        <v>8000</v>
      </c>
      <c r="G1533" t="s">
        <v>189</v>
      </c>
    </row>
    <row r="1534" spans="1:8">
      <c r="A1534" t="s">
        <v>1729</v>
      </c>
      <c r="B1534" t="s">
        <v>145</v>
      </c>
      <c r="C1534" s="2">
        <v>46196</v>
      </c>
      <c r="D1534" s="3">
        <v>0.44745370370370369</v>
      </c>
      <c r="E1534" t="s">
        <v>33</v>
      </c>
      <c r="F1534">
        <v>8000</v>
      </c>
      <c r="G1534" t="s">
        <v>189</v>
      </c>
    </row>
    <row r="1535" spans="1:8">
      <c r="A1535" t="s">
        <v>1730</v>
      </c>
      <c r="B1535" t="s">
        <v>160</v>
      </c>
      <c r="C1535" s="2">
        <v>46071</v>
      </c>
      <c r="D1535" s="3">
        <v>0.2096527777777778</v>
      </c>
      <c r="E1535" t="s">
        <v>194</v>
      </c>
      <c r="F1535">
        <v>0</v>
      </c>
      <c r="G1535" t="s">
        <v>189</v>
      </c>
    </row>
    <row r="1536" spans="1:8">
      <c r="A1536" t="s">
        <v>1731</v>
      </c>
      <c r="B1536" t="s">
        <v>166</v>
      </c>
      <c r="C1536" s="2">
        <v>45766</v>
      </c>
      <c r="D1536" s="3">
        <v>0.69687500000000002</v>
      </c>
      <c r="E1536" t="s">
        <v>33</v>
      </c>
      <c r="F1536">
        <v>2000</v>
      </c>
      <c r="G1536" t="s">
        <v>214</v>
      </c>
      <c r="H1536" t="s">
        <v>1215</v>
      </c>
    </row>
    <row r="1537" spans="1:8">
      <c r="A1537" t="s">
        <v>1732</v>
      </c>
      <c r="B1537" t="s">
        <v>91</v>
      </c>
      <c r="C1537" s="2">
        <v>45836</v>
      </c>
      <c r="D1537" s="3">
        <v>0.76722222222222225</v>
      </c>
      <c r="E1537" t="s">
        <v>261</v>
      </c>
      <c r="F1537">
        <v>1000</v>
      </c>
      <c r="G1537" t="s">
        <v>189</v>
      </c>
    </row>
    <row r="1538" spans="1:8">
      <c r="A1538" t="s">
        <v>1733</v>
      </c>
      <c r="B1538" t="s">
        <v>113</v>
      </c>
      <c r="C1538" s="2">
        <v>45775</v>
      </c>
      <c r="D1538" s="3">
        <v>0.15768518518518521</v>
      </c>
      <c r="E1538" t="s">
        <v>33</v>
      </c>
      <c r="F1538">
        <v>3000</v>
      </c>
      <c r="G1538" t="s">
        <v>189</v>
      </c>
    </row>
    <row r="1539" spans="1:8">
      <c r="A1539" t="s">
        <v>1734</v>
      </c>
      <c r="B1539" t="s">
        <v>76</v>
      </c>
      <c r="C1539" s="2">
        <v>45836</v>
      </c>
      <c r="D1539" s="3">
        <v>0.53087962962962965</v>
      </c>
      <c r="E1539" t="s">
        <v>33</v>
      </c>
      <c r="F1539">
        <v>10000</v>
      </c>
      <c r="G1539" t="s">
        <v>189</v>
      </c>
    </row>
    <row r="1540" spans="1:8">
      <c r="A1540" t="s">
        <v>1735</v>
      </c>
      <c r="B1540" t="s">
        <v>106</v>
      </c>
      <c r="C1540" s="2">
        <v>45858</v>
      </c>
      <c r="D1540" s="3">
        <v>0.43660879629629629</v>
      </c>
      <c r="E1540" t="s">
        <v>33</v>
      </c>
      <c r="F1540">
        <v>2000</v>
      </c>
      <c r="G1540" t="s">
        <v>189</v>
      </c>
    </row>
    <row r="1541" spans="1:8">
      <c r="A1541" t="s">
        <v>1736</v>
      </c>
      <c r="B1541" t="s">
        <v>136</v>
      </c>
      <c r="C1541" s="2">
        <v>46199</v>
      </c>
      <c r="D1541" s="3">
        <v>0.80005787037037035</v>
      </c>
      <c r="E1541" t="s">
        <v>33</v>
      </c>
      <c r="F1541">
        <v>10000</v>
      </c>
      <c r="G1541" t="s">
        <v>214</v>
      </c>
      <c r="H1541" t="s">
        <v>1103</v>
      </c>
    </row>
    <row r="1542" spans="1:8">
      <c r="A1542" t="s">
        <v>1737</v>
      </c>
      <c r="B1542" t="s">
        <v>107</v>
      </c>
      <c r="C1542" s="2">
        <v>45692</v>
      </c>
      <c r="D1542" s="3">
        <v>0.83125000000000004</v>
      </c>
      <c r="E1542" t="s">
        <v>33</v>
      </c>
      <c r="F1542">
        <v>4000</v>
      </c>
      <c r="G1542" t="s">
        <v>189</v>
      </c>
    </row>
    <row r="1543" spans="1:8">
      <c r="A1543" t="s">
        <v>1738</v>
      </c>
      <c r="B1543" t="s">
        <v>85</v>
      </c>
      <c r="C1543" s="2">
        <v>46006</v>
      </c>
      <c r="D1543" s="3">
        <v>0.36594907407407412</v>
      </c>
      <c r="E1543" t="s">
        <v>194</v>
      </c>
      <c r="F1543">
        <v>0</v>
      </c>
      <c r="G1543" t="s">
        <v>189</v>
      </c>
    </row>
    <row r="1544" spans="1:8">
      <c r="A1544" t="s">
        <v>1739</v>
      </c>
      <c r="B1544" t="s">
        <v>104</v>
      </c>
      <c r="C1544" s="2">
        <v>45870</v>
      </c>
      <c r="D1544" s="3">
        <v>0.72953703703703698</v>
      </c>
      <c r="E1544" t="s">
        <v>33</v>
      </c>
      <c r="F1544">
        <v>8000</v>
      </c>
      <c r="G1544" t="s">
        <v>189</v>
      </c>
    </row>
    <row r="1545" spans="1:8">
      <c r="A1545" t="s">
        <v>1740</v>
      </c>
      <c r="B1545" t="s">
        <v>96</v>
      </c>
      <c r="C1545" s="2">
        <v>45726</v>
      </c>
      <c r="D1545" s="3">
        <v>0.61138888888888887</v>
      </c>
      <c r="E1545" t="s">
        <v>211</v>
      </c>
      <c r="F1545">
        <v>0</v>
      </c>
      <c r="G1545" t="s">
        <v>189</v>
      </c>
    </row>
    <row r="1546" spans="1:8">
      <c r="A1546" t="s">
        <v>1741</v>
      </c>
      <c r="B1546" t="s">
        <v>95</v>
      </c>
      <c r="C1546" s="2">
        <v>46187</v>
      </c>
      <c r="D1546" s="3">
        <v>0.46355324074074072</v>
      </c>
      <c r="E1546" t="s">
        <v>33</v>
      </c>
      <c r="F1546">
        <v>8000</v>
      </c>
      <c r="G1546" t="s">
        <v>189</v>
      </c>
    </row>
    <row r="1547" spans="1:8">
      <c r="A1547" t="s">
        <v>1742</v>
      </c>
      <c r="B1547" t="s">
        <v>74</v>
      </c>
      <c r="C1547" s="2">
        <v>45887</v>
      </c>
      <c r="D1547" s="3">
        <v>0.80484953703703699</v>
      </c>
      <c r="E1547" t="s">
        <v>194</v>
      </c>
      <c r="F1547">
        <v>0</v>
      </c>
      <c r="G1547" t="s">
        <v>189</v>
      </c>
    </row>
    <row r="1548" spans="1:8">
      <c r="A1548" t="s">
        <v>1743</v>
      </c>
      <c r="B1548" t="s">
        <v>126</v>
      </c>
      <c r="C1548" s="2">
        <v>45727</v>
      </c>
      <c r="D1548" s="3">
        <v>0.84048611111111116</v>
      </c>
      <c r="E1548" t="s">
        <v>33</v>
      </c>
      <c r="F1548">
        <v>8000</v>
      </c>
      <c r="G1548" t="s">
        <v>189</v>
      </c>
    </row>
    <row r="1549" spans="1:8">
      <c r="A1549" t="s">
        <v>1744</v>
      </c>
      <c r="B1549" t="s">
        <v>147</v>
      </c>
      <c r="C1549" s="2">
        <v>46170</v>
      </c>
      <c r="D1549" s="3">
        <v>0.52711805555555558</v>
      </c>
      <c r="E1549" t="s">
        <v>33</v>
      </c>
      <c r="F1549">
        <v>1000</v>
      </c>
      <c r="G1549" t="s">
        <v>189</v>
      </c>
    </row>
    <row r="1550" spans="1:8">
      <c r="A1550" t="s">
        <v>1745</v>
      </c>
      <c r="B1550" t="s">
        <v>114</v>
      </c>
      <c r="C1550" s="2">
        <v>45688</v>
      </c>
      <c r="D1550" s="3">
        <v>0.14324074074074081</v>
      </c>
      <c r="E1550" t="s">
        <v>33</v>
      </c>
      <c r="F1550">
        <v>500</v>
      </c>
      <c r="G1550" t="s">
        <v>189</v>
      </c>
    </row>
    <row r="1551" spans="1:8">
      <c r="A1551" t="s">
        <v>1746</v>
      </c>
      <c r="B1551" t="s">
        <v>151</v>
      </c>
      <c r="C1551" s="2">
        <v>45995</v>
      </c>
      <c r="D1551" s="3">
        <v>0.90483796296296293</v>
      </c>
      <c r="E1551" t="s">
        <v>211</v>
      </c>
      <c r="F1551">
        <v>0</v>
      </c>
      <c r="G1551" t="s">
        <v>189</v>
      </c>
    </row>
    <row r="1552" spans="1:8">
      <c r="A1552" t="s">
        <v>1747</v>
      </c>
      <c r="B1552" t="s">
        <v>85</v>
      </c>
      <c r="C1552" s="2">
        <v>45694</v>
      </c>
      <c r="D1552" s="3">
        <v>0.50307870370370367</v>
      </c>
      <c r="E1552" t="s">
        <v>33</v>
      </c>
      <c r="F1552">
        <v>8000</v>
      </c>
      <c r="G1552" t="s">
        <v>189</v>
      </c>
    </row>
    <row r="1553" spans="1:8">
      <c r="A1553" t="s">
        <v>1748</v>
      </c>
      <c r="B1553" t="s">
        <v>151</v>
      </c>
      <c r="C1553" s="2">
        <v>46148</v>
      </c>
      <c r="D1553" s="3">
        <v>0.9290046296296296</v>
      </c>
      <c r="E1553" t="s">
        <v>33</v>
      </c>
      <c r="F1553">
        <v>500</v>
      </c>
      <c r="G1553" t="s">
        <v>189</v>
      </c>
    </row>
    <row r="1554" spans="1:8">
      <c r="A1554" t="s">
        <v>1749</v>
      </c>
      <c r="B1554" t="s">
        <v>109</v>
      </c>
      <c r="C1554" s="2">
        <v>46016</v>
      </c>
      <c r="D1554" s="3">
        <v>0.59710648148148149</v>
      </c>
      <c r="E1554" t="s">
        <v>194</v>
      </c>
      <c r="F1554">
        <v>0</v>
      </c>
      <c r="G1554" t="s">
        <v>214</v>
      </c>
      <c r="H1554" t="s">
        <v>1103</v>
      </c>
    </row>
    <row r="1555" spans="1:8">
      <c r="A1555" t="s">
        <v>1750</v>
      </c>
      <c r="B1555" t="s">
        <v>83</v>
      </c>
      <c r="C1555" s="2">
        <v>45684</v>
      </c>
      <c r="D1555" s="3">
        <v>0.82722222222222219</v>
      </c>
      <c r="E1555" t="s">
        <v>33</v>
      </c>
      <c r="F1555">
        <v>4000</v>
      </c>
      <c r="G1555" t="s">
        <v>189</v>
      </c>
    </row>
    <row r="1556" spans="1:8">
      <c r="A1556" t="s">
        <v>1751</v>
      </c>
      <c r="B1556" t="s">
        <v>175</v>
      </c>
      <c r="C1556" s="2">
        <v>45676</v>
      </c>
      <c r="D1556" s="3">
        <v>0.66902777777777778</v>
      </c>
      <c r="E1556" t="s">
        <v>194</v>
      </c>
      <c r="F1556">
        <v>0</v>
      </c>
      <c r="G1556" t="s">
        <v>189</v>
      </c>
    </row>
    <row r="1557" spans="1:8">
      <c r="A1557" t="s">
        <v>1752</v>
      </c>
      <c r="B1557" t="s">
        <v>136</v>
      </c>
      <c r="C1557" s="2">
        <v>46095</v>
      </c>
      <c r="D1557" s="3">
        <v>0.67185185185185181</v>
      </c>
      <c r="E1557" t="s">
        <v>33</v>
      </c>
      <c r="F1557">
        <v>8000</v>
      </c>
      <c r="G1557" t="s">
        <v>214</v>
      </c>
      <c r="H1557" t="s">
        <v>42</v>
      </c>
    </row>
    <row r="1558" spans="1:8">
      <c r="A1558" t="s">
        <v>1753</v>
      </c>
      <c r="B1558" t="s">
        <v>126</v>
      </c>
      <c r="C1558" s="2">
        <v>45856</v>
      </c>
      <c r="D1558" s="3">
        <v>0.54031249999999997</v>
      </c>
      <c r="E1558" t="s">
        <v>33</v>
      </c>
      <c r="F1558">
        <v>1000</v>
      </c>
      <c r="G1558" t="s">
        <v>189</v>
      </c>
    </row>
    <row r="1559" spans="1:8">
      <c r="A1559" t="s">
        <v>1754</v>
      </c>
      <c r="B1559" t="s">
        <v>110</v>
      </c>
      <c r="C1559" s="2">
        <v>46080</v>
      </c>
      <c r="D1559" s="3">
        <v>0.78947916666666662</v>
      </c>
      <c r="E1559" t="s">
        <v>194</v>
      </c>
      <c r="F1559">
        <v>0</v>
      </c>
      <c r="G1559" t="s">
        <v>189</v>
      </c>
    </row>
    <row r="1560" spans="1:8">
      <c r="A1560" t="s">
        <v>1755</v>
      </c>
      <c r="B1560" t="s">
        <v>71</v>
      </c>
      <c r="C1560" s="2">
        <v>45913</v>
      </c>
      <c r="D1560" s="3">
        <v>0.79447916666666663</v>
      </c>
      <c r="E1560" t="s">
        <v>33</v>
      </c>
      <c r="F1560">
        <v>1500</v>
      </c>
      <c r="G1560" t="s">
        <v>189</v>
      </c>
    </row>
    <row r="1561" spans="1:8">
      <c r="A1561" t="s">
        <v>1756</v>
      </c>
      <c r="B1561" t="s">
        <v>121</v>
      </c>
      <c r="C1561" s="2">
        <v>46016</v>
      </c>
      <c r="D1561" s="3">
        <v>0.74739583333333337</v>
      </c>
      <c r="E1561" t="s">
        <v>261</v>
      </c>
      <c r="F1561">
        <v>2000</v>
      </c>
      <c r="G1561" t="s">
        <v>189</v>
      </c>
    </row>
    <row r="1562" spans="1:8">
      <c r="A1562" t="s">
        <v>1757</v>
      </c>
      <c r="B1562" t="s">
        <v>142</v>
      </c>
      <c r="C1562" s="2">
        <v>45783</v>
      </c>
      <c r="D1562" s="3">
        <v>0.75296296296296295</v>
      </c>
      <c r="E1562" t="s">
        <v>211</v>
      </c>
      <c r="F1562">
        <v>0</v>
      </c>
      <c r="G1562" t="s">
        <v>189</v>
      </c>
    </row>
    <row r="1563" spans="1:8">
      <c r="A1563" t="s">
        <v>1758</v>
      </c>
      <c r="B1563" t="s">
        <v>171</v>
      </c>
      <c r="C1563" s="2">
        <v>46023</v>
      </c>
      <c r="D1563" s="3">
        <v>0.87099537037037034</v>
      </c>
      <c r="E1563" t="s">
        <v>33</v>
      </c>
      <c r="F1563">
        <v>2500</v>
      </c>
      <c r="G1563" t="s">
        <v>214</v>
      </c>
      <c r="H1563" t="s">
        <v>1080</v>
      </c>
    </row>
    <row r="1564" spans="1:8">
      <c r="A1564" t="s">
        <v>1759</v>
      </c>
      <c r="B1564" t="s">
        <v>118</v>
      </c>
      <c r="C1564" s="2">
        <v>45908</v>
      </c>
      <c r="D1564" s="3">
        <v>0.6787037037037037</v>
      </c>
      <c r="E1564" t="s">
        <v>33</v>
      </c>
      <c r="F1564">
        <v>6000</v>
      </c>
      <c r="G1564" t="s">
        <v>189</v>
      </c>
    </row>
    <row r="1565" spans="1:8">
      <c r="A1565" t="s">
        <v>1760</v>
      </c>
      <c r="B1565" t="s">
        <v>125</v>
      </c>
      <c r="C1565" s="2">
        <v>46078</v>
      </c>
      <c r="D1565" s="3">
        <v>0.77744212962962966</v>
      </c>
      <c r="E1565" t="s">
        <v>33</v>
      </c>
      <c r="F1565">
        <v>2000</v>
      </c>
      <c r="G1565" t="s">
        <v>189</v>
      </c>
    </row>
    <row r="1566" spans="1:8">
      <c r="A1566" t="s">
        <v>1761</v>
      </c>
      <c r="B1566" t="s">
        <v>147</v>
      </c>
      <c r="C1566" s="2">
        <v>45894</v>
      </c>
      <c r="D1566" s="3">
        <v>0.48278935185185179</v>
      </c>
      <c r="E1566" t="s">
        <v>33</v>
      </c>
      <c r="F1566">
        <v>1500</v>
      </c>
      <c r="G1566" t="s">
        <v>189</v>
      </c>
    </row>
    <row r="1567" spans="1:8">
      <c r="A1567" t="s">
        <v>1762</v>
      </c>
      <c r="B1567" t="s">
        <v>111</v>
      </c>
      <c r="C1567" s="2">
        <v>46108</v>
      </c>
      <c r="D1567" s="3">
        <v>0.72855324074074079</v>
      </c>
      <c r="E1567" t="s">
        <v>33</v>
      </c>
      <c r="F1567">
        <v>500</v>
      </c>
      <c r="G1567" t="s">
        <v>189</v>
      </c>
    </row>
    <row r="1568" spans="1:8">
      <c r="A1568" t="s">
        <v>1763</v>
      </c>
      <c r="B1568" t="s">
        <v>156</v>
      </c>
      <c r="C1568" s="2">
        <v>46051</v>
      </c>
      <c r="D1568" s="3">
        <v>0.46184027777777781</v>
      </c>
      <c r="E1568" t="s">
        <v>33</v>
      </c>
      <c r="F1568">
        <v>8000</v>
      </c>
      <c r="G1568" t="s">
        <v>189</v>
      </c>
    </row>
    <row r="1569" spans="1:7">
      <c r="A1569" t="s">
        <v>1764</v>
      </c>
      <c r="B1569" t="s">
        <v>74</v>
      </c>
      <c r="C1569" s="2">
        <v>46049</v>
      </c>
      <c r="D1569" s="3">
        <v>0.54321759259259261</v>
      </c>
      <c r="E1569" t="s">
        <v>33</v>
      </c>
      <c r="F1569">
        <v>1500</v>
      </c>
      <c r="G1569" t="s">
        <v>189</v>
      </c>
    </row>
    <row r="1570" spans="1:7">
      <c r="A1570" t="s">
        <v>1765</v>
      </c>
      <c r="B1570" t="s">
        <v>149</v>
      </c>
      <c r="C1570" s="2">
        <v>45711</v>
      </c>
      <c r="D1570" s="3">
        <v>0.75178240740740743</v>
      </c>
      <c r="E1570" t="s">
        <v>194</v>
      </c>
      <c r="F1570">
        <v>0</v>
      </c>
      <c r="G1570" t="s">
        <v>189</v>
      </c>
    </row>
    <row r="1571" spans="1:7">
      <c r="A1571" t="s">
        <v>1766</v>
      </c>
      <c r="B1571" t="s">
        <v>158</v>
      </c>
      <c r="C1571" s="2">
        <v>46002</v>
      </c>
      <c r="D1571" s="3">
        <v>0.91546296296296292</v>
      </c>
      <c r="E1571" t="s">
        <v>194</v>
      </c>
      <c r="F1571">
        <v>0</v>
      </c>
      <c r="G1571" t="s">
        <v>189</v>
      </c>
    </row>
    <row r="1572" spans="1:7">
      <c r="A1572" t="s">
        <v>1767</v>
      </c>
      <c r="B1572" t="s">
        <v>177</v>
      </c>
      <c r="C1572" s="2">
        <v>45686</v>
      </c>
      <c r="D1572" s="3">
        <v>0.5372569444444445</v>
      </c>
      <c r="E1572" t="s">
        <v>33</v>
      </c>
      <c r="F1572">
        <v>4000</v>
      </c>
      <c r="G1572" t="s">
        <v>189</v>
      </c>
    </row>
    <row r="1573" spans="1:7">
      <c r="A1573" t="s">
        <v>1768</v>
      </c>
      <c r="B1573" t="s">
        <v>175</v>
      </c>
      <c r="C1573" s="2">
        <v>45716</v>
      </c>
      <c r="D1573" s="3">
        <v>0.81625000000000003</v>
      </c>
      <c r="E1573" t="s">
        <v>261</v>
      </c>
      <c r="F1573">
        <v>20000</v>
      </c>
      <c r="G1573" t="s">
        <v>189</v>
      </c>
    </row>
    <row r="1574" spans="1:7">
      <c r="A1574" t="s">
        <v>1769</v>
      </c>
      <c r="B1574" t="s">
        <v>149</v>
      </c>
      <c r="C1574" s="2">
        <v>46132</v>
      </c>
      <c r="D1574" s="3">
        <v>0.61569444444444443</v>
      </c>
      <c r="E1574" t="s">
        <v>194</v>
      </c>
      <c r="F1574">
        <v>0</v>
      </c>
      <c r="G1574" t="s">
        <v>189</v>
      </c>
    </row>
    <row r="1575" spans="1:7">
      <c r="A1575" t="s">
        <v>1770</v>
      </c>
      <c r="B1575" t="s">
        <v>129</v>
      </c>
      <c r="C1575" s="2">
        <v>46136</v>
      </c>
      <c r="D1575" s="3">
        <v>0.79114583333333333</v>
      </c>
      <c r="E1575" t="s">
        <v>33</v>
      </c>
      <c r="F1575">
        <v>500</v>
      </c>
      <c r="G1575" t="s">
        <v>189</v>
      </c>
    </row>
    <row r="1576" spans="1:7">
      <c r="A1576" t="s">
        <v>1771</v>
      </c>
      <c r="B1576" t="s">
        <v>168</v>
      </c>
      <c r="C1576" s="2">
        <v>45938</v>
      </c>
      <c r="D1576" s="3">
        <v>0.26098379629629631</v>
      </c>
      <c r="E1576" t="s">
        <v>33</v>
      </c>
      <c r="F1576">
        <v>3000</v>
      </c>
      <c r="G1576" t="s">
        <v>189</v>
      </c>
    </row>
    <row r="1577" spans="1:7">
      <c r="A1577" t="s">
        <v>1772</v>
      </c>
      <c r="B1577" t="s">
        <v>77</v>
      </c>
      <c r="C1577" s="2">
        <v>45938</v>
      </c>
      <c r="D1577" s="3">
        <v>0.57101851851851848</v>
      </c>
      <c r="E1577" t="s">
        <v>194</v>
      </c>
      <c r="F1577">
        <v>0</v>
      </c>
      <c r="G1577" t="s">
        <v>189</v>
      </c>
    </row>
    <row r="1578" spans="1:7">
      <c r="A1578" t="s">
        <v>1773</v>
      </c>
      <c r="B1578" t="s">
        <v>158</v>
      </c>
      <c r="C1578" s="2">
        <v>45670</v>
      </c>
      <c r="D1578" s="3">
        <v>0.31715277777777778</v>
      </c>
      <c r="E1578" t="s">
        <v>33</v>
      </c>
      <c r="F1578">
        <v>2500</v>
      </c>
      <c r="G1578" t="s">
        <v>189</v>
      </c>
    </row>
    <row r="1579" spans="1:7">
      <c r="A1579" t="s">
        <v>1774</v>
      </c>
      <c r="B1579" t="s">
        <v>137</v>
      </c>
      <c r="C1579" s="2">
        <v>46131</v>
      </c>
      <c r="D1579" s="3">
        <v>4.2002314814814812E-2</v>
      </c>
      <c r="E1579" t="s">
        <v>33</v>
      </c>
      <c r="F1579">
        <v>3000</v>
      </c>
      <c r="G1579" t="s">
        <v>189</v>
      </c>
    </row>
    <row r="1580" spans="1:7">
      <c r="A1580" t="s">
        <v>1775</v>
      </c>
      <c r="B1580" t="s">
        <v>152</v>
      </c>
      <c r="C1580" s="2">
        <v>45881</v>
      </c>
      <c r="D1580" s="3">
        <v>0.60908564814814814</v>
      </c>
      <c r="E1580" t="s">
        <v>33</v>
      </c>
      <c r="F1580">
        <v>8000</v>
      </c>
      <c r="G1580" t="s">
        <v>189</v>
      </c>
    </row>
    <row r="1581" spans="1:7">
      <c r="A1581" t="s">
        <v>1776</v>
      </c>
      <c r="B1581" t="s">
        <v>84</v>
      </c>
      <c r="C1581" s="2">
        <v>46109</v>
      </c>
      <c r="D1581" s="3">
        <v>0.3679398148148148</v>
      </c>
      <c r="E1581" t="s">
        <v>33</v>
      </c>
      <c r="F1581">
        <v>5000</v>
      </c>
      <c r="G1581" t="s">
        <v>189</v>
      </c>
    </row>
    <row r="1582" spans="1:7">
      <c r="A1582" t="s">
        <v>1777</v>
      </c>
      <c r="B1582" t="s">
        <v>161</v>
      </c>
      <c r="C1582" s="2">
        <v>45836</v>
      </c>
      <c r="D1582" s="3">
        <v>0.31922453703703701</v>
      </c>
      <c r="E1582" t="s">
        <v>33</v>
      </c>
      <c r="F1582">
        <v>1000</v>
      </c>
      <c r="G1582" t="s">
        <v>189</v>
      </c>
    </row>
    <row r="1583" spans="1:7">
      <c r="A1583" t="s">
        <v>1778</v>
      </c>
      <c r="B1583" t="s">
        <v>103</v>
      </c>
      <c r="C1583" s="2">
        <v>46176</v>
      </c>
      <c r="D1583" s="3">
        <v>0.85925925925925928</v>
      </c>
      <c r="E1583" t="s">
        <v>33</v>
      </c>
      <c r="F1583">
        <v>2000</v>
      </c>
      <c r="G1583" t="s">
        <v>189</v>
      </c>
    </row>
    <row r="1584" spans="1:7">
      <c r="A1584" t="s">
        <v>1779</v>
      </c>
      <c r="B1584" t="s">
        <v>172</v>
      </c>
      <c r="C1584" s="2">
        <v>45923</v>
      </c>
      <c r="D1584" s="3">
        <v>0.9178587962962963</v>
      </c>
      <c r="E1584" t="s">
        <v>194</v>
      </c>
      <c r="F1584">
        <v>0</v>
      </c>
      <c r="G1584" t="s">
        <v>189</v>
      </c>
    </row>
    <row r="1585" spans="1:7">
      <c r="A1585" t="s">
        <v>1780</v>
      </c>
      <c r="B1585" t="s">
        <v>150</v>
      </c>
      <c r="C1585" s="2">
        <v>45703</v>
      </c>
      <c r="D1585" s="3">
        <v>0.72368055555555555</v>
      </c>
      <c r="E1585" t="s">
        <v>33</v>
      </c>
      <c r="F1585">
        <v>5000</v>
      </c>
      <c r="G1585" t="s">
        <v>189</v>
      </c>
    </row>
    <row r="1586" spans="1:7">
      <c r="A1586" t="s">
        <v>1781</v>
      </c>
      <c r="B1586" t="s">
        <v>85</v>
      </c>
      <c r="C1586" s="2">
        <v>45900</v>
      </c>
      <c r="D1586" s="3">
        <v>0.35859953703703712</v>
      </c>
      <c r="E1586" t="s">
        <v>194</v>
      </c>
      <c r="F1586">
        <v>0</v>
      </c>
      <c r="G1586" t="s">
        <v>189</v>
      </c>
    </row>
    <row r="1587" spans="1:7">
      <c r="A1587" t="s">
        <v>1782</v>
      </c>
      <c r="B1587" t="s">
        <v>85</v>
      </c>
      <c r="C1587" s="2">
        <v>46094</v>
      </c>
      <c r="D1587" s="3">
        <v>0.83959490740740739</v>
      </c>
      <c r="E1587" t="s">
        <v>33</v>
      </c>
      <c r="F1587">
        <v>3000</v>
      </c>
      <c r="G1587" t="s">
        <v>189</v>
      </c>
    </row>
    <row r="1588" spans="1:7">
      <c r="A1588" t="s">
        <v>1783</v>
      </c>
      <c r="B1588" t="s">
        <v>133</v>
      </c>
      <c r="C1588" s="2">
        <v>46041</v>
      </c>
      <c r="D1588" s="3">
        <v>0.63795138888888892</v>
      </c>
      <c r="E1588" t="s">
        <v>33</v>
      </c>
      <c r="F1588">
        <v>3000</v>
      </c>
      <c r="G1588" t="s">
        <v>189</v>
      </c>
    </row>
    <row r="1589" spans="1:7">
      <c r="A1589" t="s">
        <v>1784</v>
      </c>
      <c r="B1589" t="s">
        <v>99</v>
      </c>
      <c r="C1589" s="2">
        <v>45684</v>
      </c>
      <c r="D1589" s="3">
        <v>0.25961805555555562</v>
      </c>
      <c r="E1589" t="s">
        <v>33</v>
      </c>
      <c r="F1589">
        <v>6000</v>
      </c>
      <c r="G1589" t="s">
        <v>189</v>
      </c>
    </row>
    <row r="1590" spans="1:7">
      <c r="A1590" t="s">
        <v>1785</v>
      </c>
      <c r="B1590" t="s">
        <v>172</v>
      </c>
      <c r="C1590" s="2">
        <v>46010</v>
      </c>
      <c r="D1590" s="3">
        <v>0.89228009259259256</v>
      </c>
      <c r="E1590" t="s">
        <v>33</v>
      </c>
      <c r="F1590">
        <v>10000</v>
      </c>
      <c r="G1590" t="s">
        <v>189</v>
      </c>
    </row>
    <row r="1591" spans="1:7">
      <c r="A1591" t="s">
        <v>1786</v>
      </c>
      <c r="B1591" t="s">
        <v>129</v>
      </c>
      <c r="C1591" s="2">
        <v>45738</v>
      </c>
      <c r="D1591" s="3">
        <v>0.95780092592592592</v>
      </c>
      <c r="E1591" t="s">
        <v>33</v>
      </c>
      <c r="F1591">
        <v>8000</v>
      </c>
      <c r="G1591" t="s">
        <v>189</v>
      </c>
    </row>
    <row r="1592" spans="1:7">
      <c r="A1592" t="s">
        <v>1787</v>
      </c>
      <c r="B1592" t="s">
        <v>174</v>
      </c>
      <c r="C1592" s="2">
        <v>46086</v>
      </c>
      <c r="D1592" s="3">
        <v>0.67215277777777782</v>
      </c>
      <c r="E1592" t="s">
        <v>211</v>
      </c>
      <c r="F1592">
        <v>0</v>
      </c>
      <c r="G1592" t="s">
        <v>189</v>
      </c>
    </row>
    <row r="1593" spans="1:7">
      <c r="A1593" t="s">
        <v>1788</v>
      </c>
      <c r="B1593" t="s">
        <v>158</v>
      </c>
      <c r="C1593" s="2">
        <v>46141</v>
      </c>
      <c r="D1593" s="3">
        <v>0.77324074074074078</v>
      </c>
      <c r="E1593" t="s">
        <v>33</v>
      </c>
      <c r="F1593">
        <v>2000</v>
      </c>
      <c r="G1593" t="s">
        <v>189</v>
      </c>
    </row>
    <row r="1594" spans="1:7">
      <c r="A1594" t="s">
        <v>1789</v>
      </c>
      <c r="B1594" t="s">
        <v>118</v>
      </c>
      <c r="C1594" s="2">
        <v>45907</v>
      </c>
      <c r="D1594" s="3">
        <v>0.53598379629629633</v>
      </c>
      <c r="E1594" t="s">
        <v>261</v>
      </c>
      <c r="F1594">
        <v>2000</v>
      </c>
      <c r="G1594" t="s">
        <v>189</v>
      </c>
    </row>
    <row r="1595" spans="1:7">
      <c r="A1595" t="s">
        <v>1790</v>
      </c>
      <c r="B1595" t="s">
        <v>176</v>
      </c>
      <c r="C1595" s="2">
        <v>45776</v>
      </c>
      <c r="D1595" s="3">
        <v>0.76997685185185183</v>
      </c>
      <c r="E1595" t="s">
        <v>261</v>
      </c>
      <c r="F1595">
        <v>10000</v>
      </c>
      <c r="G1595" t="s">
        <v>189</v>
      </c>
    </row>
    <row r="1596" spans="1:7">
      <c r="A1596" t="s">
        <v>1791</v>
      </c>
      <c r="B1596" t="s">
        <v>126</v>
      </c>
      <c r="C1596" s="2">
        <v>46175</v>
      </c>
      <c r="D1596" s="3">
        <v>0.26644675925925931</v>
      </c>
      <c r="E1596" t="s">
        <v>33</v>
      </c>
      <c r="F1596">
        <v>2000</v>
      </c>
      <c r="G1596" t="s">
        <v>189</v>
      </c>
    </row>
    <row r="1597" spans="1:7">
      <c r="A1597" t="s">
        <v>1792</v>
      </c>
      <c r="B1597" t="s">
        <v>134</v>
      </c>
      <c r="C1597" s="2">
        <v>45893</v>
      </c>
      <c r="D1597" s="3">
        <v>0.70287037037037037</v>
      </c>
      <c r="E1597" t="s">
        <v>211</v>
      </c>
      <c r="F1597">
        <v>0</v>
      </c>
      <c r="G1597" t="s">
        <v>189</v>
      </c>
    </row>
    <row r="1598" spans="1:7">
      <c r="A1598" t="s">
        <v>1793</v>
      </c>
      <c r="B1598" t="s">
        <v>133</v>
      </c>
      <c r="C1598" s="2">
        <v>45799</v>
      </c>
      <c r="D1598" s="3">
        <v>0.74326388888888884</v>
      </c>
      <c r="E1598" t="s">
        <v>33</v>
      </c>
      <c r="F1598">
        <v>1000</v>
      </c>
      <c r="G1598" t="s">
        <v>189</v>
      </c>
    </row>
    <row r="1599" spans="1:7">
      <c r="A1599" t="s">
        <v>1794</v>
      </c>
      <c r="B1599" t="s">
        <v>134</v>
      </c>
      <c r="C1599" s="2">
        <v>46175</v>
      </c>
      <c r="D1599" s="3">
        <v>0.9836921296296296</v>
      </c>
      <c r="E1599" t="s">
        <v>33</v>
      </c>
      <c r="F1599">
        <v>2000</v>
      </c>
      <c r="G1599" t="s">
        <v>189</v>
      </c>
    </row>
    <row r="1600" spans="1:7">
      <c r="A1600" t="s">
        <v>1795</v>
      </c>
      <c r="B1600" t="s">
        <v>139</v>
      </c>
      <c r="C1600" s="2">
        <v>45673</v>
      </c>
      <c r="D1600" s="3">
        <v>0.35157407407407409</v>
      </c>
      <c r="E1600" t="s">
        <v>194</v>
      </c>
      <c r="F1600">
        <v>0</v>
      </c>
      <c r="G1600" t="s">
        <v>189</v>
      </c>
    </row>
    <row r="1601" spans="1:8">
      <c r="A1601" t="s">
        <v>1796</v>
      </c>
      <c r="B1601" t="s">
        <v>141</v>
      </c>
      <c r="C1601" s="2">
        <v>45761</v>
      </c>
      <c r="D1601" s="3">
        <v>0.29366898148148152</v>
      </c>
      <c r="E1601" t="s">
        <v>33</v>
      </c>
      <c r="F1601">
        <v>1500</v>
      </c>
      <c r="G1601" t="s">
        <v>214</v>
      </c>
      <c r="H1601" t="s">
        <v>1215</v>
      </c>
    </row>
    <row r="1602" spans="1:8">
      <c r="A1602" t="s">
        <v>1797</v>
      </c>
      <c r="B1602" t="s">
        <v>146</v>
      </c>
      <c r="C1602" s="2">
        <v>46200</v>
      </c>
      <c r="D1602" s="3">
        <v>0.91489583333333335</v>
      </c>
      <c r="E1602" t="s">
        <v>33</v>
      </c>
      <c r="F1602">
        <v>4000</v>
      </c>
      <c r="G1602" t="s">
        <v>189</v>
      </c>
    </row>
    <row r="1603" spans="1:8">
      <c r="A1603" t="s">
        <v>1798</v>
      </c>
      <c r="B1603" t="s">
        <v>111</v>
      </c>
      <c r="C1603" s="2">
        <v>45958</v>
      </c>
      <c r="D1603" s="3">
        <v>0.33185185185185179</v>
      </c>
      <c r="E1603" t="s">
        <v>211</v>
      </c>
      <c r="F1603">
        <v>0</v>
      </c>
      <c r="G1603" t="s">
        <v>189</v>
      </c>
    </row>
    <row r="1604" spans="1:8">
      <c r="A1604" t="s">
        <v>1799</v>
      </c>
      <c r="B1604" t="s">
        <v>159</v>
      </c>
      <c r="C1604" s="2">
        <v>45768</v>
      </c>
      <c r="D1604" s="3">
        <v>0.95976851851851852</v>
      </c>
      <c r="E1604" t="s">
        <v>194</v>
      </c>
      <c r="F1604">
        <v>0</v>
      </c>
      <c r="G1604" t="s">
        <v>189</v>
      </c>
    </row>
    <row r="1605" spans="1:8">
      <c r="A1605" t="s">
        <v>1800</v>
      </c>
      <c r="B1605" t="s">
        <v>138</v>
      </c>
      <c r="C1605" s="2">
        <v>46076</v>
      </c>
      <c r="D1605" s="3">
        <v>0.7415856481481482</v>
      </c>
      <c r="E1605" t="s">
        <v>33</v>
      </c>
      <c r="F1605">
        <v>5000</v>
      </c>
      <c r="G1605" t="s">
        <v>189</v>
      </c>
    </row>
    <row r="1606" spans="1:8">
      <c r="A1606" t="s">
        <v>1801</v>
      </c>
      <c r="B1606" t="s">
        <v>174</v>
      </c>
      <c r="C1606" s="2">
        <v>45845</v>
      </c>
      <c r="D1606" s="3">
        <v>0.77636574074074072</v>
      </c>
      <c r="E1606" t="s">
        <v>194</v>
      </c>
      <c r="F1606">
        <v>0</v>
      </c>
      <c r="G1606" t="s">
        <v>189</v>
      </c>
    </row>
    <row r="1607" spans="1:8">
      <c r="A1607" t="s">
        <v>1802</v>
      </c>
      <c r="B1607" t="s">
        <v>99</v>
      </c>
      <c r="C1607" s="2">
        <v>45665</v>
      </c>
      <c r="D1607" s="3">
        <v>0.72480324074074076</v>
      </c>
      <c r="E1607" t="s">
        <v>33</v>
      </c>
      <c r="F1607">
        <v>4000</v>
      </c>
      <c r="G1607" t="s">
        <v>189</v>
      </c>
    </row>
    <row r="1608" spans="1:8">
      <c r="A1608" t="s">
        <v>1803</v>
      </c>
      <c r="B1608" t="s">
        <v>102</v>
      </c>
      <c r="C1608" s="2">
        <v>46178</v>
      </c>
      <c r="D1608" s="3">
        <v>0.76237268518518519</v>
      </c>
      <c r="E1608" t="s">
        <v>33</v>
      </c>
      <c r="F1608">
        <v>2500</v>
      </c>
      <c r="G1608" t="s">
        <v>189</v>
      </c>
    </row>
    <row r="1609" spans="1:8">
      <c r="A1609" t="s">
        <v>1804</v>
      </c>
      <c r="B1609" t="s">
        <v>81</v>
      </c>
      <c r="C1609" s="2">
        <v>46188</v>
      </c>
      <c r="D1609" s="3">
        <v>0.85939814814814819</v>
      </c>
      <c r="E1609" t="s">
        <v>194</v>
      </c>
      <c r="F1609">
        <v>0</v>
      </c>
      <c r="G1609" t="s">
        <v>189</v>
      </c>
    </row>
    <row r="1610" spans="1:8">
      <c r="A1610" t="s">
        <v>1805</v>
      </c>
      <c r="B1610" t="s">
        <v>122</v>
      </c>
      <c r="C1610" s="2">
        <v>46051</v>
      </c>
      <c r="D1610" s="3">
        <v>0.50774305555555554</v>
      </c>
      <c r="E1610" t="s">
        <v>33</v>
      </c>
      <c r="F1610">
        <v>2000</v>
      </c>
      <c r="G1610" t="s">
        <v>189</v>
      </c>
    </row>
    <row r="1611" spans="1:8">
      <c r="A1611" t="s">
        <v>1806</v>
      </c>
      <c r="B1611" t="s">
        <v>116</v>
      </c>
      <c r="C1611" s="2">
        <v>45979</v>
      </c>
      <c r="D1611" s="3">
        <v>0.26261574074074068</v>
      </c>
      <c r="E1611" t="s">
        <v>33</v>
      </c>
      <c r="F1611">
        <v>2500</v>
      </c>
      <c r="G1611" t="s">
        <v>189</v>
      </c>
    </row>
    <row r="1612" spans="1:8">
      <c r="A1612" t="s">
        <v>1807</v>
      </c>
      <c r="B1612" t="s">
        <v>109</v>
      </c>
      <c r="C1612" s="2">
        <v>45831</v>
      </c>
      <c r="D1612" s="3">
        <v>0.49879629629629629</v>
      </c>
      <c r="E1612" t="s">
        <v>261</v>
      </c>
      <c r="F1612">
        <v>1000</v>
      </c>
      <c r="G1612" t="s">
        <v>189</v>
      </c>
    </row>
    <row r="1613" spans="1:8">
      <c r="A1613" t="s">
        <v>1808</v>
      </c>
      <c r="B1613" t="s">
        <v>166</v>
      </c>
      <c r="C1613" s="2">
        <v>45943</v>
      </c>
      <c r="D1613" s="3">
        <v>0.30109953703703701</v>
      </c>
      <c r="E1613" t="s">
        <v>194</v>
      </c>
      <c r="F1613">
        <v>0</v>
      </c>
      <c r="G1613" t="s">
        <v>189</v>
      </c>
    </row>
    <row r="1614" spans="1:8">
      <c r="A1614" t="s">
        <v>1809</v>
      </c>
      <c r="B1614" t="s">
        <v>76</v>
      </c>
      <c r="C1614" s="2">
        <v>45698</v>
      </c>
      <c r="D1614" s="3">
        <v>0.94067129629629631</v>
      </c>
      <c r="E1614" t="s">
        <v>194</v>
      </c>
      <c r="F1614">
        <v>0</v>
      </c>
      <c r="G1614" t="s">
        <v>189</v>
      </c>
    </row>
    <row r="1615" spans="1:8">
      <c r="A1615" t="s">
        <v>1810</v>
      </c>
      <c r="B1615" t="s">
        <v>76</v>
      </c>
      <c r="C1615" s="2">
        <v>46036</v>
      </c>
      <c r="D1615" s="3">
        <v>0.35864583333333327</v>
      </c>
      <c r="E1615" t="s">
        <v>194</v>
      </c>
      <c r="F1615">
        <v>0</v>
      </c>
      <c r="G1615" t="s">
        <v>189</v>
      </c>
    </row>
    <row r="1616" spans="1:8">
      <c r="A1616" t="s">
        <v>1811</v>
      </c>
      <c r="B1616" t="s">
        <v>139</v>
      </c>
      <c r="C1616" s="2">
        <v>45960</v>
      </c>
      <c r="D1616" s="3">
        <v>0.9067708333333333</v>
      </c>
      <c r="E1616" t="s">
        <v>211</v>
      </c>
      <c r="F1616">
        <v>0</v>
      </c>
      <c r="G1616" t="s">
        <v>189</v>
      </c>
    </row>
    <row r="1617" spans="1:7">
      <c r="A1617" t="s">
        <v>1812</v>
      </c>
      <c r="B1617" t="s">
        <v>136</v>
      </c>
      <c r="C1617" s="2">
        <v>46163</v>
      </c>
      <c r="D1617" s="3">
        <v>0.45495370370370369</v>
      </c>
      <c r="E1617" t="s">
        <v>261</v>
      </c>
      <c r="F1617">
        <v>20000</v>
      </c>
      <c r="G1617" t="s">
        <v>189</v>
      </c>
    </row>
    <row r="1618" spans="1:7">
      <c r="A1618" t="s">
        <v>1813</v>
      </c>
      <c r="B1618" t="s">
        <v>126</v>
      </c>
      <c r="C1618" s="2">
        <v>45738</v>
      </c>
      <c r="D1618" s="3">
        <v>0.76025462962962964</v>
      </c>
      <c r="E1618" t="s">
        <v>33</v>
      </c>
      <c r="F1618">
        <v>1500</v>
      </c>
      <c r="G1618" t="s">
        <v>189</v>
      </c>
    </row>
    <row r="1619" spans="1:7">
      <c r="A1619" t="s">
        <v>1814</v>
      </c>
      <c r="B1619" t="s">
        <v>116</v>
      </c>
      <c r="C1619" s="2">
        <v>46122</v>
      </c>
      <c r="D1619" s="3">
        <v>0.73105324074074074</v>
      </c>
      <c r="E1619" t="s">
        <v>194</v>
      </c>
      <c r="F1619">
        <v>0</v>
      </c>
      <c r="G1619" t="s">
        <v>189</v>
      </c>
    </row>
    <row r="1620" spans="1:7">
      <c r="A1620" t="s">
        <v>1815</v>
      </c>
      <c r="B1620" t="s">
        <v>121</v>
      </c>
      <c r="C1620" s="2">
        <v>45697</v>
      </c>
      <c r="D1620" s="3">
        <v>0.62482638888888886</v>
      </c>
      <c r="E1620" t="s">
        <v>194</v>
      </c>
      <c r="F1620">
        <v>0</v>
      </c>
      <c r="G1620" t="s">
        <v>189</v>
      </c>
    </row>
    <row r="1621" spans="1:7">
      <c r="A1621" t="s">
        <v>1816</v>
      </c>
      <c r="B1621" t="s">
        <v>152</v>
      </c>
      <c r="C1621" s="2">
        <v>45694</v>
      </c>
      <c r="D1621" s="3">
        <v>0.94444444444444442</v>
      </c>
      <c r="E1621" t="s">
        <v>33</v>
      </c>
      <c r="F1621">
        <v>8000</v>
      </c>
      <c r="G1621" t="s">
        <v>189</v>
      </c>
    </row>
    <row r="1622" spans="1:7">
      <c r="A1622" t="s">
        <v>1817</v>
      </c>
      <c r="B1622" t="s">
        <v>109</v>
      </c>
      <c r="C1622" s="2">
        <v>45858</v>
      </c>
      <c r="D1622" s="3">
        <v>0.42327546296296298</v>
      </c>
      <c r="E1622" t="s">
        <v>194</v>
      </c>
      <c r="F1622">
        <v>0</v>
      </c>
      <c r="G1622" t="s">
        <v>189</v>
      </c>
    </row>
    <row r="1623" spans="1:7">
      <c r="A1623" t="s">
        <v>1818</v>
      </c>
      <c r="B1623" t="s">
        <v>117</v>
      </c>
      <c r="C1623" s="2">
        <v>45792</v>
      </c>
      <c r="D1623" s="3">
        <v>0.37228009259259259</v>
      </c>
      <c r="E1623" t="s">
        <v>261</v>
      </c>
      <c r="F1623">
        <v>20000</v>
      </c>
      <c r="G1623" t="s">
        <v>189</v>
      </c>
    </row>
    <row r="1624" spans="1:7">
      <c r="A1624" t="s">
        <v>1819</v>
      </c>
      <c r="B1624" t="s">
        <v>7</v>
      </c>
      <c r="C1624" s="2">
        <v>46102</v>
      </c>
      <c r="D1624" s="3">
        <v>0.2330902777777778</v>
      </c>
      <c r="E1624" t="s">
        <v>33</v>
      </c>
      <c r="F1624">
        <v>1500</v>
      </c>
      <c r="G1624" t="s">
        <v>189</v>
      </c>
    </row>
    <row r="1625" spans="1:7">
      <c r="A1625" t="s">
        <v>1820</v>
      </c>
      <c r="B1625" t="s">
        <v>169</v>
      </c>
      <c r="C1625" s="2">
        <v>45927</v>
      </c>
      <c r="D1625" s="3">
        <v>0.73653935185185182</v>
      </c>
      <c r="E1625" t="s">
        <v>33</v>
      </c>
      <c r="F1625">
        <v>3000</v>
      </c>
      <c r="G1625" t="s">
        <v>189</v>
      </c>
    </row>
    <row r="1626" spans="1:7">
      <c r="A1626" t="s">
        <v>1821</v>
      </c>
      <c r="B1626" t="s">
        <v>165</v>
      </c>
      <c r="C1626" s="2">
        <v>45842</v>
      </c>
      <c r="D1626" s="3">
        <v>0.87030092592592589</v>
      </c>
      <c r="E1626" t="s">
        <v>211</v>
      </c>
      <c r="F1626">
        <v>0</v>
      </c>
      <c r="G1626" t="s">
        <v>189</v>
      </c>
    </row>
    <row r="1627" spans="1:7">
      <c r="A1627" t="s">
        <v>1822</v>
      </c>
      <c r="B1627" t="s">
        <v>143</v>
      </c>
      <c r="C1627" s="2">
        <v>46059</v>
      </c>
      <c r="D1627" s="3">
        <v>0.73229166666666667</v>
      </c>
      <c r="E1627" t="s">
        <v>33</v>
      </c>
      <c r="F1627">
        <v>2000</v>
      </c>
      <c r="G1627" t="s">
        <v>189</v>
      </c>
    </row>
    <row r="1628" spans="1:7">
      <c r="A1628" t="s">
        <v>1823</v>
      </c>
      <c r="B1628" t="s">
        <v>177</v>
      </c>
      <c r="C1628" s="2">
        <v>45952</v>
      </c>
      <c r="D1628" s="3">
        <v>0.6030092592592593</v>
      </c>
      <c r="E1628" t="s">
        <v>33</v>
      </c>
      <c r="F1628">
        <v>4000</v>
      </c>
      <c r="G1628" t="s">
        <v>189</v>
      </c>
    </row>
    <row r="1629" spans="1:7">
      <c r="A1629" t="s">
        <v>1824</v>
      </c>
      <c r="B1629" t="s">
        <v>140</v>
      </c>
      <c r="C1629" s="2">
        <v>45984</v>
      </c>
      <c r="D1629" s="3">
        <v>0.76578703703703699</v>
      </c>
      <c r="E1629" t="s">
        <v>33</v>
      </c>
      <c r="F1629">
        <v>1500</v>
      </c>
      <c r="G1629" t="s">
        <v>189</v>
      </c>
    </row>
    <row r="1630" spans="1:7">
      <c r="A1630" t="s">
        <v>1825</v>
      </c>
      <c r="B1630" t="s">
        <v>142</v>
      </c>
      <c r="C1630" s="2">
        <v>46158</v>
      </c>
      <c r="D1630" s="3">
        <v>0.73836805555555551</v>
      </c>
      <c r="E1630" t="s">
        <v>33</v>
      </c>
      <c r="F1630">
        <v>2500</v>
      </c>
      <c r="G1630" t="s">
        <v>189</v>
      </c>
    </row>
    <row r="1631" spans="1:7">
      <c r="A1631" t="s">
        <v>1826</v>
      </c>
      <c r="B1631" t="s">
        <v>133</v>
      </c>
      <c r="C1631" s="2">
        <v>45720</v>
      </c>
      <c r="D1631" s="3">
        <v>0.68074074074074076</v>
      </c>
      <c r="E1631" t="s">
        <v>33</v>
      </c>
      <c r="F1631">
        <v>4000</v>
      </c>
      <c r="G1631" t="s">
        <v>189</v>
      </c>
    </row>
    <row r="1632" spans="1:7">
      <c r="A1632" t="s">
        <v>1827</v>
      </c>
      <c r="B1632" t="s">
        <v>137</v>
      </c>
      <c r="C1632" s="2">
        <v>46093</v>
      </c>
      <c r="D1632" s="3">
        <v>0.62364583333333334</v>
      </c>
      <c r="E1632" t="s">
        <v>33</v>
      </c>
      <c r="F1632">
        <v>2000</v>
      </c>
      <c r="G1632" t="s">
        <v>189</v>
      </c>
    </row>
    <row r="1633" spans="1:8">
      <c r="A1633" t="s">
        <v>1828</v>
      </c>
      <c r="B1633" t="s">
        <v>79</v>
      </c>
      <c r="C1633" s="2">
        <v>45973</v>
      </c>
      <c r="D1633" s="3">
        <v>0.63513888888888892</v>
      </c>
      <c r="E1633" t="s">
        <v>211</v>
      </c>
      <c r="F1633">
        <v>0</v>
      </c>
      <c r="G1633" t="s">
        <v>189</v>
      </c>
    </row>
    <row r="1634" spans="1:8">
      <c r="A1634" t="s">
        <v>1829</v>
      </c>
      <c r="B1634" t="s">
        <v>180</v>
      </c>
      <c r="C1634" s="2">
        <v>45770</v>
      </c>
      <c r="D1634" s="3">
        <v>0.94420138888888894</v>
      </c>
      <c r="E1634" t="s">
        <v>33</v>
      </c>
      <c r="F1634">
        <v>8000</v>
      </c>
      <c r="G1634" t="s">
        <v>189</v>
      </c>
    </row>
    <row r="1635" spans="1:8">
      <c r="A1635" t="s">
        <v>1830</v>
      </c>
      <c r="B1635" t="s">
        <v>173</v>
      </c>
      <c r="C1635" s="2">
        <v>45679</v>
      </c>
      <c r="D1635" s="3">
        <v>0.79570601851851852</v>
      </c>
      <c r="E1635" t="s">
        <v>33</v>
      </c>
      <c r="F1635">
        <v>3000</v>
      </c>
      <c r="G1635" t="s">
        <v>189</v>
      </c>
    </row>
    <row r="1636" spans="1:8">
      <c r="A1636" t="s">
        <v>1831</v>
      </c>
      <c r="B1636" t="s">
        <v>151</v>
      </c>
      <c r="C1636" s="2">
        <v>45722</v>
      </c>
      <c r="D1636" s="3">
        <v>0.73140046296296302</v>
      </c>
      <c r="E1636" t="s">
        <v>33</v>
      </c>
      <c r="F1636">
        <v>2000</v>
      </c>
      <c r="G1636" t="s">
        <v>214</v>
      </c>
      <c r="H1636" t="s">
        <v>1080</v>
      </c>
    </row>
    <row r="1637" spans="1:8">
      <c r="A1637" t="s">
        <v>1832</v>
      </c>
      <c r="B1637" t="s">
        <v>131</v>
      </c>
      <c r="C1637" s="2">
        <v>45892</v>
      </c>
      <c r="D1637" s="3">
        <v>0.4659490740740741</v>
      </c>
      <c r="E1637" t="s">
        <v>33</v>
      </c>
      <c r="F1637">
        <v>4000</v>
      </c>
      <c r="G1637" t="s">
        <v>189</v>
      </c>
    </row>
    <row r="1638" spans="1:8">
      <c r="A1638" t="s">
        <v>1833</v>
      </c>
      <c r="B1638" t="s">
        <v>174</v>
      </c>
      <c r="C1638" s="2">
        <v>45912</v>
      </c>
      <c r="D1638" s="3">
        <v>0.87701388888888887</v>
      </c>
      <c r="E1638" t="s">
        <v>33</v>
      </c>
      <c r="F1638">
        <v>6000</v>
      </c>
      <c r="G1638" t="s">
        <v>189</v>
      </c>
    </row>
    <row r="1639" spans="1:8">
      <c r="A1639" t="s">
        <v>1834</v>
      </c>
      <c r="B1639" t="s">
        <v>131</v>
      </c>
      <c r="C1639" s="2">
        <v>46154</v>
      </c>
      <c r="D1639" s="3">
        <v>0.13771990740740739</v>
      </c>
      <c r="E1639" t="s">
        <v>33</v>
      </c>
      <c r="F1639">
        <v>10000</v>
      </c>
      <c r="G1639" t="s">
        <v>189</v>
      </c>
    </row>
    <row r="1640" spans="1:8">
      <c r="A1640" t="s">
        <v>1835</v>
      </c>
      <c r="B1640" t="s">
        <v>112</v>
      </c>
      <c r="C1640" s="2">
        <v>45692</v>
      </c>
      <c r="D1640" s="3">
        <v>0.42212962962962958</v>
      </c>
      <c r="E1640" t="s">
        <v>194</v>
      </c>
      <c r="F1640">
        <v>0</v>
      </c>
      <c r="G1640" t="s">
        <v>189</v>
      </c>
    </row>
    <row r="1641" spans="1:8">
      <c r="A1641" t="s">
        <v>1836</v>
      </c>
      <c r="B1641" t="s">
        <v>95</v>
      </c>
      <c r="C1641" s="2">
        <v>45934</v>
      </c>
      <c r="D1641" s="3">
        <v>0.8361574074074074</v>
      </c>
      <c r="E1641" t="s">
        <v>33</v>
      </c>
      <c r="F1641">
        <v>4000</v>
      </c>
      <c r="G1641" t="s">
        <v>189</v>
      </c>
    </row>
    <row r="1642" spans="1:8">
      <c r="A1642" t="s">
        <v>1837</v>
      </c>
      <c r="B1642" t="s">
        <v>176</v>
      </c>
      <c r="C1642" s="2">
        <v>45813</v>
      </c>
      <c r="D1642" s="3">
        <v>0.27627314814814807</v>
      </c>
      <c r="E1642" t="s">
        <v>33</v>
      </c>
      <c r="F1642">
        <v>8000</v>
      </c>
      <c r="G1642" t="s">
        <v>189</v>
      </c>
    </row>
    <row r="1643" spans="1:8">
      <c r="A1643" t="s">
        <v>1838</v>
      </c>
      <c r="B1643" t="s">
        <v>122</v>
      </c>
      <c r="C1643" s="2">
        <v>46093</v>
      </c>
      <c r="D1643" s="3">
        <v>0.66758101851851848</v>
      </c>
      <c r="E1643" t="s">
        <v>33</v>
      </c>
      <c r="F1643">
        <v>2000</v>
      </c>
      <c r="G1643" t="s">
        <v>189</v>
      </c>
    </row>
    <row r="1644" spans="1:8">
      <c r="A1644" t="s">
        <v>1839</v>
      </c>
      <c r="B1644" t="s">
        <v>164</v>
      </c>
      <c r="C1644" s="2">
        <v>46140</v>
      </c>
      <c r="D1644" s="3">
        <v>0.56047453703703709</v>
      </c>
      <c r="E1644" t="s">
        <v>33</v>
      </c>
      <c r="F1644">
        <v>4000</v>
      </c>
      <c r="G1644" t="s">
        <v>189</v>
      </c>
    </row>
    <row r="1645" spans="1:8">
      <c r="A1645" t="s">
        <v>1840</v>
      </c>
      <c r="B1645" t="s">
        <v>142</v>
      </c>
      <c r="C1645" s="2">
        <v>45949</v>
      </c>
      <c r="D1645" s="3">
        <v>0.89898148148148149</v>
      </c>
      <c r="E1645" t="s">
        <v>33</v>
      </c>
      <c r="F1645">
        <v>500</v>
      </c>
      <c r="G1645" t="s">
        <v>214</v>
      </c>
      <c r="H1645" t="s">
        <v>1094</v>
      </c>
    </row>
    <row r="1646" spans="1:8">
      <c r="A1646" t="s">
        <v>1841</v>
      </c>
      <c r="B1646" t="s">
        <v>128</v>
      </c>
      <c r="C1646" s="2">
        <v>45768</v>
      </c>
      <c r="D1646" s="3">
        <v>0.65001157407407406</v>
      </c>
      <c r="E1646" t="s">
        <v>33</v>
      </c>
      <c r="F1646">
        <v>2000</v>
      </c>
      <c r="G1646" t="s">
        <v>189</v>
      </c>
    </row>
    <row r="1647" spans="1:8">
      <c r="A1647" t="s">
        <v>1842</v>
      </c>
      <c r="B1647" t="s">
        <v>142</v>
      </c>
      <c r="C1647" s="2">
        <v>45769</v>
      </c>
      <c r="D1647" s="3">
        <v>0.72302083333333333</v>
      </c>
      <c r="E1647" t="s">
        <v>194</v>
      </c>
      <c r="F1647">
        <v>0</v>
      </c>
      <c r="G1647" t="s">
        <v>214</v>
      </c>
      <c r="H1647" t="s">
        <v>1103</v>
      </c>
    </row>
    <row r="1648" spans="1:8">
      <c r="A1648" t="s">
        <v>1843</v>
      </c>
      <c r="B1648" t="s">
        <v>152</v>
      </c>
      <c r="C1648" s="2">
        <v>45831</v>
      </c>
      <c r="D1648" s="3">
        <v>0.39695601851851853</v>
      </c>
      <c r="E1648" t="s">
        <v>33</v>
      </c>
      <c r="F1648">
        <v>1500</v>
      </c>
      <c r="G1648" t="s">
        <v>189</v>
      </c>
    </row>
    <row r="1649" spans="1:7">
      <c r="A1649" t="s">
        <v>1844</v>
      </c>
      <c r="B1649" t="s">
        <v>141</v>
      </c>
      <c r="C1649" s="2">
        <v>46193</v>
      </c>
      <c r="D1649" s="3">
        <v>0.77555555555555555</v>
      </c>
      <c r="E1649" t="s">
        <v>33</v>
      </c>
      <c r="F1649">
        <v>5000</v>
      </c>
      <c r="G1649" t="s">
        <v>189</v>
      </c>
    </row>
    <row r="1650" spans="1:7">
      <c r="A1650" t="s">
        <v>1845</v>
      </c>
      <c r="B1650" t="s">
        <v>120</v>
      </c>
      <c r="C1650" s="2">
        <v>46003</v>
      </c>
      <c r="D1650" s="3">
        <v>0.79328703703703707</v>
      </c>
      <c r="E1650" t="s">
        <v>33</v>
      </c>
      <c r="F1650">
        <v>8000</v>
      </c>
      <c r="G1650" t="s">
        <v>189</v>
      </c>
    </row>
    <row r="1651" spans="1:7">
      <c r="A1651" t="s">
        <v>1846</v>
      </c>
      <c r="B1651" t="s">
        <v>7</v>
      </c>
      <c r="C1651" s="2">
        <v>45932</v>
      </c>
      <c r="D1651" s="3">
        <v>0.78373842592592591</v>
      </c>
      <c r="E1651" t="s">
        <v>194</v>
      </c>
      <c r="F1651">
        <v>0</v>
      </c>
      <c r="G1651" t="s">
        <v>189</v>
      </c>
    </row>
    <row r="1652" spans="1:7">
      <c r="A1652" t="s">
        <v>1847</v>
      </c>
      <c r="B1652" t="s">
        <v>121</v>
      </c>
      <c r="C1652" s="2">
        <v>45899</v>
      </c>
      <c r="D1652" s="3">
        <v>0.53159722222222228</v>
      </c>
      <c r="E1652" t="s">
        <v>33</v>
      </c>
      <c r="F1652">
        <v>1000</v>
      </c>
      <c r="G1652" t="s">
        <v>189</v>
      </c>
    </row>
    <row r="1653" spans="1:7">
      <c r="A1653" t="s">
        <v>1848</v>
      </c>
      <c r="B1653" t="s">
        <v>135</v>
      </c>
      <c r="C1653" s="2">
        <v>45737</v>
      </c>
      <c r="D1653" s="3">
        <v>0.57499999999999996</v>
      </c>
      <c r="E1653" t="s">
        <v>33</v>
      </c>
      <c r="F1653">
        <v>1000</v>
      </c>
      <c r="G1653" t="s">
        <v>189</v>
      </c>
    </row>
    <row r="1654" spans="1:7">
      <c r="A1654" t="s">
        <v>1849</v>
      </c>
      <c r="B1654" t="s">
        <v>137</v>
      </c>
      <c r="C1654" s="2">
        <v>45774</v>
      </c>
      <c r="D1654" s="3">
        <v>0.1441087962962963</v>
      </c>
      <c r="E1654" t="s">
        <v>33</v>
      </c>
      <c r="F1654">
        <v>6000</v>
      </c>
      <c r="G1654" t="s">
        <v>189</v>
      </c>
    </row>
    <row r="1655" spans="1:7">
      <c r="A1655" t="s">
        <v>1850</v>
      </c>
      <c r="B1655" t="s">
        <v>176</v>
      </c>
      <c r="C1655" s="2">
        <v>46086</v>
      </c>
      <c r="D1655" s="3">
        <v>0.59591435185185182</v>
      </c>
      <c r="E1655" t="s">
        <v>33</v>
      </c>
      <c r="F1655">
        <v>2500</v>
      </c>
      <c r="G1655" t="s">
        <v>189</v>
      </c>
    </row>
    <row r="1656" spans="1:7">
      <c r="A1656" t="s">
        <v>1851</v>
      </c>
      <c r="B1656" t="s">
        <v>167</v>
      </c>
      <c r="C1656" s="2">
        <v>45935</v>
      </c>
      <c r="D1656" s="3">
        <v>0.69439814814814815</v>
      </c>
      <c r="E1656" t="s">
        <v>33</v>
      </c>
      <c r="F1656">
        <v>10000</v>
      </c>
      <c r="G1656" t="s">
        <v>189</v>
      </c>
    </row>
    <row r="1657" spans="1:7">
      <c r="A1657" t="s">
        <v>1852</v>
      </c>
      <c r="B1657" t="s">
        <v>118</v>
      </c>
      <c r="C1657" s="2">
        <v>46193</v>
      </c>
      <c r="D1657" s="3">
        <v>0.7858680555555555</v>
      </c>
      <c r="E1657" t="s">
        <v>261</v>
      </c>
      <c r="F1657">
        <v>5000</v>
      </c>
      <c r="G1657" t="s">
        <v>189</v>
      </c>
    </row>
    <row r="1658" spans="1:7">
      <c r="A1658" t="s">
        <v>1853</v>
      </c>
      <c r="B1658" t="s">
        <v>113</v>
      </c>
      <c r="C1658" s="2">
        <v>46141</v>
      </c>
      <c r="D1658" s="3">
        <v>0.66621527777777778</v>
      </c>
      <c r="E1658" t="s">
        <v>211</v>
      </c>
      <c r="F1658">
        <v>0</v>
      </c>
      <c r="G1658" t="s">
        <v>189</v>
      </c>
    </row>
    <row r="1659" spans="1:7">
      <c r="A1659" t="s">
        <v>1854</v>
      </c>
      <c r="B1659" t="s">
        <v>96</v>
      </c>
      <c r="C1659" s="2">
        <v>45826</v>
      </c>
      <c r="D1659" s="3">
        <v>0.70381944444444444</v>
      </c>
      <c r="E1659" t="s">
        <v>33</v>
      </c>
      <c r="F1659">
        <v>4000</v>
      </c>
      <c r="G1659" t="s">
        <v>189</v>
      </c>
    </row>
    <row r="1660" spans="1:7">
      <c r="A1660" t="s">
        <v>1855</v>
      </c>
      <c r="B1660" t="s">
        <v>141</v>
      </c>
      <c r="C1660" s="2">
        <v>45726</v>
      </c>
      <c r="D1660" s="3">
        <v>0.95855324074074078</v>
      </c>
      <c r="E1660" t="s">
        <v>33</v>
      </c>
      <c r="F1660">
        <v>2000</v>
      </c>
      <c r="G1660" t="s">
        <v>189</v>
      </c>
    </row>
    <row r="1661" spans="1:7">
      <c r="A1661" t="s">
        <v>1856</v>
      </c>
      <c r="B1661" t="s">
        <v>149</v>
      </c>
      <c r="C1661" s="2">
        <v>46127</v>
      </c>
      <c r="D1661" s="3">
        <v>0.50253472222222217</v>
      </c>
      <c r="E1661" t="s">
        <v>33</v>
      </c>
      <c r="F1661">
        <v>1500</v>
      </c>
      <c r="G1661" t="s">
        <v>189</v>
      </c>
    </row>
    <row r="1662" spans="1:7">
      <c r="A1662" t="s">
        <v>1857</v>
      </c>
      <c r="B1662" t="s">
        <v>162</v>
      </c>
      <c r="C1662" s="2">
        <v>45889</v>
      </c>
      <c r="D1662" s="3">
        <v>0.5006828703703704</v>
      </c>
      <c r="E1662" t="s">
        <v>33</v>
      </c>
      <c r="F1662">
        <v>2500</v>
      </c>
      <c r="G1662" t="s">
        <v>189</v>
      </c>
    </row>
    <row r="1663" spans="1:7">
      <c r="A1663" t="s">
        <v>1858</v>
      </c>
      <c r="B1663" t="s">
        <v>135</v>
      </c>
      <c r="C1663" s="2">
        <v>45971</v>
      </c>
      <c r="D1663" s="3">
        <v>0.57598379629629626</v>
      </c>
      <c r="E1663" t="s">
        <v>211</v>
      </c>
      <c r="F1663">
        <v>0</v>
      </c>
      <c r="G1663" t="s">
        <v>189</v>
      </c>
    </row>
    <row r="1664" spans="1:7">
      <c r="A1664" t="s">
        <v>1859</v>
      </c>
      <c r="B1664" t="s">
        <v>163</v>
      </c>
      <c r="C1664" s="2">
        <v>45865</v>
      </c>
      <c r="D1664" s="3">
        <v>0.25631944444444438</v>
      </c>
      <c r="E1664" t="s">
        <v>194</v>
      </c>
      <c r="F1664">
        <v>0</v>
      </c>
      <c r="G1664" t="s">
        <v>189</v>
      </c>
    </row>
    <row r="1665" spans="1:7">
      <c r="A1665" t="s">
        <v>1860</v>
      </c>
      <c r="B1665" t="s">
        <v>114</v>
      </c>
      <c r="C1665" s="2">
        <v>45762</v>
      </c>
      <c r="D1665" s="3">
        <v>0.3150115740740741</v>
      </c>
      <c r="E1665" t="s">
        <v>33</v>
      </c>
      <c r="F1665">
        <v>4000</v>
      </c>
      <c r="G1665" t="s">
        <v>189</v>
      </c>
    </row>
    <row r="1666" spans="1:7">
      <c r="A1666" t="s">
        <v>1861</v>
      </c>
      <c r="B1666" t="s">
        <v>179</v>
      </c>
      <c r="C1666" s="2">
        <v>45941</v>
      </c>
      <c r="D1666" s="3">
        <v>0.94994212962962965</v>
      </c>
      <c r="E1666" t="s">
        <v>33</v>
      </c>
      <c r="F1666">
        <v>5000</v>
      </c>
      <c r="G1666" t="s">
        <v>189</v>
      </c>
    </row>
    <row r="1667" spans="1:7">
      <c r="A1667" t="s">
        <v>1862</v>
      </c>
      <c r="B1667" t="s">
        <v>7</v>
      </c>
      <c r="C1667" s="2">
        <v>45895</v>
      </c>
      <c r="D1667" s="3">
        <v>0.96248842592592587</v>
      </c>
      <c r="E1667" t="s">
        <v>194</v>
      </c>
      <c r="F1667">
        <v>0</v>
      </c>
      <c r="G1667" t="s">
        <v>189</v>
      </c>
    </row>
    <row r="1668" spans="1:7">
      <c r="A1668" t="s">
        <v>1863</v>
      </c>
      <c r="B1668" t="s">
        <v>101</v>
      </c>
      <c r="C1668" s="2">
        <v>46144</v>
      </c>
      <c r="D1668" s="3">
        <v>0.84726851851851848</v>
      </c>
      <c r="E1668" t="s">
        <v>211</v>
      </c>
      <c r="F1668">
        <v>0</v>
      </c>
      <c r="G1668" t="s">
        <v>189</v>
      </c>
    </row>
    <row r="1669" spans="1:7">
      <c r="A1669" t="s">
        <v>1864</v>
      </c>
      <c r="B1669" t="s">
        <v>146</v>
      </c>
      <c r="C1669" s="2">
        <v>46108</v>
      </c>
      <c r="D1669" s="3">
        <v>0.60439814814814818</v>
      </c>
      <c r="E1669" t="s">
        <v>33</v>
      </c>
      <c r="F1669">
        <v>1000</v>
      </c>
      <c r="G1669" t="s">
        <v>189</v>
      </c>
    </row>
    <row r="1670" spans="1:7">
      <c r="A1670" t="s">
        <v>1865</v>
      </c>
      <c r="B1670" t="s">
        <v>131</v>
      </c>
      <c r="C1670" s="2">
        <v>46044</v>
      </c>
      <c r="D1670" s="3">
        <v>0.82326388888888891</v>
      </c>
      <c r="E1670" t="s">
        <v>33</v>
      </c>
      <c r="F1670">
        <v>6000</v>
      </c>
      <c r="G1670" t="s">
        <v>189</v>
      </c>
    </row>
    <row r="1671" spans="1:7">
      <c r="A1671" t="s">
        <v>1866</v>
      </c>
      <c r="B1671" t="s">
        <v>87</v>
      </c>
      <c r="C1671" s="2">
        <v>45877</v>
      </c>
      <c r="D1671" s="3">
        <v>0.94505787037037037</v>
      </c>
      <c r="E1671" t="s">
        <v>33</v>
      </c>
      <c r="F1671">
        <v>1500</v>
      </c>
      <c r="G1671" t="s">
        <v>189</v>
      </c>
    </row>
    <row r="1672" spans="1:7">
      <c r="A1672" t="s">
        <v>1867</v>
      </c>
      <c r="B1672" t="s">
        <v>152</v>
      </c>
      <c r="C1672" s="2">
        <v>46110</v>
      </c>
      <c r="D1672" s="3">
        <v>0.65990740740740739</v>
      </c>
      <c r="E1672" t="s">
        <v>33</v>
      </c>
      <c r="F1672">
        <v>6000</v>
      </c>
      <c r="G1672" t="s">
        <v>189</v>
      </c>
    </row>
    <row r="1673" spans="1:7">
      <c r="A1673" t="s">
        <v>1868</v>
      </c>
      <c r="B1673" t="s">
        <v>164</v>
      </c>
      <c r="C1673" s="2">
        <v>46014</v>
      </c>
      <c r="D1673" s="3">
        <v>0.37179398148148152</v>
      </c>
      <c r="E1673" t="s">
        <v>194</v>
      </c>
      <c r="F1673">
        <v>0</v>
      </c>
      <c r="G1673" t="s">
        <v>189</v>
      </c>
    </row>
    <row r="1674" spans="1:7">
      <c r="A1674" t="s">
        <v>1869</v>
      </c>
      <c r="B1674" t="s">
        <v>125</v>
      </c>
      <c r="C1674" s="2">
        <v>46092</v>
      </c>
      <c r="D1674" s="3">
        <v>0.3999537037037037</v>
      </c>
      <c r="E1674" t="s">
        <v>261</v>
      </c>
      <c r="F1674">
        <v>2000</v>
      </c>
      <c r="G1674" t="s">
        <v>189</v>
      </c>
    </row>
    <row r="1675" spans="1:7">
      <c r="A1675" t="s">
        <v>1870</v>
      </c>
      <c r="B1675" t="s">
        <v>102</v>
      </c>
      <c r="C1675" s="2">
        <v>45668</v>
      </c>
      <c r="D1675" s="3">
        <v>0.34968749999999998</v>
      </c>
      <c r="E1675" t="s">
        <v>33</v>
      </c>
      <c r="F1675">
        <v>8000</v>
      </c>
      <c r="G1675" t="s">
        <v>189</v>
      </c>
    </row>
    <row r="1676" spans="1:7">
      <c r="A1676" t="s">
        <v>1871</v>
      </c>
      <c r="B1676" t="s">
        <v>90</v>
      </c>
      <c r="C1676" s="2">
        <v>46035</v>
      </c>
      <c r="D1676" s="3">
        <v>0.89789351851851851</v>
      </c>
      <c r="E1676" t="s">
        <v>33</v>
      </c>
      <c r="F1676">
        <v>2500</v>
      </c>
      <c r="G1676" t="s">
        <v>189</v>
      </c>
    </row>
    <row r="1677" spans="1:7">
      <c r="A1677" t="s">
        <v>1872</v>
      </c>
      <c r="B1677" t="s">
        <v>116</v>
      </c>
      <c r="C1677" s="2">
        <v>46148</v>
      </c>
      <c r="D1677" s="3">
        <v>0.61440972222222223</v>
      </c>
      <c r="E1677" t="s">
        <v>33</v>
      </c>
      <c r="F1677">
        <v>10000</v>
      </c>
      <c r="G1677" t="s">
        <v>189</v>
      </c>
    </row>
    <row r="1678" spans="1:7">
      <c r="A1678" t="s">
        <v>1873</v>
      </c>
      <c r="B1678" t="s">
        <v>154</v>
      </c>
      <c r="C1678" s="2">
        <v>45689</v>
      </c>
      <c r="D1678" s="3">
        <v>0.87465277777777772</v>
      </c>
      <c r="E1678" t="s">
        <v>261</v>
      </c>
      <c r="F1678">
        <v>20000</v>
      </c>
      <c r="G1678" t="s">
        <v>189</v>
      </c>
    </row>
    <row r="1679" spans="1:7">
      <c r="A1679" t="s">
        <v>1874</v>
      </c>
      <c r="B1679" t="s">
        <v>102</v>
      </c>
      <c r="C1679" s="2">
        <v>46142</v>
      </c>
      <c r="D1679" s="3">
        <v>0.77902777777777776</v>
      </c>
      <c r="E1679" t="s">
        <v>33</v>
      </c>
      <c r="F1679">
        <v>1000</v>
      </c>
      <c r="G1679" t="s">
        <v>189</v>
      </c>
    </row>
    <row r="1680" spans="1:7">
      <c r="A1680" t="s">
        <v>1875</v>
      </c>
      <c r="B1680" t="s">
        <v>76</v>
      </c>
      <c r="C1680" s="2">
        <v>45814</v>
      </c>
      <c r="D1680" s="3">
        <v>0.758275462962963</v>
      </c>
      <c r="E1680" t="s">
        <v>194</v>
      </c>
      <c r="F1680">
        <v>0</v>
      </c>
      <c r="G1680" t="s">
        <v>189</v>
      </c>
    </row>
    <row r="1681" spans="1:7">
      <c r="A1681" t="s">
        <v>1876</v>
      </c>
      <c r="B1681" t="s">
        <v>93</v>
      </c>
      <c r="C1681" s="2">
        <v>45715</v>
      </c>
      <c r="D1681" s="3">
        <v>0.65628472222222223</v>
      </c>
      <c r="E1681" t="s">
        <v>33</v>
      </c>
      <c r="F1681">
        <v>6000</v>
      </c>
      <c r="G1681" t="s">
        <v>189</v>
      </c>
    </row>
    <row r="1682" spans="1:7">
      <c r="A1682" t="s">
        <v>1877</v>
      </c>
      <c r="B1682" t="s">
        <v>104</v>
      </c>
      <c r="C1682" s="2">
        <v>45675</v>
      </c>
      <c r="D1682" s="3">
        <v>0.5304861111111111</v>
      </c>
      <c r="E1682" t="s">
        <v>211</v>
      </c>
      <c r="F1682">
        <v>0</v>
      </c>
      <c r="G1682" t="s">
        <v>189</v>
      </c>
    </row>
    <row r="1683" spans="1:7">
      <c r="A1683" t="s">
        <v>1878</v>
      </c>
      <c r="B1683" t="s">
        <v>101</v>
      </c>
      <c r="C1683" s="2">
        <v>46033</v>
      </c>
      <c r="D1683" s="3">
        <v>0.69612268518518516</v>
      </c>
      <c r="E1683" t="s">
        <v>33</v>
      </c>
      <c r="F1683">
        <v>10000</v>
      </c>
      <c r="G1683" t="s">
        <v>189</v>
      </c>
    </row>
    <row r="1684" spans="1:7">
      <c r="A1684" t="s">
        <v>1879</v>
      </c>
      <c r="B1684" t="s">
        <v>84</v>
      </c>
      <c r="C1684" s="2">
        <v>45855</v>
      </c>
      <c r="D1684" s="3">
        <v>0.81399305555555557</v>
      </c>
      <c r="E1684" t="s">
        <v>194</v>
      </c>
      <c r="F1684">
        <v>0</v>
      </c>
      <c r="G1684" t="s">
        <v>189</v>
      </c>
    </row>
    <row r="1685" spans="1:7">
      <c r="A1685" t="s">
        <v>1880</v>
      </c>
      <c r="B1685" t="s">
        <v>137</v>
      </c>
      <c r="C1685" s="2">
        <v>45703</v>
      </c>
      <c r="D1685" s="3">
        <v>0.42550925925925931</v>
      </c>
      <c r="E1685" t="s">
        <v>33</v>
      </c>
      <c r="F1685">
        <v>1500</v>
      </c>
      <c r="G1685" t="s">
        <v>189</v>
      </c>
    </row>
    <row r="1686" spans="1:7">
      <c r="A1686" t="s">
        <v>1881</v>
      </c>
      <c r="B1686" t="s">
        <v>7</v>
      </c>
      <c r="C1686" s="2">
        <v>45976</v>
      </c>
      <c r="D1686" s="3">
        <v>0.43202546296296301</v>
      </c>
      <c r="E1686" t="s">
        <v>33</v>
      </c>
      <c r="F1686">
        <v>8000</v>
      </c>
      <c r="G1686" t="s">
        <v>189</v>
      </c>
    </row>
    <row r="1687" spans="1:7">
      <c r="A1687" t="s">
        <v>1882</v>
      </c>
      <c r="B1687" t="s">
        <v>89</v>
      </c>
      <c r="C1687" s="2">
        <v>46132</v>
      </c>
      <c r="D1687" s="3">
        <v>0.29033564814814822</v>
      </c>
      <c r="E1687" t="s">
        <v>33</v>
      </c>
      <c r="F1687">
        <v>1000</v>
      </c>
      <c r="G1687" t="s">
        <v>189</v>
      </c>
    </row>
    <row r="1688" spans="1:7">
      <c r="A1688" t="s">
        <v>1883</v>
      </c>
      <c r="B1688" t="s">
        <v>156</v>
      </c>
      <c r="C1688" s="2">
        <v>45678</v>
      </c>
      <c r="D1688" s="3">
        <v>0.82638888888888884</v>
      </c>
      <c r="E1688" t="s">
        <v>33</v>
      </c>
      <c r="F1688">
        <v>3000</v>
      </c>
      <c r="G1688" t="s">
        <v>189</v>
      </c>
    </row>
    <row r="1689" spans="1:7">
      <c r="A1689" t="s">
        <v>1884</v>
      </c>
      <c r="B1689" t="s">
        <v>173</v>
      </c>
      <c r="C1689" s="2">
        <v>45910</v>
      </c>
      <c r="D1689" s="3">
        <v>0.48866898148148152</v>
      </c>
      <c r="E1689" t="s">
        <v>211</v>
      </c>
      <c r="F1689">
        <v>0</v>
      </c>
      <c r="G1689" t="s">
        <v>189</v>
      </c>
    </row>
    <row r="1690" spans="1:7">
      <c r="A1690" t="s">
        <v>1885</v>
      </c>
      <c r="B1690" t="s">
        <v>176</v>
      </c>
      <c r="C1690" s="2">
        <v>45793</v>
      </c>
      <c r="D1690" s="3">
        <v>0.47552083333333328</v>
      </c>
      <c r="E1690" t="s">
        <v>33</v>
      </c>
      <c r="F1690">
        <v>2500</v>
      </c>
      <c r="G1690" t="s">
        <v>189</v>
      </c>
    </row>
    <row r="1691" spans="1:7">
      <c r="A1691" t="s">
        <v>1886</v>
      </c>
      <c r="B1691" t="s">
        <v>121</v>
      </c>
      <c r="C1691" s="2">
        <v>46081</v>
      </c>
      <c r="D1691" s="3">
        <v>0.38353009259259258</v>
      </c>
      <c r="E1691" t="s">
        <v>211</v>
      </c>
      <c r="F1691">
        <v>0</v>
      </c>
      <c r="G1691" t="s">
        <v>189</v>
      </c>
    </row>
    <row r="1692" spans="1:7">
      <c r="A1692" t="s">
        <v>1887</v>
      </c>
      <c r="B1692" t="s">
        <v>118</v>
      </c>
      <c r="C1692" s="2">
        <v>45923</v>
      </c>
      <c r="D1692" s="3">
        <v>0.76116898148148149</v>
      </c>
      <c r="E1692" t="s">
        <v>33</v>
      </c>
      <c r="F1692">
        <v>8000</v>
      </c>
      <c r="G1692" t="s">
        <v>189</v>
      </c>
    </row>
    <row r="1693" spans="1:7">
      <c r="A1693" t="s">
        <v>1888</v>
      </c>
      <c r="B1693" t="s">
        <v>179</v>
      </c>
      <c r="C1693" s="2">
        <v>46193</v>
      </c>
      <c r="D1693" s="3">
        <v>0.65327546296296302</v>
      </c>
      <c r="E1693" t="s">
        <v>194</v>
      </c>
      <c r="F1693">
        <v>0</v>
      </c>
      <c r="G1693" t="s">
        <v>189</v>
      </c>
    </row>
    <row r="1694" spans="1:7">
      <c r="A1694" t="s">
        <v>1889</v>
      </c>
      <c r="B1694" t="s">
        <v>155</v>
      </c>
      <c r="C1694" s="2">
        <v>46052</v>
      </c>
      <c r="D1694" s="3">
        <v>0.35848379629629629</v>
      </c>
      <c r="E1694" t="s">
        <v>261</v>
      </c>
      <c r="F1694">
        <v>10000</v>
      </c>
      <c r="G1694" t="s">
        <v>189</v>
      </c>
    </row>
    <row r="1695" spans="1:7">
      <c r="A1695" t="s">
        <v>1890</v>
      </c>
      <c r="B1695" t="s">
        <v>168</v>
      </c>
      <c r="C1695" s="2">
        <v>45953</v>
      </c>
      <c r="D1695" s="3">
        <v>0.40592592592592591</v>
      </c>
      <c r="E1695" t="s">
        <v>33</v>
      </c>
      <c r="F1695">
        <v>2500</v>
      </c>
      <c r="G1695" t="s">
        <v>189</v>
      </c>
    </row>
    <row r="1696" spans="1:7">
      <c r="A1696" t="s">
        <v>1891</v>
      </c>
      <c r="B1696" t="s">
        <v>179</v>
      </c>
      <c r="C1696" s="2">
        <v>45873</v>
      </c>
      <c r="D1696" s="3">
        <v>0.43699074074074068</v>
      </c>
      <c r="E1696" t="s">
        <v>33</v>
      </c>
      <c r="F1696">
        <v>1000</v>
      </c>
      <c r="G1696" t="s">
        <v>189</v>
      </c>
    </row>
    <row r="1697" spans="1:7">
      <c r="A1697" t="s">
        <v>1892</v>
      </c>
      <c r="B1697" t="s">
        <v>161</v>
      </c>
      <c r="C1697" s="2">
        <v>45848</v>
      </c>
      <c r="D1697" s="3">
        <v>0.64556712962962959</v>
      </c>
      <c r="E1697" t="s">
        <v>33</v>
      </c>
      <c r="F1697">
        <v>8000</v>
      </c>
      <c r="G1697" t="s">
        <v>189</v>
      </c>
    </row>
    <row r="1698" spans="1:7">
      <c r="A1698" t="s">
        <v>1893</v>
      </c>
      <c r="B1698" t="s">
        <v>156</v>
      </c>
      <c r="C1698" s="2">
        <v>45692</v>
      </c>
      <c r="D1698" s="3">
        <v>0.50462962962962965</v>
      </c>
      <c r="E1698" t="s">
        <v>33</v>
      </c>
      <c r="F1698">
        <v>500</v>
      </c>
      <c r="G1698" t="s">
        <v>189</v>
      </c>
    </row>
    <row r="1699" spans="1:7">
      <c r="A1699" t="s">
        <v>1894</v>
      </c>
      <c r="B1699" t="s">
        <v>141</v>
      </c>
      <c r="C1699" s="2">
        <v>46000</v>
      </c>
      <c r="D1699" s="3">
        <v>0.53965277777777776</v>
      </c>
      <c r="E1699" t="s">
        <v>33</v>
      </c>
      <c r="F1699">
        <v>3000</v>
      </c>
      <c r="G1699" t="s">
        <v>189</v>
      </c>
    </row>
    <row r="1700" spans="1:7">
      <c r="A1700" t="s">
        <v>1895</v>
      </c>
      <c r="B1700" t="s">
        <v>140</v>
      </c>
      <c r="C1700" s="2">
        <v>45848</v>
      </c>
      <c r="D1700" s="3">
        <v>0.77003472222222225</v>
      </c>
      <c r="E1700" t="s">
        <v>33</v>
      </c>
      <c r="F1700">
        <v>8000</v>
      </c>
      <c r="G1700" t="s">
        <v>189</v>
      </c>
    </row>
    <row r="1701" spans="1:7">
      <c r="A1701" t="s">
        <v>1896</v>
      </c>
      <c r="B1701" t="s">
        <v>136</v>
      </c>
      <c r="C1701" s="2">
        <v>46066</v>
      </c>
      <c r="D1701" s="3">
        <v>0.63560185185185181</v>
      </c>
      <c r="E1701" t="s">
        <v>194</v>
      </c>
      <c r="F1701">
        <v>0</v>
      </c>
      <c r="G1701" t="s">
        <v>189</v>
      </c>
    </row>
    <row r="1702" spans="1:7">
      <c r="A1702" t="s">
        <v>1897</v>
      </c>
      <c r="B1702" t="s">
        <v>142</v>
      </c>
      <c r="C1702" s="2">
        <v>46068</v>
      </c>
      <c r="D1702" s="3">
        <v>0.49995370370370368</v>
      </c>
      <c r="E1702" t="s">
        <v>33</v>
      </c>
      <c r="F1702">
        <v>6000</v>
      </c>
      <c r="G1702" t="s">
        <v>189</v>
      </c>
    </row>
    <row r="1703" spans="1:7">
      <c r="A1703" t="s">
        <v>1898</v>
      </c>
      <c r="B1703" t="s">
        <v>135</v>
      </c>
      <c r="C1703" s="2">
        <v>45933</v>
      </c>
      <c r="D1703" s="3">
        <v>0.93445601851851856</v>
      </c>
      <c r="E1703" t="s">
        <v>33</v>
      </c>
      <c r="F1703">
        <v>6000</v>
      </c>
      <c r="G1703" t="s">
        <v>189</v>
      </c>
    </row>
    <row r="1704" spans="1:7">
      <c r="A1704" t="s">
        <v>1899</v>
      </c>
      <c r="B1704" t="s">
        <v>119</v>
      </c>
      <c r="C1704" s="2">
        <v>46194</v>
      </c>
      <c r="D1704" s="3">
        <v>0.35888888888888892</v>
      </c>
      <c r="E1704" t="s">
        <v>33</v>
      </c>
      <c r="F1704">
        <v>10000</v>
      </c>
      <c r="G1704" t="s">
        <v>189</v>
      </c>
    </row>
    <row r="1705" spans="1:7">
      <c r="A1705" t="s">
        <v>1900</v>
      </c>
      <c r="B1705" t="s">
        <v>81</v>
      </c>
      <c r="C1705" s="2">
        <v>45750</v>
      </c>
      <c r="D1705" s="3">
        <v>0.49246527777777782</v>
      </c>
      <c r="E1705" t="s">
        <v>194</v>
      </c>
      <c r="F1705">
        <v>0</v>
      </c>
      <c r="G1705" t="s">
        <v>189</v>
      </c>
    </row>
    <row r="1706" spans="1:7">
      <c r="A1706" t="s">
        <v>1901</v>
      </c>
      <c r="B1706" t="s">
        <v>101</v>
      </c>
      <c r="C1706" s="2">
        <v>46129</v>
      </c>
      <c r="D1706" s="3">
        <v>6.3888888888888893E-3</v>
      </c>
      <c r="E1706" t="s">
        <v>211</v>
      </c>
      <c r="F1706">
        <v>0</v>
      </c>
      <c r="G1706" t="s">
        <v>189</v>
      </c>
    </row>
    <row r="1707" spans="1:7">
      <c r="A1707" t="s">
        <v>1902</v>
      </c>
      <c r="B1707" t="s">
        <v>87</v>
      </c>
      <c r="C1707" s="2">
        <v>45847</v>
      </c>
      <c r="D1707" s="3">
        <v>0.38434027777777779</v>
      </c>
      <c r="E1707" t="s">
        <v>33</v>
      </c>
      <c r="F1707">
        <v>2000</v>
      </c>
      <c r="G1707" t="s">
        <v>189</v>
      </c>
    </row>
    <row r="1708" spans="1:7">
      <c r="A1708" t="s">
        <v>1903</v>
      </c>
      <c r="B1708" t="s">
        <v>152</v>
      </c>
      <c r="C1708" s="2">
        <v>46041</v>
      </c>
      <c r="D1708" s="3">
        <v>7.1990740740740739E-3</v>
      </c>
      <c r="E1708" t="s">
        <v>33</v>
      </c>
      <c r="F1708">
        <v>6000</v>
      </c>
      <c r="G1708" t="s">
        <v>189</v>
      </c>
    </row>
    <row r="1709" spans="1:7">
      <c r="A1709" t="s">
        <v>1904</v>
      </c>
      <c r="B1709" t="s">
        <v>170</v>
      </c>
      <c r="C1709" s="2">
        <v>45875</v>
      </c>
      <c r="D1709" s="3">
        <v>0.9044444444444445</v>
      </c>
      <c r="E1709" t="s">
        <v>194</v>
      </c>
      <c r="F1709">
        <v>0</v>
      </c>
      <c r="G1709" t="s">
        <v>189</v>
      </c>
    </row>
    <row r="1710" spans="1:7">
      <c r="A1710" t="s">
        <v>1905</v>
      </c>
      <c r="B1710" t="s">
        <v>178</v>
      </c>
      <c r="C1710" s="2">
        <v>45756</v>
      </c>
      <c r="D1710" s="3">
        <v>0.55611111111111111</v>
      </c>
      <c r="E1710" t="s">
        <v>211</v>
      </c>
      <c r="F1710">
        <v>0</v>
      </c>
      <c r="G1710" t="s">
        <v>189</v>
      </c>
    </row>
    <row r="1711" spans="1:7">
      <c r="A1711" t="s">
        <v>1906</v>
      </c>
      <c r="B1711" t="s">
        <v>122</v>
      </c>
      <c r="C1711" s="2">
        <v>45947</v>
      </c>
      <c r="D1711" s="3">
        <v>0.82424768518518521</v>
      </c>
      <c r="E1711" t="s">
        <v>33</v>
      </c>
      <c r="F1711">
        <v>4000</v>
      </c>
      <c r="G1711" t="s">
        <v>189</v>
      </c>
    </row>
    <row r="1712" spans="1:7">
      <c r="A1712" t="s">
        <v>1907</v>
      </c>
      <c r="B1712" t="s">
        <v>125</v>
      </c>
      <c r="C1712" s="2">
        <v>46158</v>
      </c>
      <c r="D1712" s="3">
        <v>0.7757060185185185</v>
      </c>
      <c r="E1712" t="s">
        <v>33</v>
      </c>
      <c r="F1712">
        <v>8000</v>
      </c>
      <c r="G1712" t="s">
        <v>189</v>
      </c>
    </row>
    <row r="1713" spans="1:8">
      <c r="A1713" t="s">
        <v>1908</v>
      </c>
      <c r="B1713" t="s">
        <v>111</v>
      </c>
      <c r="C1713" s="2">
        <v>46035</v>
      </c>
      <c r="D1713" s="3">
        <v>0.56449074074074079</v>
      </c>
      <c r="E1713" t="s">
        <v>33</v>
      </c>
      <c r="F1713">
        <v>8000</v>
      </c>
      <c r="G1713" t="s">
        <v>189</v>
      </c>
    </row>
    <row r="1714" spans="1:8">
      <c r="A1714" t="s">
        <v>1909</v>
      </c>
      <c r="B1714" t="s">
        <v>85</v>
      </c>
      <c r="C1714" s="2">
        <v>45893</v>
      </c>
      <c r="D1714" s="3">
        <v>0.30002314814814812</v>
      </c>
      <c r="E1714" t="s">
        <v>33</v>
      </c>
      <c r="F1714">
        <v>4000</v>
      </c>
      <c r="G1714" t="s">
        <v>189</v>
      </c>
    </row>
    <row r="1715" spans="1:8">
      <c r="A1715" t="s">
        <v>1910</v>
      </c>
      <c r="B1715" t="s">
        <v>130</v>
      </c>
      <c r="C1715" s="2">
        <v>45842</v>
      </c>
      <c r="D1715" s="3">
        <v>0.59605324074074073</v>
      </c>
      <c r="E1715" t="s">
        <v>33</v>
      </c>
      <c r="F1715">
        <v>5000</v>
      </c>
      <c r="G1715" t="s">
        <v>189</v>
      </c>
    </row>
    <row r="1716" spans="1:8">
      <c r="A1716" t="s">
        <v>1911</v>
      </c>
      <c r="B1716" t="s">
        <v>134</v>
      </c>
      <c r="C1716" s="2">
        <v>45841</v>
      </c>
      <c r="D1716" s="3">
        <v>0.36357638888888888</v>
      </c>
      <c r="E1716" t="s">
        <v>194</v>
      </c>
      <c r="F1716">
        <v>0</v>
      </c>
      <c r="G1716" t="s">
        <v>189</v>
      </c>
    </row>
    <row r="1717" spans="1:8">
      <c r="A1717" t="s">
        <v>1912</v>
      </c>
      <c r="B1717" t="s">
        <v>87</v>
      </c>
      <c r="C1717" s="2">
        <v>46012</v>
      </c>
      <c r="D1717" s="3">
        <v>0.75464120370370369</v>
      </c>
      <c r="E1717" t="s">
        <v>211</v>
      </c>
      <c r="F1717">
        <v>0</v>
      </c>
      <c r="G1717" t="s">
        <v>189</v>
      </c>
    </row>
    <row r="1718" spans="1:8">
      <c r="A1718" t="s">
        <v>1913</v>
      </c>
      <c r="B1718" t="s">
        <v>71</v>
      </c>
      <c r="C1718" s="2">
        <v>45822</v>
      </c>
      <c r="D1718" s="3">
        <v>0.52537037037037038</v>
      </c>
      <c r="E1718" t="s">
        <v>33</v>
      </c>
      <c r="F1718">
        <v>5000</v>
      </c>
      <c r="G1718" t="s">
        <v>189</v>
      </c>
    </row>
    <row r="1719" spans="1:8">
      <c r="A1719" t="s">
        <v>1914</v>
      </c>
      <c r="B1719" t="s">
        <v>164</v>
      </c>
      <c r="C1719" s="2">
        <v>46069</v>
      </c>
      <c r="D1719" s="3">
        <v>0.5856365740740741</v>
      </c>
      <c r="E1719" t="s">
        <v>33</v>
      </c>
      <c r="F1719">
        <v>10000</v>
      </c>
      <c r="G1719" t="s">
        <v>189</v>
      </c>
    </row>
    <row r="1720" spans="1:8">
      <c r="A1720" t="s">
        <v>1915</v>
      </c>
      <c r="B1720" t="s">
        <v>138</v>
      </c>
      <c r="C1720" s="2">
        <v>46172</v>
      </c>
      <c r="D1720" s="3">
        <v>0.5630208333333333</v>
      </c>
      <c r="E1720" t="s">
        <v>33</v>
      </c>
      <c r="F1720">
        <v>6000</v>
      </c>
      <c r="G1720" t="s">
        <v>214</v>
      </c>
      <c r="H1720" t="s">
        <v>1103</v>
      </c>
    </row>
    <row r="1721" spans="1:8">
      <c r="A1721" t="s">
        <v>1916</v>
      </c>
      <c r="B1721" t="s">
        <v>102</v>
      </c>
      <c r="C1721" s="2">
        <v>46092</v>
      </c>
      <c r="D1721" s="3">
        <v>0.68396990740740737</v>
      </c>
      <c r="E1721" t="s">
        <v>33</v>
      </c>
      <c r="F1721">
        <v>1500</v>
      </c>
      <c r="G1721" t="s">
        <v>189</v>
      </c>
    </row>
    <row r="1722" spans="1:8">
      <c r="A1722" t="s">
        <v>1917</v>
      </c>
      <c r="B1722" t="s">
        <v>171</v>
      </c>
      <c r="C1722" s="2">
        <v>45922</v>
      </c>
      <c r="D1722" s="3">
        <v>0.36989583333333331</v>
      </c>
      <c r="E1722" t="s">
        <v>194</v>
      </c>
      <c r="F1722">
        <v>0</v>
      </c>
      <c r="G1722" t="s">
        <v>189</v>
      </c>
    </row>
    <row r="1723" spans="1:8">
      <c r="A1723" t="s">
        <v>1918</v>
      </c>
      <c r="B1723" t="s">
        <v>81</v>
      </c>
      <c r="C1723" s="2">
        <v>46133</v>
      </c>
      <c r="D1723" s="3">
        <v>0.46383101851851849</v>
      </c>
      <c r="E1723" t="s">
        <v>33</v>
      </c>
      <c r="F1723">
        <v>3000</v>
      </c>
      <c r="G1723" t="s">
        <v>189</v>
      </c>
    </row>
    <row r="1724" spans="1:8">
      <c r="A1724" t="s">
        <v>1919</v>
      </c>
      <c r="B1724" t="s">
        <v>157</v>
      </c>
      <c r="C1724" s="2">
        <v>46036</v>
      </c>
      <c r="D1724" s="3">
        <v>0.43174768518518519</v>
      </c>
      <c r="E1724" t="s">
        <v>33</v>
      </c>
      <c r="F1724">
        <v>500</v>
      </c>
      <c r="G1724" t="s">
        <v>189</v>
      </c>
    </row>
    <row r="1725" spans="1:8">
      <c r="A1725" t="s">
        <v>1920</v>
      </c>
      <c r="B1725" t="s">
        <v>102</v>
      </c>
      <c r="C1725" s="2">
        <v>45958</v>
      </c>
      <c r="D1725" s="3">
        <v>0.54268518518518516</v>
      </c>
      <c r="E1725" t="s">
        <v>33</v>
      </c>
      <c r="F1725">
        <v>10000</v>
      </c>
      <c r="G1725" t="s">
        <v>189</v>
      </c>
    </row>
    <row r="1726" spans="1:8">
      <c r="A1726" t="s">
        <v>1921</v>
      </c>
      <c r="B1726" t="s">
        <v>92</v>
      </c>
      <c r="C1726" s="2">
        <v>46023</v>
      </c>
      <c r="D1726" s="3">
        <v>0.77415509259259263</v>
      </c>
      <c r="E1726" t="s">
        <v>33</v>
      </c>
      <c r="F1726">
        <v>1500</v>
      </c>
      <c r="G1726" t="s">
        <v>189</v>
      </c>
    </row>
    <row r="1727" spans="1:8">
      <c r="A1727" t="s">
        <v>1922</v>
      </c>
      <c r="B1727" t="s">
        <v>90</v>
      </c>
      <c r="C1727" s="2">
        <v>45787</v>
      </c>
      <c r="D1727" s="3">
        <v>0.77813657407407411</v>
      </c>
      <c r="E1727" t="s">
        <v>33</v>
      </c>
      <c r="F1727">
        <v>2500</v>
      </c>
      <c r="G1727" t="s">
        <v>189</v>
      </c>
    </row>
    <row r="1728" spans="1:8">
      <c r="A1728" t="s">
        <v>1923</v>
      </c>
      <c r="B1728" t="s">
        <v>139</v>
      </c>
      <c r="C1728" s="2">
        <v>45907</v>
      </c>
      <c r="D1728" s="3">
        <v>0.91519675925925925</v>
      </c>
      <c r="E1728" t="s">
        <v>211</v>
      </c>
      <c r="F1728">
        <v>0</v>
      </c>
      <c r="G1728" t="s">
        <v>189</v>
      </c>
    </row>
    <row r="1729" spans="1:8">
      <c r="A1729" t="s">
        <v>1924</v>
      </c>
      <c r="B1729" t="s">
        <v>153</v>
      </c>
      <c r="C1729" s="2">
        <v>46127</v>
      </c>
      <c r="D1729" s="3">
        <v>0.13915509259259259</v>
      </c>
      <c r="E1729" t="s">
        <v>33</v>
      </c>
      <c r="F1729">
        <v>8000</v>
      </c>
      <c r="G1729" t="s">
        <v>214</v>
      </c>
      <c r="H1729" t="s">
        <v>1103</v>
      </c>
    </row>
    <row r="1730" spans="1:8">
      <c r="A1730" t="s">
        <v>1925</v>
      </c>
      <c r="B1730" t="s">
        <v>129</v>
      </c>
      <c r="C1730" s="2">
        <v>46182</v>
      </c>
      <c r="D1730" s="3">
        <v>0.96204861111111106</v>
      </c>
      <c r="E1730" t="s">
        <v>211</v>
      </c>
      <c r="F1730">
        <v>0</v>
      </c>
      <c r="G1730" t="s">
        <v>189</v>
      </c>
    </row>
    <row r="1731" spans="1:8">
      <c r="A1731" t="s">
        <v>1926</v>
      </c>
      <c r="B1731" t="s">
        <v>135</v>
      </c>
      <c r="C1731" s="2">
        <v>46068</v>
      </c>
      <c r="D1731" s="3">
        <v>0.1161574074074074</v>
      </c>
      <c r="E1731" t="s">
        <v>194</v>
      </c>
      <c r="F1731">
        <v>0</v>
      </c>
      <c r="G1731" t="s">
        <v>189</v>
      </c>
    </row>
    <row r="1732" spans="1:8">
      <c r="A1732" t="s">
        <v>1927</v>
      </c>
      <c r="B1732" t="s">
        <v>87</v>
      </c>
      <c r="C1732" s="2">
        <v>46101</v>
      </c>
      <c r="D1732" s="3">
        <v>0.95152777777777775</v>
      </c>
      <c r="E1732" t="s">
        <v>33</v>
      </c>
      <c r="F1732">
        <v>2500</v>
      </c>
      <c r="G1732" t="s">
        <v>189</v>
      </c>
    </row>
    <row r="1733" spans="1:8">
      <c r="A1733" t="s">
        <v>1928</v>
      </c>
      <c r="B1733" t="s">
        <v>150</v>
      </c>
      <c r="C1733" s="2">
        <v>45907</v>
      </c>
      <c r="D1733" s="3">
        <v>0.752349537037037</v>
      </c>
      <c r="E1733" t="s">
        <v>33</v>
      </c>
      <c r="F1733">
        <v>2000</v>
      </c>
      <c r="G1733" t="s">
        <v>189</v>
      </c>
    </row>
    <row r="1734" spans="1:8">
      <c r="A1734" t="s">
        <v>1929</v>
      </c>
      <c r="B1734" t="s">
        <v>136</v>
      </c>
      <c r="C1734" s="2">
        <v>45939</v>
      </c>
      <c r="D1734" s="3">
        <v>0.78415509259259264</v>
      </c>
      <c r="E1734" t="s">
        <v>33</v>
      </c>
      <c r="F1734">
        <v>10000</v>
      </c>
      <c r="G1734" t="s">
        <v>189</v>
      </c>
    </row>
    <row r="1735" spans="1:8">
      <c r="A1735" t="s">
        <v>1930</v>
      </c>
      <c r="B1735" t="s">
        <v>132</v>
      </c>
      <c r="C1735" s="2">
        <v>45843</v>
      </c>
      <c r="D1735" s="3">
        <v>0.76180555555555551</v>
      </c>
      <c r="E1735" t="s">
        <v>33</v>
      </c>
      <c r="F1735">
        <v>500</v>
      </c>
      <c r="G1735" t="s">
        <v>189</v>
      </c>
    </row>
    <row r="1736" spans="1:8">
      <c r="A1736" t="s">
        <v>1931</v>
      </c>
      <c r="B1736" t="s">
        <v>165</v>
      </c>
      <c r="C1736" s="2">
        <v>45790</v>
      </c>
      <c r="D1736" s="3">
        <v>0.43724537037037042</v>
      </c>
      <c r="E1736" t="s">
        <v>194</v>
      </c>
      <c r="F1736">
        <v>0</v>
      </c>
      <c r="G1736" t="s">
        <v>189</v>
      </c>
    </row>
    <row r="1737" spans="1:8">
      <c r="A1737" t="s">
        <v>1932</v>
      </c>
      <c r="B1737" t="s">
        <v>90</v>
      </c>
      <c r="C1737" s="2">
        <v>45884</v>
      </c>
      <c r="D1737" s="3">
        <v>0.4064814814814815</v>
      </c>
      <c r="E1737" t="s">
        <v>33</v>
      </c>
      <c r="F1737">
        <v>8000</v>
      </c>
      <c r="G1737" t="s">
        <v>189</v>
      </c>
    </row>
    <row r="1738" spans="1:8">
      <c r="A1738" t="s">
        <v>1933</v>
      </c>
      <c r="B1738" t="s">
        <v>172</v>
      </c>
      <c r="C1738" s="2">
        <v>46129</v>
      </c>
      <c r="D1738" s="3">
        <v>0.73655092592592597</v>
      </c>
      <c r="E1738" t="s">
        <v>33</v>
      </c>
      <c r="F1738">
        <v>4000</v>
      </c>
      <c r="G1738" t="s">
        <v>189</v>
      </c>
    </row>
    <row r="1739" spans="1:8">
      <c r="A1739" t="s">
        <v>1934</v>
      </c>
      <c r="B1739" t="s">
        <v>152</v>
      </c>
      <c r="C1739" s="2">
        <v>45670</v>
      </c>
      <c r="D1739" s="3">
        <v>0.51414351851851847</v>
      </c>
      <c r="E1739" t="s">
        <v>194</v>
      </c>
      <c r="F1739">
        <v>0</v>
      </c>
      <c r="G1739" t="s">
        <v>189</v>
      </c>
    </row>
    <row r="1740" spans="1:8">
      <c r="A1740" t="s">
        <v>1935</v>
      </c>
      <c r="B1740" t="s">
        <v>176</v>
      </c>
      <c r="C1740" s="2">
        <v>46168</v>
      </c>
      <c r="D1740" s="3">
        <v>0.40567129629629628</v>
      </c>
      <c r="E1740" t="s">
        <v>33</v>
      </c>
      <c r="F1740">
        <v>2500</v>
      </c>
      <c r="G1740" t="s">
        <v>189</v>
      </c>
    </row>
    <row r="1741" spans="1:8">
      <c r="A1741" t="s">
        <v>1936</v>
      </c>
      <c r="B1741" t="s">
        <v>165</v>
      </c>
      <c r="C1741" s="2">
        <v>45738</v>
      </c>
      <c r="D1741" s="3">
        <v>0.73289351851851847</v>
      </c>
      <c r="E1741" t="s">
        <v>33</v>
      </c>
      <c r="F1741">
        <v>6000</v>
      </c>
      <c r="G1741" t="s">
        <v>189</v>
      </c>
    </row>
    <row r="1742" spans="1:8">
      <c r="A1742" t="s">
        <v>1937</v>
      </c>
      <c r="B1742" t="s">
        <v>118</v>
      </c>
      <c r="C1742" s="2">
        <v>45980</v>
      </c>
      <c r="D1742" s="3">
        <v>0.64515046296296297</v>
      </c>
      <c r="E1742" t="s">
        <v>33</v>
      </c>
      <c r="F1742">
        <v>8000</v>
      </c>
      <c r="G1742" t="s">
        <v>189</v>
      </c>
    </row>
    <row r="1743" spans="1:8">
      <c r="A1743" t="s">
        <v>1938</v>
      </c>
      <c r="B1743" t="s">
        <v>126</v>
      </c>
      <c r="C1743" s="2">
        <v>46099</v>
      </c>
      <c r="D1743" s="3">
        <v>0.61667824074074074</v>
      </c>
      <c r="E1743" t="s">
        <v>194</v>
      </c>
      <c r="F1743">
        <v>0</v>
      </c>
      <c r="G1743" t="s">
        <v>189</v>
      </c>
    </row>
    <row r="1744" spans="1:8">
      <c r="A1744" t="s">
        <v>1939</v>
      </c>
      <c r="B1744" t="s">
        <v>176</v>
      </c>
      <c r="C1744" s="2">
        <v>46160</v>
      </c>
      <c r="D1744" s="3">
        <v>0.97567129629629634</v>
      </c>
      <c r="E1744" t="s">
        <v>33</v>
      </c>
      <c r="F1744">
        <v>4000</v>
      </c>
      <c r="G1744" t="s">
        <v>189</v>
      </c>
    </row>
    <row r="1745" spans="1:8">
      <c r="A1745" t="s">
        <v>1940</v>
      </c>
      <c r="B1745" t="s">
        <v>93</v>
      </c>
      <c r="C1745" s="2">
        <v>45757</v>
      </c>
      <c r="D1745" s="3">
        <v>0.55077546296296298</v>
      </c>
      <c r="E1745" t="s">
        <v>33</v>
      </c>
      <c r="F1745">
        <v>1500</v>
      </c>
      <c r="G1745" t="s">
        <v>189</v>
      </c>
    </row>
    <row r="1746" spans="1:8">
      <c r="A1746" t="s">
        <v>1941</v>
      </c>
      <c r="B1746" t="s">
        <v>179</v>
      </c>
      <c r="C1746" s="2">
        <v>46068</v>
      </c>
      <c r="D1746" s="3">
        <v>0.6825</v>
      </c>
      <c r="E1746" t="s">
        <v>33</v>
      </c>
      <c r="F1746">
        <v>8000</v>
      </c>
      <c r="G1746" t="s">
        <v>189</v>
      </c>
    </row>
    <row r="1747" spans="1:8">
      <c r="A1747" t="s">
        <v>1942</v>
      </c>
      <c r="B1747" t="s">
        <v>179</v>
      </c>
      <c r="C1747" s="2">
        <v>46029</v>
      </c>
      <c r="D1747" s="3">
        <v>0.73814814814814811</v>
      </c>
      <c r="E1747" t="s">
        <v>33</v>
      </c>
      <c r="F1747">
        <v>10000</v>
      </c>
      <c r="G1747" t="s">
        <v>189</v>
      </c>
    </row>
    <row r="1748" spans="1:8">
      <c r="A1748" t="s">
        <v>1943</v>
      </c>
      <c r="B1748" t="s">
        <v>121</v>
      </c>
      <c r="C1748" s="2">
        <v>46172</v>
      </c>
      <c r="D1748" s="3">
        <v>0.68418981481481478</v>
      </c>
      <c r="E1748" t="s">
        <v>194</v>
      </c>
      <c r="F1748">
        <v>0</v>
      </c>
      <c r="G1748" t="s">
        <v>189</v>
      </c>
    </row>
    <row r="1749" spans="1:8">
      <c r="A1749" t="s">
        <v>1944</v>
      </c>
      <c r="B1749" t="s">
        <v>140</v>
      </c>
      <c r="C1749" s="2">
        <v>45951</v>
      </c>
      <c r="D1749" s="3">
        <v>0.81122685185185184</v>
      </c>
      <c r="E1749" t="s">
        <v>211</v>
      </c>
      <c r="F1749">
        <v>0</v>
      </c>
      <c r="G1749" t="s">
        <v>189</v>
      </c>
    </row>
    <row r="1750" spans="1:8">
      <c r="A1750" t="s">
        <v>1945</v>
      </c>
      <c r="B1750" t="s">
        <v>117</v>
      </c>
      <c r="C1750" s="2">
        <v>45661</v>
      </c>
      <c r="D1750" s="3">
        <v>0.68180555555555555</v>
      </c>
      <c r="E1750" t="s">
        <v>33</v>
      </c>
      <c r="F1750">
        <v>1500</v>
      </c>
      <c r="G1750" t="s">
        <v>189</v>
      </c>
    </row>
    <row r="1751" spans="1:8">
      <c r="A1751" t="s">
        <v>1946</v>
      </c>
      <c r="B1751" t="s">
        <v>90</v>
      </c>
      <c r="C1751" s="2">
        <v>46050</v>
      </c>
      <c r="D1751" s="3">
        <v>0.72668981481481476</v>
      </c>
      <c r="E1751" t="s">
        <v>33</v>
      </c>
      <c r="F1751">
        <v>10000</v>
      </c>
      <c r="G1751" t="s">
        <v>189</v>
      </c>
    </row>
    <row r="1752" spans="1:8">
      <c r="A1752" t="s">
        <v>1947</v>
      </c>
      <c r="B1752" t="s">
        <v>109</v>
      </c>
      <c r="C1752" s="2">
        <v>45799</v>
      </c>
      <c r="D1752" s="3">
        <v>0.73061342592592593</v>
      </c>
      <c r="E1752" t="s">
        <v>33</v>
      </c>
      <c r="F1752">
        <v>4000</v>
      </c>
      <c r="G1752" t="s">
        <v>214</v>
      </c>
      <c r="H1752" t="s">
        <v>42</v>
      </c>
    </row>
    <row r="1753" spans="1:8">
      <c r="A1753" t="s">
        <v>1948</v>
      </c>
      <c r="B1753" t="s">
        <v>159</v>
      </c>
      <c r="C1753" s="2">
        <v>45913</v>
      </c>
      <c r="D1753" s="3">
        <v>0.36145833333333333</v>
      </c>
      <c r="E1753" t="s">
        <v>33</v>
      </c>
      <c r="F1753">
        <v>3000</v>
      </c>
      <c r="G1753" t="s">
        <v>189</v>
      </c>
    </row>
    <row r="1754" spans="1:8">
      <c r="A1754" t="s">
        <v>1949</v>
      </c>
      <c r="B1754" t="s">
        <v>157</v>
      </c>
      <c r="C1754" s="2">
        <v>46056</v>
      </c>
      <c r="D1754" s="3">
        <v>0.70499999999999996</v>
      </c>
      <c r="E1754" t="s">
        <v>194</v>
      </c>
      <c r="F1754">
        <v>0</v>
      </c>
      <c r="G1754" t="s">
        <v>189</v>
      </c>
    </row>
    <row r="1755" spans="1:8">
      <c r="A1755" t="s">
        <v>1950</v>
      </c>
      <c r="B1755" t="s">
        <v>128</v>
      </c>
      <c r="C1755" s="2">
        <v>45903</v>
      </c>
      <c r="D1755" s="3">
        <v>0.37482638888888892</v>
      </c>
      <c r="E1755" t="s">
        <v>211</v>
      </c>
      <c r="F1755">
        <v>0</v>
      </c>
      <c r="G1755" t="s">
        <v>189</v>
      </c>
    </row>
    <row r="1756" spans="1:8">
      <c r="A1756" t="s">
        <v>1951</v>
      </c>
      <c r="B1756" t="s">
        <v>118</v>
      </c>
      <c r="C1756" s="2">
        <v>45724</v>
      </c>
      <c r="D1756" s="3">
        <v>0.84277777777777774</v>
      </c>
      <c r="E1756" t="s">
        <v>33</v>
      </c>
      <c r="F1756">
        <v>2000</v>
      </c>
      <c r="G1756" t="s">
        <v>189</v>
      </c>
    </row>
    <row r="1757" spans="1:8">
      <c r="A1757" t="s">
        <v>1952</v>
      </c>
      <c r="B1757" t="s">
        <v>137</v>
      </c>
      <c r="C1757" s="2">
        <v>45905</v>
      </c>
      <c r="D1757" s="3">
        <v>0.81217592592592591</v>
      </c>
      <c r="E1757" t="s">
        <v>33</v>
      </c>
      <c r="F1757">
        <v>8000</v>
      </c>
      <c r="G1757" t="s">
        <v>189</v>
      </c>
    </row>
    <row r="1758" spans="1:8">
      <c r="A1758" t="s">
        <v>1953</v>
      </c>
      <c r="B1758" t="s">
        <v>100</v>
      </c>
      <c r="C1758" s="2">
        <v>45908</v>
      </c>
      <c r="D1758" s="3">
        <v>0.62777777777777777</v>
      </c>
      <c r="E1758" t="s">
        <v>194</v>
      </c>
      <c r="F1758">
        <v>0</v>
      </c>
      <c r="G1758" t="s">
        <v>189</v>
      </c>
    </row>
    <row r="1759" spans="1:8">
      <c r="A1759" t="s">
        <v>1954</v>
      </c>
      <c r="B1759" t="s">
        <v>133</v>
      </c>
      <c r="C1759" s="2">
        <v>46190</v>
      </c>
      <c r="D1759" s="3">
        <v>0.9968055555555555</v>
      </c>
      <c r="E1759" t="s">
        <v>33</v>
      </c>
      <c r="F1759">
        <v>4000</v>
      </c>
      <c r="G1759" t="s">
        <v>214</v>
      </c>
      <c r="H1759" t="s">
        <v>1080</v>
      </c>
    </row>
    <row r="1760" spans="1:8">
      <c r="A1760" t="s">
        <v>1955</v>
      </c>
      <c r="B1760" t="s">
        <v>93</v>
      </c>
      <c r="C1760" s="2">
        <v>45682</v>
      </c>
      <c r="D1760" s="3">
        <v>0.61997685185185181</v>
      </c>
      <c r="E1760" t="s">
        <v>33</v>
      </c>
      <c r="F1760">
        <v>4000</v>
      </c>
      <c r="G1760" t="s">
        <v>189</v>
      </c>
    </row>
    <row r="1761" spans="1:8">
      <c r="A1761" t="s">
        <v>1956</v>
      </c>
      <c r="B1761" t="s">
        <v>173</v>
      </c>
      <c r="C1761" s="2">
        <v>45698</v>
      </c>
      <c r="D1761" s="3">
        <v>0.57359953703703703</v>
      </c>
      <c r="E1761" t="s">
        <v>33</v>
      </c>
      <c r="F1761">
        <v>10000</v>
      </c>
      <c r="G1761" t="s">
        <v>189</v>
      </c>
    </row>
    <row r="1762" spans="1:8">
      <c r="A1762" t="s">
        <v>1957</v>
      </c>
      <c r="B1762" t="s">
        <v>93</v>
      </c>
      <c r="C1762" s="2">
        <v>45764</v>
      </c>
      <c r="D1762" s="3">
        <v>0.30333333333333329</v>
      </c>
      <c r="E1762" t="s">
        <v>194</v>
      </c>
      <c r="F1762">
        <v>0</v>
      </c>
      <c r="G1762" t="s">
        <v>189</v>
      </c>
    </row>
    <row r="1763" spans="1:8">
      <c r="A1763" t="s">
        <v>1958</v>
      </c>
      <c r="B1763" t="s">
        <v>92</v>
      </c>
      <c r="C1763" s="2">
        <v>45831</v>
      </c>
      <c r="D1763" s="3">
        <v>0.5710763888888889</v>
      </c>
      <c r="E1763" t="s">
        <v>33</v>
      </c>
      <c r="F1763">
        <v>2000</v>
      </c>
      <c r="G1763" t="s">
        <v>189</v>
      </c>
    </row>
    <row r="1764" spans="1:8">
      <c r="A1764" t="s">
        <v>1959</v>
      </c>
      <c r="B1764" t="s">
        <v>107</v>
      </c>
      <c r="C1764" s="2">
        <v>45928</v>
      </c>
      <c r="D1764" s="3">
        <v>0.2789814814814815</v>
      </c>
      <c r="E1764" t="s">
        <v>33</v>
      </c>
      <c r="F1764">
        <v>5000</v>
      </c>
      <c r="G1764" t="s">
        <v>189</v>
      </c>
    </row>
    <row r="1765" spans="1:8">
      <c r="A1765" t="s">
        <v>1960</v>
      </c>
      <c r="B1765" t="s">
        <v>177</v>
      </c>
      <c r="C1765" s="2">
        <v>45924</v>
      </c>
      <c r="D1765" s="3">
        <v>0.53087962962962965</v>
      </c>
      <c r="E1765" t="s">
        <v>33</v>
      </c>
      <c r="F1765">
        <v>5000</v>
      </c>
      <c r="G1765" t="s">
        <v>189</v>
      </c>
    </row>
    <row r="1766" spans="1:8">
      <c r="A1766" t="s">
        <v>1961</v>
      </c>
      <c r="B1766" t="s">
        <v>153</v>
      </c>
      <c r="C1766" s="2">
        <v>45939</v>
      </c>
      <c r="D1766" s="3">
        <v>0.74175925925925923</v>
      </c>
      <c r="E1766" t="s">
        <v>33</v>
      </c>
      <c r="F1766">
        <v>2500</v>
      </c>
      <c r="G1766" t="s">
        <v>189</v>
      </c>
    </row>
    <row r="1767" spans="1:8">
      <c r="A1767" t="s">
        <v>1962</v>
      </c>
      <c r="B1767" t="s">
        <v>128</v>
      </c>
      <c r="C1767" s="2">
        <v>46029</v>
      </c>
      <c r="D1767" s="3">
        <v>0.76371527777777781</v>
      </c>
      <c r="E1767" t="s">
        <v>33</v>
      </c>
      <c r="F1767">
        <v>10000</v>
      </c>
      <c r="G1767" t="s">
        <v>189</v>
      </c>
    </row>
    <row r="1768" spans="1:8">
      <c r="A1768" t="s">
        <v>1963</v>
      </c>
      <c r="B1768" t="s">
        <v>172</v>
      </c>
      <c r="C1768" s="2">
        <v>46108</v>
      </c>
      <c r="D1768" s="3">
        <v>0.75679398148148147</v>
      </c>
      <c r="E1768" t="s">
        <v>194</v>
      </c>
      <c r="F1768">
        <v>0</v>
      </c>
      <c r="G1768" t="s">
        <v>189</v>
      </c>
    </row>
    <row r="1769" spans="1:8">
      <c r="A1769" t="s">
        <v>1964</v>
      </c>
      <c r="B1769" t="s">
        <v>158</v>
      </c>
      <c r="C1769" s="2">
        <v>45957</v>
      </c>
      <c r="D1769" s="3">
        <v>0.84490740740740744</v>
      </c>
      <c r="E1769" t="s">
        <v>33</v>
      </c>
      <c r="F1769">
        <v>2000</v>
      </c>
      <c r="G1769" t="s">
        <v>189</v>
      </c>
    </row>
    <row r="1770" spans="1:8">
      <c r="A1770" t="s">
        <v>1965</v>
      </c>
      <c r="B1770" t="s">
        <v>98</v>
      </c>
      <c r="C1770" s="2">
        <v>45670</v>
      </c>
      <c r="D1770" s="3">
        <v>0.44898148148148148</v>
      </c>
      <c r="E1770" t="s">
        <v>194</v>
      </c>
      <c r="F1770">
        <v>0</v>
      </c>
      <c r="G1770" t="s">
        <v>214</v>
      </c>
      <c r="H1770" t="s">
        <v>1094</v>
      </c>
    </row>
    <row r="1771" spans="1:8">
      <c r="A1771" t="s">
        <v>1966</v>
      </c>
      <c r="B1771" t="s">
        <v>142</v>
      </c>
      <c r="C1771" s="2">
        <v>45832</v>
      </c>
      <c r="D1771" s="3">
        <v>0.94524305555555554</v>
      </c>
      <c r="E1771" t="s">
        <v>33</v>
      </c>
      <c r="F1771">
        <v>6000</v>
      </c>
      <c r="G1771" t="s">
        <v>189</v>
      </c>
    </row>
    <row r="1772" spans="1:8">
      <c r="A1772" t="s">
        <v>1967</v>
      </c>
      <c r="B1772" t="s">
        <v>128</v>
      </c>
      <c r="C1772" s="2">
        <v>46045</v>
      </c>
      <c r="D1772" s="3">
        <v>0.85533564814814811</v>
      </c>
      <c r="E1772" t="s">
        <v>33</v>
      </c>
      <c r="F1772">
        <v>6000</v>
      </c>
      <c r="G1772" t="s">
        <v>189</v>
      </c>
    </row>
    <row r="1773" spans="1:8">
      <c r="A1773" t="s">
        <v>1968</v>
      </c>
      <c r="B1773" t="s">
        <v>142</v>
      </c>
      <c r="C1773" s="2">
        <v>46046</v>
      </c>
      <c r="D1773" s="3">
        <v>4.4687499999999998E-2</v>
      </c>
      <c r="E1773" t="s">
        <v>33</v>
      </c>
      <c r="F1773">
        <v>2000</v>
      </c>
      <c r="G1773" t="s">
        <v>189</v>
      </c>
    </row>
    <row r="1774" spans="1:8">
      <c r="A1774" t="s">
        <v>1969</v>
      </c>
      <c r="B1774" t="s">
        <v>116</v>
      </c>
      <c r="C1774" s="2">
        <v>45780</v>
      </c>
      <c r="D1774" s="3">
        <v>0.72396990740740741</v>
      </c>
      <c r="E1774" t="s">
        <v>33</v>
      </c>
      <c r="F1774">
        <v>10000</v>
      </c>
      <c r="G1774" t="s">
        <v>189</v>
      </c>
    </row>
    <row r="1775" spans="1:8">
      <c r="A1775" t="s">
        <v>1970</v>
      </c>
      <c r="B1775" t="s">
        <v>176</v>
      </c>
      <c r="C1775" s="2">
        <v>46194</v>
      </c>
      <c r="D1775" s="3">
        <v>0.86611111111111116</v>
      </c>
      <c r="E1775" t="s">
        <v>33</v>
      </c>
      <c r="F1775">
        <v>500</v>
      </c>
      <c r="G1775" t="s">
        <v>189</v>
      </c>
    </row>
    <row r="1776" spans="1:8">
      <c r="A1776" t="s">
        <v>1971</v>
      </c>
      <c r="B1776" t="s">
        <v>90</v>
      </c>
      <c r="C1776" s="2">
        <v>45995</v>
      </c>
      <c r="D1776" s="3">
        <v>0.67887731481481484</v>
      </c>
      <c r="E1776" t="s">
        <v>261</v>
      </c>
      <c r="F1776">
        <v>20000</v>
      </c>
      <c r="G1776" t="s">
        <v>189</v>
      </c>
    </row>
    <row r="1777" spans="1:7">
      <c r="A1777" t="s">
        <v>1972</v>
      </c>
      <c r="B1777" t="s">
        <v>87</v>
      </c>
      <c r="C1777" s="2">
        <v>45715</v>
      </c>
      <c r="D1777" s="3">
        <v>0.64809027777777772</v>
      </c>
      <c r="E1777" t="s">
        <v>33</v>
      </c>
      <c r="F1777">
        <v>1500</v>
      </c>
      <c r="G1777" t="s">
        <v>189</v>
      </c>
    </row>
    <row r="1778" spans="1:7">
      <c r="A1778" t="s">
        <v>1973</v>
      </c>
      <c r="B1778" t="s">
        <v>164</v>
      </c>
      <c r="C1778" s="2">
        <v>45908</v>
      </c>
      <c r="D1778" s="3">
        <v>0.40658564814814813</v>
      </c>
      <c r="E1778" t="s">
        <v>33</v>
      </c>
      <c r="F1778">
        <v>8000</v>
      </c>
      <c r="G1778" t="s">
        <v>189</v>
      </c>
    </row>
    <row r="1779" spans="1:7">
      <c r="A1779" t="s">
        <v>1974</v>
      </c>
      <c r="B1779" t="s">
        <v>116</v>
      </c>
      <c r="C1779" s="2">
        <v>45751</v>
      </c>
      <c r="D1779" s="3">
        <v>0.78255787037037039</v>
      </c>
      <c r="E1779" t="s">
        <v>211</v>
      </c>
      <c r="F1779">
        <v>0</v>
      </c>
      <c r="G1779" t="s">
        <v>189</v>
      </c>
    </row>
    <row r="1780" spans="1:7">
      <c r="A1780" t="s">
        <v>1975</v>
      </c>
      <c r="B1780" t="s">
        <v>95</v>
      </c>
      <c r="C1780" s="2">
        <v>46193</v>
      </c>
      <c r="D1780" s="3">
        <v>0.46752314814814822</v>
      </c>
      <c r="E1780" t="s">
        <v>33</v>
      </c>
      <c r="F1780">
        <v>8000</v>
      </c>
      <c r="G1780" t="s">
        <v>189</v>
      </c>
    </row>
    <row r="1781" spans="1:7">
      <c r="A1781" t="s">
        <v>1976</v>
      </c>
      <c r="B1781" t="s">
        <v>90</v>
      </c>
      <c r="C1781" s="2">
        <v>45710</v>
      </c>
      <c r="D1781" s="3">
        <v>0.52782407407407406</v>
      </c>
      <c r="E1781" t="s">
        <v>33</v>
      </c>
      <c r="F1781">
        <v>1000</v>
      </c>
      <c r="G1781" t="s">
        <v>189</v>
      </c>
    </row>
    <row r="1782" spans="1:7">
      <c r="A1782" t="s">
        <v>1977</v>
      </c>
      <c r="B1782" t="s">
        <v>141</v>
      </c>
      <c r="C1782" s="2">
        <v>45860</v>
      </c>
      <c r="D1782" s="3">
        <v>0.27584490740740741</v>
      </c>
      <c r="E1782" t="s">
        <v>33</v>
      </c>
      <c r="F1782">
        <v>2500</v>
      </c>
      <c r="G1782" t="s">
        <v>189</v>
      </c>
    </row>
    <row r="1783" spans="1:7">
      <c r="A1783" t="s">
        <v>1978</v>
      </c>
      <c r="B1783" t="s">
        <v>155</v>
      </c>
      <c r="C1783" s="2">
        <v>46098</v>
      </c>
      <c r="D1783" s="3">
        <v>0.83872685185185181</v>
      </c>
      <c r="E1783" t="s">
        <v>211</v>
      </c>
      <c r="F1783">
        <v>0</v>
      </c>
      <c r="G1783" t="s">
        <v>189</v>
      </c>
    </row>
    <row r="1784" spans="1:7">
      <c r="A1784" t="s">
        <v>1979</v>
      </c>
      <c r="B1784" t="s">
        <v>104</v>
      </c>
      <c r="C1784" s="2">
        <v>46125</v>
      </c>
      <c r="D1784" s="3">
        <v>0.97</v>
      </c>
      <c r="E1784" t="s">
        <v>33</v>
      </c>
      <c r="F1784">
        <v>2500</v>
      </c>
      <c r="G1784" t="s">
        <v>189</v>
      </c>
    </row>
    <row r="1785" spans="1:7">
      <c r="A1785" t="s">
        <v>1980</v>
      </c>
      <c r="B1785" t="s">
        <v>102</v>
      </c>
      <c r="C1785" s="2">
        <v>45994</v>
      </c>
      <c r="D1785" s="3">
        <v>0.68909722222222225</v>
      </c>
      <c r="E1785" t="s">
        <v>261</v>
      </c>
      <c r="F1785">
        <v>5000</v>
      </c>
      <c r="G1785" t="s">
        <v>189</v>
      </c>
    </row>
    <row r="1786" spans="1:7">
      <c r="A1786" t="s">
        <v>1981</v>
      </c>
      <c r="B1786" t="s">
        <v>149</v>
      </c>
      <c r="C1786" s="2">
        <v>45912</v>
      </c>
      <c r="D1786" s="3">
        <v>0.5302662037037037</v>
      </c>
      <c r="E1786" t="s">
        <v>33</v>
      </c>
      <c r="F1786">
        <v>10000</v>
      </c>
      <c r="G1786" t="s">
        <v>189</v>
      </c>
    </row>
    <row r="1787" spans="1:7">
      <c r="A1787" t="s">
        <v>1982</v>
      </c>
      <c r="B1787" t="s">
        <v>177</v>
      </c>
      <c r="C1787" s="2">
        <v>45844</v>
      </c>
      <c r="D1787" s="3">
        <v>0.63954861111111116</v>
      </c>
      <c r="E1787" t="s">
        <v>261</v>
      </c>
      <c r="F1787">
        <v>10000</v>
      </c>
      <c r="G1787" t="s">
        <v>189</v>
      </c>
    </row>
    <row r="1788" spans="1:7">
      <c r="A1788" t="s">
        <v>1983</v>
      </c>
      <c r="B1788" t="s">
        <v>102</v>
      </c>
      <c r="C1788" s="2">
        <v>45725</v>
      </c>
      <c r="D1788" s="3">
        <v>0.82174768518518515</v>
      </c>
      <c r="E1788" t="s">
        <v>33</v>
      </c>
      <c r="F1788">
        <v>5000</v>
      </c>
      <c r="G1788" t="s">
        <v>189</v>
      </c>
    </row>
    <row r="1789" spans="1:7">
      <c r="A1789" t="s">
        <v>1984</v>
      </c>
      <c r="B1789" t="s">
        <v>168</v>
      </c>
      <c r="C1789" s="2">
        <v>45845</v>
      </c>
      <c r="D1789" s="3">
        <v>0.33805555555555561</v>
      </c>
      <c r="E1789" t="s">
        <v>33</v>
      </c>
      <c r="F1789">
        <v>2500</v>
      </c>
      <c r="G1789" t="s">
        <v>189</v>
      </c>
    </row>
    <row r="1790" spans="1:7">
      <c r="A1790" t="s">
        <v>1985</v>
      </c>
      <c r="B1790" t="s">
        <v>121</v>
      </c>
      <c r="C1790" s="2">
        <v>46201</v>
      </c>
      <c r="D1790" s="3">
        <v>0.65508101851851852</v>
      </c>
      <c r="E1790" t="s">
        <v>211</v>
      </c>
      <c r="F1790">
        <v>0</v>
      </c>
      <c r="G1790" t="s">
        <v>189</v>
      </c>
    </row>
    <row r="1791" spans="1:7">
      <c r="A1791" t="s">
        <v>1986</v>
      </c>
      <c r="B1791" t="s">
        <v>167</v>
      </c>
      <c r="C1791" s="2">
        <v>45816</v>
      </c>
      <c r="D1791" s="3">
        <v>0.50890046296296299</v>
      </c>
      <c r="E1791" t="s">
        <v>33</v>
      </c>
      <c r="F1791">
        <v>1500</v>
      </c>
      <c r="G1791" t="s">
        <v>189</v>
      </c>
    </row>
    <row r="1792" spans="1:7">
      <c r="A1792" t="s">
        <v>1987</v>
      </c>
      <c r="B1792" t="s">
        <v>159</v>
      </c>
      <c r="C1792" s="2">
        <v>45818</v>
      </c>
      <c r="D1792" s="3">
        <v>0.52326388888888886</v>
      </c>
      <c r="E1792" t="s">
        <v>33</v>
      </c>
      <c r="F1792">
        <v>4000</v>
      </c>
      <c r="G1792" t="s">
        <v>189</v>
      </c>
    </row>
    <row r="1793" spans="1:8">
      <c r="A1793" t="s">
        <v>1988</v>
      </c>
      <c r="B1793" t="s">
        <v>115</v>
      </c>
      <c r="C1793" s="2">
        <v>45892</v>
      </c>
      <c r="D1793" s="3">
        <v>0.89651620370370366</v>
      </c>
      <c r="E1793" t="s">
        <v>194</v>
      </c>
      <c r="F1793">
        <v>0</v>
      </c>
      <c r="G1793" t="s">
        <v>189</v>
      </c>
    </row>
    <row r="1794" spans="1:8">
      <c r="A1794" t="s">
        <v>1989</v>
      </c>
      <c r="B1794" t="s">
        <v>98</v>
      </c>
      <c r="C1794" s="2">
        <v>45971</v>
      </c>
      <c r="D1794" s="3">
        <v>0.51589120370370367</v>
      </c>
      <c r="E1794" t="s">
        <v>194</v>
      </c>
      <c r="F1794">
        <v>0</v>
      </c>
      <c r="G1794" t="s">
        <v>189</v>
      </c>
    </row>
    <row r="1795" spans="1:8">
      <c r="A1795" t="s">
        <v>1990</v>
      </c>
      <c r="B1795" t="s">
        <v>135</v>
      </c>
      <c r="C1795" s="2">
        <v>46060</v>
      </c>
      <c r="D1795" s="3">
        <v>0.79222222222222227</v>
      </c>
      <c r="E1795" t="s">
        <v>211</v>
      </c>
      <c r="F1795">
        <v>0</v>
      </c>
      <c r="G1795" t="s">
        <v>189</v>
      </c>
    </row>
    <row r="1796" spans="1:8">
      <c r="A1796" t="s">
        <v>1991</v>
      </c>
      <c r="B1796" t="s">
        <v>133</v>
      </c>
      <c r="C1796" s="2">
        <v>46020</v>
      </c>
      <c r="D1796" s="3">
        <v>0.71422453703703703</v>
      </c>
      <c r="E1796" t="s">
        <v>194</v>
      </c>
      <c r="F1796">
        <v>0</v>
      </c>
      <c r="G1796" t="s">
        <v>189</v>
      </c>
    </row>
    <row r="1797" spans="1:8">
      <c r="A1797" t="s">
        <v>1992</v>
      </c>
      <c r="B1797" t="s">
        <v>171</v>
      </c>
      <c r="C1797" s="2">
        <v>45865</v>
      </c>
      <c r="D1797" s="3">
        <v>0.40643518518518518</v>
      </c>
      <c r="E1797" t="s">
        <v>33</v>
      </c>
      <c r="F1797">
        <v>3000</v>
      </c>
      <c r="G1797" t="s">
        <v>189</v>
      </c>
    </row>
    <row r="1798" spans="1:8">
      <c r="A1798" t="s">
        <v>1993</v>
      </c>
      <c r="B1798" t="s">
        <v>135</v>
      </c>
      <c r="C1798" s="2">
        <v>46049</v>
      </c>
      <c r="D1798" s="3">
        <v>0.52484953703703707</v>
      </c>
      <c r="E1798" t="s">
        <v>33</v>
      </c>
      <c r="F1798">
        <v>2000</v>
      </c>
      <c r="G1798" t="s">
        <v>189</v>
      </c>
    </row>
    <row r="1799" spans="1:8">
      <c r="A1799" t="s">
        <v>1994</v>
      </c>
      <c r="B1799" t="s">
        <v>137</v>
      </c>
      <c r="C1799" s="2">
        <v>45938</v>
      </c>
      <c r="D1799" s="3">
        <v>0.26053240740740741</v>
      </c>
      <c r="E1799" t="s">
        <v>33</v>
      </c>
      <c r="F1799">
        <v>5000</v>
      </c>
      <c r="G1799" t="s">
        <v>214</v>
      </c>
      <c r="H1799" t="s">
        <v>1080</v>
      </c>
    </row>
    <row r="1800" spans="1:8">
      <c r="A1800" t="s">
        <v>1995</v>
      </c>
      <c r="B1800" t="s">
        <v>141</v>
      </c>
      <c r="C1800" s="2">
        <v>45705</v>
      </c>
      <c r="D1800" s="3">
        <v>0.80884259259259261</v>
      </c>
      <c r="E1800" t="s">
        <v>261</v>
      </c>
      <c r="F1800">
        <v>20000</v>
      </c>
      <c r="G1800" t="s">
        <v>189</v>
      </c>
    </row>
    <row r="1801" spans="1:8">
      <c r="A1801" t="s">
        <v>1996</v>
      </c>
      <c r="B1801" t="s">
        <v>116</v>
      </c>
      <c r="C1801" s="2">
        <v>46042</v>
      </c>
      <c r="D1801" s="3">
        <v>0.21087962962962961</v>
      </c>
      <c r="E1801" t="s">
        <v>33</v>
      </c>
      <c r="F1801">
        <v>6000</v>
      </c>
      <c r="G1801" t="s">
        <v>189</v>
      </c>
    </row>
    <row r="1802" spans="1:8">
      <c r="A1802" t="s">
        <v>1997</v>
      </c>
      <c r="B1802" t="s">
        <v>117</v>
      </c>
      <c r="C1802" s="2">
        <v>45771</v>
      </c>
      <c r="D1802" s="3">
        <v>0.66443287037037035</v>
      </c>
      <c r="E1802" t="s">
        <v>33</v>
      </c>
      <c r="F1802">
        <v>4000</v>
      </c>
      <c r="G1802" t="s">
        <v>189</v>
      </c>
    </row>
    <row r="1803" spans="1:8">
      <c r="A1803" t="s">
        <v>1998</v>
      </c>
      <c r="B1803" t="s">
        <v>99</v>
      </c>
      <c r="C1803" s="2">
        <v>45964</v>
      </c>
      <c r="D1803" s="3">
        <v>0.73269675925925926</v>
      </c>
      <c r="E1803" t="s">
        <v>33</v>
      </c>
      <c r="F1803">
        <v>3000</v>
      </c>
      <c r="G1803" t="s">
        <v>189</v>
      </c>
    </row>
    <row r="1804" spans="1:8">
      <c r="A1804" t="s">
        <v>1999</v>
      </c>
      <c r="B1804" t="s">
        <v>178</v>
      </c>
      <c r="C1804" s="2">
        <v>45924</v>
      </c>
      <c r="D1804" s="3">
        <v>0.70298611111111109</v>
      </c>
      <c r="E1804" t="s">
        <v>33</v>
      </c>
      <c r="F1804">
        <v>1500</v>
      </c>
      <c r="G1804" t="s">
        <v>189</v>
      </c>
    </row>
    <row r="1805" spans="1:8">
      <c r="A1805" t="s">
        <v>2000</v>
      </c>
      <c r="B1805" t="s">
        <v>84</v>
      </c>
      <c r="C1805" s="2">
        <v>45979</v>
      </c>
      <c r="D1805" s="3">
        <v>0.93329861111111112</v>
      </c>
      <c r="E1805" t="s">
        <v>194</v>
      </c>
      <c r="F1805">
        <v>0</v>
      </c>
      <c r="G1805" t="s">
        <v>189</v>
      </c>
    </row>
    <row r="1806" spans="1:8">
      <c r="A1806" t="s">
        <v>2001</v>
      </c>
      <c r="B1806" t="s">
        <v>108</v>
      </c>
      <c r="C1806" s="2">
        <v>45846</v>
      </c>
      <c r="D1806" s="3">
        <v>0.51005787037037043</v>
      </c>
      <c r="E1806" t="s">
        <v>33</v>
      </c>
      <c r="F1806">
        <v>2000</v>
      </c>
      <c r="G1806" t="s">
        <v>189</v>
      </c>
    </row>
    <row r="1807" spans="1:8">
      <c r="A1807" t="s">
        <v>2002</v>
      </c>
      <c r="B1807" t="s">
        <v>171</v>
      </c>
      <c r="C1807" s="2">
        <v>45923</v>
      </c>
      <c r="D1807" s="3">
        <v>0.44998842592592592</v>
      </c>
      <c r="E1807" t="s">
        <v>33</v>
      </c>
      <c r="F1807">
        <v>1000</v>
      </c>
      <c r="G1807" t="s">
        <v>189</v>
      </c>
    </row>
    <row r="1808" spans="1:8">
      <c r="A1808" t="s">
        <v>2003</v>
      </c>
      <c r="B1808" t="s">
        <v>135</v>
      </c>
      <c r="C1808" s="2">
        <v>46063</v>
      </c>
      <c r="D1808" s="3">
        <v>0.82711805555555551</v>
      </c>
      <c r="E1808" t="s">
        <v>194</v>
      </c>
      <c r="F1808">
        <v>0</v>
      </c>
      <c r="G1808" t="s">
        <v>189</v>
      </c>
    </row>
    <row r="1809" spans="1:7">
      <c r="A1809" t="s">
        <v>2004</v>
      </c>
      <c r="B1809" t="s">
        <v>146</v>
      </c>
      <c r="C1809" s="2">
        <v>46040</v>
      </c>
      <c r="D1809" s="3">
        <v>6.0439814814814807E-2</v>
      </c>
      <c r="E1809" t="s">
        <v>261</v>
      </c>
      <c r="F1809">
        <v>5000</v>
      </c>
      <c r="G1809" t="s">
        <v>189</v>
      </c>
    </row>
    <row r="1810" spans="1:7">
      <c r="A1810" t="s">
        <v>2005</v>
      </c>
      <c r="B1810" t="s">
        <v>143</v>
      </c>
      <c r="C1810" s="2">
        <v>45947</v>
      </c>
      <c r="D1810" s="3">
        <v>0.73615740740740743</v>
      </c>
      <c r="E1810" t="s">
        <v>194</v>
      </c>
      <c r="F1810">
        <v>0</v>
      </c>
      <c r="G1810" t="s">
        <v>189</v>
      </c>
    </row>
    <row r="1811" spans="1:7">
      <c r="A1811" t="s">
        <v>2006</v>
      </c>
      <c r="B1811" t="s">
        <v>152</v>
      </c>
      <c r="C1811" s="2">
        <v>45773</v>
      </c>
      <c r="D1811" s="3">
        <v>0.70245370370370375</v>
      </c>
      <c r="E1811" t="s">
        <v>194</v>
      </c>
      <c r="F1811">
        <v>0</v>
      </c>
      <c r="G1811" t="s">
        <v>189</v>
      </c>
    </row>
    <row r="1812" spans="1:7">
      <c r="A1812" t="s">
        <v>2007</v>
      </c>
      <c r="B1812" t="s">
        <v>140</v>
      </c>
      <c r="C1812" s="2">
        <v>45853</v>
      </c>
      <c r="D1812" s="3">
        <v>0.78452546296296299</v>
      </c>
      <c r="E1812" t="s">
        <v>33</v>
      </c>
      <c r="F1812">
        <v>2500</v>
      </c>
      <c r="G1812" t="s">
        <v>189</v>
      </c>
    </row>
    <row r="1813" spans="1:7">
      <c r="A1813" t="s">
        <v>2008</v>
      </c>
      <c r="B1813" t="s">
        <v>175</v>
      </c>
      <c r="C1813" s="2">
        <v>45813</v>
      </c>
      <c r="D1813" s="3">
        <v>0.7112384259259259</v>
      </c>
      <c r="E1813" t="s">
        <v>33</v>
      </c>
      <c r="F1813">
        <v>3000</v>
      </c>
      <c r="G1813" t="s">
        <v>189</v>
      </c>
    </row>
    <row r="1814" spans="1:7">
      <c r="A1814" t="s">
        <v>2009</v>
      </c>
      <c r="B1814" t="s">
        <v>180</v>
      </c>
      <c r="C1814" s="2">
        <v>46100</v>
      </c>
      <c r="D1814" s="3">
        <v>0.85111111111111115</v>
      </c>
      <c r="E1814" t="s">
        <v>33</v>
      </c>
      <c r="F1814">
        <v>8000</v>
      </c>
      <c r="G1814" t="s">
        <v>189</v>
      </c>
    </row>
    <row r="1815" spans="1:7">
      <c r="A1815" t="s">
        <v>2010</v>
      </c>
      <c r="B1815" t="s">
        <v>74</v>
      </c>
      <c r="C1815" s="2">
        <v>45666</v>
      </c>
      <c r="D1815" s="3">
        <v>0.39385416666666673</v>
      </c>
      <c r="E1815" t="s">
        <v>33</v>
      </c>
      <c r="F1815">
        <v>2000</v>
      </c>
      <c r="G1815" t="s">
        <v>189</v>
      </c>
    </row>
    <row r="1816" spans="1:7">
      <c r="A1816" t="s">
        <v>2011</v>
      </c>
      <c r="B1816" t="s">
        <v>179</v>
      </c>
      <c r="C1816" s="2">
        <v>45992</v>
      </c>
      <c r="D1816" s="3">
        <v>0.69562500000000005</v>
      </c>
      <c r="E1816" t="s">
        <v>33</v>
      </c>
      <c r="F1816">
        <v>8000</v>
      </c>
      <c r="G1816" t="s">
        <v>189</v>
      </c>
    </row>
    <row r="1817" spans="1:7">
      <c r="A1817" t="s">
        <v>2012</v>
      </c>
      <c r="B1817" t="s">
        <v>172</v>
      </c>
      <c r="C1817" s="2">
        <v>45814</v>
      </c>
      <c r="D1817" s="3">
        <v>0.3397337962962963</v>
      </c>
      <c r="E1817" t="s">
        <v>33</v>
      </c>
      <c r="F1817">
        <v>1000</v>
      </c>
      <c r="G1817" t="s">
        <v>189</v>
      </c>
    </row>
    <row r="1818" spans="1:7">
      <c r="A1818" t="s">
        <v>2013</v>
      </c>
      <c r="B1818" t="s">
        <v>158</v>
      </c>
      <c r="C1818" s="2">
        <v>45698</v>
      </c>
      <c r="D1818" s="3">
        <v>0.8155324074074074</v>
      </c>
      <c r="E1818" t="s">
        <v>261</v>
      </c>
      <c r="F1818">
        <v>5000</v>
      </c>
      <c r="G1818" t="s">
        <v>189</v>
      </c>
    </row>
    <row r="1819" spans="1:7">
      <c r="A1819" t="s">
        <v>2014</v>
      </c>
      <c r="B1819" t="s">
        <v>110</v>
      </c>
      <c r="C1819" s="2">
        <v>45871</v>
      </c>
      <c r="D1819" s="3">
        <v>0.34059027777777778</v>
      </c>
      <c r="E1819" t="s">
        <v>261</v>
      </c>
      <c r="F1819">
        <v>2000</v>
      </c>
      <c r="G1819" t="s">
        <v>189</v>
      </c>
    </row>
    <row r="1820" spans="1:7">
      <c r="A1820" t="s">
        <v>2015</v>
      </c>
      <c r="B1820" t="s">
        <v>108</v>
      </c>
      <c r="C1820" s="2">
        <v>46021</v>
      </c>
      <c r="D1820" s="3">
        <v>0.1228819444444444</v>
      </c>
      <c r="E1820" t="s">
        <v>211</v>
      </c>
      <c r="F1820">
        <v>0</v>
      </c>
      <c r="G1820" t="s">
        <v>189</v>
      </c>
    </row>
    <row r="1821" spans="1:7">
      <c r="A1821" t="s">
        <v>2016</v>
      </c>
      <c r="B1821" t="s">
        <v>129</v>
      </c>
      <c r="C1821" s="2">
        <v>45684</v>
      </c>
      <c r="D1821" s="3">
        <v>0.65826388888888887</v>
      </c>
      <c r="E1821" t="s">
        <v>194</v>
      </c>
      <c r="F1821">
        <v>0</v>
      </c>
      <c r="G1821" t="s">
        <v>189</v>
      </c>
    </row>
    <row r="1822" spans="1:7">
      <c r="A1822" t="s">
        <v>2017</v>
      </c>
      <c r="B1822" t="s">
        <v>138</v>
      </c>
      <c r="C1822" s="2">
        <v>46107</v>
      </c>
      <c r="D1822" s="3">
        <v>0.59292824074074069</v>
      </c>
      <c r="E1822" t="s">
        <v>33</v>
      </c>
      <c r="F1822">
        <v>1000</v>
      </c>
      <c r="G1822" t="s">
        <v>189</v>
      </c>
    </row>
    <row r="1823" spans="1:7">
      <c r="A1823" t="s">
        <v>2018</v>
      </c>
      <c r="B1823" t="s">
        <v>102</v>
      </c>
      <c r="C1823" s="2">
        <v>46176</v>
      </c>
      <c r="D1823" s="3">
        <v>0.90732638888888884</v>
      </c>
      <c r="E1823" t="s">
        <v>33</v>
      </c>
      <c r="F1823">
        <v>2000</v>
      </c>
      <c r="G1823" t="s">
        <v>189</v>
      </c>
    </row>
    <row r="1824" spans="1:7">
      <c r="A1824" t="s">
        <v>2019</v>
      </c>
      <c r="B1824" t="s">
        <v>143</v>
      </c>
      <c r="C1824" s="2">
        <v>46024</v>
      </c>
      <c r="D1824" s="3">
        <v>0.76418981481481485</v>
      </c>
      <c r="E1824" t="s">
        <v>33</v>
      </c>
      <c r="F1824">
        <v>1000</v>
      </c>
      <c r="G1824" t="s">
        <v>189</v>
      </c>
    </row>
    <row r="1825" spans="1:8">
      <c r="A1825" t="s">
        <v>2020</v>
      </c>
      <c r="B1825" t="s">
        <v>127</v>
      </c>
      <c r="C1825" s="2">
        <v>46147</v>
      </c>
      <c r="D1825" s="3">
        <v>0.42186342592592591</v>
      </c>
      <c r="E1825" t="s">
        <v>33</v>
      </c>
      <c r="F1825">
        <v>4000</v>
      </c>
      <c r="G1825" t="s">
        <v>189</v>
      </c>
    </row>
    <row r="1826" spans="1:8">
      <c r="A1826" t="s">
        <v>2021</v>
      </c>
      <c r="B1826" t="s">
        <v>132</v>
      </c>
      <c r="C1826" s="2">
        <v>45760</v>
      </c>
      <c r="D1826" s="3">
        <v>0.51380787037037035</v>
      </c>
      <c r="E1826" t="s">
        <v>33</v>
      </c>
      <c r="F1826">
        <v>10000</v>
      </c>
      <c r="G1826" t="s">
        <v>189</v>
      </c>
    </row>
    <row r="1827" spans="1:8">
      <c r="A1827" t="s">
        <v>2022</v>
      </c>
      <c r="B1827" t="s">
        <v>170</v>
      </c>
      <c r="C1827" s="2">
        <v>45744</v>
      </c>
      <c r="D1827" s="3">
        <v>0.74402777777777773</v>
      </c>
      <c r="E1827" t="s">
        <v>211</v>
      </c>
      <c r="F1827">
        <v>0</v>
      </c>
      <c r="G1827" t="s">
        <v>189</v>
      </c>
    </row>
    <row r="1828" spans="1:8">
      <c r="A1828" t="s">
        <v>2023</v>
      </c>
      <c r="B1828" t="s">
        <v>116</v>
      </c>
      <c r="C1828" s="2">
        <v>45989</v>
      </c>
      <c r="D1828" s="3">
        <v>0.2043402777777778</v>
      </c>
      <c r="E1828" t="s">
        <v>33</v>
      </c>
      <c r="F1828">
        <v>500</v>
      </c>
      <c r="G1828" t="s">
        <v>189</v>
      </c>
    </row>
    <row r="1829" spans="1:8">
      <c r="A1829" t="s">
        <v>2024</v>
      </c>
      <c r="B1829" t="s">
        <v>99</v>
      </c>
      <c r="C1829" s="2">
        <v>45801</v>
      </c>
      <c r="D1829" s="3">
        <v>0.78335648148148151</v>
      </c>
      <c r="E1829" t="s">
        <v>33</v>
      </c>
      <c r="F1829">
        <v>2000</v>
      </c>
      <c r="G1829" t="s">
        <v>189</v>
      </c>
    </row>
    <row r="1830" spans="1:8">
      <c r="A1830" t="s">
        <v>2025</v>
      </c>
      <c r="B1830" t="s">
        <v>165</v>
      </c>
      <c r="C1830" s="2">
        <v>45958</v>
      </c>
      <c r="D1830" s="3">
        <v>0.56032407407407403</v>
      </c>
      <c r="E1830" t="s">
        <v>33</v>
      </c>
      <c r="F1830">
        <v>1500</v>
      </c>
      <c r="G1830" t="s">
        <v>189</v>
      </c>
    </row>
    <row r="1831" spans="1:8">
      <c r="A1831" t="s">
        <v>2026</v>
      </c>
      <c r="B1831" t="s">
        <v>147</v>
      </c>
      <c r="C1831" s="2">
        <v>45813</v>
      </c>
      <c r="D1831" s="3">
        <v>0.78590277777777773</v>
      </c>
      <c r="E1831" t="s">
        <v>33</v>
      </c>
      <c r="F1831">
        <v>1000</v>
      </c>
      <c r="G1831" t="s">
        <v>189</v>
      </c>
    </row>
    <row r="1832" spans="1:8">
      <c r="A1832" t="s">
        <v>2027</v>
      </c>
      <c r="B1832" t="s">
        <v>76</v>
      </c>
      <c r="C1832" s="2">
        <v>46167</v>
      </c>
      <c r="D1832" s="3">
        <v>0.35115740740740742</v>
      </c>
      <c r="E1832" t="s">
        <v>33</v>
      </c>
      <c r="F1832">
        <v>2500</v>
      </c>
      <c r="G1832" t="s">
        <v>189</v>
      </c>
    </row>
    <row r="1833" spans="1:8">
      <c r="A1833" t="s">
        <v>2028</v>
      </c>
      <c r="B1833" t="s">
        <v>76</v>
      </c>
      <c r="C1833" s="2">
        <v>45684</v>
      </c>
      <c r="D1833" s="3">
        <v>0.53923611111111114</v>
      </c>
      <c r="E1833" t="s">
        <v>33</v>
      </c>
      <c r="F1833">
        <v>1500</v>
      </c>
      <c r="G1833" t="s">
        <v>189</v>
      </c>
    </row>
    <row r="1834" spans="1:8">
      <c r="A1834" t="s">
        <v>2029</v>
      </c>
      <c r="B1834" t="s">
        <v>79</v>
      </c>
      <c r="C1834" s="2">
        <v>46044</v>
      </c>
      <c r="D1834" s="3">
        <v>0.82399305555555558</v>
      </c>
      <c r="E1834" t="s">
        <v>33</v>
      </c>
      <c r="F1834">
        <v>1000</v>
      </c>
      <c r="G1834" t="s">
        <v>189</v>
      </c>
    </row>
    <row r="1835" spans="1:8">
      <c r="A1835" t="s">
        <v>2030</v>
      </c>
      <c r="B1835" t="s">
        <v>109</v>
      </c>
      <c r="C1835" s="2">
        <v>45752</v>
      </c>
      <c r="D1835" s="3">
        <v>0.58619212962962963</v>
      </c>
      <c r="E1835" t="s">
        <v>261</v>
      </c>
      <c r="F1835">
        <v>10000</v>
      </c>
      <c r="G1835" t="s">
        <v>214</v>
      </c>
      <c r="H1835" t="s">
        <v>1080</v>
      </c>
    </row>
    <row r="1836" spans="1:8">
      <c r="A1836" t="s">
        <v>2031</v>
      </c>
      <c r="B1836" t="s">
        <v>137</v>
      </c>
      <c r="C1836" s="2">
        <v>45795</v>
      </c>
      <c r="D1836" s="3">
        <v>0.86921296296296291</v>
      </c>
      <c r="E1836" t="s">
        <v>33</v>
      </c>
      <c r="F1836">
        <v>5000</v>
      </c>
      <c r="G1836" t="s">
        <v>189</v>
      </c>
    </row>
    <row r="1837" spans="1:8">
      <c r="A1837" t="s">
        <v>2032</v>
      </c>
      <c r="B1837" t="s">
        <v>113</v>
      </c>
      <c r="C1837" s="2">
        <v>45789</v>
      </c>
      <c r="D1837" s="3">
        <v>0.52387731481481481</v>
      </c>
      <c r="E1837" t="s">
        <v>261</v>
      </c>
      <c r="F1837">
        <v>20000</v>
      </c>
      <c r="G1837" t="s">
        <v>189</v>
      </c>
    </row>
    <row r="1838" spans="1:8">
      <c r="A1838" t="s">
        <v>2033</v>
      </c>
      <c r="B1838" t="s">
        <v>142</v>
      </c>
      <c r="C1838" s="2">
        <v>46162</v>
      </c>
      <c r="D1838" s="3">
        <v>0.78791666666666671</v>
      </c>
      <c r="E1838" t="s">
        <v>33</v>
      </c>
      <c r="F1838">
        <v>2000</v>
      </c>
      <c r="G1838" t="s">
        <v>189</v>
      </c>
    </row>
    <row r="1839" spans="1:8">
      <c r="A1839" t="s">
        <v>2034</v>
      </c>
      <c r="B1839" t="s">
        <v>98</v>
      </c>
      <c r="C1839" s="2">
        <v>45888</v>
      </c>
      <c r="D1839" s="3">
        <v>0.78270833333333334</v>
      </c>
      <c r="E1839" t="s">
        <v>33</v>
      </c>
      <c r="F1839">
        <v>2500</v>
      </c>
      <c r="G1839" t="s">
        <v>189</v>
      </c>
    </row>
    <row r="1840" spans="1:8">
      <c r="A1840" t="s">
        <v>2035</v>
      </c>
      <c r="B1840" t="s">
        <v>91</v>
      </c>
      <c r="C1840" s="2">
        <v>45913</v>
      </c>
      <c r="D1840" s="3">
        <v>0.38317129629629632</v>
      </c>
      <c r="E1840" t="s">
        <v>33</v>
      </c>
      <c r="F1840">
        <v>3000</v>
      </c>
      <c r="G1840" t="s">
        <v>189</v>
      </c>
    </row>
    <row r="1841" spans="1:8">
      <c r="A1841" t="s">
        <v>2036</v>
      </c>
      <c r="B1841" t="s">
        <v>140</v>
      </c>
      <c r="C1841" s="2">
        <v>46190</v>
      </c>
      <c r="D1841" s="3">
        <v>0.70575231481481482</v>
      </c>
      <c r="E1841" t="s">
        <v>194</v>
      </c>
      <c r="F1841">
        <v>0</v>
      </c>
      <c r="G1841" t="s">
        <v>189</v>
      </c>
    </row>
    <row r="1842" spans="1:8">
      <c r="A1842" t="s">
        <v>2037</v>
      </c>
      <c r="B1842" t="s">
        <v>135</v>
      </c>
      <c r="C1842" s="2">
        <v>46041</v>
      </c>
      <c r="D1842" s="3">
        <v>0.77623842592592596</v>
      </c>
      <c r="E1842" t="s">
        <v>211</v>
      </c>
      <c r="F1842">
        <v>0</v>
      </c>
      <c r="G1842" t="s">
        <v>189</v>
      </c>
    </row>
    <row r="1843" spans="1:8">
      <c r="A1843" t="s">
        <v>2038</v>
      </c>
      <c r="B1843" t="s">
        <v>130</v>
      </c>
      <c r="C1843" s="2">
        <v>45707</v>
      </c>
      <c r="D1843" s="3">
        <v>0.7993055555555556</v>
      </c>
      <c r="E1843" t="s">
        <v>33</v>
      </c>
      <c r="F1843">
        <v>500</v>
      </c>
      <c r="G1843" t="s">
        <v>189</v>
      </c>
    </row>
    <row r="1844" spans="1:8">
      <c r="A1844" t="s">
        <v>2039</v>
      </c>
      <c r="B1844" t="s">
        <v>111</v>
      </c>
      <c r="C1844" s="2">
        <v>45823</v>
      </c>
      <c r="D1844" s="3">
        <v>0.54208333333333336</v>
      </c>
      <c r="E1844" t="s">
        <v>33</v>
      </c>
      <c r="F1844">
        <v>3000</v>
      </c>
      <c r="G1844" t="s">
        <v>189</v>
      </c>
    </row>
    <row r="1845" spans="1:8">
      <c r="A1845" t="s">
        <v>2040</v>
      </c>
      <c r="B1845" t="s">
        <v>154</v>
      </c>
      <c r="C1845" s="2">
        <v>46073</v>
      </c>
      <c r="D1845" s="3">
        <v>0.63436342592592587</v>
      </c>
      <c r="E1845" t="s">
        <v>33</v>
      </c>
      <c r="F1845">
        <v>6000</v>
      </c>
      <c r="G1845" t="s">
        <v>189</v>
      </c>
    </row>
    <row r="1846" spans="1:8">
      <c r="A1846" t="s">
        <v>2041</v>
      </c>
      <c r="B1846" t="s">
        <v>176</v>
      </c>
      <c r="C1846" s="2">
        <v>45944</v>
      </c>
      <c r="D1846" s="3">
        <v>0.73123842592592592</v>
      </c>
      <c r="E1846" t="s">
        <v>33</v>
      </c>
      <c r="F1846">
        <v>1500</v>
      </c>
      <c r="G1846" t="s">
        <v>189</v>
      </c>
    </row>
    <row r="1847" spans="1:8">
      <c r="A1847" t="s">
        <v>2042</v>
      </c>
      <c r="B1847" t="s">
        <v>143</v>
      </c>
      <c r="C1847" s="2">
        <v>46125</v>
      </c>
      <c r="D1847" s="3">
        <v>0.77979166666666666</v>
      </c>
      <c r="E1847" t="s">
        <v>33</v>
      </c>
      <c r="F1847">
        <v>6000</v>
      </c>
      <c r="G1847" t="s">
        <v>189</v>
      </c>
    </row>
    <row r="1848" spans="1:8">
      <c r="A1848" t="s">
        <v>2043</v>
      </c>
      <c r="B1848" t="s">
        <v>127</v>
      </c>
      <c r="C1848" s="2">
        <v>46094</v>
      </c>
      <c r="D1848" s="3">
        <v>0.73203703703703704</v>
      </c>
      <c r="E1848" t="s">
        <v>33</v>
      </c>
      <c r="F1848">
        <v>5000</v>
      </c>
      <c r="G1848" t="s">
        <v>189</v>
      </c>
    </row>
    <row r="1849" spans="1:8">
      <c r="A1849" t="s">
        <v>2044</v>
      </c>
      <c r="B1849" t="s">
        <v>93</v>
      </c>
      <c r="C1849" s="2">
        <v>45960</v>
      </c>
      <c r="D1849" s="3">
        <v>0.30716435185185192</v>
      </c>
      <c r="E1849" t="s">
        <v>33</v>
      </c>
      <c r="F1849">
        <v>6000</v>
      </c>
      <c r="G1849" t="s">
        <v>214</v>
      </c>
      <c r="H1849" t="s">
        <v>1103</v>
      </c>
    </row>
    <row r="1850" spans="1:8">
      <c r="A1850" t="s">
        <v>2045</v>
      </c>
      <c r="B1850" t="s">
        <v>145</v>
      </c>
      <c r="C1850" s="2">
        <v>45844</v>
      </c>
      <c r="D1850" s="3">
        <v>0.58092592592592596</v>
      </c>
      <c r="E1850" t="s">
        <v>33</v>
      </c>
      <c r="F1850">
        <v>10000</v>
      </c>
      <c r="G1850" t="s">
        <v>189</v>
      </c>
    </row>
    <row r="1851" spans="1:8">
      <c r="A1851" t="s">
        <v>2046</v>
      </c>
      <c r="B1851" t="s">
        <v>74</v>
      </c>
      <c r="C1851" s="2">
        <v>45861</v>
      </c>
      <c r="D1851" s="3">
        <v>0.76565972222222223</v>
      </c>
      <c r="E1851" t="s">
        <v>33</v>
      </c>
      <c r="F1851">
        <v>1500</v>
      </c>
      <c r="G1851" t="s">
        <v>189</v>
      </c>
    </row>
    <row r="1852" spans="1:8">
      <c r="A1852" t="s">
        <v>2047</v>
      </c>
      <c r="B1852" t="s">
        <v>148</v>
      </c>
      <c r="C1852" s="2">
        <v>46195</v>
      </c>
      <c r="D1852" s="3">
        <v>0.19054398148148149</v>
      </c>
      <c r="E1852" t="s">
        <v>33</v>
      </c>
      <c r="F1852">
        <v>6000</v>
      </c>
      <c r="G1852" t="s">
        <v>189</v>
      </c>
    </row>
    <row r="1853" spans="1:8">
      <c r="A1853" t="s">
        <v>2048</v>
      </c>
      <c r="B1853" t="s">
        <v>100</v>
      </c>
      <c r="C1853" s="2">
        <v>45760</v>
      </c>
      <c r="D1853" s="3">
        <v>0.77824074074074079</v>
      </c>
      <c r="E1853" t="s">
        <v>194</v>
      </c>
      <c r="F1853">
        <v>0</v>
      </c>
      <c r="G1853" t="s">
        <v>189</v>
      </c>
    </row>
    <row r="1854" spans="1:8">
      <c r="A1854" t="s">
        <v>2049</v>
      </c>
      <c r="B1854" t="s">
        <v>177</v>
      </c>
      <c r="C1854" s="2">
        <v>45813</v>
      </c>
      <c r="D1854" s="3">
        <v>0.69406250000000003</v>
      </c>
      <c r="E1854" t="s">
        <v>194</v>
      </c>
      <c r="F1854">
        <v>0</v>
      </c>
      <c r="G1854" t="s">
        <v>189</v>
      </c>
    </row>
    <row r="1855" spans="1:8">
      <c r="A1855" t="s">
        <v>2050</v>
      </c>
      <c r="B1855" t="s">
        <v>132</v>
      </c>
      <c r="C1855" s="2">
        <v>45961</v>
      </c>
      <c r="D1855" s="3">
        <v>0.56488425925925922</v>
      </c>
      <c r="E1855" t="s">
        <v>211</v>
      </c>
      <c r="F1855">
        <v>0</v>
      </c>
      <c r="G1855" t="s">
        <v>189</v>
      </c>
    </row>
    <row r="1856" spans="1:8">
      <c r="A1856" t="s">
        <v>2051</v>
      </c>
      <c r="B1856" t="s">
        <v>96</v>
      </c>
      <c r="C1856" s="2">
        <v>45965</v>
      </c>
      <c r="D1856" s="3">
        <v>1.163194444444444E-2</v>
      </c>
      <c r="E1856" t="s">
        <v>33</v>
      </c>
      <c r="F1856">
        <v>2500</v>
      </c>
      <c r="G1856" t="s">
        <v>189</v>
      </c>
    </row>
    <row r="1857" spans="1:7">
      <c r="A1857" t="s">
        <v>2052</v>
      </c>
      <c r="B1857" t="s">
        <v>174</v>
      </c>
      <c r="C1857" s="2">
        <v>45726</v>
      </c>
      <c r="D1857" s="3">
        <v>0.22648148148148151</v>
      </c>
      <c r="E1857" t="s">
        <v>33</v>
      </c>
      <c r="F1857">
        <v>1500</v>
      </c>
      <c r="G1857" t="s">
        <v>189</v>
      </c>
    </row>
    <row r="1858" spans="1:7">
      <c r="A1858" t="s">
        <v>2053</v>
      </c>
      <c r="B1858" t="s">
        <v>112</v>
      </c>
      <c r="C1858" s="2">
        <v>46058</v>
      </c>
      <c r="D1858" s="3">
        <v>0.82043981481481476</v>
      </c>
      <c r="E1858" t="s">
        <v>33</v>
      </c>
      <c r="F1858">
        <v>2000</v>
      </c>
      <c r="G1858" t="s">
        <v>189</v>
      </c>
    </row>
    <row r="1859" spans="1:7">
      <c r="A1859" t="s">
        <v>2054</v>
      </c>
      <c r="B1859" t="s">
        <v>125</v>
      </c>
      <c r="C1859" s="2">
        <v>45730</v>
      </c>
      <c r="D1859" s="3">
        <v>0.38689814814814821</v>
      </c>
      <c r="E1859" t="s">
        <v>211</v>
      </c>
      <c r="F1859">
        <v>0</v>
      </c>
      <c r="G1859" t="s">
        <v>189</v>
      </c>
    </row>
    <row r="1860" spans="1:7">
      <c r="A1860" t="s">
        <v>2055</v>
      </c>
      <c r="B1860" t="s">
        <v>175</v>
      </c>
      <c r="C1860" s="2">
        <v>45813</v>
      </c>
      <c r="D1860" s="3">
        <v>0.3817476851851852</v>
      </c>
      <c r="E1860" t="s">
        <v>33</v>
      </c>
      <c r="F1860">
        <v>3000</v>
      </c>
      <c r="G1860" t="s">
        <v>189</v>
      </c>
    </row>
    <row r="1861" spans="1:7">
      <c r="A1861" t="s">
        <v>2056</v>
      </c>
      <c r="B1861" t="s">
        <v>93</v>
      </c>
      <c r="C1861" s="2">
        <v>46191</v>
      </c>
      <c r="D1861" s="3">
        <v>0.46306712962962959</v>
      </c>
      <c r="E1861" t="s">
        <v>33</v>
      </c>
      <c r="F1861">
        <v>5000</v>
      </c>
      <c r="G1861" t="s">
        <v>189</v>
      </c>
    </row>
    <row r="1862" spans="1:7">
      <c r="A1862" t="s">
        <v>2057</v>
      </c>
      <c r="B1862" t="s">
        <v>137</v>
      </c>
      <c r="C1862" s="2">
        <v>45963</v>
      </c>
      <c r="D1862" s="3">
        <v>0.81582175925925926</v>
      </c>
      <c r="E1862" t="s">
        <v>33</v>
      </c>
      <c r="F1862">
        <v>1500</v>
      </c>
      <c r="G1862" t="s">
        <v>189</v>
      </c>
    </row>
    <row r="1863" spans="1:7">
      <c r="A1863" t="s">
        <v>2058</v>
      </c>
      <c r="B1863" t="s">
        <v>177</v>
      </c>
      <c r="C1863" s="2">
        <v>46007</v>
      </c>
      <c r="D1863" s="3">
        <v>0.83499999999999996</v>
      </c>
      <c r="E1863" t="s">
        <v>194</v>
      </c>
      <c r="F1863">
        <v>0</v>
      </c>
      <c r="G1863" t="s">
        <v>189</v>
      </c>
    </row>
    <row r="1864" spans="1:7">
      <c r="A1864" t="s">
        <v>2059</v>
      </c>
      <c r="B1864" t="s">
        <v>161</v>
      </c>
      <c r="C1864" s="2">
        <v>46135</v>
      </c>
      <c r="D1864" s="3">
        <v>0.59092592592592597</v>
      </c>
      <c r="E1864" t="s">
        <v>33</v>
      </c>
      <c r="F1864">
        <v>5000</v>
      </c>
      <c r="G1864" t="s">
        <v>189</v>
      </c>
    </row>
    <row r="1865" spans="1:7">
      <c r="A1865" t="s">
        <v>2060</v>
      </c>
      <c r="B1865" t="s">
        <v>109</v>
      </c>
      <c r="C1865" s="2">
        <v>46193</v>
      </c>
      <c r="D1865" s="3">
        <v>0.28238425925925931</v>
      </c>
      <c r="E1865" t="s">
        <v>261</v>
      </c>
      <c r="F1865">
        <v>5000</v>
      </c>
      <c r="G1865" t="s">
        <v>189</v>
      </c>
    </row>
    <row r="1866" spans="1:7">
      <c r="A1866" t="s">
        <v>2061</v>
      </c>
      <c r="B1866" t="s">
        <v>166</v>
      </c>
      <c r="C1866" s="2">
        <v>46164</v>
      </c>
      <c r="D1866" s="3">
        <v>0.81071759259259257</v>
      </c>
      <c r="E1866" t="s">
        <v>33</v>
      </c>
      <c r="F1866">
        <v>1000</v>
      </c>
      <c r="G1866" t="s">
        <v>189</v>
      </c>
    </row>
    <row r="1867" spans="1:7">
      <c r="A1867" t="s">
        <v>2062</v>
      </c>
      <c r="B1867" t="s">
        <v>116</v>
      </c>
      <c r="C1867" s="2">
        <v>45940</v>
      </c>
      <c r="D1867" s="3">
        <v>0.90314814814814814</v>
      </c>
      <c r="E1867" t="s">
        <v>33</v>
      </c>
      <c r="F1867">
        <v>10000</v>
      </c>
      <c r="G1867" t="s">
        <v>189</v>
      </c>
    </row>
    <row r="1868" spans="1:7">
      <c r="A1868" t="s">
        <v>2063</v>
      </c>
      <c r="B1868" t="s">
        <v>126</v>
      </c>
      <c r="C1868" s="2">
        <v>45743</v>
      </c>
      <c r="D1868" s="3">
        <v>7.3506944444444444E-2</v>
      </c>
      <c r="E1868" t="s">
        <v>33</v>
      </c>
      <c r="F1868">
        <v>8000</v>
      </c>
      <c r="G1868" t="s">
        <v>189</v>
      </c>
    </row>
    <row r="1869" spans="1:7">
      <c r="A1869" t="s">
        <v>2064</v>
      </c>
      <c r="B1869" t="s">
        <v>156</v>
      </c>
      <c r="C1869" s="2">
        <v>46102</v>
      </c>
      <c r="D1869" s="3">
        <v>0.75473379629629633</v>
      </c>
      <c r="E1869" t="s">
        <v>194</v>
      </c>
      <c r="F1869">
        <v>0</v>
      </c>
      <c r="G1869" t="s">
        <v>189</v>
      </c>
    </row>
    <row r="1870" spans="1:7">
      <c r="A1870" t="s">
        <v>2065</v>
      </c>
      <c r="B1870" t="s">
        <v>158</v>
      </c>
      <c r="C1870" s="2">
        <v>46042</v>
      </c>
      <c r="D1870" s="3">
        <v>0.74721064814814819</v>
      </c>
      <c r="E1870" t="s">
        <v>33</v>
      </c>
      <c r="F1870">
        <v>500</v>
      </c>
      <c r="G1870" t="s">
        <v>189</v>
      </c>
    </row>
    <row r="1871" spans="1:7">
      <c r="A1871" t="s">
        <v>2066</v>
      </c>
      <c r="B1871" t="s">
        <v>156</v>
      </c>
      <c r="C1871" s="2">
        <v>45758</v>
      </c>
      <c r="D1871" s="3">
        <v>0.71375</v>
      </c>
      <c r="E1871" t="s">
        <v>33</v>
      </c>
      <c r="F1871">
        <v>8000</v>
      </c>
      <c r="G1871" t="s">
        <v>189</v>
      </c>
    </row>
    <row r="1872" spans="1:7">
      <c r="A1872" t="s">
        <v>2067</v>
      </c>
      <c r="B1872" t="s">
        <v>158</v>
      </c>
      <c r="C1872" s="2">
        <v>46089</v>
      </c>
      <c r="D1872" s="3">
        <v>0.82346064814814812</v>
      </c>
      <c r="E1872" t="s">
        <v>33</v>
      </c>
      <c r="F1872">
        <v>10000</v>
      </c>
      <c r="G1872" t="s">
        <v>189</v>
      </c>
    </row>
    <row r="1873" spans="1:8">
      <c r="A1873" t="s">
        <v>2068</v>
      </c>
      <c r="B1873" t="s">
        <v>139</v>
      </c>
      <c r="C1873" s="2">
        <v>46193</v>
      </c>
      <c r="D1873" s="3">
        <v>0.14296296296296301</v>
      </c>
      <c r="E1873" t="s">
        <v>194</v>
      </c>
      <c r="F1873">
        <v>0</v>
      </c>
      <c r="G1873" t="s">
        <v>189</v>
      </c>
    </row>
    <row r="1874" spans="1:8">
      <c r="A1874" t="s">
        <v>2069</v>
      </c>
      <c r="B1874" t="s">
        <v>136</v>
      </c>
      <c r="C1874" s="2">
        <v>45684</v>
      </c>
      <c r="D1874" s="3">
        <v>0.38265046296296301</v>
      </c>
      <c r="E1874" t="s">
        <v>33</v>
      </c>
      <c r="F1874">
        <v>3000</v>
      </c>
      <c r="G1874" t="s">
        <v>189</v>
      </c>
    </row>
    <row r="1875" spans="1:8">
      <c r="A1875" t="s">
        <v>2070</v>
      </c>
      <c r="B1875" t="s">
        <v>133</v>
      </c>
      <c r="C1875" s="2">
        <v>45687</v>
      </c>
      <c r="D1875" s="3">
        <v>0.78815972222222219</v>
      </c>
      <c r="E1875" t="s">
        <v>33</v>
      </c>
      <c r="F1875">
        <v>10000</v>
      </c>
      <c r="G1875" t="s">
        <v>189</v>
      </c>
    </row>
    <row r="1876" spans="1:8">
      <c r="A1876" t="s">
        <v>2071</v>
      </c>
      <c r="B1876" t="s">
        <v>112</v>
      </c>
      <c r="C1876" s="2">
        <v>45941</v>
      </c>
      <c r="D1876" s="3">
        <v>0.62731481481481477</v>
      </c>
      <c r="E1876" t="s">
        <v>33</v>
      </c>
      <c r="F1876">
        <v>10000</v>
      </c>
      <c r="G1876" t="s">
        <v>189</v>
      </c>
    </row>
    <row r="1877" spans="1:8">
      <c r="A1877" t="s">
        <v>2072</v>
      </c>
      <c r="B1877" t="s">
        <v>100</v>
      </c>
      <c r="C1877" s="2">
        <v>45872</v>
      </c>
      <c r="D1877" s="3">
        <v>0.70526620370370374</v>
      </c>
      <c r="E1877" t="s">
        <v>33</v>
      </c>
      <c r="F1877">
        <v>4000</v>
      </c>
      <c r="G1877" t="s">
        <v>189</v>
      </c>
    </row>
    <row r="1878" spans="1:8">
      <c r="A1878" t="s">
        <v>2073</v>
      </c>
      <c r="B1878" t="s">
        <v>180</v>
      </c>
      <c r="C1878" s="2">
        <v>45834</v>
      </c>
      <c r="D1878" s="3">
        <v>0.87089120370370365</v>
      </c>
      <c r="E1878" t="s">
        <v>33</v>
      </c>
      <c r="F1878">
        <v>8000</v>
      </c>
      <c r="G1878" t="s">
        <v>189</v>
      </c>
    </row>
    <row r="1879" spans="1:8">
      <c r="A1879" t="s">
        <v>2074</v>
      </c>
      <c r="B1879" t="s">
        <v>110</v>
      </c>
      <c r="C1879" s="2">
        <v>45982</v>
      </c>
      <c r="D1879" s="3">
        <v>0.79650462962962965</v>
      </c>
      <c r="E1879" t="s">
        <v>194</v>
      </c>
      <c r="F1879">
        <v>0</v>
      </c>
      <c r="G1879" t="s">
        <v>189</v>
      </c>
    </row>
    <row r="1880" spans="1:8">
      <c r="A1880" t="s">
        <v>2075</v>
      </c>
      <c r="B1880" t="s">
        <v>121</v>
      </c>
      <c r="C1880" s="2">
        <v>46167</v>
      </c>
      <c r="D1880" s="3">
        <v>0.74194444444444441</v>
      </c>
      <c r="E1880" t="s">
        <v>33</v>
      </c>
      <c r="F1880">
        <v>5000</v>
      </c>
      <c r="G1880" t="s">
        <v>189</v>
      </c>
    </row>
    <row r="1881" spans="1:8">
      <c r="A1881" t="s">
        <v>2076</v>
      </c>
      <c r="B1881" t="s">
        <v>137</v>
      </c>
      <c r="C1881" s="2">
        <v>46028</v>
      </c>
      <c r="D1881" s="3">
        <v>0.7988425925925926</v>
      </c>
      <c r="E1881" t="s">
        <v>33</v>
      </c>
      <c r="F1881">
        <v>2000</v>
      </c>
      <c r="G1881" t="s">
        <v>189</v>
      </c>
    </row>
    <row r="1882" spans="1:8">
      <c r="A1882" t="s">
        <v>2077</v>
      </c>
      <c r="B1882" t="s">
        <v>145</v>
      </c>
      <c r="C1882" s="2">
        <v>45961</v>
      </c>
      <c r="D1882" s="3">
        <v>0.81540509259259264</v>
      </c>
      <c r="E1882" t="s">
        <v>33</v>
      </c>
      <c r="F1882">
        <v>1000</v>
      </c>
      <c r="G1882" t="s">
        <v>189</v>
      </c>
    </row>
    <row r="1883" spans="1:8">
      <c r="A1883" t="s">
        <v>2078</v>
      </c>
      <c r="B1883" t="s">
        <v>89</v>
      </c>
      <c r="C1883" s="2">
        <v>46072</v>
      </c>
      <c r="D1883" s="3">
        <v>0.84010416666666665</v>
      </c>
      <c r="E1883" t="s">
        <v>33</v>
      </c>
      <c r="F1883">
        <v>3000</v>
      </c>
      <c r="G1883" t="s">
        <v>189</v>
      </c>
    </row>
    <row r="1884" spans="1:8">
      <c r="A1884" t="s">
        <v>2079</v>
      </c>
      <c r="B1884" t="s">
        <v>130</v>
      </c>
      <c r="C1884" s="2">
        <v>45764</v>
      </c>
      <c r="D1884" s="3">
        <v>0.86657407407407405</v>
      </c>
      <c r="E1884" t="s">
        <v>211</v>
      </c>
      <c r="F1884">
        <v>0</v>
      </c>
      <c r="G1884" t="s">
        <v>189</v>
      </c>
    </row>
    <row r="1885" spans="1:8">
      <c r="A1885" t="s">
        <v>2080</v>
      </c>
      <c r="B1885" t="s">
        <v>159</v>
      </c>
      <c r="C1885" s="2">
        <v>45742</v>
      </c>
      <c r="D1885" s="3">
        <v>0.51004629629629628</v>
      </c>
      <c r="E1885" t="s">
        <v>194</v>
      </c>
      <c r="F1885">
        <v>0</v>
      </c>
      <c r="G1885" t="s">
        <v>189</v>
      </c>
    </row>
    <row r="1886" spans="1:8">
      <c r="A1886" t="s">
        <v>2081</v>
      </c>
      <c r="B1886" t="s">
        <v>99</v>
      </c>
      <c r="C1886" s="2">
        <v>45938</v>
      </c>
      <c r="D1886" s="3">
        <v>9.3668981481481478E-2</v>
      </c>
      <c r="E1886" t="s">
        <v>33</v>
      </c>
      <c r="F1886">
        <v>2000</v>
      </c>
      <c r="G1886" t="s">
        <v>189</v>
      </c>
    </row>
    <row r="1887" spans="1:8">
      <c r="A1887" t="s">
        <v>2082</v>
      </c>
      <c r="B1887" t="s">
        <v>109</v>
      </c>
      <c r="C1887" s="2">
        <v>46108</v>
      </c>
      <c r="D1887" s="3">
        <v>0.7174652777777778</v>
      </c>
      <c r="E1887" t="s">
        <v>33</v>
      </c>
      <c r="F1887">
        <v>2000</v>
      </c>
      <c r="G1887" t="s">
        <v>214</v>
      </c>
      <c r="H1887" t="s">
        <v>1080</v>
      </c>
    </row>
    <row r="1888" spans="1:8">
      <c r="A1888" t="s">
        <v>2083</v>
      </c>
      <c r="B1888" t="s">
        <v>142</v>
      </c>
      <c r="C1888" s="2">
        <v>46107</v>
      </c>
      <c r="D1888" s="3">
        <v>0.60805555555555557</v>
      </c>
      <c r="E1888" t="s">
        <v>33</v>
      </c>
      <c r="F1888">
        <v>1500</v>
      </c>
      <c r="G1888" t="s">
        <v>189</v>
      </c>
    </row>
    <row r="1889" spans="1:8">
      <c r="A1889" t="s">
        <v>2084</v>
      </c>
      <c r="B1889" t="s">
        <v>155</v>
      </c>
      <c r="C1889" s="2">
        <v>46067</v>
      </c>
      <c r="D1889" s="3">
        <v>0.74788194444444445</v>
      </c>
      <c r="E1889" t="s">
        <v>261</v>
      </c>
      <c r="F1889">
        <v>20000</v>
      </c>
      <c r="G1889" t="s">
        <v>189</v>
      </c>
    </row>
    <row r="1890" spans="1:8">
      <c r="A1890" t="s">
        <v>2085</v>
      </c>
      <c r="B1890" t="s">
        <v>127</v>
      </c>
      <c r="C1890" s="2">
        <v>45927</v>
      </c>
      <c r="D1890" s="3">
        <v>0.59996527777777775</v>
      </c>
      <c r="E1890" t="s">
        <v>211</v>
      </c>
      <c r="F1890">
        <v>0</v>
      </c>
      <c r="G1890" t="s">
        <v>189</v>
      </c>
    </row>
    <row r="1891" spans="1:8">
      <c r="A1891" t="s">
        <v>2086</v>
      </c>
      <c r="B1891" t="s">
        <v>150</v>
      </c>
      <c r="C1891" s="2">
        <v>46023</v>
      </c>
      <c r="D1891" s="3">
        <v>0.28064814814814809</v>
      </c>
      <c r="E1891" t="s">
        <v>33</v>
      </c>
      <c r="F1891">
        <v>2000</v>
      </c>
      <c r="G1891" t="s">
        <v>189</v>
      </c>
    </row>
    <row r="1892" spans="1:8">
      <c r="A1892" t="s">
        <v>2087</v>
      </c>
      <c r="B1892" t="s">
        <v>155</v>
      </c>
      <c r="C1892" s="2">
        <v>45789</v>
      </c>
      <c r="D1892" s="3">
        <v>0.29085648148148152</v>
      </c>
      <c r="E1892" t="s">
        <v>261</v>
      </c>
      <c r="F1892">
        <v>20000</v>
      </c>
      <c r="G1892" t="s">
        <v>189</v>
      </c>
    </row>
    <row r="1893" spans="1:8">
      <c r="A1893" t="s">
        <v>2088</v>
      </c>
      <c r="B1893" t="s">
        <v>121</v>
      </c>
      <c r="C1893" s="2">
        <v>45765</v>
      </c>
      <c r="D1893" s="3">
        <v>0.81821759259259264</v>
      </c>
      <c r="E1893" t="s">
        <v>194</v>
      </c>
      <c r="F1893">
        <v>0</v>
      </c>
      <c r="G1893" t="s">
        <v>189</v>
      </c>
    </row>
    <row r="1894" spans="1:8">
      <c r="A1894" t="s">
        <v>2089</v>
      </c>
      <c r="B1894" t="s">
        <v>163</v>
      </c>
      <c r="C1894" s="2">
        <v>45887</v>
      </c>
      <c r="D1894" s="3">
        <v>0.65061342592592597</v>
      </c>
      <c r="E1894" t="s">
        <v>33</v>
      </c>
      <c r="F1894">
        <v>8000</v>
      </c>
      <c r="G1894" t="s">
        <v>189</v>
      </c>
    </row>
    <row r="1895" spans="1:8">
      <c r="A1895" t="s">
        <v>2090</v>
      </c>
      <c r="B1895" t="s">
        <v>156</v>
      </c>
      <c r="C1895" s="2">
        <v>46104</v>
      </c>
      <c r="D1895" s="3">
        <v>0.21528935185185191</v>
      </c>
      <c r="E1895" t="s">
        <v>33</v>
      </c>
      <c r="F1895">
        <v>6000</v>
      </c>
      <c r="G1895" t="s">
        <v>189</v>
      </c>
    </row>
    <row r="1896" spans="1:8">
      <c r="A1896" t="s">
        <v>2091</v>
      </c>
      <c r="B1896" t="s">
        <v>125</v>
      </c>
      <c r="C1896" s="2">
        <v>46146</v>
      </c>
      <c r="D1896" s="3">
        <v>0.83962962962962961</v>
      </c>
      <c r="E1896" t="s">
        <v>33</v>
      </c>
      <c r="F1896">
        <v>1000</v>
      </c>
      <c r="G1896" t="s">
        <v>214</v>
      </c>
      <c r="H1896" t="s">
        <v>42</v>
      </c>
    </row>
    <row r="1897" spans="1:8">
      <c r="A1897" t="s">
        <v>2092</v>
      </c>
      <c r="B1897" t="s">
        <v>153</v>
      </c>
      <c r="C1897" s="2">
        <v>45916</v>
      </c>
      <c r="D1897" s="3">
        <v>0.94862268518518522</v>
      </c>
      <c r="E1897" t="s">
        <v>33</v>
      </c>
      <c r="F1897">
        <v>5000</v>
      </c>
      <c r="G1897" t="s">
        <v>189</v>
      </c>
    </row>
    <row r="1898" spans="1:8">
      <c r="A1898" t="s">
        <v>2093</v>
      </c>
      <c r="B1898" t="s">
        <v>178</v>
      </c>
      <c r="C1898" s="2">
        <v>45794</v>
      </c>
      <c r="D1898" s="3">
        <v>0.96784722222222219</v>
      </c>
      <c r="E1898" t="s">
        <v>33</v>
      </c>
      <c r="F1898">
        <v>6000</v>
      </c>
      <c r="G1898" t="s">
        <v>189</v>
      </c>
    </row>
    <row r="1899" spans="1:8">
      <c r="A1899" t="s">
        <v>2094</v>
      </c>
      <c r="B1899" t="s">
        <v>119</v>
      </c>
      <c r="C1899" s="2">
        <v>45996</v>
      </c>
      <c r="D1899" s="3">
        <v>0.41106481481481483</v>
      </c>
      <c r="E1899" t="s">
        <v>33</v>
      </c>
      <c r="F1899">
        <v>4000</v>
      </c>
      <c r="G1899" t="s">
        <v>189</v>
      </c>
    </row>
    <row r="1900" spans="1:8">
      <c r="A1900" t="s">
        <v>2095</v>
      </c>
      <c r="B1900" t="s">
        <v>150</v>
      </c>
      <c r="C1900" s="2">
        <v>45980</v>
      </c>
      <c r="D1900" s="3">
        <v>0.86045138888888884</v>
      </c>
      <c r="E1900" t="s">
        <v>33</v>
      </c>
      <c r="F1900">
        <v>3000</v>
      </c>
      <c r="G1900" t="s">
        <v>189</v>
      </c>
    </row>
    <row r="1901" spans="1:8">
      <c r="A1901" t="s">
        <v>2096</v>
      </c>
      <c r="B1901" t="s">
        <v>180</v>
      </c>
      <c r="C1901" s="2">
        <v>45730</v>
      </c>
      <c r="D1901" s="3">
        <v>0.73155092592592597</v>
      </c>
      <c r="E1901" t="s">
        <v>194</v>
      </c>
      <c r="F1901">
        <v>0</v>
      </c>
      <c r="G1901" t="s">
        <v>189</v>
      </c>
    </row>
    <row r="1902" spans="1:8">
      <c r="A1902" t="s">
        <v>2097</v>
      </c>
      <c r="B1902" t="s">
        <v>112</v>
      </c>
      <c r="C1902" s="2">
        <v>45841</v>
      </c>
      <c r="D1902" s="3">
        <v>0.79283564814814811</v>
      </c>
      <c r="E1902" t="s">
        <v>211</v>
      </c>
      <c r="F1902">
        <v>0</v>
      </c>
      <c r="G1902" t="s">
        <v>189</v>
      </c>
    </row>
    <row r="1903" spans="1:8">
      <c r="A1903" t="s">
        <v>2098</v>
      </c>
      <c r="B1903" t="s">
        <v>123</v>
      </c>
      <c r="C1903" s="2">
        <v>45749</v>
      </c>
      <c r="D1903" s="3">
        <v>0.26777777777777778</v>
      </c>
      <c r="E1903" t="s">
        <v>33</v>
      </c>
      <c r="F1903">
        <v>10000</v>
      </c>
      <c r="G1903" t="s">
        <v>189</v>
      </c>
    </row>
    <row r="1904" spans="1:8">
      <c r="A1904" t="s">
        <v>2099</v>
      </c>
      <c r="B1904" t="s">
        <v>133</v>
      </c>
      <c r="C1904" s="2">
        <v>46048</v>
      </c>
      <c r="D1904" s="3">
        <v>0.75618055555555552</v>
      </c>
      <c r="E1904" t="s">
        <v>33</v>
      </c>
      <c r="F1904">
        <v>1000</v>
      </c>
      <c r="G1904" t="s">
        <v>189</v>
      </c>
    </row>
    <row r="1905" spans="1:8">
      <c r="A1905" t="s">
        <v>2100</v>
      </c>
      <c r="B1905" t="s">
        <v>102</v>
      </c>
      <c r="C1905" s="2">
        <v>46098</v>
      </c>
      <c r="D1905" s="3">
        <v>0.85491898148148149</v>
      </c>
      <c r="E1905" t="s">
        <v>33</v>
      </c>
      <c r="F1905">
        <v>4000</v>
      </c>
      <c r="G1905" t="s">
        <v>189</v>
      </c>
    </row>
    <row r="1906" spans="1:8">
      <c r="A1906" t="s">
        <v>2101</v>
      </c>
      <c r="B1906" t="s">
        <v>125</v>
      </c>
      <c r="C1906" s="2">
        <v>45741</v>
      </c>
      <c r="D1906" s="3">
        <v>0.53340277777777778</v>
      </c>
      <c r="E1906" t="s">
        <v>33</v>
      </c>
      <c r="F1906">
        <v>500</v>
      </c>
      <c r="G1906" t="s">
        <v>189</v>
      </c>
    </row>
    <row r="1907" spans="1:8">
      <c r="A1907" t="s">
        <v>2102</v>
      </c>
      <c r="B1907" t="s">
        <v>83</v>
      </c>
      <c r="C1907" s="2">
        <v>45718</v>
      </c>
      <c r="D1907" s="3">
        <v>0.75428240740740737</v>
      </c>
      <c r="E1907" t="s">
        <v>33</v>
      </c>
      <c r="F1907">
        <v>6000</v>
      </c>
      <c r="G1907" t="s">
        <v>189</v>
      </c>
    </row>
    <row r="1908" spans="1:8">
      <c r="A1908" t="s">
        <v>2103</v>
      </c>
      <c r="B1908" t="s">
        <v>122</v>
      </c>
      <c r="C1908" s="2">
        <v>46051</v>
      </c>
      <c r="D1908" s="3">
        <v>0.49440972222222218</v>
      </c>
      <c r="E1908" t="s">
        <v>33</v>
      </c>
      <c r="F1908">
        <v>3000</v>
      </c>
      <c r="G1908" t="s">
        <v>189</v>
      </c>
    </row>
    <row r="1909" spans="1:8">
      <c r="A1909" t="s">
        <v>2104</v>
      </c>
      <c r="B1909" t="s">
        <v>102</v>
      </c>
      <c r="C1909" s="2">
        <v>45851</v>
      </c>
      <c r="D1909" s="3">
        <v>0.72998842592592594</v>
      </c>
      <c r="E1909" t="s">
        <v>33</v>
      </c>
      <c r="F1909">
        <v>3000</v>
      </c>
      <c r="G1909" t="s">
        <v>189</v>
      </c>
    </row>
    <row r="1910" spans="1:8">
      <c r="A1910" t="s">
        <v>2105</v>
      </c>
      <c r="B1910" t="s">
        <v>168</v>
      </c>
      <c r="C1910" s="2">
        <v>45816</v>
      </c>
      <c r="D1910" s="3">
        <v>0.73346064814814815</v>
      </c>
      <c r="E1910" t="s">
        <v>211</v>
      </c>
      <c r="F1910">
        <v>0</v>
      </c>
      <c r="G1910" t="s">
        <v>189</v>
      </c>
    </row>
    <row r="1911" spans="1:8">
      <c r="A1911" t="s">
        <v>2106</v>
      </c>
      <c r="B1911" t="s">
        <v>179</v>
      </c>
      <c r="C1911" s="2">
        <v>45839</v>
      </c>
      <c r="D1911" s="3">
        <v>0.70337962962962963</v>
      </c>
      <c r="E1911" t="s">
        <v>33</v>
      </c>
      <c r="F1911">
        <v>8000</v>
      </c>
      <c r="G1911" t="s">
        <v>189</v>
      </c>
    </row>
    <row r="1912" spans="1:8">
      <c r="A1912" t="s">
        <v>2107</v>
      </c>
      <c r="B1912" t="s">
        <v>149</v>
      </c>
      <c r="C1912" s="2">
        <v>45781</v>
      </c>
      <c r="D1912" s="3">
        <v>0.80554398148148143</v>
      </c>
      <c r="E1912" t="s">
        <v>33</v>
      </c>
      <c r="F1912">
        <v>3000</v>
      </c>
      <c r="G1912" t="s">
        <v>189</v>
      </c>
    </row>
    <row r="1913" spans="1:8">
      <c r="A1913" t="s">
        <v>2108</v>
      </c>
      <c r="B1913" t="s">
        <v>156</v>
      </c>
      <c r="C1913" s="2">
        <v>46188</v>
      </c>
      <c r="D1913" s="3">
        <v>0.33785879629629628</v>
      </c>
      <c r="E1913" t="s">
        <v>33</v>
      </c>
      <c r="F1913">
        <v>1500</v>
      </c>
      <c r="G1913" t="s">
        <v>214</v>
      </c>
      <c r="H1913" t="s">
        <v>42</v>
      </c>
    </row>
    <row r="1914" spans="1:8">
      <c r="A1914" t="s">
        <v>2109</v>
      </c>
      <c r="B1914" t="s">
        <v>139</v>
      </c>
      <c r="C1914" s="2">
        <v>46056</v>
      </c>
      <c r="D1914" s="3">
        <v>0.79701388888888891</v>
      </c>
      <c r="E1914" t="s">
        <v>33</v>
      </c>
      <c r="F1914">
        <v>3000</v>
      </c>
      <c r="G1914" t="s">
        <v>189</v>
      </c>
    </row>
    <row r="1915" spans="1:8">
      <c r="A1915" t="s">
        <v>2110</v>
      </c>
      <c r="B1915" t="s">
        <v>98</v>
      </c>
      <c r="C1915" s="2">
        <v>45903</v>
      </c>
      <c r="D1915" s="3">
        <v>0.93833333333333335</v>
      </c>
      <c r="E1915" t="s">
        <v>194</v>
      </c>
      <c r="F1915">
        <v>0</v>
      </c>
      <c r="G1915" t="s">
        <v>189</v>
      </c>
    </row>
    <row r="1916" spans="1:8">
      <c r="A1916" t="s">
        <v>2111</v>
      </c>
      <c r="B1916" t="s">
        <v>83</v>
      </c>
      <c r="C1916" s="2">
        <v>46149</v>
      </c>
      <c r="D1916" s="3">
        <v>0.83243055555555556</v>
      </c>
      <c r="E1916" t="s">
        <v>33</v>
      </c>
      <c r="F1916">
        <v>8000</v>
      </c>
      <c r="G1916" t="s">
        <v>189</v>
      </c>
    </row>
    <row r="1917" spans="1:8">
      <c r="A1917" t="s">
        <v>2112</v>
      </c>
      <c r="B1917" t="s">
        <v>147</v>
      </c>
      <c r="C1917" s="2">
        <v>45751</v>
      </c>
      <c r="D1917" s="3">
        <v>0.7645601851851852</v>
      </c>
      <c r="E1917" t="s">
        <v>33</v>
      </c>
      <c r="F1917">
        <v>8000</v>
      </c>
      <c r="G1917" t="s">
        <v>189</v>
      </c>
    </row>
    <row r="1918" spans="1:8">
      <c r="A1918" t="s">
        <v>2113</v>
      </c>
      <c r="B1918" t="s">
        <v>147</v>
      </c>
      <c r="C1918" s="2">
        <v>46061</v>
      </c>
      <c r="D1918" s="3">
        <v>0.82027777777777777</v>
      </c>
      <c r="E1918" t="s">
        <v>33</v>
      </c>
      <c r="F1918">
        <v>1500</v>
      </c>
      <c r="G1918" t="s">
        <v>189</v>
      </c>
    </row>
    <row r="1919" spans="1:8">
      <c r="A1919" t="s">
        <v>2114</v>
      </c>
      <c r="B1919" t="s">
        <v>106</v>
      </c>
      <c r="C1919" s="2">
        <v>45957</v>
      </c>
      <c r="D1919" s="3">
        <v>0.8940393518518519</v>
      </c>
      <c r="E1919" t="s">
        <v>33</v>
      </c>
      <c r="F1919">
        <v>1000</v>
      </c>
      <c r="G1919" t="s">
        <v>189</v>
      </c>
    </row>
    <row r="1920" spans="1:8">
      <c r="A1920" t="s">
        <v>2115</v>
      </c>
      <c r="B1920" t="s">
        <v>143</v>
      </c>
      <c r="C1920" s="2">
        <v>45764</v>
      </c>
      <c r="D1920" s="3">
        <v>0.52128472222222222</v>
      </c>
      <c r="E1920" t="s">
        <v>33</v>
      </c>
      <c r="F1920">
        <v>5000</v>
      </c>
      <c r="G1920" t="s">
        <v>214</v>
      </c>
      <c r="H1920" t="s">
        <v>42</v>
      </c>
    </row>
    <row r="1921" spans="1:8">
      <c r="A1921" t="s">
        <v>2116</v>
      </c>
      <c r="B1921" t="s">
        <v>179</v>
      </c>
      <c r="C1921" s="2">
        <v>45714</v>
      </c>
      <c r="D1921" s="3">
        <v>0.66819444444444442</v>
      </c>
      <c r="E1921" t="s">
        <v>211</v>
      </c>
      <c r="F1921">
        <v>0</v>
      </c>
      <c r="G1921" t="s">
        <v>189</v>
      </c>
    </row>
    <row r="1922" spans="1:8">
      <c r="A1922" t="s">
        <v>2117</v>
      </c>
      <c r="B1922" t="s">
        <v>156</v>
      </c>
      <c r="C1922" s="2">
        <v>45835</v>
      </c>
      <c r="D1922" s="3">
        <v>0.74100694444444448</v>
      </c>
      <c r="E1922" t="s">
        <v>33</v>
      </c>
      <c r="F1922">
        <v>500</v>
      </c>
      <c r="G1922" t="s">
        <v>214</v>
      </c>
      <c r="H1922" t="s">
        <v>1094</v>
      </c>
    </row>
    <row r="1923" spans="1:8">
      <c r="A1923" t="s">
        <v>2118</v>
      </c>
      <c r="B1923" t="s">
        <v>104</v>
      </c>
      <c r="C1923" s="2">
        <v>46018</v>
      </c>
      <c r="D1923" s="3">
        <v>0.91935185185185186</v>
      </c>
      <c r="E1923" t="s">
        <v>194</v>
      </c>
      <c r="F1923">
        <v>0</v>
      </c>
      <c r="G1923" t="s">
        <v>189</v>
      </c>
    </row>
    <row r="1924" spans="1:8">
      <c r="A1924" t="s">
        <v>2119</v>
      </c>
      <c r="B1924" t="s">
        <v>175</v>
      </c>
      <c r="C1924" s="2">
        <v>46178</v>
      </c>
      <c r="D1924" s="3">
        <v>0.67467592592592596</v>
      </c>
      <c r="E1924" t="s">
        <v>33</v>
      </c>
      <c r="F1924">
        <v>500</v>
      </c>
      <c r="G1924" t="s">
        <v>189</v>
      </c>
    </row>
    <row r="1925" spans="1:8">
      <c r="A1925" t="s">
        <v>2120</v>
      </c>
      <c r="B1925" t="s">
        <v>90</v>
      </c>
      <c r="C1925" s="2">
        <v>46126</v>
      </c>
      <c r="D1925" s="3">
        <v>0.95641203703703703</v>
      </c>
      <c r="E1925" t="s">
        <v>33</v>
      </c>
      <c r="F1925">
        <v>1000</v>
      </c>
      <c r="G1925" t="s">
        <v>189</v>
      </c>
    </row>
    <row r="1926" spans="1:8">
      <c r="A1926" t="s">
        <v>2121</v>
      </c>
      <c r="B1926" t="s">
        <v>144</v>
      </c>
      <c r="C1926" s="2">
        <v>45869</v>
      </c>
      <c r="D1926" s="3">
        <v>0.73541666666666672</v>
      </c>
      <c r="E1926" t="s">
        <v>33</v>
      </c>
      <c r="F1926">
        <v>4000</v>
      </c>
      <c r="G1926" t="s">
        <v>189</v>
      </c>
    </row>
    <row r="1927" spans="1:8">
      <c r="A1927" t="s">
        <v>2122</v>
      </c>
      <c r="B1927" t="s">
        <v>169</v>
      </c>
      <c r="C1927" s="2">
        <v>45777</v>
      </c>
      <c r="D1927" s="3">
        <v>0.87565972222222221</v>
      </c>
      <c r="E1927" t="s">
        <v>33</v>
      </c>
      <c r="F1927">
        <v>3000</v>
      </c>
      <c r="G1927" t="s">
        <v>214</v>
      </c>
      <c r="H1927" t="s">
        <v>1094</v>
      </c>
    </row>
    <row r="1928" spans="1:8">
      <c r="A1928" t="s">
        <v>2123</v>
      </c>
      <c r="B1928" t="s">
        <v>110</v>
      </c>
      <c r="C1928" s="2">
        <v>46038</v>
      </c>
      <c r="D1928" s="3">
        <v>0.89238425925925924</v>
      </c>
      <c r="E1928" t="s">
        <v>33</v>
      </c>
      <c r="F1928">
        <v>8000</v>
      </c>
      <c r="G1928" t="s">
        <v>189</v>
      </c>
    </row>
    <row r="1929" spans="1:8">
      <c r="A1929" t="s">
        <v>2124</v>
      </c>
      <c r="B1929" t="s">
        <v>166</v>
      </c>
      <c r="C1929" s="2">
        <v>45922</v>
      </c>
      <c r="D1929" s="3">
        <v>0.85258101851851853</v>
      </c>
      <c r="E1929" t="s">
        <v>33</v>
      </c>
      <c r="F1929">
        <v>10000</v>
      </c>
      <c r="G1929" t="s">
        <v>189</v>
      </c>
    </row>
    <row r="1930" spans="1:8">
      <c r="A1930" t="s">
        <v>2125</v>
      </c>
      <c r="B1930" t="s">
        <v>164</v>
      </c>
      <c r="C1930" s="2">
        <v>45937</v>
      </c>
      <c r="D1930" s="3">
        <v>0.58363425925925927</v>
      </c>
      <c r="E1930" t="s">
        <v>194</v>
      </c>
      <c r="F1930">
        <v>0</v>
      </c>
      <c r="G1930" t="s">
        <v>189</v>
      </c>
    </row>
    <row r="1931" spans="1:8">
      <c r="A1931" t="s">
        <v>2126</v>
      </c>
      <c r="B1931" t="s">
        <v>104</v>
      </c>
      <c r="C1931" s="2">
        <v>46157</v>
      </c>
      <c r="D1931" s="3">
        <v>0.41712962962962957</v>
      </c>
      <c r="E1931" t="s">
        <v>33</v>
      </c>
      <c r="F1931">
        <v>500</v>
      </c>
      <c r="G1931" t="s">
        <v>189</v>
      </c>
    </row>
    <row r="1932" spans="1:8">
      <c r="A1932" t="s">
        <v>2127</v>
      </c>
      <c r="B1932" t="s">
        <v>138</v>
      </c>
      <c r="C1932" s="2">
        <v>45789</v>
      </c>
      <c r="D1932" s="3">
        <v>0.75976851851851857</v>
      </c>
      <c r="E1932" t="s">
        <v>33</v>
      </c>
      <c r="F1932">
        <v>1000</v>
      </c>
      <c r="G1932" t="s">
        <v>189</v>
      </c>
    </row>
    <row r="1933" spans="1:8">
      <c r="A1933" t="s">
        <v>2128</v>
      </c>
      <c r="B1933" t="s">
        <v>143</v>
      </c>
      <c r="C1933" s="2">
        <v>45726</v>
      </c>
      <c r="D1933" s="3">
        <v>0.34733796296296299</v>
      </c>
      <c r="E1933" t="s">
        <v>211</v>
      </c>
      <c r="F1933">
        <v>0</v>
      </c>
      <c r="G1933" t="s">
        <v>189</v>
      </c>
    </row>
    <row r="1934" spans="1:8">
      <c r="A1934" t="s">
        <v>2129</v>
      </c>
      <c r="B1934" t="s">
        <v>168</v>
      </c>
      <c r="C1934" s="2">
        <v>46065</v>
      </c>
      <c r="D1934" s="3">
        <v>0.47104166666666669</v>
      </c>
      <c r="E1934" t="s">
        <v>194</v>
      </c>
      <c r="F1934">
        <v>0</v>
      </c>
      <c r="G1934" t="s">
        <v>189</v>
      </c>
    </row>
    <row r="1935" spans="1:8">
      <c r="A1935" t="s">
        <v>2130</v>
      </c>
      <c r="B1935" t="s">
        <v>178</v>
      </c>
      <c r="C1935" s="2">
        <v>45780</v>
      </c>
      <c r="D1935" s="3">
        <v>0.58120370370370367</v>
      </c>
      <c r="E1935" t="s">
        <v>33</v>
      </c>
      <c r="F1935">
        <v>1000</v>
      </c>
      <c r="G1935" t="s">
        <v>189</v>
      </c>
    </row>
    <row r="1936" spans="1:8">
      <c r="A1936" t="s">
        <v>2131</v>
      </c>
      <c r="B1936" t="s">
        <v>144</v>
      </c>
      <c r="C1936" s="2">
        <v>45863</v>
      </c>
      <c r="D1936" s="3">
        <v>0.29340277777777779</v>
      </c>
      <c r="E1936" t="s">
        <v>33</v>
      </c>
      <c r="F1936">
        <v>1000</v>
      </c>
      <c r="G1936" t="s">
        <v>189</v>
      </c>
    </row>
    <row r="1937" spans="1:8">
      <c r="A1937" t="s">
        <v>2132</v>
      </c>
      <c r="B1937" t="s">
        <v>130</v>
      </c>
      <c r="C1937" s="2">
        <v>45846</v>
      </c>
      <c r="D1937" s="3">
        <v>0.28114583333333332</v>
      </c>
      <c r="E1937" t="s">
        <v>33</v>
      </c>
      <c r="F1937">
        <v>4000</v>
      </c>
      <c r="G1937" t="s">
        <v>189</v>
      </c>
    </row>
    <row r="1938" spans="1:8">
      <c r="A1938" t="s">
        <v>2133</v>
      </c>
      <c r="B1938" t="s">
        <v>137</v>
      </c>
      <c r="C1938" s="2">
        <v>45804</v>
      </c>
      <c r="D1938" s="3">
        <v>0.65905092592592596</v>
      </c>
      <c r="E1938" t="s">
        <v>33</v>
      </c>
      <c r="F1938">
        <v>6000</v>
      </c>
      <c r="G1938" t="s">
        <v>189</v>
      </c>
    </row>
    <row r="1939" spans="1:8">
      <c r="A1939" t="s">
        <v>2134</v>
      </c>
      <c r="B1939" t="s">
        <v>104</v>
      </c>
      <c r="C1939" s="2">
        <v>45873</v>
      </c>
      <c r="D1939" s="3">
        <v>0.7518055555555555</v>
      </c>
      <c r="E1939" t="s">
        <v>33</v>
      </c>
      <c r="F1939">
        <v>1500</v>
      </c>
      <c r="G1939" t="s">
        <v>189</v>
      </c>
    </row>
    <row r="1940" spans="1:8">
      <c r="A1940" t="s">
        <v>2135</v>
      </c>
      <c r="B1940" t="s">
        <v>113</v>
      </c>
      <c r="C1940" s="2">
        <v>45837</v>
      </c>
      <c r="D1940" s="3">
        <v>0.50899305555555552</v>
      </c>
      <c r="E1940" t="s">
        <v>33</v>
      </c>
      <c r="F1940">
        <v>4000</v>
      </c>
      <c r="G1940" t="s">
        <v>189</v>
      </c>
    </row>
    <row r="1941" spans="1:8">
      <c r="A1941" t="s">
        <v>2136</v>
      </c>
      <c r="B1941" t="s">
        <v>118</v>
      </c>
      <c r="C1941" s="2">
        <v>46175</v>
      </c>
      <c r="D1941" s="3">
        <v>0.2164351851851852</v>
      </c>
      <c r="E1941" t="s">
        <v>33</v>
      </c>
      <c r="F1941">
        <v>10000</v>
      </c>
      <c r="G1941" t="s">
        <v>189</v>
      </c>
    </row>
    <row r="1942" spans="1:8">
      <c r="A1942" t="s">
        <v>2137</v>
      </c>
      <c r="B1942" t="s">
        <v>76</v>
      </c>
      <c r="C1942" s="2">
        <v>46109</v>
      </c>
      <c r="D1942" s="3">
        <v>0.21918981481481481</v>
      </c>
      <c r="E1942" t="s">
        <v>33</v>
      </c>
      <c r="F1942">
        <v>6000</v>
      </c>
      <c r="G1942" t="s">
        <v>189</v>
      </c>
    </row>
    <row r="1943" spans="1:8">
      <c r="A1943" t="s">
        <v>2138</v>
      </c>
      <c r="B1943" t="s">
        <v>151</v>
      </c>
      <c r="C1943" s="2">
        <v>45983</v>
      </c>
      <c r="D1943" s="3">
        <v>0.23824074074074081</v>
      </c>
      <c r="E1943" t="s">
        <v>33</v>
      </c>
      <c r="F1943">
        <v>6000</v>
      </c>
      <c r="G1943" t="s">
        <v>189</v>
      </c>
    </row>
    <row r="1944" spans="1:8">
      <c r="A1944" t="s">
        <v>2139</v>
      </c>
      <c r="B1944" t="s">
        <v>173</v>
      </c>
      <c r="C1944" s="2">
        <v>45831</v>
      </c>
      <c r="D1944" s="3">
        <v>0.76415509259259262</v>
      </c>
      <c r="E1944" t="s">
        <v>33</v>
      </c>
      <c r="F1944">
        <v>1000</v>
      </c>
      <c r="G1944" t="s">
        <v>189</v>
      </c>
    </row>
    <row r="1945" spans="1:8">
      <c r="A1945" t="s">
        <v>2140</v>
      </c>
      <c r="B1945" t="s">
        <v>7</v>
      </c>
      <c r="C1945" s="2">
        <v>46048</v>
      </c>
      <c r="D1945" s="3">
        <v>2.685185185185185E-3</v>
      </c>
      <c r="E1945" t="s">
        <v>33</v>
      </c>
      <c r="F1945">
        <v>8000</v>
      </c>
      <c r="G1945" t="s">
        <v>189</v>
      </c>
    </row>
    <row r="1946" spans="1:8">
      <c r="A1946" t="s">
        <v>2141</v>
      </c>
      <c r="B1946" t="s">
        <v>109</v>
      </c>
      <c r="C1946" s="2">
        <v>45694</v>
      </c>
      <c r="D1946" s="3">
        <v>0.66945601851851855</v>
      </c>
      <c r="E1946" t="s">
        <v>33</v>
      </c>
      <c r="F1946">
        <v>5000</v>
      </c>
      <c r="G1946" t="s">
        <v>189</v>
      </c>
    </row>
    <row r="1947" spans="1:8">
      <c r="A1947" t="s">
        <v>2142</v>
      </c>
      <c r="B1947" t="s">
        <v>163</v>
      </c>
      <c r="C1947" s="2">
        <v>46053</v>
      </c>
      <c r="D1947" s="3">
        <v>0.48569444444444437</v>
      </c>
      <c r="E1947" t="s">
        <v>33</v>
      </c>
      <c r="F1947">
        <v>2000</v>
      </c>
      <c r="G1947" t="s">
        <v>189</v>
      </c>
    </row>
    <row r="1948" spans="1:8">
      <c r="A1948" t="s">
        <v>2143</v>
      </c>
      <c r="B1948" t="s">
        <v>159</v>
      </c>
      <c r="C1948" s="2">
        <v>45914</v>
      </c>
      <c r="D1948" s="3">
        <v>0.52811342592592592</v>
      </c>
      <c r="E1948" t="s">
        <v>33</v>
      </c>
      <c r="F1948">
        <v>1500</v>
      </c>
      <c r="G1948" t="s">
        <v>189</v>
      </c>
    </row>
    <row r="1949" spans="1:8">
      <c r="A1949" t="s">
        <v>2144</v>
      </c>
      <c r="B1949" t="s">
        <v>127</v>
      </c>
      <c r="C1949" s="2">
        <v>45887</v>
      </c>
      <c r="D1949" s="3">
        <v>0.31997685185185187</v>
      </c>
      <c r="E1949" t="s">
        <v>33</v>
      </c>
      <c r="F1949">
        <v>4000</v>
      </c>
      <c r="G1949" t="s">
        <v>214</v>
      </c>
      <c r="H1949" t="s">
        <v>1215</v>
      </c>
    </row>
    <row r="1950" spans="1:8">
      <c r="A1950" t="s">
        <v>2145</v>
      </c>
      <c r="B1950" t="s">
        <v>128</v>
      </c>
      <c r="C1950" s="2">
        <v>45679</v>
      </c>
      <c r="D1950" s="3">
        <v>0.59663194444444445</v>
      </c>
      <c r="E1950" t="s">
        <v>33</v>
      </c>
      <c r="F1950">
        <v>4000</v>
      </c>
      <c r="G1950" t="s">
        <v>189</v>
      </c>
    </row>
    <row r="1951" spans="1:8">
      <c r="A1951" t="s">
        <v>2146</v>
      </c>
      <c r="B1951" t="s">
        <v>150</v>
      </c>
      <c r="C1951" s="2">
        <v>45890</v>
      </c>
      <c r="D1951" s="3">
        <v>0.96450231481481485</v>
      </c>
      <c r="E1951" t="s">
        <v>33</v>
      </c>
      <c r="F1951">
        <v>2000</v>
      </c>
      <c r="G1951" t="s">
        <v>214</v>
      </c>
      <c r="H1951" t="s">
        <v>1094</v>
      </c>
    </row>
    <row r="1952" spans="1:8">
      <c r="A1952" t="s">
        <v>2147</v>
      </c>
      <c r="B1952" t="s">
        <v>134</v>
      </c>
      <c r="C1952" s="2">
        <v>46129</v>
      </c>
      <c r="D1952" s="3">
        <v>0.7697222222222222</v>
      </c>
      <c r="E1952" t="s">
        <v>33</v>
      </c>
      <c r="F1952">
        <v>3000</v>
      </c>
      <c r="G1952" t="s">
        <v>189</v>
      </c>
    </row>
    <row r="1953" spans="1:8">
      <c r="A1953" t="s">
        <v>2148</v>
      </c>
      <c r="B1953" t="s">
        <v>132</v>
      </c>
      <c r="C1953" s="2">
        <v>45794</v>
      </c>
      <c r="D1953" s="3">
        <v>0.75920138888888888</v>
      </c>
      <c r="E1953" t="s">
        <v>33</v>
      </c>
      <c r="F1953">
        <v>2000</v>
      </c>
      <c r="G1953" t="s">
        <v>189</v>
      </c>
    </row>
    <row r="1954" spans="1:8">
      <c r="A1954" t="s">
        <v>2149</v>
      </c>
      <c r="B1954" t="s">
        <v>174</v>
      </c>
      <c r="C1954" s="2">
        <v>46030</v>
      </c>
      <c r="D1954" s="3">
        <v>0.85827546296296298</v>
      </c>
      <c r="E1954" t="s">
        <v>194</v>
      </c>
      <c r="F1954">
        <v>0</v>
      </c>
      <c r="G1954" t="s">
        <v>189</v>
      </c>
    </row>
    <row r="1955" spans="1:8">
      <c r="A1955" t="s">
        <v>2150</v>
      </c>
      <c r="B1955" t="s">
        <v>163</v>
      </c>
      <c r="C1955" s="2">
        <v>45972</v>
      </c>
      <c r="D1955" s="3">
        <v>0.3815972222222222</v>
      </c>
      <c r="E1955" t="s">
        <v>33</v>
      </c>
      <c r="F1955">
        <v>10000</v>
      </c>
      <c r="G1955" t="s">
        <v>189</v>
      </c>
    </row>
    <row r="1956" spans="1:8">
      <c r="A1956" t="s">
        <v>2151</v>
      </c>
      <c r="B1956" t="s">
        <v>180</v>
      </c>
      <c r="C1956" s="2">
        <v>46080</v>
      </c>
      <c r="D1956" s="3">
        <v>0.1759375</v>
      </c>
      <c r="E1956" t="s">
        <v>33</v>
      </c>
      <c r="F1956">
        <v>1500</v>
      </c>
      <c r="G1956" t="s">
        <v>189</v>
      </c>
    </row>
    <row r="1957" spans="1:8">
      <c r="A1957" t="s">
        <v>2152</v>
      </c>
      <c r="B1957" t="s">
        <v>147</v>
      </c>
      <c r="C1957" s="2">
        <v>46100</v>
      </c>
      <c r="D1957" s="3">
        <v>0.35278935185185178</v>
      </c>
      <c r="E1957" t="s">
        <v>33</v>
      </c>
      <c r="F1957">
        <v>4000</v>
      </c>
      <c r="G1957" t="s">
        <v>189</v>
      </c>
    </row>
    <row r="1958" spans="1:8">
      <c r="A1958" t="s">
        <v>2153</v>
      </c>
      <c r="B1958" t="s">
        <v>102</v>
      </c>
      <c r="C1958" s="2">
        <v>45937</v>
      </c>
      <c r="D1958" s="3">
        <v>0.98861111111111111</v>
      </c>
      <c r="E1958" t="s">
        <v>194</v>
      </c>
      <c r="F1958">
        <v>0</v>
      </c>
      <c r="G1958" t="s">
        <v>189</v>
      </c>
    </row>
    <row r="1959" spans="1:8">
      <c r="A1959" t="s">
        <v>2154</v>
      </c>
      <c r="B1959" t="s">
        <v>154</v>
      </c>
      <c r="C1959" s="2">
        <v>45860</v>
      </c>
      <c r="D1959" s="3">
        <v>0.34755787037037039</v>
      </c>
      <c r="E1959" t="s">
        <v>33</v>
      </c>
      <c r="F1959">
        <v>1500</v>
      </c>
      <c r="G1959" t="s">
        <v>189</v>
      </c>
    </row>
    <row r="1960" spans="1:8">
      <c r="A1960" t="s">
        <v>2155</v>
      </c>
      <c r="B1960" t="s">
        <v>143</v>
      </c>
      <c r="C1960" s="2">
        <v>45981</v>
      </c>
      <c r="D1960" s="3">
        <v>0.74211805555555554</v>
      </c>
      <c r="E1960" t="s">
        <v>33</v>
      </c>
      <c r="F1960">
        <v>10000</v>
      </c>
      <c r="G1960" t="s">
        <v>189</v>
      </c>
    </row>
    <row r="1961" spans="1:8">
      <c r="A1961" t="s">
        <v>2156</v>
      </c>
      <c r="B1961" t="s">
        <v>167</v>
      </c>
      <c r="C1961" s="2">
        <v>45757</v>
      </c>
      <c r="D1961" s="3">
        <v>0.79515046296296299</v>
      </c>
      <c r="E1961" t="s">
        <v>33</v>
      </c>
      <c r="F1961">
        <v>500</v>
      </c>
      <c r="G1961" t="s">
        <v>189</v>
      </c>
    </row>
    <row r="1962" spans="1:8">
      <c r="A1962" t="s">
        <v>2157</v>
      </c>
      <c r="B1962" t="s">
        <v>89</v>
      </c>
      <c r="C1962" s="2">
        <v>45978</v>
      </c>
      <c r="D1962" s="3">
        <v>0.89041666666666663</v>
      </c>
      <c r="E1962" t="s">
        <v>194</v>
      </c>
      <c r="F1962">
        <v>0</v>
      </c>
      <c r="G1962" t="s">
        <v>214</v>
      </c>
      <c r="H1962" t="s">
        <v>42</v>
      </c>
    </row>
    <row r="1963" spans="1:8">
      <c r="A1963" t="s">
        <v>2158</v>
      </c>
      <c r="B1963" t="s">
        <v>84</v>
      </c>
      <c r="C1963" s="2">
        <v>46029</v>
      </c>
      <c r="D1963" s="3">
        <v>0.72265046296296298</v>
      </c>
      <c r="E1963" t="s">
        <v>211</v>
      </c>
      <c r="F1963">
        <v>0</v>
      </c>
      <c r="G1963" t="s">
        <v>189</v>
      </c>
    </row>
    <row r="1964" spans="1:8">
      <c r="A1964" t="s">
        <v>2159</v>
      </c>
      <c r="B1964" t="s">
        <v>124</v>
      </c>
      <c r="C1964" s="2">
        <v>45837</v>
      </c>
      <c r="D1964" s="3">
        <v>0.46309027777777778</v>
      </c>
      <c r="E1964" t="s">
        <v>33</v>
      </c>
      <c r="F1964">
        <v>1500</v>
      </c>
      <c r="G1964" t="s">
        <v>189</v>
      </c>
    </row>
    <row r="1965" spans="1:8">
      <c r="A1965" t="s">
        <v>2160</v>
      </c>
      <c r="B1965" t="s">
        <v>93</v>
      </c>
      <c r="C1965" s="2">
        <v>46203</v>
      </c>
      <c r="D1965" s="3">
        <v>0.89317129629629632</v>
      </c>
      <c r="E1965" t="s">
        <v>33</v>
      </c>
      <c r="F1965">
        <v>10000</v>
      </c>
      <c r="G1965" t="s">
        <v>189</v>
      </c>
    </row>
    <row r="1966" spans="1:8">
      <c r="A1966" t="s">
        <v>2161</v>
      </c>
      <c r="B1966" t="s">
        <v>116</v>
      </c>
      <c r="C1966" s="2">
        <v>45913</v>
      </c>
      <c r="D1966" s="3">
        <v>0.94593749999999999</v>
      </c>
      <c r="E1966" t="s">
        <v>211</v>
      </c>
      <c r="F1966">
        <v>0</v>
      </c>
      <c r="G1966" t="s">
        <v>189</v>
      </c>
    </row>
    <row r="1967" spans="1:8">
      <c r="A1967" t="s">
        <v>2162</v>
      </c>
      <c r="B1967" t="s">
        <v>79</v>
      </c>
      <c r="C1967" s="2">
        <v>45796</v>
      </c>
      <c r="D1967" s="3">
        <v>0.85444444444444445</v>
      </c>
      <c r="E1967" t="s">
        <v>33</v>
      </c>
      <c r="F1967">
        <v>500</v>
      </c>
      <c r="G1967" t="s">
        <v>189</v>
      </c>
    </row>
    <row r="1968" spans="1:8">
      <c r="A1968" t="s">
        <v>2163</v>
      </c>
      <c r="B1968" t="s">
        <v>127</v>
      </c>
      <c r="C1968" s="2">
        <v>46109</v>
      </c>
      <c r="D1968" s="3">
        <v>0.71629629629629632</v>
      </c>
      <c r="E1968" t="s">
        <v>211</v>
      </c>
      <c r="F1968">
        <v>0</v>
      </c>
      <c r="G1968" t="s">
        <v>214</v>
      </c>
      <c r="H1968" t="s">
        <v>1080</v>
      </c>
    </row>
    <row r="1969" spans="1:8">
      <c r="A1969" t="s">
        <v>2164</v>
      </c>
      <c r="B1969" t="s">
        <v>125</v>
      </c>
      <c r="C1969" s="2">
        <v>46005</v>
      </c>
      <c r="D1969" s="3">
        <v>0.9974884259259259</v>
      </c>
      <c r="E1969" t="s">
        <v>33</v>
      </c>
      <c r="F1969">
        <v>1500</v>
      </c>
      <c r="G1969" t="s">
        <v>189</v>
      </c>
    </row>
    <row r="1970" spans="1:8">
      <c r="A1970" t="s">
        <v>2165</v>
      </c>
      <c r="B1970" t="s">
        <v>167</v>
      </c>
      <c r="C1970" s="2">
        <v>46061</v>
      </c>
      <c r="D1970" s="3">
        <v>0.8805439814814815</v>
      </c>
      <c r="E1970" t="s">
        <v>194</v>
      </c>
      <c r="F1970">
        <v>0</v>
      </c>
      <c r="G1970" t="s">
        <v>189</v>
      </c>
    </row>
    <row r="1971" spans="1:8">
      <c r="A1971" t="s">
        <v>2166</v>
      </c>
      <c r="B1971" t="s">
        <v>162</v>
      </c>
      <c r="C1971" s="2">
        <v>45986</v>
      </c>
      <c r="D1971" s="3">
        <v>0.49363425925925919</v>
      </c>
      <c r="E1971" t="s">
        <v>33</v>
      </c>
      <c r="F1971">
        <v>8000</v>
      </c>
      <c r="G1971" t="s">
        <v>214</v>
      </c>
      <c r="H1971" t="s">
        <v>1094</v>
      </c>
    </row>
    <row r="1972" spans="1:8">
      <c r="A1972" t="s">
        <v>2167</v>
      </c>
      <c r="B1972" t="s">
        <v>74</v>
      </c>
      <c r="C1972" s="2">
        <v>46085</v>
      </c>
      <c r="D1972" s="3">
        <v>0.97493055555555552</v>
      </c>
      <c r="E1972" t="s">
        <v>33</v>
      </c>
      <c r="F1972">
        <v>6000</v>
      </c>
      <c r="G1972" t="s">
        <v>189</v>
      </c>
    </row>
    <row r="1973" spans="1:8">
      <c r="A1973" t="s">
        <v>2168</v>
      </c>
      <c r="B1973" t="s">
        <v>147</v>
      </c>
      <c r="C1973" s="2">
        <v>45682</v>
      </c>
      <c r="D1973" s="3">
        <v>0.66469907407407403</v>
      </c>
      <c r="E1973" t="s">
        <v>33</v>
      </c>
      <c r="F1973">
        <v>2000</v>
      </c>
      <c r="G1973" t="s">
        <v>189</v>
      </c>
    </row>
    <row r="1974" spans="1:8">
      <c r="A1974" t="s">
        <v>2169</v>
      </c>
      <c r="B1974" t="s">
        <v>114</v>
      </c>
      <c r="C1974" s="2">
        <v>46117</v>
      </c>
      <c r="D1974" s="3">
        <v>0.97293981481481484</v>
      </c>
      <c r="E1974" t="s">
        <v>33</v>
      </c>
      <c r="F1974">
        <v>10000</v>
      </c>
      <c r="G1974" t="s">
        <v>189</v>
      </c>
    </row>
    <row r="1975" spans="1:8">
      <c r="A1975" t="s">
        <v>2170</v>
      </c>
      <c r="B1975" t="s">
        <v>87</v>
      </c>
      <c r="C1975" s="2">
        <v>45998</v>
      </c>
      <c r="D1975" s="3">
        <v>0.6728587962962963</v>
      </c>
      <c r="E1975" t="s">
        <v>261</v>
      </c>
      <c r="F1975">
        <v>15000</v>
      </c>
      <c r="G1975" t="s">
        <v>189</v>
      </c>
    </row>
    <row r="1976" spans="1:8">
      <c r="A1976" t="s">
        <v>2171</v>
      </c>
      <c r="B1976" t="s">
        <v>154</v>
      </c>
      <c r="C1976" s="2">
        <v>45677</v>
      </c>
      <c r="D1976" s="3">
        <v>0.46732638888888889</v>
      </c>
      <c r="E1976" t="s">
        <v>33</v>
      </c>
      <c r="F1976">
        <v>4000</v>
      </c>
      <c r="G1976" t="s">
        <v>189</v>
      </c>
    </row>
    <row r="1977" spans="1:8">
      <c r="A1977" t="s">
        <v>2172</v>
      </c>
      <c r="B1977" t="s">
        <v>167</v>
      </c>
      <c r="C1977" s="2">
        <v>45934</v>
      </c>
      <c r="D1977" s="3">
        <v>0.76484953703703706</v>
      </c>
      <c r="E1977" t="s">
        <v>194</v>
      </c>
      <c r="F1977">
        <v>0</v>
      </c>
      <c r="G1977" t="s">
        <v>189</v>
      </c>
    </row>
    <row r="1978" spans="1:8">
      <c r="A1978" t="s">
        <v>2173</v>
      </c>
      <c r="B1978" t="s">
        <v>135</v>
      </c>
      <c r="C1978" s="2">
        <v>46074</v>
      </c>
      <c r="D1978" s="3">
        <v>0.75581018518518517</v>
      </c>
      <c r="E1978" t="s">
        <v>33</v>
      </c>
      <c r="F1978">
        <v>6000</v>
      </c>
      <c r="G1978" t="s">
        <v>189</v>
      </c>
    </row>
    <row r="1979" spans="1:8">
      <c r="A1979" t="s">
        <v>2174</v>
      </c>
      <c r="B1979" t="s">
        <v>117</v>
      </c>
      <c r="C1979" s="2">
        <v>45931</v>
      </c>
      <c r="D1979" s="3">
        <v>0.27011574074074068</v>
      </c>
      <c r="E1979" t="s">
        <v>33</v>
      </c>
      <c r="F1979">
        <v>10000</v>
      </c>
      <c r="G1979" t="s">
        <v>189</v>
      </c>
    </row>
    <row r="1980" spans="1:8">
      <c r="A1980" t="s">
        <v>2175</v>
      </c>
      <c r="B1980" t="s">
        <v>146</v>
      </c>
      <c r="C1980" s="2">
        <v>45774</v>
      </c>
      <c r="D1980" s="3">
        <v>8.9479166666666665E-2</v>
      </c>
      <c r="E1980" t="s">
        <v>194</v>
      </c>
      <c r="F1980">
        <v>0</v>
      </c>
      <c r="G1980" t="s">
        <v>189</v>
      </c>
    </row>
    <row r="1981" spans="1:8">
      <c r="A1981" t="s">
        <v>2176</v>
      </c>
      <c r="B1981" t="s">
        <v>102</v>
      </c>
      <c r="C1981" s="2">
        <v>46040</v>
      </c>
      <c r="D1981" s="3">
        <v>0.2339236111111111</v>
      </c>
      <c r="E1981" t="s">
        <v>33</v>
      </c>
      <c r="F1981">
        <v>1000</v>
      </c>
      <c r="G1981" t="s">
        <v>189</v>
      </c>
    </row>
    <row r="1982" spans="1:8">
      <c r="A1982" t="s">
        <v>2177</v>
      </c>
      <c r="B1982" t="s">
        <v>71</v>
      </c>
      <c r="C1982" s="2">
        <v>45671</v>
      </c>
      <c r="D1982" s="3">
        <v>0.76521990740740742</v>
      </c>
      <c r="E1982" t="s">
        <v>211</v>
      </c>
      <c r="F1982">
        <v>0</v>
      </c>
      <c r="G1982" t="s">
        <v>189</v>
      </c>
    </row>
    <row r="1983" spans="1:8">
      <c r="A1983" t="s">
        <v>2178</v>
      </c>
      <c r="B1983" t="s">
        <v>155</v>
      </c>
      <c r="C1983" s="2">
        <v>46129</v>
      </c>
      <c r="D1983" s="3">
        <v>0.72349537037037037</v>
      </c>
      <c r="E1983" t="s">
        <v>33</v>
      </c>
      <c r="F1983">
        <v>8000</v>
      </c>
      <c r="G1983" t="s">
        <v>189</v>
      </c>
    </row>
    <row r="1984" spans="1:8">
      <c r="A1984" t="s">
        <v>2179</v>
      </c>
      <c r="B1984" t="s">
        <v>171</v>
      </c>
      <c r="C1984" s="2">
        <v>45800</v>
      </c>
      <c r="D1984" s="3">
        <v>0.3666550925925926</v>
      </c>
      <c r="E1984" t="s">
        <v>33</v>
      </c>
      <c r="F1984">
        <v>1000</v>
      </c>
      <c r="G1984" t="s">
        <v>189</v>
      </c>
    </row>
    <row r="1985" spans="1:7">
      <c r="A1985" t="s">
        <v>2180</v>
      </c>
      <c r="B1985" t="s">
        <v>89</v>
      </c>
      <c r="C1985" s="2">
        <v>45661</v>
      </c>
      <c r="D1985" s="3">
        <v>0.61335648148148147</v>
      </c>
      <c r="E1985" t="s">
        <v>33</v>
      </c>
      <c r="F1985">
        <v>1000</v>
      </c>
      <c r="G1985" t="s">
        <v>189</v>
      </c>
    </row>
    <row r="1986" spans="1:7">
      <c r="A1986" t="s">
        <v>2181</v>
      </c>
      <c r="B1986" t="s">
        <v>161</v>
      </c>
      <c r="C1986" s="2">
        <v>46200</v>
      </c>
      <c r="D1986" s="3">
        <v>0.36958333333333332</v>
      </c>
      <c r="E1986" t="s">
        <v>33</v>
      </c>
      <c r="F1986">
        <v>5000</v>
      </c>
      <c r="G1986" t="s">
        <v>189</v>
      </c>
    </row>
    <row r="1987" spans="1:7">
      <c r="A1987" t="s">
        <v>2182</v>
      </c>
      <c r="B1987" t="s">
        <v>103</v>
      </c>
      <c r="C1987" s="2">
        <v>46138</v>
      </c>
      <c r="D1987" s="3">
        <v>0.4886226851851852</v>
      </c>
      <c r="E1987" t="s">
        <v>211</v>
      </c>
      <c r="F1987">
        <v>0</v>
      </c>
      <c r="G1987" t="s">
        <v>189</v>
      </c>
    </row>
    <row r="1988" spans="1:7">
      <c r="A1988" t="s">
        <v>2183</v>
      </c>
      <c r="B1988" t="s">
        <v>103</v>
      </c>
      <c r="C1988" s="2">
        <v>46177</v>
      </c>
      <c r="D1988" s="3">
        <v>7.7777777777777784E-3</v>
      </c>
      <c r="E1988" t="s">
        <v>33</v>
      </c>
      <c r="F1988">
        <v>6000</v>
      </c>
      <c r="G1988" t="s">
        <v>189</v>
      </c>
    </row>
    <row r="1989" spans="1:7">
      <c r="A1989" t="s">
        <v>2184</v>
      </c>
      <c r="B1989" t="s">
        <v>104</v>
      </c>
      <c r="C1989" s="2">
        <v>45784</v>
      </c>
      <c r="D1989" s="3">
        <v>0.75291666666666668</v>
      </c>
      <c r="E1989" t="s">
        <v>33</v>
      </c>
      <c r="F1989">
        <v>3000</v>
      </c>
      <c r="G1989" t="s">
        <v>189</v>
      </c>
    </row>
    <row r="1990" spans="1:7">
      <c r="A1990" t="s">
        <v>2185</v>
      </c>
      <c r="B1990" t="s">
        <v>110</v>
      </c>
      <c r="C1990" s="2">
        <v>45824</v>
      </c>
      <c r="D1990" s="3">
        <v>0.57890046296296294</v>
      </c>
      <c r="E1990" t="s">
        <v>33</v>
      </c>
      <c r="F1990">
        <v>4000</v>
      </c>
      <c r="G1990" t="s">
        <v>189</v>
      </c>
    </row>
    <row r="1991" spans="1:7">
      <c r="A1991" t="s">
        <v>2186</v>
      </c>
      <c r="B1991" t="s">
        <v>117</v>
      </c>
      <c r="C1991" s="2">
        <v>45881</v>
      </c>
      <c r="D1991" s="3">
        <v>0.6196990740740741</v>
      </c>
      <c r="E1991" t="s">
        <v>194</v>
      </c>
      <c r="F1991">
        <v>0</v>
      </c>
      <c r="G1991" t="s">
        <v>189</v>
      </c>
    </row>
    <row r="1992" spans="1:7">
      <c r="A1992" t="s">
        <v>2187</v>
      </c>
      <c r="B1992" t="s">
        <v>164</v>
      </c>
      <c r="C1992" s="2">
        <v>45915</v>
      </c>
      <c r="D1992" s="3">
        <v>0.46532407407407411</v>
      </c>
      <c r="E1992" t="s">
        <v>33</v>
      </c>
      <c r="F1992">
        <v>5000</v>
      </c>
      <c r="G1992" t="s">
        <v>189</v>
      </c>
    </row>
    <row r="1993" spans="1:7">
      <c r="A1993" t="s">
        <v>2188</v>
      </c>
      <c r="B1993" t="s">
        <v>174</v>
      </c>
      <c r="C1993" s="2">
        <v>45719</v>
      </c>
      <c r="D1993" s="3">
        <v>0.7447569444444444</v>
      </c>
      <c r="E1993" t="s">
        <v>33</v>
      </c>
      <c r="F1993">
        <v>5000</v>
      </c>
      <c r="G1993" t="s">
        <v>189</v>
      </c>
    </row>
    <row r="1994" spans="1:7">
      <c r="A1994" t="s">
        <v>2189</v>
      </c>
      <c r="B1994" t="s">
        <v>176</v>
      </c>
      <c r="C1994" s="2">
        <v>45748</v>
      </c>
      <c r="D1994" s="3">
        <v>0.53469907407407402</v>
      </c>
      <c r="E1994" t="s">
        <v>211</v>
      </c>
      <c r="F1994">
        <v>0</v>
      </c>
      <c r="G1994" t="s">
        <v>189</v>
      </c>
    </row>
    <row r="1995" spans="1:7">
      <c r="A1995" t="s">
        <v>2190</v>
      </c>
      <c r="B1995" t="s">
        <v>158</v>
      </c>
      <c r="C1995" s="2">
        <v>45725</v>
      </c>
      <c r="D1995" s="3">
        <v>0.69922453703703702</v>
      </c>
      <c r="E1995" t="s">
        <v>33</v>
      </c>
      <c r="F1995">
        <v>3000</v>
      </c>
      <c r="G1995" t="s">
        <v>189</v>
      </c>
    </row>
    <row r="1996" spans="1:7">
      <c r="A1996" t="s">
        <v>2191</v>
      </c>
      <c r="B1996" t="s">
        <v>142</v>
      </c>
      <c r="C1996" s="2">
        <v>46037</v>
      </c>
      <c r="D1996" s="3">
        <v>0.70035879629629627</v>
      </c>
      <c r="E1996" t="s">
        <v>33</v>
      </c>
      <c r="F1996">
        <v>2000</v>
      </c>
      <c r="G1996" t="s">
        <v>189</v>
      </c>
    </row>
    <row r="1997" spans="1:7">
      <c r="A1997" t="s">
        <v>2192</v>
      </c>
      <c r="B1997" t="s">
        <v>101</v>
      </c>
      <c r="C1997" s="2">
        <v>45701</v>
      </c>
      <c r="D1997" s="3">
        <v>0.76839120370370373</v>
      </c>
      <c r="E1997" t="s">
        <v>211</v>
      </c>
      <c r="F1997">
        <v>0</v>
      </c>
      <c r="G1997" t="s">
        <v>189</v>
      </c>
    </row>
    <row r="1998" spans="1:7">
      <c r="A1998" t="s">
        <v>2193</v>
      </c>
      <c r="B1998" t="s">
        <v>132</v>
      </c>
      <c r="C1998" s="2">
        <v>46132</v>
      </c>
      <c r="D1998" s="3">
        <v>0.85379629629629628</v>
      </c>
      <c r="E1998" t="s">
        <v>33</v>
      </c>
      <c r="F1998">
        <v>4000</v>
      </c>
      <c r="G1998" t="s">
        <v>189</v>
      </c>
    </row>
    <row r="1999" spans="1:7">
      <c r="A1999" t="s">
        <v>2194</v>
      </c>
      <c r="B1999" t="s">
        <v>76</v>
      </c>
      <c r="C1999" s="2">
        <v>45800</v>
      </c>
      <c r="D1999" s="3">
        <v>0.80896990740740737</v>
      </c>
      <c r="E1999" t="s">
        <v>33</v>
      </c>
      <c r="F1999">
        <v>4000</v>
      </c>
      <c r="G1999" t="s">
        <v>189</v>
      </c>
    </row>
    <row r="2000" spans="1:7">
      <c r="A2000" t="s">
        <v>2195</v>
      </c>
      <c r="B2000" t="s">
        <v>136</v>
      </c>
      <c r="C2000" s="2">
        <v>45834</v>
      </c>
      <c r="D2000" s="3">
        <v>0.34112268518518518</v>
      </c>
      <c r="E2000" t="s">
        <v>33</v>
      </c>
      <c r="F2000">
        <v>4000</v>
      </c>
      <c r="G2000" t="s">
        <v>189</v>
      </c>
    </row>
    <row r="2001" spans="1:8">
      <c r="A2001" t="s">
        <v>2196</v>
      </c>
      <c r="B2001" t="s">
        <v>115</v>
      </c>
      <c r="C2001" s="2">
        <v>46003</v>
      </c>
      <c r="D2001" s="3">
        <v>0.35515046296296299</v>
      </c>
      <c r="E2001" t="s">
        <v>33</v>
      </c>
      <c r="F2001">
        <v>6000</v>
      </c>
      <c r="G2001" t="s">
        <v>189</v>
      </c>
    </row>
    <row r="2002" spans="1:8">
      <c r="A2002" t="s">
        <v>2197</v>
      </c>
      <c r="B2002" t="s">
        <v>104</v>
      </c>
      <c r="C2002" s="2">
        <v>46156</v>
      </c>
      <c r="D2002" s="3">
        <v>0.73017361111111112</v>
      </c>
      <c r="E2002" t="s">
        <v>33</v>
      </c>
      <c r="F2002">
        <v>1500</v>
      </c>
      <c r="G2002" t="s">
        <v>189</v>
      </c>
    </row>
    <row r="2003" spans="1:8">
      <c r="A2003" t="s">
        <v>2198</v>
      </c>
      <c r="B2003" t="s">
        <v>166</v>
      </c>
      <c r="C2003" s="2">
        <v>45719</v>
      </c>
      <c r="D2003" s="3">
        <v>0.50421296296296292</v>
      </c>
      <c r="E2003" t="s">
        <v>261</v>
      </c>
      <c r="F2003">
        <v>20000</v>
      </c>
      <c r="G2003" t="s">
        <v>189</v>
      </c>
    </row>
    <row r="2004" spans="1:8">
      <c r="A2004" t="s">
        <v>2199</v>
      </c>
      <c r="B2004" t="s">
        <v>118</v>
      </c>
      <c r="C2004" s="2">
        <v>45802</v>
      </c>
      <c r="D2004" s="3">
        <v>0.39711805555555563</v>
      </c>
      <c r="E2004" t="s">
        <v>33</v>
      </c>
      <c r="F2004">
        <v>5000</v>
      </c>
      <c r="G2004" t="s">
        <v>189</v>
      </c>
    </row>
    <row r="2005" spans="1:8">
      <c r="A2005" t="s">
        <v>2200</v>
      </c>
      <c r="B2005" t="s">
        <v>120</v>
      </c>
      <c r="C2005" s="2">
        <v>45820</v>
      </c>
      <c r="D2005" s="3">
        <v>0.51369212962962962</v>
      </c>
      <c r="E2005" t="s">
        <v>33</v>
      </c>
      <c r="F2005">
        <v>8000</v>
      </c>
      <c r="G2005" t="s">
        <v>189</v>
      </c>
    </row>
    <row r="2006" spans="1:8">
      <c r="A2006" t="s">
        <v>2201</v>
      </c>
      <c r="B2006" t="s">
        <v>95</v>
      </c>
      <c r="C2006" s="2">
        <v>46200</v>
      </c>
      <c r="D2006" s="3">
        <v>0.49054398148148148</v>
      </c>
      <c r="E2006" t="s">
        <v>194</v>
      </c>
      <c r="F2006">
        <v>0</v>
      </c>
      <c r="G2006" t="s">
        <v>189</v>
      </c>
    </row>
    <row r="2007" spans="1:8">
      <c r="A2007" t="s">
        <v>2202</v>
      </c>
      <c r="B2007" t="s">
        <v>128</v>
      </c>
      <c r="C2007" s="2">
        <v>46142</v>
      </c>
      <c r="D2007" s="3">
        <v>0.2280439814814815</v>
      </c>
      <c r="E2007" t="s">
        <v>33</v>
      </c>
      <c r="F2007">
        <v>2000</v>
      </c>
      <c r="G2007" t="s">
        <v>214</v>
      </c>
      <c r="H2007" t="s">
        <v>1215</v>
      </c>
    </row>
    <row r="2008" spans="1:8">
      <c r="A2008" t="s">
        <v>2203</v>
      </c>
      <c r="B2008" t="s">
        <v>121</v>
      </c>
      <c r="C2008" s="2">
        <v>46145</v>
      </c>
      <c r="D2008" s="3">
        <v>0.8162152777777778</v>
      </c>
      <c r="E2008" t="s">
        <v>33</v>
      </c>
      <c r="F2008">
        <v>3000</v>
      </c>
      <c r="G2008" t="s">
        <v>189</v>
      </c>
    </row>
    <row r="2009" spans="1:8">
      <c r="A2009" t="s">
        <v>2204</v>
      </c>
      <c r="B2009" t="s">
        <v>95</v>
      </c>
      <c r="C2009" s="2">
        <v>45987</v>
      </c>
      <c r="D2009" s="3">
        <v>0.81733796296296302</v>
      </c>
      <c r="E2009" t="s">
        <v>33</v>
      </c>
      <c r="F2009">
        <v>8000</v>
      </c>
      <c r="G2009" t="s">
        <v>189</v>
      </c>
    </row>
    <row r="2010" spans="1:8">
      <c r="A2010" t="s">
        <v>2205</v>
      </c>
      <c r="B2010" t="s">
        <v>112</v>
      </c>
      <c r="C2010" s="2">
        <v>46158</v>
      </c>
      <c r="D2010" s="3">
        <v>0.70556712962962964</v>
      </c>
      <c r="E2010" t="s">
        <v>33</v>
      </c>
      <c r="F2010">
        <v>1000</v>
      </c>
      <c r="G2010" t="s">
        <v>189</v>
      </c>
    </row>
    <row r="2011" spans="1:8">
      <c r="A2011" t="s">
        <v>2206</v>
      </c>
      <c r="B2011" t="s">
        <v>98</v>
      </c>
      <c r="C2011" s="2">
        <v>45987</v>
      </c>
      <c r="D2011" s="3">
        <v>0.27186342592592588</v>
      </c>
      <c r="E2011" t="s">
        <v>33</v>
      </c>
      <c r="F2011">
        <v>2500</v>
      </c>
      <c r="G2011" t="s">
        <v>189</v>
      </c>
    </row>
    <row r="2012" spans="1:8">
      <c r="A2012" t="s">
        <v>2207</v>
      </c>
      <c r="B2012" t="s">
        <v>130</v>
      </c>
      <c r="C2012" s="2">
        <v>45855</v>
      </c>
      <c r="D2012" s="3">
        <v>0.80399305555555556</v>
      </c>
      <c r="E2012" t="s">
        <v>33</v>
      </c>
      <c r="F2012">
        <v>500</v>
      </c>
      <c r="G2012" t="s">
        <v>189</v>
      </c>
    </row>
    <row r="2013" spans="1:8">
      <c r="A2013" t="s">
        <v>2208</v>
      </c>
      <c r="B2013" t="s">
        <v>109</v>
      </c>
      <c r="C2013" s="2">
        <v>45661</v>
      </c>
      <c r="D2013" s="3">
        <v>0.53656250000000005</v>
      </c>
      <c r="E2013" t="s">
        <v>33</v>
      </c>
      <c r="F2013">
        <v>1500</v>
      </c>
      <c r="G2013" t="s">
        <v>189</v>
      </c>
    </row>
    <row r="2014" spans="1:8">
      <c r="A2014" t="s">
        <v>2209</v>
      </c>
      <c r="B2014" t="s">
        <v>121</v>
      </c>
      <c r="C2014" s="2">
        <v>46154</v>
      </c>
      <c r="D2014" s="3">
        <v>0.98537037037037034</v>
      </c>
      <c r="E2014" t="s">
        <v>33</v>
      </c>
      <c r="F2014">
        <v>10000</v>
      </c>
      <c r="G2014" t="s">
        <v>189</v>
      </c>
    </row>
    <row r="2015" spans="1:8">
      <c r="A2015" t="s">
        <v>2210</v>
      </c>
      <c r="B2015" t="s">
        <v>157</v>
      </c>
      <c r="C2015" s="2">
        <v>45781</v>
      </c>
      <c r="D2015" s="3">
        <v>0.46096064814814808</v>
      </c>
      <c r="E2015" t="s">
        <v>211</v>
      </c>
      <c r="F2015">
        <v>0</v>
      </c>
      <c r="G2015" t="s">
        <v>189</v>
      </c>
    </row>
    <row r="2016" spans="1:8">
      <c r="A2016" t="s">
        <v>2211</v>
      </c>
      <c r="B2016" t="s">
        <v>145</v>
      </c>
      <c r="C2016" s="2">
        <v>45947</v>
      </c>
      <c r="D2016" s="3">
        <v>0.43364583333333329</v>
      </c>
      <c r="E2016" t="s">
        <v>33</v>
      </c>
      <c r="F2016">
        <v>500</v>
      </c>
      <c r="G2016" t="s">
        <v>189</v>
      </c>
    </row>
    <row r="2017" spans="1:7">
      <c r="A2017" t="s">
        <v>2212</v>
      </c>
      <c r="B2017" t="s">
        <v>107</v>
      </c>
      <c r="C2017" s="2">
        <v>45805</v>
      </c>
      <c r="D2017" s="3">
        <v>0.45950231481481479</v>
      </c>
      <c r="E2017" t="s">
        <v>33</v>
      </c>
      <c r="F2017">
        <v>4000</v>
      </c>
      <c r="G2017" t="s">
        <v>189</v>
      </c>
    </row>
    <row r="2018" spans="1:7">
      <c r="A2018" t="s">
        <v>2213</v>
      </c>
      <c r="B2018" t="s">
        <v>140</v>
      </c>
      <c r="C2018" s="2">
        <v>45809</v>
      </c>
      <c r="D2018" s="3">
        <v>0.6420717592592593</v>
      </c>
      <c r="E2018" t="s">
        <v>33</v>
      </c>
      <c r="F2018">
        <v>5000</v>
      </c>
      <c r="G2018" t="s">
        <v>189</v>
      </c>
    </row>
    <row r="2019" spans="1:7">
      <c r="A2019" t="s">
        <v>2214</v>
      </c>
      <c r="B2019" t="s">
        <v>91</v>
      </c>
      <c r="C2019" s="2">
        <v>45938</v>
      </c>
      <c r="D2019" s="3">
        <v>0.63385416666666672</v>
      </c>
      <c r="E2019" t="s">
        <v>33</v>
      </c>
      <c r="F2019">
        <v>2500</v>
      </c>
      <c r="G2019" t="s">
        <v>189</v>
      </c>
    </row>
    <row r="2020" spans="1:7">
      <c r="A2020" t="s">
        <v>2215</v>
      </c>
      <c r="B2020" t="s">
        <v>95</v>
      </c>
      <c r="C2020" s="2">
        <v>45988</v>
      </c>
      <c r="D2020" s="3">
        <v>0.92156249999999995</v>
      </c>
      <c r="E2020" t="s">
        <v>211</v>
      </c>
      <c r="F2020">
        <v>0</v>
      </c>
      <c r="G2020" t="s">
        <v>189</v>
      </c>
    </row>
    <row r="2021" spans="1:7">
      <c r="A2021" t="s">
        <v>2216</v>
      </c>
      <c r="B2021" t="s">
        <v>128</v>
      </c>
      <c r="C2021" s="2">
        <v>45803</v>
      </c>
      <c r="D2021" s="3">
        <v>0.53222222222222226</v>
      </c>
      <c r="E2021" t="s">
        <v>33</v>
      </c>
      <c r="F2021">
        <v>10000</v>
      </c>
      <c r="G2021" t="s">
        <v>189</v>
      </c>
    </row>
    <row r="2022" spans="1:7">
      <c r="A2022" t="s">
        <v>2217</v>
      </c>
      <c r="B2022" t="s">
        <v>122</v>
      </c>
      <c r="C2022" s="2">
        <v>46063</v>
      </c>
      <c r="D2022" s="3">
        <v>0.36103009259259261</v>
      </c>
      <c r="E2022" t="s">
        <v>194</v>
      </c>
      <c r="F2022">
        <v>0</v>
      </c>
      <c r="G2022" t="s">
        <v>189</v>
      </c>
    </row>
    <row r="2023" spans="1:7">
      <c r="A2023" t="s">
        <v>2218</v>
      </c>
      <c r="B2023" t="s">
        <v>122</v>
      </c>
      <c r="C2023" s="2">
        <v>45698</v>
      </c>
      <c r="D2023" s="3">
        <v>0.83594907407407404</v>
      </c>
      <c r="E2023" t="s">
        <v>33</v>
      </c>
      <c r="F2023">
        <v>1500</v>
      </c>
      <c r="G2023" t="s">
        <v>189</v>
      </c>
    </row>
    <row r="2024" spans="1:7">
      <c r="A2024" t="s">
        <v>2219</v>
      </c>
      <c r="B2024" t="s">
        <v>84</v>
      </c>
      <c r="C2024" s="2">
        <v>45801</v>
      </c>
      <c r="D2024" s="3">
        <v>0.35636574074074068</v>
      </c>
      <c r="E2024" t="s">
        <v>211</v>
      </c>
      <c r="F2024">
        <v>0</v>
      </c>
      <c r="G2024" t="s">
        <v>189</v>
      </c>
    </row>
    <row r="2025" spans="1:7">
      <c r="A2025" t="s">
        <v>2220</v>
      </c>
      <c r="B2025" t="s">
        <v>177</v>
      </c>
      <c r="C2025" s="2">
        <v>46026</v>
      </c>
      <c r="D2025" s="3">
        <v>0.93130787037037033</v>
      </c>
      <c r="E2025" t="s">
        <v>33</v>
      </c>
      <c r="F2025">
        <v>1000</v>
      </c>
      <c r="G2025" t="s">
        <v>189</v>
      </c>
    </row>
    <row r="2026" spans="1:7">
      <c r="A2026" t="s">
        <v>2221</v>
      </c>
      <c r="B2026" t="s">
        <v>150</v>
      </c>
      <c r="C2026" s="2">
        <v>45721</v>
      </c>
      <c r="D2026" s="3">
        <v>0.69571759259259258</v>
      </c>
      <c r="E2026" t="s">
        <v>33</v>
      </c>
      <c r="F2026">
        <v>1500</v>
      </c>
      <c r="G2026" t="s">
        <v>189</v>
      </c>
    </row>
    <row r="2027" spans="1:7">
      <c r="A2027" t="s">
        <v>2222</v>
      </c>
      <c r="B2027" t="s">
        <v>89</v>
      </c>
      <c r="C2027" s="2">
        <v>45870</v>
      </c>
      <c r="D2027" s="3">
        <v>0.63041666666666663</v>
      </c>
      <c r="E2027" t="s">
        <v>211</v>
      </c>
      <c r="F2027">
        <v>0</v>
      </c>
      <c r="G2027" t="s">
        <v>189</v>
      </c>
    </row>
    <row r="2028" spans="1:7">
      <c r="A2028" t="s">
        <v>2223</v>
      </c>
      <c r="B2028" t="s">
        <v>111</v>
      </c>
      <c r="C2028" s="2">
        <v>45715</v>
      </c>
      <c r="D2028" s="3">
        <v>0.73265046296296299</v>
      </c>
      <c r="E2028" t="s">
        <v>33</v>
      </c>
      <c r="F2028">
        <v>2000</v>
      </c>
      <c r="G2028" t="s">
        <v>189</v>
      </c>
    </row>
    <row r="2029" spans="1:7">
      <c r="A2029" t="s">
        <v>2224</v>
      </c>
      <c r="B2029" t="s">
        <v>79</v>
      </c>
      <c r="C2029" s="2">
        <v>45882</v>
      </c>
      <c r="D2029" s="3">
        <v>0.79855324074074074</v>
      </c>
      <c r="E2029" t="s">
        <v>33</v>
      </c>
      <c r="F2029">
        <v>3000</v>
      </c>
      <c r="G2029" t="s">
        <v>189</v>
      </c>
    </row>
    <row r="2030" spans="1:7">
      <c r="A2030" t="s">
        <v>2225</v>
      </c>
      <c r="B2030" t="s">
        <v>177</v>
      </c>
      <c r="C2030" s="2">
        <v>46063</v>
      </c>
      <c r="D2030" s="3">
        <v>7.5208333333333335E-2</v>
      </c>
      <c r="E2030" t="s">
        <v>33</v>
      </c>
      <c r="F2030">
        <v>10000</v>
      </c>
      <c r="G2030" t="s">
        <v>189</v>
      </c>
    </row>
    <row r="2031" spans="1:7">
      <c r="A2031" t="s">
        <v>2226</v>
      </c>
      <c r="B2031" t="s">
        <v>134</v>
      </c>
      <c r="C2031" s="2">
        <v>45727</v>
      </c>
      <c r="D2031" s="3">
        <v>0.1507175925925926</v>
      </c>
      <c r="E2031" t="s">
        <v>33</v>
      </c>
      <c r="F2031">
        <v>8000</v>
      </c>
      <c r="G2031" t="s">
        <v>189</v>
      </c>
    </row>
    <row r="2032" spans="1:7">
      <c r="A2032" t="s">
        <v>2227</v>
      </c>
      <c r="B2032" t="s">
        <v>125</v>
      </c>
      <c r="C2032" s="2">
        <v>45740</v>
      </c>
      <c r="D2032" s="3">
        <v>0.72467592592592589</v>
      </c>
      <c r="E2032" t="s">
        <v>211</v>
      </c>
      <c r="F2032">
        <v>0</v>
      </c>
      <c r="G2032" t="s">
        <v>189</v>
      </c>
    </row>
    <row r="2033" spans="1:8">
      <c r="A2033" t="s">
        <v>2228</v>
      </c>
      <c r="B2033" t="s">
        <v>108</v>
      </c>
      <c r="C2033" s="2">
        <v>45813</v>
      </c>
      <c r="D2033" s="3">
        <v>0.70740740740740737</v>
      </c>
      <c r="E2033" t="s">
        <v>194</v>
      </c>
      <c r="F2033">
        <v>0</v>
      </c>
      <c r="G2033" t="s">
        <v>189</v>
      </c>
    </row>
    <row r="2034" spans="1:8">
      <c r="A2034" t="s">
        <v>2229</v>
      </c>
      <c r="B2034" t="s">
        <v>152</v>
      </c>
      <c r="C2034" s="2">
        <v>46041</v>
      </c>
      <c r="D2034" s="3">
        <v>0.674224537037037</v>
      </c>
      <c r="E2034" t="s">
        <v>33</v>
      </c>
      <c r="F2034">
        <v>8000</v>
      </c>
      <c r="G2034" t="s">
        <v>189</v>
      </c>
    </row>
    <row r="2035" spans="1:8">
      <c r="A2035" t="s">
        <v>2230</v>
      </c>
      <c r="B2035" t="s">
        <v>106</v>
      </c>
      <c r="C2035" s="2">
        <v>45992</v>
      </c>
      <c r="D2035" s="3">
        <v>0.85077546296296291</v>
      </c>
      <c r="E2035" t="s">
        <v>33</v>
      </c>
      <c r="F2035">
        <v>5000</v>
      </c>
      <c r="G2035" t="s">
        <v>189</v>
      </c>
    </row>
    <row r="2036" spans="1:8">
      <c r="A2036" t="s">
        <v>2231</v>
      </c>
      <c r="B2036" t="s">
        <v>158</v>
      </c>
      <c r="C2036" s="2">
        <v>46182</v>
      </c>
      <c r="D2036" s="3">
        <v>0.80082175925925925</v>
      </c>
      <c r="E2036" t="s">
        <v>33</v>
      </c>
      <c r="F2036">
        <v>4000</v>
      </c>
      <c r="G2036" t="s">
        <v>189</v>
      </c>
    </row>
    <row r="2037" spans="1:8">
      <c r="A2037" t="s">
        <v>2232</v>
      </c>
      <c r="B2037" t="s">
        <v>176</v>
      </c>
      <c r="C2037" s="2">
        <v>45868</v>
      </c>
      <c r="D2037" s="3">
        <v>0.35887731481481477</v>
      </c>
      <c r="E2037" t="s">
        <v>194</v>
      </c>
      <c r="F2037">
        <v>0</v>
      </c>
      <c r="G2037" t="s">
        <v>189</v>
      </c>
    </row>
    <row r="2038" spans="1:8">
      <c r="A2038" t="s">
        <v>2233</v>
      </c>
      <c r="B2038" t="s">
        <v>167</v>
      </c>
      <c r="C2038" s="2">
        <v>45877</v>
      </c>
      <c r="D2038" s="3">
        <v>0.86966435185185187</v>
      </c>
      <c r="E2038" t="s">
        <v>33</v>
      </c>
      <c r="F2038">
        <v>500</v>
      </c>
      <c r="G2038" t="s">
        <v>189</v>
      </c>
    </row>
    <row r="2039" spans="1:8">
      <c r="A2039" t="s">
        <v>2234</v>
      </c>
      <c r="B2039" t="s">
        <v>110</v>
      </c>
      <c r="C2039" s="2">
        <v>45916</v>
      </c>
      <c r="D2039" s="3">
        <v>0.37591435185185179</v>
      </c>
      <c r="E2039" t="s">
        <v>33</v>
      </c>
      <c r="F2039">
        <v>1500</v>
      </c>
      <c r="G2039" t="s">
        <v>189</v>
      </c>
    </row>
    <row r="2040" spans="1:8">
      <c r="A2040" t="s">
        <v>2235</v>
      </c>
      <c r="B2040" t="s">
        <v>107</v>
      </c>
      <c r="C2040" s="2">
        <v>46169</v>
      </c>
      <c r="D2040" s="3">
        <v>0.93386574074074069</v>
      </c>
      <c r="E2040" t="s">
        <v>33</v>
      </c>
      <c r="F2040">
        <v>4000</v>
      </c>
      <c r="G2040" t="s">
        <v>189</v>
      </c>
    </row>
    <row r="2041" spans="1:8">
      <c r="A2041" t="s">
        <v>2236</v>
      </c>
      <c r="B2041" t="s">
        <v>101</v>
      </c>
      <c r="C2041" s="2">
        <v>46161</v>
      </c>
      <c r="D2041" s="3">
        <v>0.65159722222222227</v>
      </c>
      <c r="E2041" t="s">
        <v>194</v>
      </c>
      <c r="F2041">
        <v>0</v>
      </c>
      <c r="G2041" t="s">
        <v>189</v>
      </c>
    </row>
    <row r="2042" spans="1:8">
      <c r="A2042" t="s">
        <v>2237</v>
      </c>
      <c r="B2042" t="s">
        <v>112</v>
      </c>
      <c r="C2042" s="2">
        <v>45737</v>
      </c>
      <c r="D2042" s="3">
        <v>0.74722222222222223</v>
      </c>
      <c r="E2042" t="s">
        <v>194</v>
      </c>
      <c r="F2042">
        <v>0</v>
      </c>
      <c r="G2042" t="s">
        <v>189</v>
      </c>
    </row>
    <row r="2043" spans="1:8">
      <c r="A2043" t="s">
        <v>2238</v>
      </c>
      <c r="B2043" t="s">
        <v>71</v>
      </c>
      <c r="C2043" s="2">
        <v>45938</v>
      </c>
      <c r="D2043" s="3">
        <v>0.88851851851851849</v>
      </c>
      <c r="E2043" t="s">
        <v>33</v>
      </c>
      <c r="F2043">
        <v>8000</v>
      </c>
      <c r="G2043" t="s">
        <v>214</v>
      </c>
      <c r="H2043" t="s">
        <v>1103</v>
      </c>
    </row>
    <row r="2044" spans="1:8">
      <c r="A2044" t="s">
        <v>2239</v>
      </c>
      <c r="B2044" t="s">
        <v>81</v>
      </c>
      <c r="C2044" s="2">
        <v>46034</v>
      </c>
      <c r="D2044" s="3">
        <v>0.38364583333333341</v>
      </c>
      <c r="E2044" t="s">
        <v>194</v>
      </c>
      <c r="F2044">
        <v>0</v>
      </c>
      <c r="G2044" t="s">
        <v>189</v>
      </c>
    </row>
    <row r="2045" spans="1:8">
      <c r="A2045" t="s">
        <v>2240</v>
      </c>
      <c r="B2045" t="s">
        <v>116</v>
      </c>
      <c r="C2045" s="2">
        <v>46085</v>
      </c>
      <c r="D2045" s="3">
        <v>0.72209490740740745</v>
      </c>
      <c r="E2045" t="s">
        <v>33</v>
      </c>
      <c r="F2045">
        <v>1000</v>
      </c>
      <c r="G2045" t="s">
        <v>189</v>
      </c>
    </row>
    <row r="2046" spans="1:8">
      <c r="A2046" t="s">
        <v>2241</v>
      </c>
      <c r="B2046" t="s">
        <v>114</v>
      </c>
      <c r="C2046" s="2">
        <v>46125</v>
      </c>
      <c r="D2046" s="3">
        <v>0.91447916666666662</v>
      </c>
      <c r="E2046" t="s">
        <v>211</v>
      </c>
      <c r="F2046">
        <v>0</v>
      </c>
      <c r="G2046" t="s">
        <v>189</v>
      </c>
    </row>
    <row r="2047" spans="1:8">
      <c r="A2047" t="s">
        <v>2242</v>
      </c>
      <c r="B2047" t="s">
        <v>162</v>
      </c>
      <c r="C2047" s="2">
        <v>45689</v>
      </c>
      <c r="D2047" s="3">
        <v>0.87465277777777772</v>
      </c>
      <c r="E2047" t="s">
        <v>33</v>
      </c>
      <c r="F2047">
        <v>1000</v>
      </c>
      <c r="G2047" t="s">
        <v>189</v>
      </c>
    </row>
    <row r="2048" spans="1:8">
      <c r="A2048" t="s">
        <v>2243</v>
      </c>
      <c r="B2048" t="s">
        <v>111</v>
      </c>
      <c r="C2048" s="2">
        <v>46124</v>
      </c>
      <c r="D2048" s="3">
        <v>0.85953703703703699</v>
      </c>
      <c r="E2048" t="s">
        <v>33</v>
      </c>
      <c r="F2048">
        <v>2500</v>
      </c>
      <c r="G2048" t="s">
        <v>189</v>
      </c>
    </row>
    <row r="2049" spans="1:7">
      <c r="A2049" t="s">
        <v>2244</v>
      </c>
      <c r="B2049" t="s">
        <v>153</v>
      </c>
      <c r="C2049" s="2">
        <v>46149</v>
      </c>
      <c r="D2049" s="3">
        <v>0.23899305555555561</v>
      </c>
      <c r="E2049" t="s">
        <v>33</v>
      </c>
      <c r="F2049">
        <v>4000</v>
      </c>
      <c r="G2049" t="s">
        <v>189</v>
      </c>
    </row>
    <row r="2050" spans="1:7">
      <c r="A2050" t="s">
        <v>2245</v>
      </c>
      <c r="B2050" t="s">
        <v>76</v>
      </c>
      <c r="C2050" s="2">
        <v>45696</v>
      </c>
      <c r="D2050" s="3">
        <v>0.7038078703703704</v>
      </c>
      <c r="E2050" t="s">
        <v>33</v>
      </c>
      <c r="F2050">
        <v>500</v>
      </c>
      <c r="G2050" t="s">
        <v>189</v>
      </c>
    </row>
    <row r="2051" spans="1:7">
      <c r="A2051" t="s">
        <v>2246</v>
      </c>
      <c r="B2051" t="s">
        <v>79</v>
      </c>
      <c r="C2051" s="2">
        <v>45722</v>
      </c>
      <c r="D2051" s="3">
        <v>0.95575231481481482</v>
      </c>
      <c r="E2051" t="s">
        <v>33</v>
      </c>
      <c r="F2051">
        <v>5000</v>
      </c>
      <c r="G2051" t="s">
        <v>189</v>
      </c>
    </row>
    <row r="2052" spans="1:7">
      <c r="A2052" t="s">
        <v>2247</v>
      </c>
      <c r="B2052" t="s">
        <v>115</v>
      </c>
      <c r="C2052" s="2">
        <v>45682</v>
      </c>
      <c r="D2052" s="3">
        <v>0.78833333333333333</v>
      </c>
      <c r="E2052" t="s">
        <v>33</v>
      </c>
      <c r="F2052">
        <v>5000</v>
      </c>
      <c r="G2052" t="s">
        <v>189</v>
      </c>
    </row>
    <row r="2053" spans="1:7">
      <c r="A2053" t="s">
        <v>2248</v>
      </c>
      <c r="B2053" t="s">
        <v>164</v>
      </c>
      <c r="C2053" s="2">
        <v>45703</v>
      </c>
      <c r="D2053" s="3">
        <v>0.87076388888888889</v>
      </c>
      <c r="E2053" t="s">
        <v>33</v>
      </c>
      <c r="F2053">
        <v>5000</v>
      </c>
      <c r="G2053" t="s">
        <v>189</v>
      </c>
    </row>
    <row r="2054" spans="1:7">
      <c r="A2054" t="s">
        <v>2249</v>
      </c>
      <c r="B2054" t="s">
        <v>172</v>
      </c>
      <c r="C2054" s="2">
        <v>45706</v>
      </c>
      <c r="D2054" s="3">
        <v>0.46224537037037039</v>
      </c>
      <c r="E2054" t="s">
        <v>33</v>
      </c>
      <c r="F2054">
        <v>5000</v>
      </c>
      <c r="G2054" t="s">
        <v>189</v>
      </c>
    </row>
    <row r="2055" spans="1:7">
      <c r="A2055" t="s">
        <v>2250</v>
      </c>
      <c r="B2055" t="s">
        <v>128</v>
      </c>
      <c r="C2055" s="2">
        <v>46038</v>
      </c>
      <c r="D2055" s="3">
        <v>0.77371527777777782</v>
      </c>
      <c r="E2055" t="s">
        <v>33</v>
      </c>
      <c r="F2055">
        <v>10000</v>
      </c>
      <c r="G2055" t="s">
        <v>189</v>
      </c>
    </row>
    <row r="2056" spans="1:7">
      <c r="A2056" t="s">
        <v>2251</v>
      </c>
      <c r="B2056" t="s">
        <v>102</v>
      </c>
      <c r="C2056" s="2">
        <v>46069</v>
      </c>
      <c r="D2056" s="3">
        <v>0.55751157407407403</v>
      </c>
      <c r="E2056" t="s">
        <v>33</v>
      </c>
      <c r="F2056">
        <v>10000</v>
      </c>
      <c r="G2056" t="s">
        <v>189</v>
      </c>
    </row>
    <row r="2057" spans="1:7">
      <c r="A2057" t="s">
        <v>2252</v>
      </c>
      <c r="B2057" t="s">
        <v>144</v>
      </c>
      <c r="C2057" s="2">
        <v>46075</v>
      </c>
      <c r="D2057" s="3">
        <v>0.56047453703703709</v>
      </c>
      <c r="E2057" t="s">
        <v>33</v>
      </c>
      <c r="F2057">
        <v>1500</v>
      </c>
      <c r="G2057" t="s">
        <v>189</v>
      </c>
    </row>
    <row r="2058" spans="1:7">
      <c r="A2058" t="s">
        <v>2253</v>
      </c>
      <c r="B2058" t="s">
        <v>126</v>
      </c>
      <c r="C2058" s="2">
        <v>46135</v>
      </c>
      <c r="D2058" s="3">
        <v>0.64924768518518516</v>
      </c>
      <c r="E2058" t="s">
        <v>33</v>
      </c>
      <c r="F2058">
        <v>500</v>
      </c>
      <c r="G2058" t="s">
        <v>189</v>
      </c>
    </row>
    <row r="2059" spans="1:7">
      <c r="A2059" t="s">
        <v>2254</v>
      </c>
      <c r="B2059" t="s">
        <v>161</v>
      </c>
      <c r="C2059" s="2">
        <v>45806</v>
      </c>
      <c r="D2059" s="3">
        <v>0.7324074074074074</v>
      </c>
      <c r="E2059" t="s">
        <v>194</v>
      </c>
      <c r="F2059">
        <v>0</v>
      </c>
      <c r="G2059" t="s">
        <v>189</v>
      </c>
    </row>
    <row r="2060" spans="1:7">
      <c r="A2060" t="s">
        <v>2255</v>
      </c>
      <c r="B2060" t="s">
        <v>154</v>
      </c>
      <c r="C2060" s="2">
        <v>45800</v>
      </c>
      <c r="D2060" s="3">
        <v>0.9515393518518519</v>
      </c>
      <c r="E2060" t="s">
        <v>194</v>
      </c>
      <c r="F2060">
        <v>0</v>
      </c>
      <c r="G2060" t="s">
        <v>189</v>
      </c>
    </row>
    <row r="2061" spans="1:7">
      <c r="A2061" t="s">
        <v>2256</v>
      </c>
      <c r="B2061" t="s">
        <v>134</v>
      </c>
      <c r="C2061" s="2">
        <v>45772</v>
      </c>
      <c r="D2061" s="3">
        <v>0.98196759259259259</v>
      </c>
      <c r="E2061" t="s">
        <v>33</v>
      </c>
      <c r="F2061">
        <v>8000</v>
      </c>
      <c r="G2061" t="s">
        <v>189</v>
      </c>
    </row>
    <row r="2062" spans="1:7">
      <c r="A2062" t="s">
        <v>2257</v>
      </c>
      <c r="B2062" t="s">
        <v>151</v>
      </c>
      <c r="C2062" s="2">
        <v>45826</v>
      </c>
      <c r="D2062" s="3">
        <v>0.78038194444444442</v>
      </c>
      <c r="E2062" t="s">
        <v>194</v>
      </c>
      <c r="F2062">
        <v>0</v>
      </c>
      <c r="G2062" t="s">
        <v>189</v>
      </c>
    </row>
    <row r="2063" spans="1:7">
      <c r="A2063" t="s">
        <v>2258</v>
      </c>
      <c r="B2063" t="s">
        <v>122</v>
      </c>
      <c r="C2063" s="2">
        <v>46040</v>
      </c>
      <c r="D2063" s="3">
        <v>0.68440972222222218</v>
      </c>
      <c r="E2063" t="s">
        <v>33</v>
      </c>
      <c r="F2063">
        <v>4000</v>
      </c>
      <c r="G2063" t="s">
        <v>189</v>
      </c>
    </row>
    <row r="2064" spans="1:7">
      <c r="A2064" t="s">
        <v>2259</v>
      </c>
      <c r="B2064" t="s">
        <v>125</v>
      </c>
      <c r="C2064" s="2">
        <v>46075</v>
      </c>
      <c r="D2064" s="3">
        <v>0.75432870370370375</v>
      </c>
      <c r="E2064" t="s">
        <v>33</v>
      </c>
      <c r="F2064">
        <v>5000</v>
      </c>
      <c r="G2064" t="s">
        <v>189</v>
      </c>
    </row>
    <row r="2065" spans="1:7">
      <c r="A2065" t="s">
        <v>2260</v>
      </c>
      <c r="B2065" t="s">
        <v>169</v>
      </c>
      <c r="C2065" s="2">
        <v>45850</v>
      </c>
      <c r="D2065" s="3">
        <v>0.79016203703703702</v>
      </c>
      <c r="E2065" t="s">
        <v>261</v>
      </c>
      <c r="F2065">
        <v>1000</v>
      </c>
      <c r="G2065" t="s">
        <v>189</v>
      </c>
    </row>
    <row r="2066" spans="1:7">
      <c r="A2066" t="s">
        <v>2261</v>
      </c>
      <c r="B2066" t="s">
        <v>85</v>
      </c>
      <c r="C2066" s="2">
        <v>45971</v>
      </c>
      <c r="D2066" s="3">
        <v>0.39258101851851851</v>
      </c>
      <c r="E2066" t="s">
        <v>194</v>
      </c>
      <c r="F2066">
        <v>0</v>
      </c>
      <c r="G2066" t="s">
        <v>189</v>
      </c>
    </row>
    <row r="2067" spans="1:7">
      <c r="A2067" t="s">
        <v>2262</v>
      </c>
      <c r="B2067" t="s">
        <v>90</v>
      </c>
      <c r="C2067" s="2">
        <v>45853</v>
      </c>
      <c r="D2067" s="3">
        <v>8.4236111111111109E-2</v>
      </c>
      <c r="E2067" t="s">
        <v>33</v>
      </c>
      <c r="F2067">
        <v>1500</v>
      </c>
      <c r="G2067" t="s">
        <v>189</v>
      </c>
    </row>
    <row r="2068" spans="1:7">
      <c r="A2068" t="s">
        <v>2263</v>
      </c>
      <c r="B2068" t="s">
        <v>168</v>
      </c>
      <c r="C2068" s="2">
        <v>45731</v>
      </c>
      <c r="D2068" s="3">
        <v>0.2278587962962963</v>
      </c>
      <c r="E2068" t="s">
        <v>33</v>
      </c>
      <c r="F2068">
        <v>3000</v>
      </c>
      <c r="G2068" t="s">
        <v>189</v>
      </c>
    </row>
    <row r="2069" spans="1:7">
      <c r="A2069" t="s">
        <v>2264</v>
      </c>
      <c r="B2069" t="s">
        <v>71</v>
      </c>
      <c r="C2069" s="2">
        <v>45965</v>
      </c>
      <c r="D2069" s="3">
        <v>0.51612268518518523</v>
      </c>
      <c r="E2069" t="s">
        <v>33</v>
      </c>
      <c r="F2069">
        <v>8000</v>
      </c>
      <c r="G2069" t="s">
        <v>189</v>
      </c>
    </row>
    <row r="2070" spans="1:7">
      <c r="A2070" t="s">
        <v>2265</v>
      </c>
      <c r="B2070" t="s">
        <v>142</v>
      </c>
      <c r="C2070" s="2">
        <v>45700</v>
      </c>
      <c r="D2070" s="3">
        <v>0.7517476851851852</v>
      </c>
      <c r="E2070" t="s">
        <v>33</v>
      </c>
      <c r="F2070">
        <v>500</v>
      </c>
      <c r="G2070" t="s">
        <v>189</v>
      </c>
    </row>
    <row r="2071" spans="1:7">
      <c r="A2071" t="s">
        <v>2266</v>
      </c>
      <c r="B2071" t="s">
        <v>141</v>
      </c>
      <c r="C2071" s="2">
        <v>46050</v>
      </c>
      <c r="D2071" s="3">
        <v>0.82576388888888885</v>
      </c>
      <c r="E2071" t="s">
        <v>33</v>
      </c>
      <c r="F2071">
        <v>8000</v>
      </c>
      <c r="G2071" t="s">
        <v>189</v>
      </c>
    </row>
    <row r="2072" spans="1:7">
      <c r="A2072" t="s">
        <v>2267</v>
      </c>
      <c r="B2072" t="s">
        <v>125</v>
      </c>
      <c r="C2072" s="2">
        <v>46160</v>
      </c>
      <c r="D2072" s="3">
        <v>0.97502314814814817</v>
      </c>
      <c r="E2072" t="s">
        <v>261</v>
      </c>
      <c r="F2072">
        <v>1000</v>
      </c>
      <c r="G2072" t="s">
        <v>189</v>
      </c>
    </row>
    <row r="2073" spans="1:7">
      <c r="A2073" t="s">
        <v>2268</v>
      </c>
      <c r="B2073" t="s">
        <v>150</v>
      </c>
      <c r="C2073" s="2">
        <v>45752</v>
      </c>
      <c r="D2073" s="3">
        <v>0.28255787037037039</v>
      </c>
      <c r="E2073" t="s">
        <v>33</v>
      </c>
      <c r="F2073">
        <v>1000</v>
      </c>
      <c r="G2073" t="s">
        <v>189</v>
      </c>
    </row>
    <row r="2074" spans="1:7">
      <c r="A2074" t="s">
        <v>2269</v>
      </c>
      <c r="B2074" t="s">
        <v>176</v>
      </c>
      <c r="C2074" s="2">
        <v>46003</v>
      </c>
      <c r="D2074" s="3">
        <v>0.3958564814814815</v>
      </c>
      <c r="E2074" t="s">
        <v>33</v>
      </c>
      <c r="F2074">
        <v>6000</v>
      </c>
      <c r="G2074" t="s">
        <v>189</v>
      </c>
    </row>
    <row r="2075" spans="1:7">
      <c r="A2075" t="s">
        <v>2270</v>
      </c>
      <c r="B2075" t="s">
        <v>138</v>
      </c>
      <c r="C2075" s="2">
        <v>45879</v>
      </c>
      <c r="D2075" s="3">
        <v>0.71250000000000002</v>
      </c>
      <c r="E2075" t="s">
        <v>33</v>
      </c>
      <c r="F2075">
        <v>8000</v>
      </c>
      <c r="G2075" t="s">
        <v>189</v>
      </c>
    </row>
    <row r="2076" spans="1:7">
      <c r="A2076" t="s">
        <v>2271</v>
      </c>
      <c r="B2076" t="s">
        <v>180</v>
      </c>
      <c r="C2076" s="2">
        <v>45686</v>
      </c>
      <c r="D2076" s="3">
        <v>0.89449074074074075</v>
      </c>
      <c r="E2076" t="s">
        <v>33</v>
      </c>
      <c r="F2076">
        <v>5000</v>
      </c>
      <c r="G2076" t="s">
        <v>189</v>
      </c>
    </row>
    <row r="2077" spans="1:7">
      <c r="A2077" t="s">
        <v>2272</v>
      </c>
      <c r="B2077" t="s">
        <v>153</v>
      </c>
      <c r="C2077" s="2">
        <v>46055</v>
      </c>
      <c r="D2077" s="3">
        <v>0.81575231481481481</v>
      </c>
      <c r="E2077" t="s">
        <v>194</v>
      </c>
      <c r="F2077">
        <v>0</v>
      </c>
      <c r="G2077" t="s">
        <v>189</v>
      </c>
    </row>
    <row r="2078" spans="1:7">
      <c r="A2078" t="s">
        <v>2273</v>
      </c>
      <c r="B2078" t="s">
        <v>93</v>
      </c>
      <c r="C2078" s="2">
        <v>46187</v>
      </c>
      <c r="D2078" s="3">
        <v>0.66490740740740739</v>
      </c>
      <c r="E2078" t="s">
        <v>33</v>
      </c>
      <c r="F2078">
        <v>1500</v>
      </c>
      <c r="G2078" t="s">
        <v>189</v>
      </c>
    </row>
    <row r="2079" spans="1:7">
      <c r="A2079" t="s">
        <v>2274</v>
      </c>
      <c r="B2079" t="s">
        <v>157</v>
      </c>
      <c r="C2079" s="2">
        <v>45997</v>
      </c>
      <c r="D2079" s="3">
        <v>0.61329861111111106</v>
      </c>
      <c r="E2079" t="s">
        <v>261</v>
      </c>
      <c r="F2079">
        <v>1000</v>
      </c>
      <c r="G2079" t="s">
        <v>189</v>
      </c>
    </row>
    <row r="2080" spans="1:7">
      <c r="A2080" t="s">
        <v>2275</v>
      </c>
      <c r="B2080" t="s">
        <v>143</v>
      </c>
      <c r="C2080" s="2">
        <v>45913</v>
      </c>
      <c r="D2080" s="3">
        <v>3.457175925925926E-2</v>
      </c>
      <c r="E2080" t="s">
        <v>194</v>
      </c>
      <c r="F2080">
        <v>0</v>
      </c>
      <c r="G2080" t="s">
        <v>189</v>
      </c>
    </row>
    <row r="2081" spans="1:7">
      <c r="A2081" t="s">
        <v>2276</v>
      </c>
      <c r="B2081" t="s">
        <v>179</v>
      </c>
      <c r="C2081" s="2">
        <v>46043</v>
      </c>
      <c r="D2081" s="3">
        <v>0.17446759259259259</v>
      </c>
      <c r="E2081" t="s">
        <v>33</v>
      </c>
      <c r="F2081">
        <v>10000</v>
      </c>
      <c r="G2081" t="s">
        <v>189</v>
      </c>
    </row>
    <row r="2082" spans="1:7">
      <c r="A2082" t="s">
        <v>2277</v>
      </c>
      <c r="B2082" t="s">
        <v>144</v>
      </c>
      <c r="C2082" s="2">
        <v>45892</v>
      </c>
      <c r="D2082" s="3">
        <v>0.78592592592592592</v>
      </c>
      <c r="E2082" t="s">
        <v>211</v>
      </c>
      <c r="F2082">
        <v>0</v>
      </c>
      <c r="G2082" t="s">
        <v>189</v>
      </c>
    </row>
    <row r="2083" spans="1:7">
      <c r="A2083" t="s">
        <v>2278</v>
      </c>
      <c r="B2083" t="s">
        <v>101</v>
      </c>
      <c r="C2083" s="2">
        <v>45800</v>
      </c>
      <c r="D2083" s="3">
        <v>0.31847222222222221</v>
      </c>
      <c r="E2083" t="s">
        <v>33</v>
      </c>
      <c r="F2083">
        <v>5000</v>
      </c>
      <c r="G2083" t="s">
        <v>189</v>
      </c>
    </row>
    <row r="2084" spans="1:7">
      <c r="A2084" t="s">
        <v>2279</v>
      </c>
      <c r="B2084" t="s">
        <v>170</v>
      </c>
      <c r="C2084" s="2">
        <v>46098</v>
      </c>
      <c r="D2084" s="3">
        <v>6.5243055555555554E-2</v>
      </c>
      <c r="E2084" t="s">
        <v>33</v>
      </c>
      <c r="F2084">
        <v>10000</v>
      </c>
      <c r="G2084" t="s">
        <v>189</v>
      </c>
    </row>
    <row r="2085" spans="1:7">
      <c r="A2085" t="s">
        <v>2280</v>
      </c>
      <c r="B2085" t="s">
        <v>134</v>
      </c>
      <c r="C2085" s="2">
        <v>46143</v>
      </c>
      <c r="D2085" s="3">
        <v>0.1441550925925926</v>
      </c>
      <c r="E2085" t="s">
        <v>33</v>
      </c>
      <c r="F2085">
        <v>1000</v>
      </c>
      <c r="G2085" t="s">
        <v>189</v>
      </c>
    </row>
    <row r="2086" spans="1:7">
      <c r="A2086" t="s">
        <v>2281</v>
      </c>
      <c r="B2086" t="s">
        <v>114</v>
      </c>
      <c r="C2086" s="2">
        <v>46024</v>
      </c>
      <c r="D2086" s="3">
        <v>0.64789351851851851</v>
      </c>
      <c r="E2086" t="s">
        <v>33</v>
      </c>
      <c r="F2086">
        <v>1500</v>
      </c>
      <c r="G2086" t="s">
        <v>189</v>
      </c>
    </row>
    <row r="2087" spans="1:7">
      <c r="A2087" t="s">
        <v>2282</v>
      </c>
      <c r="B2087" t="s">
        <v>100</v>
      </c>
      <c r="C2087" s="2">
        <v>45746</v>
      </c>
      <c r="D2087" s="3">
        <v>0.73763888888888884</v>
      </c>
      <c r="E2087" t="s">
        <v>33</v>
      </c>
      <c r="F2087">
        <v>6000</v>
      </c>
      <c r="G2087" t="s">
        <v>189</v>
      </c>
    </row>
    <row r="2088" spans="1:7">
      <c r="A2088" t="s">
        <v>2283</v>
      </c>
      <c r="B2088" t="s">
        <v>114</v>
      </c>
      <c r="C2088" s="2">
        <v>46147</v>
      </c>
      <c r="D2088" s="3">
        <v>0.24354166666666671</v>
      </c>
      <c r="E2088" t="s">
        <v>33</v>
      </c>
      <c r="F2088">
        <v>4000</v>
      </c>
      <c r="G2088" t="s">
        <v>189</v>
      </c>
    </row>
    <row r="2089" spans="1:7">
      <c r="A2089" t="s">
        <v>2284</v>
      </c>
      <c r="B2089" t="s">
        <v>79</v>
      </c>
      <c r="C2089" s="2">
        <v>45895</v>
      </c>
      <c r="D2089" s="3">
        <v>0.34662037037037041</v>
      </c>
      <c r="E2089" t="s">
        <v>194</v>
      </c>
      <c r="F2089">
        <v>0</v>
      </c>
      <c r="G2089" t="s">
        <v>189</v>
      </c>
    </row>
    <row r="2090" spans="1:7">
      <c r="A2090" t="s">
        <v>2285</v>
      </c>
      <c r="B2090" t="s">
        <v>128</v>
      </c>
      <c r="C2090" s="2">
        <v>45719</v>
      </c>
      <c r="D2090" s="3">
        <v>0.66674768518518523</v>
      </c>
      <c r="E2090" t="s">
        <v>33</v>
      </c>
      <c r="F2090">
        <v>2500</v>
      </c>
      <c r="G2090" t="s">
        <v>189</v>
      </c>
    </row>
    <row r="2091" spans="1:7">
      <c r="A2091" t="s">
        <v>2286</v>
      </c>
      <c r="B2091" t="s">
        <v>71</v>
      </c>
      <c r="C2091" s="2">
        <v>45968</v>
      </c>
      <c r="D2091" s="3">
        <v>0.83912037037037035</v>
      </c>
      <c r="E2091" t="s">
        <v>211</v>
      </c>
      <c r="F2091">
        <v>0</v>
      </c>
      <c r="G2091" t="s">
        <v>189</v>
      </c>
    </row>
    <row r="2092" spans="1:7">
      <c r="A2092" t="s">
        <v>2287</v>
      </c>
      <c r="B2092" t="s">
        <v>108</v>
      </c>
      <c r="C2092" s="2">
        <v>45851</v>
      </c>
      <c r="D2092" s="3">
        <v>0.77118055555555554</v>
      </c>
      <c r="E2092" t="s">
        <v>33</v>
      </c>
      <c r="F2092">
        <v>1500</v>
      </c>
      <c r="G2092" t="s">
        <v>189</v>
      </c>
    </row>
    <row r="2093" spans="1:7">
      <c r="A2093" t="s">
        <v>2288</v>
      </c>
      <c r="B2093" t="s">
        <v>162</v>
      </c>
      <c r="C2093" s="2">
        <v>45730</v>
      </c>
      <c r="D2093" s="3">
        <v>0.29784722222222221</v>
      </c>
      <c r="E2093" t="s">
        <v>33</v>
      </c>
      <c r="F2093">
        <v>1000</v>
      </c>
      <c r="G2093" t="s">
        <v>189</v>
      </c>
    </row>
    <row r="2094" spans="1:7">
      <c r="A2094" t="s">
        <v>2289</v>
      </c>
      <c r="B2094" t="s">
        <v>85</v>
      </c>
      <c r="C2094" s="2">
        <v>45826</v>
      </c>
      <c r="D2094" s="3">
        <v>0.40863425925925928</v>
      </c>
      <c r="E2094" t="s">
        <v>194</v>
      </c>
      <c r="F2094">
        <v>0</v>
      </c>
      <c r="G2094" t="s">
        <v>189</v>
      </c>
    </row>
    <row r="2095" spans="1:7">
      <c r="A2095" t="s">
        <v>2290</v>
      </c>
      <c r="B2095" t="s">
        <v>109</v>
      </c>
      <c r="C2095" s="2">
        <v>45926</v>
      </c>
      <c r="D2095" s="3">
        <v>0.61697916666666663</v>
      </c>
      <c r="E2095" t="s">
        <v>33</v>
      </c>
      <c r="F2095">
        <v>3000</v>
      </c>
      <c r="G2095" t="s">
        <v>189</v>
      </c>
    </row>
    <row r="2096" spans="1:7">
      <c r="A2096" t="s">
        <v>2291</v>
      </c>
      <c r="B2096" t="s">
        <v>76</v>
      </c>
      <c r="C2096" s="2">
        <v>45855</v>
      </c>
      <c r="D2096" s="3">
        <v>0.79123842592592597</v>
      </c>
      <c r="E2096" t="s">
        <v>33</v>
      </c>
      <c r="F2096">
        <v>8000</v>
      </c>
      <c r="G2096" t="s">
        <v>189</v>
      </c>
    </row>
    <row r="2097" spans="1:7">
      <c r="A2097" t="s">
        <v>2292</v>
      </c>
      <c r="B2097" t="s">
        <v>109</v>
      </c>
      <c r="C2097" s="2">
        <v>45788</v>
      </c>
      <c r="D2097" s="3">
        <v>0.66009259259259256</v>
      </c>
      <c r="E2097" t="s">
        <v>211</v>
      </c>
      <c r="F2097">
        <v>0</v>
      </c>
      <c r="G2097" t="s">
        <v>189</v>
      </c>
    </row>
    <row r="2098" spans="1:7">
      <c r="A2098" t="s">
        <v>2293</v>
      </c>
      <c r="B2098" t="s">
        <v>177</v>
      </c>
      <c r="C2098" s="2">
        <v>45819</v>
      </c>
      <c r="D2098" s="3">
        <v>0.39812500000000001</v>
      </c>
      <c r="E2098" t="s">
        <v>33</v>
      </c>
      <c r="F2098">
        <v>1000</v>
      </c>
      <c r="G2098" t="s">
        <v>189</v>
      </c>
    </row>
    <row r="2099" spans="1:7">
      <c r="A2099" t="s">
        <v>2294</v>
      </c>
      <c r="B2099" t="s">
        <v>76</v>
      </c>
      <c r="C2099" s="2">
        <v>46085</v>
      </c>
      <c r="D2099" s="3">
        <v>0.21232638888888891</v>
      </c>
      <c r="E2099" t="s">
        <v>211</v>
      </c>
      <c r="F2099">
        <v>0</v>
      </c>
      <c r="G2099" t="s">
        <v>189</v>
      </c>
    </row>
    <row r="2100" spans="1:7">
      <c r="A2100" t="s">
        <v>2295</v>
      </c>
      <c r="B2100" t="s">
        <v>163</v>
      </c>
      <c r="C2100" s="2">
        <v>45698</v>
      </c>
      <c r="D2100" s="3">
        <v>0.55922453703703701</v>
      </c>
      <c r="E2100" t="s">
        <v>33</v>
      </c>
      <c r="F2100">
        <v>3000</v>
      </c>
      <c r="G2100" t="s">
        <v>189</v>
      </c>
    </row>
    <row r="2101" spans="1:7">
      <c r="A2101" t="s">
        <v>2296</v>
      </c>
      <c r="B2101" t="s">
        <v>149</v>
      </c>
      <c r="C2101" s="2">
        <v>45992</v>
      </c>
      <c r="D2101" s="3">
        <v>0.91284722222222225</v>
      </c>
      <c r="E2101" t="s">
        <v>33</v>
      </c>
      <c r="F2101">
        <v>4000</v>
      </c>
      <c r="G2101" t="s">
        <v>189</v>
      </c>
    </row>
    <row r="2102" spans="1:7">
      <c r="A2102" t="s">
        <v>2297</v>
      </c>
      <c r="B2102" t="s">
        <v>169</v>
      </c>
      <c r="C2102" s="2">
        <v>45798</v>
      </c>
      <c r="D2102" s="3">
        <v>0.62898148148148147</v>
      </c>
      <c r="E2102" t="s">
        <v>33</v>
      </c>
      <c r="F2102">
        <v>3000</v>
      </c>
      <c r="G2102" t="s">
        <v>189</v>
      </c>
    </row>
    <row r="2103" spans="1:7">
      <c r="A2103" t="s">
        <v>2298</v>
      </c>
      <c r="B2103" t="s">
        <v>159</v>
      </c>
      <c r="C2103" s="2">
        <v>45722</v>
      </c>
      <c r="D2103" s="3">
        <v>0.4291550925925926</v>
      </c>
      <c r="E2103" t="s">
        <v>33</v>
      </c>
      <c r="F2103">
        <v>2500</v>
      </c>
      <c r="G2103" t="s">
        <v>189</v>
      </c>
    </row>
    <row r="2104" spans="1:7">
      <c r="A2104" t="s">
        <v>2299</v>
      </c>
      <c r="B2104" t="s">
        <v>110</v>
      </c>
      <c r="C2104" s="2">
        <v>45978</v>
      </c>
      <c r="D2104" s="3">
        <v>0.8895601851851852</v>
      </c>
      <c r="E2104" t="s">
        <v>33</v>
      </c>
      <c r="F2104">
        <v>2000</v>
      </c>
      <c r="G2104" t="s">
        <v>189</v>
      </c>
    </row>
    <row r="2105" spans="1:7">
      <c r="A2105" t="s">
        <v>2300</v>
      </c>
      <c r="B2105" t="s">
        <v>120</v>
      </c>
      <c r="C2105" s="2">
        <v>45854</v>
      </c>
      <c r="D2105" s="3">
        <v>0.81508101851851855</v>
      </c>
      <c r="E2105" t="s">
        <v>33</v>
      </c>
      <c r="F2105">
        <v>2500</v>
      </c>
      <c r="G2105" t="s">
        <v>189</v>
      </c>
    </row>
    <row r="2106" spans="1:7">
      <c r="A2106" t="s">
        <v>2301</v>
      </c>
      <c r="B2106" t="s">
        <v>166</v>
      </c>
      <c r="C2106" s="2">
        <v>45850</v>
      </c>
      <c r="D2106" s="3">
        <v>0.83113425925925921</v>
      </c>
      <c r="E2106" t="s">
        <v>33</v>
      </c>
      <c r="F2106">
        <v>2500</v>
      </c>
      <c r="G2106" t="s">
        <v>189</v>
      </c>
    </row>
    <row r="2107" spans="1:7">
      <c r="A2107" t="s">
        <v>2302</v>
      </c>
      <c r="B2107" t="s">
        <v>168</v>
      </c>
      <c r="C2107" s="2">
        <v>46028</v>
      </c>
      <c r="D2107" s="3">
        <v>0.77453703703703702</v>
      </c>
      <c r="E2107" t="s">
        <v>33</v>
      </c>
      <c r="F2107">
        <v>5000</v>
      </c>
      <c r="G2107" t="s">
        <v>189</v>
      </c>
    </row>
    <row r="2108" spans="1:7">
      <c r="A2108" t="s">
        <v>2303</v>
      </c>
      <c r="B2108" t="s">
        <v>102</v>
      </c>
      <c r="C2108" s="2">
        <v>45778</v>
      </c>
      <c r="D2108" s="3">
        <v>0.78909722222222223</v>
      </c>
      <c r="E2108" t="s">
        <v>33</v>
      </c>
      <c r="F2108">
        <v>2000</v>
      </c>
      <c r="G2108" t="s">
        <v>189</v>
      </c>
    </row>
    <row r="2109" spans="1:7">
      <c r="A2109" t="s">
        <v>2304</v>
      </c>
      <c r="B2109" t="s">
        <v>162</v>
      </c>
      <c r="C2109" s="2">
        <v>46003</v>
      </c>
      <c r="D2109" s="3">
        <v>0.36239583333333331</v>
      </c>
      <c r="E2109" t="s">
        <v>33</v>
      </c>
      <c r="F2109">
        <v>2000</v>
      </c>
      <c r="G2109" t="s">
        <v>189</v>
      </c>
    </row>
    <row r="2110" spans="1:7">
      <c r="A2110" t="s">
        <v>2305</v>
      </c>
      <c r="B2110" t="s">
        <v>172</v>
      </c>
      <c r="C2110" s="2">
        <v>45935</v>
      </c>
      <c r="D2110" s="3">
        <v>0.89553240740740736</v>
      </c>
      <c r="E2110" t="s">
        <v>33</v>
      </c>
      <c r="F2110">
        <v>2500</v>
      </c>
      <c r="G2110" t="s">
        <v>189</v>
      </c>
    </row>
    <row r="2111" spans="1:7">
      <c r="A2111" t="s">
        <v>2306</v>
      </c>
      <c r="B2111" t="s">
        <v>113</v>
      </c>
      <c r="C2111" s="2">
        <v>45785</v>
      </c>
      <c r="D2111" s="3">
        <v>0.95318287037037042</v>
      </c>
      <c r="E2111" t="s">
        <v>261</v>
      </c>
      <c r="F2111">
        <v>1000</v>
      </c>
      <c r="G2111" t="s">
        <v>189</v>
      </c>
    </row>
    <row r="2112" spans="1:7">
      <c r="A2112" t="s">
        <v>2307</v>
      </c>
      <c r="B2112" t="s">
        <v>113</v>
      </c>
      <c r="C2112" s="2">
        <v>46164</v>
      </c>
      <c r="D2112" s="3">
        <v>0.64973379629629635</v>
      </c>
      <c r="E2112" t="s">
        <v>194</v>
      </c>
      <c r="F2112">
        <v>0</v>
      </c>
      <c r="G2112" t="s">
        <v>189</v>
      </c>
    </row>
    <row r="2113" spans="1:7">
      <c r="A2113" t="s">
        <v>2308</v>
      </c>
      <c r="B2113" t="s">
        <v>134</v>
      </c>
      <c r="C2113" s="2">
        <v>45861</v>
      </c>
      <c r="D2113" s="3">
        <v>0.43587962962962962</v>
      </c>
      <c r="E2113" t="s">
        <v>261</v>
      </c>
      <c r="F2113">
        <v>15000</v>
      </c>
      <c r="G2113" t="s">
        <v>189</v>
      </c>
    </row>
    <row r="2114" spans="1:7">
      <c r="A2114" t="s">
        <v>2309</v>
      </c>
      <c r="B2114" t="s">
        <v>136</v>
      </c>
      <c r="C2114" s="2">
        <v>46054</v>
      </c>
      <c r="D2114" s="3">
        <v>0.50568287037037041</v>
      </c>
      <c r="E2114" t="s">
        <v>33</v>
      </c>
      <c r="F2114">
        <v>500</v>
      </c>
      <c r="G2114" t="s">
        <v>189</v>
      </c>
    </row>
    <row r="2115" spans="1:7">
      <c r="A2115" t="s">
        <v>2310</v>
      </c>
      <c r="B2115" t="s">
        <v>84</v>
      </c>
      <c r="C2115" s="2">
        <v>45942</v>
      </c>
      <c r="D2115" s="3">
        <v>0.27380787037037041</v>
      </c>
      <c r="E2115" t="s">
        <v>33</v>
      </c>
      <c r="F2115">
        <v>1000</v>
      </c>
      <c r="G2115" t="s">
        <v>189</v>
      </c>
    </row>
    <row r="2116" spans="1:7">
      <c r="A2116" t="s">
        <v>2311</v>
      </c>
      <c r="B2116" t="s">
        <v>168</v>
      </c>
      <c r="C2116" s="2">
        <v>46091</v>
      </c>
      <c r="D2116" s="3">
        <v>0.41506944444444438</v>
      </c>
      <c r="E2116" t="s">
        <v>33</v>
      </c>
      <c r="F2116">
        <v>500</v>
      </c>
      <c r="G2116" t="s">
        <v>189</v>
      </c>
    </row>
    <row r="2117" spans="1:7">
      <c r="A2117" t="s">
        <v>2312</v>
      </c>
      <c r="B2117" t="s">
        <v>160</v>
      </c>
      <c r="C2117" s="2">
        <v>45941</v>
      </c>
      <c r="D2117" s="3">
        <v>0.46891203703703699</v>
      </c>
      <c r="E2117" t="s">
        <v>33</v>
      </c>
      <c r="F2117">
        <v>8000</v>
      </c>
      <c r="G2117" t="s">
        <v>189</v>
      </c>
    </row>
    <row r="2118" spans="1:7">
      <c r="A2118" t="s">
        <v>2313</v>
      </c>
      <c r="B2118" t="s">
        <v>115</v>
      </c>
      <c r="C2118" s="2">
        <v>46020</v>
      </c>
      <c r="D2118" s="3">
        <v>0.83959490740740739</v>
      </c>
      <c r="E2118" t="s">
        <v>33</v>
      </c>
      <c r="F2118">
        <v>3000</v>
      </c>
      <c r="G2118" t="s">
        <v>189</v>
      </c>
    </row>
    <row r="2119" spans="1:7">
      <c r="A2119" t="s">
        <v>2314</v>
      </c>
      <c r="B2119" t="s">
        <v>101</v>
      </c>
      <c r="C2119" s="2">
        <v>46050</v>
      </c>
      <c r="D2119" s="3">
        <v>0.36042824074074081</v>
      </c>
      <c r="E2119" t="s">
        <v>261</v>
      </c>
      <c r="F2119">
        <v>1000</v>
      </c>
      <c r="G2119" t="s">
        <v>189</v>
      </c>
    </row>
    <row r="2120" spans="1:7">
      <c r="A2120" t="s">
        <v>2315</v>
      </c>
      <c r="B2120" t="s">
        <v>159</v>
      </c>
      <c r="C2120" s="2">
        <v>45934</v>
      </c>
      <c r="D2120" s="3">
        <v>0.79659722222222218</v>
      </c>
      <c r="E2120" t="s">
        <v>33</v>
      </c>
      <c r="F2120">
        <v>4000</v>
      </c>
      <c r="G2120" t="s">
        <v>189</v>
      </c>
    </row>
    <row r="2121" spans="1:7">
      <c r="A2121" t="s">
        <v>2316</v>
      </c>
      <c r="B2121" t="s">
        <v>139</v>
      </c>
      <c r="C2121" s="2">
        <v>45827</v>
      </c>
      <c r="D2121" s="3">
        <v>0.8737731481481481</v>
      </c>
      <c r="E2121" t="s">
        <v>33</v>
      </c>
      <c r="F2121">
        <v>500</v>
      </c>
      <c r="G2121" t="s">
        <v>189</v>
      </c>
    </row>
    <row r="2122" spans="1:7">
      <c r="A2122" t="s">
        <v>2317</v>
      </c>
      <c r="B2122" t="s">
        <v>120</v>
      </c>
      <c r="C2122" s="2">
        <v>46103</v>
      </c>
      <c r="D2122" s="3">
        <v>0.73534722222222226</v>
      </c>
      <c r="E2122" t="s">
        <v>33</v>
      </c>
      <c r="F2122">
        <v>2000</v>
      </c>
      <c r="G2122" t="s">
        <v>189</v>
      </c>
    </row>
    <row r="2123" spans="1:7">
      <c r="A2123" t="s">
        <v>2318</v>
      </c>
      <c r="B2123" t="s">
        <v>87</v>
      </c>
      <c r="C2123" s="2">
        <v>46076</v>
      </c>
      <c r="D2123" s="3">
        <v>0.76954861111111106</v>
      </c>
      <c r="E2123" t="s">
        <v>194</v>
      </c>
      <c r="F2123">
        <v>0</v>
      </c>
      <c r="G2123" t="s">
        <v>189</v>
      </c>
    </row>
    <row r="2124" spans="1:7">
      <c r="A2124" t="s">
        <v>2319</v>
      </c>
      <c r="B2124" t="s">
        <v>159</v>
      </c>
      <c r="C2124" s="2">
        <v>46047</v>
      </c>
      <c r="D2124" s="3">
        <v>0.1168634259259259</v>
      </c>
      <c r="E2124" t="s">
        <v>33</v>
      </c>
      <c r="F2124">
        <v>10000</v>
      </c>
      <c r="G2124" t="s">
        <v>189</v>
      </c>
    </row>
    <row r="2125" spans="1:7">
      <c r="A2125" t="s">
        <v>2320</v>
      </c>
      <c r="B2125" t="s">
        <v>148</v>
      </c>
      <c r="C2125" s="2">
        <v>46008</v>
      </c>
      <c r="D2125" s="3">
        <v>0.52189814814814817</v>
      </c>
      <c r="E2125" t="s">
        <v>33</v>
      </c>
      <c r="F2125">
        <v>5000</v>
      </c>
      <c r="G2125" t="s">
        <v>189</v>
      </c>
    </row>
    <row r="2126" spans="1:7">
      <c r="A2126" t="s">
        <v>2321</v>
      </c>
      <c r="B2126" t="s">
        <v>128</v>
      </c>
      <c r="C2126" s="2">
        <v>45805</v>
      </c>
      <c r="D2126" s="3">
        <v>0.77700231481481485</v>
      </c>
      <c r="E2126" t="s">
        <v>33</v>
      </c>
      <c r="F2126">
        <v>4000</v>
      </c>
      <c r="G2126" t="s">
        <v>189</v>
      </c>
    </row>
    <row r="2127" spans="1:7">
      <c r="A2127" t="s">
        <v>2322</v>
      </c>
      <c r="B2127" t="s">
        <v>132</v>
      </c>
      <c r="C2127" s="2">
        <v>45870</v>
      </c>
      <c r="D2127" s="3">
        <v>0.39056712962962958</v>
      </c>
      <c r="E2127" t="s">
        <v>33</v>
      </c>
      <c r="F2127">
        <v>2500</v>
      </c>
      <c r="G2127" t="s">
        <v>189</v>
      </c>
    </row>
    <row r="2128" spans="1:7">
      <c r="A2128" t="s">
        <v>2323</v>
      </c>
      <c r="B2128" t="s">
        <v>129</v>
      </c>
      <c r="C2128" s="2">
        <v>46138</v>
      </c>
      <c r="D2128" s="3">
        <v>0.94721064814814815</v>
      </c>
      <c r="E2128" t="s">
        <v>33</v>
      </c>
      <c r="F2128">
        <v>10000</v>
      </c>
      <c r="G2128" t="s">
        <v>189</v>
      </c>
    </row>
    <row r="2129" spans="1:7">
      <c r="A2129" t="s">
        <v>2324</v>
      </c>
      <c r="B2129" t="s">
        <v>138</v>
      </c>
      <c r="C2129" s="2">
        <v>45680</v>
      </c>
      <c r="D2129" s="3">
        <v>0.55721064814814814</v>
      </c>
      <c r="E2129" t="s">
        <v>33</v>
      </c>
      <c r="F2129">
        <v>5000</v>
      </c>
      <c r="G2129" t="s">
        <v>189</v>
      </c>
    </row>
    <row r="2130" spans="1:7">
      <c r="A2130" t="s">
        <v>2325</v>
      </c>
      <c r="B2130" t="s">
        <v>138</v>
      </c>
      <c r="C2130" s="2">
        <v>46092</v>
      </c>
      <c r="D2130" s="3">
        <v>0.26136574074074082</v>
      </c>
      <c r="E2130" t="s">
        <v>33</v>
      </c>
      <c r="F2130">
        <v>3000</v>
      </c>
      <c r="G2130" t="s">
        <v>189</v>
      </c>
    </row>
    <row r="2131" spans="1:7">
      <c r="A2131" t="s">
        <v>2326</v>
      </c>
      <c r="B2131" t="s">
        <v>114</v>
      </c>
      <c r="C2131" s="2">
        <v>46148</v>
      </c>
      <c r="D2131" s="3">
        <v>0.34368055555555549</v>
      </c>
      <c r="E2131" t="s">
        <v>33</v>
      </c>
      <c r="F2131">
        <v>6000</v>
      </c>
      <c r="G2131" t="s">
        <v>189</v>
      </c>
    </row>
    <row r="2132" spans="1:7">
      <c r="A2132" t="s">
        <v>2327</v>
      </c>
      <c r="B2132" t="s">
        <v>106</v>
      </c>
      <c r="C2132" s="2">
        <v>45695</v>
      </c>
      <c r="D2132" s="3">
        <v>0.97434027777777776</v>
      </c>
      <c r="E2132" t="s">
        <v>194</v>
      </c>
      <c r="F2132">
        <v>0</v>
      </c>
      <c r="G2132" t="s">
        <v>189</v>
      </c>
    </row>
    <row r="2133" spans="1:7">
      <c r="A2133" t="s">
        <v>2328</v>
      </c>
      <c r="B2133" t="s">
        <v>100</v>
      </c>
      <c r="C2133" s="2">
        <v>45752</v>
      </c>
      <c r="D2133" s="3">
        <v>0.73267361111111107</v>
      </c>
      <c r="E2133" t="s">
        <v>33</v>
      </c>
      <c r="F2133">
        <v>6000</v>
      </c>
      <c r="G2133" t="s">
        <v>189</v>
      </c>
    </row>
    <row r="2134" spans="1:7">
      <c r="A2134" t="s">
        <v>2329</v>
      </c>
      <c r="B2134" t="s">
        <v>138</v>
      </c>
      <c r="C2134" s="2">
        <v>45810</v>
      </c>
      <c r="D2134" s="3">
        <v>0.49614583333333329</v>
      </c>
      <c r="E2134" t="s">
        <v>33</v>
      </c>
      <c r="F2134">
        <v>1500</v>
      </c>
      <c r="G2134" t="s">
        <v>189</v>
      </c>
    </row>
    <row r="2135" spans="1:7">
      <c r="A2135" t="s">
        <v>2330</v>
      </c>
      <c r="B2135" t="s">
        <v>120</v>
      </c>
      <c r="C2135" s="2">
        <v>45828</v>
      </c>
      <c r="D2135" s="3">
        <v>0.67702546296296295</v>
      </c>
      <c r="E2135" t="s">
        <v>33</v>
      </c>
      <c r="F2135">
        <v>500</v>
      </c>
      <c r="G2135" t="s">
        <v>189</v>
      </c>
    </row>
    <row r="2136" spans="1:7">
      <c r="A2136" t="s">
        <v>2331</v>
      </c>
      <c r="B2136" t="s">
        <v>175</v>
      </c>
      <c r="C2136" s="2">
        <v>45838</v>
      </c>
      <c r="D2136" s="3">
        <v>0.47947916666666668</v>
      </c>
      <c r="E2136" t="s">
        <v>211</v>
      </c>
      <c r="F2136">
        <v>0</v>
      </c>
      <c r="G2136" t="s">
        <v>189</v>
      </c>
    </row>
    <row r="2137" spans="1:7">
      <c r="A2137" t="s">
        <v>2332</v>
      </c>
      <c r="B2137" t="s">
        <v>106</v>
      </c>
      <c r="C2137" s="2">
        <v>45736</v>
      </c>
      <c r="D2137" s="3">
        <v>0.21269675925925929</v>
      </c>
      <c r="E2137" t="s">
        <v>194</v>
      </c>
      <c r="F2137">
        <v>0</v>
      </c>
      <c r="G2137" t="s">
        <v>189</v>
      </c>
    </row>
    <row r="2138" spans="1:7">
      <c r="A2138" t="s">
        <v>2333</v>
      </c>
      <c r="B2138" t="s">
        <v>93</v>
      </c>
      <c r="C2138" s="2">
        <v>46131</v>
      </c>
      <c r="D2138" s="3">
        <v>0.68317129629629625</v>
      </c>
      <c r="E2138" t="s">
        <v>33</v>
      </c>
      <c r="F2138">
        <v>6000</v>
      </c>
      <c r="G2138" t="s">
        <v>189</v>
      </c>
    </row>
    <row r="2139" spans="1:7">
      <c r="A2139" t="s">
        <v>2334</v>
      </c>
      <c r="B2139" t="s">
        <v>112</v>
      </c>
      <c r="C2139" s="2">
        <v>45666</v>
      </c>
      <c r="D2139" s="3">
        <v>0.5075115740740741</v>
      </c>
      <c r="E2139" t="s">
        <v>33</v>
      </c>
      <c r="F2139">
        <v>500</v>
      </c>
      <c r="G2139" t="s">
        <v>189</v>
      </c>
    </row>
    <row r="2140" spans="1:7">
      <c r="A2140" t="s">
        <v>2335</v>
      </c>
      <c r="B2140" t="s">
        <v>83</v>
      </c>
      <c r="C2140" s="2">
        <v>46061</v>
      </c>
      <c r="D2140" s="3">
        <v>0.29409722222222218</v>
      </c>
      <c r="E2140" t="s">
        <v>33</v>
      </c>
      <c r="F2140">
        <v>1500</v>
      </c>
      <c r="G2140" t="s">
        <v>189</v>
      </c>
    </row>
    <row r="2141" spans="1:7">
      <c r="A2141" t="s">
        <v>2336</v>
      </c>
      <c r="B2141" t="s">
        <v>158</v>
      </c>
      <c r="C2141" s="2">
        <v>46034</v>
      </c>
      <c r="D2141" s="3">
        <v>0.72047453703703701</v>
      </c>
      <c r="E2141" t="s">
        <v>33</v>
      </c>
      <c r="F2141">
        <v>1500</v>
      </c>
      <c r="G2141" t="s">
        <v>189</v>
      </c>
    </row>
    <row r="2142" spans="1:7">
      <c r="A2142" t="s">
        <v>2337</v>
      </c>
      <c r="B2142" t="s">
        <v>172</v>
      </c>
      <c r="C2142" s="2">
        <v>45912</v>
      </c>
      <c r="D2142" s="3">
        <v>0.36027777777777781</v>
      </c>
      <c r="E2142" t="s">
        <v>33</v>
      </c>
      <c r="F2142">
        <v>4000</v>
      </c>
      <c r="G2142" t="s">
        <v>189</v>
      </c>
    </row>
    <row r="2143" spans="1:7">
      <c r="A2143" t="s">
        <v>2338</v>
      </c>
      <c r="B2143" t="s">
        <v>117</v>
      </c>
      <c r="C2143" s="2">
        <v>46129</v>
      </c>
      <c r="D2143" s="3">
        <v>0.68869212962962967</v>
      </c>
      <c r="E2143" t="s">
        <v>194</v>
      </c>
      <c r="F2143">
        <v>0</v>
      </c>
      <c r="G2143" t="s">
        <v>189</v>
      </c>
    </row>
    <row r="2144" spans="1:7">
      <c r="A2144" t="s">
        <v>2339</v>
      </c>
      <c r="B2144" t="s">
        <v>173</v>
      </c>
      <c r="C2144" s="2">
        <v>46071</v>
      </c>
      <c r="D2144" s="3">
        <v>0.85394675925925922</v>
      </c>
      <c r="E2144" t="s">
        <v>211</v>
      </c>
      <c r="F2144">
        <v>0</v>
      </c>
      <c r="G2144" t="s">
        <v>189</v>
      </c>
    </row>
    <row r="2145" spans="1:7">
      <c r="A2145" t="s">
        <v>2340</v>
      </c>
      <c r="B2145" t="s">
        <v>158</v>
      </c>
      <c r="C2145" s="2">
        <v>46072</v>
      </c>
      <c r="D2145" s="3">
        <v>0.77359953703703699</v>
      </c>
      <c r="E2145" t="s">
        <v>33</v>
      </c>
      <c r="F2145">
        <v>6000</v>
      </c>
      <c r="G2145" t="s">
        <v>189</v>
      </c>
    </row>
    <row r="2146" spans="1:7">
      <c r="A2146" t="s">
        <v>2341</v>
      </c>
      <c r="B2146" t="s">
        <v>95</v>
      </c>
      <c r="C2146" s="2">
        <v>45695</v>
      </c>
      <c r="D2146" s="3">
        <v>0.40165509259259258</v>
      </c>
      <c r="E2146" t="s">
        <v>194</v>
      </c>
      <c r="F2146">
        <v>0</v>
      </c>
      <c r="G2146" t="s">
        <v>189</v>
      </c>
    </row>
    <row r="2147" spans="1:7">
      <c r="A2147" t="s">
        <v>2342</v>
      </c>
      <c r="B2147" t="s">
        <v>133</v>
      </c>
      <c r="C2147" s="2">
        <v>46049</v>
      </c>
      <c r="D2147" s="3">
        <v>0.55765046296296295</v>
      </c>
      <c r="E2147" t="s">
        <v>33</v>
      </c>
      <c r="F2147">
        <v>2000</v>
      </c>
      <c r="G2147" t="s">
        <v>189</v>
      </c>
    </row>
    <row r="2148" spans="1:7">
      <c r="A2148" t="s">
        <v>2343</v>
      </c>
      <c r="B2148" t="s">
        <v>108</v>
      </c>
      <c r="C2148" s="2">
        <v>46103</v>
      </c>
      <c r="D2148" s="3">
        <v>0.82510416666666664</v>
      </c>
      <c r="E2148" t="s">
        <v>33</v>
      </c>
      <c r="F2148">
        <v>8000</v>
      </c>
      <c r="G2148" t="s">
        <v>189</v>
      </c>
    </row>
    <row r="2149" spans="1:7">
      <c r="A2149" t="s">
        <v>2344</v>
      </c>
      <c r="B2149" t="s">
        <v>176</v>
      </c>
      <c r="C2149" s="2">
        <v>45801</v>
      </c>
      <c r="D2149" s="3">
        <v>0.72181712962962963</v>
      </c>
      <c r="E2149" t="s">
        <v>33</v>
      </c>
      <c r="F2149">
        <v>500</v>
      </c>
      <c r="G2149" t="s">
        <v>189</v>
      </c>
    </row>
    <row r="2150" spans="1:7">
      <c r="A2150" t="s">
        <v>2345</v>
      </c>
      <c r="B2150" t="s">
        <v>137</v>
      </c>
      <c r="C2150" s="2">
        <v>45916</v>
      </c>
      <c r="D2150" s="3">
        <v>0.64565972222222223</v>
      </c>
      <c r="E2150" t="s">
        <v>33</v>
      </c>
      <c r="F2150">
        <v>2000</v>
      </c>
      <c r="G2150" t="s">
        <v>189</v>
      </c>
    </row>
    <row r="2151" spans="1:7">
      <c r="A2151" t="s">
        <v>2346</v>
      </c>
      <c r="B2151" t="s">
        <v>134</v>
      </c>
      <c r="C2151" s="2">
        <v>45710</v>
      </c>
      <c r="D2151" s="3">
        <v>0.38190972222222219</v>
      </c>
      <c r="E2151" t="s">
        <v>33</v>
      </c>
      <c r="F2151">
        <v>1000</v>
      </c>
      <c r="G2151" t="s">
        <v>189</v>
      </c>
    </row>
    <row r="2152" spans="1:7">
      <c r="A2152" t="s">
        <v>2347</v>
      </c>
      <c r="B2152" t="s">
        <v>81</v>
      </c>
      <c r="C2152" s="2">
        <v>46016</v>
      </c>
      <c r="D2152" s="3">
        <v>0.64231481481481478</v>
      </c>
      <c r="E2152" t="s">
        <v>33</v>
      </c>
      <c r="F2152">
        <v>4000</v>
      </c>
      <c r="G2152" t="s">
        <v>189</v>
      </c>
    </row>
    <row r="2153" spans="1:7">
      <c r="A2153" t="s">
        <v>2348</v>
      </c>
      <c r="B2153" t="s">
        <v>118</v>
      </c>
      <c r="C2153" s="2">
        <v>46021</v>
      </c>
      <c r="D2153" s="3">
        <v>0.81631944444444449</v>
      </c>
      <c r="E2153" t="s">
        <v>33</v>
      </c>
      <c r="F2153">
        <v>5000</v>
      </c>
      <c r="G2153" t="s">
        <v>189</v>
      </c>
    </row>
    <row r="2154" spans="1:7">
      <c r="A2154" t="s">
        <v>2349</v>
      </c>
      <c r="B2154" t="s">
        <v>123</v>
      </c>
      <c r="C2154" s="2">
        <v>45856</v>
      </c>
      <c r="D2154" s="3">
        <v>0.48067129629629629</v>
      </c>
      <c r="E2154" t="s">
        <v>33</v>
      </c>
      <c r="F2154">
        <v>1000</v>
      </c>
      <c r="G2154" t="s">
        <v>189</v>
      </c>
    </row>
    <row r="2155" spans="1:7">
      <c r="A2155" t="s">
        <v>2350</v>
      </c>
      <c r="B2155" t="s">
        <v>172</v>
      </c>
      <c r="C2155" s="2">
        <v>45934</v>
      </c>
      <c r="D2155" s="3">
        <v>0.23070601851851849</v>
      </c>
      <c r="E2155" t="s">
        <v>33</v>
      </c>
      <c r="F2155">
        <v>3000</v>
      </c>
      <c r="G2155" t="s">
        <v>189</v>
      </c>
    </row>
    <row r="2156" spans="1:7">
      <c r="A2156" t="s">
        <v>2351</v>
      </c>
      <c r="B2156" t="s">
        <v>132</v>
      </c>
      <c r="C2156" s="2">
        <v>46000</v>
      </c>
      <c r="D2156" s="3">
        <v>0.81206018518518519</v>
      </c>
      <c r="E2156" t="s">
        <v>33</v>
      </c>
      <c r="F2156">
        <v>2500</v>
      </c>
      <c r="G2156" t="s">
        <v>189</v>
      </c>
    </row>
    <row r="2157" spans="1:7">
      <c r="A2157" t="s">
        <v>2352</v>
      </c>
      <c r="B2157" t="s">
        <v>147</v>
      </c>
      <c r="C2157" s="2">
        <v>45784</v>
      </c>
      <c r="D2157" s="3">
        <v>0.86702546296296301</v>
      </c>
      <c r="E2157" t="s">
        <v>33</v>
      </c>
      <c r="F2157">
        <v>6000</v>
      </c>
      <c r="G2157" t="s">
        <v>189</v>
      </c>
    </row>
    <row r="2158" spans="1:7">
      <c r="A2158" t="s">
        <v>2353</v>
      </c>
      <c r="B2158" t="s">
        <v>180</v>
      </c>
      <c r="C2158" s="2">
        <v>46176</v>
      </c>
      <c r="D2158" s="3">
        <v>0.2152662037037037</v>
      </c>
      <c r="E2158" t="s">
        <v>194</v>
      </c>
      <c r="F2158">
        <v>0</v>
      </c>
      <c r="G2158" t="s">
        <v>189</v>
      </c>
    </row>
    <row r="2159" spans="1:7">
      <c r="A2159" t="s">
        <v>2354</v>
      </c>
      <c r="B2159" t="s">
        <v>172</v>
      </c>
      <c r="C2159" s="2">
        <v>46108</v>
      </c>
      <c r="D2159" s="3">
        <v>0.77797453703703701</v>
      </c>
      <c r="E2159" t="s">
        <v>33</v>
      </c>
      <c r="F2159">
        <v>2000</v>
      </c>
      <c r="G2159" t="s">
        <v>189</v>
      </c>
    </row>
    <row r="2160" spans="1:7">
      <c r="A2160" t="s">
        <v>2355</v>
      </c>
      <c r="B2160" t="s">
        <v>130</v>
      </c>
      <c r="C2160" s="2">
        <v>45940</v>
      </c>
      <c r="D2160" s="3">
        <v>0.5430787037037037</v>
      </c>
      <c r="E2160" t="s">
        <v>33</v>
      </c>
      <c r="F2160">
        <v>1500</v>
      </c>
      <c r="G2160" t="s">
        <v>189</v>
      </c>
    </row>
    <row r="2161" spans="1:7">
      <c r="A2161" t="s">
        <v>2356</v>
      </c>
      <c r="B2161" t="s">
        <v>153</v>
      </c>
      <c r="C2161" s="2">
        <v>45856</v>
      </c>
      <c r="D2161" s="3">
        <v>0.62009259259259264</v>
      </c>
      <c r="E2161" t="s">
        <v>33</v>
      </c>
      <c r="F2161">
        <v>6000</v>
      </c>
      <c r="G2161" t="s">
        <v>189</v>
      </c>
    </row>
    <row r="2162" spans="1:7">
      <c r="A2162" t="s">
        <v>2357</v>
      </c>
      <c r="B2162" t="s">
        <v>107</v>
      </c>
      <c r="C2162" s="2">
        <v>45658</v>
      </c>
      <c r="D2162" s="3">
        <v>0.96590277777777778</v>
      </c>
      <c r="E2162" t="s">
        <v>33</v>
      </c>
      <c r="F2162">
        <v>5000</v>
      </c>
      <c r="G2162" t="s">
        <v>189</v>
      </c>
    </row>
    <row r="2163" spans="1:7">
      <c r="A2163" t="s">
        <v>2358</v>
      </c>
      <c r="B2163" t="s">
        <v>109</v>
      </c>
      <c r="C2163" s="2">
        <v>46137</v>
      </c>
      <c r="D2163" s="3">
        <v>0.88262731481481482</v>
      </c>
      <c r="E2163" t="s">
        <v>33</v>
      </c>
      <c r="F2163">
        <v>1000</v>
      </c>
      <c r="G2163" t="s">
        <v>189</v>
      </c>
    </row>
    <row r="2164" spans="1:7">
      <c r="A2164" t="s">
        <v>2359</v>
      </c>
      <c r="B2164" t="s">
        <v>139</v>
      </c>
      <c r="C2164" s="2">
        <v>46008</v>
      </c>
      <c r="D2164" s="3">
        <v>0.72493055555555552</v>
      </c>
      <c r="E2164" t="s">
        <v>33</v>
      </c>
      <c r="F2164">
        <v>2500</v>
      </c>
      <c r="G2164" t="s">
        <v>189</v>
      </c>
    </row>
    <row r="2165" spans="1:7">
      <c r="A2165" t="s">
        <v>2360</v>
      </c>
      <c r="B2165" t="s">
        <v>151</v>
      </c>
      <c r="C2165" s="2">
        <v>45996</v>
      </c>
      <c r="D2165" s="3">
        <v>0.72260416666666671</v>
      </c>
      <c r="E2165" t="s">
        <v>33</v>
      </c>
      <c r="F2165">
        <v>10000</v>
      </c>
      <c r="G2165" t="s">
        <v>189</v>
      </c>
    </row>
    <row r="2166" spans="1:7">
      <c r="A2166" t="s">
        <v>2361</v>
      </c>
      <c r="B2166" t="s">
        <v>156</v>
      </c>
      <c r="C2166" s="2">
        <v>46190</v>
      </c>
      <c r="D2166" s="3">
        <v>0.78585648148148146</v>
      </c>
      <c r="E2166" t="s">
        <v>194</v>
      </c>
      <c r="F2166">
        <v>0</v>
      </c>
      <c r="G2166" t="s">
        <v>189</v>
      </c>
    </row>
    <row r="2167" spans="1:7">
      <c r="A2167" t="s">
        <v>2362</v>
      </c>
      <c r="B2167" t="s">
        <v>74</v>
      </c>
      <c r="C2167" s="2">
        <v>46102</v>
      </c>
      <c r="D2167" s="3">
        <v>0.63995370370370375</v>
      </c>
      <c r="E2167" t="s">
        <v>33</v>
      </c>
      <c r="F2167">
        <v>4000</v>
      </c>
      <c r="G2167" t="s">
        <v>189</v>
      </c>
    </row>
    <row r="2168" spans="1:7">
      <c r="A2168" t="s">
        <v>2363</v>
      </c>
      <c r="B2168" t="s">
        <v>156</v>
      </c>
      <c r="C2168" s="2">
        <v>45965</v>
      </c>
      <c r="D2168" s="3">
        <v>0.80284722222222227</v>
      </c>
      <c r="E2168" t="s">
        <v>194</v>
      </c>
      <c r="F2168">
        <v>0</v>
      </c>
      <c r="G2168" t="s">
        <v>189</v>
      </c>
    </row>
    <row r="2169" spans="1:7">
      <c r="A2169" t="s">
        <v>2364</v>
      </c>
      <c r="B2169" t="s">
        <v>109</v>
      </c>
      <c r="C2169" s="2">
        <v>45912</v>
      </c>
      <c r="D2169" s="3">
        <v>0.63193287037037038</v>
      </c>
      <c r="E2169" t="s">
        <v>33</v>
      </c>
      <c r="F2169">
        <v>6000</v>
      </c>
      <c r="G2169" t="s">
        <v>189</v>
      </c>
    </row>
    <row r="2170" spans="1:7">
      <c r="A2170" t="s">
        <v>2365</v>
      </c>
      <c r="B2170" t="s">
        <v>133</v>
      </c>
      <c r="C2170" s="2">
        <v>46067</v>
      </c>
      <c r="D2170" s="3">
        <v>0.59813657407407406</v>
      </c>
      <c r="E2170" t="s">
        <v>33</v>
      </c>
      <c r="F2170">
        <v>1500</v>
      </c>
      <c r="G2170" t="s">
        <v>189</v>
      </c>
    </row>
    <row r="2171" spans="1:7">
      <c r="A2171" t="s">
        <v>2366</v>
      </c>
      <c r="B2171" t="s">
        <v>165</v>
      </c>
      <c r="C2171" s="2">
        <v>45725</v>
      </c>
      <c r="D2171" s="3">
        <v>0.83328703703703699</v>
      </c>
      <c r="E2171" t="s">
        <v>33</v>
      </c>
      <c r="F2171">
        <v>4000</v>
      </c>
      <c r="G2171" t="s">
        <v>189</v>
      </c>
    </row>
    <row r="2172" spans="1:7">
      <c r="A2172" t="s">
        <v>2367</v>
      </c>
      <c r="B2172" t="s">
        <v>99</v>
      </c>
      <c r="C2172" s="2">
        <v>46082</v>
      </c>
      <c r="D2172" s="3">
        <v>0.62593750000000004</v>
      </c>
      <c r="E2172" t="s">
        <v>211</v>
      </c>
      <c r="F2172">
        <v>0</v>
      </c>
      <c r="G2172" t="s">
        <v>189</v>
      </c>
    </row>
    <row r="2173" spans="1:7">
      <c r="A2173" t="s">
        <v>2368</v>
      </c>
      <c r="B2173" t="s">
        <v>111</v>
      </c>
      <c r="C2173" s="2">
        <v>46156</v>
      </c>
      <c r="D2173" s="3">
        <v>0.85554398148148147</v>
      </c>
      <c r="E2173" t="s">
        <v>261</v>
      </c>
      <c r="F2173">
        <v>15000</v>
      </c>
      <c r="G2173" t="s">
        <v>189</v>
      </c>
    </row>
    <row r="2174" spans="1:7">
      <c r="A2174" t="s">
        <v>2369</v>
      </c>
      <c r="B2174" t="s">
        <v>136</v>
      </c>
      <c r="C2174" s="2">
        <v>45898</v>
      </c>
      <c r="D2174" s="3">
        <v>0.48600694444444442</v>
      </c>
      <c r="E2174" t="s">
        <v>33</v>
      </c>
      <c r="F2174">
        <v>1500</v>
      </c>
      <c r="G2174" t="s">
        <v>189</v>
      </c>
    </row>
    <row r="2175" spans="1:7">
      <c r="A2175" t="s">
        <v>2370</v>
      </c>
      <c r="B2175" t="s">
        <v>156</v>
      </c>
      <c r="C2175" s="2">
        <v>46043</v>
      </c>
      <c r="D2175" s="3">
        <v>0.83755787037037033</v>
      </c>
      <c r="E2175" t="s">
        <v>33</v>
      </c>
      <c r="F2175">
        <v>500</v>
      </c>
      <c r="G2175" t="s">
        <v>189</v>
      </c>
    </row>
    <row r="2176" spans="1:7">
      <c r="A2176" t="s">
        <v>2371</v>
      </c>
      <c r="B2176" t="s">
        <v>135</v>
      </c>
      <c r="C2176" s="2">
        <v>46162</v>
      </c>
      <c r="D2176" s="3">
        <v>0.87488425925925928</v>
      </c>
      <c r="E2176" t="s">
        <v>194</v>
      </c>
      <c r="F2176">
        <v>0</v>
      </c>
      <c r="G2176" t="s">
        <v>189</v>
      </c>
    </row>
    <row r="2177" spans="1:8">
      <c r="A2177" t="s">
        <v>2372</v>
      </c>
      <c r="B2177" t="s">
        <v>81</v>
      </c>
      <c r="C2177" s="2">
        <v>45660</v>
      </c>
      <c r="D2177" s="3">
        <v>0.62648148148148153</v>
      </c>
      <c r="E2177" t="s">
        <v>33</v>
      </c>
      <c r="F2177">
        <v>3000</v>
      </c>
      <c r="G2177" t="s">
        <v>189</v>
      </c>
    </row>
    <row r="2178" spans="1:8">
      <c r="A2178" t="s">
        <v>2373</v>
      </c>
      <c r="B2178" t="s">
        <v>170</v>
      </c>
      <c r="C2178" s="2">
        <v>46023</v>
      </c>
      <c r="D2178" s="3">
        <v>0.7534953703703704</v>
      </c>
      <c r="E2178" t="s">
        <v>33</v>
      </c>
      <c r="F2178">
        <v>2500</v>
      </c>
      <c r="G2178" t="s">
        <v>189</v>
      </c>
    </row>
    <row r="2179" spans="1:8">
      <c r="A2179" t="s">
        <v>2374</v>
      </c>
      <c r="B2179" t="s">
        <v>77</v>
      </c>
      <c r="C2179" s="2">
        <v>45742</v>
      </c>
      <c r="D2179" s="3">
        <v>0.98541666666666672</v>
      </c>
      <c r="E2179" t="s">
        <v>194</v>
      </c>
      <c r="F2179">
        <v>0</v>
      </c>
      <c r="G2179" t="s">
        <v>189</v>
      </c>
    </row>
    <row r="2180" spans="1:8">
      <c r="A2180" t="s">
        <v>2375</v>
      </c>
      <c r="B2180" t="s">
        <v>101</v>
      </c>
      <c r="C2180" s="2">
        <v>46058</v>
      </c>
      <c r="D2180" s="3">
        <v>0.8132638888888889</v>
      </c>
      <c r="E2180" t="s">
        <v>33</v>
      </c>
      <c r="F2180">
        <v>2500</v>
      </c>
      <c r="G2180" t="s">
        <v>189</v>
      </c>
    </row>
    <row r="2181" spans="1:8">
      <c r="A2181" t="s">
        <v>2376</v>
      </c>
      <c r="B2181" t="s">
        <v>148</v>
      </c>
      <c r="C2181" s="2">
        <v>45731</v>
      </c>
      <c r="D2181" s="3">
        <v>0.80425925925925923</v>
      </c>
      <c r="E2181" t="s">
        <v>33</v>
      </c>
      <c r="F2181">
        <v>8000</v>
      </c>
      <c r="G2181" t="s">
        <v>189</v>
      </c>
    </row>
    <row r="2182" spans="1:8">
      <c r="A2182" t="s">
        <v>2377</v>
      </c>
      <c r="B2182" t="s">
        <v>100</v>
      </c>
      <c r="C2182" s="2">
        <v>46185</v>
      </c>
      <c r="D2182" s="3">
        <v>0.27655092592592601</v>
      </c>
      <c r="E2182" t="s">
        <v>33</v>
      </c>
      <c r="F2182">
        <v>500</v>
      </c>
      <c r="G2182" t="s">
        <v>189</v>
      </c>
    </row>
    <row r="2183" spans="1:8">
      <c r="A2183" t="s">
        <v>2378</v>
      </c>
      <c r="B2183" t="s">
        <v>124</v>
      </c>
      <c r="C2183" s="2">
        <v>45824</v>
      </c>
      <c r="D2183" s="3">
        <v>0.78574074074074074</v>
      </c>
      <c r="E2183" t="s">
        <v>33</v>
      </c>
      <c r="F2183">
        <v>6000</v>
      </c>
      <c r="G2183" t="s">
        <v>189</v>
      </c>
    </row>
    <row r="2184" spans="1:8">
      <c r="A2184" t="s">
        <v>2379</v>
      </c>
      <c r="B2184" t="s">
        <v>164</v>
      </c>
      <c r="C2184" s="2">
        <v>46068</v>
      </c>
      <c r="D2184" s="3">
        <v>0.6244791666666667</v>
      </c>
      <c r="E2184" t="s">
        <v>194</v>
      </c>
      <c r="F2184">
        <v>0</v>
      </c>
      <c r="G2184" t="s">
        <v>189</v>
      </c>
    </row>
    <row r="2185" spans="1:8">
      <c r="A2185" t="s">
        <v>2380</v>
      </c>
      <c r="B2185" t="s">
        <v>166</v>
      </c>
      <c r="C2185" s="2">
        <v>45992</v>
      </c>
      <c r="D2185" s="3">
        <v>0.39524305555555561</v>
      </c>
      <c r="E2185" t="s">
        <v>33</v>
      </c>
      <c r="F2185">
        <v>500</v>
      </c>
      <c r="G2185" t="s">
        <v>189</v>
      </c>
    </row>
    <row r="2186" spans="1:8">
      <c r="A2186" t="s">
        <v>2381</v>
      </c>
      <c r="B2186" t="s">
        <v>156</v>
      </c>
      <c r="C2186" s="2">
        <v>45778</v>
      </c>
      <c r="D2186" s="3">
        <v>0.3112037037037037</v>
      </c>
      <c r="E2186" t="s">
        <v>33</v>
      </c>
      <c r="F2186">
        <v>1000</v>
      </c>
      <c r="G2186" t="s">
        <v>189</v>
      </c>
    </row>
    <row r="2187" spans="1:8">
      <c r="A2187" t="s">
        <v>2382</v>
      </c>
      <c r="B2187" t="s">
        <v>123</v>
      </c>
      <c r="C2187" s="2">
        <v>45985</v>
      </c>
      <c r="D2187" s="3">
        <v>0.73993055555555554</v>
      </c>
      <c r="E2187" t="s">
        <v>33</v>
      </c>
      <c r="F2187">
        <v>1000</v>
      </c>
      <c r="G2187" t="s">
        <v>189</v>
      </c>
    </row>
    <row r="2188" spans="1:8">
      <c r="A2188" t="s">
        <v>2383</v>
      </c>
      <c r="B2188" t="s">
        <v>166</v>
      </c>
      <c r="C2188" s="2">
        <v>45967</v>
      </c>
      <c r="D2188" s="3">
        <v>0.88468749999999996</v>
      </c>
      <c r="E2188" t="s">
        <v>33</v>
      </c>
      <c r="F2188">
        <v>500</v>
      </c>
      <c r="G2188" t="s">
        <v>189</v>
      </c>
    </row>
    <row r="2189" spans="1:8">
      <c r="A2189" t="s">
        <v>2384</v>
      </c>
      <c r="B2189" t="s">
        <v>131</v>
      </c>
      <c r="C2189" s="2">
        <v>45854</v>
      </c>
      <c r="D2189" s="3">
        <v>0.50210648148148151</v>
      </c>
      <c r="E2189" t="s">
        <v>194</v>
      </c>
      <c r="F2189">
        <v>0</v>
      </c>
      <c r="G2189" t="s">
        <v>189</v>
      </c>
    </row>
    <row r="2190" spans="1:8">
      <c r="A2190" t="s">
        <v>2385</v>
      </c>
      <c r="B2190" t="s">
        <v>130</v>
      </c>
      <c r="C2190" s="2">
        <v>45849</v>
      </c>
      <c r="D2190" s="3">
        <v>0.81229166666666663</v>
      </c>
      <c r="E2190" t="s">
        <v>261</v>
      </c>
      <c r="F2190">
        <v>20000</v>
      </c>
      <c r="G2190" t="s">
        <v>189</v>
      </c>
    </row>
    <row r="2191" spans="1:8">
      <c r="A2191" t="s">
        <v>2386</v>
      </c>
      <c r="B2191" t="s">
        <v>138</v>
      </c>
      <c r="C2191" s="2">
        <v>45794</v>
      </c>
      <c r="D2191" s="3">
        <v>0.82482638888888893</v>
      </c>
      <c r="E2191" t="s">
        <v>33</v>
      </c>
      <c r="F2191">
        <v>3000</v>
      </c>
      <c r="G2191" t="s">
        <v>214</v>
      </c>
      <c r="H2191" t="s">
        <v>1080</v>
      </c>
    </row>
    <row r="2192" spans="1:8">
      <c r="A2192" t="s">
        <v>2387</v>
      </c>
      <c r="B2192" t="s">
        <v>170</v>
      </c>
      <c r="C2192" s="2">
        <v>45846</v>
      </c>
      <c r="D2192" s="3">
        <v>3.4837962962962973E-2</v>
      </c>
      <c r="E2192" t="s">
        <v>261</v>
      </c>
      <c r="F2192">
        <v>10000</v>
      </c>
      <c r="G2192" t="s">
        <v>189</v>
      </c>
    </row>
    <row r="2193" spans="1:8">
      <c r="A2193" t="s">
        <v>2388</v>
      </c>
      <c r="B2193" t="s">
        <v>123</v>
      </c>
      <c r="C2193" s="2">
        <v>45809</v>
      </c>
      <c r="D2193" s="3">
        <v>0.1307291666666667</v>
      </c>
      <c r="E2193" t="s">
        <v>33</v>
      </c>
      <c r="F2193">
        <v>5000</v>
      </c>
      <c r="G2193" t="s">
        <v>214</v>
      </c>
      <c r="H2193" t="s">
        <v>1215</v>
      </c>
    </row>
    <row r="2194" spans="1:8">
      <c r="A2194" t="s">
        <v>2389</v>
      </c>
      <c r="B2194" t="s">
        <v>173</v>
      </c>
      <c r="C2194" s="2">
        <v>45842</v>
      </c>
      <c r="D2194" s="3">
        <v>0.61736111111111114</v>
      </c>
      <c r="E2194" t="s">
        <v>33</v>
      </c>
      <c r="F2194">
        <v>3000</v>
      </c>
      <c r="G2194" t="s">
        <v>189</v>
      </c>
    </row>
    <row r="2195" spans="1:8">
      <c r="A2195" t="s">
        <v>2390</v>
      </c>
      <c r="B2195" t="s">
        <v>128</v>
      </c>
      <c r="C2195" s="2">
        <v>46003</v>
      </c>
      <c r="D2195" s="3">
        <v>2.1400462962962961E-2</v>
      </c>
      <c r="E2195" t="s">
        <v>194</v>
      </c>
      <c r="F2195">
        <v>0</v>
      </c>
      <c r="G2195" t="s">
        <v>189</v>
      </c>
    </row>
    <row r="2196" spans="1:8">
      <c r="A2196" t="s">
        <v>2391</v>
      </c>
      <c r="B2196" t="s">
        <v>108</v>
      </c>
      <c r="C2196" s="2">
        <v>45809</v>
      </c>
      <c r="D2196" s="3">
        <v>0.52979166666666666</v>
      </c>
      <c r="E2196" t="s">
        <v>194</v>
      </c>
      <c r="F2196">
        <v>0</v>
      </c>
      <c r="G2196" t="s">
        <v>189</v>
      </c>
    </row>
    <row r="2197" spans="1:8">
      <c r="A2197" t="s">
        <v>2392</v>
      </c>
      <c r="B2197" t="s">
        <v>148</v>
      </c>
      <c r="C2197" s="2">
        <v>46058</v>
      </c>
      <c r="D2197" s="3">
        <v>0.85947916666666668</v>
      </c>
      <c r="E2197" t="s">
        <v>211</v>
      </c>
      <c r="F2197">
        <v>0</v>
      </c>
      <c r="G2197" t="s">
        <v>189</v>
      </c>
    </row>
    <row r="2198" spans="1:8">
      <c r="A2198" t="s">
        <v>2393</v>
      </c>
      <c r="B2198" t="s">
        <v>179</v>
      </c>
      <c r="C2198" s="2">
        <v>45698</v>
      </c>
      <c r="D2198" s="3">
        <v>0.65737268518518521</v>
      </c>
      <c r="E2198" t="s">
        <v>33</v>
      </c>
      <c r="F2198">
        <v>6000</v>
      </c>
      <c r="G2198" t="s">
        <v>214</v>
      </c>
      <c r="H2198" t="s">
        <v>1094</v>
      </c>
    </row>
    <row r="2199" spans="1:8">
      <c r="A2199" t="s">
        <v>2394</v>
      </c>
      <c r="B2199" t="s">
        <v>79</v>
      </c>
      <c r="C2199" s="2">
        <v>45949</v>
      </c>
      <c r="D2199" s="3">
        <v>0.51848379629629626</v>
      </c>
      <c r="E2199" t="s">
        <v>33</v>
      </c>
      <c r="F2199">
        <v>1000</v>
      </c>
      <c r="G2199" t="s">
        <v>189</v>
      </c>
    </row>
    <row r="2200" spans="1:8">
      <c r="A2200" t="s">
        <v>2395</v>
      </c>
      <c r="B2200" t="s">
        <v>134</v>
      </c>
      <c r="C2200" s="2">
        <v>46132</v>
      </c>
      <c r="D2200" s="3">
        <v>0.90180555555555553</v>
      </c>
      <c r="E2200" t="s">
        <v>33</v>
      </c>
      <c r="F2200">
        <v>3000</v>
      </c>
      <c r="G2200" t="s">
        <v>189</v>
      </c>
    </row>
    <row r="2201" spans="1:8">
      <c r="A2201" t="s">
        <v>2396</v>
      </c>
      <c r="B2201" t="s">
        <v>109</v>
      </c>
      <c r="C2201" s="2">
        <v>46118</v>
      </c>
      <c r="D2201" s="3">
        <v>0.45672453703703703</v>
      </c>
      <c r="E2201" t="s">
        <v>194</v>
      </c>
      <c r="F2201">
        <v>0</v>
      </c>
      <c r="G2201" t="s">
        <v>189</v>
      </c>
    </row>
    <row r="2202" spans="1:8">
      <c r="A2202" t="s">
        <v>2397</v>
      </c>
      <c r="B2202" t="s">
        <v>166</v>
      </c>
      <c r="C2202" s="2">
        <v>45918</v>
      </c>
      <c r="D2202" s="3">
        <v>0.54204861111111113</v>
      </c>
      <c r="E2202" t="s">
        <v>33</v>
      </c>
      <c r="F2202">
        <v>2000</v>
      </c>
      <c r="G2202" t="s">
        <v>214</v>
      </c>
      <c r="H2202" t="s">
        <v>1094</v>
      </c>
    </row>
    <row r="2203" spans="1:8">
      <c r="A2203" t="s">
        <v>2398</v>
      </c>
      <c r="B2203" t="s">
        <v>111</v>
      </c>
      <c r="C2203" s="2">
        <v>46064</v>
      </c>
      <c r="D2203" s="3">
        <v>2.1296296296296302E-3</v>
      </c>
      <c r="E2203" t="s">
        <v>194</v>
      </c>
      <c r="F2203">
        <v>0</v>
      </c>
      <c r="G2203" t="s">
        <v>189</v>
      </c>
    </row>
    <row r="2204" spans="1:8">
      <c r="A2204" t="s">
        <v>2399</v>
      </c>
      <c r="B2204" t="s">
        <v>150</v>
      </c>
      <c r="C2204" s="2">
        <v>46084</v>
      </c>
      <c r="D2204" s="3">
        <v>8.0393518518518517E-2</v>
      </c>
      <c r="E2204" t="s">
        <v>194</v>
      </c>
      <c r="F2204">
        <v>0</v>
      </c>
      <c r="G2204" t="s">
        <v>189</v>
      </c>
    </row>
    <row r="2205" spans="1:8">
      <c r="A2205" t="s">
        <v>2400</v>
      </c>
      <c r="B2205" t="s">
        <v>120</v>
      </c>
      <c r="C2205" s="2">
        <v>45710</v>
      </c>
      <c r="D2205" s="3">
        <v>0.69251157407407404</v>
      </c>
      <c r="E2205" t="s">
        <v>33</v>
      </c>
      <c r="F2205">
        <v>6000</v>
      </c>
      <c r="G2205" t="s">
        <v>189</v>
      </c>
    </row>
    <row r="2206" spans="1:8">
      <c r="A2206" t="s">
        <v>2401</v>
      </c>
      <c r="B2206" t="s">
        <v>92</v>
      </c>
      <c r="C2206" s="2">
        <v>45898</v>
      </c>
      <c r="D2206" s="3">
        <v>0.8920717592592593</v>
      </c>
      <c r="E2206" t="s">
        <v>194</v>
      </c>
      <c r="F2206">
        <v>0</v>
      </c>
      <c r="G2206" t="s">
        <v>189</v>
      </c>
    </row>
    <row r="2207" spans="1:8">
      <c r="A2207" t="s">
        <v>2402</v>
      </c>
      <c r="B2207" t="s">
        <v>164</v>
      </c>
      <c r="C2207" s="2">
        <v>45863</v>
      </c>
      <c r="D2207" s="3">
        <v>6.0474537037037028E-2</v>
      </c>
      <c r="E2207" t="s">
        <v>33</v>
      </c>
      <c r="F2207">
        <v>2000</v>
      </c>
      <c r="G2207" t="s">
        <v>214</v>
      </c>
      <c r="H2207" t="s">
        <v>1103</v>
      </c>
    </row>
    <row r="2208" spans="1:8">
      <c r="A2208" t="s">
        <v>2403</v>
      </c>
      <c r="B2208" t="s">
        <v>90</v>
      </c>
      <c r="C2208" s="2">
        <v>45790</v>
      </c>
      <c r="D2208" s="3">
        <v>0.90712962962962962</v>
      </c>
      <c r="E2208" t="s">
        <v>33</v>
      </c>
      <c r="F2208">
        <v>2500</v>
      </c>
      <c r="G2208" t="s">
        <v>189</v>
      </c>
    </row>
    <row r="2209" spans="1:8">
      <c r="A2209" t="s">
        <v>2404</v>
      </c>
      <c r="B2209" t="s">
        <v>134</v>
      </c>
      <c r="C2209" s="2">
        <v>45823</v>
      </c>
      <c r="D2209" s="3">
        <v>0.8845601851851852</v>
      </c>
      <c r="E2209" t="s">
        <v>33</v>
      </c>
      <c r="F2209">
        <v>1000</v>
      </c>
      <c r="G2209" t="s">
        <v>189</v>
      </c>
    </row>
    <row r="2210" spans="1:8">
      <c r="A2210" t="s">
        <v>2405</v>
      </c>
      <c r="B2210" t="s">
        <v>117</v>
      </c>
      <c r="C2210" s="2">
        <v>45974</v>
      </c>
      <c r="D2210" s="3">
        <v>0.98929398148148151</v>
      </c>
      <c r="E2210" t="s">
        <v>33</v>
      </c>
      <c r="F2210">
        <v>1000</v>
      </c>
      <c r="G2210" t="s">
        <v>214</v>
      </c>
      <c r="H2210" t="s">
        <v>1103</v>
      </c>
    </row>
    <row r="2211" spans="1:8">
      <c r="A2211" t="s">
        <v>2406</v>
      </c>
      <c r="B2211" t="s">
        <v>7</v>
      </c>
      <c r="C2211" s="2">
        <v>45903</v>
      </c>
      <c r="D2211" s="3">
        <v>0.2429398148148148</v>
      </c>
      <c r="E2211" t="s">
        <v>194</v>
      </c>
      <c r="F2211">
        <v>0</v>
      </c>
      <c r="G2211" t="s">
        <v>189</v>
      </c>
    </row>
    <row r="2212" spans="1:8">
      <c r="A2212" t="s">
        <v>2407</v>
      </c>
      <c r="B2212" t="s">
        <v>102</v>
      </c>
      <c r="C2212" s="2">
        <v>45774</v>
      </c>
      <c r="D2212" s="3">
        <v>0.80633101851851852</v>
      </c>
      <c r="E2212" t="s">
        <v>33</v>
      </c>
      <c r="F2212">
        <v>6000</v>
      </c>
      <c r="G2212" t="s">
        <v>189</v>
      </c>
    </row>
    <row r="2213" spans="1:8">
      <c r="A2213" t="s">
        <v>2408</v>
      </c>
      <c r="B2213" t="s">
        <v>93</v>
      </c>
      <c r="C2213" s="2">
        <v>46150</v>
      </c>
      <c r="D2213" s="3">
        <v>0.76238425925925923</v>
      </c>
      <c r="E2213" t="s">
        <v>33</v>
      </c>
      <c r="F2213">
        <v>1000</v>
      </c>
      <c r="G2213" t="s">
        <v>189</v>
      </c>
    </row>
    <row r="2214" spans="1:8">
      <c r="A2214" t="s">
        <v>2409</v>
      </c>
      <c r="B2214" t="s">
        <v>130</v>
      </c>
      <c r="C2214" s="2">
        <v>45851</v>
      </c>
      <c r="D2214" s="3">
        <v>0.67831018518518515</v>
      </c>
      <c r="E2214" t="s">
        <v>33</v>
      </c>
      <c r="F2214">
        <v>8000</v>
      </c>
      <c r="G2214" t="s">
        <v>189</v>
      </c>
    </row>
    <row r="2215" spans="1:8">
      <c r="A2215" t="s">
        <v>2410</v>
      </c>
      <c r="B2215" t="s">
        <v>179</v>
      </c>
      <c r="C2215" s="2">
        <v>45746</v>
      </c>
      <c r="D2215" s="3">
        <v>0.96538194444444447</v>
      </c>
      <c r="E2215" t="s">
        <v>33</v>
      </c>
      <c r="F2215">
        <v>6000</v>
      </c>
      <c r="G2215" t="s">
        <v>189</v>
      </c>
    </row>
    <row r="2216" spans="1:8">
      <c r="A2216" t="s">
        <v>2411</v>
      </c>
      <c r="B2216" t="s">
        <v>149</v>
      </c>
      <c r="C2216" s="2">
        <v>45856</v>
      </c>
      <c r="D2216" s="3">
        <v>0.66652777777777783</v>
      </c>
      <c r="E2216" t="s">
        <v>33</v>
      </c>
      <c r="F2216">
        <v>500</v>
      </c>
      <c r="G2216" t="s">
        <v>189</v>
      </c>
    </row>
    <row r="2217" spans="1:8">
      <c r="A2217" t="s">
        <v>2412</v>
      </c>
      <c r="B2217" t="s">
        <v>130</v>
      </c>
      <c r="C2217" s="2">
        <v>46100</v>
      </c>
      <c r="D2217" s="3">
        <v>0.27278935185185182</v>
      </c>
      <c r="E2217" t="s">
        <v>194</v>
      </c>
      <c r="F2217">
        <v>0</v>
      </c>
      <c r="G2217" t="s">
        <v>189</v>
      </c>
    </row>
    <row r="2218" spans="1:8">
      <c r="A2218" t="s">
        <v>2413</v>
      </c>
      <c r="B2218" t="s">
        <v>104</v>
      </c>
      <c r="C2218" s="2">
        <v>46153</v>
      </c>
      <c r="D2218" s="3">
        <v>0.82481481481481478</v>
      </c>
      <c r="E2218" t="s">
        <v>33</v>
      </c>
      <c r="F2218">
        <v>2000</v>
      </c>
      <c r="G2218" t="s">
        <v>189</v>
      </c>
    </row>
    <row r="2219" spans="1:8">
      <c r="A2219" t="s">
        <v>2414</v>
      </c>
      <c r="B2219" t="s">
        <v>180</v>
      </c>
      <c r="C2219" s="2">
        <v>46164</v>
      </c>
      <c r="D2219" s="3">
        <v>0.68708333333333338</v>
      </c>
      <c r="E2219" t="s">
        <v>33</v>
      </c>
      <c r="F2219">
        <v>3000</v>
      </c>
      <c r="G2219" t="s">
        <v>189</v>
      </c>
    </row>
    <row r="2220" spans="1:8">
      <c r="A2220" t="s">
        <v>2415</v>
      </c>
      <c r="B2220" t="s">
        <v>79</v>
      </c>
      <c r="C2220" s="2">
        <v>45695</v>
      </c>
      <c r="D2220" s="3">
        <v>0.62541666666666662</v>
      </c>
      <c r="E2220" t="s">
        <v>33</v>
      </c>
      <c r="F2220">
        <v>10000</v>
      </c>
      <c r="G2220" t="s">
        <v>189</v>
      </c>
    </row>
    <row r="2221" spans="1:8">
      <c r="A2221" t="s">
        <v>2416</v>
      </c>
      <c r="B2221" t="s">
        <v>164</v>
      </c>
      <c r="C2221" s="2">
        <v>46004</v>
      </c>
      <c r="D2221" s="3">
        <v>0.62013888888888891</v>
      </c>
      <c r="E2221" t="s">
        <v>261</v>
      </c>
      <c r="F2221">
        <v>10000</v>
      </c>
      <c r="G2221" t="s">
        <v>189</v>
      </c>
    </row>
    <row r="2222" spans="1:8">
      <c r="A2222" t="s">
        <v>2417</v>
      </c>
      <c r="B2222" t="s">
        <v>90</v>
      </c>
      <c r="C2222" s="2">
        <v>46191</v>
      </c>
      <c r="D2222" s="3">
        <v>0.67195601851851849</v>
      </c>
      <c r="E2222" t="s">
        <v>33</v>
      </c>
      <c r="F2222">
        <v>5000</v>
      </c>
      <c r="G2222" t="s">
        <v>189</v>
      </c>
    </row>
    <row r="2223" spans="1:8">
      <c r="A2223" t="s">
        <v>2418</v>
      </c>
      <c r="B2223" t="s">
        <v>151</v>
      </c>
      <c r="C2223" s="2">
        <v>46006</v>
      </c>
      <c r="D2223" s="3">
        <v>0.32710648148148153</v>
      </c>
      <c r="E2223" t="s">
        <v>194</v>
      </c>
      <c r="F2223">
        <v>0</v>
      </c>
      <c r="G2223" t="s">
        <v>189</v>
      </c>
    </row>
    <row r="2224" spans="1:8">
      <c r="A2224" t="s">
        <v>2419</v>
      </c>
      <c r="B2224" t="s">
        <v>112</v>
      </c>
      <c r="C2224" s="2">
        <v>45977</v>
      </c>
      <c r="D2224" s="3">
        <v>0.68562500000000004</v>
      </c>
      <c r="E2224" t="s">
        <v>33</v>
      </c>
      <c r="F2224">
        <v>1000</v>
      </c>
      <c r="G2224" t="s">
        <v>189</v>
      </c>
    </row>
    <row r="2225" spans="1:7">
      <c r="A2225" t="s">
        <v>2420</v>
      </c>
      <c r="B2225" t="s">
        <v>119</v>
      </c>
      <c r="C2225" s="2">
        <v>45798</v>
      </c>
      <c r="D2225" s="3">
        <v>0.78638888888888892</v>
      </c>
      <c r="E2225" t="s">
        <v>261</v>
      </c>
      <c r="F2225">
        <v>5000</v>
      </c>
      <c r="G2225" t="s">
        <v>189</v>
      </c>
    </row>
    <row r="2226" spans="1:7">
      <c r="A2226" t="s">
        <v>2421</v>
      </c>
      <c r="B2226" t="s">
        <v>133</v>
      </c>
      <c r="C2226" s="2">
        <v>45734</v>
      </c>
      <c r="D2226" s="3">
        <v>0.93268518518518517</v>
      </c>
      <c r="E2226" t="s">
        <v>33</v>
      </c>
      <c r="F2226">
        <v>2500</v>
      </c>
      <c r="G2226" t="s">
        <v>189</v>
      </c>
    </row>
    <row r="2227" spans="1:7">
      <c r="A2227" t="s">
        <v>2422</v>
      </c>
      <c r="B2227" t="s">
        <v>76</v>
      </c>
      <c r="C2227" s="2">
        <v>45949</v>
      </c>
      <c r="D2227" s="3">
        <v>0.53130787037037042</v>
      </c>
      <c r="E2227" t="s">
        <v>211</v>
      </c>
      <c r="F2227">
        <v>0</v>
      </c>
      <c r="G2227" t="s">
        <v>189</v>
      </c>
    </row>
    <row r="2228" spans="1:7">
      <c r="A2228" t="s">
        <v>2423</v>
      </c>
      <c r="B2228" t="s">
        <v>158</v>
      </c>
      <c r="C2228" s="2">
        <v>45760</v>
      </c>
      <c r="D2228" s="3">
        <v>0.54601851851851857</v>
      </c>
      <c r="E2228" t="s">
        <v>194</v>
      </c>
      <c r="F2228">
        <v>0</v>
      </c>
      <c r="G2228" t="s">
        <v>189</v>
      </c>
    </row>
    <row r="2229" spans="1:7">
      <c r="A2229" t="s">
        <v>2424</v>
      </c>
      <c r="B2229" t="s">
        <v>93</v>
      </c>
      <c r="C2229" s="2">
        <v>45845</v>
      </c>
      <c r="D2229" s="3">
        <v>0.73461805555555559</v>
      </c>
      <c r="E2229" t="s">
        <v>33</v>
      </c>
      <c r="F2229">
        <v>500</v>
      </c>
      <c r="G2229" t="s">
        <v>189</v>
      </c>
    </row>
    <row r="2230" spans="1:7">
      <c r="A2230" t="s">
        <v>2425</v>
      </c>
      <c r="B2230" t="s">
        <v>178</v>
      </c>
      <c r="C2230" s="2">
        <v>45739</v>
      </c>
      <c r="D2230" s="3">
        <v>0.81665509259259261</v>
      </c>
      <c r="E2230" t="s">
        <v>33</v>
      </c>
      <c r="F2230">
        <v>6000</v>
      </c>
      <c r="G2230" t="s">
        <v>189</v>
      </c>
    </row>
    <row r="2231" spans="1:7">
      <c r="A2231" t="s">
        <v>2426</v>
      </c>
      <c r="B2231" t="s">
        <v>151</v>
      </c>
      <c r="C2231" s="2">
        <v>45962</v>
      </c>
      <c r="D2231" s="3">
        <v>0.26791666666666669</v>
      </c>
      <c r="E2231" t="s">
        <v>211</v>
      </c>
      <c r="F2231">
        <v>0</v>
      </c>
      <c r="G2231" t="s">
        <v>189</v>
      </c>
    </row>
    <row r="2232" spans="1:7">
      <c r="A2232" t="s">
        <v>2427</v>
      </c>
      <c r="B2232" t="s">
        <v>134</v>
      </c>
      <c r="C2232" s="2">
        <v>45753</v>
      </c>
      <c r="D2232" s="3">
        <v>0.76234953703703701</v>
      </c>
      <c r="E2232" t="s">
        <v>33</v>
      </c>
      <c r="F2232">
        <v>1000</v>
      </c>
      <c r="G2232" t="s">
        <v>189</v>
      </c>
    </row>
    <row r="2233" spans="1:7">
      <c r="A2233" t="s">
        <v>2428</v>
      </c>
      <c r="B2233" t="s">
        <v>156</v>
      </c>
      <c r="C2233" s="2">
        <v>45662</v>
      </c>
      <c r="D2233" s="3">
        <v>0.2708564814814815</v>
      </c>
      <c r="E2233" t="s">
        <v>33</v>
      </c>
      <c r="F2233">
        <v>3000</v>
      </c>
      <c r="G2233" t="s">
        <v>189</v>
      </c>
    </row>
    <row r="2234" spans="1:7">
      <c r="A2234" t="s">
        <v>2429</v>
      </c>
      <c r="B2234" t="s">
        <v>91</v>
      </c>
      <c r="C2234" s="2">
        <v>45928</v>
      </c>
      <c r="D2234" s="3">
        <v>0.35829861111111111</v>
      </c>
      <c r="E2234" t="s">
        <v>194</v>
      </c>
      <c r="F2234">
        <v>0</v>
      </c>
      <c r="G2234" t="s">
        <v>189</v>
      </c>
    </row>
    <row r="2235" spans="1:7">
      <c r="A2235" t="s">
        <v>2430</v>
      </c>
      <c r="B2235" t="s">
        <v>101</v>
      </c>
      <c r="C2235" s="2">
        <v>45847</v>
      </c>
      <c r="D2235" s="3">
        <v>0.73384259259259255</v>
      </c>
      <c r="E2235" t="s">
        <v>211</v>
      </c>
      <c r="F2235">
        <v>0</v>
      </c>
      <c r="G2235" t="s">
        <v>189</v>
      </c>
    </row>
    <row r="2236" spans="1:7">
      <c r="A2236" t="s">
        <v>2431</v>
      </c>
      <c r="B2236" t="s">
        <v>74</v>
      </c>
      <c r="C2236" s="2">
        <v>46139</v>
      </c>
      <c r="D2236" s="3">
        <v>0.40634259259259259</v>
      </c>
      <c r="E2236" t="s">
        <v>33</v>
      </c>
      <c r="F2236">
        <v>10000</v>
      </c>
      <c r="G2236" t="s">
        <v>189</v>
      </c>
    </row>
    <row r="2237" spans="1:7">
      <c r="A2237" t="s">
        <v>2432</v>
      </c>
      <c r="B2237" t="s">
        <v>133</v>
      </c>
      <c r="C2237" s="2">
        <v>45663</v>
      </c>
      <c r="D2237" s="3">
        <v>0.78908564814814819</v>
      </c>
      <c r="E2237" t="s">
        <v>33</v>
      </c>
      <c r="F2237">
        <v>2000</v>
      </c>
      <c r="G2237" t="s">
        <v>189</v>
      </c>
    </row>
    <row r="2238" spans="1:7">
      <c r="A2238" t="s">
        <v>2433</v>
      </c>
      <c r="B2238" t="s">
        <v>111</v>
      </c>
      <c r="C2238" s="2">
        <v>45718</v>
      </c>
      <c r="D2238" s="3">
        <v>0.61090277777777779</v>
      </c>
      <c r="E2238" t="s">
        <v>33</v>
      </c>
      <c r="F2238">
        <v>6000</v>
      </c>
      <c r="G2238" t="s">
        <v>189</v>
      </c>
    </row>
    <row r="2239" spans="1:7">
      <c r="A2239" t="s">
        <v>2434</v>
      </c>
      <c r="B2239" t="s">
        <v>96</v>
      </c>
      <c r="C2239" s="2">
        <v>46072</v>
      </c>
      <c r="D2239" s="3">
        <v>0.93539351851851849</v>
      </c>
      <c r="E2239" t="s">
        <v>33</v>
      </c>
      <c r="F2239">
        <v>2500</v>
      </c>
      <c r="G2239" t="s">
        <v>189</v>
      </c>
    </row>
    <row r="2240" spans="1:7">
      <c r="A2240" t="s">
        <v>2435</v>
      </c>
      <c r="B2240" t="s">
        <v>93</v>
      </c>
      <c r="C2240" s="2">
        <v>46088</v>
      </c>
      <c r="D2240" s="3">
        <v>0.44341435185185191</v>
      </c>
      <c r="E2240" t="s">
        <v>33</v>
      </c>
      <c r="F2240">
        <v>1000</v>
      </c>
      <c r="G2240" t="s">
        <v>189</v>
      </c>
    </row>
    <row r="2241" spans="1:8">
      <c r="A2241" t="s">
        <v>2436</v>
      </c>
      <c r="B2241" t="s">
        <v>104</v>
      </c>
      <c r="C2241" s="2">
        <v>45917</v>
      </c>
      <c r="D2241" s="3">
        <v>0.77512731481481478</v>
      </c>
      <c r="E2241" t="s">
        <v>194</v>
      </c>
      <c r="F2241">
        <v>0</v>
      </c>
      <c r="G2241" t="s">
        <v>189</v>
      </c>
    </row>
    <row r="2242" spans="1:8">
      <c r="A2242" t="s">
        <v>2437</v>
      </c>
      <c r="B2242" t="s">
        <v>166</v>
      </c>
      <c r="C2242" s="2">
        <v>45912</v>
      </c>
      <c r="D2242" s="3">
        <v>0.29321759259259261</v>
      </c>
      <c r="E2242" t="s">
        <v>261</v>
      </c>
      <c r="F2242">
        <v>20000</v>
      </c>
      <c r="G2242" t="s">
        <v>189</v>
      </c>
    </row>
    <row r="2243" spans="1:8">
      <c r="A2243" t="s">
        <v>2438</v>
      </c>
      <c r="B2243" t="s">
        <v>85</v>
      </c>
      <c r="C2243" s="2">
        <v>46062</v>
      </c>
      <c r="D2243" s="3">
        <v>0.3008912037037037</v>
      </c>
      <c r="E2243" t="s">
        <v>261</v>
      </c>
      <c r="F2243">
        <v>15000</v>
      </c>
      <c r="G2243" t="s">
        <v>189</v>
      </c>
    </row>
    <row r="2244" spans="1:8">
      <c r="A2244" t="s">
        <v>2439</v>
      </c>
      <c r="B2244" t="s">
        <v>107</v>
      </c>
      <c r="C2244" s="2">
        <v>45771</v>
      </c>
      <c r="D2244" s="3">
        <v>0.79196759259259264</v>
      </c>
      <c r="E2244" t="s">
        <v>33</v>
      </c>
      <c r="F2244">
        <v>2000</v>
      </c>
      <c r="G2244" t="s">
        <v>189</v>
      </c>
    </row>
    <row r="2245" spans="1:8">
      <c r="A2245" t="s">
        <v>2440</v>
      </c>
      <c r="B2245" t="s">
        <v>98</v>
      </c>
      <c r="C2245" s="2">
        <v>45784</v>
      </c>
      <c r="D2245" s="3">
        <v>0.84752314814814811</v>
      </c>
      <c r="E2245" t="s">
        <v>33</v>
      </c>
      <c r="F2245">
        <v>6000</v>
      </c>
      <c r="G2245" t="s">
        <v>189</v>
      </c>
    </row>
    <row r="2246" spans="1:8">
      <c r="A2246" t="s">
        <v>2441</v>
      </c>
      <c r="B2246" t="s">
        <v>137</v>
      </c>
      <c r="C2246" s="2">
        <v>45864</v>
      </c>
      <c r="D2246" s="3">
        <v>0.8397337962962963</v>
      </c>
      <c r="E2246" t="s">
        <v>33</v>
      </c>
      <c r="F2246">
        <v>2000</v>
      </c>
      <c r="G2246" t="s">
        <v>189</v>
      </c>
    </row>
    <row r="2247" spans="1:8">
      <c r="A2247" t="s">
        <v>2442</v>
      </c>
      <c r="B2247" t="s">
        <v>165</v>
      </c>
      <c r="C2247" s="2">
        <v>45906</v>
      </c>
      <c r="D2247" s="3">
        <v>0.63711805555555556</v>
      </c>
      <c r="E2247" t="s">
        <v>33</v>
      </c>
      <c r="F2247">
        <v>500</v>
      </c>
      <c r="G2247" t="s">
        <v>189</v>
      </c>
    </row>
    <row r="2248" spans="1:8">
      <c r="A2248" t="s">
        <v>2443</v>
      </c>
      <c r="B2248" t="s">
        <v>100</v>
      </c>
      <c r="C2248" s="2">
        <v>45720</v>
      </c>
      <c r="D2248" s="3">
        <v>0.82850694444444439</v>
      </c>
      <c r="E2248" t="s">
        <v>194</v>
      </c>
      <c r="F2248">
        <v>0</v>
      </c>
      <c r="G2248" t="s">
        <v>189</v>
      </c>
    </row>
    <row r="2249" spans="1:8">
      <c r="A2249" t="s">
        <v>2444</v>
      </c>
      <c r="B2249" t="s">
        <v>107</v>
      </c>
      <c r="C2249" s="2">
        <v>46081</v>
      </c>
      <c r="D2249" s="3">
        <v>0.30427083333333332</v>
      </c>
      <c r="E2249" t="s">
        <v>33</v>
      </c>
      <c r="F2249">
        <v>1500</v>
      </c>
      <c r="G2249" t="s">
        <v>189</v>
      </c>
    </row>
    <row r="2250" spans="1:8">
      <c r="A2250" t="s">
        <v>2445</v>
      </c>
      <c r="B2250" t="s">
        <v>71</v>
      </c>
      <c r="C2250" s="2">
        <v>46142</v>
      </c>
      <c r="D2250" s="3">
        <v>0.81462962962962959</v>
      </c>
      <c r="E2250" t="s">
        <v>33</v>
      </c>
      <c r="F2250">
        <v>3000</v>
      </c>
      <c r="G2250" t="s">
        <v>189</v>
      </c>
    </row>
    <row r="2251" spans="1:8">
      <c r="A2251" t="s">
        <v>2446</v>
      </c>
      <c r="B2251" t="s">
        <v>109</v>
      </c>
      <c r="C2251" s="2">
        <v>46118</v>
      </c>
      <c r="D2251" s="3">
        <v>0.37172453703703712</v>
      </c>
      <c r="E2251" t="s">
        <v>194</v>
      </c>
      <c r="F2251">
        <v>0</v>
      </c>
      <c r="G2251" t="s">
        <v>214</v>
      </c>
      <c r="H2251" t="s">
        <v>42</v>
      </c>
    </row>
    <row r="2252" spans="1:8">
      <c r="A2252" t="s">
        <v>2447</v>
      </c>
      <c r="B2252" t="s">
        <v>100</v>
      </c>
      <c r="C2252" s="2">
        <v>46149</v>
      </c>
      <c r="D2252" s="3">
        <v>0.41467592592592589</v>
      </c>
      <c r="E2252" t="s">
        <v>33</v>
      </c>
      <c r="F2252">
        <v>2000</v>
      </c>
      <c r="G2252" t="s">
        <v>189</v>
      </c>
    </row>
    <row r="2253" spans="1:8">
      <c r="A2253" t="s">
        <v>2448</v>
      </c>
      <c r="B2253" t="s">
        <v>130</v>
      </c>
      <c r="C2253" s="2">
        <v>45882</v>
      </c>
      <c r="D2253" s="3">
        <v>0.9830092592592593</v>
      </c>
      <c r="E2253" t="s">
        <v>33</v>
      </c>
      <c r="F2253">
        <v>1500</v>
      </c>
      <c r="G2253" t="s">
        <v>189</v>
      </c>
    </row>
    <row r="2254" spans="1:8">
      <c r="A2254" t="s">
        <v>2449</v>
      </c>
      <c r="B2254" t="s">
        <v>173</v>
      </c>
      <c r="C2254" s="2">
        <v>46037</v>
      </c>
      <c r="D2254" s="3">
        <v>0.69729166666666664</v>
      </c>
      <c r="E2254" t="s">
        <v>33</v>
      </c>
      <c r="F2254">
        <v>10000</v>
      </c>
      <c r="G2254" t="s">
        <v>189</v>
      </c>
    </row>
    <row r="2255" spans="1:8">
      <c r="A2255" t="s">
        <v>2450</v>
      </c>
      <c r="B2255" t="s">
        <v>120</v>
      </c>
      <c r="C2255" s="2">
        <v>46071</v>
      </c>
      <c r="D2255" s="3">
        <v>6.7314814814814813E-2</v>
      </c>
      <c r="E2255" t="s">
        <v>33</v>
      </c>
      <c r="F2255">
        <v>2500</v>
      </c>
      <c r="G2255" t="s">
        <v>189</v>
      </c>
    </row>
    <row r="2256" spans="1:8">
      <c r="A2256" t="s">
        <v>2451</v>
      </c>
      <c r="B2256" t="s">
        <v>112</v>
      </c>
      <c r="C2256" s="2">
        <v>46200</v>
      </c>
      <c r="D2256" s="3">
        <v>0.90313657407407411</v>
      </c>
      <c r="E2256" t="s">
        <v>261</v>
      </c>
      <c r="F2256">
        <v>1000</v>
      </c>
      <c r="G2256" t="s">
        <v>189</v>
      </c>
    </row>
    <row r="2257" spans="1:8">
      <c r="A2257" t="s">
        <v>2452</v>
      </c>
      <c r="B2257" t="s">
        <v>74</v>
      </c>
      <c r="C2257" s="2">
        <v>45993</v>
      </c>
      <c r="D2257" s="3">
        <v>0.82609953703703709</v>
      </c>
      <c r="E2257" t="s">
        <v>33</v>
      </c>
      <c r="F2257">
        <v>3000</v>
      </c>
      <c r="G2257" t="s">
        <v>189</v>
      </c>
    </row>
    <row r="2258" spans="1:8">
      <c r="A2258" t="s">
        <v>2453</v>
      </c>
      <c r="B2258" t="s">
        <v>104</v>
      </c>
      <c r="C2258" s="2">
        <v>45849</v>
      </c>
      <c r="D2258" s="3">
        <v>0.30539351851851848</v>
      </c>
      <c r="E2258" t="s">
        <v>194</v>
      </c>
      <c r="F2258">
        <v>0</v>
      </c>
      <c r="G2258" t="s">
        <v>189</v>
      </c>
    </row>
    <row r="2259" spans="1:8">
      <c r="A2259" t="s">
        <v>2454</v>
      </c>
      <c r="B2259" t="s">
        <v>115</v>
      </c>
      <c r="C2259" s="2">
        <v>45862</v>
      </c>
      <c r="D2259" s="3">
        <v>0.73811342592592588</v>
      </c>
      <c r="E2259" t="s">
        <v>261</v>
      </c>
      <c r="F2259">
        <v>15000</v>
      </c>
      <c r="G2259" t="s">
        <v>189</v>
      </c>
    </row>
    <row r="2260" spans="1:8">
      <c r="A2260" t="s">
        <v>2455</v>
      </c>
      <c r="B2260" t="s">
        <v>90</v>
      </c>
      <c r="C2260" s="2">
        <v>46047</v>
      </c>
      <c r="D2260" s="3">
        <v>0.63398148148148148</v>
      </c>
      <c r="E2260" t="s">
        <v>33</v>
      </c>
      <c r="F2260">
        <v>500</v>
      </c>
      <c r="G2260" t="s">
        <v>189</v>
      </c>
    </row>
    <row r="2261" spans="1:8">
      <c r="A2261" t="s">
        <v>2456</v>
      </c>
      <c r="B2261" t="s">
        <v>126</v>
      </c>
      <c r="C2261" s="2">
        <v>46140</v>
      </c>
      <c r="D2261" s="3">
        <v>0.81552083333333336</v>
      </c>
      <c r="E2261" t="s">
        <v>33</v>
      </c>
      <c r="F2261">
        <v>4000</v>
      </c>
      <c r="G2261" t="s">
        <v>214</v>
      </c>
      <c r="H2261" t="s">
        <v>1103</v>
      </c>
    </row>
    <row r="2262" spans="1:8">
      <c r="A2262" t="s">
        <v>2457</v>
      </c>
      <c r="B2262" t="s">
        <v>169</v>
      </c>
      <c r="C2262" s="2">
        <v>45736</v>
      </c>
      <c r="D2262" s="3">
        <v>0.28967592592592589</v>
      </c>
      <c r="E2262" t="s">
        <v>33</v>
      </c>
      <c r="F2262">
        <v>500</v>
      </c>
      <c r="G2262" t="s">
        <v>189</v>
      </c>
    </row>
    <row r="2263" spans="1:8">
      <c r="A2263" t="s">
        <v>2458</v>
      </c>
      <c r="B2263" t="s">
        <v>133</v>
      </c>
      <c r="C2263" s="2">
        <v>45732</v>
      </c>
      <c r="D2263" s="3">
        <v>0.27462962962962961</v>
      </c>
      <c r="E2263" t="s">
        <v>33</v>
      </c>
      <c r="F2263">
        <v>2000</v>
      </c>
      <c r="G2263" t="s">
        <v>189</v>
      </c>
    </row>
    <row r="2264" spans="1:8">
      <c r="A2264" t="s">
        <v>2459</v>
      </c>
      <c r="B2264" t="s">
        <v>108</v>
      </c>
      <c r="C2264" s="2">
        <v>46037</v>
      </c>
      <c r="D2264" s="3">
        <v>0.26111111111111113</v>
      </c>
      <c r="E2264" t="s">
        <v>211</v>
      </c>
      <c r="F2264">
        <v>0</v>
      </c>
      <c r="G2264" t="s">
        <v>189</v>
      </c>
    </row>
    <row r="2265" spans="1:8">
      <c r="A2265" t="s">
        <v>2460</v>
      </c>
      <c r="B2265" t="s">
        <v>116</v>
      </c>
      <c r="C2265" s="2">
        <v>46118</v>
      </c>
      <c r="D2265" s="3">
        <v>0.83704861111111106</v>
      </c>
      <c r="E2265" t="s">
        <v>211</v>
      </c>
      <c r="F2265">
        <v>0</v>
      </c>
      <c r="G2265" t="s">
        <v>189</v>
      </c>
    </row>
    <row r="2266" spans="1:8">
      <c r="A2266" t="s">
        <v>2461</v>
      </c>
      <c r="B2266" t="s">
        <v>89</v>
      </c>
      <c r="C2266" s="2">
        <v>45914</v>
      </c>
      <c r="D2266" s="3">
        <v>0.81582175925925926</v>
      </c>
      <c r="E2266" t="s">
        <v>33</v>
      </c>
      <c r="F2266">
        <v>2000</v>
      </c>
      <c r="G2266" t="s">
        <v>189</v>
      </c>
    </row>
    <row r="2267" spans="1:8">
      <c r="A2267" t="s">
        <v>2462</v>
      </c>
      <c r="B2267" t="s">
        <v>169</v>
      </c>
      <c r="C2267" s="2">
        <v>45941</v>
      </c>
      <c r="D2267" s="3">
        <v>0.69638888888888884</v>
      </c>
      <c r="E2267" t="s">
        <v>33</v>
      </c>
      <c r="F2267">
        <v>500</v>
      </c>
      <c r="G2267" t="s">
        <v>189</v>
      </c>
    </row>
    <row r="2268" spans="1:8">
      <c r="A2268" t="s">
        <v>2463</v>
      </c>
      <c r="B2268" t="s">
        <v>143</v>
      </c>
      <c r="C2268" s="2">
        <v>45879</v>
      </c>
      <c r="D2268" s="3">
        <v>0.83079861111111108</v>
      </c>
      <c r="E2268" t="s">
        <v>33</v>
      </c>
      <c r="F2268">
        <v>6000</v>
      </c>
      <c r="G2268" t="s">
        <v>189</v>
      </c>
    </row>
    <row r="2269" spans="1:8">
      <c r="A2269" t="s">
        <v>2464</v>
      </c>
      <c r="B2269" t="s">
        <v>154</v>
      </c>
      <c r="C2269" s="2">
        <v>45942</v>
      </c>
      <c r="D2269" s="3">
        <v>3.081018518518518E-2</v>
      </c>
      <c r="E2269" t="s">
        <v>211</v>
      </c>
      <c r="F2269">
        <v>0</v>
      </c>
      <c r="G2269" t="s">
        <v>189</v>
      </c>
    </row>
    <row r="2270" spans="1:8">
      <c r="A2270" t="s">
        <v>2465</v>
      </c>
      <c r="B2270" t="s">
        <v>152</v>
      </c>
      <c r="C2270" s="2">
        <v>45826</v>
      </c>
      <c r="D2270" s="3">
        <v>8.7962962962962965E-2</v>
      </c>
      <c r="E2270" t="s">
        <v>33</v>
      </c>
      <c r="F2270">
        <v>10000</v>
      </c>
      <c r="G2270" t="s">
        <v>189</v>
      </c>
    </row>
    <row r="2271" spans="1:8">
      <c r="A2271" t="s">
        <v>2466</v>
      </c>
      <c r="B2271" t="s">
        <v>102</v>
      </c>
      <c r="C2271" s="2">
        <v>45818</v>
      </c>
      <c r="D2271" s="3">
        <v>0.37692129629629628</v>
      </c>
      <c r="E2271" t="s">
        <v>33</v>
      </c>
      <c r="F2271">
        <v>2000</v>
      </c>
      <c r="G2271" t="s">
        <v>189</v>
      </c>
    </row>
    <row r="2272" spans="1:8">
      <c r="A2272" t="s">
        <v>2467</v>
      </c>
      <c r="B2272" t="s">
        <v>118</v>
      </c>
      <c r="C2272" s="2">
        <v>46129</v>
      </c>
      <c r="D2272" s="3">
        <v>0.22793981481481479</v>
      </c>
      <c r="E2272" t="s">
        <v>33</v>
      </c>
      <c r="F2272">
        <v>500</v>
      </c>
      <c r="G2272" t="s">
        <v>189</v>
      </c>
    </row>
    <row r="2273" spans="1:7">
      <c r="A2273" t="s">
        <v>2468</v>
      </c>
      <c r="B2273" t="s">
        <v>173</v>
      </c>
      <c r="C2273" s="2">
        <v>45867</v>
      </c>
      <c r="D2273" s="3">
        <v>0.57564814814814813</v>
      </c>
      <c r="E2273" t="s">
        <v>194</v>
      </c>
      <c r="F2273">
        <v>0</v>
      </c>
      <c r="G2273" t="s">
        <v>189</v>
      </c>
    </row>
    <row r="2274" spans="1:7">
      <c r="A2274" t="s">
        <v>2469</v>
      </c>
      <c r="B2274" t="s">
        <v>136</v>
      </c>
      <c r="C2274" s="2">
        <v>45815</v>
      </c>
      <c r="D2274" s="3">
        <v>0.78746527777777775</v>
      </c>
      <c r="E2274" t="s">
        <v>33</v>
      </c>
      <c r="F2274">
        <v>4000</v>
      </c>
      <c r="G2274" t="s">
        <v>189</v>
      </c>
    </row>
    <row r="2275" spans="1:7">
      <c r="A2275" t="s">
        <v>2470</v>
      </c>
      <c r="B2275" t="s">
        <v>128</v>
      </c>
      <c r="C2275" s="2">
        <v>45693</v>
      </c>
      <c r="D2275" s="3">
        <v>0.69714120370370369</v>
      </c>
      <c r="E2275" t="s">
        <v>211</v>
      </c>
      <c r="F2275">
        <v>0</v>
      </c>
      <c r="G2275" t="s">
        <v>189</v>
      </c>
    </row>
    <row r="2276" spans="1:7">
      <c r="A2276" t="s">
        <v>2471</v>
      </c>
      <c r="B2276" t="s">
        <v>178</v>
      </c>
      <c r="C2276" s="2">
        <v>45819</v>
      </c>
      <c r="D2276" s="3">
        <v>0.38155092592592588</v>
      </c>
      <c r="E2276" t="s">
        <v>33</v>
      </c>
      <c r="F2276">
        <v>2000</v>
      </c>
      <c r="G2276" t="s">
        <v>189</v>
      </c>
    </row>
    <row r="2277" spans="1:7">
      <c r="A2277" t="s">
        <v>2472</v>
      </c>
      <c r="B2277" t="s">
        <v>101</v>
      </c>
      <c r="C2277" s="2">
        <v>45930</v>
      </c>
      <c r="D2277" s="3">
        <v>0.78165509259259258</v>
      </c>
      <c r="E2277" t="s">
        <v>211</v>
      </c>
      <c r="F2277">
        <v>0</v>
      </c>
      <c r="G2277" t="s">
        <v>189</v>
      </c>
    </row>
    <row r="2278" spans="1:7">
      <c r="A2278" t="s">
        <v>2473</v>
      </c>
      <c r="B2278" t="s">
        <v>156</v>
      </c>
      <c r="C2278" s="2">
        <v>45995</v>
      </c>
      <c r="D2278" s="3">
        <v>0.84089120370370374</v>
      </c>
      <c r="E2278" t="s">
        <v>261</v>
      </c>
      <c r="F2278">
        <v>15000</v>
      </c>
      <c r="G2278" t="s">
        <v>189</v>
      </c>
    </row>
    <row r="2279" spans="1:7">
      <c r="A2279" t="s">
        <v>2474</v>
      </c>
      <c r="B2279" t="s">
        <v>108</v>
      </c>
      <c r="C2279" s="2">
        <v>46117</v>
      </c>
      <c r="D2279" s="3">
        <v>0.61103009259259256</v>
      </c>
      <c r="E2279" t="s">
        <v>194</v>
      </c>
      <c r="F2279">
        <v>0</v>
      </c>
      <c r="G2279" t="s">
        <v>189</v>
      </c>
    </row>
    <row r="2280" spans="1:7">
      <c r="A2280" t="s">
        <v>2475</v>
      </c>
      <c r="B2280" t="s">
        <v>114</v>
      </c>
      <c r="C2280" s="2">
        <v>45877</v>
      </c>
      <c r="D2280" s="3">
        <v>0.91098379629629633</v>
      </c>
      <c r="E2280" t="s">
        <v>194</v>
      </c>
      <c r="F2280">
        <v>0</v>
      </c>
      <c r="G2280" t="s">
        <v>189</v>
      </c>
    </row>
    <row r="2281" spans="1:7">
      <c r="A2281" t="s">
        <v>2476</v>
      </c>
      <c r="B2281" t="s">
        <v>118</v>
      </c>
      <c r="C2281" s="2">
        <v>46042</v>
      </c>
      <c r="D2281" s="3">
        <v>0.81248842592592596</v>
      </c>
      <c r="E2281" t="s">
        <v>33</v>
      </c>
      <c r="F2281">
        <v>8000</v>
      </c>
      <c r="G2281" t="s">
        <v>189</v>
      </c>
    </row>
    <row r="2282" spans="1:7">
      <c r="A2282" t="s">
        <v>2477</v>
      </c>
      <c r="B2282" t="s">
        <v>169</v>
      </c>
      <c r="C2282" s="2">
        <v>45787</v>
      </c>
      <c r="D2282" s="3">
        <v>0.84359953703703705</v>
      </c>
      <c r="E2282" t="s">
        <v>33</v>
      </c>
      <c r="F2282">
        <v>1000</v>
      </c>
      <c r="G2282" t="s">
        <v>189</v>
      </c>
    </row>
    <row r="2283" spans="1:7">
      <c r="A2283" t="s">
        <v>2478</v>
      </c>
      <c r="B2283" t="s">
        <v>131</v>
      </c>
      <c r="C2283" s="2">
        <v>45796</v>
      </c>
      <c r="D2283" s="3">
        <v>0.17469907407407409</v>
      </c>
      <c r="E2283" t="s">
        <v>211</v>
      </c>
      <c r="F2283">
        <v>0</v>
      </c>
      <c r="G2283" t="s">
        <v>189</v>
      </c>
    </row>
    <row r="2284" spans="1:7">
      <c r="A2284" t="s">
        <v>2479</v>
      </c>
      <c r="B2284" t="s">
        <v>111</v>
      </c>
      <c r="C2284" s="2">
        <v>45709</v>
      </c>
      <c r="D2284" s="3">
        <v>0.69344907407407408</v>
      </c>
      <c r="E2284" t="s">
        <v>211</v>
      </c>
      <c r="F2284">
        <v>0</v>
      </c>
      <c r="G2284" t="s">
        <v>189</v>
      </c>
    </row>
    <row r="2285" spans="1:7">
      <c r="A2285" t="s">
        <v>2480</v>
      </c>
      <c r="B2285" t="s">
        <v>151</v>
      </c>
      <c r="C2285" s="2">
        <v>45743</v>
      </c>
      <c r="D2285" s="3">
        <v>0.52366898148148144</v>
      </c>
      <c r="E2285" t="s">
        <v>33</v>
      </c>
      <c r="F2285">
        <v>3000</v>
      </c>
      <c r="G2285" t="s">
        <v>189</v>
      </c>
    </row>
    <row r="2286" spans="1:7">
      <c r="A2286" t="s">
        <v>2481</v>
      </c>
      <c r="B2286" t="s">
        <v>102</v>
      </c>
      <c r="C2286" s="2">
        <v>45703</v>
      </c>
      <c r="D2286" s="3">
        <v>0.6214467592592593</v>
      </c>
      <c r="E2286" t="s">
        <v>33</v>
      </c>
      <c r="F2286">
        <v>2000</v>
      </c>
      <c r="G2286" t="s">
        <v>189</v>
      </c>
    </row>
    <row r="2287" spans="1:7">
      <c r="A2287" t="s">
        <v>2482</v>
      </c>
      <c r="B2287" t="s">
        <v>89</v>
      </c>
      <c r="C2287" s="2">
        <v>46188</v>
      </c>
      <c r="D2287" s="3">
        <v>0.31115740740740738</v>
      </c>
      <c r="E2287" t="s">
        <v>33</v>
      </c>
      <c r="F2287">
        <v>10000</v>
      </c>
      <c r="G2287" t="s">
        <v>189</v>
      </c>
    </row>
    <row r="2288" spans="1:7">
      <c r="A2288" t="s">
        <v>2483</v>
      </c>
      <c r="B2288" t="s">
        <v>175</v>
      </c>
      <c r="C2288" s="2">
        <v>45987</v>
      </c>
      <c r="D2288" s="3">
        <v>0.65505787037037033</v>
      </c>
      <c r="E2288" t="s">
        <v>261</v>
      </c>
      <c r="F2288">
        <v>5000</v>
      </c>
      <c r="G2288" t="s">
        <v>189</v>
      </c>
    </row>
    <row r="2289" spans="1:7">
      <c r="A2289" t="s">
        <v>2484</v>
      </c>
      <c r="B2289" t="s">
        <v>178</v>
      </c>
      <c r="C2289" s="2">
        <v>45669</v>
      </c>
      <c r="D2289" s="3">
        <v>0.82618055555555558</v>
      </c>
      <c r="E2289" t="s">
        <v>33</v>
      </c>
      <c r="F2289">
        <v>500</v>
      </c>
      <c r="G2289" t="s">
        <v>189</v>
      </c>
    </row>
    <row r="2290" spans="1:7">
      <c r="A2290" t="s">
        <v>2485</v>
      </c>
      <c r="B2290" t="s">
        <v>101</v>
      </c>
      <c r="C2290" s="2">
        <v>45741</v>
      </c>
      <c r="D2290" s="3">
        <v>0.25868055555555558</v>
      </c>
      <c r="E2290" t="s">
        <v>261</v>
      </c>
      <c r="F2290">
        <v>1000</v>
      </c>
      <c r="G2290" t="s">
        <v>189</v>
      </c>
    </row>
    <row r="2291" spans="1:7">
      <c r="A2291" t="s">
        <v>2486</v>
      </c>
      <c r="B2291" t="s">
        <v>149</v>
      </c>
      <c r="C2291" s="2">
        <v>46038</v>
      </c>
      <c r="D2291" s="3">
        <v>0.2366550925925926</v>
      </c>
      <c r="E2291" t="s">
        <v>261</v>
      </c>
      <c r="F2291">
        <v>1000</v>
      </c>
      <c r="G2291" t="s">
        <v>189</v>
      </c>
    </row>
    <row r="2292" spans="1:7">
      <c r="A2292" t="s">
        <v>2487</v>
      </c>
      <c r="B2292" t="s">
        <v>126</v>
      </c>
      <c r="C2292" s="2">
        <v>45978</v>
      </c>
      <c r="D2292" s="3">
        <v>0.54710648148148144</v>
      </c>
      <c r="E2292" t="s">
        <v>211</v>
      </c>
      <c r="F2292">
        <v>0</v>
      </c>
      <c r="G2292" t="s">
        <v>189</v>
      </c>
    </row>
    <row r="2293" spans="1:7">
      <c r="A2293" t="s">
        <v>2488</v>
      </c>
      <c r="B2293" t="s">
        <v>177</v>
      </c>
      <c r="C2293" s="2">
        <v>45957</v>
      </c>
      <c r="D2293" s="3">
        <v>0.42053240740740738</v>
      </c>
      <c r="E2293" t="s">
        <v>194</v>
      </c>
      <c r="F2293">
        <v>0</v>
      </c>
      <c r="G2293" t="s">
        <v>189</v>
      </c>
    </row>
    <row r="2294" spans="1:7">
      <c r="A2294" t="s">
        <v>2489</v>
      </c>
      <c r="B2294" t="s">
        <v>154</v>
      </c>
      <c r="C2294" s="2">
        <v>46146</v>
      </c>
      <c r="D2294" s="3">
        <v>0.48192129629629632</v>
      </c>
      <c r="E2294" t="s">
        <v>194</v>
      </c>
      <c r="F2294">
        <v>0</v>
      </c>
      <c r="G2294" t="s">
        <v>189</v>
      </c>
    </row>
    <row r="2295" spans="1:7">
      <c r="A2295" t="s">
        <v>2490</v>
      </c>
      <c r="B2295" t="s">
        <v>178</v>
      </c>
      <c r="C2295" s="2">
        <v>45953</v>
      </c>
      <c r="D2295" s="3">
        <v>0.70141203703703703</v>
      </c>
      <c r="E2295" t="s">
        <v>33</v>
      </c>
      <c r="F2295">
        <v>5000</v>
      </c>
      <c r="G2295" t="s">
        <v>189</v>
      </c>
    </row>
    <row r="2296" spans="1:7">
      <c r="A2296" t="s">
        <v>2491</v>
      </c>
      <c r="B2296" t="s">
        <v>136</v>
      </c>
      <c r="C2296" s="2">
        <v>46136</v>
      </c>
      <c r="D2296" s="3">
        <v>0.10975694444444439</v>
      </c>
      <c r="E2296" t="s">
        <v>33</v>
      </c>
      <c r="F2296">
        <v>2500</v>
      </c>
      <c r="G2296" t="s">
        <v>189</v>
      </c>
    </row>
    <row r="2297" spans="1:7">
      <c r="A2297" t="s">
        <v>2492</v>
      </c>
      <c r="B2297" t="s">
        <v>129</v>
      </c>
      <c r="C2297" s="2">
        <v>46011</v>
      </c>
      <c r="D2297" s="3">
        <v>0.71207175925925925</v>
      </c>
      <c r="E2297" t="s">
        <v>194</v>
      </c>
      <c r="F2297">
        <v>0</v>
      </c>
      <c r="G2297" t="s">
        <v>189</v>
      </c>
    </row>
    <row r="2298" spans="1:7">
      <c r="A2298" t="s">
        <v>2493</v>
      </c>
      <c r="B2298" t="s">
        <v>99</v>
      </c>
      <c r="C2298" s="2">
        <v>46072</v>
      </c>
      <c r="D2298" s="3">
        <v>0.54670138888888886</v>
      </c>
      <c r="E2298" t="s">
        <v>33</v>
      </c>
      <c r="F2298">
        <v>2500</v>
      </c>
      <c r="G2298" t="s">
        <v>189</v>
      </c>
    </row>
    <row r="2299" spans="1:7">
      <c r="A2299" t="s">
        <v>2494</v>
      </c>
      <c r="B2299" t="s">
        <v>122</v>
      </c>
      <c r="C2299" s="2">
        <v>46036</v>
      </c>
      <c r="D2299" s="3">
        <v>0.76619212962962968</v>
      </c>
      <c r="E2299" t="s">
        <v>194</v>
      </c>
      <c r="F2299">
        <v>0</v>
      </c>
      <c r="G2299" t="s">
        <v>189</v>
      </c>
    </row>
    <row r="2300" spans="1:7">
      <c r="A2300" t="s">
        <v>2495</v>
      </c>
      <c r="B2300" t="s">
        <v>129</v>
      </c>
      <c r="C2300" s="2">
        <v>45700</v>
      </c>
      <c r="D2300" s="3">
        <v>0.66851851851851851</v>
      </c>
      <c r="E2300" t="s">
        <v>33</v>
      </c>
      <c r="F2300">
        <v>4000</v>
      </c>
      <c r="G2300" t="s">
        <v>189</v>
      </c>
    </row>
    <row r="2301" spans="1:7">
      <c r="A2301" t="s">
        <v>2496</v>
      </c>
      <c r="B2301" t="s">
        <v>133</v>
      </c>
      <c r="C2301" s="2">
        <v>46129</v>
      </c>
      <c r="D2301" s="3">
        <v>0.74306712962962962</v>
      </c>
      <c r="E2301" t="s">
        <v>194</v>
      </c>
      <c r="F2301">
        <v>0</v>
      </c>
      <c r="G2301" t="s">
        <v>189</v>
      </c>
    </row>
    <row r="2302" spans="1:7">
      <c r="A2302" t="s">
        <v>2497</v>
      </c>
      <c r="B2302" t="s">
        <v>148</v>
      </c>
      <c r="C2302" s="2">
        <v>45847</v>
      </c>
      <c r="D2302" s="3">
        <v>0.29394675925925928</v>
      </c>
      <c r="E2302" t="s">
        <v>194</v>
      </c>
      <c r="F2302">
        <v>0</v>
      </c>
      <c r="G2302" t="s">
        <v>189</v>
      </c>
    </row>
    <row r="2303" spans="1:7">
      <c r="A2303" t="s">
        <v>2498</v>
      </c>
      <c r="B2303" t="s">
        <v>131</v>
      </c>
      <c r="C2303" s="2">
        <v>45916</v>
      </c>
      <c r="D2303" s="3">
        <v>0.7971759259259259</v>
      </c>
      <c r="E2303" t="s">
        <v>33</v>
      </c>
      <c r="F2303">
        <v>6000</v>
      </c>
      <c r="G2303" t="s">
        <v>189</v>
      </c>
    </row>
    <row r="2304" spans="1:7">
      <c r="A2304" t="s">
        <v>2499</v>
      </c>
      <c r="B2304" t="s">
        <v>114</v>
      </c>
      <c r="C2304" s="2">
        <v>45922</v>
      </c>
      <c r="D2304" s="3">
        <v>0.94526620370370373</v>
      </c>
      <c r="E2304" t="s">
        <v>33</v>
      </c>
      <c r="F2304">
        <v>5000</v>
      </c>
      <c r="G2304" t="s">
        <v>189</v>
      </c>
    </row>
    <row r="2305" spans="1:7">
      <c r="A2305" t="s">
        <v>2500</v>
      </c>
      <c r="B2305" t="s">
        <v>112</v>
      </c>
      <c r="C2305" s="2">
        <v>46186</v>
      </c>
      <c r="D2305" s="3">
        <v>0.3651388888888889</v>
      </c>
      <c r="E2305" t="s">
        <v>33</v>
      </c>
      <c r="F2305">
        <v>10000</v>
      </c>
      <c r="G2305" t="s">
        <v>189</v>
      </c>
    </row>
    <row r="2306" spans="1:7">
      <c r="A2306" t="s">
        <v>2501</v>
      </c>
      <c r="B2306" t="s">
        <v>115</v>
      </c>
      <c r="C2306" s="2">
        <v>45906</v>
      </c>
      <c r="D2306" s="3">
        <v>0.33621527777777782</v>
      </c>
      <c r="E2306" t="s">
        <v>33</v>
      </c>
      <c r="F2306">
        <v>8000</v>
      </c>
      <c r="G2306" t="s">
        <v>189</v>
      </c>
    </row>
    <row r="2307" spans="1:7">
      <c r="A2307" t="s">
        <v>2502</v>
      </c>
      <c r="B2307" t="s">
        <v>173</v>
      </c>
      <c r="C2307" s="2">
        <v>45832</v>
      </c>
      <c r="D2307" s="3">
        <v>0.69562500000000005</v>
      </c>
      <c r="E2307" t="s">
        <v>33</v>
      </c>
      <c r="F2307">
        <v>2500</v>
      </c>
      <c r="G2307" t="s">
        <v>189</v>
      </c>
    </row>
    <row r="2308" spans="1:7">
      <c r="A2308" t="s">
        <v>2503</v>
      </c>
      <c r="B2308" t="s">
        <v>100</v>
      </c>
      <c r="C2308" s="2">
        <v>45679</v>
      </c>
      <c r="D2308" s="3">
        <v>0.39361111111111108</v>
      </c>
      <c r="E2308" t="s">
        <v>33</v>
      </c>
      <c r="F2308">
        <v>3000</v>
      </c>
      <c r="G2308" t="s">
        <v>189</v>
      </c>
    </row>
    <row r="2309" spans="1:7">
      <c r="A2309" t="s">
        <v>2504</v>
      </c>
      <c r="B2309" t="s">
        <v>148</v>
      </c>
      <c r="C2309" s="2">
        <v>46099</v>
      </c>
      <c r="D2309" s="3">
        <v>0.38876157407407408</v>
      </c>
      <c r="E2309" t="s">
        <v>33</v>
      </c>
      <c r="F2309">
        <v>5000</v>
      </c>
      <c r="G2309" t="s">
        <v>189</v>
      </c>
    </row>
    <row r="2310" spans="1:7">
      <c r="A2310" t="s">
        <v>2505</v>
      </c>
      <c r="B2310" t="s">
        <v>130</v>
      </c>
      <c r="C2310" s="2">
        <v>45956</v>
      </c>
      <c r="D2310" s="3">
        <v>0.9030555555555555</v>
      </c>
      <c r="E2310" t="s">
        <v>33</v>
      </c>
      <c r="F2310">
        <v>3000</v>
      </c>
      <c r="G2310" t="s">
        <v>189</v>
      </c>
    </row>
    <row r="2311" spans="1:7">
      <c r="A2311" t="s">
        <v>2506</v>
      </c>
      <c r="B2311" t="s">
        <v>79</v>
      </c>
      <c r="C2311" s="2">
        <v>45849</v>
      </c>
      <c r="D2311" s="3">
        <v>0.59358796296296301</v>
      </c>
      <c r="E2311" t="s">
        <v>33</v>
      </c>
      <c r="F2311">
        <v>3000</v>
      </c>
      <c r="G2311" t="s">
        <v>189</v>
      </c>
    </row>
    <row r="2312" spans="1:7">
      <c r="A2312" t="s">
        <v>2507</v>
      </c>
      <c r="B2312" t="s">
        <v>103</v>
      </c>
      <c r="C2312" s="2">
        <v>45958</v>
      </c>
      <c r="D2312" s="3">
        <v>0.3721990740740741</v>
      </c>
      <c r="E2312" t="s">
        <v>194</v>
      </c>
      <c r="F2312">
        <v>0</v>
      </c>
      <c r="G2312" t="s">
        <v>189</v>
      </c>
    </row>
    <row r="2313" spans="1:7">
      <c r="A2313" t="s">
        <v>2508</v>
      </c>
      <c r="B2313" t="s">
        <v>141</v>
      </c>
      <c r="C2313" s="2">
        <v>46044</v>
      </c>
      <c r="D2313" s="3">
        <v>0.4932523148148148</v>
      </c>
      <c r="E2313" t="s">
        <v>211</v>
      </c>
      <c r="F2313">
        <v>0</v>
      </c>
      <c r="G2313" t="s">
        <v>189</v>
      </c>
    </row>
    <row r="2314" spans="1:7">
      <c r="A2314" t="s">
        <v>2509</v>
      </c>
      <c r="B2314" t="s">
        <v>148</v>
      </c>
      <c r="C2314" s="2">
        <v>46175</v>
      </c>
      <c r="D2314" s="3">
        <v>0.87626157407407412</v>
      </c>
      <c r="E2314" t="s">
        <v>33</v>
      </c>
      <c r="F2314">
        <v>1000</v>
      </c>
      <c r="G2314" t="s">
        <v>189</v>
      </c>
    </row>
    <row r="2315" spans="1:7">
      <c r="A2315" t="s">
        <v>2510</v>
      </c>
      <c r="B2315" t="s">
        <v>152</v>
      </c>
      <c r="C2315" s="2">
        <v>46170</v>
      </c>
      <c r="D2315" s="3">
        <v>0.70366898148148149</v>
      </c>
      <c r="E2315" t="s">
        <v>33</v>
      </c>
      <c r="F2315">
        <v>1500</v>
      </c>
      <c r="G2315" t="s">
        <v>189</v>
      </c>
    </row>
    <row r="2316" spans="1:7">
      <c r="A2316" t="s">
        <v>2511</v>
      </c>
      <c r="B2316" t="s">
        <v>170</v>
      </c>
      <c r="C2316" s="2">
        <v>45721</v>
      </c>
      <c r="D2316" s="3">
        <v>0.76460648148148147</v>
      </c>
      <c r="E2316" t="s">
        <v>33</v>
      </c>
      <c r="F2316">
        <v>10000</v>
      </c>
      <c r="G2316" t="s">
        <v>189</v>
      </c>
    </row>
    <row r="2317" spans="1:7">
      <c r="A2317" t="s">
        <v>2512</v>
      </c>
      <c r="B2317" t="s">
        <v>118</v>
      </c>
      <c r="C2317" s="2">
        <v>45902</v>
      </c>
      <c r="D2317" s="3">
        <v>0.38417824074074081</v>
      </c>
      <c r="E2317" t="s">
        <v>261</v>
      </c>
      <c r="F2317">
        <v>5000</v>
      </c>
      <c r="G2317" t="s">
        <v>189</v>
      </c>
    </row>
    <row r="2318" spans="1:7">
      <c r="A2318" t="s">
        <v>2513</v>
      </c>
      <c r="B2318" t="s">
        <v>148</v>
      </c>
      <c r="C2318" s="2">
        <v>45921</v>
      </c>
      <c r="D2318" s="3">
        <v>0.74774305555555554</v>
      </c>
      <c r="E2318" t="s">
        <v>33</v>
      </c>
      <c r="F2318">
        <v>2000</v>
      </c>
      <c r="G2318" t="s">
        <v>189</v>
      </c>
    </row>
    <row r="2319" spans="1:7">
      <c r="A2319" t="s">
        <v>2514</v>
      </c>
      <c r="B2319" t="s">
        <v>91</v>
      </c>
      <c r="C2319" s="2">
        <v>45750</v>
      </c>
      <c r="D2319" s="3">
        <v>0.27672453703703698</v>
      </c>
      <c r="E2319" t="s">
        <v>33</v>
      </c>
      <c r="F2319">
        <v>1000</v>
      </c>
      <c r="G2319" t="s">
        <v>189</v>
      </c>
    </row>
    <row r="2320" spans="1:7">
      <c r="A2320" t="s">
        <v>2515</v>
      </c>
      <c r="B2320" t="s">
        <v>158</v>
      </c>
      <c r="C2320" s="2">
        <v>45861</v>
      </c>
      <c r="D2320" s="3">
        <v>0.37893518518518521</v>
      </c>
      <c r="E2320" t="s">
        <v>33</v>
      </c>
      <c r="F2320">
        <v>5000</v>
      </c>
      <c r="G2320" t="s">
        <v>189</v>
      </c>
    </row>
    <row r="2321" spans="1:8">
      <c r="A2321" t="s">
        <v>2516</v>
      </c>
      <c r="B2321" t="s">
        <v>132</v>
      </c>
      <c r="C2321" s="2">
        <v>45988</v>
      </c>
      <c r="D2321" s="3">
        <v>0.96037037037037032</v>
      </c>
      <c r="E2321" t="s">
        <v>33</v>
      </c>
      <c r="F2321">
        <v>500</v>
      </c>
      <c r="G2321" t="s">
        <v>189</v>
      </c>
    </row>
    <row r="2322" spans="1:8">
      <c r="A2322" t="s">
        <v>2517</v>
      </c>
      <c r="B2322" t="s">
        <v>87</v>
      </c>
      <c r="C2322" s="2">
        <v>46175</v>
      </c>
      <c r="D2322" s="3">
        <v>0.68083333333333329</v>
      </c>
      <c r="E2322" t="s">
        <v>33</v>
      </c>
      <c r="F2322">
        <v>6000</v>
      </c>
      <c r="G2322" t="s">
        <v>189</v>
      </c>
    </row>
    <row r="2323" spans="1:8">
      <c r="A2323" t="s">
        <v>2518</v>
      </c>
      <c r="B2323" t="s">
        <v>180</v>
      </c>
      <c r="C2323" s="2">
        <v>46195</v>
      </c>
      <c r="D2323" s="3">
        <v>0.83400462962962962</v>
      </c>
      <c r="E2323" t="s">
        <v>33</v>
      </c>
      <c r="F2323">
        <v>500</v>
      </c>
      <c r="G2323" t="s">
        <v>214</v>
      </c>
      <c r="H2323" t="s">
        <v>1103</v>
      </c>
    </row>
    <row r="2324" spans="1:8">
      <c r="A2324" t="s">
        <v>2519</v>
      </c>
      <c r="B2324" t="s">
        <v>156</v>
      </c>
      <c r="C2324" s="2">
        <v>45767</v>
      </c>
      <c r="D2324" s="3">
        <v>0.5181365740740741</v>
      </c>
      <c r="E2324" t="s">
        <v>33</v>
      </c>
      <c r="F2324">
        <v>8000</v>
      </c>
      <c r="G2324" t="s">
        <v>189</v>
      </c>
    </row>
    <row r="2325" spans="1:8">
      <c r="A2325" t="s">
        <v>2520</v>
      </c>
      <c r="B2325" t="s">
        <v>71</v>
      </c>
      <c r="C2325" s="2">
        <v>45908</v>
      </c>
      <c r="D2325" s="3">
        <v>0.76493055555555556</v>
      </c>
      <c r="E2325" t="s">
        <v>33</v>
      </c>
      <c r="F2325">
        <v>5000</v>
      </c>
      <c r="G2325" t="s">
        <v>189</v>
      </c>
    </row>
    <row r="2326" spans="1:8">
      <c r="A2326" t="s">
        <v>2521</v>
      </c>
      <c r="B2326" t="s">
        <v>117</v>
      </c>
      <c r="C2326" s="2">
        <v>45780</v>
      </c>
      <c r="D2326" s="3">
        <v>0.95724537037037039</v>
      </c>
      <c r="E2326" t="s">
        <v>211</v>
      </c>
      <c r="F2326">
        <v>0</v>
      </c>
      <c r="G2326" t="s">
        <v>189</v>
      </c>
    </row>
    <row r="2327" spans="1:8">
      <c r="A2327" t="s">
        <v>2522</v>
      </c>
      <c r="B2327" t="s">
        <v>168</v>
      </c>
      <c r="C2327" s="2">
        <v>45876</v>
      </c>
      <c r="D2327" s="3">
        <v>0.5693287037037037</v>
      </c>
      <c r="E2327" t="s">
        <v>33</v>
      </c>
      <c r="F2327">
        <v>500</v>
      </c>
      <c r="G2327" t="s">
        <v>189</v>
      </c>
    </row>
    <row r="2328" spans="1:8">
      <c r="A2328" t="s">
        <v>2523</v>
      </c>
      <c r="B2328" t="s">
        <v>158</v>
      </c>
      <c r="C2328" s="2">
        <v>45730</v>
      </c>
      <c r="D2328" s="3">
        <v>0.83024305555555555</v>
      </c>
      <c r="E2328" t="s">
        <v>33</v>
      </c>
      <c r="F2328">
        <v>8000</v>
      </c>
      <c r="G2328" t="s">
        <v>189</v>
      </c>
    </row>
    <row r="2329" spans="1:8">
      <c r="A2329" t="s">
        <v>2524</v>
      </c>
      <c r="B2329" t="s">
        <v>150</v>
      </c>
      <c r="C2329" s="2">
        <v>45957</v>
      </c>
      <c r="D2329" s="3">
        <v>0.39274305555555561</v>
      </c>
      <c r="E2329" t="s">
        <v>33</v>
      </c>
      <c r="F2329">
        <v>500</v>
      </c>
      <c r="G2329" t="s">
        <v>189</v>
      </c>
    </row>
    <row r="2330" spans="1:8">
      <c r="A2330" t="s">
        <v>2525</v>
      </c>
      <c r="B2330" t="s">
        <v>177</v>
      </c>
      <c r="C2330" s="2">
        <v>46075</v>
      </c>
      <c r="D2330" s="3">
        <v>0.36997685185185192</v>
      </c>
      <c r="E2330" t="s">
        <v>33</v>
      </c>
      <c r="F2330">
        <v>2000</v>
      </c>
      <c r="G2330" t="s">
        <v>189</v>
      </c>
    </row>
    <row r="2331" spans="1:8">
      <c r="A2331" t="s">
        <v>2526</v>
      </c>
      <c r="B2331" t="s">
        <v>145</v>
      </c>
      <c r="C2331" s="2">
        <v>45809</v>
      </c>
      <c r="D2331" s="3">
        <v>0.22797453703703699</v>
      </c>
      <c r="E2331" t="s">
        <v>33</v>
      </c>
      <c r="F2331">
        <v>4000</v>
      </c>
      <c r="G2331" t="s">
        <v>189</v>
      </c>
    </row>
    <row r="2332" spans="1:8">
      <c r="A2332" t="s">
        <v>2527</v>
      </c>
      <c r="B2332" t="s">
        <v>113</v>
      </c>
      <c r="C2332" s="2">
        <v>45695</v>
      </c>
      <c r="D2332" s="3">
        <v>0.78803240740740743</v>
      </c>
      <c r="E2332" t="s">
        <v>33</v>
      </c>
      <c r="F2332">
        <v>6000</v>
      </c>
      <c r="G2332" t="s">
        <v>189</v>
      </c>
    </row>
    <row r="2333" spans="1:8">
      <c r="A2333" t="s">
        <v>2528</v>
      </c>
      <c r="B2333" t="s">
        <v>176</v>
      </c>
      <c r="C2333" s="2">
        <v>45701</v>
      </c>
      <c r="D2333" s="3">
        <v>0.81945601851851857</v>
      </c>
      <c r="E2333" t="s">
        <v>194</v>
      </c>
      <c r="F2333">
        <v>0</v>
      </c>
      <c r="G2333" t="s">
        <v>189</v>
      </c>
    </row>
    <row r="2334" spans="1:8">
      <c r="A2334" t="s">
        <v>2529</v>
      </c>
      <c r="B2334" t="s">
        <v>144</v>
      </c>
      <c r="C2334" s="2">
        <v>46062</v>
      </c>
      <c r="D2334" s="3">
        <v>0.61859953703703707</v>
      </c>
      <c r="E2334" t="s">
        <v>33</v>
      </c>
      <c r="F2334">
        <v>1000</v>
      </c>
      <c r="G2334" t="s">
        <v>189</v>
      </c>
    </row>
    <row r="2335" spans="1:8">
      <c r="A2335" t="s">
        <v>2530</v>
      </c>
      <c r="B2335" t="s">
        <v>95</v>
      </c>
      <c r="C2335" s="2">
        <v>46094</v>
      </c>
      <c r="D2335" s="3">
        <v>0.79238425925925926</v>
      </c>
      <c r="E2335" t="s">
        <v>211</v>
      </c>
      <c r="F2335">
        <v>0</v>
      </c>
      <c r="G2335" t="s">
        <v>189</v>
      </c>
    </row>
    <row r="2336" spans="1:8">
      <c r="A2336" t="s">
        <v>2531</v>
      </c>
      <c r="B2336" t="s">
        <v>83</v>
      </c>
      <c r="C2336" s="2">
        <v>46190</v>
      </c>
      <c r="D2336" s="3">
        <v>0.84958333333333336</v>
      </c>
      <c r="E2336" t="s">
        <v>33</v>
      </c>
      <c r="F2336">
        <v>8000</v>
      </c>
      <c r="G2336" t="s">
        <v>189</v>
      </c>
    </row>
    <row r="2337" spans="1:8">
      <c r="A2337" t="s">
        <v>2532</v>
      </c>
      <c r="B2337" t="s">
        <v>178</v>
      </c>
      <c r="C2337" s="2">
        <v>45685</v>
      </c>
      <c r="D2337" s="3">
        <v>0.57186342592592587</v>
      </c>
      <c r="E2337" t="s">
        <v>33</v>
      </c>
      <c r="F2337">
        <v>2000</v>
      </c>
      <c r="G2337" t="s">
        <v>189</v>
      </c>
    </row>
    <row r="2338" spans="1:8">
      <c r="A2338" t="s">
        <v>2533</v>
      </c>
      <c r="B2338" t="s">
        <v>102</v>
      </c>
      <c r="C2338" s="2">
        <v>45881</v>
      </c>
      <c r="D2338" s="3">
        <v>0.43150462962962971</v>
      </c>
      <c r="E2338" t="s">
        <v>33</v>
      </c>
      <c r="F2338">
        <v>4000</v>
      </c>
      <c r="G2338" t="s">
        <v>189</v>
      </c>
    </row>
    <row r="2339" spans="1:8">
      <c r="A2339" t="s">
        <v>2534</v>
      </c>
      <c r="B2339" t="s">
        <v>103</v>
      </c>
      <c r="C2339" s="2">
        <v>46104</v>
      </c>
      <c r="D2339" s="3">
        <v>0.73032407407407407</v>
      </c>
      <c r="E2339" t="s">
        <v>194</v>
      </c>
      <c r="F2339">
        <v>0</v>
      </c>
      <c r="G2339" t="s">
        <v>189</v>
      </c>
    </row>
    <row r="2340" spans="1:8">
      <c r="A2340" t="s">
        <v>2535</v>
      </c>
      <c r="B2340" t="s">
        <v>152</v>
      </c>
      <c r="C2340" s="2">
        <v>45804</v>
      </c>
      <c r="D2340" s="3">
        <v>0.7318634259259259</v>
      </c>
      <c r="E2340" t="s">
        <v>33</v>
      </c>
      <c r="F2340">
        <v>500</v>
      </c>
      <c r="G2340" t="s">
        <v>189</v>
      </c>
    </row>
    <row r="2341" spans="1:8">
      <c r="A2341" t="s">
        <v>2536</v>
      </c>
      <c r="B2341" t="s">
        <v>119</v>
      </c>
      <c r="C2341" s="2">
        <v>45663</v>
      </c>
      <c r="D2341" s="3">
        <v>0.81167824074074069</v>
      </c>
      <c r="E2341" t="s">
        <v>33</v>
      </c>
      <c r="F2341">
        <v>2500</v>
      </c>
      <c r="G2341" t="s">
        <v>189</v>
      </c>
    </row>
    <row r="2342" spans="1:8">
      <c r="A2342" t="s">
        <v>2537</v>
      </c>
      <c r="B2342" t="s">
        <v>166</v>
      </c>
      <c r="C2342" s="2">
        <v>46199</v>
      </c>
      <c r="D2342" s="3">
        <v>0.29320601851851852</v>
      </c>
      <c r="E2342" t="s">
        <v>33</v>
      </c>
      <c r="F2342">
        <v>3000</v>
      </c>
      <c r="G2342" t="s">
        <v>189</v>
      </c>
    </row>
    <row r="2343" spans="1:8">
      <c r="A2343" t="s">
        <v>2538</v>
      </c>
      <c r="B2343" t="s">
        <v>93</v>
      </c>
      <c r="C2343" s="2">
        <v>45712</v>
      </c>
      <c r="D2343" s="3">
        <v>0.26629629629629631</v>
      </c>
      <c r="E2343" t="s">
        <v>33</v>
      </c>
      <c r="F2343">
        <v>500</v>
      </c>
      <c r="G2343" t="s">
        <v>189</v>
      </c>
    </row>
    <row r="2344" spans="1:8">
      <c r="A2344" t="s">
        <v>2539</v>
      </c>
      <c r="B2344" t="s">
        <v>81</v>
      </c>
      <c r="C2344" s="2">
        <v>46177</v>
      </c>
      <c r="D2344" s="3">
        <v>0.56709490740740742</v>
      </c>
      <c r="E2344" t="s">
        <v>33</v>
      </c>
      <c r="F2344">
        <v>2500</v>
      </c>
      <c r="G2344" t="s">
        <v>189</v>
      </c>
    </row>
    <row r="2345" spans="1:8">
      <c r="A2345" t="s">
        <v>2540</v>
      </c>
      <c r="B2345" t="s">
        <v>103</v>
      </c>
      <c r="C2345" s="2">
        <v>45674</v>
      </c>
      <c r="D2345" s="3">
        <v>0.76962962962962966</v>
      </c>
      <c r="E2345" t="s">
        <v>33</v>
      </c>
      <c r="F2345">
        <v>1500</v>
      </c>
      <c r="G2345" t="s">
        <v>189</v>
      </c>
    </row>
    <row r="2346" spans="1:8">
      <c r="A2346" t="s">
        <v>2541</v>
      </c>
      <c r="B2346" t="s">
        <v>157</v>
      </c>
      <c r="C2346" s="2">
        <v>46088</v>
      </c>
      <c r="D2346" s="3">
        <v>0.81725694444444441</v>
      </c>
      <c r="E2346" t="s">
        <v>33</v>
      </c>
      <c r="F2346">
        <v>10000</v>
      </c>
      <c r="G2346" t="s">
        <v>189</v>
      </c>
    </row>
    <row r="2347" spans="1:8">
      <c r="A2347" t="s">
        <v>2542</v>
      </c>
      <c r="B2347" t="s">
        <v>151</v>
      </c>
      <c r="C2347" s="2">
        <v>46125</v>
      </c>
      <c r="D2347" s="3">
        <v>0.27312500000000001</v>
      </c>
      <c r="E2347" t="s">
        <v>33</v>
      </c>
      <c r="F2347">
        <v>3000</v>
      </c>
      <c r="G2347" t="s">
        <v>189</v>
      </c>
    </row>
    <row r="2348" spans="1:8">
      <c r="A2348" t="s">
        <v>2543</v>
      </c>
      <c r="B2348" t="s">
        <v>162</v>
      </c>
      <c r="C2348" s="2">
        <v>45912</v>
      </c>
      <c r="D2348" s="3">
        <v>0.31673611111111111</v>
      </c>
      <c r="E2348" t="s">
        <v>33</v>
      </c>
      <c r="F2348">
        <v>6000</v>
      </c>
      <c r="G2348" t="s">
        <v>189</v>
      </c>
    </row>
    <row r="2349" spans="1:8">
      <c r="A2349" t="s">
        <v>2544</v>
      </c>
      <c r="B2349" t="s">
        <v>153</v>
      </c>
      <c r="C2349" s="2">
        <v>45857</v>
      </c>
      <c r="D2349" s="3">
        <v>0.9556944444444444</v>
      </c>
      <c r="E2349" t="s">
        <v>33</v>
      </c>
      <c r="F2349">
        <v>2000</v>
      </c>
      <c r="G2349" t="s">
        <v>189</v>
      </c>
    </row>
    <row r="2350" spans="1:8">
      <c r="A2350" t="s">
        <v>2545</v>
      </c>
      <c r="B2350" t="s">
        <v>98</v>
      </c>
      <c r="C2350" s="2">
        <v>46098</v>
      </c>
      <c r="D2350" s="3">
        <v>0.60767361111111107</v>
      </c>
      <c r="E2350" t="s">
        <v>33</v>
      </c>
      <c r="F2350">
        <v>500</v>
      </c>
      <c r="G2350" t="s">
        <v>214</v>
      </c>
      <c r="H2350" t="s">
        <v>1094</v>
      </c>
    </row>
    <row r="2351" spans="1:8">
      <c r="A2351" t="s">
        <v>2546</v>
      </c>
      <c r="B2351" t="s">
        <v>99</v>
      </c>
      <c r="C2351" s="2">
        <v>46065</v>
      </c>
      <c r="D2351" s="3">
        <v>0.72902777777777783</v>
      </c>
      <c r="E2351" t="s">
        <v>33</v>
      </c>
      <c r="F2351">
        <v>500</v>
      </c>
      <c r="G2351" t="s">
        <v>189</v>
      </c>
    </row>
    <row r="2352" spans="1:8">
      <c r="A2352" t="s">
        <v>2547</v>
      </c>
      <c r="B2352" t="s">
        <v>102</v>
      </c>
      <c r="C2352" s="2">
        <v>45879</v>
      </c>
      <c r="D2352" s="3">
        <v>0.4904398148148148</v>
      </c>
      <c r="E2352" t="s">
        <v>33</v>
      </c>
      <c r="F2352">
        <v>2000</v>
      </c>
      <c r="G2352" t="s">
        <v>189</v>
      </c>
    </row>
    <row r="2353" spans="1:8">
      <c r="A2353" t="s">
        <v>2548</v>
      </c>
      <c r="B2353" t="s">
        <v>165</v>
      </c>
      <c r="C2353" s="2">
        <v>46028</v>
      </c>
      <c r="D2353" s="3">
        <v>0.74829861111111107</v>
      </c>
      <c r="E2353" t="s">
        <v>33</v>
      </c>
      <c r="F2353">
        <v>6000</v>
      </c>
      <c r="G2353" t="s">
        <v>189</v>
      </c>
    </row>
    <row r="2354" spans="1:8">
      <c r="A2354" t="s">
        <v>2549</v>
      </c>
      <c r="B2354" t="s">
        <v>117</v>
      </c>
      <c r="C2354" s="2">
        <v>45661</v>
      </c>
      <c r="D2354" s="3">
        <v>0.85203703703703704</v>
      </c>
      <c r="E2354" t="s">
        <v>33</v>
      </c>
      <c r="F2354">
        <v>1500</v>
      </c>
      <c r="G2354" t="s">
        <v>189</v>
      </c>
    </row>
    <row r="2355" spans="1:8">
      <c r="A2355" t="s">
        <v>2550</v>
      </c>
      <c r="B2355" t="s">
        <v>153</v>
      </c>
      <c r="C2355" s="2">
        <v>46102</v>
      </c>
      <c r="D2355" s="3">
        <v>0.52489583333333334</v>
      </c>
      <c r="E2355" t="s">
        <v>194</v>
      </c>
      <c r="F2355">
        <v>0</v>
      </c>
      <c r="G2355" t="s">
        <v>189</v>
      </c>
    </row>
    <row r="2356" spans="1:8">
      <c r="A2356" t="s">
        <v>2551</v>
      </c>
      <c r="B2356" t="s">
        <v>156</v>
      </c>
      <c r="C2356" s="2">
        <v>46025</v>
      </c>
      <c r="D2356" s="3">
        <v>0.67322916666666666</v>
      </c>
      <c r="E2356" t="s">
        <v>33</v>
      </c>
      <c r="F2356">
        <v>1000</v>
      </c>
      <c r="G2356" t="s">
        <v>189</v>
      </c>
    </row>
    <row r="2357" spans="1:8">
      <c r="A2357" t="s">
        <v>2552</v>
      </c>
      <c r="B2357" t="s">
        <v>129</v>
      </c>
      <c r="C2357" s="2">
        <v>46045</v>
      </c>
      <c r="D2357" s="3">
        <v>0.52782407407407406</v>
      </c>
      <c r="E2357" t="s">
        <v>211</v>
      </c>
      <c r="F2357">
        <v>0</v>
      </c>
      <c r="G2357" t="s">
        <v>189</v>
      </c>
    </row>
    <row r="2358" spans="1:8">
      <c r="A2358" t="s">
        <v>2553</v>
      </c>
      <c r="B2358" t="s">
        <v>152</v>
      </c>
      <c r="C2358" s="2">
        <v>46151</v>
      </c>
      <c r="D2358" s="3">
        <v>0.79633101851851851</v>
      </c>
      <c r="E2358" t="s">
        <v>194</v>
      </c>
      <c r="F2358">
        <v>0</v>
      </c>
      <c r="G2358" t="s">
        <v>189</v>
      </c>
    </row>
    <row r="2359" spans="1:8">
      <c r="A2359" t="s">
        <v>2554</v>
      </c>
      <c r="B2359" t="s">
        <v>179</v>
      </c>
      <c r="C2359" s="2">
        <v>45852</v>
      </c>
      <c r="D2359" s="3">
        <v>0.8059722222222222</v>
      </c>
      <c r="E2359" t="s">
        <v>33</v>
      </c>
      <c r="F2359">
        <v>1000</v>
      </c>
      <c r="G2359" t="s">
        <v>189</v>
      </c>
    </row>
    <row r="2360" spans="1:8">
      <c r="A2360" t="s">
        <v>2555</v>
      </c>
      <c r="B2360" t="s">
        <v>104</v>
      </c>
      <c r="C2360" s="2">
        <v>45931</v>
      </c>
      <c r="D2360" s="3">
        <v>0.58975694444444449</v>
      </c>
      <c r="E2360" t="s">
        <v>33</v>
      </c>
      <c r="F2360">
        <v>2500</v>
      </c>
      <c r="G2360" t="s">
        <v>189</v>
      </c>
    </row>
    <row r="2361" spans="1:8">
      <c r="A2361" t="s">
        <v>2556</v>
      </c>
      <c r="B2361" t="s">
        <v>115</v>
      </c>
      <c r="C2361" s="2">
        <v>45699</v>
      </c>
      <c r="D2361" s="3">
        <v>0.87025462962962963</v>
      </c>
      <c r="E2361" t="s">
        <v>33</v>
      </c>
      <c r="F2361">
        <v>2000</v>
      </c>
      <c r="G2361" t="s">
        <v>189</v>
      </c>
    </row>
    <row r="2362" spans="1:8">
      <c r="A2362" t="s">
        <v>2557</v>
      </c>
      <c r="B2362" t="s">
        <v>166</v>
      </c>
      <c r="C2362" s="2">
        <v>46184</v>
      </c>
      <c r="D2362" s="3">
        <v>0.60136574074074078</v>
      </c>
      <c r="E2362" t="s">
        <v>211</v>
      </c>
      <c r="F2362">
        <v>0</v>
      </c>
      <c r="G2362" t="s">
        <v>189</v>
      </c>
    </row>
    <row r="2363" spans="1:8">
      <c r="A2363" t="s">
        <v>2558</v>
      </c>
      <c r="B2363" t="s">
        <v>83</v>
      </c>
      <c r="C2363" s="2">
        <v>45777</v>
      </c>
      <c r="D2363" s="3">
        <v>0.82527777777777778</v>
      </c>
      <c r="E2363" t="s">
        <v>33</v>
      </c>
      <c r="F2363">
        <v>1000</v>
      </c>
      <c r="G2363" t="s">
        <v>189</v>
      </c>
    </row>
    <row r="2364" spans="1:8">
      <c r="A2364" t="s">
        <v>2559</v>
      </c>
      <c r="B2364" t="s">
        <v>104</v>
      </c>
      <c r="C2364" s="2">
        <v>46000</v>
      </c>
      <c r="D2364" s="3">
        <v>0.82840277777777782</v>
      </c>
      <c r="E2364" t="s">
        <v>33</v>
      </c>
      <c r="F2364">
        <v>1000</v>
      </c>
      <c r="G2364" t="s">
        <v>189</v>
      </c>
    </row>
    <row r="2365" spans="1:8">
      <c r="A2365" t="s">
        <v>2560</v>
      </c>
      <c r="B2365" t="s">
        <v>83</v>
      </c>
      <c r="C2365" s="2">
        <v>45943</v>
      </c>
      <c r="D2365" s="3">
        <v>0.2782175925925926</v>
      </c>
      <c r="E2365" t="s">
        <v>33</v>
      </c>
      <c r="F2365">
        <v>3000</v>
      </c>
      <c r="G2365" t="s">
        <v>189</v>
      </c>
    </row>
    <row r="2366" spans="1:8">
      <c r="A2366" t="s">
        <v>2561</v>
      </c>
      <c r="B2366" t="s">
        <v>133</v>
      </c>
      <c r="C2366" s="2">
        <v>45839</v>
      </c>
      <c r="D2366" s="3">
        <v>0.85638888888888887</v>
      </c>
      <c r="E2366" t="s">
        <v>211</v>
      </c>
      <c r="F2366">
        <v>0</v>
      </c>
      <c r="G2366" t="s">
        <v>214</v>
      </c>
      <c r="H2366" t="s">
        <v>1094</v>
      </c>
    </row>
    <row r="2367" spans="1:8">
      <c r="A2367" t="s">
        <v>2562</v>
      </c>
      <c r="B2367" t="s">
        <v>161</v>
      </c>
      <c r="C2367" s="2">
        <v>45805</v>
      </c>
      <c r="D2367" s="3">
        <v>0.18280092592592589</v>
      </c>
      <c r="E2367" t="s">
        <v>33</v>
      </c>
      <c r="F2367">
        <v>2500</v>
      </c>
      <c r="G2367" t="s">
        <v>189</v>
      </c>
    </row>
    <row r="2368" spans="1:8">
      <c r="A2368" t="s">
        <v>2563</v>
      </c>
      <c r="B2368" t="s">
        <v>144</v>
      </c>
      <c r="C2368" s="2">
        <v>46109</v>
      </c>
      <c r="D2368" s="3">
        <v>0.63778935185185182</v>
      </c>
      <c r="E2368" t="s">
        <v>33</v>
      </c>
      <c r="F2368">
        <v>5000</v>
      </c>
      <c r="G2368" t="s">
        <v>189</v>
      </c>
    </row>
    <row r="2369" spans="1:7">
      <c r="A2369" t="s">
        <v>2564</v>
      </c>
      <c r="B2369" t="s">
        <v>173</v>
      </c>
      <c r="C2369" s="2">
        <v>46070</v>
      </c>
      <c r="D2369" s="3">
        <v>0.81020833333333331</v>
      </c>
      <c r="E2369" t="s">
        <v>33</v>
      </c>
      <c r="F2369">
        <v>1500</v>
      </c>
      <c r="G2369" t="s">
        <v>189</v>
      </c>
    </row>
    <row r="2370" spans="1:7">
      <c r="A2370" t="s">
        <v>2565</v>
      </c>
      <c r="B2370" t="s">
        <v>152</v>
      </c>
      <c r="C2370" s="2">
        <v>45752</v>
      </c>
      <c r="D2370" s="3">
        <v>0.77206018518518515</v>
      </c>
      <c r="E2370" t="s">
        <v>33</v>
      </c>
      <c r="F2370">
        <v>5000</v>
      </c>
      <c r="G2370" t="s">
        <v>189</v>
      </c>
    </row>
    <row r="2371" spans="1:7">
      <c r="A2371" t="s">
        <v>2566</v>
      </c>
      <c r="B2371" t="s">
        <v>81</v>
      </c>
      <c r="C2371" s="2">
        <v>45822</v>
      </c>
      <c r="D2371" s="3">
        <v>0.70807870370370374</v>
      </c>
      <c r="E2371" t="s">
        <v>33</v>
      </c>
      <c r="F2371">
        <v>2500</v>
      </c>
      <c r="G2371" t="s">
        <v>189</v>
      </c>
    </row>
    <row r="2372" spans="1:7">
      <c r="A2372" t="s">
        <v>2567</v>
      </c>
      <c r="B2372" t="s">
        <v>148</v>
      </c>
      <c r="C2372" s="2">
        <v>45927</v>
      </c>
      <c r="D2372" s="3">
        <v>0.21680555555555561</v>
      </c>
      <c r="E2372" t="s">
        <v>33</v>
      </c>
      <c r="F2372">
        <v>2000</v>
      </c>
      <c r="G2372" t="s">
        <v>189</v>
      </c>
    </row>
    <row r="2373" spans="1:7">
      <c r="A2373" t="s">
        <v>2568</v>
      </c>
      <c r="B2373" t="s">
        <v>95</v>
      </c>
      <c r="C2373" s="2">
        <v>45979</v>
      </c>
      <c r="D2373" s="3">
        <v>0.58275462962962965</v>
      </c>
      <c r="E2373" t="s">
        <v>33</v>
      </c>
      <c r="F2373">
        <v>4000</v>
      </c>
      <c r="G2373" t="s">
        <v>189</v>
      </c>
    </row>
    <row r="2374" spans="1:7">
      <c r="A2374" t="s">
        <v>2569</v>
      </c>
      <c r="B2374" t="s">
        <v>150</v>
      </c>
      <c r="C2374" s="2">
        <v>45739</v>
      </c>
      <c r="D2374" s="3">
        <v>0.63465277777777773</v>
      </c>
      <c r="E2374" t="s">
        <v>261</v>
      </c>
      <c r="F2374">
        <v>2000</v>
      </c>
      <c r="G2374" t="s">
        <v>189</v>
      </c>
    </row>
    <row r="2375" spans="1:7">
      <c r="A2375" t="s">
        <v>2570</v>
      </c>
      <c r="B2375" t="s">
        <v>87</v>
      </c>
      <c r="C2375" s="2">
        <v>45825</v>
      </c>
      <c r="D2375" s="3">
        <v>5.0231481481481481E-3</v>
      </c>
      <c r="E2375" t="s">
        <v>194</v>
      </c>
      <c r="F2375">
        <v>0</v>
      </c>
      <c r="G2375" t="s">
        <v>189</v>
      </c>
    </row>
    <row r="2376" spans="1:7">
      <c r="A2376" t="s">
        <v>2571</v>
      </c>
      <c r="B2376" t="s">
        <v>146</v>
      </c>
      <c r="C2376" s="2">
        <v>45983</v>
      </c>
      <c r="D2376" s="3">
        <v>0.31358796296296299</v>
      </c>
      <c r="E2376" t="s">
        <v>33</v>
      </c>
      <c r="F2376">
        <v>3000</v>
      </c>
      <c r="G2376" t="s">
        <v>189</v>
      </c>
    </row>
    <row r="2377" spans="1:7">
      <c r="A2377" t="s">
        <v>2572</v>
      </c>
      <c r="B2377" t="s">
        <v>104</v>
      </c>
      <c r="C2377" s="2">
        <v>45881</v>
      </c>
      <c r="D2377" s="3">
        <v>0.66506944444444449</v>
      </c>
      <c r="E2377" t="s">
        <v>33</v>
      </c>
      <c r="F2377">
        <v>2500</v>
      </c>
      <c r="G2377" t="s">
        <v>189</v>
      </c>
    </row>
    <row r="2378" spans="1:7">
      <c r="A2378" t="s">
        <v>2573</v>
      </c>
      <c r="B2378" t="s">
        <v>81</v>
      </c>
      <c r="C2378" s="2">
        <v>45830</v>
      </c>
      <c r="D2378" s="3">
        <v>0.84725694444444444</v>
      </c>
      <c r="E2378" t="s">
        <v>33</v>
      </c>
      <c r="F2378">
        <v>4000</v>
      </c>
      <c r="G2378" t="s">
        <v>189</v>
      </c>
    </row>
    <row r="2379" spans="1:7">
      <c r="A2379" t="s">
        <v>2574</v>
      </c>
      <c r="B2379" t="s">
        <v>79</v>
      </c>
      <c r="C2379" s="2">
        <v>45754</v>
      </c>
      <c r="D2379" s="3">
        <v>0.59586805555555555</v>
      </c>
      <c r="E2379" t="s">
        <v>33</v>
      </c>
      <c r="F2379">
        <v>2000</v>
      </c>
      <c r="G2379" t="s">
        <v>189</v>
      </c>
    </row>
    <row r="2380" spans="1:7">
      <c r="A2380" t="s">
        <v>2575</v>
      </c>
      <c r="B2380" t="s">
        <v>91</v>
      </c>
      <c r="C2380" s="2">
        <v>46065</v>
      </c>
      <c r="D2380" s="3">
        <v>0.62984953703703705</v>
      </c>
      <c r="E2380" t="s">
        <v>33</v>
      </c>
      <c r="F2380">
        <v>5000</v>
      </c>
      <c r="G2380" t="s">
        <v>189</v>
      </c>
    </row>
    <row r="2381" spans="1:7">
      <c r="A2381" t="s">
        <v>2576</v>
      </c>
      <c r="B2381" t="s">
        <v>144</v>
      </c>
      <c r="C2381" s="2">
        <v>46183</v>
      </c>
      <c r="D2381" s="3">
        <v>0.3410185185185185</v>
      </c>
      <c r="E2381" t="s">
        <v>33</v>
      </c>
      <c r="F2381">
        <v>1500</v>
      </c>
      <c r="G2381" t="s">
        <v>189</v>
      </c>
    </row>
    <row r="2382" spans="1:7">
      <c r="A2382" t="s">
        <v>2577</v>
      </c>
      <c r="B2382" t="s">
        <v>143</v>
      </c>
      <c r="C2382" s="2">
        <v>45844</v>
      </c>
      <c r="D2382" s="3">
        <v>0.25851851851851848</v>
      </c>
      <c r="E2382" t="s">
        <v>33</v>
      </c>
      <c r="F2382">
        <v>4000</v>
      </c>
      <c r="G2382" t="s">
        <v>189</v>
      </c>
    </row>
    <row r="2383" spans="1:7">
      <c r="A2383" t="s">
        <v>2578</v>
      </c>
      <c r="B2383" t="s">
        <v>150</v>
      </c>
      <c r="C2383" s="2">
        <v>46006</v>
      </c>
      <c r="D2383" s="3">
        <v>0.77210648148148153</v>
      </c>
      <c r="E2383" t="s">
        <v>194</v>
      </c>
      <c r="F2383">
        <v>0</v>
      </c>
      <c r="G2383" t="s">
        <v>189</v>
      </c>
    </row>
    <row r="2384" spans="1:7">
      <c r="A2384" t="s">
        <v>2579</v>
      </c>
      <c r="B2384" t="s">
        <v>110</v>
      </c>
      <c r="C2384" s="2">
        <v>46094</v>
      </c>
      <c r="D2384" s="3">
        <v>0.84369212962962958</v>
      </c>
      <c r="E2384" t="s">
        <v>194</v>
      </c>
      <c r="F2384">
        <v>0</v>
      </c>
      <c r="G2384" t="s">
        <v>189</v>
      </c>
    </row>
    <row r="2385" spans="1:8">
      <c r="A2385" t="s">
        <v>2580</v>
      </c>
      <c r="B2385" t="s">
        <v>92</v>
      </c>
      <c r="C2385" s="2">
        <v>46185</v>
      </c>
      <c r="D2385" s="3">
        <v>0.36342592592592587</v>
      </c>
      <c r="E2385" t="s">
        <v>33</v>
      </c>
      <c r="F2385">
        <v>3000</v>
      </c>
      <c r="G2385" t="s">
        <v>189</v>
      </c>
    </row>
    <row r="2386" spans="1:8">
      <c r="A2386" t="s">
        <v>2581</v>
      </c>
      <c r="B2386" t="s">
        <v>177</v>
      </c>
      <c r="C2386" s="2">
        <v>46118</v>
      </c>
      <c r="D2386" s="3">
        <v>0.91771990740740739</v>
      </c>
      <c r="E2386" t="s">
        <v>194</v>
      </c>
      <c r="F2386">
        <v>0</v>
      </c>
      <c r="G2386" t="s">
        <v>189</v>
      </c>
    </row>
    <row r="2387" spans="1:8">
      <c r="A2387" t="s">
        <v>2582</v>
      </c>
      <c r="B2387" t="s">
        <v>173</v>
      </c>
      <c r="C2387" s="2">
        <v>46096</v>
      </c>
      <c r="D2387" s="3">
        <v>0.62438657407407405</v>
      </c>
      <c r="E2387" t="s">
        <v>33</v>
      </c>
      <c r="F2387">
        <v>500</v>
      </c>
      <c r="G2387" t="s">
        <v>189</v>
      </c>
    </row>
    <row r="2388" spans="1:8">
      <c r="A2388" t="s">
        <v>2583</v>
      </c>
      <c r="B2388" t="s">
        <v>144</v>
      </c>
      <c r="C2388" s="2">
        <v>45899</v>
      </c>
      <c r="D2388" s="3">
        <v>0.85681712962962964</v>
      </c>
      <c r="E2388" t="s">
        <v>194</v>
      </c>
      <c r="F2388">
        <v>0</v>
      </c>
      <c r="G2388" t="s">
        <v>189</v>
      </c>
    </row>
    <row r="2389" spans="1:8">
      <c r="A2389" t="s">
        <v>2584</v>
      </c>
      <c r="B2389" t="s">
        <v>71</v>
      </c>
      <c r="C2389" s="2">
        <v>46031</v>
      </c>
      <c r="D2389" s="3">
        <v>0.80872685185185189</v>
      </c>
      <c r="E2389" t="s">
        <v>33</v>
      </c>
      <c r="F2389">
        <v>10000</v>
      </c>
      <c r="G2389" t="s">
        <v>189</v>
      </c>
    </row>
    <row r="2390" spans="1:8">
      <c r="A2390" t="s">
        <v>2585</v>
      </c>
      <c r="B2390" t="s">
        <v>103</v>
      </c>
      <c r="C2390" s="2">
        <v>45887</v>
      </c>
      <c r="D2390" s="3">
        <v>0.72271990740740744</v>
      </c>
      <c r="E2390" t="s">
        <v>33</v>
      </c>
      <c r="F2390">
        <v>4000</v>
      </c>
      <c r="G2390" t="s">
        <v>189</v>
      </c>
    </row>
    <row r="2391" spans="1:8">
      <c r="A2391" t="s">
        <v>2586</v>
      </c>
      <c r="B2391" t="s">
        <v>165</v>
      </c>
      <c r="C2391" s="2">
        <v>46032</v>
      </c>
      <c r="D2391" s="3">
        <v>5.6643518518518517E-2</v>
      </c>
      <c r="E2391" t="s">
        <v>261</v>
      </c>
      <c r="F2391">
        <v>1000</v>
      </c>
      <c r="G2391" t="s">
        <v>189</v>
      </c>
    </row>
    <row r="2392" spans="1:8">
      <c r="A2392" t="s">
        <v>2587</v>
      </c>
      <c r="B2392" t="s">
        <v>132</v>
      </c>
      <c r="C2392" s="2">
        <v>45811</v>
      </c>
      <c r="D2392" s="3">
        <v>0.77339120370370373</v>
      </c>
      <c r="E2392" t="s">
        <v>194</v>
      </c>
      <c r="F2392">
        <v>0</v>
      </c>
      <c r="G2392" t="s">
        <v>189</v>
      </c>
    </row>
    <row r="2393" spans="1:8">
      <c r="A2393" t="s">
        <v>2588</v>
      </c>
      <c r="B2393" t="s">
        <v>154</v>
      </c>
      <c r="C2393" s="2">
        <v>45800</v>
      </c>
      <c r="D2393" s="3">
        <v>0.51769675925925929</v>
      </c>
      <c r="E2393" t="s">
        <v>194</v>
      </c>
      <c r="F2393">
        <v>0</v>
      </c>
      <c r="G2393" t="s">
        <v>214</v>
      </c>
      <c r="H2393" t="s">
        <v>1080</v>
      </c>
    </row>
    <row r="2394" spans="1:8">
      <c r="A2394" t="s">
        <v>2589</v>
      </c>
      <c r="B2394" t="s">
        <v>156</v>
      </c>
      <c r="C2394" s="2">
        <v>45932</v>
      </c>
      <c r="D2394" s="3">
        <v>0.40252314814814821</v>
      </c>
      <c r="E2394" t="s">
        <v>33</v>
      </c>
      <c r="F2394">
        <v>6000</v>
      </c>
      <c r="G2394" t="s">
        <v>189</v>
      </c>
    </row>
    <row r="2395" spans="1:8">
      <c r="A2395" t="s">
        <v>2590</v>
      </c>
      <c r="B2395" t="s">
        <v>100</v>
      </c>
      <c r="C2395" s="2">
        <v>45787</v>
      </c>
      <c r="D2395" s="3">
        <v>0.83534722222222224</v>
      </c>
      <c r="E2395" t="s">
        <v>33</v>
      </c>
      <c r="F2395">
        <v>500</v>
      </c>
      <c r="G2395" t="s">
        <v>214</v>
      </c>
      <c r="H2395" t="s">
        <v>1215</v>
      </c>
    </row>
    <row r="2396" spans="1:8">
      <c r="A2396" t="s">
        <v>2591</v>
      </c>
      <c r="B2396" t="s">
        <v>165</v>
      </c>
      <c r="C2396" s="2">
        <v>46101</v>
      </c>
      <c r="D2396" s="3">
        <v>0.94357638888888884</v>
      </c>
      <c r="E2396" t="s">
        <v>33</v>
      </c>
      <c r="F2396">
        <v>6000</v>
      </c>
      <c r="G2396" t="s">
        <v>214</v>
      </c>
      <c r="H2396" t="s">
        <v>1215</v>
      </c>
    </row>
    <row r="2397" spans="1:8">
      <c r="A2397" t="s">
        <v>2592</v>
      </c>
      <c r="B2397" t="s">
        <v>119</v>
      </c>
      <c r="C2397" s="2">
        <v>46003</v>
      </c>
      <c r="D2397" s="3">
        <v>0.86078703703703707</v>
      </c>
      <c r="E2397" t="s">
        <v>33</v>
      </c>
      <c r="F2397">
        <v>1000</v>
      </c>
      <c r="G2397" t="s">
        <v>189</v>
      </c>
    </row>
    <row r="2398" spans="1:8">
      <c r="A2398" t="s">
        <v>2593</v>
      </c>
      <c r="B2398" t="s">
        <v>117</v>
      </c>
      <c r="C2398" s="2">
        <v>46013</v>
      </c>
      <c r="D2398" s="3">
        <v>0.64898148148148149</v>
      </c>
      <c r="E2398" t="s">
        <v>33</v>
      </c>
      <c r="F2398">
        <v>500</v>
      </c>
      <c r="G2398" t="s">
        <v>189</v>
      </c>
    </row>
    <row r="2399" spans="1:8">
      <c r="A2399" t="s">
        <v>2594</v>
      </c>
      <c r="B2399" t="s">
        <v>137</v>
      </c>
      <c r="C2399" s="2">
        <v>45751</v>
      </c>
      <c r="D2399" s="3">
        <v>0.54947916666666663</v>
      </c>
      <c r="E2399" t="s">
        <v>211</v>
      </c>
      <c r="F2399">
        <v>0</v>
      </c>
      <c r="G2399" t="s">
        <v>189</v>
      </c>
    </row>
    <row r="2400" spans="1:8">
      <c r="A2400" t="s">
        <v>2595</v>
      </c>
      <c r="B2400" t="s">
        <v>130</v>
      </c>
      <c r="C2400" s="2">
        <v>46147</v>
      </c>
      <c r="D2400" s="3">
        <v>0.36784722222222221</v>
      </c>
      <c r="E2400" t="s">
        <v>33</v>
      </c>
      <c r="F2400">
        <v>8000</v>
      </c>
      <c r="G2400" t="s">
        <v>189</v>
      </c>
    </row>
    <row r="2401" spans="1:7">
      <c r="A2401" t="s">
        <v>2596</v>
      </c>
      <c r="B2401" t="s">
        <v>129</v>
      </c>
      <c r="C2401" s="2">
        <v>45737</v>
      </c>
      <c r="D2401" s="3">
        <v>0.91997685185185185</v>
      </c>
      <c r="E2401" t="s">
        <v>33</v>
      </c>
      <c r="F2401">
        <v>5000</v>
      </c>
      <c r="G2401" t="s">
        <v>189</v>
      </c>
    </row>
    <row r="2402" spans="1:7">
      <c r="A2402" t="s">
        <v>2597</v>
      </c>
      <c r="B2402" t="s">
        <v>149</v>
      </c>
      <c r="C2402" s="2">
        <v>46162</v>
      </c>
      <c r="D2402" s="3">
        <v>0.54854166666666671</v>
      </c>
      <c r="E2402" t="s">
        <v>33</v>
      </c>
      <c r="F2402">
        <v>4000</v>
      </c>
      <c r="G2402" t="s">
        <v>189</v>
      </c>
    </row>
    <row r="2403" spans="1:7">
      <c r="A2403" t="s">
        <v>2598</v>
      </c>
      <c r="B2403" t="s">
        <v>172</v>
      </c>
      <c r="C2403" s="2">
        <v>45815</v>
      </c>
      <c r="D2403" s="3">
        <v>0.79745370370370372</v>
      </c>
      <c r="E2403" t="s">
        <v>33</v>
      </c>
      <c r="F2403">
        <v>2000</v>
      </c>
      <c r="G2403" t="s">
        <v>189</v>
      </c>
    </row>
    <row r="2404" spans="1:7">
      <c r="A2404" t="s">
        <v>2599</v>
      </c>
      <c r="B2404" t="s">
        <v>176</v>
      </c>
      <c r="C2404" s="2">
        <v>45697</v>
      </c>
      <c r="D2404" s="3">
        <v>0.81550925925925921</v>
      </c>
      <c r="E2404" t="s">
        <v>33</v>
      </c>
      <c r="F2404">
        <v>500</v>
      </c>
      <c r="G2404" t="s">
        <v>189</v>
      </c>
    </row>
    <row r="2405" spans="1:7">
      <c r="A2405" t="s">
        <v>2600</v>
      </c>
      <c r="B2405" t="s">
        <v>103</v>
      </c>
      <c r="C2405" s="2">
        <v>45901</v>
      </c>
      <c r="D2405" s="3">
        <v>0.57241898148148151</v>
      </c>
      <c r="E2405" t="s">
        <v>211</v>
      </c>
      <c r="F2405">
        <v>0</v>
      </c>
      <c r="G2405" t="s">
        <v>189</v>
      </c>
    </row>
    <row r="2406" spans="1:7">
      <c r="A2406" t="s">
        <v>2601</v>
      </c>
      <c r="B2406" t="s">
        <v>127</v>
      </c>
      <c r="C2406" s="2">
        <v>46057</v>
      </c>
      <c r="D2406" s="3">
        <v>0.56899305555555557</v>
      </c>
      <c r="E2406" t="s">
        <v>33</v>
      </c>
      <c r="F2406">
        <v>8000</v>
      </c>
      <c r="G2406" t="s">
        <v>189</v>
      </c>
    </row>
    <row r="2407" spans="1:7">
      <c r="A2407" t="s">
        <v>2602</v>
      </c>
      <c r="B2407" t="s">
        <v>167</v>
      </c>
      <c r="C2407" s="2">
        <v>45785</v>
      </c>
      <c r="D2407" s="3">
        <v>0.37331018518518522</v>
      </c>
      <c r="E2407" t="s">
        <v>33</v>
      </c>
      <c r="F2407">
        <v>3000</v>
      </c>
      <c r="G2407" t="s">
        <v>189</v>
      </c>
    </row>
    <row r="2408" spans="1:7">
      <c r="A2408" t="s">
        <v>2603</v>
      </c>
      <c r="B2408" t="s">
        <v>115</v>
      </c>
      <c r="C2408" s="2">
        <v>45915</v>
      </c>
      <c r="D2408" s="3">
        <v>0.35653935185185193</v>
      </c>
      <c r="E2408" t="s">
        <v>33</v>
      </c>
      <c r="F2408">
        <v>4000</v>
      </c>
      <c r="G2408" t="s">
        <v>189</v>
      </c>
    </row>
    <row r="2409" spans="1:7">
      <c r="A2409" t="s">
        <v>2604</v>
      </c>
      <c r="B2409" t="s">
        <v>126</v>
      </c>
      <c r="C2409" s="2">
        <v>45959</v>
      </c>
      <c r="D2409" s="3">
        <v>0.34421296296296289</v>
      </c>
      <c r="E2409" t="s">
        <v>261</v>
      </c>
      <c r="F2409">
        <v>20000</v>
      </c>
      <c r="G2409" t="s">
        <v>189</v>
      </c>
    </row>
    <row r="2410" spans="1:7">
      <c r="A2410" t="s">
        <v>2605</v>
      </c>
      <c r="B2410" t="s">
        <v>154</v>
      </c>
      <c r="C2410" s="2">
        <v>45933</v>
      </c>
      <c r="D2410" s="3">
        <v>0.8291087962962963</v>
      </c>
      <c r="E2410" t="s">
        <v>33</v>
      </c>
      <c r="F2410">
        <v>2000</v>
      </c>
      <c r="G2410" t="s">
        <v>189</v>
      </c>
    </row>
    <row r="2411" spans="1:7">
      <c r="A2411" t="s">
        <v>2606</v>
      </c>
      <c r="B2411" t="s">
        <v>154</v>
      </c>
      <c r="C2411" s="2">
        <v>45763</v>
      </c>
      <c r="D2411" s="3">
        <v>0.5071296296296296</v>
      </c>
      <c r="E2411" t="s">
        <v>33</v>
      </c>
      <c r="F2411">
        <v>10000</v>
      </c>
      <c r="G2411" t="s">
        <v>189</v>
      </c>
    </row>
    <row r="2412" spans="1:7">
      <c r="A2412" t="s">
        <v>2607</v>
      </c>
      <c r="B2412" t="s">
        <v>103</v>
      </c>
      <c r="C2412" s="2">
        <v>46203</v>
      </c>
      <c r="D2412" s="3">
        <v>0.82429398148148147</v>
      </c>
      <c r="E2412" t="s">
        <v>33</v>
      </c>
      <c r="F2412">
        <v>3000</v>
      </c>
      <c r="G2412" t="s">
        <v>189</v>
      </c>
    </row>
    <row r="2413" spans="1:7">
      <c r="A2413" t="s">
        <v>2608</v>
      </c>
      <c r="B2413" t="s">
        <v>154</v>
      </c>
      <c r="C2413" s="2">
        <v>45833</v>
      </c>
      <c r="D2413" s="3">
        <v>0.60918981481481482</v>
      </c>
      <c r="E2413" t="s">
        <v>211</v>
      </c>
      <c r="F2413">
        <v>0</v>
      </c>
      <c r="G2413" t="s">
        <v>189</v>
      </c>
    </row>
    <row r="2414" spans="1:7">
      <c r="A2414" t="s">
        <v>2609</v>
      </c>
      <c r="B2414" t="s">
        <v>148</v>
      </c>
      <c r="C2414" s="2">
        <v>46036</v>
      </c>
      <c r="D2414" s="3">
        <v>0.28856481481481477</v>
      </c>
      <c r="E2414" t="s">
        <v>33</v>
      </c>
      <c r="F2414">
        <v>4000</v>
      </c>
      <c r="G2414" t="s">
        <v>189</v>
      </c>
    </row>
    <row r="2415" spans="1:7">
      <c r="A2415" t="s">
        <v>2610</v>
      </c>
      <c r="B2415" t="s">
        <v>76</v>
      </c>
      <c r="C2415" s="2">
        <v>46159</v>
      </c>
      <c r="D2415" s="3">
        <v>0.68395833333333333</v>
      </c>
      <c r="E2415" t="s">
        <v>33</v>
      </c>
      <c r="F2415">
        <v>500</v>
      </c>
      <c r="G2415" t="s">
        <v>189</v>
      </c>
    </row>
    <row r="2416" spans="1:7">
      <c r="A2416" t="s">
        <v>2611</v>
      </c>
      <c r="B2416" t="s">
        <v>177</v>
      </c>
      <c r="C2416" s="2">
        <v>46157</v>
      </c>
      <c r="D2416" s="3">
        <v>0.80476851851851849</v>
      </c>
      <c r="E2416" t="s">
        <v>33</v>
      </c>
      <c r="F2416">
        <v>500</v>
      </c>
      <c r="G2416" t="s">
        <v>189</v>
      </c>
    </row>
    <row r="2417" spans="1:7">
      <c r="A2417" t="s">
        <v>2612</v>
      </c>
      <c r="B2417" t="s">
        <v>161</v>
      </c>
      <c r="C2417" s="2">
        <v>45780</v>
      </c>
      <c r="D2417" s="3">
        <v>0.87328703703703703</v>
      </c>
      <c r="E2417" t="s">
        <v>194</v>
      </c>
      <c r="F2417">
        <v>0</v>
      </c>
      <c r="G2417" t="s">
        <v>189</v>
      </c>
    </row>
    <row r="2418" spans="1:7">
      <c r="A2418" t="s">
        <v>2613</v>
      </c>
      <c r="B2418" t="s">
        <v>92</v>
      </c>
      <c r="C2418" s="2">
        <v>46150</v>
      </c>
      <c r="D2418" s="3">
        <v>0.71531250000000002</v>
      </c>
      <c r="E2418" t="s">
        <v>33</v>
      </c>
      <c r="F2418">
        <v>3000</v>
      </c>
      <c r="G2418" t="s">
        <v>189</v>
      </c>
    </row>
    <row r="2419" spans="1:7">
      <c r="A2419" t="s">
        <v>2614</v>
      </c>
      <c r="B2419" t="s">
        <v>115</v>
      </c>
      <c r="C2419" s="2">
        <v>45696</v>
      </c>
      <c r="D2419" s="3">
        <v>0.26612268518518523</v>
      </c>
      <c r="E2419" t="s">
        <v>33</v>
      </c>
      <c r="F2419">
        <v>1000</v>
      </c>
      <c r="G2419" t="s">
        <v>189</v>
      </c>
    </row>
    <row r="2420" spans="1:7">
      <c r="A2420" t="s">
        <v>2615</v>
      </c>
      <c r="B2420" t="s">
        <v>139</v>
      </c>
      <c r="C2420" s="2">
        <v>45768</v>
      </c>
      <c r="D2420" s="3">
        <v>0.51402777777777775</v>
      </c>
      <c r="E2420" t="s">
        <v>33</v>
      </c>
      <c r="F2420">
        <v>1500</v>
      </c>
      <c r="G2420" t="s">
        <v>189</v>
      </c>
    </row>
    <row r="2421" spans="1:7">
      <c r="A2421" t="s">
        <v>2616</v>
      </c>
      <c r="B2421" t="s">
        <v>108</v>
      </c>
      <c r="C2421" s="2">
        <v>46087</v>
      </c>
      <c r="D2421" s="3">
        <v>0.66288194444444448</v>
      </c>
      <c r="E2421" t="s">
        <v>33</v>
      </c>
      <c r="F2421">
        <v>4000</v>
      </c>
      <c r="G2421" t="s">
        <v>189</v>
      </c>
    </row>
    <row r="2422" spans="1:7">
      <c r="A2422" t="s">
        <v>2617</v>
      </c>
      <c r="B2422" t="s">
        <v>121</v>
      </c>
      <c r="C2422" s="2">
        <v>45704</v>
      </c>
      <c r="D2422" s="3">
        <v>6.8946759259259263E-2</v>
      </c>
      <c r="E2422" t="s">
        <v>261</v>
      </c>
      <c r="F2422">
        <v>2000</v>
      </c>
      <c r="G2422" t="s">
        <v>189</v>
      </c>
    </row>
    <row r="2423" spans="1:7">
      <c r="A2423" t="s">
        <v>2618</v>
      </c>
      <c r="B2423" t="s">
        <v>163</v>
      </c>
      <c r="C2423" s="2">
        <v>45769</v>
      </c>
      <c r="D2423" s="3">
        <v>0.4929398148148148</v>
      </c>
      <c r="E2423" t="s">
        <v>33</v>
      </c>
      <c r="F2423">
        <v>3000</v>
      </c>
      <c r="G2423" t="s">
        <v>189</v>
      </c>
    </row>
    <row r="2424" spans="1:7">
      <c r="A2424" t="s">
        <v>2619</v>
      </c>
      <c r="B2424" t="s">
        <v>130</v>
      </c>
      <c r="C2424" s="2">
        <v>46199</v>
      </c>
      <c r="D2424" s="3">
        <v>0.92203703703703699</v>
      </c>
      <c r="E2424" t="s">
        <v>33</v>
      </c>
      <c r="F2424">
        <v>5000</v>
      </c>
      <c r="G2424" t="s">
        <v>189</v>
      </c>
    </row>
    <row r="2425" spans="1:7">
      <c r="A2425" t="s">
        <v>2620</v>
      </c>
      <c r="B2425" t="s">
        <v>158</v>
      </c>
      <c r="C2425" s="2">
        <v>45792</v>
      </c>
      <c r="D2425" s="3">
        <v>0.79186342592592596</v>
      </c>
      <c r="E2425" t="s">
        <v>33</v>
      </c>
      <c r="F2425">
        <v>2000</v>
      </c>
      <c r="G2425" t="s">
        <v>189</v>
      </c>
    </row>
    <row r="2426" spans="1:7">
      <c r="A2426" t="s">
        <v>2621</v>
      </c>
      <c r="B2426" t="s">
        <v>148</v>
      </c>
      <c r="C2426" s="2">
        <v>46014</v>
      </c>
      <c r="D2426" s="3">
        <v>0.62231481481481477</v>
      </c>
      <c r="E2426" t="s">
        <v>211</v>
      </c>
      <c r="F2426">
        <v>0</v>
      </c>
      <c r="G2426" t="s">
        <v>189</v>
      </c>
    </row>
    <row r="2427" spans="1:7">
      <c r="A2427" t="s">
        <v>2622</v>
      </c>
      <c r="B2427" t="s">
        <v>180</v>
      </c>
      <c r="C2427" s="2">
        <v>46096</v>
      </c>
      <c r="D2427" s="3">
        <v>0.59785879629629635</v>
      </c>
      <c r="E2427" t="s">
        <v>194</v>
      </c>
      <c r="F2427">
        <v>0</v>
      </c>
      <c r="G2427" t="s">
        <v>189</v>
      </c>
    </row>
    <row r="2428" spans="1:7">
      <c r="A2428" t="s">
        <v>2623</v>
      </c>
      <c r="B2428" t="s">
        <v>177</v>
      </c>
      <c r="C2428" s="2">
        <v>46118</v>
      </c>
      <c r="D2428" s="3">
        <v>0.67869212962962966</v>
      </c>
      <c r="E2428" t="s">
        <v>211</v>
      </c>
      <c r="F2428">
        <v>0</v>
      </c>
      <c r="G2428" t="s">
        <v>189</v>
      </c>
    </row>
    <row r="2429" spans="1:7">
      <c r="A2429" t="s">
        <v>2624</v>
      </c>
      <c r="B2429" t="s">
        <v>171</v>
      </c>
      <c r="C2429" s="2">
        <v>46003</v>
      </c>
      <c r="D2429" s="3">
        <v>0.69996527777777773</v>
      </c>
      <c r="E2429" t="s">
        <v>33</v>
      </c>
      <c r="F2429">
        <v>6000</v>
      </c>
      <c r="G2429" t="s">
        <v>189</v>
      </c>
    </row>
    <row r="2430" spans="1:7">
      <c r="A2430" t="s">
        <v>2625</v>
      </c>
      <c r="B2430" t="s">
        <v>174</v>
      </c>
      <c r="C2430" s="2">
        <v>46090</v>
      </c>
      <c r="D2430" s="3">
        <v>0.95202546296296298</v>
      </c>
      <c r="E2430" t="s">
        <v>33</v>
      </c>
      <c r="F2430">
        <v>8000</v>
      </c>
      <c r="G2430" t="s">
        <v>189</v>
      </c>
    </row>
    <row r="2431" spans="1:7">
      <c r="A2431" t="s">
        <v>2626</v>
      </c>
      <c r="B2431" t="s">
        <v>145</v>
      </c>
      <c r="C2431" s="2">
        <v>45789</v>
      </c>
      <c r="D2431" s="3">
        <v>0.48608796296296303</v>
      </c>
      <c r="E2431" t="s">
        <v>33</v>
      </c>
      <c r="F2431">
        <v>1000</v>
      </c>
      <c r="G2431" t="s">
        <v>189</v>
      </c>
    </row>
    <row r="2432" spans="1:7">
      <c r="A2432" t="s">
        <v>2627</v>
      </c>
      <c r="B2432" t="s">
        <v>135</v>
      </c>
      <c r="C2432" s="2">
        <v>45998</v>
      </c>
      <c r="D2432" s="3">
        <v>0.1249305555555556</v>
      </c>
      <c r="E2432" t="s">
        <v>33</v>
      </c>
      <c r="F2432">
        <v>500</v>
      </c>
      <c r="G2432" t="s">
        <v>189</v>
      </c>
    </row>
    <row r="2433" spans="1:8">
      <c r="A2433" t="s">
        <v>2628</v>
      </c>
      <c r="B2433" t="s">
        <v>120</v>
      </c>
      <c r="C2433" s="2">
        <v>46039</v>
      </c>
      <c r="D2433" s="3">
        <v>0.73450231481481476</v>
      </c>
      <c r="E2433" t="s">
        <v>211</v>
      </c>
      <c r="F2433">
        <v>0</v>
      </c>
      <c r="G2433" t="s">
        <v>189</v>
      </c>
    </row>
    <row r="2434" spans="1:8">
      <c r="A2434" t="s">
        <v>2629</v>
      </c>
      <c r="B2434" t="s">
        <v>111</v>
      </c>
      <c r="C2434" s="2">
        <v>45792</v>
      </c>
      <c r="D2434" s="3">
        <v>0.74509259259259264</v>
      </c>
      <c r="E2434" t="s">
        <v>261</v>
      </c>
      <c r="F2434">
        <v>1000</v>
      </c>
      <c r="G2434" t="s">
        <v>189</v>
      </c>
    </row>
    <row r="2435" spans="1:8">
      <c r="A2435" t="s">
        <v>2630</v>
      </c>
      <c r="B2435" t="s">
        <v>121</v>
      </c>
      <c r="C2435" s="2">
        <v>45728</v>
      </c>
      <c r="D2435" s="3">
        <v>0.38913194444444438</v>
      </c>
      <c r="E2435" t="s">
        <v>33</v>
      </c>
      <c r="F2435">
        <v>6000</v>
      </c>
      <c r="G2435" t="s">
        <v>189</v>
      </c>
    </row>
    <row r="2436" spans="1:8">
      <c r="A2436" t="s">
        <v>2631</v>
      </c>
      <c r="B2436" t="s">
        <v>162</v>
      </c>
      <c r="C2436" s="2">
        <v>46093</v>
      </c>
      <c r="D2436" s="3">
        <v>0.67480324074074072</v>
      </c>
      <c r="E2436" t="s">
        <v>33</v>
      </c>
      <c r="F2436">
        <v>2500</v>
      </c>
      <c r="G2436" t="s">
        <v>189</v>
      </c>
    </row>
    <row r="2437" spans="1:8">
      <c r="A2437" t="s">
        <v>2632</v>
      </c>
      <c r="B2437" t="s">
        <v>147</v>
      </c>
      <c r="C2437" s="2">
        <v>46195</v>
      </c>
      <c r="D2437" s="3">
        <v>0.72542824074074075</v>
      </c>
      <c r="E2437" t="s">
        <v>33</v>
      </c>
      <c r="F2437">
        <v>5000</v>
      </c>
      <c r="G2437" t="s">
        <v>189</v>
      </c>
    </row>
    <row r="2438" spans="1:8">
      <c r="A2438" t="s">
        <v>2633</v>
      </c>
      <c r="B2438" t="s">
        <v>169</v>
      </c>
      <c r="C2438" s="2">
        <v>45885</v>
      </c>
      <c r="D2438" s="3">
        <v>0.62337962962962967</v>
      </c>
      <c r="E2438" t="s">
        <v>194</v>
      </c>
      <c r="F2438">
        <v>0</v>
      </c>
      <c r="G2438" t="s">
        <v>189</v>
      </c>
    </row>
    <row r="2439" spans="1:8">
      <c r="A2439" t="s">
        <v>2634</v>
      </c>
      <c r="B2439" t="s">
        <v>118</v>
      </c>
      <c r="C2439" s="2">
        <v>46081</v>
      </c>
      <c r="D2439" s="3">
        <v>0.29175925925925927</v>
      </c>
      <c r="E2439" t="s">
        <v>33</v>
      </c>
      <c r="F2439">
        <v>6000</v>
      </c>
      <c r="G2439" t="s">
        <v>214</v>
      </c>
      <c r="H2439" t="s">
        <v>1215</v>
      </c>
    </row>
    <row r="2440" spans="1:8">
      <c r="A2440" t="s">
        <v>2635</v>
      </c>
      <c r="B2440" t="s">
        <v>128</v>
      </c>
      <c r="C2440" s="2">
        <v>45952</v>
      </c>
      <c r="D2440" s="3">
        <v>0.37815972222222222</v>
      </c>
      <c r="E2440" t="s">
        <v>33</v>
      </c>
      <c r="F2440">
        <v>1500</v>
      </c>
      <c r="G2440" t="s">
        <v>189</v>
      </c>
    </row>
    <row r="2441" spans="1:8">
      <c r="A2441" t="s">
        <v>2636</v>
      </c>
      <c r="B2441" t="s">
        <v>91</v>
      </c>
      <c r="C2441" s="2">
        <v>45794</v>
      </c>
      <c r="D2441" s="3">
        <v>0.33620370370370373</v>
      </c>
      <c r="E2441" t="s">
        <v>33</v>
      </c>
      <c r="F2441">
        <v>1500</v>
      </c>
      <c r="G2441" t="s">
        <v>189</v>
      </c>
    </row>
    <row r="2442" spans="1:8">
      <c r="A2442" t="s">
        <v>2637</v>
      </c>
      <c r="B2442" t="s">
        <v>163</v>
      </c>
      <c r="C2442" s="2">
        <v>45665</v>
      </c>
      <c r="D2442" s="3">
        <v>0.73547453703703702</v>
      </c>
      <c r="E2442" t="s">
        <v>33</v>
      </c>
      <c r="F2442">
        <v>500</v>
      </c>
      <c r="G2442" t="s">
        <v>189</v>
      </c>
    </row>
    <row r="2443" spans="1:8">
      <c r="A2443" t="s">
        <v>2638</v>
      </c>
      <c r="B2443" t="s">
        <v>147</v>
      </c>
      <c r="C2443" s="2">
        <v>45908</v>
      </c>
      <c r="D2443" s="3">
        <v>0.6049768518518519</v>
      </c>
      <c r="E2443" t="s">
        <v>33</v>
      </c>
      <c r="F2443">
        <v>6000</v>
      </c>
      <c r="G2443" t="s">
        <v>189</v>
      </c>
    </row>
    <row r="2444" spans="1:8">
      <c r="A2444" t="s">
        <v>2639</v>
      </c>
      <c r="B2444" t="s">
        <v>76</v>
      </c>
      <c r="C2444" s="2">
        <v>46203</v>
      </c>
      <c r="D2444" s="3">
        <v>0.35445601851851849</v>
      </c>
      <c r="E2444" t="s">
        <v>33</v>
      </c>
      <c r="F2444">
        <v>1000</v>
      </c>
      <c r="G2444" t="s">
        <v>189</v>
      </c>
    </row>
    <row r="2445" spans="1:8">
      <c r="A2445" t="s">
        <v>2640</v>
      </c>
      <c r="B2445" t="s">
        <v>102</v>
      </c>
      <c r="C2445" s="2">
        <v>45843</v>
      </c>
      <c r="D2445" s="3">
        <v>0.85450231481481487</v>
      </c>
      <c r="E2445" t="s">
        <v>33</v>
      </c>
      <c r="F2445">
        <v>3000</v>
      </c>
      <c r="G2445" t="s">
        <v>189</v>
      </c>
    </row>
    <row r="2446" spans="1:8">
      <c r="A2446" t="s">
        <v>2641</v>
      </c>
      <c r="B2446" t="s">
        <v>115</v>
      </c>
      <c r="C2446" s="2">
        <v>46153</v>
      </c>
      <c r="D2446" s="3">
        <v>0.29855324074074069</v>
      </c>
      <c r="E2446" t="s">
        <v>33</v>
      </c>
      <c r="F2446">
        <v>500</v>
      </c>
      <c r="G2446" t="s">
        <v>189</v>
      </c>
    </row>
    <row r="2447" spans="1:8">
      <c r="A2447" t="s">
        <v>2642</v>
      </c>
      <c r="B2447" t="s">
        <v>160</v>
      </c>
      <c r="C2447" s="2">
        <v>45750</v>
      </c>
      <c r="D2447" s="3">
        <v>0.7013194444444445</v>
      </c>
      <c r="E2447" t="s">
        <v>33</v>
      </c>
      <c r="F2447">
        <v>5000</v>
      </c>
      <c r="G2447" t="s">
        <v>189</v>
      </c>
    </row>
    <row r="2448" spans="1:8">
      <c r="A2448" t="s">
        <v>2643</v>
      </c>
      <c r="B2448" t="s">
        <v>165</v>
      </c>
      <c r="C2448" s="2">
        <v>45904</v>
      </c>
      <c r="D2448" s="3">
        <v>0.76739583333333339</v>
      </c>
      <c r="E2448" t="s">
        <v>33</v>
      </c>
      <c r="F2448">
        <v>1500</v>
      </c>
      <c r="G2448" t="s">
        <v>189</v>
      </c>
    </row>
    <row r="2449" spans="1:7">
      <c r="A2449" t="s">
        <v>2644</v>
      </c>
      <c r="B2449" t="s">
        <v>93</v>
      </c>
      <c r="C2449" s="2">
        <v>46138</v>
      </c>
      <c r="D2449" s="3">
        <v>0.35396990740740741</v>
      </c>
      <c r="E2449" t="s">
        <v>33</v>
      </c>
      <c r="F2449">
        <v>5000</v>
      </c>
      <c r="G2449" t="s">
        <v>189</v>
      </c>
    </row>
    <row r="2450" spans="1:7">
      <c r="A2450" t="s">
        <v>2645</v>
      </c>
      <c r="B2450" t="s">
        <v>174</v>
      </c>
      <c r="C2450" s="2">
        <v>45880</v>
      </c>
      <c r="D2450" s="3">
        <v>0.903900462962963</v>
      </c>
      <c r="E2450" t="s">
        <v>261</v>
      </c>
      <c r="F2450">
        <v>1000</v>
      </c>
      <c r="G2450" t="s">
        <v>189</v>
      </c>
    </row>
    <row r="2451" spans="1:7">
      <c r="A2451" t="s">
        <v>2646</v>
      </c>
      <c r="B2451" t="s">
        <v>102</v>
      </c>
      <c r="C2451" s="2">
        <v>45816</v>
      </c>
      <c r="D2451" s="3">
        <v>0.73400462962962965</v>
      </c>
      <c r="E2451" t="s">
        <v>33</v>
      </c>
      <c r="F2451">
        <v>4000</v>
      </c>
      <c r="G2451" t="s">
        <v>189</v>
      </c>
    </row>
    <row r="2452" spans="1:7">
      <c r="A2452" t="s">
        <v>2647</v>
      </c>
      <c r="C2452" s="2">
        <v>46095</v>
      </c>
      <c r="D2452" s="3">
        <v>0.82145833333333329</v>
      </c>
      <c r="E2452" t="s">
        <v>33</v>
      </c>
      <c r="F2452">
        <v>10000</v>
      </c>
      <c r="G2452" t="s">
        <v>189</v>
      </c>
    </row>
    <row r="2453" spans="1:7">
      <c r="A2453" t="s">
        <v>2648</v>
      </c>
      <c r="B2453" t="s">
        <v>151</v>
      </c>
      <c r="C2453" s="2">
        <v>45805</v>
      </c>
      <c r="D2453" s="3">
        <v>0.38217592592592592</v>
      </c>
      <c r="E2453" t="s">
        <v>33</v>
      </c>
      <c r="F2453">
        <v>2000</v>
      </c>
      <c r="G2453" t="s">
        <v>189</v>
      </c>
    </row>
    <row r="2454" spans="1:7">
      <c r="A2454" t="s">
        <v>2649</v>
      </c>
      <c r="B2454" t="s">
        <v>150</v>
      </c>
      <c r="C2454" s="2">
        <v>45866</v>
      </c>
      <c r="D2454" s="3">
        <v>0.51339120370370372</v>
      </c>
      <c r="E2454" t="s">
        <v>33</v>
      </c>
      <c r="F2454">
        <v>5000</v>
      </c>
      <c r="G2454" t="s">
        <v>189</v>
      </c>
    </row>
    <row r="2455" spans="1:7">
      <c r="A2455" t="s">
        <v>2650</v>
      </c>
      <c r="B2455" t="s">
        <v>140</v>
      </c>
      <c r="C2455" s="2">
        <v>46162</v>
      </c>
      <c r="D2455" s="3">
        <v>0.41070601851851851</v>
      </c>
      <c r="E2455" t="s">
        <v>33</v>
      </c>
      <c r="F2455">
        <v>500</v>
      </c>
      <c r="G2455" t="s">
        <v>189</v>
      </c>
    </row>
    <row r="2456" spans="1:7">
      <c r="A2456" t="s">
        <v>2651</v>
      </c>
      <c r="B2456" t="s">
        <v>114</v>
      </c>
      <c r="C2456" s="2">
        <v>45917</v>
      </c>
      <c r="D2456" s="3">
        <v>0.74271990740740745</v>
      </c>
      <c r="E2456" t="s">
        <v>33</v>
      </c>
      <c r="F2456">
        <v>1000</v>
      </c>
      <c r="G2456" t="s">
        <v>189</v>
      </c>
    </row>
    <row r="2457" spans="1:7">
      <c r="A2457" t="s">
        <v>2652</v>
      </c>
      <c r="B2457" t="s">
        <v>138</v>
      </c>
      <c r="C2457" s="2">
        <v>46107</v>
      </c>
      <c r="D2457" s="3">
        <v>2.5127314814814811E-2</v>
      </c>
      <c r="E2457" t="s">
        <v>33</v>
      </c>
      <c r="F2457">
        <v>1500</v>
      </c>
      <c r="G2457" t="s">
        <v>189</v>
      </c>
    </row>
    <row r="2458" spans="1:7">
      <c r="A2458" t="s">
        <v>2653</v>
      </c>
      <c r="B2458" t="s">
        <v>112</v>
      </c>
      <c r="C2458" s="2">
        <v>46137</v>
      </c>
      <c r="D2458" s="3">
        <v>0.83230324074074069</v>
      </c>
      <c r="E2458" t="s">
        <v>33</v>
      </c>
      <c r="F2458">
        <v>2000</v>
      </c>
      <c r="G2458" t="s">
        <v>189</v>
      </c>
    </row>
    <row r="2459" spans="1:7">
      <c r="A2459" t="s">
        <v>2654</v>
      </c>
      <c r="B2459" t="s">
        <v>122</v>
      </c>
      <c r="C2459" s="2">
        <v>45799</v>
      </c>
      <c r="D2459" s="3">
        <v>0.7333101851851852</v>
      </c>
      <c r="E2459" t="s">
        <v>33</v>
      </c>
      <c r="F2459">
        <v>1500</v>
      </c>
      <c r="G2459" t="s">
        <v>189</v>
      </c>
    </row>
    <row r="2460" spans="1:7">
      <c r="A2460" t="s">
        <v>2655</v>
      </c>
      <c r="B2460" t="s">
        <v>167</v>
      </c>
      <c r="C2460" s="2">
        <v>45758</v>
      </c>
      <c r="D2460" s="3">
        <v>0.30792824074074082</v>
      </c>
      <c r="E2460" t="s">
        <v>194</v>
      </c>
      <c r="F2460">
        <v>0</v>
      </c>
      <c r="G2460" t="s">
        <v>189</v>
      </c>
    </row>
    <row r="2461" spans="1:7">
      <c r="A2461" t="s">
        <v>2656</v>
      </c>
      <c r="B2461" t="s">
        <v>81</v>
      </c>
      <c r="C2461" s="2">
        <v>45850</v>
      </c>
      <c r="D2461" s="3">
        <v>0.37224537037037042</v>
      </c>
      <c r="E2461" t="s">
        <v>33</v>
      </c>
      <c r="F2461">
        <v>6000</v>
      </c>
      <c r="G2461" t="s">
        <v>189</v>
      </c>
    </row>
    <row r="2462" spans="1:7">
      <c r="A2462" t="s">
        <v>2657</v>
      </c>
      <c r="B2462" t="s">
        <v>168</v>
      </c>
      <c r="C2462" s="2">
        <v>46134</v>
      </c>
      <c r="D2462" s="3">
        <v>0.68952546296296291</v>
      </c>
      <c r="E2462" t="s">
        <v>33</v>
      </c>
      <c r="F2462">
        <v>3000</v>
      </c>
      <c r="G2462" t="s">
        <v>189</v>
      </c>
    </row>
    <row r="2463" spans="1:7">
      <c r="A2463" t="s">
        <v>2658</v>
      </c>
      <c r="B2463" t="s">
        <v>169</v>
      </c>
      <c r="C2463" s="2">
        <v>46039</v>
      </c>
      <c r="D2463" s="3">
        <v>0.7654050925925926</v>
      </c>
      <c r="E2463" t="s">
        <v>33</v>
      </c>
      <c r="F2463">
        <v>6000</v>
      </c>
      <c r="G2463" t="s">
        <v>189</v>
      </c>
    </row>
    <row r="2464" spans="1:7">
      <c r="A2464" t="s">
        <v>2659</v>
      </c>
      <c r="B2464" t="s">
        <v>83</v>
      </c>
      <c r="C2464" s="2">
        <v>45699</v>
      </c>
      <c r="D2464" s="3">
        <v>0.34535879629629629</v>
      </c>
      <c r="E2464" t="s">
        <v>33</v>
      </c>
      <c r="F2464">
        <v>4000</v>
      </c>
      <c r="G2464" t="s">
        <v>189</v>
      </c>
    </row>
    <row r="2465" spans="1:7">
      <c r="A2465" t="s">
        <v>2660</v>
      </c>
      <c r="B2465" t="s">
        <v>154</v>
      </c>
      <c r="C2465" s="2">
        <v>45986</v>
      </c>
      <c r="D2465" s="3">
        <v>0.29469907407407409</v>
      </c>
      <c r="E2465" t="s">
        <v>194</v>
      </c>
      <c r="F2465">
        <v>0</v>
      </c>
      <c r="G2465" t="s">
        <v>189</v>
      </c>
    </row>
    <row r="2466" spans="1:7">
      <c r="A2466" t="s">
        <v>2661</v>
      </c>
      <c r="B2466" t="s">
        <v>107</v>
      </c>
      <c r="C2466" s="2">
        <v>45753</v>
      </c>
      <c r="D2466" s="3">
        <v>9.0057870370370371E-2</v>
      </c>
      <c r="E2466" t="s">
        <v>33</v>
      </c>
      <c r="F2466">
        <v>8000</v>
      </c>
      <c r="G2466" t="s">
        <v>189</v>
      </c>
    </row>
    <row r="2467" spans="1:7">
      <c r="A2467" t="s">
        <v>2662</v>
      </c>
      <c r="B2467" t="s">
        <v>165</v>
      </c>
      <c r="C2467" s="2">
        <v>45682</v>
      </c>
      <c r="D2467" s="3">
        <v>0.25868055555555558</v>
      </c>
      <c r="E2467" t="s">
        <v>33</v>
      </c>
      <c r="F2467">
        <v>6000</v>
      </c>
      <c r="G2467" t="s">
        <v>189</v>
      </c>
    </row>
    <row r="2468" spans="1:7">
      <c r="A2468" t="s">
        <v>2663</v>
      </c>
      <c r="B2468" t="s">
        <v>159</v>
      </c>
      <c r="C2468" s="2">
        <v>45859</v>
      </c>
      <c r="D2468" s="3">
        <v>0.90030092592592592</v>
      </c>
      <c r="E2468" t="s">
        <v>261</v>
      </c>
      <c r="F2468">
        <v>1000</v>
      </c>
      <c r="G2468" t="s">
        <v>189</v>
      </c>
    </row>
    <row r="2469" spans="1:7">
      <c r="A2469" t="s">
        <v>2664</v>
      </c>
      <c r="B2469" t="s">
        <v>156</v>
      </c>
      <c r="C2469" s="2">
        <v>46169</v>
      </c>
      <c r="D2469" s="3">
        <v>0.25496527777777778</v>
      </c>
      <c r="E2469" t="s">
        <v>33</v>
      </c>
      <c r="F2469">
        <v>10000</v>
      </c>
      <c r="G2469" t="s">
        <v>189</v>
      </c>
    </row>
    <row r="2470" spans="1:7">
      <c r="A2470" t="s">
        <v>2665</v>
      </c>
      <c r="B2470" t="s">
        <v>99</v>
      </c>
      <c r="C2470" s="2">
        <v>45776</v>
      </c>
      <c r="D2470" s="3">
        <v>0.38049768518518517</v>
      </c>
      <c r="E2470" t="s">
        <v>33</v>
      </c>
      <c r="F2470">
        <v>5000</v>
      </c>
      <c r="G2470" t="s">
        <v>189</v>
      </c>
    </row>
    <row r="2471" spans="1:7">
      <c r="A2471" t="s">
        <v>2666</v>
      </c>
      <c r="B2471" t="s">
        <v>177</v>
      </c>
      <c r="C2471" s="2">
        <v>45800</v>
      </c>
      <c r="D2471" s="3">
        <v>0.19362268518518519</v>
      </c>
      <c r="E2471" t="s">
        <v>194</v>
      </c>
      <c r="F2471">
        <v>0</v>
      </c>
      <c r="G2471" t="s">
        <v>189</v>
      </c>
    </row>
    <row r="2472" spans="1:7">
      <c r="A2472" t="s">
        <v>2667</v>
      </c>
      <c r="B2472" t="s">
        <v>92</v>
      </c>
      <c r="C2472" s="2">
        <v>46049</v>
      </c>
      <c r="D2472" s="3">
        <v>0.58956018518518516</v>
      </c>
      <c r="E2472" t="s">
        <v>33</v>
      </c>
      <c r="F2472">
        <v>1000</v>
      </c>
      <c r="G2472" t="s">
        <v>189</v>
      </c>
    </row>
    <row r="2473" spans="1:7">
      <c r="A2473" t="s">
        <v>2668</v>
      </c>
      <c r="B2473" t="s">
        <v>77</v>
      </c>
      <c r="C2473" s="2">
        <v>46115</v>
      </c>
      <c r="D2473" s="3">
        <v>0.3067361111111111</v>
      </c>
      <c r="E2473" t="s">
        <v>194</v>
      </c>
      <c r="F2473">
        <v>0</v>
      </c>
      <c r="G2473" t="s">
        <v>189</v>
      </c>
    </row>
    <row r="2474" spans="1:7">
      <c r="A2474" t="s">
        <v>2669</v>
      </c>
      <c r="B2474" t="s">
        <v>137</v>
      </c>
      <c r="C2474" s="2">
        <v>45912</v>
      </c>
      <c r="D2474" s="3">
        <v>0.36096064814814821</v>
      </c>
      <c r="E2474" t="s">
        <v>194</v>
      </c>
      <c r="F2474">
        <v>0</v>
      </c>
      <c r="G2474" t="s">
        <v>189</v>
      </c>
    </row>
    <row r="2475" spans="1:7">
      <c r="A2475" t="s">
        <v>2670</v>
      </c>
      <c r="B2475" t="s">
        <v>154</v>
      </c>
      <c r="C2475" s="2">
        <v>45855</v>
      </c>
      <c r="D2475" s="3">
        <v>0.5980671296296296</v>
      </c>
      <c r="E2475" t="s">
        <v>33</v>
      </c>
      <c r="F2475">
        <v>10000</v>
      </c>
      <c r="G2475" t="s">
        <v>189</v>
      </c>
    </row>
    <row r="2476" spans="1:7">
      <c r="A2476" t="s">
        <v>2671</v>
      </c>
      <c r="B2476" t="s">
        <v>164</v>
      </c>
      <c r="C2476" s="2">
        <v>45966</v>
      </c>
      <c r="D2476" s="3">
        <v>0.79593749999999996</v>
      </c>
      <c r="E2476" t="s">
        <v>194</v>
      </c>
      <c r="F2476">
        <v>0</v>
      </c>
      <c r="G2476" t="s">
        <v>189</v>
      </c>
    </row>
    <row r="2477" spans="1:7">
      <c r="A2477" t="s">
        <v>2672</v>
      </c>
      <c r="B2477" t="s">
        <v>90</v>
      </c>
      <c r="C2477" s="2">
        <v>45750</v>
      </c>
      <c r="D2477" s="3">
        <v>0.49346064814814822</v>
      </c>
      <c r="E2477" t="s">
        <v>33</v>
      </c>
      <c r="F2477">
        <v>10000</v>
      </c>
      <c r="G2477" t="s">
        <v>189</v>
      </c>
    </row>
    <row r="2478" spans="1:7">
      <c r="A2478" t="s">
        <v>2673</v>
      </c>
      <c r="B2478" t="s">
        <v>124</v>
      </c>
      <c r="C2478" s="2">
        <v>45666</v>
      </c>
      <c r="D2478" s="3">
        <v>0.72231481481481485</v>
      </c>
      <c r="E2478" t="s">
        <v>33</v>
      </c>
      <c r="F2478">
        <v>2500</v>
      </c>
      <c r="G2478" t="s">
        <v>189</v>
      </c>
    </row>
    <row r="2479" spans="1:7">
      <c r="A2479" t="s">
        <v>2674</v>
      </c>
      <c r="B2479" t="s">
        <v>74</v>
      </c>
      <c r="C2479" s="2">
        <v>45856</v>
      </c>
      <c r="D2479" s="3">
        <v>0.7662268518518518</v>
      </c>
      <c r="E2479" t="s">
        <v>194</v>
      </c>
      <c r="F2479">
        <v>0</v>
      </c>
      <c r="G2479" t="s">
        <v>189</v>
      </c>
    </row>
    <row r="2480" spans="1:7">
      <c r="A2480" t="s">
        <v>2675</v>
      </c>
      <c r="B2480" t="s">
        <v>84</v>
      </c>
      <c r="C2480" s="2">
        <v>45659</v>
      </c>
      <c r="D2480" s="3">
        <v>0.80121527777777779</v>
      </c>
      <c r="E2480" t="s">
        <v>33</v>
      </c>
      <c r="F2480">
        <v>8000</v>
      </c>
      <c r="G2480" t="s">
        <v>189</v>
      </c>
    </row>
    <row r="2481" spans="1:8">
      <c r="A2481" t="s">
        <v>2676</v>
      </c>
      <c r="B2481" t="s">
        <v>180</v>
      </c>
      <c r="C2481" s="2">
        <v>46166</v>
      </c>
      <c r="D2481" s="3">
        <v>0.82576388888888885</v>
      </c>
      <c r="E2481" t="s">
        <v>33</v>
      </c>
      <c r="F2481">
        <v>5000</v>
      </c>
      <c r="G2481" t="s">
        <v>189</v>
      </c>
    </row>
    <row r="2482" spans="1:8">
      <c r="A2482" t="s">
        <v>2677</v>
      </c>
      <c r="B2482" t="s">
        <v>116</v>
      </c>
      <c r="C2482" s="2">
        <v>45853</v>
      </c>
      <c r="D2482" s="3">
        <v>0.59901620370370368</v>
      </c>
      <c r="E2482" t="s">
        <v>33</v>
      </c>
      <c r="F2482">
        <v>3000</v>
      </c>
      <c r="G2482" t="s">
        <v>189</v>
      </c>
    </row>
    <row r="2483" spans="1:8">
      <c r="A2483" t="s">
        <v>2678</v>
      </c>
      <c r="B2483" t="s">
        <v>178</v>
      </c>
      <c r="C2483" s="2">
        <v>45791</v>
      </c>
      <c r="D2483" s="3">
        <v>0.37587962962962962</v>
      </c>
      <c r="E2483" t="s">
        <v>211</v>
      </c>
      <c r="F2483">
        <v>0</v>
      </c>
      <c r="G2483" t="s">
        <v>189</v>
      </c>
    </row>
    <row r="2484" spans="1:8">
      <c r="A2484" t="s">
        <v>2679</v>
      </c>
      <c r="B2484" t="s">
        <v>180</v>
      </c>
      <c r="C2484" s="2">
        <v>45817</v>
      </c>
      <c r="D2484" s="3">
        <v>0.10484953703703701</v>
      </c>
      <c r="E2484" t="s">
        <v>33</v>
      </c>
      <c r="F2484">
        <v>1000</v>
      </c>
      <c r="G2484" t="s">
        <v>189</v>
      </c>
    </row>
    <row r="2485" spans="1:8">
      <c r="A2485" t="s">
        <v>2680</v>
      </c>
      <c r="B2485" t="s">
        <v>100</v>
      </c>
      <c r="C2485" s="2">
        <v>46148</v>
      </c>
      <c r="D2485" s="3">
        <v>0.39672453703703697</v>
      </c>
      <c r="E2485" t="s">
        <v>33</v>
      </c>
      <c r="F2485">
        <v>8000</v>
      </c>
      <c r="G2485" t="s">
        <v>189</v>
      </c>
    </row>
    <row r="2486" spans="1:8">
      <c r="A2486" t="s">
        <v>2681</v>
      </c>
      <c r="B2486" t="s">
        <v>137</v>
      </c>
      <c r="C2486" s="2">
        <v>45745</v>
      </c>
      <c r="D2486" s="3">
        <v>0.62195601851851856</v>
      </c>
      <c r="E2486" t="s">
        <v>33</v>
      </c>
      <c r="F2486">
        <v>2000</v>
      </c>
      <c r="G2486" t="s">
        <v>189</v>
      </c>
    </row>
    <row r="2487" spans="1:8">
      <c r="A2487" t="s">
        <v>2682</v>
      </c>
      <c r="B2487" t="s">
        <v>117</v>
      </c>
      <c r="C2487" s="2">
        <v>46201</v>
      </c>
      <c r="D2487" s="3">
        <v>0.74798611111111113</v>
      </c>
      <c r="E2487" t="s">
        <v>33</v>
      </c>
      <c r="F2487">
        <v>2500</v>
      </c>
      <c r="G2487" t="s">
        <v>214</v>
      </c>
      <c r="H2487" t="s">
        <v>1215</v>
      </c>
    </row>
    <row r="2488" spans="1:8">
      <c r="A2488" t="s">
        <v>2683</v>
      </c>
      <c r="B2488" t="s">
        <v>168</v>
      </c>
      <c r="C2488" s="2">
        <v>45665</v>
      </c>
      <c r="D2488" s="3">
        <v>0.40688657407407408</v>
      </c>
      <c r="E2488" t="s">
        <v>33</v>
      </c>
      <c r="F2488">
        <v>2000</v>
      </c>
      <c r="G2488" t="s">
        <v>189</v>
      </c>
    </row>
    <row r="2489" spans="1:8">
      <c r="A2489" t="s">
        <v>2684</v>
      </c>
      <c r="B2489" t="s">
        <v>74</v>
      </c>
      <c r="C2489" s="2">
        <v>46029</v>
      </c>
      <c r="D2489" s="3">
        <v>0.89271990740740736</v>
      </c>
      <c r="E2489" t="s">
        <v>33</v>
      </c>
      <c r="F2489">
        <v>10000</v>
      </c>
      <c r="G2489" t="s">
        <v>189</v>
      </c>
    </row>
    <row r="2490" spans="1:8">
      <c r="A2490" t="s">
        <v>2685</v>
      </c>
      <c r="B2490" t="s">
        <v>135</v>
      </c>
      <c r="C2490" s="2">
        <v>45973</v>
      </c>
      <c r="D2490" s="3">
        <v>0.72462962962962962</v>
      </c>
      <c r="E2490" t="s">
        <v>33</v>
      </c>
      <c r="F2490">
        <v>3000</v>
      </c>
      <c r="G2490" t="s">
        <v>189</v>
      </c>
    </row>
    <row r="2491" spans="1:8">
      <c r="A2491" t="s">
        <v>2686</v>
      </c>
      <c r="B2491" t="s">
        <v>135</v>
      </c>
      <c r="C2491" s="2">
        <v>45834</v>
      </c>
      <c r="D2491" s="3">
        <v>0.88645833333333335</v>
      </c>
      <c r="E2491" t="s">
        <v>194</v>
      </c>
      <c r="F2491">
        <v>0</v>
      </c>
      <c r="G2491" t="s">
        <v>189</v>
      </c>
    </row>
    <row r="2492" spans="1:8">
      <c r="A2492" t="s">
        <v>2687</v>
      </c>
      <c r="B2492" t="s">
        <v>113</v>
      </c>
      <c r="C2492" s="2">
        <v>46130</v>
      </c>
      <c r="D2492" s="3">
        <v>0.58821759259259254</v>
      </c>
      <c r="E2492" t="s">
        <v>33</v>
      </c>
      <c r="F2492">
        <v>1000</v>
      </c>
      <c r="G2492" t="s">
        <v>189</v>
      </c>
    </row>
    <row r="2493" spans="1:8">
      <c r="A2493" t="s">
        <v>2688</v>
      </c>
      <c r="B2493" t="s">
        <v>146</v>
      </c>
      <c r="C2493" s="2">
        <v>45783</v>
      </c>
      <c r="D2493" s="3">
        <v>0.1262847222222222</v>
      </c>
      <c r="E2493" t="s">
        <v>211</v>
      </c>
      <c r="F2493">
        <v>0</v>
      </c>
      <c r="G2493" t="s">
        <v>189</v>
      </c>
    </row>
    <row r="2494" spans="1:8">
      <c r="A2494" t="s">
        <v>2689</v>
      </c>
      <c r="B2494" t="s">
        <v>151</v>
      </c>
      <c r="C2494" s="2">
        <v>45893</v>
      </c>
      <c r="D2494" s="3">
        <v>0.26755787037037038</v>
      </c>
      <c r="E2494" t="s">
        <v>194</v>
      </c>
      <c r="F2494">
        <v>0</v>
      </c>
      <c r="G2494" t="s">
        <v>189</v>
      </c>
    </row>
    <row r="2495" spans="1:8">
      <c r="A2495" t="s">
        <v>2690</v>
      </c>
      <c r="B2495" t="s">
        <v>100</v>
      </c>
      <c r="C2495" s="2">
        <v>46091</v>
      </c>
      <c r="D2495" s="3">
        <v>0.69027777777777777</v>
      </c>
      <c r="E2495" t="s">
        <v>33</v>
      </c>
      <c r="F2495">
        <v>10000</v>
      </c>
      <c r="G2495" t="s">
        <v>189</v>
      </c>
    </row>
    <row r="2496" spans="1:8">
      <c r="A2496" t="s">
        <v>2691</v>
      </c>
      <c r="B2496" t="s">
        <v>91</v>
      </c>
      <c r="C2496" s="2">
        <v>45809</v>
      </c>
      <c r="D2496" s="3">
        <v>0.74706018518518513</v>
      </c>
      <c r="E2496" t="s">
        <v>33</v>
      </c>
      <c r="F2496">
        <v>3000</v>
      </c>
      <c r="G2496" t="s">
        <v>189</v>
      </c>
    </row>
    <row r="2497" spans="1:7">
      <c r="A2497" t="s">
        <v>2692</v>
      </c>
      <c r="B2497" t="s">
        <v>140</v>
      </c>
      <c r="C2497" s="2">
        <v>45744</v>
      </c>
      <c r="D2497" s="3">
        <v>0.33502314814814821</v>
      </c>
      <c r="E2497" t="s">
        <v>33</v>
      </c>
      <c r="F2497">
        <v>2000</v>
      </c>
      <c r="G2497" t="s">
        <v>189</v>
      </c>
    </row>
    <row r="2498" spans="1:7">
      <c r="A2498" t="s">
        <v>2693</v>
      </c>
      <c r="B2498" t="s">
        <v>172</v>
      </c>
      <c r="C2498" s="2">
        <v>45892</v>
      </c>
      <c r="D2498" s="3">
        <v>0.50268518518518523</v>
      </c>
      <c r="E2498" t="s">
        <v>211</v>
      </c>
      <c r="F2498">
        <v>0</v>
      </c>
      <c r="G2498" t="s">
        <v>189</v>
      </c>
    </row>
    <row r="2499" spans="1:7">
      <c r="A2499" t="s">
        <v>2694</v>
      </c>
      <c r="B2499" t="s">
        <v>148</v>
      </c>
      <c r="C2499" s="2">
        <v>45940</v>
      </c>
      <c r="D2499" s="3">
        <v>0.63392361111111106</v>
      </c>
      <c r="E2499" t="s">
        <v>33</v>
      </c>
      <c r="F2499">
        <v>1000</v>
      </c>
      <c r="G2499" t="s">
        <v>189</v>
      </c>
    </row>
    <row r="2500" spans="1:7">
      <c r="A2500" t="s">
        <v>2695</v>
      </c>
      <c r="B2500" t="s">
        <v>76</v>
      </c>
      <c r="C2500" s="2">
        <v>45675</v>
      </c>
      <c r="D2500" s="3">
        <v>0.67456018518518523</v>
      </c>
      <c r="E2500" t="s">
        <v>33</v>
      </c>
      <c r="F2500">
        <v>6000</v>
      </c>
      <c r="G2500" t="s">
        <v>189</v>
      </c>
    </row>
    <row r="2501" spans="1:7">
      <c r="A2501" t="s">
        <v>2696</v>
      </c>
      <c r="B2501" t="s">
        <v>138</v>
      </c>
      <c r="C2501" s="2">
        <v>46094</v>
      </c>
      <c r="D2501" s="3">
        <v>0.77657407407407408</v>
      </c>
      <c r="E2501" t="s">
        <v>33</v>
      </c>
      <c r="F2501">
        <v>2000</v>
      </c>
      <c r="G2501" t="s">
        <v>189</v>
      </c>
    </row>
    <row r="2502" spans="1:7">
      <c r="A2502" t="s">
        <v>2697</v>
      </c>
      <c r="B2502" t="s">
        <v>7</v>
      </c>
      <c r="C2502" s="2">
        <v>45999</v>
      </c>
      <c r="D2502" s="3">
        <v>0.3630902777777778</v>
      </c>
      <c r="E2502" t="s">
        <v>211</v>
      </c>
      <c r="F2502">
        <v>0</v>
      </c>
      <c r="G2502" t="s">
        <v>189</v>
      </c>
    </row>
    <row r="2503" spans="1:7">
      <c r="A2503" t="s">
        <v>2698</v>
      </c>
      <c r="B2503" t="s">
        <v>132</v>
      </c>
      <c r="C2503" s="2">
        <v>45818</v>
      </c>
      <c r="D2503" s="3">
        <v>0.83226851851851846</v>
      </c>
      <c r="E2503" t="s">
        <v>211</v>
      </c>
      <c r="F2503">
        <v>0</v>
      </c>
      <c r="G2503" t="s">
        <v>189</v>
      </c>
    </row>
    <row r="2504" spans="1:7">
      <c r="A2504" t="s">
        <v>2699</v>
      </c>
      <c r="B2504" t="s">
        <v>131</v>
      </c>
      <c r="C2504" s="2">
        <v>46105</v>
      </c>
      <c r="D2504" s="3">
        <v>0.79539351851851847</v>
      </c>
      <c r="E2504" t="s">
        <v>33</v>
      </c>
      <c r="F2504">
        <v>6000</v>
      </c>
      <c r="G2504" t="s">
        <v>189</v>
      </c>
    </row>
    <row r="2505" spans="1:7">
      <c r="A2505" t="s">
        <v>2700</v>
      </c>
      <c r="B2505" t="s">
        <v>96</v>
      </c>
      <c r="C2505" s="2">
        <v>46144</v>
      </c>
      <c r="D2505" s="3">
        <v>4.3946759259259262E-2</v>
      </c>
      <c r="E2505" t="s">
        <v>33</v>
      </c>
      <c r="F2505">
        <v>4000</v>
      </c>
      <c r="G2505" t="s">
        <v>189</v>
      </c>
    </row>
    <row r="2506" spans="1:7">
      <c r="A2506" t="s">
        <v>2701</v>
      </c>
      <c r="B2506" t="s">
        <v>123</v>
      </c>
      <c r="C2506" s="2">
        <v>45683</v>
      </c>
      <c r="D2506" s="3">
        <v>0.82646990740740744</v>
      </c>
      <c r="E2506" t="s">
        <v>33</v>
      </c>
      <c r="F2506">
        <v>8000</v>
      </c>
      <c r="G2506" t="s">
        <v>189</v>
      </c>
    </row>
    <row r="2507" spans="1:7">
      <c r="A2507" t="s">
        <v>2702</v>
      </c>
      <c r="B2507" t="s">
        <v>140</v>
      </c>
      <c r="C2507" s="2">
        <v>45785</v>
      </c>
      <c r="D2507" s="3">
        <v>0.87640046296296292</v>
      </c>
      <c r="E2507" t="s">
        <v>194</v>
      </c>
      <c r="F2507">
        <v>0</v>
      </c>
      <c r="G2507" t="s">
        <v>189</v>
      </c>
    </row>
    <row r="2508" spans="1:7">
      <c r="A2508" t="s">
        <v>2703</v>
      </c>
      <c r="B2508" t="s">
        <v>111</v>
      </c>
      <c r="C2508" s="2">
        <v>45727</v>
      </c>
      <c r="D2508" s="3">
        <v>0.81722222222222218</v>
      </c>
      <c r="E2508" t="s">
        <v>33</v>
      </c>
      <c r="F2508">
        <v>10000</v>
      </c>
      <c r="G2508" t="s">
        <v>189</v>
      </c>
    </row>
    <row r="2509" spans="1:7">
      <c r="A2509" t="s">
        <v>2704</v>
      </c>
      <c r="B2509" t="s">
        <v>154</v>
      </c>
      <c r="C2509" s="2">
        <v>45661</v>
      </c>
      <c r="D2509" s="3">
        <v>0.52968749999999998</v>
      </c>
      <c r="E2509" t="s">
        <v>33</v>
      </c>
      <c r="F2509">
        <v>1500</v>
      </c>
      <c r="G2509" t="s">
        <v>189</v>
      </c>
    </row>
    <row r="2510" spans="1:7">
      <c r="A2510" t="s">
        <v>2705</v>
      </c>
      <c r="B2510" t="s">
        <v>159</v>
      </c>
      <c r="C2510" s="2">
        <v>46171</v>
      </c>
      <c r="D2510" s="3">
        <v>0.15091435185185181</v>
      </c>
      <c r="E2510" t="s">
        <v>33</v>
      </c>
      <c r="F2510">
        <v>8000</v>
      </c>
      <c r="G2510" t="s">
        <v>189</v>
      </c>
    </row>
    <row r="2511" spans="1:7">
      <c r="A2511" t="s">
        <v>2706</v>
      </c>
      <c r="B2511" t="s">
        <v>131</v>
      </c>
      <c r="C2511" s="2">
        <v>46199</v>
      </c>
      <c r="D2511" s="3">
        <v>0.98627314814814815</v>
      </c>
      <c r="E2511" t="s">
        <v>33</v>
      </c>
      <c r="F2511">
        <v>2000</v>
      </c>
      <c r="G2511" t="s">
        <v>189</v>
      </c>
    </row>
    <row r="2512" spans="1:7">
      <c r="A2512" t="s">
        <v>2707</v>
      </c>
      <c r="B2512" t="s">
        <v>137</v>
      </c>
      <c r="C2512" s="2">
        <v>45781</v>
      </c>
      <c r="D2512" s="3">
        <v>0.80877314814814816</v>
      </c>
      <c r="E2512" t="s">
        <v>33</v>
      </c>
      <c r="F2512">
        <v>2500</v>
      </c>
      <c r="G2512" t="s">
        <v>189</v>
      </c>
    </row>
    <row r="2513" spans="1:8">
      <c r="A2513" t="s">
        <v>2708</v>
      </c>
      <c r="B2513" t="s">
        <v>129</v>
      </c>
      <c r="C2513" s="2">
        <v>45759</v>
      </c>
      <c r="D2513" s="3">
        <v>0.31340277777777781</v>
      </c>
      <c r="E2513" t="s">
        <v>261</v>
      </c>
      <c r="F2513">
        <v>10000</v>
      </c>
      <c r="G2513" t="s">
        <v>189</v>
      </c>
    </row>
    <row r="2514" spans="1:8">
      <c r="A2514" t="s">
        <v>2709</v>
      </c>
      <c r="B2514" t="s">
        <v>115</v>
      </c>
      <c r="C2514" s="2">
        <v>45912</v>
      </c>
      <c r="D2514" s="3">
        <v>0.38319444444444439</v>
      </c>
      <c r="E2514" t="s">
        <v>33</v>
      </c>
      <c r="F2514">
        <v>1500</v>
      </c>
      <c r="G2514" t="s">
        <v>189</v>
      </c>
    </row>
    <row r="2515" spans="1:8">
      <c r="A2515" t="s">
        <v>2710</v>
      </c>
      <c r="B2515" t="s">
        <v>169</v>
      </c>
      <c r="C2515" s="2">
        <v>46185</v>
      </c>
      <c r="D2515" s="3">
        <v>0.77659722222222227</v>
      </c>
      <c r="E2515" t="s">
        <v>33</v>
      </c>
      <c r="F2515">
        <v>1000</v>
      </c>
      <c r="G2515" t="s">
        <v>214</v>
      </c>
      <c r="H2515" t="s">
        <v>1094</v>
      </c>
    </row>
    <row r="2516" spans="1:8">
      <c r="A2516" t="s">
        <v>2711</v>
      </c>
      <c r="B2516" t="s">
        <v>71</v>
      </c>
      <c r="C2516" s="2">
        <v>45726</v>
      </c>
      <c r="D2516" s="3">
        <v>0.79046296296296292</v>
      </c>
      <c r="E2516" t="s">
        <v>33</v>
      </c>
      <c r="F2516">
        <v>4000</v>
      </c>
      <c r="G2516" t="s">
        <v>189</v>
      </c>
    </row>
    <row r="2517" spans="1:8">
      <c r="A2517" t="s">
        <v>2712</v>
      </c>
      <c r="B2517" t="s">
        <v>165</v>
      </c>
      <c r="C2517" s="2">
        <v>45800</v>
      </c>
      <c r="D2517" s="3">
        <v>0.1035069444444444</v>
      </c>
      <c r="E2517" t="s">
        <v>33</v>
      </c>
      <c r="F2517">
        <v>6000</v>
      </c>
      <c r="G2517" t="s">
        <v>189</v>
      </c>
    </row>
    <row r="2518" spans="1:8">
      <c r="A2518" t="s">
        <v>2713</v>
      </c>
      <c r="B2518" t="s">
        <v>91</v>
      </c>
      <c r="C2518" s="2">
        <v>45749</v>
      </c>
      <c r="D2518" s="3">
        <v>0.62025462962962963</v>
      </c>
      <c r="E2518" t="s">
        <v>33</v>
      </c>
      <c r="F2518">
        <v>10000</v>
      </c>
      <c r="G2518" t="s">
        <v>189</v>
      </c>
    </row>
    <row r="2519" spans="1:8">
      <c r="A2519" t="s">
        <v>2714</v>
      </c>
      <c r="B2519" t="s">
        <v>165</v>
      </c>
      <c r="C2519" s="2">
        <v>45923</v>
      </c>
      <c r="D2519" s="3">
        <v>0.29163194444444451</v>
      </c>
      <c r="E2519" t="s">
        <v>211</v>
      </c>
      <c r="F2519">
        <v>0</v>
      </c>
      <c r="G2519" t="s">
        <v>214</v>
      </c>
      <c r="H2519" t="s">
        <v>1103</v>
      </c>
    </row>
    <row r="2520" spans="1:8">
      <c r="A2520" t="s">
        <v>2715</v>
      </c>
      <c r="B2520" t="s">
        <v>111</v>
      </c>
      <c r="C2520" s="2">
        <v>46036</v>
      </c>
      <c r="D2520" s="3">
        <v>0.78378472222222217</v>
      </c>
      <c r="E2520" t="s">
        <v>33</v>
      </c>
      <c r="F2520">
        <v>8000</v>
      </c>
      <c r="G2520" t="s">
        <v>189</v>
      </c>
    </row>
    <row r="2521" spans="1:8">
      <c r="A2521" t="s">
        <v>2716</v>
      </c>
      <c r="B2521" t="s">
        <v>180</v>
      </c>
      <c r="C2521" s="2">
        <v>46117</v>
      </c>
      <c r="D2521" s="3">
        <v>0.87299768518518517</v>
      </c>
      <c r="E2521" t="s">
        <v>33</v>
      </c>
      <c r="F2521">
        <v>5000</v>
      </c>
      <c r="G2521" t="s">
        <v>214</v>
      </c>
      <c r="H2521" t="s">
        <v>1080</v>
      </c>
    </row>
    <row r="2522" spans="1:8">
      <c r="A2522" t="s">
        <v>2717</v>
      </c>
      <c r="B2522" t="s">
        <v>145</v>
      </c>
      <c r="C2522" s="2">
        <v>45954</v>
      </c>
      <c r="D2522" s="3">
        <v>0.89723379629629629</v>
      </c>
      <c r="E2522" t="s">
        <v>194</v>
      </c>
      <c r="F2522">
        <v>0</v>
      </c>
      <c r="G2522" t="s">
        <v>189</v>
      </c>
    </row>
    <row r="2523" spans="1:8">
      <c r="A2523" t="s">
        <v>2718</v>
      </c>
      <c r="B2523" t="s">
        <v>150</v>
      </c>
      <c r="C2523" s="2">
        <v>46066</v>
      </c>
      <c r="D2523" s="3">
        <v>0.84692129629629631</v>
      </c>
      <c r="E2523" t="s">
        <v>33</v>
      </c>
      <c r="F2523">
        <v>1000</v>
      </c>
      <c r="G2523" t="s">
        <v>189</v>
      </c>
    </row>
    <row r="2524" spans="1:8">
      <c r="A2524" t="s">
        <v>2719</v>
      </c>
      <c r="B2524" t="s">
        <v>126</v>
      </c>
      <c r="C2524" s="2">
        <v>46192</v>
      </c>
      <c r="D2524" s="3">
        <v>0.70780092592592592</v>
      </c>
      <c r="E2524" t="s">
        <v>33</v>
      </c>
      <c r="F2524">
        <v>5000</v>
      </c>
      <c r="G2524" t="s">
        <v>214</v>
      </c>
      <c r="H2524" t="s">
        <v>42</v>
      </c>
    </row>
    <row r="2525" spans="1:8">
      <c r="A2525" t="s">
        <v>2720</v>
      </c>
      <c r="B2525" t="s">
        <v>137</v>
      </c>
      <c r="C2525" s="2">
        <v>45669</v>
      </c>
      <c r="D2525" s="3">
        <v>0.66934027777777783</v>
      </c>
      <c r="E2525" t="s">
        <v>33</v>
      </c>
      <c r="F2525">
        <v>6000</v>
      </c>
      <c r="G2525" t="s">
        <v>189</v>
      </c>
    </row>
    <row r="2526" spans="1:8">
      <c r="A2526" t="s">
        <v>2721</v>
      </c>
      <c r="B2526" t="s">
        <v>141</v>
      </c>
      <c r="C2526" s="2">
        <v>45985</v>
      </c>
      <c r="D2526" s="3">
        <v>0.62908564814814816</v>
      </c>
      <c r="E2526" t="s">
        <v>194</v>
      </c>
      <c r="F2526">
        <v>0</v>
      </c>
      <c r="G2526" t="s">
        <v>189</v>
      </c>
    </row>
    <row r="2527" spans="1:8">
      <c r="A2527" t="s">
        <v>2722</v>
      </c>
      <c r="B2527" t="s">
        <v>129</v>
      </c>
      <c r="C2527" s="2">
        <v>45745</v>
      </c>
      <c r="D2527" s="3">
        <v>0.47575231481481478</v>
      </c>
      <c r="E2527" t="s">
        <v>194</v>
      </c>
      <c r="F2527">
        <v>0</v>
      </c>
      <c r="G2527" t="s">
        <v>189</v>
      </c>
    </row>
    <row r="2528" spans="1:8">
      <c r="A2528" t="s">
        <v>2723</v>
      </c>
      <c r="B2528" t="s">
        <v>100</v>
      </c>
      <c r="C2528" s="2">
        <v>46181</v>
      </c>
      <c r="D2528" s="3">
        <v>0.86379629629629628</v>
      </c>
      <c r="E2528" t="s">
        <v>33</v>
      </c>
      <c r="F2528">
        <v>1500</v>
      </c>
      <c r="G2528" t="s">
        <v>189</v>
      </c>
    </row>
    <row r="2529" spans="1:8">
      <c r="A2529" t="s">
        <v>2724</v>
      </c>
      <c r="B2529" t="s">
        <v>135</v>
      </c>
      <c r="C2529" s="2">
        <v>46174</v>
      </c>
      <c r="D2529" s="3">
        <v>0.32416666666666671</v>
      </c>
      <c r="E2529" t="s">
        <v>33</v>
      </c>
      <c r="F2529">
        <v>10000</v>
      </c>
      <c r="G2529" t="s">
        <v>189</v>
      </c>
    </row>
    <row r="2530" spans="1:8">
      <c r="A2530" t="s">
        <v>2725</v>
      </c>
      <c r="B2530" t="s">
        <v>142</v>
      </c>
      <c r="C2530" s="2">
        <v>45709</v>
      </c>
      <c r="D2530" s="3">
        <v>0.44261574074074073</v>
      </c>
      <c r="E2530" t="s">
        <v>33</v>
      </c>
      <c r="F2530">
        <v>1000</v>
      </c>
      <c r="G2530" t="s">
        <v>189</v>
      </c>
    </row>
    <row r="2531" spans="1:8">
      <c r="A2531" t="s">
        <v>2726</v>
      </c>
      <c r="B2531" t="s">
        <v>89</v>
      </c>
      <c r="C2531" s="2">
        <v>46091</v>
      </c>
      <c r="D2531" s="3">
        <v>0.31043981481481481</v>
      </c>
      <c r="E2531" t="s">
        <v>33</v>
      </c>
      <c r="F2531">
        <v>6000</v>
      </c>
      <c r="G2531" t="s">
        <v>189</v>
      </c>
    </row>
    <row r="2532" spans="1:8">
      <c r="A2532" t="s">
        <v>2727</v>
      </c>
      <c r="B2532" t="s">
        <v>102</v>
      </c>
      <c r="C2532" s="2">
        <v>46157</v>
      </c>
      <c r="D2532" s="3">
        <v>0.49850694444444438</v>
      </c>
      <c r="E2532" t="s">
        <v>33</v>
      </c>
      <c r="F2532">
        <v>6000</v>
      </c>
      <c r="G2532" t="s">
        <v>189</v>
      </c>
    </row>
    <row r="2533" spans="1:8">
      <c r="A2533" t="s">
        <v>2728</v>
      </c>
      <c r="B2533" t="s">
        <v>173</v>
      </c>
      <c r="C2533" s="2">
        <v>46044</v>
      </c>
      <c r="D2533" s="3">
        <v>0.53471064814814817</v>
      </c>
      <c r="E2533" t="s">
        <v>33</v>
      </c>
      <c r="F2533">
        <v>10000</v>
      </c>
      <c r="G2533" t="s">
        <v>189</v>
      </c>
    </row>
    <row r="2534" spans="1:8">
      <c r="A2534" t="s">
        <v>2729</v>
      </c>
      <c r="B2534" t="s">
        <v>131</v>
      </c>
      <c r="C2534" s="2">
        <v>45844</v>
      </c>
      <c r="D2534" s="3">
        <v>0.46037037037037037</v>
      </c>
      <c r="E2534" t="s">
        <v>33</v>
      </c>
      <c r="F2534">
        <v>4000</v>
      </c>
      <c r="G2534" t="s">
        <v>189</v>
      </c>
    </row>
    <row r="2535" spans="1:8">
      <c r="A2535" t="s">
        <v>2730</v>
      </c>
      <c r="B2535" t="s">
        <v>117</v>
      </c>
      <c r="C2535" s="2">
        <v>46043</v>
      </c>
      <c r="D2535" s="3">
        <v>0.55261574074074071</v>
      </c>
      <c r="E2535" t="s">
        <v>33</v>
      </c>
      <c r="F2535">
        <v>8000</v>
      </c>
      <c r="G2535" t="s">
        <v>189</v>
      </c>
    </row>
    <row r="2536" spans="1:8">
      <c r="A2536" t="s">
        <v>2731</v>
      </c>
      <c r="B2536" t="s">
        <v>115</v>
      </c>
      <c r="C2536" s="2">
        <v>46121</v>
      </c>
      <c r="D2536" s="3">
        <v>0.67296296296296299</v>
      </c>
      <c r="E2536" t="s">
        <v>33</v>
      </c>
      <c r="F2536">
        <v>1500</v>
      </c>
      <c r="G2536" t="s">
        <v>189</v>
      </c>
    </row>
    <row r="2537" spans="1:8">
      <c r="A2537" t="s">
        <v>2732</v>
      </c>
      <c r="B2537" t="s">
        <v>91</v>
      </c>
      <c r="C2537" s="2">
        <v>46053</v>
      </c>
      <c r="D2537" s="3">
        <v>0.33289351851851851</v>
      </c>
      <c r="E2537" t="s">
        <v>33</v>
      </c>
      <c r="F2537">
        <v>2000</v>
      </c>
      <c r="G2537" t="s">
        <v>189</v>
      </c>
    </row>
    <row r="2538" spans="1:8">
      <c r="A2538" t="s">
        <v>2733</v>
      </c>
      <c r="B2538" t="s">
        <v>133</v>
      </c>
      <c r="C2538" s="2">
        <v>45939</v>
      </c>
      <c r="D2538" s="3">
        <v>0.67222222222222228</v>
      </c>
      <c r="E2538" t="s">
        <v>33</v>
      </c>
      <c r="F2538">
        <v>8000</v>
      </c>
      <c r="G2538" t="s">
        <v>214</v>
      </c>
      <c r="H2538" t="s">
        <v>1215</v>
      </c>
    </row>
    <row r="2539" spans="1:8">
      <c r="A2539" t="s">
        <v>2734</v>
      </c>
      <c r="B2539" t="s">
        <v>115</v>
      </c>
      <c r="C2539" s="2">
        <v>46067</v>
      </c>
      <c r="D2539" s="3">
        <v>0.68905092592592587</v>
      </c>
      <c r="E2539" t="s">
        <v>33</v>
      </c>
      <c r="F2539">
        <v>4000</v>
      </c>
      <c r="G2539" t="s">
        <v>189</v>
      </c>
    </row>
    <row r="2540" spans="1:8">
      <c r="A2540" t="s">
        <v>2735</v>
      </c>
      <c r="B2540" t="s">
        <v>114</v>
      </c>
      <c r="C2540" s="2">
        <v>46062</v>
      </c>
      <c r="D2540" s="3">
        <v>0.65871527777777783</v>
      </c>
      <c r="E2540" t="s">
        <v>33</v>
      </c>
      <c r="F2540">
        <v>8000</v>
      </c>
      <c r="G2540" t="s">
        <v>189</v>
      </c>
    </row>
    <row r="2541" spans="1:8">
      <c r="A2541" t="s">
        <v>2736</v>
      </c>
      <c r="B2541" t="s">
        <v>74</v>
      </c>
      <c r="C2541" s="2">
        <v>45722</v>
      </c>
      <c r="D2541" s="3">
        <v>0.25292824074074072</v>
      </c>
      <c r="E2541" t="s">
        <v>261</v>
      </c>
      <c r="F2541">
        <v>1000</v>
      </c>
      <c r="G2541" t="s">
        <v>189</v>
      </c>
    </row>
    <row r="2542" spans="1:8">
      <c r="A2542" t="s">
        <v>2737</v>
      </c>
      <c r="B2542" t="s">
        <v>177</v>
      </c>
      <c r="C2542" s="2">
        <v>45912</v>
      </c>
      <c r="D2542" s="3">
        <v>0.57543981481481477</v>
      </c>
      <c r="E2542" t="s">
        <v>33</v>
      </c>
      <c r="F2542">
        <v>1500</v>
      </c>
      <c r="G2542" t="s">
        <v>214</v>
      </c>
      <c r="H2542" t="s">
        <v>1215</v>
      </c>
    </row>
    <row r="2543" spans="1:8">
      <c r="A2543" t="s">
        <v>2738</v>
      </c>
      <c r="B2543" t="s">
        <v>172</v>
      </c>
      <c r="C2543" s="2">
        <v>46075</v>
      </c>
      <c r="D2543" s="3">
        <v>0.30104166666666671</v>
      </c>
      <c r="E2543" t="s">
        <v>33</v>
      </c>
      <c r="F2543">
        <v>500</v>
      </c>
      <c r="G2543" t="s">
        <v>189</v>
      </c>
    </row>
    <row r="2544" spans="1:8">
      <c r="A2544" t="s">
        <v>2739</v>
      </c>
      <c r="B2544" t="s">
        <v>112</v>
      </c>
      <c r="C2544" s="2">
        <v>45702</v>
      </c>
      <c r="D2544" s="3">
        <v>0.88929398148148153</v>
      </c>
      <c r="E2544" t="s">
        <v>33</v>
      </c>
      <c r="F2544">
        <v>4000</v>
      </c>
      <c r="G2544" t="s">
        <v>189</v>
      </c>
    </row>
    <row r="2545" spans="1:7">
      <c r="A2545" t="s">
        <v>2740</v>
      </c>
      <c r="B2545" t="s">
        <v>170</v>
      </c>
      <c r="C2545" s="2">
        <v>45680</v>
      </c>
      <c r="D2545" s="3">
        <v>0.89164351851851853</v>
      </c>
      <c r="E2545" t="s">
        <v>261</v>
      </c>
      <c r="F2545">
        <v>5000</v>
      </c>
      <c r="G2545" t="s">
        <v>189</v>
      </c>
    </row>
    <row r="2546" spans="1:7">
      <c r="A2546" t="s">
        <v>2741</v>
      </c>
      <c r="B2546" t="s">
        <v>114</v>
      </c>
      <c r="C2546" s="2">
        <v>45785</v>
      </c>
      <c r="D2546" s="3">
        <v>0.72731481481481486</v>
      </c>
      <c r="E2546" t="s">
        <v>33</v>
      </c>
      <c r="F2546">
        <v>2000</v>
      </c>
      <c r="G2546" t="s">
        <v>189</v>
      </c>
    </row>
    <row r="2547" spans="1:7">
      <c r="A2547" t="s">
        <v>2742</v>
      </c>
      <c r="B2547" t="s">
        <v>116</v>
      </c>
      <c r="C2547" s="2">
        <v>45686</v>
      </c>
      <c r="D2547" s="3">
        <v>0.81001157407407409</v>
      </c>
      <c r="E2547" t="s">
        <v>194</v>
      </c>
      <c r="F2547">
        <v>0</v>
      </c>
      <c r="G2547" t="s">
        <v>189</v>
      </c>
    </row>
    <row r="2548" spans="1:7">
      <c r="A2548" t="s">
        <v>2743</v>
      </c>
      <c r="B2548" t="s">
        <v>175</v>
      </c>
      <c r="C2548" s="2">
        <v>46153</v>
      </c>
      <c r="D2548" s="3">
        <v>0.87484953703703705</v>
      </c>
      <c r="E2548" t="s">
        <v>33</v>
      </c>
      <c r="F2548">
        <v>6000</v>
      </c>
      <c r="G2548" t="s">
        <v>189</v>
      </c>
    </row>
    <row r="2549" spans="1:7">
      <c r="A2549" t="s">
        <v>2744</v>
      </c>
      <c r="B2549" t="s">
        <v>114</v>
      </c>
      <c r="C2549" s="2">
        <v>45700</v>
      </c>
      <c r="D2549" s="3">
        <v>0.70747685185185183</v>
      </c>
      <c r="E2549" t="s">
        <v>33</v>
      </c>
      <c r="F2549">
        <v>4000</v>
      </c>
      <c r="G2549" t="s">
        <v>189</v>
      </c>
    </row>
    <row r="2550" spans="1:7">
      <c r="A2550" t="s">
        <v>2745</v>
      </c>
      <c r="B2550" t="s">
        <v>151</v>
      </c>
      <c r="C2550" s="2">
        <v>45806</v>
      </c>
      <c r="D2550" s="3">
        <v>0.2537962962962963</v>
      </c>
      <c r="E2550" t="s">
        <v>33</v>
      </c>
      <c r="F2550">
        <v>6000</v>
      </c>
      <c r="G2550" t="s">
        <v>189</v>
      </c>
    </row>
    <row r="2551" spans="1:7">
      <c r="A2551" t="s">
        <v>2746</v>
      </c>
      <c r="B2551" t="s">
        <v>91</v>
      </c>
      <c r="C2551" s="2">
        <v>45889</v>
      </c>
      <c r="D2551" s="3">
        <v>0.86054398148148148</v>
      </c>
      <c r="E2551" t="s">
        <v>211</v>
      </c>
      <c r="F2551">
        <v>0</v>
      </c>
      <c r="G2551" t="s">
        <v>189</v>
      </c>
    </row>
    <row r="2552" spans="1:7">
      <c r="A2552" t="s">
        <v>2747</v>
      </c>
      <c r="B2552" t="s">
        <v>114</v>
      </c>
      <c r="C2552" s="2">
        <v>46090</v>
      </c>
      <c r="D2552" s="3">
        <v>0.73239583333333336</v>
      </c>
      <c r="E2552" t="s">
        <v>194</v>
      </c>
      <c r="F2552">
        <v>0</v>
      </c>
      <c r="G2552" t="s">
        <v>189</v>
      </c>
    </row>
    <row r="2553" spans="1:7">
      <c r="A2553" t="s">
        <v>2748</v>
      </c>
      <c r="B2553" t="s">
        <v>155</v>
      </c>
      <c r="C2553" s="2">
        <v>46063</v>
      </c>
      <c r="D2553" s="3">
        <v>0.77462962962962967</v>
      </c>
      <c r="E2553" t="s">
        <v>33</v>
      </c>
      <c r="F2553">
        <v>6000</v>
      </c>
      <c r="G2553" t="s">
        <v>189</v>
      </c>
    </row>
    <row r="2554" spans="1:7">
      <c r="A2554" t="s">
        <v>2749</v>
      </c>
      <c r="B2554" t="s">
        <v>120</v>
      </c>
      <c r="C2554" s="2">
        <v>45750</v>
      </c>
      <c r="D2554" s="3">
        <v>0.52587962962962964</v>
      </c>
      <c r="E2554" t="s">
        <v>261</v>
      </c>
      <c r="F2554">
        <v>20000</v>
      </c>
      <c r="G2554" t="s">
        <v>189</v>
      </c>
    </row>
    <row r="2555" spans="1:7">
      <c r="A2555" t="s">
        <v>2750</v>
      </c>
      <c r="B2555" t="s">
        <v>93</v>
      </c>
      <c r="C2555" s="2">
        <v>45796</v>
      </c>
      <c r="D2555" s="3">
        <v>0.77998842592592588</v>
      </c>
      <c r="E2555" t="s">
        <v>33</v>
      </c>
      <c r="F2555">
        <v>10000</v>
      </c>
      <c r="G2555" t="s">
        <v>189</v>
      </c>
    </row>
    <row r="2556" spans="1:7">
      <c r="A2556" t="s">
        <v>2751</v>
      </c>
      <c r="B2556" t="s">
        <v>127</v>
      </c>
      <c r="C2556" s="2">
        <v>45910</v>
      </c>
      <c r="D2556" s="3">
        <v>0.76731481481481478</v>
      </c>
      <c r="E2556" t="s">
        <v>33</v>
      </c>
      <c r="F2556">
        <v>3000</v>
      </c>
      <c r="G2556" t="s">
        <v>189</v>
      </c>
    </row>
    <row r="2557" spans="1:7">
      <c r="A2557" t="s">
        <v>2752</v>
      </c>
      <c r="B2557" t="s">
        <v>141</v>
      </c>
      <c r="C2557" s="2">
        <v>45738</v>
      </c>
      <c r="D2557" s="3">
        <v>0.61531250000000004</v>
      </c>
      <c r="E2557" t="s">
        <v>33</v>
      </c>
      <c r="F2557">
        <v>8000</v>
      </c>
      <c r="G2557" t="s">
        <v>189</v>
      </c>
    </row>
    <row r="2558" spans="1:7">
      <c r="A2558" t="s">
        <v>2753</v>
      </c>
      <c r="B2558" t="s">
        <v>179</v>
      </c>
      <c r="C2558" s="2">
        <v>46062</v>
      </c>
      <c r="D2558" s="3">
        <v>0.38906249999999998</v>
      </c>
      <c r="E2558" t="s">
        <v>33</v>
      </c>
      <c r="F2558">
        <v>10000</v>
      </c>
      <c r="G2558" t="s">
        <v>189</v>
      </c>
    </row>
    <row r="2559" spans="1:7">
      <c r="A2559" t="s">
        <v>2754</v>
      </c>
      <c r="B2559" t="s">
        <v>146</v>
      </c>
      <c r="C2559" s="2">
        <v>45924</v>
      </c>
      <c r="D2559" s="3">
        <v>0.52642361111111113</v>
      </c>
      <c r="E2559" t="s">
        <v>33</v>
      </c>
      <c r="F2559">
        <v>500</v>
      </c>
      <c r="G2559" t="s">
        <v>189</v>
      </c>
    </row>
    <row r="2560" spans="1:7">
      <c r="A2560" t="s">
        <v>2755</v>
      </c>
      <c r="B2560" t="s">
        <v>157</v>
      </c>
      <c r="C2560" s="2">
        <v>45966</v>
      </c>
      <c r="D2560" s="3">
        <v>0.80524305555555553</v>
      </c>
      <c r="E2560" t="s">
        <v>261</v>
      </c>
      <c r="F2560">
        <v>5000</v>
      </c>
      <c r="G2560" t="s">
        <v>189</v>
      </c>
    </row>
    <row r="2561" spans="1:8">
      <c r="A2561" t="s">
        <v>2756</v>
      </c>
      <c r="B2561" t="s">
        <v>118</v>
      </c>
      <c r="C2561" s="2">
        <v>46043</v>
      </c>
      <c r="D2561" s="3">
        <v>0.98883101851851851</v>
      </c>
      <c r="E2561" t="s">
        <v>33</v>
      </c>
      <c r="F2561">
        <v>6000</v>
      </c>
      <c r="G2561" t="s">
        <v>189</v>
      </c>
    </row>
    <row r="2562" spans="1:8">
      <c r="A2562" t="s">
        <v>2757</v>
      </c>
      <c r="B2562" t="s">
        <v>136</v>
      </c>
      <c r="C2562" s="2">
        <v>46167</v>
      </c>
      <c r="D2562" s="3">
        <v>0.59780092592592593</v>
      </c>
      <c r="E2562" t="s">
        <v>33</v>
      </c>
      <c r="F2562">
        <v>1500</v>
      </c>
      <c r="G2562" t="s">
        <v>189</v>
      </c>
    </row>
    <row r="2563" spans="1:8">
      <c r="A2563" t="s">
        <v>2758</v>
      </c>
      <c r="B2563" t="s">
        <v>120</v>
      </c>
      <c r="C2563" s="2">
        <v>45980</v>
      </c>
      <c r="D2563" s="3">
        <v>0.59966435185185185</v>
      </c>
      <c r="E2563" t="s">
        <v>194</v>
      </c>
      <c r="F2563">
        <v>0</v>
      </c>
      <c r="G2563" t="s">
        <v>189</v>
      </c>
    </row>
    <row r="2564" spans="1:8">
      <c r="A2564" t="s">
        <v>2759</v>
      </c>
      <c r="B2564" t="s">
        <v>76</v>
      </c>
      <c r="C2564" s="2">
        <v>46119</v>
      </c>
      <c r="D2564" s="3">
        <v>0.80542824074074071</v>
      </c>
      <c r="E2564" t="s">
        <v>33</v>
      </c>
      <c r="F2564">
        <v>2000</v>
      </c>
      <c r="G2564" t="s">
        <v>189</v>
      </c>
    </row>
    <row r="2565" spans="1:8">
      <c r="A2565" t="s">
        <v>2760</v>
      </c>
      <c r="B2565" t="s">
        <v>145</v>
      </c>
      <c r="C2565" s="2">
        <v>45687</v>
      </c>
      <c r="D2565" s="3">
        <v>0.59437499999999999</v>
      </c>
      <c r="E2565" t="s">
        <v>194</v>
      </c>
      <c r="F2565">
        <v>0</v>
      </c>
      <c r="G2565" t="s">
        <v>189</v>
      </c>
    </row>
    <row r="2566" spans="1:8">
      <c r="A2566" t="s">
        <v>2761</v>
      </c>
      <c r="B2566" t="s">
        <v>132</v>
      </c>
      <c r="C2566" s="2">
        <v>46048</v>
      </c>
      <c r="D2566" s="3">
        <v>0.82962962962962961</v>
      </c>
      <c r="E2566" t="s">
        <v>33</v>
      </c>
      <c r="F2566">
        <v>4000</v>
      </c>
      <c r="G2566" t="s">
        <v>189</v>
      </c>
    </row>
    <row r="2567" spans="1:8">
      <c r="A2567" t="s">
        <v>2762</v>
      </c>
      <c r="B2567" t="s">
        <v>118</v>
      </c>
      <c r="C2567" s="2">
        <v>45713</v>
      </c>
      <c r="D2567" s="3">
        <v>0.31968750000000001</v>
      </c>
      <c r="E2567" t="s">
        <v>33</v>
      </c>
      <c r="F2567">
        <v>3000</v>
      </c>
      <c r="G2567" t="s">
        <v>189</v>
      </c>
    </row>
    <row r="2568" spans="1:8">
      <c r="A2568" t="s">
        <v>2763</v>
      </c>
      <c r="B2568" t="s">
        <v>81</v>
      </c>
      <c r="C2568" s="2">
        <v>45667</v>
      </c>
      <c r="D2568" s="3">
        <v>0.78017361111111116</v>
      </c>
      <c r="E2568" t="s">
        <v>33</v>
      </c>
      <c r="F2568">
        <v>1500</v>
      </c>
      <c r="G2568" t="s">
        <v>189</v>
      </c>
    </row>
    <row r="2569" spans="1:8">
      <c r="A2569" t="s">
        <v>2764</v>
      </c>
      <c r="B2569" t="s">
        <v>99</v>
      </c>
      <c r="C2569" s="2">
        <v>45959</v>
      </c>
      <c r="D2569" s="3">
        <v>0.36725694444444451</v>
      </c>
      <c r="E2569" t="s">
        <v>33</v>
      </c>
      <c r="F2569">
        <v>5000</v>
      </c>
      <c r="G2569" t="s">
        <v>189</v>
      </c>
    </row>
    <row r="2570" spans="1:8">
      <c r="A2570" t="s">
        <v>2765</v>
      </c>
      <c r="B2570" t="s">
        <v>141</v>
      </c>
      <c r="C2570" s="2">
        <v>45976</v>
      </c>
      <c r="D2570" s="3">
        <v>0.61689814814814814</v>
      </c>
      <c r="E2570" t="s">
        <v>33</v>
      </c>
      <c r="F2570">
        <v>4000</v>
      </c>
      <c r="G2570" t="s">
        <v>189</v>
      </c>
    </row>
    <row r="2571" spans="1:8">
      <c r="A2571" t="s">
        <v>2766</v>
      </c>
      <c r="B2571" t="s">
        <v>87</v>
      </c>
      <c r="C2571" s="2">
        <v>45839</v>
      </c>
      <c r="D2571" s="3">
        <v>0.46255787037037038</v>
      </c>
      <c r="E2571" t="s">
        <v>33</v>
      </c>
      <c r="F2571">
        <v>6000</v>
      </c>
      <c r="G2571" t="s">
        <v>189</v>
      </c>
    </row>
    <row r="2572" spans="1:8">
      <c r="A2572" t="s">
        <v>2767</v>
      </c>
      <c r="B2572" t="s">
        <v>113</v>
      </c>
      <c r="C2572" s="2">
        <v>46187</v>
      </c>
      <c r="D2572" s="3">
        <v>0.7104166666666667</v>
      </c>
      <c r="E2572" t="s">
        <v>194</v>
      </c>
      <c r="F2572">
        <v>0</v>
      </c>
      <c r="G2572" t="s">
        <v>214</v>
      </c>
      <c r="H2572" t="s">
        <v>1103</v>
      </c>
    </row>
    <row r="2573" spans="1:8">
      <c r="A2573" t="s">
        <v>2768</v>
      </c>
      <c r="B2573" t="s">
        <v>91</v>
      </c>
      <c r="C2573" s="2">
        <v>46143</v>
      </c>
      <c r="D2573" s="3">
        <v>0.7260416666666667</v>
      </c>
      <c r="E2573" t="s">
        <v>33</v>
      </c>
      <c r="F2573">
        <v>6000</v>
      </c>
      <c r="G2573" t="s">
        <v>189</v>
      </c>
    </row>
    <row r="2574" spans="1:8">
      <c r="A2574" t="s">
        <v>2769</v>
      </c>
      <c r="B2574" t="s">
        <v>87</v>
      </c>
      <c r="C2574" s="2">
        <v>45835</v>
      </c>
      <c r="D2574" s="3">
        <v>0.74747685185185186</v>
      </c>
      <c r="E2574" t="s">
        <v>33</v>
      </c>
      <c r="F2574">
        <v>500</v>
      </c>
      <c r="G2574" t="s">
        <v>189</v>
      </c>
    </row>
    <row r="2575" spans="1:8">
      <c r="A2575" t="s">
        <v>2770</v>
      </c>
      <c r="B2575" t="s">
        <v>115</v>
      </c>
      <c r="C2575" s="2">
        <v>46114</v>
      </c>
      <c r="D2575" s="3">
        <v>0.32321759259259258</v>
      </c>
      <c r="E2575" t="s">
        <v>194</v>
      </c>
      <c r="F2575">
        <v>0</v>
      </c>
      <c r="G2575" t="s">
        <v>189</v>
      </c>
    </row>
    <row r="2576" spans="1:8">
      <c r="A2576" t="s">
        <v>2771</v>
      </c>
      <c r="B2576" t="s">
        <v>162</v>
      </c>
      <c r="C2576" s="2">
        <v>46093</v>
      </c>
      <c r="D2576" s="3">
        <v>0.28202546296296288</v>
      </c>
      <c r="E2576" t="s">
        <v>211</v>
      </c>
      <c r="F2576">
        <v>0</v>
      </c>
      <c r="G2576" t="s">
        <v>189</v>
      </c>
    </row>
    <row r="2577" spans="1:8">
      <c r="A2577" t="s">
        <v>2772</v>
      </c>
      <c r="B2577" t="s">
        <v>148</v>
      </c>
      <c r="C2577" s="2">
        <v>45915</v>
      </c>
      <c r="D2577" s="3">
        <v>0.4089814814814815</v>
      </c>
      <c r="E2577" t="s">
        <v>33</v>
      </c>
      <c r="F2577">
        <v>2000</v>
      </c>
      <c r="G2577" t="s">
        <v>189</v>
      </c>
    </row>
    <row r="2578" spans="1:8">
      <c r="A2578" t="s">
        <v>2773</v>
      </c>
      <c r="B2578" t="s">
        <v>170</v>
      </c>
      <c r="C2578" s="2">
        <v>46053</v>
      </c>
      <c r="D2578" s="3">
        <v>0.85697916666666663</v>
      </c>
      <c r="E2578" t="s">
        <v>33</v>
      </c>
      <c r="F2578">
        <v>3000</v>
      </c>
      <c r="G2578" t="s">
        <v>214</v>
      </c>
      <c r="H2578" t="s">
        <v>1215</v>
      </c>
    </row>
    <row r="2579" spans="1:8">
      <c r="A2579" t="s">
        <v>2774</v>
      </c>
      <c r="B2579" t="s">
        <v>128</v>
      </c>
      <c r="C2579" s="2">
        <v>45929</v>
      </c>
      <c r="D2579" s="3">
        <v>0.92452546296296301</v>
      </c>
      <c r="E2579" t="s">
        <v>33</v>
      </c>
      <c r="F2579">
        <v>10000</v>
      </c>
      <c r="G2579" t="s">
        <v>189</v>
      </c>
    </row>
    <row r="2580" spans="1:8">
      <c r="A2580" t="s">
        <v>2775</v>
      </c>
      <c r="B2580" t="s">
        <v>177</v>
      </c>
      <c r="C2580" s="2">
        <v>45896</v>
      </c>
      <c r="D2580" s="3">
        <v>0.70574074074074078</v>
      </c>
      <c r="E2580" t="s">
        <v>33</v>
      </c>
      <c r="F2580">
        <v>2500</v>
      </c>
      <c r="G2580" t="s">
        <v>189</v>
      </c>
    </row>
    <row r="2581" spans="1:8">
      <c r="A2581" t="s">
        <v>2776</v>
      </c>
      <c r="B2581" t="s">
        <v>167</v>
      </c>
      <c r="C2581" s="2">
        <v>46097</v>
      </c>
      <c r="D2581" s="3">
        <v>0.44540509259259259</v>
      </c>
      <c r="E2581" t="s">
        <v>33</v>
      </c>
      <c r="F2581">
        <v>5000</v>
      </c>
      <c r="G2581" t="s">
        <v>189</v>
      </c>
    </row>
    <row r="2582" spans="1:8">
      <c r="A2582" t="s">
        <v>2777</v>
      </c>
      <c r="B2582" t="s">
        <v>98</v>
      </c>
      <c r="C2582" s="2">
        <v>45859</v>
      </c>
      <c r="D2582" s="3">
        <v>0.83619212962962963</v>
      </c>
      <c r="E2582" t="s">
        <v>33</v>
      </c>
      <c r="F2582">
        <v>2000</v>
      </c>
      <c r="G2582" t="s">
        <v>189</v>
      </c>
    </row>
    <row r="2583" spans="1:8">
      <c r="A2583" t="s">
        <v>2778</v>
      </c>
      <c r="B2583" t="s">
        <v>172</v>
      </c>
      <c r="C2583" s="2">
        <v>46116</v>
      </c>
      <c r="D2583" s="3">
        <v>0.48239583333333341</v>
      </c>
      <c r="E2583" t="s">
        <v>194</v>
      </c>
      <c r="F2583">
        <v>0</v>
      </c>
      <c r="G2583" t="s">
        <v>189</v>
      </c>
    </row>
    <row r="2584" spans="1:8">
      <c r="A2584" t="s">
        <v>2779</v>
      </c>
      <c r="B2584" t="s">
        <v>143</v>
      </c>
      <c r="C2584" s="2">
        <v>45744</v>
      </c>
      <c r="D2584" s="3">
        <v>0.66515046296296299</v>
      </c>
      <c r="E2584" t="s">
        <v>33</v>
      </c>
      <c r="F2584">
        <v>2000</v>
      </c>
      <c r="G2584" t="s">
        <v>189</v>
      </c>
    </row>
    <row r="2585" spans="1:8">
      <c r="A2585" t="s">
        <v>2780</v>
      </c>
      <c r="B2585" t="s">
        <v>118</v>
      </c>
      <c r="C2585" s="2">
        <v>45828</v>
      </c>
      <c r="D2585" s="3">
        <v>0.62583333333333335</v>
      </c>
      <c r="E2585" t="s">
        <v>211</v>
      </c>
      <c r="F2585">
        <v>0</v>
      </c>
      <c r="G2585" t="s">
        <v>189</v>
      </c>
    </row>
    <row r="2586" spans="1:8">
      <c r="A2586" t="s">
        <v>2781</v>
      </c>
      <c r="B2586" t="s">
        <v>129</v>
      </c>
      <c r="C2586" s="2">
        <v>45831</v>
      </c>
      <c r="D2586" s="3">
        <v>0.83159722222222221</v>
      </c>
      <c r="E2586" t="s">
        <v>33</v>
      </c>
      <c r="F2586">
        <v>500</v>
      </c>
      <c r="G2586" t="s">
        <v>189</v>
      </c>
    </row>
    <row r="2587" spans="1:8">
      <c r="A2587" t="s">
        <v>2782</v>
      </c>
      <c r="B2587" t="s">
        <v>83</v>
      </c>
      <c r="C2587" s="2">
        <v>45726</v>
      </c>
      <c r="D2587" s="3">
        <v>0.72517361111111112</v>
      </c>
      <c r="E2587" t="s">
        <v>194</v>
      </c>
      <c r="F2587">
        <v>0</v>
      </c>
      <c r="G2587" t="s">
        <v>189</v>
      </c>
    </row>
    <row r="2588" spans="1:8">
      <c r="A2588" t="s">
        <v>2783</v>
      </c>
      <c r="B2588" t="s">
        <v>172</v>
      </c>
      <c r="C2588" s="2">
        <v>45857</v>
      </c>
      <c r="D2588" s="3">
        <v>0.1519675925925926</v>
      </c>
      <c r="E2588" t="s">
        <v>261</v>
      </c>
      <c r="F2588">
        <v>5000</v>
      </c>
      <c r="G2588" t="s">
        <v>189</v>
      </c>
    </row>
    <row r="2589" spans="1:8">
      <c r="A2589" t="s">
        <v>2784</v>
      </c>
      <c r="B2589" t="s">
        <v>145</v>
      </c>
      <c r="C2589" s="2">
        <v>45806</v>
      </c>
      <c r="D2589" s="3">
        <v>0.45641203703703698</v>
      </c>
      <c r="E2589" t="s">
        <v>33</v>
      </c>
      <c r="F2589">
        <v>2000</v>
      </c>
      <c r="G2589" t="s">
        <v>189</v>
      </c>
    </row>
    <row r="2590" spans="1:8">
      <c r="A2590" t="s">
        <v>2785</v>
      </c>
      <c r="B2590" t="s">
        <v>71</v>
      </c>
      <c r="C2590" s="2">
        <v>45694</v>
      </c>
      <c r="D2590" s="3">
        <v>0.87203703703703705</v>
      </c>
      <c r="E2590" t="s">
        <v>194</v>
      </c>
      <c r="F2590">
        <v>0</v>
      </c>
      <c r="G2590" t="s">
        <v>189</v>
      </c>
    </row>
    <row r="2591" spans="1:8">
      <c r="A2591" t="s">
        <v>2786</v>
      </c>
      <c r="B2591" t="s">
        <v>146</v>
      </c>
      <c r="C2591" s="2">
        <v>45728</v>
      </c>
      <c r="D2591" s="3">
        <v>0.76768518518518514</v>
      </c>
      <c r="E2591" t="s">
        <v>33</v>
      </c>
      <c r="F2591">
        <v>2500</v>
      </c>
      <c r="G2591" t="s">
        <v>189</v>
      </c>
    </row>
    <row r="2592" spans="1:8">
      <c r="A2592" t="s">
        <v>2787</v>
      </c>
      <c r="B2592" t="s">
        <v>84</v>
      </c>
      <c r="C2592" s="2">
        <v>46093</v>
      </c>
      <c r="D2592" s="3">
        <v>0.50783564814814819</v>
      </c>
      <c r="E2592" t="s">
        <v>33</v>
      </c>
      <c r="F2592">
        <v>10000</v>
      </c>
      <c r="G2592" t="s">
        <v>214</v>
      </c>
      <c r="H2592" t="s">
        <v>42</v>
      </c>
    </row>
    <row r="2593" spans="1:8">
      <c r="A2593" t="s">
        <v>2788</v>
      </c>
      <c r="B2593" t="s">
        <v>114</v>
      </c>
      <c r="C2593" s="2">
        <v>46095</v>
      </c>
      <c r="D2593" s="3">
        <v>0.19042824074074069</v>
      </c>
      <c r="E2593" t="s">
        <v>194</v>
      </c>
      <c r="F2593">
        <v>0</v>
      </c>
      <c r="G2593" t="s">
        <v>189</v>
      </c>
    </row>
    <row r="2594" spans="1:8">
      <c r="A2594" t="s">
        <v>2789</v>
      </c>
      <c r="B2594" t="s">
        <v>169</v>
      </c>
      <c r="C2594" s="2">
        <v>45725</v>
      </c>
      <c r="D2594" s="3">
        <v>0.6522337962962963</v>
      </c>
      <c r="E2594" t="s">
        <v>33</v>
      </c>
      <c r="F2594">
        <v>6000</v>
      </c>
      <c r="G2594" t="s">
        <v>189</v>
      </c>
    </row>
    <row r="2595" spans="1:8">
      <c r="A2595" t="s">
        <v>2790</v>
      </c>
      <c r="B2595" t="s">
        <v>163</v>
      </c>
      <c r="C2595" s="2">
        <v>45986</v>
      </c>
      <c r="D2595" s="3">
        <v>0.4014699074074074</v>
      </c>
      <c r="E2595" t="s">
        <v>33</v>
      </c>
      <c r="F2595">
        <v>5000</v>
      </c>
      <c r="G2595" t="s">
        <v>214</v>
      </c>
      <c r="H2595" t="s">
        <v>1080</v>
      </c>
    </row>
    <row r="2596" spans="1:8">
      <c r="A2596" t="s">
        <v>2791</v>
      </c>
      <c r="B2596" t="s">
        <v>165</v>
      </c>
      <c r="C2596" s="2">
        <v>45919</v>
      </c>
      <c r="D2596" s="3">
        <v>0.86624999999999996</v>
      </c>
      <c r="E2596" t="s">
        <v>194</v>
      </c>
      <c r="F2596">
        <v>0</v>
      </c>
      <c r="G2596" t="s">
        <v>189</v>
      </c>
    </row>
    <row r="2597" spans="1:8">
      <c r="A2597" t="s">
        <v>2792</v>
      </c>
      <c r="B2597" t="s">
        <v>135</v>
      </c>
      <c r="C2597" s="2">
        <v>46198</v>
      </c>
      <c r="D2597" s="3">
        <v>0.67356481481481478</v>
      </c>
      <c r="E2597" t="s">
        <v>211</v>
      </c>
      <c r="F2597">
        <v>0</v>
      </c>
      <c r="G2597" t="s">
        <v>189</v>
      </c>
    </row>
    <row r="2598" spans="1:8">
      <c r="A2598" t="s">
        <v>2793</v>
      </c>
      <c r="B2598" t="s">
        <v>83</v>
      </c>
      <c r="C2598" s="2">
        <v>45971</v>
      </c>
      <c r="D2598" s="3">
        <v>0.97256944444444449</v>
      </c>
      <c r="E2598" t="s">
        <v>33</v>
      </c>
      <c r="F2598">
        <v>1500</v>
      </c>
      <c r="G2598" t="s">
        <v>189</v>
      </c>
    </row>
    <row r="2599" spans="1:8">
      <c r="A2599" t="s">
        <v>2794</v>
      </c>
      <c r="B2599" t="s">
        <v>91</v>
      </c>
      <c r="C2599" s="2">
        <v>45938</v>
      </c>
      <c r="D2599" s="3">
        <v>0.86328703703703702</v>
      </c>
      <c r="E2599" t="s">
        <v>33</v>
      </c>
      <c r="F2599">
        <v>2000</v>
      </c>
      <c r="G2599" t="s">
        <v>189</v>
      </c>
    </row>
    <row r="2600" spans="1:8">
      <c r="A2600" t="s">
        <v>2795</v>
      </c>
      <c r="B2600" t="s">
        <v>89</v>
      </c>
      <c r="C2600" s="2">
        <v>46048</v>
      </c>
      <c r="D2600" s="3">
        <v>0.75783564814814819</v>
      </c>
      <c r="E2600" t="s">
        <v>33</v>
      </c>
      <c r="F2600">
        <v>2000</v>
      </c>
      <c r="G2600" t="s">
        <v>189</v>
      </c>
    </row>
    <row r="2601" spans="1:8">
      <c r="A2601" t="s">
        <v>2796</v>
      </c>
      <c r="B2601" t="s">
        <v>164</v>
      </c>
      <c r="C2601" s="2">
        <v>45889</v>
      </c>
      <c r="D2601" s="3">
        <v>0.71565972222222218</v>
      </c>
      <c r="E2601" t="s">
        <v>33</v>
      </c>
      <c r="F2601">
        <v>8000</v>
      </c>
      <c r="G2601" t="s">
        <v>189</v>
      </c>
    </row>
    <row r="2602" spans="1:8">
      <c r="A2602" t="s">
        <v>2797</v>
      </c>
      <c r="B2602" t="s">
        <v>99</v>
      </c>
      <c r="C2602" s="2">
        <v>45773</v>
      </c>
      <c r="D2602" s="3">
        <v>0.98790509259259263</v>
      </c>
      <c r="E2602" t="s">
        <v>33</v>
      </c>
      <c r="F2602">
        <v>4000</v>
      </c>
      <c r="G2602" t="s">
        <v>189</v>
      </c>
    </row>
    <row r="2603" spans="1:8">
      <c r="A2603" t="s">
        <v>2798</v>
      </c>
      <c r="B2603" t="s">
        <v>100</v>
      </c>
      <c r="C2603" s="2">
        <v>45873</v>
      </c>
      <c r="D2603" s="3">
        <v>0.98188657407407409</v>
      </c>
      <c r="E2603" t="s">
        <v>33</v>
      </c>
      <c r="F2603">
        <v>500</v>
      </c>
      <c r="G2603" t="s">
        <v>189</v>
      </c>
    </row>
    <row r="2604" spans="1:8">
      <c r="A2604" t="s">
        <v>2799</v>
      </c>
      <c r="B2604" t="s">
        <v>152</v>
      </c>
      <c r="C2604" s="2">
        <v>45875</v>
      </c>
      <c r="D2604" s="3">
        <v>0.3382175925925926</v>
      </c>
      <c r="E2604" t="s">
        <v>194</v>
      </c>
      <c r="F2604">
        <v>0</v>
      </c>
      <c r="G2604" t="s">
        <v>189</v>
      </c>
    </row>
    <row r="2605" spans="1:8">
      <c r="A2605" t="s">
        <v>2800</v>
      </c>
      <c r="B2605" t="s">
        <v>110</v>
      </c>
      <c r="C2605" s="2">
        <v>45837</v>
      </c>
      <c r="D2605" s="3">
        <v>0.83407407407407408</v>
      </c>
      <c r="E2605" t="s">
        <v>33</v>
      </c>
      <c r="F2605">
        <v>4000</v>
      </c>
      <c r="G2605" t="s">
        <v>189</v>
      </c>
    </row>
    <row r="2606" spans="1:8">
      <c r="A2606" t="s">
        <v>2801</v>
      </c>
      <c r="B2606" t="s">
        <v>129</v>
      </c>
      <c r="C2606" s="2">
        <v>45775</v>
      </c>
      <c r="D2606" s="3">
        <v>0.16773148148148151</v>
      </c>
      <c r="E2606" t="s">
        <v>194</v>
      </c>
      <c r="F2606">
        <v>0</v>
      </c>
      <c r="G2606" t="s">
        <v>189</v>
      </c>
    </row>
    <row r="2607" spans="1:8">
      <c r="A2607" t="s">
        <v>2802</v>
      </c>
      <c r="B2607" t="s">
        <v>152</v>
      </c>
      <c r="C2607" s="2">
        <v>46150</v>
      </c>
      <c r="D2607" s="3">
        <v>0.75486111111111109</v>
      </c>
      <c r="E2607" t="s">
        <v>33</v>
      </c>
      <c r="F2607">
        <v>2500</v>
      </c>
      <c r="G2607" t="s">
        <v>189</v>
      </c>
    </row>
    <row r="2608" spans="1:8">
      <c r="A2608" t="s">
        <v>2803</v>
      </c>
      <c r="B2608" t="s">
        <v>130</v>
      </c>
      <c r="C2608" s="2">
        <v>45753</v>
      </c>
      <c r="D2608" s="3">
        <v>0.49914351851851851</v>
      </c>
      <c r="E2608" t="s">
        <v>33</v>
      </c>
      <c r="F2608">
        <v>6000</v>
      </c>
      <c r="G2608" t="s">
        <v>189</v>
      </c>
    </row>
    <row r="2609" spans="1:7">
      <c r="A2609" t="s">
        <v>2804</v>
      </c>
      <c r="B2609" t="s">
        <v>121</v>
      </c>
      <c r="C2609" s="2">
        <v>45907</v>
      </c>
      <c r="D2609" s="3">
        <v>0.71223379629629635</v>
      </c>
      <c r="E2609" t="s">
        <v>33</v>
      </c>
      <c r="F2609">
        <v>500</v>
      </c>
      <c r="G2609" t="s">
        <v>189</v>
      </c>
    </row>
    <row r="2610" spans="1:7">
      <c r="A2610" t="s">
        <v>2805</v>
      </c>
      <c r="B2610" t="s">
        <v>116</v>
      </c>
      <c r="C2610" s="2">
        <v>46089</v>
      </c>
      <c r="D2610" s="3">
        <v>0.8263194444444445</v>
      </c>
      <c r="E2610" t="s">
        <v>33</v>
      </c>
      <c r="F2610">
        <v>1500</v>
      </c>
      <c r="G2610" t="s">
        <v>189</v>
      </c>
    </row>
    <row r="2611" spans="1:7">
      <c r="A2611" t="s">
        <v>2806</v>
      </c>
      <c r="B2611" t="s">
        <v>120</v>
      </c>
      <c r="C2611" s="2">
        <v>46076</v>
      </c>
      <c r="D2611" s="3">
        <v>0.85925925925925928</v>
      </c>
      <c r="E2611" t="s">
        <v>194</v>
      </c>
      <c r="F2611">
        <v>0</v>
      </c>
      <c r="G2611" t="s">
        <v>189</v>
      </c>
    </row>
    <row r="2612" spans="1:7">
      <c r="A2612" t="s">
        <v>2807</v>
      </c>
      <c r="B2612" t="s">
        <v>77</v>
      </c>
      <c r="C2612" s="2">
        <v>45661</v>
      </c>
      <c r="D2612" s="3">
        <v>0.36737268518518518</v>
      </c>
      <c r="E2612" t="s">
        <v>33</v>
      </c>
      <c r="F2612">
        <v>4000</v>
      </c>
      <c r="G2612" t="s">
        <v>189</v>
      </c>
    </row>
    <row r="2613" spans="1:7">
      <c r="A2613" t="s">
        <v>2808</v>
      </c>
      <c r="B2613" t="s">
        <v>7</v>
      </c>
      <c r="C2613" s="2">
        <v>46036</v>
      </c>
      <c r="D2613" s="3">
        <v>0.80371527777777774</v>
      </c>
      <c r="E2613" t="s">
        <v>261</v>
      </c>
      <c r="F2613">
        <v>15000</v>
      </c>
      <c r="G2613" t="s">
        <v>189</v>
      </c>
    </row>
    <row r="2614" spans="1:7">
      <c r="A2614" t="s">
        <v>2809</v>
      </c>
      <c r="B2614" t="s">
        <v>85</v>
      </c>
      <c r="C2614" s="2">
        <v>45997</v>
      </c>
      <c r="D2614" s="3">
        <v>7.2245370370370376E-2</v>
      </c>
      <c r="E2614" t="s">
        <v>33</v>
      </c>
      <c r="F2614">
        <v>10000</v>
      </c>
      <c r="G2614" t="s">
        <v>189</v>
      </c>
    </row>
    <row r="2615" spans="1:7">
      <c r="A2615" t="s">
        <v>2810</v>
      </c>
      <c r="B2615" t="s">
        <v>115</v>
      </c>
      <c r="C2615" s="2">
        <v>45752</v>
      </c>
      <c r="D2615" s="3">
        <v>0.24839120370370371</v>
      </c>
      <c r="E2615" t="s">
        <v>33</v>
      </c>
      <c r="F2615">
        <v>3000</v>
      </c>
      <c r="G2615" t="s">
        <v>189</v>
      </c>
    </row>
    <row r="2616" spans="1:7">
      <c r="A2616" t="s">
        <v>2811</v>
      </c>
      <c r="B2616" t="s">
        <v>89</v>
      </c>
      <c r="C2616" s="2">
        <v>45750</v>
      </c>
      <c r="D2616" s="3">
        <v>0.7897453703703704</v>
      </c>
      <c r="E2616" t="s">
        <v>261</v>
      </c>
      <c r="F2616">
        <v>1000</v>
      </c>
      <c r="G2616" t="s">
        <v>189</v>
      </c>
    </row>
    <row r="2617" spans="1:7">
      <c r="A2617" t="s">
        <v>2812</v>
      </c>
      <c r="B2617" t="s">
        <v>150</v>
      </c>
      <c r="C2617" s="2">
        <v>45989</v>
      </c>
      <c r="D2617" s="3">
        <v>0.2776851851851852</v>
      </c>
      <c r="E2617" t="s">
        <v>211</v>
      </c>
      <c r="F2617">
        <v>0</v>
      </c>
      <c r="G2617" t="s">
        <v>189</v>
      </c>
    </row>
    <row r="2618" spans="1:7">
      <c r="A2618" t="s">
        <v>2813</v>
      </c>
      <c r="B2618" t="s">
        <v>179</v>
      </c>
      <c r="C2618" s="2">
        <v>46138</v>
      </c>
      <c r="D2618" s="3">
        <v>0.15208333333333329</v>
      </c>
      <c r="E2618" t="s">
        <v>33</v>
      </c>
      <c r="F2618">
        <v>6000</v>
      </c>
      <c r="G2618" t="s">
        <v>189</v>
      </c>
    </row>
    <row r="2619" spans="1:7">
      <c r="A2619" t="s">
        <v>2814</v>
      </c>
      <c r="B2619" t="s">
        <v>136</v>
      </c>
      <c r="C2619" s="2">
        <v>46087</v>
      </c>
      <c r="D2619" s="3">
        <v>0.67957175925925928</v>
      </c>
      <c r="E2619" t="s">
        <v>33</v>
      </c>
      <c r="F2619">
        <v>6000</v>
      </c>
      <c r="G2619" t="s">
        <v>189</v>
      </c>
    </row>
    <row r="2620" spans="1:7">
      <c r="A2620" t="s">
        <v>2815</v>
      </c>
      <c r="B2620" t="s">
        <v>153</v>
      </c>
      <c r="C2620" s="2">
        <v>46072</v>
      </c>
      <c r="D2620" s="3">
        <v>0.36005787037037029</v>
      </c>
      <c r="E2620" t="s">
        <v>194</v>
      </c>
      <c r="F2620">
        <v>0</v>
      </c>
      <c r="G2620" t="s">
        <v>189</v>
      </c>
    </row>
    <row r="2621" spans="1:7">
      <c r="A2621" t="s">
        <v>2816</v>
      </c>
      <c r="B2621" t="s">
        <v>150</v>
      </c>
      <c r="C2621" s="2">
        <v>46101</v>
      </c>
      <c r="D2621" s="3">
        <v>0.69024305555555554</v>
      </c>
      <c r="E2621" t="s">
        <v>33</v>
      </c>
      <c r="F2621">
        <v>1000</v>
      </c>
      <c r="G2621" t="s">
        <v>189</v>
      </c>
    </row>
    <row r="2622" spans="1:7">
      <c r="A2622" t="s">
        <v>2817</v>
      </c>
      <c r="B2622" t="s">
        <v>168</v>
      </c>
      <c r="C2622" s="2">
        <v>46154</v>
      </c>
      <c r="D2622" s="3">
        <v>0.79471064814814818</v>
      </c>
      <c r="E2622" t="s">
        <v>33</v>
      </c>
      <c r="F2622">
        <v>8000</v>
      </c>
      <c r="G2622" t="s">
        <v>189</v>
      </c>
    </row>
    <row r="2623" spans="1:7">
      <c r="A2623" t="s">
        <v>2818</v>
      </c>
      <c r="B2623" t="s">
        <v>127</v>
      </c>
      <c r="C2623" s="2">
        <v>46122</v>
      </c>
      <c r="D2623" s="3">
        <v>0.85866898148148152</v>
      </c>
      <c r="E2623" t="s">
        <v>211</v>
      </c>
      <c r="F2623">
        <v>0</v>
      </c>
      <c r="G2623" t="s">
        <v>189</v>
      </c>
    </row>
    <row r="2624" spans="1:7">
      <c r="A2624" t="s">
        <v>2819</v>
      </c>
      <c r="B2624" t="s">
        <v>157</v>
      </c>
      <c r="C2624" s="2">
        <v>45900</v>
      </c>
      <c r="D2624" s="3">
        <v>0.29523148148148148</v>
      </c>
      <c r="E2624" t="s">
        <v>33</v>
      </c>
      <c r="F2624">
        <v>3000</v>
      </c>
      <c r="G2624" t="s">
        <v>189</v>
      </c>
    </row>
    <row r="2625" spans="1:8">
      <c r="A2625" t="s">
        <v>2820</v>
      </c>
      <c r="B2625" t="s">
        <v>161</v>
      </c>
      <c r="C2625" s="2">
        <v>46192</v>
      </c>
      <c r="D2625" s="3">
        <v>0.74577546296296293</v>
      </c>
      <c r="E2625" t="s">
        <v>33</v>
      </c>
      <c r="F2625">
        <v>500</v>
      </c>
      <c r="G2625" t="s">
        <v>189</v>
      </c>
    </row>
    <row r="2626" spans="1:8">
      <c r="A2626" t="s">
        <v>2821</v>
      </c>
      <c r="B2626" t="s">
        <v>87</v>
      </c>
      <c r="C2626" s="2">
        <v>45663</v>
      </c>
      <c r="D2626" s="3">
        <v>0.83166666666666667</v>
      </c>
      <c r="E2626" t="s">
        <v>33</v>
      </c>
      <c r="F2626">
        <v>1500</v>
      </c>
      <c r="G2626" t="s">
        <v>214</v>
      </c>
      <c r="H2626" t="s">
        <v>1094</v>
      </c>
    </row>
    <row r="2627" spans="1:8">
      <c r="A2627" t="s">
        <v>2822</v>
      </c>
      <c r="B2627" t="s">
        <v>127</v>
      </c>
      <c r="C2627" s="2">
        <v>46001</v>
      </c>
      <c r="D2627" s="3">
        <v>0.67186342592592596</v>
      </c>
      <c r="E2627" t="s">
        <v>33</v>
      </c>
      <c r="F2627">
        <v>2500</v>
      </c>
      <c r="G2627" t="s">
        <v>189</v>
      </c>
    </row>
    <row r="2628" spans="1:8">
      <c r="A2628" t="s">
        <v>2823</v>
      </c>
      <c r="B2628" t="s">
        <v>166</v>
      </c>
      <c r="C2628" s="2">
        <v>45799</v>
      </c>
      <c r="D2628" s="3">
        <v>0.64210648148148153</v>
      </c>
      <c r="E2628" t="s">
        <v>33</v>
      </c>
      <c r="F2628">
        <v>1000</v>
      </c>
      <c r="G2628" t="s">
        <v>189</v>
      </c>
    </row>
    <row r="2629" spans="1:8">
      <c r="A2629" t="s">
        <v>2824</v>
      </c>
      <c r="B2629" t="s">
        <v>167</v>
      </c>
      <c r="C2629" s="2">
        <v>45806</v>
      </c>
      <c r="D2629" s="3">
        <v>0.48524305555555558</v>
      </c>
      <c r="E2629" t="s">
        <v>33</v>
      </c>
      <c r="F2629">
        <v>1500</v>
      </c>
      <c r="G2629" t="s">
        <v>189</v>
      </c>
    </row>
    <row r="2630" spans="1:8">
      <c r="A2630" t="s">
        <v>2825</v>
      </c>
      <c r="B2630" t="s">
        <v>102</v>
      </c>
      <c r="C2630" s="2">
        <v>45824</v>
      </c>
      <c r="D2630" s="3">
        <v>0.31274305555555548</v>
      </c>
      <c r="E2630" t="s">
        <v>33</v>
      </c>
      <c r="F2630">
        <v>1000</v>
      </c>
      <c r="G2630" t="s">
        <v>189</v>
      </c>
    </row>
    <row r="2631" spans="1:8">
      <c r="A2631" t="s">
        <v>2826</v>
      </c>
      <c r="B2631" t="s">
        <v>171</v>
      </c>
      <c r="C2631" s="2">
        <v>45928</v>
      </c>
      <c r="D2631" s="3">
        <v>0.76616898148148149</v>
      </c>
      <c r="E2631" t="s">
        <v>211</v>
      </c>
      <c r="F2631">
        <v>0</v>
      </c>
      <c r="G2631" t="s">
        <v>189</v>
      </c>
    </row>
    <row r="2632" spans="1:8">
      <c r="A2632" t="s">
        <v>2827</v>
      </c>
      <c r="B2632" t="s">
        <v>151</v>
      </c>
      <c r="C2632" s="2">
        <v>46012</v>
      </c>
      <c r="D2632" s="3">
        <v>0.76633101851851848</v>
      </c>
      <c r="E2632" t="s">
        <v>194</v>
      </c>
      <c r="F2632">
        <v>0</v>
      </c>
      <c r="G2632" t="s">
        <v>189</v>
      </c>
    </row>
    <row r="2633" spans="1:8">
      <c r="A2633" t="s">
        <v>2828</v>
      </c>
      <c r="B2633" t="s">
        <v>136</v>
      </c>
      <c r="C2633" s="2">
        <v>46175</v>
      </c>
      <c r="D2633" s="3">
        <v>0.32958333333333328</v>
      </c>
      <c r="E2633" t="s">
        <v>33</v>
      </c>
      <c r="F2633">
        <v>3000</v>
      </c>
      <c r="G2633" t="s">
        <v>189</v>
      </c>
    </row>
    <row r="2634" spans="1:8">
      <c r="A2634" t="s">
        <v>2829</v>
      </c>
      <c r="B2634" t="s">
        <v>7</v>
      </c>
      <c r="C2634" s="2">
        <v>45676</v>
      </c>
      <c r="D2634" s="3">
        <v>0.87712962962962959</v>
      </c>
      <c r="E2634" t="s">
        <v>33</v>
      </c>
      <c r="F2634">
        <v>2000</v>
      </c>
      <c r="G2634" t="s">
        <v>189</v>
      </c>
    </row>
    <row r="2635" spans="1:8">
      <c r="A2635" t="s">
        <v>2830</v>
      </c>
      <c r="B2635" t="s">
        <v>124</v>
      </c>
      <c r="C2635" s="2">
        <v>46077</v>
      </c>
      <c r="D2635" s="3">
        <v>0.41908564814814808</v>
      </c>
      <c r="E2635" t="s">
        <v>33</v>
      </c>
      <c r="F2635">
        <v>1500</v>
      </c>
      <c r="G2635" t="s">
        <v>189</v>
      </c>
    </row>
    <row r="2636" spans="1:8">
      <c r="A2636" t="s">
        <v>2831</v>
      </c>
      <c r="B2636" t="s">
        <v>141</v>
      </c>
      <c r="C2636" s="2">
        <v>45839</v>
      </c>
      <c r="D2636" s="3">
        <v>0.70734953703703707</v>
      </c>
      <c r="E2636" t="s">
        <v>33</v>
      </c>
      <c r="F2636">
        <v>2500</v>
      </c>
      <c r="G2636" t="s">
        <v>189</v>
      </c>
    </row>
    <row r="2637" spans="1:8">
      <c r="A2637" t="s">
        <v>2832</v>
      </c>
      <c r="B2637" t="s">
        <v>89</v>
      </c>
      <c r="C2637" s="2">
        <v>46155</v>
      </c>
      <c r="D2637" s="3">
        <v>0.70754629629629628</v>
      </c>
      <c r="E2637" t="s">
        <v>33</v>
      </c>
      <c r="F2637">
        <v>1500</v>
      </c>
      <c r="G2637" t="s">
        <v>189</v>
      </c>
    </row>
    <row r="2638" spans="1:8">
      <c r="A2638" t="s">
        <v>2833</v>
      </c>
      <c r="B2638" t="s">
        <v>172</v>
      </c>
      <c r="C2638" s="2">
        <v>46121</v>
      </c>
      <c r="D2638" s="3">
        <v>0.38085648148148149</v>
      </c>
      <c r="E2638" t="s">
        <v>33</v>
      </c>
      <c r="F2638">
        <v>6000</v>
      </c>
      <c r="G2638" t="s">
        <v>189</v>
      </c>
    </row>
    <row r="2639" spans="1:8">
      <c r="A2639" t="s">
        <v>2834</v>
      </c>
      <c r="B2639" t="s">
        <v>179</v>
      </c>
      <c r="C2639" s="2">
        <v>46040</v>
      </c>
      <c r="D2639" s="3">
        <v>2.8124999999999999E-3</v>
      </c>
      <c r="E2639" t="s">
        <v>194</v>
      </c>
      <c r="F2639">
        <v>0</v>
      </c>
      <c r="G2639" t="s">
        <v>214</v>
      </c>
      <c r="H2639" t="s">
        <v>1103</v>
      </c>
    </row>
    <row r="2640" spans="1:8">
      <c r="A2640" t="s">
        <v>2835</v>
      </c>
      <c r="B2640" t="s">
        <v>89</v>
      </c>
      <c r="C2640" s="2">
        <v>45776</v>
      </c>
      <c r="D2640" s="3">
        <v>0.70878472222222222</v>
      </c>
      <c r="E2640" t="s">
        <v>33</v>
      </c>
      <c r="F2640">
        <v>5000</v>
      </c>
      <c r="G2640" t="s">
        <v>189</v>
      </c>
    </row>
    <row r="2641" spans="1:7">
      <c r="A2641" t="s">
        <v>2836</v>
      </c>
      <c r="B2641" t="s">
        <v>91</v>
      </c>
      <c r="C2641" s="2">
        <v>45746</v>
      </c>
      <c r="D2641" s="3">
        <v>0.51880787037037035</v>
      </c>
      <c r="E2641" t="s">
        <v>194</v>
      </c>
      <c r="F2641">
        <v>0</v>
      </c>
      <c r="G2641" t="s">
        <v>189</v>
      </c>
    </row>
    <row r="2642" spans="1:7">
      <c r="A2642" t="s">
        <v>2837</v>
      </c>
      <c r="B2642" t="s">
        <v>127</v>
      </c>
      <c r="C2642" s="2">
        <v>45890</v>
      </c>
      <c r="D2642" s="3">
        <v>0.95543981481481477</v>
      </c>
      <c r="E2642" t="s">
        <v>33</v>
      </c>
      <c r="F2642">
        <v>8000</v>
      </c>
      <c r="G2642" t="s">
        <v>189</v>
      </c>
    </row>
    <row r="2643" spans="1:7">
      <c r="A2643" t="s">
        <v>2838</v>
      </c>
      <c r="B2643" t="s">
        <v>79</v>
      </c>
      <c r="C2643" s="2">
        <v>45691</v>
      </c>
      <c r="D2643" s="3">
        <v>0.6607291666666667</v>
      </c>
      <c r="E2643" t="s">
        <v>33</v>
      </c>
      <c r="F2643">
        <v>10000</v>
      </c>
      <c r="G2643" t="s">
        <v>189</v>
      </c>
    </row>
    <row r="2644" spans="1:7">
      <c r="A2644" t="s">
        <v>2839</v>
      </c>
      <c r="B2644" t="s">
        <v>142</v>
      </c>
      <c r="C2644" s="2">
        <v>45920</v>
      </c>
      <c r="D2644" s="3">
        <v>0.91228009259259257</v>
      </c>
      <c r="E2644" t="s">
        <v>33</v>
      </c>
      <c r="F2644">
        <v>6000</v>
      </c>
      <c r="G2644" t="s">
        <v>189</v>
      </c>
    </row>
    <row r="2645" spans="1:7">
      <c r="A2645" t="s">
        <v>2840</v>
      </c>
      <c r="B2645" t="s">
        <v>120</v>
      </c>
      <c r="C2645" s="2">
        <v>45993</v>
      </c>
      <c r="D2645" s="3">
        <v>0.76031249999999995</v>
      </c>
      <c r="E2645" t="s">
        <v>33</v>
      </c>
      <c r="F2645">
        <v>8000</v>
      </c>
      <c r="G2645" t="s">
        <v>189</v>
      </c>
    </row>
    <row r="2646" spans="1:7">
      <c r="A2646" t="s">
        <v>2841</v>
      </c>
      <c r="B2646" t="s">
        <v>133</v>
      </c>
      <c r="C2646" s="2">
        <v>45876</v>
      </c>
      <c r="D2646" s="3">
        <v>0.85164351851851849</v>
      </c>
      <c r="E2646" t="s">
        <v>33</v>
      </c>
      <c r="F2646">
        <v>2500</v>
      </c>
      <c r="G2646" t="s">
        <v>189</v>
      </c>
    </row>
    <row r="2647" spans="1:7">
      <c r="A2647" t="s">
        <v>2842</v>
      </c>
      <c r="B2647" t="s">
        <v>141</v>
      </c>
      <c r="C2647" s="2">
        <v>45776</v>
      </c>
      <c r="D2647" s="3">
        <v>0.61533564814814812</v>
      </c>
      <c r="E2647" t="s">
        <v>261</v>
      </c>
      <c r="F2647">
        <v>20000</v>
      </c>
      <c r="G2647" t="s">
        <v>189</v>
      </c>
    </row>
    <row r="2648" spans="1:7">
      <c r="A2648" t="s">
        <v>2843</v>
      </c>
      <c r="B2648" t="s">
        <v>98</v>
      </c>
      <c r="C2648" s="2">
        <v>46143</v>
      </c>
      <c r="D2648" s="3">
        <v>0.34711805555555558</v>
      </c>
      <c r="E2648" t="s">
        <v>33</v>
      </c>
      <c r="F2648">
        <v>2000</v>
      </c>
      <c r="G2648" t="s">
        <v>189</v>
      </c>
    </row>
    <row r="2649" spans="1:7">
      <c r="A2649" t="s">
        <v>2844</v>
      </c>
      <c r="B2649" t="s">
        <v>173</v>
      </c>
      <c r="C2649" s="2">
        <v>45730</v>
      </c>
      <c r="D2649" s="3">
        <v>0.1396064814814815</v>
      </c>
      <c r="E2649" t="s">
        <v>33</v>
      </c>
      <c r="F2649">
        <v>6000</v>
      </c>
      <c r="G2649" t="s">
        <v>189</v>
      </c>
    </row>
    <row r="2650" spans="1:7">
      <c r="A2650" t="s">
        <v>2845</v>
      </c>
      <c r="B2650" t="s">
        <v>132</v>
      </c>
      <c r="C2650" s="2">
        <v>45885</v>
      </c>
      <c r="D2650" s="3">
        <v>0.75311342592592589</v>
      </c>
      <c r="E2650" t="s">
        <v>211</v>
      </c>
      <c r="F2650">
        <v>0</v>
      </c>
      <c r="G2650" t="s">
        <v>189</v>
      </c>
    </row>
    <row r="2651" spans="1:7">
      <c r="A2651" t="s">
        <v>2846</v>
      </c>
      <c r="B2651" t="s">
        <v>174</v>
      </c>
      <c r="C2651" s="2">
        <v>46026</v>
      </c>
      <c r="D2651" s="3">
        <v>0.6068055555555556</v>
      </c>
      <c r="E2651" t="s">
        <v>211</v>
      </c>
      <c r="F2651">
        <v>0</v>
      </c>
      <c r="G2651" t="s">
        <v>189</v>
      </c>
    </row>
    <row r="2652" spans="1:7">
      <c r="A2652" t="s">
        <v>2847</v>
      </c>
      <c r="B2652" t="s">
        <v>99</v>
      </c>
      <c r="C2652" s="2">
        <v>46088</v>
      </c>
      <c r="D2652" s="3">
        <v>0.68466435185185182</v>
      </c>
      <c r="E2652" t="s">
        <v>33</v>
      </c>
      <c r="F2652">
        <v>6000</v>
      </c>
      <c r="G2652" t="s">
        <v>189</v>
      </c>
    </row>
    <row r="2653" spans="1:7">
      <c r="A2653" t="s">
        <v>2848</v>
      </c>
      <c r="B2653" t="s">
        <v>176</v>
      </c>
      <c r="C2653" s="2">
        <v>46097</v>
      </c>
      <c r="D2653" s="3">
        <v>0.65109953703703705</v>
      </c>
      <c r="E2653" t="s">
        <v>33</v>
      </c>
      <c r="F2653">
        <v>2500</v>
      </c>
      <c r="G2653" t="s">
        <v>189</v>
      </c>
    </row>
    <row r="2654" spans="1:7">
      <c r="A2654" t="s">
        <v>2849</v>
      </c>
      <c r="B2654" t="s">
        <v>150</v>
      </c>
      <c r="C2654" s="2">
        <v>46173</v>
      </c>
      <c r="D2654" s="3">
        <v>0.34665509259259258</v>
      </c>
      <c r="E2654" t="s">
        <v>33</v>
      </c>
      <c r="F2654">
        <v>2000</v>
      </c>
      <c r="G2654" t="s">
        <v>189</v>
      </c>
    </row>
    <row r="2655" spans="1:7">
      <c r="A2655" t="s">
        <v>2850</v>
      </c>
      <c r="B2655" t="s">
        <v>161</v>
      </c>
      <c r="C2655" s="2">
        <v>45963</v>
      </c>
      <c r="D2655" s="3">
        <v>0.58928240740740745</v>
      </c>
      <c r="E2655" t="s">
        <v>33</v>
      </c>
      <c r="F2655">
        <v>3000</v>
      </c>
      <c r="G2655" t="s">
        <v>189</v>
      </c>
    </row>
    <row r="2656" spans="1:7">
      <c r="A2656" t="s">
        <v>2851</v>
      </c>
      <c r="B2656" t="s">
        <v>137</v>
      </c>
      <c r="C2656" s="2">
        <v>45941</v>
      </c>
      <c r="D2656" s="3">
        <v>0.76762731481481483</v>
      </c>
      <c r="E2656" t="s">
        <v>33</v>
      </c>
      <c r="F2656">
        <v>3000</v>
      </c>
      <c r="G2656" t="s">
        <v>189</v>
      </c>
    </row>
    <row r="2657" spans="1:7">
      <c r="A2657" t="s">
        <v>2852</v>
      </c>
      <c r="B2657" t="s">
        <v>127</v>
      </c>
      <c r="C2657" s="2">
        <v>46064</v>
      </c>
      <c r="D2657" s="3">
        <v>0.35846064814814821</v>
      </c>
      <c r="E2657" t="s">
        <v>194</v>
      </c>
      <c r="F2657">
        <v>0</v>
      </c>
      <c r="G2657" t="s">
        <v>189</v>
      </c>
    </row>
    <row r="2658" spans="1:7">
      <c r="A2658" t="s">
        <v>2853</v>
      </c>
      <c r="B2658" t="s">
        <v>77</v>
      </c>
      <c r="C2658" s="2">
        <v>45999</v>
      </c>
      <c r="D2658" s="3">
        <v>0.84729166666666667</v>
      </c>
      <c r="E2658" t="s">
        <v>33</v>
      </c>
      <c r="F2658">
        <v>10000</v>
      </c>
      <c r="G2658" t="s">
        <v>189</v>
      </c>
    </row>
    <row r="2659" spans="1:7">
      <c r="A2659" t="s">
        <v>2854</v>
      </c>
      <c r="B2659" t="s">
        <v>174</v>
      </c>
      <c r="C2659" s="2">
        <v>45686</v>
      </c>
      <c r="D2659" s="3">
        <v>0.77645833333333336</v>
      </c>
      <c r="E2659" t="s">
        <v>211</v>
      </c>
      <c r="F2659">
        <v>0</v>
      </c>
      <c r="G2659" t="s">
        <v>189</v>
      </c>
    </row>
    <row r="2660" spans="1:7">
      <c r="A2660" t="s">
        <v>2855</v>
      </c>
      <c r="B2660" t="s">
        <v>87</v>
      </c>
      <c r="C2660" s="2">
        <v>45760</v>
      </c>
      <c r="D2660" s="3">
        <v>0.64749999999999996</v>
      </c>
      <c r="E2660" t="s">
        <v>33</v>
      </c>
      <c r="F2660">
        <v>10000</v>
      </c>
      <c r="G2660" t="s">
        <v>189</v>
      </c>
    </row>
    <row r="2661" spans="1:7">
      <c r="A2661" t="s">
        <v>2856</v>
      </c>
      <c r="B2661" t="s">
        <v>123</v>
      </c>
      <c r="C2661" s="2">
        <v>45960</v>
      </c>
      <c r="D2661" s="3">
        <v>0.7699421296296296</v>
      </c>
      <c r="E2661" t="s">
        <v>33</v>
      </c>
      <c r="F2661">
        <v>10000</v>
      </c>
      <c r="G2661" t="s">
        <v>189</v>
      </c>
    </row>
    <row r="2662" spans="1:7">
      <c r="A2662" t="s">
        <v>2857</v>
      </c>
      <c r="B2662" t="s">
        <v>101</v>
      </c>
      <c r="C2662" s="2">
        <v>45682</v>
      </c>
      <c r="D2662" s="3">
        <v>0.61068287037037039</v>
      </c>
      <c r="E2662" t="s">
        <v>211</v>
      </c>
      <c r="F2662">
        <v>0</v>
      </c>
      <c r="G2662" t="s">
        <v>189</v>
      </c>
    </row>
    <row r="2663" spans="1:7">
      <c r="A2663" t="s">
        <v>2858</v>
      </c>
      <c r="B2663" t="s">
        <v>115</v>
      </c>
      <c r="C2663" s="2">
        <v>45743</v>
      </c>
      <c r="D2663" s="3">
        <v>0.75065972222222221</v>
      </c>
      <c r="E2663" t="s">
        <v>33</v>
      </c>
      <c r="F2663">
        <v>1500</v>
      </c>
      <c r="G2663" t="s">
        <v>189</v>
      </c>
    </row>
    <row r="2664" spans="1:7">
      <c r="A2664" t="s">
        <v>2859</v>
      </c>
      <c r="B2664" t="s">
        <v>121</v>
      </c>
      <c r="C2664" s="2">
        <v>46023</v>
      </c>
      <c r="D2664" s="3">
        <v>0.8354166666666667</v>
      </c>
      <c r="E2664" t="s">
        <v>33</v>
      </c>
      <c r="F2664">
        <v>4000</v>
      </c>
      <c r="G2664" t="s">
        <v>189</v>
      </c>
    </row>
    <row r="2665" spans="1:7">
      <c r="A2665" t="s">
        <v>2860</v>
      </c>
      <c r="B2665" t="s">
        <v>170</v>
      </c>
      <c r="C2665" s="2">
        <v>45709</v>
      </c>
      <c r="D2665" s="3">
        <v>0.25510416666666669</v>
      </c>
      <c r="E2665" t="s">
        <v>33</v>
      </c>
      <c r="F2665">
        <v>1500</v>
      </c>
      <c r="G2665" t="s">
        <v>189</v>
      </c>
    </row>
    <row r="2666" spans="1:7">
      <c r="A2666" t="s">
        <v>2861</v>
      </c>
      <c r="B2666" t="s">
        <v>125</v>
      </c>
      <c r="C2666" s="2">
        <v>45923</v>
      </c>
      <c r="D2666" s="3">
        <v>0.62267361111111108</v>
      </c>
      <c r="E2666" t="s">
        <v>33</v>
      </c>
      <c r="F2666">
        <v>5000</v>
      </c>
      <c r="G2666" t="s">
        <v>189</v>
      </c>
    </row>
    <row r="2667" spans="1:7">
      <c r="A2667" t="s">
        <v>2862</v>
      </c>
      <c r="B2667" t="s">
        <v>144</v>
      </c>
      <c r="C2667" s="2">
        <v>45760</v>
      </c>
      <c r="D2667" s="3">
        <v>0.82305555555555554</v>
      </c>
      <c r="E2667" t="s">
        <v>194</v>
      </c>
      <c r="F2667">
        <v>0</v>
      </c>
      <c r="G2667" t="s">
        <v>189</v>
      </c>
    </row>
    <row r="2668" spans="1:7">
      <c r="A2668" t="s">
        <v>2863</v>
      </c>
      <c r="B2668" t="s">
        <v>151</v>
      </c>
      <c r="C2668" s="2">
        <v>45708</v>
      </c>
      <c r="D2668" s="3">
        <v>0.90679398148148149</v>
      </c>
      <c r="E2668" t="s">
        <v>33</v>
      </c>
      <c r="F2668">
        <v>3000</v>
      </c>
      <c r="G2668" t="s">
        <v>189</v>
      </c>
    </row>
    <row r="2669" spans="1:7">
      <c r="A2669" t="s">
        <v>2864</v>
      </c>
      <c r="B2669" t="s">
        <v>110</v>
      </c>
      <c r="C2669" s="2">
        <v>45725</v>
      </c>
      <c r="D2669" s="3">
        <v>0.1842361111111111</v>
      </c>
      <c r="E2669" t="s">
        <v>261</v>
      </c>
      <c r="F2669">
        <v>15000</v>
      </c>
      <c r="G2669" t="s">
        <v>189</v>
      </c>
    </row>
    <row r="2670" spans="1:7">
      <c r="A2670" t="s">
        <v>2865</v>
      </c>
      <c r="B2670" t="s">
        <v>119</v>
      </c>
      <c r="C2670" s="2">
        <v>45670</v>
      </c>
      <c r="D2670" s="3">
        <v>0.37334490740740739</v>
      </c>
      <c r="E2670" t="s">
        <v>33</v>
      </c>
      <c r="F2670">
        <v>2500</v>
      </c>
      <c r="G2670" t="s">
        <v>189</v>
      </c>
    </row>
    <row r="2671" spans="1:7">
      <c r="A2671" t="s">
        <v>2866</v>
      </c>
      <c r="B2671" t="s">
        <v>77</v>
      </c>
      <c r="C2671" s="2">
        <v>45877</v>
      </c>
      <c r="D2671" s="3">
        <v>0.60600694444444447</v>
      </c>
      <c r="E2671" t="s">
        <v>33</v>
      </c>
      <c r="F2671">
        <v>2500</v>
      </c>
      <c r="G2671" t="s">
        <v>189</v>
      </c>
    </row>
    <row r="2672" spans="1:7">
      <c r="A2672" t="s">
        <v>2867</v>
      </c>
      <c r="B2672" t="s">
        <v>150</v>
      </c>
      <c r="C2672" s="2">
        <v>45965</v>
      </c>
      <c r="D2672" s="3">
        <v>0.74868055555555557</v>
      </c>
      <c r="E2672" t="s">
        <v>261</v>
      </c>
      <c r="F2672">
        <v>20000</v>
      </c>
      <c r="G2672" t="s">
        <v>189</v>
      </c>
    </row>
    <row r="2673" spans="1:8">
      <c r="A2673" t="s">
        <v>2868</v>
      </c>
      <c r="B2673" t="s">
        <v>159</v>
      </c>
      <c r="C2673" s="2">
        <v>45836</v>
      </c>
      <c r="D2673" s="3">
        <v>0.9321990740740741</v>
      </c>
      <c r="E2673" t="s">
        <v>194</v>
      </c>
      <c r="F2673">
        <v>0</v>
      </c>
      <c r="G2673" t="s">
        <v>189</v>
      </c>
    </row>
    <row r="2674" spans="1:8">
      <c r="A2674" t="s">
        <v>2869</v>
      </c>
      <c r="B2674" t="s">
        <v>128</v>
      </c>
      <c r="C2674" s="2">
        <v>46006</v>
      </c>
      <c r="D2674" s="3">
        <v>0.30791666666666673</v>
      </c>
      <c r="E2674" t="s">
        <v>33</v>
      </c>
      <c r="F2674">
        <v>500</v>
      </c>
      <c r="G2674" t="s">
        <v>189</v>
      </c>
    </row>
    <row r="2675" spans="1:8">
      <c r="A2675" t="s">
        <v>2870</v>
      </c>
      <c r="B2675" t="s">
        <v>143</v>
      </c>
      <c r="C2675" s="2">
        <v>45671</v>
      </c>
      <c r="D2675" s="3">
        <v>0.72611111111111115</v>
      </c>
      <c r="E2675" t="s">
        <v>33</v>
      </c>
      <c r="F2675">
        <v>6000</v>
      </c>
      <c r="G2675" t="s">
        <v>189</v>
      </c>
    </row>
    <row r="2676" spans="1:8">
      <c r="A2676" t="s">
        <v>2871</v>
      </c>
      <c r="B2676" t="s">
        <v>150</v>
      </c>
      <c r="C2676" s="2">
        <v>46054</v>
      </c>
      <c r="D2676" s="3">
        <v>0.77101851851851855</v>
      </c>
      <c r="E2676" t="s">
        <v>33</v>
      </c>
      <c r="F2676">
        <v>2000</v>
      </c>
      <c r="G2676" t="s">
        <v>214</v>
      </c>
      <c r="H2676" t="s">
        <v>1080</v>
      </c>
    </row>
    <row r="2677" spans="1:8">
      <c r="A2677" t="s">
        <v>2872</v>
      </c>
      <c r="B2677" t="s">
        <v>115</v>
      </c>
      <c r="C2677" s="2">
        <v>45786</v>
      </c>
      <c r="D2677" s="3">
        <v>0.75951388888888893</v>
      </c>
      <c r="E2677" t="s">
        <v>33</v>
      </c>
      <c r="F2677">
        <v>2500</v>
      </c>
      <c r="G2677" t="s">
        <v>189</v>
      </c>
    </row>
    <row r="2678" spans="1:8">
      <c r="A2678" t="s">
        <v>2873</v>
      </c>
      <c r="B2678" t="s">
        <v>170</v>
      </c>
      <c r="C2678" s="2">
        <v>46041</v>
      </c>
      <c r="D2678" s="3">
        <v>0.83402777777777781</v>
      </c>
      <c r="E2678" t="s">
        <v>33</v>
      </c>
      <c r="F2678">
        <v>5000</v>
      </c>
      <c r="G2678" t="s">
        <v>189</v>
      </c>
    </row>
    <row r="2679" spans="1:8">
      <c r="A2679" t="s">
        <v>2874</v>
      </c>
      <c r="B2679" t="s">
        <v>100</v>
      </c>
      <c r="C2679" s="2">
        <v>46000</v>
      </c>
      <c r="D2679" s="3">
        <v>0.50914351851851847</v>
      </c>
      <c r="E2679" t="s">
        <v>33</v>
      </c>
      <c r="F2679">
        <v>500</v>
      </c>
      <c r="G2679" t="s">
        <v>189</v>
      </c>
    </row>
    <row r="2680" spans="1:8">
      <c r="A2680" t="s">
        <v>2875</v>
      </c>
      <c r="B2680" t="s">
        <v>108</v>
      </c>
      <c r="C2680" s="2">
        <v>46046</v>
      </c>
      <c r="D2680" s="3">
        <v>0.50621527777777775</v>
      </c>
      <c r="E2680" t="s">
        <v>33</v>
      </c>
      <c r="F2680">
        <v>2500</v>
      </c>
      <c r="G2680" t="s">
        <v>189</v>
      </c>
    </row>
    <row r="2681" spans="1:8">
      <c r="A2681" t="s">
        <v>2876</v>
      </c>
      <c r="B2681" t="s">
        <v>149</v>
      </c>
      <c r="C2681" s="2">
        <v>45918</v>
      </c>
      <c r="D2681" s="3">
        <v>0.33587962962962958</v>
      </c>
      <c r="E2681" t="s">
        <v>33</v>
      </c>
      <c r="F2681">
        <v>8000</v>
      </c>
      <c r="G2681" t="s">
        <v>189</v>
      </c>
    </row>
    <row r="2682" spans="1:8">
      <c r="A2682" t="s">
        <v>2877</v>
      </c>
      <c r="B2682" t="s">
        <v>99</v>
      </c>
      <c r="C2682" s="2">
        <v>45882</v>
      </c>
      <c r="D2682" s="3">
        <v>0.80510416666666662</v>
      </c>
      <c r="E2682" t="s">
        <v>194</v>
      </c>
      <c r="F2682">
        <v>0</v>
      </c>
      <c r="G2682" t="s">
        <v>189</v>
      </c>
    </row>
    <row r="2683" spans="1:8">
      <c r="A2683" t="s">
        <v>2878</v>
      </c>
      <c r="B2683" t="s">
        <v>175</v>
      </c>
      <c r="C2683" s="2">
        <v>45690</v>
      </c>
      <c r="D2683" s="3">
        <v>0.73746527777777782</v>
      </c>
      <c r="E2683" t="s">
        <v>211</v>
      </c>
      <c r="F2683">
        <v>0</v>
      </c>
      <c r="G2683" t="s">
        <v>189</v>
      </c>
    </row>
    <row r="2684" spans="1:8">
      <c r="A2684" t="s">
        <v>2879</v>
      </c>
      <c r="B2684" t="s">
        <v>79</v>
      </c>
      <c r="C2684" s="2">
        <v>46022</v>
      </c>
      <c r="D2684" s="3">
        <v>0.40333333333333332</v>
      </c>
      <c r="E2684" t="s">
        <v>261</v>
      </c>
      <c r="F2684">
        <v>15000</v>
      </c>
      <c r="G2684" t="s">
        <v>189</v>
      </c>
    </row>
    <row r="2685" spans="1:8">
      <c r="A2685" t="s">
        <v>2880</v>
      </c>
      <c r="B2685" t="s">
        <v>146</v>
      </c>
      <c r="C2685" s="2">
        <v>45917</v>
      </c>
      <c r="D2685" s="3">
        <v>0.38189814814814821</v>
      </c>
      <c r="E2685" t="s">
        <v>211</v>
      </c>
      <c r="F2685">
        <v>0</v>
      </c>
      <c r="G2685" t="s">
        <v>189</v>
      </c>
    </row>
    <row r="2686" spans="1:8">
      <c r="A2686" t="s">
        <v>2881</v>
      </c>
      <c r="B2686" t="s">
        <v>131</v>
      </c>
      <c r="C2686" s="2">
        <v>46112</v>
      </c>
      <c r="D2686" s="3">
        <v>0.38100694444444438</v>
      </c>
      <c r="E2686" t="s">
        <v>211</v>
      </c>
      <c r="F2686">
        <v>0</v>
      </c>
      <c r="G2686" t="s">
        <v>189</v>
      </c>
    </row>
    <row r="2687" spans="1:8">
      <c r="A2687" t="s">
        <v>2882</v>
      </c>
      <c r="B2687" t="s">
        <v>167</v>
      </c>
      <c r="C2687" s="2">
        <v>46000</v>
      </c>
      <c r="D2687" s="3">
        <v>0.95831018518518518</v>
      </c>
      <c r="E2687" t="s">
        <v>33</v>
      </c>
      <c r="F2687">
        <v>8000</v>
      </c>
      <c r="G2687" t="s">
        <v>189</v>
      </c>
    </row>
    <row r="2688" spans="1:8">
      <c r="A2688" t="s">
        <v>2883</v>
      </c>
      <c r="B2688" t="s">
        <v>150</v>
      </c>
      <c r="C2688" s="2">
        <v>46119</v>
      </c>
      <c r="D2688" s="3">
        <v>0.52563657407407405</v>
      </c>
      <c r="E2688" t="s">
        <v>33</v>
      </c>
      <c r="F2688">
        <v>1500</v>
      </c>
      <c r="G2688" t="s">
        <v>189</v>
      </c>
    </row>
    <row r="2689" spans="1:7">
      <c r="A2689" t="s">
        <v>2884</v>
      </c>
      <c r="B2689" t="s">
        <v>156</v>
      </c>
      <c r="C2689" s="2">
        <v>46091</v>
      </c>
      <c r="D2689" s="3">
        <v>0.47571759259259261</v>
      </c>
      <c r="E2689" t="s">
        <v>33</v>
      </c>
      <c r="F2689">
        <v>2000</v>
      </c>
      <c r="G2689" t="s">
        <v>189</v>
      </c>
    </row>
    <row r="2690" spans="1:7">
      <c r="A2690" t="s">
        <v>2885</v>
      </c>
      <c r="B2690" t="s">
        <v>102</v>
      </c>
      <c r="C2690" s="2">
        <v>45666</v>
      </c>
      <c r="D2690" s="3">
        <v>0.83991898148148147</v>
      </c>
      <c r="E2690" t="s">
        <v>33</v>
      </c>
      <c r="F2690">
        <v>6000</v>
      </c>
      <c r="G2690" t="s">
        <v>189</v>
      </c>
    </row>
    <row r="2691" spans="1:7">
      <c r="A2691" t="s">
        <v>2886</v>
      </c>
      <c r="B2691" t="s">
        <v>113</v>
      </c>
      <c r="C2691" s="2">
        <v>46131</v>
      </c>
      <c r="D2691" s="3">
        <v>0.99723379629629627</v>
      </c>
      <c r="E2691" t="s">
        <v>33</v>
      </c>
      <c r="F2691">
        <v>1500</v>
      </c>
      <c r="G2691" t="s">
        <v>189</v>
      </c>
    </row>
    <row r="2692" spans="1:7">
      <c r="A2692" t="s">
        <v>2887</v>
      </c>
      <c r="B2692" t="s">
        <v>137</v>
      </c>
      <c r="C2692" s="2">
        <v>45775</v>
      </c>
      <c r="D2692" s="3">
        <v>0.26589120370370373</v>
      </c>
      <c r="E2692" t="s">
        <v>33</v>
      </c>
      <c r="F2692">
        <v>6000</v>
      </c>
      <c r="G2692" t="s">
        <v>189</v>
      </c>
    </row>
    <row r="2693" spans="1:7">
      <c r="A2693" t="s">
        <v>2888</v>
      </c>
      <c r="B2693" t="s">
        <v>104</v>
      </c>
      <c r="C2693" s="2">
        <v>46099</v>
      </c>
      <c r="D2693" s="3">
        <v>0.75701388888888888</v>
      </c>
      <c r="E2693" t="s">
        <v>33</v>
      </c>
      <c r="F2693">
        <v>8000</v>
      </c>
      <c r="G2693" t="s">
        <v>189</v>
      </c>
    </row>
    <row r="2694" spans="1:7">
      <c r="A2694" t="s">
        <v>2889</v>
      </c>
      <c r="B2694" t="s">
        <v>101</v>
      </c>
      <c r="C2694" s="2">
        <v>45727</v>
      </c>
      <c r="D2694" s="3">
        <v>0.54065972222222225</v>
      </c>
      <c r="E2694" t="s">
        <v>194</v>
      </c>
      <c r="F2694">
        <v>0</v>
      </c>
      <c r="G2694" t="s">
        <v>189</v>
      </c>
    </row>
    <row r="2695" spans="1:7">
      <c r="A2695" t="s">
        <v>2890</v>
      </c>
      <c r="B2695" t="s">
        <v>143</v>
      </c>
      <c r="C2695" s="2">
        <v>45662</v>
      </c>
      <c r="D2695" s="3">
        <v>0.77506944444444448</v>
      </c>
      <c r="E2695" t="s">
        <v>33</v>
      </c>
      <c r="F2695">
        <v>1000</v>
      </c>
      <c r="G2695" t="s">
        <v>189</v>
      </c>
    </row>
    <row r="2696" spans="1:7">
      <c r="A2696" t="s">
        <v>2891</v>
      </c>
      <c r="B2696" t="s">
        <v>108</v>
      </c>
      <c r="C2696" s="2">
        <v>46038</v>
      </c>
      <c r="D2696" s="3">
        <v>0.52436342592592589</v>
      </c>
      <c r="E2696" t="s">
        <v>194</v>
      </c>
      <c r="F2696">
        <v>0</v>
      </c>
      <c r="G2696" t="s">
        <v>189</v>
      </c>
    </row>
    <row r="2697" spans="1:7">
      <c r="A2697" t="s">
        <v>2892</v>
      </c>
      <c r="B2697" t="s">
        <v>153</v>
      </c>
      <c r="C2697" s="2">
        <v>46132</v>
      </c>
      <c r="D2697" s="3">
        <v>0.77094907407407409</v>
      </c>
      <c r="E2697" t="s">
        <v>33</v>
      </c>
      <c r="F2697">
        <v>1000</v>
      </c>
      <c r="G2697" t="s">
        <v>189</v>
      </c>
    </row>
    <row r="2698" spans="1:7">
      <c r="A2698" t="s">
        <v>2893</v>
      </c>
      <c r="B2698" t="s">
        <v>147</v>
      </c>
      <c r="C2698" s="2">
        <v>45703</v>
      </c>
      <c r="D2698" s="3">
        <v>0.78390046296296301</v>
      </c>
      <c r="E2698" t="s">
        <v>33</v>
      </c>
      <c r="F2698">
        <v>2000</v>
      </c>
      <c r="G2698" t="s">
        <v>189</v>
      </c>
    </row>
    <row r="2699" spans="1:7">
      <c r="A2699" t="s">
        <v>2894</v>
      </c>
      <c r="B2699" t="s">
        <v>178</v>
      </c>
      <c r="C2699" s="2">
        <v>45879</v>
      </c>
      <c r="D2699" s="3">
        <v>0.22543981481481479</v>
      </c>
      <c r="E2699" t="s">
        <v>211</v>
      </c>
      <c r="F2699">
        <v>0</v>
      </c>
      <c r="G2699" t="s">
        <v>189</v>
      </c>
    </row>
    <row r="2700" spans="1:7">
      <c r="A2700" t="s">
        <v>2895</v>
      </c>
      <c r="B2700" t="s">
        <v>155</v>
      </c>
      <c r="C2700" s="2">
        <v>46149</v>
      </c>
      <c r="D2700" s="3">
        <v>0.86912037037037038</v>
      </c>
      <c r="E2700" t="s">
        <v>33</v>
      </c>
      <c r="F2700">
        <v>2500</v>
      </c>
      <c r="G2700" t="s">
        <v>189</v>
      </c>
    </row>
    <row r="2701" spans="1:7">
      <c r="A2701" t="s">
        <v>2896</v>
      </c>
      <c r="B2701" t="s">
        <v>165</v>
      </c>
      <c r="C2701" s="2">
        <v>45756</v>
      </c>
      <c r="D2701" s="3">
        <v>0.96400462962962963</v>
      </c>
      <c r="E2701" t="s">
        <v>194</v>
      </c>
      <c r="F2701">
        <v>0</v>
      </c>
      <c r="G2701" t="s">
        <v>189</v>
      </c>
    </row>
    <row r="2702" spans="1:7">
      <c r="A2702" t="s">
        <v>2897</v>
      </c>
      <c r="B2702" t="s">
        <v>7</v>
      </c>
      <c r="C2702" s="2">
        <v>45713</v>
      </c>
      <c r="D2702" s="3">
        <v>0.34281250000000002</v>
      </c>
      <c r="E2702" t="s">
        <v>33</v>
      </c>
      <c r="F2702">
        <v>1500</v>
      </c>
      <c r="G2702" t="s">
        <v>189</v>
      </c>
    </row>
    <row r="2703" spans="1:7">
      <c r="A2703" t="s">
        <v>2898</v>
      </c>
      <c r="B2703" t="s">
        <v>110</v>
      </c>
      <c r="C2703" s="2">
        <v>45796</v>
      </c>
      <c r="D2703" s="3">
        <v>0.75628472222222221</v>
      </c>
      <c r="E2703" t="s">
        <v>33</v>
      </c>
      <c r="F2703">
        <v>2500</v>
      </c>
      <c r="G2703" t="s">
        <v>189</v>
      </c>
    </row>
    <row r="2704" spans="1:7">
      <c r="A2704" t="s">
        <v>2899</v>
      </c>
      <c r="B2704" t="s">
        <v>116</v>
      </c>
      <c r="C2704" s="2">
        <v>45874</v>
      </c>
      <c r="D2704" s="3">
        <v>0.79151620370370368</v>
      </c>
      <c r="E2704" t="s">
        <v>211</v>
      </c>
      <c r="F2704">
        <v>0</v>
      </c>
      <c r="G2704" t="s">
        <v>189</v>
      </c>
    </row>
    <row r="2705" spans="1:8">
      <c r="A2705" t="s">
        <v>2900</v>
      </c>
      <c r="B2705" t="s">
        <v>84</v>
      </c>
      <c r="C2705" s="2">
        <v>46089</v>
      </c>
      <c r="D2705" s="3">
        <v>0.93305555555555553</v>
      </c>
      <c r="E2705" t="s">
        <v>33</v>
      </c>
      <c r="F2705">
        <v>2000</v>
      </c>
      <c r="G2705" t="s">
        <v>189</v>
      </c>
    </row>
    <row r="2706" spans="1:8">
      <c r="A2706" t="s">
        <v>2901</v>
      </c>
      <c r="B2706" t="s">
        <v>167</v>
      </c>
      <c r="C2706" s="2">
        <v>45787</v>
      </c>
      <c r="D2706" s="3">
        <v>0.78263888888888888</v>
      </c>
      <c r="E2706" t="s">
        <v>33</v>
      </c>
      <c r="F2706">
        <v>10000</v>
      </c>
      <c r="G2706" t="s">
        <v>189</v>
      </c>
    </row>
    <row r="2707" spans="1:8">
      <c r="A2707" t="s">
        <v>2902</v>
      </c>
      <c r="B2707" t="s">
        <v>81</v>
      </c>
      <c r="C2707" s="2">
        <v>45941</v>
      </c>
      <c r="D2707" s="3">
        <v>0.90565972222222224</v>
      </c>
      <c r="E2707" t="s">
        <v>33</v>
      </c>
      <c r="F2707">
        <v>1500</v>
      </c>
      <c r="G2707" t="s">
        <v>189</v>
      </c>
    </row>
    <row r="2708" spans="1:8">
      <c r="A2708" t="s">
        <v>2903</v>
      </c>
      <c r="B2708" t="s">
        <v>137</v>
      </c>
      <c r="C2708" s="2">
        <v>46167</v>
      </c>
      <c r="D2708" s="3">
        <v>0.58273148148148146</v>
      </c>
      <c r="E2708" t="s">
        <v>33</v>
      </c>
      <c r="F2708">
        <v>1000</v>
      </c>
      <c r="G2708" t="s">
        <v>189</v>
      </c>
    </row>
    <row r="2709" spans="1:8">
      <c r="A2709" t="s">
        <v>2904</v>
      </c>
      <c r="B2709" t="s">
        <v>172</v>
      </c>
      <c r="C2709" s="2">
        <v>45856</v>
      </c>
      <c r="D2709" s="3">
        <v>0.1595833333333333</v>
      </c>
      <c r="E2709" t="s">
        <v>33</v>
      </c>
      <c r="F2709">
        <v>1000</v>
      </c>
      <c r="G2709" t="s">
        <v>189</v>
      </c>
    </row>
    <row r="2710" spans="1:8">
      <c r="A2710" t="s">
        <v>2905</v>
      </c>
      <c r="B2710" t="s">
        <v>81</v>
      </c>
      <c r="C2710" s="2">
        <v>46074</v>
      </c>
      <c r="D2710" s="3">
        <v>0.42499999999999999</v>
      </c>
      <c r="E2710" t="s">
        <v>33</v>
      </c>
      <c r="F2710">
        <v>500</v>
      </c>
      <c r="G2710" t="s">
        <v>189</v>
      </c>
    </row>
    <row r="2711" spans="1:8">
      <c r="A2711" t="s">
        <v>2906</v>
      </c>
      <c r="B2711" t="s">
        <v>157</v>
      </c>
      <c r="C2711" s="2">
        <v>45894</v>
      </c>
      <c r="D2711" s="3">
        <v>0.89478009259259261</v>
      </c>
      <c r="E2711" t="s">
        <v>33</v>
      </c>
      <c r="F2711">
        <v>4000</v>
      </c>
      <c r="G2711" t="s">
        <v>189</v>
      </c>
    </row>
    <row r="2712" spans="1:8">
      <c r="A2712" t="s">
        <v>2907</v>
      </c>
      <c r="B2712" t="s">
        <v>90</v>
      </c>
      <c r="C2712" s="2">
        <v>45887</v>
      </c>
      <c r="D2712" s="3">
        <v>0.29494212962962962</v>
      </c>
      <c r="E2712" t="s">
        <v>33</v>
      </c>
      <c r="F2712">
        <v>1500</v>
      </c>
      <c r="G2712" t="s">
        <v>214</v>
      </c>
      <c r="H2712" t="s">
        <v>1103</v>
      </c>
    </row>
    <row r="2713" spans="1:8">
      <c r="A2713" t="s">
        <v>2908</v>
      </c>
      <c r="B2713" t="s">
        <v>134</v>
      </c>
      <c r="C2713" s="2">
        <v>45733</v>
      </c>
      <c r="D2713" s="3">
        <v>0.64230324074074074</v>
      </c>
      <c r="E2713" t="s">
        <v>33</v>
      </c>
      <c r="F2713">
        <v>1500</v>
      </c>
      <c r="G2713" t="s">
        <v>189</v>
      </c>
    </row>
    <row r="2714" spans="1:8">
      <c r="A2714" t="s">
        <v>2909</v>
      </c>
      <c r="B2714" t="s">
        <v>148</v>
      </c>
      <c r="C2714" s="2">
        <v>45881</v>
      </c>
      <c r="D2714" s="3">
        <v>0.32640046296296299</v>
      </c>
      <c r="E2714" t="s">
        <v>33</v>
      </c>
      <c r="F2714">
        <v>6000</v>
      </c>
      <c r="G2714" t="s">
        <v>189</v>
      </c>
    </row>
    <row r="2715" spans="1:8">
      <c r="A2715" t="s">
        <v>2910</v>
      </c>
      <c r="B2715" t="s">
        <v>84</v>
      </c>
      <c r="C2715" s="2">
        <v>46054</v>
      </c>
      <c r="D2715" s="3">
        <v>0.54833333333333334</v>
      </c>
      <c r="E2715" t="s">
        <v>33</v>
      </c>
      <c r="F2715">
        <v>2000</v>
      </c>
      <c r="G2715" t="s">
        <v>189</v>
      </c>
    </row>
    <row r="2716" spans="1:8">
      <c r="A2716" t="s">
        <v>2911</v>
      </c>
      <c r="B2716" t="s">
        <v>134</v>
      </c>
      <c r="C2716" s="2">
        <v>46156</v>
      </c>
      <c r="D2716" s="3">
        <v>4.4016203703703703E-2</v>
      </c>
      <c r="E2716" t="s">
        <v>33</v>
      </c>
      <c r="F2716">
        <v>3000</v>
      </c>
      <c r="G2716" t="s">
        <v>214</v>
      </c>
      <c r="H2716" t="s">
        <v>1094</v>
      </c>
    </row>
    <row r="2717" spans="1:8">
      <c r="A2717" t="s">
        <v>2912</v>
      </c>
      <c r="B2717" t="s">
        <v>131</v>
      </c>
      <c r="C2717" s="2">
        <v>46129</v>
      </c>
      <c r="D2717" s="3">
        <v>0.95621527777777782</v>
      </c>
      <c r="E2717" t="s">
        <v>33</v>
      </c>
      <c r="F2717">
        <v>2000</v>
      </c>
      <c r="G2717" t="s">
        <v>189</v>
      </c>
    </row>
    <row r="2718" spans="1:8">
      <c r="A2718" t="s">
        <v>2913</v>
      </c>
      <c r="B2718" t="s">
        <v>99</v>
      </c>
      <c r="C2718" s="2">
        <v>45744</v>
      </c>
      <c r="D2718" s="3">
        <v>0.74403935185185188</v>
      </c>
      <c r="E2718" t="s">
        <v>33</v>
      </c>
      <c r="F2718">
        <v>500</v>
      </c>
      <c r="G2718" t="s">
        <v>189</v>
      </c>
    </row>
    <row r="2719" spans="1:8">
      <c r="A2719" t="s">
        <v>2914</v>
      </c>
      <c r="B2719" t="s">
        <v>117</v>
      </c>
      <c r="C2719" s="2">
        <v>45918</v>
      </c>
      <c r="D2719" s="3">
        <v>0.46004629629629629</v>
      </c>
      <c r="E2719" t="s">
        <v>261</v>
      </c>
      <c r="F2719">
        <v>10000</v>
      </c>
      <c r="G2719" t="s">
        <v>214</v>
      </c>
      <c r="H2719" t="s">
        <v>42</v>
      </c>
    </row>
    <row r="2720" spans="1:8">
      <c r="A2720" t="s">
        <v>2915</v>
      </c>
      <c r="B2720" t="s">
        <v>158</v>
      </c>
      <c r="C2720" s="2">
        <v>45851</v>
      </c>
      <c r="D2720" s="3">
        <v>0.77530092592592592</v>
      </c>
      <c r="E2720" t="s">
        <v>33</v>
      </c>
      <c r="F2720">
        <v>2500</v>
      </c>
      <c r="G2720" t="s">
        <v>189</v>
      </c>
    </row>
    <row r="2721" spans="1:8">
      <c r="A2721" t="s">
        <v>2916</v>
      </c>
      <c r="B2721" t="s">
        <v>129</v>
      </c>
      <c r="C2721" s="2">
        <v>45829</v>
      </c>
      <c r="D2721" s="3">
        <v>0.63118055555555552</v>
      </c>
      <c r="E2721" t="s">
        <v>33</v>
      </c>
      <c r="F2721">
        <v>1500</v>
      </c>
      <c r="G2721" t="s">
        <v>189</v>
      </c>
    </row>
    <row r="2722" spans="1:8">
      <c r="A2722" t="s">
        <v>2917</v>
      </c>
      <c r="B2722" t="s">
        <v>93</v>
      </c>
      <c r="C2722" s="2">
        <v>45748</v>
      </c>
      <c r="D2722" s="3">
        <v>0.46476851851851853</v>
      </c>
      <c r="E2722" t="s">
        <v>33</v>
      </c>
      <c r="F2722">
        <v>4000</v>
      </c>
      <c r="G2722" t="s">
        <v>189</v>
      </c>
    </row>
    <row r="2723" spans="1:8">
      <c r="A2723" t="s">
        <v>2918</v>
      </c>
      <c r="B2723" t="s">
        <v>175</v>
      </c>
      <c r="C2723" s="2">
        <v>46009</v>
      </c>
      <c r="D2723" s="3">
        <v>0.89981481481481485</v>
      </c>
      <c r="E2723" t="s">
        <v>33</v>
      </c>
      <c r="F2723">
        <v>10000</v>
      </c>
      <c r="G2723" t="s">
        <v>189</v>
      </c>
    </row>
    <row r="2724" spans="1:8">
      <c r="A2724" t="s">
        <v>2919</v>
      </c>
      <c r="B2724" t="s">
        <v>167</v>
      </c>
      <c r="C2724" s="2">
        <v>46185</v>
      </c>
      <c r="D2724" s="3">
        <v>0.86175925925925922</v>
      </c>
      <c r="E2724" t="s">
        <v>261</v>
      </c>
      <c r="F2724">
        <v>15000</v>
      </c>
      <c r="G2724" t="s">
        <v>189</v>
      </c>
    </row>
    <row r="2725" spans="1:8">
      <c r="A2725" t="s">
        <v>2920</v>
      </c>
      <c r="B2725" t="s">
        <v>157</v>
      </c>
      <c r="C2725" s="2">
        <v>45758</v>
      </c>
      <c r="D2725" s="3">
        <v>0.7912731481481482</v>
      </c>
      <c r="E2725" t="s">
        <v>33</v>
      </c>
      <c r="F2725">
        <v>2000</v>
      </c>
      <c r="G2725" t="s">
        <v>189</v>
      </c>
    </row>
    <row r="2726" spans="1:8">
      <c r="A2726" t="s">
        <v>2921</v>
      </c>
      <c r="B2726" t="s">
        <v>172</v>
      </c>
      <c r="C2726" s="2">
        <v>45744</v>
      </c>
      <c r="D2726" s="3">
        <v>0.77549768518518514</v>
      </c>
      <c r="E2726" t="s">
        <v>33</v>
      </c>
      <c r="F2726">
        <v>2000</v>
      </c>
      <c r="G2726" t="s">
        <v>189</v>
      </c>
    </row>
    <row r="2727" spans="1:8">
      <c r="A2727" t="s">
        <v>2922</v>
      </c>
      <c r="B2727" t="s">
        <v>124</v>
      </c>
      <c r="C2727" s="2">
        <v>45903</v>
      </c>
      <c r="D2727" s="3">
        <v>0.86548611111111107</v>
      </c>
      <c r="E2727" t="s">
        <v>211</v>
      </c>
      <c r="F2727">
        <v>0</v>
      </c>
      <c r="G2727" t="s">
        <v>214</v>
      </c>
      <c r="H2727" t="s">
        <v>1215</v>
      </c>
    </row>
    <row r="2728" spans="1:8">
      <c r="A2728" t="s">
        <v>2923</v>
      </c>
      <c r="B2728" t="s">
        <v>127</v>
      </c>
      <c r="C2728" s="2">
        <v>45716</v>
      </c>
      <c r="D2728" s="3">
        <v>0.55224537037037036</v>
      </c>
      <c r="E2728" t="s">
        <v>33</v>
      </c>
      <c r="F2728">
        <v>2000</v>
      </c>
      <c r="G2728" t="s">
        <v>214</v>
      </c>
      <c r="H2728" t="s">
        <v>1103</v>
      </c>
    </row>
    <row r="2729" spans="1:8">
      <c r="A2729" t="s">
        <v>2924</v>
      </c>
      <c r="B2729" t="s">
        <v>169</v>
      </c>
      <c r="C2729" s="2">
        <v>45904</v>
      </c>
      <c r="D2729" s="3">
        <v>0.28186342592592589</v>
      </c>
      <c r="E2729" t="s">
        <v>33</v>
      </c>
      <c r="F2729">
        <v>10000</v>
      </c>
      <c r="G2729" t="s">
        <v>189</v>
      </c>
    </row>
    <row r="2730" spans="1:8">
      <c r="A2730" t="s">
        <v>2925</v>
      </c>
      <c r="B2730" t="s">
        <v>132</v>
      </c>
      <c r="C2730" s="2">
        <v>45686</v>
      </c>
      <c r="D2730" s="3">
        <v>0.5738078703703704</v>
      </c>
      <c r="E2730" t="s">
        <v>33</v>
      </c>
      <c r="F2730">
        <v>5000</v>
      </c>
      <c r="G2730" t="s">
        <v>189</v>
      </c>
    </row>
    <row r="2731" spans="1:8">
      <c r="A2731" t="s">
        <v>2926</v>
      </c>
      <c r="B2731" t="s">
        <v>130</v>
      </c>
      <c r="C2731" s="2">
        <v>45933</v>
      </c>
      <c r="D2731" s="3">
        <v>0.70172453703703708</v>
      </c>
      <c r="E2731" t="s">
        <v>33</v>
      </c>
      <c r="F2731">
        <v>2500</v>
      </c>
      <c r="G2731" t="s">
        <v>189</v>
      </c>
    </row>
    <row r="2732" spans="1:8">
      <c r="A2732" t="s">
        <v>2927</v>
      </c>
      <c r="B2732" t="s">
        <v>162</v>
      </c>
      <c r="C2732" s="2">
        <v>46001</v>
      </c>
      <c r="D2732" s="3">
        <v>0.93281250000000004</v>
      </c>
      <c r="E2732" t="s">
        <v>33</v>
      </c>
      <c r="F2732">
        <v>8000</v>
      </c>
      <c r="G2732" t="s">
        <v>189</v>
      </c>
    </row>
    <row r="2733" spans="1:8">
      <c r="A2733" t="s">
        <v>2928</v>
      </c>
      <c r="B2733" t="s">
        <v>115</v>
      </c>
      <c r="C2733" s="2">
        <v>46060</v>
      </c>
      <c r="D2733" s="3">
        <v>0.57405092592592588</v>
      </c>
      <c r="E2733" t="s">
        <v>194</v>
      </c>
      <c r="F2733">
        <v>0</v>
      </c>
      <c r="G2733" t="s">
        <v>189</v>
      </c>
    </row>
    <row r="2734" spans="1:8">
      <c r="A2734" t="s">
        <v>2929</v>
      </c>
      <c r="B2734" t="s">
        <v>84</v>
      </c>
      <c r="C2734" s="2">
        <v>46099</v>
      </c>
      <c r="D2734" s="3">
        <v>0.38689814814814821</v>
      </c>
      <c r="E2734" t="s">
        <v>33</v>
      </c>
      <c r="F2734">
        <v>3000</v>
      </c>
      <c r="G2734" t="s">
        <v>189</v>
      </c>
    </row>
    <row r="2735" spans="1:8">
      <c r="A2735" t="s">
        <v>2930</v>
      </c>
      <c r="B2735" t="s">
        <v>74</v>
      </c>
      <c r="C2735" s="2">
        <v>45666</v>
      </c>
      <c r="D2735" s="3">
        <v>0.74991898148148151</v>
      </c>
      <c r="E2735" t="s">
        <v>211</v>
      </c>
      <c r="F2735">
        <v>0</v>
      </c>
      <c r="G2735" t="s">
        <v>189</v>
      </c>
    </row>
    <row r="2736" spans="1:8">
      <c r="A2736" t="s">
        <v>2931</v>
      </c>
      <c r="B2736" t="s">
        <v>120</v>
      </c>
      <c r="C2736" s="2">
        <v>46178</v>
      </c>
      <c r="D2736" s="3">
        <v>0.26471064814814821</v>
      </c>
      <c r="E2736" t="s">
        <v>194</v>
      </c>
      <c r="F2736">
        <v>0</v>
      </c>
      <c r="G2736" t="s">
        <v>189</v>
      </c>
    </row>
    <row r="2737" spans="1:8">
      <c r="A2737" t="s">
        <v>2932</v>
      </c>
      <c r="B2737" t="s">
        <v>122</v>
      </c>
      <c r="C2737" s="2">
        <v>46038</v>
      </c>
      <c r="D2737" s="3">
        <v>0.72591435185185182</v>
      </c>
      <c r="E2737" t="s">
        <v>194</v>
      </c>
      <c r="F2737">
        <v>0</v>
      </c>
      <c r="G2737" t="s">
        <v>189</v>
      </c>
    </row>
    <row r="2738" spans="1:8">
      <c r="A2738" t="s">
        <v>2933</v>
      </c>
      <c r="B2738" t="s">
        <v>111</v>
      </c>
      <c r="C2738" s="2">
        <v>45671</v>
      </c>
      <c r="D2738" s="3">
        <v>0.63689814814814816</v>
      </c>
      <c r="E2738" t="s">
        <v>33</v>
      </c>
      <c r="F2738">
        <v>8000</v>
      </c>
      <c r="G2738" t="s">
        <v>214</v>
      </c>
      <c r="H2738" t="s">
        <v>42</v>
      </c>
    </row>
    <row r="2739" spans="1:8">
      <c r="A2739" t="s">
        <v>2934</v>
      </c>
      <c r="B2739" t="s">
        <v>103</v>
      </c>
      <c r="C2739" s="2">
        <v>46052</v>
      </c>
      <c r="D2739" s="3">
        <v>0.32798611111111109</v>
      </c>
      <c r="E2739" t="s">
        <v>33</v>
      </c>
      <c r="F2739">
        <v>10000</v>
      </c>
      <c r="G2739" t="s">
        <v>214</v>
      </c>
      <c r="H2739" t="s">
        <v>1080</v>
      </c>
    </row>
    <row r="2740" spans="1:8">
      <c r="A2740" t="s">
        <v>2935</v>
      </c>
      <c r="B2740" t="s">
        <v>155</v>
      </c>
      <c r="C2740" s="2">
        <v>45858</v>
      </c>
      <c r="D2740" s="3">
        <v>0.45636574074074082</v>
      </c>
      <c r="E2740" t="s">
        <v>211</v>
      </c>
      <c r="F2740">
        <v>0</v>
      </c>
      <c r="G2740" t="s">
        <v>189</v>
      </c>
    </row>
    <row r="2741" spans="1:8">
      <c r="A2741" t="s">
        <v>2936</v>
      </c>
      <c r="B2741" t="s">
        <v>119</v>
      </c>
      <c r="C2741" s="2">
        <v>45982</v>
      </c>
      <c r="D2741" s="3">
        <v>0.84288194444444442</v>
      </c>
      <c r="E2741" t="s">
        <v>194</v>
      </c>
      <c r="F2741">
        <v>0</v>
      </c>
      <c r="G2741" t="s">
        <v>189</v>
      </c>
    </row>
    <row r="2742" spans="1:8">
      <c r="A2742" t="s">
        <v>2937</v>
      </c>
      <c r="B2742" t="s">
        <v>133</v>
      </c>
      <c r="C2742" s="2">
        <v>45883</v>
      </c>
      <c r="D2742" s="3">
        <v>0.77030092592592592</v>
      </c>
      <c r="E2742" t="s">
        <v>33</v>
      </c>
      <c r="F2742">
        <v>10000</v>
      </c>
      <c r="G2742" t="s">
        <v>189</v>
      </c>
    </row>
    <row r="2743" spans="1:8">
      <c r="A2743" t="s">
        <v>2938</v>
      </c>
      <c r="B2743" t="s">
        <v>76</v>
      </c>
      <c r="C2743" s="2">
        <v>45782</v>
      </c>
      <c r="D2743" s="3">
        <v>0.69018518518518523</v>
      </c>
      <c r="E2743" t="s">
        <v>33</v>
      </c>
      <c r="F2743">
        <v>1500</v>
      </c>
      <c r="G2743" t="s">
        <v>189</v>
      </c>
    </row>
    <row r="2744" spans="1:8">
      <c r="A2744" t="s">
        <v>2939</v>
      </c>
      <c r="B2744" t="s">
        <v>93</v>
      </c>
      <c r="C2744" s="2">
        <v>45739</v>
      </c>
      <c r="D2744" s="3">
        <v>0.5662962962962963</v>
      </c>
      <c r="E2744" t="s">
        <v>33</v>
      </c>
      <c r="F2744">
        <v>6000</v>
      </c>
      <c r="G2744" t="s">
        <v>189</v>
      </c>
    </row>
    <row r="2745" spans="1:8">
      <c r="A2745" t="s">
        <v>2940</v>
      </c>
      <c r="B2745" t="s">
        <v>100</v>
      </c>
      <c r="C2745" s="2">
        <v>45872</v>
      </c>
      <c r="D2745" s="3">
        <v>0.57103009259259263</v>
      </c>
      <c r="E2745" t="s">
        <v>194</v>
      </c>
      <c r="F2745">
        <v>0</v>
      </c>
      <c r="G2745" t="s">
        <v>189</v>
      </c>
    </row>
    <row r="2746" spans="1:8">
      <c r="A2746" t="s">
        <v>2941</v>
      </c>
      <c r="B2746" t="s">
        <v>145</v>
      </c>
      <c r="C2746" s="2">
        <v>46129</v>
      </c>
      <c r="D2746" s="3">
        <v>0.45466435185185178</v>
      </c>
      <c r="E2746" t="s">
        <v>33</v>
      </c>
      <c r="F2746">
        <v>10000</v>
      </c>
      <c r="G2746" t="s">
        <v>189</v>
      </c>
    </row>
    <row r="2747" spans="1:8">
      <c r="A2747" t="s">
        <v>2942</v>
      </c>
      <c r="B2747" t="s">
        <v>92</v>
      </c>
      <c r="C2747" s="2">
        <v>46167</v>
      </c>
      <c r="D2747" s="3">
        <v>0.34091435185185193</v>
      </c>
      <c r="E2747" t="s">
        <v>33</v>
      </c>
      <c r="F2747">
        <v>10000</v>
      </c>
      <c r="G2747" t="s">
        <v>189</v>
      </c>
    </row>
    <row r="2748" spans="1:8">
      <c r="A2748" t="s">
        <v>2943</v>
      </c>
      <c r="B2748" t="s">
        <v>148</v>
      </c>
      <c r="C2748" s="2">
        <v>46078</v>
      </c>
      <c r="D2748" s="3">
        <v>0.83109953703703698</v>
      </c>
      <c r="E2748" t="s">
        <v>194</v>
      </c>
      <c r="F2748">
        <v>0</v>
      </c>
      <c r="G2748" t="s">
        <v>189</v>
      </c>
    </row>
    <row r="2749" spans="1:8">
      <c r="A2749" t="s">
        <v>2944</v>
      </c>
      <c r="B2749" t="s">
        <v>137</v>
      </c>
      <c r="C2749" s="2">
        <v>46131</v>
      </c>
      <c r="D2749" s="3">
        <v>0.65031249999999996</v>
      </c>
      <c r="E2749" t="s">
        <v>33</v>
      </c>
      <c r="F2749">
        <v>3000</v>
      </c>
      <c r="G2749" t="s">
        <v>189</v>
      </c>
    </row>
    <row r="2750" spans="1:8">
      <c r="A2750" t="s">
        <v>2945</v>
      </c>
      <c r="B2750" t="s">
        <v>104</v>
      </c>
      <c r="C2750" s="2">
        <v>46137</v>
      </c>
      <c r="D2750" s="3">
        <v>1.247685185185185E-2</v>
      </c>
      <c r="E2750" t="s">
        <v>33</v>
      </c>
      <c r="F2750">
        <v>500</v>
      </c>
      <c r="G2750" t="s">
        <v>189</v>
      </c>
    </row>
    <row r="2751" spans="1:8">
      <c r="A2751" t="s">
        <v>2946</v>
      </c>
      <c r="B2751" t="s">
        <v>161</v>
      </c>
      <c r="C2751" s="2">
        <v>46023</v>
      </c>
      <c r="D2751" s="3">
        <v>0.82810185185185181</v>
      </c>
      <c r="E2751" t="s">
        <v>211</v>
      </c>
      <c r="F2751">
        <v>0</v>
      </c>
      <c r="G2751" t="s">
        <v>189</v>
      </c>
    </row>
    <row r="2752" spans="1:8">
      <c r="A2752" t="s">
        <v>2947</v>
      </c>
      <c r="B2752" t="s">
        <v>128</v>
      </c>
      <c r="C2752" s="2">
        <v>45991</v>
      </c>
      <c r="D2752" s="3">
        <v>0.73752314814814812</v>
      </c>
      <c r="E2752" t="s">
        <v>33</v>
      </c>
      <c r="F2752">
        <v>1500</v>
      </c>
      <c r="G2752" t="s">
        <v>189</v>
      </c>
    </row>
    <row r="2753" spans="1:8">
      <c r="A2753" t="s">
        <v>2948</v>
      </c>
      <c r="B2753" t="s">
        <v>168</v>
      </c>
      <c r="C2753" s="2">
        <v>45840</v>
      </c>
      <c r="D2753" s="3">
        <v>0.75299768518518517</v>
      </c>
      <c r="E2753" t="s">
        <v>33</v>
      </c>
      <c r="F2753">
        <v>5000</v>
      </c>
      <c r="G2753" t="s">
        <v>189</v>
      </c>
    </row>
    <row r="2754" spans="1:8">
      <c r="A2754" t="s">
        <v>2949</v>
      </c>
      <c r="B2754" t="s">
        <v>104</v>
      </c>
      <c r="C2754" s="2">
        <v>45780</v>
      </c>
      <c r="D2754" s="3">
        <v>0.60994212962962968</v>
      </c>
      <c r="E2754" t="s">
        <v>33</v>
      </c>
      <c r="F2754">
        <v>8000</v>
      </c>
      <c r="G2754" t="s">
        <v>189</v>
      </c>
    </row>
    <row r="2755" spans="1:8">
      <c r="A2755" t="s">
        <v>2950</v>
      </c>
      <c r="B2755" t="s">
        <v>93</v>
      </c>
      <c r="C2755" s="2">
        <v>45880</v>
      </c>
      <c r="D2755" s="3">
        <v>0.81517361111111108</v>
      </c>
      <c r="E2755" t="s">
        <v>33</v>
      </c>
      <c r="F2755">
        <v>1000</v>
      </c>
      <c r="G2755" t="s">
        <v>189</v>
      </c>
    </row>
    <row r="2756" spans="1:8">
      <c r="A2756" t="s">
        <v>2951</v>
      </c>
      <c r="B2756" t="s">
        <v>101</v>
      </c>
      <c r="C2756" s="2">
        <v>45693</v>
      </c>
      <c r="D2756" s="3">
        <v>0.34194444444444438</v>
      </c>
      <c r="E2756" t="s">
        <v>33</v>
      </c>
      <c r="F2756">
        <v>3000</v>
      </c>
      <c r="G2756" t="s">
        <v>189</v>
      </c>
    </row>
    <row r="2757" spans="1:8">
      <c r="A2757" t="s">
        <v>2952</v>
      </c>
      <c r="B2757" t="s">
        <v>147</v>
      </c>
      <c r="C2757" s="2">
        <v>46058</v>
      </c>
      <c r="D2757" s="3">
        <v>0.36528935185185191</v>
      </c>
      <c r="E2757" t="s">
        <v>33</v>
      </c>
      <c r="F2757">
        <v>1500</v>
      </c>
      <c r="G2757" t="s">
        <v>189</v>
      </c>
    </row>
    <row r="2758" spans="1:8">
      <c r="A2758" t="s">
        <v>2953</v>
      </c>
      <c r="B2758" t="s">
        <v>161</v>
      </c>
      <c r="C2758" s="2">
        <v>46154</v>
      </c>
      <c r="D2758" s="3">
        <v>0.807037037037037</v>
      </c>
      <c r="E2758" t="s">
        <v>33</v>
      </c>
      <c r="F2758">
        <v>8000</v>
      </c>
      <c r="G2758" t="s">
        <v>189</v>
      </c>
    </row>
    <row r="2759" spans="1:8">
      <c r="A2759" t="s">
        <v>2954</v>
      </c>
      <c r="B2759" t="s">
        <v>165</v>
      </c>
      <c r="C2759" s="2">
        <v>45876</v>
      </c>
      <c r="D2759" s="3">
        <v>0.8813657407407407</v>
      </c>
      <c r="E2759" t="s">
        <v>33</v>
      </c>
      <c r="F2759">
        <v>5000</v>
      </c>
      <c r="G2759" t="s">
        <v>189</v>
      </c>
    </row>
    <row r="2760" spans="1:8">
      <c r="A2760" t="s">
        <v>2955</v>
      </c>
      <c r="B2760" t="s">
        <v>159</v>
      </c>
      <c r="C2760" s="2">
        <v>45852</v>
      </c>
      <c r="D2760" s="3">
        <v>0.86016203703703709</v>
      </c>
      <c r="E2760" t="s">
        <v>33</v>
      </c>
      <c r="F2760">
        <v>2500</v>
      </c>
      <c r="G2760" t="s">
        <v>189</v>
      </c>
    </row>
    <row r="2761" spans="1:8">
      <c r="A2761" t="s">
        <v>2956</v>
      </c>
      <c r="B2761" t="s">
        <v>141</v>
      </c>
      <c r="C2761" s="2">
        <v>45885</v>
      </c>
      <c r="D2761" s="3">
        <v>0.80148148148148146</v>
      </c>
      <c r="E2761" t="s">
        <v>33</v>
      </c>
      <c r="F2761">
        <v>4000</v>
      </c>
      <c r="G2761" t="s">
        <v>189</v>
      </c>
    </row>
    <row r="2762" spans="1:8">
      <c r="A2762" t="s">
        <v>2957</v>
      </c>
      <c r="B2762" t="s">
        <v>125</v>
      </c>
      <c r="C2762" s="2">
        <v>45693</v>
      </c>
      <c r="D2762" s="3">
        <v>0.62914351851851846</v>
      </c>
      <c r="E2762" t="s">
        <v>33</v>
      </c>
      <c r="F2762">
        <v>5000</v>
      </c>
      <c r="G2762" t="s">
        <v>189</v>
      </c>
    </row>
    <row r="2763" spans="1:8">
      <c r="A2763" t="s">
        <v>2958</v>
      </c>
      <c r="B2763" t="s">
        <v>103</v>
      </c>
      <c r="C2763" s="2">
        <v>46056</v>
      </c>
      <c r="D2763" s="3">
        <v>0.74313657407407407</v>
      </c>
      <c r="E2763" t="s">
        <v>194</v>
      </c>
      <c r="F2763">
        <v>0</v>
      </c>
      <c r="G2763" t="s">
        <v>189</v>
      </c>
    </row>
    <row r="2764" spans="1:8">
      <c r="A2764" t="s">
        <v>2959</v>
      </c>
      <c r="B2764" t="s">
        <v>106</v>
      </c>
      <c r="C2764" s="2">
        <v>46048</v>
      </c>
      <c r="D2764" s="3">
        <v>0.12535879629629629</v>
      </c>
      <c r="E2764" t="s">
        <v>33</v>
      </c>
      <c r="F2764">
        <v>4000</v>
      </c>
      <c r="G2764" t="s">
        <v>189</v>
      </c>
    </row>
    <row r="2765" spans="1:8">
      <c r="A2765" t="s">
        <v>2960</v>
      </c>
      <c r="B2765" t="s">
        <v>163</v>
      </c>
      <c r="C2765" s="2">
        <v>45885</v>
      </c>
      <c r="D2765" s="3">
        <v>0.85813657407407407</v>
      </c>
      <c r="E2765" t="s">
        <v>33</v>
      </c>
      <c r="F2765">
        <v>1500</v>
      </c>
      <c r="G2765" t="s">
        <v>189</v>
      </c>
    </row>
    <row r="2766" spans="1:8">
      <c r="A2766" t="s">
        <v>2961</v>
      </c>
      <c r="B2766" t="s">
        <v>144</v>
      </c>
      <c r="C2766" s="2">
        <v>46103</v>
      </c>
      <c r="D2766" s="3">
        <v>0.9085185185185185</v>
      </c>
      <c r="E2766" t="s">
        <v>33</v>
      </c>
      <c r="F2766">
        <v>2500</v>
      </c>
      <c r="G2766" t="s">
        <v>189</v>
      </c>
    </row>
    <row r="2767" spans="1:8">
      <c r="A2767" t="s">
        <v>2962</v>
      </c>
      <c r="B2767" t="s">
        <v>142</v>
      </c>
      <c r="C2767" s="2">
        <v>45863</v>
      </c>
      <c r="D2767" s="3">
        <v>0.5335185185185185</v>
      </c>
      <c r="E2767" t="s">
        <v>33</v>
      </c>
      <c r="F2767">
        <v>2000</v>
      </c>
      <c r="G2767" t="s">
        <v>214</v>
      </c>
      <c r="H2767" t="s">
        <v>1215</v>
      </c>
    </row>
    <row r="2768" spans="1:8">
      <c r="A2768" t="s">
        <v>2963</v>
      </c>
      <c r="B2768" t="s">
        <v>169</v>
      </c>
      <c r="C2768" s="2">
        <v>45814</v>
      </c>
      <c r="D2768" s="3">
        <v>0.29928240740740741</v>
      </c>
      <c r="E2768" t="s">
        <v>33</v>
      </c>
      <c r="F2768">
        <v>500</v>
      </c>
      <c r="G2768" t="s">
        <v>189</v>
      </c>
    </row>
    <row r="2769" spans="1:8">
      <c r="A2769" t="s">
        <v>2964</v>
      </c>
      <c r="B2769" t="s">
        <v>177</v>
      </c>
      <c r="C2769" s="2">
        <v>45957</v>
      </c>
      <c r="D2769" s="3">
        <v>0.4231712962962963</v>
      </c>
      <c r="E2769" t="s">
        <v>33</v>
      </c>
      <c r="F2769">
        <v>10000</v>
      </c>
      <c r="G2769" t="s">
        <v>189</v>
      </c>
    </row>
    <row r="2770" spans="1:8">
      <c r="A2770" t="s">
        <v>2965</v>
      </c>
      <c r="B2770" t="s">
        <v>153</v>
      </c>
      <c r="C2770" s="2">
        <v>45815</v>
      </c>
      <c r="D2770" s="3">
        <v>0.7796643518518519</v>
      </c>
      <c r="E2770" t="s">
        <v>33</v>
      </c>
      <c r="F2770">
        <v>1500</v>
      </c>
      <c r="G2770" t="s">
        <v>189</v>
      </c>
    </row>
    <row r="2771" spans="1:8">
      <c r="A2771" t="s">
        <v>2966</v>
      </c>
      <c r="B2771" t="s">
        <v>126</v>
      </c>
      <c r="C2771" s="2">
        <v>46072</v>
      </c>
      <c r="D2771" s="3">
        <v>0.21657407407407411</v>
      </c>
      <c r="E2771" t="s">
        <v>211</v>
      </c>
      <c r="F2771">
        <v>0</v>
      </c>
      <c r="G2771" t="s">
        <v>214</v>
      </c>
      <c r="H2771" t="s">
        <v>42</v>
      </c>
    </row>
    <row r="2772" spans="1:8">
      <c r="A2772" t="s">
        <v>2967</v>
      </c>
      <c r="B2772" t="s">
        <v>108</v>
      </c>
      <c r="C2772" s="2">
        <v>46038</v>
      </c>
      <c r="D2772" s="3">
        <v>0.78986111111111112</v>
      </c>
      <c r="E2772" t="s">
        <v>33</v>
      </c>
      <c r="F2772">
        <v>10000</v>
      </c>
      <c r="G2772" t="s">
        <v>189</v>
      </c>
    </row>
    <row r="2773" spans="1:8">
      <c r="A2773" t="s">
        <v>2968</v>
      </c>
      <c r="B2773" t="s">
        <v>142</v>
      </c>
      <c r="C2773" s="2">
        <v>45908</v>
      </c>
      <c r="D2773" s="3">
        <v>0.2368865740740741</v>
      </c>
      <c r="E2773" t="s">
        <v>33</v>
      </c>
      <c r="F2773">
        <v>2500</v>
      </c>
      <c r="G2773" t="s">
        <v>189</v>
      </c>
    </row>
    <row r="2774" spans="1:8">
      <c r="A2774" t="s">
        <v>2969</v>
      </c>
      <c r="B2774" t="s">
        <v>143</v>
      </c>
      <c r="C2774" s="2">
        <v>45940</v>
      </c>
      <c r="D2774" s="3">
        <v>0.26041666666666669</v>
      </c>
      <c r="E2774" t="s">
        <v>33</v>
      </c>
      <c r="F2774">
        <v>3000</v>
      </c>
      <c r="G2774" t="s">
        <v>189</v>
      </c>
    </row>
    <row r="2775" spans="1:8">
      <c r="A2775" t="s">
        <v>2970</v>
      </c>
      <c r="B2775" t="s">
        <v>152</v>
      </c>
      <c r="C2775" s="2">
        <v>45970</v>
      </c>
      <c r="D2775" s="3">
        <v>0.82054398148148144</v>
      </c>
      <c r="E2775" t="s">
        <v>33</v>
      </c>
      <c r="F2775">
        <v>500</v>
      </c>
      <c r="G2775" t="s">
        <v>189</v>
      </c>
    </row>
    <row r="2776" spans="1:8">
      <c r="A2776" t="s">
        <v>2971</v>
      </c>
      <c r="B2776" t="s">
        <v>85</v>
      </c>
      <c r="C2776" s="2">
        <v>45883</v>
      </c>
      <c r="D2776" s="3">
        <v>0.79959490740740746</v>
      </c>
      <c r="E2776" t="s">
        <v>33</v>
      </c>
      <c r="F2776">
        <v>6000</v>
      </c>
      <c r="G2776" t="s">
        <v>189</v>
      </c>
    </row>
    <row r="2777" spans="1:8">
      <c r="A2777" t="s">
        <v>2972</v>
      </c>
      <c r="B2777" t="s">
        <v>165</v>
      </c>
      <c r="C2777" s="2">
        <v>46066</v>
      </c>
      <c r="D2777" s="3">
        <v>0.41233796296296299</v>
      </c>
      <c r="E2777" t="s">
        <v>33</v>
      </c>
      <c r="F2777">
        <v>3000</v>
      </c>
      <c r="G2777" t="s">
        <v>189</v>
      </c>
    </row>
    <row r="2778" spans="1:8">
      <c r="A2778" t="s">
        <v>2973</v>
      </c>
      <c r="B2778" t="s">
        <v>121</v>
      </c>
      <c r="C2778" s="2">
        <v>45941</v>
      </c>
      <c r="D2778" s="3">
        <v>0.7933217592592593</v>
      </c>
      <c r="E2778" t="s">
        <v>33</v>
      </c>
      <c r="F2778">
        <v>8000</v>
      </c>
      <c r="G2778" t="s">
        <v>189</v>
      </c>
    </row>
    <row r="2779" spans="1:8">
      <c r="A2779" t="s">
        <v>2974</v>
      </c>
      <c r="B2779" t="s">
        <v>102</v>
      </c>
      <c r="C2779" s="2">
        <v>45726</v>
      </c>
      <c r="D2779" s="3">
        <v>0.56094907407407413</v>
      </c>
      <c r="E2779" t="s">
        <v>33</v>
      </c>
      <c r="F2779">
        <v>1000</v>
      </c>
      <c r="G2779" t="s">
        <v>189</v>
      </c>
    </row>
    <row r="2780" spans="1:8">
      <c r="A2780" t="s">
        <v>2975</v>
      </c>
      <c r="B2780" t="s">
        <v>167</v>
      </c>
      <c r="C2780" s="2">
        <v>46008</v>
      </c>
      <c r="D2780" s="3">
        <v>0.51181712962962966</v>
      </c>
      <c r="E2780" t="s">
        <v>33</v>
      </c>
      <c r="F2780">
        <v>10000</v>
      </c>
      <c r="G2780" t="s">
        <v>189</v>
      </c>
    </row>
    <row r="2781" spans="1:8">
      <c r="A2781" t="s">
        <v>2976</v>
      </c>
      <c r="B2781" t="s">
        <v>173</v>
      </c>
      <c r="C2781" s="2">
        <v>46042</v>
      </c>
      <c r="D2781" s="3">
        <v>0.71778935185185189</v>
      </c>
      <c r="E2781" t="s">
        <v>33</v>
      </c>
      <c r="F2781">
        <v>6000</v>
      </c>
      <c r="G2781" t="s">
        <v>189</v>
      </c>
    </row>
    <row r="2782" spans="1:8">
      <c r="A2782" t="s">
        <v>2977</v>
      </c>
      <c r="B2782" t="s">
        <v>103</v>
      </c>
      <c r="C2782" s="2">
        <v>45719</v>
      </c>
      <c r="D2782" s="3">
        <v>0.62559027777777776</v>
      </c>
      <c r="E2782" t="s">
        <v>33</v>
      </c>
      <c r="F2782">
        <v>2500</v>
      </c>
      <c r="G2782" t="s">
        <v>189</v>
      </c>
    </row>
    <row r="2783" spans="1:8">
      <c r="A2783" t="s">
        <v>2978</v>
      </c>
      <c r="B2783" t="s">
        <v>100</v>
      </c>
      <c r="C2783" s="2">
        <v>45673</v>
      </c>
      <c r="D2783" s="3">
        <v>0.2470023148148148</v>
      </c>
      <c r="E2783" t="s">
        <v>33</v>
      </c>
      <c r="F2783">
        <v>1500</v>
      </c>
      <c r="G2783" t="s">
        <v>189</v>
      </c>
    </row>
    <row r="2784" spans="1:8">
      <c r="A2784" t="s">
        <v>2979</v>
      </c>
      <c r="B2784" t="s">
        <v>89</v>
      </c>
      <c r="C2784" s="2">
        <v>45811</v>
      </c>
      <c r="D2784" s="3">
        <v>0.46708333333333341</v>
      </c>
      <c r="E2784" t="s">
        <v>33</v>
      </c>
      <c r="F2784">
        <v>4000</v>
      </c>
      <c r="G2784" t="s">
        <v>189</v>
      </c>
    </row>
    <row r="2785" spans="1:7">
      <c r="A2785" t="s">
        <v>2980</v>
      </c>
      <c r="B2785" t="s">
        <v>160</v>
      </c>
      <c r="C2785" s="2">
        <v>46071</v>
      </c>
      <c r="D2785" s="3">
        <v>0.65047453703703706</v>
      </c>
      <c r="E2785" t="s">
        <v>33</v>
      </c>
      <c r="F2785">
        <v>500</v>
      </c>
      <c r="G2785" t="s">
        <v>189</v>
      </c>
    </row>
    <row r="2786" spans="1:7">
      <c r="A2786" t="s">
        <v>2981</v>
      </c>
      <c r="B2786" t="s">
        <v>147</v>
      </c>
      <c r="C2786" s="2">
        <v>46143</v>
      </c>
      <c r="D2786" s="3">
        <v>0.38225694444444452</v>
      </c>
      <c r="E2786" t="s">
        <v>33</v>
      </c>
      <c r="F2786">
        <v>5000</v>
      </c>
      <c r="G2786" t="s">
        <v>189</v>
      </c>
    </row>
    <row r="2787" spans="1:7">
      <c r="A2787" t="s">
        <v>2982</v>
      </c>
      <c r="B2787" t="s">
        <v>158</v>
      </c>
      <c r="C2787" s="2">
        <v>45847</v>
      </c>
      <c r="D2787" s="3">
        <v>0.32041666666666668</v>
      </c>
      <c r="E2787" t="s">
        <v>33</v>
      </c>
      <c r="F2787">
        <v>500</v>
      </c>
      <c r="G2787" t="s">
        <v>189</v>
      </c>
    </row>
    <row r="2788" spans="1:7">
      <c r="A2788" t="s">
        <v>2983</v>
      </c>
      <c r="B2788" t="s">
        <v>124</v>
      </c>
      <c r="C2788" s="2">
        <v>46201</v>
      </c>
      <c r="D2788" s="3">
        <v>0.68797453703703704</v>
      </c>
      <c r="E2788" t="s">
        <v>33</v>
      </c>
      <c r="F2788">
        <v>3000</v>
      </c>
      <c r="G2788" t="s">
        <v>189</v>
      </c>
    </row>
    <row r="2789" spans="1:7">
      <c r="A2789" t="s">
        <v>2984</v>
      </c>
      <c r="B2789" t="s">
        <v>162</v>
      </c>
      <c r="C2789" s="2">
        <v>45870</v>
      </c>
      <c r="D2789" s="3">
        <v>0.90527777777777774</v>
      </c>
      <c r="E2789" t="s">
        <v>211</v>
      </c>
      <c r="F2789">
        <v>0</v>
      </c>
      <c r="G2789" t="s">
        <v>189</v>
      </c>
    </row>
    <row r="2790" spans="1:7">
      <c r="A2790" t="s">
        <v>2985</v>
      </c>
      <c r="B2790" t="s">
        <v>120</v>
      </c>
      <c r="C2790" s="2">
        <v>45865</v>
      </c>
      <c r="D2790" s="3">
        <v>0.29560185185185178</v>
      </c>
      <c r="E2790" t="s">
        <v>194</v>
      </c>
      <c r="F2790">
        <v>0</v>
      </c>
      <c r="G2790" t="s">
        <v>189</v>
      </c>
    </row>
    <row r="2791" spans="1:7">
      <c r="A2791" t="s">
        <v>2986</v>
      </c>
      <c r="B2791" t="s">
        <v>104</v>
      </c>
      <c r="C2791" s="2">
        <v>45689</v>
      </c>
      <c r="D2791" s="3">
        <v>0.9470601851851852</v>
      </c>
      <c r="E2791" t="s">
        <v>194</v>
      </c>
      <c r="F2791">
        <v>0</v>
      </c>
      <c r="G2791" t="s">
        <v>189</v>
      </c>
    </row>
    <row r="2792" spans="1:7">
      <c r="A2792" t="s">
        <v>2987</v>
      </c>
      <c r="B2792" t="s">
        <v>103</v>
      </c>
      <c r="C2792" s="2">
        <v>45896</v>
      </c>
      <c r="D2792" s="3">
        <v>0.29317129629629629</v>
      </c>
      <c r="E2792" t="s">
        <v>33</v>
      </c>
      <c r="F2792">
        <v>1000</v>
      </c>
      <c r="G2792" t="s">
        <v>189</v>
      </c>
    </row>
    <row r="2793" spans="1:7">
      <c r="A2793" t="s">
        <v>2988</v>
      </c>
      <c r="B2793" t="s">
        <v>76</v>
      </c>
      <c r="C2793" s="2">
        <v>46015</v>
      </c>
      <c r="D2793" s="3">
        <v>0.64186342592592593</v>
      </c>
      <c r="E2793" t="s">
        <v>261</v>
      </c>
      <c r="F2793">
        <v>15000</v>
      </c>
      <c r="G2793" t="s">
        <v>189</v>
      </c>
    </row>
    <row r="2794" spans="1:7">
      <c r="A2794" t="s">
        <v>2989</v>
      </c>
      <c r="B2794" t="s">
        <v>117</v>
      </c>
      <c r="C2794" s="2">
        <v>46149</v>
      </c>
      <c r="D2794" s="3">
        <v>2.0833333333333329E-3</v>
      </c>
      <c r="E2794" t="s">
        <v>33</v>
      </c>
      <c r="F2794">
        <v>6000</v>
      </c>
      <c r="G2794" t="s">
        <v>189</v>
      </c>
    </row>
    <row r="2795" spans="1:7">
      <c r="A2795" t="s">
        <v>2990</v>
      </c>
      <c r="B2795" t="s">
        <v>120</v>
      </c>
      <c r="C2795" s="2">
        <v>45974</v>
      </c>
      <c r="D2795" s="3">
        <v>0.7003125</v>
      </c>
      <c r="E2795" t="s">
        <v>33</v>
      </c>
      <c r="F2795">
        <v>2500</v>
      </c>
      <c r="G2795" t="s">
        <v>189</v>
      </c>
    </row>
    <row r="2796" spans="1:7">
      <c r="A2796" t="s">
        <v>2991</v>
      </c>
      <c r="B2796" t="s">
        <v>156</v>
      </c>
      <c r="C2796" s="2">
        <v>46118</v>
      </c>
      <c r="D2796" s="3">
        <v>0.91394675925925928</v>
      </c>
      <c r="E2796" t="s">
        <v>33</v>
      </c>
      <c r="F2796">
        <v>2000</v>
      </c>
      <c r="G2796" t="s">
        <v>189</v>
      </c>
    </row>
    <row r="2797" spans="1:7">
      <c r="A2797" t="s">
        <v>2992</v>
      </c>
      <c r="B2797" t="s">
        <v>125</v>
      </c>
      <c r="C2797" s="2">
        <v>46094</v>
      </c>
      <c r="D2797" s="3">
        <v>0.75157407407407406</v>
      </c>
      <c r="E2797" t="s">
        <v>194</v>
      </c>
      <c r="F2797">
        <v>0</v>
      </c>
      <c r="G2797" t="s">
        <v>189</v>
      </c>
    </row>
    <row r="2798" spans="1:7">
      <c r="A2798" t="s">
        <v>2993</v>
      </c>
      <c r="B2798" t="s">
        <v>133</v>
      </c>
      <c r="C2798" s="2">
        <v>45908</v>
      </c>
      <c r="D2798" s="3">
        <v>0.53071759259259255</v>
      </c>
      <c r="E2798" t="s">
        <v>33</v>
      </c>
      <c r="F2798">
        <v>500</v>
      </c>
      <c r="G2798" t="s">
        <v>189</v>
      </c>
    </row>
    <row r="2799" spans="1:7">
      <c r="A2799" t="s">
        <v>2994</v>
      </c>
      <c r="B2799" t="s">
        <v>130</v>
      </c>
      <c r="C2799" s="2">
        <v>45936</v>
      </c>
      <c r="D2799" s="3">
        <v>0.69387731481481485</v>
      </c>
      <c r="E2799" t="s">
        <v>261</v>
      </c>
      <c r="F2799">
        <v>10000</v>
      </c>
      <c r="G2799" t="s">
        <v>189</v>
      </c>
    </row>
    <row r="2800" spans="1:7">
      <c r="A2800" t="s">
        <v>2995</v>
      </c>
      <c r="B2800" t="s">
        <v>162</v>
      </c>
      <c r="C2800" s="2">
        <v>46024</v>
      </c>
      <c r="D2800" s="3">
        <v>0.32250000000000001</v>
      </c>
      <c r="E2800" t="s">
        <v>33</v>
      </c>
      <c r="F2800">
        <v>2000</v>
      </c>
      <c r="G2800" t="s">
        <v>189</v>
      </c>
    </row>
    <row r="2801" spans="1:7">
      <c r="A2801" t="s">
        <v>2996</v>
      </c>
      <c r="B2801" t="s">
        <v>128</v>
      </c>
      <c r="C2801" s="2">
        <v>46135</v>
      </c>
      <c r="D2801" s="3">
        <v>0.75790509259259264</v>
      </c>
      <c r="E2801" t="s">
        <v>33</v>
      </c>
      <c r="F2801">
        <v>1500</v>
      </c>
      <c r="G2801" t="s">
        <v>189</v>
      </c>
    </row>
    <row r="2802" spans="1:7">
      <c r="A2802" t="s">
        <v>2997</v>
      </c>
      <c r="B2802" t="s">
        <v>140</v>
      </c>
      <c r="C2802" s="2">
        <v>46081</v>
      </c>
      <c r="D2802" s="3">
        <v>0.76896990740740745</v>
      </c>
      <c r="E2802" t="s">
        <v>33</v>
      </c>
      <c r="F2802">
        <v>1000</v>
      </c>
      <c r="G2802" t="s">
        <v>189</v>
      </c>
    </row>
    <row r="2803" spans="1:7">
      <c r="A2803" t="s">
        <v>2998</v>
      </c>
      <c r="B2803" t="s">
        <v>159</v>
      </c>
      <c r="C2803" s="2">
        <v>45954</v>
      </c>
      <c r="D2803" s="3">
        <v>0.90270833333333333</v>
      </c>
      <c r="E2803" t="s">
        <v>33</v>
      </c>
      <c r="F2803">
        <v>8000</v>
      </c>
      <c r="G2803" t="s">
        <v>189</v>
      </c>
    </row>
    <row r="2804" spans="1:7">
      <c r="A2804" t="s">
        <v>2999</v>
      </c>
      <c r="B2804" t="s">
        <v>159</v>
      </c>
      <c r="C2804" s="2">
        <v>46060</v>
      </c>
      <c r="D2804" s="3">
        <v>0.51280092592592597</v>
      </c>
      <c r="E2804" t="s">
        <v>33</v>
      </c>
      <c r="F2804">
        <v>2000</v>
      </c>
      <c r="G2804" t="s">
        <v>189</v>
      </c>
    </row>
    <row r="2805" spans="1:7">
      <c r="A2805" t="s">
        <v>3000</v>
      </c>
      <c r="B2805" t="s">
        <v>123</v>
      </c>
      <c r="C2805" s="2">
        <v>45926</v>
      </c>
      <c r="D2805" s="3">
        <v>0.87451388888888892</v>
      </c>
      <c r="E2805" t="s">
        <v>194</v>
      </c>
      <c r="F2805">
        <v>0</v>
      </c>
      <c r="G2805" t="s">
        <v>189</v>
      </c>
    </row>
    <row r="2806" spans="1:7">
      <c r="A2806" t="s">
        <v>3001</v>
      </c>
      <c r="B2806" t="s">
        <v>113</v>
      </c>
      <c r="C2806" s="2">
        <v>45732</v>
      </c>
      <c r="D2806" s="3">
        <v>0.80531249999999999</v>
      </c>
      <c r="E2806" t="s">
        <v>33</v>
      </c>
      <c r="F2806">
        <v>8000</v>
      </c>
      <c r="G2806" t="s">
        <v>189</v>
      </c>
    </row>
    <row r="2807" spans="1:7">
      <c r="A2807" t="s">
        <v>3002</v>
      </c>
      <c r="B2807" t="s">
        <v>156</v>
      </c>
      <c r="C2807" s="2">
        <v>45908</v>
      </c>
      <c r="D2807" s="3">
        <v>0.80269675925925921</v>
      </c>
      <c r="E2807" t="s">
        <v>33</v>
      </c>
      <c r="F2807">
        <v>2500</v>
      </c>
      <c r="G2807" t="s">
        <v>189</v>
      </c>
    </row>
    <row r="2808" spans="1:7">
      <c r="A2808" t="s">
        <v>3003</v>
      </c>
      <c r="B2808" t="s">
        <v>138</v>
      </c>
      <c r="C2808" s="2">
        <v>45949</v>
      </c>
      <c r="D2808" s="3">
        <v>0.41408564814814808</v>
      </c>
      <c r="E2808" t="s">
        <v>211</v>
      </c>
      <c r="F2808">
        <v>0</v>
      </c>
      <c r="G2808" t="s">
        <v>189</v>
      </c>
    </row>
    <row r="2809" spans="1:7">
      <c r="A2809" t="s">
        <v>3004</v>
      </c>
      <c r="B2809" t="s">
        <v>148</v>
      </c>
      <c r="C2809" s="2">
        <v>45833</v>
      </c>
      <c r="D2809" s="3">
        <v>0.29417824074074073</v>
      </c>
      <c r="E2809" t="s">
        <v>33</v>
      </c>
      <c r="F2809">
        <v>4000</v>
      </c>
      <c r="G2809" t="s">
        <v>189</v>
      </c>
    </row>
    <row r="2810" spans="1:7">
      <c r="A2810" t="s">
        <v>3005</v>
      </c>
      <c r="B2810" t="s">
        <v>173</v>
      </c>
      <c r="C2810" s="2">
        <v>46146</v>
      </c>
      <c r="D2810" s="3">
        <v>0.75944444444444448</v>
      </c>
      <c r="E2810" t="s">
        <v>33</v>
      </c>
      <c r="F2810">
        <v>6000</v>
      </c>
      <c r="G2810" t="s">
        <v>189</v>
      </c>
    </row>
    <row r="2811" spans="1:7">
      <c r="A2811" t="s">
        <v>3006</v>
      </c>
      <c r="B2811" t="s">
        <v>147</v>
      </c>
      <c r="C2811" s="2">
        <v>45934</v>
      </c>
      <c r="D2811" s="3">
        <v>0.25701388888888888</v>
      </c>
      <c r="E2811" t="s">
        <v>261</v>
      </c>
      <c r="F2811">
        <v>15000</v>
      </c>
      <c r="G2811" t="s">
        <v>189</v>
      </c>
    </row>
    <row r="2812" spans="1:7">
      <c r="A2812" t="s">
        <v>3007</v>
      </c>
      <c r="B2812" t="s">
        <v>83</v>
      </c>
      <c r="C2812" s="2">
        <v>45835</v>
      </c>
      <c r="D2812" s="3">
        <v>0.31305555555555548</v>
      </c>
      <c r="E2812" t="s">
        <v>33</v>
      </c>
      <c r="F2812">
        <v>3000</v>
      </c>
      <c r="G2812" t="s">
        <v>189</v>
      </c>
    </row>
    <row r="2813" spans="1:7">
      <c r="A2813" t="s">
        <v>3008</v>
      </c>
      <c r="B2813" t="s">
        <v>147</v>
      </c>
      <c r="C2813" s="2">
        <v>46014</v>
      </c>
      <c r="D2813" s="3">
        <v>0.36163194444444452</v>
      </c>
      <c r="E2813" t="s">
        <v>194</v>
      </c>
      <c r="F2813">
        <v>0</v>
      </c>
      <c r="G2813" t="s">
        <v>189</v>
      </c>
    </row>
    <row r="2814" spans="1:7">
      <c r="A2814" t="s">
        <v>3009</v>
      </c>
      <c r="B2814" t="s">
        <v>141</v>
      </c>
      <c r="C2814" s="2">
        <v>45793</v>
      </c>
      <c r="D2814" s="3">
        <v>0.83891203703703698</v>
      </c>
      <c r="E2814" t="s">
        <v>33</v>
      </c>
      <c r="F2814">
        <v>500</v>
      </c>
      <c r="G2814" t="s">
        <v>189</v>
      </c>
    </row>
    <row r="2815" spans="1:7">
      <c r="A2815" t="s">
        <v>3010</v>
      </c>
      <c r="B2815" t="s">
        <v>153</v>
      </c>
      <c r="C2815" s="2">
        <v>46101</v>
      </c>
      <c r="D2815" s="3">
        <v>0.85068287037037038</v>
      </c>
      <c r="E2815" t="s">
        <v>33</v>
      </c>
      <c r="F2815">
        <v>8000</v>
      </c>
      <c r="G2815" t="s">
        <v>189</v>
      </c>
    </row>
    <row r="2816" spans="1:7">
      <c r="A2816" t="s">
        <v>3011</v>
      </c>
      <c r="B2816" t="s">
        <v>81</v>
      </c>
      <c r="C2816" s="2">
        <v>45686</v>
      </c>
      <c r="D2816" s="3">
        <v>0.32494212962962971</v>
      </c>
      <c r="E2816" t="s">
        <v>33</v>
      </c>
      <c r="F2816">
        <v>1500</v>
      </c>
      <c r="G2816" t="s">
        <v>189</v>
      </c>
    </row>
    <row r="2817" spans="1:8">
      <c r="A2817" t="s">
        <v>3012</v>
      </c>
      <c r="B2817" t="s">
        <v>107</v>
      </c>
      <c r="C2817" s="2">
        <v>46130</v>
      </c>
      <c r="D2817" s="3">
        <v>0.51799768518518519</v>
      </c>
      <c r="E2817" t="s">
        <v>33</v>
      </c>
      <c r="F2817">
        <v>8000</v>
      </c>
      <c r="G2817" t="s">
        <v>189</v>
      </c>
    </row>
    <row r="2818" spans="1:8">
      <c r="A2818" t="s">
        <v>3013</v>
      </c>
      <c r="B2818" t="s">
        <v>123</v>
      </c>
      <c r="C2818" s="2">
        <v>46003</v>
      </c>
      <c r="D2818" s="3">
        <v>0.74548611111111107</v>
      </c>
      <c r="E2818" t="s">
        <v>261</v>
      </c>
      <c r="F2818">
        <v>15000</v>
      </c>
      <c r="G2818" t="s">
        <v>189</v>
      </c>
    </row>
    <row r="2819" spans="1:8">
      <c r="A2819" t="s">
        <v>3014</v>
      </c>
      <c r="B2819" t="s">
        <v>87</v>
      </c>
      <c r="C2819" s="2">
        <v>45881</v>
      </c>
      <c r="D2819" s="3">
        <v>0.88663194444444449</v>
      </c>
      <c r="E2819" t="s">
        <v>33</v>
      </c>
      <c r="F2819">
        <v>2500</v>
      </c>
      <c r="G2819" t="s">
        <v>189</v>
      </c>
    </row>
    <row r="2820" spans="1:8">
      <c r="A2820" t="s">
        <v>3015</v>
      </c>
      <c r="B2820" t="s">
        <v>170</v>
      </c>
      <c r="C2820" s="2">
        <v>45993</v>
      </c>
      <c r="D2820" s="3">
        <v>0.55144675925925923</v>
      </c>
      <c r="E2820" t="s">
        <v>33</v>
      </c>
      <c r="F2820">
        <v>6000</v>
      </c>
      <c r="G2820" t="s">
        <v>189</v>
      </c>
    </row>
    <row r="2821" spans="1:8">
      <c r="A2821" t="s">
        <v>3016</v>
      </c>
      <c r="B2821" t="s">
        <v>81</v>
      </c>
      <c r="C2821" s="2">
        <v>45867</v>
      </c>
      <c r="D2821" s="3">
        <v>0.46611111111111109</v>
      </c>
      <c r="E2821" t="s">
        <v>194</v>
      </c>
      <c r="F2821">
        <v>0</v>
      </c>
      <c r="G2821" t="s">
        <v>189</v>
      </c>
    </row>
    <row r="2822" spans="1:8">
      <c r="A2822" t="s">
        <v>3017</v>
      </c>
      <c r="B2822" t="s">
        <v>166</v>
      </c>
      <c r="C2822" s="2">
        <v>45796</v>
      </c>
      <c r="D2822" s="3">
        <v>0.1355555555555556</v>
      </c>
      <c r="E2822" t="s">
        <v>33</v>
      </c>
      <c r="F2822">
        <v>2500</v>
      </c>
      <c r="G2822" t="s">
        <v>189</v>
      </c>
    </row>
    <row r="2823" spans="1:8">
      <c r="A2823" t="s">
        <v>3018</v>
      </c>
      <c r="B2823" t="s">
        <v>133</v>
      </c>
      <c r="C2823" s="2">
        <v>45870</v>
      </c>
      <c r="D2823" s="3">
        <v>0.75091435185185185</v>
      </c>
      <c r="E2823" t="s">
        <v>33</v>
      </c>
      <c r="F2823">
        <v>5000</v>
      </c>
      <c r="G2823" t="s">
        <v>189</v>
      </c>
    </row>
    <row r="2824" spans="1:8">
      <c r="A2824" t="s">
        <v>3019</v>
      </c>
      <c r="B2824" t="s">
        <v>134</v>
      </c>
      <c r="C2824" s="2">
        <v>46174</v>
      </c>
      <c r="D2824" s="3">
        <v>0.78045138888888888</v>
      </c>
      <c r="E2824" t="s">
        <v>33</v>
      </c>
      <c r="F2824">
        <v>6000</v>
      </c>
      <c r="G2824" t="s">
        <v>189</v>
      </c>
    </row>
    <row r="2825" spans="1:8">
      <c r="A2825" t="s">
        <v>3020</v>
      </c>
      <c r="B2825" t="s">
        <v>77</v>
      </c>
      <c r="C2825" s="2">
        <v>45979</v>
      </c>
      <c r="D2825" s="3">
        <v>0.78968749999999999</v>
      </c>
      <c r="E2825" t="s">
        <v>33</v>
      </c>
      <c r="F2825">
        <v>2500</v>
      </c>
      <c r="G2825" t="s">
        <v>189</v>
      </c>
    </row>
    <row r="2826" spans="1:8">
      <c r="A2826" t="s">
        <v>3021</v>
      </c>
      <c r="B2826" t="s">
        <v>155</v>
      </c>
      <c r="C2826" s="2">
        <v>45709</v>
      </c>
      <c r="D2826" s="3">
        <v>0.36922453703703711</v>
      </c>
      <c r="E2826" t="s">
        <v>33</v>
      </c>
      <c r="F2826">
        <v>10000</v>
      </c>
      <c r="G2826" t="s">
        <v>214</v>
      </c>
      <c r="H2826" t="s">
        <v>1094</v>
      </c>
    </row>
    <row r="2827" spans="1:8">
      <c r="A2827" t="s">
        <v>3022</v>
      </c>
      <c r="B2827" t="s">
        <v>117</v>
      </c>
      <c r="C2827" s="2">
        <v>45723</v>
      </c>
      <c r="D2827" s="3">
        <v>0.63335648148148149</v>
      </c>
      <c r="E2827" t="s">
        <v>33</v>
      </c>
      <c r="F2827">
        <v>3000</v>
      </c>
      <c r="G2827" t="s">
        <v>189</v>
      </c>
    </row>
    <row r="2828" spans="1:8">
      <c r="A2828" t="s">
        <v>3023</v>
      </c>
      <c r="B2828" t="s">
        <v>110</v>
      </c>
      <c r="C2828" s="2">
        <v>46033</v>
      </c>
      <c r="D2828" s="3">
        <v>0.92372685185185188</v>
      </c>
      <c r="E2828" t="s">
        <v>194</v>
      </c>
      <c r="F2828">
        <v>0</v>
      </c>
      <c r="G2828" t="s">
        <v>189</v>
      </c>
    </row>
    <row r="2829" spans="1:8">
      <c r="A2829" t="s">
        <v>3024</v>
      </c>
      <c r="B2829" t="s">
        <v>116</v>
      </c>
      <c r="C2829" s="2">
        <v>46090</v>
      </c>
      <c r="D2829" s="3">
        <v>0.54962962962962958</v>
      </c>
      <c r="E2829" t="s">
        <v>194</v>
      </c>
      <c r="F2829">
        <v>0</v>
      </c>
      <c r="G2829" t="s">
        <v>189</v>
      </c>
    </row>
    <row r="2830" spans="1:8">
      <c r="A2830" t="s">
        <v>3025</v>
      </c>
      <c r="B2830" t="s">
        <v>177</v>
      </c>
      <c r="C2830" s="2">
        <v>45821</v>
      </c>
      <c r="D2830" s="3">
        <v>0.33927083333333341</v>
      </c>
      <c r="E2830" t="s">
        <v>261</v>
      </c>
      <c r="F2830">
        <v>15000</v>
      </c>
      <c r="G2830" t="s">
        <v>189</v>
      </c>
    </row>
    <row r="2831" spans="1:8">
      <c r="A2831" t="s">
        <v>3026</v>
      </c>
      <c r="B2831" t="s">
        <v>71</v>
      </c>
      <c r="C2831" s="2">
        <v>45797</v>
      </c>
      <c r="D2831" s="3">
        <v>5.6539351851851848E-2</v>
      </c>
      <c r="E2831" t="s">
        <v>33</v>
      </c>
      <c r="F2831">
        <v>1000</v>
      </c>
      <c r="G2831" t="s">
        <v>189</v>
      </c>
    </row>
    <row r="2832" spans="1:8">
      <c r="A2832" t="s">
        <v>3027</v>
      </c>
      <c r="B2832" t="s">
        <v>71</v>
      </c>
      <c r="C2832" s="2">
        <v>45893</v>
      </c>
      <c r="D2832" s="3">
        <v>9.1851851851851851E-2</v>
      </c>
      <c r="E2832" t="s">
        <v>33</v>
      </c>
      <c r="F2832">
        <v>5000</v>
      </c>
      <c r="G2832" t="s">
        <v>189</v>
      </c>
    </row>
    <row r="2833" spans="1:8">
      <c r="A2833" t="s">
        <v>3028</v>
      </c>
      <c r="B2833" t="s">
        <v>169</v>
      </c>
      <c r="C2833" s="2">
        <v>45783</v>
      </c>
      <c r="D2833" s="3">
        <v>0.76932870370370365</v>
      </c>
      <c r="E2833" t="s">
        <v>33</v>
      </c>
      <c r="F2833">
        <v>500</v>
      </c>
      <c r="G2833" t="s">
        <v>189</v>
      </c>
    </row>
    <row r="2834" spans="1:8">
      <c r="A2834" t="s">
        <v>3029</v>
      </c>
      <c r="B2834" t="s">
        <v>135</v>
      </c>
      <c r="C2834" s="2">
        <v>45803</v>
      </c>
      <c r="D2834" s="3">
        <v>0.81920138888888894</v>
      </c>
      <c r="E2834" t="s">
        <v>33</v>
      </c>
      <c r="F2834">
        <v>3000</v>
      </c>
      <c r="G2834" t="s">
        <v>189</v>
      </c>
    </row>
    <row r="2835" spans="1:8">
      <c r="A2835" t="s">
        <v>3030</v>
      </c>
      <c r="B2835" t="s">
        <v>176</v>
      </c>
      <c r="C2835" s="2">
        <v>45716</v>
      </c>
      <c r="D2835" s="3">
        <v>0.36207175925925927</v>
      </c>
      <c r="E2835" t="s">
        <v>33</v>
      </c>
      <c r="F2835">
        <v>1000</v>
      </c>
      <c r="G2835" t="s">
        <v>214</v>
      </c>
      <c r="H2835" t="s">
        <v>1215</v>
      </c>
    </row>
    <row r="2836" spans="1:8">
      <c r="A2836" t="s">
        <v>3031</v>
      </c>
      <c r="B2836" t="s">
        <v>110</v>
      </c>
      <c r="C2836" s="2">
        <v>45922</v>
      </c>
      <c r="D2836" s="3">
        <v>0.79878472222222219</v>
      </c>
      <c r="E2836" t="s">
        <v>33</v>
      </c>
      <c r="F2836">
        <v>2500</v>
      </c>
      <c r="G2836" t="s">
        <v>189</v>
      </c>
    </row>
    <row r="2837" spans="1:8">
      <c r="A2837" t="s">
        <v>3032</v>
      </c>
      <c r="B2837" t="s">
        <v>95</v>
      </c>
      <c r="C2837" s="2">
        <v>45705</v>
      </c>
      <c r="D2837" s="3">
        <v>0.30450231481481482</v>
      </c>
      <c r="E2837" t="s">
        <v>33</v>
      </c>
      <c r="F2837">
        <v>8000</v>
      </c>
      <c r="G2837" t="s">
        <v>189</v>
      </c>
    </row>
    <row r="2838" spans="1:8">
      <c r="A2838" t="s">
        <v>3033</v>
      </c>
      <c r="B2838" t="s">
        <v>179</v>
      </c>
      <c r="C2838" s="2">
        <v>45674</v>
      </c>
      <c r="D2838" s="3">
        <v>0.28136574074074072</v>
      </c>
      <c r="E2838" t="s">
        <v>261</v>
      </c>
      <c r="F2838">
        <v>20000</v>
      </c>
      <c r="G2838" t="s">
        <v>189</v>
      </c>
    </row>
    <row r="2839" spans="1:8">
      <c r="A2839" t="s">
        <v>3034</v>
      </c>
      <c r="B2839" t="s">
        <v>118</v>
      </c>
      <c r="C2839" s="2">
        <v>45711</v>
      </c>
      <c r="D2839" s="3">
        <v>0.83574074074074078</v>
      </c>
      <c r="E2839" t="s">
        <v>194</v>
      </c>
      <c r="F2839">
        <v>0</v>
      </c>
      <c r="G2839" t="s">
        <v>189</v>
      </c>
    </row>
    <row r="2840" spans="1:8">
      <c r="A2840" t="s">
        <v>3035</v>
      </c>
      <c r="B2840" t="s">
        <v>114</v>
      </c>
      <c r="C2840" s="2">
        <v>46131</v>
      </c>
      <c r="D2840" s="3">
        <v>0.7547800925925926</v>
      </c>
      <c r="E2840" t="s">
        <v>211</v>
      </c>
      <c r="F2840">
        <v>0</v>
      </c>
      <c r="G2840" t="s">
        <v>189</v>
      </c>
    </row>
    <row r="2841" spans="1:8">
      <c r="A2841" t="s">
        <v>3036</v>
      </c>
      <c r="B2841" t="s">
        <v>169</v>
      </c>
      <c r="C2841" s="2">
        <v>46165</v>
      </c>
      <c r="D2841" s="3">
        <v>0.51141203703703708</v>
      </c>
      <c r="E2841" t="s">
        <v>33</v>
      </c>
      <c r="F2841">
        <v>8000</v>
      </c>
      <c r="G2841" t="s">
        <v>189</v>
      </c>
    </row>
    <row r="2842" spans="1:8">
      <c r="A2842" t="s">
        <v>3037</v>
      </c>
      <c r="B2842" t="s">
        <v>103</v>
      </c>
      <c r="C2842" s="2">
        <v>45928</v>
      </c>
      <c r="D2842" s="3">
        <v>0.18310185185185179</v>
      </c>
      <c r="E2842" t="s">
        <v>33</v>
      </c>
      <c r="F2842">
        <v>6000</v>
      </c>
      <c r="G2842" t="s">
        <v>189</v>
      </c>
    </row>
    <row r="2843" spans="1:8">
      <c r="A2843" t="s">
        <v>3038</v>
      </c>
      <c r="B2843" t="s">
        <v>137</v>
      </c>
      <c r="C2843" s="2">
        <v>45815</v>
      </c>
      <c r="D2843" s="3">
        <v>0.812962962962963</v>
      </c>
      <c r="E2843" t="s">
        <v>33</v>
      </c>
      <c r="F2843">
        <v>6000</v>
      </c>
      <c r="G2843" t="s">
        <v>189</v>
      </c>
    </row>
    <row r="2844" spans="1:8">
      <c r="A2844" t="s">
        <v>3039</v>
      </c>
      <c r="B2844" t="s">
        <v>84</v>
      </c>
      <c r="C2844" s="2">
        <v>45842</v>
      </c>
      <c r="D2844" s="3">
        <v>0.35974537037037041</v>
      </c>
      <c r="E2844" t="s">
        <v>194</v>
      </c>
      <c r="F2844">
        <v>0</v>
      </c>
      <c r="G2844" t="s">
        <v>189</v>
      </c>
    </row>
    <row r="2845" spans="1:8">
      <c r="A2845" t="s">
        <v>3040</v>
      </c>
      <c r="B2845" t="s">
        <v>169</v>
      </c>
      <c r="C2845" s="2">
        <v>46009</v>
      </c>
      <c r="D2845" s="3">
        <v>0.5753935185185185</v>
      </c>
      <c r="E2845" t="s">
        <v>33</v>
      </c>
      <c r="F2845">
        <v>2500</v>
      </c>
      <c r="G2845" t="s">
        <v>189</v>
      </c>
    </row>
    <row r="2846" spans="1:8">
      <c r="A2846" t="s">
        <v>3041</v>
      </c>
      <c r="B2846" t="s">
        <v>173</v>
      </c>
      <c r="C2846" s="2">
        <v>45808</v>
      </c>
      <c r="D2846" s="3">
        <v>0.93836805555555558</v>
      </c>
      <c r="E2846" t="s">
        <v>33</v>
      </c>
      <c r="F2846">
        <v>5000</v>
      </c>
      <c r="G2846" t="s">
        <v>189</v>
      </c>
    </row>
    <row r="2847" spans="1:8">
      <c r="A2847" t="s">
        <v>3042</v>
      </c>
      <c r="B2847" t="s">
        <v>85</v>
      </c>
      <c r="C2847" s="2">
        <v>45848</v>
      </c>
      <c r="D2847" s="3">
        <v>0.25353009259259263</v>
      </c>
      <c r="E2847" t="s">
        <v>261</v>
      </c>
      <c r="F2847">
        <v>1000</v>
      </c>
      <c r="G2847" t="s">
        <v>189</v>
      </c>
    </row>
    <row r="2848" spans="1:8">
      <c r="A2848" t="s">
        <v>3043</v>
      </c>
      <c r="B2848" t="s">
        <v>146</v>
      </c>
      <c r="C2848" s="2">
        <v>45700</v>
      </c>
      <c r="D2848" s="3">
        <v>0.39078703703703699</v>
      </c>
      <c r="E2848" t="s">
        <v>33</v>
      </c>
      <c r="F2848">
        <v>8000</v>
      </c>
      <c r="G2848" t="s">
        <v>189</v>
      </c>
    </row>
    <row r="2849" spans="1:8">
      <c r="A2849" t="s">
        <v>3044</v>
      </c>
      <c r="B2849" t="s">
        <v>85</v>
      </c>
      <c r="C2849" s="2">
        <v>46123</v>
      </c>
      <c r="D2849" s="3">
        <v>0.87212962962962959</v>
      </c>
      <c r="E2849" t="s">
        <v>33</v>
      </c>
      <c r="F2849">
        <v>500</v>
      </c>
      <c r="G2849" t="s">
        <v>189</v>
      </c>
    </row>
    <row r="2850" spans="1:8">
      <c r="A2850" t="s">
        <v>3045</v>
      </c>
      <c r="B2850" t="s">
        <v>109</v>
      </c>
      <c r="C2850" s="2">
        <v>45812</v>
      </c>
      <c r="D2850" s="3">
        <v>0.52614583333333331</v>
      </c>
      <c r="E2850" t="s">
        <v>33</v>
      </c>
      <c r="F2850">
        <v>3000</v>
      </c>
      <c r="G2850" t="s">
        <v>189</v>
      </c>
    </row>
    <row r="2851" spans="1:8">
      <c r="A2851" t="s">
        <v>3046</v>
      </c>
      <c r="B2851" t="s">
        <v>121</v>
      </c>
      <c r="C2851" s="2">
        <v>45770</v>
      </c>
      <c r="D2851" s="3">
        <v>0.63276620370370373</v>
      </c>
      <c r="E2851" t="s">
        <v>33</v>
      </c>
      <c r="F2851">
        <v>5000</v>
      </c>
      <c r="G2851" t="s">
        <v>214</v>
      </c>
      <c r="H2851" t="s">
        <v>42</v>
      </c>
    </row>
    <row r="2852" spans="1:8">
      <c r="A2852" t="s">
        <v>3047</v>
      </c>
      <c r="B2852" t="s">
        <v>112</v>
      </c>
      <c r="C2852" s="2">
        <v>45883</v>
      </c>
      <c r="D2852" s="3">
        <v>0.67442129629629632</v>
      </c>
      <c r="E2852" t="s">
        <v>33</v>
      </c>
      <c r="F2852">
        <v>2500</v>
      </c>
      <c r="G2852" t="s">
        <v>189</v>
      </c>
    </row>
    <row r="2853" spans="1:8">
      <c r="A2853" t="s">
        <v>3048</v>
      </c>
      <c r="B2853" t="s">
        <v>92</v>
      </c>
      <c r="C2853" s="2">
        <v>46042</v>
      </c>
      <c r="D2853" s="3">
        <v>0.36342592592592587</v>
      </c>
      <c r="E2853" t="s">
        <v>33</v>
      </c>
      <c r="F2853">
        <v>2500</v>
      </c>
      <c r="G2853" t="s">
        <v>189</v>
      </c>
    </row>
    <row r="2854" spans="1:8">
      <c r="A2854" t="s">
        <v>3049</v>
      </c>
      <c r="B2854" t="s">
        <v>163</v>
      </c>
      <c r="C2854" s="2">
        <v>46049</v>
      </c>
      <c r="D2854" s="3">
        <v>0.84233796296296293</v>
      </c>
      <c r="E2854" t="s">
        <v>33</v>
      </c>
      <c r="F2854">
        <v>500</v>
      </c>
      <c r="G2854" t="s">
        <v>189</v>
      </c>
    </row>
    <row r="2855" spans="1:8">
      <c r="A2855" t="s">
        <v>3050</v>
      </c>
      <c r="B2855" t="s">
        <v>106</v>
      </c>
      <c r="C2855" s="2">
        <v>45865</v>
      </c>
      <c r="D2855" s="3">
        <v>0.9293865740740741</v>
      </c>
      <c r="E2855" t="s">
        <v>33</v>
      </c>
      <c r="F2855">
        <v>500</v>
      </c>
      <c r="G2855" t="s">
        <v>189</v>
      </c>
    </row>
    <row r="2856" spans="1:8">
      <c r="A2856" t="s">
        <v>3051</v>
      </c>
      <c r="B2856" t="s">
        <v>147</v>
      </c>
      <c r="C2856" s="2">
        <v>46169</v>
      </c>
      <c r="D2856" s="3">
        <v>0.6930439814814815</v>
      </c>
      <c r="E2856" t="s">
        <v>33</v>
      </c>
      <c r="F2856">
        <v>2500</v>
      </c>
      <c r="G2856" t="s">
        <v>189</v>
      </c>
    </row>
    <row r="2857" spans="1:8">
      <c r="A2857" t="s">
        <v>3052</v>
      </c>
      <c r="B2857" t="s">
        <v>101</v>
      </c>
      <c r="C2857" s="2">
        <v>45668</v>
      </c>
      <c r="D2857" s="3">
        <v>0.86091435185185183</v>
      </c>
      <c r="E2857" t="s">
        <v>33</v>
      </c>
      <c r="F2857">
        <v>6000</v>
      </c>
      <c r="G2857" t="s">
        <v>189</v>
      </c>
    </row>
    <row r="2858" spans="1:8">
      <c r="A2858" t="s">
        <v>3053</v>
      </c>
      <c r="B2858" t="s">
        <v>85</v>
      </c>
      <c r="C2858" s="2">
        <v>45978</v>
      </c>
      <c r="D2858" s="3">
        <v>0.36351851851851852</v>
      </c>
      <c r="E2858" t="s">
        <v>33</v>
      </c>
      <c r="F2858">
        <v>8000</v>
      </c>
      <c r="G2858" t="s">
        <v>189</v>
      </c>
    </row>
    <row r="2859" spans="1:8">
      <c r="A2859" t="s">
        <v>3054</v>
      </c>
      <c r="B2859" t="s">
        <v>103</v>
      </c>
      <c r="C2859" s="2">
        <v>46064</v>
      </c>
      <c r="D2859" s="3">
        <v>0.61265046296296299</v>
      </c>
      <c r="E2859" t="s">
        <v>33</v>
      </c>
      <c r="F2859">
        <v>8000</v>
      </c>
      <c r="G2859" t="s">
        <v>189</v>
      </c>
    </row>
    <row r="2860" spans="1:8">
      <c r="A2860" t="s">
        <v>3055</v>
      </c>
      <c r="B2860" t="s">
        <v>134</v>
      </c>
      <c r="C2860" s="2">
        <v>45896</v>
      </c>
      <c r="D2860" s="3">
        <v>0.43678240740740742</v>
      </c>
      <c r="E2860" t="s">
        <v>33</v>
      </c>
      <c r="F2860">
        <v>3000</v>
      </c>
      <c r="G2860" t="s">
        <v>189</v>
      </c>
    </row>
    <row r="2861" spans="1:8">
      <c r="A2861" t="s">
        <v>3056</v>
      </c>
      <c r="B2861" t="s">
        <v>100</v>
      </c>
      <c r="C2861" s="2">
        <v>46025</v>
      </c>
      <c r="D2861" s="3">
        <v>0.66766203703703708</v>
      </c>
      <c r="E2861" t="s">
        <v>33</v>
      </c>
      <c r="F2861">
        <v>4000</v>
      </c>
      <c r="G2861" t="s">
        <v>189</v>
      </c>
    </row>
    <row r="2862" spans="1:8">
      <c r="A2862" t="s">
        <v>3057</v>
      </c>
      <c r="B2862" t="s">
        <v>87</v>
      </c>
      <c r="C2862" s="2">
        <v>45803</v>
      </c>
      <c r="D2862" s="3">
        <v>0.79723379629629632</v>
      </c>
      <c r="E2862" t="s">
        <v>33</v>
      </c>
      <c r="F2862">
        <v>8000</v>
      </c>
      <c r="G2862" t="s">
        <v>189</v>
      </c>
    </row>
    <row r="2863" spans="1:8">
      <c r="A2863" t="s">
        <v>3058</v>
      </c>
      <c r="B2863" t="s">
        <v>100</v>
      </c>
      <c r="C2863" s="2">
        <v>45812</v>
      </c>
      <c r="D2863" s="3">
        <v>0.71324074074074073</v>
      </c>
      <c r="E2863" t="s">
        <v>33</v>
      </c>
      <c r="F2863">
        <v>4000</v>
      </c>
      <c r="G2863" t="s">
        <v>189</v>
      </c>
    </row>
    <row r="2864" spans="1:8">
      <c r="A2864" t="s">
        <v>3059</v>
      </c>
      <c r="B2864" t="s">
        <v>99</v>
      </c>
      <c r="C2864" s="2">
        <v>45983</v>
      </c>
      <c r="D2864" s="3">
        <v>0.52967592592592594</v>
      </c>
      <c r="E2864" t="s">
        <v>33</v>
      </c>
      <c r="F2864">
        <v>2000</v>
      </c>
      <c r="G2864" t="s">
        <v>189</v>
      </c>
    </row>
    <row r="2865" spans="1:7">
      <c r="A2865" t="s">
        <v>3060</v>
      </c>
      <c r="B2865" t="s">
        <v>140</v>
      </c>
      <c r="C2865" s="2">
        <v>45815</v>
      </c>
      <c r="D2865" s="3">
        <v>0.71657407407407403</v>
      </c>
      <c r="E2865" t="s">
        <v>33</v>
      </c>
      <c r="F2865">
        <v>2500</v>
      </c>
      <c r="G2865" t="s">
        <v>189</v>
      </c>
    </row>
    <row r="2866" spans="1:7">
      <c r="A2866" t="s">
        <v>3061</v>
      </c>
      <c r="B2866" t="s">
        <v>103</v>
      </c>
      <c r="C2866" s="2">
        <v>45701</v>
      </c>
      <c r="D2866" s="3">
        <v>0.58635416666666662</v>
      </c>
      <c r="E2866" t="s">
        <v>33</v>
      </c>
      <c r="F2866">
        <v>8000</v>
      </c>
      <c r="G2866" t="s">
        <v>189</v>
      </c>
    </row>
    <row r="2867" spans="1:7">
      <c r="A2867" t="s">
        <v>3062</v>
      </c>
      <c r="B2867" t="s">
        <v>163</v>
      </c>
      <c r="C2867" s="2">
        <v>46005</v>
      </c>
      <c r="D2867" s="3">
        <v>0.2595601851851852</v>
      </c>
      <c r="E2867" t="s">
        <v>33</v>
      </c>
      <c r="F2867">
        <v>10000</v>
      </c>
      <c r="G2867" t="s">
        <v>189</v>
      </c>
    </row>
    <row r="2868" spans="1:7">
      <c r="A2868" t="s">
        <v>3063</v>
      </c>
      <c r="B2868" t="s">
        <v>79</v>
      </c>
      <c r="C2868" s="2">
        <v>45702</v>
      </c>
      <c r="D2868" s="3">
        <v>0.44090277777777781</v>
      </c>
      <c r="E2868" t="s">
        <v>194</v>
      </c>
      <c r="F2868">
        <v>0</v>
      </c>
      <c r="G2868" t="s">
        <v>189</v>
      </c>
    </row>
    <row r="2869" spans="1:7">
      <c r="A2869" t="s">
        <v>3064</v>
      </c>
      <c r="B2869" t="s">
        <v>100</v>
      </c>
      <c r="C2869" s="2">
        <v>45723</v>
      </c>
      <c r="D2869" s="3">
        <v>0.79526620370370371</v>
      </c>
      <c r="E2869" t="s">
        <v>194</v>
      </c>
      <c r="F2869">
        <v>0</v>
      </c>
      <c r="G2869" t="s">
        <v>189</v>
      </c>
    </row>
    <row r="2870" spans="1:7">
      <c r="A2870" t="s">
        <v>3065</v>
      </c>
      <c r="B2870" t="s">
        <v>102</v>
      </c>
      <c r="C2870" s="2">
        <v>45736</v>
      </c>
      <c r="D2870" s="3">
        <v>0.55453703703703705</v>
      </c>
      <c r="E2870" t="s">
        <v>33</v>
      </c>
      <c r="F2870">
        <v>1000</v>
      </c>
      <c r="G2870" t="s">
        <v>189</v>
      </c>
    </row>
    <row r="2871" spans="1:7">
      <c r="A2871" t="s">
        <v>3066</v>
      </c>
      <c r="B2871" t="s">
        <v>149</v>
      </c>
      <c r="C2871" s="2">
        <v>45815</v>
      </c>
      <c r="D2871" s="3">
        <v>0.85724537037037041</v>
      </c>
      <c r="E2871" t="s">
        <v>33</v>
      </c>
      <c r="F2871">
        <v>4000</v>
      </c>
      <c r="G2871" t="s">
        <v>189</v>
      </c>
    </row>
    <row r="2872" spans="1:7">
      <c r="A2872" t="s">
        <v>3067</v>
      </c>
      <c r="B2872" t="s">
        <v>71</v>
      </c>
      <c r="C2872" s="2">
        <v>45764</v>
      </c>
      <c r="D2872" s="3">
        <v>0.79690972222222223</v>
      </c>
      <c r="E2872" t="s">
        <v>33</v>
      </c>
      <c r="F2872">
        <v>6000</v>
      </c>
      <c r="G2872" t="s">
        <v>189</v>
      </c>
    </row>
    <row r="2873" spans="1:7">
      <c r="A2873" t="s">
        <v>3068</v>
      </c>
      <c r="B2873" t="s">
        <v>130</v>
      </c>
      <c r="C2873" s="2">
        <v>45974</v>
      </c>
      <c r="D2873" s="3">
        <v>0.99175925925925923</v>
      </c>
      <c r="E2873" t="s">
        <v>194</v>
      </c>
      <c r="F2873">
        <v>0</v>
      </c>
      <c r="G2873" t="s">
        <v>189</v>
      </c>
    </row>
    <row r="2874" spans="1:7">
      <c r="A2874" t="s">
        <v>3069</v>
      </c>
      <c r="B2874" t="s">
        <v>79</v>
      </c>
      <c r="C2874" s="2">
        <v>46055</v>
      </c>
      <c r="D2874" s="3">
        <v>0.37467592592592591</v>
      </c>
      <c r="E2874" t="s">
        <v>211</v>
      </c>
      <c r="F2874">
        <v>0</v>
      </c>
      <c r="G2874" t="s">
        <v>189</v>
      </c>
    </row>
    <row r="2875" spans="1:7">
      <c r="A2875" t="s">
        <v>3070</v>
      </c>
      <c r="B2875" t="s">
        <v>162</v>
      </c>
      <c r="C2875" s="2">
        <v>46195</v>
      </c>
      <c r="D2875" s="3">
        <v>0.66203703703703709</v>
      </c>
      <c r="E2875" t="s">
        <v>33</v>
      </c>
      <c r="F2875">
        <v>4000</v>
      </c>
      <c r="G2875" t="s">
        <v>189</v>
      </c>
    </row>
    <row r="2876" spans="1:7">
      <c r="A2876" t="s">
        <v>3071</v>
      </c>
      <c r="B2876" t="s">
        <v>117</v>
      </c>
      <c r="C2876" s="2">
        <v>46066</v>
      </c>
      <c r="D2876" s="3">
        <v>0.78457175925925926</v>
      </c>
      <c r="E2876" t="s">
        <v>33</v>
      </c>
      <c r="F2876">
        <v>4000</v>
      </c>
      <c r="G2876" t="s">
        <v>189</v>
      </c>
    </row>
    <row r="2877" spans="1:7">
      <c r="A2877" t="s">
        <v>3072</v>
      </c>
      <c r="B2877" t="s">
        <v>108</v>
      </c>
      <c r="C2877" s="2">
        <v>45961</v>
      </c>
      <c r="D2877" s="3">
        <v>0.75531250000000005</v>
      </c>
      <c r="E2877" t="s">
        <v>33</v>
      </c>
      <c r="F2877">
        <v>4000</v>
      </c>
      <c r="G2877" t="s">
        <v>189</v>
      </c>
    </row>
    <row r="2878" spans="1:7">
      <c r="A2878" t="s">
        <v>3073</v>
      </c>
      <c r="B2878" t="s">
        <v>102</v>
      </c>
      <c r="C2878" s="2">
        <v>45734</v>
      </c>
      <c r="D2878" s="3">
        <v>0.33424768518518522</v>
      </c>
      <c r="E2878" t="s">
        <v>33</v>
      </c>
      <c r="F2878">
        <v>500</v>
      </c>
      <c r="G2878" t="s">
        <v>189</v>
      </c>
    </row>
    <row r="2879" spans="1:7">
      <c r="A2879" t="s">
        <v>3074</v>
      </c>
      <c r="B2879" t="s">
        <v>159</v>
      </c>
      <c r="C2879" s="2">
        <v>45917</v>
      </c>
      <c r="D2879" s="3">
        <v>0.70146990740740744</v>
      </c>
      <c r="E2879" t="s">
        <v>33</v>
      </c>
      <c r="F2879">
        <v>5000</v>
      </c>
      <c r="G2879" t="s">
        <v>189</v>
      </c>
    </row>
    <row r="2880" spans="1:7">
      <c r="A2880" t="s">
        <v>3075</v>
      </c>
      <c r="B2880" t="s">
        <v>153</v>
      </c>
      <c r="C2880" s="2">
        <v>45772</v>
      </c>
      <c r="D2880" s="3">
        <v>0.28864583333333332</v>
      </c>
      <c r="E2880" t="s">
        <v>33</v>
      </c>
      <c r="F2880">
        <v>4000</v>
      </c>
      <c r="G2880" t="s">
        <v>189</v>
      </c>
    </row>
    <row r="2881" spans="1:8">
      <c r="A2881" t="s">
        <v>3076</v>
      </c>
      <c r="B2881" t="s">
        <v>157</v>
      </c>
      <c r="C2881" s="2">
        <v>45942</v>
      </c>
      <c r="D2881" s="3">
        <v>0.73131944444444441</v>
      </c>
      <c r="E2881" t="s">
        <v>33</v>
      </c>
      <c r="F2881">
        <v>6000</v>
      </c>
      <c r="G2881" t="s">
        <v>189</v>
      </c>
    </row>
    <row r="2882" spans="1:8">
      <c r="A2882" t="s">
        <v>3077</v>
      </c>
      <c r="B2882" t="s">
        <v>92</v>
      </c>
      <c r="C2882" s="2">
        <v>45678</v>
      </c>
      <c r="D2882" s="3">
        <v>0.2475347222222222</v>
      </c>
      <c r="E2882" t="s">
        <v>33</v>
      </c>
      <c r="F2882">
        <v>500</v>
      </c>
      <c r="G2882" t="s">
        <v>189</v>
      </c>
    </row>
    <row r="2883" spans="1:8">
      <c r="A2883" t="s">
        <v>3078</v>
      </c>
      <c r="B2883" t="s">
        <v>176</v>
      </c>
      <c r="C2883" s="2">
        <v>45830</v>
      </c>
      <c r="D2883" s="3">
        <v>0.75208333333333333</v>
      </c>
      <c r="E2883" t="s">
        <v>33</v>
      </c>
      <c r="F2883">
        <v>2000</v>
      </c>
      <c r="G2883" t="s">
        <v>189</v>
      </c>
    </row>
    <row r="2884" spans="1:8">
      <c r="A2884" t="s">
        <v>3079</v>
      </c>
      <c r="B2884" t="s">
        <v>150</v>
      </c>
      <c r="C2884" s="2">
        <v>46002</v>
      </c>
      <c r="D2884" s="3">
        <v>0.35083333333333327</v>
      </c>
      <c r="E2884" t="s">
        <v>211</v>
      </c>
      <c r="F2884">
        <v>0</v>
      </c>
      <c r="G2884" t="s">
        <v>189</v>
      </c>
    </row>
    <row r="2885" spans="1:8">
      <c r="A2885" t="s">
        <v>3080</v>
      </c>
      <c r="B2885" t="s">
        <v>161</v>
      </c>
      <c r="C2885" s="2">
        <v>45705</v>
      </c>
      <c r="D2885" s="3">
        <v>0.50783564814814819</v>
      </c>
      <c r="E2885" t="s">
        <v>33</v>
      </c>
      <c r="F2885">
        <v>6000</v>
      </c>
      <c r="G2885" t="s">
        <v>189</v>
      </c>
    </row>
    <row r="2886" spans="1:8">
      <c r="A2886" t="s">
        <v>3081</v>
      </c>
      <c r="B2886" t="s">
        <v>151</v>
      </c>
      <c r="C2886" s="2">
        <v>45659</v>
      </c>
      <c r="D2886" s="3">
        <v>0.89981481481481485</v>
      </c>
      <c r="E2886" t="s">
        <v>33</v>
      </c>
      <c r="F2886">
        <v>4000</v>
      </c>
      <c r="G2886" t="s">
        <v>189</v>
      </c>
    </row>
    <row r="2887" spans="1:8">
      <c r="A2887" t="s">
        <v>3082</v>
      </c>
      <c r="B2887" t="s">
        <v>159</v>
      </c>
      <c r="C2887" s="2">
        <v>45833</v>
      </c>
      <c r="D2887" s="3">
        <v>0.77556712962962959</v>
      </c>
      <c r="E2887" t="s">
        <v>33</v>
      </c>
      <c r="F2887">
        <v>500</v>
      </c>
      <c r="G2887" t="s">
        <v>189</v>
      </c>
    </row>
    <row r="2888" spans="1:8">
      <c r="A2888" t="s">
        <v>3083</v>
      </c>
      <c r="B2888" t="s">
        <v>149</v>
      </c>
      <c r="C2888" s="2">
        <v>46100</v>
      </c>
      <c r="D2888" s="3">
        <v>0.35402777777777777</v>
      </c>
      <c r="E2888" t="s">
        <v>33</v>
      </c>
      <c r="F2888">
        <v>2000</v>
      </c>
      <c r="G2888" t="s">
        <v>189</v>
      </c>
    </row>
    <row r="2889" spans="1:8">
      <c r="A2889" t="s">
        <v>3084</v>
      </c>
      <c r="B2889" t="s">
        <v>102</v>
      </c>
      <c r="C2889" s="2">
        <v>45869</v>
      </c>
      <c r="D2889" s="3">
        <v>0.85600694444444447</v>
      </c>
      <c r="E2889" t="s">
        <v>211</v>
      </c>
      <c r="F2889">
        <v>0</v>
      </c>
      <c r="G2889" t="s">
        <v>189</v>
      </c>
    </row>
    <row r="2890" spans="1:8">
      <c r="A2890" t="s">
        <v>3085</v>
      </c>
      <c r="B2890" t="s">
        <v>107</v>
      </c>
      <c r="C2890" s="2">
        <v>45877</v>
      </c>
      <c r="D2890" s="3">
        <v>0.81038194444444445</v>
      </c>
      <c r="E2890" t="s">
        <v>194</v>
      </c>
      <c r="F2890">
        <v>0</v>
      </c>
      <c r="G2890" t="s">
        <v>189</v>
      </c>
    </row>
    <row r="2891" spans="1:8">
      <c r="A2891" t="s">
        <v>3086</v>
      </c>
      <c r="B2891" t="s">
        <v>162</v>
      </c>
      <c r="C2891" s="2">
        <v>45774</v>
      </c>
      <c r="D2891" s="3">
        <v>0.85761574074074076</v>
      </c>
      <c r="E2891" t="s">
        <v>194</v>
      </c>
      <c r="F2891">
        <v>0</v>
      </c>
      <c r="G2891" t="s">
        <v>189</v>
      </c>
    </row>
    <row r="2892" spans="1:8">
      <c r="A2892" t="s">
        <v>3087</v>
      </c>
      <c r="B2892" t="s">
        <v>132</v>
      </c>
      <c r="C2892" s="2">
        <v>45839</v>
      </c>
      <c r="D2892" s="3">
        <v>0.54600694444444442</v>
      </c>
      <c r="E2892" t="s">
        <v>33</v>
      </c>
      <c r="F2892">
        <v>2500</v>
      </c>
      <c r="G2892" t="s">
        <v>214</v>
      </c>
      <c r="H2892" t="s">
        <v>1103</v>
      </c>
    </row>
    <row r="2893" spans="1:8">
      <c r="A2893" t="s">
        <v>3088</v>
      </c>
      <c r="B2893" t="s">
        <v>7</v>
      </c>
      <c r="C2893" s="2">
        <v>45734</v>
      </c>
      <c r="D2893" s="3">
        <v>0.36287037037037029</v>
      </c>
      <c r="E2893" t="s">
        <v>194</v>
      </c>
      <c r="F2893">
        <v>0</v>
      </c>
      <c r="G2893" t="s">
        <v>189</v>
      </c>
    </row>
    <row r="2894" spans="1:8">
      <c r="A2894" t="s">
        <v>3089</v>
      </c>
      <c r="B2894" t="s">
        <v>109</v>
      </c>
      <c r="C2894" s="2">
        <v>45814</v>
      </c>
      <c r="D2894" s="3">
        <v>0.27423611111111112</v>
      </c>
      <c r="E2894" t="s">
        <v>33</v>
      </c>
      <c r="F2894">
        <v>2000</v>
      </c>
      <c r="G2894" t="s">
        <v>189</v>
      </c>
    </row>
    <row r="2895" spans="1:8">
      <c r="A2895" t="s">
        <v>3090</v>
      </c>
      <c r="B2895" t="s">
        <v>103</v>
      </c>
      <c r="C2895" s="2">
        <v>46130</v>
      </c>
      <c r="D2895" s="3">
        <v>0.78256944444444443</v>
      </c>
      <c r="E2895" t="s">
        <v>33</v>
      </c>
      <c r="F2895">
        <v>5000</v>
      </c>
      <c r="G2895" t="s">
        <v>189</v>
      </c>
    </row>
    <row r="2896" spans="1:8">
      <c r="A2896" t="s">
        <v>3091</v>
      </c>
      <c r="B2896" t="s">
        <v>178</v>
      </c>
      <c r="C2896" s="2">
        <v>45678</v>
      </c>
      <c r="D2896" s="3">
        <v>0.62326388888888884</v>
      </c>
      <c r="E2896" t="s">
        <v>33</v>
      </c>
      <c r="F2896">
        <v>1000</v>
      </c>
      <c r="G2896" t="s">
        <v>189</v>
      </c>
    </row>
    <row r="2897" spans="1:7">
      <c r="A2897" t="s">
        <v>3092</v>
      </c>
      <c r="B2897" t="s">
        <v>135</v>
      </c>
      <c r="C2897" s="2">
        <v>46037</v>
      </c>
      <c r="D2897" s="3">
        <v>0.79861111111111116</v>
      </c>
      <c r="E2897" t="s">
        <v>33</v>
      </c>
      <c r="F2897">
        <v>6000</v>
      </c>
      <c r="G2897" t="s">
        <v>189</v>
      </c>
    </row>
    <row r="2898" spans="1:7">
      <c r="A2898" t="s">
        <v>3093</v>
      </c>
      <c r="B2898" t="s">
        <v>164</v>
      </c>
      <c r="C2898" s="2">
        <v>45930</v>
      </c>
      <c r="D2898" s="3">
        <v>0.41989583333333341</v>
      </c>
      <c r="E2898" t="s">
        <v>33</v>
      </c>
      <c r="F2898">
        <v>8000</v>
      </c>
      <c r="G2898" t="s">
        <v>189</v>
      </c>
    </row>
    <row r="2899" spans="1:7">
      <c r="A2899" t="s">
        <v>3094</v>
      </c>
      <c r="B2899" t="s">
        <v>133</v>
      </c>
      <c r="C2899" s="2">
        <v>45777</v>
      </c>
      <c r="D2899" s="3">
        <v>0.64773148148148152</v>
      </c>
      <c r="E2899" t="s">
        <v>33</v>
      </c>
      <c r="F2899">
        <v>8000</v>
      </c>
      <c r="G2899" t="s">
        <v>189</v>
      </c>
    </row>
    <row r="2900" spans="1:7">
      <c r="A2900" t="s">
        <v>3095</v>
      </c>
      <c r="B2900" t="s">
        <v>149</v>
      </c>
      <c r="C2900" s="2">
        <v>45910</v>
      </c>
      <c r="D2900" s="3">
        <v>0.68011574074074077</v>
      </c>
      <c r="E2900" t="s">
        <v>33</v>
      </c>
      <c r="F2900">
        <v>1500</v>
      </c>
      <c r="G2900" t="s">
        <v>189</v>
      </c>
    </row>
    <row r="2901" spans="1:7">
      <c r="A2901" t="s">
        <v>3096</v>
      </c>
      <c r="B2901" t="s">
        <v>74</v>
      </c>
      <c r="C2901" s="2">
        <v>45812</v>
      </c>
      <c r="D2901" s="3">
        <v>0.76693287037037039</v>
      </c>
      <c r="E2901" t="s">
        <v>33</v>
      </c>
      <c r="F2901">
        <v>4000</v>
      </c>
      <c r="G2901" t="s">
        <v>189</v>
      </c>
    </row>
    <row r="2902" spans="1:7">
      <c r="A2902" t="s">
        <v>3097</v>
      </c>
      <c r="B2902" t="s">
        <v>178</v>
      </c>
      <c r="C2902" s="2">
        <v>45832</v>
      </c>
      <c r="D2902" s="3">
        <v>0.72402777777777783</v>
      </c>
      <c r="E2902" t="s">
        <v>194</v>
      </c>
      <c r="F2902">
        <v>25000</v>
      </c>
      <c r="G2902" t="s">
        <v>189</v>
      </c>
    </row>
    <row r="2903" spans="1:7">
      <c r="A2903" t="s">
        <v>3098</v>
      </c>
      <c r="B2903" t="s">
        <v>138</v>
      </c>
      <c r="C2903" s="2">
        <v>45867</v>
      </c>
      <c r="D2903" s="3">
        <v>0.48098379629629628</v>
      </c>
      <c r="E2903" t="s">
        <v>33</v>
      </c>
      <c r="F2903">
        <v>1500</v>
      </c>
      <c r="G2903" t="s">
        <v>189</v>
      </c>
    </row>
    <row r="2904" spans="1:7">
      <c r="A2904" t="s">
        <v>3099</v>
      </c>
      <c r="B2904" t="s">
        <v>109</v>
      </c>
      <c r="C2904" s="2">
        <v>45937</v>
      </c>
      <c r="D2904" s="3">
        <v>0.77824074074074079</v>
      </c>
      <c r="E2904" t="s">
        <v>33</v>
      </c>
      <c r="F2904">
        <v>5000</v>
      </c>
      <c r="G2904" t="s">
        <v>189</v>
      </c>
    </row>
    <row r="2905" spans="1:7">
      <c r="A2905" t="s">
        <v>3100</v>
      </c>
      <c r="B2905" t="s">
        <v>96</v>
      </c>
      <c r="C2905" s="2">
        <v>45681</v>
      </c>
      <c r="D2905" s="3">
        <v>0.65312499999999996</v>
      </c>
      <c r="E2905" t="s">
        <v>33</v>
      </c>
      <c r="F2905">
        <v>8000</v>
      </c>
      <c r="G2905" t="s">
        <v>189</v>
      </c>
    </row>
    <row r="2906" spans="1:7">
      <c r="A2906" t="s">
        <v>3101</v>
      </c>
      <c r="B2906" t="s">
        <v>156</v>
      </c>
      <c r="C2906" s="2">
        <v>45969</v>
      </c>
      <c r="D2906" s="3">
        <v>0.22819444444444439</v>
      </c>
      <c r="E2906" t="s">
        <v>33</v>
      </c>
      <c r="F2906">
        <v>5000</v>
      </c>
      <c r="G2906" t="s">
        <v>189</v>
      </c>
    </row>
    <row r="2907" spans="1:7">
      <c r="A2907" t="s">
        <v>3102</v>
      </c>
      <c r="B2907" t="s">
        <v>7</v>
      </c>
      <c r="C2907" s="2">
        <v>46126</v>
      </c>
      <c r="D2907" s="3">
        <v>0.48855324074074069</v>
      </c>
      <c r="E2907" t="s">
        <v>33</v>
      </c>
      <c r="F2907">
        <v>3000</v>
      </c>
      <c r="G2907" t="s">
        <v>189</v>
      </c>
    </row>
    <row r="2908" spans="1:7">
      <c r="A2908" t="s">
        <v>3103</v>
      </c>
      <c r="B2908" t="s">
        <v>154</v>
      </c>
      <c r="C2908" s="2">
        <v>45949</v>
      </c>
      <c r="D2908" s="3">
        <v>0.58648148148148149</v>
      </c>
      <c r="E2908" t="s">
        <v>33</v>
      </c>
      <c r="F2908">
        <v>8000</v>
      </c>
      <c r="G2908" t="s">
        <v>189</v>
      </c>
    </row>
    <row r="2909" spans="1:7">
      <c r="A2909" t="s">
        <v>3104</v>
      </c>
      <c r="B2909" t="s">
        <v>119</v>
      </c>
      <c r="C2909" s="2">
        <v>45773</v>
      </c>
      <c r="D2909" s="3">
        <v>0.59395833333333337</v>
      </c>
      <c r="E2909" t="s">
        <v>194</v>
      </c>
      <c r="F2909">
        <v>0</v>
      </c>
      <c r="G2909" t="s">
        <v>189</v>
      </c>
    </row>
    <row r="2910" spans="1:7">
      <c r="A2910" t="s">
        <v>3105</v>
      </c>
      <c r="B2910" t="s">
        <v>161</v>
      </c>
      <c r="C2910" s="2">
        <v>46009</v>
      </c>
      <c r="D2910" s="3">
        <v>0.40737268518518521</v>
      </c>
      <c r="E2910" t="s">
        <v>33</v>
      </c>
      <c r="F2910">
        <v>6000</v>
      </c>
      <c r="G2910" t="s">
        <v>189</v>
      </c>
    </row>
    <row r="2911" spans="1:7">
      <c r="A2911" t="s">
        <v>3106</v>
      </c>
      <c r="B2911" t="s">
        <v>129</v>
      </c>
      <c r="C2911" s="2">
        <v>45957</v>
      </c>
      <c r="D2911" s="3">
        <v>0.81528935185185181</v>
      </c>
      <c r="E2911" t="s">
        <v>33</v>
      </c>
      <c r="F2911">
        <v>3000</v>
      </c>
      <c r="G2911" t="s">
        <v>189</v>
      </c>
    </row>
    <row r="2912" spans="1:7">
      <c r="A2912" t="s">
        <v>3107</v>
      </c>
      <c r="B2912" t="s">
        <v>158</v>
      </c>
      <c r="C2912" s="2">
        <v>45828</v>
      </c>
      <c r="D2912" s="3">
        <v>0.77281250000000001</v>
      </c>
      <c r="E2912" t="s">
        <v>33</v>
      </c>
      <c r="F2912">
        <v>500</v>
      </c>
      <c r="G2912" t="s">
        <v>189</v>
      </c>
    </row>
    <row r="2913" spans="1:7">
      <c r="A2913" t="s">
        <v>3108</v>
      </c>
      <c r="B2913" t="s">
        <v>101</v>
      </c>
      <c r="C2913" s="2">
        <v>45779</v>
      </c>
      <c r="D2913" s="3">
        <v>0.79317129629629635</v>
      </c>
      <c r="E2913" t="s">
        <v>33</v>
      </c>
      <c r="F2913">
        <v>5000</v>
      </c>
      <c r="G2913" t="s">
        <v>189</v>
      </c>
    </row>
    <row r="2914" spans="1:7">
      <c r="A2914" t="s">
        <v>3109</v>
      </c>
      <c r="B2914" t="s">
        <v>132</v>
      </c>
      <c r="C2914" s="2">
        <v>45954</v>
      </c>
      <c r="D2914" s="3">
        <v>0.70628472222222227</v>
      </c>
      <c r="E2914" t="s">
        <v>33</v>
      </c>
      <c r="F2914">
        <v>6000</v>
      </c>
      <c r="G2914" t="s">
        <v>189</v>
      </c>
    </row>
    <row r="2915" spans="1:7">
      <c r="A2915" t="s">
        <v>3110</v>
      </c>
      <c r="B2915" t="s">
        <v>149</v>
      </c>
      <c r="C2915" s="2">
        <v>45916</v>
      </c>
      <c r="D2915" s="3">
        <v>0.54640046296296296</v>
      </c>
      <c r="E2915" t="s">
        <v>33</v>
      </c>
      <c r="F2915">
        <v>6000</v>
      </c>
      <c r="G2915" t="s">
        <v>189</v>
      </c>
    </row>
    <row r="2916" spans="1:7">
      <c r="A2916" t="s">
        <v>3111</v>
      </c>
      <c r="B2916" t="s">
        <v>154</v>
      </c>
      <c r="C2916" s="2">
        <v>45852</v>
      </c>
      <c r="D2916" s="3">
        <v>0.8687731481481481</v>
      </c>
      <c r="E2916" t="s">
        <v>33</v>
      </c>
      <c r="F2916">
        <v>2500</v>
      </c>
      <c r="G2916" t="s">
        <v>189</v>
      </c>
    </row>
    <row r="2917" spans="1:7">
      <c r="A2917" t="s">
        <v>3112</v>
      </c>
      <c r="B2917" t="s">
        <v>150</v>
      </c>
      <c r="C2917" s="2">
        <v>45900</v>
      </c>
      <c r="D2917" s="3">
        <v>0.74131944444444442</v>
      </c>
      <c r="E2917" t="s">
        <v>33</v>
      </c>
      <c r="F2917">
        <v>1000</v>
      </c>
      <c r="G2917" t="s">
        <v>189</v>
      </c>
    </row>
    <row r="2918" spans="1:7">
      <c r="A2918" t="s">
        <v>3113</v>
      </c>
      <c r="B2918" t="s">
        <v>134</v>
      </c>
      <c r="C2918" s="2">
        <v>45900</v>
      </c>
      <c r="D2918" s="3">
        <v>8.2962962962962961E-2</v>
      </c>
      <c r="E2918" t="s">
        <v>194</v>
      </c>
      <c r="F2918">
        <v>0</v>
      </c>
      <c r="G2918" t="s">
        <v>189</v>
      </c>
    </row>
    <row r="2919" spans="1:7">
      <c r="A2919" t="s">
        <v>3114</v>
      </c>
      <c r="B2919" t="s">
        <v>81</v>
      </c>
      <c r="C2919" s="2">
        <v>45658</v>
      </c>
      <c r="D2919" s="3">
        <v>0.40511574074074069</v>
      </c>
      <c r="E2919" t="s">
        <v>194</v>
      </c>
      <c r="F2919">
        <v>0</v>
      </c>
      <c r="G2919" t="s">
        <v>189</v>
      </c>
    </row>
    <row r="2920" spans="1:7">
      <c r="A2920" t="s">
        <v>3115</v>
      </c>
      <c r="B2920" t="s">
        <v>132</v>
      </c>
      <c r="C2920" s="2">
        <v>45762</v>
      </c>
      <c r="D2920" s="3">
        <v>0.74709490740740736</v>
      </c>
      <c r="E2920" t="s">
        <v>33</v>
      </c>
      <c r="F2920">
        <v>10000</v>
      </c>
      <c r="G2920" t="s">
        <v>189</v>
      </c>
    </row>
    <row r="2921" spans="1:7">
      <c r="A2921" t="s">
        <v>3116</v>
      </c>
      <c r="B2921" t="s">
        <v>126</v>
      </c>
      <c r="C2921" s="2">
        <v>46054</v>
      </c>
      <c r="D2921" s="3">
        <v>0.48282407407407413</v>
      </c>
      <c r="E2921" t="s">
        <v>194</v>
      </c>
      <c r="F2921">
        <v>0</v>
      </c>
      <c r="G2921" t="s">
        <v>189</v>
      </c>
    </row>
    <row r="2922" spans="1:7">
      <c r="A2922" t="s">
        <v>3117</v>
      </c>
      <c r="B2922" t="s">
        <v>137</v>
      </c>
      <c r="C2922" s="2">
        <v>45959</v>
      </c>
      <c r="D2922" s="3">
        <v>0.60836805555555551</v>
      </c>
      <c r="E2922" t="s">
        <v>33</v>
      </c>
      <c r="F2922">
        <v>5000</v>
      </c>
      <c r="G2922" t="s">
        <v>189</v>
      </c>
    </row>
    <row r="2923" spans="1:7">
      <c r="A2923" t="s">
        <v>3118</v>
      </c>
      <c r="B2923" t="s">
        <v>74</v>
      </c>
      <c r="C2923" s="2">
        <v>45779</v>
      </c>
      <c r="D2923" s="3">
        <v>0.67391203703703706</v>
      </c>
      <c r="E2923" t="s">
        <v>211</v>
      </c>
      <c r="F2923">
        <v>0</v>
      </c>
      <c r="G2923" t="s">
        <v>189</v>
      </c>
    </row>
    <row r="2924" spans="1:7">
      <c r="A2924" t="s">
        <v>3119</v>
      </c>
      <c r="B2924" t="s">
        <v>76</v>
      </c>
      <c r="C2924" s="2">
        <v>45773</v>
      </c>
      <c r="D2924" s="3">
        <v>0.71767361111111116</v>
      </c>
      <c r="E2924" t="s">
        <v>33</v>
      </c>
      <c r="F2924">
        <v>1000</v>
      </c>
      <c r="G2924" t="s">
        <v>189</v>
      </c>
    </row>
    <row r="2925" spans="1:7">
      <c r="A2925" t="s">
        <v>3120</v>
      </c>
      <c r="B2925" t="s">
        <v>115</v>
      </c>
      <c r="C2925" s="2">
        <v>45960</v>
      </c>
      <c r="D2925" s="3">
        <v>0.46953703703703698</v>
      </c>
      <c r="E2925" t="s">
        <v>33</v>
      </c>
      <c r="F2925">
        <v>500</v>
      </c>
      <c r="G2925" t="s">
        <v>189</v>
      </c>
    </row>
    <row r="2926" spans="1:7">
      <c r="A2926" t="s">
        <v>3121</v>
      </c>
      <c r="B2926" t="s">
        <v>116</v>
      </c>
      <c r="C2926" s="2">
        <v>46009</v>
      </c>
      <c r="D2926" s="3">
        <v>0.94163194444444442</v>
      </c>
      <c r="E2926" t="s">
        <v>211</v>
      </c>
      <c r="F2926">
        <v>0</v>
      </c>
      <c r="G2926" t="s">
        <v>189</v>
      </c>
    </row>
    <row r="2927" spans="1:7">
      <c r="A2927" t="s">
        <v>3122</v>
      </c>
      <c r="B2927" t="s">
        <v>128</v>
      </c>
      <c r="C2927" s="2">
        <v>45826</v>
      </c>
      <c r="D2927" s="3">
        <v>0.46</v>
      </c>
      <c r="E2927" t="s">
        <v>33</v>
      </c>
      <c r="F2927">
        <v>1500</v>
      </c>
      <c r="G2927" t="s">
        <v>189</v>
      </c>
    </row>
    <row r="2928" spans="1:7">
      <c r="A2928" t="s">
        <v>3123</v>
      </c>
      <c r="B2928" t="s">
        <v>125</v>
      </c>
      <c r="C2928" s="2">
        <v>46104</v>
      </c>
      <c r="D2928" s="3">
        <v>0.83912037037037035</v>
      </c>
      <c r="E2928" t="s">
        <v>211</v>
      </c>
      <c r="F2928">
        <v>0</v>
      </c>
      <c r="G2928" t="s">
        <v>189</v>
      </c>
    </row>
    <row r="2929" spans="1:7">
      <c r="A2929" t="s">
        <v>3124</v>
      </c>
      <c r="B2929" t="s">
        <v>103</v>
      </c>
      <c r="C2929" s="2">
        <v>45843</v>
      </c>
      <c r="D2929" s="3">
        <v>0.29190972222222222</v>
      </c>
      <c r="E2929" t="s">
        <v>33</v>
      </c>
      <c r="F2929">
        <v>10000</v>
      </c>
      <c r="G2929" t="s">
        <v>189</v>
      </c>
    </row>
    <row r="2930" spans="1:7">
      <c r="A2930" t="s">
        <v>3125</v>
      </c>
      <c r="B2930" t="s">
        <v>118</v>
      </c>
      <c r="C2930" s="2">
        <v>46108</v>
      </c>
      <c r="D2930" s="3">
        <v>0.80313657407407413</v>
      </c>
      <c r="E2930" t="s">
        <v>33</v>
      </c>
      <c r="F2930">
        <v>4000</v>
      </c>
      <c r="G2930" t="s">
        <v>189</v>
      </c>
    </row>
    <row r="2931" spans="1:7">
      <c r="A2931" t="s">
        <v>3126</v>
      </c>
      <c r="B2931" t="s">
        <v>117</v>
      </c>
      <c r="C2931" s="2">
        <v>45991</v>
      </c>
      <c r="D2931" s="3">
        <v>0.55182870370370374</v>
      </c>
      <c r="E2931" t="s">
        <v>33</v>
      </c>
      <c r="F2931">
        <v>1500</v>
      </c>
      <c r="G2931" t="s">
        <v>189</v>
      </c>
    </row>
    <row r="2932" spans="1:7">
      <c r="A2932" t="s">
        <v>3127</v>
      </c>
      <c r="B2932" t="s">
        <v>110</v>
      </c>
      <c r="C2932" s="2">
        <v>45888</v>
      </c>
      <c r="D2932" s="3">
        <v>0.52214120370370365</v>
      </c>
      <c r="E2932" t="s">
        <v>33</v>
      </c>
      <c r="F2932">
        <v>1500</v>
      </c>
      <c r="G2932" t="s">
        <v>189</v>
      </c>
    </row>
    <row r="2933" spans="1:7">
      <c r="A2933" t="s">
        <v>3128</v>
      </c>
      <c r="B2933" t="s">
        <v>174</v>
      </c>
      <c r="C2933" s="2">
        <v>46014</v>
      </c>
      <c r="D2933" s="3">
        <v>0.38245370370370368</v>
      </c>
      <c r="E2933" t="s">
        <v>194</v>
      </c>
      <c r="F2933">
        <v>0</v>
      </c>
      <c r="G2933" t="s">
        <v>189</v>
      </c>
    </row>
    <row r="2934" spans="1:7">
      <c r="A2934" t="s">
        <v>3129</v>
      </c>
      <c r="B2934" t="s">
        <v>83</v>
      </c>
      <c r="C2934" s="2">
        <v>45661</v>
      </c>
      <c r="D2934" s="3">
        <v>0.76745370370370369</v>
      </c>
      <c r="E2934" t="s">
        <v>33</v>
      </c>
      <c r="F2934">
        <v>1000</v>
      </c>
      <c r="G2934" t="s">
        <v>189</v>
      </c>
    </row>
    <row r="2935" spans="1:7">
      <c r="A2935" t="s">
        <v>3130</v>
      </c>
      <c r="B2935" t="s">
        <v>84</v>
      </c>
      <c r="C2935" s="2">
        <v>46141</v>
      </c>
      <c r="D2935" s="3">
        <v>0.40949074074074082</v>
      </c>
      <c r="E2935" t="s">
        <v>33</v>
      </c>
      <c r="F2935">
        <v>5000</v>
      </c>
      <c r="G2935" t="s">
        <v>189</v>
      </c>
    </row>
    <row r="2936" spans="1:7">
      <c r="A2936" t="s">
        <v>3131</v>
      </c>
      <c r="B2936" t="s">
        <v>135</v>
      </c>
      <c r="C2936" s="2">
        <v>45935</v>
      </c>
      <c r="D2936" s="3">
        <v>0.69081018518518522</v>
      </c>
      <c r="E2936" t="s">
        <v>33</v>
      </c>
      <c r="F2936">
        <v>3000</v>
      </c>
      <c r="G2936" t="s">
        <v>189</v>
      </c>
    </row>
    <row r="2937" spans="1:7">
      <c r="A2937" t="s">
        <v>3132</v>
      </c>
      <c r="B2937" t="s">
        <v>172</v>
      </c>
      <c r="C2937" s="2">
        <v>45986</v>
      </c>
      <c r="D2937" s="3">
        <v>0.67373842592592592</v>
      </c>
      <c r="E2937" t="s">
        <v>33</v>
      </c>
      <c r="F2937">
        <v>2500</v>
      </c>
      <c r="G2937" t="s">
        <v>189</v>
      </c>
    </row>
    <row r="2938" spans="1:7">
      <c r="A2938" t="s">
        <v>3133</v>
      </c>
      <c r="B2938" t="s">
        <v>125</v>
      </c>
      <c r="C2938" s="2">
        <v>45801</v>
      </c>
      <c r="D2938" s="3">
        <v>0.76395833333333329</v>
      </c>
      <c r="E2938" t="s">
        <v>33</v>
      </c>
      <c r="F2938">
        <v>6000</v>
      </c>
      <c r="G2938" t="s">
        <v>189</v>
      </c>
    </row>
    <row r="2939" spans="1:7">
      <c r="A2939" t="s">
        <v>3134</v>
      </c>
      <c r="B2939" t="s">
        <v>128</v>
      </c>
      <c r="C2939" s="2">
        <v>45744</v>
      </c>
      <c r="D2939" s="3">
        <v>0.62732638888888892</v>
      </c>
      <c r="E2939" t="s">
        <v>211</v>
      </c>
      <c r="F2939">
        <v>0</v>
      </c>
      <c r="G2939" t="s">
        <v>189</v>
      </c>
    </row>
    <row r="2940" spans="1:7">
      <c r="A2940" t="s">
        <v>3135</v>
      </c>
      <c r="B2940" t="s">
        <v>162</v>
      </c>
      <c r="C2940" s="2">
        <v>45706</v>
      </c>
      <c r="D2940" s="3">
        <v>0.56811342592592595</v>
      </c>
      <c r="E2940" t="s">
        <v>33</v>
      </c>
      <c r="F2940">
        <v>5000</v>
      </c>
      <c r="G2940" t="s">
        <v>189</v>
      </c>
    </row>
    <row r="2941" spans="1:7">
      <c r="A2941" t="s">
        <v>3136</v>
      </c>
      <c r="B2941" t="s">
        <v>141</v>
      </c>
      <c r="C2941" s="2">
        <v>45893</v>
      </c>
      <c r="D2941" s="3">
        <v>0.81959490740740737</v>
      </c>
      <c r="E2941" t="s">
        <v>33</v>
      </c>
      <c r="F2941">
        <v>1500</v>
      </c>
      <c r="G2941" t="s">
        <v>189</v>
      </c>
    </row>
    <row r="2942" spans="1:7">
      <c r="A2942" t="s">
        <v>3137</v>
      </c>
      <c r="B2942" t="s">
        <v>148</v>
      </c>
      <c r="C2942" s="2">
        <v>45960</v>
      </c>
      <c r="D2942" s="3">
        <v>0.32701388888888888</v>
      </c>
      <c r="E2942" t="s">
        <v>33</v>
      </c>
      <c r="F2942">
        <v>3000</v>
      </c>
      <c r="G2942" t="s">
        <v>189</v>
      </c>
    </row>
    <row r="2943" spans="1:7">
      <c r="A2943" t="s">
        <v>3138</v>
      </c>
      <c r="B2943" t="s">
        <v>170</v>
      </c>
      <c r="C2943" s="2">
        <v>46128</v>
      </c>
      <c r="D2943" s="3">
        <v>0.34645833333333331</v>
      </c>
      <c r="E2943" t="s">
        <v>211</v>
      </c>
      <c r="F2943">
        <v>0</v>
      </c>
      <c r="G2943" t="s">
        <v>189</v>
      </c>
    </row>
    <row r="2944" spans="1:7">
      <c r="A2944" t="s">
        <v>3139</v>
      </c>
      <c r="B2944" t="s">
        <v>123</v>
      </c>
      <c r="C2944" s="2">
        <v>45894</v>
      </c>
      <c r="D2944" s="3">
        <v>0.64862268518518518</v>
      </c>
      <c r="E2944" t="s">
        <v>33</v>
      </c>
      <c r="F2944">
        <v>1000</v>
      </c>
      <c r="G2944" t="s">
        <v>189</v>
      </c>
    </row>
    <row r="2945" spans="1:8">
      <c r="A2945" t="s">
        <v>3140</v>
      </c>
      <c r="B2945" t="s">
        <v>134</v>
      </c>
      <c r="C2945" s="2">
        <v>45743</v>
      </c>
      <c r="D2945" s="3">
        <v>0.8366203703703704</v>
      </c>
      <c r="E2945" t="s">
        <v>33</v>
      </c>
      <c r="F2945">
        <v>10000</v>
      </c>
      <c r="G2945" t="s">
        <v>189</v>
      </c>
    </row>
    <row r="2946" spans="1:8">
      <c r="A2946" t="s">
        <v>3141</v>
      </c>
      <c r="B2946" t="s">
        <v>157</v>
      </c>
      <c r="C2946" s="2">
        <v>45844</v>
      </c>
      <c r="D2946" s="3">
        <v>0.58509259259259261</v>
      </c>
      <c r="E2946" t="s">
        <v>33</v>
      </c>
      <c r="F2946">
        <v>6000</v>
      </c>
      <c r="G2946" t="s">
        <v>189</v>
      </c>
    </row>
    <row r="2947" spans="1:8">
      <c r="A2947" t="s">
        <v>3142</v>
      </c>
      <c r="B2947" t="s">
        <v>152</v>
      </c>
      <c r="C2947" s="2">
        <v>45727</v>
      </c>
      <c r="D2947" s="3">
        <v>0.50798611111111114</v>
      </c>
      <c r="E2947" t="s">
        <v>33</v>
      </c>
      <c r="F2947">
        <v>2000</v>
      </c>
      <c r="G2947" t="s">
        <v>189</v>
      </c>
    </row>
    <row r="2948" spans="1:8">
      <c r="A2948" t="s">
        <v>3143</v>
      </c>
      <c r="B2948" t="s">
        <v>152</v>
      </c>
      <c r="C2948" s="2">
        <v>46103</v>
      </c>
      <c r="D2948" s="3">
        <v>0.36324074074074081</v>
      </c>
      <c r="E2948" t="s">
        <v>33</v>
      </c>
      <c r="F2948">
        <v>1000</v>
      </c>
      <c r="G2948" t="s">
        <v>189</v>
      </c>
    </row>
    <row r="2949" spans="1:8">
      <c r="A2949" t="s">
        <v>3144</v>
      </c>
      <c r="B2949" t="s">
        <v>120</v>
      </c>
      <c r="C2949" s="2">
        <v>46076</v>
      </c>
      <c r="D2949" s="3">
        <v>0.52931712962962962</v>
      </c>
      <c r="E2949" t="s">
        <v>211</v>
      </c>
      <c r="F2949">
        <v>0</v>
      </c>
      <c r="G2949" t="s">
        <v>189</v>
      </c>
    </row>
    <row r="2950" spans="1:8">
      <c r="A2950" t="s">
        <v>3145</v>
      </c>
      <c r="B2950" t="s">
        <v>142</v>
      </c>
      <c r="C2950" s="2">
        <v>46182</v>
      </c>
      <c r="D2950" s="3">
        <v>0.18930555555555559</v>
      </c>
      <c r="E2950" t="s">
        <v>211</v>
      </c>
      <c r="F2950">
        <v>0</v>
      </c>
      <c r="G2950" t="s">
        <v>189</v>
      </c>
    </row>
    <row r="2951" spans="1:8">
      <c r="A2951" t="s">
        <v>3146</v>
      </c>
      <c r="B2951" t="s">
        <v>168</v>
      </c>
      <c r="C2951" s="2">
        <v>46147</v>
      </c>
      <c r="D2951" s="3">
        <v>0.34577546296296302</v>
      </c>
      <c r="E2951" t="s">
        <v>33</v>
      </c>
      <c r="F2951">
        <v>1000</v>
      </c>
      <c r="G2951" t="s">
        <v>189</v>
      </c>
    </row>
    <row r="2952" spans="1:8">
      <c r="A2952" t="s">
        <v>3147</v>
      </c>
      <c r="B2952" t="s">
        <v>137</v>
      </c>
      <c r="C2952" s="2">
        <v>46045</v>
      </c>
      <c r="D2952" s="3">
        <v>0.90128472222222222</v>
      </c>
      <c r="E2952" t="s">
        <v>33</v>
      </c>
      <c r="F2952">
        <v>1000</v>
      </c>
      <c r="G2952" t="s">
        <v>214</v>
      </c>
      <c r="H2952" t="s">
        <v>1215</v>
      </c>
    </row>
    <row r="2953" spans="1:8">
      <c r="A2953" t="s">
        <v>3148</v>
      </c>
      <c r="B2953" t="s">
        <v>107</v>
      </c>
      <c r="C2953" s="2">
        <v>46063</v>
      </c>
      <c r="D2953" s="3">
        <v>0.31847222222222221</v>
      </c>
      <c r="E2953" t="s">
        <v>33</v>
      </c>
      <c r="F2953">
        <v>4000</v>
      </c>
      <c r="G2953" t="s">
        <v>189</v>
      </c>
    </row>
    <row r="2954" spans="1:8">
      <c r="A2954" t="s">
        <v>3149</v>
      </c>
      <c r="B2954" t="s">
        <v>136</v>
      </c>
      <c r="C2954" s="2">
        <v>45926</v>
      </c>
      <c r="D2954" s="3">
        <v>0.93128472222222225</v>
      </c>
      <c r="E2954" t="s">
        <v>33</v>
      </c>
      <c r="F2954">
        <v>8000</v>
      </c>
      <c r="G2954" t="s">
        <v>189</v>
      </c>
    </row>
    <row r="2955" spans="1:8">
      <c r="A2955" t="s">
        <v>3150</v>
      </c>
      <c r="B2955" t="s">
        <v>76</v>
      </c>
      <c r="C2955" s="2">
        <v>45695</v>
      </c>
      <c r="D2955" s="3">
        <v>0.31571759259259258</v>
      </c>
      <c r="E2955" t="s">
        <v>33</v>
      </c>
      <c r="F2955">
        <v>5000</v>
      </c>
      <c r="G2955" t="s">
        <v>189</v>
      </c>
    </row>
    <row r="2956" spans="1:8">
      <c r="A2956" t="s">
        <v>3151</v>
      </c>
      <c r="B2956" t="s">
        <v>74</v>
      </c>
      <c r="C2956" s="2">
        <v>46202</v>
      </c>
      <c r="D2956" s="3">
        <v>0.91248842592592594</v>
      </c>
      <c r="E2956" t="s">
        <v>33</v>
      </c>
      <c r="F2956">
        <v>3000</v>
      </c>
      <c r="G2956" t="s">
        <v>189</v>
      </c>
    </row>
    <row r="2957" spans="1:8">
      <c r="A2957" t="s">
        <v>3152</v>
      </c>
      <c r="B2957" t="s">
        <v>171</v>
      </c>
      <c r="C2957" s="2">
        <v>45745</v>
      </c>
      <c r="D2957" s="3">
        <v>0.68520833333333331</v>
      </c>
      <c r="E2957" t="s">
        <v>33</v>
      </c>
      <c r="F2957">
        <v>2500</v>
      </c>
      <c r="G2957" t="s">
        <v>189</v>
      </c>
    </row>
    <row r="2958" spans="1:8">
      <c r="A2958" t="s">
        <v>3153</v>
      </c>
      <c r="B2958" t="s">
        <v>118</v>
      </c>
      <c r="C2958" s="2">
        <v>46057</v>
      </c>
      <c r="D2958" s="3">
        <v>0.43945601851851851</v>
      </c>
      <c r="E2958" t="s">
        <v>33</v>
      </c>
      <c r="F2958">
        <v>8000</v>
      </c>
      <c r="G2958" t="s">
        <v>189</v>
      </c>
    </row>
    <row r="2959" spans="1:8">
      <c r="A2959" t="s">
        <v>3154</v>
      </c>
      <c r="B2959" t="s">
        <v>166</v>
      </c>
      <c r="C2959" s="2">
        <v>46126</v>
      </c>
      <c r="D2959" s="3">
        <v>0.72789351851851847</v>
      </c>
      <c r="E2959" t="s">
        <v>33</v>
      </c>
      <c r="F2959">
        <v>3000</v>
      </c>
      <c r="G2959" t="s">
        <v>189</v>
      </c>
    </row>
    <row r="2960" spans="1:8">
      <c r="A2960" t="s">
        <v>3155</v>
      </c>
      <c r="B2960" t="s">
        <v>143</v>
      </c>
      <c r="C2960" s="2">
        <v>45994</v>
      </c>
      <c r="D2960" s="3">
        <v>0.73358796296296291</v>
      </c>
      <c r="E2960" t="s">
        <v>194</v>
      </c>
      <c r="F2960">
        <v>0</v>
      </c>
      <c r="G2960" t="s">
        <v>189</v>
      </c>
    </row>
    <row r="2961" spans="1:8">
      <c r="A2961" t="s">
        <v>3156</v>
      </c>
      <c r="B2961" t="s">
        <v>147</v>
      </c>
      <c r="C2961" s="2">
        <v>45771</v>
      </c>
      <c r="D2961" s="3">
        <v>0.83554398148148146</v>
      </c>
      <c r="E2961" t="s">
        <v>33</v>
      </c>
      <c r="F2961">
        <v>5000</v>
      </c>
      <c r="G2961" t="s">
        <v>189</v>
      </c>
    </row>
    <row r="2962" spans="1:8">
      <c r="A2962" t="s">
        <v>3157</v>
      </c>
      <c r="B2962" t="s">
        <v>140</v>
      </c>
      <c r="C2962" s="2">
        <v>45733</v>
      </c>
      <c r="D2962" s="3">
        <v>0.80524305555555553</v>
      </c>
      <c r="E2962" t="s">
        <v>33</v>
      </c>
      <c r="F2962">
        <v>10000</v>
      </c>
      <c r="G2962" t="s">
        <v>189</v>
      </c>
    </row>
    <row r="2963" spans="1:8">
      <c r="A2963" t="s">
        <v>3158</v>
      </c>
      <c r="B2963" t="s">
        <v>138</v>
      </c>
      <c r="C2963" s="2">
        <v>45741</v>
      </c>
      <c r="D2963" s="3">
        <v>0.66621527777777778</v>
      </c>
      <c r="E2963" t="s">
        <v>194</v>
      </c>
      <c r="F2963">
        <v>0</v>
      </c>
      <c r="G2963" t="s">
        <v>189</v>
      </c>
    </row>
    <row r="2964" spans="1:8">
      <c r="A2964" t="s">
        <v>3159</v>
      </c>
      <c r="B2964" t="s">
        <v>114</v>
      </c>
      <c r="C2964" s="2">
        <v>45994</v>
      </c>
      <c r="D2964" s="3">
        <v>0.82658564814814817</v>
      </c>
      <c r="E2964" t="s">
        <v>194</v>
      </c>
      <c r="F2964">
        <v>0</v>
      </c>
      <c r="G2964" t="s">
        <v>189</v>
      </c>
    </row>
    <row r="2965" spans="1:8">
      <c r="A2965" t="s">
        <v>3160</v>
      </c>
      <c r="B2965" t="s">
        <v>144</v>
      </c>
      <c r="C2965" s="2">
        <v>45821</v>
      </c>
      <c r="D2965" s="3">
        <v>0.68440972222222218</v>
      </c>
      <c r="E2965" t="s">
        <v>33</v>
      </c>
      <c r="F2965">
        <v>1500</v>
      </c>
      <c r="G2965" t="s">
        <v>189</v>
      </c>
    </row>
    <row r="2966" spans="1:8">
      <c r="A2966" t="s">
        <v>3161</v>
      </c>
      <c r="B2966" t="s">
        <v>162</v>
      </c>
      <c r="C2966" s="2">
        <v>45688</v>
      </c>
      <c r="D2966" s="3">
        <v>0.39746527777777779</v>
      </c>
      <c r="E2966" t="s">
        <v>194</v>
      </c>
      <c r="F2966">
        <v>0</v>
      </c>
      <c r="G2966" t="s">
        <v>189</v>
      </c>
    </row>
    <row r="2967" spans="1:8">
      <c r="A2967" t="s">
        <v>3162</v>
      </c>
      <c r="B2967" t="s">
        <v>92</v>
      </c>
      <c r="C2967" s="2">
        <v>45741</v>
      </c>
      <c r="D2967" s="3">
        <v>0.73577546296296292</v>
      </c>
      <c r="E2967" t="s">
        <v>194</v>
      </c>
      <c r="F2967">
        <v>0</v>
      </c>
      <c r="G2967" t="s">
        <v>189</v>
      </c>
    </row>
    <row r="2968" spans="1:8">
      <c r="A2968" t="s">
        <v>3163</v>
      </c>
      <c r="B2968" t="s">
        <v>124</v>
      </c>
      <c r="C2968" s="2">
        <v>45669</v>
      </c>
      <c r="D2968" s="3">
        <v>0.8345717592592593</v>
      </c>
      <c r="E2968" t="s">
        <v>194</v>
      </c>
      <c r="F2968">
        <v>0</v>
      </c>
      <c r="G2968" t="s">
        <v>189</v>
      </c>
    </row>
    <row r="2969" spans="1:8">
      <c r="A2969" t="s">
        <v>3164</v>
      </c>
      <c r="B2969" t="s">
        <v>173</v>
      </c>
      <c r="C2969" s="2">
        <v>45828</v>
      </c>
      <c r="D2969" s="3">
        <v>0.81144675925925924</v>
      </c>
      <c r="E2969" t="s">
        <v>33</v>
      </c>
      <c r="F2969">
        <v>3000</v>
      </c>
      <c r="G2969" t="s">
        <v>189</v>
      </c>
    </row>
    <row r="2970" spans="1:8">
      <c r="A2970" t="s">
        <v>3165</v>
      </c>
      <c r="B2970" t="s">
        <v>152</v>
      </c>
      <c r="C2970" s="2">
        <v>46093</v>
      </c>
      <c r="D2970" s="3">
        <v>0.90084490740740741</v>
      </c>
      <c r="E2970" t="s">
        <v>33</v>
      </c>
      <c r="F2970">
        <v>3000</v>
      </c>
      <c r="G2970" t="s">
        <v>189</v>
      </c>
    </row>
    <row r="2971" spans="1:8">
      <c r="A2971" t="s">
        <v>3166</v>
      </c>
      <c r="B2971" t="s">
        <v>165</v>
      </c>
      <c r="C2971" s="2">
        <v>45978</v>
      </c>
      <c r="D2971" s="3">
        <v>0.77416666666666667</v>
      </c>
      <c r="E2971" t="s">
        <v>33</v>
      </c>
      <c r="F2971">
        <v>5000</v>
      </c>
      <c r="G2971" t="s">
        <v>214</v>
      </c>
      <c r="H2971" t="s">
        <v>1103</v>
      </c>
    </row>
    <row r="2972" spans="1:8">
      <c r="A2972" t="s">
        <v>3167</v>
      </c>
      <c r="B2972" t="s">
        <v>179</v>
      </c>
      <c r="C2972" s="2">
        <v>45984</v>
      </c>
      <c r="D2972" s="3">
        <v>0.36348379629629629</v>
      </c>
      <c r="E2972" t="s">
        <v>33</v>
      </c>
      <c r="F2972">
        <v>1000</v>
      </c>
      <c r="G2972" t="s">
        <v>189</v>
      </c>
    </row>
    <row r="2973" spans="1:8">
      <c r="A2973" t="s">
        <v>3168</v>
      </c>
      <c r="B2973" t="s">
        <v>111</v>
      </c>
      <c r="C2973" s="2">
        <v>45739</v>
      </c>
      <c r="D2973" s="3">
        <v>3.7893518518518521E-2</v>
      </c>
      <c r="E2973" t="s">
        <v>33</v>
      </c>
      <c r="F2973">
        <v>8000</v>
      </c>
      <c r="G2973" t="s">
        <v>214</v>
      </c>
      <c r="H2973" t="s">
        <v>42</v>
      </c>
    </row>
    <row r="2974" spans="1:8">
      <c r="A2974" t="s">
        <v>3169</v>
      </c>
      <c r="B2974" t="s">
        <v>96</v>
      </c>
      <c r="C2974" s="2">
        <v>45980</v>
      </c>
      <c r="D2974" s="3">
        <v>0.51094907407407408</v>
      </c>
      <c r="E2974" t="s">
        <v>33</v>
      </c>
      <c r="F2974">
        <v>8000</v>
      </c>
      <c r="G2974" t="s">
        <v>189</v>
      </c>
    </row>
    <row r="2975" spans="1:8">
      <c r="A2975" t="s">
        <v>3170</v>
      </c>
      <c r="B2975" t="s">
        <v>148</v>
      </c>
      <c r="C2975" s="2">
        <v>45993</v>
      </c>
      <c r="D2975" s="3">
        <v>0.82715277777777774</v>
      </c>
      <c r="E2975" t="s">
        <v>194</v>
      </c>
      <c r="F2975">
        <v>0</v>
      </c>
      <c r="G2975" t="s">
        <v>189</v>
      </c>
    </row>
    <row r="2976" spans="1:8">
      <c r="A2976" t="s">
        <v>3171</v>
      </c>
      <c r="B2976" t="s">
        <v>79</v>
      </c>
      <c r="C2976" s="2">
        <v>45948</v>
      </c>
      <c r="D2976" s="3">
        <v>0.53898148148148151</v>
      </c>
      <c r="E2976" t="s">
        <v>33</v>
      </c>
      <c r="F2976">
        <v>5000</v>
      </c>
      <c r="G2976" t="s">
        <v>189</v>
      </c>
    </row>
    <row r="2977" spans="1:7">
      <c r="A2977" t="s">
        <v>3172</v>
      </c>
      <c r="B2977" t="s">
        <v>84</v>
      </c>
      <c r="C2977" s="2">
        <v>46009</v>
      </c>
      <c r="D2977" s="3">
        <v>0.91030092592592593</v>
      </c>
      <c r="E2977" t="s">
        <v>33</v>
      </c>
      <c r="F2977">
        <v>2000</v>
      </c>
      <c r="G2977" t="s">
        <v>189</v>
      </c>
    </row>
    <row r="2978" spans="1:7">
      <c r="A2978" t="s">
        <v>3173</v>
      </c>
      <c r="B2978" t="s">
        <v>132</v>
      </c>
      <c r="C2978" s="2">
        <v>45801</v>
      </c>
      <c r="D2978" s="3">
        <v>0.87862268518518516</v>
      </c>
      <c r="E2978" t="s">
        <v>33</v>
      </c>
      <c r="F2978">
        <v>6000</v>
      </c>
      <c r="G2978" t="s">
        <v>189</v>
      </c>
    </row>
    <row r="2979" spans="1:7">
      <c r="A2979" t="s">
        <v>3174</v>
      </c>
      <c r="B2979" t="s">
        <v>132</v>
      </c>
      <c r="C2979" s="2">
        <v>45909</v>
      </c>
      <c r="D2979" s="3">
        <v>0.38600694444444439</v>
      </c>
      <c r="E2979" t="s">
        <v>33</v>
      </c>
      <c r="F2979">
        <v>500</v>
      </c>
      <c r="G2979" t="s">
        <v>189</v>
      </c>
    </row>
    <row r="2980" spans="1:7">
      <c r="A2980" t="s">
        <v>3175</v>
      </c>
      <c r="B2980" t="s">
        <v>150</v>
      </c>
      <c r="C2980" s="2">
        <v>45987</v>
      </c>
      <c r="D2980" s="3">
        <v>0.9506134259259259</v>
      </c>
      <c r="E2980" t="s">
        <v>261</v>
      </c>
      <c r="F2980">
        <v>1000</v>
      </c>
      <c r="G2980" t="s">
        <v>189</v>
      </c>
    </row>
    <row r="2981" spans="1:7">
      <c r="A2981" t="s">
        <v>3176</v>
      </c>
      <c r="B2981" t="s">
        <v>118</v>
      </c>
      <c r="C2981" s="2">
        <v>46119</v>
      </c>
      <c r="D2981" s="3">
        <v>0.75394675925925925</v>
      </c>
      <c r="E2981" t="s">
        <v>33</v>
      </c>
      <c r="F2981">
        <v>4000</v>
      </c>
      <c r="G2981" t="s">
        <v>189</v>
      </c>
    </row>
    <row r="2982" spans="1:7">
      <c r="A2982" t="s">
        <v>3177</v>
      </c>
      <c r="B2982" t="s">
        <v>111</v>
      </c>
      <c r="C2982" s="2">
        <v>46157</v>
      </c>
      <c r="D2982" s="3">
        <v>0.6821990740740741</v>
      </c>
      <c r="E2982" t="s">
        <v>194</v>
      </c>
      <c r="F2982">
        <v>0</v>
      </c>
      <c r="G2982" t="s">
        <v>189</v>
      </c>
    </row>
    <row r="2983" spans="1:7">
      <c r="A2983" t="s">
        <v>3178</v>
      </c>
      <c r="B2983" t="s">
        <v>129</v>
      </c>
      <c r="C2983" s="2">
        <v>45955</v>
      </c>
      <c r="D2983" s="3">
        <v>0.40531250000000002</v>
      </c>
      <c r="E2983" t="s">
        <v>33</v>
      </c>
      <c r="F2983">
        <v>1500</v>
      </c>
      <c r="G2983" t="s">
        <v>189</v>
      </c>
    </row>
    <row r="2984" spans="1:7">
      <c r="A2984" t="s">
        <v>3179</v>
      </c>
      <c r="B2984" t="s">
        <v>111</v>
      </c>
      <c r="C2984" s="2">
        <v>46140</v>
      </c>
      <c r="D2984" s="3">
        <v>0.64515046296296297</v>
      </c>
      <c r="E2984" t="s">
        <v>194</v>
      </c>
      <c r="F2984">
        <v>0</v>
      </c>
      <c r="G2984" t="s">
        <v>189</v>
      </c>
    </row>
    <row r="2985" spans="1:7">
      <c r="A2985" t="s">
        <v>3180</v>
      </c>
      <c r="B2985" t="s">
        <v>134</v>
      </c>
      <c r="C2985" s="2">
        <v>46045</v>
      </c>
      <c r="D2985" s="3">
        <v>0.59858796296296302</v>
      </c>
      <c r="E2985" t="s">
        <v>33</v>
      </c>
      <c r="F2985">
        <v>1500</v>
      </c>
      <c r="G2985" t="s">
        <v>189</v>
      </c>
    </row>
    <row r="2986" spans="1:7">
      <c r="A2986" t="s">
        <v>3181</v>
      </c>
      <c r="B2986" t="s">
        <v>129</v>
      </c>
      <c r="C2986" s="2">
        <v>45919</v>
      </c>
      <c r="D2986" s="3">
        <v>0.45329861111111108</v>
      </c>
      <c r="E2986" t="s">
        <v>33</v>
      </c>
      <c r="F2986">
        <v>1000</v>
      </c>
      <c r="G2986" t="s">
        <v>189</v>
      </c>
    </row>
    <row r="2987" spans="1:7">
      <c r="A2987" t="s">
        <v>3182</v>
      </c>
      <c r="B2987" t="s">
        <v>91</v>
      </c>
      <c r="C2987" s="2">
        <v>46130</v>
      </c>
      <c r="D2987" s="3">
        <v>0.93101851851851847</v>
      </c>
      <c r="E2987" t="s">
        <v>211</v>
      </c>
      <c r="F2987">
        <v>0</v>
      </c>
      <c r="G2987" t="s">
        <v>189</v>
      </c>
    </row>
    <row r="2988" spans="1:7">
      <c r="A2988" t="s">
        <v>3183</v>
      </c>
      <c r="B2988" t="s">
        <v>162</v>
      </c>
      <c r="C2988" s="2">
        <v>45964</v>
      </c>
      <c r="D2988" s="3">
        <v>0.59446759259259263</v>
      </c>
      <c r="E2988" t="s">
        <v>261</v>
      </c>
      <c r="F2988">
        <v>1000</v>
      </c>
      <c r="G2988" t="s">
        <v>189</v>
      </c>
    </row>
    <row r="2989" spans="1:7">
      <c r="A2989" t="s">
        <v>3184</v>
      </c>
      <c r="B2989" t="s">
        <v>166</v>
      </c>
      <c r="C2989" s="2">
        <v>45659</v>
      </c>
      <c r="D2989" s="3">
        <v>0.30069444444444438</v>
      </c>
      <c r="E2989" t="s">
        <v>33</v>
      </c>
      <c r="F2989">
        <v>5000</v>
      </c>
      <c r="G2989" t="s">
        <v>189</v>
      </c>
    </row>
    <row r="2990" spans="1:7">
      <c r="A2990" t="s">
        <v>3185</v>
      </c>
      <c r="B2990" t="s">
        <v>135</v>
      </c>
      <c r="C2990" s="2">
        <v>45795</v>
      </c>
      <c r="D2990" s="3">
        <v>0.89785879629629628</v>
      </c>
      <c r="E2990" t="s">
        <v>33</v>
      </c>
      <c r="F2990">
        <v>10000</v>
      </c>
      <c r="G2990" t="s">
        <v>189</v>
      </c>
    </row>
    <row r="2991" spans="1:7">
      <c r="A2991" t="s">
        <v>3186</v>
      </c>
      <c r="B2991" t="s">
        <v>115</v>
      </c>
      <c r="C2991" s="2">
        <v>46122</v>
      </c>
      <c r="D2991" s="3">
        <v>0.32542824074074073</v>
      </c>
      <c r="E2991" t="s">
        <v>33</v>
      </c>
      <c r="F2991">
        <v>3000</v>
      </c>
      <c r="G2991" t="s">
        <v>189</v>
      </c>
    </row>
    <row r="2992" spans="1:7">
      <c r="A2992" t="s">
        <v>3187</v>
      </c>
      <c r="B2992" t="s">
        <v>74</v>
      </c>
      <c r="C2992" s="2">
        <v>46079</v>
      </c>
      <c r="D2992" s="3">
        <v>0.71002314814814815</v>
      </c>
      <c r="E2992" t="s">
        <v>33</v>
      </c>
      <c r="F2992">
        <v>2500</v>
      </c>
      <c r="G2992" t="s">
        <v>189</v>
      </c>
    </row>
    <row r="2993" spans="1:8">
      <c r="A2993" t="s">
        <v>3188</v>
      </c>
      <c r="B2993" t="s">
        <v>165</v>
      </c>
      <c r="C2993" s="2">
        <v>45661</v>
      </c>
      <c r="D2993" s="3">
        <v>0.67467592592592596</v>
      </c>
      <c r="E2993" t="s">
        <v>33</v>
      </c>
      <c r="F2993">
        <v>2500</v>
      </c>
      <c r="G2993" t="s">
        <v>189</v>
      </c>
    </row>
    <row r="2994" spans="1:8">
      <c r="A2994" t="s">
        <v>3189</v>
      </c>
      <c r="B2994" t="s">
        <v>146</v>
      </c>
      <c r="C2994" s="2">
        <v>46123</v>
      </c>
      <c r="D2994" s="3">
        <v>0.8300925925925926</v>
      </c>
      <c r="E2994" t="s">
        <v>194</v>
      </c>
      <c r="F2994">
        <v>0</v>
      </c>
      <c r="G2994" t="s">
        <v>189</v>
      </c>
    </row>
    <row r="2995" spans="1:8">
      <c r="A2995" t="s">
        <v>3190</v>
      </c>
      <c r="B2995" t="s">
        <v>171</v>
      </c>
      <c r="C2995" s="2">
        <v>45900</v>
      </c>
      <c r="D2995" s="3">
        <v>0.82593749999999999</v>
      </c>
      <c r="E2995" t="s">
        <v>33</v>
      </c>
      <c r="F2995">
        <v>5000</v>
      </c>
      <c r="G2995" t="s">
        <v>189</v>
      </c>
    </row>
    <row r="2996" spans="1:8">
      <c r="A2996" t="s">
        <v>3191</v>
      </c>
      <c r="B2996" t="s">
        <v>143</v>
      </c>
      <c r="C2996" s="2">
        <v>45784</v>
      </c>
      <c r="D2996" s="3">
        <v>0.66402777777777777</v>
      </c>
      <c r="E2996" t="s">
        <v>33</v>
      </c>
      <c r="F2996">
        <v>4000</v>
      </c>
      <c r="G2996" t="s">
        <v>189</v>
      </c>
    </row>
    <row r="2997" spans="1:8">
      <c r="A2997" t="s">
        <v>3192</v>
      </c>
      <c r="B2997" t="s">
        <v>152</v>
      </c>
      <c r="C2997" s="2">
        <v>45780</v>
      </c>
      <c r="D2997" s="3">
        <v>0.82527777777777778</v>
      </c>
      <c r="E2997" t="s">
        <v>194</v>
      </c>
      <c r="F2997">
        <v>0</v>
      </c>
      <c r="G2997" t="s">
        <v>189</v>
      </c>
    </row>
    <row r="2998" spans="1:8">
      <c r="A2998" t="s">
        <v>3193</v>
      </c>
      <c r="B2998" t="s">
        <v>180</v>
      </c>
      <c r="C2998" s="2">
        <v>45693</v>
      </c>
      <c r="D2998" s="3">
        <v>0.34278935185185178</v>
      </c>
      <c r="E2998" t="s">
        <v>33</v>
      </c>
      <c r="F2998">
        <v>6000</v>
      </c>
      <c r="G2998" t="s">
        <v>189</v>
      </c>
    </row>
    <row r="2999" spans="1:8">
      <c r="A2999" t="s">
        <v>3194</v>
      </c>
      <c r="B2999" t="s">
        <v>145</v>
      </c>
      <c r="C2999" s="2">
        <v>46163</v>
      </c>
      <c r="D2999" s="3">
        <v>0.3961574074074074</v>
      </c>
      <c r="E2999" t="s">
        <v>33</v>
      </c>
      <c r="F2999">
        <v>3000</v>
      </c>
      <c r="G2999" t="s">
        <v>214</v>
      </c>
      <c r="H2999" t="s">
        <v>1215</v>
      </c>
    </row>
    <row r="3000" spans="1:8">
      <c r="A3000" t="s">
        <v>3195</v>
      </c>
      <c r="B3000" t="s">
        <v>174</v>
      </c>
      <c r="C3000" s="2">
        <v>45897</v>
      </c>
      <c r="D3000" s="3">
        <v>0.38805555555555549</v>
      </c>
      <c r="E3000" t="s">
        <v>33</v>
      </c>
      <c r="F3000">
        <v>500</v>
      </c>
      <c r="G3000" t="s">
        <v>189</v>
      </c>
    </row>
    <row r="3001" spans="1:8">
      <c r="A3001" t="s">
        <v>3196</v>
      </c>
      <c r="B3001" t="s">
        <v>90</v>
      </c>
      <c r="C3001" s="2">
        <v>45896</v>
      </c>
      <c r="D3001" s="3">
        <v>0.77638888888888891</v>
      </c>
      <c r="E3001" t="s">
        <v>33</v>
      </c>
      <c r="F3001">
        <v>1000</v>
      </c>
      <c r="G3001" t="s">
        <v>214</v>
      </c>
      <c r="H3001" t="s">
        <v>42</v>
      </c>
    </row>
    <row r="3002" spans="1:8">
      <c r="A3002" t="s">
        <v>3197</v>
      </c>
      <c r="B3002" t="s">
        <v>104</v>
      </c>
      <c r="C3002" s="2">
        <v>46182</v>
      </c>
      <c r="D3002" s="3">
        <v>0.83016203703703706</v>
      </c>
      <c r="E3002" t="s">
        <v>261</v>
      </c>
      <c r="F3002">
        <v>2000</v>
      </c>
      <c r="G3002" t="s">
        <v>189</v>
      </c>
    </row>
    <row r="3003" spans="1:8">
      <c r="A3003" t="s">
        <v>3198</v>
      </c>
      <c r="B3003" t="s">
        <v>131</v>
      </c>
      <c r="C3003" s="2">
        <v>45794</v>
      </c>
      <c r="D3003" s="3">
        <v>0.53483796296296293</v>
      </c>
      <c r="E3003" t="s">
        <v>261</v>
      </c>
      <c r="F3003">
        <v>5000</v>
      </c>
      <c r="G3003" t="s">
        <v>189</v>
      </c>
    </row>
    <row r="3004" spans="1:8">
      <c r="A3004" t="s">
        <v>3199</v>
      </c>
      <c r="B3004" t="s">
        <v>101</v>
      </c>
      <c r="C3004" s="2">
        <v>45896</v>
      </c>
      <c r="D3004" s="3">
        <v>0.8604398148148148</v>
      </c>
      <c r="E3004" t="s">
        <v>194</v>
      </c>
      <c r="F3004">
        <v>0</v>
      </c>
      <c r="G3004" t="s">
        <v>189</v>
      </c>
    </row>
    <row r="3005" spans="1:8">
      <c r="A3005" t="s">
        <v>3200</v>
      </c>
      <c r="B3005" t="s">
        <v>140</v>
      </c>
      <c r="C3005" s="2">
        <v>45795</v>
      </c>
      <c r="D3005" s="3">
        <v>3.3530092592592591E-2</v>
      </c>
      <c r="E3005" t="s">
        <v>33</v>
      </c>
      <c r="F3005">
        <v>500</v>
      </c>
      <c r="G3005" t="s">
        <v>189</v>
      </c>
    </row>
    <row r="3006" spans="1:8">
      <c r="A3006" t="s">
        <v>3201</v>
      </c>
      <c r="B3006" t="s">
        <v>144</v>
      </c>
      <c r="C3006" s="2">
        <v>45936</v>
      </c>
      <c r="D3006" s="3">
        <v>0.25914351851851852</v>
      </c>
      <c r="E3006" t="s">
        <v>33</v>
      </c>
      <c r="F3006">
        <v>2000</v>
      </c>
      <c r="G3006" t="s">
        <v>189</v>
      </c>
    </row>
    <row r="3007" spans="1:8">
      <c r="A3007" t="s">
        <v>3202</v>
      </c>
      <c r="B3007" t="s">
        <v>163</v>
      </c>
      <c r="C3007" s="2">
        <v>45735</v>
      </c>
      <c r="D3007" s="3">
        <v>0.22968749999999999</v>
      </c>
      <c r="E3007" t="s">
        <v>33</v>
      </c>
      <c r="F3007">
        <v>1000</v>
      </c>
      <c r="G3007" t="s">
        <v>214</v>
      </c>
      <c r="H3007" t="s">
        <v>1215</v>
      </c>
    </row>
    <row r="3008" spans="1:8">
      <c r="A3008" t="s">
        <v>3203</v>
      </c>
      <c r="B3008" t="s">
        <v>98</v>
      </c>
      <c r="C3008" s="2">
        <v>45941</v>
      </c>
      <c r="D3008" s="3">
        <v>0.6868171296296296</v>
      </c>
      <c r="E3008" t="s">
        <v>33</v>
      </c>
      <c r="F3008">
        <v>6000</v>
      </c>
      <c r="G3008" t="s">
        <v>189</v>
      </c>
    </row>
    <row r="3009" spans="1:7">
      <c r="A3009" t="s">
        <v>3204</v>
      </c>
      <c r="B3009" t="s">
        <v>176</v>
      </c>
      <c r="C3009" s="2">
        <v>46057</v>
      </c>
      <c r="D3009" s="3">
        <v>0.99721064814814819</v>
      </c>
      <c r="E3009" t="s">
        <v>33</v>
      </c>
      <c r="F3009">
        <v>2000</v>
      </c>
      <c r="G3009" t="s">
        <v>189</v>
      </c>
    </row>
    <row r="3010" spans="1:7">
      <c r="A3010" t="s">
        <v>3205</v>
      </c>
      <c r="B3010" t="s">
        <v>128</v>
      </c>
      <c r="C3010" s="2">
        <v>45738</v>
      </c>
      <c r="D3010" s="3">
        <v>0.99535879629629631</v>
      </c>
      <c r="E3010" t="s">
        <v>194</v>
      </c>
      <c r="F3010">
        <v>0</v>
      </c>
      <c r="G3010" t="s">
        <v>189</v>
      </c>
    </row>
    <row r="3011" spans="1:7">
      <c r="A3011" t="s">
        <v>3206</v>
      </c>
      <c r="B3011" t="s">
        <v>71</v>
      </c>
      <c r="C3011" s="2">
        <v>45929</v>
      </c>
      <c r="D3011" s="3">
        <v>0.82269675925925922</v>
      </c>
      <c r="E3011" t="s">
        <v>33</v>
      </c>
      <c r="F3011">
        <v>1500</v>
      </c>
      <c r="G3011" t="s">
        <v>189</v>
      </c>
    </row>
    <row r="3012" spans="1:7">
      <c r="A3012" t="s">
        <v>3207</v>
      </c>
      <c r="B3012" t="s">
        <v>91</v>
      </c>
      <c r="C3012" s="2">
        <v>45710</v>
      </c>
      <c r="D3012" s="3">
        <v>0.13847222222222219</v>
      </c>
      <c r="E3012" t="s">
        <v>33</v>
      </c>
      <c r="F3012">
        <v>1000</v>
      </c>
      <c r="G3012" t="s">
        <v>189</v>
      </c>
    </row>
    <row r="3013" spans="1:7">
      <c r="A3013" t="s">
        <v>3208</v>
      </c>
      <c r="B3013" t="s">
        <v>108</v>
      </c>
      <c r="C3013" s="2">
        <v>45709</v>
      </c>
      <c r="D3013" s="3">
        <v>0.63164351851851852</v>
      </c>
      <c r="E3013" t="s">
        <v>33</v>
      </c>
      <c r="F3013">
        <v>10000</v>
      </c>
      <c r="G3013" t="s">
        <v>189</v>
      </c>
    </row>
    <row r="3014" spans="1:7">
      <c r="A3014" t="s">
        <v>3209</v>
      </c>
      <c r="B3014" t="s">
        <v>99</v>
      </c>
      <c r="C3014" s="2">
        <v>45693</v>
      </c>
      <c r="D3014" s="3">
        <v>9.8483796296296292E-2</v>
      </c>
      <c r="E3014" t="s">
        <v>194</v>
      </c>
      <c r="F3014">
        <v>0</v>
      </c>
      <c r="G3014" t="s">
        <v>189</v>
      </c>
    </row>
    <row r="3015" spans="1:7">
      <c r="A3015" t="s">
        <v>3210</v>
      </c>
      <c r="B3015" t="s">
        <v>134</v>
      </c>
      <c r="C3015" s="2">
        <v>45796</v>
      </c>
      <c r="D3015" s="3">
        <v>0.22444444444444439</v>
      </c>
      <c r="E3015" t="s">
        <v>33</v>
      </c>
      <c r="F3015">
        <v>6000</v>
      </c>
      <c r="G3015" t="s">
        <v>189</v>
      </c>
    </row>
    <row r="3016" spans="1:7">
      <c r="A3016" t="s">
        <v>3211</v>
      </c>
      <c r="B3016" t="s">
        <v>71</v>
      </c>
      <c r="C3016" s="2">
        <v>46005</v>
      </c>
      <c r="D3016" s="3">
        <v>0.65162037037037035</v>
      </c>
      <c r="E3016" t="s">
        <v>33</v>
      </c>
      <c r="F3016">
        <v>1000</v>
      </c>
      <c r="G3016" t="s">
        <v>189</v>
      </c>
    </row>
    <row r="3017" spans="1:7">
      <c r="A3017" t="s">
        <v>3212</v>
      </c>
      <c r="B3017" t="s">
        <v>96</v>
      </c>
      <c r="C3017" s="2">
        <v>45999</v>
      </c>
      <c r="D3017" s="3">
        <v>0.94166666666666665</v>
      </c>
      <c r="E3017" t="s">
        <v>33</v>
      </c>
      <c r="F3017">
        <v>5000</v>
      </c>
      <c r="G3017" t="s">
        <v>189</v>
      </c>
    </row>
    <row r="3018" spans="1:7">
      <c r="A3018" t="s">
        <v>3213</v>
      </c>
      <c r="B3018" t="s">
        <v>140</v>
      </c>
      <c r="C3018" s="2">
        <v>45749</v>
      </c>
      <c r="D3018" s="3">
        <v>0.36738425925925933</v>
      </c>
      <c r="E3018" t="s">
        <v>33</v>
      </c>
      <c r="F3018">
        <v>1500</v>
      </c>
      <c r="G3018" t="s">
        <v>189</v>
      </c>
    </row>
    <row r="3019" spans="1:7">
      <c r="A3019" t="s">
        <v>3214</v>
      </c>
      <c r="B3019" t="s">
        <v>91</v>
      </c>
      <c r="C3019" s="2">
        <v>45867</v>
      </c>
      <c r="D3019" s="3">
        <v>0.68374999999999997</v>
      </c>
      <c r="E3019" t="s">
        <v>33</v>
      </c>
      <c r="F3019">
        <v>6000</v>
      </c>
      <c r="G3019" t="s">
        <v>189</v>
      </c>
    </row>
    <row r="3020" spans="1:7">
      <c r="A3020" t="s">
        <v>3215</v>
      </c>
      <c r="B3020" t="s">
        <v>85</v>
      </c>
      <c r="C3020" s="2">
        <v>46057</v>
      </c>
      <c r="D3020" s="3">
        <v>0.6743865740740741</v>
      </c>
      <c r="E3020" t="s">
        <v>33</v>
      </c>
      <c r="F3020">
        <v>2500</v>
      </c>
      <c r="G3020" t="s">
        <v>189</v>
      </c>
    </row>
    <row r="3021" spans="1:7">
      <c r="A3021" t="s">
        <v>3216</v>
      </c>
      <c r="B3021" t="s">
        <v>171</v>
      </c>
      <c r="C3021" s="2">
        <v>45944</v>
      </c>
      <c r="D3021" s="3">
        <v>0.7848032407407407</v>
      </c>
      <c r="E3021" t="s">
        <v>261</v>
      </c>
      <c r="F3021">
        <v>1000</v>
      </c>
      <c r="G3021" t="s">
        <v>189</v>
      </c>
    </row>
    <row r="3022" spans="1:7">
      <c r="A3022" t="s">
        <v>3217</v>
      </c>
      <c r="B3022" t="s">
        <v>151</v>
      </c>
      <c r="C3022" s="2">
        <v>45728</v>
      </c>
      <c r="D3022" s="3">
        <v>0.62533564814814813</v>
      </c>
      <c r="E3022" t="s">
        <v>33</v>
      </c>
      <c r="F3022">
        <v>2000</v>
      </c>
      <c r="G3022" t="s">
        <v>189</v>
      </c>
    </row>
    <row r="3023" spans="1:7">
      <c r="A3023" t="s">
        <v>3218</v>
      </c>
      <c r="B3023" t="s">
        <v>98</v>
      </c>
      <c r="C3023" s="2">
        <v>45888</v>
      </c>
      <c r="D3023" s="3">
        <v>0.80479166666666668</v>
      </c>
      <c r="E3023" t="s">
        <v>194</v>
      </c>
      <c r="F3023">
        <v>0</v>
      </c>
      <c r="G3023" t="s">
        <v>189</v>
      </c>
    </row>
    <row r="3024" spans="1:7">
      <c r="A3024" t="s">
        <v>3219</v>
      </c>
      <c r="B3024" t="s">
        <v>103</v>
      </c>
      <c r="C3024" s="2">
        <v>46027</v>
      </c>
      <c r="D3024" s="3">
        <v>0.32042824074074072</v>
      </c>
      <c r="E3024" t="s">
        <v>33</v>
      </c>
      <c r="F3024">
        <v>3000</v>
      </c>
      <c r="G3024" t="s">
        <v>189</v>
      </c>
    </row>
    <row r="3025" spans="1:8">
      <c r="A3025" t="s">
        <v>3220</v>
      </c>
      <c r="B3025" t="s">
        <v>156</v>
      </c>
      <c r="C3025" s="2">
        <v>45934</v>
      </c>
      <c r="D3025" s="3">
        <v>0.79844907407407406</v>
      </c>
      <c r="E3025" t="s">
        <v>211</v>
      </c>
      <c r="F3025">
        <v>0</v>
      </c>
      <c r="G3025" t="s">
        <v>189</v>
      </c>
    </row>
    <row r="3026" spans="1:8">
      <c r="A3026" t="s">
        <v>3221</v>
      </c>
      <c r="B3026" t="s">
        <v>74</v>
      </c>
      <c r="C3026" s="2">
        <v>45936</v>
      </c>
      <c r="D3026" s="3">
        <v>0.4947685185185185</v>
      </c>
      <c r="E3026" t="s">
        <v>194</v>
      </c>
      <c r="F3026">
        <v>0</v>
      </c>
      <c r="G3026" t="s">
        <v>189</v>
      </c>
    </row>
    <row r="3027" spans="1:8">
      <c r="A3027" t="s">
        <v>3222</v>
      </c>
      <c r="B3027" t="s">
        <v>103</v>
      </c>
      <c r="C3027" s="2">
        <v>46042</v>
      </c>
      <c r="D3027" s="3">
        <v>0.71785879629629634</v>
      </c>
      <c r="E3027" t="s">
        <v>33</v>
      </c>
      <c r="F3027">
        <v>10000</v>
      </c>
      <c r="G3027" t="s">
        <v>189</v>
      </c>
    </row>
    <row r="3028" spans="1:8">
      <c r="A3028" t="s">
        <v>3223</v>
      </c>
      <c r="B3028" t="s">
        <v>121</v>
      </c>
      <c r="C3028" s="2">
        <v>45754</v>
      </c>
      <c r="D3028" s="3">
        <v>0.38090277777777781</v>
      </c>
      <c r="E3028" t="s">
        <v>33</v>
      </c>
      <c r="F3028">
        <v>10000</v>
      </c>
      <c r="G3028" t="s">
        <v>189</v>
      </c>
    </row>
    <row r="3029" spans="1:8">
      <c r="A3029" t="s">
        <v>3224</v>
      </c>
      <c r="B3029" t="s">
        <v>119</v>
      </c>
      <c r="C3029" s="2">
        <v>45682</v>
      </c>
      <c r="D3029" s="3">
        <v>0.94662037037037039</v>
      </c>
      <c r="E3029" t="s">
        <v>33</v>
      </c>
      <c r="F3029">
        <v>3000</v>
      </c>
      <c r="G3029" t="s">
        <v>189</v>
      </c>
    </row>
    <row r="3030" spans="1:8">
      <c r="A3030" t="s">
        <v>3225</v>
      </c>
      <c r="B3030" t="s">
        <v>126</v>
      </c>
      <c r="C3030" s="2">
        <v>46017</v>
      </c>
      <c r="D3030" s="3">
        <v>0.29314814814814821</v>
      </c>
      <c r="E3030" t="s">
        <v>33</v>
      </c>
      <c r="F3030">
        <v>8000</v>
      </c>
      <c r="G3030" t="s">
        <v>189</v>
      </c>
    </row>
    <row r="3031" spans="1:8">
      <c r="A3031" t="s">
        <v>3226</v>
      </c>
      <c r="B3031" t="s">
        <v>121</v>
      </c>
      <c r="C3031" s="2">
        <v>45751</v>
      </c>
      <c r="D3031" s="3">
        <v>0.35247685185185179</v>
      </c>
      <c r="E3031" t="s">
        <v>211</v>
      </c>
      <c r="F3031">
        <v>0</v>
      </c>
      <c r="G3031" t="s">
        <v>214</v>
      </c>
      <c r="H3031" t="s">
        <v>42</v>
      </c>
    </row>
    <row r="3032" spans="1:8">
      <c r="A3032" t="s">
        <v>3227</v>
      </c>
      <c r="B3032" t="s">
        <v>174</v>
      </c>
      <c r="C3032" s="2">
        <v>46081</v>
      </c>
      <c r="D3032" s="3">
        <v>0.4412847222222222</v>
      </c>
      <c r="E3032" t="s">
        <v>194</v>
      </c>
      <c r="F3032">
        <v>0</v>
      </c>
      <c r="G3032" t="s">
        <v>189</v>
      </c>
    </row>
    <row r="3033" spans="1:8">
      <c r="A3033" t="s">
        <v>3228</v>
      </c>
      <c r="B3033" t="s">
        <v>146</v>
      </c>
      <c r="C3033" s="2">
        <v>46089</v>
      </c>
      <c r="D3033" s="3">
        <v>0.31208333333333332</v>
      </c>
      <c r="E3033" t="s">
        <v>261</v>
      </c>
      <c r="F3033">
        <v>1000</v>
      </c>
      <c r="G3033" t="s">
        <v>189</v>
      </c>
    </row>
    <row r="3034" spans="1:8">
      <c r="A3034" t="s">
        <v>3229</v>
      </c>
      <c r="B3034" t="s">
        <v>115</v>
      </c>
      <c r="C3034" s="2">
        <v>45977</v>
      </c>
      <c r="D3034" s="3">
        <v>0.6260648148148148</v>
      </c>
      <c r="E3034" t="s">
        <v>194</v>
      </c>
      <c r="F3034">
        <v>0</v>
      </c>
      <c r="G3034" t="s">
        <v>189</v>
      </c>
    </row>
    <row r="3035" spans="1:8">
      <c r="A3035" t="s">
        <v>3230</v>
      </c>
      <c r="B3035" t="s">
        <v>165</v>
      </c>
      <c r="C3035" s="2">
        <v>45748</v>
      </c>
      <c r="D3035" s="3">
        <v>0.92194444444444446</v>
      </c>
      <c r="E3035" t="s">
        <v>33</v>
      </c>
      <c r="F3035">
        <v>2500</v>
      </c>
      <c r="G3035" t="s">
        <v>189</v>
      </c>
    </row>
    <row r="3036" spans="1:8">
      <c r="A3036" t="s">
        <v>3231</v>
      </c>
      <c r="B3036" t="s">
        <v>153</v>
      </c>
      <c r="C3036" s="2">
        <v>45791</v>
      </c>
      <c r="D3036" s="3">
        <v>0.26321759259259259</v>
      </c>
      <c r="E3036" t="s">
        <v>33</v>
      </c>
      <c r="F3036">
        <v>8000</v>
      </c>
      <c r="G3036" t="s">
        <v>189</v>
      </c>
    </row>
    <row r="3037" spans="1:8">
      <c r="A3037" t="s">
        <v>3232</v>
      </c>
      <c r="B3037" t="s">
        <v>178</v>
      </c>
      <c r="C3037" s="2">
        <v>46199</v>
      </c>
      <c r="D3037" s="3">
        <v>0.90968749999999998</v>
      </c>
      <c r="E3037" t="s">
        <v>211</v>
      </c>
      <c r="F3037">
        <v>0</v>
      </c>
      <c r="G3037" t="s">
        <v>189</v>
      </c>
    </row>
    <row r="3038" spans="1:8">
      <c r="A3038" t="s">
        <v>3233</v>
      </c>
      <c r="B3038" t="s">
        <v>158</v>
      </c>
      <c r="C3038" s="2">
        <v>45788</v>
      </c>
      <c r="D3038" s="3">
        <v>0.82662037037037039</v>
      </c>
      <c r="E3038" t="s">
        <v>261</v>
      </c>
      <c r="F3038">
        <v>5000</v>
      </c>
      <c r="G3038" t="s">
        <v>189</v>
      </c>
    </row>
    <row r="3039" spans="1:8">
      <c r="A3039" t="s">
        <v>3234</v>
      </c>
      <c r="B3039" t="s">
        <v>146</v>
      </c>
      <c r="C3039" s="2">
        <v>46105</v>
      </c>
      <c r="D3039" s="3">
        <v>0.41842592592592592</v>
      </c>
      <c r="E3039" t="s">
        <v>33</v>
      </c>
      <c r="F3039">
        <v>2000</v>
      </c>
      <c r="G3039" t="s">
        <v>189</v>
      </c>
    </row>
    <row r="3040" spans="1:8">
      <c r="A3040" t="s">
        <v>3235</v>
      </c>
      <c r="B3040" t="s">
        <v>148</v>
      </c>
      <c r="C3040" s="2">
        <v>46078</v>
      </c>
      <c r="D3040" s="3">
        <v>0.51887731481481481</v>
      </c>
      <c r="E3040" t="s">
        <v>33</v>
      </c>
      <c r="F3040">
        <v>500</v>
      </c>
      <c r="G3040" t="s">
        <v>189</v>
      </c>
    </row>
    <row r="3041" spans="1:8">
      <c r="A3041" t="s">
        <v>3236</v>
      </c>
      <c r="B3041" t="s">
        <v>101</v>
      </c>
      <c r="C3041" s="2">
        <v>45862</v>
      </c>
      <c r="D3041" s="3">
        <v>0.77202546296296293</v>
      </c>
      <c r="E3041" t="s">
        <v>211</v>
      </c>
      <c r="F3041">
        <v>0</v>
      </c>
      <c r="G3041" t="s">
        <v>189</v>
      </c>
    </row>
    <row r="3042" spans="1:8">
      <c r="A3042" t="s">
        <v>3237</v>
      </c>
      <c r="B3042" t="s">
        <v>71</v>
      </c>
      <c r="C3042" s="2">
        <v>46025</v>
      </c>
      <c r="D3042" s="3">
        <v>0.83398148148148143</v>
      </c>
      <c r="E3042" t="s">
        <v>33</v>
      </c>
      <c r="F3042">
        <v>2000</v>
      </c>
      <c r="G3042" t="s">
        <v>189</v>
      </c>
    </row>
    <row r="3043" spans="1:8">
      <c r="A3043" t="s">
        <v>3238</v>
      </c>
      <c r="B3043" t="s">
        <v>74</v>
      </c>
      <c r="C3043" s="2">
        <v>45676</v>
      </c>
      <c r="D3043" s="3">
        <v>0.68350694444444449</v>
      </c>
      <c r="E3043" t="s">
        <v>194</v>
      </c>
      <c r="F3043">
        <v>0</v>
      </c>
      <c r="G3043" t="s">
        <v>189</v>
      </c>
    </row>
    <row r="3044" spans="1:8">
      <c r="A3044" t="s">
        <v>3239</v>
      </c>
      <c r="B3044" t="s">
        <v>132</v>
      </c>
      <c r="C3044" s="2">
        <v>46122</v>
      </c>
      <c r="D3044" s="3">
        <v>0.3803125</v>
      </c>
      <c r="E3044" t="s">
        <v>33</v>
      </c>
      <c r="F3044">
        <v>6000</v>
      </c>
      <c r="G3044" t="s">
        <v>189</v>
      </c>
    </row>
    <row r="3045" spans="1:8">
      <c r="A3045" t="s">
        <v>3240</v>
      </c>
      <c r="B3045" t="s">
        <v>179</v>
      </c>
      <c r="C3045" s="2">
        <v>45750</v>
      </c>
      <c r="D3045" s="3">
        <v>0.29681712962962958</v>
      </c>
      <c r="E3045" t="s">
        <v>194</v>
      </c>
      <c r="F3045">
        <v>0</v>
      </c>
      <c r="G3045" t="s">
        <v>189</v>
      </c>
    </row>
    <row r="3046" spans="1:8">
      <c r="A3046" t="s">
        <v>3241</v>
      </c>
      <c r="B3046" t="s">
        <v>89</v>
      </c>
      <c r="C3046" s="2">
        <v>46051</v>
      </c>
      <c r="D3046" s="3">
        <v>0.69976851851851851</v>
      </c>
      <c r="E3046" t="s">
        <v>33</v>
      </c>
      <c r="F3046">
        <v>2000</v>
      </c>
      <c r="G3046" t="s">
        <v>189</v>
      </c>
    </row>
    <row r="3047" spans="1:8">
      <c r="A3047" t="s">
        <v>3242</v>
      </c>
      <c r="B3047" t="s">
        <v>144</v>
      </c>
      <c r="C3047" s="2">
        <v>45864</v>
      </c>
      <c r="D3047" s="3">
        <v>0.90825231481481483</v>
      </c>
      <c r="E3047" t="s">
        <v>33</v>
      </c>
      <c r="F3047">
        <v>6000</v>
      </c>
      <c r="G3047" t="s">
        <v>214</v>
      </c>
      <c r="H3047" t="s">
        <v>1080</v>
      </c>
    </row>
    <row r="3048" spans="1:8">
      <c r="A3048" t="s">
        <v>3243</v>
      </c>
      <c r="B3048" t="s">
        <v>174</v>
      </c>
      <c r="C3048" s="2">
        <v>46128</v>
      </c>
      <c r="D3048" s="3">
        <v>0.77710648148148154</v>
      </c>
      <c r="E3048" t="s">
        <v>33</v>
      </c>
      <c r="F3048">
        <v>6000</v>
      </c>
      <c r="G3048" t="s">
        <v>189</v>
      </c>
    </row>
    <row r="3049" spans="1:8">
      <c r="A3049" t="s">
        <v>3244</v>
      </c>
      <c r="B3049" t="s">
        <v>124</v>
      </c>
      <c r="C3049" s="2">
        <v>45965</v>
      </c>
      <c r="D3049" s="3">
        <v>0.70353009259259258</v>
      </c>
      <c r="E3049" t="s">
        <v>211</v>
      </c>
      <c r="F3049">
        <v>0</v>
      </c>
      <c r="G3049" t="s">
        <v>189</v>
      </c>
    </row>
    <row r="3050" spans="1:8">
      <c r="A3050" t="s">
        <v>3245</v>
      </c>
      <c r="B3050" t="s">
        <v>151</v>
      </c>
      <c r="C3050" s="2">
        <v>46093</v>
      </c>
      <c r="D3050" s="3">
        <v>0.63638888888888889</v>
      </c>
      <c r="E3050" t="s">
        <v>33</v>
      </c>
      <c r="F3050">
        <v>500</v>
      </c>
      <c r="G3050" t="s">
        <v>189</v>
      </c>
    </row>
    <row r="3051" spans="1:8">
      <c r="A3051" t="s">
        <v>3246</v>
      </c>
      <c r="B3051" t="s">
        <v>157</v>
      </c>
      <c r="C3051" s="2">
        <v>46185</v>
      </c>
      <c r="D3051" s="3">
        <v>0.42656250000000001</v>
      </c>
      <c r="E3051" t="s">
        <v>33</v>
      </c>
      <c r="F3051">
        <v>1000</v>
      </c>
      <c r="G3051" t="s">
        <v>189</v>
      </c>
    </row>
    <row r="3052" spans="1:8">
      <c r="A3052" t="s">
        <v>3247</v>
      </c>
      <c r="B3052" t="s">
        <v>112</v>
      </c>
      <c r="C3052" s="2">
        <v>46114</v>
      </c>
      <c r="D3052" s="3">
        <v>0.2545486111111111</v>
      </c>
      <c r="E3052" t="s">
        <v>211</v>
      </c>
      <c r="F3052">
        <v>0</v>
      </c>
      <c r="G3052" t="s">
        <v>189</v>
      </c>
    </row>
    <row r="3053" spans="1:8">
      <c r="A3053" t="s">
        <v>3248</v>
      </c>
      <c r="B3053" t="s">
        <v>165</v>
      </c>
      <c r="C3053" s="2">
        <v>46036</v>
      </c>
      <c r="D3053" s="3">
        <v>0.76495370370370375</v>
      </c>
      <c r="E3053" t="s">
        <v>33</v>
      </c>
      <c r="F3053">
        <v>8000</v>
      </c>
      <c r="G3053" t="s">
        <v>214</v>
      </c>
      <c r="H3053" t="s">
        <v>42</v>
      </c>
    </row>
    <row r="3054" spans="1:8">
      <c r="A3054" t="s">
        <v>3249</v>
      </c>
      <c r="B3054" t="s">
        <v>99</v>
      </c>
      <c r="C3054" s="2">
        <v>45676</v>
      </c>
      <c r="D3054" s="3">
        <v>0.3450347222222222</v>
      </c>
      <c r="E3054" t="s">
        <v>194</v>
      </c>
      <c r="F3054">
        <v>0</v>
      </c>
      <c r="G3054" t="s">
        <v>189</v>
      </c>
    </row>
    <row r="3055" spans="1:8">
      <c r="A3055" t="s">
        <v>3250</v>
      </c>
      <c r="B3055" t="s">
        <v>127</v>
      </c>
      <c r="C3055" s="2">
        <v>45866</v>
      </c>
      <c r="D3055" s="3">
        <v>0.51061342592592596</v>
      </c>
      <c r="E3055" t="s">
        <v>33</v>
      </c>
      <c r="F3055">
        <v>500</v>
      </c>
      <c r="G3055" t="s">
        <v>189</v>
      </c>
    </row>
    <row r="3056" spans="1:8">
      <c r="A3056" t="s">
        <v>3251</v>
      </c>
      <c r="B3056" t="s">
        <v>129</v>
      </c>
      <c r="C3056" s="2">
        <v>45914</v>
      </c>
      <c r="D3056" s="3">
        <v>0.49774305555555548</v>
      </c>
      <c r="E3056" t="s">
        <v>33</v>
      </c>
      <c r="F3056">
        <v>4000</v>
      </c>
      <c r="G3056" t="s">
        <v>189</v>
      </c>
    </row>
    <row r="3057" spans="1:8">
      <c r="A3057" t="s">
        <v>3252</v>
      </c>
      <c r="B3057" t="s">
        <v>98</v>
      </c>
      <c r="C3057" s="2">
        <v>45712</v>
      </c>
      <c r="D3057" s="3">
        <v>0.27439814814814822</v>
      </c>
      <c r="E3057" t="s">
        <v>33</v>
      </c>
      <c r="F3057">
        <v>10000</v>
      </c>
      <c r="G3057" t="s">
        <v>189</v>
      </c>
    </row>
    <row r="3058" spans="1:8">
      <c r="A3058" t="s">
        <v>3253</v>
      </c>
      <c r="B3058" t="s">
        <v>96</v>
      </c>
      <c r="C3058" s="2">
        <v>45751</v>
      </c>
      <c r="D3058" s="3">
        <v>0.75692129629629634</v>
      </c>
      <c r="E3058" t="s">
        <v>33</v>
      </c>
      <c r="F3058">
        <v>2000</v>
      </c>
      <c r="G3058" t="s">
        <v>189</v>
      </c>
    </row>
    <row r="3059" spans="1:8">
      <c r="A3059" t="s">
        <v>3254</v>
      </c>
      <c r="B3059" t="s">
        <v>157</v>
      </c>
      <c r="C3059" s="2">
        <v>45953</v>
      </c>
      <c r="D3059" s="3">
        <v>0.92357638888888893</v>
      </c>
      <c r="E3059" t="s">
        <v>33</v>
      </c>
      <c r="F3059">
        <v>500</v>
      </c>
      <c r="G3059" t="s">
        <v>189</v>
      </c>
    </row>
    <row r="3060" spans="1:8">
      <c r="A3060" t="s">
        <v>3255</v>
      </c>
      <c r="B3060" t="s">
        <v>145</v>
      </c>
      <c r="C3060" s="2">
        <v>45729</v>
      </c>
      <c r="D3060" s="3">
        <v>0.69745370370370374</v>
      </c>
      <c r="E3060" t="s">
        <v>211</v>
      </c>
      <c r="F3060">
        <v>0</v>
      </c>
      <c r="G3060" t="s">
        <v>189</v>
      </c>
    </row>
    <row r="3061" spans="1:8">
      <c r="A3061" t="s">
        <v>3256</v>
      </c>
      <c r="B3061" t="s">
        <v>126</v>
      </c>
      <c r="C3061" s="2">
        <v>45855</v>
      </c>
      <c r="D3061" s="3">
        <v>0.59096064814814819</v>
      </c>
      <c r="E3061" t="s">
        <v>33</v>
      </c>
      <c r="F3061">
        <v>5000</v>
      </c>
      <c r="G3061" t="s">
        <v>189</v>
      </c>
    </row>
    <row r="3062" spans="1:8">
      <c r="A3062" t="s">
        <v>3257</v>
      </c>
      <c r="B3062" t="s">
        <v>118</v>
      </c>
      <c r="C3062" s="2">
        <v>45747</v>
      </c>
      <c r="D3062" s="3">
        <v>0.33806712962962959</v>
      </c>
      <c r="E3062" t="s">
        <v>33</v>
      </c>
      <c r="F3062">
        <v>1500</v>
      </c>
      <c r="G3062" t="s">
        <v>189</v>
      </c>
    </row>
    <row r="3063" spans="1:8">
      <c r="A3063" t="s">
        <v>3258</v>
      </c>
      <c r="B3063" t="s">
        <v>123</v>
      </c>
      <c r="C3063" s="2">
        <v>45767</v>
      </c>
      <c r="D3063" s="3">
        <v>0.69682870370370376</v>
      </c>
      <c r="E3063" t="s">
        <v>211</v>
      </c>
      <c r="F3063">
        <v>0</v>
      </c>
      <c r="G3063" t="s">
        <v>189</v>
      </c>
    </row>
    <row r="3064" spans="1:8">
      <c r="A3064" t="s">
        <v>3259</v>
      </c>
      <c r="B3064" t="s">
        <v>161</v>
      </c>
      <c r="C3064" s="2">
        <v>45993</v>
      </c>
      <c r="D3064" s="3">
        <v>0.50090277777777781</v>
      </c>
      <c r="E3064" t="s">
        <v>33</v>
      </c>
      <c r="F3064">
        <v>4000</v>
      </c>
      <c r="G3064" t="s">
        <v>189</v>
      </c>
    </row>
    <row r="3065" spans="1:8">
      <c r="A3065" t="s">
        <v>3260</v>
      </c>
      <c r="B3065" t="s">
        <v>77</v>
      </c>
      <c r="C3065" s="2">
        <v>45720</v>
      </c>
      <c r="D3065" s="3">
        <v>0.63280092592592596</v>
      </c>
      <c r="E3065" t="s">
        <v>33</v>
      </c>
      <c r="F3065">
        <v>4000</v>
      </c>
      <c r="G3065" t="s">
        <v>189</v>
      </c>
    </row>
    <row r="3066" spans="1:8">
      <c r="A3066" t="s">
        <v>3261</v>
      </c>
      <c r="B3066" t="s">
        <v>81</v>
      </c>
      <c r="C3066" s="2">
        <v>45745</v>
      </c>
      <c r="D3066" s="3">
        <v>0.30246527777777782</v>
      </c>
      <c r="E3066" t="s">
        <v>33</v>
      </c>
      <c r="F3066">
        <v>1000</v>
      </c>
      <c r="G3066" t="s">
        <v>189</v>
      </c>
    </row>
    <row r="3067" spans="1:8">
      <c r="A3067" t="s">
        <v>3262</v>
      </c>
      <c r="B3067" t="s">
        <v>173</v>
      </c>
      <c r="C3067" s="2">
        <v>45837</v>
      </c>
      <c r="D3067" s="3">
        <v>0.37300925925925932</v>
      </c>
      <c r="E3067" t="s">
        <v>33</v>
      </c>
      <c r="F3067">
        <v>10000</v>
      </c>
      <c r="G3067" t="s">
        <v>189</v>
      </c>
    </row>
    <row r="3068" spans="1:8">
      <c r="A3068" t="s">
        <v>3263</v>
      </c>
      <c r="B3068" t="s">
        <v>125</v>
      </c>
      <c r="C3068" s="2">
        <v>45749</v>
      </c>
      <c r="D3068" s="3">
        <v>0.32079861111111108</v>
      </c>
      <c r="E3068" t="s">
        <v>33</v>
      </c>
      <c r="F3068">
        <v>6000</v>
      </c>
      <c r="G3068" t="s">
        <v>189</v>
      </c>
    </row>
    <row r="3069" spans="1:8">
      <c r="A3069" t="s">
        <v>3264</v>
      </c>
      <c r="B3069" t="s">
        <v>71</v>
      </c>
      <c r="C3069" s="2">
        <v>46167</v>
      </c>
      <c r="D3069" s="3">
        <v>0.76930555555555558</v>
      </c>
      <c r="E3069" t="s">
        <v>33</v>
      </c>
      <c r="F3069">
        <v>2500</v>
      </c>
      <c r="G3069" t="s">
        <v>189</v>
      </c>
    </row>
    <row r="3070" spans="1:8">
      <c r="A3070" t="s">
        <v>3265</v>
      </c>
      <c r="B3070" t="s">
        <v>173</v>
      </c>
      <c r="C3070" s="2">
        <v>45705</v>
      </c>
      <c r="D3070" s="3">
        <v>0.93033564814814818</v>
      </c>
      <c r="E3070" t="s">
        <v>33</v>
      </c>
      <c r="F3070">
        <v>1500</v>
      </c>
      <c r="G3070" t="s">
        <v>214</v>
      </c>
      <c r="H3070" t="s">
        <v>1094</v>
      </c>
    </row>
    <row r="3071" spans="1:8">
      <c r="A3071" t="s">
        <v>3266</v>
      </c>
      <c r="B3071" t="s">
        <v>109</v>
      </c>
      <c r="C3071" s="2">
        <v>45965</v>
      </c>
      <c r="D3071" s="3">
        <v>0.54243055555555553</v>
      </c>
      <c r="E3071" t="s">
        <v>33</v>
      </c>
      <c r="F3071">
        <v>3000</v>
      </c>
      <c r="G3071" t="s">
        <v>189</v>
      </c>
    </row>
    <row r="3072" spans="1:8">
      <c r="A3072" t="s">
        <v>3267</v>
      </c>
      <c r="B3072" t="s">
        <v>127</v>
      </c>
      <c r="C3072" s="2">
        <v>46169</v>
      </c>
      <c r="D3072" s="3">
        <v>0.78587962962962965</v>
      </c>
      <c r="E3072" t="s">
        <v>261</v>
      </c>
      <c r="F3072">
        <v>20000</v>
      </c>
      <c r="G3072" t="s">
        <v>189</v>
      </c>
    </row>
    <row r="3073" spans="1:7">
      <c r="A3073" t="s">
        <v>3268</v>
      </c>
      <c r="B3073" t="s">
        <v>99</v>
      </c>
      <c r="C3073" s="2">
        <v>45923</v>
      </c>
      <c r="D3073" s="3">
        <v>0.39960648148148148</v>
      </c>
      <c r="E3073" t="s">
        <v>33</v>
      </c>
      <c r="F3073">
        <v>4000</v>
      </c>
      <c r="G3073" t="s">
        <v>189</v>
      </c>
    </row>
    <row r="3074" spans="1:7">
      <c r="A3074" t="s">
        <v>3269</v>
      </c>
      <c r="B3074" t="s">
        <v>100</v>
      </c>
      <c r="C3074" s="2">
        <v>45983</v>
      </c>
      <c r="D3074" s="3">
        <v>0.82480324074074074</v>
      </c>
      <c r="E3074" t="s">
        <v>33</v>
      </c>
      <c r="F3074">
        <v>5000</v>
      </c>
      <c r="G3074" t="s">
        <v>189</v>
      </c>
    </row>
    <row r="3075" spans="1:7">
      <c r="A3075" t="s">
        <v>3270</v>
      </c>
      <c r="B3075" t="s">
        <v>103</v>
      </c>
      <c r="C3075" s="2">
        <v>46061</v>
      </c>
      <c r="D3075" s="3">
        <v>0.62537037037037035</v>
      </c>
      <c r="E3075" t="s">
        <v>33</v>
      </c>
      <c r="F3075">
        <v>4000</v>
      </c>
      <c r="G3075" t="s">
        <v>189</v>
      </c>
    </row>
    <row r="3076" spans="1:7">
      <c r="A3076" t="s">
        <v>3271</v>
      </c>
      <c r="B3076" t="s">
        <v>130</v>
      </c>
      <c r="C3076" s="2">
        <v>46017</v>
      </c>
      <c r="D3076" s="3">
        <v>0.91001157407407407</v>
      </c>
      <c r="E3076" t="s">
        <v>261</v>
      </c>
      <c r="F3076">
        <v>2000</v>
      </c>
      <c r="G3076" t="s">
        <v>189</v>
      </c>
    </row>
    <row r="3077" spans="1:7">
      <c r="A3077" t="s">
        <v>3272</v>
      </c>
      <c r="B3077" t="s">
        <v>85</v>
      </c>
      <c r="C3077" s="2">
        <v>46110</v>
      </c>
      <c r="D3077" s="3">
        <v>0.85201388888888885</v>
      </c>
      <c r="E3077" t="s">
        <v>33</v>
      </c>
      <c r="F3077">
        <v>6000</v>
      </c>
      <c r="G3077" t="s">
        <v>189</v>
      </c>
    </row>
    <row r="3078" spans="1:7">
      <c r="A3078" t="s">
        <v>3273</v>
      </c>
      <c r="B3078" t="s">
        <v>115</v>
      </c>
      <c r="C3078" s="2">
        <v>45958</v>
      </c>
      <c r="D3078" s="3">
        <v>0.66186342592592595</v>
      </c>
      <c r="E3078" t="s">
        <v>33</v>
      </c>
      <c r="F3078">
        <v>8000</v>
      </c>
      <c r="G3078" t="s">
        <v>189</v>
      </c>
    </row>
    <row r="3079" spans="1:7">
      <c r="A3079" t="s">
        <v>3274</v>
      </c>
      <c r="B3079" t="s">
        <v>107</v>
      </c>
      <c r="C3079" s="2">
        <v>46028</v>
      </c>
      <c r="D3079" s="3">
        <v>6.0405092592592587E-2</v>
      </c>
      <c r="E3079" t="s">
        <v>33</v>
      </c>
      <c r="F3079">
        <v>6000</v>
      </c>
      <c r="G3079" t="s">
        <v>189</v>
      </c>
    </row>
    <row r="3080" spans="1:7">
      <c r="A3080" t="s">
        <v>3275</v>
      </c>
      <c r="B3080" t="s">
        <v>153</v>
      </c>
      <c r="C3080" s="2">
        <v>46152</v>
      </c>
      <c r="D3080" s="3">
        <v>0.96467592592592588</v>
      </c>
      <c r="E3080" t="s">
        <v>33</v>
      </c>
      <c r="F3080">
        <v>2500</v>
      </c>
      <c r="G3080" t="s">
        <v>189</v>
      </c>
    </row>
    <row r="3081" spans="1:7">
      <c r="A3081" t="s">
        <v>3276</v>
      </c>
      <c r="B3081" t="s">
        <v>120</v>
      </c>
      <c r="C3081" s="2">
        <v>45712</v>
      </c>
      <c r="D3081" s="3">
        <v>0.47703703703703698</v>
      </c>
      <c r="E3081" t="s">
        <v>194</v>
      </c>
      <c r="F3081">
        <v>0</v>
      </c>
      <c r="G3081" t="s">
        <v>189</v>
      </c>
    </row>
    <row r="3082" spans="1:7">
      <c r="A3082" t="s">
        <v>3277</v>
      </c>
      <c r="B3082" t="s">
        <v>99</v>
      </c>
      <c r="C3082" s="2">
        <v>45771</v>
      </c>
      <c r="D3082" s="3">
        <v>0.34849537037037043</v>
      </c>
      <c r="E3082" t="s">
        <v>33</v>
      </c>
      <c r="F3082">
        <v>2500</v>
      </c>
      <c r="G3082" t="s">
        <v>189</v>
      </c>
    </row>
    <row r="3083" spans="1:7">
      <c r="A3083" t="s">
        <v>3278</v>
      </c>
      <c r="B3083" t="s">
        <v>177</v>
      </c>
      <c r="C3083" s="2">
        <v>46022</v>
      </c>
      <c r="D3083" s="3">
        <v>0.34486111111111112</v>
      </c>
      <c r="E3083" t="s">
        <v>194</v>
      </c>
      <c r="F3083">
        <v>0</v>
      </c>
      <c r="G3083" t="s">
        <v>189</v>
      </c>
    </row>
    <row r="3084" spans="1:7">
      <c r="A3084" t="s">
        <v>3279</v>
      </c>
      <c r="B3084" t="s">
        <v>132</v>
      </c>
      <c r="C3084" s="2">
        <v>45941</v>
      </c>
      <c r="D3084" s="3">
        <v>0.82074074074074077</v>
      </c>
      <c r="E3084" t="s">
        <v>33</v>
      </c>
      <c r="F3084">
        <v>1000</v>
      </c>
      <c r="G3084" t="s">
        <v>189</v>
      </c>
    </row>
    <row r="3085" spans="1:7">
      <c r="A3085" t="s">
        <v>3280</v>
      </c>
      <c r="B3085" t="s">
        <v>171</v>
      </c>
      <c r="C3085" s="2">
        <v>46162</v>
      </c>
      <c r="D3085" s="3">
        <v>0.81568287037037035</v>
      </c>
      <c r="E3085" t="s">
        <v>33</v>
      </c>
      <c r="F3085">
        <v>1500</v>
      </c>
      <c r="G3085" t="s">
        <v>189</v>
      </c>
    </row>
    <row r="3086" spans="1:7">
      <c r="A3086" t="s">
        <v>3281</v>
      </c>
      <c r="B3086" t="s">
        <v>7</v>
      </c>
      <c r="C3086" s="2">
        <v>46097</v>
      </c>
      <c r="D3086" s="3">
        <v>0.38496527777777778</v>
      </c>
      <c r="E3086" t="s">
        <v>33</v>
      </c>
      <c r="F3086">
        <v>2500</v>
      </c>
      <c r="G3086" t="s">
        <v>189</v>
      </c>
    </row>
    <row r="3087" spans="1:7">
      <c r="A3087" t="s">
        <v>3282</v>
      </c>
      <c r="B3087" t="s">
        <v>145</v>
      </c>
      <c r="C3087" s="2">
        <v>45841</v>
      </c>
      <c r="D3087" s="3">
        <v>0.77329861111111109</v>
      </c>
      <c r="E3087" t="s">
        <v>33</v>
      </c>
      <c r="F3087">
        <v>4000</v>
      </c>
      <c r="G3087" t="s">
        <v>189</v>
      </c>
    </row>
    <row r="3088" spans="1:7">
      <c r="A3088" t="s">
        <v>3283</v>
      </c>
      <c r="B3088" t="s">
        <v>132</v>
      </c>
      <c r="C3088" s="2">
        <v>46072</v>
      </c>
      <c r="D3088" s="3">
        <v>0.45070601851851849</v>
      </c>
      <c r="E3088" t="s">
        <v>33</v>
      </c>
      <c r="F3088">
        <v>1000</v>
      </c>
      <c r="G3088" t="s">
        <v>189</v>
      </c>
    </row>
    <row r="3089" spans="1:7">
      <c r="A3089" t="s">
        <v>3284</v>
      </c>
      <c r="B3089" t="s">
        <v>79</v>
      </c>
      <c r="C3089" s="2">
        <v>45844</v>
      </c>
      <c r="D3089" s="3">
        <v>0.28675925925925932</v>
      </c>
      <c r="E3089" t="s">
        <v>33</v>
      </c>
      <c r="F3089">
        <v>2000</v>
      </c>
      <c r="G3089" t="s">
        <v>189</v>
      </c>
    </row>
    <row r="3090" spans="1:7">
      <c r="A3090" t="s">
        <v>3285</v>
      </c>
      <c r="B3090" t="s">
        <v>116</v>
      </c>
      <c r="C3090" s="2">
        <v>45742</v>
      </c>
      <c r="D3090" s="3">
        <v>0.79947916666666663</v>
      </c>
      <c r="E3090" t="s">
        <v>211</v>
      </c>
      <c r="F3090">
        <v>0</v>
      </c>
      <c r="G3090" t="s">
        <v>189</v>
      </c>
    </row>
    <row r="3091" spans="1:7">
      <c r="A3091" t="s">
        <v>3286</v>
      </c>
      <c r="B3091" t="s">
        <v>132</v>
      </c>
      <c r="C3091" s="2">
        <v>45710</v>
      </c>
      <c r="D3091" s="3">
        <v>0.49135416666666659</v>
      </c>
      <c r="E3091" t="s">
        <v>33</v>
      </c>
      <c r="F3091">
        <v>2000</v>
      </c>
      <c r="G3091" t="s">
        <v>189</v>
      </c>
    </row>
    <row r="3092" spans="1:7">
      <c r="A3092" t="s">
        <v>3287</v>
      </c>
      <c r="B3092" t="s">
        <v>90</v>
      </c>
      <c r="C3092" s="2">
        <v>46175</v>
      </c>
      <c r="D3092" s="3">
        <v>0.54388888888888887</v>
      </c>
      <c r="E3092" t="s">
        <v>33</v>
      </c>
      <c r="F3092">
        <v>2000</v>
      </c>
      <c r="G3092" t="s">
        <v>189</v>
      </c>
    </row>
    <row r="3093" spans="1:7">
      <c r="A3093" t="s">
        <v>3288</v>
      </c>
      <c r="B3093" t="s">
        <v>138</v>
      </c>
      <c r="C3093" s="2">
        <v>45708</v>
      </c>
      <c r="D3093" s="3">
        <v>0.28561342592592592</v>
      </c>
      <c r="E3093" t="s">
        <v>33</v>
      </c>
      <c r="F3093">
        <v>500</v>
      </c>
      <c r="G3093" t="s">
        <v>189</v>
      </c>
    </row>
    <row r="3094" spans="1:7">
      <c r="A3094" t="s">
        <v>3289</v>
      </c>
      <c r="B3094" t="s">
        <v>141</v>
      </c>
      <c r="C3094" s="2">
        <v>45777</v>
      </c>
      <c r="D3094" s="3">
        <v>0.40884259259259259</v>
      </c>
      <c r="E3094" t="s">
        <v>33</v>
      </c>
      <c r="F3094">
        <v>1000</v>
      </c>
      <c r="G3094" t="s">
        <v>189</v>
      </c>
    </row>
    <row r="3095" spans="1:7">
      <c r="A3095" t="s">
        <v>3290</v>
      </c>
      <c r="B3095" t="s">
        <v>140</v>
      </c>
      <c r="C3095" s="2">
        <v>46082</v>
      </c>
      <c r="D3095" s="3">
        <v>0.199375</v>
      </c>
      <c r="E3095" t="s">
        <v>211</v>
      </c>
      <c r="F3095">
        <v>0</v>
      </c>
      <c r="G3095" t="s">
        <v>189</v>
      </c>
    </row>
    <row r="3096" spans="1:7">
      <c r="A3096" t="s">
        <v>3291</v>
      </c>
      <c r="B3096" t="s">
        <v>99</v>
      </c>
      <c r="C3096" s="2">
        <v>46021</v>
      </c>
      <c r="D3096" s="3">
        <v>0.77763888888888888</v>
      </c>
      <c r="E3096" t="s">
        <v>261</v>
      </c>
      <c r="F3096">
        <v>20000</v>
      </c>
      <c r="G3096" t="s">
        <v>189</v>
      </c>
    </row>
    <row r="3097" spans="1:7">
      <c r="A3097" t="s">
        <v>3292</v>
      </c>
      <c r="B3097" t="s">
        <v>90</v>
      </c>
      <c r="C3097" s="2">
        <v>45949</v>
      </c>
      <c r="D3097" s="3">
        <v>0.86144675925925929</v>
      </c>
      <c r="E3097" t="s">
        <v>194</v>
      </c>
      <c r="F3097">
        <v>0</v>
      </c>
      <c r="G3097" t="s">
        <v>189</v>
      </c>
    </row>
    <row r="3098" spans="1:7">
      <c r="A3098" t="s">
        <v>3293</v>
      </c>
      <c r="B3098" t="s">
        <v>127</v>
      </c>
      <c r="C3098" s="2">
        <v>45667</v>
      </c>
      <c r="D3098" s="3">
        <v>0.71126157407407409</v>
      </c>
      <c r="E3098" t="s">
        <v>261</v>
      </c>
      <c r="F3098">
        <v>5000</v>
      </c>
      <c r="G3098" t="s">
        <v>189</v>
      </c>
    </row>
    <row r="3099" spans="1:7">
      <c r="A3099" t="s">
        <v>3294</v>
      </c>
      <c r="B3099" t="s">
        <v>148</v>
      </c>
      <c r="C3099" s="2">
        <v>45827</v>
      </c>
      <c r="D3099" s="3">
        <v>0.75104166666666672</v>
      </c>
      <c r="E3099" t="s">
        <v>211</v>
      </c>
      <c r="F3099">
        <v>0</v>
      </c>
      <c r="G3099" t="s">
        <v>189</v>
      </c>
    </row>
    <row r="3100" spans="1:7">
      <c r="A3100" t="s">
        <v>3295</v>
      </c>
      <c r="B3100" t="s">
        <v>167</v>
      </c>
      <c r="C3100" s="2">
        <v>46112</v>
      </c>
      <c r="D3100" s="3">
        <v>0.66701388888888891</v>
      </c>
      <c r="E3100" t="s">
        <v>33</v>
      </c>
      <c r="F3100">
        <v>5000</v>
      </c>
      <c r="G3100" t="s">
        <v>189</v>
      </c>
    </row>
    <row r="3101" spans="1:7">
      <c r="A3101" t="s">
        <v>3296</v>
      </c>
      <c r="B3101" t="s">
        <v>83</v>
      </c>
      <c r="C3101" s="2">
        <v>45890</v>
      </c>
      <c r="D3101" s="3">
        <v>0.64312499999999995</v>
      </c>
      <c r="E3101" t="s">
        <v>33</v>
      </c>
      <c r="F3101">
        <v>6000</v>
      </c>
      <c r="G3101" t="s">
        <v>189</v>
      </c>
    </row>
    <row r="3102" spans="1:7">
      <c r="A3102" t="s">
        <v>3297</v>
      </c>
      <c r="B3102" t="s">
        <v>92</v>
      </c>
      <c r="C3102" s="2">
        <v>46139</v>
      </c>
      <c r="D3102" s="3">
        <v>0.92300925925925925</v>
      </c>
      <c r="E3102" t="s">
        <v>211</v>
      </c>
      <c r="F3102">
        <v>0</v>
      </c>
      <c r="G3102" t="s">
        <v>189</v>
      </c>
    </row>
    <row r="3103" spans="1:7">
      <c r="A3103" t="s">
        <v>3298</v>
      </c>
      <c r="B3103" t="s">
        <v>178</v>
      </c>
      <c r="C3103" s="2">
        <v>46051</v>
      </c>
      <c r="D3103" s="3">
        <v>0.43876157407407412</v>
      </c>
      <c r="E3103" t="s">
        <v>33</v>
      </c>
      <c r="F3103">
        <v>2000</v>
      </c>
      <c r="G3103" t="s">
        <v>189</v>
      </c>
    </row>
    <row r="3104" spans="1:7">
      <c r="A3104" t="s">
        <v>3299</v>
      </c>
      <c r="B3104" t="s">
        <v>110</v>
      </c>
      <c r="C3104" s="2">
        <v>45699</v>
      </c>
      <c r="D3104" s="3">
        <v>0.64346064814814818</v>
      </c>
      <c r="E3104" t="s">
        <v>211</v>
      </c>
      <c r="F3104">
        <v>0</v>
      </c>
      <c r="G3104" t="s">
        <v>189</v>
      </c>
    </row>
    <row r="3105" spans="1:8">
      <c r="A3105" t="s">
        <v>3300</v>
      </c>
      <c r="B3105" t="s">
        <v>7</v>
      </c>
      <c r="C3105" s="2">
        <v>45844</v>
      </c>
      <c r="D3105" s="3">
        <v>0.81597222222222221</v>
      </c>
      <c r="E3105" t="s">
        <v>33</v>
      </c>
      <c r="F3105">
        <v>6000</v>
      </c>
      <c r="G3105" t="s">
        <v>189</v>
      </c>
    </row>
    <row r="3106" spans="1:8">
      <c r="A3106" t="s">
        <v>3301</v>
      </c>
      <c r="B3106" t="s">
        <v>126</v>
      </c>
      <c r="C3106" s="2">
        <v>46134</v>
      </c>
      <c r="D3106" s="3">
        <v>0.8555787037037037</v>
      </c>
      <c r="E3106" t="s">
        <v>33</v>
      </c>
      <c r="F3106">
        <v>10000</v>
      </c>
      <c r="G3106" t="s">
        <v>189</v>
      </c>
    </row>
    <row r="3107" spans="1:8">
      <c r="A3107" t="s">
        <v>3302</v>
      </c>
      <c r="B3107" t="s">
        <v>118</v>
      </c>
      <c r="C3107" s="2">
        <v>45856</v>
      </c>
      <c r="D3107" s="3">
        <v>0.79737268518518523</v>
      </c>
      <c r="E3107" t="s">
        <v>211</v>
      </c>
      <c r="F3107">
        <v>0</v>
      </c>
      <c r="G3107" t="s">
        <v>214</v>
      </c>
      <c r="H3107" t="s">
        <v>1215</v>
      </c>
    </row>
    <row r="3108" spans="1:8">
      <c r="A3108" t="s">
        <v>3303</v>
      </c>
      <c r="B3108" t="s">
        <v>93</v>
      </c>
      <c r="C3108" s="2">
        <v>46058</v>
      </c>
      <c r="D3108" s="3">
        <v>0.74333333333333329</v>
      </c>
      <c r="E3108" t="s">
        <v>33</v>
      </c>
      <c r="F3108">
        <v>4000</v>
      </c>
      <c r="G3108" t="s">
        <v>189</v>
      </c>
    </row>
    <row r="3109" spans="1:8">
      <c r="A3109" t="s">
        <v>3304</v>
      </c>
      <c r="B3109" t="s">
        <v>139</v>
      </c>
      <c r="C3109" s="2">
        <v>45923</v>
      </c>
      <c r="D3109" s="3">
        <v>0.60417824074074078</v>
      </c>
      <c r="E3109" t="s">
        <v>33</v>
      </c>
      <c r="F3109">
        <v>5000</v>
      </c>
      <c r="G3109" t="s">
        <v>189</v>
      </c>
    </row>
    <row r="3110" spans="1:8">
      <c r="A3110" t="s">
        <v>3305</v>
      </c>
      <c r="B3110" t="s">
        <v>126</v>
      </c>
      <c r="C3110" s="2">
        <v>45725</v>
      </c>
      <c r="D3110" s="3">
        <v>0.61396990740740742</v>
      </c>
      <c r="E3110" t="s">
        <v>33</v>
      </c>
      <c r="F3110">
        <v>3000</v>
      </c>
      <c r="G3110" t="s">
        <v>189</v>
      </c>
    </row>
    <row r="3111" spans="1:8">
      <c r="A3111" t="s">
        <v>3306</v>
      </c>
      <c r="B3111" t="s">
        <v>98</v>
      </c>
      <c r="C3111" s="2">
        <v>45749</v>
      </c>
      <c r="D3111" s="3">
        <v>0.53271990740740738</v>
      </c>
      <c r="E3111" t="s">
        <v>194</v>
      </c>
      <c r="F3111">
        <v>0</v>
      </c>
      <c r="G3111" t="s">
        <v>189</v>
      </c>
    </row>
    <row r="3112" spans="1:8">
      <c r="A3112" t="s">
        <v>3307</v>
      </c>
      <c r="B3112" t="s">
        <v>98</v>
      </c>
      <c r="C3112" s="2">
        <v>46055</v>
      </c>
      <c r="D3112" s="3">
        <v>0.22984953703703701</v>
      </c>
      <c r="E3112" t="s">
        <v>33</v>
      </c>
      <c r="F3112">
        <v>2000</v>
      </c>
      <c r="G3112" t="s">
        <v>189</v>
      </c>
    </row>
    <row r="3113" spans="1:8">
      <c r="A3113" t="s">
        <v>3308</v>
      </c>
      <c r="B3113" t="s">
        <v>164</v>
      </c>
      <c r="C3113" s="2">
        <v>46193</v>
      </c>
      <c r="D3113" s="3">
        <v>0.83182870370370365</v>
      </c>
      <c r="E3113" t="s">
        <v>33</v>
      </c>
      <c r="F3113">
        <v>2000</v>
      </c>
      <c r="G3113" t="s">
        <v>189</v>
      </c>
    </row>
    <row r="3114" spans="1:8">
      <c r="A3114" t="s">
        <v>3309</v>
      </c>
      <c r="B3114" t="s">
        <v>169</v>
      </c>
      <c r="C3114" s="2">
        <v>45773</v>
      </c>
      <c r="D3114" s="3">
        <v>0.74668981481481478</v>
      </c>
      <c r="E3114" t="s">
        <v>33</v>
      </c>
      <c r="F3114">
        <v>2500</v>
      </c>
      <c r="G3114" t="s">
        <v>189</v>
      </c>
    </row>
    <row r="3115" spans="1:8">
      <c r="A3115" t="s">
        <v>3310</v>
      </c>
      <c r="B3115" t="s">
        <v>118</v>
      </c>
      <c r="C3115" s="2">
        <v>46173</v>
      </c>
      <c r="D3115" s="3">
        <v>0.20902777777777781</v>
      </c>
      <c r="E3115" t="s">
        <v>33</v>
      </c>
      <c r="F3115">
        <v>1000</v>
      </c>
      <c r="G3115" t="s">
        <v>189</v>
      </c>
    </row>
    <row r="3116" spans="1:8">
      <c r="A3116" t="s">
        <v>3311</v>
      </c>
      <c r="B3116" t="s">
        <v>157</v>
      </c>
      <c r="C3116" s="2">
        <v>45734</v>
      </c>
      <c r="D3116" s="3">
        <v>0.80618055555555557</v>
      </c>
      <c r="E3116" t="s">
        <v>33</v>
      </c>
      <c r="F3116">
        <v>1500</v>
      </c>
      <c r="G3116" t="s">
        <v>189</v>
      </c>
    </row>
    <row r="3117" spans="1:8">
      <c r="A3117" t="s">
        <v>3312</v>
      </c>
      <c r="B3117" t="s">
        <v>85</v>
      </c>
      <c r="C3117" s="2">
        <v>46044</v>
      </c>
      <c r="D3117" s="3">
        <v>0.64152777777777781</v>
      </c>
      <c r="E3117" t="s">
        <v>194</v>
      </c>
      <c r="F3117">
        <v>0</v>
      </c>
      <c r="G3117" t="s">
        <v>189</v>
      </c>
    </row>
    <row r="3118" spans="1:8">
      <c r="A3118" t="s">
        <v>3313</v>
      </c>
      <c r="B3118" t="s">
        <v>130</v>
      </c>
      <c r="C3118" s="2">
        <v>45955</v>
      </c>
      <c r="D3118" s="3">
        <v>0.61822916666666672</v>
      </c>
      <c r="E3118" t="s">
        <v>33</v>
      </c>
      <c r="F3118">
        <v>8000</v>
      </c>
      <c r="G3118" t="s">
        <v>189</v>
      </c>
    </row>
    <row r="3119" spans="1:8">
      <c r="A3119" t="s">
        <v>3314</v>
      </c>
      <c r="B3119" t="s">
        <v>110</v>
      </c>
      <c r="C3119" s="2">
        <v>45975</v>
      </c>
      <c r="D3119" s="3">
        <v>0.67013888888888884</v>
      </c>
      <c r="E3119" t="s">
        <v>33</v>
      </c>
      <c r="F3119">
        <v>1000</v>
      </c>
      <c r="G3119" t="s">
        <v>189</v>
      </c>
    </row>
    <row r="3120" spans="1:8">
      <c r="A3120" t="s">
        <v>3315</v>
      </c>
      <c r="B3120" t="s">
        <v>116</v>
      </c>
      <c r="C3120" s="2">
        <v>46168</v>
      </c>
      <c r="D3120" s="3">
        <v>0.61746527777777782</v>
      </c>
      <c r="E3120" t="s">
        <v>33</v>
      </c>
      <c r="F3120">
        <v>8000</v>
      </c>
      <c r="G3120" t="s">
        <v>189</v>
      </c>
    </row>
    <row r="3121" spans="1:8">
      <c r="A3121" t="s">
        <v>3316</v>
      </c>
      <c r="B3121" t="s">
        <v>93</v>
      </c>
      <c r="C3121" s="2">
        <v>45985</v>
      </c>
      <c r="D3121" s="3">
        <v>0.64954861111111106</v>
      </c>
      <c r="E3121" t="s">
        <v>33</v>
      </c>
      <c r="F3121">
        <v>1000</v>
      </c>
      <c r="G3121" t="s">
        <v>189</v>
      </c>
    </row>
    <row r="3122" spans="1:8">
      <c r="A3122" t="s">
        <v>3317</v>
      </c>
      <c r="B3122" t="s">
        <v>179</v>
      </c>
      <c r="C3122" s="2">
        <v>45736</v>
      </c>
      <c r="D3122" s="3">
        <v>0.91563657407407406</v>
      </c>
      <c r="E3122" t="s">
        <v>33</v>
      </c>
      <c r="F3122">
        <v>1000</v>
      </c>
      <c r="G3122" t="s">
        <v>189</v>
      </c>
    </row>
    <row r="3123" spans="1:8">
      <c r="A3123" t="s">
        <v>3318</v>
      </c>
      <c r="B3123" t="s">
        <v>156</v>
      </c>
      <c r="C3123" s="2">
        <v>46039</v>
      </c>
      <c r="D3123" s="3">
        <v>0.8135648148148148</v>
      </c>
      <c r="E3123" t="s">
        <v>33</v>
      </c>
      <c r="F3123">
        <v>3000</v>
      </c>
      <c r="G3123" t="s">
        <v>189</v>
      </c>
    </row>
    <row r="3124" spans="1:8">
      <c r="A3124" t="s">
        <v>3319</v>
      </c>
      <c r="B3124" t="s">
        <v>129</v>
      </c>
      <c r="C3124" s="2">
        <v>45704</v>
      </c>
      <c r="D3124" s="3">
        <v>0.8275231481481482</v>
      </c>
      <c r="E3124" t="s">
        <v>33</v>
      </c>
      <c r="F3124">
        <v>2000</v>
      </c>
      <c r="G3124" t="s">
        <v>189</v>
      </c>
    </row>
    <row r="3125" spans="1:8">
      <c r="A3125" t="s">
        <v>3320</v>
      </c>
      <c r="B3125" t="s">
        <v>74</v>
      </c>
      <c r="C3125" s="2">
        <v>45815</v>
      </c>
      <c r="D3125" s="3">
        <v>0.47114583333333332</v>
      </c>
      <c r="E3125" t="s">
        <v>194</v>
      </c>
      <c r="F3125">
        <v>0</v>
      </c>
      <c r="G3125" t="s">
        <v>189</v>
      </c>
    </row>
    <row r="3126" spans="1:8">
      <c r="A3126" t="s">
        <v>3321</v>
      </c>
      <c r="B3126" t="s">
        <v>128</v>
      </c>
      <c r="C3126" s="2">
        <v>45944</v>
      </c>
      <c r="D3126" s="3">
        <v>0.60380787037037043</v>
      </c>
      <c r="E3126" t="s">
        <v>33</v>
      </c>
      <c r="F3126">
        <v>3000</v>
      </c>
      <c r="G3126" t="s">
        <v>189</v>
      </c>
    </row>
    <row r="3127" spans="1:8">
      <c r="A3127" t="s">
        <v>3322</v>
      </c>
      <c r="B3127" t="s">
        <v>91</v>
      </c>
      <c r="C3127" s="2">
        <v>45685</v>
      </c>
      <c r="D3127" s="3">
        <v>0.62768518518518523</v>
      </c>
      <c r="E3127" t="s">
        <v>33</v>
      </c>
      <c r="F3127">
        <v>1000</v>
      </c>
      <c r="G3127" t="s">
        <v>189</v>
      </c>
    </row>
    <row r="3128" spans="1:8">
      <c r="A3128" t="s">
        <v>3323</v>
      </c>
      <c r="B3128" t="s">
        <v>114</v>
      </c>
      <c r="C3128" s="2">
        <v>46150</v>
      </c>
      <c r="D3128" s="3">
        <v>0.69569444444444439</v>
      </c>
      <c r="E3128" t="s">
        <v>33</v>
      </c>
      <c r="F3128">
        <v>10000</v>
      </c>
      <c r="G3128" t="s">
        <v>189</v>
      </c>
    </row>
    <row r="3129" spans="1:8">
      <c r="A3129" t="s">
        <v>3324</v>
      </c>
      <c r="B3129" t="s">
        <v>108</v>
      </c>
      <c r="C3129" s="2">
        <v>45758</v>
      </c>
      <c r="D3129" s="3">
        <v>0.6383564814814815</v>
      </c>
      <c r="E3129" t="s">
        <v>33</v>
      </c>
      <c r="F3129">
        <v>1500</v>
      </c>
      <c r="G3129" t="s">
        <v>189</v>
      </c>
    </row>
    <row r="3130" spans="1:8">
      <c r="A3130" t="s">
        <v>3325</v>
      </c>
      <c r="B3130" t="s">
        <v>118</v>
      </c>
      <c r="C3130" s="2">
        <v>45732</v>
      </c>
      <c r="D3130" s="3">
        <v>0.8561805555555555</v>
      </c>
      <c r="E3130" t="s">
        <v>33</v>
      </c>
      <c r="F3130">
        <v>5000</v>
      </c>
      <c r="G3130" t="s">
        <v>189</v>
      </c>
    </row>
    <row r="3131" spans="1:8">
      <c r="A3131" t="s">
        <v>3326</v>
      </c>
      <c r="B3131" t="s">
        <v>130</v>
      </c>
      <c r="C3131" s="2">
        <v>45709</v>
      </c>
      <c r="D3131" s="3">
        <v>0.34121527777777783</v>
      </c>
      <c r="E3131" t="s">
        <v>33</v>
      </c>
      <c r="F3131">
        <v>4000</v>
      </c>
      <c r="G3131" t="s">
        <v>189</v>
      </c>
    </row>
    <row r="3132" spans="1:8">
      <c r="A3132" t="s">
        <v>3327</v>
      </c>
      <c r="B3132" t="s">
        <v>132</v>
      </c>
      <c r="C3132" s="2">
        <v>45809</v>
      </c>
      <c r="D3132" s="3">
        <v>0.84137731481481481</v>
      </c>
      <c r="E3132" t="s">
        <v>33</v>
      </c>
      <c r="F3132">
        <v>2500</v>
      </c>
      <c r="G3132" t="s">
        <v>214</v>
      </c>
      <c r="H3132" t="s">
        <v>1094</v>
      </c>
    </row>
    <row r="3133" spans="1:8">
      <c r="A3133" t="s">
        <v>3328</v>
      </c>
      <c r="B3133" t="s">
        <v>134</v>
      </c>
      <c r="C3133" s="2">
        <v>46096</v>
      </c>
      <c r="D3133" s="3">
        <v>0.41699074074074072</v>
      </c>
      <c r="E3133" t="s">
        <v>33</v>
      </c>
      <c r="F3133">
        <v>4000</v>
      </c>
      <c r="G3133" t="s">
        <v>189</v>
      </c>
    </row>
    <row r="3134" spans="1:8">
      <c r="A3134" t="s">
        <v>3329</v>
      </c>
      <c r="B3134" t="s">
        <v>98</v>
      </c>
      <c r="C3134" s="2">
        <v>46147</v>
      </c>
      <c r="D3134" s="3">
        <v>0.91380787037037037</v>
      </c>
      <c r="E3134" t="s">
        <v>33</v>
      </c>
      <c r="F3134">
        <v>3000</v>
      </c>
      <c r="G3134" t="s">
        <v>189</v>
      </c>
    </row>
    <row r="3135" spans="1:8">
      <c r="A3135" t="s">
        <v>3330</v>
      </c>
      <c r="B3135" t="s">
        <v>151</v>
      </c>
      <c r="C3135" s="2">
        <v>46068</v>
      </c>
      <c r="D3135" s="3">
        <v>0.6556481481481482</v>
      </c>
      <c r="E3135" t="s">
        <v>33</v>
      </c>
      <c r="F3135">
        <v>1500</v>
      </c>
      <c r="G3135" t="s">
        <v>189</v>
      </c>
    </row>
    <row r="3136" spans="1:8">
      <c r="A3136" t="s">
        <v>3331</v>
      </c>
      <c r="B3136" t="s">
        <v>148</v>
      </c>
      <c r="C3136" s="2">
        <v>46099</v>
      </c>
      <c r="D3136" s="3">
        <v>0.78715277777777781</v>
      </c>
      <c r="E3136" t="s">
        <v>33</v>
      </c>
      <c r="F3136">
        <v>4000</v>
      </c>
      <c r="G3136" t="s">
        <v>189</v>
      </c>
    </row>
    <row r="3137" spans="1:8">
      <c r="A3137" t="s">
        <v>3332</v>
      </c>
      <c r="B3137" t="s">
        <v>169</v>
      </c>
      <c r="C3137" s="2">
        <v>45688</v>
      </c>
      <c r="D3137" s="3">
        <v>0.81525462962962958</v>
      </c>
      <c r="E3137" t="s">
        <v>211</v>
      </c>
      <c r="F3137">
        <v>0</v>
      </c>
      <c r="G3137" t="s">
        <v>214</v>
      </c>
      <c r="H3137" t="s">
        <v>1080</v>
      </c>
    </row>
    <row r="3138" spans="1:8">
      <c r="A3138" t="s">
        <v>3333</v>
      </c>
      <c r="B3138" t="s">
        <v>167</v>
      </c>
      <c r="C3138" s="2">
        <v>45897</v>
      </c>
      <c r="D3138" s="3">
        <v>0.36413194444444452</v>
      </c>
      <c r="E3138" t="s">
        <v>194</v>
      </c>
      <c r="F3138">
        <v>0</v>
      </c>
      <c r="G3138" t="s">
        <v>189</v>
      </c>
    </row>
    <row r="3139" spans="1:8">
      <c r="A3139" t="s">
        <v>3334</v>
      </c>
      <c r="B3139" t="s">
        <v>114</v>
      </c>
      <c r="C3139" s="2">
        <v>45664</v>
      </c>
      <c r="D3139" s="3">
        <v>0.50119212962962967</v>
      </c>
      <c r="E3139" t="s">
        <v>33</v>
      </c>
      <c r="F3139">
        <v>8000</v>
      </c>
      <c r="G3139" t="s">
        <v>189</v>
      </c>
    </row>
    <row r="3140" spans="1:8">
      <c r="A3140" t="s">
        <v>3335</v>
      </c>
      <c r="B3140" t="s">
        <v>141</v>
      </c>
      <c r="C3140" s="2">
        <v>45862</v>
      </c>
      <c r="D3140" s="3">
        <v>0.74103009259259256</v>
      </c>
      <c r="E3140" t="s">
        <v>261</v>
      </c>
      <c r="F3140">
        <v>5000</v>
      </c>
      <c r="G3140" t="s">
        <v>189</v>
      </c>
    </row>
    <row r="3141" spans="1:8">
      <c r="A3141" t="s">
        <v>3336</v>
      </c>
      <c r="B3141" t="s">
        <v>138</v>
      </c>
      <c r="C3141" s="2">
        <v>46097</v>
      </c>
      <c r="D3141" s="3">
        <v>0.9506944444444444</v>
      </c>
      <c r="E3141" t="s">
        <v>33</v>
      </c>
      <c r="F3141">
        <v>10000</v>
      </c>
      <c r="G3141" t="s">
        <v>189</v>
      </c>
    </row>
    <row r="3142" spans="1:8">
      <c r="A3142" t="s">
        <v>3337</v>
      </c>
      <c r="B3142" t="s">
        <v>122</v>
      </c>
      <c r="C3142" s="2">
        <v>46079</v>
      </c>
      <c r="D3142" s="3">
        <v>0.65798611111111116</v>
      </c>
      <c r="E3142" t="s">
        <v>33</v>
      </c>
      <c r="F3142">
        <v>5000</v>
      </c>
      <c r="G3142" t="s">
        <v>189</v>
      </c>
    </row>
    <row r="3143" spans="1:8">
      <c r="A3143" t="s">
        <v>3338</v>
      </c>
      <c r="B3143" t="s">
        <v>124</v>
      </c>
      <c r="C3143" s="2">
        <v>46010</v>
      </c>
      <c r="D3143" s="3">
        <v>0.43604166666666672</v>
      </c>
      <c r="E3143" t="s">
        <v>33</v>
      </c>
      <c r="F3143">
        <v>500</v>
      </c>
      <c r="G3143" t="s">
        <v>189</v>
      </c>
    </row>
    <row r="3144" spans="1:8">
      <c r="A3144" t="s">
        <v>3339</v>
      </c>
      <c r="B3144" t="s">
        <v>148</v>
      </c>
      <c r="C3144" s="2">
        <v>45923</v>
      </c>
      <c r="D3144" s="3">
        <v>0.29965277777777782</v>
      </c>
      <c r="E3144" t="s">
        <v>33</v>
      </c>
      <c r="F3144">
        <v>4000</v>
      </c>
      <c r="G3144" t="s">
        <v>189</v>
      </c>
    </row>
    <row r="3145" spans="1:8">
      <c r="A3145" t="s">
        <v>3340</v>
      </c>
      <c r="B3145" t="s">
        <v>95</v>
      </c>
      <c r="C3145" s="2">
        <v>46124</v>
      </c>
      <c r="D3145" s="3">
        <v>0.75767361111111109</v>
      </c>
      <c r="E3145" t="s">
        <v>33</v>
      </c>
      <c r="F3145">
        <v>1500</v>
      </c>
      <c r="G3145" t="s">
        <v>214</v>
      </c>
      <c r="H3145" t="s">
        <v>1215</v>
      </c>
    </row>
    <row r="3146" spans="1:8">
      <c r="A3146" t="s">
        <v>3341</v>
      </c>
      <c r="B3146" t="s">
        <v>142</v>
      </c>
      <c r="C3146" s="2">
        <v>45763</v>
      </c>
      <c r="D3146" s="3">
        <v>0.25339120370370372</v>
      </c>
      <c r="E3146" t="s">
        <v>33</v>
      </c>
      <c r="F3146">
        <v>3000</v>
      </c>
      <c r="G3146" t="s">
        <v>189</v>
      </c>
    </row>
    <row r="3147" spans="1:8">
      <c r="A3147" t="s">
        <v>3342</v>
      </c>
      <c r="B3147" t="s">
        <v>143</v>
      </c>
      <c r="C3147" s="2">
        <v>46094</v>
      </c>
      <c r="D3147" s="3">
        <v>0.72993055555555553</v>
      </c>
      <c r="E3147" t="s">
        <v>33</v>
      </c>
      <c r="F3147">
        <v>500</v>
      </c>
      <c r="G3147" t="s">
        <v>189</v>
      </c>
    </row>
    <row r="3148" spans="1:8">
      <c r="A3148" t="s">
        <v>3343</v>
      </c>
      <c r="B3148" t="s">
        <v>100</v>
      </c>
      <c r="C3148" s="2">
        <v>46038</v>
      </c>
      <c r="D3148" s="3">
        <v>0.30408564814814809</v>
      </c>
      <c r="E3148" t="s">
        <v>33</v>
      </c>
      <c r="F3148">
        <v>8000</v>
      </c>
      <c r="G3148" t="s">
        <v>189</v>
      </c>
    </row>
    <row r="3149" spans="1:8">
      <c r="A3149" t="s">
        <v>3344</v>
      </c>
      <c r="B3149" t="s">
        <v>77</v>
      </c>
      <c r="C3149" s="2">
        <v>46041</v>
      </c>
      <c r="D3149" s="3">
        <v>0.33811342592592591</v>
      </c>
      <c r="E3149" t="s">
        <v>33</v>
      </c>
      <c r="F3149">
        <v>8000</v>
      </c>
      <c r="G3149" t="s">
        <v>189</v>
      </c>
    </row>
    <row r="3150" spans="1:8">
      <c r="A3150" t="s">
        <v>3345</v>
      </c>
      <c r="B3150" t="s">
        <v>155</v>
      </c>
      <c r="C3150" s="2">
        <v>45841</v>
      </c>
      <c r="D3150" s="3">
        <v>0.37304398148148149</v>
      </c>
      <c r="E3150" t="s">
        <v>194</v>
      </c>
      <c r="F3150">
        <v>0</v>
      </c>
      <c r="G3150" t="s">
        <v>214</v>
      </c>
      <c r="H3150" t="s">
        <v>1080</v>
      </c>
    </row>
    <row r="3151" spans="1:8">
      <c r="A3151" t="s">
        <v>3346</v>
      </c>
      <c r="B3151" t="s">
        <v>151</v>
      </c>
      <c r="C3151" s="2">
        <v>45672</v>
      </c>
      <c r="D3151" s="3">
        <v>0.28908564814814808</v>
      </c>
      <c r="E3151" t="s">
        <v>33</v>
      </c>
      <c r="F3151">
        <v>4000</v>
      </c>
      <c r="G3151" t="s">
        <v>189</v>
      </c>
    </row>
    <row r="3152" spans="1:8">
      <c r="A3152" t="s">
        <v>3347</v>
      </c>
      <c r="B3152" t="s">
        <v>85</v>
      </c>
      <c r="C3152" s="2">
        <v>45720</v>
      </c>
      <c r="D3152" s="3">
        <v>0.58466435185185184</v>
      </c>
      <c r="E3152" t="s">
        <v>33</v>
      </c>
      <c r="F3152">
        <v>5000</v>
      </c>
      <c r="G3152" t="s">
        <v>189</v>
      </c>
    </row>
    <row r="3153" spans="1:8">
      <c r="A3153" t="s">
        <v>3348</v>
      </c>
      <c r="B3153" t="s">
        <v>178</v>
      </c>
      <c r="C3153" s="2">
        <v>45677</v>
      </c>
      <c r="D3153" s="3">
        <v>0.91047453703703707</v>
      </c>
      <c r="E3153" t="s">
        <v>33</v>
      </c>
      <c r="F3153">
        <v>2000</v>
      </c>
      <c r="G3153" t="s">
        <v>189</v>
      </c>
    </row>
    <row r="3154" spans="1:8">
      <c r="A3154" t="s">
        <v>3349</v>
      </c>
      <c r="B3154" t="s">
        <v>180</v>
      </c>
      <c r="C3154" s="2">
        <v>45698</v>
      </c>
      <c r="D3154" s="3">
        <v>0.86319444444444449</v>
      </c>
      <c r="E3154" t="s">
        <v>211</v>
      </c>
      <c r="F3154">
        <v>0</v>
      </c>
      <c r="G3154" t="s">
        <v>189</v>
      </c>
    </row>
    <row r="3155" spans="1:8">
      <c r="A3155" t="s">
        <v>3350</v>
      </c>
      <c r="B3155" t="s">
        <v>106</v>
      </c>
      <c r="C3155" s="2">
        <v>45871</v>
      </c>
      <c r="D3155" s="3">
        <v>0.37047453703703698</v>
      </c>
      <c r="E3155" t="s">
        <v>33</v>
      </c>
      <c r="F3155">
        <v>2500</v>
      </c>
      <c r="G3155" t="s">
        <v>189</v>
      </c>
    </row>
    <row r="3156" spans="1:8">
      <c r="A3156" t="s">
        <v>3351</v>
      </c>
      <c r="B3156" t="s">
        <v>109</v>
      </c>
      <c r="C3156" s="2">
        <v>45773</v>
      </c>
      <c r="D3156" s="3">
        <v>0.85289351851851847</v>
      </c>
      <c r="E3156" t="s">
        <v>33</v>
      </c>
      <c r="F3156">
        <v>5000</v>
      </c>
      <c r="G3156" t="s">
        <v>189</v>
      </c>
    </row>
    <row r="3157" spans="1:8">
      <c r="A3157" t="s">
        <v>3352</v>
      </c>
      <c r="B3157" t="s">
        <v>111</v>
      </c>
      <c r="C3157" s="2">
        <v>45663</v>
      </c>
      <c r="D3157" s="3">
        <v>0.69168981481481484</v>
      </c>
      <c r="E3157" t="s">
        <v>194</v>
      </c>
      <c r="F3157">
        <v>0</v>
      </c>
      <c r="G3157" t="s">
        <v>189</v>
      </c>
    </row>
    <row r="3158" spans="1:8">
      <c r="A3158" t="s">
        <v>3353</v>
      </c>
      <c r="B3158" t="s">
        <v>122</v>
      </c>
      <c r="C3158" s="2">
        <v>45924</v>
      </c>
      <c r="D3158" s="3">
        <v>0.24747685185185189</v>
      </c>
      <c r="E3158" t="s">
        <v>33</v>
      </c>
      <c r="F3158">
        <v>8000</v>
      </c>
      <c r="G3158" t="s">
        <v>189</v>
      </c>
    </row>
    <row r="3159" spans="1:8">
      <c r="A3159" t="s">
        <v>3354</v>
      </c>
      <c r="B3159" t="s">
        <v>151</v>
      </c>
      <c r="C3159" s="2">
        <v>45990</v>
      </c>
      <c r="D3159" s="3">
        <v>0.31821759259259258</v>
      </c>
      <c r="E3159" t="s">
        <v>194</v>
      </c>
      <c r="F3159">
        <v>0</v>
      </c>
      <c r="G3159" t="s">
        <v>189</v>
      </c>
    </row>
    <row r="3160" spans="1:8">
      <c r="A3160" t="s">
        <v>3355</v>
      </c>
      <c r="B3160" t="s">
        <v>140</v>
      </c>
      <c r="C3160" s="2">
        <v>45819</v>
      </c>
      <c r="D3160" s="3">
        <v>0.97998842592592594</v>
      </c>
      <c r="E3160" t="s">
        <v>33</v>
      </c>
      <c r="F3160">
        <v>1000</v>
      </c>
      <c r="G3160" t="s">
        <v>189</v>
      </c>
    </row>
    <row r="3161" spans="1:8">
      <c r="A3161" t="s">
        <v>3356</v>
      </c>
      <c r="B3161" t="s">
        <v>154</v>
      </c>
      <c r="C3161" s="2">
        <v>45778</v>
      </c>
      <c r="D3161" s="3">
        <v>0.80164351851851856</v>
      </c>
      <c r="E3161" t="s">
        <v>33</v>
      </c>
      <c r="F3161">
        <v>2500</v>
      </c>
      <c r="G3161" t="s">
        <v>214</v>
      </c>
      <c r="H3161" t="s">
        <v>1080</v>
      </c>
    </row>
    <row r="3162" spans="1:8">
      <c r="A3162" t="s">
        <v>3357</v>
      </c>
      <c r="B3162" t="s">
        <v>135</v>
      </c>
      <c r="C3162" s="2">
        <v>45718</v>
      </c>
      <c r="D3162" s="3">
        <v>0.31093749999999998</v>
      </c>
      <c r="E3162" t="s">
        <v>33</v>
      </c>
      <c r="F3162">
        <v>4000</v>
      </c>
      <c r="G3162" t="s">
        <v>189</v>
      </c>
    </row>
    <row r="3163" spans="1:8">
      <c r="A3163" t="s">
        <v>3358</v>
      </c>
      <c r="B3163" t="s">
        <v>101</v>
      </c>
      <c r="C3163" s="2">
        <v>46122</v>
      </c>
      <c r="D3163" s="3">
        <v>0.85811342592592588</v>
      </c>
      <c r="E3163" t="s">
        <v>33</v>
      </c>
      <c r="F3163">
        <v>2000</v>
      </c>
      <c r="G3163" t="s">
        <v>189</v>
      </c>
    </row>
    <row r="3164" spans="1:8">
      <c r="A3164" t="s">
        <v>3359</v>
      </c>
      <c r="B3164" t="s">
        <v>114</v>
      </c>
      <c r="C3164" s="2">
        <v>46040</v>
      </c>
      <c r="D3164" s="3">
        <v>0.1152777777777778</v>
      </c>
      <c r="E3164" t="s">
        <v>33</v>
      </c>
      <c r="F3164">
        <v>6000</v>
      </c>
      <c r="G3164" t="s">
        <v>189</v>
      </c>
    </row>
    <row r="3165" spans="1:8">
      <c r="A3165" t="s">
        <v>3360</v>
      </c>
      <c r="B3165" t="s">
        <v>7</v>
      </c>
      <c r="C3165" s="2">
        <v>46086</v>
      </c>
      <c r="D3165" s="3">
        <v>0.76652777777777781</v>
      </c>
      <c r="E3165" t="s">
        <v>33</v>
      </c>
      <c r="F3165">
        <v>500</v>
      </c>
      <c r="G3165" t="s">
        <v>189</v>
      </c>
    </row>
    <row r="3166" spans="1:8">
      <c r="A3166" t="s">
        <v>3361</v>
      </c>
      <c r="B3166" t="s">
        <v>150</v>
      </c>
      <c r="C3166" s="2">
        <v>45668</v>
      </c>
      <c r="D3166" s="3">
        <v>0.79104166666666664</v>
      </c>
      <c r="E3166" t="s">
        <v>33</v>
      </c>
      <c r="F3166">
        <v>1500</v>
      </c>
      <c r="G3166" t="s">
        <v>189</v>
      </c>
    </row>
    <row r="3167" spans="1:8">
      <c r="A3167" t="s">
        <v>3362</v>
      </c>
      <c r="B3167" t="s">
        <v>101</v>
      </c>
      <c r="C3167" s="2">
        <v>45848</v>
      </c>
      <c r="D3167" s="3">
        <v>0.83151620370370372</v>
      </c>
      <c r="E3167" t="s">
        <v>194</v>
      </c>
      <c r="F3167">
        <v>0</v>
      </c>
      <c r="G3167" t="s">
        <v>214</v>
      </c>
      <c r="H3167" t="s">
        <v>1215</v>
      </c>
    </row>
    <row r="3168" spans="1:8">
      <c r="A3168" t="s">
        <v>3363</v>
      </c>
      <c r="B3168" t="s">
        <v>160</v>
      </c>
      <c r="C3168" s="2">
        <v>45691</v>
      </c>
      <c r="D3168" s="3">
        <v>0.44069444444444439</v>
      </c>
      <c r="E3168" t="s">
        <v>211</v>
      </c>
      <c r="F3168">
        <v>0</v>
      </c>
      <c r="G3168" t="s">
        <v>189</v>
      </c>
    </row>
    <row r="3169" spans="1:8">
      <c r="A3169" t="s">
        <v>3364</v>
      </c>
      <c r="B3169" t="s">
        <v>102</v>
      </c>
      <c r="C3169" s="2">
        <v>45818</v>
      </c>
      <c r="D3169" s="3">
        <v>0.50850694444444444</v>
      </c>
      <c r="E3169" t="s">
        <v>33</v>
      </c>
      <c r="F3169">
        <v>500</v>
      </c>
      <c r="G3169" t="s">
        <v>214</v>
      </c>
      <c r="H3169" t="s">
        <v>1215</v>
      </c>
    </row>
    <row r="3170" spans="1:8">
      <c r="A3170" t="s">
        <v>3365</v>
      </c>
      <c r="B3170" t="s">
        <v>126</v>
      </c>
      <c r="C3170" s="2">
        <v>45726</v>
      </c>
      <c r="D3170" s="3">
        <v>0.16068287037037041</v>
      </c>
      <c r="E3170" t="s">
        <v>211</v>
      </c>
      <c r="F3170">
        <v>0</v>
      </c>
      <c r="G3170" t="s">
        <v>189</v>
      </c>
    </row>
    <row r="3171" spans="1:8">
      <c r="A3171" t="s">
        <v>3366</v>
      </c>
      <c r="B3171" t="s">
        <v>125</v>
      </c>
      <c r="C3171" s="2">
        <v>45718</v>
      </c>
      <c r="D3171" s="3">
        <v>0.33108796296296289</v>
      </c>
      <c r="E3171" t="s">
        <v>33</v>
      </c>
      <c r="F3171">
        <v>3000</v>
      </c>
      <c r="G3171" t="s">
        <v>189</v>
      </c>
    </row>
    <row r="3172" spans="1:8">
      <c r="A3172" t="s">
        <v>3367</v>
      </c>
      <c r="B3172" t="s">
        <v>172</v>
      </c>
      <c r="C3172" s="2">
        <v>45692</v>
      </c>
      <c r="D3172" s="3">
        <v>0.39278935185185188</v>
      </c>
      <c r="E3172" t="s">
        <v>33</v>
      </c>
      <c r="F3172">
        <v>6000</v>
      </c>
      <c r="G3172" t="s">
        <v>189</v>
      </c>
    </row>
    <row r="3173" spans="1:8">
      <c r="A3173" t="s">
        <v>3368</v>
      </c>
      <c r="B3173" t="s">
        <v>117</v>
      </c>
      <c r="C3173" s="2">
        <v>45871</v>
      </c>
      <c r="D3173" s="3">
        <v>0.74223379629629627</v>
      </c>
      <c r="E3173" t="s">
        <v>33</v>
      </c>
      <c r="F3173">
        <v>1500</v>
      </c>
      <c r="G3173" t="s">
        <v>189</v>
      </c>
    </row>
    <row r="3174" spans="1:8">
      <c r="A3174" t="s">
        <v>3369</v>
      </c>
      <c r="B3174" t="s">
        <v>112</v>
      </c>
      <c r="C3174" s="2">
        <v>46061</v>
      </c>
      <c r="D3174" s="3">
        <v>0.9010069444444444</v>
      </c>
      <c r="E3174" t="s">
        <v>33</v>
      </c>
      <c r="F3174">
        <v>6000</v>
      </c>
      <c r="G3174" t="s">
        <v>189</v>
      </c>
    </row>
    <row r="3175" spans="1:8">
      <c r="A3175" t="s">
        <v>3370</v>
      </c>
      <c r="B3175" t="s">
        <v>153</v>
      </c>
      <c r="C3175" s="2">
        <v>45894</v>
      </c>
      <c r="D3175" s="3">
        <v>0.32905092592592589</v>
      </c>
      <c r="E3175" t="s">
        <v>33</v>
      </c>
      <c r="F3175">
        <v>2500</v>
      </c>
      <c r="G3175" t="s">
        <v>189</v>
      </c>
    </row>
    <row r="3176" spans="1:8">
      <c r="A3176" t="s">
        <v>3371</v>
      </c>
      <c r="B3176" t="s">
        <v>155</v>
      </c>
      <c r="C3176" s="2">
        <v>45716</v>
      </c>
      <c r="D3176" s="3">
        <v>0.64013888888888892</v>
      </c>
      <c r="E3176" t="s">
        <v>33</v>
      </c>
      <c r="F3176">
        <v>3000</v>
      </c>
      <c r="G3176" t="s">
        <v>189</v>
      </c>
    </row>
    <row r="3177" spans="1:8">
      <c r="A3177" t="s">
        <v>3372</v>
      </c>
      <c r="B3177" t="s">
        <v>159</v>
      </c>
      <c r="C3177" s="2">
        <v>45795</v>
      </c>
      <c r="D3177" s="3">
        <v>0.92163194444444441</v>
      </c>
      <c r="E3177" t="s">
        <v>33</v>
      </c>
      <c r="F3177">
        <v>5000</v>
      </c>
      <c r="G3177" t="s">
        <v>189</v>
      </c>
    </row>
    <row r="3178" spans="1:8">
      <c r="A3178" t="s">
        <v>3373</v>
      </c>
      <c r="B3178" t="s">
        <v>85</v>
      </c>
      <c r="C3178" s="2">
        <v>46150</v>
      </c>
      <c r="D3178" s="3">
        <v>0.65096064814814814</v>
      </c>
      <c r="E3178" t="s">
        <v>33</v>
      </c>
      <c r="F3178">
        <v>1000</v>
      </c>
      <c r="G3178" t="s">
        <v>189</v>
      </c>
    </row>
    <row r="3179" spans="1:8">
      <c r="A3179" t="s">
        <v>3374</v>
      </c>
      <c r="B3179" t="s">
        <v>130</v>
      </c>
      <c r="C3179" s="2">
        <v>45844</v>
      </c>
      <c r="D3179" s="3">
        <v>0.74672453703703701</v>
      </c>
      <c r="E3179" t="s">
        <v>33</v>
      </c>
      <c r="F3179">
        <v>8000</v>
      </c>
      <c r="G3179" t="s">
        <v>189</v>
      </c>
    </row>
    <row r="3180" spans="1:8">
      <c r="A3180" t="s">
        <v>3375</v>
      </c>
      <c r="B3180" t="s">
        <v>138</v>
      </c>
      <c r="C3180" s="2">
        <v>46008</v>
      </c>
      <c r="D3180" s="3">
        <v>0.74312500000000004</v>
      </c>
      <c r="E3180" t="s">
        <v>33</v>
      </c>
      <c r="F3180">
        <v>1500</v>
      </c>
      <c r="G3180" t="s">
        <v>189</v>
      </c>
    </row>
    <row r="3181" spans="1:8">
      <c r="A3181" t="s">
        <v>3376</v>
      </c>
      <c r="B3181" t="s">
        <v>85</v>
      </c>
      <c r="C3181" s="2">
        <v>45892</v>
      </c>
      <c r="D3181" s="3">
        <v>0.26613425925925932</v>
      </c>
      <c r="E3181" t="s">
        <v>194</v>
      </c>
      <c r="F3181">
        <v>0</v>
      </c>
      <c r="G3181" t="s">
        <v>189</v>
      </c>
    </row>
    <row r="3182" spans="1:8">
      <c r="A3182" t="s">
        <v>3377</v>
      </c>
      <c r="B3182" t="s">
        <v>135</v>
      </c>
      <c r="C3182" s="2">
        <v>45938</v>
      </c>
      <c r="D3182" s="3">
        <v>0.63173611111111116</v>
      </c>
      <c r="E3182" t="s">
        <v>194</v>
      </c>
      <c r="F3182">
        <v>0</v>
      </c>
      <c r="G3182" t="s">
        <v>189</v>
      </c>
    </row>
    <row r="3183" spans="1:8">
      <c r="A3183" t="s">
        <v>3378</v>
      </c>
      <c r="B3183" t="s">
        <v>132</v>
      </c>
      <c r="C3183" s="2">
        <v>45915</v>
      </c>
      <c r="D3183" s="3">
        <v>0.58190972222222226</v>
      </c>
      <c r="E3183" t="s">
        <v>33</v>
      </c>
      <c r="F3183">
        <v>500</v>
      </c>
      <c r="G3183" t="s">
        <v>189</v>
      </c>
    </row>
    <row r="3184" spans="1:8">
      <c r="A3184" t="s">
        <v>3379</v>
      </c>
      <c r="B3184" t="s">
        <v>135</v>
      </c>
      <c r="C3184" s="2">
        <v>45781</v>
      </c>
      <c r="D3184" s="3">
        <v>0.65918981481481487</v>
      </c>
      <c r="E3184" t="s">
        <v>33</v>
      </c>
      <c r="F3184">
        <v>8000</v>
      </c>
      <c r="G3184" t="s">
        <v>189</v>
      </c>
    </row>
    <row r="3185" spans="1:7">
      <c r="A3185" t="s">
        <v>3380</v>
      </c>
      <c r="B3185" t="s">
        <v>165</v>
      </c>
      <c r="C3185" s="2">
        <v>46203</v>
      </c>
      <c r="D3185" s="3">
        <v>0.84785879629629635</v>
      </c>
      <c r="E3185" t="s">
        <v>33</v>
      </c>
      <c r="F3185">
        <v>500</v>
      </c>
      <c r="G3185" t="s">
        <v>189</v>
      </c>
    </row>
    <row r="3186" spans="1:7">
      <c r="A3186" t="s">
        <v>3381</v>
      </c>
      <c r="B3186" t="s">
        <v>171</v>
      </c>
      <c r="C3186" s="2">
        <v>45766</v>
      </c>
      <c r="D3186" s="3">
        <v>0.23905092592592589</v>
      </c>
      <c r="E3186" t="s">
        <v>211</v>
      </c>
      <c r="F3186">
        <v>0</v>
      </c>
      <c r="G3186" t="s">
        <v>189</v>
      </c>
    </row>
    <row r="3187" spans="1:7">
      <c r="A3187" t="s">
        <v>3382</v>
      </c>
      <c r="B3187" t="s">
        <v>121</v>
      </c>
      <c r="C3187" s="2">
        <v>45754</v>
      </c>
      <c r="D3187" s="3">
        <v>0.44917824074074081</v>
      </c>
      <c r="E3187" t="s">
        <v>33</v>
      </c>
      <c r="F3187">
        <v>8000</v>
      </c>
      <c r="G3187" t="s">
        <v>189</v>
      </c>
    </row>
    <row r="3188" spans="1:7">
      <c r="A3188" t="s">
        <v>3383</v>
      </c>
      <c r="B3188" t="s">
        <v>119</v>
      </c>
      <c r="C3188" s="2">
        <v>45901</v>
      </c>
      <c r="D3188" s="3">
        <v>0.75246527777777783</v>
      </c>
      <c r="E3188" t="s">
        <v>194</v>
      </c>
      <c r="F3188">
        <v>0</v>
      </c>
      <c r="G3188" t="s">
        <v>189</v>
      </c>
    </row>
    <row r="3189" spans="1:7">
      <c r="A3189" t="s">
        <v>3384</v>
      </c>
      <c r="B3189" t="s">
        <v>156</v>
      </c>
      <c r="C3189" s="2">
        <v>46130</v>
      </c>
      <c r="D3189" s="3">
        <v>0.71978009259259257</v>
      </c>
      <c r="E3189" t="s">
        <v>33</v>
      </c>
      <c r="F3189">
        <v>1500</v>
      </c>
      <c r="G3189" t="s">
        <v>189</v>
      </c>
    </row>
    <row r="3190" spans="1:7">
      <c r="A3190" t="s">
        <v>3385</v>
      </c>
      <c r="B3190" t="s">
        <v>175</v>
      </c>
      <c r="C3190" s="2">
        <v>45915</v>
      </c>
      <c r="D3190" s="3">
        <v>0.83964120370370365</v>
      </c>
      <c r="E3190" t="s">
        <v>33</v>
      </c>
      <c r="F3190">
        <v>2000</v>
      </c>
      <c r="G3190" t="s">
        <v>189</v>
      </c>
    </row>
    <row r="3191" spans="1:7">
      <c r="A3191" t="s">
        <v>3386</v>
      </c>
      <c r="B3191" t="s">
        <v>113</v>
      </c>
      <c r="C3191" s="2">
        <v>45987</v>
      </c>
      <c r="D3191" s="3">
        <v>0.77418981481481486</v>
      </c>
      <c r="E3191" t="s">
        <v>33</v>
      </c>
      <c r="F3191">
        <v>1500</v>
      </c>
      <c r="G3191" t="s">
        <v>189</v>
      </c>
    </row>
    <row r="3192" spans="1:7">
      <c r="A3192" t="s">
        <v>3387</v>
      </c>
      <c r="B3192" t="s">
        <v>7</v>
      </c>
      <c r="C3192" s="2">
        <v>45967</v>
      </c>
      <c r="D3192" s="3">
        <v>0.81285879629629632</v>
      </c>
      <c r="E3192" t="s">
        <v>33</v>
      </c>
      <c r="F3192">
        <v>5000</v>
      </c>
      <c r="G3192" t="s">
        <v>189</v>
      </c>
    </row>
    <row r="3193" spans="1:7">
      <c r="A3193" t="s">
        <v>3388</v>
      </c>
      <c r="B3193" t="s">
        <v>154</v>
      </c>
      <c r="C3193" s="2">
        <v>45861</v>
      </c>
      <c r="D3193" s="3">
        <v>0.95572916666666663</v>
      </c>
      <c r="E3193" t="s">
        <v>194</v>
      </c>
      <c r="F3193">
        <v>0</v>
      </c>
      <c r="G3193" t="s">
        <v>189</v>
      </c>
    </row>
    <row r="3194" spans="1:7">
      <c r="A3194" t="s">
        <v>3389</v>
      </c>
      <c r="B3194" t="s">
        <v>152</v>
      </c>
      <c r="C3194" s="2">
        <v>46098</v>
      </c>
      <c r="D3194" s="3">
        <v>0.51591435185185186</v>
      </c>
      <c r="E3194" t="s">
        <v>33</v>
      </c>
      <c r="F3194">
        <v>500</v>
      </c>
      <c r="G3194" t="s">
        <v>189</v>
      </c>
    </row>
    <row r="3195" spans="1:7">
      <c r="A3195" t="s">
        <v>3390</v>
      </c>
      <c r="B3195" t="s">
        <v>140</v>
      </c>
      <c r="C3195" s="2">
        <v>45954</v>
      </c>
      <c r="D3195" s="3">
        <v>0.92850694444444448</v>
      </c>
      <c r="E3195" t="s">
        <v>211</v>
      </c>
      <c r="F3195">
        <v>0</v>
      </c>
      <c r="G3195" t="s">
        <v>189</v>
      </c>
    </row>
    <row r="3196" spans="1:7">
      <c r="A3196" t="s">
        <v>3391</v>
      </c>
      <c r="B3196" t="s">
        <v>145</v>
      </c>
      <c r="C3196" s="2">
        <v>46025</v>
      </c>
      <c r="D3196" s="3">
        <v>0.77305555555555561</v>
      </c>
      <c r="E3196" t="s">
        <v>194</v>
      </c>
      <c r="F3196">
        <v>0</v>
      </c>
      <c r="G3196" t="s">
        <v>189</v>
      </c>
    </row>
    <row r="3197" spans="1:7">
      <c r="A3197" t="s">
        <v>3392</v>
      </c>
      <c r="B3197" t="s">
        <v>180</v>
      </c>
      <c r="C3197" s="2">
        <v>45986</v>
      </c>
      <c r="D3197" s="3">
        <v>0.78182870370370372</v>
      </c>
      <c r="E3197" t="s">
        <v>33</v>
      </c>
      <c r="F3197">
        <v>4000</v>
      </c>
      <c r="G3197" t="s">
        <v>189</v>
      </c>
    </row>
    <row r="3198" spans="1:7">
      <c r="A3198" t="s">
        <v>3393</v>
      </c>
      <c r="B3198" t="s">
        <v>74</v>
      </c>
      <c r="C3198" s="2">
        <v>46178</v>
      </c>
      <c r="D3198" s="3">
        <v>0.43759259259259259</v>
      </c>
      <c r="E3198" t="s">
        <v>33</v>
      </c>
      <c r="F3198">
        <v>1500</v>
      </c>
      <c r="G3198" t="s">
        <v>189</v>
      </c>
    </row>
    <row r="3199" spans="1:7">
      <c r="A3199" t="s">
        <v>3394</v>
      </c>
      <c r="B3199" t="s">
        <v>108</v>
      </c>
      <c r="C3199" s="2">
        <v>45984</v>
      </c>
      <c r="D3199" s="3">
        <v>0.75405092592592593</v>
      </c>
      <c r="E3199" t="s">
        <v>33</v>
      </c>
      <c r="F3199">
        <v>1500</v>
      </c>
      <c r="G3199" t="s">
        <v>189</v>
      </c>
    </row>
    <row r="3200" spans="1:7">
      <c r="A3200" t="s">
        <v>3395</v>
      </c>
      <c r="B3200" t="s">
        <v>102</v>
      </c>
      <c r="C3200" s="2">
        <v>45845</v>
      </c>
      <c r="D3200" s="3">
        <v>0.8338888888888889</v>
      </c>
      <c r="E3200" t="s">
        <v>33</v>
      </c>
      <c r="F3200">
        <v>1500</v>
      </c>
      <c r="G3200" t="s">
        <v>189</v>
      </c>
    </row>
    <row r="3201" spans="1:8">
      <c r="A3201" t="s">
        <v>3396</v>
      </c>
      <c r="B3201" t="s">
        <v>165</v>
      </c>
      <c r="C3201" s="2">
        <v>46073</v>
      </c>
      <c r="D3201" s="3">
        <v>0.37244212962962958</v>
      </c>
      <c r="E3201" t="s">
        <v>33</v>
      </c>
      <c r="F3201">
        <v>6000</v>
      </c>
      <c r="G3201" t="s">
        <v>189</v>
      </c>
    </row>
    <row r="3202" spans="1:8">
      <c r="A3202" t="s">
        <v>3397</v>
      </c>
      <c r="B3202" t="s">
        <v>156</v>
      </c>
      <c r="C3202" s="2">
        <v>45915</v>
      </c>
      <c r="D3202" s="3">
        <v>0.8618055555555556</v>
      </c>
      <c r="E3202" t="s">
        <v>33</v>
      </c>
      <c r="F3202">
        <v>1500</v>
      </c>
      <c r="G3202" t="s">
        <v>189</v>
      </c>
    </row>
    <row r="3203" spans="1:8">
      <c r="A3203" t="s">
        <v>3398</v>
      </c>
      <c r="B3203" t="s">
        <v>112</v>
      </c>
      <c r="C3203" s="2">
        <v>45938</v>
      </c>
      <c r="D3203" s="3">
        <v>0.27541666666666659</v>
      </c>
      <c r="E3203" t="s">
        <v>33</v>
      </c>
      <c r="F3203">
        <v>500</v>
      </c>
      <c r="G3203" t="s">
        <v>189</v>
      </c>
    </row>
    <row r="3204" spans="1:8">
      <c r="A3204" t="s">
        <v>3399</v>
      </c>
      <c r="B3204" t="s">
        <v>158</v>
      </c>
      <c r="C3204" s="2">
        <v>46085</v>
      </c>
      <c r="D3204" s="3">
        <v>0.57898148148148143</v>
      </c>
      <c r="E3204" t="s">
        <v>33</v>
      </c>
      <c r="F3204">
        <v>1500</v>
      </c>
      <c r="G3204" t="s">
        <v>189</v>
      </c>
    </row>
    <row r="3205" spans="1:8">
      <c r="A3205" t="s">
        <v>3400</v>
      </c>
      <c r="B3205" t="s">
        <v>7</v>
      </c>
      <c r="C3205" s="2">
        <v>45926</v>
      </c>
      <c r="D3205" s="3">
        <v>0.9148263888888889</v>
      </c>
      <c r="E3205" t="s">
        <v>194</v>
      </c>
      <c r="F3205">
        <v>0</v>
      </c>
      <c r="G3205" t="s">
        <v>189</v>
      </c>
    </row>
    <row r="3206" spans="1:8">
      <c r="A3206" t="s">
        <v>3401</v>
      </c>
      <c r="B3206" t="s">
        <v>155</v>
      </c>
      <c r="C3206" s="2">
        <v>46027</v>
      </c>
      <c r="D3206" s="3">
        <v>0.5910185185185185</v>
      </c>
      <c r="E3206" t="s">
        <v>33</v>
      </c>
      <c r="F3206">
        <v>2500</v>
      </c>
      <c r="G3206" t="s">
        <v>189</v>
      </c>
    </row>
    <row r="3207" spans="1:8">
      <c r="A3207" t="s">
        <v>3402</v>
      </c>
      <c r="B3207" t="s">
        <v>74</v>
      </c>
      <c r="C3207" s="2">
        <v>45895</v>
      </c>
      <c r="D3207" s="3">
        <v>0.71096064814814819</v>
      </c>
      <c r="E3207" t="s">
        <v>194</v>
      </c>
      <c r="F3207">
        <v>0</v>
      </c>
      <c r="G3207" t="s">
        <v>189</v>
      </c>
    </row>
    <row r="3208" spans="1:8">
      <c r="A3208" t="s">
        <v>3403</v>
      </c>
      <c r="B3208" t="s">
        <v>112</v>
      </c>
      <c r="C3208" s="2">
        <v>46037</v>
      </c>
      <c r="D3208" s="3">
        <v>0.81572916666666662</v>
      </c>
      <c r="E3208" t="s">
        <v>33</v>
      </c>
      <c r="F3208">
        <v>1500</v>
      </c>
      <c r="G3208" t="s">
        <v>189</v>
      </c>
    </row>
    <row r="3209" spans="1:8">
      <c r="A3209" t="s">
        <v>3404</v>
      </c>
      <c r="B3209" t="s">
        <v>140</v>
      </c>
      <c r="C3209" s="2">
        <v>45753</v>
      </c>
      <c r="D3209" s="3">
        <v>0.27585648148148151</v>
      </c>
      <c r="E3209" t="s">
        <v>33</v>
      </c>
      <c r="F3209">
        <v>500</v>
      </c>
      <c r="G3209" t="s">
        <v>189</v>
      </c>
    </row>
    <row r="3210" spans="1:8">
      <c r="A3210" t="s">
        <v>3405</v>
      </c>
      <c r="B3210" t="s">
        <v>134</v>
      </c>
      <c r="C3210" s="2">
        <v>45679</v>
      </c>
      <c r="D3210" s="3">
        <v>0.8815856481481481</v>
      </c>
      <c r="E3210" t="s">
        <v>33</v>
      </c>
      <c r="F3210">
        <v>500</v>
      </c>
      <c r="G3210" t="s">
        <v>189</v>
      </c>
    </row>
    <row r="3211" spans="1:8">
      <c r="A3211" t="s">
        <v>3406</v>
      </c>
      <c r="B3211" t="s">
        <v>116</v>
      </c>
      <c r="C3211" s="2">
        <v>46067</v>
      </c>
      <c r="D3211" s="3">
        <v>0.32207175925925918</v>
      </c>
      <c r="E3211" t="s">
        <v>33</v>
      </c>
      <c r="F3211">
        <v>500</v>
      </c>
      <c r="G3211" t="s">
        <v>189</v>
      </c>
    </row>
    <row r="3212" spans="1:8">
      <c r="A3212" t="s">
        <v>3407</v>
      </c>
      <c r="B3212" t="s">
        <v>136</v>
      </c>
      <c r="C3212" s="2">
        <v>45790</v>
      </c>
      <c r="D3212" s="3">
        <v>0.55121527777777779</v>
      </c>
      <c r="E3212" t="s">
        <v>33</v>
      </c>
      <c r="F3212">
        <v>3000</v>
      </c>
      <c r="G3212" t="s">
        <v>189</v>
      </c>
    </row>
    <row r="3213" spans="1:8">
      <c r="A3213" t="s">
        <v>3408</v>
      </c>
      <c r="B3213" t="s">
        <v>154</v>
      </c>
      <c r="C3213" s="2">
        <v>45991</v>
      </c>
      <c r="D3213" s="3">
        <v>0.38277777777777777</v>
      </c>
      <c r="E3213" t="s">
        <v>33</v>
      </c>
      <c r="F3213">
        <v>1000</v>
      </c>
      <c r="G3213" t="s">
        <v>189</v>
      </c>
    </row>
    <row r="3214" spans="1:8">
      <c r="A3214" t="s">
        <v>3409</v>
      </c>
      <c r="B3214" t="s">
        <v>135</v>
      </c>
      <c r="C3214" s="2">
        <v>45808</v>
      </c>
      <c r="D3214" s="3">
        <v>0.86327546296296298</v>
      </c>
      <c r="E3214" t="s">
        <v>33</v>
      </c>
      <c r="F3214">
        <v>2000</v>
      </c>
      <c r="G3214" t="s">
        <v>189</v>
      </c>
    </row>
    <row r="3215" spans="1:8">
      <c r="A3215" t="s">
        <v>3410</v>
      </c>
      <c r="B3215" t="s">
        <v>92</v>
      </c>
      <c r="C3215" s="2">
        <v>45670</v>
      </c>
      <c r="D3215" s="3">
        <v>0.74350694444444443</v>
      </c>
      <c r="E3215" t="s">
        <v>33</v>
      </c>
      <c r="F3215">
        <v>1000</v>
      </c>
      <c r="G3215" t="s">
        <v>214</v>
      </c>
      <c r="H3215" t="s">
        <v>42</v>
      </c>
    </row>
    <row r="3216" spans="1:8">
      <c r="A3216" t="s">
        <v>3411</v>
      </c>
      <c r="B3216" t="s">
        <v>96</v>
      </c>
      <c r="C3216" s="2">
        <v>45862</v>
      </c>
      <c r="D3216" s="3">
        <v>0.76692129629629635</v>
      </c>
      <c r="E3216" t="s">
        <v>33</v>
      </c>
      <c r="F3216">
        <v>2500</v>
      </c>
      <c r="G3216" t="s">
        <v>189</v>
      </c>
    </row>
    <row r="3217" spans="1:8">
      <c r="A3217" t="s">
        <v>3412</v>
      </c>
      <c r="B3217" t="s">
        <v>176</v>
      </c>
      <c r="C3217" s="2">
        <v>45859</v>
      </c>
      <c r="D3217" s="3">
        <v>0.64548611111111109</v>
      </c>
      <c r="E3217" t="s">
        <v>33</v>
      </c>
      <c r="F3217">
        <v>4000</v>
      </c>
      <c r="G3217" t="s">
        <v>189</v>
      </c>
    </row>
    <row r="3218" spans="1:8">
      <c r="A3218" t="s">
        <v>3413</v>
      </c>
      <c r="B3218" t="s">
        <v>142</v>
      </c>
      <c r="C3218" s="2">
        <v>46088</v>
      </c>
      <c r="D3218" s="3">
        <v>0.86668981481481477</v>
      </c>
      <c r="E3218" t="s">
        <v>33</v>
      </c>
      <c r="F3218">
        <v>2000</v>
      </c>
      <c r="G3218" t="s">
        <v>189</v>
      </c>
    </row>
    <row r="3219" spans="1:8">
      <c r="A3219" t="s">
        <v>3414</v>
      </c>
      <c r="B3219" t="s">
        <v>158</v>
      </c>
      <c r="C3219" s="2">
        <v>45957</v>
      </c>
      <c r="D3219" s="3">
        <v>0.33532407407407411</v>
      </c>
      <c r="E3219" t="s">
        <v>33</v>
      </c>
      <c r="F3219">
        <v>4000</v>
      </c>
      <c r="G3219" t="s">
        <v>189</v>
      </c>
    </row>
    <row r="3220" spans="1:8">
      <c r="A3220" t="s">
        <v>3415</v>
      </c>
      <c r="B3220" t="s">
        <v>141</v>
      </c>
      <c r="C3220" s="2">
        <v>45993</v>
      </c>
      <c r="D3220" s="3">
        <v>0.83787037037037038</v>
      </c>
      <c r="E3220" t="s">
        <v>33</v>
      </c>
      <c r="F3220">
        <v>500</v>
      </c>
      <c r="G3220" t="s">
        <v>214</v>
      </c>
      <c r="H3220" t="s">
        <v>1094</v>
      </c>
    </row>
    <row r="3221" spans="1:8">
      <c r="A3221" t="s">
        <v>3416</v>
      </c>
      <c r="B3221" t="s">
        <v>160</v>
      </c>
      <c r="C3221" s="2">
        <v>45851</v>
      </c>
      <c r="D3221" s="3">
        <v>0.36401620370370369</v>
      </c>
      <c r="E3221" t="s">
        <v>33</v>
      </c>
      <c r="F3221">
        <v>1500</v>
      </c>
      <c r="G3221" t="s">
        <v>189</v>
      </c>
    </row>
    <row r="3222" spans="1:8">
      <c r="A3222" t="s">
        <v>3417</v>
      </c>
      <c r="B3222" t="s">
        <v>109</v>
      </c>
      <c r="C3222" s="2">
        <v>46113</v>
      </c>
      <c r="D3222" s="3">
        <v>0.49255787037037041</v>
      </c>
      <c r="E3222" t="s">
        <v>33</v>
      </c>
      <c r="F3222">
        <v>5000</v>
      </c>
      <c r="G3222" t="s">
        <v>189</v>
      </c>
    </row>
    <row r="3223" spans="1:8">
      <c r="A3223" t="s">
        <v>3418</v>
      </c>
      <c r="B3223" t="s">
        <v>115</v>
      </c>
      <c r="C3223" s="2">
        <v>46011</v>
      </c>
      <c r="D3223" s="3">
        <v>0.59849537037037037</v>
      </c>
      <c r="E3223" t="s">
        <v>33</v>
      </c>
      <c r="F3223">
        <v>4000</v>
      </c>
      <c r="G3223" t="s">
        <v>189</v>
      </c>
    </row>
    <row r="3224" spans="1:8">
      <c r="A3224" t="s">
        <v>3419</v>
      </c>
      <c r="B3224" t="s">
        <v>138</v>
      </c>
      <c r="C3224" s="2">
        <v>45669</v>
      </c>
      <c r="D3224" s="3">
        <v>0.3717361111111111</v>
      </c>
      <c r="E3224" t="s">
        <v>194</v>
      </c>
      <c r="F3224">
        <v>0</v>
      </c>
      <c r="G3224" t="s">
        <v>189</v>
      </c>
    </row>
    <row r="3225" spans="1:8">
      <c r="A3225" t="s">
        <v>3420</v>
      </c>
      <c r="B3225" t="s">
        <v>109</v>
      </c>
      <c r="C3225" s="2">
        <v>46045</v>
      </c>
      <c r="D3225" s="3">
        <v>0.83918981481481481</v>
      </c>
      <c r="E3225" t="s">
        <v>33</v>
      </c>
      <c r="F3225">
        <v>500</v>
      </c>
      <c r="G3225" t="s">
        <v>189</v>
      </c>
    </row>
    <row r="3226" spans="1:8">
      <c r="A3226" t="s">
        <v>3421</v>
      </c>
      <c r="B3226" t="s">
        <v>140</v>
      </c>
      <c r="C3226" s="2">
        <v>45835</v>
      </c>
      <c r="D3226" s="3">
        <v>0.35261574074074081</v>
      </c>
      <c r="E3226" t="s">
        <v>33</v>
      </c>
      <c r="F3226">
        <v>1000</v>
      </c>
      <c r="G3226" t="s">
        <v>189</v>
      </c>
    </row>
    <row r="3227" spans="1:8">
      <c r="A3227" t="s">
        <v>3422</v>
      </c>
      <c r="B3227" t="s">
        <v>7</v>
      </c>
      <c r="C3227" s="2">
        <v>46005</v>
      </c>
      <c r="D3227" s="3">
        <v>0.41343750000000001</v>
      </c>
      <c r="E3227" t="s">
        <v>33</v>
      </c>
      <c r="F3227">
        <v>3000</v>
      </c>
      <c r="G3227" t="s">
        <v>189</v>
      </c>
    </row>
    <row r="3228" spans="1:8">
      <c r="A3228" t="s">
        <v>3423</v>
      </c>
      <c r="B3228" t="s">
        <v>115</v>
      </c>
      <c r="C3228" s="2">
        <v>45836</v>
      </c>
      <c r="D3228" s="3">
        <v>0.28214120370370371</v>
      </c>
      <c r="E3228" t="s">
        <v>33</v>
      </c>
      <c r="F3228">
        <v>8000</v>
      </c>
      <c r="G3228" t="s">
        <v>189</v>
      </c>
    </row>
    <row r="3229" spans="1:8">
      <c r="A3229" t="s">
        <v>3424</v>
      </c>
      <c r="B3229" t="s">
        <v>77</v>
      </c>
      <c r="C3229" s="2">
        <v>45883</v>
      </c>
      <c r="D3229" s="3">
        <v>0.62796296296296295</v>
      </c>
      <c r="E3229" t="s">
        <v>33</v>
      </c>
      <c r="F3229">
        <v>500</v>
      </c>
      <c r="G3229" t="s">
        <v>189</v>
      </c>
    </row>
    <row r="3230" spans="1:8">
      <c r="A3230" t="s">
        <v>3425</v>
      </c>
      <c r="B3230" t="s">
        <v>163</v>
      </c>
      <c r="C3230" s="2">
        <v>46078</v>
      </c>
      <c r="D3230" s="3">
        <v>0.76266203703703705</v>
      </c>
      <c r="E3230" t="s">
        <v>33</v>
      </c>
      <c r="F3230">
        <v>6000</v>
      </c>
      <c r="G3230" t="s">
        <v>189</v>
      </c>
    </row>
    <row r="3231" spans="1:8">
      <c r="A3231" t="s">
        <v>3426</v>
      </c>
      <c r="B3231" t="s">
        <v>108</v>
      </c>
      <c r="C3231" s="2">
        <v>46126</v>
      </c>
      <c r="D3231" s="3">
        <v>0.19888888888888889</v>
      </c>
      <c r="E3231" t="s">
        <v>33</v>
      </c>
      <c r="F3231">
        <v>5000</v>
      </c>
      <c r="G3231" t="s">
        <v>189</v>
      </c>
    </row>
    <row r="3232" spans="1:8">
      <c r="A3232" t="s">
        <v>3427</v>
      </c>
      <c r="B3232" t="s">
        <v>125</v>
      </c>
      <c r="C3232" s="2">
        <v>46083</v>
      </c>
      <c r="D3232" s="3">
        <v>0.43534722222222222</v>
      </c>
      <c r="E3232" t="s">
        <v>33</v>
      </c>
      <c r="F3232">
        <v>10000</v>
      </c>
      <c r="G3232" t="s">
        <v>189</v>
      </c>
    </row>
    <row r="3233" spans="1:7">
      <c r="A3233" t="s">
        <v>3428</v>
      </c>
      <c r="B3233" t="s">
        <v>177</v>
      </c>
      <c r="C3233" s="2">
        <v>45897</v>
      </c>
      <c r="D3233" s="3">
        <v>0.62489583333333332</v>
      </c>
      <c r="E3233" t="s">
        <v>211</v>
      </c>
      <c r="F3233">
        <v>0</v>
      </c>
      <c r="G3233" t="s">
        <v>189</v>
      </c>
    </row>
    <row r="3234" spans="1:7">
      <c r="A3234" t="s">
        <v>3429</v>
      </c>
      <c r="B3234" t="s">
        <v>128</v>
      </c>
      <c r="C3234" s="2">
        <v>45962</v>
      </c>
      <c r="D3234" s="3">
        <v>0.83718749999999997</v>
      </c>
      <c r="E3234" t="s">
        <v>33</v>
      </c>
      <c r="F3234">
        <v>6000</v>
      </c>
      <c r="G3234" t="s">
        <v>189</v>
      </c>
    </row>
    <row r="3235" spans="1:7">
      <c r="A3235" t="s">
        <v>3430</v>
      </c>
      <c r="B3235" t="s">
        <v>154</v>
      </c>
      <c r="C3235" s="2">
        <v>45692</v>
      </c>
      <c r="D3235" s="3">
        <v>0.88157407407407407</v>
      </c>
      <c r="E3235" t="s">
        <v>33</v>
      </c>
      <c r="F3235">
        <v>1500</v>
      </c>
      <c r="G3235" t="s">
        <v>189</v>
      </c>
    </row>
    <row r="3236" spans="1:7">
      <c r="A3236" t="s">
        <v>3431</v>
      </c>
      <c r="B3236" t="s">
        <v>92</v>
      </c>
      <c r="C3236" s="2">
        <v>45669</v>
      </c>
      <c r="D3236" s="3">
        <v>0.80510416666666662</v>
      </c>
      <c r="E3236" t="s">
        <v>33</v>
      </c>
      <c r="F3236">
        <v>5000</v>
      </c>
      <c r="G3236" t="s">
        <v>189</v>
      </c>
    </row>
    <row r="3237" spans="1:7">
      <c r="A3237" t="s">
        <v>3432</v>
      </c>
      <c r="B3237" t="s">
        <v>152</v>
      </c>
      <c r="C3237" s="2">
        <v>46052</v>
      </c>
      <c r="D3237" s="3">
        <v>5.2349537037037028E-2</v>
      </c>
      <c r="E3237" t="s">
        <v>33</v>
      </c>
      <c r="F3237">
        <v>4000</v>
      </c>
      <c r="G3237" t="s">
        <v>189</v>
      </c>
    </row>
    <row r="3238" spans="1:7">
      <c r="A3238" t="s">
        <v>3433</v>
      </c>
      <c r="B3238" t="s">
        <v>77</v>
      </c>
      <c r="C3238" s="2">
        <v>45891</v>
      </c>
      <c r="D3238" s="3">
        <v>0.7696412037037037</v>
      </c>
      <c r="E3238" t="s">
        <v>211</v>
      </c>
      <c r="F3238">
        <v>0</v>
      </c>
      <c r="G3238" t="s">
        <v>189</v>
      </c>
    </row>
    <row r="3239" spans="1:7">
      <c r="A3239" t="s">
        <v>3434</v>
      </c>
      <c r="B3239" t="s">
        <v>112</v>
      </c>
      <c r="C3239" s="2">
        <v>45874</v>
      </c>
      <c r="D3239" s="3">
        <v>0.10464120370370369</v>
      </c>
      <c r="E3239" t="s">
        <v>33</v>
      </c>
      <c r="F3239">
        <v>2000</v>
      </c>
      <c r="G3239" t="s">
        <v>189</v>
      </c>
    </row>
    <row r="3240" spans="1:7">
      <c r="A3240" t="s">
        <v>3435</v>
      </c>
      <c r="B3240" t="s">
        <v>132</v>
      </c>
      <c r="C3240" s="2">
        <v>46140</v>
      </c>
      <c r="D3240" s="3">
        <v>0.78954861111111108</v>
      </c>
      <c r="E3240" t="s">
        <v>33</v>
      </c>
      <c r="F3240">
        <v>1500</v>
      </c>
      <c r="G3240" t="s">
        <v>189</v>
      </c>
    </row>
    <row r="3241" spans="1:7">
      <c r="A3241" t="s">
        <v>3436</v>
      </c>
      <c r="B3241" t="s">
        <v>103</v>
      </c>
      <c r="C3241" s="2">
        <v>46088</v>
      </c>
      <c r="D3241" s="3">
        <v>0.62118055555555551</v>
      </c>
      <c r="E3241" t="s">
        <v>211</v>
      </c>
      <c r="F3241">
        <v>0</v>
      </c>
      <c r="G3241" t="s">
        <v>189</v>
      </c>
    </row>
    <row r="3242" spans="1:7">
      <c r="A3242" t="s">
        <v>3437</v>
      </c>
      <c r="B3242" t="s">
        <v>180</v>
      </c>
      <c r="C3242" s="2">
        <v>45741</v>
      </c>
      <c r="D3242" s="3">
        <v>0.74273148148148149</v>
      </c>
      <c r="E3242" t="s">
        <v>33</v>
      </c>
      <c r="F3242">
        <v>10000</v>
      </c>
      <c r="G3242" t="s">
        <v>189</v>
      </c>
    </row>
    <row r="3243" spans="1:7">
      <c r="A3243" t="s">
        <v>3438</v>
      </c>
      <c r="B3243" t="s">
        <v>123</v>
      </c>
      <c r="C3243" s="2">
        <v>45881</v>
      </c>
      <c r="D3243" s="3">
        <v>0.68174768518518514</v>
      </c>
      <c r="E3243" t="s">
        <v>33</v>
      </c>
      <c r="F3243">
        <v>500</v>
      </c>
      <c r="G3243" t="s">
        <v>189</v>
      </c>
    </row>
    <row r="3244" spans="1:7">
      <c r="A3244" t="s">
        <v>3439</v>
      </c>
      <c r="B3244" t="s">
        <v>177</v>
      </c>
      <c r="C3244" s="2">
        <v>45868</v>
      </c>
      <c r="D3244" s="3">
        <v>0.71758101851851852</v>
      </c>
      <c r="E3244" t="s">
        <v>33</v>
      </c>
      <c r="F3244">
        <v>1500</v>
      </c>
      <c r="G3244" t="s">
        <v>189</v>
      </c>
    </row>
    <row r="3245" spans="1:7">
      <c r="A3245" t="s">
        <v>3440</v>
      </c>
      <c r="B3245" t="s">
        <v>169</v>
      </c>
      <c r="C3245" s="2">
        <v>46173</v>
      </c>
      <c r="D3245" s="3">
        <v>0.80903935185185183</v>
      </c>
      <c r="E3245" t="s">
        <v>194</v>
      </c>
      <c r="F3245">
        <v>0</v>
      </c>
      <c r="G3245" t="s">
        <v>189</v>
      </c>
    </row>
    <row r="3246" spans="1:7">
      <c r="A3246" t="s">
        <v>3441</v>
      </c>
      <c r="B3246" t="s">
        <v>162</v>
      </c>
      <c r="C3246" s="2">
        <v>45988</v>
      </c>
      <c r="D3246" s="3">
        <v>0.87131944444444442</v>
      </c>
      <c r="E3246" t="s">
        <v>33</v>
      </c>
      <c r="F3246">
        <v>8000</v>
      </c>
      <c r="G3246" t="s">
        <v>189</v>
      </c>
    </row>
    <row r="3247" spans="1:7">
      <c r="A3247" t="s">
        <v>3442</v>
      </c>
      <c r="B3247" t="s">
        <v>93</v>
      </c>
      <c r="C3247" s="2">
        <v>46124</v>
      </c>
      <c r="D3247" s="3">
        <v>0.23743055555555559</v>
      </c>
      <c r="E3247" t="s">
        <v>33</v>
      </c>
      <c r="F3247">
        <v>1000</v>
      </c>
      <c r="G3247" t="s">
        <v>189</v>
      </c>
    </row>
    <row r="3248" spans="1:7">
      <c r="A3248" t="s">
        <v>3443</v>
      </c>
      <c r="B3248" t="s">
        <v>132</v>
      </c>
      <c r="C3248" s="2">
        <v>46111</v>
      </c>
      <c r="D3248" s="3">
        <v>0.1008449074074074</v>
      </c>
      <c r="E3248" t="s">
        <v>33</v>
      </c>
      <c r="F3248">
        <v>500</v>
      </c>
      <c r="G3248" t="s">
        <v>189</v>
      </c>
    </row>
    <row r="3249" spans="1:8">
      <c r="A3249" t="s">
        <v>3444</v>
      </c>
      <c r="B3249" t="s">
        <v>132</v>
      </c>
      <c r="C3249" s="2">
        <v>45824</v>
      </c>
      <c r="D3249" s="3">
        <v>0.7388541666666667</v>
      </c>
      <c r="E3249" t="s">
        <v>211</v>
      </c>
      <c r="F3249">
        <v>0</v>
      </c>
      <c r="G3249" t="s">
        <v>189</v>
      </c>
    </row>
    <row r="3250" spans="1:8">
      <c r="A3250" t="s">
        <v>3445</v>
      </c>
      <c r="B3250" t="s">
        <v>155</v>
      </c>
      <c r="C3250" s="2">
        <v>45839</v>
      </c>
      <c r="D3250" s="3">
        <v>0.81450231481481483</v>
      </c>
      <c r="E3250" t="s">
        <v>33</v>
      </c>
      <c r="F3250">
        <v>10000</v>
      </c>
      <c r="G3250" t="s">
        <v>214</v>
      </c>
      <c r="H3250" t="s">
        <v>1080</v>
      </c>
    </row>
    <row r="3251" spans="1:8">
      <c r="A3251" t="s">
        <v>3446</v>
      </c>
      <c r="B3251" t="s">
        <v>100</v>
      </c>
      <c r="C3251" s="2">
        <v>46160</v>
      </c>
      <c r="D3251" s="3">
        <v>0.29821759259259262</v>
      </c>
      <c r="E3251" t="s">
        <v>33</v>
      </c>
      <c r="F3251">
        <v>2000</v>
      </c>
      <c r="G3251" t="s">
        <v>189</v>
      </c>
    </row>
    <row r="3252" spans="1:8">
      <c r="A3252" t="s">
        <v>3447</v>
      </c>
      <c r="B3252" t="s">
        <v>110</v>
      </c>
      <c r="C3252" s="2">
        <v>46132</v>
      </c>
      <c r="D3252" s="3">
        <v>0.28331018518518519</v>
      </c>
      <c r="E3252" t="s">
        <v>211</v>
      </c>
      <c r="F3252">
        <v>0</v>
      </c>
      <c r="G3252" t="s">
        <v>189</v>
      </c>
    </row>
    <row r="3253" spans="1:8">
      <c r="A3253" t="s">
        <v>3448</v>
      </c>
      <c r="B3253" t="s">
        <v>120</v>
      </c>
      <c r="C3253" s="2">
        <v>45926</v>
      </c>
      <c r="D3253" s="3">
        <v>0.35923611111111109</v>
      </c>
      <c r="E3253" t="s">
        <v>33</v>
      </c>
      <c r="F3253">
        <v>2000</v>
      </c>
      <c r="G3253" t="s">
        <v>189</v>
      </c>
    </row>
    <row r="3254" spans="1:8">
      <c r="A3254" t="s">
        <v>3449</v>
      </c>
      <c r="B3254" t="s">
        <v>156</v>
      </c>
      <c r="C3254" s="2">
        <v>45898</v>
      </c>
      <c r="D3254" s="3">
        <v>0.92063657407407407</v>
      </c>
      <c r="E3254" t="s">
        <v>194</v>
      </c>
      <c r="F3254">
        <v>0</v>
      </c>
      <c r="G3254" t="s">
        <v>214</v>
      </c>
      <c r="H3254" t="s">
        <v>42</v>
      </c>
    </row>
    <row r="3255" spans="1:8">
      <c r="A3255" t="s">
        <v>3450</v>
      </c>
      <c r="B3255" t="s">
        <v>168</v>
      </c>
      <c r="C3255" s="2">
        <v>45677</v>
      </c>
      <c r="D3255" s="3">
        <v>0.30751157407407409</v>
      </c>
      <c r="E3255" t="s">
        <v>33</v>
      </c>
      <c r="F3255">
        <v>4000</v>
      </c>
      <c r="G3255" t="s">
        <v>189</v>
      </c>
    </row>
    <row r="3256" spans="1:8">
      <c r="A3256" t="s">
        <v>3451</v>
      </c>
      <c r="B3256" t="s">
        <v>129</v>
      </c>
      <c r="C3256" s="2">
        <v>45841</v>
      </c>
      <c r="D3256" s="3">
        <v>0.22351851851851851</v>
      </c>
      <c r="E3256" t="s">
        <v>33</v>
      </c>
      <c r="F3256">
        <v>2000</v>
      </c>
      <c r="G3256" t="s">
        <v>189</v>
      </c>
    </row>
    <row r="3257" spans="1:8">
      <c r="A3257" t="s">
        <v>3452</v>
      </c>
      <c r="B3257" t="s">
        <v>114</v>
      </c>
      <c r="C3257" s="2">
        <v>46201</v>
      </c>
      <c r="D3257" s="3">
        <v>0.34530092592592587</v>
      </c>
      <c r="E3257" t="s">
        <v>33</v>
      </c>
      <c r="F3257">
        <v>6000</v>
      </c>
      <c r="G3257" t="s">
        <v>189</v>
      </c>
    </row>
    <row r="3258" spans="1:8">
      <c r="A3258" t="s">
        <v>3453</v>
      </c>
      <c r="B3258" t="s">
        <v>116</v>
      </c>
      <c r="C3258" s="2">
        <v>45909</v>
      </c>
      <c r="D3258" s="3">
        <v>0.82232638888888887</v>
      </c>
      <c r="E3258" t="s">
        <v>194</v>
      </c>
      <c r="F3258">
        <v>0</v>
      </c>
      <c r="G3258" t="s">
        <v>189</v>
      </c>
    </row>
    <row r="3259" spans="1:8">
      <c r="A3259" t="s">
        <v>3454</v>
      </c>
      <c r="B3259" t="s">
        <v>175</v>
      </c>
      <c r="C3259" s="2">
        <v>45735</v>
      </c>
      <c r="D3259" s="3">
        <v>0.64869212962962963</v>
      </c>
      <c r="E3259" t="s">
        <v>33</v>
      </c>
      <c r="F3259">
        <v>6000</v>
      </c>
      <c r="G3259" t="s">
        <v>189</v>
      </c>
    </row>
    <row r="3260" spans="1:8">
      <c r="A3260" t="s">
        <v>3455</v>
      </c>
      <c r="B3260" t="s">
        <v>7</v>
      </c>
      <c r="C3260" s="2">
        <v>46053</v>
      </c>
      <c r="D3260" s="3">
        <v>0.73700231481481482</v>
      </c>
      <c r="E3260" t="s">
        <v>33</v>
      </c>
      <c r="F3260">
        <v>10000</v>
      </c>
      <c r="G3260" t="s">
        <v>189</v>
      </c>
    </row>
    <row r="3261" spans="1:8">
      <c r="A3261" t="s">
        <v>3456</v>
      </c>
      <c r="B3261" t="s">
        <v>163</v>
      </c>
      <c r="C3261" s="2">
        <v>46198</v>
      </c>
      <c r="D3261" s="3">
        <v>0.74222222222222223</v>
      </c>
      <c r="E3261" t="s">
        <v>211</v>
      </c>
      <c r="F3261">
        <v>0</v>
      </c>
      <c r="G3261" t="s">
        <v>189</v>
      </c>
    </row>
    <row r="3262" spans="1:8">
      <c r="A3262" t="s">
        <v>3457</v>
      </c>
      <c r="B3262" t="s">
        <v>129</v>
      </c>
      <c r="C3262" s="2">
        <v>45916</v>
      </c>
      <c r="D3262" s="3">
        <v>0.85969907407407409</v>
      </c>
      <c r="E3262" t="s">
        <v>194</v>
      </c>
      <c r="F3262">
        <v>0</v>
      </c>
      <c r="G3262" t="s">
        <v>189</v>
      </c>
    </row>
    <row r="3263" spans="1:8">
      <c r="A3263" t="s">
        <v>3458</v>
      </c>
      <c r="B3263" t="s">
        <v>164</v>
      </c>
      <c r="C3263" s="2">
        <v>46181</v>
      </c>
      <c r="D3263" s="3">
        <v>0.25013888888888891</v>
      </c>
      <c r="E3263" t="s">
        <v>211</v>
      </c>
      <c r="F3263">
        <v>0</v>
      </c>
      <c r="G3263" t="s">
        <v>189</v>
      </c>
    </row>
    <row r="3264" spans="1:8">
      <c r="A3264" t="s">
        <v>3459</v>
      </c>
      <c r="B3264" t="s">
        <v>92</v>
      </c>
      <c r="C3264" s="2">
        <v>46145</v>
      </c>
      <c r="D3264" s="3">
        <v>0.2348263888888889</v>
      </c>
      <c r="E3264" t="s">
        <v>33</v>
      </c>
      <c r="F3264">
        <v>2500</v>
      </c>
      <c r="G3264" t="s">
        <v>189</v>
      </c>
    </row>
    <row r="3265" spans="1:8">
      <c r="A3265" t="s">
        <v>3460</v>
      </c>
      <c r="B3265" t="s">
        <v>81</v>
      </c>
      <c r="C3265" s="2">
        <v>45866</v>
      </c>
      <c r="D3265" s="3">
        <v>0.11150462962962961</v>
      </c>
      <c r="E3265" t="s">
        <v>33</v>
      </c>
      <c r="F3265">
        <v>10000</v>
      </c>
      <c r="G3265" t="s">
        <v>189</v>
      </c>
    </row>
    <row r="3266" spans="1:8">
      <c r="A3266" t="s">
        <v>3461</v>
      </c>
      <c r="B3266" t="s">
        <v>84</v>
      </c>
      <c r="C3266" s="2">
        <v>46123</v>
      </c>
      <c r="D3266" s="3">
        <v>0.3399652777777778</v>
      </c>
      <c r="E3266" t="s">
        <v>33</v>
      </c>
      <c r="F3266">
        <v>4000</v>
      </c>
      <c r="G3266" t="s">
        <v>189</v>
      </c>
    </row>
    <row r="3267" spans="1:8">
      <c r="A3267" t="s">
        <v>3462</v>
      </c>
      <c r="B3267" t="s">
        <v>164</v>
      </c>
      <c r="C3267" s="2">
        <v>45961</v>
      </c>
      <c r="D3267" s="3">
        <v>0.82885416666666667</v>
      </c>
      <c r="E3267" t="s">
        <v>33</v>
      </c>
      <c r="F3267">
        <v>500</v>
      </c>
      <c r="G3267" t="s">
        <v>189</v>
      </c>
    </row>
    <row r="3268" spans="1:8">
      <c r="A3268" t="s">
        <v>3463</v>
      </c>
      <c r="B3268" t="s">
        <v>74</v>
      </c>
      <c r="C3268" s="2">
        <v>46126</v>
      </c>
      <c r="D3268" s="3">
        <v>0.31437500000000002</v>
      </c>
      <c r="E3268" t="s">
        <v>33</v>
      </c>
      <c r="F3268">
        <v>3000</v>
      </c>
      <c r="G3268" t="s">
        <v>214</v>
      </c>
      <c r="H3268" t="s">
        <v>1215</v>
      </c>
    </row>
    <row r="3269" spans="1:8">
      <c r="A3269" t="s">
        <v>3464</v>
      </c>
      <c r="B3269" t="s">
        <v>163</v>
      </c>
      <c r="C3269" s="2">
        <v>46136</v>
      </c>
      <c r="D3269" s="3">
        <v>0.71185185185185185</v>
      </c>
      <c r="E3269" t="s">
        <v>33</v>
      </c>
      <c r="F3269">
        <v>500</v>
      </c>
      <c r="G3269" t="s">
        <v>189</v>
      </c>
    </row>
    <row r="3270" spans="1:8">
      <c r="A3270" t="s">
        <v>3465</v>
      </c>
      <c r="B3270" t="s">
        <v>156</v>
      </c>
      <c r="C3270" s="2">
        <v>45773</v>
      </c>
      <c r="D3270" s="3">
        <v>0.78954861111111108</v>
      </c>
      <c r="E3270" t="s">
        <v>33</v>
      </c>
      <c r="F3270">
        <v>1000</v>
      </c>
      <c r="G3270" t="s">
        <v>189</v>
      </c>
    </row>
    <row r="3271" spans="1:8">
      <c r="A3271" t="s">
        <v>3466</v>
      </c>
      <c r="B3271" t="s">
        <v>141</v>
      </c>
      <c r="C3271" s="2">
        <v>46073</v>
      </c>
      <c r="D3271" s="3">
        <v>0.54207175925925921</v>
      </c>
      <c r="E3271" t="s">
        <v>33</v>
      </c>
      <c r="F3271">
        <v>1500</v>
      </c>
      <c r="G3271" t="s">
        <v>189</v>
      </c>
    </row>
    <row r="3272" spans="1:8">
      <c r="A3272" t="s">
        <v>3467</v>
      </c>
      <c r="B3272" t="s">
        <v>111</v>
      </c>
      <c r="C3272" s="2">
        <v>45780</v>
      </c>
      <c r="D3272" s="3">
        <v>0.65333333333333332</v>
      </c>
      <c r="E3272" t="s">
        <v>194</v>
      </c>
      <c r="F3272">
        <v>0</v>
      </c>
      <c r="G3272" t="s">
        <v>214</v>
      </c>
      <c r="H3272" t="s">
        <v>1094</v>
      </c>
    </row>
    <row r="3273" spans="1:8">
      <c r="A3273" t="s">
        <v>3468</v>
      </c>
      <c r="B3273" t="s">
        <v>104</v>
      </c>
      <c r="C3273" s="2">
        <v>45928</v>
      </c>
      <c r="D3273" s="3">
        <v>0.46759259259259262</v>
      </c>
      <c r="E3273" t="s">
        <v>194</v>
      </c>
      <c r="F3273">
        <v>0</v>
      </c>
      <c r="G3273" t="s">
        <v>189</v>
      </c>
    </row>
    <row r="3274" spans="1:8">
      <c r="A3274" t="s">
        <v>3469</v>
      </c>
      <c r="B3274" t="s">
        <v>164</v>
      </c>
      <c r="C3274" s="2">
        <v>45846</v>
      </c>
      <c r="D3274" s="3">
        <v>0.72329861111111116</v>
      </c>
      <c r="E3274" t="s">
        <v>33</v>
      </c>
      <c r="F3274">
        <v>5000</v>
      </c>
      <c r="G3274" t="s">
        <v>189</v>
      </c>
    </row>
    <row r="3275" spans="1:8">
      <c r="A3275" t="s">
        <v>3470</v>
      </c>
      <c r="B3275" t="s">
        <v>87</v>
      </c>
      <c r="C3275" s="2">
        <v>45840</v>
      </c>
      <c r="D3275" s="3">
        <v>7.4513888888888893E-2</v>
      </c>
      <c r="E3275" t="s">
        <v>194</v>
      </c>
      <c r="F3275">
        <v>0</v>
      </c>
      <c r="G3275" t="s">
        <v>189</v>
      </c>
    </row>
    <row r="3276" spans="1:8">
      <c r="A3276" t="s">
        <v>3471</v>
      </c>
      <c r="B3276" t="s">
        <v>98</v>
      </c>
      <c r="C3276" s="2">
        <v>45963</v>
      </c>
      <c r="D3276" s="3">
        <v>0.3724884259259259</v>
      </c>
      <c r="E3276" t="s">
        <v>33</v>
      </c>
      <c r="F3276">
        <v>8000</v>
      </c>
      <c r="G3276" t="s">
        <v>189</v>
      </c>
    </row>
    <row r="3277" spans="1:8">
      <c r="A3277" t="s">
        <v>3472</v>
      </c>
      <c r="B3277" t="s">
        <v>89</v>
      </c>
      <c r="C3277" s="2">
        <v>45817</v>
      </c>
      <c r="D3277" s="3">
        <v>0.93707175925925923</v>
      </c>
      <c r="E3277" t="s">
        <v>33</v>
      </c>
      <c r="F3277">
        <v>1500</v>
      </c>
      <c r="G3277" t="s">
        <v>189</v>
      </c>
    </row>
    <row r="3278" spans="1:8">
      <c r="A3278" t="s">
        <v>3473</v>
      </c>
      <c r="B3278" t="s">
        <v>115</v>
      </c>
      <c r="C3278" s="2">
        <v>46120</v>
      </c>
      <c r="D3278" s="3">
        <v>0.62012731481481487</v>
      </c>
      <c r="E3278" t="s">
        <v>33</v>
      </c>
      <c r="F3278">
        <v>2000</v>
      </c>
      <c r="G3278" t="s">
        <v>189</v>
      </c>
    </row>
    <row r="3279" spans="1:8">
      <c r="A3279" t="s">
        <v>3474</v>
      </c>
      <c r="B3279" t="s">
        <v>164</v>
      </c>
      <c r="C3279" s="2">
        <v>46117</v>
      </c>
      <c r="D3279" s="3">
        <v>4.0833333333333333E-2</v>
      </c>
      <c r="E3279" t="s">
        <v>33</v>
      </c>
      <c r="F3279">
        <v>4000</v>
      </c>
      <c r="G3279" t="s">
        <v>189</v>
      </c>
    </row>
    <row r="3280" spans="1:8">
      <c r="A3280" t="s">
        <v>3475</v>
      </c>
      <c r="B3280" t="s">
        <v>178</v>
      </c>
      <c r="C3280" s="2">
        <v>45973</v>
      </c>
      <c r="D3280" s="3">
        <v>0.1404398148148148</v>
      </c>
      <c r="E3280" t="s">
        <v>33</v>
      </c>
      <c r="F3280">
        <v>4000</v>
      </c>
      <c r="G3280" t="s">
        <v>189</v>
      </c>
    </row>
    <row r="3281" spans="1:8">
      <c r="A3281" t="s">
        <v>3476</v>
      </c>
      <c r="B3281" t="s">
        <v>177</v>
      </c>
      <c r="C3281" s="2">
        <v>45739</v>
      </c>
      <c r="D3281" s="3">
        <v>0.78643518518518518</v>
      </c>
      <c r="E3281" t="s">
        <v>194</v>
      </c>
      <c r="F3281">
        <v>0</v>
      </c>
      <c r="G3281" t="s">
        <v>189</v>
      </c>
    </row>
    <row r="3282" spans="1:8">
      <c r="A3282" t="s">
        <v>3477</v>
      </c>
      <c r="B3282" t="s">
        <v>116</v>
      </c>
      <c r="C3282" s="2">
        <v>45674</v>
      </c>
      <c r="D3282" s="3">
        <v>0.95515046296296291</v>
      </c>
      <c r="E3282" t="s">
        <v>194</v>
      </c>
      <c r="F3282">
        <v>0</v>
      </c>
      <c r="G3282" t="s">
        <v>189</v>
      </c>
    </row>
    <row r="3283" spans="1:8">
      <c r="A3283" t="s">
        <v>3478</v>
      </c>
      <c r="B3283" t="s">
        <v>146</v>
      </c>
      <c r="C3283" s="2">
        <v>45808</v>
      </c>
      <c r="D3283" s="3">
        <v>0.33038194444444452</v>
      </c>
      <c r="E3283" t="s">
        <v>33</v>
      </c>
      <c r="F3283">
        <v>5000</v>
      </c>
      <c r="G3283" t="s">
        <v>189</v>
      </c>
    </row>
    <row r="3284" spans="1:8">
      <c r="A3284" t="s">
        <v>3479</v>
      </c>
      <c r="B3284" t="s">
        <v>128</v>
      </c>
      <c r="C3284" s="2">
        <v>45941</v>
      </c>
      <c r="D3284" s="3">
        <v>0.89266203703703706</v>
      </c>
      <c r="E3284" t="s">
        <v>33</v>
      </c>
      <c r="F3284">
        <v>2000</v>
      </c>
      <c r="G3284" t="s">
        <v>214</v>
      </c>
      <c r="H3284" t="s">
        <v>1215</v>
      </c>
    </row>
    <row r="3285" spans="1:8">
      <c r="A3285" t="s">
        <v>3480</v>
      </c>
      <c r="B3285" t="s">
        <v>135</v>
      </c>
      <c r="C3285" s="2">
        <v>45697</v>
      </c>
      <c r="D3285" s="3">
        <v>0.57741898148148152</v>
      </c>
      <c r="E3285" t="s">
        <v>33</v>
      </c>
      <c r="F3285">
        <v>8000</v>
      </c>
      <c r="G3285" t="s">
        <v>214</v>
      </c>
      <c r="H3285" t="s">
        <v>1094</v>
      </c>
    </row>
    <row r="3286" spans="1:8">
      <c r="A3286" t="s">
        <v>3481</v>
      </c>
      <c r="B3286" t="s">
        <v>117</v>
      </c>
      <c r="C3286" s="2">
        <v>45733</v>
      </c>
      <c r="D3286" s="3">
        <v>0.3175810185185185</v>
      </c>
      <c r="E3286" t="s">
        <v>33</v>
      </c>
      <c r="F3286">
        <v>5000</v>
      </c>
      <c r="G3286" t="s">
        <v>214</v>
      </c>
      <c r="H3286" t="s">
        <v>1215</v>
      </c>
    </row>
    <row r="3287" spans="1:8">
      <c r="A3287" t="s">
        <v>3482</v>
      </c>
      <c r="B3287" t="s">
        <v>96</v>
      </c>
      <c r="C3287" s="2">
        <v>45709</v>
      </c>
      <c r="D3287" s="3">
        <v>0.92474537037037041</v>
      </c>
      <c r="E3287" t="s">
        <v>33</v>
      </c>
      <c r="F3287">
        <v>1500</v>
      </c>
      <c r="G3287" t="s">
        <v>189</v>
      </c>
    </row>
    <row r="3288" spans="1:8">
      <c r="A3288" t="s">
        <v>3483</v>
      </c>
      <c r="B3288" t="s">
        <v>133</v>
      </c>
      <c r="C3288" s="2">
        <v>45789</v>
      </c>
      <c r="D3288" s="3">
        <v>6.0011574074074071E-2</v>
      </c>
      <c r="E3288" t="s">
        <v>33</v>
      </c>
      <c r="F3288">
        <v>5000</v>
      </c>
      <c r="G3288" t="s">
        <v>214</v>
      </c>
      <c r="H3288" t="s">
        <v>1080</v>
      </c>
    </row>
    <row r="3289" spans="1:8">
      <c r="A3289" t="s">
        <v>3484</v>
      </c>
      <c r="B3289" t="s">
        <v>155</v>
      </c>
      <c r="C3289" s="2">
        <v>46075</v>
      </c>
      <c r="D3289" s="3">
        <v>0.37317129629629631</v>
      </c>
      <c r="E3289" t="s">
        <v>33</v>
      </c>
      <c r="F3289">
        <v>8000</v>
      </c>
      <c r="G3289" t="s">
        <v>189</v>
      </c>
    </row>
    <row r="3290" spans="1:8">
      <c r="A3290" t="s">
        <v>3485</v>
      </c>
      <c r="B3290" t="s">
        <v>157</v>
      </c>
      <c r="C3290" s="2">
        <v>45816</v>
      </c>
      <c r="D3290" s="3">
        <v>0.74141203703703706</v>
      </c>
      <c r="E3290" t="s">
        <v>194</v>
      </c>
      <c r="F3290">
        <v>0</v>
      </c>
      <c r="G3290" t="s">
        <v>189</v>
      </c>
    </row>
    <row r="3291" spans="1:8">
      <c r="A3291" t="s">
        <v>3486</v>
      </c>
      <c r="B3291" t="s">
        <v>112</v>
      </c>
      <c r="C3291" s="2">
        <v>45878</v>
      </c>
      <c r="D3291" s="3">
        <v>0.52484953703703707</v>
      </c>
      <c r="E3291" t="s">
        <v>33</v>
      </c>
      <c r="F3291">
        <v>4000</v>
      </c>
      <c r="G3291" t="s">
        <v>189</v>
      </c>
    </row>
    <row r="3292" spans="1:8">
      <c r="A3292" t="s">
        <v>3487</v>
      </c>
      <c r="B3292" t="s">
        <v>140</v>
      </c>
      <c r="C3292" s="2">
        <v>46165</v>
      </c>
      <c r="D3292" s="3">
        <v>0.63290509259259264</v>
      </c>
      <c r="E3292" t="s">
        <v>211</v>
      </c>
      <c r="F3292">
        <v>0</v>
      </c>
      <c r="G3292" t="s">
        <v>189</v>
      </c>
    </row>
    <row r="3293" spans="1:8">
      <c r="A3293" t="s">
        <v>3488</v>
      </c>
      <c r="B3293" t="s">
        <v>119</v>
      </c>
      <c r="C3293" s="2">
        <v>45782</v>
      </c>
      <c r="D3293" s="3">
        <v>0.39804398148148151</v>
      </c>
      <c r="E3293" t="s">
        <v>33</v>
      </c>
      <c r="F3293">
        <v>2500</v>
      </c>
      <c r="G3293" t="s">
        <v>189</v>
      </c>
    </row>
    <row r="3294" spans="1:8">
      <c r="A3294" t="s">
        <v>3489</v>
      </c>
      <c r="B3294" t="s">
        <v>112</v>
      </c>
      <c r="C3294" s="2">
        <v>45755</v>
      </c>
      <c r="D3294" s="3">
        <v>0.5267708333333333</v>
      </c>
      <c r="E3294" t="s">
        <v>194</v>
      </c>
      <c r="F3294">
        <v>0</v>
      </c>
      <c r="G3294" t="s">
        <v>214</v>
      </c>
      <c r="H3294" t="s">
        <v>1080</v>
      </c>
    </row>
    <row r="3295" spans="1:8">
      <c r="A3295" t="s">
        <v>3490</v>
      </c>
      <c r="B3295" t="s">
        <v>87</v>
      </c>
      <c r="C3295" s="2">
        <v>45816</v>
      </c>
      <c r="D3295" s="3">
        <v>0.97569444444444442</v>
      </c>
      <c r="E3295" t="s">
        <v>33</v>
      </c>
      <c r="F3295">
        <v>1000</v>
      </c>
      <c r="G3295" t="s">
        <v>189</v>
      </c>
    </row>
    <row r="3296" spans="1:8">
      <c r="A3296" t="s">
        <v>3491</v>
      </c>
      <c r="B3296" t="s">
        <v>81</v>
      </c>
      <c r="C3296" s="2">
        <v>46135</v>
      </c>
      <c r="D3296" s="3">
        <v>0.88186342592592593</v>
      </c>
      <c r="E3296" t="s">
        <v>33</v>
      </c>
      <c r="F3296">
        <v>1000</v>
      </c>
      <c r="G3296" t="s">
        <v>214</v>
      </c>
      <c r="H3296" t="s">
        <v>42</v>
      </c>
    </row>
    <row r="3297" spans="1:8">
      <c r="A3297" t="s">
        <v>3492</v>
      </c>
      <c r="B3297" t="s">
        <v>175</v>
      </c>
      <c r="C3297" s="2">
        <v>45890</v>
      </c>
      <c r="D3297" s="3">
        <v>0.87173611111111116</v>
      </c>
      <c r="E3297" t="s">
        <v>194</v>
      </c>
      <c r="F3297">
        <v>0</v>
      </c>
      <c r="G3297" t="s">
        <v>189</v>
      </c>
    </row>
    <row r="3298" spans="1:8">
      <c r="A3298" t="s">
        <v>3493</v>
      </c>
      <c r="B3298" t="s">
        <v>108</v>
      </c>
      <c r="C3298" s="2">
        <v>45965</v>
      </c>
      <c r="D3298" s="3">
        <v>0.30107638888888888</v>
      </c>
      <c r="E3298" t="s">
        <v>194</v>
      </c>
      <c r="F3298">
        <v>0</v>
      </c>
      <c r="G3298" t="s">
        <v>189</v>
      </c>
    </row>
    <row r="3299" spans="1:8">
      <c r="A3299" t="s">
        <v>3494</v>
      </c>
      <c r="B3299" t="s">
        <v>99</v>
      </c>
      <c r="C3299" s="2">
        <v>46139</v>
      </c>
      <c r="D3299" s="3">
        <v>0.3178125</v>
      </c>
      <c r="E3299" t="s">
        <v>33</v>
      </c>
      <c r="F3299">
        <v>10000</v>
      </c>
      <c r="G3299" t="s">
        <v>189</v>
      </c>
    </row>
    <row r="3300" spans="1:8">
      <c r="A3300" t="s">
        <v>3495</v>
      </c>
      <c r="B3300" t="s">
        <v>166</v>
      </c>
      <c r="C3300" s="2">
        <v>46050</v>
      </c>
      <c r="D3300" s="3">
        <v>0.49155092592592592</v>
      </c>
      <c r="E3300" t="s">
        <v>33</v>
      </c>
      <c r="F3300">
        <v>1500</v>
      </c>
      <c r="G3300" t="s">
        <v>189</v>
      </c>
    </row>
    <row r="3301" spans="1:8">
      <c r="A3301" t="s">
        <v>3496</v>
      </c>
      <c r="B3301" t="s">
        <v>71</v>
      </c>
      <c r="C3301" s="2">
        <v>45995</v>
      </c>
      <c r="D3301" s="3">
        <v>0.74005787037037041</v>
      </c>
      <c r="E3301" t="s">
        <v>33</v>
      </c>
      <c r="F3301">
        <v>6000</v>
      </c>
      <c r="G3301" t="s">
        <v>189</v>
      </c>
    </row>
    <row r="3302" spans="1:8">
      <c r="A3302" t="s">
        <v>3497</v>
      </c>
      <c r="B3302" t="s">
        <v>124</v>
      </c>
      <c r="C3302" s="2">
        <v>45895</v>
      </c>
      <c r="D3302" s="3">
        <v>0.1246643518518518</v>
      </c>
      <c r="E3302" t="s">
        <v>261</v>
      </c>
      <c r="F3302">
        <v>10000</v>
      </c>
      <c r="G3302" t="s">
        <v>189</v>
      </c>
    </row>
    <row r="3303" spans="1:8">
      <c r="A3303" t="s">
        <v>3498</v>
      </c>
      <c r="B3303" t="s">
        <v>91</v>
      </c>
      <c r="C3303" s="2">
        <v>45925</v>
      </c>
      <c r="D3303" s="3">
        <v>0.69403935185185184</v>
      </c>
      <c r="E3303" t="s">
        <v>33</v>
      </c>
      <c r="F3303">
        <v>8000</v>
      </c>
      <c r="G3303" t="s">
        <v>214</v>
      </c>
      <c r="H3303" t="s">
        <v>1080</v>
      </c>
    </row>
    <row r="3304" spans="1:8">
      <c r="A3304" t="s">
        <v>3499</v>
      </c>
      <c r="B3304" t="s">
        <v>77</v>
      </c>
      <c r="C3304" s="2">
        <v>46036</v>
      </c>
      <c r="D3304" s="3">
        <v>0.58953703703703708</v>
      </c>
      <c r="E3304" t="s">
        <v>33</v>
      </c>
      <c r="F3304">
        <v>5000</v>
      </c>
      <c r="G3304" t="s">
        <v>189</v>
      </c>
    </row>
    <row r="3305" spans="1:8">
      <c r="A3305" t="s">
        <v>3500</v>
      </c>
      <c r="B3305" t="s">
        <v>112</v>
      </c>
      <c r="C3305" s="2">
        <v>45660</v>
      </c>
      <c r="D3305" s="3">
        <v>0.6433564814814815</v>
      </c>
      <c r="E3305" t="s">
        <v>33</v>
      </c>
      <c r="F3305">
        <v>6000</v>
      </c>
      <c r="G3305" t="s">
        <v>189</v>
      </c>
    </row>
    <row r="3306" spans="1:8">
      <c r="A3306" t="s">
        <v>3501</v>
      </c>
      <c r="B3306" t="s">
        <v>123</v>
      </c>
      <c r="C3306" s="2">
        <v>46149</v>
      </c>
      <c r="D3306" s="3">
        <v>0.36714120370370368</v>
      </c>
      <c r="E3306" t="s">
        <v>211</v>
      </c>
      <c r="F3306">
        <v>0</v>
      </c>
      <c r="G3306" t="s">
        <v>189</v>
      </c>
    </row>
    <row r="3307" spans="1:8">
      <c r="A3307" t="s">
        <v>3502</v>
      </c>
      <c r="B3307" t="s">
        <v>179</v>
      </c>
      <c r="C3307" s="2">
        <v>45955</v>
      </c>
      <c r="D3307" s="3">
        <v>0.83355324074074078</v>
      </c>
      <c r="E3307" t="s">
        <v>33</v>
      </c>
      <c r="F3307">
        <v>2500</v>
      </c>
      <c r="G3307" t="s">
        <v>189</v>
      </c>
    </row>
    <row r="3308" spans="1:8">
      <c r="A3308" t="s">
        <v>3503</v>
      </c>
      <c r="B3308" t="s">
        <v>93</v>
      </c>
      <c r="C3308" s="2">
        <v>45825</v>
      </c>
      <c r="D3308" s="3">
        <v>0.50326388888888884</v>
      </c>
      <c r="E3308" t="s">
        <v>33</v>
      </c>
      <c r="F3308">
        <v>10000</v>
      </c>
      <c r="G3308" t="s">
        <v>189</v>
      </c>
    </row>
    <row r="3309" spans="1:8">
      <c r="A3309" t="s">
        <v>3504</v>
      </c>
      <c r="B3309" t="s">
        <v>132</v>
      </c>
      <c r="C3309" s="2">
        <v>45757</v>
      </c>
      <c r="D3309" s="3">
        <v>6.3553240740740743E-2</v>
      </c>
      <c r="E3309" t="s">
        <v>33</v>
      </c>
      <c r="F3309">
        <v>10000</v>
      </c>
      <c r="G3309" t="s">
        <v>189</v>
      </c>
    </row>
    <row r="3310" spans="1:8">
      <c r="A3310" t="s">
        <v>3505</v>
      </c>
      <c r="B3310" t="s">
        <v>144</v>
      </c>
      <c r="C3310" s="2">
        <v>46016</v>
      </c>
      <c r="D3310" s="3">
        <v>0.22644675925925931</v>
      </c>
      <c r="E3310" t="s">
        <v>194</v>
      </c>
      <c r="F3310">
        <v>0</v>
      </c>
      <c r="G3310" t="s">
        <v>189</v>
      </c>
    </row>
    <row r="3311" spans="1:8">
      <c r="A3311" t="s">
        <v>3506</v>
      </c>
      <c r="B3311" t="s">
        <v>102</v>
      </c>
      <c r="C3311" s="2">
        <v>45704</v>
      </c>
      <c r="D3311" s="3">
        <v>0.30686342592592591</v>
      </c>
      <c r="E3311" t="s">
        <v>33</v>
      </c>
      <c r="F3311">
        <v>8000</v>
      </c>
      <c r="G3311" t="s">
        <v>189</v>
      </c>
    </row>
    <row r="3312" spans="1:8">
      <c r="A3312" t="s">
        <v>3507</v>
      </c>
      <c r="B3312" t="s">
        <v>85</v>
      </c>
      <c r="C3312" s="2">
        <v>45861</v>
      </c>
      <c r="D3312" s="3">
        <v>0.67515046296296299</v>
      </c>
      <c r="E3312" t="s">
        <v>33</v>
      </c>
      <c r="F3312">
        <v>2000</v>
      </c>
      <c r="G3312" t="s">
        <v>189</v>
      </c>
    </row>
    <row r="3313" spans="1:7">
      <c r="A3313" t="s">
        <v>3508</v>
      </c>
      <c r="B3313" t="s">
        <v>103</v>
      </c>
      <c r="C3313" s="2">
        <v>45958</v>
      </c>
      <c r="D3313" s="3">
        <v>0.84672453703703698</v>
      </c>
      <c r="E3313" t="s">
        <v>194</v>
      </c>
      <c r="F3313">
        <v>0</v>
      </c>
      <c r="G3313" t="s">
        <v>189</v>
      </c>
    </row>
    <row r="3314" spans="1:7">
      <c r="A3314" t="s">
        <v>3509</v>
      </c>
      <c r="B3314" t="s">
        <v>158</v>
      </c>
      <c r="C3314" s="2">
        <v>45658</v>
      </c>
      <c r="D3314" s="3">
        <v>0.81350694444444449</v>
      </c>
      <c r="E3314" t="s">
        <v>33</v>
      </c>
      <c r="F3314">
        <v>6000</v>
      </c>
      <c r="G3314" t="s">
        <v>189</v>
      </c>
    </row>
    <row r="3315" spans="1:7">
      <c r="A3315" t="s">
        <v>3510</v>
      </c>
      <c r="B3315" t="s">
        <v>95</v>
      </c>
      <c r="C3315" s="2">
        <v>45888</v>
      </c>
      <c r="D3315" s="3">
        <v>0.50346064814814817</v>
      </c>
      <c r="E3315" t="s">
        <v>261</v>
      </c>
      <c r="F3315">
        <v>1000</v>
      </c>
      <c r="G3315" t="s">
        <v>189</v>
      </c>
    </row>
    <row r="3316" spans="1:7">
      <c r="A3316" t="s">
        <v>3511</v>
      </c>
      <c r="B3316" t="s">
        <v>141</v>
      </c>
      <c r="C3316" s="2">
        <v>46081</v>
      </c>
      <c r="D3316" s="3">
        <v>0.5345833333333333</v>
      </c>
      <c r="E3316" t="s">
        <v>33</v>
      </c>
      <c r="F3316">
        <v>5000</v>
      </c>
      <c r="G3316" t="s">
        <v>189</v>
      </c>
    </row>
    <row r="3317" spans="1:7">
      <c r="A3317" t="s">
        <v>3512</v>
      </c>
      <c r="B3317" t="s">
        <v>169</v>
      </c>
      <c r="C3317" s="2">
        <v>46023</v>
      </c>
      <c r="D3317" s="3">
        <v>0.28072916666666659</v>
      </c>
      <c r="E3317" t="s">
        <v>261</v>
      </c>
      <c r="F3317">
        <v>2000</v>
      </c>
      <c r="G3317" t="s">
        <v>189</v>
      </c>
    </row>
    <row r="3318" spans="1:7">
      <c r="A3318" t="s">
        <v>3513</v>
      </c>
      <c r="B3318" t="s">
        <v>156</v>
      </c>
      <c r="C3318" s="2">
        <v>46013</v>
      </c>
      <c r="D3318" s="3">
        <v>0.26555555555555549</v>
      </c>
      <c r="E3318" t="s">
        <v>33</v>
      </c>
      <c r="F3318">
        <v>2500</v>
      </c>
      <c r="G3318" t="s">
        <v>189</v>
      </c>
    </row>
    <row r="3319" spans="1:7">
      <c r="A3319" t="s">
        <v>3514</v>
      </c>
      <c r="B3319" t="s">
        <v>85</v>
      </c>
      <c r="C3319" s="2">
        <v>46020</v>
      </c>
      <c r="D3319" s="3">
        <v>0.6821990740740741</v>
      </c>
      <c r="E3319" t="s">
        <v>33</v>
      </c>
      <c r="F3319">
        <v>1000</v>
      </c>
      <c r="G3319" t="s">
        <v>189</v>
      </c>
    </row>
    <row r="3320" spans="1:7">
      <c r="A3320" t="s">
        <v>3515</v>
      </c>
      <c r="B3320" t="s">
        <v>90</v>
      </c>
      <c r="C3320" s="2">
        <v>45986</v>
      </c>
      <c r="D3320" s="3">
        <v>0.85296296296296292</v>
      </c>
      <c r="E3320" t="s">
        <v>33</v>
      </c>
      <c r="F3320">
        <v>8000</v>
      </c>
      <c r="G3320" t="s">
        <v>189</v>
      </c>
    </row>
    <row r="3321" spans="1:7">
      <c r="A3321" t="s">
        <v>3516</v>
      </c>
      <c r="B3321" t="s">
        <v>127</v>
      </c>
      <c r="C3321" s="2">
        <v>45912</v>
      </c>
      <c r="D3321" s="3">
        <v>0.71386574074074072</v>
      </c>
      <c r="E3321" t="s">
        <v>33</v>
      </c>
      <c r="F3321">
        <v>10000</v>
      </c>
      <c r="G3321" t="s">
        <v>189</v>
      </c>
    </row>
    <row r="3322" spans="1:7">
      <c r="A3322" t="s">
        <v>3517</v>
      </c>
      <c r="B3322" t="s">
        <v>141</v>
      </c>
      <c r="C3322" s="2">
        <v>45660</v>
      </c>
      <c r="D3322" s="3">
        <v>0.1670949074074074</v>
      </c>
      <c r="E3322" t="s">
        <v>33</v>
      </c>
      <c r="F3322">
        <v>500</v>
      </c>
      <c r="G3322" t="s">
        <v>189</v>
      </c>
    </row>
    <row r="3323" spans="1:7">
      <c r="A3323" t="s">
        <v>3518</v>
      </c>
      <c r="B3323" t="s">
        <v>121</v>
      </c>
      <c r="C3323" s="2">
        <v>45977</v>
      </c>
      <c r="D3323" s="3">
        <v>0.30348379629629629</v>
      </c>
      <c r="E3323" t="s">
        <v>261</v>
      </c>
      <c r="F3323">
        <v>2000</v>
      </c>
      <c r="G3323" t="s">
        <v>189</v>
      </c>
    </row>
    <row r="3324" spans="1:7">
      <c r="A3324" t="s">
        <v>3519</v>
      </c>
      <c r="B3324" t="s">
        <v>172</v>
      </c>
      <c r="C3324" s="2">
        <v>45811</v>
      </c>
      <c r="D3324" s="3">
        <v>0.36914351851851851</v>
      </c>
      <c r="E3324" t="s">
        <v>33</v>
      </c>
      <c r="F3324">
        <v>2000</v>
      </c>
      <c r="G3324" t="s">
        <v>189</v>
      </c>
    </row>
    <row r="3325" spans="1:7">
      <c r="A3325" t="s">
        <v>3520</v>
      </c>
      <c r="B3325" t="s">
        <v>131</v>
      </c>
      <c r="C3325" s="2">
        <v>45822</v>
      </c>
      <c r="D3325" s="3">
        <v>0.82483796296296297</v>
      </c>
      <c r="E3325" t="s">
        <v>33</v>
      </c>
      <c r="F3325">
        <v>6000</v>
      </c>
      <c r="G3325" t="s">
        <v>189</v>
      </c>
    </row>
    <row r="3326" spans="1:7">
      <c r="A3326" t="s">
        <v>3521</v>
      </c>
      <c r="B3326" t="s">
        <v>150</v>
      </c>
      <c r="C3326" s="2">
        <v>46066</v>
      </c>
      <c r="D3326" s="3">
        <v>0.76226851851851851</v>
      </c>
      <c r="E3326" t="s">
        <v>261</v>
      </c>
      <c r="F3326">
        <v>20000</v>
      </c>
      <c r="G3326" t="s">
        <v>189</v>
      </c>
    </row>
    <row r="3327" spans="1:7">
      <c r="A3327" t="s">
        <v>3522</v>
      </c>
      <c r="B3327" t="s">
        <v>137</v>
      </c>
      <c r="C3327" s="2">
        <v>45670</v>
      </c>
      <c r="D3327" s="3">
        <v>0.34733796296296299</v>
      </c>
      <c r="E3327" t="s">
        <v>33</v>
      </c>
      <c r="F3327">
        <v>3000</v>
      </c>
      <c r="G3327" t="s">
        <v>189</v>
      </c>
    </row>
    <row r="3328" spans="1:7">
      <c r="A3328" t="s">
        <v>3523</v>
      </c>
      <c r="B3328" t="s">
        <v>129</v>
      </c>
      <c r="C3328" s="2">
        <v>45947</v>
      </c>
      <c r="D3328" s="3">
        <v>0.78168981481481481</v>
      </c>
      <c r="E3328" t="s">
        <v>33</v>
      </c>
      <c r="F3328">
        <v>2000</v>
      </c>
      <c r="G3328" t="s">
        <v>189</v>
      </c>
    </row>
    <row r="3329" spans="1:8">
      <c r="A3329" t="s">
        <v>3524</v>
      </c>
      <c r="B3329" t="s">
        <v>124</v>
      </c>
      <c r="C3329" s="2">
        <v>46085</v>
      </c>
      <c r="D3329" s="3">
        <v>0.29443287037037041</v>
      </c>
      <c r="E3329" t="s">
        <v>33</v>
      </c>
      <c r="F3329">
        <v>5000</v>
      </c>
      <c r="G3329" t="s">
        <v>189</v>
      </c>
    </row>
    <row r="3330" spans="1:8">
      <c r="A3330" t="s">
        <v>3525</v>
      </c>
      <c r="B3330" t="s">
        <v>74</v>
      </c>
      <c r="C3330" s="2">
        <v>46173</v>
      </c>
      <c r="D3330" s="3">
        <v>0.91461805555555553</v>
      </c>
      <c r="E3330" t="s">
        <v>194</v>
      </c>
      <c r="F3330">
        <v>0</v>
      </c>
      <c r="G3330" t="s">
        <v>189</v>
      </c>
    </row>
    <row r="3331" spans="1:8">
      <c r="A3331" t="s">
        <v>3526</v>
      </c>
      <c r="B3331" t="s">
        <v>143</v>
      </c>
      <c r="C3331" s="2">
        <v>45701</v>
      </c>
      <c r="D3331" s="3">
        <v>0.69346064814814812</v>
      </c>
      <c r="E3331" t="s">
        <v>33</v>
      </c>
      <c r="F3331">
        <v>500</v>
      </c>
      <c r="G3331" t="s">
        <v>189</v>
      </c>
    </row>
    <row r="3332" spans="1:8">
      <c r="A3332" t="s">
        <v>3527</v>
      </c>
      <c r="B3332" t="s">
        <v>79</v>
      </c>
      <c r="C3332" s="2">
        <v>45778</v>
      </c>
      <c r="D3332" s="3">
        <v>0.73547453703703702</v>
      </c>
      <c r="E3332" t="s">
        <v>33</v>
      </c>
      <c r="F3332">
        <v>10000</v>
      </c>
      <c r="G3332" t="s">
        <v>189</v>
      </c>
    </row>
    <row r="3333" spans="1:8">
      <c r="A3333" t="s">
        <v>3528</v>
      </c>
      <c r="B3333" t="s">
        <v>117</v>
      </c>
      <c r="C3333" s="2">
        <v>45885</v>
      </c>
      <c r="D3333" s="3">
        <v>0.25883101851851847</v>
      </c>
      <c r="E3333" t="s">
        <v>194</v>
      </c>
      <c r="F3333">
        <v>0</v>
      </c>
      <c r="G3333" t="s">
        <v>189</v>
      </c>
    </row>
    <row r="3334" spans="1:8">
      <c r="A3334" t="s">
        <v>3529</v>
      </c>
      <c r="B3334" t="s">
        <v>130</v>
      </c>
      <c r="C3334" s="2">
        <v>46045</v>
      </c>
      <c r="D3334" s="3">
        <v>0.26497685185185182</v>
      </c>
      <c r="E3334" t="s">
        <v>33</v>
      </c>
      <c r="F3334">
        <v>3000</v>
      </c>
      <c r="G3334" t="s">
        <v>189</v>
      </c>
    </row>
    <row r="3335" spans="1:8">
      <c r="A3335" t="s">
        <v>3530</v>
      </c>
      <c r="B3335" t="s">
        <v>124</v>
      </c>
      <c r="C3335" s="2">
        <v>45824</v>
      </c>
      <c r="D3335" s="3">
        <v>0.80221064814814813</v>
      </c>
      <c r="E3335" t="s">
        <v>33</v>
      </c>
      <c r="F3335">
        <v>1000</v>
      </c>
      <c r="G3335" t="s">
        <v>189</v>
      </c>
    </row>
    <row r="3336" spans="1:8">
      <c r="A3336" t="s">
        <v>3531</v>
      </c>
      <c r="B3336" t="s">
        <v>132</v>
      </c>
      <c r="C3336" s="2">
        <v>45691</v>
      </c>
      <c r="D3336" s="3">
        <v>0.4790625</v>
      </c>
      <c r="E3336" t="s">
        <v>33</v>
      </c>
      <c r="F3336">
        <v>1500</v>
      </c>
      <c r="G3336" t="s">
        <v>189</v>
      </c>
    </row>
    <row r="3337" spans="1:8">
      <c r="A3337" t="s">
        <v>3532</v>
      </c>
      <c r="B3337" t="s">
        <v>121</v>
      </c>
      <c r="C3337" s="2">
        <v>45889</v>
      </c>
      <c r="D3337" s="3">
        <v>0.72966435185185186</v>
      </c>
      <c r="E3337" t="s">
        <v>33</v>
      </c>
      <c r="F3337">
        <v>5000</v>
      </c>
      <c r="G3337" t="s">
        <v>214</v>
      </c>
      <c r="H3337" t="s">
        <v>42</v>
      </c>
    </row>
    <row r="3338" spans="1:8">
      <c r="A3338" t="s">
        <v>3533</v>
      </c>
      <c r="B3338" t="s">
        <v>172</v>
      </c>
      <c r="C3338" s="2">
        <v>45943</v>
      </c>
      <c r="D3338" s="3">
        <v>0.49078703703703702</v>
      </c>
      <c r="E3338" t="s">
        <v>261</v>
      </c>
      <c r="F3338">
        <v>1000</v>
      </c>
      <c r="G3338" t="s">
        <v>189</v>
      </c>
    </row>
    <row r="3339" spans="1:8">
      <c r="A3339" t="s">
        <v>3534</v>
      </c>
      <c r="B3339" t="s">
        <v>167</v>
      </c>
      <c r="C3339" s="2">
        <v>45798</v>
      </c>
      <c r="D3339" s="3">
        <v>0.91472222222222221</v>
      </c>
      <c r="E3339" t="s">
        <v>33</v>
      </c>
      <c r="F3339">
        <v>1000</v>
      </c>
      <c r="G3339" t="s">
        <v>189</v>
      </c>
    </row>
    <row r="3340" spans="1:8">
      <c r="A3340" t="s">
        <v>3535</v>
      </c>
      <c r="B3340" t="s">
        <v>176</v>
      </c>
      <c r="C3340" s="2">
        <v>45733</v>
      </c>
      <c r="D3340" s="3">
        <v>0.81690972222222225</v>
      </c>
      <c r="E3340" t="s">
        <v>194</v>
      </c>
      <c r="F3340">
        <v>0</v>
      </c>
      <c r="G3340" t="s">
        <v>189</v>
      </c>
    </row>
    <row r="3341" spans="1:8">
      <c r="A3341" t="s">
        <v>3536</v>
      </c>
      <c r="B3341" t="s">
        <v>134</v>
      </c>
      <c r="C3341" s="2">
        <v>46155</v>
      </c>
      <c r="D3341" s="3">
        <v>0.80981481481481477</v>
      </c>
      <c r="E3341" t="s">
        <v>211</v>
      </c>
      <c r="F3341">
        <v>0</v>
      </c>
      <c r="G3341" t="s">
        <v>189</v>
      </c>
    </row>
    <row r="3342" spans="1:8">
      <c r="A3342" t="s">
        <v>3537</v>
      </c>
      <c r="B3342" t="s">
        <v>122</v>
      </c>
      <c r="C3342" s="2">
        <v>46042</v>
      </c>
      <c r="D3342" s="3">
        <v>0.89113425925925926</v>
      </c>
      <c r="E3342" t="s">
        <v>261</v>
      </c>
      <c r="F3342">
        <v>2000</v>
      </c>
      <c r="G3342" t="s">
        <v>189</v>
      </c>
    </row>
    <row r="3343" spans="1:8">
      <c r="A3343" t="s">
        <v>3538</v>
      </c>
      <c r="B3343" t="s">
        <v>85</v>
      </c>
      <c r="C3343" s="2">
        <v>45966</v>
      </c>
      <c r="D3343" s="3">
        <v>5.7997685185185187E-2</v>
      </c>
      <c r="E3343" t="s">
        <v>194</v>
      </c>
      <c r="F3343">
        <v>0</v>
      </c>
      <c r="G3343" t="s">
        <v>189</v>
      </c>
    </row>
    <row r="3344" spans="1:8">
      <c r="A3344" t="s">
        <v>3539</v>
      </c>
      <c r="B3344" t="s">
        <v>7</v>
      </c>
      <c r="C3344" s="2">
        <v>45879</v>
      </c>
      <c r="D3344" s="3">
        <v>0.89820601851851856</v>
      </c>
      <c r="E3344" t="s">
        <v>33</v>
      </c>
      <c r="F3344">
        <v>500</v>
      </c>
      <c r="G3344" t="s">
        <v>189</v>
      </c>
    </row>
    <row r="3345" spans="1:8">
      <c r="A3345" t="s">
        <v>3540</v>
      </c>
      <c r="B3345" t="s">
        <v>79</v>
      </c>
      <c r="C3345" s="2">
        <v>46063</v>
      </c>
      <c r="D3345" s="3">
        <v>0.56103009259259262</v>
      </c>
      <c r="E3345" t="s">
        <v>33</v>
      </c>
      <c r="F3345">
        <v>500</v>
      </c>
      <c r="G3345" t="s">
        <v>189</v>
      </c>
    </row>
    <row r="3346" spans="1:8">
      <c r="A3346" t="s">
        <v>3541</v>
      </c>
      <c r="B3346" t="s">
        <v>148</v>
      </c>
      <c r="C3346" s="2">
        <v>45747</v>
      </c>
      <c r="D3346" s="3">
        <v>0.72728009259259263</v>
      </c>
      <c r="E3346" t="s">
        <v>194</v>
      </c>
      <c r="F3346">
        <v>0</v>
      </c>
      <c r="G3346" t="s">
        <v>189</v>
      </c>
    </row>
    <row r="3347" spans="1:8">
      <c r="A3347" t="s">
        <v>3542</v>
      </c>
      <c r="B3347" t="s">
        <v>156</v>
      </c>
      <c r="C3347" s="2">
        <v>45781</v>
      </c>
      <c r="D3347" s="3">
        <v>5.1122685185185188E-2</v>
      </c>
      <c r="E3347" t="s">
        <v>33</v>
      </c>
      <c r="F3347">
        <v>1000</v>
      </c>
      <c r="G3347" t="s">
        <v>214</v>
      </c>
      <c r="H3347" t="s">
        <v>1103</v>
      </c>
    </row>
    <row r="3348" spans="1:8">
      <c r="A3348" t="s">
        <v>3543</v>
      </c>
      <c r="B3348" t="s">
        <v>175</v>
      </c>
      <c r="C3348" s="2">
        <v>45900</v>
      </c>
      <c r="D3348" s="3">
        <v>0.71484953703703702</v>
      </c>
      <c r="E3348" t="s">
        <v>33</v>
      </c>
      <c r="F3348">
        <v>8000</v>
      </c>
      <c r="G3348" t="s">
        <v>189</v>
      </c>
    </row>
    <row r="3349" spans="1:8">
      <c r="A3349" t="s">
        <v>3544</v>
      </c>
      <c r="B3349" t="s">
        <v>100</v>
      </c>
      <c r="C3349" s="2">
        <v>45862</v>
      </c>
      <c r="D3349" s="3">
        <v>0.81236111111111109</v>
      </c>
      <c r="E3349" t="s">
        <v>33</v>
      </c>
      <c r="F3349">
        <v>5000</v>
      </c>
      <c r="G3349" t="s">
        <v>189</v>
      </c>
    </row>
    <row r="3350" spans="1:8">
      <c r="A3350" t="s">
        <v>3545</v>
      </c>
      <c r="B3350" t="s">
        <v>127</v>
      </c>
      <c r="C3350" s="2">
        <v>45894</v>
      </c>
      <c r="D3350" s="3">
        <v>0.85880787037037032</v>
      </c>
      <c r="E3350" t="s">
        <v>194</v>
      </c>
      <c r="F3350">
        <v>0</v>
      </c>
      <c r="G3350" t="s">
        <v>214</v>
      </c>
      <c r="H3350" t="s">
        <v>1103</v>
      </c>
    </row>
    <row r="3351" spans="1:8">
      <c r="A3351" t="s">
        <v>3546</v>
      </c>
      <c r="B3351" t="s">
        <v>81</v>
      </c>
      <c r="C3351" s="2">
        <v>46098</v>
      </c>
      <c r="D3351" s="3">
        <v>0.1635300925925926</v>
      </c>
      <c r="E3351" t="s">
        <v>33</v>
      </c>
      <c r="F3351">
        <v>5000</v>
      </c>
      <c r="G3351" t="s">
        <v>189</v>
      </c>
    </row>
    <row r="3352" spans="1:8">
      <c r="A3352" t="s">
        <v>3547</v>
      </c>
      <c r="B3352" t="s">
        <v>165</v>
      </c>
      <c r="C3352" s="2">
        <v>45987</v>
      </c>
      <c r="D3352" s="3">
        <v>0.4289351851851852</v>
      </c>
      <c r="E3352" t="s">
        <v>33</v>
      </c>
      <c r="F3352">
        <v>1500</v>
      </c>
      <c r="G3352" t="s">
        <v>189</v>
      </c>
    </row>
    <row r="3353" spans="1:8">
      <c r="A3353" t="s">
        <v>3548</v>
      </c>
      <c r="B3353" t="s">
        <v>117</v>
      </c>
      <c r="C3353" s="2">
        <v>45946</v>
      </c>
      <c r="D3353" s="3">
        <v>0.79121527777777778</v>
      </c>
      <c r="E3353" t="s">
        <v>33</v>
      </c>
      <c r="F3353">
        <v>1000</v>
      </c>
      <c r="G3353" t="s">
        <v>189</v>
      </c>
    </row>
    <row r="3354" spans="1:8">
      <c r="A3354" t="s">
        <v>3549</v>
      </c>
      <c r="B3354" t="s">
        <v>74</v>
      </c>
      <c r="C3354" s="2">
        <v>45781</v>
      </c>
      <c r="D3354" s="3">
        <v>0.77666666666666662</v>
      </c>
      <c r="E3354" t="s">
        <v>33</v>
      </c>
      <c r="F3354">
        <v>3000</v>
      </c>
      <c r="G3354" t="s">
        <v>189</v>
      </c>
    </row>
    <row r="3355" spans="1:8">
      <c r="A3355" t="s">
        <v>3550</v>
      </c>
      <c r="B3355" t="s">
        <v>117</v>
      </c>
      <c r="C3355" s="2">
        <v>45947</v>
      </c>
      <c r="D3355" s="3">
        <v>0.80931712962962965</v>
      </c>
      <c r="E3355" t="s">
        <v>33</v>
      </c>
      <c r="F3355">
        <v>1500</v>
      </c>
      <c r="G3355" t="s">
        <v>189</v>
      </c>
    </row>
    <row r="3356" spans="1:8">
      <c r="A3356" t="s">
        <v>3551</v>
      </c>
      <c r="B3356" t="s">
        <v>168</v>
      </c>
      <c r="C3356" s="2">
        <v>46037</v>
      </c>
      <c r="D3356" s="3">
        <v>0.31364583333333329</v>
      </c>
      <c r="E3356" t="s">
        <v>33</v>
      </c>
      <c r="F3356">
        <v>3000</v>
      </c>
      <c r="G3356" t="s">
        <v>189</v>
      </c>
    </row>
    <row r="3357" spans="1:8">
      <c r="A3357" t="s">
        <v>3552</v>
      </c>
      <c r="B3357" t="s">
        <v>129</v>
      </c>
      <c r="C3357" s="2">
        <v>45670</v>
      </c>
      <c r="D3357" s="3">
        <v>0.41071759259259261</v>
      </c>
      <c r="E3357" t="s">
        <v>33</v>
      </c>
      <c r="F3357">
        <v>4000</v>
      </c>
      <c r="G3357" t="s">
        <v>189</v>
      </c>
    </row>
    <row r="3358" spans="1:8">
      <c r="A3358" t="s">
        <v>3553</v>
      </c>
      <c r="B3358" t="s">
        <v>120</v>
      </c>
      <c r="C3358" s="2">
        <v>46091</v>
      </c>
      <c r="D3358" s="3">
        <v>8.3541666666666667E-2</v>
      </c>
      <c r="E3358" t="s">
        <v>33</v>
      </c>
      <c r="F3358">
        <v>10000</v>
      </c>
      <c r="G3358" t="s">
        <v>189</v>
      </c>
    </row>
    <row r="3359" spans="1:8">
      <c r="A3359" t="s">
        <v>3554</v>
      </c>
      <c r="B3359" t="s">
        <v>134</v>
      </c>
      <c r="C3359" s="2">
        <v>46073</v>
      </c>
      <c r="D3359" s="3">
        <v>5.0254629629629628E-2</v>
      </c>
      <c r="E3359" t="s">
        <v>194</v>
      </c>
      <c r="F3359">
        <v>0</v>
      </c>
      <c r="G3359" t="s">
        <v>189</v>
      </c>
    </row>
    <row r="3360" spans="1:8">
      <c r="A3360" t="s">
        <v>3555</v>
      </c>
      <c r="B3360" t="s">
        <v>145</v>
      </c>
      <c r="C3360" s="2">
        <v>46031</v>
      </c>
      <c r="D3360" s="3">
        <v>9.9444444444444446E-2</v>
      </c>
      <c r="E3360" t="s">
        <v>33</v>
      </c>
      <c r="F3360">
        <v>1000</v>
      </c>
      <c r="G3360" t="s">
        <v>189</v>
      </c>
    </row>
    <row r="3361" spans="1:7">
      <c r="A3361" t="s">
        <v>3556</v>
      </c>
      <c r="B3361" t="s">
        <v>167</v>
      </c>
      <c r="C3361" s="2">
        <v>45750</v>
      </c>
      <c r="D3361" s="3">
        <v>0.61881944444444448</v>
      </c>
      <c r="E3361" t="s">
        <v>33</v>
      </c>
      <c r="F3361">
        <v>500</v>
      </c>
      <c r="G3361" t="s">
        <v>189</v>
      </c>
    </row>
    <row r="3362" spans="1:7">
      <c r="A3362" t="s">
        <v>3557</v>
      </c>
      <c r="B3362" t="s">
        <v>137</v>
      </c>
      <c r="C3362" s="2">
        <v>45721</v>
      </c>
      <c r="D3362" s="3">
        <v>0.54949074074074078</v>
      </c>
      <c r="E3362" t="s">
        <v>33</v>
      </c>
      <c r="F3362">
        <v>2000</v>
      </c>
      <c r="G3362" t="s">
        <v>189</v>
      </c>
    </row>
    <row r="3363" spans="1:7">
      <c r="A3363" t="s">
        <v>3558</v>
      </c>
      <c r="B3363" t="s">
        <v>122</v>
      </c>
      <c r="C3363" s="2">
        <v>45972</v>
      </c>
      <c r="D3363" s="3">
        <v>0.6361458333333333</v>
      </c>
      <c r="E3363" t="s">
        <v>33</v>
      </c>
      <c r="F3363">
        <v>2500</v>
      </c>
      <c r="G3363" t="s">
        <v>189</v>
      </c>
    </row>
    <row r="3364" spans="1:7">
      <c r="A3364" t="s">
        <v>3559</v>
      </c>
      <c r="B3364" t="s">
        <v>127</v>
      </c>
      <c r="C3364" s="2">
        <v>45876</v>
      </c>
      <c r="D3364" s="3">
        <v>0.28564814814814821</v>
      </c>
      <c r="E3364" t="s">
        <v>33</v>
      </c>
      <c r="F3364">
        <v>5000</v>
      </c>
      <c r="G3364" t="s">
        <v>189</v>
      </c>
    </row>
    <row r="3365" spans="1:7">
      <c r="A3365" t="s">
        <v>3560</v>
      </c>
      <c r="B3365" t="s">
        <v>121</v>
      </c>
      <c r="C3365" s="2">
        <v>46129</v>
      </c>
      <c r="D3365" s="3">
        <v>0.33318287037037042</v>
      </c>
      <c r="E3365" t="s">
        <v>33</v>
      </c>
      <c r="F3365">
        <v>10000</v>
      </c>
      <c r="G3365" t="s">
        <v>189</v>
      </c>
    </row>
    <row r="3366" spans="1:7">
      <c r="A3366" t="s">
        <v>3561</v>
      </c>
      <c r="B3366" t="s">
        <v>162</v>
      </c>
      <c r="C3366" s="2">
        <v>46202</v>
      </c>
      <c r="D3366" s="3">
        <v>0.61665509259259255</v>
      </c>
      <c r="E3366" t="s">
        <v>33</v>
      </c>
      <c r="F3366">
        <v>4000</v>
      </c>
      <c r="G3366" t="s">
        <v>189</v>
      </c>
    </row>
    <row r="3367" spans="1:7">
      <c r="A3367" t="s">
        <v>3562</v>
      </c>
      <c r="B3367" t="s">
        <v>135</v>
      </c>
      <c r="C3367" s="2">
        <v>45996</v>
      </c>
      <c r="D3367" s="3">
        <v>0.54693287037037042</v>
      </c>
      <c r="E3367" t="s">
        <v>33</v>
      </c>
      <c r="F3367">
        <v>3000</v>
      </c>
      <c r="G3367" t="s">
        <v>189</v>
      </c>
    </row>
    <row r="3368" spans="1:7">
      <c r="A3368" t="s">
        <v>3563</v>
      </c>
      <c r="B3368" t="s">
        <v>144</v>
      </c>
      <c r="C3368" s="2">
        <v>45928</v>
      </c>
      <c r="D3368" s="3">
        <v>0.73297453703703708</v>
      </c>
      <c r="E3368" t="s">
        <v>33</v>
      </c>
      <c r="F3368">
        <v>500</v>
      </c>
      <c r="G3368" t="s">
        <v>189</v>
      </c>
    </row>
    <row r="3369" spans="1:7">
      <c r="A3369" t="s">
        <v>3564</v>
      </c>
      <c r="B3369" t="s">
        <v>140</v>
      </c>
      <c r="C3369" s="2">
        <v>45708</v>
      </c>
      <c r="D3369" s="3">
        <v>0.80262731481481486</v>
      </c>
      <c r="E3369" t="s">
        <v>33</v>
      </c>
      <c r="F3369">
        <v>5000</v>
      </c>
      <c r="G3369" t="s">
        <v>189</v>
      </c>
    </row>
    <row r="3370" spans="1:7">
      <c r="A3370" t="s">
        <v>3565</v>
      </c>
      <c r="B3370" t="s">
        <v>89</v>
      </c>
      <c r="C3370" s="2">
        <v>45929</v>
      </c>
      <c r="D3370" s="3">
        <v>0.37559027777777781</v>
      </c>
      <c r="E3370" t="s">
        <v>33</v>
      </c>
      <c r="F3370">
        <v>8000</v>
      </c>
      <c r="G3370" t="s">
        <v>189</v>
      </c>
    </row>
    <row r="3371" spans="1:7">
      <c r="A3371" t="s">
        <v>3566</v>
      </c>
      <c r="B3371" t="s">
        <v>76</v>
      </c>
      <c r="C3371" s="2">
        <v>46026</v>
      </c>
      <c r="D3371" s="3">
        <v>0.59390046296296295</v>
      </c>
      <c r="E3371" t="s">
        <v>33</v>
      </c>
      <c r="F3371">
        <v>1500</v>
      </c>
      <c r="G3371" t="s">
        <v>189</v>
      </c>
    </row>
    <row r="3372" spans="1:7">
      <c r="A3372" t="s">
        <v>3567</v>
      </c>
      <c r="B3372" t="s">
        <v>158</v>
      </c>
      <c r="C3372" s="2">
        <v>46148</v>
      </c>
      <c r="D3372" s="3">
        <v>0.4049537037037037</v>
      </c>
      <c r="E3372" t="s">
        <v>33</v>
      </c>
      <c r="F3372">
        <v>4000</v>
      </c>
      <c r="G3372" t="s">
        <v>189</v>
      </c>
    </row>
    <row r="3373" spans="1:7">
      <c r="A3373" t="s">
        <v>3568</v>
      </c>
      <c r="B3373" t="s">
        <v>79</v>
      </c>
      <c r="C3373" s="2">
        <v>45848</v>
      </c>
      <c r="D3373" s="3">
        <v>0.87370370370370365</v>
      </c>
      <c r="E3373" t="s">
        <v>33</v>
      </c>
      <c r="F3373">
        <v>1500</v>
      </c>
      <c r="G3373" t="s">
        <v>189</v>
      </c>
    </row>
    <row r="3374" spans="1:7">
      <c r="A3374" t="s">
        <v>3569</v>
      </c>
      <c r="B3374" t="s">
        <v>139</v>
      </c>
      <c r="C3374" s="2">
        <v>46043</v>
      </c>
      <c r="D3374" s="3">
        <v>0.73450231481481476</v>
      </c>
      <c r="E3374" t="s">
        <v>33</v>
      </c>
      <c r="F3374">
        <v>1500</v>
      </c>
      <c r="G3374" t="s">
        <v>189</v>
      </c>
    </row>
    <row r="3375" spans="1:7">
      <c r="A3375" t="s">
        <v>3570</v>
      </c>
      <c r="B3375" t="s">
        <v>111</v>
      </c>
      <c r="C3375" s="2">
        <v>45821</v>
      </c>
      <c r="D3375" s="3">
        <v>0.39924768518518522</v>
      </c>
      <c r="E3375" t="s">
        <v>33</v>
      </c>
      <c r="F3375">
        <v>1500</v>
      </c>
      <c r="G3375" t="s">
        <v>189</v>
      </c>
    </row>
    <row r="3376" spans="1:7">
      <c r="A3376" t="s">
        <v>3571</v>
      </c>
      <c r="B3376" t="s">
        <v>111</v>
      </c>
      <c r="C3376" s="2">
        <v>45844</v>
      </c>
      <c r="D3376" s="3">
        <v>8.7685185185185185E-2</v>
      </c>
      <c r="E3376" t="s">
        <v>33</v>
      </c>
      <c r="F3376">
        <v>500</v>
      </c>
      <c r="G3376" t="s">
        <v>189</v>
      </c>
    </row>
    <row r="3377" spans="1:8">
      <c r="A3377" t="s">
        <v>3572</v>
      </c>
      <c r="B3377" t="s">
        <v>159</v>
      </c>
      <c r="C3377" s="2">
        <v>45851</v>
      </c>
      <c r="D3377" s="3">
        <v>0.41054398148148152</v>
      </c>
      <c r="E3377" t="s">
        <v>33</v>
      </c>
      <c r="F3377">
        <v>2500</v>
      </c>
      <c r="G3377" t="s">
        <v>189</v>
      </c>
    </row>
    <row r="3378" spans="1:8">
      <c r="A3378" t="s">
        <v>3573</v>
      </c>
      <c r="B3378" t="s">
        <v>119</v>
      </c>
      <c r="C3378" s="2">
        <v>46164</v>
      </c>
      <c r="D3378" s="3">
        <v>0.77681712962962968</v>
      </c>
      <c r="E3378" t="s">
        <v>33</v>
      </c>
      <c r="F3378">
        <v>8000</v>
      </c>
      <c r="G3378" t="s">
        <v>189</v>
      </c>
    </row>
    <row r="3379" spans="1:8">
      <c r="A3379" t="s">
        <v>3574</v>
      </c>
      <c r="B3379" t="s">
        <v>167</v>
      </c>
      <c r="C3379" s="2">
        <v>46152</v>
      </c>
      <c r="D3379" s="3">
        <v>0.51452546296296298</v>
      </c>
      <c r="E3379" t="s">
        <v>33</v>
      </c>
      <c r="F3379">
        <v>2500</v>
      </c>
      <c r="G3379" t="s">
        <v>189</v>
      </c>
    </row>
    <row r="3380" spans="1:8">
      <c r="A3380" t="s">
        <v>3575</v>
      </c>
      <c r="B3380" t="s">
        <v>95</v>
      </c>
      <c r="C3380" s="2">
        <v>46056</v>
      </c>
      <c r="D3380" s="3">
        <v>0.24962962962962959</v>
      </c>
      <c r="E3380" t="s">
        <v>33</v>
      </c>
      <c r="F3380">
        <v>8000</v>
      </c>
      <c r="G3380" t="s">
        <v>189</v>
      </c>
    </row>
    <row r="3381" spans="1:8">
      <c r="A3381" t="s">
        <v>3576</v>
      </c>
      <c r="B3381" t="s">
        <v>160</v>
      </c>
      <c r="C3381" s="2">
        <v>45729</v>
      </c>
      <c r="D3381" s="3">
        <v>0.34313657407407411</v>
      </c>
      <c r="E3381" t="s">
        <v>33</v>
      </c>
      <c r="F3381">
        <v>4000</v>
      </c>
      <c r="G3381" t="s">
        <v>189</v>
      </c>
    </row>
    <row r="3382" spans="1:8">
      <c r="A3382" t="s">
        <v>3577</v>
      </c>
      <c r="B3382" t="s">
        <v>112</v>
      </c>
      <c r="C3382" s="2">
        <v>45876</v>
      </c>
      <c r="D3382" s="3">
        <v>0.75820601851851854</v>
      </c>
      <c r="E3382" t="s">
        <v>194</v>
      </c>
      <c r="F3382">
        <v>0</v>
      </c>
      <c r="G3382" t="s">
        <v>214</v>
      </c>
      <c r="H3382" t="s">
        <v>1215</v>
      </c>
    </row>
    <row r="3383" spans="1:8">
      <c r="A3383" t="s">
        <v>3578</v>
      </c>
      <c r="B3383" t="s">
        <v>95</v>
      </c>
      <c r="C3383" s="2">
        <v>46162</v>
      </c>
      <c r="D3383" s="3">
        <v>0.64528935185185188</v>
      </c>
      <c r="E3383" t="s">
        <v>33</v>
      </c>
      <c r="F3383">
        <v>1000</v>
      </c>
      <c r="G3383" t="s">
        <v>189</v>
      </c>
    </row>
    <row r="3384" spans="1:8">
      <c r="A3384" t="s">
        <v>3579</v>
      </c>
      <c r="B3384" t="s">
        <v>173</v>
      </c>
      <c r="C3384" s="2">
        <v>46176</v>
      </c>
      <c r="D3384" s="3">
        <v>0.75167824074074074</v>
      </c>
      <c r="E3384" t="s">
        <v>33</v>
      </c>
      <c r="F3384">
        <v>2500</v>
      </c>
      <c r="G3384" t="s">
        <v>189</v>
      </c>
    </row>
    <row r="3385" spans="1:8">
      <c r="A3385" t="s">
        <v>3580</v>
      </c>
      <c r="B3385" t="s">
        <v>76</v>
      </c>
      <c r="C3385" s="2">
        <v>46111</v>
      </c>
      <c r="D3385" s="3">
        <v>2.4571759259259258E-2</v>
      </c>
      <c r="E3385" t="s">
        <v>33</v>
      </c>
      <c r="F3385">
        <v>4000</v>
      </c>
      <c r="G3385" t="s">
        <v>189</v>
      </c>
    </row>
    <row r="3386" spans="1:8">
      <c r="A3386" t="s">
        <v>3581</v>
      </c>
      <c r="B3386" t="s">
        <v>123</v>
      </c>
      <c r="C3386" s="2">
        <v>45978</v>
      </c>
      <c r="D3386" s="3">
        <v>0.35613425925925918</v>
      </c>
      <c r="E3386" t="s">
        <v>33</v>
      </c>
      <c r="F3386">
        <v>10000</v>
      </c>
      <c r="G3386" t="s">
        <v>189</v>
      </c>
    </row>
    <row r="3387" spans="1:8">
      <c r="A3387" t="s">
        <v>3582</v>
      </c>
      <c r="B3387" t="s">
        <v>174</v>
      </c>
      <c r="C3387" s="2">
        <v>45696</v>
      </c>
      <c r="D3387" s="3">
        <v>0.74357638888888888</v>
      </c>
      <c r="E3387" t="s">
        <v>33</v>
      </c>
      <c r="F3387">
        <v>500</v>
      </c>
      <c r="G3387" t="s">
        <v>189</v>
      </c>
    </row>
    <row r="3388" spans="1:8">
      <c r="A3388" t="s">
        <v>3583</v>
      </c>
      <c r="B3388" t="s">
        <v>144</v>
      </c>
      <c r="C3388" s="2">
        <v>45934</v>
      </c>
      <c r="D3388" s="3">
        <v>7.0775462962962957E-2</v>
      </c>
      <c r="E3388" t="s">
        <v>33</v>
      </c>
      <c r="F3388">
        <v>3000</v>
      </c>
      <c r="G3388" t="s">
        <v>189</v>
      </c>
    </row>
    <row r="3389" spans="1:8">
      <c r="A3389" t="s">
        <v>3584</v>
      </c>
      <c r="B3389" t="s">
        <v>135</v>
      </c>
      <c r="C3389" s="2">
        <v>46122</v>
      </c>
      <c r="D3389" s="3">
        <v>0.59972222222222227</v>
      </c>
      <c r="E3389" t="s">
        <v>211</v>
      </c>
      <c r="F3389">
        <v>0</v>
      </c>
      <c r="G3389" t="s">
        <v>189</v>
      </c>
    </row>
    <row r="3390" spans="1:8">
      <c r="A3390" t="s">
        <v>3585</v>
      </c>
      <c r="B3390" t="s">
        <v>136</v>
      </c>
      <c r="C3390" s="2">
        <v>45821</v>
      </c>
      <c r="D3390" s="3">
        <v>4.3229166666666673E-2</v>
      </c>
      <c r="E3390" t="s">
        <v>33</v>
      </c>
      <c r="F3390">
        <v>2000</v>
      </c>
      <c r="G3390" t="s">
        <v>189</v>
      </c>
    </row>
    <row r="3391" spans="1:8">
      <c r="A3391" t="s">
        <v>3586</v>
      </c>
      <c r="B3391" t="s">
        <v>165</v>
      </c>
      <c r="C3391" s="2">
        <v>46023</v>
      </c>
      <c r="D3391" s="3">
        <v>0.74364583333333334</v>
      </c>
      <c r="E3391" t="s">
        <v>211</v>
      </c>
      <c r="F3391">
        <v>0</v>
      </c>
      <c r="G3391" t="s">
        <v>189</v>
      </c>
    </row>
    <row r="3392" spans="1:8">
      <c r="A3392" t="s">
        <v>3587</v>
      </c>
      <c r="B3392" t="s">
        <v>114</v>
      </c>
      <c r="C3392" s="2">
        <v>46079</v>
      </c>
      <c r="D3392" s="3">
        <v>0.76291666666666669</v>
      </c>
      <c r="E3392" t="s">
        <v>33</v>
      </c>
      <c r="F3392">
        <v>3000</v>
      </c>
      <c r="G3392" t="s">
        <v>189</v>
      </c>
    </row>
    <row r="3393" spans="1:7">
      <c r="A3393" t="s">
        <v>3588</v>
      </c>
      <c r="B3393" t="s">
        <v>163</v>
      </c>
      <c r="C3393" s="2">
        <v>45871</v>
      </c>
      <c r="D3393" s="3">
        <v>0.29112268518518519</v>
      </c>
      <c r="E3393" t="s">
        <v>261</v>
      </c>
      <c r="F3393">
        <v>20000</v>
      </c>
      <c r="G3393" t="s">
        <v>189</v>
      </c>
    </row>
    <row r="3394" spans="1:7">
      <c r="A3394" t="s">
        <v>3589</v>
      </c>
      <c r="B3394" t="s">
        <v>167</v>
      </c>
      <c r="C3394" s="2">
        <v>46154</v>
      </c>
      <c r="D3394" s="3">
        <v>0.78719907407407408</v>
      </c>
      <c r="E3394" t="s">
        <v>33</v>
      </c>
      <c r="F3394">
        <v>8000</v>
      </c>
      <c r="G3394" t="s">
        <v>189</v>
      </c>
    </row>
    <row r="3395" spans="1:7">
      <c r="A3395" t="s">
        <v>3590</v>
      </c>
      <c r="B3395" t="s">
        <v>113</v>
      </c>
      <c r="C3395" s="2">
        <v>46176</v>
      </c>
      <c r="D3395" s="3">
        <v>0.60957175925925922</v>
      </c>
      <c r="E3395" t="s">
        <v>33</v>
      </c>
      <c r="F3395">
        <v>3000</v>
      </c>
      <c r="G3395" t="s">
        <v>189</v>
      </c>
    </row>
    <row r="3396" spans="1:7">
      <c r="A3396" t="s">
        <v>3591</v>
      </c>
      <c r="B3396" t="s">
        <v>71</v>
      </c>
      <c r="C3396" s="2">
        <v>45946</v>
      </c>
      <c r="D3396" s="3">
        <v>0.7442361111111111</v>
      </c>
      <c r="E3396" t="s">
        <v>33</v>
      </c>
      <c r="F3396">
        <v>4000</v>
      </c>
      <c r="G3396" t="s">
        <v>189</v>
      </c>
    </row>
    <row r="3397" spans="1:7">
      <c r="A3397" t="s">
        <v>3592</v>
      </c>
      <c r="B3397" t="s">
        <v>136</v>
      </c>
      <c r="C3397" s="2">
        <v>45961</v>
      </c>
      <c r="D3397" s="3">
        <v>0.38109953703703697</v>
      </c>
      <c r="E3397" t="s">
        <v>33</v>
      </c>
      <c r="F3397">
        <v>8000</v>
      </c>
      <c r="G3397" t="s">
        <v>189</v>
      </c>
    </row>
    <row r="3398" spans="1:7">
      <c r="A3398" t="s">
        <v>3593</v>
      </c>
      <c r="B3398" t="s">
        <v>129</v>
      </c>
      <c r="C3398" s="2">
        <v>45761</v>
      </c>
      <c r="D3398" s="3">
        <v>0.29913194444444452</v>
      </c>
      <c r="E3398" t="s">
        <v>33</v>
      </c>
      <c r="F3398">
        <v>6000</v>
      </c>
      <c r="G3398" t="s">
        <v>189</v>
      </c>
    </row>
    <row r="3399" spans="1:7">
      <c r="A3399" t="s">
        <v>3594</v>
      </c>
      <c r="B3399" t="s">
        <v>85</v>
      </c>
      <c r="C3399" s="2">
        <v>45764</v>
      </c>
      <c r="D3399" s="3">
        <v>0.51290509259259254</v>
      </c>
      <c r="E3399" t="s">
        <v>211</v>
      </c>
      <c r="F3399">
        <v>0</v>
      </c>
      <c r="G3399" t="s">
        <v>189</v>
      </c>
    </row>
    <row r="3400" spans="1:7">
      <c r="A3400" t="s">
        <v>3595</v>
      </c>
      <c r="B3400" t="s">
        <v>74</v>
      </c>
      <c r="C3400" s="2">
        <v>45662</v>
      </c>
      <c r="D3400" s="3">
        <v>0.75813657407407409</v>
      </c>
      <c r="E3400" t="s">
        <v>33</v>
      </c>
      <c r="F3400">
        <v>1500</v>
      </c>
      <c r="G3400" t="s">
        <v>189</v>
      </c>
    </row>
    <row r="3401" spans="1:7">
      <c r="A3401" t="s">
        <v>3596</v>
      </c>
      <c r="B3401" t="s">
        <v>104</v>
      </c>
      <c r="C3401" s="2">
        <v>46201</v>
      </c>
      <c r="D3401" s="3">
        <v>0.76355324074074071</v>
      </c>
      <c r="E3401" t="s">
        <v>33</v>
      </c>
      <c r="F3401">
        <v>10000</v>
      </c>
      <c r="G3401" t="s">
        <v>189</v>
      </c>
    </row>
    <row r="3402" spans="1:7">
      <c r="A3402" t="s">
        <v>3596</v>
      </c>
      <c r="B3402" t="s">
        <v>131</v>
      </c>
      <c r="C3402" s="2">
        <v>46130</v>
      </c>
      <c r="D3402" s="3">
        <v>0.78091435185185187</v>
      </c>
      <c r="E3402" t="s">
        <v>33</v>
      </c>
      <c r="F3402">
        <v>6000</v>
      </c>
      <c r="G3402" t="s">
        <v>189</v>
      </c>
    </row>
    <row r="3403" spans="1:7">
      <c r="A3403" t="s">
        <v>3597</v>
      </c>
      <c r="B3403" t="s">
        <v>148</v>
      </c>
      <c r="C3403" s="2">
        <v>45802</v>
      </c>
      <c r="D3403" s="3">
        <v>0.88070601851851849</v>
      </c>
      <c r="E3403" t="s">
        <v>33</v>
      </c>
      <c r="F3403">
        <v>10000</v>
      </c>
      <c r="G3403" t="s">
        <v>189</v>
      </c>
    </row>
    <row r="3404" spans="1:7">
      <c r="A3404" t="s">
        <v>3598</v>
      </c>
      <c r="B3404" t="s">
        <v>142</v>
      </c>
      <c r="C3404" s="2">
        <v>45717</v>
      </c>
      <c r="D3404" s="3">
        <v>0.52423611111111112</v>
      </c>
      <c r="E3404" t="s">
        <v>33</v>
      </c>
      <c r="F3404">
        <v>4000</v>
      </c>
      <c r="G3404" t="s">
        <v>189</v>
      </c>
    </row>
    <row r="3405" spans="1:7">
      <c r="A3405" t="s">
        <v>3599</v>
      </c>
      <c r="B3405" t="s">
        <v>130</v>
      </c>
      <c r="C3405" s="2">
        <v>45736</v>
      </c>
      <c r="D3405" s="3">
        <v>0.96717592592592594</v>
      </c>
      <c r="E3405" t="s">
        <v>194</v>
      </c>
      <c r="F3405">
        <v>0</v>
      </c>
      <c r="G3405" t="s">
        <v>189</v>
      </c>
    </row>
    <row r="3406" spans="1:7">
      <c r="A3406" t="s">
        <v>3600</v>
      </c>
      <c r="B3406" t="s">
        <v>128</v>
      </c>
      <c r="C3406" s="2">
        <v>46068</v>
      </c>
      <c r="D3406" s="3">
        <v>0.49138888888888888</v>
      </c>
      <c r="E3406" t="s">
        <v>33</v>
      </c>
      <c r="F3406">
        <v>2500</v>
      </c>
      <c r="G3406" t="s">
        <v>189</v>
      </c>
    </row>
    <row r="3407" spans="1:7">
      <c r="A3407" t="s">
        <v>3601</v>
      </c>
      <c r="B3407" t="s">
        <v>177</v>
      </c>
      <c r="C3407" s="2">
        <v>45990</v>
      </c>
      <c r="D3407" s="3">
        <v>0.69685185185185183</v>
      </c>
      <c r="E3407" t="s">
        <v>33</v>
      </c>
      <c r="F3407">
        <v>8000</v>
      </c>
      <c r="G3407" t="s">
        <v>189</v>
      </c>
    </row>
    <row r="3408" spans="1:7">
      <c r="A3408" t="s">
        <v>3602</v>
      </c>
      <c r="B3408" t="s">
        <v>130</v>
      </c>
      <c r="C3408" s="2">
        <v>45855</v>
      </c>
      <c r="D3408" s="3">
        <v>0.85711805555555554</v>
      </c>
      <c r="E3408" t="s">
        <v>261</v>
      </c>
      <c r="F3408">
        <v>15000</v>
      </c>
      <c r="G3408" t="s">
        <v>189</v>
      </c>
    </row>
    <row r="3409" spans="1:7">
      <c r="A3409" t="s">
        <v>3603</v>
      </c>
      <c r="B3409" t="s">
        <v>137</v>
      </c>
      <c r="C3409" s="2">
        <v>45815</v>
      </c>
      <c r="D3409" s="3">
        <v>0.36883101851851852</v>
      </c>
      <c r="E3409" t="s">
        <v>33</v>
      </c>
      <c r="F3409">
        <v>6000</v>
      </c>
      <c r="G3409" t="s">
        <v>189</v>
      </c>
    </row>
    <row r="3410" spans="1:7">
      <c r="A3410" t="s">
        <v>3604</v>
      </c>
      <c r="B3410" t="s">
        <v>98</v>
      </c>
      <c r="C3410" s="2">
        <v>46085</v>
      </c>
      <c r="D3410" s="3">
        <v>0.26745370370370369</v>
      </c>
      <c r="E3410" t="s">
        <v>33</v>
      </c>
      <c r="F3410">
        <v>4000</v>
      </c>
      <c r="G3410" t="s">
        <v>189</v>
      </c>
    </row>
    <row r="3411" spans="1:7">
      <c r="A3411" t="s">
        <v>3605</v>
      </c>
      <c r="B3411" t="s">
        <v>121</v>
      </c>
      <c r="C3411" s="2">
        <v>46118</v>
      </c>
      <c r="D3411" s="3">
        <v>0.76825231481481482</v>
      </c>
      <c r="E3411" t="s">
        <v>33</v>
      </c>
      <c r="F3411">
        <v>10000</v>
      </c>
      <c r="G3411" t="s">
        <v>189</v>
      </c>
    </row>
    <row r="3412" spans="1:7">
      <c r="A3412" t="s">
        <v>3606</v>
      </c>
      <c r="B3412" t="s">
        <v>132</v>
      </c>
      <c r="C3412" s="2">
        <v>45988</v>
      </c>
      <c r="D3412" s="3">
        <v>0.53358796296296296</v>
      </c>
      <c r="E3412" t="s">
        <v>211</v>
      </c>
      <c r="F3412">
        <v>0</v>
      </c>
      <c r="G3412" t="s">
        <v>189</v>
      </c>
    </row>
    <row r="3413" spans="1:7">
      <c r="A3413" t="s">
        <v>3607</v>
      </c>
      <c r="B3413" t="s">
        <v>102</v>
      </c>
      <c r="C3413" s="2">
        <v>45918</v>
      </c>
      <c r="D3413" s="3">
        <v>0.63680555555555551</v>
      </c>
      <c r="E3413" t="s">
        <v>33</v>
      </c>
      <c r="F3413">
        <v>4000</v>
      </c>
      <c r="G3413" t="s">
        <v>189</v>
      </c>
    </row>
    <row r="3414" spans="1:7">
      <c r="A3414" t="s">
        <v>3608</v>
      </c>
      <c r="B3414" t="s">
        <v>124</v>
      </c>
      <c r="C3414" s="2">
        <v>46191</v>
      </c>
      <c r="D3414" s="3">
        <v>0.81031249999999999</v>
      </c>
      <c r="E3414" t="s">
        <v>33</v>
      </c>
      <c r="F3414">
        <v>1500</v>
      </c>
      <c r="G3414" t="s">
        <v>189</v>
      </c>
    </row>
    <row r="3415" spans="1:7">
      <c r="A3415" t="s">
        <v>3609</v>
      </c>
      <c r="B3415" t="s">
        <v>83</v>
      </c>
      <c r="C3415" s="2">
        <v>46023</v>
      </c>
      <c r="D3415" s="3">
        <v>0.22525462962962961</v>
      </c>
      <c r="E3415" t="s">
        <v>33</v>
      </c>
      <c r="F3415">
        <v>1000</v>
      </c>
      <c r="G3415" t="s">
        <v>189</v>
      </c>
    </row>
    <row r="3416" spans="1:7">
      <c r="A3416" t="s">
        <v>3610</v>
      </c>
      <c r="B3416" t="s">
        <v>113</v>
      </c>
      <c r="C3416" s="2">
        <v>45967</v>
      </c>
      <c r="D3416" s="3">
        <v>0.45106481481481481</v>
      </c>
      <c r="E3416" t="s">
        <v>33</v>
      </c>
      <c r="F3416">
        <v>5000</v>
      </c>
      <c r="G3416" t="s">
        <v>189</v>
      </c>
    </row>
    <row r="3417" spans="1:7">
      <c r="A3417" t="s">
        <v>3611</v>
      </c>
      <c r="B3417" t="s">
        <v>7</v>
      </c>
      <c r="C3417" s="2">
        <v>45805</v>
      </c>
      <c r="D3417" s="3">
        <v>0.82861111111111108</v>
      </c>
      <c r="E3417" t="s">
        <v>33</v>
      </c>
      <c r="F3417">
        <v>4000</v>
      </c>
      <c r="G3417" t="s">
        <v>189</v>
      </c>
    </row>
    <row r="3418" spans="1:7">
      <c r="A3418" t="s">
        <v>3612</v>
      </c>
      <c r="B3418" t="s">
        <v>135</v>
      </c>
      <c r="C3418" s="2">
        <v>45675</v>
      </c>
      <c r="D3418" s="3">
        <v>0.67700231481481477</v>
      </c>
      <c r="E3418" t="s">
        <v>33</v>
      </c>
      <c r="F3418">
        <v>5000</v>
      </c>
      <c r="G3418" t="s">
        <v>189</v>
      </c>
    </row>
    <row r="3419" spans="1:7">
      <c r="A3419" t="s">
        <v>3613</v>
      </c>
      <c r="B3419" t="s">
        <v>174</v>
      </c>
      <c r="C3419" s="2">
        <v>45723</v>
      </c>
      <c r="D3419" s="3">
        <v>0.63571759259259264</v>
      </c>
      <c r="E3419" t="s">
        <v>33</v>
      </c>
      <c r="F3419">
        <v>8000</v>
      </c>
      <c r="G3419" t="s">
        <v>189</v>
      </c>
    </row>
    <row r="3420" spans="1:7">
      <c r="A3420" t="s">
        <v>3614</v>
      </c>
      <c r="B3420" t="s">
        <v>115</v>
      </c>
      <c r="C3420" s="2">
        <v>45815</v>
      </c>
      <c r="D3420" s="3">
        <v>0.89769675925925929</v>
      </c>
      <c r="E3420" t="s">
        <v>33</v>
      </c>
      <c r="F3420">
        <v>1500</v>
      </c>
      <c r="G3420" t="s">
        <v>189</v>
      </c>
    </row>
    <row r="3421" spans="1:7">
      <c r="A3421" t="s">
        <v>3615</v>
      </c>
      <c r="B3421" t="s">
        <v>169</v>
      </c>
      <c r="C3421" s="2">
        <v>45998</v>
      </c>
      <c r="D3421" s="3">
        <v>0.77406249999999999</v>
      </c>
      <c r="E3421" t="s">
        <v>194</v>
      </c>
      <c r="F3421">
        <v>0</v>
      </c>
      <c r="G3421" t="s">
        <v>189</v>
      </c>
    </row>
    <row r="3422" spans="1:7">
      <c r="A3422" t="s">
        <v>3616</v>
      </c>
      <c r="B3422" t="s">
        <v>158</v>
      </c>
      <c r="C3422" s="2">
        <v>45942</v>
      </c>
      <c r="D3422" s="3">
        <v>0.75922453703703707</v>
      </c>
      <c r="E3422" t="s">
        <v>33</v>
      </c>
      <c r="F3422">
        <v>500</v>
      </c>
      <c r="G3422" t="s">
        <v>189</v>
      </c>
    </row>
    <row r="3423" spans="1:7">
      <c r="A3423" t="s">
        <v>3617</v>
      </c>
      <c r="B3423" t="s">
        <v>136</v>
      </c>
      <c r="C3423" s="2">
        <v>45725</v>
      </c>
      <c r="D3423" s="3">
        <v>0.81293981481481481</v>
      </c>
      <c r="E3423" t="s">
        <v>33</v>
      </c>
      <c r="F3423">
        <v>8000</v>
      </c>
      <c r="G3423" t="s">
        <v>189</v>
      </c>
    </row>
    <row r="3424" spans="1:7">
      <c r="A3424" t="s">
        <v>3618</v>
      </c>
      <c r="B3424" t="s">
        <v>96</v>
      </c>
      <c r="C3424" s="2">
        <v>45937</v>
      </c>
      <c r="D3424" s="3">
        <v>0.50665509259259256</v>
      </c>
      <c r="E3424" t="s">
        <v>33</v>
      </c>
      <c r="F3424">
        <v>2000</v>
      </c>
      <c r="G3424" t="s">
        <v>189</v>
      </c>
    </row>
    <row r="3425" spans="1:7">
      <c r="A3425" t="s">
        <v>3619</v>
      </c>
      <c r="B3425" t="s">
        <v>159</v>
      </c>
      <c r="C3425" s="2">
        <v>45934</v>
      </c>
      <c r="D3425" s="3">
        <v>0.68009259259259258</v>
      </c>
      <c r="E3425" t="s">
        <v>211</v>
      </c>
      <c r="F3425">
        <v>0</v>
      </c>
      <c r="G3425" t="s">
        <v>189</v>
      </c>
    </row>
    <row r="3426" spans="1:7">
      <c r="A3426" t="s">
        <v>3620</v>
      </c>
      <c r="B3426" t="s">
        <v>126</v>
      </c>
      <c r="C3426" s="2">
        <v>46044</v>
      </c>
      <c r="D3426" s="3">
        <v>0.77174768518518522</v>
      </c>
      <c r="E3426" t="s">
        <v>261</v>
      </c>
      <c r="F3426">
        <v>1000</v>
      </c>
      <c r="G3426" t="s">
        <v>189</v>
      </c>
    </row>
    <row r="3427" spans="1:7">
      <c r="A3427" t="s">
        <v>3621</v>
      </c>
      <c r="B3427" t="s">
        <v>144</v>
      </c>
      <c r="C3427" s="2">
        <v>45886</v>
      </c>
      <c r="D3427" s="3">
        <v>0.73820601851851853</v>
      </c>
      <c r="E3427" t="s">
        <v>211</v>
      </c>
      <c r="F3427">
        <v>0</v>
      </c>
      <c r="G3427" t="s">
        <v>189</v>
      </c>
    </row>
    <row r="3428" spans="1:7">
      <c r="A3428" t="s">
        <v>3622</v>
      </c>
      <c r="B3428" t="s">
        <v>161</v>
      </c>
      <c r="C3428" s="2">
        <v>45704</v>
      </c>
      <c r="D3428" s="3">
        <v>0.31041666666666667</v>
      </c>
      <c r="E3428" t="s">
        <v>33</v>
      </c>
      <c r="F3428">
        <v>8000</v>
      </c>
      <c r="G3428" t="s">
        <v>189</v>
      </c>
    </row>
    <row r="3429" spans="1:7">
      <c r="A3429" t="s">
        <v>3623</v>
      </c>
      <c r="B3429" t="s">
        <v>98</v>
      </c>
      <c r="C3429" s="2">
        <v>45703</v>
      </c>
      <c r="D3429" s="3">
        <v>0.79539351851851847</v>
      </c>
      <c r="E3429" t="s">
        <v>211</v>
      </c>
      <c r="F3429">
        <v>0</v>
      </c>
      <c r="G3429" t="s">
        <v>189</v>
      </c>
    </row>
    <row r="3430" spans="1:7">
      <c r="A3430" t="s">
        <v>3624</v>
      </c>
      <c r="B3430" t="s">
        <v>178</v>
      </c>
      <c r="C3430" s="2">
        <v>45801</v>
      </c>
      <c r="D3430" s="3">
        <v>0.51225694444444447</v>
      </c>
      <c r="E3430" t="s">
        <v>194</v>
      </c>
      <c r="F3430">
        <v>0</v>
      </c>
      <c r="G3430" t="s">
        <v>189</v>
      </c>
    </row>
    <row r="3431" spans="1:7">
      <c r="A3431" t="s">
        <v>3625</v>
      </c>
      <c r="B3431" t="s">
        <v>104</v>
      </c>
      <c r="C3431" s="2">
        <v>45977</v>
      </c>
      <c r="D3431" s="3">
        <v>0.34312500000000001</v>
      </c>
      <c r="E3431" t="s">
        <v>33</v>
      </c>
      <c r="F3431">
        <v>5000</v>
      </c>
      <c r="G3431" t="s">
        <v>189</v>
      </c>
    </row>
    <row r="3432" spans="1:7">
      <c r="A3432" t="s">
        <v>3626</v>
      </c>
      <c r="B3432" t="s">
        <v>141</v>
      </c>
      <c r="C3432" s="2">
        <v>45950</v>
      </c>
      <c r="D3432" s="3">
        <v>0.68707175925925923</v>
      </c>
      <c r="E3432" t="s">
        <v>33</v>
      </c>
      <c r="F3432">
        <v>1000</v>
      </c>
      <c r="G3432" t="s">
        <v>189</v>
      </c>
    </row>
    <row r="3433" spans="1:7">
      <c r="A3433" t="s">
        <v>3627</v>
      </c>
      <c r="B3433" t="s">
        <v>84</v>
      </c>
      <c r="C3433" s="2">
        <v>46183</v>
      </c>
      <c r="D3433" s="3">
        <v>0.86616898148148147</v>
      </c>
      <c r="E3433" t="s">
        <v>261</v>
      </c>
      <c r="F3433">
        <v>20000</v>
      </c>
      <c r="G3433" t="s">
        <v>189</v>
      </c>
    </row>
    <row r="3434" spans="1:7">
      <c r="A3434" t="s">
        <v>3628</v>
      </c>
      <c r="B3434" t="s">
        <v>100</v>
      </c>
      <c r="C3434" s="2">
        <v>45864</v>
      </c>
      <c r="D3434" s="3">
        <v>2.3472222222222221E-2</v>
      </c>
      <c r="E3434" t="s">
        <v>194</v>
      </c>
      <c r="F3434">
        <v>0</v>
      </c>
      <c r="G3434" t="s">
        <v>189</v>
      </c>
    </row>
    <row r="3435" spans="1:7">
      <c r="A3435" t="s">
        <v>3629</v>
      </c>
      <c r="B3435" t="s">
        <v>121</v>
      </c>
      <c r="C3435" s="2">
        <v>46190</v>
      </c>
      <c r="D3435" s="3">
        <v>0.86425925925925928</v>
      </c>
      <c r="E3435" t="s">
        <v>194</v>
      </c>
      <c r="F3435">
        <v>0</v>
      </c>
      <c r="G3435" t="s">
        <v>189</v>
      </c>
    </row>
    <row r="3436" spans="1:7">
      <c r="A3436" t="s">
        <v>3630</v>
      </c>
      <c r="B3436" t="s">
        <v>154</v>
      </c>
      <c r="C3436" s="2">
        <v>46088</v>
      </c>
      <c r="D3436" s="3">
        <v>0.36237268518518517</v>
      </c>
      <c r="E3436" t="s">
        <v>33</v>
      </c>
      <c r="F3436">
        <v>4000</v>
      </c>
      <c r="G3436" t="s">
        <v>189</v>
      </c>
    </row>
    <row r="3437" spans="1:7">
      <c r="A3437" t="s">
        <v>3631</v>
      </c>
      <c r="B3437" t="s">
        <v>163</v>
      </c>
      <c r="C3437" s="2">
        <v>46027</v>
      </c>
      <c r="D3437" s="3">
        <v>0.76718750000000002</v>
      </c>
      <c r="E3437" t="s">
        <v>33</v>
      </c>
      <c r="F3437">
        <v>2500</v>
      </c>
      <c r="G3437" t="s">
        <v>189</v>
      </c>
    </row>
    <row r="3438" spans="1:7">
      <c r="A3438" t="s">
        <v>3632</v>
      </c>
      <c r="B3438" t="s">
        <v>134</v>
      </c>
      <c r="C3438" s="2">
        <v>46150</v>
      </c>
      <c r="D3438" s="3">
        <v>0.48140046296296302</v>
      </c>
      <c r="E3438" t="s">
        <v>33</v>
      </c>
      <c r="F3438">
        <v>5000</v>
      </c>
      <c r="G3438" t="s">
        <v>189</v>
      </c>
    </row>
    <row r="3439" spans="1:7">
      <c r="A3439" t="s">
        <v>3633</v>
      </c>
      <c r="B3439" t="s">
        <v>7</v>
      </c>
      <c r="C3439" s="2">
        <v>46051</v>
      </c>
      <c r="D3439" s="3">
        <v>0.62056712962962968</v>
      </c>
      <c r="E3439" t="s">
        <v>33</v>
      </c>
      <c r="F3439">
        <v>10000</v>
      </c>
      <c r="G3439" t="s">
        <v>189</v>
      </c>
    </row>
    <row r="3440" spans="1:7">
      <c r="A3440" t="s">
        <v>3634</v>
      </c>
      <c r="B3440" t="s">
        <v>89</v>
      </c>
      <c r="C3440" s="2">
        <v>46038</v>
      </c>
      <c r="D3440" s="3">
        <v>0.2857986111111111</v>
      </c>
      <c r="E3440" t="s">
        <v>211</v>
      </c>
      <c r="F3440">
        <v>0</v>
      </c>
      <c r="G3440" t="s">
        <v>189</v>
      </c>
    </row>
    <row r="3441" spans="1:8">
      <c r="A3441" t="s">
        <v>3635</v>
      </c>
      <c r="B3441" t="s">
        <v>89</v>
      </c>
      <c r="C3441" s="2">
        <v>46137</v>
      </c>
      <c r="D3441" s="3">
        <v>0.67312499999999997</v>
      </c>
      <c r="E3441" t="s">
        <v>194</v>
      </c>
      <c r="F3441">
        <v>0</v>
      </c>
      <c r="G3441" t="s">
        <v>189</v>
      </c>
    </row>
    <row r="3442" spans="1:8">
      <c r="A3442" t="s">
        <v>3636</v>
      </c>
      <c r="B3442" t="s">
        <v>127</v>
      </c>
      <c r="C3442" s="2">
        <v>46006</v>
      </c>
      <c r="D3442" s="3">
        <v>0.68517361111111108</v>
      </c>
      <c r="E3442" t="s">
        <v>33</v>
      </c>
      <c r="F3442">
        <v>500</v>
      </c>
      <c r="G3442" t="s">
        <v>189</v>
      </c>
    </row>
    <row r="3443" spans="1:8">
      <c r="A3443" t="s">
        <v>3637</v>
      </c>
      <c r="B3443" t="s">
        <v>99</v>
      </c>
      <c r="C3443" s="2">
        <v>45899</v>
      </c>
      <c r="D3443" s="3">
        <v>0.32371527777777781</v>
      </c>
      <c r="E3443" t="s">
        <v>33</v>
      </c>
      <c r="F3443">
        <v>5000</v>
      </c>
      <c r="G3443" t="s">
        <v>189</v>
      </c>
    </row>
    <row r="3444" spans="1:8">
      <c r="A3444" t="s">
        <v>3638</v>
      </c>
      <c r="B3444" t="s">
        <v>160</v>
      </c>
      <c r="C3444" s="2">
        <v>46172</v>
      </c>
      <c r="D3444" s="3">
        <v>0.87579861111111112</v>
      </c>
      <c r="E3444" t="s">
        <v>211</v>
      </c>
      <c r="F3444">
        <v>0</v>
      </c>
      <c r="G3444" t="s">
        <v>189</v>
      </c>
    </row>
    <row r="3445" spans="1:8">
      <c r="A3445" t="s">
        <v>3639</v>
      </c>
      <c r="B3445" t="s">
        <v>167</v>
      </c>
      <c r="C3445" s="2">
        <v>45715</v>
      </c>
      <c r="D3445" s="3">
        <v>0.16168981481481479</v>
      </c>
      <c r="E3445" t="s">
        <v>194</v>
      </c>
      <c r="F3445">
        <v>0</v>
      </c>
      <c r="G3445" t="s">
        <v>189</v>
      </c>
    </row>
    <row r="3446" spans="1:8">
      <c r="A3446" t="s">
        <v>3640</v>
      </c>
      <c r="B3446" t="s">
        <v>115</v>
      </c>
      <c r="C3446" s="2">
        <v>46116</v>
      </c>
      <c r="D3446" s="3">
        <v>0.24762731481481479</v>
      </c>
      <c r="E3446" t="s">
        <v>33</v>
      </c>
      <c r="F3446">
        <v>5000</v>
      </c>
      <c r="G3446" t="s">
        <v>214</v>
      </c>
      <c r="H3446" t="s">
        <v>1080</v>
      </c>
    </row>
    <row r="3447" spans="1:8">
      <c r="A3447" t="s">
        <v>3641</v>
      </c>
      <c r="B3447" t="s">
        <v>122</v>
      </c>
      <c r="C3447" s="2">
        <v>45923</v>
      </c>
      <c r="D3447" s="3">
        <v>0.24337962962962961</v>
      </c>
      <c r="E3447" t="s">
        <v>33</v>
      </c>
      <c r="F3447">
        <v>3000</v>
      </c>
      <c r="G3447" t="s">
        <v>189</v>
      </c>
    </row>
    <row r="3448" spans="1:8">
      <c r="A3448" t="s">
        <v>3642</v>
      </c>
      <c r="B3448" t="s">
        <v>156</v>
      </c>
      <c r="C3448" s="2">
        <v>46195</v>
      </c>
      <c r="D3448" s="3">
        <v>0.28675925925925932</v>
      </c>
      <c r="E3448" t="s">
        <v>211</v>
      </c>
      <c r="F3448">
        <v>0</v>
      </c>
      <c r="G3448" t="s">
        <v>189</v>
      </c>
    </row>
    <row r="3449" spans="1:8">
      <c r="A3449" t="s">
        <v>3643</v>
      </c>
      <c r="B3449" t="s">
        <v>168</v>
      </c>
      <c r="C3449" s="2">
        <v>45698</v>
      </c>
      <c r="D3449" s="3">
        <v>0.8661226851851852</v>
      </c>
      <c r="E3449" t="s">
        <v>33</v>
      </c>
      <c r="F3449">
        <v>1000</v>
      </c>
      <c r="G3449" t="s">
        <v>189</v>
      </c>
    </row>
    <row r="3450" spans="1:8">
      <c r="A3450" t="s">
        <v>3644</v>
      </c>
      <c r="B3450" t="s">
        <v>84</v>
      </c>
      <c r="C3450" s="2">
        <v>45986</v>
      </c>
      <c r="D3450" s="3">
        <v>0.62748842592592591</v>
      </c>
      <c r="E3450" t="s">
        <v>33</v>
      </c>
      <c r="F3450">
        <v>3000</v>
      </c>
      <c r="G3450" t="s">
        <v>189</v>
      </c>
    </row>
    <row r="3451" spans="1:8">
      <c r="A3451" t="s">
        <v>3645</v>
      </c>
      <c r="B3451" t="s">
        <v>158</v>
      </c>
      <c r="C3451" s="2">
        <v>46057</v>
      </c>
      <c r="D3451" s="3">
        <v>0.36984953703703699</v>
      </c>
      <c r="E3451" t="s">
        <v>33</v>
      </c>
      <c r="F3451">
        <v>2500</v>
      </c>
      <c r="G3451" t="s">
        <v>189</v>
      </c>
    </row>
    <row r="3452" spans="1:8">
      <c r="A3452" t="s">
        <v>3646</v>
      </c>
      <c r="B3452" t="s">
        <v>137</v>
      </c>
      <c r="C3452" s="2">
        <v>46078</v>
      </c>
      <c r="D3452" s="3">
        <v>0.37633101851851852</v>
      </c>
      <c r="E3452" t="s">
        <v>33</v>
      </c>
      <c r="F3452">
        <v>500</v>
      </c>
      <c r="G3452" t="s">
        <v>189</v>
      </c>
    </row>
    <row r="3453" spans="1:8">
      <c r="A3453" t="s">
        <v>3647</v>
      </c>
      <c r="B3453" t="s">
        <v>132</v>
      </c>
      <c r="C3453" s="2">
        <v>45739</v>
      </c>
      <c r="D3453" s="3">
        <v>0.35931712962962958</v>
      </c>
      <c r="E3453" t="s">
        <v>33</v>
      </c>
      <c r="F3453">
        <v>1500</v>
      </c>
      <c r="G3453" t="s">
        <v>189</v>
      </c>
    </row>
    <row r="3454" spans="1:8">
      <c r="A3454" t="s">
        <v>3648</v>
      </c>
      <c r="B3454" t="s">
        <v>161</v>
      </c>
      <c r="C3454" s="2">
        <v>45686</v>
      </c>
      <c r="D3454" s="3">
        <v>0.72346064814814814</v>
      </c>
      <c r="E3454" t="s">
        <v>33</v>
      </c>
      <c r="F3454">
        <v>6000</v>
      </c>
      <c r="G3454" t="s">
        <v>189</v>
      </c>
    </row>
    <row r="3455" spans="1:8">
      <c r="A3455" t="s">
        <v>3649</v>
      </c>
      <c r="B3455" t="s">
        <v>153</v>
      </c>
      <c r="C3455" s="2">
        <v>46193</v>
      </c>
      <c r="D3455" s="3">
        <v>0.74630787037037039</v>
      </c>
      <c r="E3455" t="s">
        <v>194</v>
      </c>
      <c r="F3455">
        <v>0</v>
      </c>
      <c r="G3455" t="s">
        <v>189</v>
      </c>
    </row>
    <row r="3456" spans="1:8">
      <c r="A3456" t="s">
        <v>3650</v>
      </c>
      <c r="B3456" t="s">
        <v>179</v>
      </c>
      <c r="C3456" s="2">
        <v>45795</v>
      </c>
      <c r="D3456" s="3">
        <v>0.79283564814814811</v>
      </c>
      <c r="E3456" t="s">
        <v>194</v>
      </c>
      <c r="F3456">
        <v>0</v>
      </c>
      <c r="G3456" t="s">
        <v>189</v>
      </c>
    </row>
    <row r="3457" spans="1:8">
      <c r="A3457" t="s">
        <v>3651</v>
      </c>
      <c r="B3457" t="s">
        <v>132</v>
      </c>
      <c r="C3457" s="2">
        <v>46055</v>
      </c>
      <c r="D3457" s="3">
        <v>0.78793981481481479</v>
      </c>
      <c r="E3457" t="s">
        <v>33</v>
      </c>
      <c r="F3457">
        <v>1000</v>
      </c>
      <c r="G3457" t="s">
        <v>189</v>
      </c>
    </row>
    <row r="3458" spans="1:8">
      <c r="A3458" t="s">
        <v>3652</v>
      </c>
      <c r="B3458" t="s">
        <v>156</v>
      </c>
      <c r="C3458" s="2">
        <v>45793</v>
      </c>
      <c r="D3458" s="3">
        <v>0.40913194444444451</v>
      </c>
      <c r="E3458" t="s">
        <v>33</v>
      </c>
      <c r="F3458">
        <v>1500</v>
      </c>
      <c r="G3458" t="s">
        <v>189</v>
      </c>
    </row>
    <row r="3459" spans="1:8">
      <c r="A3459" t="s">
        <v>3653</v>
      </c>
      <c r="B3459" t="s">
        <v>158</v>
      </c>
      <c r="C3459" s="2">
        <v>45894</v>
      </c>
      <c r="D3459" s="3">
        <v>0.41510416666666672</v>
      </c>
      <c r="E3459" t="s">
        <v>33</v>
      </c>
      <c r="F3459">
        <v>4000</v>
      </c>
      <c r="G3459" t="s">
        <v>189</v>
      </c>
    </row>
    <row r="3460" spans="1:8">
      <c r="A3460" t="s">
        <v>3654</v>
      </c>
      <c r="B3460" t="s">
        <v>158</v>
      </c>
      <c r="C3460" s="2">
        <v>46123</v>
      </c>
      <c r="D3460" s="3">
        <v>0.88593750000000004</v>
      </c>
      <c r="E3460" t="s">
        <v>33</v>
      </c>
      <c r="F3460">
        <v>4000</v>
      </c>
      <c r="G3460" t="s">
        <v>189</v>
      </c>
    </row>
    <row r="3461" spans="1:8">
      <c r="A3461" t="s">
        <v>3655</v>
      </c>
      <c r="B3461" t="s">
        <v>139</v>
      </c>
      <c r="C3461" s="2">
        <v>46181</v>
      </c>
      <c r="D3461" s="3">
        <v>0.74690972222222218</v>
      </c>
      <c r="E3461" t="s">
        <v>194</v>
      </c>
      <c r="F3461">
        <v>0</v>
      </c>
      <c r="G3461" t="s">
        <v>189</v>
      </c>
    </row>
    <row r="3462" spans="1:8">
      <c r="A3462" t="s">
        <v>3656</v>
      </c>
      <c r="B3462" t="s">
        <v>104</v>
      </c>
      <c r="C3462" s="2">
        <v>46004</v>
      </c>
      <c r="D3462" s="3">
        <v>0.51944444444444449</v>
      </c>
      <c r="E3462" t="s">
        <v>194</v>
      </c>
      <c r="F3462">
        <v>0</v>
      </c>
      <c r="G3462" t="s">
        <v>189</v>
      </c>
    </row>
    <row r="3463" spans="1:8">
      <c r="A3463" t="s">
        <v>3657</v>
      </c>
      <c r="B3463" t="s">
        <v>175</v>
      </c>
      <c r="C3463" s="2">
        <v>45761</v>
      </c>
      <c r="D3463" s="3">
        <v>0.82906250000000004</v>
      </c>
      <c r="E3463" t="s">
        <v>33</v>
      </c>
      <c r="F3463">
        <v>2000</v>
      </c>
      <c r="G3463" t="s">
        <v>189</v>
      </c>
    </row>
    <row r="3464" spans="1:8">
      <c r="A3464" t="s">
        <v>3658</v>
      </c>
      <c r="B3464" t="s">
        <v>123</v>
      </c>
      <c r="C3464" s="2">
        <v>46006</v>
      </c>
      <c r="D3464" s="3">
        <v>0.73881944444444447</v>
      </c>
      <c r="E3464" t="s">
        <v>194</v>
      </c>
      <c r="F3464">
        <v>0</v>
      </c>
      <c r="G3464" t="s">
        <v>189</v>
      </c>
    </row>
    <row r="3465" spans="1:8">
      <c r="A3465" t="s">
        <v>3659</v>
      </c>
      <c r="B3465" t="s">
        <v>77</v>
      </c>
      <c r="C3465" s="2">
        <v>46024</v>
      </c>
      <c r="D3465" s="3">
        <v>0.29552083333333329</v>
      </c>
      <c r="E3465" t="s">
        <v>33</v>
      </c>
      <c r="F3465">
        <v>8000</v>
      </c>
      <c r="G3465" t="s">
        <v>189</v>
      </c>
    </row>
    <row r="3466" spans="1:8">
      <c r="A3466" t="s">
        <v>3660</v>
      </c>
      <c r="B3466" t="s">
        <v>175</v>
      </c>
      <c r="C3466" s="2">
        <v>45885</v>
      </c>
      <c r="D3466" s="3">
        <v>0.69851851851851854</v>
      </c>
      <c r="E3466" t="s">
        <v>33</v>
      </c>
      <c r="F3466">
        <v>500</v>
      </c>
      <c r="G3466" t="s">
        <v>189</v>
      </c>
    </row>
    <row r="3467" spans="1:8">
      <c r="A3467" t="s">
        <v>3661</v>
      </c>
      <c r="B3467" t="s">
        <v>146</v>
      </c>
      <c r="C3467" s="2">
        <v>45872</v>
      </c>
      <c r="D3467" s="3">
        <v>0.25299768518518517</v>
      </c>
      <c r="E3467" t="s">
        <v>33</v>
      </c>
      <c r="F3467">
        <v>5000</v>
      </c>
      <c r="G3467" t="s">
        <v>214</v>
      </c>
      <c r="H3467" t="s">
        <v>1103</v>
      </c>
    </row>
    <row r="3468" spans="1:8">
      <c r="A3468" t="s">
        <v>3662</v>
      </c>
      <c r="B3468" t="s">
        <v>177</v>
      </c>
      <c r="C3468" s="2">
        <v>45814</v>
      </c>
      <c r="D3468" s="3">
        <v>0.90405092592592595</v>
      </c>
      <c r="E3468" t="s">
        <v>33</v>
      </c>
      <c r="F3468">
        <v>500</v>
      </c>
      <c r="G3468" t="s">
        <v>189</v>
      </c>
    </row>
    <row r="3469" spans="1:8">
      <c r="A3469" t="s">
        <v>3663</v>
      </c>
      <c r="B3469" t="s">
        <v>149</v>
      </c>
      <c r="C3469" s="2">
        <v>46112</v>
      </c>
      <c r="D3469" s="3">
        <v>0.32</v>
      </c>
      <c r="E3469" t="s">
        <v>33</v>
      </c>
      <c r="F3469">
        <v>6000</v>
      </c>
      <c r="G3469" t="s">
        <v>189</v>
      </c>
    </row>
    <row r="3470" spans="1:8">
      <c r="A3470" t="s">
        <v>3664</v>
      </c>
      <c r="B3470" t="s">
        <v>176</v>
      </c>
      <c r="C3470" s="2">
        <v>45696</v>
      </c>
      <c r="D3470" s="3">
        <v>0.72842592592592592</v>
      </c>
      <c r="E3470" t="s">
        <v>211</v>
      </c>
      <c r="F3470">
        <v>0</v>
      </c>
      <c r="G3470" t="s">
        <v>189</v>
      </c>
    </row>
    <row r="3471" spans="1:8">
      <c r="A3471" t="s">
        <v>3665</v>
      </c>
      <c r="B3471" t="s">
        <v>149</v>
      </c>
      <c r="C3471" s="2">
        <v>45712</v>
      </c>
      <c r="D3471" s="3">
        <v>0.83974537037037034</v>
      </c>
      <c r="E3471" t="s">
        <v>33</v>
      </c>
      <c r="F3471">
        <v>2500</v>
      </c>
      <c r="G3471" t="s">
        <v>189</v>
      </c>
    </row>
    <row r="3472" spans="1:8">
      <c r="A3472" t="s">
        <v>3666</v>
      </c>
      <c r="B3472" t="s">
        <v>161</v>
      </c>
      <c r="C3472" s="2">
        <v>45931</v>
      </c>
      <c r="D3472" s="3">
        <v>0.56409722222222225</v>
      </c>
      <c r="E3472" t="s">
        <v>33</v>
      </c>
      <c r="F3472">
        <v>5000</v>
      </c>
      <c r="G3472" t="s">
        <v>189</v>
      </c>
    </row>
    <row r="3473" spans="1:7">
      <c r="A3473" t="s">
        <v>3667</v>
      </c>
      <c r="B3473" t="s">
        <v>118</v>
      </c>
      <c r="C3473" s="2">
        <v>45683</v>
      </c>
      <c r="D3473" s="3">
        <v>0.8853240740740741</v>
      </c>
      <c r="E3473" t="s">
        <v>194</v>
      </c>
      <c r="F3473">
        <v>0</v>
      </c>
      <c r="G3473" t="s">
        <v>189</v>
      </c>
    </row>
    <row r="3474" spans="1:7">
      <c r="A3474" t="s">
        <v>3668</v>
      </c>
      <c r="B3474" t="s">
        <v>135</v>
      </c>
      <c r="C3474" s="2">
        <v>45963</v>
      </c>
      <c r="D3474" s="3">
        <v>0.79475694444444445</v>
      </c>
      <c r="E3474" t="s">
        <v>33</v>
      </c>
      <c r="F3474">
        <v>1500</v>
      </c>
      <c r="G3474" t="s">
        <v>189</v>
      </c>
    </row>
    <row r="3475" spans="1:7">
      <c r="A3475" t="s">
        <v>3669</v>
      </c>
      <c r="B3475" t="s">
        <v>142</v>
      </c>
      <c r="C3475" s="2">
        <v>45881</v>
      </c>
      <c r="D3475" s="3">
        <v>0.81437499999999996</v>
      </c>
      <c r="E3475" t="s">
        <v>33</v>
      </c>
      <c r="F3475">
        <v>1000</v>
      </c>
      <c r="G3475" t="s">
        <v>189</v>
      </c>
    </row>
    <row r="3476" spans="1:7">
      <c r="A3476" t="s">
        <v>3670</v>
      </c>
      <c r="B3476" t="s">
        <v>144</v>
      </c>
      <c r="C3476" s="2">
        <v>46032</v>
      </c>
      <c r="D3476" s="3">
        <v>0.66539351851851847</v>
      </c>
      <c r="E3476" t="s">
        <v>33</v>
      </c>
      <c r="F3476">
        <v>10000</v>
      </c>
      <c r="G3476" t="s">
        <v>189</v>
      </c>
    </row>
    <row r="3477" spans="1:7">
      <c r="A3477" t="s">
        <v>3671</v>
      </c>
      <c r="B3477" t="s">
        <v>137</v>
      </c>
      <c r="C3477" s="2">
        <v>45897</v>
      </c>
      <c r="D3477" s="3">
        <v>0.26776620370370369</v>
      </c>
      <c r="E3477" t="s">
        <v>194</v>
      </c>
      <c r="F3477">
        <v>0</v>
      </c>
      <c r="G3477" t="s">
        <v>189</v>
      </c>
    </row>
    <row r="3478" spans="1:7">
      <c r="A3478" t="s">
        <v>3672</v>
      </c>
      <c r="B3478" t="s">
        <v>77</v>
      </c>
      <c r="C3478" s="2">
        <v>45797</v>
      </c>
      <c r="D3478" s="3">
        <v>0.67038194444444443</v>
      </c>
      <c r="E3478" t="s">
        <v>33</v>
      </c>
      <c r="F3478">
        <v>10000</v>
      </c>
      <c r="G3478" t="s">
        <v>189</v>
      </c>
    </row>
    <row r="3479" spans="1:7">
      <c r="A3479" t="s">
        <v>3673</v>
      </c>
      <c r="B3479" t="s">
        <v>100</v>
      </c>
      <c r="C3479" s="2">
        <v>45890</v>
      </c>
      <c r="D3479" s="3">
        <v>0.38825231481481481</v>
      </c>
      <c r="E3479" t="s">
        <v>33</v>
      </c>
      <c r="F3479">
        <v>3000</v>
      </c>
      <c r="G3479" t="s">
        <v>189</v>
      </c>
    </row>
    <row r="3480" spans="1:7">
      <c r="A3480" t="s">
        <v>3674</v>
      </c>
      <c r="B3480" t="s">
        <v>125</v>
      </c>
      <c r="C3480" s="2">
        <v>45918</v>
      </c>
      <c r="D3480" s="3">
        <v>0.69267361111111114</v>
      </c>
      <c r="E3480" t="s">
        <v>194</v>
      </c>
      <c r="F3480">
        <v>0</v>
      </c>
      <c r="G3480" t="s">
        <v>189</v>
      </c>
    </row>
    <row r="3481" spans="1:7">
      <c r="A3481" t="s">
        <v>3675</v>
      </c>
      <c r="B3481" t="s">
        <v>140</v>
      </c>
      <c r="C3481" s="2">
        <v>45870</v>
      </c>
      <c r="D3481" s="3">
        <v>0.49333333333333329</v>
      </c>
      <c r="E3481" t="s">
        <v>194</v>
      </c>
      <c r="F3481">
        <v>0</v>
      </c>
      <c r="G3481" t="s">
        <v>189</v>
      </c>
    </row>
    <row r="3482" spans="1:7">
      <c r="A3482" t="s">
        <v>3676</v>
      </c>
      <c r="B3482" t="s">
        <v>130</v>
      </c>
      <c r="C3482" s="2">
        <v>45838</v>
      </c>
      <c r="D3482" s="3">
        <v>0.76582175925925922</v>
      </c>
      <c r="E3482" t="s">
        <v>33</v>
      </c>
      <c r="F3482">
        <v>3000</v>
      </c>
      <c r="G3482" t="s">
        <v>189</v>
      </c>
    </row>
    <row r="3483" spans="1:7">
      <c r="A3483" t="s">
        <v>3677</v>
      </c>
      <c r="B3483" t="s">
        <v>164</v>
      </c>
      <c r="C3483" s="2">
        <v>45742</v>
      </c>
      <c r="D3483" s="3">
        <v>0.89672453703703703</v>
      </c>
      <c r="E3483" t="s">
        <v>194</v>
      </c>
      <c r="F3483">
        <v>0</v>
      </c>
      <c r="G3483" t="s">
        <v>189</v>
      </c>
    </row>
    <row r="3484" spans="1:7">
      <c r="A3484" t="s">
        <v>3678</v>
      </c>
      <c r="B3484" t="s">
        <v>159</v>
      </c>
      <c r="C3484" s="2">
        <v>45775</v>
      </c>
      <c r="D3484" s="3">
        <v>0.60277777777777775</v>
      </c>
      <c r="E3484" t="s">
        <v>33</v>
      </c>
      <c r="F3484">
        <v>1500</v>
      </c>
      <c r="G3484" t="s">
        <v>189</v>
      </c>
    </row>
    <row r="3485" spans="1:7">
      <c r="A3485" t="s">
        <v>3679</v>
      </c>
      <c r="B3485" t="s">
        <v>85</v>
      </c>
      <c r="C3485" s="2">
        <v>46183</v>
      </c>
      <c r="D3485" s="3">
        <v>0.76777777777777778</v>
      </c>
      <c r="E3485" t="s">
        <v>33</v>
      </c>
      <c r="F3485">
        <v>10000</v>
      </c>
      <c r="G3485" t="s">
        <v>189</v>
      </c>
    </row>
    <row r="3486" spans="1:7">
      <c r="A3486" t="s">
        <v>3680</v>
      </c>
      <c r="B3486" t="s">
        <v>117</v>
      </c>
      <c r="C3486" s="2">
        <v>45759</v>
      </c>
      <c r="D3486" s="3">
        <v>0.40855324074074068</v>
      </c>
      <c r="E3486" t="s">
        <v>194</v>
      </c>
      <c r="F3486">
        <v>0</v>
      </c>
      <c r="G3486" t="s">
        <v>189</v>
      </c>
    </row>
    <row r="3487" spans="1:7">
      <c r="A3487" t="s">
        <v>3681</v>
      </c>
      <c r="B3487" t="s">
        <v>130</v>
      </c>
      <c r="C3487" s="2">
        <v>45717</v>
      </c>
      <c r="D3487" s="3">
        <v>0.76171296296296298</v>
      </c>
      <c r="E3487" t="s">
        <v>33</v>
      </c>
      <c r="F3487">
        <v>5000</v>
      </c>
      <c r="G3487" t="s">
        <v>189</v>
      </c>
    </row>
    <row r="3488" spans="1:7">
      <c r="A3488" t="s">
        <v>3682</v>
      </c>
      <c r="B3488" t="s">
        <v>117</v>
      </c>
      <c r="C3488" s="2">
        <v>45684</v>
      </c>
      <c r="D3488" s="3">
        <v>0.75598379629629631</v>
      </c>
      <c r="E3488" t="s">
        <v>194</v>
      </c>
      <c r="F3488">
        <v>0</v>
      </c>
      <c r="G3488" t="s">
        <v>189</v>
      </c>
    </row>
    <row r="3489" spans="1:7">
      <c r="A3489" t="s">
        <v>3683</v>
      </c>
      <c r="B3489" t="s">
        <v>149</v>
      </c>
      <c r="C3489" s="2">
        <v>46072</v>
      </c>
      <c r="D3489" s="3">
        <v>0.48628472222222219</v>
      </c>
      <c r="E3489" t="s">
        <v>261</v>
      </c>
      <c r="F3489">
        <v>1000</v>
      </c>
      <c r="G3489" t="s">
        <v>189</v>
      </c>
    </row>
    <row r="3490" spans="1:7">
      <c r="A3490" t="s">
        <v>3684</v>
      </c>
      <c r="B3490" t="s">
        <v>135</v>
      </c>
      <c r="C3490" s="2">
        <v>46014</v>
      </c>
      <c r="D3490" s="3">
        <v>0.94931712962962966</v>
      </c>
      <c r="E3490" t="s">
        <v>33</v>
      </c>
      <c r="F3490">
        <v>10000</v>
      </c>
      <c r="G3490" t="s">
        <v>189</v>
      </c>
    </row>
    <row r="3491" spans="1:7">
      <c r="A3491" t="s">
        <v>3685</v>
      </c>
      <c r="B3491" t="s">
        <v>171</v>
      </c>
      <c r="C3491" s="2">
        <v>45849</v>
      </c>
      <c r="D3491" s="3">
        <v>0.3313888888888889</v>
      </c>
      <c r="E3491" t="s">
        <v>33</v>
      </c>
      <c r="F3491">
        <v>5000</v>
      </c>
      <c r="G3491" t="s">
        <v>189</v>
      </c>
    </row>
    <row r="3492" spans="1:7">
      <c r="A3492" t="s">
        <v>3686</v>
      </c>
      <c r="B3492" t="s">
        <v>157</v>
      </c>
      <c r="C3492" s="2">
        <v>46044</v>
      </c>
      <c r="D3492" s="3">
        <v>0.97670138888888891</v>
      </c>
      <c r="E3492" t="s">
        <v>261</v>
      </c>
      <c r="F3492">
        <v>1000</v>
      </c>
      <c r="G3492" t="s">
        <v>189</v>
      </c>
    </row>
    <row r="3493" spans="1:7">
      <c r="A3493" t="s">
        <v>3687</v>
      </c>
      <c r="B3493" t="s">
        <v>121</v>
      </c>
      <c r="C3493" s="2">
        <v>46061</v>
      </c>
      <c r="D3493" s="3">
        <v>0.88693287037037039</v>
      </c>
      <c r="E3493" t="s">
        <v>194</v>
      </c>
      <c r="F3493">
        <v>0</v>
      </c>
      <c r="G3493" t="s">
        <v>189</v>
      </c>
    </row>
    <row r="3494" spans="1:7">
      <c r="A3494" t="s">
        <v>3688</v>
      </c>
      <c r="B3494" t="s">
        <v>96</v>
      </c>
      <c r="C3494" s="2">
        <v>45789</v>
      </c>
      <c r="D3494" s="3">
        <v>0.32238425925925918</v>
      </c>
      <c r="E3494" t="s">
        <v>33</v>
      </c>
      <c r="F3494">
        <v>8000</v>
      </c>
      <c r="G3494" t="s">
        <v>189</v>
      </c>
    </row>
    <row r="3495" spans="1:7">
      <c r="A3495" t="s">
        <v>3689</v>
      </c>
      <c r="B3495" t="s">
        <v>85</v>
      </c>
      <c r="C3495" s="2">
        <v>45871</v>
      </c>
      <c r="D3495" s="3">
        <v>0.76915509259259263</v>
      </c>
      <c r="E3495" t="s">
        <v>33</v>
      </c>
      <c r="F3495">
        <v>4000</v>
      </c>
      <c r="G3495" t="s">
        <v>189</v>
      </c>
    </row>
    <row r="3496" spans="1:7">
      <c r="A3496" t="s">
        <v>3690</v>
      </c>
      <c r="B3496" t="s">
        <v>160</v>
      </c>
      <c r="C3496" s="2">
        <v>45674</v>
      </c>
      <c r="D3496" s="3">
        <v>0.28851851851851851</v>
      </c>
      <c r="E3496" t="s">
        <v>33</v>
      </c>
      <c r="F3496">
        <v>3000</v>
      </c>
      <c r="G3496" t="s">
        <v>189</v>
      </c>
    </row>
    <row r="3497" spans="1:7">
      <c r="A3497" t="s">
        <v>3691</v>
      </c>
      <c r="B3497" t="s">
        <v>119</v>
      </c>
      <c r="C3497" s="2">
        <v>45940</v>
      </c>
      <c r="D3497" s="3">
        <v>0.79672453703703705</v>
      </c>
      <c r="E3497" t="s">
        <v>33</v>
      </c>
      <c r="F3497">
        <v>8000</v>
      </c>
      <c r="G3497" t="s">
        <v>189</v>
      </c>
    </row>
    <row r="3498" spans="1:7">
      <c r="A3498" t="s">
        <v>3692</v>
      </c>
      <c r="B3498" t="s">
        <v>112</v>
      </c>
      <c r="C3498" s="2">
        <v>46016</v>
      </c>
      <c r="D3498" s="3">
        <v>0.22215277777777781</v>
      </c>
      <c r="E3498" t="s">
        <v>33</v>
      </c>
      <c r="F3498">
        <v>3000</v>
      </c>
      <c r="G3498" t="s">
        <v>189</v>
      </c>
    </row>
    <row r="3499" spans="1:7">
      <c r="A3499" t="s">
        <v>3693</v>
      </c>
      <c r="B3499" t="s">
        <v>120</v>
      </c>
      <c r="C3499" s="2">
        <v>45801</v>
      </c>
      <c r="D3499" s="3">
        <v>0.85060185185185189</v>
      </c>
      <c r="E3499" t="s">
        <v>33</v>
      </c>
      <c r="F3499">
        <v>6000</v>
      </c>
      <c r="G3499" t="s">
        <v>189</v>
      </c>
    </row>
    <row r="3500" spans="1:7">
      <c r="A3500" t="s">
        <v>3694</v>
      </c>
      <c r="B3500" t="s">
        <v>143</v>
      </c>
      <c r="C3500" s="2">
        <v>45789</v>
      </c>
      <c r="D3500" s="3">
        <v>0.54486111111111113</v>
      </c>
      <c r="E3500" t="s">
        <v>33</v>
      </c>
      <c r="F3500">
        <v>3000</v>
      </c>
      <c r="G3500" t="s">
        <v>189</v>
      </c>
    </row>
    <row r="3501" spans="1:7">
      <c r="A3501" t="s">
        <v>3695</v>
      </c>
      <c r="B3501" t="s">
        <v>163</v>
      </c>
      <c r="C3501" s="2">
        <v>46048</v>
      </c>
      <c r="D3501" s="3">
        <v>0.86135416666666664</v>
      </c>
      <c r="E3501" t="s">
        <v>33</v>
      </c>
      <c r="F3501">
        <v>1500</v>
      </c>
      <c r="G3501" t="s">
        <v>189</v>
      </c>
    </row>
    <row r="3502" spans="1:7">
      <c r="A3502" t="s">
        <v>3696</v>
      </c>
      <c r="B3502" t="s">
        <v>143</v>
      </c>
      <c r="C3502" s="2">
        <v>46107</v>
      </c>
      <c r="D3502" s="3">
        <v>0.58074074074074078</v>
      </c>
      <c r="E3502" t="s">
        <v>194</v>
      </c>
      <c r="F3502">
        <v>0</v>
      </c>
      <c r="G3502" t="s">
        <v>189</v>
      </c>
    </row>
    <row r="3503" spans="1:7">
      <c r="A3503" t="s">
        <v>3697</v>
      </c>
      <c r="B3503" t="s">
        <v>79</v>
      </c>
      <c r="C3503" s="2">
        <v>45684</v>
      </c>
      <c r="D3503" s="3">
        <v>0.4130787037037037</v>
      </c>
      <c r="E3503" t="s">
        <v>211</v>
      </c>
      <c r="F3503">
        <v>0</v>
      </c>
      <c r="G3503" t="s">
        <v>189</v>
      </c>
    </row>
    <row r="3504" spans="1:7">
      <c r="A3504" t="s">
        <v>3698</v>
      </c>
      <c r="B3504" t="s">
        <v>7</v>
      </c>
      <c r="C3504" s="2">
        <v>45841</v>
      </c>
      <c r="D3504" s="3">
        <v>0.76482638888888888</v>
      </c>
      <c r="E3504" t="s">
        <v>33</v>
      </c>
      <c r="F3504">
        <v>2000</v>
      </c>
      <c r="G3504" t="s">
        <v>189</v>
      </c>
    </row>
    <row r="3505" spans="1:8">
      <c r="A3505" t="s">
        <v>3699</v>
      </c>
      <c r="B3505" t="s">
        <v>115</v>
      </c>
      <c r="C3505" s="2">
        <v>45953</v>
      </c>
      <c r="D3505" s="3">
        <v>0.88675925925925925</v>
      </c>
      <c r="E3505" t="s">
        <v>33</v>
      </c>
      <c r="F3505">
        <v>5000</v>
      </c>
      <c r="G3505" t="s">
        <v>189</v>
      </c>
    </row>
    <row r="3506" spans="1:8">
      <c r="A3506" t="s">
        <v>3700</v>
      </c>
      <c r="B3506" t="s">
        <v>149</v>
      </c>
      <c r="C3506" s="2">
        <v>45892</v>
      </c>
      <c r="D3506" s="3">
        <v>0.72187500000000004</v>
      </c>
      <c r="E3506" t="s">
        <v>194</v>
      </c>
      <c r="F3506">
        <v>0</v>
      </c>
      <c r="G3506" t="s">
        <v>214</v>
      </c>
      <c r="H3506" t="s">
        <v>1103</v>
      </c>
    </row>
    <row r="3507" spans="1:8">
      <c r="A3507" t="s">
        <v>3701</v>
      </c>
      <c r="B3507" t="s">
        <v>113</v>
      </c>
      <c r="C3507" s="2">
        <v>46027</v>
      </c>
      <c r="D3507" s="3">
        <v>0.44915509259259262</v>
      </c>
      <c r="E3507" t="s">
        <v>33</v>
      </c>
      <c r="F3507">
        <v>3000</v>
      </c>
      <c r="G3507" t="s">
        <v>189</v>
      </c>
    </row>
    <row r="3508" spans="1:8">
      <c r="A3508" t="s">
        <v>3702</v>
      </c>
      <c r="B3508" t="s">
        <v>118</v>
      </c>
      <c r="C3508" s="2">
        <v>45860</v>
      </c>
      <c r="D3508" s="3">
        <v>0.29521990740740739</v>
      </c>
      <c r="E3508" t="s">
        <v>33</v>
      </c>
      <c r="F3508">
        <v>8000</v>
      </c>
      <c r="G3508" t="s">
        <v>189</v>
      </c>
    </row>
    <row r="3509" spans="1:8">
      <c r="A3509" t="s">
        <v>3703</v>
      </c>
      <c r="B3509" t="s">
        <v>147</v>
      </c>
      <c r="C3509" s="2">
        <v>46135</v>
      </c>
      <c r="D3509" s="3">
        <v>0.72237268518518516</v>
      </c>
      <c r="E3509" t="s">
        <v>33</v>
      </c>
      <c r="F3509">
        <v>500</v>
      </c>
      <c r="G3509" t="s">
        <v>189</v>
      </c>
    </row>
    <row r="3510" spans="1:8">
      <c r="A3510" t="s">
        <v>3704</v>
      </c>
      <c r="B3510" t="s">
        <v>155</v>
      </c>
      <c r="C3510" s="2">
        <v>45987</v>
      </c>
      <c r="D3510" s="3">
        <v>0.47813657407407412</v>
      </c>
      <c r="E3510" t="s">
        <v>33</v>
      </c>
      <c r="F3510">
        <v>4000</v>
      </c>
      <c r="G3510" t="s">
        <v>189</v>
      </c>
    </row>
    <row r="3511" spans="1:8">
      <c r="A3511" t="s">
        <v>3705</v>
      </c>
      <c r="B3511" t="s">
        <v>104</v>
      </c>
      <c r="C3511" s="2">
        <v>45711</v>
      </c>
      <c r="D3511" s="3">
        <v>0.78568287037037032</v>
      </c>
      <c r="E3511" t="s">
        <v>33</v>
      </c>
      <c r="F3511">
        <v>500</v>
      </c>
      <c r="G3511" t="s">
        <v>189</v>
      </c>
    </row>
    <row r="3512" spans="1:8">
      <c r="A3512" t="s">
        <v>3706</v>
      </c>
      <c r="B3512" t="s">
        <v>170</v>
      </c>
      <c r="C3512" s="2">
        <v>46149</v>
      </c>
      <c r="D3512" s="3">
        <v>0.92035879629629624</v>
      </c>
      <c r="E3512" t="s">
        <v>33</v>
      </c>
      <c r="F3512">
        <v>1000</v>
      </c>
      <c r="G3512" t="s">
        <v>189</v>
      </c>
    </row>
    <row r="3513" spans="1:8">
      <c r="A3513" t="s">
        <v>3707</v>
      </c>
      <c r="B3513" t="s">
        <v>84</v>
      </c>
      <c r="C3513" s="2">
        <v>45914</v>
      </c>
      <c r="D3513" s="3">
        <v>0.39622685185185191</v>
      </c>
      <c r="E3513" t="s">
        <v>33</v>
      </c>
      <c r="F3513">
        <v>10000</v>
      </c>
      <c r="G3513" t="s">
        <v>189</v>
      </c>
    </row>
    <row r="3514" spans="1:8">
      <c r="A3514" t="s">
        <v>3708</v>
      </c>
      <c r="B3514" t="s">
        <v>71</v>
      </c>
      <c r="C3514" s="2">
        <v>46155</v>
      </c>
      <c r="D3514" s="3">
        <v>0.79484953703703709</v>
      </c>
      <c r="E3514" t="s">
        <v>33</v>
      </c>
      <c r="F3514">
        <v>500</v>
      </c>
      <c r="G3514" t="s">
        <v>189</v>
      </c>
    </row>
    <row r="3515" spans="1:8">
      <c r="A3515" t="s">
        <v>3709</v>
      </c>
      <c r="B3515" t="s">
        <v>132</v>
      </c>
      <c r="C3515" s="2">
        <v>46195</v>
      </c>
      <c r="D3515" s="3">
        <v>0.51328703703703704</v>
      </c>
      <c r="E3515" t="s">
        <v>33</v>
      </c>
      <c r="F3515">
        <v>5000</v>
      </c>
      <c r="G3515" t="s">
        <v>189</v>
      </c>
    </row>
    <row r="3516" spans="1:8">
      <c r="A3516" t="s">
        <v>3710</v>
      </c>
      <c r="B3516" t="s">
        <v>133</v>
      </c>
      <c r="C3516" s="2">
        <v>45660</v>
      </c>
      <c r="D3516" s="3">
        <v>0.31101851851851853</v>
      </c>
      <c r="E3516" t="s">
        <v>33</v>
      </c>
      <c r="F3516">
        <v>2000</v>
      </c>
      <c r="G3516" t="s">
        <v>189</v>
      </c>
    </row>
    <row r="3517" spans="1:8">
      <c r="A3517" t="s">
        <v>3711</v>
      </c>
      <c r="B3517" t="s">
        <v>173</v>
      </c>
      <c r="C3517" s="2">
        <v>45731</v>
      </c>
      <c r="D3517" s="3">
        <v>0.55290509259259257</v>
      </c>
      <c r="E3517" t="s">
        <v>33</v>
      </c>
      <c r="F3517">
        <v>2000</v>
      </c>
      <c r="G3517" t="s">
        <v>189</v>
      </c>
    </row>
    <row r="3518" spans="1:8">
      <c r="A3518" t="s">
        <v>3712</v>
      </c>
      <c r="B3518" t="s">
        <v>77</v>
      </c>
      <c r="C3518" s="2">
        <v>45712</v>
      </c>
      <c r="D3518" s="3">
        <v>0.33554398148148151</v>
      </c>
      <c r="E3518" t="s">
        <v>261</v>
      </c>
      <c r="F3518">
        <v>10000</v>
      </c>
      <c r="G3518" t="s">
        <v>189</v>
      </c>
    </row>
    <row r="3519" spans="1:8">
      <c r="A3519" t="s">
        <v>3713</v>
      </c>
      <c r="B3519" t="s">
        <v>163</v>
      </c>
      <c r="C3519" s="2">
        <v>46001</v>
      </c>
      <c r="D3519" s="3">
        <v>0.87619212962962967</v>
      </c>
      <c r="E3519" t="s">
        <v>33</v>
      </c>
      <c r="F3519">
        <v>1500</v>
      </c>
      <c r="G3519" t="s">
        <v>189</v>
      </c>
    </row>
    <row r="3520" spans="1:8">
      <c r="A3520" t="s">
        <v>3714</v>
      </c>
      <c r="B3520" t="s">
        <v>175</v>
      </c>
      <c r="C3520" s="2">
        <v>45755</v>
      </c>
      <c r="D3520" s="3">
        <v>0.28482638888888889</v>
      </c>
      <c r="E3520" t="s">
        <v>33</v>
      </c>
      <c r="F3520">
        <v>4000</v>
      </c>
      <c r="G3520" t="s">
        <v>189</v>
      </c>
    </row>
    <row r="3521" spans="1:8">
      <c r="A3521" t="s">
        <v>3715</v>
      </c>
      <c r="B3521" t="s">
        <v>91</v>
      </c>
      <c r="C3521" s="2">
        <v>45980</v>
      </c>
      <c r="D3521" s="3">
        <v>0.26443287037037039</v>
      </c>
      <c r="E3521" t="s">
        <v>33</v>
      </c>
      <c r="F3521">
        <v>1500</v>
      </c>
      <c r="G3521" t="s">
        <v>189</v>
      </c>
    </row>
    <row r="3522" spans="1:8">
      <c r="A3522" t="s">
        <v>3716</v>
      </c>
      <c r="B3522" t="s">
        <v>132</v>
      </c>
      <c r="C3522" s="2">
        <v>46092</v>
      </c>
      <c r="D3522" s="3">
        <v>0.8429861111111111</v>
      </c>
      <c r="E3522" t="s">
        <v>194</v>
      </c>
      <c r="F3522">
        <v>0</v>
      </c>
      <c r="G3522" t="s">
        <v>189</v>
      </c>
    </row>
    <row r="3523" spans="1:8">
      <c r="A3523" t="s">
        <v>3717</v>
      </c>
      <c r="B3523" t="s">
        <v>96</v>
      </c>
      <c r="C3523" s="2">
        <v>45797</v>
      </c>
      <c r="D3523" s="3">
        <v>0.41828703703703701</v>
      </c>
      <c r="E3523" t="s">
        <v>33</v>
      </c>
      <c r="F3523">
        <v>8000</v>
      </c>
      <c r="G3523" t="s">
        <v>189</v>
      </c>
    </row>
    <row r="3524" spans="1:8">
      <c r="A3524" t="s">
        <v>3718</v>
      </c>
      <c r="B3524" t="s">
        <v>166</v>
      </c>
      <c r="C3524" s="2">
        <v>45838</v>
      </c>
      <c r="D3524" s="3">
        <v>0.18342592592592591</v>
      </c>
      <c r="E3524" t="s">
        <v>33</v>
      </c>
      <c r="F3524">
        <v>1000</v>
      </c>
      <c r="G3524" t="s">
        <v>214</v>
      </c>
      <c r="H3524" t="s">
        <v>1080</v>
      </c>
    </row>
    <row r="3525" spans="1:8">
      <c r="A3525" t="s">
        <v>3719</v>
      </c>
      <c r="B3525" t="s">
        <v>177</v>
      </c>
      <c r="C3525" s="2">
        <v>45705</v>
      </c>
      <c r="D3525" s="3">
        <v>0.83875</v>
      </c>
      <c r="E3525" t="s">
        <v>33</v>
      </c>
      <c r="F3525">
        <v>6000</v>
      </c>
      <c r="G3525" t="s">
        <v>189</v>
      </c>
    </row>
    <row r="3526" spans="1:8">
      <c r="A3526" t="s">
        <v>3720</v>
      </c>
      <c r="B3526" t="s">
        <v>109</v>
      </c>
      <c r="C3526" s="2">
        <v>45761</v>
      </c>
      <c r="D3526" s="3">
        <v>0.36193287037037042</v>
      </c>
      <c r="E3526" t="s">
        <v>33</v>
      </c>
      <c r="F3526">
        <v>6000</v>
      </c>
      <c r="G3526" t="s">
        <v>189</v>
      </c>
    </row>
    <row r="3527" spans="1:8">
      <c r="A3527" t="s">
        <v>3721</v>
      </c>
      <c r="B3527" t="s">
        <v>92</v>
      </c>
      <c r="C3527" s="2">
        <v>45877</v>
      </c>
      <c r="D3527" s="3">
        <v>0.36571759259259262</v>
      </c>
      <c r="E3527" t="s">
        <v>33</v>
      </c>
      <c r="F3527">
        <v>4000</v>
      </c>
      <c r="G3527" t="s">
        <v>189</v>
      </c>
    </row>
    <row r="3528" spans="1:8">
      <c r="A3528" t="s">
        <v>3722</v>
      </c>
      <c r="B3528" t="s">
        <v>123</v>
      </c>
      <c r="C3528" s="2">
        <v>45787</v>
      </c>
      <c r="D3528" s="3">
        <v>0.38300925925925933</v>
      </c>
      <c r="E3528" t="s">
        <v>33</v>
      </c>
      <c r="F3528">
        <v>2500</v>
      </c>
      <c r="G3528" t="s">
        <v>189</v>
      </c>
    </row>
    <row r="3529" spans="1:8">
      <c r="A3529" t="s">
        <v>3723</v>
      </c>
      <c r="B3529" t="s">
        <v>135</v>
      </c>
      <c r="C3529" s="2">
        <v>45663</v>
      </c>
      <c r="D3529" s="3">
        <v>0.35939814814814808</v>
      </c>
      <c r="E3529" t="s">
        <v>33</v>
      </c>
      <c r="F3529">
        <v>2000</v>
      </c>
      <c r="G3529" t="s">
        <v>189</v>
      </c>
    </row>
    <row r="3530" spans="1:8">
      <c r="A3530" t="s">
        <v>3724</v>
      </c>
      <c r="B3530" t="s">
        <v>176</v>
      </c>
      <c r="C3530" s="2">
        <v>45713</v>
      </c>
      <c r="D3530" s="3">
        <v>0.7759490740740741</v>
      </c>
      <c r="E3530" t="s">
        <v>33</v>
      </c>
      <c r="F3530">
        <v>5000</v>
      </c>
      <c r="G3530" t="s">
        <v>189</v>
      </c>
    </row>
    <row r="3531" spans="1:8">
      <c r="A3531" t="s">
        <v>3725</v>
      </c>
      <c r="B3531" t="s">
        <v>141</v>
      </c>
      <c r="C3531" s="2">
        <v>45906</v>
      </c>
      <c r="D3531" s="3">
        <v>0.44207175925925918</v>
      </c>
      <c r="E3531" t="s">
        <v>33</v>
      </c>
      <c r="F3531">
        <v>3000</v>
      </c>
      <c r="G3531" t="s">
        <v>189</v>
      </c>
    </row>
    <row r="3532" spans="1:8">
      <c r="A3532" t="s">
        <v>3726</v>
      </c>
      <c r="B3532" t="s">
        <v>141</v>
      </c>
      <c r="C3532" s="2">
        <v>45895</v>
      </c>
      <c r="D3532" s="3">
        <v>0.57903935185185185</v>
      </c>
      <c r="E3532" t="s">
        <v>33</v>
      </c>
      <c r="F3532">
        <v>1500</v>
      </c>
      <c r="G3532" t="s">
        <v>214</v>
      </c>
      <c r="H3532" t="s">
        <v>1094</v>
      </c>
    </row>
    <row r="3533" spans="1:8">
      <c r="A3533" t="s">
        <v>3727</v>
      </c>
      <c r="B3533" t="s">
        <v>128</v>
      </c>
      <c r="C3533" s="2">
        <v>45998</v>
      </c>
      <c r="D3533" s="3">
        <v>0.66964120370370372</v>
      </c>
      <c r="E3533" t="s">
        <v>33</v>
      </c>
      <c r="F3533">
        <v>4000</v>
      </c>
      <c r="G3533" t="s">
        <v>214</v>
      </c>
      <c r="H3533" t="s">
        <v>42</v>
      </c>
    </row>
    <row r="3534" spans="1:8">
      <c r="A3534" t="s">
        <v>3728</v>
      </c>
      <c r="B3534" t="s">
        <v>112</v>
      </c>
      <c r="C3534" s="2">
        <v>46181</v>
      </c>
      <c r="D3534" s="3">
        <v>0.24891203703703699</v>
      </c>
      <c r="E3534" t="s">
        <v>33</v>
      </c>
      <c r="F3534">
        <v>1000</v>
      </c>
      <c r="G3534" t="s">
        <v>189</v>
      </c>
    </row>
    <row r="3535" spans="1:8">
      <c r="A3535" t="s">
        <v>3729</v>
      </c>
      <c r="B3535" t="s">
        <v>128</v>
      </c>
      <c r="C3535" s="2">
        <v>45882</v>
      </c>
      <c r="D3535" s="3">
        <v>0.45459490740740738</v>
      </c>
      <c r="E3535" t="s">
        <v>33</v>
      </c>
      <c r="F3535">
        <v>1500</v>
      </c>
      <c r="G3535" t="s">
        <v>189</v>
      </c>
    </row>
    <row r="3536" spans="1:8">
      <c r="A3536" t="s">
        <v>3730</v>
      </c>
      <c r="B3536" t="s">
        <v>137</v>
      </c>
      <c r="C3536" s="2">
        <v>45935</v>
      </c>
      <c r="D3536" s="3">
        <v>0.8926736111111111</v>
      </c>
      <c r="E3536" t="s">
        <v>33</v>
      </c>
      <c r="F3536">
        <v>10000</v>
      </c>
      <c r="G3536" t="s">
        <v>189</v>
      </c>
    </row>
    <row r="3537" spans="1:8">
      <c r="A3537" t="s">
        <v>3731</v>
      </c>
      <c r="B3537" t="s">
        <v>107</v>
      </c>
      <c r="C3537" s="2">
        <v>46075</v>
      </c>
      <c r="D3537" s="3">
        <v>0.3200925925925926</v>
      </c>
      <c r="E3537" t="s">
        <v>194</v>
      </c>
      <c r="F3537">
        <v>0</v>
      </c>
      <c r="G3537" t="s">
        <v>189</v>
      </c>
    </row>
    <row r="3538" spans="1:8">
      <c r="A3538" t="s">
        <v>3732</v>
      </c>
      <c r="B3538" t="s">
        <v>124</v>
      </c>
      <c r="C3538" s="2">
        <v>45913</v>
      </c>
      <c r="D3538" s="3">
        <v>0.34231481481481479</v>
      </c>
      <c r="E3538" t="s">
        <v>211</v>
      </c>
      <c r="F3538">
        <v>0</v>
      </c>
      <c r="G3538" t="s">
        <v>189</v>
      </c>
    </row>
    <row r="3539" spans="1:8">
      <c r="A3539" t="s">
        <v>3733</v>
      </c>
      <c r="B3539" t="s">
        <v>130</v>
      </c>
      <c r="C3539" s="2">
        <v>46163</v>
      </c>
      <c r="D3539" s="3">
        <v>0.88146990740740738</v>
      </c>
      <c r="E3539" t="s">
        <v>33</v>
      </c>
      <c r="F3539">
        <v>5000</v>
      </c>
      <c r="G3539" t="s">
        <v>189</v>
      </c>
    </row>
    <row r="3540" spans="1:8">
      <c r="A3540" t="s">
        <v>3734</v>
      </c>
      <c r="B3540" t="s">
        <v>163</v>
      </c>
      <c r="C3540" s="2">
        <v>46126</v>
      </c>
      <c r="D3540" s="3">
        <v>0.86457175925925922</v>
      </c>
      <c r="E3540" t="s">
        <v>33</v>
      </c>
      <c r="F3540">
        <v>2000</v>
      </c>
      <c r="G3540" t="s">
        <v>189</v>
      </c>
    </row>
    <row r="3541" spans="1:8">
      <c r="A3541" t="s">
        <v>3735</v>
      </c>
      <c r="B3541" t="s">
        <v>151</v>
      </c>
      <c r="C3541" s="2">
        <v>45887</v>
      </c>
      <c r="D3541" s="3">
        <v>0.50951388888888893</v>
      </c>
      <c r="E3541" t="s">
        <v>33</v>
      </c>
      <c r="F3541">
        <v>6000</v>
      </c>
      <c r="G3541" t="s">
        <v>189</v>
      </c>
    </row>
    <row r="3542" spans="1:8">
      <c r="A3542" t="s">
        <v>3736</v>
      </c>
      <c r="B3542" t="s">
        <v>176</v>
      </c>
      <c r="C3542" s="2">
        <v>46097</v>
      </c>
      <c r="D3542" s="3">
        <v>0.40001157407407412</v>
      </c>
      <c r="E3542" t="s">
        <v>33</v>
      </c>
      <c r="F3542">
        <v>1000</v>
      </c>
      <c r="G3542" t="s">
        <v>189</v>
      </c>
    </row>
    <row r="3543" spans="1:8">
      <c r="A3543" t="s">
        <v>3737</v>
      </c>
      <c r="B3543" t="s">
        <v>149</v>
      </c>
      <c r="C3543" s="2">
        <v>45808</v>
      </c>
      <c r="D3543" s="3">
        <v>0.4795949074074074</v>
      </c>
      <c r="E3543" t="s">
        <v>33</v>
      </c>
      <c r="F3543">
        <v>8000</v>
      </c>
      <c r="G3543" t="s">
        <v>189</v>
      </c>
    </row>
    <row r="3544" spans="1:8">
      <c r="A3544" t="s">
        <v>3738</v>
      </c>
      <c r="B3544" t="s">
        <v>178</v>
      </c>
      <c r="C3544" s="2">
        <v>45737</v>
      </c>
      <c r="D3544" s="3">
        <v>0.59924768518518523</v>
      </c>
      <c r="E3544" t="s">
        <v>33</v>
      </c>
      <c r="F3544">
        <v>6000</v>
      </c>
      <c r="G3544" t="s">
        <v>189</v>
      </c>
    </row>
    <row r="3545" spans="1:8">
      <c r="A3545" t="s">
        <v>3739</v>
      </c>
      <c r="B3545" t="s">
        <v>131</v>
      </c>
      <c r="C3545" s="2">
        <v>46185</v>
      </c>
      <c r="D3545" s="3">
        <v>0.73922453703703705</v>
      </c>
      <c r="E3545" t="s">
        <v>33</v>
      </c>
      <c r="F3545">
        <v>2000</v>
      </c>
      <c r="G3545" t="s">
        <v>189</v>
      </c>
    </row>
    <row r="3546" spans="1:8">
      <c r="A3546" t="s">
        <v>3740</v>
      </c>
      <c r="B3546" t="s">
        <v>107</v>
      </c>
      <c r="C3546" s="2">
        <v>46143</v>
      </c>
      <c r="D3546" s="3">
        <v>0.29409722222222218</v>
      </c>
      <c r="E3546" t="s">
        <v>33</v>
      </c>
      <c r="F3546">
        <v>500</v>
      </c>
      <c r="G3546" t="s">
        <v>214</v>
      </c>
      <c r="H3546" t="s">
        <v>42</v>
      </c>
    </row>
    <row r="3547" spans="1:8">
      <c r="A3547" t="s">
        <v>3741</v>
      </c>
      <c r="B3547" t="s">
        <v>149</v>
      </c>
      <c r="C3547" s="2">
        <v>46091</v>
      </c>
      <c r="D3547" s="3">
        <v>0.81663194444444442</v>
      </c>
      <c r="E3547" t="s">
        <v>33</v>
      </c>
      <c r="F3547">
        <v>6000</v>
      </c>
      <c r="G3547" t="s">
        <v>189</v>
      </c>
    </row>
    <row r="3548" spans="1:8">
      <c r="A3548" t="s">
        <v>3742</v>
      </c>
      <c r="B3548" t="s">
        <v>130</v>
      </c>
      <c r="C3548" s="2">
        <v>45939</v>
      </c>
      <c r="D3548" s="3">
        <v>0.713287037037037</v>
      </c>
      <c r="E3548" t="s">
        <v>261</v>
      </c>
      <c r="F3548">
        <v>5000</v>
      </c>
      <c r="G3548" t="s">
        <v>189</v>
      </c>
    </row>
    <row r="3549" spans="1:8">
      <c r="A3549" t="s">
        <v>3743</v>
      </c>
      <c r="B3549" t="s">
        <v>106</v>
      </c>
      <c r="C3549" s="2">
        <v>45962</v>
      </c>
      <c r="D3549" s="3">
        <v>0.81140046296296298</v>
      </c>
      <c r="E3549" t="s">
        <v>33</v>
      </c>
      <c r="F3549">
        <v>10000</v>
      </c>
      <c r="G3549" t="s">
        <v>189</v>
      </c>
    </row>
    <row r="3550" spans="1:8">
      <c r="A3550" t="s">
        <v>3744</v>
      </c>
      <c r="B3550" t="s">
        <v>98</v>
      </c>
      <c r="C3550" s="2">
        <v>45826</v>
      </c>
      <c r="D3550" s="3">
        <v>0.57243055555555555</v>
      </c>
      <c r="E3550" t="s">
        <v>33</v>
      </c>
      <c r="F3550">
        <v>4000</v>
      </c>
      <c r="G3550" t="s">
        <v>189</v>
      </c>
    </row>
    <row r="3551" spans="1:8">
      <c r="A3551" t="s">
        <v>3745</v>
      </c>
      <c r="B3551" t="s">
        <v>104</v>
      </c>
      <c r="C3551" s="2">
        <v>45769</v>
      </c>
      <c r="D3551" s="3">
        <v>0.65832175925925929</v>
      </c>
      <c r="E3551" t="s">
        <v>33</v>
      </c>
      <c r="F3551">
        <v>8000</v>
      </c>
      <c r="G3551" t="s">
        <v>189</v>
      </c>
    </row>
    <row r="3552" spans="1:8">
      <c r="A3552" t="s">
        <v>3746</v>
      </c>
      <c r="B3552" t="s">
        <v>119</v>
      </c>
      <c r="C3552" s="2">
        <v>45669</v>
      </c>
      <c r="D3552" s="3">
        <v>0.41152777777777783</v>
      </c>
      <c r="E3552" t="s">
        <v>33</v>
      </c>
      <c r="F3552">
        <v>10000</v>
      </c>
      <c r="G3552" t="s">
        <v>189</v>
      </c>
    </row>
    <row r="3553" spans="1:8">
      <c r="A3553" t="s">
        <v>3747</v>
      </c>
      <c r="B3553" t="s">
        <v>166</v>
      </c>
      <c r="C3553" s="2">
        <v>45770</v>
      </c>
      <c r="D3553" s="3">
        <v>0.35189814814814813</v>
      </c>
      <c r="E3553" t="s">
        <v>211</v>
      </c>
      <c r="F3553">
        <v>0</v>
      </c>
      <c r="G3553" t="s">
        <v>189</v>
      </c>
    </row>
    <row r="3554" spans="1:8">
      <c r="A3554" t="s">
        <v>3748</v>
      </c>
      <c r="B3554" t="s">
        <v>153</v>
      </c>
      <c r="C3554" s="2">
        <v>46129</v>
      </c>
      <c r="D3554" s="3">
        <v>0.26837962962962958</v>
      </c>
      <c r="E3554" t="s">
        <v>261</v>
      </c>
      <c r="F3554">
        <v>1000</v>
      </c>
      <c r="G3554" t="s">
        <v>189</v>
      </c>
    </row>
    <row r="3555" spans="1:8">
      <c r="A3555" t="s">
        <v>3749</v>
      </c>
      <c r="B3555" t="s">
        <v>151</v>
      </c>
      <c r="C3555" s="2">
        <v>45887</v>
      </c>
      <c r="D3555" s="3">
        <v>0.38516203703703711</v>
      </c>
      <c r="E3555" t="s">
        <v>33</v>
      </c>
      <c r="F3555">
        <v>1000</v>
      </c>
      <c r="G3555" t="s">
        <v>214</v>
      </c>
      <c r="H3555" t="s">
        <v>1103</v>
      </c>
    </row>
    <row r="3556" spans="1:8">
      <c r="A3556" t="s">
        <v>3750</v>
      </c>
      <c r="B3556" t="s">
        <v>101</v>
      </c>
      <c r="C3556" s="2">
        <v>46016</v>
      </c>
      <c r="D3556" s="3">
        <v>0.81667824074074069</v>
      </c>
      <c r="E3556" t="s">
        <v>33</v>
      </c>
      <c r="F3556">
        <v>2000</v>
      </c>
      <c r="G3556" t="s">
        <v>189</v>
      </c>
    </row>
    <row r="3557" spans="1:8">
      <c r="A3557" t="s">
        <v>3751</v>
      </c>
      <c r="B3557" t="s">
        <v>115</v>
      </c>
      <c r="C3557" s="2">
        <v>45692</v>
      </c>
      <c r="D3557" s="3">
        <v>0.79527777777777775</v>
      </c>
      <c r="E3557" t="s">
        <v>33</v>
      </c>
      <c r="F3557">
        <v>2500</v>
      </c>
      <c r="G3557" t="s">
        <v>214</v>
      </c>
      <c r="H3557" t="s">
        <v>1215</v>
      </c>
    </row>
    <row r="3558" spans="1:8">
      <c r="A3558" t="s">
        <v>3752</v>
      </c>
      <c r="B3558" t="s">
        <v>141</v>
      </c>
      <c r="C3558" s="2">
        <v>46087</v>
      </c>
      <c r="D3558" s="3">
        <v>0.82142361111111106</v>
      </c>
      <c r="E3558" t="s">
        <v>33</v>
      </c>
      <c r="F3558">
        <v>10000</v>
      </c>
      <c r="G3558" t="s">
        <v>189</v>
      </c>
    </row>
    <row r="3559" spans="1:8">
      <c r="A3559" t="s">
        <v>3753</v>
      </c>
      <c r="B3559" t="s">
        <v>90</v>
      </c>
      <c r="C3559" s="2">
        <v>45946</v>
      </c>
      <c r="D3559" s="3">
        <v>0.19206018518518519</v>
      </c>
      <c r="E3559" t="s">
        <v>194</v>
      </c>
      <c r="F3559">
        <v>0</v>
      </c>
      <c r="G3559" t="s">
        <v>189</v>
      </c>
    </row>
    <row r="3560" spans="1:8">
      <c r="A3560" t="s">
        <v>3754</v>
      </c>
      <c r="B3560" t="s">
        <v>174</v>
      </c>
      <c r="C3560" s="2">
        <v>45721</v>
      </c>
      <c r="D3560" s="3">
        <v>0.9551736111111111</v>
      </c>
      <c r="E3560" t="s">
        <v>33</v>
      </c>
      <c r="F3560">
        <v>2000</v>
      </c>
      <c r="G3560" t="s">
        <v>189</v>
      </c>
    </row>
    <row r="3561" spans="1:8">
      <c r="A3561" t="s">
        <v>3755</v>
      </c>
      <c r="B3561" t="s">
        <v>113</v>
      </c>
      <c r="C3561" s="2">
        <v>45751</v>
      </c>
      <c r="D3561" s="3">
        <v>0.25020833333333331</v>
      </c>
      <c r="E3561" t="s">
        <v>33</v>
      </c>
      <c r="F3561">
        <v>8000</v>
      </c>
      <c r="G3561" t="s">
        <v>189</v>
      </c>
    </row>
    <row r="3562" spans="1:8">
      <c r="A3562" t="s">
        <v>3756</v>
      </c>
      <c r="B3562" t="s">
        <v>87</v>
      </c>
      <c r="C3562" s="2">
        <v>45683</v>
      </c>
      <c r="D3562" s="3">
        <v>0.18033564814814809</v>
      </c>
      <c r="E3562" t="s">
        <v>211</v>
      </c>
      <c r="F3562">
        <v>0</v>
      </c>
      <c r="G3562" t="s">
        <v>189</v>
      </c>
    </row>
    <row r="3563" spans="1:8">
      <c r="A3563" t="s">
        <v>3757</v>
      </c>
      <c r="B3563" t="s">
        <v>77</v>
      </c>
      <c r="C3563" s="2">
        <v>45812</v>
      </c>
      <c r="D3563" s="3">
        <v>0.70412037037037034</v>
      </c>
      <c r="E3563" t="s">
        <v>33</v>
      </c>
      <c r="F3563">
        <v>4000</v>
      </c>
      <c r="G3563" t="s">
        <v>189</v>
      </c>
    </row>
    <row r="3564" spans="1:8">
      <c r="A3564" t="s">
        <v>3758</v>
      </c>
      <c r="B3564" t="s">
        <v>132</v>
      </c>
      <c r="C3564" s="2">
        <v>45691</v>
      </c>
      <c r="D3564" s="3">
        <v>0.75342592592592594</v>
      </c>
      <c r="E3564" t="s">
        <v>33</v>
      </c>
      <c r="F3564">
        <v>500</v>
      </c>
      <c r="G3564" t="s">
        <v>189</v>
      </c>
    </row>
    <row r="3565" spans="1:8">
      <c r="A3565" t="s">
        <v>3759</v>
      </c>
      <c r="B3565" t="s">
        <v>98</v>
      </c>
      <c r="C3565" s="2">
        <v>45782</v>
      </c>
      <c r="D3565" s="3">
        <v>0.95083333333333331</v>
      </c>
      <c r="E3565" t="s">
        <v>33</v>
      </c>
      <c r="F3565">
        <v>3000</v>
      </c>
      <c r="G3565" t="s">
        <v>189</v>
      </c>
    </row>
    <row r="3566" spans="1:8">
      <c r="A3566" t="s">
        <v>3760</v>
      </c>
      <c r="B3566" t="s">
        <v>114</v>
      </c>
      <c r="C3566" s="2">
        <v>45817</v>
      </c>
      <c r="D3566" s="3">
        <v>0.96759259259259256</v>
      </c>
      <c r="E3566" t="s">
        <v>33</v>
      </c>
      <c r="F3566">
        <v>4000</v>
      </c>
      <c r="G3566" t="s">
        <v>189</v>
      </c>
    </row>
    <row r="3567" spans="1:8">
      <c r="A3567" t="s">
        <v>3761</v>
      </c>
      <c r="B3567" t="s">
        <v>142</v>
      </c>
      <c r="C3567" s="2">
        <v>45756</v>
      </c>
      <c r="D3567" s="3">
        <v>0.66640046296296296</v>
      </c>
      <c r="E3567" t="s">
        <v>33</v>
      </c>
      <c r="F3567">
        <v>6000</v>
      </c>
      <c r="G3567" t="s">
        <v>189</v>
      </c>
    </row>
    <row r="3568" spans="1:8">
      <c r="A3568" t="s">
        <v>3762</v>
      </c>
      <c r="B3568" t="s">
        <v>87</v>
      </c>
      <c r="C3568" s="2">
        <v>45989</v>
      </c>
      <c r="D3568" s="3">
        <v>0.79645833333333338</v>
      </c>
      <c r="E3568" t="s">
        <v>33</v>
      </c>
      <c r="F3568">
        <v>1000</v>
      </c>
      <c r="G3568" t="s">
        <v>189</v>
      </c>
    </row>
    <row r="3569" spans="1:7">
      <c r="A3569" t="s">
        <v>3763</v>
      </c>
      <c r="B3569" t="s">
        <v>92</v>
      </c>
      <c r="C3569" s="2">
        <v>45866</v>
      </c>
      <c r="D3569" s="3">
        <v>0.86857638888888888</v>
      </c>
      <c r="E3569" t="s">
        <v>33</v>
      </c>
      <c r="F3569">
        <v>10000</v>
      </c>
      <c r="G3569" t="s">
        <v>189</v>
      </c>
    </row>
    <row r="3570" spans="1:7">
      <c r="A3570" t="s">
        <v>3764</v>
      </c>
      <c r="B3570" t="s">
        <v>74</v>
      </c>
      <c r="C3570" s="2">
        <v>45796</v>
      </c>
      <c r="D3570" s="3">
        <v>0.47895833333333332</v>
      </c>
      <c r="E3570" t="s">
        <v>211</v>
      </c>
      <c r="F3570">
        <v>0</v>
      </c>
      <c r="G3570" t="s">
        <v>189</v>
      </c>
    </row>
    <row r="3571" spans="1:7">
      <c r="A3571" t="s">
        <v>3765</v>
      </c>
      <c r="B3571" t="s">
        <v>147</v>
      </c>
      <c r="C3571" s="2">
        <v>45748</v>
      </c>
      <c r="D3571" s="3">
        <v>0.46328703703703711</v>
      </c>
      <c r="E3571" t="s">
        <v>194</v>
      </c>
      <c r="F3571">
        <v>0</v>
      </c>
      <c r="G3571" t="s">
        <v>189</v>
      </c>
    </row>
    <row r="3572" spans="1:7">
      <c r="A3572" t="s">
        <v>3766</v>
      </c>
      <c r="B3572" t="s">
        <v>161</v>
      </c>
      <c r="C3572" s="2">
        <v>45964</v>
      </c>
      <c r="D3572" s="3">
        <v>0.54063657407407406</v>
      </c>
      <c r="E3572" t="s">
        <v>211</v>
      </c>
      <c r="F3572">
        <v>0</v>
      </c>
      <c r="G3572" t="s">
        <v>189</v>
      </c>
    </row>
    <row r="3573" spans="1:7">
      <c r="A3573" t="s">
        <v>3767</v>
      </c>
      <c r="B3573" t="s">
        <v>158</v>
      </c>
      <c r="C3573" s="2">
        <v>45876</v>
      </c>
      <c r="D3573" s="3">
        <v>0.93812499999999999</v>
      </c>
      <c r="E3573" t="s">
        <v>33</v>
      </c>
      <c r="F3573">
        <v>5000</v>
      </c>
      <c r="G3573" t="s">
        <v>189</v>
      </c>
    </row>
    <row r="3574" spans="1:7">
      <c r="A3574" t="s">
        <v>3768</v>
      </c>
      <c r="B3574" t="s">
        <v>135</v>
      </c>
      <c r="C3574" s="2">
        <v>45850</v>
      </c>
      <c r="D3574" s="3">
        <v>0.71915509259259258</v>
      </c>
      <c r="E3574" t="s">
        <v>194</v>
      </c>
      <c r="F3574">
        <v>0</v>
      </c>
      <c r="G3574" t="s">
        <v>189</v>
      </c>
    </row>
    <row r="3575" spans="1:7">
      <c r="A3575" t="s">
        <v>3769</v>
      </c>
      <c r="B3575" t="s">
        <v>162</v>
      </c>
      <c r="C3575" s="2">
        <v>46169</v>
      </c>
      <c r="D3575" s="3">
        <v>0.46368055555555548</v>
      </c>
      <c r="E3575" t="s">
        <v>261</v>
      </c>
      <c r="F3575">
        <v>1000</v>
      </c>
      <c r="G3575" t="s">
        <v>189</v>
      </c>
    </row>
    <row r="3576" spans="1:7">
      <c r="A3576" t="s">
        <v>3770</v>
      </c>
      <c r="B3576" t="s">
        <v>117</v>
      </c>
      <c r="C3576" s="2">
        <v>45831</v>
      </c>
      <c r="D3576" s="3">
        <v>0.42299768518518521</v>
      </c>
      <c r="E3576" t="s">
        <v>33</v>
      </c>
      <c r="F3576">
        <v>500</v>
      </c>
      <c r="G3576" t="s">
        <v>189</v>
      </c>
    </row>
    <row r="3577" spans="1:7">
      <c r="A3577" t="s">
        <v>3771</v>
      </c>
      <c r="B3577" t="s">
        <v>111</v>
      </c>
      <c r="C3577" s="2">
        <v>45742</v>
      </c>
      <c r="D3577" s="3">
        <v>0.88427083333333334</v>
      </c>
      <c r="E3577" t="s">
        <v>33</v>
      </c>
      <c r="F3577">
        <v>8000</v>
      </c>
      <c r="G3577" t="s">
        <v>189</v>
      </c>
    </row>
    <row r="3578" spans="1:7">
      <c r="A3578" t="s">
        <v>3772</v>
      </c>
      <c r="B3578" t="s">
        <v>165</v>
      </c>
      <c r="C3578" s="2">
        <v>45847</v>
      </c>
      <c r="D3578" s="3">
        <v>0.56012731481481481</v>
      </c>
      <c r="E3578" t="s">
        <v>33</v>
      </c>
      <c r="F3578">
        <v>3000</v>
      </c>
      <c r="G3578" t="s">
        <v>189</v>
      </c>
    </row>
    <row r="3579" spans="1:7">
      <c r="A3579" t="s">
        <v>3773</v>
      </c>
      <c r="B3579" t="s">
        <v>122</v>
      </c>
      <c r="C3579" s="2">
        <v>45837</v>
      </c>
      <c r="D3579" s="3">
        <v>0.81373842592592593</v>
      </c>
      <c r="E3579" t="s">
        <v>33</v>
      </c>
      <c r="F3579">
        <v>1000</v>
      </c>
      <c r="G3579" t="s">
        <v>189</v>
      </c>
    </row>
    <row r="3580" spans="1:7">
      <c r="A3580" t="s">
        <v>3774</v>
      </c>
      <c r="B3580" t="s">
        <v>162</v>
      </c>
      <c r="C3580" s="2">
        <v>46030</v>
      </c>
      <c r="D3580" s="3">
        <v>0.49086805555555563</v>
      </c>
      <c r="E3580" t="s">
        <v>33</v>
      </c>
      <c r="F3580">
        <v>5000</v>
      </c>
      <c r="G3580" t="s">
        <v>189</v>
      </c>
    </row>
    <row r="3581" spans="1:7">
      <c r="A3581" t="s">
        <v>3775</v>
      </c>
      <c r="B3581" t="s">
        <v>157</v>
      </c>
      <c r="C3581" s="2">
        <v>45940</v>
      </c>
      <c r="D3581" s="3">
        <v>0.70761574074074074</v>
      </c>
      <c r="E3581" t="s">
        <v>33</v>
      </c>
      <c r="F3581">
        <v>4000</v>
      </c>
      <c r="G3581" t="s">
        <v>189</v>
      </c>
    </row>
    <row r="3582" spans="1:7">
      <c r="A3582" t="s">
        <v>3776</v>
      </c>
      <c r="B3582" t="s">
        <v>145</v>
      </c>
      <c r="C3582" s="2">
        <v>45884</v>
      </c>
      <c r="D3582" s="3">
        <v>0.95929398148148148</v>
      </c>
      <c r="E3582" t="s">
        <v>33</v>
      </c>
      <c r="F3582">
        <v>10000</v>
      </c>
      <c r="G3582" t="s">
        <v>189</v>
      </c>
    </row>
    <row r="3583" spans="1:7">
      <c r="A3583" t="s">
        <v>3777</v>
      </c>
      <c r="B3583" t="s">
        <v>124</v>
      </c>
      <c r="C3583" s="2">
        <v>46101</v>
      </c>
      <c r="D3583" s="3">
        <v>0.65483796296296293</v>
      </c>
      <c r="E3583" t="s">
        <v>33</v>
      </c>
      <c r="F3583">
        <v>3000</v>
      </c>
      <c r="G3583" t="s">
        <v>189</v>
      </c>
    </row>
    <row r="3584" spans="1:7">
      <c r="A3584" t="s">
        <v>3778</v>
      </c>
      <c r="B3584" t="s">
        <v>145</v>
      </c>
      <c r="C3584" s="2">
        <v>45961</v>
      </c>
      <c r="D3584" s="3">
        <v>0.87096064814814811</v>
      </c>
      <c r="E3584" t="s">
        <v>33</v>
      </c>
      <c r="F3584">
        <v>1000</v>
      </c>
      <c r="G3584" t="s">
        <v>189</v>
      </c>
    </row>
    <row r="3585" spans="1:7">
      <c r="A3585" t="s">
        <v>3779</v>
      </c>
      <c r="B3585" t="s">
        <v>130</v>
      </c>
      <c r="C3585" s="2">
        <v>46071</v>
      </c>
      <c r="D3585" s="3">
        <v>0.32040509259259259</v>
      </c>
      <c r="E3585" t="s">
        <v>33</v>
      </c>
      <c r="F3585">
        <v>500</v>
      </c>
      <c r="G3585" t="s">
        <v>189</v>
      </c>
    </row>
    <row r="3586" spans="1:7">
      <c r="A3586" t="s">
        <v>3780</v>
      </c>
      <c r="B3586" t="s">
        <v>71</v>
      </c>
      <c r="C3586" s="2">
        <v>46145</v>
      </c>
      <c r="D3586" s="3">
        <v>8.4780092592592587E-2</v>
      </c>
      <c r="E3586" t="s">
        <v>33</v>
      </c>
      <c r="F3586">
        <v>10000</v>
      </c>
      <c r="G3586" t="s">
        <v>189</v>
      </c>
    </row>
    <row r="3587" spans="1:7">
      <c r="A3587" t="s">
        <v>3781</v>
      </c>
      <c r="B3587" t="s">
        <v>92</v>
      </c>
      <c r="C3587" s="2">
        <v>45885</v>
      </c>
      <c r="D3587" s="3">
        <v>3.6388888888888887E-2</v>
      </c>
      <c r="E3587" t="s">
        <v>33</v>
      </c>
      <c r="F3587">
        <v>4000</v>
      </c>
      <c r="G3587" t="s">
        <v>189</v>
      </c>
    </row>
    <row r="3588" spans="1:7">
      <c r="A3588" t="s">
        <v>3782</v>
      </c>
      <c r="B3588" t="s">
        <v>114</v>
      </c>
      <c r="C3588" s="2">
        <v>45699</v>
      </c>
      <c r="D3588" s="3">
        <v>0.81421296296296297</v>
      </c>
      <c r="E3588" t="s">
        <v>194</v>
      </c>
      <c r="F3588">
        <v>0</v>
      </c>
      <c r="G3588" t="s">
        <v>189</v>
      </c>
    </row>
    <row r="3589" spans="1:7">
      <c r="A3589" t="s">
        <v>3783</v>
      </c>
      <c r="B3589" t="s">
        <v>7</v>
      </c>
      <c r="C3589" s="2">
        <v>45661</v>
      </c>
      <c r="D3589" s="3">
        <v>0.95307870370370373</v>
      </c>
      <c r="E3589" t="s">
        <v>33</v>
      </c>
      <c r="F3589">
        <v>8000</v>
      </c>
      <c r="G3589" t="s">
        <v>189</v>
      </c>
    </row>
    <row r="3590" spans="1:7">
      <c r="A3590" t="s">
        <v>3784</v>
      </c>
      <c r="B3590" t="s">
        <v>115</v>
      </c>
      <c r="C3590" s="2">
        <v>45760</v>
      </c>
      <c r="D3590" s="3">
        <v>0.64871527777777782</v>
      </c>
      <c r="E3590" t="s">
        <v>33</v>
      </c>
      <c r="F3590">
        <v>4000</v>
      </c>
      <c r="G3590" t="s">
        <v>189</v>
      </c>
    </row>
    <row r="3591" spans="1:7">
      <c r="A3591" t="s">
        <v>3785</v>
      </c>
      <c r="B3591" t="s">
        <v>145</v>
      </c>
      <c r="C3591" s="2">
        <v>45771</v>
      </c>
      <c r="D3591" s="3">
        <v>0.33043981481481483</v>
      </c>
      <c r="E3591" t="s">
        <v>33</v>
      </c>
      <c r="F3591">
        <v>1500</v>
      </c>
      <c r="G3591" t="s">
        <v>189</v>
      </c>
    </row>
    <row r="3592" spans="1:7">
      <c r="A3592" t="s">
        <v>3786</v>
      </c>
      <c r="B3592" t="s">
        <v>151</v>
      </c>
      <c r="C3592" s="2">
        <v>45809</v>
      </c>
      <c r="D3592" s="3">
        <v>0.35774305555555558</v>
      </c>
      <c r="E3592" t="s">
        <v>33</v>
      </c>
      <c r="F3592">
        <v>6000</v>
      </c>
      <c r="G3592" t="s">
        <v>189</v>
      </c>
    </row>
    <row r="3593" spans="1:7">
      <c r="A3593" t="s">
        <v>3787</v>
      </c>
      <c r="B3593" t="s">
        <v>122</v>
      </c>
      <c r="C3593" s="2">
        <v>45817</v>
      </c>
      <c r="D3593" s="3">
        <v>0.68238425925925927</v>
      </c>
      <c r="E3593" t="s">
        <v>33</v>
      </c>
      <c r="F3593">
        <v>2500</v>
      </c>
      <c r="G3593" t="s">
        <v>189</v>
      </c>
    </row>
    <row r="3594" spans="1:7">
      <c r="A3594" t="s">
        <v>3788</v>
      </c>
      <c r="B3594" t="s">
        <v>115</v>
      </c>
      <c r="C3594" s="2">
        <v>45752</v>
      </c>
      <c r="D3594" s="3">
        <v>0.15873842592592591</v>
      </c>
      <c r="E3594" t="s">
        <v>33</v>
      </c>
      <c r="F3594">
        <v>8000</v>
      </c>
      <c r="G3594" t="s">
        <v>189</v>
      </c>
    </row>
    <row r="3595" spans="1:7">
      <c r="A3595" t="s">
        <v>3789</v>
      </c>
      <c r="B3595" t="s">
        <v>110</v>
      </c>
      <c r="C3595" s="2">
        <v>46039</v>
      </c>
      <c r="D3595" s="3">
        <v>0.83802083333333333</v>
      </c>
      <c r="E3595" t="s">
        <v>33</v>
      </c>
      <c r="F3595">
        <v>2000</v>
      </c>
      <c r="G3595" t="s">
        <v>189</v>
      </c>
    </row>
    <row r="3596" spans="1:7">
      <c r="A3596" t="s">
        <v>3790</v>
      </c>
      <c r="B3596" t="s">
        <v>76</v>
      </c>
      <c r="C3596" s="2">
        <v>45979</v>
      </c>
      <c r="D3596" s="3">
        <v>0.36768518518518523</v>
      </c>
      <c r="E3596" t="s">
        <v>211</v>
      </c>
      <c r="F3596">
        <v>0</v>
      </c>
      <c r="G3596" t="s">
        <v>189</v>
      </c>
    </row>
    <row r="3597" spans="1:7">
      <c r="A3597" t="s">
        <v>3791</v>
      </c>
      <c r="B3597" t="s">
        <v>163</v>
      </c>
      <c r="C3597" s="2">
        <v>46201</v>
      </c>
      <c r="D3597" s="3">
        <v>0.74990740740740736</v>
      </c>
      <c r="E3597" t="s">
        <v>33</v>
      </c>
      <c r="F3597">
        <v>4000</v>
      </c>
      <c r="G3597" t="s">
        <v>189</v>
      </c>
    </row>
    <row r="3598" spans="1:7">
      <c r="A3598" t="s">
        <v>3792</v>
      </c>
      <c r="B3598" t="s">
        <v>162</v>
      </c>
      <c r="C3598" s="2">
        <v>46026</v>
      </c>
      <c r="D3598" s="3">
        <v>0.9409953703703704</v>
      </c>
      <c r="E3598" t="s">
        <v>33</v>
      </c>
      <c r="F3598">
        <v>5000</v>
      </c>
      <c r="G3598" t="s">
        <v>189</v>
      </c>
    </row>
    <row r="3599" spans="1:7">
      <c r="A3599" t="s">
        <v>3793</v>
      </c>
      <c r="B3599" t="s">
        <v>76</v>
      </c>
      <c r="C3599" s="2">
        <v>45788</v>
      </c>
      <c r="D3599" s="3">
        <v>0.87631944444444443</v>
      </c>
      <c r="E3599" t="s">
        <v>33</v>
      </c>
      <c r="F3599">
        <v>2500</v>
      </c>
      <c r="G3599" t="s">
        <v>189</v>
      </c>
    </row>
    <row r="3600" spans="1:7">
      <c r="A3600" t="s">
        <v>3794</v>
      </c>
      <c r="B3600" t="s">
        <v>117</v>
      </c>
      <c r="C3600" s="2">
        <v>45995</v>
      </c>
      <c r="D3600" s="3">
        <v>0.37822916666666673</v>
      </c>
      <c r="E3600" t="s">
        <v>33</v>
      </c>
      <c r="F3600">
        <v>1500</v>
      </c>
      <c r="G3600" t="s">
        <v>189</v>
      </c>
    </row>
    <row r="3601" spans="1:7">
      <c r="A3601" t="s">
        <v>3795</v>
      </c>
      <c r="B3601" t="s">
        <v>146</v>
      </c>
      <c r="C3601" s="2">
        <v>45755</v>
      </c>
      <c r="D3601" s="3">
        <v>0.88631944444444444</v>
      </c>
      <c r="E3601" t="s">
        <v>33</v>
      </c>
      <c r="F3601">
        <v>4000</v>
      </c>
      <c r="G3601" t="s">
        <v>189</v>
      </c>
    </row>
    <row r="3602" spans="1:7">
      <c r="A3602" t="s">
        <v>3796</v>
      </c>
      <c r="B3602" t="s">
        <v>117</v>
      </c>
      <c r="C3602" s="2">
        <v>45789</v>
      </c>
      <c r="D3602" s="3">
        <v>0.67436342592592591</v>
      </c>
      <c r="E3602" t="s">
        <v>33</v>
      </c>
      <c r="F3602">
        <v>10000</v>
      </c>
      <c r="G3602" t="s">
        <v>189</v>
      </c>
    </row>
    <row r="3603" spans="1:7">
      <c r="A3603" t="s">
        <v>3797</v>
      </c>
      <c r="B3603" t="s">
        <v>159</v>
      </c>
      <c r="C3603" s="2">
        <v>45886</v>
      </c>
      <c r="D3603" s="3">
        <v>9.3611111111111117E-2</v>
      </c>
      <c r="E3603" t="s">
        <v>33</v>
      </c>
      <c r="F3603">
        <v>6000</v>
      </c>
      <c r="G3603" t="s">
        <v>189</v>
      </c>
    </row>
    <row r="3604" spans="1:7">
      <c r="A3604" t="s">
        <v>3798</v>
      </c>
      <c r="B3604" t="s">
        <v>76</v>
      </c>
      <c r="C3604" s="2">
        <v>45890</v>
      </c>
      <c r="D3604" s="3">
        <v>0.65126157407407403</v>
      </c>
      <c r="E3604" t="s">
        <v>33</v>
      </c>
      <c r="F3604">
        <v>1500</v>
      </c>
      <c r="G3604" t="s">
        <v>189</v>
      </c>
    </row>
    <row r="3605" spans="1:7">
      <c r="A3605" t="s">
        <v>3799</v>
      </c>
      <c r="B3605" t="s">
        <v>165</v>
      </c>
      <c r="C3605" s="2">
        <v>46113</v>
      </c>
      <c r="D3605" s="3">
        <v>0.45760416666666659</v>
      </c>
      <c r="E3605" t="s">
        <v>33</v>
      </c>
      <c r="F3605">
        <v>4000</v>
      </c>
      <c r="G3605" t="s">
        <v>189</v>
      </c>
    </row>
    <row r="3606" spans="1:7">
      <c r="A3606" t="s">
        <v>3800</v>
      </c>
      <c r="B3606" t="s">
        <v>71</v>
      </c>
      <c r="C3606" s="2">
        <v>45984</v>
      </c>
      <c r="D3606" s="3">
        <v>0.81620370370370365</v>
      </c>
      <c r="E3606" t="s">
        <v>261</v>
      </c>
      <c r="F3606">
        <v>10000</v>
      </c>
      <c r="G3606" t="s">
        <v>189</v>
      </c>
    </row>
    <row r="3607" spans="1:7">
      <c r="A3607" t="s">
        <v>3801</v>
      </c>
      <c r="B3607" t="s">
        <v>156</v>
      </c>
      <c r="C3607" s="2">
        <v>45971</v>
      </c>
      <c r="D3607" s="3">
        <v>0.75108796296296299</v>
      </c>
      <c r="E3607" t="s">
        <v>194</v>
      </c>
      <c r="F3607">
        <v>0</v>
      </c>
      <c r="G3607" t="s">
        <v>189</v>
      </c>
    </row>
    <row r="3608" spans="1:7">
      <c r="A3608" t="s">
        <v>3802</v>
      </c>
      <c r="B3608" t="s">
        <v>175</v>
      </c>
      <c r="C3608" s="2">
        <v>45658</v>
      </c>
      <c r="D3608" s="3">
        <v>0.81836805555555558</v>
      </c>
      <c r="E3608" t="s">
        <v>33</v>
      </c>
      <c r="F3608">
        <v>500</v>
      </c>
      <c r="G3608" t="s">
        <v>189</v>
      </c>
    </row>
    <row r="3609" spans="1:7">
      <c r="A3609" t="s">
        <v>3803</v>
      </c>
      <c r="B3609" t="s">
        <v>126</v>
      </c>
      <c r="C3609" s="2">
        <v>45814</v>
      </c>
      <c r="D3609" s="3">
        <v>0.70247685185185182</v>
      </c>
      <c r="E3609" t="s">
        <v>33</v>
      </c>
      <c r="F3609">
        <v>4000</v>
      </c>
      <c r="G3609" t="s">
        <v>189</v>
      </c>
    </row>
    <row r="3610" spans="1:7">
      <c r="A3610" t="s">
        <v>3804</v>
      </c>
      <c r="B3610" t="s">
        <v>81</v>
      </c>
      <c r="C3610" s="2">
        <v>46055</v>
      </c>
      <c r="D3610" s="3">
        <v>0.52031249999999996</v>
      </c>
      <c r="E3610" t="s">
        <v>33</v>
      </c>
      <c r="F3610">
        <v>2500</v>
      </c>
      <c r="G3610" t="s">
        <v>189</v>
      </c>
    </row>
    <row r="3611" spans="1:7">
      <c r="A3611" t="s">
        <v>3805</v>
      </c>
      <c r="B3611" t="s">
        <v>79</v>
      </c>
      <c r="C3611" s="2">
        <v>45742</v>
      </c>
      <c r="D3611" s="3">
        <v>0.58990740740740744</v>
      </c>
      <c r="E3611" t="s">
        <v>33</v>
      </c>
      <c r="F3611">
        <v>2000</v>
      </c>
      <c r="G3611" t="s">
        <v>189</v>
      </c>
    </row>
    <row r="3612" spans="1:7">
      <c r="A3612" t="s">
        <v>3806</v>
      </c>
      <c r="B3612" t="s">
        <v>152</v>
      </c>
      <c r="C3612" s="2">
        <v>45728</v>
      </c>
      <c r="D3612" s="3">
        <v>0.49832175925925931</v>
      </c>
      <c r="E3612" t="s">
        <v>33</v>
      </c>
      <c r="F3612">
        <v>3000</v>
      </c>
      <c r="G3612" t="s">
        <v>189</v>
      </c>
    </row>
    <row r="3613" spans="1:7">
      <c r="A3613" t="s">
        <v>3807</v>
      </c>
      <c r="B3613" t="s">
        <v>74</v>
      </c>
      <c r="C3613" s="2">
        <v>46182</v>
      </c>
      <c r="D3613" s="3">
        <v>0.47969907407407408</v>
      </c>
      <c r="E3613" t="s">
        <v>33</v>
      </c>
      <c r="F3613">
        <v>8000</v>
      </c>
      <c r="G3613" t="s">
        <v>189</v>
      </c>
    </row>
    <row r="3614" spans="1:7">
      <c r="A3614" t="s">
        <v>3808</v>
      </c>
      <c r="B3614" t="s">
        <v>159</v>
      </c>
      <c r="C3614" s="2">
        <v>46065</v>
      </c>
      <c r="D3614" s="3">
        <v>0.47186342592592601</v>
      </c>
      <c r="E3614" t="s">
        <v>194</v>
      </c>
      <c r="F3614">
        <v>0</v>
      </c>
      <c r="G3614" t="s">
        <v>189</v>
      </c>
    </row>
    <row r="3615" spans="1:7">
      <c r="A3615" t="s">
        <v>3809</v>
      </c>
      <c r="B3615" t="s">
        <v>103</v>
      </c>
      <c r="C3615" s="2">
        <v>45988</v>
      </c>
      <c r="D3615" s="3">
        <v>0.82708333333333328</v>
      </c>
      <c r="E3615" t="s">
        <v>33</v>
      </c>
      <c r="F3615">
        <v>10000</v>
      </c>
      <c r="G3615" t="s">
        <v>189</v>
      </c>
    </row>
    <row r="3616" spans="1:7">
      <c r="A3616" t="s">
        <v>3810</v>
      </c>
      <c r="B3616" t="s">
        <v>176</v>
      </c>
      <c r="C3616" s="2">
        <v>45802</v>
      </c>
      <c r="D3616" s="3">
        <v>0.84112268518518518</v>
      </c>
      <c r="E3616" t="s">
        <v>33</v>
      </c>
      <c r="F3616">
        <v>500</v>
      </c>
      <c r="G3616" t="s">
        <v>189</v>
      </c>
    </row>
    <row r="3617" spans="1:7">
      <c r="A3617" t="s">
        <v>3811</v>
      </c>
      <c r="B3617" t="s">
        <v>116</v>
      </c>
      <c r="C3617" s="2">
        <v>45739</v>
      </c>
      <c r="D3617" s="3">
        <v>0.63077546296296294</v>
      </c>
      <c r="E3617" t="s">
        <v>33</v>
      </c>
      <c r="F3617">
        <v>3000</v>
      </c>
      <c r="G3617" t="s">
        <v>189</v>
      </c>
    </row>
    <row r="3618" spans="1:7">
      <c r="A3618" t="s">
        <v>3812</v>
      </c>
      <c r="B3618" t="s">
        <v>131</v>
      </c>
      <c r="C3618" s="2">
        <v>45768</v>
      </c>
      <c r="D3618" s="3">
        <v>0.51481481481481484</v>
      </c>
      <c r="E3618" t="s">
        <v>33</v>
      </c>
      <c r="F3618">
        <v>8000</v>
      </c>
      <c r="G3618" t="s">
        <v>189</v>
      </c>
    </row>
    <row r="3619" spans="1:7">
      <c r="A3619" t="s">
        <v>3813</v>
      </c>
      <c r="B3619" t="s">
        <v>130</v>
      </c>
      <c r="C3619" s="2">
        <v>45836</v>
      </c>
      <c r="D3619" s="3">
        <v>0.81725694444444441</v>
      </c>
      <c r="E3619" t="s">
        <v>33</v>
      </c>
      <c r="F3619">
        <v>1500</v>
      </c>
      <c r="G3619" t="s">
        <v>189</v>
      </c>
    </row>
    <row r="3620" spans="1:7">
      <c r="A3620" t="s">
        <v>3814</v>
      </c>
      <c r="B3620" t="s">
        <v>128</v>
      </c>
      <c r="C3620" s="2">
        <v>46121</v>
      </c>
      <c r="D3620" s="3">
        <v>0.24181712962962959</v>
      </c>
      <c r="E3620" t="s">
        <v>33</v>
      </c>
      <c r="F3620">
        <v>1500</v>
      </c>
      <c r="G3620" t="s">
        <v>189</v>
      </c>
    </row>
    <row r="3621" spans="1:7">
      <c r="A3621" t="s">
        <v>3815</v>
      </c>
      <c r="B3621" t="s">
        <v>124</v>
      </c>
      <c r="C3621" s="2">
        <v>45956</v>
      </c>
      <c r="D3621" s="3">
        <v>0.58280092592592592</v>
      </c>
      <c r="E3621" t="s">
        <v>194</v>
      </c>
      <c r="F3621">
        <v>0</v>
      </c>
      <c r="G3621" t="s">
        <v>189</v>
      </c>
    </row>
    <row r="3622" spans="1:7">
      <c r="A3622" t="s">
        <v>3816</v>
      </c>
      <c r="B3622" t="s">
        <v>149</v>
      </c>
      <c r="C3622" s="2">
        <v>45800</v>
      </c>
      <c r="D3622" s="3">
        <v>0.67641203703703701</v>
      </c>
      <c r="E3622" t="s">
        <v>33</v>
      </c>
      <c r="F3622">
        <v>1500</v>
      </c>
      <c r="G3622" t="s">
        <v>189</v>
      </c>
    </row>
    <row r="3623" spans="1:7">
      <c r="A3623" t="s">
        <v>3817</v>
      </c>
      <c r="B3623" t="s">
        <v>131</v>
      </c>
      <c r="C3623" s="2">
        <v>45846</v>
      </c>
      <c r="D3623" s="3">
        <v>0.90600694444444441</v>
      </c>
      <c r="E3623" t="s">
        <v>33</v>
      </c>
      <c r="F3623">
        <v>5000</v>
      </c>
      <c r="G3623" t="s">
        <v>189</v>
      </c>
    </row>
    <row r="3624" spans="1:7">
      <c r="A3624" t="s">
        <v>3818</v>
      </c>
      <c r="B3624" t="s">
        <v>143</v>
      </c>
      <c r="C3624" s="2">
        <v>45960</v>
      </c>
      <c r="D3624" s="3">
        <v>0.94314814814814818</v>
      </c>
      <c r="E3624" t="s">
        <v>194</v>
      </c>
      <c r="F3624">
        <v>0</v>
      </c>
      <c r="G3624" t="s">
        <v>189</v>
      </c>
    </row>
    <row r="3625" spans="1:7">
      <c r="A3625" t="s">
        <v>3819</v>
      </c>
      <c r="B3625" t="s">
        <v>89</v>
      </c>
      <c r="C3625" s="2">
        <v>46075</v>
      </c>
      <c r="D3625" s="3">
        <v>0.66653935185185187</v>
      </c>
      <c r="E3625" t="s">
        <v>33</v>
      </c>
      <c r="F3625">
        <v>1000</v>
      </c>
      <c r="G3625" t="s">
        <v>189</v>
      </c>
    </row>
    <row r="3626" spans="1:7">
      <c r="A3626" t="s">
        <v>3820</v>
      </c>
      <c r="B3626" t="s">
        <v>111</v>
      </c>
      <c r="C3626" s="2">
        <v>45838</v>
      </c>
      <c r="D3626" s="3">
        <v>0.85043981481481479</v>
      </c>
      <c r="E3626" t="s">
        <v>33</v>
      </c>
      <c r="F3626">
        <v>500</v>
      </c>
      <c r="G3626" t="s">
        <v>189</v>
      </c>
    </row>
    <row r="3627" spans="1:7">
      <c r="A3627" t="s">
        <v>3821</v>
      </c>
      <c r="B3627" t="s">
        <v>95</v>
      </c>
      <c r="C3627" s="2">
        <v>46021</v>
      </c>
      <c r="D3627" s="3">
        <v>0.75910879629629635</v>
      </c>
      <c r="E3627" t="s">
        <v>194</v>
      </c>
      <c r="F3627">
        <v>0</v>
      </c>
      <c r="G3627" t="s">
        <v>189</v>
      </c>
    </row>
    <row r="3628" spans="1:7">
      <c r="A3628" t="s">
        <v>3822</v>
      </c>
      <c r="B3628" t="s">
        <v>145</v>
      </c>
      <c r="C3628" s="2">
        <v>45704</v>
      </c>
      <c r="D3628" s="3">
        <v>0.49296296296296288</v>
      </c>
      <c r="E3628" t="s">
        <v>33</v>
      </c>
      <c r="F3628">
        <v>1500</v>
      </c>
      <c r="G3628" t="s">
        <v>189</v>
      </c>
    </row>
    <row r="3629" spans="1:7">
      <c r="A3629" t="s">
        <v>3823</v>
      </c>
      <c r="B3629" t="s">
        <v>134</v>
      </c>
      <c r="C3629" s="2">
        <v>45755</v>
      </c>
      <c r="D3629" s="3">
        <v>0.75215277777777778</v>
      </c>
      <c r="E3629" t="s">
        <v>33</v>
      </c>
      <c r="F3629">
        <v>10000</v>
      </c>
      <c r="G3629" t="s">
        <v>189</v>
      </c>
    </row>
    <row r="3630" spans="1:7">
      <c r="A3630" t="s">
        <v>3824</v>
      </c>
      <c r="B3630" t="s">
        <v>128</v>
      </c>
      <c r="C3630" s="2">
        <v>45889</v>
      </c>
      <c r="D3630" s="3">
        <v>0.64658564814814812</v>
      </c>
      <c r="E3630" t="s">
        <v>33</v>
      </c>
      <c r="F3630">
        <v>500</v>
      </c>
      <c r="G3630" t="s">
        <v>189</v>
      </c>
    </row>
    <row r="3631" spans="1:7">
      <c r="A3631" t="s">
        <v>3825</v>
      </c>
      <c r="B3631" t="s">
        <v>74</v>
      </c>
      <c r="C3631" s="2">
        <v>45846</v>
      </c>
      <c r="D3631" s="3">
        <v>0.77871527777777783</v>
      </c>
      <c r="E3631" t="s">
        <v>33</v>
      </c>
      <c r="F3631">
        <v>4000</v>
      </c>
      <c r="G3631" t="s">
        <v>189</v>
      </c>
    </row>
    <row r="3632" spans="1:7">
      <c r="A3632" t="s">
        <v>3826</v>
      </c>
      <c r="B3632" t="s">
        <v>124</v>
      </c>
      <c r="C3632" s="2">
        <v>46043</v>
      </c>
      <c r="D3632" s="3">
        <v>0.78005787037037033</v>
      </c>
      <c r="E3632" t="s">
        <v>33</v>
      </c>
      <c r="F3632">
        <v>1000</v>
      </c>
      <c r="G3632" t="s">
        <v>189</v>
      </c>
    </row>
    <row r="3633" spans="1:8">
      <c r="A3633" t="s">
        <v>3827</v>
      </c>
      <c r="B3633" t="s">
        <v>128</v>
      </c>
      <c r="C3633" s="2">
        <v>46020</v>
      </c>
      <c r="D3633" s="3">
        <v>0.92986111111111114</v>
      </c>
      <c r="E3633" t="s">
        <v>194</v>
      </c>
      <c r="F3633">
        <v>0</v>
      </c>
      <c r="G3633" t="s">
        <v>189</v>
      </c>
    </row>
    <row r="3634" spans="1:8">
      <c r="A3634" t="s">
        <v>3828</v>
      </c>
      <c r="B3634" t="s">
        <v>160</v>
      </c>
      <c r="C3634" s="2">
        <v>45804</v>
      </c>
      <c r="D3634" s="3">
        <v>0.38807870370370368</v>
      </c>
      <c r="E3634" t="s">
        <v>194</v>
      </c>
      <c r="F3634">
        <v>0</v>
      </c>
      <c r="G3634" t="s">
        <v>189</v>
      </c>
    </row>
    <row r="3635" spans="1:8">
      <c r="A3635" t="s">
        <v>3829</v>
      </c>
      <c r="B3635" t="s">
        <v>108</v>
      </c>
      <c r="C3635" s="2">
        <v>45797</v>
      </c>
      <c r="D3635" s="3">
        <v>0.75375000000000003</v>
      </c>
      <c r="E3635" t="s">
        <v>33</v>
      </c>
      <c r="F3635">
        <v>5000</v>
      </c>
      <c r="G3635" t="s">
        <v>189</v>
      </c>
    </row>
    <row r="3636" spans="1:8">
      <c r="A3636" t="s">
        <v>3830</v>
      </c>
      <c r="B3636" t="s">
        <v>149</v>
      </c>
      <c r="C3636" s="2">
        <v>45735</v>
      </c>
      <c r="D3636" s="3">
        <v>0.47520833333333329</v>
      </c>
      <c r="E3636" t="s">
        <v>33</v>
      </c>
      <c r="F3636">
        <v>2500</v>
      </c>
      <c r="G3636" t="s">
        <v>189</v>
      </c>
    </row>
    <row r="3637" spans="1:8">
      <c r="A3637" t="s">
        <v>3831</v>
      </c>
      <c r="B3637" t="s">
        <v>137</v>
      </c>
      <c r="C3637" s="2">
        <v>45671</v>
      </c>
      <c r="D3637" s="3">
        <v>0.79697916666666668</v>
      </c>
      <c r="E3637" t="s">
        <v>33</v>
      </c>
      <c r="F3637">
        <v>3000</v>
      </c>
      <c r="G3637" t="s">
        <v>189</v>
      </c>
    </row>
    <row r="3638" spans="1:8">
      <c r="A3638" t="s">
        <v>3832</v>
      </c>
      <c r="B3638" t="s">
        <v>159</v>
      </c>
      <c r="C3638" s="2">
        <v>45764</v>
      </c>
      <c r="D3638" s="3">
        <v>0.90449074074074076</v>
      </c>
      <c r="E3638" t="s">
        <v>261</v>
      </c>
      <c r="F3638">
        <v>10000</v>
      </c>
      <c r="G3638" t="s">
        <v>214</v>
      </c>
      <c r="H3638" t="s">
        <v>1094</v>
      </c>
    </row>
    <row r="3639" spans="1:8">
      <c r="A3639" t="s">
        <v>3833</v>
      </c>
      <c r="B3639" t="s">
        <v>124</v>
      </c>
      <c r="C3639" s="2">
        <v>45717</v>
      </c>
      <c r="D3639" s="3">
        <v>0.52951388888888884</v>
      </c>
      <c r="E3639" t="s">
        <v>33</v>
      </c>
      <c r="F3639">
        <v>4000</v>
      </c>
      <c r="G3639" t="s">
        <v>189</v>
      </c>
    </row>
    <row r="3640" spans="1:8">
      <c r="A3640" t="s">
        <v>3834</v>
      </c>
      <c r="B3640" t="s">
        <v>76</v>
      </c>
      <c r="C3640" s="2">
        <v>45821</v>
      </c>
      <c r="D3640" s="3">
        <v>0.70328703703703699</v>
      </c>
      <c r="E3640" t="s">
        <v>33</v>
      </c>
      <c r="F3640">
        <v>5000</v>
      </c>
      <c r="G3640" t="s">
        <v>189</v>
      </c>
    </row>
    <row r="3641" spans="1:8">
      <c r="A3641" t="s">
        <v>3835</v>
      </c>
      <c r="B3641" t="s">
        <v>133</v>
      </c>
      <c r="C3641" s="2">
        <v>45733</v>
      </c>
      <c r="D3641" s="3">
        <v>0.81878472222222221</v>
      </c>
      <c r="E3641" t="s">
        <v>33</v>
      </c>
      <c r="F3641">
        <v>2000</v>
      </c>
      <c r="G3641" t="s">
        <v>189</v>
      </c>
    </row>
    <row r="3642" spans="1:8">
      <c r="A3642" t="s">
        <v>3836</v>
      </c>
      <c r="B3642" t="s">
        <v>92</v>
      </c>
      <c r="C3642" s="2">
        <v>46058</v>
      </c>
      <c r="D3642" s="3">
        <v>0.6498032407407407</v>
      </c>
      <c r="E3642" t="s">
        <v>211</v>
      </c>
      <c r="F3642">
        <v>0</v>
      </c>
      <c r="G3642" t="s">
        <v>189</v>
      </c>
    </row>
    <row r="3643" spans="1:8">
      <c r="A3643" t="s">
        <v>3837</v>
      </c>
      <c r="B3643" t="s">
        <v>161</v>
      </c>
      <c r="C3643" s="2">
        <v>46147</v>
      </c>
      <c r="D3643" s="3">
        <v>0.71760416666666671</v>
      </c>
      <c r="E3643" t="s">
        <v>33</v>
      </c>
      <c r="F3643">
        <v>1500</v>
      </c>
      <c r="G3643" t="s">
        <v>189</v>
      </c>
    </row>
    <row r="3644" spans="1:8">
      <c r="A3644" t="s">
        <v>3838</v>
      </c>
      <c r="B3644" t="s">
        <v>143</v>
      </c>
      <c r="C3644" s="2">
        <v>45784</v>
      </c>
      <c r="D3644" s="3">
        <v>0.69246527777777778</v>
      </c>
      <c r="E3644" t="s">
        <v>33</v>
      </c>
      <c r="F3644">
        <v>1500</v>
      </c>
      <c r="G3644" t="s">
        <v>189</v>
      </c>
    </row>
    <row r="3645" spans="1:8">
      <c r="A3645" t="s">
        <v>3839</v>
      </c>
      <c r="B3645" t="s">
        <v>162</v>
      </c>
      <c r="C3645" s="2">
        <v>46187</v>
      </c>
      <c r="D3645" s="3">
        <v>0.77884259259259259</v>
      </c>
      <c r="E3645" t="s">
        <v>33</v>
      </c>
      <c r="F3645">
        <v>2000</v>
      </c>
      <c r="G3645" t="s">
        <v>189</v>
      </c>
    </row>
    <row r="3646" spans="1:8">
      <c r="A3646" t="s">
        <v>3840</v>
      </c>
      <c r="B3646" t="s">
        <v>87</v>
      </c>
      <c r="C3646" s="2">
        <v>45743</v>
      </c>
      <c r="D3646" s="3">
        <v>0.46502314814814821</v>
      </c>
      <c r="E3646" t="s">
        <v>33</v>
      </c>
      <c r="F3646">
        <v>500</v>
      </c>
      <c r="G3646" t="s">
        <v>189</v>
      </c>
    </row>
    <row r="3647" spans="1:8">
      <c r="A3647" t="s">
        <v>3841</v>
      </c>
      <c r="B3647" t="s">
        <v>176</v>
      </c>
      <c r="C3647" s="2">
        <v>45908</v>
      </c>
      <c r="D3647" s="3">
        <v>0.64015046296296296</v>
      </c>
      <c r="E3647" t="s">
        <v>211</v>
      </c>
      <c r="F3647">
        <v>0</v>
      </c>
      <c r="G3647" t="s">
        <v>189</v>
      </c>
    </row>
    <row r="3648" spans="1:8">
      <c r="A3648" t="s">
        <v>3842</v>
      </c>
      <c r="B3648" t="s">
        <v>149</v>
      </c>
      <c r="C3648" s="2">
        <v>45810</v>
      </c>
      <c r="D3648" s="3">
        <v>0.86439814814814819</v>
      </c>
      <c r="E3648" t="s">
        <v>33</v>
      </c>
      <c r="F3648">
        <v>1500</v>
      </c>
      <c r="G3648" t="s">
        <v>189</v>
      </c>
    </row>
    <row r="3649" spans="1:8">
      <c r="A3649" t="s">
        <v>3843</v>
      </c>
      <c r="B3649" t="s">
        <v>125</v>
      </c>
      <c r="C3649" s="2">
        <v>46172</v>
      </c>
      <c r="D3649" s="3">
        <v>0.85045138888888894</v>
      </c>
      <c r="E3649" t="s">
        <v>33</v>
      </c>
      <c r="F3649">
        <v>5000</v>
      </c>
      <c r="G3649" t="s">
        <v>189</v>
      </c>
    </row>
    <row r="3650" spans="1:8">
      <c r="A3650" t="s">
        <v>3844</v>
      </c>
      <c r="B3650" t="s">
        <v>149</v>
      </c>
      <c r="C3650" s="2">
        <v>45922</v>
      </c>
      <c r="D3650" s="3">
        <v>0.27957175925925931</v>
      </c>
      <c r="E3650" t="s">
        <v>33</v>
      </c>
      <c r="F3650">
        <v>10000</v>
      </c>
      <c r="G3650" t="s">
        <v>189</v>
      </c>
    </row>
    <row r="3651" spans="1:8">
      <c r="A3651" t="s">
        <v>3845</v>
      </c>
      <c r="B3651" t="s">
        <v>124</v>
      </c>
      <c r="C3651" s="2">
        <v>45731</v>
      </c>
      <c r="D3651" s="3">
        <v>0.84857638888888887</v>
      </c>
      <c r="E3651" t="s">
        <v>33</v>
      </c>
      <c r="F3651">
        <v>6000</v>
      </c>
      <c r="G3651" t="s">
        <v>189</v>
      </c>
    </row>
    <row r="3652" spans="1:8">
      <c r="A3652" t="s">
        <v>3846</v>
      </c>
      <c r="B3652" t="s">
        <v>90</v>
      </c>
      <c r="C3652" s="2">
        <v>45758</v>
      </c>
      <c r="D3652" s="3">
        <v>0.82146990740740744</v>
      </c>
      <c r="E3652" t="s">
        <v>33</v>
      </c>
      <c r="F3652">
        <v>4000</v>
      </c>
      <c r="G3652" t="s">
        <v>189</v>
      </c>
    </row>
    <row r="3653" spans="1:8">
      <c r="A3653" t="s">
        <v>3847</v>
      </c>
      <c r="B3653" t="s">
        <v>100</v>
      </c>
      <c r="C3653" s="2">
        <v>46096</v>
      </c>
      <c r="D3653" s="3">
        <v>0.54961805555555554</v>
      </c>
      <c r="E3653" t="s">
        <v>33</v>
      </c>
      <c r="F3653">
        <v>2000</v>
      </c>
      <c r="G3653" t="s">
        <v>189</v>
      </c>
    </row>
    <row r="3654" spans="1:8">
      <c r="A3654" t="s">
        <v>3848</v>
      </c>
      <c r="B3654" t="s">
        <v>128</v>
      </c>
      <c r="C3654" s="2">
        <v>45723</v>
      </c>
      <c r="D3654" s="3">
        <v>0.81332175925925931</v>
      </c>
      <c r="E3654" t="s">
        <v>261</v>
      </c>
      <c r="F3654">
        <v>5000</v>
      </c>
      <c r="G3654" t="s">
        <v>214</v>
      </c>
      <c r="H3654" t="s">
        <v>1215</v>
      </c>
    </row>
    <row r="3655" spans="1:8">
      <c r="A3655" t="s">
        <v>3849</v>
      </c>
      <c r="B3655" t="s">
        <v>112</v>
      </c>
      <c r="C3655" s="2">
        <v>46158</v>
      </c>
      <c r="D3655" s="3">
        <v>0.93313657407407402</v>
      </c>
      <c r="E3655" t="s">
        <v>33</v>
      </c>
      <c r="F3655">
        <v>4000</v>
      </c>
      <c r="G3655" t="s">
        <v>189</v>
      </c>
    </row>
    <row r="3656" spans="1:8">
      <c r="A3656" t="s">
        <v>3850</v>
      </c>
      <c r="B3656" t="s">
        <v>133</v>
      </c>
      <c r="C3656" s="2">
        <v>45924</v>
      </c>
      <c r="D3656" s="3">
        <v>0.68909722222222225</v>
      </c>
      <c r="E3656" t="s">
        <v>33</v>
      </c>
      <c r="F3656">
        <v>1500</v>
      </c>
      <c r="G3656" t="s">
        <v>189</v>
      </c>
    </row>
    <row r="3657" spans="1:8">
      <c r="A3657" t="s">
        <v>3851</v>
      </c>
      <c r="B3657" t="s">
        <v>154</v>
      </c>
      <c r="C3657" s="2">
        <v>45952</v>
      </c>
      <c r="D3657" s="3">
        <v>0.78688657407407403</v>
      </c>
      <c r="E3657" t="s">
        <v>33</v>
      </c>
      <c r="F3657">
        <v>4000</v>
      </c>
      <c r="G3657" t="s">
        <v>189</v>
      </c>
    </row>
    <row r="3658" spans="1:8">
      <c r="A3658" t="s">
        <v>3852</v>
      </c>
      <c r="B3658" t="s">
        <v>121</v>
      </c>
      <c r="C3658" s="2">
        <v>45663</v>
      </c>
      <c r="D3658" s="3">
        <v>0.94245370370370374</v>
      </c>
      <c r="E3658" t="s">
        <v>261</v>
      </c>
      <c r="F3658">
        <v>10000</v>
      </c>
      <c r="G3658" t="s">
        <v>189</v>
      </c>
    </row>
    <row r="3659" spans="1:8">
      <c r="A3659" t="s">
        <v>3853</v>
      </c>
      <c r="B3659" t="s">
        <v>149</v>
      </c>
      <c r="C3659" s="2">
        <v>45999</v>
      </c>
      <c r="D3659" s="3">
        <v>0.84018518518518515</v>
      </c>
      <c r="E3659" t="s">
        <v>33</v>
      </c>
      <c r="F3659">
        <v>4000</v>
      </c>
      <c r="G3659" t="s">
        <v>189</v>
      </c>
    </row>
    <row r="3660" spans="1:8">
      <c r="A3660" t="s">
        <v>3854</v>
      </c>
      <c r="B3660" t="s">
        <v>177</v>
      </c>
      <c r="C3660" s="2">
        <v>46116</v>
      </c>
      <c r="D3660" s="3">
        <v>0.86494212962962957</v>
      </c>
      <c r="E3660" t="s">
        <v>33</v>
      </c>
      <c r="F3660">
        <v>2000</v>
      </c>
      <c r="G3660" t="s">
        <v>189</v>
      </c>
    </row>
    <row r="3661" spans="1:8">
      <c r="A3661" t="s">
        <v>3855</v>
      </c>
      <c r="B3661" t="s">
        <v>170</v>
      </c>
      <c r="C3661" s="2">
        <v>45680</v>
      </c>
      <c r="D3661" s="3">
        <v>0.7345949074074074</v>
      </c>
      <c r="E3661" t="s">
        <v>33</v>
      </c>
      <c r="F3661">
        <v>10000</v>
      </c>
      <c r="G3661" t="s">
        <v>189</v>
      </c>
    </row>
    <row r="3662" spans="1:8">
      <c r="A3662" t="s">
        <v>3856</v>
      </c>
      <c r="B3662" t="s">
        <v>96</v>
      </c>
      <c r="C3662" s="2">
        <v>45732</v>
      </c>
      <c r="D3662" s="3">
        <v>0.29674768518518518</v>
      </c>
      <c r="E3662" t="s">
        <v>33</v>
      </c>
      <c r="F3662">
        <v>10000</v>
      </c>
      <c r="G3662" t="s">
        <v>189</v>
      </c>
    </row>
    <row r="3663" spans="1:8">
      <c r="A3663" t="s">
        <v>3857</v>
      </c>
      <c r="B3663" t="s">
        <v>7</v>
      </c>
      <c r="C3663" s="2">
        <v>45848</v>
      </c>
      <c r="D3663" s="3">
        <v>0.30020833333333341</v>
      </c>
      <c r="E3663" t="s">
        <v>211</v>
      </c>
      <c r="F3663">
        <v>0</v>
      </c>
      <c r="G3663" t="s">
        <v>189</v>
      </c>
    </row>
    <row r="3664" spans="1:8">
      <c r="A3664" t="s">
        <v>3858</v>
      </c>
      <c r="B3664" t="s">
        <v>169</v>
      </c>
      <c r="C3664" s="2">
        <v>45664</v>
      </c>
      <c r="D3664" s="3">
        <v>0.47396990740740741</v>
      </c>
      <c r="E3664" t="s">
        <v>194</v>
      </c>
      <c r="F3664">
        <v>0</v>
      </c>
      <c r="G3664" t="s">
        <v>189</v>
      </c>
    </row>
    <row r="3665" spans="1:7">
      <c r="A3665" t="s">
        <v>3859</v>
      </c>
      <c r="B3665" t="s">
        <v>96</v>
      </c>
      <c r="C3665" s="2">
        <v>46040</v>
      </c>
      <c r="D3665" s="3">
        <v>0.31479166666666669</v>
      </c>
      <c r="E3665" t="s">
        <v>33</v>
      </c>
      <c r="F3665">
        <v>500</v>
      </c>
      <c r="G3665" t="s">
        <v>189</v>
      </c>
    </row>
    <row r="3666" spans="1:7">
      <c r="A3666" t="s">
        <v>3860</v>
      </c>
      <c r="B3666" t="s">
        <v>107</v>
      </c>
      <c r="C3666" s="2">
        <v>45893</v>
      </c>
      <c r="D3666" s="3">
        <v>0.7313425925925926</v>
      </c>
      <c r="E3666" t="s">
        <v>33</v>
      </c>
      <c r="F3666">
        <v>5000</v>
      </c>
      <c r="G3666" t="s">
        <v>189</v>
      </c>
    </row>
    <row r="3667" spans="1:7">
      <c r="A3667" t="s">
        <v>3861</v>
      </c>
      <c r="B3667" t="s">
        <v>98</v>
      </c>
      <c r="C3667" s="2">
        <v>45906</v>
      </c>
      <c r="D3667" s="3">
        <v>0.36233796296296289</v>
      </c>
      <c r="E3667" t="s">
        <v>211</v>
      </c>
      <c r="F3667">
        <v>0</v>
      </c>
      <c r="G3667" t="s">
        <v>189</v>
      </c>
    </row>
    <row r="3668" spans="1:7">
      <c r="A3668" t="s">
        <v>3862</v>
      </c>
      <c r="B3668" t="s">
        <v>153</v>
      </c>
      <c r="C3668" s="2">
        <v>45934</v>
      </c>
      <c r="D3668" s="3">
        <v>0.5319328703703704</v>
      </c>
      <c r="E3668" t="s">
        <v>33</v>
      </c>
      <c r="F3668">
        <v>4000</v>
      </c>
      <c r="G3668" t="s">
        <v>189</v>
      </c>
    </row>
    <row r="3669" spans="1:7">
      <c r="A3669" t="s">
        <v>3863</v>
      </c>
      <c r="B3669" t="s">
        <v>137</v>
      </c>
      <c r="C3669" s="2">
        <v>45670</v>
      </c>
      <c r="D3669" s="3">
        <v>0.56018518518518523</v>
      </c>
      <c r="E3669" t="s">
        <v>33</v>
      </c>
      <c r="F3669">
        <v>1500</v>
      </c>
      <c r="G3669" t="s">
        <v>189</v>
      </c>
    </row>
    <row r="3670" spans="1:7">
      <c r="A3670" t="s">
        <v>3864</v>
      </c>
      <c r="B3670" t="s">
        <v>147</v>
      </c>
      <c r="C3670" s="2">
        <v>46094</v>
      </c>
      <c r="D3670" s="3">
        <v>0.33824074074074068</v>
      </c>
      <c r="E3670" t="s">
        <v>261</v>
      </c>
      <c r="F3670">
        <v>2000</v>
      </c>
      <c r="G3670" t="s">
        <v>189</v>
      </c>
    </row>
    <row r="3671" spans="1:7">
      <c r="A3671" t="s">
        <v>3865</v>
      </c>
      <c r="B3671" t="s">
        <v>81</v>
      </c>
      <c r="C3671" s="2">
        <v>46188</v>
      </c>
      <c r="D3671" s="3">
        <v>0.49880787037037039</v>
      </c>
      <c r="E3671" t="s">
        <v>33</v>
      </c>
      <c r="F3671">
        <v>2500</v>
      </c>
      <c r="G3671" t="s">
        <v>189</v>
      </c>
    </row>
    <row r="3672" spans="1:7">
      <c r="A3672" t="s">
        <v>3866</v>
      </c>
      <c r="B3672" t="s">
        <v>150</v>
      </c>
      <c r="C3672" s="2">
        <v>45866</v>
      </c>
      <c r="D3672" s="3">
        <v>0.40848379629629628</v>
      </c>
      <c r="E3672" t="s">
        <v>33</v>
      </c>
      <c r="F3672">
        <v>5000</v>
      </c>
      <c r="G3672" t="s">
        <v>189</v>
      </c>
    </row>
    <row r="3673" spans="1:7">
      <c r="A3673" t="s">
        <v>3867</v>
      </c>
      <c r="B3673" t="s">
        <v>129</v>
      </c>
      <c r="C3673" s="2">
        <v>45681</v>
      </c>
      <c r="D3673" s="3">
        <v>0.93900462962962961</v>
      </c>
      <c r="E3673" t="s">
        <v>211</v>
      </c>
      <c r="F3673">
        <v>0</v>
      </c>
      <c r="G3673" t="s">
        <v>189</v>
      </c>
    </row>
    <row r="3674" spans="1:7">
      <c r="A3674" t="s">
        <v>3868</v>
      </c>
      <c r="B3674" t="s">
        <v>158</v>
      </c>
      <c r="C3674" s="2">
        <v>46073</v>
      </c>
      <c r="D3674" s="3">
        <v>0.69976851851851851</v>
      </c>
      <c r="E3674" t="s">
        <v>33</v>
      </c>
      <c r="F3674">
        <v>2000</v>
      </c>
      <c r="G3674" t="s">
        <v>189</v>
      </c>
    </row>
    <row r="3675" spans="1:7">
      <c r="A3675" t="s">
        <v>3869</v>
      </c>
      <c r="B3675" t="s">
        <v>123</v>
      </c>
      <c r="C3675" s="2">
        <v>45917</v>
      </c>
      <c r="D3675" s="3">
        <v>0.72149305555555554</v>
      </c>
      <c r="E3675" t="s">
        <v>33</v>
      </c>
      <c r="F3675">
        <v>8000</v>
      </c>
      <c r="G3675" t="s">
        <v>189</v>
      </c>
    </row>
    <row r="3676" spans="1:7">
      <c r="A3676" t="s">
        <v>3870</v>
      </c>
      <c r="B3676" t="s">
        <v>152</v>
      </c>
      <c r="C3676" s="2">
        <v>46037</v>
      </c>
      <c r="D3676" s="3">
        <v>0.88722222222222225</v>
      </c>
      <c r="E3676" t="s">
        <v>33</v>
      </c>
      <c r="F3676">
        <v>500</v>
      </c>
      <c r="G3676" t="s">
        <v>189</v>
      </c>
    </row>
    <row r="3677" spans="1:7">
      <c r="A3677" t="s">
        <v>3871</v>
      </c>
      <c r="B3677" t="s">
        <v>104</v>
      </c>
      <c r="C3677" s="2">
        <v>45807</v>
      </c>
      <c r="D3677" s="3">
        <v>0.43319444444444438</v>
      </c>
      <c r="E3677" t="s">
        <v>211</v>
      </c>
      <c r="F3677">
        <v>0</v>
      </c>
      <c r="G3677" t="s">
        <v>189</v>
      </c>
    </row>
    <row r="3678" spans="1:7">
      <c r="A3678" t="s">
        <v>3872</v>
      </c>
      <c r="B3678" t="s">
        <v>108</v>
      </c>
      <c r="C3678" s="2">
        <v>46041</v>
      </c>
      <c r="D3678" s="3">
        <v>0.19578703703703701</v>
      </c>
      <c r="E3678" t="s">
        <v>211</v>
      </c>
      <c r="F3678">
        <v>0</v>
      </c>
      <c r="G3678" t="s">
        <v>189</v>
      </c>
    </row>
    <row r="3679" spans="1:7">
      <c r="A3679" t="s">
        <v>3873</v>
      </c>
      <c r="B3679" t="s">
        <v>123</v>
      </c>
      <c r="C3679" s="2">
        <v>45956</v>
      </c>
      <c r="D3679" s="3">
        <v>0.56275462962962963</v>
      </c>
      <c r="E3679" t="s">
        <v>194</v>
      </c>
      <c r="F3679">
        <v>0</v>
      </c>
      <c r="G3679" t="s">
        <v>189</v>
      </c>
    </row>
    <row r="3680" spans="1:7">
      <c r="A3680" t="s">
        <v>3874</v>
      </c>
      <c r="B3680" t="s">
        <v>169</v>
      </c>
      <c r="C3680" s="2">
        <v>45719</v>
      </c>
      <c r="D3680" s="3">
        <v>0.66890046296296302</v>
      </c>
      <c r="E3680" t="s">
        <v>261</v>
      </c>
      <c r="F3680">
        <v>20000</v>
      </c>
      <c r="G3680" t="s">
        <v>189</v>
      </c>
    </row>
    <row r="3681" spans="1:7">
      <c r="A3681" t="s">
        <v>3875</v>
      </c>
      <c r="B3681" t="s">
        <v>162</v>
      </c>
      <c r="C3681" s="2">
        <v>45694</v>
      </c>
      <c r="D3681" s="3">
        <v>0.48615740740740743</v>
      </c>
      <c r="E3681" t="s">
        <v>33</v>
      </c>
      <c r="F3681">
        <v>500</v>
      </c>
      <c r="G3681" t="s">
        <v>189</v>
      </c>
    </row>
    <row r="3682" spans="1:7">
      <c r="A3682" t="s">
        <v>3876</v>
      </c>
      <c r="B3682" t="s">
        <v>84</v>
      </c>
      <c r="C3682" s="2">
        <v>46014</v>
      </c>
      <c r="D3682" s="3">
        <v>0.62328703703703703</v>
      </c>
      <c r="E3682" t="s">
        <v>33</v>
      </c>
      <c r="F3682">
        <v>10000</v>
      </c>
      <c r="G3682" t="s">
        <v>189</v>
      </c>
    </row>
    <row r="3683" spans="1:7">
      <c r="A3683" t="s">
        <v>3877</v>
      </c>
      <c r="B3683" t="s">
        <v>123</v>
      </c>
      <c r="C3683" s="2">
        <v>45853</v>
      </c>
      <c r="D3683" s="3">
        <v>0.69520833333333332</v>
      </c>
      <c r="E3683" t="s">
        <v>33</v>
      </c>
      <c r="F3683">
        <v>10000</v>
      </c>
      <c r="G3683" t="s">
        <v>189</v>
      </c>
    </row>
    <row r="3684" spans="1:7">
      <c r="A3684" t="s">
        <v>3878</v>
      </c>
      <c r="B3684" t="s">
        <v>120</v>
      </c>
      <c r="C3684" s="2">
        <v>46127</v>
      </c>
      <c r="D3684" s="3">
        <v>0.52225694444444448</v>
      </c>
      <c r="E3684" t="s">
        <v>33</v>
      </c>
      <c r="F3684">
        <v>8000</v>
      </c>
      <c r="G3684" t="s">
        <v>189</v>
      </c>
    </row>
    <row r="3685" spans="1:7">
      <c r="A3685" t="s">
        <v>3879</v>
      </c>
      <c r="B3685" t="s">
        <v>91</v>
      </c>
      <c r="C3685" s="2">
        <v>46070</v>
      </c>
      <c r="D3685" s="3">
        <v>0.68083333333333329</v>
      </c>
      <c r="E3685" t="s">
        <v>33</v>
      </c>
      <c r="F3685">
        <v>1000</v>
      </c>
      <c r="G3685" t="s">
        <v>189</v>
      </c>
    </row>
    <row r="3686" spans="1:7">
      <c r="A3686" t="s">
        <v>3880</v>
      </c>
      <c r="B3686" t="s">
        <v>138</v>
      </c>
      <c r="C3686" s="2">
        <v>45926</v>
      </c>
      <c r="D3686" s="3">
        <v>0.166412037037037</v>
      </c>
      <c r="E3686" t="s">
        <v>33</v>
      </c>
      <c r="F3686">
        <v>5000</v>
      </c>
      <c r="G3686" t="s">
        <v>189</v>
      </c>
    </row>
    <row r="3687" spans="1:7">
      <c r="A3687" t="s">
        <v>3881</v>
      </c>
      <c r="B3687" t="s">
        <v>165</v>
      </c>
      <c r="C3687" s="2">
        <v>45763</v>
      </c>
      <c r="D3687" s="3">
        <v>0.61010416666666667</v>
      </c>
      <c r="E3687" t="s">
        <v>33</v>
      </c>
      <c r="F3687">
        <v>10000</v>
      </c>
      <c r="G3687" t="s">
        <v>189</v>
      </c>
    </row>
    <row r="3688" spans="1:7">
      <c r="A3688" t="s">
        <v>3882</v>
      </c>
      <c r="B3688" t="s">
        <v>142</v>
      </c>
      <c r="C3688" s="2">
        <v>45763</v>
      </c>
      <c r="D3688" s="3">
        <v>0.58776620370370369</v>
      </c>
      <c r="E3688" t="s">
        <v>33</v>
      </c>
      <c r="F3688">
        <v>4000</v>
      </c>
      <c r="G3688" t="s">
        <v>189</v>
      </c>
    </row>
    <row r="3689" spans="1:7">
      <c r="A3689" t="s">
        <v>3883</v>
      </c>
      <c r="B3689" t="s">
        <v>147</v>
      </c>
      <c r="C3689" s="2">
        <v>46090</v>
      </c>
      <c r="D3689" s="3">
        <v>0.31708333333333327</v>
      </c>
      <c r="E3689" t="s">
        <v>33</v>
      </c>
      <c r="F3689">
        <v>4000</v>
      </c>
      <c r="G3689" t="s">
        <v>189</v>
      </c>
    </row>
    <row r="3690" spans="1:7">
      <c r="A3690" t="s">
        <v>3884</v>
      </c>
      <c r="B3690" t="s">
        <v>155</v>
      </c>
      <c r="C3690" s="2">
        <v>46191</v>
      </c>
      <c r="D3690" s="3">
        <v>0.3417824074074074</v>
      </c>
      <c r="E3690" t="s">
        <v>33</v>
      </c>
      <c r="F3690">
        <v>5000</v>
      </c>
      <c r="G3690" t="s">
        <v>189</v>
      </c>
    </row>
    <row r="3691" spans="1:7">
      <c r="A3691" t="s">
        <v>3885</v>
      </c>
      <c r="B3691" t="s">
        <v>173</v>
      </c>
      <c r="C3691" s="2">
        <v>45986</v>
      </c>
      <c r="D3691" s="3">
        <v>0.84831018518518519</v>
      </c>
      <c r="E3691" t="s">
        <v>33</v>
      </c>
      <c r="F3691">
        <v>2000</v>
      </c>
      <c r="G3691" t="s">
        <v>189</v>
      </c>
    </row>
    <row r="3692" spans="1:7">
      <c r="A3692" t="s">
        <v>3886</v>
      </c>
      <c r="B3692" t="s">
        <v>163</v>
      </c>
      <c r="C3692" s="2">
        <v>45726</v>
      </c>
      <c r="D3692" s="3">
        <v>0.72731481481481486</v>
      </c>
      <c r="E3692" t="s">
        <v>33</v>
      </c>
      <c r="F3692">
        <v>1500</v>
      </c>
      <c r="G3692" t="s">
        <v>189</v>
      </c>
    </row>
    <row r="3693" spans="1:7">
      <c r="A3693" t="s">
        <v>3887</v>
      </c>
      <c r="B3693" t="s">
        <v>112</v>
      </c>
      <c r="C3693" s="2">
        <v>46031</v>
      </c>
      <c r="D3693" s="3">
        <v>0.92751157407407403</v>
      </c>
      <c r="E3693" t="s">
        <v>33</v>
      </c>
      <c r="F3693">
        <v>6000</v>
      </c>
      <c r="G3693" t="s">
        <v>189</v>
      </c>
    </row>
    <row r="3694" spans="1:7">
      <c r="A3694" t="s">
        <v>3888</v>
      </c>
      <c r="B3694" t="s">
        <v>100</v>
      </c>
      <c r="C3694" s="2">
        <v>46055</v>
      </c>
      <c r="D3694" s="3">
        <v>0.5896527777777778</v>
      </c>
      <c r="E3694" t="s">
        <v>33</v>
      </c>
      <c r="F3694">
        <v>5000</v>
      </c>
      <c r="G3694" t="s">
        <v>189</v>
      </c>
    </row>
    <row r="3695" spans="1:7">
      <c r="A3695" t="s">
        <v>3889</v>
      </c>
      <c r="B3695" t="s">
        <v>79</v>
      </c>
      <c r="C3695" s="2">
        <v>45726</v>
      </c>
      <c r="D3695" s="3">
        <v>0.77421296296296294</v>
      </c>
      <c r="E3695" t="s">
        <v>33</v>
      </c>
      <c r="F3695">
        <v>4000</v>
      </c>
      <c r="G3695" t="s">
        <v>189</v>
      </c>
    </row>
    <row r="3696" spans="1:7">
      <c r="A3696" t="s">
        <v>3890</v>
      </c>
      <c r="B3696" t="s">
        <v>143</v>
      </c>
      <c r="C3696" s="2">
        <v>45871</v>
      </c>
      <c r="D3696" s="3">
        <v>3.8761574074074073E-2</v>
      </c>
      <c r="E3696" t="s">
        <v>33</v>
      </c>
      <c r="F3696">
        <v>1500</v>
      </c>
      <c r="G3696" t="s">
        <v>189</v>
      </c>
    </row>
    <row r="3697" spans="1:8">
      <c r="A3697" t="s">
        <v>3891</v>
      </c>
      <c r="B3697" t="s">
        <v>124</v>
      </c>
      <c r="C3697" s="2">
        <v>45867</v>
      </c>
      <c r="D3697" s="3">
        <v>0.36978009259259259</v>
      </c>
      <c r="E3697" t="s">
        <v>33</v>
      </c>
      <c r="F3697">
        <v>4000</v>
      </c>
      <c r="G3697" t="s">
        <v>189</v>
      </c>
    </row>
    <row r="3698" spans="1:8">
      <c r="A3698" t="s">
        <v>3892</v>
      </c>
      <c r="B3698" t="s">
        <v>152</v>
      </c>
      <c r="C3698" s="2">
        <v>45885</v>
      </c>
      <c r="D3698" s="3">
        <v>0.4199074074074074</v>
      </c>
      <c r="E3698" t="s">
        <v>33</v>
      </c>
      <c r="F3698">
        <v>500</v>
      </c>
      <c r="G3698" t="s">
        <v>189</v>
      </c>
    </row>
    <row r="3699" spans="1:8">
      <c r="A3699" t="s">
        <v>3893</v>
      </c>
      <c r="B3699" t="s">
        <v>95</v>
      </c>
      <c r="C3699" s="2">
        <v>46188</v>
      </c>
      <c r="D3699" s="3">
        <v>0.55517361111111108</v>
      </c>
      <c r="E3699" t="s">
        <v>33</v>
      </c>
      <c r="F3699">
        <v>2000</v>
      </c>
      <c r="G3699" t="s">
        <v>189</v>
      </c>
    </row>
    <row r="3700" spans="1:8">
      <c r="A3700" t="s">
        <v>3894</v>
      </c>
      <c r="B3700" t="s">
        <v>150</v>
      </c>
      <c r="C3700" s="2">
        <v>46136</v>
      </c>
      <c r="D3700" s="3">
        <v>0.83194444444444449</v>
      </c>
      <c r="E3700" t="s">
        <v>33</v>
      </c>
      <c r="F3700">
        <v>8000</v>
      </c>
      <c r="G3700" t="s">
        <v>189</v>
      </c>
    </row>
    <row r="3701" spans="1:8">
      <c r="A3701" t="s">
        <v>3895</v>
      </c>
      <c r="B3701" t="s">
        <v>95</v>
      </c>
      <c r="C3701" s="2">
        <v>45666</v>
      </c>
      <c r="D3701" s="3">
        <v>0.74228009259259264</v>
      </c>
      <c r="E3701" t="s">
        <v>33</v>
      </c>
      <c r="F3701">
        <v>1500</v>
      </c>
      <c r="G3701" t="s">
        <v>214</v>
      </c>
      <c r="H3701" t="s">
        <v>1094</v>
      </c>
    </row>
    <row r="3702" spans="1:8">
      <c r="A3702" t="s">
        <v>3896</v>
      </c>
      <c r="B3702" t="s">
        <v>141</v>
      </c>
      <c r="C3702" s="2">
        <v>46124</v>
      </c>
      <c r="D3702" s="3">
        <v>0.90841435185185182</v>
      </c>
      <c r="E3702" t="s">
        <v>33</v>
      </c>
      <c r="F3702">
        <v>6000</v>
      </c>
      <c r="G3702" t="s">
        <v>189</v>
      </c>
    </row>
    <row r="3703" spans="1:8">
      <c r="A3703" t="s">
        <v>3897</v>
      </c>
      <c r="B3703" t="s">
        <v>121</v>
      </c>
      <c r="C3703" s="2">
        <v>45789</v>
      </c>
      <c r="D3703" s="3">
        <v>0.77130787037037041</v>
      </c>
      <c r="E3703" t="s">
        <v>33</v>
      </c>
      <c r="F3703">
        <v>4000</v>
      </c>
      <c r="G3703" t="s">
        <v>189</v>
      </c>
    </row>
    <row r="3704" spans="1:8">
      <c r="A3704" t="s">
        <v>3898</v>
      </c>
      <c r="B3704" t="s">
        <v>180</v>
      </c>
      <c r="C3704" s="2">
        <v>45720</v>
      </c>
      <c r="D3704" s="3">
        <v>4.0335648148148148E-2</v>
      </c>
      <c r="E3704" t="s">
        <v>33</v>
      </c>
      <c r="F3704">
        <v>500</v>
      </c>
      <c r="G3704" t="s">
        <v>189</v>
      </c>
    </row>
    <row r="3705" spans="1:8">
      <c r="A3705" t="s">
        <v>3899</v>
      </c>
      <c r="B3705" t="s">
        <v>172</v>
      </c>
      <c r="C3705" s="2">
        <v>45943</v>
      </c>
      <c r="D3705" s="3">
        <v>0.30466435185185192</v>
      </c>
      <c r="E3705" t="s">
        <v>33</v>
      </c>
      <c r="F3705">
        <v>2000</v>
      </c>
      <c r="G3705" t="s">
        <v>189</v>
      </c>
    </row>
    <row r="3706" spans="1:8">
      <c r="A3706" t="s">
        <v>3900</v>
      </c>
      <c r="B3706" t="s">
        <v>81</v>
      </c>
      <c r="C3706" s="2">
        <v>46015</v>
      </c>
      <c r="D3706" s="3">
        <v>0.77145833333333336</v>
      </c>
      <c r="E3706" t="s">
        <v>194</v>
      </c>
      <c r="F3706">
        <v>0</v>
      </c>
      <c r="G3706" t="s">
        <v>189</v>
      </c>
    </row>
    <row r="3707" spans="1:8">
      <c r="A3707" t="s">
        <v>3901</v>
      </c>
      <c r="B3707" t="s">
        <v>141</v>
      </c>
      <c r="C3707" s="2">
        <v>45754</v>
      </c>
      <c r="D3707" s="3">
        <v>0.82915509259259257</v>
      </c>
      <c r="E3707" t="s">
        <v>194</v>
      </c>
      <c r="F3707">
        <v>0</v>
      </c>
      <c r="G3707" t="s">
        <v>189</v>
      </c>
    </row>
    <row r="3708" spans="1:8">
      <c r="A3708" t="s">
        <v>3902</v>
      </c>
      <c r="B3708" t="s">
        <v>93</v>
      </c>
      <c r="C3708" s="2">
        <v>46144</v>
      </c>
      <c r="D3708" s="3">
        <v>0.30815972222222221</v>
      </c>
      <c r="E3708" t="s">
        <v>33</v>
      </c>
      <c r="F3708">
        <v>3000</v>
      </c>
      <c r="G3708" t="s">
        <v>189</v>
      </c>
    </row>
    <row r="3709" spans="1:8">
      <c r="A3709" t="s">
        <v>3903</v>
      </c>
      <c r="B3709" t="s">
        <v>132</v>
      </c>
      <c r="C3709" s="2">
        <v>46124</v>
      </c>
      <c r="D3709" s="3">
        <v>0.58516203703703706</v>
      </c>
      <c r="E3709" t="s">
        <v>33</v>
      </c>
      <c r="F3709">
        <v>10000</v>
      </c>
      <c r="G3709" t="s">
        <v>189</v>
      </c>
    </row>
    <row r="3710" spans="1:8">
      <c r="A3710" t="s">
        <v>3904</v>
      </c>
      <c r="B3710" t="s">
        <v>111</v>
      </c>
      <c r="C3710" s="2">
        <v>45857</v>
      </c>
      <c r="D3710" s="3">
        <v>0.47015046296296298</v>
      </c>
      <c r="E3710" t="s">
        <v>33</v>
      </c>
      <c r="F3710">
        <v>3000</v>
      </c>
      <c r="G3710" t="s">
        <v>189</v>
      </c>
    </row>
    <row r="3711" spans="1:8">
      <c r="A3711" t="s">
        <v>3905</v>
      </c>
      <c r="B3711" t="s">
        <v>117</v>
      </c>
      <c r="C3711" s="2">
        <v>45799</v>
      </c>
      <c r="D3711" s="3">
        <v>0.9754976851851852</v>
      </c>
      <c r="E3711" t="s">
        <v>33</v>
      </c>
      <c r="F3711">
        <v>2000</v>
      </c>
      <c r="G3711" t="s">
        <v>189</v>
      </c>
    </row>
    <row r="3712" spans="1:8">
      <c r="A3712" t="s">
        <v>3906</v>
      </c>
      <c r="B3712" t="s">
        <v>160</v>
      </c>
      <c r="C3712" s="2">
        <v>45863</v>
      </c>
      <c r="D3712" s="3">
        <v>0.92439814814814814</v>
      </c>
      <c r="E3712" t="s">
        <v>194</v>
      </c>
      <c r="F3712">
        <v>0</v>
      </c>
      <c r="G3712" t="s">
        <v>189</v>
      </c>
    </row>
    <row r="3713" spans="1:7">
      <c r="A3713" t="s">
        <v>3907</v>
      </c>
      <c r="B3713" t="s">
        <v>178</v>
      </c>
      <c r="C3713" s="2">
        <v>45922</v>
      </c>
      <c r="D3713" s="3">
        <v>0.40260416666666671</v>
      </c>
      <c r="E3713" t="s">
        <v>33</v>
      </c>
      <c r="F3713">
        <v>500</v>
      </c>
      <c r="G3713" t="s">
        <v>189</v>
      </c>
    </row>
    <row r="3714" spans="1:7">
      <c r="A3714" t="s">
        <v>3908</v>
      </c>
      <c r="B3714" t="s">
        <v>117</v>
      </c>
      <c r="C3714" s="2">
        <v>46147</v>
      </c>
      <c r="D3714" s="3">
        <v>0.76809027777777783</v>
      </c>
      <c r="E3714" t="s">
        <v>194</v>
      </c>
      <c r="F3714">
        <v>0</v>
      </c>
      <c r="G3714" t="s">
        <v>189</v>
      </c>
    </row>
    <row r="3715" spans="1:7">
      <c r="A3715" t="s">
        <v>3909</v>
      </c>
      <c r="B3715" t="s">
        <v>162</v>
      </c>
      <c r="C3715" s="2">
        <v>45775</v>
      </c>
      <c r="D3715" s="3">
        <v>0.26460648148148153</v>
      </c>
      <c r="E3715" t="s">
        <v>194</v>
      </c>
      <c r="F3715">
        <v>0</v>
      </c>
      <c r="G3715" t="s">
        <v>189</v>
      </c>
    </row>
    <row r="3716" spans="1:7">
      <c r="A3716" t="s">
        <v>3910</v>
      </c>
      <c r="B3716" t="s">
        <v>84</v>
      </c>
      <c r="C3716" s="2">
        <v>46064</v>
      </c>
      <c r="D3716" s="3">
        <v>0.79038194444444443</v>
      </c>
      <c r="E3716" t="s">
        <v>33</v>
      </c>
      <c r="F3716">
        <v>500</v>
      </c>
      <c r="G3716" t="s">
        <v>189</v>
      </c>
    </row>
    <row r="3717" spans="1:7">
      <c r="A3717" t="s">
        <v>3911</v>
      </c>
      <c r="B3717" t="s">
        <v>96</v>
      </c>
      <c r="C3717" s="2">
        <v>46068</v>
      </c>
      <c r="D3717" s="3">
        <v>0.52552083333333333</v>
      </c>
      <c r="E3717" t="s">
        <v>33</v>
      </c>
      <c r="F3717">
        <v>2500</v>
      </c>
      <c r="G3717" t="s">
        <v>189</v>
      </c>
    </row>
    <row r="3718" spans="1:7">
      <c r="A3718" t="s">
        <v>3912</v>
      </c>
      <c r="B3718" t="s">
        <v>124</v>
      </c>
      <c r="C3718" s="2">
        <v>46124</v>
      </c>
      <c r="D3718" s="3">
        <v>0.8742361111111111</v>
      </c>
      <c r="E3718" t="s">
        <v>33</v>
      </c>
      <c r="F3718">
        <v>3000</v>
      </c>
      <c r="G3718" t="s">
        <v>189</v>
      </c>
    </row>
    <row r="3719" spans="1:7">
      <c r="A3719" t="s">
        <v>3913</v>
      </c>
      <c r="B3719" t="s">
        <v>145</v>
      </c>
      <c r="C3719" s="2">
        <v>45869</v>
      </c>
      <c r="D3719" s="3">
        <v>0.58130787037037035</v>
      </c>
      <c r="E3719" t="s">
        <v>33</v>
      </c>
      <c r="F3719">
        <v>1000</v>
      </c>
      <c r="G3719" t="s">
        <v>189</v>
      </c>
    </row>
    <row r="3720" spans="1:7">
      <c r="A3720" t="s">
        <v>3914</v>
      </c>
      <c r="B3720" t="s">
        <v>132</v>
      </c>
      <c r="C3720" s="2">
        <v>46141</v>
      </c>
      <c r="D3720" s="3">
        <v>0.74462962962962964</v>
      </c>
      <c r="E3720" t="s">
        <v>33</v>
      </c>
      <c r="F3720">
        <v>6000</v>
      </c>
      <c r="G3720" t="s">
        <v>189</v>
      </c>
    </row>
    <row r="3721" spans="1:7">
      <c r="A3721" t="s">
        <v>3915</v>
      </c>
      <c r="B3721" t="s">
        <v>162</v>
      </c>
      <c r="C3721" s="2">
        <v>46054</v>
      </c>
      <c r="D3721" s="3">
        <v>0.86380787037037032</v>
      </c>
      <c r="E3721" t="s">
        <v>33</v>
      </c>
      <c r="F3721">
        <v>1500</v>
      </c>
      <c r="G3721" t="s">
        <v>189</v>
      </c>
    </row>
    <row r="3722" spans="1:7">
      <c r="A3722" t="s">
        <v>3916</v>
      </c>
      <c r="B3722" t="s">
        <v>107</v>
      </c>
      <c r="C3722" s="2">
        <v>45751</v>
      </c>
      <c r="D3722" s="3">
        <v>0.89703703703703708</v>
      </c>
      <c r="E3722" t="s">
        <v>33</v>
      </c>
      <c r="F3722">
        <v>10000</v>
      </c>
      <c r="G3722" t="s">
        <v>189</v>
      </c>
    </row>
    <row r="3723" spans="1:7">
      <c r="A3723" t="s">
        <v>3917</v>
      </c>
      <c r="B3723" t="s">
        <v>127</v>
      </c>
      <c r="C3723" s="2">
        <v>45807</v>
      </c>
      <c r="D3723" s="3">
        <v>0.79813657407407412</v>
      </c>
      <c r="E3723" t="s">
        <v>33</v>
      </c>
      <c r="F3723">
        <v>3000</v>
      </c>
      <c r="G3723" t="s">
        <v>189</v>
      </c>
    </row>
    <row r="3724" spans="1:7">
      <c r="A3724" t="s">
        <v>3918</v>
      </c>
      <c r="B3724" t="s">
        <v>156</v>
      </c>
      <c r="C3724" s="2">
        <v>45828</v>
      </c>
      <c r="D3724" s="3">
        <v>0.98034722222222226</v>
      </c>
      <c r="E3724" t="s">
        <v>33</v>
      </c>
      <c r="F3724">
        <v>500</v>
      </c>
      <c r="G3724" t="s">
        <v>189</v>
      </c>
    </row>
    <row r="3725" spans="1:7">
      <c r="A3725" t="s">
        <v>3919</v>
      </c>
      <c r="B3725" t="s">
        <v>77</v>
      </c>
      <c r="C3725" s="2">
        <v>45802</v>
      </c>
      <c r="D3725" s="3">
        <v>5.9513888888888887E-2</v>
      </c>
      <c r="E3725" t="s">
        <v>33</v>
      </c>
      <c r="F3725">
        <v>2500</v>
      </c>
      <c r="G3725" t="s">
        <v>189</v>
      </c>
    </row>
    <row r="3726" spans="1:7">
      <c r="A3726" t="s">
        <v>3920</v>
      </c>
      <c r="B3726" t="s">
        <v>129</v>
      </c>
      <c r="C3726" s="2">
        <v>45675</v>
      </c>
      <c r="D3726" s="3">
        <v>0.5257060185185185</v>
      </c>
      <c r="E3726" t="s">
        <v>33</v>
      </c>
      <c r="F3726">
        <v>3000</v>
      </c>
      <c r="G3726" t="s">
        <v>189</v>
      </c>
    </row>
    <row r="3727" spans="1:7">
      <c r="A3727" t="s">
        <v>3921</v>
      </c>
      <c r="B3727" t="s">
        <v>98</v>
      </c>
      <c r="C3727" s="2">
        <v>46165</v>
      </c>
      <c r="D3727" s="3">
        <v>0.85116898148148146</v>
      </c>
      <c r="E3727" t="s">
        <v>33</v>
      </c>
      <c r="F3727">
        <v>500</v>
      </c>
      <c r="G3727" t="s">
        <v>189</v>
      </c>
    </row>
    <row r="3728" spans="1:7">
      <c r="A3728" t="s">
        <v>3922</v>
      </c>
      <c r="B3728" t="s">
        <v>170</v>
      </c>
      <c r="C3728" s="2">
        <v>45860</v>
      </c>
      <c r="D3728" s="3">
        <v>0.97288194444444442</v>
      </c>
      <c r="E3728" t="s">
        <v>33</v>
      </c>
      <c r="F3728">
        <v>10000</v>
      </c>
      <c r="G3728" t="s">
        <v>189</v>
      </c>
    </row>
    <row r="3729" spans="1:8">
      <c r="A3729" t="s">
        <v>3923</v>
      </c>
      <c r="B3729" t="s">
        <v>129</v>
      </c>
      <c r="C3729" s="2">
        <v>45863</v>
      </c>
      <c r="D3729" s="3">
        <v>0.7958101851851852</v>
      </c>
      <c r="E3729" t="s">
        <v>33</v>
      </c>
      <c r="F3729">
        <v>500</v>
      </c>
      <c r="G3729" t="s">
        <v>189</v>
      </c>
    </row>
    <row r="3730" spans="1:8">
      <c r="A3730" t="s">
        <v>3924</v>
      </c>
      <c r="B3730" t="s">
        <v>148</v>
      </c>
      <c r="C3730" s="2">
        <v>45898</v>
      </c>
      <c r="D3730" s="3">
        <v>0.22815972222222219</v>
      </c>
      <c r="E3730" t="s">
        <v>33</v>
      </c>
      <c r="F3730">
        <v>500</v>
      </c>
      <c r="G3730" t="s">
        <v>189</v>
      </c>
    </row>
    <row r="3731" spans="1:8">
      <c r="A3731" t="s">
        <v>3925</v>
      </c>
      <c r="B3731" t="s">
        <v>120</v>
      </c>
      <c r="C3731" s="2">
        <v>46202</v>
      </c>
      <c r="D3731" s="3">
        <v>0.9246875</v>
      </c>
      <c r="E3731" t="s">
        <v>33</v>
      </c>
      <c r="F3731">
        <v>2000</v>
      </c>
      <c r="G3731" t="s">
        <v>189</v>
      </c>
    </row>
    <row r="3732" spans="1:8">
      <c r="A3732" t="s">
        <v>3926</v>
      </c>
      <c r="B3732" t="s">
        <v>116</v>
      </c>
      <c r="C3732" s="2">
        <v>45724</v>
      </c>
      <c r="D3732" s="3">
        <v>0.53932870370370367</v>
      </c>
      <c r="E3732" t="s">
        <v>194</v>
      </c>
      <c r="F3732">
        <v>0</v>
      </c>
      <c r="G3732" t="s">
        <v>189</v>
      </c>
    </row>
    <row r="3733" spans="1:8">
      <c r="A3733" t="s">
        <v>3927</v>
      </c>
      <c r="B3733" t="s">
        <v>81</v>
      </c>
      <c r="C3733" s="2">
        <v>45893</v>
      </c>
      <c r="D3733" s="3">
        <v>0.17829861111111109</v>
      </c>
      <c r="E3733" t="s">
        <v>33</v>
      </c>
      <c r="F3733">
        <v>5000</v>
      </c>
      <c r="G3733" t="s">
        <v>189</v>
      </c>
    </row>
    <row r="3734" spans="1:8">
      <c r="A3734" t="s">
        <v>3928</v>
      </c>
      <c r="B3734" t="s">
        <v>89</v>
      </c>
      <c r="C3734" s="2">
        <v>45906</v>
      </c>
      <c r="D3734" s="3">
        <v>0.80914351851851851</v>
      </c>
      <c r="E3734" t="s">
        <v>33</v>
      </c>
      <c r="F3734">
        <v>10000</v>
      </c>
      <c r="G3734" t="s">
        <v>189</v>
      </c>
    </row>
    <row r="3735" spans="1:8">
      <c r="A3735" t="s">
        <v>3929</v>
      </c>
      <c r="B3735" t="s">
        <v>87</v>
      </c>
      <c r="C3735" s="2">
        <v>45801</v>
      </c>
      <c r="D3735" s="3">
        <v>0.98865740740740737</v>
      </c>
      <c r="E3735" t="s">
        <v>33</v>
      </c>
      <c r="F3735">
        <v>1000</v>
      </c>
      <c r="G3735" t="s">
        <v>189</v>
      </c>
    </row>
    <row r="3736" spans="1:8">
      <c r="A3736" t="s">
        <v>3930</v>
      </c>
      <c r="B3736" t="s">
        <v>178</v>
      </c>
      <c r="C3736" s="2">
        <v>45968</v>
      </c>
      <c r="D3736" s="3">
        <v>0.83175925925925931</v>
      </c>
      <c r="E3736" t="s">
        <v>261</v>
      </c>
      <c r="F3736">
        <v>10000</v>
      </c>
      <c r="G3736" t="s">
        <v>189</v>
      </c>
    </row>
    <row r="3737" spans="1:8">
      <c r="A3737" t="s">
        <v>3931</v>
      </c>
      <c r="B3737" t="s">
        <v>125</v>
      </c>
      <c r="C3737" s="2">
        <v>45883</v>
      </c>
      <c r="D3737" s="3">
        <v>0.24577546296296299</v>
      </c>
      <c r="E3737" t="s">
        <v>261</v>
      </c>
      <c r="F3737">
        <v>1000</v>
      </c>
      <c r="G3737" t="s">
        <v>214</v>
      </c>
      <c r="H3737" t="s">
        <v>1080</v>
      </c>
    </row>
    <row r="3738" spans="1:8">
      <c r="A3738" t="s">
        <v>3932</v>
      </c>
      <c r="B3738" t="s">
        <v>108</v>
      </c>
      <c r="C3738" s="2">
        <v>45908</v>
      </c>
      <c r="D3738" s="3">
        <v>2.7395833333333331E-2</v>
      </c>
      <c r="E3738" t="s">
        <v>33</v>
      </c>
      <c r="F3738">
        <v>2000</v>
      </c>
      <c r="G3738" t="s">
        <v>189</v>
      </c>
    </row>
    <row r="3739" spans="1:8">
      <c r="A3739" t="s">
        <v>3933</v>
      </c>
      <c r="B3739" t="s">
        <v>160</v>
      </c>
      <c r="C3739" s="2">
        <v>46173</v>
      </c>
      <c r="D3739" s="3">
        <v>0.46395833333333331</v>
      </c>
      <c r="E3739" t="s">
        <v>33</v>
      </c>
      <c r="F3739">
        <v>1000</v>
      </c>
      <c r="G3739" t="s">
        <v>189</v>
      </c>
    </row>
    <row r="3740" spans="1:8">
      <c r="A3740" t="s">
        <v>3934</v>
      </c>
      <c r="B3740" t="s">
        <v>96</v>
      </c>
      <c r="C3740" s="2">
        <v>46090</v>
      </c>
      <c r="D3740" s="3">
        <v>0.72946759259259264</v>
      </c>
      <c r="E3740" t="s">
        <v>194</v>
      </c>
      <c r="F3740">
        <v>0</v>
      </c>
      <c r="G3740" t="s">
        <v>189</v>
      </c>
    </row>
    <row r="3741" spans="1:8">
      <c r="A3741" t="s">
        <v>3935</v>
      </c>
      <c r="B3741" t="s">
        <v>76</v>
      </c>
      <c r="C3741" s="2">
        <v>45764</v>
      </c>
      <c r="D3741" s="3">
        <v>0.60517361111111112</v>
      </c>
      <c r="E3741" t="s">
        <v>33</v>
      </c>
      <c r="F3741">
        <v>1000</v>
      </c>
      <c r="G3741" t="s">
        <v>189</v>
      </c>
    </row>
    <row r="3742" spans="1:8">
      <c r="A3742" t="s">
        <v>3936</v>
      </c>
      <c r="B3742" t="s">
        <v>142</v>
      </c>
      <c r="C3742" s="2">
        <v>46065</v>
      </c>
      <c r="D3742" s="3">
        <v>0.83937499999999998</v>
      </c>
      <c r="E3742" t="s">
        <v>33</v>
      </c>
      <c r="F3742">
        <v>2000</v>
      </c>
      <c r="G3742" t="s">
        <v>189</v>
      </c>
    </row>
    <row r="3743" spans="1:8">
      <c r="A3743" t="s">
        <v>3937</v>
      </c>
      <c r="B3743" t="s">
        <v>111</v>
      </c>
      <c r="C3743" s="2">
        <v>46100</v>
      </c>
      <c r="D3743" s="3">
        <v>0.70673611111111112</v>
      </c>
      <c r="E3743" t="s">
        <v>33</v>
      </c>
      <c r="F3743">
        <v>500</v>
      </c>
      <c r="G3743" t="s">
        <v>189</v>
      </c>
    </row>
    <row r="3744" spans="1:8">
      <c r="A3744" t="s">
        <v>3938</v>
      </c>
      <c r="B3744" t="s">
        <v>164</v>
      </c>
      <c r="C3744" s="2">
        <v>46064</v>
      </c>
      <c r="D3744" s="3">
        <v>0.86851851851851847</v>
      </c>
      <c r="E3744" t="s">
        <v>33</v>
      </c>
      <c r="F3744">
        <v>4000</v>
      </c>
      <c r="G3744" t="s">
        <v>189</v>
      </c>
    </row>
    <row r="3745" spans="1:8">
      <c r="A3745" t="s">
        <v>3939</v>
      </c>
      <c r="B3745" t="s">
        <v>100</v>
      </c>
      <c r="C3745" s="2">
        <v>45846</v>
      </c>
      <c r="D3745" s="3">
        <v>0.60240740740740739</v>
      </c>
      <c r="E3745" t="s">
        <v>33</v>
      </c>
      <c r="F3745">
        <v>6000</v>
      </c>
      <c r="G3745" t="s">
        <v>189</v>
      </c>
    </row>
    <row r="3746" spans="1:8">
      <c r="A3746" t="s">
        <v>3940</v>
      </c>
      <c r="B3746" t="s">
        <v>170</v>
      </c>
      <c r="C3746" s="2">
        <v>45857</v>
      </c>
      <c r="D3746" s="3">
        <v>0.64241898148148147</v>
      </c>
      <c r="E3746" t="s">
        <v>211</v>
      </c>
      <c r="F3746">
        <v>0</v>
      </c>
      <c r="G3746" t="s">
        <v>214</v>
      </c>
      <c r="H3746" t="s">
        <v>42</v>
      </c>
    </row>
    <row r="3747" spans="1:8">
      <c r="A3747" t="s">
        <v>3941</v>
      </c>
      <c r="B3747" t="s">
        <v>101</v>
      </c>
      <c r="C3747" s="2">
        <v>45849</v>
      </c>
      <c r="D3747" s="3">
        <v>0.69557870370370367</v>
      </c>
      <c r="E3747" t="s">
        <v>33</v>
      </c>
      <c r="F3747">
        <v>6000</v>
      </c>
      <c r="G3747" t="s">
        <v>214</v>
      </c>
      <c r="H3747" t="s">
        <v>1103</v>
      </c>
    </row>
    <row r="3748" spans="1:8">
      <c r="A3748" t="s">
        <v>3942</v>
      </c>
      <c r="B3748" t="s">
        <v>140</v>
      </c>
      <c r="C3748" s="2">
        <v>45956</v>
      </c>
      <c r="D3748" s="3">
        <v>0.71934027777777776</v>
      </c>
      <c r="E3748" t="s">
        <v>33</v>
      </c>
      <c r="F3748">
        <v>6000</v>
      </c>
      <c r="G3748" t="s">
        <v>189</v>
      </c>
    </row>
    <row r="3749" spans="1:8">
      <c r="A3749" t="s">
        <v>3943</v>
      </c>
      <c r="B3749" t="s">
        <v>122</v>
      </c>
      <c r="C3749" s="2">
        <v>46007</v>
      </c>
      <c r="D3749" s="3">
        <v>0.72950231481481487</v>
      </c>
      <c r="E3749" t="s">
        <v>33</v>
      </c>
      <c r="F3749">
        <v>3000</v>
      </c>
      <c r="G3749" t="s">
        <v>214</v>
      </c>
      <c r="H3749" t="s">
        <v>1094</v>
      </c>
    </row>
    <row r="3750" spans="1:8">
      <c r="A3750" t="s">
        <v>3944</v>
      </c>
      <c r="B3750" t="s">
        <v>129</v>
      </c>
      <c r="C3750" s="2">
        <v>45961</v>
      </c>
      <c r="D3750" s="3">
        <v>0.1202777777777778</v>
      </c>
      <c r="E3750" t="s">
        <v>211</v>
      </c>
      <c r="F3750">
        <v>0</v>
      </c>
      <c r="G3750" t="s">
        <v>189</v>
      </c>
    </row>
    <row r="3751" spans="1:8">
      <c r="A3751" t="s">
        <v>3945</v>
      </c>
      <c r="B3751" t="s">
        <v>175</v>
      </c>
      <c r="C3751" s="2">
        <v>46202</v>
      </c>
      <c r="D3751" s="3">
        <v>8.4710648148148146E-2</v>
      </c>
      <c r="E3751" t="s">
        <v>33</v>
      </c>
      <c r="F3751">
        <v>2500</v>
      </c>
      <c r="G3751" t="s">
        <v>189</v>
      </c>
    </row>
    <row r="3752" spans="1:8">
      <c r="A3752" t="s">
        <v>3946</v>
      </c>
      <c r="B3752" t="s">
        <v>137</v>
      </c>
      <c r="C3752" s="2">
        <v>45769</v>
      </c>
      <c r="D3752" s="3">
        <v>0.86763888888888885</v>
      </c>
      <c r="E3752" t="s">
        <v>33</v>
      </c>
      <c r="F3752">
        <v>6000</v>
      </c>
      <c r="G3752" t="s">
        <v>189</v>
      </c>
    </row>
    <row r="3753" spans="1:8">
      <c r="A3753" t="s">
        <v>3947</v>
      </c>
      <c r="B3753" t="s">
        <v>154</v>
      </c>
      <c r="C3753" s="2">
        <v>45729</v>
      </c>
      <c r="D3753" s="3">
        <v>0.92265046296296294</v>
      </c>
      <c r="E3753" t="s">
        <v>261</v>
      </c>
      <c r="F3753">
        <v>5000</v>
      </c>
      <c r="G3753" t="s">
        <v>189</v>
      </c>
    </row>
    <row r="3754" spans="1:8">
      <c r="A3754" t="s">
        <v>3948</v>
      </c>
      <c r="B3754" t="s">
        <v>125</v>
      </c>
      <c r="C3754" s="2">
        <v>45753</v>
      </c>
      <c r="D3754" s="3">
        <v>0.68616898148148153</v>
      </c>
      <c r="E3754" t="s">
        <v>33</v>
      </c>
      <c r="F3754">
        <v>2500</v>
      </c>
      <c r="G3754" t="s">
        <v>189</v>
      </c>
    </row>
    <row r="3755" spans="1:8">
      <c r="A3755" t="s">
        <v>3949</v>
      </c>
      <c r="B3755" t="s">
        <v>79</v>
      </c>
      <c r="C3755" s="2">
        <v>45715</v>
      </c>
      <c r="D3755" s="3">
        <v>0.84987268518518522</v>
      </c>
      <c r="E3755" t="s">
        <v>33</v>
      </c>
      <c r="F3755">
        <v>8000</v>
      </c>
      <c r="G3755" t="s">
        <v>189</v>
      </c>
    </row>
    <row r="3756" spans="1:8">
      <c r="A3756" t="s">
        <v>3950</v>
      </c>
      <c r="B3756" t="s">
        <v>115</v>
      </c>
      <c r="C3756" s="2">
        <v>45843</v>
      </c>
      <c r="D3756" s="3">
        <v>0.6865162037037037</v>
      </c>
      <c r="E3756" t="s">
        <v>194</v>
      </c>
      <c r="F3756">
        <v>0</v>
      </c>
      <c r="G3756" t="s">
        <v>189</v>
      </c>
    </row>
    <row r="3757" spans="1:8">
      <c r="A3757" t="s">
        <v>3951</v>
      </c>
      <c r="B3757" t="s">
        <v>162</v>
      </c>
      <c r="C3757" s="2">
        <v>46132</v>
      </c>
      <c r="D3757" s="3">
        <v>0.98627314814814815</v>
      </c>
      <c r="E3757" t="s">
        <v>33</v>
      </c>
      <c r="F3757">
        <v>1500</v>
      </c>
      <c r="G3757" t="s">
        <v>189</v>
      </c>
    </row>
    <row r="3758" spans="1:8">
      <c r="A3758" t="s">
        <v>3952</v>
      </c>
      <c r="B3758" t="s">
        <v>74</v>
      </c>
      <c r="C3758" s="2">
        <v>45784</v>
      </c>
      <c r="D3758" s="3">
        <v>0.28899305555555549</v>
      </c>
      <c r="E3758" t="s">
        <v>33</v>
      </c>
      <c r="F3758">
        <v>500</v>
      </c>
      <c r="G3758" t="s">
        <v>189</v>
      </c>
    </row>
    <row r="3759" spans="1:8">
      <c r="A3759" t="s">
        <v>3953</v>
      </c>
      <c r="B3759" t="s">
        <v>145</v>
      </c>
      <c r="C3759" s="2">
        <v>46058</v>
      </c>
      <c r="D3759" s="3">
        <v>0.79341435185185183</v>
      </c>
      <c r="E3759" t="s">
        <v>33</v>
      </c>
      <c r="F3759">
        <v>8000</v>
      </c>
      <c r="G3759" t="s">
        <v>189</v>
      </c>
    </row>
    <row r="3760" spans="1:8">
      <c r="A3760" t="s">
        <v>3954</v>
      </c>
      <c r="B3760" t="s">
        <v>74</v>
      </c>
      <c r="C3760" s="2">
        <v>46069</v>
      </c>
      <c r="D3760" s="3">
        <v>0.77664351851851854</v>
      </c>
      <c r="E3760" t="s">
        <v>33</v>
      </c>
      <c r="F3760">
        <v>1500</v>
      </c>
      <c r="G3760" t="s">
        <v>189</v>
      </c>
    </row>
    <row r="3761" spans="1:7">
      <c r="A3761" t="s">
        <v>3955</v>
      </c>
      <c r="B3761" t="s">
        <v>104</v>
      </c>
      <c r="C3761" s="2">
        <v>46075</v>
      </c>
      <c r="D3761" s="3">
        <v>0.74452546296296296</v>
      </c>
      <c r="E3761" t="s">
        <v>33</v>
      </c>
      <c r="F3761">
        <v>500</v>
      </c>
      <c r="G3761" t="s">
        <v>189</v>
      </c>
    </row>
    <row r="3762" spans="1:7">
      <c r="A3762" t="s">
        <v>3956</v>
      </c>
      <c r="B3762" t="s">
        <v>79</v>
      </c>
      <c r="C3762" s="2">
        <v>45671</v>
      </c>
      <c r="D3762" s="3">
        <v>0.81365740740740744</v>
      </c>
      <c r="E3762" t="s">
        <v>33</v>
      </c>
      <c r="F3762">
        <v>1500</v>
      </c>
      <c r="G3762" t="s">
        <v>189</v>
      </c>
    </row>
    <row r="3763" spans="1:7">
      <c r="A3763" t="s">
        <v>3957</v>
      </c>
      <c r="B3763" t="s">
        <v>102</v>
      </c>
      <c r="C3763" s="2">
        <v>46052</v>
      </c>
      <c r="D3763" s="3">
        <v>0.72717592592592595</v>
      </c>
      <c r="E3763" t="s">
        <v>33</v>
      </c>
      <c r="F3763">
        <v>8000</v>
      </c>
      <c r="G3763" t="s">
        <v>189</v>
      </c>
    </row>
    <row r="3764" spans="1:7">
      <c r="A3764" t="s">
        <v>3958</v>
      </c>
      <c r="B3764" t="s">
        <v>111</v>
      </c>
      <c r="C3764" s="2">
        <v>46138</v>
      </c>
      <c r="D3764" s="3">
        <v>0.90810185185185188</v>
      </c>
      <c r="E3764" t="s">
        <v>33</v>
      </c>
      <c r="F3764">
        <v>500</v>
      </c>
      <c r="G3764" t="s">
        <v>189</v>
      </c>
    </row>
    <row r="3765" spans="1:7">
      <c r="A3765" t="s">
        <v>3959</v>
      </c>
      <c r="B3765" t="s">
        <v>122</v>
      </c>
      <c r="C3765" s="2">
        <v>46164</v>
      </c>
      <c r="D3765" s="3">
        <v>0.86394675925925923</v>
      </c>
      <c r="E3765" t="s">
        <v>194</v>
      </c>
      <c r="F3765">
        <v>0</v>
      </c>
      <c r="G3765" t="s">
        <v>189</v>
      </c>
    </row>
    <row r="3766" spans="1:7">
      <c r="A3766" t="s">
        <v>3960</v>
      </c>
      <c r="B3766" t="s">
        <v>120</v>
      </c>
      <c r="C3766" s="2">
        <v>46058</v>
      </c>
      <c r="D3766" s="3">
        <v>0.90165509259259258</v>
      </c>
      <c r="E3766" t="s">
        <v>211</v>
      </c>
      <c r="F3766">
        <v>0</v>
      </c>
      <c r="G3766" t="s">
        <v>189</v>
      </c>
    </row>
    <row r="3767" spans="1:7">
      <c r="A3767" t="s">
        <v>3961</v>
      </c>
      <c r="B3767" t="s">
        <v>144</v>
      </c>
      <c r="C3767" s="2">
        <v>45919</v>
      </c>
      <c r="D3767" s="3">
        <v>0.18372685185185189</v>
      </c>
      <c r="E3767" t="s">
        <v>211</v>
      </c>
      <c r="F3767">
        <v>0</v>
      </c>
      <c r="G3767" t="s">
        <v>189</v>
      </c>
    </row>
    <row r="3768" spans="1:7">
      <c r="A3768" t="s">
        <v>3962</v>
      </c>
      <c r="B3768" t="s">
        <v>127</v>
      </c>
      <c r="C3768" s="2">
        <v>45969</v>
      </c>
      <c r="D3768" s="3">
        <v>0.43280092592592601</v>
      </c>
      <c r="E3768" t="s">
        <v>33</v>
      </c>
      <c r="F3768">
        <v>1000</v>
      </c>
      <c r="G3768" t="s">
        <v>189</v>
      </c>
    </row>
    <row r="3769" spans="1:7">
      <c r="A3769" t="s">
        <v>3963</v>
      </c>
      <c r="B3769" t="s">
        <v>164</v>
      </c>
      <c r="C3769" s="2">
        <v>46097</v>
      </c>
      <c r="D3769" s="3">
        <v>0.85743055555555558</v>
      </c>
      <c r="E3769" t="s">
        <v>194</v>
      </c>
      <c r="F3769">
        <v>0</v>
      </c>
      <c r="G3769" t="s">
        <v>189</v>
      </c>
    </row>
    <row r="3770" spans="1:7">
      <c r="A3770" t="s">
        <v>3964</v>
      </c>
      <c r="B3770" t="s">
        <v>146</v>
      </c>
      <c r="C3770" s="2">
        <v>45861</v>
      </c>
      <c r="D3770" s="3">
        <v>0.78839120370370375</v>
      </c>
      <c r="E3770" t="s">
        <v>33</v>
      </c>
      <c r="F3770">
        <v>2500</v>
      </c>
      <c r="G3770" t="s">
        <v>189</v>
      </c>
    </row>
    <row r="3771" spans="1:7">
      <c r="A3771" t="s">
        <v>3965</v>
      </c>
      <c r="B3771" t="s">
        <v>110</v>
      </c>
      <c r="C3771" s="2">
        <v>46019</v>
      </c>
      <c r="D3771" s="3">
        <v>0.7275462962962963</v>
      </c>
      <c r="E3771" t="s">
        <v>33</v>
      </c>
      <c r="F3771">
        <v>4000</v>
      </c>
      <c r="G3771" t="s">
        <v>189</v>
      </c>
    </row>
    <row r="3772" spans="1:7">
      <c r="A3772" t="s">
        <v>3966</v>
      </c>
      <c r="B3772" t="s">
        <v>108</v>
      </c>
      <c r="C3772" s="2">
        <v>46102</v>
      </c>
      <c r="D3772" s="3">
        <v>0.99535879629629631</v>
      </c>
      <c r="E3772" t="s">
        <v>33</v>
      </c>
      <c r="F3772">
        <v>2000</v>
      </c>
      <c r="G3772" t="s">
        <v>189</v>
      </c>
    </row>
    <row r="3773" spans="1:7">
      <c r="A3773" t="s">
        <v>3967</v>
      </c>
      <c r="B3773" t="s">
        <v>165</v>
      </c>
      <c r="C3773" s="2">
        <v>46129</v>
      </c>
      <c r="D3773" s="3">
        <v>0.64826388888888886</v>
      </c>
      <c r="E3773" t="s">
        <v>33</v>
      </c>
      <c r="F3773">
        <v>6000</v>
      </c>
      <c r="G3773" t="s">
        <v>189</v>
      </c>
    </row>
    <row r="3774" spans="1:7">
      <c r="A3774" t="s">
        <v>3968</v>
      </c>
      <c r="B3774" t="s">
        <v>118</v>
      </c>
      <c r="C3774" s="2">
        <v>45907</v>
      </c>
      <c r="D3774" s="3">
        <v>0.37269675925925932</v>
      </c>
      <c r="E3774" t="s">
        <v>33</v>
      </c>
      <c r="F3774">
        <v>8000</v>
      </c>
      <c r="G3774" t="s">
        <v>189</v>
      </c>
    </row>
    <row r="3775" spans="1:7">
      <c r="A3775" t="s">
        <v>3969</v>
      </c>
      <c r="B3775" t="s">
        <v>165</v>
      </c>
      <c r="C3775" s="2">
        <v>45915</v>
      </c>
      <c r="D3775" s="3">
        <v>0.49706018518518519</v>
      </c>
      <c r="E3775" t="s">
        <v>33</v>
      </c>
      <c r="F3775">
        <v>8000</v>
      </c>
      <c r="G3775" t="s">
        <v>189</v>
      </c>
    </row>
    <row r="3776" spans="1:7">
      <c r="A3776" t="s">
        <v>3970</v>
      </c>
      <c r="B3776" t="s">
        <v>149</v>
      </c>
      <c r="C3776" s="2">
        <v>45690</v>
      </c>
      <c r="D3776" s="3">
        <v>0.57553240740740741</v>
      </c>
      <c r="E3776" t="s">
        <v>194</v>
      </c>
      <c r="F3776">
        <v>0</v>
      </c>
      <c r="G3776" t="s">
        <v>189</v>
      </c>
    </row>
    <row r="3777" spans="1:8">
      <c r="A3777" t="s">
        <v>3971</v>
      </c>
      <c r="B3777" t="s">
        <v>83</v>
      </c>
      <c r="C3777" s="2">
        <v>46027</v>
      </c>
      <c r="D3777" s="3">
        <v>0.96016203703703706</v>
      </c>
      <c r="E3777" t="s">
        <v>33</v>
      </c>
      <c r="F3777">
        <v>2500</v>
      </c>
      <c r="G3777" t="s">
        <v>189</v>
      </c>
    </row>
    <row r="3778" spans="1:8">
      <c r="A3778" t="s">
        <v>3972</v>
      </c>
      <c r="B3778" t="s">
        <v>101</v>
      </c>
      <c r="C3778" s="2">
        <v>45666</v>
      </c>
      <c r="D3778" s="3">
        <v>0.17519675925925929</v>
      </c>
      <c r="E3778" t="s">
        <v>33</v>
      </c>
      <c r="F3778">
        <v>8000</v>
      </c>
      <c r="G3778" t="s">
        <v>189</v>
      </c>
    </row>
    <row r="3779" spans="1:8">
      <c r="A3779" t="s">
        <v>3973</v>
      </c>
      <c r="B3779" t="s">
        <v>153</v>
      </c>
      <c r="C3779" s="2">
        <v>45704</v>
      </c>
      <c r="D3779" s="3">
        <v>0.76960648148148147</v>
      </c>
      <c r="E3779" t="s">
        <v>211</v>
      </c>
      <c r="F3779">
        <v>0</v>
      </c>
      <c r="G3779" t="s">
        <v>189</v>
      </c>
    </row>
    <row r="3780" spans="1:8">
      <c r="A3780" t="s">
        <v>3974</v>
      </c>
      <c r="B3780" t="s">
        <v>98</v>
      </c>
      <c r="C3780" s="2">
        <v>45980</v>
      </c>
      <c r="D3780" s="3">
        <v>0.45207175925925919</v>
      </c>
      <c r="E3780" t="s">
        <v>33</v>
      </c>
      <c r="F3780">
        <v>10000</v>
      </c>
      <c r="G3780" t="s">
        <v>214</v>
      </c>
      <c r="H3780" t="s">
        <v>1103</v>
      </c>
    </row>
    <row r="3781" spans="1:8">
      <c r="A3781" t="s">
        <v>3975</v>
      </c>
      <c r="B3781" t="s">
        <v>111</v>
      </c>
      <c r="C3781" s="2">
        <v>45687</v>
      </c>
      <c r="D3781" s="3">
        <v>0.21413194444444439</v>
      </c>
      <c r="E3781" t="s">
        <v>33</v>
      </c>
      <c r="F3781">
        <v>3000</v>
      </c>
      <c r="G3781" t="s">
        <v>189</v>
      </c>
    </row>
    <row r="3782" spans="1:8">
      <c r="A3782" t="s">
        <v>3976</v>
      </c>
      <c r="B3782" t="s">
        <v>77</v>
      </c>
      <c r="C3782" s="2">
        <v>45793</v>
      </c>
      <c r="D3782" s="3">
        <v>0.77777777777777779</v>
      </c>
      <c r="E3782" t="s">
        <v>33</v>
      </c>
      <c r="F3782">
        <v>3000</v>
      </c>
      <c r="G3782" t="s">
        <v>189</v>
      </c>
    </row>
    <row r="3783" spans="1:8">
      <c r="A3783" t="s">
        <v>3977</v>
      </c>
      <c r="B3783" t="s">
        <v>103</v>
      </c>
      <c r="C3783" s="2">
        <v>45754</v>
      </c>
      <c r="D3783" s="3">
        <v>0.4730787037037037</v>
      </c>
      <c r="E3783" t="s">
        <v>211</v>
      </c>
      <c r="F3783">
        <v>0</v>
      </c>
      <c r="G3783" t="s">
        <v>189</v>
      </c>
    </row>
    <row r="3784" spans="1:8">
      <c r="A3784" t="s">
        <v>3978</v>
      </c>
      <c r="B3784" t="s">
        <v>140</v>
      </c>
      <c r="C3784" s="2">
        <v>45929</v>
      </c>
      <c r="D3784" s="3">
        <v>0.82202546296296297</v>
      </c>
      <c r="E3784" t="s">
        <v>33</v>
      </c>
      <c r="F3784">
        <v>2000</v>
      </c>
      <c r="G3784" t="s">
        <v>189</v>
      </c>
    </row>
    <row r="3785" spans="1:8">
      <c r="A3785" t="s">
        <v>3979</v>
      </c>
      <c r="B3785" t="s">
        <v>160</v>
      </c>
      <c r="C3785" s="2">
        <v>45996</v>
      </c>
      <c r="D3785" s="3">
        <v>0.36928240740740742</v>
      </c>
      <c r="E3785" t="s">
        <v>194</v>
      </c>
      <c r="F3785">
        <v>0</v>
      </c>
      <c r="G3785" t="s">
        <v>189</v>
      </c>
    </row>
    <row r="3786" spans="1:8">
      <c r="A3786" t="s">
        <v>3980</v>
      </c>
      <c r="B3786" t="s">
        <v>98</v>
      </c>
      <c r="C3786" s="2">
        <v>45902</v>
      </c>
      <c r="D3786" s="3">
        <v>0.77501157407407406</v>
      </c>
      <c r="E3786" t="s">
        <v>33</v>
      </c>
      <c r="F3786">
        <v>1500</v>
      </c>
      <c r="G3786" t="s">
        <v>189</v>
      </c>
    </row>
    <row r="3787" spans="1:8">
      <c r="A3787" t="s">
        <v>3981</v>
      </c>
      <c r="B3787" t="s">
        <v>103</v>
      </c>
      <c r="C3787" s="2">
        <v>46129</v>
      </c>
      <c r="D3787" s="3">
        <v>0.7983217592592593</v>
      </c>
      <c r="E3787" t="s">
        <v>33</v>
      </c>
      <c r="F3787">
        <v>10000</v>
      </c>
      <c r="G3787" t="s">
        <v>189</v>
      </c>
    </row>
    <row r="3788" spans="1:8">
      <c r="A3788" t="s">
        <v>3982</v>
      </c>
      <c r="B3788" t="s">
        <v>103</v>
      </c>
      <c r="C3788" s="2">
        <v>46010</v>
      </c>
      <c r="D3788" s="3">
        <v>0.29413194444444452</v>
      </c>
      <c r="E3788" t="s">
        <v>33</v>
      </c>
      <c r="F3788">
        <v>2000</v>
      </c>
      <c r="G3788" t="s">
        <v>189</v>
      </c>
    </row>
    <row r="3789" spans="1:8">
      <c r="A3789" t="s">
        <v>3983</v>
      </c>
      <c r="B3789" t="s">
        <v>151</v>
      </c>
      <c r="C3789" s="2">
        <v>46016</v>
      </c>
      <c r="D3789" s="3">
        <v>0.5146412037037037</v>
      </c>
      <c r="E3789" t="s">
        <v>33</v>
      </c>
      <c r="F3789">
        <v>4000</v>
      </c>
      <c r="G3789" t="s">
        <v>214</v>
      </c>
      <c r="H3789" t="s">
        <v>1080</v>
      </c>
    </row>
    <row r="3790" spans="1:8">
      <c r="A3790" t="s">
        <v>3984</v>
      </c>
      <c r="B3790" t="s">
        <v>161</v>
      </c>
      <c r="C3790" s="2">
        <v>45740</v>
      </c>
      <c r="D3790" s="3">
        <v>0.72229166666666667</v>
      </c>
      <c r="E3790" t="s">
        <v>33</v>
      </c>
      <c r="F3790">
        <v>10000</v>
      </c>
      <c r="G3790" t="s">
        <v>189</v>
      </c>
    </row>
    <row r="3791" spans="1:8">
      <c r="A3791" t="s">
        <v>3985</v>
      </c>
      <c r="B3791" t="s">
        <v>119</v>
      </c>
      <c r="C3791" s="2">
        <v>46010</v>
      </c>
      <c r="D3791" s="3">
        <v>0.80611111111111111</v>
      </c>
      <c r="E3791" t="s">
        <v>33</v>
      </c>
      <c r="F3791">
        <v>5000</v>
      </c>
      <c r="G3791" t="s">
        <v>189</v>
      </c>
    </row>
    <row r="3792" spans="1:8">
      <c r="A3792" t="s">
        <v>3986</v>
      </c>
      <c r="B3792" t="s">
        <v>178</v>
      </c>
      <c r="C3792" s="2">
        <v>46085</v>
      </c>
      <c r="D3792" s="3">
        <v>0.29969907407407409</v>
      </c>
      <c r="E3792" t="s">
        <v>194</v>
      </c>
      <c r="F3792">
        <v>0</v>
      </c>
      <c r="G3792" t="s">
        <v>189</v>
      </c>
    </row>
    <row r="3793" spans="1:8">
      <c r="A3793" t="s">
        <v>3987</v>
      </c>
      <c r="B3793" t="s">
        <v>106</v>
      </c>
      <c r="C3793" s="2">
        <v>45911</v>
      </c>
      <c r="D3793" s="3">
        <v>0.64173611111111106</v>
      </c>
      <c r="E3793" t="s">
        <v>261</v>
      </c>
      <c r="F3793">
        <v>2000</v>
      </c>
      <c r="G3793" t="s">
        <v>189</v>
      </c>
    </row>
    <row r="3794" spans="1:8">
      <c r="A3794" t="s">
        <v>3988</v>
      </c>
      <c r="B3794" t="s">
        <v>166</v>
      </c>
      <c r="C3794" s="2">
        <v>45983</v>
      </c>
      <c r="D3794" s="3">
        <v>0.80795138888888884</v>
      </c>
      <c r="E3794" t="s">
        <v>33</v>
      </c>
      <c r="F3794">
        <v>1500</v>
      </c>
      <c r="G3794" t="s">
        <v>189</v>
      </c>
    </row>
    <row r="3795" spans="1:8">
      <c r="A3795" t="s">
        <v>3989</v>
      </c>
      <c r="B3795" t="s">
        <v>113</v>
      </c>
      <c r="C3795" s="2">
        <v>45761</v>
      </c>
      <c r="D3795" s="3">
        <v>0.3520949074074074</v>
      </c>
      <c r="E3795" t="s">
        <v>33</v>
      </c>
      <c r="F3795">
        <v>6000</v>
      </c>
      <c r="G3795" t="s">
        <v>189</v>
      </c>
    </row>
    <row r="3796" spans="1:8">
      <c r="A3796" t="s">
        <v>3990</v>
      </c>
      <c r="B3796" t="s">
        <v>164</v>
      </c>
      <c r="C3796" s="2">
        <v>46110</v>
      </c>
      <c r="D3796" s="3">
        <v>0.5420949074074074</v>
      </c>
      <c r="E3796" t="s">
        <v>33</v>
      </c>
      <c r="F3796">
        <v>500</v>
      </c>
      <c r="G3796" t="s">
        <v>189</v>
      </c>
    </row>
    <row r="3797" spans="1:8">
      <c r="A3797" t="s">
        <v>3991</v>
      </c>
      <c r="B3797" t="s">
        <v>110</v>
      </c>
      <c r="C3797" s="2">
        <v>45743</v>
      </c>
      <c r="D3797" s="3">
        <v>0.72725694444444444</v>
      </c>
      <c r="E3797" t="s">
        <v>33</v>
      </c>
      <c r="F3797">
        <v>2000</v>
      </c>
      <c r="G3797" t="s">
        <v>189</v>
      </c>
    </row>
    <row r="3798" spans="1:8">
      <c r="A3798" t="s">
        <v>3992</v>
      </c>
      <c r="B3798" t="s">
        <v>157</v>
      </c>
      <c r="C3798" s="2">
        <v>46002</v>
      </c>
      <c r="D3798" s="3">
        <v>0.93596064814814817</v>
      </c>
      <c r="E3798" t="s">
        <v>33</v>
      </c>
      <c r="F3798">
        <v>500</v>
      </c>
      <c r="G3798" t="s">
        <v>189</v>
      </c>
    </row>
    <row r="3799" spans="1:8">
      <c r="A3799" t="s">
        <v>3993</v>
      </c>
      <c r="B3799" t="s">
        <v>77</v>
      </c>
      <c r="C3799" s="2">
        <v>45995</v>
      </c>
      <c r="D3799" s="3">
        <v>0.78653935185185186</v>
      </c>
      <c r="E3799" t="s">
        <v>33</v>
      </c>
      <c r="F3799">
        <v>1500</v>
      </c>
      <c r="G3799" t="s">
        <v>189</v>
      </c>
    </row>
    <row r="3800" spans="1:8">
      <c r="A3800" t="s">
        <v>3994</v>
      </c>
      <c r="B3800" t="s">
        <v>171</v>
      </c>
      <c r="C3800" s="2">
        <v>46086</v>
      </c>
      <c r="D3800" s="3">
        <v>0.61378472222222225</v>
      </c>
      <c r="E3800" t="s">
        <v>33</v>
      </c>
      <c r="F3800">
        <v>1500</v>
      </c>
      <c r="G3800" t="s">
        <v>214</v>
      </c>
      <c r="H3800" t="s">
        <v>1215</v>
      </c>
    </row>
    <row r="3801" spans="1:8">
      <c r="A3801" t="s">
        <v>3995</v>
      </c>
      <c r="B3801" t="s">
        <v>116</v>
      </c>
      <c r="C3801" s="2">
        <v>45892</v>
      </c>
      <c r="D3801" s="3">
        <v>0.81525462962962958</v>
      </c>
      <c r="E3801" t="s">
        <v>33</v>
      </c>
      <c r="F3801">
        <v>500</v>
      </c>
      <c r="G3801" t="s">
        <v>189</v>
      </c>
    </row>
    <row r="3802" spans="1:8">
      <c r="A3802" t="s">
        <v>3996</v>
      </c>
      <c r="B3802" t="s">
        <v>125</v>
      </c>
      <c r="C3802" s="2">
        <v>45750</v>
      </c>
      <c r="D3802" s="3">
        <v>0.77857638888888892</v>
      </c>
      <c r="E3802" t="s">
        <v>33</v>
      </c>
      <c r="F3802">
        <v>3000</v>
      </c>
      <c r="G3802" t="s">
        <v>189</v>
      </c>
    </row>
    <row r="3803" spans="1:8">
      <c r="A3803" t="s">
        <v>3997</v>
      </c>
      <c r="B3803" t="s">
        <v>112</v>
      </c>
      <c r="C3803" s="2">
        <v>46068</v>
      </c>
      <c r="D3803" s="3">
        <v>0.46034722222222219</v>
      </c>
      <c r="E3803" t="s">
        <v>33</v>
      </c>
      <c r="F3803">
        <v>6000</v>
      </c>
      <c r="G3803" t="s">
        <v>189</v>
      </c>
    </row>
    <row r="3804" spans="1:8">
      <c r="A3804" t="s">
        <v>3998</v>
      </c>
      <c r="B3804" t="s">
        <v>173</v>
      </c>
      <c r="C3804" s="2">
        <v>45901</v>
      </c>
      <c r="D3804" s="3">
        <v>0.26120370370370372</v>
      </c>
      <c r="E3804" t="s">
        <v>33</v>
      </c>
      <c r="F3804">
        <v>3000</v>
      </c>
      <c r="G3804" t="s">
        <v>189</v>
      </c>
    </row>
    <row r="3805" spans="1:8">
      <c r="A3805" t="s">
        <v>3999</v>
      </c>
      <c r="B3805" t="s">
        <v>140</v>
      </c>
      <c r="C3805" s="2">
        <v>45847</v>
      </c>
      <c r="D3805" s="3">
        <v>0.71119212962962963</v>
      </c>
      <c r="E3805" t="s">
        <v>33</v>
      </c>
      <c r="F3805">
        <v>2500</v>
      </c>
      <c r="G3805" t="s">
        <v>189</v>
      </c>
    </row>
    <row r="3806" spans="1:8">
      <c r="A3806" t="s">
        <v>4000</v>
      </c>
      <c r="B3806" t="s">
        <v>176</v>
      </c>
      <c r="C3806" s="2">
        <v>45950</v>
      </c>
      <c r="D3806" s="3">
        <v>0.71732638888888889</v>
      </c>
      <c r="E3806" t="s">
        <v>33</v>
      </c>
      <c r="F3806">
        <v>2000</v>
      </c>
      <c r="G3806" t="s">
        <v>189</v>
      </c>
    </row>
    <row r="3807" spans="1:8">
      <c r="A3807" t="s">
        <v>4001</v>
      </c>
      <c r="B3807" t="s">
        <v>112</v>
      </c>
      <c r="C3807" s="2">
        <v>46104</v>
      </c>
      <c r="D3807" s="3">
        <v>0.84946759259259264</v>
      </c>
      <c r="E3807" t="s">
        <v>211</v>
      </c>
      <c r="F3807">
        <v>0</v>
      </c>
      <c r="G3807" t="s">
        <v>189</v>
      </c>
    </row>
    <row r="3808" spans="1:8">
      <c r="A3808" t="s">
        <v>4002</v>
      </c>
      <c r="B3808" t="s">
        <v>77</v>
      </c>
      <c r="C3808" s="2">
        <v>45818</v>
      </c>
      <c r="D3808" s="3">
        <v>0.77604166666666663</v>
      </c>
      <c r="E3808" t="s">
        <v>33</v>
      </c>
      <c r="F3808">
        <v>10000</v>
      </c>
      <c r="G3808" t="s">
        <v>189</v>
      </c>
    </row>
    <row r="3809" spans="1:7">
      <c r="A3809" t="s">
        <v>4003</v>
      </c>
      <c r="B3809" t="s">
        <v>122</v>
      </c>
      <c r="C3809" s="2">
        <v>45674</v>
      </c>
      <c r="D3809" s="3">
        <v>0.61362268518518515</v>
      </c>
      <c r="E3809" t="s">
        <v>33</v>
      </c>
      <c r="F3809">
        <v>10000</v>
      </c>
      <c r="G3809" t="s">
        <v>189</v>
      </c>
    </row>
    <row r="3810" spans="1:7">
      <c r="A3810" t="s">
        <v>4004</v>
      </c>
      <c r="B3810" t="s">
        <v>158</v>
      </c>
      <c r="C3810" s="2">
        <v>45787</v>
      </c>
      <c r="D3810" s="3">
        <v>0.57663194444444443</v>
      </c>
      <c r="E3810" t="s">
        <v>194</v>
      </c>
      <c r="F3810">
        <v>0</v>
      </c>
      <c r="G3810" t="s">
        <v>189</v>
      </c>
    </row>
    <row r="3811" spans="1:7">
      <c r="A3811" t="s">
        <v>4005</v>
      </c>
      <c r="B3811" t="s">
        <v>108</v>
      </c>
      <c r="C3811" s="2">
        <v>45823</v>
      </c>
      <c r="D3811" s="3">
        <v>0.70378472222222221</v>
      </c>
      <c r="E3811" t="s">
        <v>33</v>
      </c>
      <c r="F3811">
        <v>8000</v>
      </c>
      <c r="G3811" t="s">
        <v>189</v>
      </c>
    </row>
    <row r="3812" spans="1:7">
      <c r="A3812" t="s">
        <v>4006</v>
      </c>
      <c r="B3812" t="s">
        <v>81</v>
      </c>
      <c r="C3812" s="2">
        <v>46173</v>
      </c>
      <c r="D3812" s="3">
        <v>0.66156250000000005</v>
      </c>
      <c r="E3812" t="s">
        <v>33</v>
      </c>
      <c r="F3812">
        <v>1000</v>
      </c>
      <c r="G3812" t="s">
        <v>189</v>
      </c>
    </row>
    <row r="3813" spans="1:7">
      <c r="A3813" t="s">
        <v>4007</v>
      </c>
      <c r="B3813" t="s">
        <v>112</v>
      </c>
      <c r="C3813" s="2">
        <v>46064</v>
      </c>
      <c r="D3813" s="3">
        <v>0.67002314814814812</v>
      </c>
      <c r="E3813" t="s">
        <v>33</v>
      </c>
      <c r="F3813">
        <v>2000</v>
      </c>
      <c r="G3813" t="s">
        <v>189</v>
      </c>
    </row>
    <row r="3814" spans="1:7">
      <c r="A3814" t="s">
        <v>4008</v>
      </c>
      <c r="B3814" t="s">
        <v>136</v>
      </c>
      <c r="C3814" s="2">
        <v>46153</v>
      </c>
      <c r="D3814" s="3">
        <v>0.29261574074074082</v>
      </c>
      <c r="E3814" t="s">
        <v>33</v>
      </c>
      <c r="F3814">
        <v>6000</v>
      </c>
      <c r="G3814" t="s">
        <v>189</v>
      </c>
    </row>
    <row r="3815" spans="1:7">
      <c r="A3815" t="s">
        <v>4009</v>
      </c>
      <c r="B3815" t="s">
        <v>143</v>
      </c>
      <c r="C3815" s="2">
        <v>45659</v>
      </c>
      <c r="D3815" s="3">
        <v>0.63775462962962959</v>
      </c>
      <c r="E3815" t="s">
        <v>194</v>
      </c>
      <c r="F3815">
        <v>0</v>
      </c>
      <c r="G3815" t="s">
        <v>189</v>
      </c>
    </row>
    <row r="3816" spans="1:7">
      <c r="A3816" t="s">
        <v>4010</v>
      </c>
      <c r="B3816" t="s">
        <v>174</v>
      </c>
      <c r="C3816" s="2">
        <v>45740</v>
      </c>
      <c r="D3816" s="3">
        <v>0.55003472222222227</v>
      </c>
      <c r="E3816" t="s">
        <v>33</v>
      </c>
      <c r="F3816">
        <v>3000</v>
      </c>
      <c r="G3816" t="s">
        <v>189</v>
      </c>
    </row>
    <row r="3817" spans="1:7">
      <c r="A3817" t="s">
        <v>4011</v>
      </c>
      <c r="B3817" t="s">
        <v>102</v>
      </c>
      <c r="C3817" s="2">
        <v>45664</v>
      </c>
      <c r="D3817" s="3">
        <v>0.32041666666666668</v>
      </c>
      <c r="E3817" t="s">
        <v>194</v>
      </c>
      <c r="F3817">
        <v>0</v>
      </c>
      <c r="G3817" t="s">
        <v>189</v>
      </c>
    </row>
    <row r="3818" spans="1:7">
      <c r="A3818" t="s">
        <v>4012</v>
      </c>
      <c r="B3818" t="s">
        <v>152</v>
      </c>
      <c r="C3818" s="2">
        <v>46164</v>
      </c>
      <c r="D3818" s="3">
        <v>0.66870370370370369</v>
      </c>
      <c r="E3818" t="s">
        <v>33</v>
      </c>
      <c r="F3818">
        <v>2500</v>
      </c>
      <c r="G3818" t="s">
        <v>189</v>
      </c>
    </row>
    <row r="3819" spans="1:7">
      <c r="A3819" t="s">
        <v>4013</v>
      </c>
      <c r="B3819" t="s">
        <v>83</v>
      </c>
      <c r="C3819" s="2">
        <v>45832</v>
      </c>
      <c r="D3819" s="3">
        <v>0.73084490740740737</v>
      </c>
      <c r="E3819" t="s">
        <v>33</v>
      </c>
      <c r="F3819">
        <v>4000</v>
      </c>
      <c r="G3819" t="s">
        <v>189</v>
      </c>
    </row>
    <row r="3820" spans="1:7">
      <c r="A3820" t="s">
        <v>4014</v>
      </c>
      <c r="B3820" t="s">
        <v>164</v>
      </c>
      <c r="C3820" s="2">
        <v>45706</v>
      </c>
      <c r="D3820" s="3">
        <v>0.44362268518518522</v>
      </c>
      <c r="E3820" t="s">
        <v>33</v>
      </c>
      <c r="F3820">
        <v>2000</v>
      </c>
      <c r="G3820" t="s">
        <v>189</v>
      </c>
    </row>
    <row r="3821" spans="1:7">
      <c r="A3821" t="s">
        <v>4015</v>
      </c>
      <c r="B3821" t="s">
        <v>168</v>
      </c>
      <c r="C3821" s="2">
        <v>46128</v>
      </c>
      <c r="D3821" s="3">
        <v>0.7636574074074074</v>
      </c>
      <c r="E3821" t="s">
        <v>33</v>
      </c>
      <c r="F3821">
        <v>1500</v>
      </c>
      <c r="G3821" t="s">
        <v>189</v>
      </c>
    </row>
    <row r="3822" spans="1:7">
      <c r="A3822" t="s">
        <v>4016</v>
      </c>
      <c r="B3822" t="s">
        <v>135</v>
      </c>
      <c r="C3822" s="2">
        <v>46175</v>
      </c>
      <c r="D3822" s="3">
        <v>0.25342592592592589</v>
      </c>
      <c r="E3822" t="s">
        <v>33</v>
      </c>
      <c r="F3822">
        <v>6000</v>
      </c>
      <c r="G3822" t="s">
        <v>189</v>
      </c>
    </row>
    <row r="3823" spans="1:7">
      <c r="A3823" t="s">
        <v>4017</v>
      </c>
      <c r="B3823" t="s">
        <v>138</v>
      </c>
      <c r="C3823" s="2">
        <v>45834</v>
      </c>
      <c r="D3823" s="3">
        <v>0.24708333333333329</v>
      </c>
      <c r="E3823" t="s">
        <v>33</v>
      </c>
      <c r="F3823">
        <v>2000</v>
      </c>
      <c r="G3823" t="s">
        <v>189</v>
      </c>
    </row>
    <row r="3824" spans="1:7">
      <c r="A3824" t="s">
        <v>4018</v>
      </c>
      <c r="B3824" t="s">
        <v>129</v>
      </c>
      <c r="C3824" s="2">
        <v>45719</v>
      </c>
      <c r="D3824" s="3">
        <v>0.26331018518518517</v>
      </c>
      <c r="E3824" t="s">
        <v>33</v>
      </c>
      <c r="F3824">
        <v>1000</v>
      </c>
      <c r="G3824" t="s">
        <v>189</v>
      </c>
    </row>
    <row r="3825" spans="1:8">
      <c r="A3825" t="s">
        <v>4019</v>
      </c>
      <c r="B3825" t="s">
        <v>165</v>
      </c>
      <c r="C3825" s="2">
        <v>45831</v>
      </c>
      <c r="D3825" s="3">
        <v>0.55221064814814813</v>
      </c>
      <c r="E3825" t="s">
        <v>33</v>
      </c>
      <c r="F3825">
        <v>6000</v>
      </c>
      <c r="G3825" t="s">
        <v>189</v>
      </c>
    </row>
    <row r="3826" spans="1:8">
      <c r="A3826" t="s">
        <v>4020</v>
      </c>
      <c r="B3826" t="s">
        <v>168</v>
      </c>
      <c r="C3826" s="2">
        <v>45736</v>
      </c>
      <c r="D3826" s="3">
        <v>0.8634722222222222</v>
      </c>
      <c r="E3826" t="s">
        <v>33</v>
      </c>
      <c r="F3826">
        <v>10000</v>
      </c>
      <c r="G3826" t="s">
        <v>189</v>
      </c>
    </row>
    <row r="3827" spans="1:8">
      <c r="A3827" t="s">
        <v>4021</v>
      </c>
      <c r="B3827" t="s">
        <v>134</v>
      </c>
      <c r="C3827" s="2">
        <v>45667</v>
      </c>
      <c r="D3827" s="3">
        <v>0.40049768518518519</v>
      </c>
      <c r="E3827" t="s">
        <v>33</v>
      </c>
      <c r="F3827">
        <v>1000</v>
      </c>
      <c r="G3827" t="s">
        <v>189</v>
      </c>
    </row>
    <row r="3828" spans="1:8">
      <c r="A3828" t="s">
        <v>4022</v>
      </c>
      <c r="B3828" t="s">
        <v>170</v>
      </c>
      <c r="C3828" s="2">
        <v>46148</v>
      </c>
      <c r="D3828" s="3">
        <v>0.99124999999999996</v>
      </c>
      <c r="E3828" t="s">
        <v>33</v>
      </c>
      <c r="F3828">
        <v>5000</v>
      </c>
      <c r="G3828" t="s">
        <v>189</v>
      </c>
    </row>
    <row r="3829" spans="1:8">
      <c r="A3829" t="s">
        <v>4023</v>
      </c>
      <c r="B3829" t="s">
        <v>156</v>
      </c>
      <c r="C3829" s="2">
        <v>45971</v>
      </c>
      <c r="D3829" s="3">
        <v>0.72743055555555558</v>
      </c>
      <c r="E3829" t="s">
        <v>33</v>
      </c>
      <c r="F3829">
        <v>500</v>
      </c>
      <c r="G3829" t="s">
        <v>189</v>
      </c>
    </row>
    <row r="3830" spans="1:8">
      <c r="A3830" t="s">
        <v>4024</v>
      </c>
      <c r="B3830" t="s">
        <v>95</v>
      </c>
      <c r="C3830" s="2">
        <v>45740</v>
      </c>
      <c r="D3830" s="3">
        <v>0.44798611111111108</v>
      </c>
      <c r="E3830" t="s">
        <v>194</v>
      </c>
      <c r="F3830">
        <v>0</v>
      </c>
      <c r="G3830" t="s">
        <v>214</v>
      </c>
      <c r="H3830" t="s">
        <v>1103</v>
      </c>
    </row>
    <row r="3831" spans="1:8">
      <c r="A3831" t="s">
        <v>4025</v>
      </c>
      <c r="B3831" t="s">
        <v>139</v>
      </c>
      <c r="C3831" s="2">
        <v>45774</v>
      </c>
      <c r="D3831" s="3">
        <v>0.59554398148148147</v>
      </c>
      <c r="E3831" t="s">
        <v>33</v>
      </c>
      <c r="F3831">
        <v>500</v>
      </c>
      <c r="G3831" t="s">
        <v>189</v>
      </c>
    </row>
    <row r="3832" spans="1:8">
      <c r="A3832" t="s">
        <v>4026</v>
      </c>
      <c r="B3832" t="s">
        <v>166</v>
      </c>
      <c r="C3832" s="2">
        <v>46203</v>
      </c>
      <c r="D3832" s="3">
        <v>0.80562500000000004</v>
      </c>
      <c r="E3832" t="s">
        <v>33</v>
      </c>
      <c r="F3832">
        <v>5000</v>
      </c>
      <c r="G3832" t="s">
        <v>189</v>
      </c>
    </row>
    <row r="3833" spans="1:8">
      <c r="A3833" t="s">
        <v>4027</v>
      </c>
      <c r="B3833" t="s">
        <v>128</v>
      </c>
      <c r="C3833" s="2">
        <v>45740</v>
      </c>
      <c r="D3833" s="3">
        <v>0.83112268518518517</v>
      </c>
      <c r="E3833" t="s">
        <v>33</v>
      </c>
      <c r="F3833">
        <v>1000</v>
      </c>
      <c r="G3833" t="s">
        <v>189</v>
      </c>
    </row>
    <row r="3834" spans="1:8">
      <c r="A3834" t="s">
        <v>4028</v>
      </c>
      <c r="B3834" t="s">
        <v>163</v>
      </c>
      <c r="C3834" s="2">
        <v>45969</v>
      </c>
      <c r="D3834" s="3">
        <v>0.5829050925925926</v>
      </c>
      <c r="E3834" t="s">
        <v>33</v>
      </c>
      <c r="F3834">
        <v>5000</v>
      </c>
      <c r="G3834" t="s">
        <v>189</v>
      </c>
    </row>
    <row r="3835" spans="1:8">
      <c r="A3835" t="s">
        <v>4029</v>
      </c>
      <c r="B3835" t="s">
        <v>131</v>
      </c>
      <c r="C3835" s="2">
        <v>46010</v>
      </c>
      <c r="D3835" s="3">
        <v>0.53619212962962959</v>
      </c>
      <c r="E3835" t="s">
        <v>33</v>
      </c>
      <c r="F3835">
        <v>5000</v>
      </c>
      <c r="G3835" t="s">
        <v>189</v>
      </c>
    </row>
    <row r="3836" spans="1:8">
      <c r="A3836" t="s">
        <v>4030</v>
      </c>
      <c r="B3836" t="s">
        <v>87</v>
      </c>
      <c r="C3836" s="2">
        <v>45899</v>
      </c>
      <c r="D3836" s="3">
        <v>0.61577546296296293</v>
      </c>
      <c r="E3836" t="s">
        <v>194</v>
      </c>
      <c r="F3836">
        <v>0</v>
      </c>
      <c r="G3836" t="s">
        <v>189</v>
      </c>
    </row>
    <row r="3837" spans="1:8">
      <c r="A3837" t="s">
        <v>4031</v>
      </c>
      <c r="B3837" t="s">
        <v>167</v>
      </c>
      <c r="C3837" s="2">
        <v>46171</v>
      </c>
      <c r="D3837" s="3">
        <v>0.70010416666666664</v>
      </c>
      <c r="E3837" t="s">
        <v>194</v>
      </c>
      <c r="F3837">
        <v>0</v>
      </c>
      <c r="G3837" t="s">
        <v>189</v>
      </c>
    </row>
    <row r="3838" spans="1:8">
      <c r="A3838" t="s">
        <v>4032</v>
      </c>
      <c r="B3838" t="s">
        <v>126</v>
      </c>
      <c r="C3838" s="2">
        <v>46068</v>
      </c>
      <c r="D3838" s="3">
        <v>0.28292824074074069</v>
      </c>
      <c r="E3838" t="s">
        <v>194</v>
      </c>
      <c r="F3838">
        <v>0</v>
      </c>
      <c r="G3838" t="s">
        <v>189</v>
      </c>
    </row>
    <row r="3839" spans="1:8">
      <c r="A3839" t="s">
        <v>4033</v>
      </c>
      <c r="B3839" t="s">
        <v>180</v>
      </c>
      <c r="C3839" s="2">
        <v>46109</v>
      </c>
      <c r="D3839" s="3">
        <v>0.66762731481481485</v>
      </c>
      <c r="E3839" t="s">
        <v>33</v>
      </c>
      <c r="F3839">
        <v>2000</v>
      </c>
      <c r="G3839" t="s">
        <v>189</v>
      </c>
    </row>
    <row r="3840" spans="1:8">
      <c r="A3840" t="s">
        <v>4034</v>
      </c>
      <c r="B3840" t="s">
        <v>106</v>
      </c>
      <c r="C3840" s="2">
        <v>46195</v>
      </c>
      <c r="D3840" s="3">
        <v>0.63810185185185186</v>
      </c>
      <c r="E3840" t="s">
        <v>261</v>
      </c>
      <c r="F3840">
        <v>2000</v>
      </c>
      <c r="G3840" t="s">
        <v>189</v>
      </c>
    </row>
    <row r="3841" spans="1:7">
      <c r="A3841" t="s">
        <v>4035</v>
      </c>
      <c r="B3841" t="s">
        <v>108</v>
      </c>
      <c r="C3841" s="2">
        <v>45953</v>
      </c>
      <c r="D3841" s="3">
        <v>0.75299768518518517</v>
      </c>
      <c r="E3841" t="s">
        <v>33</v>
      </c>
      <c r="F3841">
        <v>4000</v>
      </c>
      <c r="G3841" t="s">
        <v>189</v>
      </c>
    </row>
    <row r="3842" spans="1:7">
      <c r="A3842" t="s">
        <v>4036</v>
      </c>
      <c r="B3842" t="s">
        <v>102</v>
      </c>
      <c r="C3842" s="2">
        <v>46164</v>
      </c>
      <c r="D3842" s="3">
        <v>0.61542824074074076</v>
      </c>
      <c r="E3842" t="s">
        <v>33</v>
      </c>
      <c r="F3842">
        <v>10000</v>
      </c>
      <c r="G3842" t="s">
        <v>189</v>
      </c>
    </row>
    <row r="3843" spans="1:7">
      <c r="A3843" t="s">
        <v>4037</v>
      </c>
      <c r="B3843" t="s">
        <v>139</v>
      </c>
      <c r="C3843" s="2">
        <v>46084</v>
      </c>
      <c r="D3843" s="3">
        <v>0.82174768518518515</v>
      </c>
      <c r="E3843" t="s">
        <v>33</v>
      </c>
      <c r="F3843">
        <v>10000</v>
      </c>
      <c r="G3843" t="s">
        <v>189</v>
      </c>
    </row>
    <row r="3844" spans="1:7">
      <c r="A3844" t="s">
        <v>4038</v>
      </c>
      <c r="B3844" t="s">
        <v>103</v>
      </c>
      <c r="C3844" s="2">
        <v>45960</v>
      </c>
      <c r="D3844" s="3">
        <v>0.67196759259259264</v>
      </c>
      <c r="E3844" t="s">
        <v>33</v>
      </c>
      <c r="F3844">
        <v>6000</v>
      </c>
      <c r="G3844" t="s">
        <v>189</v>
      </c>
    </row>
    <row r="3845" spans="1:7">
      <c r="A3845" t="s">
        <v>4039</v>
      </c>
      <c r="B3845" t="s">
        <v>107</v>
      </c>
      <c r="C3845" s="2">
        <v>46083</v>
      </c>
      <c r="D3845" s="3">
        <v>0.41797453703703702</v>
      </c>
      <c r="E3845" t="s">
        <v>33</v>
      </c>
      <c r="F3845">
        <v>3000</v>
      </c>
      <c r="G3845" t="s">
        <v>189</v>
      </c>
    </row>
    <row r="3846" spans="1:7">
      <c r="A3846" t="s">
        <v>4040</v>
      </c>
      <c r="B3846" t="s">
        <v>153</v>
      </c>
      <c r="C3846" s="2">
        <v>46054</v>
      </c>
      <c r="D3846" s="3">
        <v>0.74826388888888884</v>
      </c>
      <c r="E3846" t="s">
        <v>211</v>
      </c>
      <c r="F3846">
        <v>0</v>
      </c>
      <c r="G3846" t="s">
        <v>189</v>
      </c>
    </row>
    <row r="3847" spans="1:7">
      <c r="A3847" t="s">
        <v>4041</v>
      </c>
      <c r="B3847" t="s">
        <v>151</v>
      </c>
      <c r="C3847" s="2">
        <v>45894</v>
      </c>
      <c r="D3847" s="3">
        <v>1.2199074074074071E-2</v>
      </c>
      <c r="E3847" t="s">
        <v>33</v>
      </c>
      <c r="F3847">
        <v>10000</v>
      </c>
      <c r="G3847" t="s">
        <v>189</v>
      </c>
    </row>
    <row r="3848" spans="1:7">
      <c r="A3848" t="s">
        <v>4042</v>
      </c>
      <c r="B3848" t="s">
        <v>163</v>
      </c>
      <c r="C3848" s="2">
        <v>45891</v>
      </c>
      <c r="D3848" s="3">
        <v>0.59356481481481482</v>
      </c>
      <c r="E3848" t="s">
        <v>194</v>
      </c>
      <c r="F3848">
        <v>0</v>
      </c>
      <c r="G3848" t="s">
        <v>189</v>
      </c>
    </row>
    <row r="3849" spans="1:7">
      <c r="A3849" t="s">
        <v>4043</v>
      </c>
      <c r="B3849" t="s">
        <v>154</v>
      </c>
      <c r="C3849" s="2">
        <v>45843</v>
      </c>
      <c r="D3849" s="3">
        <v>0.75681712962962966</v>
      </c>
      <c r="E3849" t="s">
        <v>261</v>
      </c>
      <c r="F3849">
        <v>15000</v>
      </c>
      <c r="G3849" t="s">
        <v>189</v>
      </c>
    </row>
    <row r="3850" spans="1:7">
      <c r="A3850" t="s">
        <v>4044</v>
      </c>
      <c r="B3850" t="s">
        <v>163</v>
      </c>
      <c r="C3850" s="2">
        <v>45829</v>
      </c>
      <c r="D3850" s="3">
        <v>0.62736111111111115</v>
      </c>
      <c r="E3850" t="s">
        <v>33</v>
      </c>
      <c r="F3850">
        <v>2000</v>
      </c>
      <c r="G3850" t="s">
        <v>189</v>
      </c>
    </row>
    <row r="3851" spans="1:7">
      <c r="A3851" t="s">
        <v>4045</v>
      </c>
      <c r="B3851" t="s">
        <v>79</v>
      </c>
      <c r="C3851" s="2">
        <v>45928</v>
      </c>
      <c r="D3851" s="3">
        <v>0.19998842592592589</v>
      </c>
      <c r="E3851" t="s">
        <v>33</v>
      </c>
      <c r="F3851">
        <v>8000</v>
      </c>
      <c r="G3851" t="s">
        <v>189</v>
      </c>
    </row>
    <row r="3852" spans="1:7">
      <c r="A3852" t="s">
        <v>4046</v>
      </c>
      <c r="B3852" t="s">
        <v>150</v>
      </c>
      <c r="C3852" s="2">
        <v>46120</v>
      </c>
      <c r="D3852" s="3">
        <v>0.35567129629629629</v>
      </c>
      <c r="E3852" t="s">
        <v>33</v>
      </c>
      <c r="F3852">
        <v>1000</v>
      </c>
      <c r="G3852" t="s">
        <v>189</v>
      </c>
    </row>
    <row r="3853" spans="1:7">
      <c r="A3853" t="s">
        <v>4047</v>
      </c>
      <c r="B3853" t="s">
        <v>74</v>
      </c>
      <c r="C3853" s="2">
        <v>45747</v>
      </c>
      <c r="D3853" s="3">
        <v>0.68662037037037038</v>
      </c>
      <c r="E3853" t="s">
        <v>33</v>
      </c>
      <c r="F3853">
        <v>4000</v>
      </c>
      <c r="G3853" t="s">
        <v>189</v>
      </c>
    </row>
    <row r="3854" spans="1:7">
      <c r="A3854" t="s">
        <v>4048</v>
      </c>
      <c r="B3854" t="s">
        <v>142</v>
      </c>
      <c r="C3854" s="2">
        <v>46000</v>
      </c>
      <c r="D3854" s="3">
        <v>0.77336805555555554</v>
      </c>
      <c r="E3854" t="s">
        <v>194</v>
      </c>
      <c r="F3854">
        <v>0</v>
      </c>
      <c r="G3854" t="s">
        <v>189</v>
      </c>
    </row>
    <row r="3855" spans="1:7">
      <c r="A3855" t="s">
        <v>4049</v>
      </c>
      <c r="B3855" t="s">
        <v>147</v>
      </c>
      <c r="C3855" s="2">
        <v>45916</v>
      </c>
      <c r="D3855" s="3">
        <v>0.81315972222222221</v>
      </c>
      <c r="E3855" t="s">
        <v>33</v>
      </c>
      <c r="F3855">
        <v>8000</v>
      </c>
      <c r="G3855" t="s">
        <v>189</v>
      </c>
    </row>
    <row r="3856" spans="1:7">
      <c r="A3856" t="s">
        <v>4050</v>
      </c>
      <c r="B3856" t="s">
        <v>157</v>
      </c>
      <c r="C3856" s="2">
        <v>45716</v>
      </c>
      <c r="D3856" s="3">
        <v>0.54160879629629632</v>
      </c>
      <c r="E3856" t="s">
        <v>33</v>
      </c>
      <c r="F3856">
        <v>5000</v>
      </c>
      <c r="G3856" t="s">
        <v>189</v>
      </c>
    </row>
    <row r="3857" spans="1:7">
      <c r="A3857" t="s">
        <v>4051</v>
      </c>
      <c r="B3857" t="s">
        <v>116</v>
      </c>
      <c r="C3857" s="2">
        <v>46077</v>
      </c>
      <c r="D3857" s="3">
        <v>0.80997685185185186</v>
      </c>
      <c r="E3857" t="s">
        <v>33</v>
      </c>
      <c r="F3857">
        <v>1000</v>
      </c>
      <c r="G3857" t="s">
        <v>189</v>
      </c>
    </row>
    <row r="3858" spans="1:7">
      <c r="A3858" t="s">
        <v>4052</v>
      </c>
      <c r="B3858" t="s">
        <v>149</v>
      </c>
      <c r="C3858" s="2">
        <v>45762</v>
      </c>
      <c r="D3858" s="3">
        <v>0.99791666666666667</v>
      </c>
      <c r="E3858" t="s">
        <v>33</v>
      </c>
      <c r="F3858">
        <v>5000</v>
      </c>
      <c r="G3858" t="s">
        <v>189</v>
      </c>
    </row>
    <row r="3859" spans="1:7">
      <c r="A3859" t="s">
        <v>4053</v>
      </c>
      <c r="B3859" t="s">
        <v>168</v>
      </c>
      <c r="C3859" s="2">
        <v>45978</v>
      </c>
      <c r="D3859" s="3">
        <v>0.59381944444444446</v>
      </c>
      <c r="E3859" t="s">
        <v>261</v>
      </c>
      <c r="F3859">
        <v>2000</v>
      </c>
      <c r="G3859" t="s">
        <v>189</v>
      </c>
    </row>
    <row r="3860" spans="1:7">
      <c r="A3860" t="s">
        <v>4054</v>
      </c>
      <c r="B3860" t="s">
        <v>101</v>
      </c>
      <c r="C3860" s="2">
        <v>46130</v>
      </c>
      <c r="D3860" s="3">
        <v>0.97491898148148148</v>
      </c>
      <c r="E3860" t="s">
        <v>33</v>
      </c>
      <c r="F3860">
        <v>1500</v>
      </c>
      <c r="G3860" t="s">
        <v>189</v>
      </c>
    </row>
    <row r="3861" spans="1:7">
      <c r="A3861" t="s">
        <v>4055</v>
      </c>
      <c r="B3861" t="s">
        <v>177</v>
      </c>
      <c r="C3861" s="2">
        <v>46082</v>
      </c>
      <c r="D3861" s="3">
        <v>0.27660879629629631</v>
      </c>
      <c r="E3861" t="s">
        <v>33</v>
      </c>
      <c r="F3861">
        <v>2000</v>
      </c>
      <c r="G3861" t="s">
        <v>189</v>
      </c>
    </row>
    <row r="3862" spans="1:7">
      <c r="A3862" t="s">
        <v>4056</v>
      </c>
      <c r="B3862" t="s">
        <v>152</v>
      </c>
      <c r="C3862" s="2">
        <v>46177</v>
      </c>
      <c r="D3862" s="3">
        <v>0.23394675925925931</v>
      </c>
      <c r="E3862" t="s">
        <v>211</v>
      </c>
      <c r="F3862">
        <v>0</v>
      </c>
      <c r="G3862" t="s">
        <v>189</v>
      </c>
    </row>
    <row r="3863" spans="1:7">
      <c r="A3863" t="s">
        <v>4057</v>
      </c>
      <c r="B3863" t="s">
        <v>169</v>
      </c>
      <c r="C3863" s="2">
        <v>45712</v>
      </c>
      <c r="D3863" s="3">
        <v>0.54912037037037043</v>
      </c>
      <c r="E3863" t="s">
        <v>33</v>
      </c>
      <c r="F3863">
        <v>2000</v>
      </c>
      <c r="G3863" t="s">
        <v>189</v>
      </c>
    </row>
    <row r="3864" spans="1:7">
      <c r="A3864" t="s">
        <v>4058</v>
      </c>
      <c r="B3864" t="s">
        <v>71</v>
      </c>
      <c r="C3864" s="2">
        <v>46169</v>
      </c>
      <c r="D3864" s="3">
        <v>0.27178240740740739</v>
      </c>
      <c r="E3864" t="s">
        <v>33</v>
      </c>
      <c r="F3864">
        <v>10000</v>
      </c>
      <c r="G3864" t="s">
        <v>189</v>
      </c>
    </row>
    <row r="3865" spans="1:7">
      <c r="A3865" t="s">
        <v>4059</v>
      </c>
      <c r="B3865" t="s">
        <v>92</v>
      </c>
      <c r="C3865" s="2">
        <v>46056</v>
      </c>
      <c r="D3865" s="3">
        <v>0.40569444444444452</v>
      </c>
      <c r="E3865" t="s">
        <v>33</v>
      </c>
      <c r="F3865">
        <v>1000</v>
      </c>
      <c r="G3865" t="s">
        <v>189</v>
      </c>
    </row>
    <row r="3866" spans="1:7">
      <c r="A3866" t="s">
        <v>4060</v>
      </c>
      <c r="B3866" t="s">
        <v>111</v>
      </c>
      <c r="C3866" s="2">
        <v>45736</v>
      </c>
      <c r="D3866" s="3">
        <v>0.66357638888888892</v>
      </c>
      <c r="E3866" t="s">
        <v>33</v>
      </c>
      <c r="F3866">
        <v>8000</v>
      </c>
      <c r="G3866" t="s">
        <v>189</v>
      </c>
    </row>
    <row r="3867" spans="1:7">
      <c r="A3867" t="s">
        <v>4061</v>
      </c>
      <c r="B3867" t="s">
        <v>79</v>
      </c>
      <c r="C3867" s="2">
        <v>45975</v>
      </c>
      <c r="D3867" s="3">
        <v>0.78684027777777776</v>
      </c>
      <c r="E3867" t="s">
        <v>33</v>
      </c>
      <c r="F3867">
        <v>10000</v>
      </c>
      <c r="G3867" t="s">
        <v>189</v>
      </c>
    </row>
    <row r="3868" spans="1:7">
      <c r="A3868" t="s">
        <v>4062</v>
      </c>
      <c r="B3868" t="s">
        <v>126</v>
      </c>
      <c r="C3868" s="2">
        <v>45960</v>
      </c>
      <c r="D3868" s="3">
        <v>0.57593749999999999</v>
      </c>
      <c r="E3868" t="s">
        <v>33</v>
      </c>
      <c r="F3868">
        <v>3000</v>
      </c>
      <c r="G3868" t="s">
        <v>189</v>
      </c>
    </row>
    <row r="3869" spans="1:7">
      <c r="A3869" t="s">
        <v>4063</v>
      </c>
      <c r="B3869" t="s">
        <v>111</v>
      </c>
      <c r="C3869" s="2">
        <v>45784</v>
      </c>
      <c r="D3869" s="3">
        <v>0.37103009259259262</v>
      </c>
      <c r="E3869" t="s">
        <v>261</v>
      </c>
      <c r="F3869">
        <v>2000</v>
      </c>
      <c r="G3869" t="s">
        <v>189</v>
      </c>
    </row>
    <row r="3870" spans="1:7">
      <c r="A3870" t="s">
        <v>4064</v>
      </c>
      <c r="B3870" t="s">
        <v>99</v>
      </c>
      <c r="C3870" s="2">
        <v>45806</v>
      </c>
      <c r="D3870" s="3">
        <v>0.90968749999999998</v>
      </c>
      <c r="E3870" t="s">
        <v>33</v>
      </c>
      <c r="F3870">
        <v>5000</v>
      </c>
      <c r="G3870" t="s">
        <v>189</v>
      </c>
    </row>
    <row r="3871" spans="1:7">
      <c r="A3871" t="s">
        <v>4065</v>
      </c>
      <c r="B3871" t="s">
        <v>84</v>
      </c>
      <c r="C3871" s="2">
        <v>45846</v>
      </c>
      <c r="D3871" s="3">
        <v>0.53953703703703704</v>
      </c>
      <c r="E3871" t="s">
        <v>33</v>
      </c>
      <c r="F3871">
        <v>2500</v>
      </c>
      <c r="G3871" t="s">
        <v>189</v>
      </c>
    </row>
    <row r="3872" spans="1:7">
      <c r="A3872" t="s">
        <v>4066</v>
      </c>
      <c r="B3872" t="s">
        <v>134</v>
      </c>
      <c r="C3872" s="2">
        <v>45841</v>
      </c>
      <c r="D3872" s="3">
        <v>0.87976851851851856</v>
      </c>
      <c r="E3872" t="s">
        <v>33</v>
      </c>
      <c r="F3872">
        <v>1500</v>
      </c>
      <c r="G3872" t="s">
        <v>189</v>
      </c>
    </row>
    <row r="3873" spans="1:7">
      <c r="A3873" t="s">
        <v>4067</v>
      </c>
      <c r="B3873" t="s">
        <v>132</v>
      </c>
      <c r="C3873" s="2">
        <v>45696</v>
      </c>
      <c r="D3873" s="3">
        <v>0.31556712962962957</v>
      </c>
      <c r="E3873" t="s">
        <v>33</v>
      </c>
      <c r="F3873">
        <v>8000</v>
      </c>
      <c r="G3873" t="s">
        <v>189</v>
      </c>
    </row>
    <row r="3874" spans="1:7">
      <c r="A3874" t="s">
        <v>4068</v>
      </c>
      <c r="B3874" t="s">
        <v>114</v>
      </c>
      <c r="C3874" s="2">
        <v>45758</v>
      </c>
      <c r="D3874" s="3">
        <v>0.82417824074074075</v>
      </c>
      <c r="E3874" t="s">
        <v>33</v>
      </c>
      <c r="F3874">
        <v>3000</v>
      </c>
      <c r="G3874" t="s">
        <v>189</v>
      </c>
    </row>
    <row r="3875" spans="1:7">
      <c r="A3875" t="s">
        <v>4069</v>
      </c>
      <c r="B3875" t="s">
        <v>121</v>
      </c>
      <c r="C3875" s="2">
        <v>46056</v>
      </c>
      <c r="D3875" s="3">
        <v>0.37752314814814808</v>
      </c>
      <c r="E3875" t="s">
        <v>33</v>
      </c>
      <c r="F3875">
        <v>5000</v>
      </c>
      <c r="G3875" t="s">
        <v>189</v>
      </c>
    </row>
    <row r="3876" spans="1:7">
      <c r="A3876" t="s">
        <v>4070</v>
      </c>
      <c r="B3876" t="s">
        <v>147</v>
      </c>
      <c r="C3876" s="2">
        <v>46003</v>
      </c>
      <c r="D3876" s="3">
        <v>0.81877314814814817</v>
      </c>
      <c r="E3876" t="s">
        <v>33</v>
      </c>
      <c r="F3876">
        <v>4000</v>
      </c>
      <c r="G3876" t="s">
        <v>189</v>
      </c>
    </row>
    <row r="3877" spans="1:7">
      <c r="A3877" t="s">
        <v>4071</v>
      </c>
      <c r="B3877" t="s">
        <v>120</v>
      </c>
      <c r="C3877" s="2">
        <v>46029</v>
      </c>
      <c r="D3877" s="3">
        <v>0.85942129629629627</v>
      </c>
      <c r="E3877" t="s">
        <v>33</v>
      </c>
      <c r="F3877">
        <v>10000</v>
      </c>
      <c r="G3877" t="s">
        <v>189</v>
      </c>
    </row>
    <row r="3878" spans="1:7">
      <c r="A3878" t="s">
        <v>4072</v>
      </c>
      <c r="B3878" t="s">
        <v>174</v>
      </c>
      <c r="C3878" s="2">
        <v>45690</v>
      </c>
      <c r="D3878" s="3">
        <v>0.69975694444444447</v>
      </c>
      <c r="E3878" t="s">
        <v>33</v>
      </c>
      <c r="F3878">
        <v>1500</v>
      </c>
      <c r="G3878" t="s">
        <v>189</v>
      </c>
    </row>
    <row r="3879" spans="1:7">
      <c r="A3879" t="s">
        <v>4073</v>
      </c>
      <c r="B3879" t="s">
        <v>139</v>
      </c>
      <c r="C3879" s="2">
        <v>46153</v>
      </c>
      <c r="D3879" s="3">
        <v>0.74805555555555558</v>
      </c>
      <c r="E3879" t="s">
        <v>33</v>
      </c>
      <c r="F3879">
        <v>1000</v>
      </c>
      <c r="G3879" t="s">
        <v>189</v>
      </c>
    </row>
    <row r="3880" spans="1:7">
      <c r="A3880" t="s">
        <v>4074</v>
      </c>
      <c r="B3880" t="s">
        <v>146</v>
      </c>
      <c r="C3880" s="2">
        <v>45723</v>
      </c>
      <c r="D3880" s="3">
        <v>0.21751157407407409</v>
      </c>
      <c r="E3880" t="s">
        <v>261</v>
      </c>
      <c r="F3880">
        <v>10000</v>
      </c>
      <c r="G3880" t="s">
        <v>189</v>
      </c>
    </row>
    <row r="3881" spans="1:7">
      <c r="A3881" t="s">
        <v>4075</v>
      </c>
      <c r="B3881" t="s">
        <v>135</v>
      </c>
      <c r="C3881" s="2">
        <v>46121</v>
      </c>
      <c r="D3881" s="3">
        <v>0.1139814814814815</v>
      </c>
      <c r="E3881" t="s">
        <v>33</v>
      </c>
      <c r="F3881">
        <v>10000</v>
      </c>
      <c r="G3881" t="s">
        <v>189</v>
      </c>
    </row>
    <row r="3882" spans="1:7">
      <c r="A3882" t="s">
        <v>4076</v>
      </c>
      <c r="B3882" t="s">
        <v>118</v>
      </c>
      <c r="C3882" s="2">
        <v>45669</v>
      </c>
      <c r="D3882" s="3">
        <v>0.75785879629629627</v>
      </c>
      <c r="E3882" t="s">
        <v>33</v>
      </c>
      <c r="F3882">
        <v>1500</v>
      </c>
      <c r="G3882" t="s">
        <v>189</v>
      </c>
    </row>
    <row r="3883" spans="1:7">
      <c r="A3883" t="s">
        <v>4077</v>
      </c>
      <c r="B3883" t="s">
        <v>175</v>
      </c>
      <c r="C3883" s="2">
        <v>45934</v>
      </c>
      <c r="D3883" s="3">
        <v>0.2774652777777778</v>
      </c>
      <c r="E3883" t="s">
        <v>211</v>
      </c>
      <c r="F3883">
        <v>0</v>
      </c>
      <c r="G3883" t="s">
        <v>189</v>
      </c>
    </row>
    <row r="3884" spans="1:7">
      <c r="A3884" t="s">
        <v>4078</v>
      </c>
      <c r="B3884" t="s">
        <v>110</v>
      </c>
      <c r="C3884" s="2">
        <v>45720</v>
      </c>
      <c r="D3884" s="3">
        <v>0.62378472222222225</v>
      </c>
      <c r="E3884" t="s">
        <v>33</v>
      </c>
      <c r="F3884">
        <v>2000</v>
      </c>
      <c r="G3884" t="s">
        <v>189</v>
      </c>
    </row>
    <row r="3885" spans="1:7">
      <c r="A3885" t="s">
        <v>4079</v>
      </c>
      <c r="B3885" t="s">
        <v>120</v>
      </c>
      <c r="C3885" s="2">
        <v>45672</v>
      </c>
      <c r="D3885" s="3">
        <v>0.27368055555555548</v>
      </c>
      <c r="E3885" t="s">
        <v>33</v>
      </c>
      <c r="F3885">
        <v>2500</v>
      </c>
      <c r="G3885" t="s">
        <v>189</v>
      </c>
    </row>
    <row r="3886" spans="1:7">
      <c r="A3886" t="s">
        <v>4080</v>
      </c>
      <c r="B3886" t="s">
        <v>101</v>
      </c>
      <c r="C3886" s="2">
        <v>45961</v>
      </c>
      <c r="D3886" s="3">
        <v>0.81660879629629635</v>
      </c>
      <c r="E3886" t="s">
        <v>194</v>
      </c>
      <c r="F3886">
        <v>0</v>
      </c>
      <c r="G3886" t="s">
        <v>189</v>
      </c>
    </row>
    <row r="3887" spans="1:7">
      <c r="A3887" t="s">
        <v>4081</v>
      </c>
      <c r="B3887" t="s">
        <v>166</v>
      </c>
      <c r="C3887" s="2">
        <v>45689</v>
      </c>
      <c r="D3887" s="3">
        <v>0.34531250000000002</v>
      </c>
      <c r="E3887" t="s">
        <v>194</v>
      </c>
      <c r="F3887">
        <v>0</v>
      </c>
      <c r="G3887" t="s">
        <v>189</v>
      </c>
    </row>
    <row r="3888" spans="1:7">
      <c r="A3888" t="s">
        <v>4082</v>
      </c>
      <c r="B3888" t="s">
        <v>7</v>
      </c>
      <c r="C3888" s="2">
        <v>45973</v>
      </c>
      <c r="D3888" s="3">
        <v>0.59912037037037036</v>
      </c>
      <c r="E3888" t="s">
        <v>211</v>
      </c>
      <c r="F3888">
        <v>0</v>
      </c>
      <c r="G3888" t="s">
        <v>189</v>
      </c>
    </row>
    <row r="3889" spans="1:8">
      <c r="A3889" t="s">
        <v>4083</v>
      </c>
      <c r="B3889" t="s">
        <v>166</v>
      </c>
      <c r="C3889" s="2">
        <v>46185</v>
      </c>
      <c r="D3889" s="3">
        <v>0.58635416666666662</v>
      </c>
      <c r="E3889" t="s">
        <v>33</v>
      </c>
      <c r="F3889">
        <v>2500</v>
      </c>
      <c r="G3889" t="s">
        <v>189</v>
      </c>
    </row>
    <row r="3890" spans="1:8">
      <c r="A3890" t="s">
        <v>4084</v>
      </c>
      <c r="B3890" t="s">
        <v>154</v>
      </c>
      <c r="C3890" s="2">
        <v>45949</v>
      </c>
      <c r="D3890" s="3">
        <v>0.27178240740740739</v>
      </c>
      <c r="E3890" t="s">
        <v>33</v>
      </c>
      <c r="F3890">
        <v>6000</v>
      </c>
      <c r="G3890" t="s">
        <v>189</v>
      </c>
    </row>
    <row r="3891" spans="1:8">
      <c r="A3891" t="s">
        <v>4085</v>
      </c>
      <c r="B3891" t="s">
        <v>84</v>
      </c>
      <c r="C3891" s="2">
        <v>45855</v>
      </c>
      <c r="D3891" s="3">
        <v>0.63910879629629624</v>
      </c>
      <c r="E3891" t="s">
        <v>194</v>
      </c>
      <c r="F3891">
        <v>0</v>
      </c>
      <c r="G3891" t="s">
        <v>189</v>
      </c>
    </row>
    <row r="3892" spans="1:8">
      <c r="A3892" t="s">
        <v>4086</v>
      </c>
      <c r="B3892" t="s">
        <v>122</v>
      </c>
      <c r="C3892" s="2">
        <v>45753</v>
      </c>
      <c r="D3892" s="3">
        <v>0.77711805555555558</v>
      </c>
      <c r="E3892" t="s">
        <v>33</v>
      </c>
      <c r="F3892">
        <v>1500</v>
      </c>
      <c r="G3892" t="s">
        <v>189</v>
      </c>
    </row>
    <row r="3893" spans="1:8">
      <c r="A3893" t="s">
        <v>4087</v>
      </c>
      <c r="B3893" t="s">
        <v>85</v>
      </c>
      <c r="C3893" s="2">
        <v>45730</v>
      </c>
      <c r="D3893" s="3">
        <v>9.1898148148148145E-2</v>
      </c>
      <c r="E3893" t="s">
        <v>33</v>
      </c>
      <c r="F3893">
        <v>8000</v>
      </c>
      <c r="G3893" t="s">
        <v>189</v>
      </c>
    </row>
    <row r="3894" spans="1:8">
      <c r="A3894" t="s">
        <v>4088</v>
      </c>
      <c r="B3894" t="s">
        <v>176</v>
      </c>
      <c r="C3894" s="2">
        <v>45837</v>
      </c>
      <c r="D3894" s="3">
        <v>0.1328125</v>
      </c>
      <c r="E3894" t="s">
        <v>33</v>
      </c>
      <c r="F3894">
        <v>4000</v>
      </c>
      <c r="G3894" t="s">
        <v>189</v>
      </c>
    </row>
    <row r="3895" spans="1:8">
      <c r="A3895" t="s">
        <v>4089</v>
      </c>
      <c r="B3895" t="s">
        <v>165</v>
      </c>
      <c r="C3895" s="2">
        <v>46091</v>
      </c>
      <c r="D3895" s="3">
        <v>0.74247685185185186</v>
      </c>
      <c r="E3895" t="s">
        <v>33</v>
      </c>
      <c r="F3895">
        <v>2000</v>
      </c>
      <c r="G3895" t="s">
        <v>189</v>
      </c>
    </row>
    <row r="3896" spans="1:8">
      <c r="A3896" t="s">
        <v>4090</v>
      </c>
      <c r="B3896" t="s">
        <v>130</v>
      </c>
      <c r="C3896" s="2">
        <v>45753</v>
      </c>
      <c r="D3896" s="3">
        <v>0.67075231481481479</v>
      </c>
      <c r="E3896" t="s">
        <v>33</v>
      </c>
      <c r="F3896">
        <v>6000</v>
      </c>
      <c r="G3896" t="s">
        <v>189</v>
      </c>
    </row>
    <row r="3897" spans="1:8">
      <c r="A3897" t="s">
        <v>4091</v>
      </c>
      <c r="B3897" t="s">
        <v>104</v>
      </c>
      <c r="C3897" s="2">
        <v>45674</v>
      </c>
      <c r="D3897" s="3">
        <v>0.82655092592592594</v>
      </c>
      <c r="E3897" t="s">
        <v>194</v>
      </c>
      <c r="F3897">
        <v>0</v>
      </c>
      <c r="G3897" t="s">
        <v>189</v>
      </c>
    </row>
    <row r="3898" spans="1:8">
      <c r="A3898" t="s">
        <v>4092</v>
      </c>
      <c r="B3898" t="s">
        <v>116</v>
      </c>
      <c r="C3898" s="2">
        <v>45810</v>
      </c>
      <c r="D3898" s="3">
        <v>0.47531250000000003</v>
      </c>
      <c r="E3898" t="s">
        <v>33</v>
      </c>
      <c r="F3898">
        <v>6000</v>
      </c>
      <c r="G3898" t="s">
        <v>189</v>
      </c>
    </row>
    <row r="3899" spans="1:8">
      <c r="A3899" t="s">
        <v>4093</v>
      </c>
      <c r="B3899" t="s">
        <v>115</v>
      </c>
      <c r="C3899" s="2">
        <v>46077</v>
      </c>
      <c r="D3899" s="3">
        <v>0.36896990740740743</v>
      </c>
      <c r="E3899" t="s">
        <v>33</v>
      </c>
      <c r="F3899">
        <v>6000</v>
      </c>
      <c r="G3899" t="s">
        <v>189</v>
      </c>
    </row>
    <row r="3900" spans="1:8">
      <c r="A3900" t="s">
        <v>4094</v>
      </c>
      <c r="B3900" t="s">
        <v>111</v>
      </c>
      <c r="C3900" s="2">
        <v>45921</v>
      </c>
      <c r="D3900" s="3">
        <v>0.39104166666666668</v>
      </c>
      <c r="E3900" t="s">
        <v>211</v>
      </c>
      <c r="F3900">
        <v>0</v>
      </c>
      <c r="G3900" t="s">
        <v>189</v>
      </c>
    </row>
    <row r="3901" spans="1:8">
      <c r="A3901" t="s">
        <v>4095</v>
      </c>
      <c r="B3901" t="s">
        <v>129</v>
      </c>
      <c r="C3901" s="2">
        <v>46104</v>
      </c>
      <c r="D3901" s="3">
        <v>0.8449768518518519</v>
      </c>
      <c r="E3901" t="s">
        <v>33</v>
      </c>
      <c r="F3901">
        <v>4000</v>
      </c>
      <c r="G3901" t="s">
        <v>189</v>
      </c>
    </row>
    <row r="3902" spans="1:8">
      <c r="A3902" t="s">
        <v>4096</v>
      </c>
      <c r="B3902" t="s">
        <v>127</v>
      </c>
      <c r="C3902" s="2">
        <v>45952</v>
      </c>
      <c r="D3902" s="3">
        <v>0.3442824074074074</v>
      </c>
      <c r="E3902" t="s">
        <v>33</v>
      </c>
      <c r="F3902">
        <v>4000</v>
      </c>
      <c r="G3902" t="s">
        <v>214</v>
      </c>
      <c r="H3902" t="s">
        <v>1215</v>
      </c>
    </row>
    <row r="3903" spans="1:8">
      <c r="A3903" t="s">
        <v>4097</v>
      </c>
      <c r="B3903" t="s">
        <v>151</v>
      </c>
      <c r="C3903" s="2">
        <v>45995</v>
      </c>
      <c r="D3903" s="3">
        <v>0.5196412037037037</v>
      </c>
      <c r="E3903" t="s">
        <v>33</v>
      </c>
      <c r="F3903">
        <v>500</v>
      </c>
      <c r="G3903" t="s">
        <v>189</v>
      </c>
    </row>
    <row r="3904" spans="1:8">
      <c r="A3904" t="s">
        <v>4098</v>
      </c>
      <c r="B3904" t="s">
        <v>125</v>
      </c>
      <c r="C3904" s="2">
        <v>45825</v>
      </c>
      <c r="D3904" s="3">
        <v>0.9545717592592593</v>
      </c>
      <c r="E3904" t="s">
        <v>33</v>
      </c>
      <c r="F3904">
        <v>6000</v>
      </c>
      <c r="G3904" t="s">
        <v>189</v>
      </c>
    </row>
    <row r="3905" spans="1:8">
      <c r="A3905" t="s">
        <v>4099</v>
      </c>
      <c r="B3905" t="s">
        <v>128</v>
      </c>
      <c r="C3905" s="2">
        <v>45936</v>
      </c>
      <c r="D3905" s="3">
        <v>0.87395833333333328</v>
      </c>
      <c r="E3905" t="s">
        <v>194</v>
      </c>
      <c r="F3905">
        <v>0</v>
      </c>
      <c r="G3905" t="s">
        <v>189</v>
      </c>
    </row>
    <row r="3906" spans="1:8">
      <c r="A3906" t="s">
        <v>4100</v>
      </c>
      <c r="B3906" t="s">
        <v>112</v>
      </c>
      <c r="C3906" s="2">
        <v>46095</v>
      </c>
      <c r="D3906" s="3">
        <v>0.81869212962962967</v>
      </c>
      <c r="E3906" t="s">
        <v>261</v>
      </c>
      <c r="F3906">
        <v>5000</v>
      </c>
      <c r="G3906" t="s">
        <v>189</v>
      </c>
    </row>
    <row r="3907" spans="1:8">
      <c r="A3907" t="s">
        <v>4101</v>
      </c>
      <c r="B3907" t="s">
        <v>122</v>
      </c>
      <c r="C3907" s="2">
        <v>45756</v>
      </c>
      <c r="D3907" s="3">
        <v>0.85445601851851849</v>
      </c>
      <c r="E3907" t="s">
        <v>33</v>
      </c>
      <c r="F3907">
        <v>2500</v>
      </c>
      <c r="G3907" t="s">
        <v>189</v>
      </c>
    </row>
    <row r="3908" spans="1:8">
      <c r="A3908" t="s">
        <v>4102</v>
      </c>
      <c r="B3908" t="s">
        <v>151</v>
      </c>
      <c r="C3908" s="2">
        <v>46193</v>
      </c>
      <c r="D3908" s="3">
        <v>0.33527777777777779</v>
      </c>
      <c r="E3908" t="s">
        <v>33</v>
      </c>
      <c r="F3908">
        <v>8000</v>
      </c>
      <c r="G3908" t="s">
        <v>189</v>
      </c>
    </row>
    <row r="3909" spans="1:8">
      <c r="A3909" t="s">
        <v>4103</v>
      </c>
      <c r="B3909" t="s">
        <v>96</v>
      </c>
      <c r="C3909" s="2">
        <v>46178</v>
      </c>
      <c r="D3909" s="3">
        <v>0.92637731481481478</v>
      </c>
      <c r="E3909" t="s">
        <v>33</v>
      </c>
      <c r="F3909">
        <v>2500</v>
      </c>
      <c r="G3909" t="s">
        <v>189</v>
      </c>
    </row>
    <row r="3910" spans="1:8">
      <c r="A3910" t="s">
        <v>4104</v>
      </c>
      <c r="B3910" t="s">
        <v>159</v>
      </c>
      <c r="C3910" s="2">
        <v>46069</v>
      </c>
      <c r="D3910" s="3">
        <v>0.77322916666666663</v>
      </c>
      <c r="E3910" t="s">
        <v>33</v>
      </c>
      <c r="F3910">
        <v>8000</v>
      </c>
      <c r="G3910" t="s">
        <v>189</v>
      </c>
    </row>
    <row r="3911" spans="1:8">
      <c r="A3911" t="s">
        <v>4105</v>
      </c>
      <c r="B3911" t="s">
        <v>155</v>
      </c>
      <c r="C3911" s="2">
        <v>45922</v>
      </c>
      <c r="D3911" s="3">
        <v>0.64356481481481487</v>
      </c>
      <c r="E3911" t="s">
        <v>33</v>
      </c>
      <c r="F3911">
        <v>10000</v>
      </c>
      <c r="G3911" t="s">
        <v>189</v>
      </c>
    </row>
    <row r="3912" spans="1:8">
      <c r="A3912" t="s">
        <v>4106</v>
      </c>
      <c r="B3912" t="s">
        <v>136</v>
      </c>
      <c r="C3912" s="2">
        <v>45710</v>
      </c>
      <c r="D3912" s="3">
        <v>0.26156249999999998</v>
      </c>
      <c r="E3912" t="s">
        <v>33</v>
      </c>
      <c r="F3912">
        <v>1000</v>
      </c>
      <c r="G3912" t="s">
        <v>189</v>
      </c>
    </row>
    <row r="3913" spans="1:8">
      <c r="A3913" t="s">
        <v>4107</v>
      </c>
      <c r="B3913" t="s">
        <v>178</v>
      </c>
      <c r="C3913" s="2">
        <v>45878</v>
      </c>
      <c r="D3913" s="3">
        <v>0.80335648148148153</v>
      </c>
      <c r="E3913" t="s">
        <v>261</v>
      </c>
      <c r="F3913">
        <v>20000</v>
      </c>
      <c r="G3913" t="s">
        <v>189</v>
      </c>
    </row>
    <row r="3914" spans="1:8">
      <c r="A3914" t="s">
        <v>4108</v>
      </c>
      <c r="B3914" t="s">
        <v>138</v>
      </c>
      <c r="C3914" s="2">
        <v>45763</v>
      </c>
      <c r="D3914" s="3">
        <v>0.52144675925925921</v>
      </c>
      <c r="E3914" t="s">
        <v>33</v>
      </c>
      <c r="F3914">
        <v>4000</v>
      </c>
      <c r="G3914" t="s">
        <v>189</v>
      </c>
    </row>
    <row r="3915" spans="1:8">
      <c r="A3915" t="s">
        <v>4109</v>
      </c>
      <c r="B3915" t="s">
        <v>7</v>
      </c>
      <c r="C3915" s="2">
        <v>46004</v>
      </c>
      <c r="D3915" s="3">
        <v>0.2823148148148148</v>
      </c>
      <c r="E3915" t="s">
        <v>33</v>
      </c>
      <c r="F3915">
        <v>500</v>
      </c>
      <c r="G3915" t="s">
        <v>189</v>
      </c>
    </row>
    <row r="3916" spans="1:8">
      <c r="A3916" t="s">
        <v>4110</v>
      </c>
      <c r="B3916" t="s">
        <v>130</v>
      </c>
      <c r="C3916" s="2">
        <v>46161</v>
      </c>
      <c r="D3916" s="3">
        <v>0.7615277777777778</v>
      </c>
      <c r="E3916" t="s">
        <v>211</v>
      </c>
      <c r="F3916">
        <v>0</v>
      </c>
      <c r="G3916" t="s">
        <v>189</v>
      </c>
    </row>
    <row r="3917" spans="1:8">
      <c r="A3917" t="s">
        <v>4111</v>
      </c>
      <c r="B3917" t="s">
        <v>107</v>
      </c>
      <c r="C3917" s="2">
        <v>45948</v>
      </c>
      <c r="D3917" s="3">
        <v>0.76642361111111112</v>
      </c>
      <c r="E3917" t="s">
        <v>211</v>
      </c>
      <c r="F3917">
        <v>0</v>
      </c>
      <c r="G3917" t="s">
        <v>214</v>
      </c>
      <c r="H3917" t="s">
        <v>1080</v>
      </c>
    </row>
    <row r="3918" spans="1:8">
      <c r="A3918" t="s">
        <v>4112</v>
      </c>
      <c r="B3918" t="s">
        <v>147</v>
      </c>
      <c r="C3918" s="2">
        <v>45993</v>
      </c>
      <c r="D3918" s="3">
        <v>8.2835648148148144E-2</v>
      </c>
      <c r="E3918" t="s">
        <v>33</v>
      </c>
      <c r="F3918">
        <v>500</v>
      </c>
      <c r="G3918" t="s">
        <v>189</v>
      </c>
    </row>
    <row r="3919" spans="1:8">
      <c r="A3919" t="s">
        <v>4113</v>
      </c>
      <c r="B3919" t="s">
        <v>133</v>
      </c>
      <c r="C3919" s="2">
        <v>46076</v>
      </c>
      <c r="D3919" s="3">
        <v>0.858912037037037</v>
      </c>
      <c r="E3919" t="s">
        <v>211</v>
      </c>
      <c r="F3919">
        <v>0</v>
      </c>
      <c r="G3919" t="s">
        <v>189</v>
      </c>
    </row>
    <row r="3920" spans="1:8">
      <c r="A3920" t="s">
        <v>4114</v>
      </c>
      <c r="B3920" t="s">
        <v>120</v>
      </c>
      <c r="C3920" s="2">
        <v>45704</v>
      </c>
      <c r="D3920" s="3">
        <v>0.32346064814814812</v>
      </c>
      <c r="E3920" t="s">
        <v>211</v>
      </c>
      <c r="F3920">
        <v>0</v>
      </c>
      <c r="G3920" t="s">
        <v>189</v>
      </c>
    </row>
    <row r="3921" spans="1:8">
      <c r="A3921" t="s">
        <v>4115</v>
      </c>
      <c r="B3921" t="s">
        <v>152</v>
      </c>
      <c r="C3921" s="2">
        <v>46103</v>
      </c>
      <c r="D3921" s="3">
        <v>0.24564814814814809</v>
      </c>
      <c r="E3921" t="s">
        <v>33</v>
      </c>
      <c r="F3921">
        <v>1500</v>
      </c>
      <c r="G3921" t="s">
        <v>189</v>
      </c>
    </row>
    <row r="3922" spans="1:8">
      <c r="A3922" t="s">
        <v>4116</v>
      </c>
      <c r="B3922" t="s">
        <v>138</v>
      </c>
      <c r="C3922" s="2">
        <v>45785</v>
      </c>
      <c r="D3922" s="3">
        <v>0.46034722222222219</v>
      </c>
      <c r="E3922" t="s">
        <v>33</v>
      </c>
      <c r="F3922">
        <v>500</v>
      </c>
      <c r="G3922" t="s">
        <v>214</v>
      </c>
      <c r="H3922" t="s">
        <v>1215</v>
      </c>
    </row>
    <row r="3923" spans="1:8">
      <c r="A3923" t="s">
        <v>4117</v>
      </c>
      <c r="B3923" t="s">
        <v>149</v>
      </c>
      <c r="C3923" s="2">
        <v>45989</v>
      </c>
      <c r="D3923" s="3">
        <v>0.85517361111111112</v>
      </c>
      <c r="E3923" t="s">
        <v>194</v>
      </c>
      <c r="F3923">
        <v>0</v>
      </c>
      <c r="G3923" t="s">
        <v>189</v>
      </c>
    </row>
    <row r="3924" spans="1:8">
      <c r="A3924" t="s">
        <v>4118</v>
      </c>
      <c r="B3924" t="s">
        <v>119</v>
      </c>
      <c r="C3924" s="2">
        <v>46184</v>
      </c>
      <c r="D3924" s="3">
        <v>0.96157407407407403</v>
      </c>
      <c r="E3924" t="s">
        <v>33</v>
      </c>
      <c r="F3924">
        <v>2000</v>
      </c>
      <c r="G3924" t="s">
        <v>189</v>
      </c>
    </row>
    <row r="3925" spans="1:8">
      <c r="A3925" t="s">
        <v>4119</v>
      </c>
      <c r="B3925" t="s">
        <v>117</v>
      </c>
      <c r="C3925" s="2">
        <v>45908</v>
      </c>
      <c r="D3925" s="3">
        <v>0.81035879629629626</v>
      </c>
      <c r="E3925" t="s">
        <v>33</v>
      </c>
      <c r="F3925">
        <v>500</v>
      </c>
      <c r="G3925" t="s">
        <v>189</v>
      </c>
    </row>
    <row r="3926" spans="1:8">
      <c r="A3926" t="s">
        <v>4120</v>
      </c>
      <c r="B3926" t="s">
        <v>106</v>
      </c>
      <c r="C3926" s="2">
        <v>45988</v>
      </c>
      <c r="D3926" s="3">
        <v>0.67640046296296297</v>
      </c>
      <c r="E3926" t="s">
        <v>194</v>
      </c>
      <c r="F3926">
        <v>0</v>
      </c>
      <c r="G3926" t="s">
        <v>189</v>
      </c>
    </row>
    <row r="3927" spans="1:8">
      <c r="A3927" t="s">
        <v>4121</v>
      </c>
      <c r="B3927" t="s">
        <v>179</v>
      </c>
      <c r="C3927" s="2">
        <v>45739</v>
      </c>
      <c r="D3927" s="3">
        <v>0.83990740740740744</v>
      </c>
      <c r="E3927" t="s">
        <v>33</v>
      </c>
      <c r="F3927">
        <v>4000</v>
      </c>
      <c r="G3927" t="s">
        <v>189</v>
      </c>
    </row>
    <row r="3928" spans="1:8">
      <c r="A3928" t="s">
        <v>4122</v>
      </c>
      <c r="B3928" t="s">
        <v>87</v>
      </c>
      <c r="C3928" s="2">
        <v>45871</v>
      </c>
      <c r="D3928" s="3">
        <v>1.297453703703704E-2</v>
      </c>
      <c r="E3928" t="s">
        <v>211</v>
      </c>
      <c r="F3928">
        <v>0</v>
      </c>
      <c r="G3928" t="s">
        <v>189</v>
      </c>
    </row>
    <row r="3929" spans="1:8">
      <c r="A3929" t="s">
        <v>4123</v>
      </c>
      <c r="B3929" t="s">
        <v>98</v>
      </c>
      <c r="C3929" s="2">
        <v>46159</v>
      </c>
      <c r="D3929" s="3">
        <v>0.64819444444444441</v>
      </c>
      <c r="E3929" t="s">
        <v>194</v>
      </c>
      <c r="F3929">
        <v>0</v>
      </c>
      <c r="G3929" t="s">
        <v>189</v>
      </c>
    </row>
    <row r="3930" spans="1:8">
      <c r="A3930" t="s">
        <v>4124</v>
      </c>
      <c r="B3930" t="s">
        <v>108</v>
      </c>
      <c r="C3930" s="2">
        <v>46054</v>
      </c>
      <c r="D3930" s="3">
        <v>0.50628472222222221</v>
      </c>
      <c r="E3930" t="s">
        <v>211</v>
      </c>
      <c r="F3930">
        <v>0</v>
      </c>
      <c r="G3930" t="s">
        <v>189</v>
      </c>
    </row>
    <row r="3931" spans="1:8">
      <c r="A3931" t="s">
        <v>4125</v>
      </c>
      <c r="B3931" t="s">
        <v>108</v>
      </c>
      <c r="C3931" s="2">
        <v>45917</v>
      </c>
      <c r="D3931" s="3">
        <v>0.47098379629629628</v>
      </c>
      <c r="E3931" t="s">
        <v>33</v>
      </c>
      <c r="F3931">
        <v>2500</v>
      </c>
      <c r="G3931" t="s">
        <v>189</v>
      </c>
    </row>
    <row r="3932" spans="1:8">
      <c r="A3932" t="s">
        <v>4126</v>
      </c>
      <c r="B3932" t="s">
        <v>180</v>
      </c>
      <c r="C3932" s="2">
        <v>46044</v>
      </c>
      <c r="D3932" s="3">
        <v>0.78142361111111114</v>
      </c>
      <c r="E3932" t="s">
        <v>33</v>
      </c>
      <c r="F3932">
        <v>6000</v>
      </c>
      <c r="G3932" t="s">
        <v>189</v>
      </c>
    </row>
    <row r="3933" spans="1:8">
      <c r="A3933" t="s">
        <v>4127</v>
      </c>
      <c r="B3933" t="s">
        <v>99</v>
      </c>
      <c r="C3933" s="2">
        <v>45858</v>
      </c>
      <c r="D3933" s="3">
        <v>0.39494212962962971</v>
      </c>
      <c r="E3933" t="s">
        <v>33</v>
      </c>
      <c r="F3933">
        <v>5000</v>
      </c>
      <c r="G3933" t="s">
        <v>189</v>
      </c>
    </row>
    <row r="3934" spans="1:8">
      <c r="A3934" t="s">
        <v>4128</v>
      </c>
      <c r="B3934" t="s">
        <v>176</v>
      </c>
      <c r="C3934" s="2">
        <v>45706</v>
      </c>
      <c r="D3934" s="3">
        <v>0.63533564814814814</v>
      </c>
      <c r="E3934" t="s">
        <v>33</v>
      </c>
      <c r="F3934">
        <v>5000</v>
      </c>
      <c r="G3934" t="s">
        <v>189</v>
      </c>
    </row>
    <row r="3935" spans="1:8">
      <c r="A3935" t="s">
        <v>4129</v>
      </c>
      <c r="B3935" t="s">
        <v>126</v>
      </c>
      <c r="C3935" s="2">
        <v>46130</v>
      </c>
      <c r="D3935" s="3">
        <v>0.64387731481481481</v>
      </c>
      <c r="E3935" t="s">
        <v>33</v>
      </c>
      <c r="F3935">
        <v>1500</v>
      </c>
      <c r="G3935" t="s">
        <v>189</v>
      </c>
    </row>
    <row r="3936" spans="1:8">
      <c r="A3936" t="s">
        <v>4130</v>
      </c>
      <c r="B3936" t="s">
        <v>131</v>
      </c>
      <c r="C3936" s="2">
        <v>46113</v>
      </c>
      <c r="D3936" s="3">
        <v>0.69724537037037038</v>
      </c>
      <c r="E3936" t="s">
        <v>33</v>
      </c>
      <c r="F3936">
        <v>6000</v>
      </c>
      <c r="G3936" t="s">
        <v>189</v>
      </c>
    </row>
    <row r="3937" spans="1:8">
      <c r="A3937" t="s">
        <v>4131</v>
      </c>
      <c r="B3937" t="s">
        <v>158</v>
      </c>
      <c r="C3937" s="2">
        <v>46158</v>
      </c>
      <c r="D3937" s="3">
        <v>0.80335648148148153</v>
      </c>
      <c r="E3937" t="s">
        <v>33</v>
      </c>
      <c r="F3937">
        <v>3000</v>
      </c>
      <c r="G3937" t="s">
        <v>189</v>
      </c>
    </row>
    <row r="3938" spans="1:8">
      <c r="A3938" t="s">
        <v>4132</v>
      </c>
      <c r="B3938" t="s">
        <v>168</v>
      </c>
      <c r="C3938" s="2">
        <v>45951</v>
      </c>
      <c r="D3938" s="3">
        <v>0.72144675925925927</v>
      </c>
      <c r="E3938" t="s">
        <v>33</v>
      </c>
      <c r="F3938">
        <v>3000</v>
      </c>
      <c r="G3938" t="s">
        <v>189</v>
      </c>
    </row>
    <row r="3939" spans="1:8">
      <c r="A3939" t="s">
        <v>4133</v>
      </c>
      <c r="B3939" t="s">
        <v>126</v>
      </c>
      <c r="C3939" s="2">
        <v>45852</v>
      </c>
      <c r="D3939" s="3">
        <v>0.64571759259259254</v>
      </c>
      <c r="E3939" t="s">
        <v>33</v>
      </c>
      <c r="F3939">
        <v>500</v>
      </c>
      <c r="G3939" t="s">
        <v>214</v>
      </c>
      <c r="H3939" t="s">
        <v>1215</v>
      </c>
    </row>
    <row r="3940" spans="1:8">
      <c r="A3940" t="s">
        <v>4134</v>
      </c>
      <c r="B3940" t="s">
        <v>141</v>
      </c>
      <c r="C3940" s="2">
        <v>46056</v>
      </c>
      <c r="D3940" s="3">
        <v>0.64965277777777775</v>
      </c>
      <c r="E3940" t="s">
        <v>33</v>
      </c>
      <c r="F3940">
        <v>2500</v>
      </c>
      <c r="G3940" t="s">
        <v>189</v>
      </c>
    </row>
    <row r="3941" spans="1:8">
      <c r="A3941" t="s">
        <v>4135</v>
      </c>
      <c r="B3941" t="s">
        <v>74</v>
      </c>
      <c r="C3941" s="2">
        <v>46149</v>
      </c>
      <c r="D3941" s="3">
        <v>0.59866898148148151</v>
      </c>
      <c r="E3941" t="s">
        <v>33</v>
      </c>
      <c r="F3941">
        <v>5000</v>
      </c>
      <c r="G3941" t="s">
        <v>189</v>
      </c>
    </row>
    <row r="3942" spans="1:8">
      <c r="A3942" t="s">
        <v>4136</v>
      </c>
      <c r="B3942" t="s">
        <v>119</v>
      </c>
      <c r="C3942" s="2">
        <v>45748</v>
      </c>
      <c r="D3942" s="3">
        <v>0.28368055555555549</v>
      </c>
      <c r="E3942" t="s">
        <v>194</v>
      </c>
      <c r="F3942">
        <v>0</v>
      </c>
      <c r="G3942" t="s">
        <v>189</v>
      </c>
    </row>
    <row r="3943" spans="1:8">
      <c r="A3943" t="s">
        <v>4137</v>
      </c>
      <c r="B3943" t="s">
        <v>107</v>
      </c>
      <c r="C3943" s="2">
        <v>45718</v>
      </c>
      <c r="D3943" s="3">
        <v>0.71099537037037042</v>
      </c>
      <c r="E3943" t="s">
        <v>33</v>
      </c>
      <c r="F3943">
        <v>500</v>
      </c>
      <c r="G3943" t="s">
        <v>189</v>
      </c>
    </row>
    <row r="3944" spans="1:8">
      <c r="A3944" t="s">
        <v>4138</v>
      </c>
      <c r="B3944" t="s">
        <v>116</v>
      </c>
      <c r="C3944" s="2">
        <v>45692</v>
      </c>
      <c r="D3944" s="3">
        <v>0.80792824074074077</v>
      </c>
      <c r="E3944" t="s">
        <v>33</v>
      </c>
      <c r="F3944">
        <v>6000</v>
      </c>
      <c r="G3944" t="s">
        <v>189</v>
      </c>
    </row>
    <row r="3945" spans="1:8">
      <c r="A3945" t="s">
        <v>4139</v>
      </c>
      <c r="B3945" t="s">
        <v>176</v>
      </c>
      <c r="C3945" s="2">
        <v>45955</v>
      </c>
      <c r="D3945" s="3">
        <v>0.76475694444444442</v>
      </c>
      <c r="E3945" t="s">
        <v>33</v>
      </c>
      <c r="F3945">
        <v>3000</v>
      </c>
      <c r="G3945" t="s">
        <v>189</v>
      </c>
    </row>
    <row r="3946" spans="1:8">
      <c r="A3946" t="s">
        <v>4140</v>
      </c>
      <c r="B3946" t="s">
        <v>135</v>
      </c>
      <c r="C3946" s="2">
        <v>46032</v>
      </c>
      <c r="D3946" s="3">
        <v>0.38331018518518523</v>
      </c>
      <c r="E3946" t="s">
        <v>33</v>
      </c>
      <c r="F3946">
        <v>10000</v>
      </c>
      <c r="G3946" t="s">
        <v>189</v>
      </c>
    </row>
    <row r="3947" spans="1:8">
      <c r="A3947" t="s">
        <v>4141</v>
      </c>
      <c r="B3947" t="s">
        <v>133</v>
      </c>
      <c r="C3947" s="2">
        <v>46098</v>
      </c>
      <c r="D3947" s="3">
        <v>0.98660879629629628</v>
      </c>
      <c r="E3947" t="s">
        <v>211</v>
      </c>
      <c r="F3947">
        <v>0</v>
      </c>
      <c r="G3947" t="s">
        <v>189</v>
      </c>
    </row>
    <row r="3948" spans="1:8">
      <c r="A3948" t="s">
        <v>4142</v>
      </c>
      <c r="B3948" t="s">
        <v>71</v>
      </c>
      <c r="C3948" s="2">
        <v>45695</v>
      </c>
      <c r="D3948" s="3">
        <v>0.41798611111111111</v>
      </c>
      <c r="E3948" t="s">
        <v>261</v>
      </c>
      <c r="F3948">
        <v>20000</v>
      </c>
      <c r="G3948" t="s">
        <v>189</v>
      </c>
    </row>
    <row r="3949" spans="1:8">
      <c r="A3949" t="s">
        <v>4143</v>
      </c>
      <c r="B3949" t="s">
        <v>83</v>
      </c>
      <c r="C3949" s="2">
        <v>45909</v>
      </c>
      <c r="D3949" s="3">
        <v>0.81791666666666663</v>
      </c>
      <c r="E3949" t="s">
        <v>33</v>
      </c>
      <c r="F3949">
        <v>4000</v>
      </c>
      <c r="G3949" t="s">
        <v>189</v>
      </c>
    </row>
    <row r="3950" spans="1:8">
      <c r="A3950" t="s">
        <v>4144</v>
      </c>
      <c r="B3950" t="s">
        <v>157</v>
      </c>
      <c r="C3950" s="2">
        <v>46171</v>
      </c>
      <c r="D3950" s="3">
        <v>0.69959490740740737</v>
      </c>
      <c r="E3950" t="s">
        <v>194</v>
      </c>
      <c r="F3950">
        <v>0</v>
      </c>
      <c r="G3950" t="s">
        <v>214</v>
      </c>
      <c r="H3950" t="s">
        <v>1103</v>
      </c>
    </row>
    <row r="3951" spans="1:8">
      <c r="A3951" t="s">
        <v>4145</v>
      </c>
      <c r="B3951" t="s">
        <v>151</v>
      </c>
      <c r="C3951" s="2">
        <v>45762</v>
      </c>
      <c r="D3951" s="3">
        <v>0.7642592592592593</v>
      </c>
      <c r="E3951" t="s">
        <v>33</v>
      </c>
      <c r="F3951">
        <v>5000</v>
      </c>
      <c r="G3951" t="s">
        <v>189</v>
      </c>
    </row>
    <row r="3952" spans="1:8">
      <c r="A3952" t="s">
        <v>4146</v>
      </c>
      <c r="B3952" t="s">
        <v>116</v>
      </c>
      <c r="C3952" s="2">
        <v>46069</v>
      </c>
      <c r="D3952" s="3">
        <v>0.59706018518518522</v>
      </c>
      <c r="E3952" t="s">
        <v>33</v>
      </c>
      <c r="F3952">
        <v>5000</v>
      </c>
      <c r="G3952" t="s">
        <v>189</v>
      </c>
    </row>
    <row r="3953" spans="1:8">
      <c r="A3953" t="s">
        <v>4147</v>
      </c>
      <c r="B3953" t="s">
        <v>89</v>
      </c>
      <c r="C3953" s="2">
        <v>46180</v>
      </c>
      <c r="D3953" s="3">
        <v>0.7371064814814815</v>
      </c>
      <c r="E3953" t="s">
        <v>33</v>
      </c>
      <c r="F3953">
        <v>10000</v>
      </c>
      <c r="G3953" t="s">
        <v>189</v>
      </c>
    </row>
    <row r="3954" spans="1:8">
      <c r="A3954" t="s">
        <v>4148</v>
      </c>
      <c r="B3954" t="s">
        <v>173</v>
      </c>
      <c r="C3954" s="2">
        <v>46130</v>
      </c>
      <c r="D3954" s="3">
        <v>0.76834490740740746</v>
      </c>
      <c r="E3954" t="s">
        <v>33</v>
      </c>
      <c r="F3954">
        <v>4000</v>
      </c>
      <c r="G3954" t="s">
        <v>189</v>
      </c>
    </row>
    <row r="3955" spans="1:8">
      <c r="A3955" t="s">
        <v>4149</v>
      </c>
      <c r="B3955" t="s">
        <v>98</v>
      </c>
      <c r="C3955" s="2">
        <v>45674</v>
      </c>
      <c r="D3955" s="3">
        <v>0.78134259259259264</v>
      </c>
      <c r="E3955" t="s">
        <v>33</v>
      </c>
      <c r="F3955">
        <v>3000</v>
      </c>
      <c r="G3955" t="s">
        <v>214</v>
      </c>
      <c r="H3955" t="s">
        <v>1080</v>
      </c>
    </row>
    <row r="3956" spans="1:8">
      <c r="A3956" t="s">
        <v>4150</v>
      </c>
      <c r="B3956" t="s">
        <v>128</v>
      </c>
      <c r="C3956" s="2">
        <v>45675</v>
      </c>
      <c r="D3956" s="3">
        <v>0.69379629629629624</v>
      </c>
      <c r="E3956" t="s">
        <v>33</v>
      </c>
      <c r="F3956">
        <v>1500</v>
      </c>
      <c r="G3956" t="s">
        <v>189</v>
      </c>
    </row>
    <row r="3957" spans="1:8">
      <c r="A3957" t="s">
        <v>4151</v>
      </c>
      <c r="B3957" t="s">
        <v>169</v>
      </c>
      <c r="C3957" s="2">
        <v>45895</v>
      </c>
      <c r="D3957" s="3">
        <v>8.0555555555555554E-3</v>
      </c>
      <c r="E3957" t="s">
        <v>33</v>
      </c>
      <c r="F3957">
        <v>5000</v>
      </c>
      <c r="G3957" t="s">
        <v>189</v>
      </c>
    </row>
    <row r="3958" spans="1:8">
      <c r="A3958" t="s">
        <v>4152</v>
      </c>
      <c r="B3958" t="s">
        <v>117</v>
      </c>
      <c r="C3958" s="2">
        <v>45675</v>
      </c>
      <c r="D3958" s="3">
        <v>0.53715277777777781</v>
      </c>
      <c r="E3958" t="s">
        <v>33</v>
      </c>
      <c r="F3958">
        <v>8000</v>
      </c>
      <c r="G3958" t="s">
        <v>189</v>
      </c>
    </row>
    <row r="3959" spans="1:8">
      <c r="A3959" t="s">
        <v>4153</v>
      </c>
      <c r="B3959" t="s">
        <v>102</v>
      </c>
      <c r="C3959" s="2">
        <v>45817</v>
      </c>
      <c r="D3959" s="3">
        <v>0.2106712962962963</v>
      </c>
      <c r="E3959" t="s">
        <v>33</v>
      </c>
      <c r="F3959">
        <v>1000</v>
      </c>
      <c r="G3959" t="s">
        <v>189</v>
      </c>
    </row>
    <row r="3960" spans="1:8">
      <c r="A3960" t="s">
        <v>4154</v>
      </c>
      <c r="B3960" t="s">
        <v>129</v>
      </c>
      <c r="C3960" s="2">
        <v>45691</v>
      </c>
      <c r="D3960" s="3">
        <v>0.47185185185185191</v>
      </c>
      <c r="E3960" t="s">
        <v>211</v>
      </c>
      <c r="F3960">
        <v>0</v>
      </c>
      <c r="G3960" t="s">
        <v>189</v>
      </c>
    </row>
    <row r="3961" spans="1:8">
      <c r="A3961" t="s">
        <v>4155</v>
      </c>
      <c r="B3961" t="s">
        <v>156</v>
      </c>
      <c r="C3961" s="2">
        <v>45750</v>
      </c>
      <c r="D3961" s="3">
        <v>0.44915509259259262</v>
      </c>
      <c r="E3961" t="s">
        <v>33</v>
      </c>
      <c r="F3961">
        <v>1500</v>
      </c>
      <c r="G3961" t="s">
        <v>189</v>
      </c>
    </row>
    <row r="3962" spans="1:8">
      <c r="A3962" t="s">
        <v>4156</v>
      </c>
      <c r="B3962" t="s">
        <v>119</v>
      </c>
      <c r="C3962" s="2">
        <v>45967</v>
      </c>
      <c r="D3962" s="3">
        <v>0.79180555555555554</v>
      </c>
      <c r="E3962" t="s">
        <v>33</v>
      </c>
      <c r="F3962">
        <v>2500</v>
      </c>
      <c r="G3962" t="s">
        <v>189</v>
      </c>
    </row>
    <row r="3963" spans="1:8">
      <c r="A3963" t="s">
        <v>4157</v>
      </c>
      <c r="B3963" t="s">
        <v>74</v>
      </c>
      <c r="C3963" s="2">
        <v>45828</v>
      </c>
      <c r="D3963" s="3">
        <v>0.88530092592592591</v>
      </c>
      <c r="E3963" t="s">
        <v>33</v>
      </c>
      <c r="F3963">
        <v>10000</v>
      </c>
      <c r="G3963" t="s">
        <v>189</v>
      </c>
    </row>
    <row r="3964" spans="1:8">
      <c r="A3964" t="s">
        <v>4158</v>
      </c>
      <c r="B3964" t="s">
        <v>126</v>
      </c>
      <c r="C3964" s="2">
        <v>45742</v>
      </c>
      <c r="D3964" s="3">
        <v>0.69980324074074074</v>
      </c>
      <c r="E3964" t="s">
        <v>33</v>
      </c>
      <c r="F3964">
        <v>4000</v>
      </c>
      <c r="G3964" t="s">
        <v>189</v>
      </c>
    </row>
    <row r="3965" spans="1:8">
      <c r="A3965" t="s">
        <v>4159</v>
      </c>
      <c r="B3965" t="s">
        <v>144</v>
      </c>
      <c r="C3965" s="2">
        <v>46148</v>
      </c>
      <c r="D3965" s="3">
        <v>0.46741898148148148</v>
      </c>
      <c r="E3965" t="s">
        <v>261</v>
      </c>
      <c r="F3965">
        <v>5000</v>
      </c>
      <c r="G3965" t="s">
        <v>189</v>
      </c>
    </row>
    <row r="3966" spans="1:8">
      <c r="A3966" t="s">
        <v>4160</v>
      </c>
      <c r="B3966" t="s">
        <v>167</v>
      </c>
      <c r="C3966" s="2">
        <v>45850</v>
      </c>
      <c r="D3966" s="3">
        <v>1.5648148148148151E-2</v>
      </c>
      <c r="E3966" t="s">
        <v>33</v>
      </c>
      <c r="F3966">
        <v>2500</v>
      </c>
      <c r="G3966" t="s">
        <v>189</v>
      </c>
    </row>
    <row r="3967" spans="1:8">
      <c r="A3967" t="s">
        <v>4161</v>
      </c>
      <c r="B3967" t="s">
        <v>134</v>
      </c>
      <c r="C3967" s="2">
        <v>45983</v>
      </c>
      <c r="D3967" s="3">
        <v>0.67039351851851847</v>
      </c>
      <c r="E3967" t="s">
        <v>33</v>
      </c>
      <c r="F3967">
        <v>8000</v>
      </c>
      <c r="G3967" t="s">
        <v>189</v>
      </c>
    </row>
    <row r="3968" spans="1:8">
      <c r="A3968" t="s">
        <v>4162</v>
      </c>
      <c r="B3968" t="s">
        <v>180</v>
      </c>
      <c r="C3968" s="2">
        <v>46031</v>
      </c>
      <c r="D3968" s="3">
        <v>0.73896990740740742</v>
      </c>
      <c r="E3968" t="s">
        <v>33</v>
      </c>
      <c r="F3968">
        <v>8000</v>
      </c>
      <c r="G3968" t="s">
        <v>189</v>
      </c>
    </row>
    <row r="3969" spans="1:8">
      <c r="A3969" t="s">
        <v>4163</v>
      </c>
      <c r="B3969" t="s">
        <v>160</v>
      </c>
      <c r="C3969" s="2">
        <v>45717</v>
      </c>
      <c r="D3969" s="3">
        <v>0.81480324074074073</v>
      </c>
      <c r="E3969" t="s">
        <v>33</v>
      </c>
      <c r="F3969">
        <v>10000</v>
      </c>
      <c r="G3969" t="s">
        <v>189</v>
      </c>
    </row>
    <row r="3970" spans="1:8">
      <c r="A3970" t="s">
        <v>4164</v>
      </c>
      <c r="B3970" t="s">
        <v>85</v>
      </c>
      <c r="C3970" s="2">
        <v>45832</v>
      </c>
      <c r="D3970" s="3">
        <v>0.94125000000000003</v>
      </c>
      <c r="E3970" t="s">
        <v>33</v>
      </c>
      <c r="F3970">
        <v>6000</v>
      </c>
      <c r="G3970" t="s">
        <v>189</v>
      </c>
    </row>
    <row r="3971" spans="1:8">
      <c r="A3971" t="s">
        <v>4165</v>
      </c>
      <c r="B3971" t="s">
        <v>92</v>
      </c>
      <c r="C3971" s="2">
        <v>46043</v>
      </c>
      <c r="D3971" s="3">
        <v>0.65878472222222217</v>
      </c>
      <c r="E3971" t="s">
        <v>33</v>
      </c>
      <c r="F3971">
        <v>6000</v>
      </c>
      <c r="G3971" t="s">
        <v>189</v>
      </c>
    </row>
    <row r="3972" spans="1:8">
      <c r="A3972" t="s">
        <v>4166</v>
      </c>
      <c r="B3972" t="s">
        <v>90</v>
      </c>
      <c r="C3972" s="2">
        <v>45883</v>
      </c>
      <c r="D3972" s="3">
        <v>0.49208333333333332</v>
      </c>
      <c r="E3972" t="s">
        <v>33</v>
      </c>
      <c r="F3972">
        <v>500</v>
      </c>
      <c r="G3972" t="s">
        <v>189</v>
      </c>
    </row>
    <row r="3973" spans="1:8">
      <c r="A3973" t="s">
        <v>4167</v>
      </c>
      <c r="B3973" t="s">
        <v>106</v>
      </c>
      <c r="C3973" s="2">
        <v>46203</v>
      </c>
      <c r="D3973" s="3">
        <v>0.2200810185185185</v>
      </c>
      <c r="E3973" t="s">
        <v>33</v>
      </c>
      <c r="F3973">
        <v>2500</v>
      </c>
      <c r="G3973" t="s">
        <v>189</v>
      </c>
    </row>
    <row r="3974" spans="1:8">
      <c r="A3974" t="s">
        <v>4168</v>
      </c>
      <c r="B3974" t="s">
        <v>158</v>
      </c>
      <c r="C3974" s="2">
        <v>45835</v>
      </c>
      <c r="D3974" s="3">
        <v>0.46534722222222219</v>
      </c>
      <c r="E3974" t="s">
        <v>33</v>
      </c>
      <c r="F3974">
        <v>3000</v>
      </c>
      <c r="G3974" t="s">
        <v>189</v>
      </c>
    </row>
    <row r="3975" spans="1:8">
      <c r="A3975" t="s">
        <v>4169</v>
      </c>
      <c r="B3975" t="s">
        <v>176</v>
      </c>
      <c r="C3975" s="2">
        <v>45905</v>
      </c>
      <c r="D3975" s="3">
        <v>0.95420138888888884</v>
      </c>
      <c r="E3975" t="s">
        <v>194</v>
      </c>
      <c r="F3975">
        <v>0</v>
      </c>
      <c r="G3975" t="s">
        <v>189</v>
      </c>
    </row>
    <row r="3976" spans="1:8">
      <c r="A3976" t="s">
        <v>4170</v>
      </c>
      <c r="B3976" t="s">
        <v>91</v>
      </c>
      <c r="C3976" s="2">
        <v>45835</v>
      </c>
      <c r="D3976" s="3">
        <v>0.22232638888888889</v>
      </c>
      <c r="E3976" t="s">
        <v>33</v>
      </c>
      <c r="F3976">
        <v>2000</v>
      </c>
      <c r="G3976" t="s">
        <v>189</v>
      </c>
    </row>
    <row r="3977" spans="1:8">
      <c r="A3977" t="s">
        <v>4171</v>
      </c>
      <c r="B3977" t="s">
        <v>89</v>
      </c>
      <c r="C3977" s="2">
        <v>45960</v>
      </c>
      <c r="D3977" s="3">
        <v>0.75361111111111112</v>
      </c>
      <c r="E3977" t="s">
        <v>33</v>
      </c>
      <c r="F3977">
        <v>3000</v>
      </c>
      <c r="G3977" t="s">
        <v>189</v>
      </c>
    </row>
    <row r="3978" spans="1:8">
      <c r="A3978" t="s">
        <v>4172</v>
      </c>
      <c r="B3978" t="s">
        <v>126</v>
      </c>
      <c r="C3978" s="2">
        <v>46029</v>
      </c>
      <c r="D3978" s="3">
        <v>0.33546296296296302</v>
      </c>
      <c r="E3978" t="s">
        <v>33</v>
      </c>
      <c r="F3978">
        <v>500</v>
      </c>
      <c r="G3978" t="s">
        <v>189</v>
      </c>
    </row>
    <row r="3979" spans="1:8">
      <c r="A3979" t="s">
        <v>4173</v>
      </c>
      <c r="B3979" t="s">
        <v>120</v>
      </c>
      <c r="C3979" s="2">
        <v>45961</v>
      </c>
      <c r="D3979" s="3">
        <v>1.983796296296296E-2</v>
      </c>
      <c r="E3979" t="s">
        <v>33</v>
      </c>
      <c r="F3979">
        <v>1000</v>
      </c>
      <c r="G3979" t="s">
        <v>189</v>
      </c>
    </row>
    <row r="3980" spans="1:8">
      <c r="A3980" t="s">
        <v>4174</v>
      </c>
      <c r="B3980" t="s">
        <v>159</v>
      </c>
      <c r="C3980" s="2">
        <v>46075</v>
      </c>
      <c r="D3980" s="3">
        <v>0.56619212962962961</v>
      </c>
      <c r="E3980" t="s">
        <v>33</v>
      </c>
      <c r="F3980">
        <v>3000</v>
      </c>
      <c r="G3980" t="s">
        <v>189</v>
      </c>
    </row>
    <row r="3981" spans="1:8">
      <c r="A3981" t="s">
        <v>4175</v>
      </c>
      <c r="B3981" t="s">
        <v>133</v>
      </c>
      <c r="C3981" s="2">
        <v>46100</v>
      </c>
      <c r="D3981" s="3">
        <v>0.41063657407407411</v>
      </c>
      <c r="E3981" t="s">
        <v>33</v>
      </c>
      <c r="F3981">
        <v>2500</v>
      </c>
      <c r="G3981" t="s">
        <v>189</v>
      </c>
    </row>
    <row r="3982" spans="1:8">
      <c r="A3982" t="s">
        <v>4176</v>
      </c>
      <c r="B3982" t="s">
        <v>152</v>
      </c>
      <c r="C3982" s="2">
        <v>45846</v>
      </c>
      <c r="D3982" s="3">
        <v>0.71260416666666671</v>
      </c>
      <c r="E3982" t="s">
        <v>33</v>
      </c>
      <c r="F3982">
        <v>8000</v>
      </c>
      <c r="G3982" t="s">
        <v>189</v>
      </c>
    </row>
    <row r="3983" spans="1:8">
      <c r="A3983" t="s">
        <v>4177</v>
      </c>
      <c r="B3983" t="s">
        <v>157</v>
      </c>
      <c r="C3983" s="2">
        <v>45931</v>
      </c>
      <c r="D3983" s="3">
        <v>0.50238425925925922</v>
      </c>
      <c r="E3983" t="s">
        <v>33</v>
      </c>
      <c r="F3983">
        <v>1000</v>
      </c>
      <c r="G3983" t="s">
        <v>189</v>
      </c>
    </row>
    <row r="3984" spans="1:8">
      <c r="A3984" t="s">
        <v>4178</v>
      </c>
      <c r="B3984" t="s">
        <v>174</v>
      </c>
      <c r="C3984" s="2">
        <v>45763</v>
      </c>
      <c r="D3984" s="3">
        <v>8.8171296296296303E-2</v>
      </c>
      <c r="E3984" t="s">
        <v>33</v>
      </c>
      <c r="F3984">
        <v>4000</v>
      </c>
      <c r="G3984" t="s">
        <v>214</v>
      </c>
      <c r="H3984" t="s">
        <v>1094</v>
      </c>
    </row>
    <row r="3985" spans="1:7">
      <c r="A3985" t="s">
        <v>4179</v>
      </c>
      <c r="B3985" t="s">
        <v>169</v>
      </c>
      <c r="C3985" s="2">
        <v>45753</v>
      </c>
      <c r="D3985" s="3">
        <v>8.1805555555555562E-2</v>
      </c>
      <c r="E3985" t="s">
        <v>211</v>
      </c>
      <c r="F3985">
        <v>0</v>
      </c>
      <c r="G3985" t="s">
        <v>189</v>
      </c>
    </row>
    <row r="3986" spans="1:7">
      <c r="A3986" t="s">
        <v>4180</v>
      </c>
      <c r="B3986" t="s">
        <v>174</v>
      </c>
      <c r="C3986" s="2">
        <v>46197</v>
      </c>
      <c r="D3986" s="3">
        <v>0.71576388888888887</v>
      </c>
      <c r="E3986" t="s">
        <v>33</v>
      </c>
      <c r="F3986">
        <v>1000</v>
      </c>
      <c r="G3986" t="s">
        <v>189</v>
      </c>
    </row>
    <row r="3987" spans="1:7">
      <c r="A3987" t="s">
        <v>4181</v>
      </c>
      <c r="B3987" t="s">
        <v>98</v>
      </c>
      <c r="C3987" s="2">
        <v>46085</v>
      </c>
      <c r="D3987" s="3">
        <v>0.83273148148148146</v>
      </c>
      <c r="E3987" t="s">
        <v>33</v>
      </c>
      <c r="F3987">
        <v>1000</v>
      </c>
      <c r="G3987" t="s">
        <v>189</v>
      </c>
    </row>
    <row r="3988" spans="1:7">
      <c r="A3988" t="s">
        <v>4182</v>
      </c>
      <c r="B3988" t="s">
        <v>144</v>
      </c>
      <c r="C3988" s="2">
        <v>46022</v>
      </c>
      <c r="D3988" s="3">
        <v>0.89247685185185188</v>
      </c>
      <c r="E3988" t="s">
        <v>33</v>
      </c>
      <c r="F3988">
        <v>4000</v>
      </c>
      <c r="G3988" t="s">
        <v>189</v>
      </c>
    </row>
    <row r="3989" spans="1:7">
      <c r="A3989" t="s">
        <v>4183</v>
      </c>
      <c r="B3989" t="s">
        <v>153</v>
      </c>
      <c r="C3989" s="2">
        <v>46048</v>
      </c>
      <c r="D3989" s="3">
        <v>0.91774305555555558</v>
      </c>
      <c r="E3989" t="s">
        <v>33</v>
      </c>
      <c r="F3989">
        <v>2500</v>
      </c>
      <c r="G3989" t="s">
        <v>189</v>
      </c>
    </row>
    <row r="3990" spans="1:7">
      <c r="A3990" t="s">
        <v>4184</v>
      </c>
      <c r="B3990" t="s">
        <v>171</v>
      </c>
      <c r="C3990" s="2">
        <v>45746</v>
      </c>
      <c r="D3990" s="3">
        <v>0.75025462962962963</v>
      </c>
      <c r="E3990" t="s">
        <v>33</v>
      </c>
      <c r="F3990">
        <v>1500</v>
      </c>
      <c r="G3990" t="s">
        <v>189</v>
      </c>
    </row>
    <row r="3991" spans="1:7">
      <c r="A3991" t="s">
        <v>4185</v>
      </c>
      <c r="B3991" t="s">
        <v>162</v>
      </c>
      <c r="C3991" s="2">
        <v>46018</v>
      </c>
      <c r="D3991" s="3">
        <v>0.65842592592592597</v>
      </c>
      <c r="E3991" t="s">
        <v>33</v>
      </c>
      <c r="F3991">
        <v>5000</v>
      </c>
      <c r="G3991" t="s">
        <v>189</v>
      </c>
    </row>
    <row r="3992" spans="1:7">
      <c r="A3992" t="s">
        <v>4186</v>
      </c>
      <c r="B3992" t="s">
        <v>106</v>
      </c>
      <c r="C3992" s="2">
        <v>45819</v>
      </c>
      <c r="D3992" s="3">
        <v>0.29353009259259261</v>
      </c>
      <c r="E3992" t="s">
        <v>33</v>
      </c>
      <c r="F3992">
        <v>2500</v>
      </c>
      <c r="G3992" t="s">
        <v>189</v>
      </c>
    </row>
    <row r="3993" spans="1:7">
      <c r="A3993" t="s">
        <v>4187</v>
      </c>
      <c r="B3993" t="s">
        <v>159</v>
      </c>
      <c r="C3993" s="2">
        <v>46163</v>
      </c>
      <c r="D3993" s="3">
        <v>0.76170138888888894</v>
      </c>
      <c r="E3993" t="s">
        <v>33</v>
      </c>
      <c r="F3993">
        <v>5000</v>
      </c>
      <c r="G3993" t="s">
        <v>189</v>
      </c>
    </row>
    <row r="3994" spans="1:7">
      <c r="A3994" t="s">
        <v>4188</v>
      </c>
      <c r="B3994" t="s">
        <v>98</v>
      </c>
      <c r="C3994" s="2">
        <v>46016</v>
      </c>
      <c r="D3994" s="3">
        <v>0.26471064814814821</v>
      </c>
      <c r="E3994" t="s">
        <v>211</v>
      </c>
      <c r="F3994">
        <v>0</v>
      </c>
      <c r="G3994" t="s">
        <v>189</v>
      </c>
    </row>
    <row r="3995" spans="1:7">
      <c r="A3995" t="s">
        <v>4189</v>
      </c>
      <c r="B3995" t="s">
        <v>123</v>
      </c>
      <c r="C3995" s="2">
        <v>46182</v>
      </c>
      <c r="D3995" s="3">
        <v>0.86922453703703706</v>
      </c>
      <c r="E3995" t="s">
        <v>33</v>
      </c>
      <c r="F3995">
        <v>1500</v>
      </c>
      <c r="G3995" t="s">
        <v>189</v>
      </c>
    </row>
    <row r="3996" spans="1:7">
      <c r="A3996" t="s">
        <v>4190</v>
      </c>
      <c r="B3996" t="s">
        <v>147</v>
      </c>
      <c r="C3996" s="2">
        <v>46067</v>
      </c>
      <c r="D3996" s="3">
        <v>5.8356481481481481E-2</v>
      </c>
      <c r="E3996" t="s">
        <v>33</v>
      </c>
      <c r="F3996">
        <v>500</v>
      </c>
      <c r="G3996" t="s">
        <v>189</v>
      </c>
    </row>
    <row r="3997" spans="1:7">
      <c r="A3997" t="s">
        <v>4191</v>
      </c>
      <c r="B3997" t="s">
        <v>103</v>
      </c>
      <c r="C3997" s="2">
        <v>45926</v>
      </c>
      <c r="D3997" s="3">
        <v>7.6643518518518514E-2</v>
      </c>
      <c r="E3997" t="s">
        <v>194</v>
      </c>
      <c r="F3997">
        <v>0</v>
      </c>
      <c r="G3997" t="s">
        <v>189</v>
      </c>
    </row>
    <row r="3998" spans="1:7">
      <c r="A3998" t="s">
        <v>4192</v>
      </c>
      <c r="B3998" t="s">
        <v>114</v>
      </c>
      <c r="C3998" s="2">
        <v>46119</v>
      </c>
      <c r="D3998" s="3">
        <v>0.93453703703703705</v>
      </c>
      <c r="E3998" t="s">
        <v>261</v>
      </c>
      <c r="F3998">
        <v>5000</v>
      </c>
      <c r="G3998" t="s">
        <v>189</v>
      </c>
    </row>
    <row r="3999" spans="1:7">
      <c r="A3999" t="s">
        <v>4193</v>
      </c>
      <c r="B3999" t="s">
        <v>155</v>
      </c>
      <c r="C3999" s="2">
        <v>45681</v>
      </c>
      <c r="D3999" s="3">
        <v>0.42060185185185178</v>
      </c>
      <c r="E3999" t="s">
        <v>33</v>
      </c>
      <c r="F3999">
        <v>8000</v>
      </c>
      <c r="G3999" t="s">
        <v>189</v>
      </c>
    </row>
    <row r="4000" spans="1:7">
      <c r="A4000" t="s">
        <v>4194</v>
      </c>
      <c r="B4000" t="s">
        <v>136</v>
      </c>
      <c r="C4000" s="2">
        <v>46059</v>
      </c>
      <c r="D4000" s="3">
        <v>0.92792824074074076</v>
      </c>
      <c r="E4000" t="s">
        <v>33</v>
      </c>
      <c r="F4000">
        <v>4000</v>
      </c>
      <c r="G4000" t="s">
        <v>189</v>
      </c>
    </row>
    <row r="4001" spans="1:8">
      <c r="A4001" t="s">
        <v>4195</v>
      </c>
      <c r="B4001" t="s">
        <v>126</v>
      </c>
      <c r="C4001" s="2">
        <v>46099</v>
      </c>
      <c r="D4001" s="3">
        <v>0.80175925925925928</v>
      </c>
      <c r="E4001" t="s">
        <v>33</v>
      </c>
      <c r="F4001">
        <v>6000</v>
      </c>
      <c r="G4001" t="s">
        <v>189</v>
      </c>
    </row>
    <row r="4002" spans="1:8">
      <c r="A4002" t="s">
        <v>4196</v>
      </c>
      <c r="B4002" t="s">
        <v>146</v>
      </c>
      <c r="C4002" s="2">
        <v>46111</v>
      </c>
      <c r="D4002" s="3">
        <v>0.76692129629629635</v>
      </c>
      <c r="E4002" t="s">
        <v>33</v>
      </c>
      <c r="F4002">
        <v>8000</v>
      </c>
      <c r="G4002" t="s">
        <v>189</v>
      </c>
    </row>
    <row r="4003" spans="1:8">
      <c r="A4003" t="s">
        <v>4197</v>
      </c>
      <c r="B4003" t="s">
        <v>111</v>
      </c>
      <c r="C4003" s="2">
        <v>45733</v>
      </c>
      <c r="D4003" s="3">
        <v>0.4042013888888889</v>
      </c>
      <c r="E4003" t="s">
        <v>33</v>
      </c>
      <c r="F4003">
        <v>1500</v>
      </c>
      <c r="G4003" t="s">
        <v>189</v>
      </c>
    </row>
    <row r="4004" spans="1:8">
      <c r="A4004" t="s">
        <v>4198</v>
      </c>
      <c r="B4004" t="s">
        <v>96</v>
      </c>
      <c r="C4004" s="2">
        <v>45681</v>
      </c>
      <c r="D4004" s="3">
        <v>0.83809027777777778</v>
      </c>
      <c r="E4004" t="s">
        <v>194</v>
      </c>
      <c r="F4004">
        <v>0</v>
      </c>
      <c r="G4004" t="s">
        <v>189</v>
      </c>
    </row>
    <row r="4005" spans="1:8">
      <c r="A4005" t="s">
        <v>4199</v>
      </c>
      <c r="B4005" t="s">
        <v>129</v>
      </c>
      <c r="C4005" s="2">
        <v>45667</v>
      </c>
      <c r="D4005" s="3">
        <v>0.89644675925925921</v>
      </c>
      <c r="E4005" t="s">
        <v>33</v>
      </c>
      <c r="F4005">
        <v>10000</v>
      </c>
      <c r="G4005" t="s">
        <v>189</v>
      </c>
    </row>
    <row r="4006" spans="1:8">
      <c r="A4006" t="s">
        <v>4200</v>
      </c>
      <c r="B4006" t="s">
        <v>87</v>
      </c>
      <c r="C4006" s="2">
        <v>45673</v>
      </c>
      <c r="D4006" s="3">
        <v>0.37584490740740739</v>
      </c>
      <c r="E4006" t="s">
        <v>33</v>
      </c>
      <c r="F4006">
        <v>2500</v>
      </c>
      <c r="G4006" t="s">
        <v>189</v>
      </c>
    </row>
    <row r="4007" spans="1:8">
      <c r="A4007" t="s">
        <v>4201</v>
      </c>
      <c r="B4007" t="s">
        <v>147</v>
      </c>
      <c r="C4007" s="2">
        <v>45988</v>
      </c>
      <c r="D4007" s="3">
        <v>0.7744212962962963</v>
      </c>
      <c r="E4007" t="s">
        <v>261</v>
      </c>
      <c r="F4007">
        <v>15000</v>
      </c>
      <c r="G4007" t="s">
        <v>189</v>
      </c>
    </row>
    <row r="4008" spans="1:8">
      <c r="A4008" t="s">
        <v>4202</v>
      </c>
      <c r="B4008" t="s">
        <v>85</v>
      </c>
      <c r="C4008" s="2">
        <v>45782</v>
      </c>
      <c r="D4008" s="3">
        <v>0.45250000000000001</v>
      </c>
      <c r="E4008" t="s">
        <v>194</v>
      </c>
      <c r="F4008">
        <v>0</v>
      </c>
      <c r="G4008" t="s">
        <v>214</v>
      </c>
      <c r="H4008" t="s">
        <v>1215</v>
      </c>
    </row>
    <row r="4009" spans="1:8">
      <c r="A4009" t="s">
        <v>4203</v>
      </c>
      <c r="B4009" t="s">
        <v>120</v>
      </c>
      <c r="C4009" s="2">
        <v>46109</v>
      </c>
      <c r="D4009" s="3">
        <v>0.30251157407407409</v>
      </c>
      <c r="E4009" t="s">
        <v>33</v>
      </c>
      <c r="F4009">
        <v>1000</v>
      </c>
      <c r="G4009" t="s">
        <v>214</v>
      </c>
      <c r="H4009" t="s">
        <v>1094</v>
      </c>
    </row>
    <row r="4010" spans="1:8">
      <c r="A4010" t="s">
        <v>4204</v>
      </c>
      <c r="B4010" t="s">
        <v>141</v>
      </c>
      <c r="C4010" s="2">
        <v>45878</v>
      </c>
      <c r="D4010" s="3">
        <v>0.74486111111111108</v>
      </c>
      <c r="E4010" t="s">
        <v>33</v>
      </c>
      <c r="F4010">
        <v>2000</v>
      </c>
      <c r="G4010" t="s">
        <v>189</v>
      </c>
    </row>
    <row r="4011" spans="1:8">
      <c r="A4011" t="s">
        <v>4205</v>
      </c>
      <c r="B4011" t="s">
        <v>174</v>
      </c>
      <c r="C4011" s="2">
        <v>46061</v>
      </c>
      <c r="D4011" s="3">
        <v>0.66082175925925923</v>
      </c>
      <c r="E4011" t="s">
        <v>33</v>
      </c>
      <c r="F4011">
        <v>6000</v>
      </c>
      <c r="G4011" t="s">
        <v>189</v>
      </c>
    </row>
    <row r="4012" spans="1:8">
      <c r="A4012" t="s">
        <v>4206</v>
      </c>
      <c r="B4012" t="s">
        <v>132</v>
      </c>
      <c r="C4012" s="2">
        <v>46199</v>
      </c>
      <c r="D4012" s="3">
        <v>0.76866898148148144</v>
      </c>
      <c r="E4012" t="s">
        <v>194</v>
      </c>
      <c r="F4012">
        <v>0</v>
      </c>
      <c r="G4012" t="s">
        <v>189</v>
      </c>
    </row>
    <row r="4013" spans="1:8">
      <c r="A4013" t="s">
        <v>4207</v>
      </c>
      <c r="B4013" t="s">
        <v>165</v>
      </c>
      <c r="C4013" s="2">
        <v>45810</v>
      </c>
      <c r="D4013" s="3">
        <v>0.71554398148148146</v>
      </c>
      <c r="E4013" t="s">
        <v>194</v>
      </c>
      <c r="F4013">
        <v>0</v>
      </c>
      <c r="G4013" t="s">
        <v>189</v>
      </c>
    </row>
    <row r="4014" spans="1:8">
      <c r="A4014" t="s">
        <v>4208</v>
      </c>
      <c r="B4014" t="s">
        <v>149</v>
      </c>
      <c r="C4014" s="2">
        <v>45848</v>
      </c>
      <c r="D4014" s="3">
        <v>0.84065972222222218</v>
      </c>
      <c r="E4014" t="s">
        <v>211</v>
      </c>
      <c r="F4014">
        <v>0</v>
      </c>
      <c r="G4014" t="s">
        <v>189</v>
      </c>
    </row>
    <row r="4015" spans="1:8">
      <c r="A4015" t="s">
        <v>4209</v>
      </c>
      <c r="B4015" t="s">
        <v>7</v>
      </c>
      <c r="C4015" s="2">
        <v>45771</v>
      </c>
      <c r="D4015" s="3">
        <v>0.67309027777777775</v>
      </c>
      <c r="E4015" t="s">
        <v>33</v>
      </c>
      <c r="F4015">
        <v>500</v>
      </c>
      <c r="G4015" t="s">
        <v>189</v>
      </c>
    </row>
    <row r="4016" spans="1:8">
      <c r="A4016" t="s">
        <v>4210</v>
      </c>
      <c r="B4016" t="s">
        <v>146</v>
      </c>
      <c r="C4016" s="2">
        <v>46184</v>
      </c>
      <c r="D4016" s="3">
        <v>0.52414351851851848</v>
      </c>
      <c r="E4016" t="s">
        <v>33</v>
      </c>
      <c r="F4016">
        <v>4000</v>
      </c>
      <c r="G4016" t="s">
        <v>189</v>
      </c>
    </row>
    <row r="4017" spans="1:8">
      <c r="A4017" t="s">
        <v>4211</v>
      </c>
      <c r="B4017" t="s">
        <v>133</v>
      </c>
      <c r="C4017" s="2">
        <v>46165</v>
      </c>
      <c r="D4017" s="3">
        <v>0.69403935185185184</v>
      </c>
      <c r="E4017" t="s">
        <v>33</v>
      </c>
      <c r="F4017">
        <v>6000</v>
      </c>
      <c r="G4017" t="s">
        <v>189</v>
      </c>
    </row>
    <row r="4018" spans="1:8">
      <c r="A4018" t="s">
        <v>4212</v>
      </c>
      <c r="B4018" t="s">
        <v>115</v>
      </c>
      <c r="C4018" s="2">
        <v>45945</v>
      </c>
      <c r="D4018" s="3">
        <v>0.74555555555555553</v>
      </c>
      <c r="E4018" t="s">
        <v>33</v>
      </c>
      <c r="F4018">
        <v>1500</v>
      </c>
      <c r="G4018" t="s">
        <v>189</v>
      </c>
    </row>
    <row r="4019" spans="1:8">
      <c r="A4019" t="s">
        <v>4213</v>
      </c>
      <c r="B4019" t="s">
        <v>126</v>
      </c>
      <c r="C4019" s="2">
        <v>45863</v>
      </c>
      <c r="D4019" s="3">
        <v>0.27106481481481481</v>
      </c>
      <c r="E4019" t="s">
        <v>211</v>
      </c>
      <c r="F4019">
        <v>0</v>
      </c>
      <c r="G4019" t="s">
        <v>189</v>
      </c>
    </row>
    <row r="4020" spans="1:8">
      <c r="A4020" t="s">
        <v>4214</v>
      </c>
      <c r="B4020" t="s">
        <v>171</v>
      </c>
      <c r="C4020" s="2">
        <v>45995</v>
      </c>
      <c r="D4020" s="3">
        <v>0.71596064814814819</v>
      </c>
      <c r="E4020" t="s">
        <v>33</v>
      </c>
      <c r="F4020">
        <v>8000</v>
      </c>
      <c r="G4020" t="s">
        <v>189</v>
      </c>
    </row>
    <row r="4021" spans="1:8">
      <c r="A4021" t="s">
        <v>4215</v>
      </c>
      <c r="B4021" t="s">
        <v>149</v>
      </c>
      <c r="C4021" s="2">
        <v>46126</v>
      </c>
      <c r="D4021" s="3">
        <v>0.92063657407407407</v>
      </c>
      <c r="E4021" t="s">
        <v>33</v>
      </c>
      <c r="F4021">
        <v>10000</v>
      </c>
      <c r="G4021" t="s">
        <v>189</v>
      </c>
    </row>
    <row r="4022" spans="1:8">
      <c r="A4022" t="s">
        <v>4216</v>
      </c>
      <c r="B4022" t="s">
        <v>148</v>
      </c>
      <c r="C4022" s="2">
        <v>46053</v>
      </c>
      <c r="D4022" s="3">
        <v>0.79108796296296291</v>
      </c>
      <c r="E4022" t="s">
        <v>33</v>
      </c>
      <c r="F4022">
        <v>3000</v>
      </c>
      <c r="G4022" t="s">
        <v>189</v>
      </c>
    </row>
    <row r="4023" spans="1:8">
      <c r="A4023" t="s">
        <v>4217</v>
      </c>
      <c r="B4023" t="s">
        <v>176</v>
      </c>
      <c r="C4023" s="2">
        <v>45778</v>
      </c>
      <c r="D4023" s="3">
        <v>0.81910879629629629</v>
      </c>
      <c r="E4023" t="s">
        <v>33</v>
      </c>
      <c r="F4023">
        <v>3000</v>
      </c>
      <c r="G4023" t="s">
        <v>189</v>
      </c>
    </row>
    <row r="4024" spans="1:8">
      <c r="A4024" t="s">
        <v>4218</v>
      </c>
      <c r="B4024" t="s">
        <v>159</v>
      </c>
      <c r="C4024" s="2">
        <v>46074</v>
      </c>
      <c r="D4024" s="3">
        <v>0.55560185185185185</v>
      </c>
      <c r="E4024" t="s">
        <v>194</v>
      </c>
      <c r="F4024">
        <v>0</v>
      </c>
      <c r="G4024" t="s">
        <v>189</v>
      </c>
    </row>
    <row r="4025" spans="1:8">
      <c r="A4025" t="s">
        <v>4219</v>
      </c>
      <c r="B4025" t="s">
        <v>136</v>
      </c>
      <c r="C4025" s="2">
        <v>45976</v>
      </c>
      <c r="D4025" s="3">
        <v>0.86070601851851847</v>
      </c>
      <c r="E4025" t="s">
        <v>33</v>
      </c>
      <c r="F4025">
        <v>8000</v>
      </c>
      <c r="G4025" t="s">
        <v>189</v>
      </c>
    </row>
    <row r="4026" spans="1:8">
      <c r="A4026" t="s">
        <v>4220</v>
      </c>
      <c r="B4026" t="s">
        <v>173</v>
      </c>
      <c r="C4026" s="2">
        <v>45666</v>
      </c>
      <c r="D4026" s="3">
        <v>0.87749999999999995</v>
      </c>
      <c r="E4026" t="s">
        <v>261</v>
      </c>
      <c r="F4026">
        <v>5000</v>
      </c>
      <c r="G4026" t="s">
        <v>189</v>
      </c>
    </row>
    <row r="4027" spans="1:8">
      <c r="A4027" t="s">
        <v>4221</v>
      </c>
      <c r="B4027" t="s">
        <v>103</v>
      </c>
      <c r="C4027" s="2">
        <v>45720</v>
      </c>
      <c r="D4027" s="3">
        <v>0.80960648148148151</v>
      </c>
      <c r="E4027" t="s">
        <v>33</v>
      </c>
      <c r="F4027">
        <v>500</v>
      </c>
      <c r="G4027" t="s">
        <v>189</v>
      </c>
    </row>
    <row r="4028" spans="1:8">
      <c r="A4028" t="s">
        <v>4222</v>
      </c>
      <c r="B4028" t="s">
        <v>175</v>
      </c>
      <c r="C4028" s="2">
        <v>45993</v>
      </c>
      <c r="D4028" s="3">
        <v>0.73726851851851849</v>
      </c>
      <c r="E4028" t="s">
        <v>33</v>
      </c>
      <c r="F4028">
        <v>2500</v>
      </c>
      <c r="G4028" t="s">
        <v>189</v>
      </c>
    </row>
    <row r="4029" spans="1:8">
      <c r="A4029" t="s">
        <v>4223</v>
      </c>
      <c r="B4029" t="s">
        <v>148</v>
      </c>
      <c r="C4029" s="2">
        <v>45945</v>
      </c>
      <c r="D4029" s="3">
        <v>0.82693287037037033</v>
      </c>
      <c r="E4029" t="s">
        <v>33</v>
      </c>
      <c r="F4029">
        <v>10000</v>
      </c>
      <c r="G4029" t="s">
        <v>189</v>
      </c>
    </row>
    <row r="4030" spans="1:8">
      <c r="A4030" t="s">
        <v>4224</v>
      </c>
      <c r="B4030" t="s">
        <v>142</v>
      </c>
      <c r="C4030" s="2">
        <v>46048</v>
      </c>
      <c r="D4030" s="3">
        <v>0.58583333333333332</v>
      </c>
      <c r="E4030" t="s">
        <v>33</v>
      </c>
      <c r="F4030">
        <v>2500</v>
      </c>
      <c r="G4030" t="s">
        <v>189</v>
      </c>
    </row>
    <row r="4031" spans="1:8">
      <c r="A4031" t="s">
        <v>4225</v>
      </c>
      <c r="B4031" t="s">
        <v>169</v>
      </c>
      <c r="C4031" s="2">
        <v>45708</v>
      </c>
      <c r="D4031" s="3">
        <v>0.95254629629629628</v>
      </c>
      <c r="E4031" t="s">
        <v>211</v>
      </c>
      <c r="F4031">
        <v>0</v>
      </c>
      <c r="G4031" t="s">
        <v>214</v>
      </c>
      <c r="H4031" t="s">
        <v>42</v>
      </c>
    </row>
    <row r="4032" spans="1:8">
      <c r="A4032" t="s">
        <v>4226</v>
      </c>
      <c r="B4032" t="s">
        <v>71</v>
      </c>
      <c r="C4032" s="2">
        <v>45866</v>
      </c>
      <c r="D4032" s="3">
        <v>0.34693287037037029</v>
      </c>
      <c r="E4032" t="s">
        <v>33</v>
      </c>
      <c r="F4032">
        <v>3000</v>
      </c>
      <c r="G4032" t="s">
        <v>189</v>
      </c>
    </row>
    <row r="4033" spans="1:8">
      <c r="A4033" t="s">
        <v>4227</v>
      </c>
      <c r="B4033" t="s">
        <v>137</v>
      </c>
      <c r="C4033" s="2">
        <v>45905</v>
      </c>
      <c r="D4033" s="3">
        <v>0.5809375</v>
      </c>
      <c r="E4033" t="s">
        <v>33</v>
      </c>
      <c r="F4033">
        <v>5000</v>
      </c>
      <c r="G4033" t="s">
        <v>189</v>
      </c>
    </row>
    <row r="4034" spans="1:8">
      <c r="A4034" t="s">
        <v>4228</v>
      </c>
      <c r="B4034" t="s">
        <v>125</v>
      </c>
      <c r="C4034" s="2">
        <v>45992</v>
      </c>
      <c r="D4034" s="3">
        <v>0.43537037037037041</v>
      </c>
      <c r="E4034" t="s">
        <v>33</v>
      </c>
      <c r="F4034">
        <v>2000</v>
      </c>
      <c r="G4034" t="s">
        <v>189</v>
      </c>
    </row>
    <row r="4035" spans="1:8">
      <c r="A4035" t="s">
        <v>4229</v>
      </c>
      <c r="B4035" t="s">
        <v>131</v>
      </c>
      <c r="C4035" s="2">
        <v>45699</v>
      </c>
      <c r="D4035" s="3">
        <v>0.72744212962962962</v>
      </c>
      <c r="E4035" t="s">
        <v>194</v>
      </c>
      <c r="F4035">
        <v>0</v>
      </c>
      <c r="G4035" t="s">
        <v>189</v>
      </c>
    </row>
    <row r="4036" spans="1:8">
      <c r="A4036" t="s">
        <v>4230</v>
      </c>
      <c r="B4036" t="s">
        <v>132</v>
      </c>
      <c r="C4036" s="2">
        <v>45799</v>
      </c>
      <c r="D4036" s="3">
        <v>0.66921296296296295</v>
      </c>
      <c r="E4036" t="s">
        <v>33</v>
      </c>
      <c r="F4036">
        <v>2000</v>
      </c>
      <c r="G4036" t="s">
        <v>189</v>
      </c>
    </row>
    <row r="4037" spans="1:8">
      <c r="A4037" t="s">
        <v>4231</v>
      </c>
      <c r="B4037" t="s">
        <v>170</v>
      </c>
      <c r="C4037" s="2">
        <v>45964</v>
      </c>
      <c r="D4037" s="3">
        <v>0.71118055555555559</v>
      </c>
      <c r="E4037" t="s">
        <v>33</v>
      </c>
      <c r="F4037">
        <v>1500</v>
      </c>
      <c r="G4037" t="s">
        <v>189</v>
      </c>
    </row>
    <row r="4038" spans="1:8">
      <c r="A4038" t="s">
        <v>4232</v>
      </c>
      <c r="B4038" t="s">
        <v>125</v>
      </c>
      <c r="C4038" s="2">
        <v>46076</v>
      </c>
      <c r="D4038" s="3">
        <v>0.65346064814814819</v>
      </c>
      <c r="E4038" t="s">
        <v>33</v>
      </c>
      <c r="F4038">
        <v>6000</v>
      </c>
      <c r="G4038" t="s">
        <v>189</v>
      </c>
    </row>
    <row r="4039" spans="1:8">
      <c r="A4039" t="s">
        <v>4233</v>
      </c>
      <c r="B4039" t="s">
        <v>79</v>
      </c>
      <c r="C4039" s="2">
        <v>45832</v>
      </c>
      <c r="D4039" s="3">
        <v>0.99787037037037041</v>
      </c>
      <c r="E4039" t="s">
        <v>211</v>
      </c>
      <c r="F4039">
        <v>0</v>
      </c>
      <c r="G4039" t="s">
        <v>214</v>
      </c>
      <c r="H4039" t="s">
        <v>1215</v>
      </c>
    </row>
    <row r="4040" spans="1:8">
      <c r="A4040" t="s">
        <v>4234</v>
      </c>
      <c r="B4040" t="s">
        <v>152</v>
      </c>
      <c r="C4040" s="2">
        <v>45909</v>
      </c>
      <c r="D4040" s="3">
        <v>0.86355324074074069</v>
      </c>
      <c r="E4040" t="s">
        <v>33</v>
      </c>
      <c r="F4040">
        <v>3000</v>
      </c>
      <c r="G4040" t="s">
        <v>189</v>
      </c>
    </row>
    <row r="4041" spans="1:8">
      <c r="A4041" t="s">
        <v>4235</v>
      </c>
      <c r="B4041" t="s">
        <v>89</v>
      </c>
      <c r="C4041" s="2">
        <v>45820</v>
      </c>
      <c r="D4041" s="3">
        <v>0.55990740740740741</v>
      </c>
      <c r="E4041" t="s">
        <v>33</v>
      </c>
      <c r="F4041">
        <v>8000</v>
      </c>
      <c r="G4041" t="s">
        <v>189</v>
      </c>
    </row>
    <row r="4042" spans="1:8">
      <c r="A4042" t="s">
        <v>4236</v>
      </c>
      <c r="B4042" t="s">
        <v>142</v>
      </c>
      <c r="C4042" s="2">
        <v>46182</v>
      </c>
      <c r="D4042" s="3">
        <v>0.44959490740740737</v>
      </c>
      <c r="E4042" t="s">
        <v>33</v>
      </c>
      <c r="F4042">
        <v>6000</v>
      </c>
      <c r="G4042" t="s">
        <v>189</v>
      </c>
    </row>
    <row r="4043" spans="1:8">
      <c r="A4043" t="s">
        <v>4237</v>
      </c>
      <c r="B4043" t="s">
        <v>74</v>
      </c>
      <c r="C4043" s="2">
        <v>46150</v>
      </c>
      <c r="D4043" s="3">
        <v>0.79562500000000003</v>
      </c>
      <c r="E4043" t="s">
        <v>194</v>
      </c>
      <c r="F4043">
        <v>0</v>
      </c>
      <c r="G4043" t="s">
        <v>189</v>
      </c>
    </row>
    <row r="4044" spans="1:8">
      <c r="A4044" t="s">
        <v>4238</v>
      </c>
      <c r="B4044" t="s">
        <v>153</v>
      </c>
      <c r="C4044" s="2">
        <v>45760</v>
      </c>
      <c r="D4044" s="3">
        <v>0.71144675925925926</v>
      </c>
      <c r="E4044" t="s">
        <v>33</v>
      </c>
      <c r="F4044">
        <v>3000</v>
      </c>
      <c r="G4044" t="s">
        <v>189</v>
      </c>
    </row>
    <row r="4045" spans="1:8">
      <c r="A4045" t="s">
        <v>4239</v>
      </c>
      <c r="B4045" t="s">
        <v>154</v>
      </c>
      <c r="C4045" s="2">
        <v>45941</v>
      </c>
      <c r="D4045" s="3">
        <v>0.49327546296296299</v>
      </c>
      <c r="E4045" t="s">
        <v>33</v>
      </c>
      <c r="F4045">
        <v>1500</v>
      </c>
      <c r="G4045" t="s">
        <v>189</v>
      </c>
    </row>
    <row r="4046" spans="1:8">
      <c r="A4046" t="s">
        <v>4240</v>
      </c>
      <c r="B4046" t="s">
        <v>167</v>
      </c>
      <c r="C4046" s="2">
        <v>45760</v>
      </c>
      <c r="D4046" s="3">
        <v>0.59559027777777773</v>
      </c>
      <c r="E4046" t="s">
        <v>33</v>
      </c>
      <c r="F4046">
        <v>6000</v>
      </c>
      <c r="G4046" t="s">
        <v>189</v>
      </c>
    </row>
    <row r="4047" spans="1:8">
      <c r="A4047" t="s">
        <v>4241</v>
      </c>
      <c r="B4047" t="s">
        <v>178</v>
      </c>
      <c r="C4047" s="2">
        <v>45908</v>
      </c>
      <c r="D4047" s="3">
        <v>0.69538194444444446</v>
      </c>
      <c r="E4047" t="s">
        <v>33</v>
      </c>
      <c r="F4047">
        <v>5000</v>
      </c>
      <c r="G4047" t="s">
        <v>189</v>
      </c>
    </row>
    <row r="4048" spans="1:8">
      <c r="A4048" t="s">
        <v>4242</v>
      </c>
      <c r="B4048" t="s">
        <v>137</v>
      </c>
      <c r="C4048" s="2">
        <v>46102</v>
      </c>
      <c r="D4048" s="3">
        <v>0.53425925925925921</v>
      </c>
      <c r="E4048" t="s">
        <v>33</v>
      </c>
      <c r="F4048">
        <v>500</v>
      </c>
      <c r="G4048" t="s">
        <v>189</v>
      </c>
    </row>
    <row r="4049" spans="1:8">
      <c r="A4049" t="s">
        <v>4243</v>
      </c>
      <c r="B4049" t="s">
        <v>127</v>
      </c>
      <c r="C4049" s="2">
        <v>45991</v>
      </c>
      <c r="D4049" s="3">
        <v>0.48560185185185178</v>
      </c>
      <c r="E4049" t="s">
        <v>33</v>
      </c>
      <c r="F4049">
        <v>2000</v>
      </c>
      <c r="G4049" t="s">
        <v>189</v>
      </c>
    </row>
    <row r="4050" spans="1:8">
      <c r="A4050" t="s">
        <v>4244</v>
      </c>
      <c r="B4050" t="s">
        <v>120</v>
      </c>
      <c r="C4050" s="2">
        <v>45885</v>
      </c>
      <c r="D4050" s="3">
        <v>0.97747685185185185</v>
      </c>
      <c r="E4050" t="s">
        <v>33</v>
      </c>
      <c r="F4050">
        <v>5000</v>
      </c>
      <c r="G4050" t="s">
        <v>189</v>
      </c>
    </row>
    <row r="4051" spans="1:8">
      <c r="A4051" t="s">
        <v>4245</v>
      </c>
      <c r="B4051" t="s">
        <v>133</v>
      </c>
      <c r="C4051" s="2">
        <v>45836</v>
      </c>
      <c r="D4051" s="3">
        <v>0.94861111111111107</v>
      </c>
      <c r="E4051" t="s">
        <v>194</v>
      </c>
      <c r="F4051">
        <v>0</v>
      </c>
      <c r="G4051" t="s">
        <v>189</v>
      </c>
    </row>
    <row r="4052" spans="1:8">
      <c r="A4052" t="s">
        <v>4246</v>
      </c>
      <c r="B4052" t="s">
        <v>159</v>
      </c>
      <c r="C4052" s="2">
        <v>45713</v>
      </c>
      <c r="D4052" s="3">
        <v>0.6557291666666667</v>
      </c>
      <c r="E4052" t="s">
        <v>33</v>
      </c>
      <c r="F4052">
        <v>1000</v>
      </c>
      <c r="G4052" t="s">
        <v>189</v>
      </c>
    </row>
    <row r="4053" spans="1:8">
      <c r="A4053" t="s">
        <v>4247</v>
      </c>
      <c r="B4053" t="s">
        <v>127</v>
      </c>
      <c r="C4053" s="2">
        <v>46132</v>
      </c>
      <c r="D4053" s="3">
        <v>0.6275694444444444</v>
      </c>
      <c r="E4053" t="s">
        <v>33</v>
      </c>
      <c r="F4053">
        <v>1000</v>
      </c>
      <c r="G4053" t="s">
        <v>214</v>
      </c>
      <c r="H4053" t="s">
        <v>42</v>
      </c>
    </row>
    <row r="4054" spans="1:8">
      <c r="A4054" t="s">
        <v>4248</v>
      </c>
      <c r="B4054" t="s">
        <v>140</v>
      </c>
      <c r="C4054" s="2">
        <v>46123</v>
      </c>
      <c r="D4054" s="3">
        <v>0.86756944444444439</v>
      </c>
      <c r="E4054" t="s">
        <v>33</v>
      </c>
      <c r="F4054">
        <v>2500</v>
      </c>
      <c r="G4054" t="s">
        <v>189</v>
      </c>
    </row>
    <row r="4055" spans="1:8">
      <c r="A4055" t="s">
        <v>4249</v>
      </c>
      <c r="B4055" t="s">
        <v>85</v>
      </c>
      <c r="C4055" s="2">
        <v>45926</v>
      </c>
      <c r="D4055" s="3">
        <v>0.7709259259259259</v>
      </c>
      <c r="E4055" t="s">
        <v>33</v>
      </c>
      <c r="F4055">
        <v>3000</v>
      </c>
      <c r="G4055" t="s">
        <v>189</v>
      </c>
    </row>
    <row r="4056" spans="1:8">
      <c r="A4056" t="s">
        <v>4250</v>
      </c>
      <c r="B4056" t="s">
        <v>145</v>
      </c>
      <c r="C4056" s="2">
        <v>46002</v>
      </c>
      <c r="D4056" s="3">
        <v>0.58766203703703701</v>
      </c>
      <c r="E4056" t="s">
        <v>33</v>
      </c>
      <c r="F4056">
        <v>10000</v>
      </c>
      <c r="G4056" t="s">
        <v>214</v>
      </c>
      <c r="H4056" t="s">
        <v>1094</v>
      </c>
    </row>
    <row r="4057" spans="1:8">
      <c r="A4057" t="s">
        <v>4251</v>
      </c>
      <c r="B4057" t="s">
        <v>120</v>
      </c>
      <c r="C4057" s="2">
        <v>45755</v>
      </c>
      <c r="D4057" s="3">
        <v>0.5568981481481482</v>
      </c>
      <c r="E4057" t="s">
        <v>33</v>
      </c>
      <c r="F4057">
        <v>5000</v>
      </c>
      <c r="G4057" t="s">
        <v>189</v>
      </c>
    </row>
    <row r="4058" spans="1:8">
      <c r="A4058" t="s">
        <v>4252</v>
      </c>
      <c r="B4058" t="s">
        <v>166</v>
      </c>
      <c r="C4058" s="2">
        <v>45979</v>
      </c>
      <c r="D4058" s="3">
        <v>0.37163194444444442</v>
      </c>
      <c r="E4058" t="s">
        <v>33</v>
      </c>
      <c r="F4058">
        <v>3000</v>
      </c>
      <c r="G4058" t="s">
        <v>189</v>
      </c>
    </row>
    <row r="4059" spans="1:8">
      <c r="A4059" t="s">
        <v>4253</v>
      </c>
      <c r="B4059" t="s">
        <v>74</v>
      </c>
      <c r="C4059" s="2">
        <v>46010</v>
      </c>
      <c r="D4059" s="3">
        <v>0.65160879629629631</v>
      </c>
      <c r="E4059" t="s">
        <v>194</v>
      </c>
      <c r="F4059">
        <v>0</v>
      </c>
      <c r="G4059" t="s">
        <v>189</v>
      </c>
    </row>
    <row r="4060" spans="1:8">
      <c r="A4060" t="s">
        <v>4254</v>
      </c>
      <c r="B4060" t="s">
        <v>145</v>
      </c>
      <c r="C4060" s="2">
        <v>45758</v>
      </c>
      <c r="D4060" s="3">
        <v>0.72571759259259261</v>
      </c>
      <c r="E4060" t="s">
        <v>33</v>
      </c>
      <c r="F4060">
        <v>6000</v>
      </c>
      <c r="G4060" t="s">
        <v>189</v>
      </c>
    </row>
    <row r="4061" spans="1:8">
      <c r="A4061" t="s">
        <v>4255</v>
      </c>
      <c r="B4061" t="s">
        <v>114</v>
      </c>
      <c r="C4061" s="2">
        <v>45778</v>
      </c>
      <c r="D4061" s="3">
        <v>0.80983796296296295</v>
      </c>
      <c r="E4061" t="s">
        <v>33</v>
      </c>
      <c r="F4061">
        <v>10000</v>
      </c>
      <c r="G4061" t="s">
        <v>189</v>
      </c>
    </row>
    <row r="4062" spans="1:8">
      <c r="A4062" t="s">
        <v>4256</v>
      </c>
      <c r="B4062" t="s">
        <v>162</v>
      </c>
      <c r="C4062" s="2">
        <v>45967</v>
      </c>
      <c r="D4062" s="3">
        <v>0.63820601851851855</v>
      </c>
      <c r="E4062" t="s">
        <v>33</v>
      </c>
      <c r="F4062">
        <v>2500</v>
      </c>
      <c r="G4062" t="s">
        <v>189</v>
      </c>
    </row>
    <row r="4063" spans="1:8">
      <c r="A4063" t="s">
        <v>4257</v>
      </c>
      <c r="B4063" t="s">
        <v>156</v>
      </c>
      <c r="C4063" s="2">
        <v>46113</v>
      </c>
      <c r="D4063" s="3">
        <v>0.7126851851851852</v>
      </c>
      <c r="E4063" t="s">
        <v>194</v>
      </c>
      <c r="F4063">
        <v>0</v>
      </c>
      <c r="G4063" t="s">
        <v>189</v>
      </c>
    </row>
    <row r="4064" spans="1:8">
      <c r="A4064" t="s">
        <v>4258</v>
      </c>
      <c r="B4064" t="s">
        <v>156</v>
      </c>
      <c r="C4064" s="2">
        <v>46158</v>
      </c>
      <c r="D4064" s="3">
        <v>0.78601851851851856</v>
      </c>
      <c r="E4064" t="s">
        <v>33</v>
      </c>
      <c r="F4064">
        <v>2500</v>
      </c>
      <c r="G4064" t="s">
        <v>189</v>
      </c>
    </row>
    <row r="4065" spans="1:7">
      <c r="A4065" t="s">
        <v>4259</v>
      </c>
      <c r="B4065" t="s">
        <v>125</v>
      </c>
      <c r="C4065" s="2">
        <v>45985</v>
      </c>
      <c r="D4065" s="3">
        <v>0.71010416666666665</v>
      </c>
      <c r="E4065" t="s">
        <v>33</v>
      </c>
      <c r="F4065">
        <v>5000</v>
      </c>
      <c r="G4065" t="s">
        <v>189</v>
      </c>
    </row>
    <row r="4066" spans="1:7">
      <c r="A4066" t="s">
        <v>4260</v>
      </c>
      <c r="B4066" t="s">
        <v>128</v>
      </c>
      <c r="C4066" s="2">
        <v>46070</v>
      </c>
      <c r="D4066" s="3">
        <v>0.14515046296296299</v>
      </c>
      <c r="E4066" t="s">
        <v>33</v>
      </c>
      <c r="F4066">
        <v>4000</v>
      </c>
      <c r="G4066" t="s">
        <v>189</v>
      </c>
    </row>
    <row r="4067" spans="1:7">
      <c r="A4067" t="s">
        <v>4261</v>
      </c>
      <c r="B4067" t="s">
        <v>85</v>
      </c>
      <c r="C4067" s="2">
        <v>46129</v>
      </c>
      <c r="D4067" s="3">
        <v>0.52987268518518515</v>
      </c>
      <c r="E4067" t="s">
        <v>33</v>
      </c>
      <c r="F4067">
        <v>500</v>
      </c>
      <c r="G4067" t="s">
        <v>189</v>
      </c>
    </row>
    <row r="4068" spans="1:7">
      <c r="A4068" t="s">
        <v>4262</v>
      </c>
      <c r="B4068" t="s">
        <v>137</v>
      </c>
      <c r="C4068" s="2">
        <v>45694</v>
      </c>
      <c r="D4068" s="3">
        <v>0.89555555555555555</v>
      </c>
      <c r="E4068" t="s">
        <v>194</v>
      </c>
      <c r="F4068">
        <v>0</v>
      </c>
      <c r="G4068" t="s">
        <v>189</v>
      </c>
    </row>
    <row r="4069" spans="1:7">
      <c r="A4069" t="s">
        <v>4263</v>
      </c>
      <c r="B4069" t="s">
        <v>77</v>
      </c>
      <c r="C4069" s="2">
        <v>46158</v>
      </c>
      <c r="D4069" s="3">
        <v>0.697662037037037</v>
      </c>
      <c r="E4069" t="s">
        <v>33</v>
      </c>
      <c r="F4069">
        <v>6000</v>
      </c>
      <c r="G4069" t="s">
        <v>189</v>
      </c>
    </row>
    <row r="4070" spans="1:7">
      <c r="A4070" t="s">
        <v>4264</v>
      </c>
      <c r="B4070" t="s">
        <v>168</v>
      </c>
      <c r="C4070" s="2">
        <v>45758</v>
      </c>
      <c r="D4070" s="3">
        <v>0.61468750000000005</v>
      </c>
      <c r="E4070" t="s">
        <v>33</v>
      </c>
      <c r="F4070">
        <v>3000</v>
      </c>
      <c r="G4070" t="s">
        <v>189</v>
      </c>
    </row>
    <row r="4071" spans="1:7">
      <c r="A4071" t="s">
        <v>4265</v>
      </c>
      <c r="B4071" t="s">
        <v>180</v>
      </c>
      <c r="C4071" s="2">
        <v>45900</v>
      </c>
      <c r="D4071" s="3">
        <v>0.78460648148148149</v>
      </c>
      <c r="E4071" t="s">
        <v>211</v>
      </c>
      <c r="F4071">
        <v>0</v>
      </c>
      <c r="G4071" t="s">
        <v>189</v>
      </c>
    </row>
    <row r="4072" spans="1:7">
      <c r="A4072" t="s">
        <v>4266</v>
      </c>
      <c r="B4072" t="s">
        <v>132</v>
      </c>
      <c r="C4072" s="2">
        <v>45913</v>
      </c>
      <c r="D4072" s="3">
        <v>0.50891203703703702</v>
      </c>
      <c r="E4072" t="s">
        <v>33</v>
      </c>
      <c r="F4072">
        <v>2000</v>
      </c>
      <c r="G4072" t="s">
        <v>189</v>
      </c>
    </row>
    <row r="4073" spans="1:7">
      <c r="A4073" t="s">
        <v>4267</v>
      </c>
      <c r="B4073" t="s">
        <v>167</v>
      </c>
      <c r="C4073" s="2">
        <v>46022</v>
      </c>
      <c r="D4073" s="3">
        <v>0.77668981481481481</v>
      </c>
      <c r="E4073" t="s">
        <v>33</v>
      </c>
      <c r="F4073">
        <v>500</v>
      </c>
      <c r="G4073" t="s">
        <v>189</v>
      </c>
    </row>
    <row r="4074" spans="1:7">
      <c r="A4074" t="s">
        <v>4268</v>
      </c>
      <c r="B4074" t="s">
        <v>96</v>
      </c>
      <c r="C4074" s="2">
        <v>45877</v>
      </c>
      <c r="D4074" s="3">
        <v>0.42028935185185179</v>
      </c>
      <c r="E4074" t="s">
        <v>33</v>
      </c>
      <c r="F4074">
        <v>3000</v>
      </c>
      <c r="G4074" t="s">
        <v>189</v>
      </c>
    </row>
    <row r="4075" spans="1:7">
      <c r="A4075" t="s">
        <v>4269</v>
      </c>
      <c r="B4075" t="s">
        <v>177</v>
      </c>
      <c r="C4075" s="2">
        <v>45856</v>
      </c>
      <c r="D4075" s="3">
        <v>0.71130787037037035</v>
      </c>
      <c r="E4075" t="s">
        <v>33</v>
      </c>
      <c r="F4075">
        <v>8000</v>
      </c>
      <c r="G4075" t="s">
        <v>189</v>
      </c>
    </row>
    <row r="4076" spans="1:7">
      <c r="A4076" t="s">
        <v>4270</v>
      </c>
      <c r="B4076" t="s">
        <v>120</v>
      </c>
      <c r="C4076" s="2">
        <v>45826</v>
      </c>
      <c r="D4076" s="3">
        <v>0.63864583333333336</v>
      </c>
      <c r="E4076" t="s">
        <v>33</v>
      </c>
      <c r="F4076">
        <v>4000</v>
      </c>
      <c r="G4076" t="s">
        <v>189</v>
      </c>
    </row>
    <row r="4077" spans="1:7">
      <c r="A4077" t="s">
        <v>4271</v>
      </c>
      <c r="B4077" t="s">
        <v>109</v>
      </c>
      <c r="C4077" s="2">
        <v>45979</v>
      </c>
      <c r="D4077" s="3">
        <v>0.65956018518518522</v>
      </c>
      <c r="E4077" t="s">
        <v>33</v>
      </c>
      <c r="F4077">
        <v>5000</v>
      </c>
      <c r="G4077" t="s">
        <v>189</v>
      </c>
    </row>
    <row r="4078" spans="1:7">
      <c r="A4078" t="s">
        <v>4272</v>
      </c>
      <c r="B4078" t="s">
        <v>84</v>
      </c>
      <c r="C4078" s="2">
        <v>45932</v>
      </c>
      <c r="D4078" s="3">
        <v>0.66749999999999998</v>
      </c>
      <c r="E4078" t="s">
        <v>33</v>
      </c>
      <c r="F4078">
        <v>10000</v>
      </c>
      <c r="G4078" t="s">
        <v>189</v>
      </c>
    </row>
    <row r="4079" spans="1:7">
      <c r="A4079" t="s">
        <v>4273</v>
      </c>
      <c r="B4079" t="s">
        <v>81</v>
      </c>
      <c r="C4079" s="2">
        <v>46125</v>
      </c>
      <c r="D4079" s="3">
        <v>0.76031249999999995</v>
      </c>
      <c r="E4079" t="s">
        <v>33</v>
      </c>
      <c r="F4079">
        <v>10000</v>
      </c>
      <c r="G4079" t="s">
        <v>189</v>
      </c>
    </row>
    <row r="4080" spans="1:7">
      <c r="A4080" t="s">
        <v>4274</v>
      </c>
      <c r="B4080" t="s">
        <v>127</v>
      </c>
      <c r="C4080" s="2">
        <v>45815</v>
      </c>
      <c r="D4080" s="3">
        <v>0.54273148148148154</v>
      </c>
      <c r="E4080" t="s">
        <v>33</v>
      </c>
      <c r="F4080">
        <v>3000</v>
      </c>
      <c r="G4080" t="s">
        <v>189</v>
      </c>
    </row>
    <row r="4081" spans="1:8">
      <c r="A4081" t="s">
        <v>4275</v>
      </c>
      <c r="B4081" t="s">
        <v>166</v>
      </c>
      <c r="C4081" s="2">
        <v>46083</v>
      </c>
      <c r="D4081" s="3">
        <v>0.40729166666666672</v>
      </c>
      <c r="E4081" t="s">
        <v>194</v>
      </c>
      <c r="F4081">
        <v>0</v>
      </c>
      <c r="G4081" t="s">
        <v>214</v>
      </c>
      <c r="H4081" t="s">
        <v>1103</v>
      </c>
    </row>
    <row r="4082" spans="1:8">
      <c r="A4082" t="s">
        <v>4276</v>
      </c>
      <c r="B4082" t="s">
        <v>98</v>
      </c>
      <c r="C4082" s="2">
        <v>46176</v>
      </c>
      <c r="D4082" s="3">
        <v>0.85652777777777778</v>
      </c>
      <c r="E4082" t="s">
        <v>33</v>
      </c>
      <c r="F4082">
        <v>8000</v>
      </c>
      <c r="G4082" t="s">
        <v>189</v>
      </c>
    </row>
    <row r="4083" spans="1:8">
      <c r="A4083" t="s">
        <v>4277</v>
      </c>
      <c r="B4083" t="s">
        <v>95</v>
      </c>
      <c r="C4083" s="2">
        <v>45789</v>
      </c>
      <c r="D4083" s="3">
        <v>0.95197916666666671</v>
      </c>
      <c r="E4083" t="s">
        <v>33</v>
      </c>
      <c r="F4083">
        <v>2500</v>
      </c>
      <c r="G4083" t="s">
        <v>189</v>
      </c>
    </row>
    <row r="4084" spans="1:8">
      <c r="A4084" t="s">
        <v>4278</v>
      </c>
      <c r="B4084" t="s">
        <v>101</v>
      </c>
      <c r="C4084" s="2">
        <v>45988</v>
      </c>
      <c r="D4084" s="3">
        <v>0.86902777777777773</v>
      </c>
      <c r="E4084" t="s">
        <v>33</v>
      </c>
      <c r="F4084">
        <v>1000</v>
      </c>
      <c r="G4084" t="s">
        <v>189</v>
      </c>
    </row>
    <row r="4085" spans="1:8">
      <c r="A4085" t="s">
        <v>4279</v>
      </c>
      <c r="B4085" t="s">
        <v>163</v>
      </c>
      <c r="C4085" s="2">
        <v>45808</v>
      </c>
      <c r="D4085" s="3">
        <v>0.86920138888888887</v>
      </c>
      <c r="E4085" t="s">
        <v>211</v>
      </c>
      <c r="F4085">
        <v>0</v>
      </c>
      <c r="G4085" t="s">
        <v>189</v>
      </c>
    </row>
    <row r="4086" spans="1:8">
      <c r="A4086" t="s">
        <v>4280</v>
      </c>
      <c r="B4086" t="s">
        <v>178</v>
      </c>
      <c r="C4086" s="2">
        <v>45984</v>
      </c>
      <c r="D4086" s="3">
        <v>0.63657407407407407</v>
      </c>
      <c r="E4086" t="s">
        <v>33</v>
      </c>
      <c r="F4086">
        <v>4000</v>
      </c>
      <c r="G4086" t="s">
        <v>189</v>
      </c>
    </row>
    <row r="4087" spans="1:8">
      <c r="A4087" t="s">
        <v>4281</v>
      </c>
      <c r="B4087" t="s">
        <v>170</v>
      </c>
      <c r="C4087" s="2">
        <v>45877</v>
      </c>
      <c r="D4087" s="3">
        <v>0.36379629629629628</v>
      </c>
      <c r="E4087" t="s">
        <v>33</v>
      </c>
      <c r="F4087">
        <v>2500</v>
      </c>
      <c r="G4087" t="s">
        <v>189</v>
      </c>
    </row>
    <row r="4088" spans="1:8">
      <c r="A4088" t="s">
        <v>4282</v>
      </c>
      <c r="B4088" t="s">
        <v>92</v>
      </c>
      <c r="C4088" s="2">
        <v>46191</v>
      </c>
      <c r="D4088" s="3">
        <v>0.28453703703703698</v>
      </c>
      <c r="E4088" t="s">
        <v>33</v>
      </c>
      <c r="F4088">
        <v>3000</v>
      </c>
      <c r="G4088" t="s">
        <v>189</v>
      </c>
    </row>
    <row r="4089" spans="1:8">
      <c r="A4089" t="s">
        <v>4283</v>
      </c>
      <c r="B4089" t="s">
        <v>129</v>
      </c>
      <c r="C4089" s="2">
        <v>46118</v>
      </c>
      <c r="D4089" s="3">
        <v>0.33452546296296298</v>
      </c>
      <c r="E4089" t="s">
        <v>33</v>
      </c>
      <c r="F4089">
        <v>500</v>
      </c>
      <c r="G4089" t="s">
        <v>189</v>
      </c>
    </row>
    <row r="4090" spans="1:8">
      <c r="A4090" t="s">
        <v>4284</v>
      </c>
      <c r="B4090" t="s">
        <v>163</v>
      </c>
      <c r="C4090" s="2">
        <v>45760</v>
      </c>
      <c r="D4090" s="3">
        <v>0.75935185185185183</v>
      </c>
      <c r="E4090" t="s">
        <v>194</v>
      </c>
      <c r="F4090">
        <v>0</v>
      </c>
      <c r="G4090" t="s">
        <v>189</v>
      </c>
    </row>
    <row r="4091" spans="1:8">
      <c r="A4091" t="s">
        <v>4285</v>
      </c>
      <c r="B4091" t="s">
        <v>146</v>
      </c>
      <c r="C4091" s="2">
        <v>45966</v>
      </c>
      <c r="D4091" s="3">
        <v>0.81584490740740745</v>
      </c>
      <c r="E4091" t="s">
        <v>211</v>
      </c>
      <c r="F4091">
        <v>0</v>
      </c>
      <c r="G4091" t="s">
        <v>189</v>
      </c>
    </row>
    <row r="4092" spans="1:8">
      <c r="A4092" t="s">
        <v>4286</v>
      </c>
      <c r="B4092" t="s">
        <v>87</v>
      </c>
      <c r="C4092" s="2">
        <v>45924</v>
      </c>
      <c r="D4092" s="3">
        <v>0.547337962962963</v>
      </c>
      <c r="E4092" t="s">
        <v>33</v>
      </c>
      <c r="F4092">
        <v>1000</v>
      </c>
      <c r="G4092" t="s">
        <v>189</v>
      </c>
    </row>
    <row r="4093" spans="1:8">
      <c r="A4093" t="s">
        <v>4287</v>
      </c>
      <c r="B4093" t="s">
        <v>147</v>
      </c>
      <c r="C4093" s="2">
        <v>45907</v>
      </c>
      <c r="D4093" s="3">
        <v>0.34741898148148148</v>
      </c>
      <c r="E4093" t="s">
        <v>261</v>
      </c>
      <c r="F4093">
        <v>1000</v>
      </c>
      <c r="G4093" t="s">
        <v>189</v>
      </c>
    </row>
    <row r="4094" spans="1:8">
      <c r="A4094" t="s">
        <v>4288</v>
      </c>
      <c r="B4094" t="s">
        <v>137</v>
      </c>
      <c r="C4094" s="2">
        <v>45831</v>
      </c>
      <c r="D4094" s="3">
        <v>0.7072222222222222</v>
      </c>
      <c r="E4094" t="s">
        <v>33</v>
      </c>
      <c r="F4094">
        <v>500</v>
      </c>
      <c r="G4094" t="s">
        <v>189</v>
      </c>
    </row>
    <row r="4095" spans="1:8">
      <c r="A4095" t="s">
        <v>4289</v>
      </c>
      <c r="B4095" t="s">
        <v>180</v>
      </c>
      <c r="C4095" s="2">
        <v>46062</v>
      </c>
      <c r="D4095" s="3">
        <v>0.89581018518518518</v>
      </c>
      <c r="E4095" t="s">
        <v>33</v>
      </c>
      <c r="F4095">
        <v>8000</v>
      </c>
      <c r="G4095" t="s">
        <v>189</v>
      </c>
    </row>
    <row r="4096" spans="1:8">
      <c r="A4096" t="s">
        <v>4290</v>
      </c>
      <c r="B4096" t="s">
        <v>134</v>
      </c>
      <c r="C4096" s="2">
        <v>46152</v>
      </c>
      <c r="D4096" s="3">
        <v>0.60711805555555554</v>
      </c>
      <c r="E4096" t="s">
        <v>194</v>
      </c>
      <c r="F4096">
        <v>0</v>
      </c>
      <c r="G4096" t="s">
        <v>189</v>
      </c>
    </row>
    <row r="4097" spans="1:8">
      <c r="A4097" t="s">
        <v>4291</v>
      </c>
      <c r="B4097" t="s">
        <v>175</v>
      </c>
      <c r="C4097" s="2">
        <v>46040</v>
      </c>
      <c r="D4097" s="3">
        <v>1.8530092592592591E-2</v>
      </c>
      <c r="E4097" t="s">
        <v>33</v>
      </c>
      <c r="F4097">
        <v>1000</v>
      </c>
      <c r="G4097" t="s">
        <v>189</v>
      </c>
    </row>
    <row r="4098" spans="1:8">
      <c r="A4098" t="s">
        <v>4292</v>
      </c>
      <c r="B4098" t="s">
        <v>103</v>
      </c>
      <c r="C4098" s="2">
        <v>45754</v>
      </c>
      <c r="D4098" s="3">
        <v>0.66826388888888888</v>
      </c>
      <c r="E4098" t="s">
        <v>33</v>
      </c>
      <c r="F4098">
        <v>6000</v>
      </c>
      <c r="G4098" t="s">
        <v>189</v>
      </c>
    </row>
    <row r="4099" spans="1:8">
      <c r="A4099" t="s">
        <v>4293</v>
      </c>
      <c r="B4099" t="s">
        <v>81</v>
      </c>
      <c r="C4099" s="2">
        <v>45964</v>
      </c>
      <c r="D4099" s="3">
        <v>0.26726851851851852</v>
      </c>
      <c r="E4099" t="s">
        <v>33</v>
      </c>
      <c r="F4099">
        <v>500</v>
      </c>
      <c r="G4099" t="s">
        <v>189</v>
      </c>
    </row>
    <row r="4100" spans="1:8">
      <c r="A4100" t="s">
        <v>4294</v>
      </c>
      <c r="B4100" t="s">
        <v>166</v>
      </c>
      <c r="C4100" s="2">
        <v>45823</v>
      </c>
      <c r="D4100" s="3">
        <v>0.55533564814814818</v>
      </c>
      <c r="E4100" t="s">
        <v>33</v>
      </c>
      <c r="F4100">
        <v>4000</v>
      </c>
      <c r="G4100" t="s">
        <v>189</v>
      </c>
    </row>
    <row r="4101" spans="1:8">
      <c r="A4101" t="s">
        <v>4295</v>
      </c>
      <c r="B4101" t="s">
        <v>135</v>
      </c>
      <c r="C4101" s="2">
        <v>46136</v>
      </c>
      <c r="D4101" s="3">
        <v>0.48447916666666668</v>
      </c>
      <c r="E4101" t="s">
        <v>33</v>
      </c>
      <c r="F4101">
        <v>500</v>
      </c>
      <c r="G4101" t="s">
        <v>189</v>
      </c>
    </row>
    <row r="4102" spans="1:8">
      <c r="A4102" t="s">
        <v>4296</v>
      </c>
      <c r="B4102" t="s">
        <v>168</v>
      </c>
      <c r="C4102" s="2">
        <v>45894</v>
      </c>
      <c r="D4102" s="3">
        <v>0.70930555555555552</v>
      </c>
      <c r="E4102" t="s">
        <v>194</v>
      </c>
      <c r="F4102">
        <v>0</v>
      </c>
      <c r="G4102" t="s">
        <v>189</v>
      </c>
    </row>
    <row r="4103" spans="1:8">
      <c r="A4103" t="s">
        <v>4297</v>
      </c>
      <c r="B4103" t="s">
        <v>153</v>
      </c>
      <c r="C4103" s="2">
        <v>45691</v>
      </c>
      <c r="D4103" s="3">
        <v>0.94913194444444449</v>
      </c>
      <c r="E4103" t="s">
        <v>194</v>
      </c>
      <c r="F4103">
        <v>0</v>
      </c>
      <c r="G4103" t="s">
        <v>189</v>
      </c>
    </row>
    <row r="4104" spans="1:8">
      <c r="A4104" t="s">
        <v>4298</v>
      </c>
      <c r="B4104" t="s">
        <v>110</v>
      </c>
      <c r="C4104" s="2">
        <v>45963</v>
      </c>
      <c r="D4104" s="3">
        <v>0.32826388888888891</v>
      </c>
      <c r="E4104" t="s">
        <v>261</v>
      </c>
      <c r="F4104">
        <v>20000</v>
      </c>
      <c r="G4104" t="s">
        <v>214</v>
      </c>
      <c r="H4104" t="s">
        <v>1094</v>
      </c>
    </row>
    <row r="4105" spans="1:8">
      <c r="A4105" t="s">
        <v>4299</v>
      </c>
      <c r="B4105" t="s">
        <v>168</v>
      </c>
      <c r="C4105" s="2">
        <v>45712</v>
      </c>
      <c r="D4105" s="3">
        <v>0.29498842592592589</v>
      </c>
      <c r="E4105" t="s">
        <v>211</v>
      </c>
      <c r="F4105">
        <v>0</v>
      </c>
      <c r="G4105" t="s">
        <v>189</v>
      </c>
    </row>
    <row r="4106" spans="1:8">
      <c r="A4106" t="s">
        <v>4300</v>
      </c>
      <c r="B4106" t="s">
        <v>90</v>
      </c>
      <c r="C4106" s="2">
        <v>45850</v>
      </c>
      <c r="D4106" s="3">
        <v>0.56538194444444445</v>
      </c>
      <c r="E4106" t="s">
        <v>33</v>
      </c>
      <c r="F4106">
        <v>5000</v>
      </c>
      <c r="G4106" t="s">
        <v>214</v>
      </c>
      <c r="H4106" t="s">
        <v>1094</v>
      </c>
    </row>
    <row r="4107" spans="1:8">
      <c r="A4107" t="s">
        <v>4301</v>
      </c>
      <c r="B4107" t="s">
        <v>116</v>
      </c>
      <c r="C4107" s="2">
        <v>45837</v>
      </c>
      <c r="D4107" s="3">
        <v>0.30693287037037043</v>
      </c>
      <c r="E4107" t="s">
        <v>33</v>
      </c>
      <c r="F4107">
        <v>8000</v>
      </c>
      <c r="G4107" t="s">
        <v>189</v>
      </c>
    </row>
    <row r="4108" spans="1:8">
      <c r="A4108" t="s">
        <v>4302</v>
      </c>
      <c r="B4108" t="s">
        <v>131</v>
      </c>
      <c r="C4108" s="2">
        <v>45799</v>
      </c>
      <c r="D4108" s="3">
        <v>0.80636574074074074</v>
      </c>
      <c r="E4108" t="s">
        <v>33</v>
      </c>
      <c r="F4108">
        <v>500</v>
      </c>
      <c r="G4108" t="s">
        <v>189</v>
      </c>
    </row>
    <row r="4109" spans="1:8">
      <c r="A4109" t="s">
        <v>4303</v>
      </c>
      <c r="B4109" t="s">
        <v>92</v>
      </c>
      <c r="C4109" s="2">
        <v>46091</v>
      </c>
      <c r="D4109" s="3">
        <v>0.74986111111111109</v>
      </c>
      <c r="E4109" t="s">
        <v>33</v>
      </c>
      <c r="F4109">
        <v>6000</v>
      </c>
      <c r="G4109" t="s">
        <v>189</v>
      </c>
    </row>
    <row r="4110" spans="1:8">
      <c r="A4110" t="s">
        <v>4304</v>
      </c>
      <c r="B4110" t="s">
        <v>116</v>
      </c>
      <c r="C4110" s="2">
        <v>46184</v>
      </c>
      <c r="D4110" s="3">
        <v>3.8807870370370368E-2</v>
      </c>
      <c r="E4110" t="s">
        <v>211</v>
      </c>
      <c r="F4110">
        <v>0</v>
      </c>
      <c r="G4110" t="s">
        <v>189</v>
      </c>
    </row>
    <row r="4111" spans="1:8">
      <c r="A4111" t="s">
        <v>4305</v>
      </c>
      <c r="B4111" t="s">
        <v>179</v>
      </c>
      <c r="C4111" s="2">
        <v>46034</v>
      </c>
      <c r="D4111" s="3">
        <v>0.70037037037037042</v>
      </c>
      <c r="E4111" t="s">
        <v>194</v>
      </c>
      <c r="F4111">
        <v>0</v>
      </c>
      <c r="G4111" t="s">
        <v>189</v>
      </c>
    </row>
    <row r="4112" spans="1:8">
      <c r="A4112" t="s">
        <v>4306</v>
      </c>
      <c r="B4112" t="s">
        <v>160</v>
      </c>
      <c r="C4112" s="2">
        <v>45742</v>
      </c>
      <c r="D4112" s="3">
        <v>1.6296296296296291E-2</v>
      </c>
      <c r="E4112" t="s">
        <v>33</v>
      </c>
      <c r="F4112">
        <v>3000</v>
      </c>
      <c r="G4112" t="s">
        <v>189</v>
      </c>
    </row>
    <row r="4113" spans="1:8">
      <c r="A4113" t="s">
        <v>4307</v>
      </c>
      <c r="B4113" t="s">
        <v>142</v>
      </c>
      <c r="C4113" s="2">
        <v>45976</v>
      </c>
      <c r="D4113" s="3">
        <v>0.51138888888888889</v>
      </c>
      <c r="E4113" t="s">
        <v>33</v>
      </c>
      <c r="F4113">
        <v>3000</v>
      </c>
      <c r="G4113" t="s">
        <v>189</v>
      </c>
    </row>
    <row r="4114" spans="1:8">
      <c r="A4114" t="s">
        <v>4308</v>
      </c>
      <c r="B4114" t="s">
        <v>100</v>
      </c>
      <c r="C4114" s="2">
        <v>45741</v>
      </c>
      <c r="D4114" s="3">
        <v>0.49920138888888888</v>
      </c>
      <c r="E4114" t="s">
        <v>194</v>
      </c>
      <c r="F4114">
        <v>0</v>
      </c>
      <c r="G4114" t="s">
        <v>189</v>
      </c>
    </row>
    <row r="4115" spans="1:8">
      <c r="A4115" t="s">
        <v>4309</v>
      </c>
      <c r="B4115" t="s">
        <v>150</v>
      </c>
      <c r="C4115" s="2">
        <v>45908</v>
      </c>
      <c r="D4115" s="3">
        <v>0.35857638888888888</v>
      </c>
      <c r="E4115" t="s">
        <v>33</v>
      </c>
      <c r="F4115">
        <v>10000</v>
      </c>
      <c r="G4115" t="s">
        <v>189</v>
      </c>
    </row>
    <row r="4116" spans="1:8">
      <c r="A4116" t="s">
        <v>4310</v>
      </c>
      <c r="B4116" t="s">
        <v>142</v>
      </c>
      <c r="C4116" s="2">
        <v>45670</v>
      </c>
      <c r="D4116" s="3">
        <v>0.89017361111111115</v>
      </c>
      <c r="E4116" t="s">
        <v>194</v>
      </c>
      <c r="F4116">
        <v>0</v>
      </c>
      <c r="G4116" t="s">
        <v>189</v>
      </c>
    </row>
    <row r="4117" spans="1:8">
      <c r="A4117" t="s">
        <v>4311</v>
      </c>
      <c r="B4117" t="s">
        <v>90</v>
      </c>
      <c r="C4117" s="2">
        <v>46162</v>
      </c>
      <c r="D4117" s="3">
        <v>0.8790972222222222</v>
      </c>
      <c r="E4117" t="s">
        <v>33</v>
      </c>
      <c r="F4117">
        <v>500</v>
      </c>
      <c r="G4117" t="s">
        <v>189</v>
      </c>
    </row>
    <row r="4118" spans="1:8">
      <c r="A4118" t="s">
        <v>4312</v>
      </c>
      <c r="B4118" t="s">
        <v>125</v>
      </c>
      <c r="C4118" s="2">
        <v>46078</v>
      </c>
      <c r="D4118" s="3">
        <v>0.70697916666666671</v>
      </c>
      <c r="E4118" t="s">
        <v>211</v>
      </c>
      <c r="F4118">
        <v>0</v>
      </c>
      <c r="G4118" t="s">
        <v>189</v>
      </c>
    </row>
    <row r="4119" spans="1:8">
      <c r="A4119" t="s">
        <v>4313</v>
      </c>
      <c r="B4119" t="s">
        <v>95</v>
      </c>
      <c r="C4119" s="2">
        <v>45917</v>
      </c>
      <c r="D4119" s="3">
        <v>0.90583333333333338</v>
      </c>
      <c r="E4119" t="s">
        <v>33</v>
      </c>
      <c r="F4119">
        <v>1000</v>
      </c>
      <c r="G4119" t="s">
        <v>214</v>
      </c>
      <c r="H4119" t="s">
        <v>42</v>
      </c>
    </row>
    <row r="4120" spans="1:8">
      <c r="A4120" t="s">
        <v>4314</v>
      </c>
      <c r="B4120" t="s">
        <v>150</v>
      </c>
      <c r="C4120" s="2">
        <v>45895</v>
      </c>
      <c r="D4120" s="3">
        <v>0.819849537037037</v>
      </c>
      <c r="E4120" t="s">
        <v>33</v>
      </c>
      <c r="F4120">
        <v>2000</v>
      </c>
      <c r="G4120" t="s">
        <v>189</v>
      </c>
    </row>
    <row r="4121" spans="1:8">
      <c r="A4121" t="s">
        <v>4315</v>
      </c>
      <c r="B4121" t="s">
        <v>130</v>
      </c>
      <c r="C4121" s="2">
        <v>45923</v>
      </c>
      <c r="D4121" s="3">
        <v>0.31630787037037039</v>
      </c>
      <c r="E4121" t="s">
        <v>194</v>
      </c>
      <c r="F4121">
        <v>0</v>
      </c>
      <c r="G4121" t="s">
        <v>189</v>
      </c>
    </row>
    <row r="4122" spans="1:8">
      <c r="A4122" t="s">
        <v>4316</v>
      </c>
      <c r="B4122" t="s">
        <v>140</v>
      </c>
      <c r="C4122" s="2">
        <v>46104</v>
      </c>
      <c r="D4122" s="3">
        <v>0.83361111111111108</v>
      </c>
      <c r="E4122" t="s">
        <v>33</v>
      </c>
      <c r="F4122">
        <v>2500</v>
      </c>
      <c r="G4122" t="s">
        <v>189</v>
      </c>
    </row>
    <row r="4123" spans="1:8">
      <c r="A4123" t="s">
        <v>4317</v>
      </c>
      <c r="B4123" t="s">
        <v>164</v>
      </c>
      <c r="C4123" s="2">
        <v>46123</v>
      </c>
      <c r="D4123" s="3">
        <v>0.77978009259259262</v>
      </c>
      <c r="E4123" t="s">
        <v>33</v>
      </c>
      <c r="F4123">
        <v>1000</v>
      </c>
      <c r="G4123" t="s">
        <v>189</v>
      </c>
    </row>
    <row r="4124" spans="1:8">
      <c r="A4124" t="s">
        <v>4318</v>
      </c>
      <c r="B4124" t="s">
        <v>141</v>
      </c>
      <c r="C4124" s="2">
        <v>45900</v>
      </c>
      <c r="D4124" s="3">
        <v>0.17651620370370369</v>
      </c>
      <c r="E4124" t="s">
        <v>33</v>
      </c>
      <c r="F4124">
        <v>4000</v>
      </c>
      <c r="G4124" t="s">
        <v>189</v>
      </c>
    </row>
    <row r="4125" spans="1:8">
      <c r="A4125" t="s">
        <v>4319</v>
      </c>
      <c r="B4125" t="s">
        <v>173</v>
      </c>
      <c r="C4125" s="2">
        <v>46120</v>
      </c>
      <c r="D4125" s="3">
        <v>0.53369212962962964</v>
      </c>
      <c r="E4125" t="s">
        <v>211</v>
      </c>
      <c r="F4125">
        <v>0</v>
      </c>
      <c r="G4125" t="s">
        <v>189</v>
      </c>
    </row>
    <row r="4126" spans="1:8">
      <c r="A4126" t="s">
        <v>4320</v>
      </c>
      <c r="B4126" t="s">
        <v>124</v>
      </c>
      <c r="C4126" s="2">
        <v>45777</v>
      </c>
      <c r="D4126" s="3">
        <v>0.80525462962962968</v>
      </c>
      <c r="E4126" t="s">
        <v>33</v>
      </c>
      <c r="F4126">
        <v>6000</v>
      </c>
      <c r="G4126" t="s">
        <v>189</v>
      </c>
    </row>
    <row r="4127" spans="1:8">
      <c r="A4127" t="s">
        <v>4321</v>
      </c>
      <c r="B4127" t="s">
        <v>156</v>
      </c>
      <c r="C4127" s="2">
        <v>45968</v>
      </c>
      <c r="D4127" s="3">
        <v>0.76997685185185183</v>
      </c>
      <c r="E4127" t="s">
        <v>194</v>
      </c>
      <c r="F4127">
        <v>0</v>
      </c>
      <c r="G4127" t="s">
        <v>189</v>
      </c>
    </row>
    <row r="4128" spans="1:8">
      <c r="A4128" t="s">
        <v>4322</v>
      </c>
      <c r="B4128" t="s">
        <v>150</v>
      </c>
      <c r="C4128" s="2">
        <v>45752</v>
      </c>
      <c r="D4128" s="3">
        <v>0.97501157407407413</v>
      </c>
      <c r="E4128" t="s">
        <v>194</v>
      </c>
      <c r="F4128">
        <v>0</v>
      </c>
      <c r="G4128" t="s">
        <v>189</v>
      </c>
    </row>
    <row r="4129" spans="1:8">
      <c r="A4129" t="s">
        <v>4323</v>
      </c>
      <c r="B4129" t="s">
        <v>100</v>
      </c>
      <c r="C4129" s="2">
        <v>46153</v>
      </c>
      <c r="D4129" s="3">
        <v>0.19362268518518519</v>
      </c>
      <c r="E4129" t="s">
        <v>194</v>
      </c>
      <c r="F4129">
        <v>0</v>
      </c>
      <c r="G4129" t="s">
        <v>189</v>
      </c>
    </row>
    <row r="4130" spans="1:8">
      <c r="A4130" t="s">
        <v>4324</v>
      </c>
      <c r="B4130" t="s">
        <v>127</v>
      </c>
      <c r="C4130" s="2">
        <v>45964</v>
      </c>
      <c r="D4130" s="3">
        <v>0.81033564814814818</v>
      </c>
      <c r="E4130" t="s">
        <v>33</v>
      </c>
      <c r="F4130">
        <v>1000</v>
      </c>
      <c r="G4130" t="s">
        <v>189</v>
      </c>
    </row>
    <row r="4131" spans="1:8">
      <c r="A4131" t="s">
        <v>4325</v>
      </c>
      <c r="B4131" t="s">
        <v>154</v>
      </c>
      <c r="C4131" s="2">
        <v>46142</v>
      </c>
      <c r="D4131" s="3">
        <v>0.58087962962962958</v>
      </c>
      <c r="E4131" t="s">
        <v>33</v>
      </c>
      <c r="F4131">
        <v>10000</v>
      </c>
      <c r="G4131" t="s">
        <v>189</v>
      </c>
    </row>
    <row r="4132" spans="1:8">
      <c r="A4132" t="s">
        <v>4326</v>
      </c>
      <c r="B4132" t="s">
        <v>134</v>
      </c>
      <c r="C4132" s="2">
        <v>46007</v>
      </c>
      <c r="D4132" s="3">
        <v>0.64763888888888888</v>
      </c>
      <c r="E4132" t="s">
        <v>194</v>
      </c>
      <c r="F4132">
        <v>0</v>
      </c>
      <c r="G4132" t="s">
        <v>189</v>
      </c>
    </row>
    <row r="4133" spans="1:8">
      <c r="A4133" t="s">
        <v>4327</v>
      </c>
      <c r="B4133" t="s">
        <v>130</v>
      </c>
      <c r="C4133" s="2">
        <v>45873</v>
      </c>
      <c r="D4133" s="3">
        <v>0.47311342592592592</v>
      </c>
      <c r="E4133" t="s">
        <v>211</v>
      </c>
      <c r="F4133">
        <v>0</v>
      </c>
      <c r="G4133" t="s">
        <v>189</v>
      </c>
    </row>
    <row r="4134" spans="1:8">
      <c r="A4134" t="s">
        <v>4328</v>
      </c>
      <c r="B4134" t="s">
        <v>178</v>
      </c>
      <c r="C4134" s="2">
        <v>45866</v>
      </c>
      <c r="D4134" s="3">
        <v>0.73509259259259263</v>
      </c>
      <c r="E4134" t="s">
        <v>33</v>
      </c>
      <c r="F4134">
        <v>10000</v>
      </c>
      <c r="G4134" t="s">
        <v>189</v>
      </c>
    </row>
    <row r="4135" spans="1:8">
      <c r="A4135" t="s">
        <v>4329</v>
      </c>
      <c r="B4135" t="s">
        <v>125</v>
      </c>
      <c r="C4135" s="2">
        <v>46084</v>
      </c>
      <c r="D4135" s="3">
        <v>6.0694444444444447E-2</v>
      </c>
      <c r="E4135" t="s">
        <v>194</v>
      </c>
      <c r="F4135">
        <v>0</v>
      </c>
      <c r="G4135" t="s">
        <v>189</v>
      </c>
    </row>
    <row r="4136" spans="1:8">
      <c r="A4136" t="s">
        <v>4330</v>
      </c>
      <c r="B4136" t="s">
        <v>103</v>
      </c>
      <c r="C4136" s="2">
        <v>46075</v>
      </c>
      <c r="D4136" s="3">
        <v>0.2313425925925926</v>
      </c>
      <c r="E4136" t="s">
        <v>211</v>
      </c>
      <c r="F4136">
        <v>0</v>
      </c>
      <c r="G4136" t="s">
        <v>189</v>
      </c>
    </row>
    <row r="4137" spans="1:8">
      <c r="A4137" t="s">
        <v>4331</v>
      </c>
      <c r="B4137" t="s">
        <v>141</v>
      </c>
      <c r="C4137" s="2">
        <v>45692</v>
      </c>
      <c r="D4137" s="3">
        <v>0.74685185185185188</v>
      </c>
      <c r="E4137" t="s">
        <v>211</v>
      </c>
      <c r="F4137">
        <v>0</v>
      </c>
      <c r="G4137" t="s">
        <v>189</v>
      </c>
    </row>
    <row r="4138" spans="1:8">
      <c r="A4138" t="s">
        <v>4332</v>
      </c>
      <c r="B4138" t="s">
        <v>137</v>
      </c>
      <c r="C4138" s="2">
        <v>46041</v>
      </c>
      <c r="D4138" s="3">
        <v>0.65880787037037036</v>
      </c>
      <c r="E4138" t="s">
        <v>33</v>
      </c>
      <c r="F4138">
        <v>8000</v>
      </c>
      <c r="G4138" t="s">
        <v>189</v>
      </c>
    </row>
    <row r="4139" spans="1:8">
      <c r="A4139" t="s">
        <v>4333</v>
      </c>
      <c r="B4139" t="s">
        <v>133</v>
      </c>
      <c r="C4139" s="2">
        <v>45805</v>
      </c>
      <c r="D4139" s="3">
        <v>0.56353009259259257</v>
      </c>
      <c r="E4139" t="s">
        <v>33</v>
      </c>
      <c r="F4139">
        <v>5000</v>
      </c>
      <c r="G4139" t="s">
        <v>189</v>
      </c>
    </row>
    <row r="4140" spans="1:8">
      <c r="A4140" t="s">
        <v>4334</v>
      </c>
      <c r="B4140" t="s">
        <v>87</v>
      </c>
      <c r="C4140" s="2">
        <v>45714</v>
      </c>
      <c r="D4140" s="3">
        <v>0.95017361111111109</v>
      </c>
      <c r="E4140" t="s">
        <v>261</v>
      </c>
      <c r="F4140">
        <v>1000</v>
      </c>
      <c r="G4140" t="s">
        <v>189</v>
      </c>
    </row>
    <row r="4141" spans="1:8">
      <c r="A4141" t="s">
        <v>4335</v>
      </c>
      <c r="B4141" t="s">
        <v>157</v>
      </c>
      <c r="C4141" s="2">
        <v>46087</v>
      </c>
      <c r="D4141" s="3">
        <v>0.36307870370370371</v>
      </c>
      <c r="E4141" t="s">
        <v>33</v>
      </c>
      <c r="F4141">
        <v>6000</v>
      </c>
      <c r="G4141" t="s">
        <v>214</v>
      </c>
      <c r="H4141" t="s">
        <v>1215</v>
      </c>
    </row>
    <row r="4142" spans="1:8">
      <c r="A4142" t="s">
        <v>4336</v>
      </c>
      <c r="B4142" t="s">
        <v>117</v>
      </c>
      <c r="C4142" s="2">
        <v>45864</v>
      </c>
      <c r="D4142" s="3">
        <v>0.34216435185185179</v>
      </c>
      <c r="E4142" t="s">
        <v>211</v>
      </c>
      <c r="F4142">
        <v>0</v>
      </c>
      <c r="G4142" t="s">
        <v>189</v>
      </c>
    </row>
    <row r="4143" spans="1:8">
      <c r="A4143" t="s">
        <v>4337</v>
      </c>
      <c r="B4143" t="s">
        <v>98</v>
      </c>
      <c r="C4143" s="2">
        <v>45878</v>
      </c>
      <c r="D4143" s="3">
        <v>0.74946759259259255</v>
      </c>
      <c r="E4143" t="s">
        <v>33</v>
      </c>
      <c r="F4143">
        <v>4000</v>
      </c>
      <c r="G4143" t="s">
        <v>189</v>
      </c>
    </row>
    <row r="4144" spans="1:8">
      <c r="A4144" t="s">
        <v>4338</v>
      </c>
      <c r="B4144" t="s">
        <v>132</v>
      </c>
      <c r="C4144" s="2">
        <v>45686</v>
      </c>
      <c r="D4144" s="3">
        <v>0.80874999999999997</v>
      </c>
      <c r="E4144" t="s">
        <v>261</v>
      </c>
      <c r="F4144">
        <v>5000</v>
      </c>
      <c r="G4144" t="s">
        <v>189</v>
      </c>
    </row>
    <row r="4145" spans="1:7">
      <c r="A4145" t="s">
        <v>4339</v>
      </c>
      <c r="B4145" t="s">
        <v>168</v>
      </c>
      <c r="C4145" s="2">
        <v>45660</v>
      </c>
      <c r="D4145" s="3">
        <v>0.59908564814814813</v>
      </c>
      <c r="E4145" t="s">
        <v>33</v>
      </c>
      <c r="F4145">
        <v>3000</v>
      </c>
      <c r="G4145" t="s">
        <v>189</v>
      </c>
    </row>
    <row r="4146" spans="1:7">
      <c r="A4146" t="s">
        <v>4340</v>
      </c>
      <c r="B4146" t="s">
        <v>131</v>
      </c>
      <c r="C4146" s="2">
        <v>45988</v>
      </c>
      <c r="D4146" s="3">
        <v>0.81827546296296294</v>
      </c>
      <c r="E4146" t="s">
        <v>33</v>
      </c>
      <c r="F4146">
        <v>6000</v>
      </c>
      <c r="G4146" t="s">
        <v>189</v>
      </c>
    </row>
    <row r="4147" spans="1:7">
      <c r="A4147" t="s">
        <v>4341</v>
      </c>
      <c r="B4147" t="s">
        <v>142</v>
      </c>
      <c r="C4147" s="2">
        <v>45707</v>
      </c>
      <c r="D4147" s="3">
        <v>0.14230324074074069</v>
      </c>
      <c r="E4147" t="s">
        <v>211</v>
      </c>
      <c r="F4147">
        <v>0</v>
      </c>
      <c r="G4147" t="s">
        <v>189</v>
      </c>
    </row>
    <row r="4148" spans="1:7">
      <c r="A4148" t="s">
        <v>4342</v>
      </c>
      <c r="B4148" t="s">
        <v>152</v>
      </c>
      <c r="C4148" s="2">
        <v>46002</v>
      </c>
      <c r="D4148" s="3">
        <v>0.47973379629629631</v>
      </c>
      <c r="E4148" t="s">
        <v>211</v>
      </c>
      <c r="F4148">
        <v>0</v>
      </c>
      <c r="G4148" t="s">
        <v>189</v>
      </c>
    </row>
    <row r="4149" spans="1:7">
      <c r="A4149" t="s">
        <v>4343</v>
      </c>
      <c r="B4149" t="s">
        <v>92</v>
      </c>
      <c r="C4149" s="2">
        <v>46190</v>
      </c>
      <c r="D4149" s="3">
        <v>0.80289351851851853</v>
      </c>
      <c r="E4149" t="s">
        <v>33</v>
      </c>
      <c r="F4149">
        <v>2500</v>
      </c>
      <c r="G4149" t="s">
        <v>189</v>
      </c>
    </row>
    <row r="4150" spans="1:7">
      <c r="A4150" t="s">
        <v>4344</v>
      </c>
      <c r="B4150" t="s">
        <v>148</v>
      </c>
      <c r="C4150" s="2">
        <v>45664</v>
      </c>
      <c r="D4150" s="3">
        <v>0.51974537037037039</v>
      </c>
      <c r="E4150" t="s">
        <v>194</v>
      </c>
      <c r="F4150">
        <v>0</v>
      </c>
      <c r="G4150" t="s">
        <v>189</v>
      </c>
    </row>
    <row r="4151" spans="1:7">
      <c r="A4151" t="s">
        <v>4345</v>
      </c>
      <c r="B4151" t="s">
        <v>95</v>
      </c>
      <c r="C4151" s="2">
        <v>46031</v>
      </c>
      <c r="D4151" s="3">
        <v>0.50104166666666672</v>
      </c>
      <c r="E4151" t="s">
        <v>33</v>
      </c>
      <c r="F4151">
        <v>4000</v>
      </c>
      <c r="G4151" t="s">
        <v>189</v>
      </c>
    </row>
    <row r="4152" spans="1:7">
      <c r="A4152" t="s">
        <v>4346</v>
      </c>
      <c r="B4152" t="s">
        <v>162</v>
      </c>
      <c r="C4152" s="2">
        <v>46115</v>
      </c>
      <c r="D4152" s="3">
        <v>0.6678587962962963</v>
      </c>
      <c r="E4152" t="s">
        <v>33</v>
      </c>
      <c r="F4152">
        <v>2000</v>
      </c>
      <c r="G4152" t="s">
        <v>189</v>
      </c>
    </row>
    <row r="4153" spans="1:7">
      <c r="A4153" t="s">
        <v>4347</v>
      </c>
      <c r="B4153" t="s">
        <v>95</v>
      </c>
      <c r="C4153" s="2">
        <v>45830</v>
      </c>
      <c r="D4153" s="3">
        <v>0.33060185185185192</v>
      </c>
      <c r="E4153" t="s">
        <v>211</v>
      </c>
      <c r="F4153">
        <v>0</v>
      </c>
      <c r="G4153" t="s">
        <v>189</v>
      </c>
    </row>
    <row r="4154" spans="1:7">
      <c r="A4154" t="s">
        <v>4348</v>
      </c>
      <c r="B4154" t="s">
        <v>89</v>
      </c>
      <c r="C4154" s="2">
        <v>45991</v>
      </c>
      <c r="D4154" s="3">
        <v>0.68540509259259264</v>
      </c>
      <c r="E4154" t="s">
        <v>33</v>
      </c>
      <c r="F4154">
        <v>8000</v>
      </c>
      <c r="G4154" t="s">
        <v>189</v>
      </c>
    </row>
    <row r="4155" spans="1:7">
      <c r="A4155" t="s">
        <v>4349</v>
      </c>
      <c r="B4155" t="s">
        <v>165</v>
      </c>
      <c r="C4155" s="2">
        <v>45792</v>
      </c>
      <c r="D4155" s="3">
        <v>0.68791666666666662</v>
      </c>
      <c r="E4155" t="s">
        <v>33</v>
      </c>
      <c r="F4155">
        <v>5000</v>
      </c>
      <c r="G4155" t="s">
        <v>189</v>
      </c>
    </row>
    <row r="4156" spans="1:7">
      <c r="A4156" t="s">
        <v>4350</v>
      </c>
      <c r="B4156" t="s">
        <v>147</v>
      </c>
      <c r="C4156" s="2">
        <v>46166</v>
      </c>
      <c r="D4156" s="3">
        <v>0.36925925925925918</v>
      </c>
      <c r="E4156" t="s">
        <v>33</v>
      </c>
      <c r="F4156">
        <v>1500</v>
      </c>
      <c r="G4156" t="s">
        <v>189</v>
      </c>
    </row>
    <row r="4157" spans="1:7">
      <c r="A4157" t="s">
        <v>4351</v>
      </c>
      <c r="B4157" t="s">
        <v>153</v>
      </c>
      <c r="C4157" s="2">
        <v>46028</v>
      </c>
      <c r="D4157" s="3">
        <v>0.79972222222222222</v>
      </c>
      <c r="E4157" t="s">
        <v>194</v>
      </c>
      <c r="F4157">
        <v>0</v>
      </c>
      <c r="G4157" t="s">
        <v>189</v>
      </c>
    </row>
    <row r="4158" spans="1:7">
      <c r="A4158" t="s">
        <v>4352</v>
      </c>
      <c r="B4158" t="s">
        <v>166</v>
      </c>
      <c r="C4158" s="2">
        <v>46059</v>
      </c>
      <c r="D4158" s="3">
        <v>0.46350694444444451</v>
      </c>
      <c r="E4158" t="s">
        <v>33</v>
      </c>
      <c r="F4158">
        <v>2000</v>
      </c>
      <c r="G4158" t="s">
        <v>189</v>
      </c>
    </row>
    <row r="4159" spans="1:7">
      <c r="A4159" t="s">
        <v>4353</v>
      </c>
      <c r="B4159" t="s">
        <v>150</v>
      </c>
      <c r="C4159" s="2">
        <v>46176</v>
      </c>
      <c r="D4159" s="3">
        <v>1.157407407407407E-5</v>
      </c>
      <c r="E4159" t="s">
        <v>33</v>
      </c>
      <c r="F4159">
        <v>500</v>
      </c>
      <c r="G4159" t="s">
        <v>189</v>
      </c>
    </row>
    <row r="4160" spans="1:7">
      <c r="A4160" t="s">
        <v>4354</v>
      </c>
      <c r="B4160" t="s">
        <v>143</v>
      </c>
      <c r="C4160" s="2">
        <v>45977</v>
      </c>
      <c r="D4160" s="3">
        <v>0.50357638888888889</v>
      </c>
      <c r="E4160" t="s">
        <v>211</v>
      </c>
      <c r="F4160">
        <v>0</v>
      </c>
      <c r="G4160" t="s">
        <v>189</v>
      </c>
    </row>
    <row r="4161" spans="1:8">
      <c r="A4161" t="s">
        <v>4355</v>
      </c>
      <c r="B4161" t="s">
        <v>100</v>
      </c>
      <c r="C4161" s="2">
        <v>45661</v>
      </c>
      <c r="D4161" s="3">
        <v>0.28924768518518518</v>
      </c>
      <c r="E4161" t="s">
        <v>33</v>
      </c>
      <c r="F4161">
        <v>3000</v>
      </c>
      <c r="G4161" t="s">
        <v>214</v>
      </c>
      <c r="H4161" t="s">
        <v>1103</v>
      </c>
    </row>
    <row r="4162" spans="1:8">
      <c r="A4162" t="s">
        <v>4356</v>
      </c>
      <c r="B4162" t="s">
        <v>131</v>
      </c>
      <c r="C4162" s="2">
        <v>45940</v>
      </c>
      <c r="D4162" s="3">
        <v>0.69384259259259262</v>
      </c>
      <c r="E4162" t="s">
        <v>33</v>
      </c>
      <c r="F4162">
        <v>1000</v>
      </c>
      <c r="G4162" t="s">
        <v>189</v>
      </c>
    </row>
    <row r="4163" spans="1:8">
      <c r="A4163" t="s">
        <v>4357</v>
      </c>
      <c r="B4163" t="s">
        <v>115</v>
      </c>
      <c r="C4163" s="2">
        <v>46073</v>
      </c>
      <c r="D4163" s="3">
        <v>0.62186342592592592</v>
      </c>
      <c r="E4163" t="s">
        <v>33</v>
      </c>
      <c r="F4163">
        <v>500</v>
      </c>
      <c r="G4163" t="s">
        <v>189</v>
      </c>
    </row>
    <row r="4164" spans="1:8">
      <c r="A4164" t="s">
        <v>4358</v>
      </c>
      <c r="B4164" t="s">
        <v>126</v>
      </c>
      <c r="C4164" s="2">
        <v>45833</v>
      </c>
      <c r="D4164" s="3">
        <v>0.61361111111111111</v>
      </c>
      <c r="E4164" t="s">
        <v>33</v>
      </c>
      <c r="F4164">
        <v>2500</v>
      </c>
      <c r="G4164" t="s">
        <v>189</v>
      </c>
    </row>
    <row r="4165" spans="1:8">
      <c r="A4165" t="s">
        <v>4359</v>
      </c>
      <c r="B4165" t="s">
        <v>81</v>
      </c>
      <c r="C4165" s="2">
        <v>45893</v>
      </c>
      <c r="D4165" s="3">
        <v>0.85072916666666665</v>
      </c>
      <c r="E4165" t="s">
        <v>33</v>
      </c>
      <c r="F4165">
        <v>3000</v>
      </c>
      <c r="G4165" t="s">
        <v>189</v>
      </c>
    </row>
    <row r="4166" spans="1:8">
      <c r="A4166" t="s">
        <v>4360</v>
      </c>
      <c r="B4166" t="s">
        <v>150</v>
      </c>
      <c r="C4166" s="2">
        <v>45851</v>
      </c>
      <c r="D4166" s="3">
        <v>0.35859953703703712</v>
      </c>
      <c r="E4166" t="s">
        <v>33</v>
      </c>
      <c r="F4166">
        <v>5000</v>
      </c>
      <c r="G4166" t="s">
        <v>189</v>
      </c>
    </row>
    <row r="4167" spans="1:8">
      <c r="A4167" t="s">
        <v>4361</v>
      </c>
      <c r="B4167" t="s">
        <v>111</v>
      </c>
      <c r="C4167" s="2">
        <v>45879</v>
      </c>
      <c r="D4167" s="3">
        <v>0.61505787037037041</v>
      </c>
      <c r="E4167" t="s">
        <v>33</v>
      </c>
      <c r="F4167">
        <v>500</v>
      </c>
      <c r="G4167" t="s">
        <v>189</v>
      </c>
    </row>
    <row r="4168" spans="1:8">
      <c r="A4168" t="s">
        <v>4362</v>
      </c>
      <c r="B4168" t="s">
        <v>114</v>
      </c>
      <c r="C4168" s="2">
        <v>46001</v>
      </c>
      <c r="D4168" s="3">
        <v>0.65149305555555559</v>
      </c>
      <c r="E4168" t="s">
        <v>33</v>
      </c>
      <c r="F4168">
        <v>4000</v>
      </c>
      <c r="G4168" t="s">
        <v>189</v>
      </c>
    </row>
    <row r="4169" spans="1:8">
      <c r="A4169" t="s">
        <v>4363</v>
      </c>
      <c r="B4169" t="s">
        <v>115</v>
      </c>
      <c r="C4169" s="2">
        <v>46202</v>
      </c>
      <c r="D4169" s="3">
        <v>0.53131944444444446</v>
      </c>
      <c r="E4169" t="s">
        <v>33</v>
      </c>
      <c r="F4169">
        <v>5000</v>
      </c>
      <c r="G4169" t="s">
        <v>189</v>
      </c>
    </row>
    <row r="4170" spans="1:8">
      <c r="A4170" t="s">
        <v>4364</v>
      </c>
      <c r="B4170" t="s">
        <v>127</v>
      </c>
      <c r="C4170" s="2">
        <v>45703</v>
      </c>
      <c r="D4170" s="3">
        <v>0.77531249999999996</v>
      </c>
      <c r="E4170" t="s">
        <v>33</v>
      </c>
      <c r="F4170">
        <v>5000</v>
      </c>
      <c r="G4170" t="s">
        <v>189</v>
      </c>
    </row>
    <row r="4171" spans="1:8">
      <c r="A4171" t="s">
        <v>4365</v>
      </c>
      <c r="B4171" t="s">
        <v>76</v>
      </c>
      <c r="C4171" s="2">
        <v>45790</v>
      </c>
      <c r="D4171" s="3">
        <v>0.52509259259259256</v>
      </c>
      <c r="E4171" t="s">
        <v>33</v>
      </c>
      <c r="F4171">
        <v>6000</v>
      </c>
      <c r="G4171" t="s">
        <v>189</v>
      </c>
    </row>
    <row r="4172" spans="1:8">
      <c r="A4172" t="s">
        <v>4366</v>
      </c>
      <c r="B4172" t="s">
        <v>173</v>
      </c>
      <c r="C4172" s="2">
        <v>46019</v>
      </c>
      <c r="D4172" s="3">
        <v>0.30190972222222218</v>
      </c>
      <c r="E4172" t="s">
        <v>33</v>
      </c>
      <c r="F4172">
        <v>8000</v>
      </c>
      <c r="G4172" t="s">
        <v>189</v>
      </c>
    </row>
    <row r="4173" spans="1:8">
      <c r="A4173" t="s">
        <v>4367</v>
      </c>
      <c r="B4173" t="s">
        <v>7</v>
      </c>
      <c r="C4173" s="2">
        <v>45933</v>
      </c>
      <c r="D4173" s="3">
        <v>0.74597222222222226</v>
      </c>
      <c r="E4173" t="s">
        <v>194</v>
      </c>
      <c r="F4173">
        <v>0</v>
      </c>
      <c r="G4173" t="s">
        <v>189</v>
      </c>
    </row>
    <row r="4174" spans="1:8">
      <c r="A4174" t="s">
        <v>4368</v>
      </c>
      <c r="B4174" t="s">
        <v>145</v>
      </c>
      <c r="C4174" s="2">
        <v>45823</v>
      </c>
      <c r="D4174" s="3">
        <v>0.7127430555555555</v>
      </c>
      <c r="E4174" t="s">
        <v>33</v>
      </c>
      <c r="F4174">
        <v>10000</v>
      </c>
      <c r="G4174" t="s">
        <v>189</v>
      </c>
    </row>
    <row r="4175" spans="1:8">
      <c r="A4175" t="s">
        <v>4369</v>
      </c>
      <c r="B4175" t="s">
        <v>122</v>
      </c>
      <c r="C4175" s="2">
        <v>45785</v>
      </c>
      <c r="D4175" s="3">
        <v>0.28695601851851849</v>
      </c>
      <c r="E4175" t="s">
        <v>194</v>
      </c>
      <c r="F4175">
        <v>0</v>
      </c>
      <c r="G4175" t="s">
        <v>189</v>
      </c>
    </row>
    <row r="4176" spans="1:8">
      <c r="A4176" t="s">
        <v>4370</v>
      </c>
      <c r="B4176" t="s">
        <v>87</v>
      </c>
      <c r="C4176" s="2">
        <v>45947</v>
      </c>
      <c r="D4176" s="3">
        <v>0.70968750000000003</v>
      </c>
      <c r="E4176" t="s">
        <v>194</v>
      </c>
      <c r="F4176">
        <v>0</v>
      </c>
      <c r="G4176" t="s">
        <v>189</v>
      </c>
    </row>
    <row r="4177" spans="1:8">
      <c r="A4177" t="s">
        <v>4371</v>
      </c>
      <c r="B4177" t="s">
        <v>139</v>
      </c>
      <c r="C4177" s="2">
        <v>45967</v>
      </c>
      <c r="D4177" s="3">
        <v>0.75543981481481481</v>
      </c>
      <c r="E4177" t="s">
        <v>261</v>
      </c>
      <c r="F4177">
        <v>2000</v>
      </c>
      <c r="G4177" t="s">
        <v>189</v>
      </c>
    </row>
    <row r="4178" spans="1:8">
      <c r="A4178" t="s">
        <v>4372</v>
      </c>
      <c r="B4178" t="s">
        <v>140</v>
      </c>
      <c r="C4178" s="2">
        <v>45901</v>
      </c>
      <c r="D4178" s="3">
        <v>0.7155555555555555</v>
      </c>
      <c r="E4178" t="s">
        <v>33</v>
      </c>
      <c r="F4178">
        <v>8000</v>
      </c>
      <c r="G4178" t="s">
        <v>189</v>
      </c>
    </row>
    <row r="4179" spans="1:8">
      <c r="A4179" t="s">
        <v>4373</v>
      </c>
      <c r="B4179" t="s">
        <v>150</v>
      </c>
      <c r="C4179" s="2">
        <v>45901</v>
      </c>
      <c r="D4179" s="3">
        <v>0.75785879629629627</v>
      </c>
      <c r="E4179" t="s">
        <v>33</v>
      </c>
      <c r="F4179">
        <v>5000</v>
      </c>
      <c r="G4179" t="s">
        <v>189</v>
      </c>
    </row>
    <row r="4180" spans="1:8">
      <c r="A4180" t="s">
        <v>4374</v>
      </c>
      <c r="B4180" t="s">
        <v>111</v>
      </c>
      <c r="C4180" s="2">
        <v>46102</v>
      </c>
      <c r="D4180" s="3">
        <v>0.77048611111111109</v>
      </c>
      <c r="E4180" t="s">
        <v>33</v>
      </c>
      <c r="F4180">
        <v>2500</v>
      </c>
      <c r="G4180" t="s">
        <v>189</v>
      </c>
    </row>
    <row r="4181" spans="1:8">
      <c r="A4181" t="s">
        <v>4375</v>
      </c>
      <c r="B4181" t="s">
        <v>162</v>
      </c>
      <c r="C4181" s="2">
        <v>45971</v>
      </c>
      <c r="D4181" s="3">
        <v>0.37246527777777783</v>
      </c>
      <c r="E4181" t="s">
        <v>194</v>
      </c>
      <c r="F4181">
        <v>0</v>
      </c>
      <c r="G4181" t="s">
        <v>189</v>
      </c>
    </row>
    <row r="4182" spans="1:8">
      <c r="A4182" t="s">
        <v>4376</v>
      </c>
      <c r="B4182" t="s">
        <v>140</v>
      </c>
      <c r="C4182" s="2">
        <v>46189</v>
      </c>
      <c r="D4182" s="3">
        <v>0.69369212962962967</v>
      </c>
      <c r="E4182" t="s">
        <v>33</v>
      </c>
      <c r="F4182">
        <v>5000</v>
      </c>
      <c r="G4182" t="s">
        <v>189</v>
      </c>
    </row>
    <row r="4183" spans="1:8">
      <c r="A4183" t="s">
        <v>4377</v>
      </c>
      <c r="B4183" t="s">
        <v>132</v>
      </c>
      <c r="C4183" s="2">
        <v>45972</v>
      </c>
      <c r="D4183" s="3">
        <v>0.39855324074074072</v>
      </c>
      <c r="E4183" t="s">
        <v>33</v>
      </c>
      <c r="F4183">
        <v>500</v>
      </c>
      <c r="G4183" t="s">
        <v>189</v>
      </c>
    </row>
    <row r="4184" spans="1:8">
      <c r="A4184" t="s">
        <v>4378</v>
      </c>
      <c r="B4184" t="s">
        <v>159</v>
      </c>
      <c r="C4184" s="2">
        <v>45706</v>
      </c>
      <c r="D4184" s="3">
        <v>0.80158564814814814</v>
      </c>
      <c r="E4184" t="s">
        <v>211</v>
      </c>
      <c r="F4184">
        <v>0</v>
      </c>
      <c r="G4184" t="s">
        <v>189</v>
      </c>
    </row>
    <row r="4185" spans="1:8">
      <c r="A4185" t="s">
        <v>4379</v>
      </c>
      <c r="B4185" t="s">
        <v>163</v>
      </c>
      <c r="C4185" s="2">
        <v>45961</v>
      </c>
      <c r="D4185" s="3">
        <v>0.31292824074074072</v>
      </c>
      <c r="E4185" t="s">
        <v>211</v>
      </c>
      <c r="F4185">
        <v>0</v>
      </c>
      <c r="G4185" t="s">
        <v>214</v>
      </c>
      <c r="H4185" t="s">
        <v>1103</v>
      </c>
    </row>
    <row r="4186" spans="1:8">
      <c r="A4186" t="s">
        <v>4380</v>
      </c>
      <c r="B4186" t="s">
        <v>173</v>
      </c>
      <c r="C4186" s="2">
        <v>45709</v>
      </c>
      <c r="D4186" s="3">
        <v>0.66710648148148144</v>
      </c>
      <c r="E4186" t="s">
        <v>33</v>
      </c>
      <c r="F4186">
        <v>3000</v>
      </c>
      <c r="G4186" t="s">
        <v>189</v>
      </c>
    </row>
    <row r="4187" spans="1:8">
      <c r="A4187" t="s">
        <v>4381</v>
      </c>
      <c r="B4187" t="s">
        <v>142</v>
      </c>
      <c r="C4187" s="2">
        <v>46083</v>
      </c>
      <c r="D4187" s="3">
        <v>0.33067129629629632</v>
      </c>
      <c r="E4187" t="s">
        <v>33</v>
      </c>
      <c r="F4187">
        <v>1500</v>
      </c>
      <c r="G4187" t="s">
        <v>189</v>
      </c>
    </row>
    <row r="4188" spans="1:8">
      <c r="A4188" t="s">
        <v>4382</v>
      </c>
      <c r="B4188" t="s">
        <v>114</v>
      </c>
      <c r="C4188" s="2">
        <v>45815</v>
      </c>
      <c r="D4188" s="3">
        <v>0.8850231481481482</v>
      </c>
      <c r="E4188" t="s">
        <v>194</v>
      </c>
      <c r="F4188">
        <v>0</v>
      </c>
      <c r="G4188" t="s">
        <v>189</v>
      </c>
    </row>
    <row r="4189" spans="1:8">
      <c r="A4189" t="s">
        <v>4383</v>
      </c>
      <c r="B4189" t="s">
        <v>157</v>
      </c>
      <c r="C4189" s="2">
        <v>45744</v>
      </c>
      <c r="D4189" s="3">
        <v>0.76248842592592592</v>
      </c>
      <c r="E4189" t="s">
        <v>194</v>
      </c>
      <c r="F4189">
        <v>0</v>
      </c>
      <c r="G4189" t="s">
        <v>214</v>
      </c>
      <c r="H4189" t="s">
        <v>1103</v>
      </c>
    </row>
    <row r="4190" spans="1:8">
      <c r="A4190" t="s">
        <v>4384</v>
      </c>
      <c r="B4190" t="s">
        <v>167</v>
      </c>
      <c r="C4190" s="2">
        <v>45998</v>
      </c>
      <c r="D4190" s="3">
        <v>0.30215277777777783</v>
      </c>
      <c r="E4190" t="s">
        <v>211</v>
      </c>
      <c r="F4190">
        <v>0</v>
      </c>
      <c r="G4190" t="s">
        <v>189</v>
      </c>
    </row>
    <row r="4191" spans="1:8">
      <c r="A4191" t="s">
        <v>4385</v>
      </c>
      <c r="B4191" t="s">
        <v>139</v>
      </c>
      <c r="C4191" s="2">
        <v>45846</v>
      </c>
      <c r="D4191" s="3">
        <v>0.80924768518518519</v>
      </c>
      <c r="E4191" t="s">
        <v>211</v>
      </c>
      <c r="F4191">
        <v>0</v>
      </c>
      <c r="G4191" t="s">
        <v>189</v>
      </c>
    </row>
    <row r="4192" spans="1:8">
      <c r="A4192" t="s">
        <v>4386</v>
      </c>
      <c r="B4192" t="s">
        <v>123</v>
      </c>
      <c r="C4192" s="2">
        <v>46089</v>
      </c>
      <c r="D4192" s="3">
        <v>0.74305555555555558</v>
      </c>
      <c r="E4192" t="s">
        <v>211</v>
      </c>
      <c r="F4192">
        <v>0</v>
      </c>
      <c r="G4192" t="s">
        <v>189</v>
      </c>
    </row>
    <row r="4193" spans="1:8">
      <c r="A4193" t="s">
        <v>4387</v>
      </c>
      <c r="B4193" t="s">
        <v>147</v>
      </c>
      <c r="C4193" s="2">
        <v>45930</v>
      </c>
      <c r="D4193" s="3">
        <v>0.31934027777777779</v>
      </c>
      <c r="E4193" t="s">
        <v>33</v>
      </c>
      <c r="F4193">
        <v>3000</v>
      </c>
      <c r="G4193" t="s">
        <v>189</v>
      </c>
    </row>
    <row r="4194" spans="1:8">
      <c r="A4194" t="s">
        <v>4388</v>
      </c>
      <c r="B4194" t="s">
        <v>175</v>
      </c>
      <c r="C4194" s="2">
        <v>45937</v>
      </c>
      <c r="D4194" s="3">
        <v>0.63831018518518523</v>
      </c>
      <c r="E4194" t="s">
        <v>33</v>
      </c>
      <c r="F4194">
        <v>6000</v>
      </c>
      <c r="G4194" t="s">
        <v>189</v>
      </c>
    </row>
    <row r="4195" spans="1:8">
      <c r="A4195" t="s">
        <v>4389</v>
      </c>
      <c r="B4195" t="s">
        <v>178</v>
      </c>
      <c r="C4195" s="2">
        <v>45988</v>
      </c>
      <c r="D4195" s="3">
        <v>0.73849537037037039</v>
      </c>
      <c r="E4195" t="s">
        <v>211</v>
      </c>
      <c r="F4195">
        <v>0</v>
      </c>
      <c r="G4195" t="s">
        <v>189</v>
      </c>
    </row>
    <row r="4196" spans="1:8">
      <c r="A4196" t="s">
        <v>4390</v>
      </c>
      <c r="B4196" t="s">
        <v>142</v>
      </c>
      <c r="C4196" s="2">
        <v>45742</v>
      </c>
      <c r="D4196" s="3">
        <v>0.96938657407407403</v>
      </c>
      <c r="E4196" t="s">
        <v>33</v>
      </c>
      <c r="F4196">
        <v>1500</v>
      </c>
      <c r="G4196" t="s">
        <v>189</v>
      </c>
    </row>
    <row r="4197" spans="1:8">
      <c r="A4197" t="s">
        <v>4391</v>
      </c>
      <c r="B4197" t="s">
        <v>179</v>
      </c>
      <c r="C4197" s="2">
        <v>45825</v>
      </c>
      <c r="D4197" s="3">
        <v>0.77067129629629627</v>
      </c>
      <c r="E4197" t="s">
        <v>194</v>
      </c>
      <c r="F4197">
        <v>0</v>
      </c>
      <c r="G4197" t="s">
        <v>189</v>
      </c>
    </row>
    <row r="4198" spans="1:8">
      <c r="A4198" t="s">
        <v>4392</v>
      </c>
      <c r="B4198" t="s">
        <v>71</v>
      </c>
      <c r="C4198" s="2">
        <v>45701</v>
      </c>
      <c r="D4198" s="3">
        <v>0.75668981481481479</v>
      </c>
      <c r="E4198" t="s">
        <v>33</v>
      </c>
      <c r="F4198">
        <v>8000</v>
      </c>
      <c r="G4198" t="s">
        <v>189</v>
      </c>
    </row>
    <row r="4199" spans="1:8">
      <c r="A4199" t="s">
        <v>4393</v>
      </c>
      <c r="B4199" t="s">
        <v>162</v>
      </c>
      <c r="C4199" s="2">
        <v>45714</v>
      </c>
      <c r="D4199" s="3">
        <v>0.62047453703703703</v>
      </c>
      <c r="E4199" t="s">
        <v>33</v>
      </c>
      <c r="F4199">
        <v>10000</v>
      </c>
      <c r="G4199" t="s">
        <v>189</v>
      </c>
    </row>
    <row r="4200" spans="1:8">
      <c r="A4200" t="s">
        <v>4394</v>
      </c>
      <c r="B4200" t="s">
        <v>98</v>
      </c>
      <c r="C4200" s="2">
        <v>46120</v>
      </c>
      <c r="D4200" s="3">
        <v>0.67769675925925921</v>
      </c>
      <c r="E4200" t="s">
        <v>194</v>
      </c>
      <c r="F4200">
        <v>0</v>
      </c>
      <c r="G4200" t="s">
        <v>189</v>
      </c>
    </row>
    <row r="4201" spans="1:8">
      <c r="A4201" t="s">
        <v>4395</v>
      </c>
      <c r="B4201" t="s">
        <v>114</v>
      </c>
      <c r="C4201" s="2">
        <v>45711</v>
      </c>
      <c r="D4201" s="3">
        <v>0.76262731481481483</v>
      </c>
      <c r="E4201" t="s">
        <v>33</v>
      </c>
      <c r="F4201">
        <v>1000</v>
      </c>
      <c r="G4201" t="s">
        <v>189</v>
      </c>
    </row>
    <row r="4202" spans="1:8">
      <c r="A4202" t="s">
        <v>4396</v>
      </c>
      <c r="B4202" t="s">
        <v>144</v>
      </c>
      <c r="C4202" s="2">
        <v>45805</v>
      </c>
      <c r="D4202" s="3">
        <v>0.78267361111111111</v>
      </c>
      <c r="E4202" t="s">
        <v>194</v>
      </c>
      <c r="F4202">
        <v>0</v>
      </c>
      <c r="G4202" t="s">
        <v>189</v>
      </c>
    </row>
    <row r="4203" spans="1:8">
      <c r="A4203" t="s">
        <v>4397</v>
      </c>
      <c r="B4203" t="s">
        <v>127</v>
      </c>
      <c r="C4203" s="2">
        <v>45932</v>
      </c>
      <c r="D4203" s="3">
        <v>0.88517361111111115</v>
      </c>
      <c r="E4203" t="s">
        <v>33</v>
      </c>
      <c r="F4203">
        <v>2000</v>
      </c>
      <c r="G4203" t="s">
        <v>189</v>
      </c>
    </row>
    <row r="4204" spans="1:8">
      <c r="A4204" t="s">
        <v>4398</v>
      </c>
      <c r="B4204" t="s">
        <v>132</v>
      </c>
      <c r="C4204" s="2">
        <v>45677</v>
      </c>
      <c r="D4204" s="3">
        <v>0.45431712962962961</v>
      </c>
      <c r="E4204" t="s">
        <v>194</v>
      </c>
      <c r="F4204">
        <v>0</v>
      </c>
      <c r="G4204" t="s">
        <v>189</v>
      </c>
    </row>
    <row r="4205" spans="1:8">
      <c r="A4205" t="s">
        <v>4399</v>
      </c>
      <c r="B4205" t="s">
        <v>103</v>
      </c>
      <c r="C4205" s="2">
        <v>46013</v>
      </c>
      <c r="D4205" s="3">
        <v>0.35457175925925932</v>
      </c>
      <c r="E4205" t="s">
        <v>33</v>
      </c>
      <c r="F4205">
        <v>3000</v>
      </c>
      <c r="G4205" t="s">
        <v>189</v>
      </c>
    </row>
    <row r="4206" spans="1:8">
      <c r="A4206" t="s">
        <v>4400</v>
      </c>
      <c r="B4206" t="s">
        <v>112</v>
      </c>
      <c r="C4206" s="2">
        <v>46181</v>
      </c>
      <c r="D4206" s="3">
        <v>0.25989583333333333</v>
      </c>
      <c r="E4206" t="s">
        <v>33</v>
      </c>
      <c r="F4206">
        <v>5000</v>
      </c>
      <c r="G4206" t="s">
        <v>189</v>
      </c>
    </row>
    <row r="4207" spans="1:8">
      <c r="A4207" t="s">
        <v>4401</v>
      </c>
      <c r="B4207" t="s">
        <v>124</v>
      </c>
      <c r="C4207" s="2">
        <v>45912</v>
      </c>
      <c r="D4207" s="3">
        <v>0.74563657407407402</v>
      </c>
      <c r="E4207" t="s">
        <v>33</v>
      </c>
      <c r="F4207">
        <v>1500</v>
      </c>
      <c r="G4207" t="s">
        <v>214</v>
      </c>
      <c r="H4207" t="s">
        <v>1094</v>
      </c>
    </row>
    <row r="4208" spans="1:8">
      <c r="A4208" t="s">
        <v>4402</v>
      </c>
      <c r="B4208" t="s">
        <v>120</v>
      </c>
      <c r="C4208" s="2">
        <v>45761</v>
      </c>
      <c r="D4208" s="3">
        <v>0.83979166666666671</v>
      </c>
      <c r="E4208" t="s">
        <v>194</v>
      </c>
      <c r="F4208">
        <v>0</v>
      </c>
      <c r="G4208" t="s">
        <v>189</v>
      </c>
    </row>
    <row r="4209" spans="1:8">
      <c r="A4209" t="s">
        <v>4403</v>
      </c>
      <c r="B4209" t="s">
        <v>74</v>
      </c>
      <c r="C4209" s="2">
        <v>46041</v>
      </c>
      <c r="D4209" s="3">
        <v>0.36978009259259259</v>
      </c>
      <c r="E4209" t="s">
        <v>33</v>
      </c>
      <c r="F4209">
        <v>2000</v>
      </c>
      <c r="G4209" t="s">
        <v>189</v>
      </c>
    </row>
    <row r="4210" spans="1:8">
      <c r="A4210" t="s">
        <v>4404</v>
      </c>
      <c r="B4210" t="s">
        <v>79</v>
      </c>
      <c r="C4210" s="2">
        <v>45989</v>
      </c>
      <c r="D4210" s="3">
        <v>0.89239583333333339</v>
      </c>
      <c r="E4210" t="s">
        <v>33</v>
      </c>
      <c r="F4210">
        <v>1500</v>
      </c>
      <c r="G4210" t="s">
        <v>189</v>
      </c>
    </row>
    <row r="4211" spans="1:8">
      <c r="A4211" t="s">
        <v>4405</v>
      </c>
      <c r="B4211" t="s">
        <v>76</v>
      </c>
      <c r="C4211" s="2">
        <v>46157</v>
      </c>
      <c r="D4211" s="3">
        <v>0.7662268518518518</v>
      </c>
      <c r="E4211" t="s">
        <v>33</v>
      </c>
      <c r="F4211">
        <v>5000</v>
      </c>
      <c r="G4211" t="s">
        <v>189</v>
      </c>
    </row>
    <row r="4212" spans="1:8">
      <c r="A4212" t="s">
        <v>4406</v>
      </c>
      <c r="B4212" t="s">
        <v>156</v>
      </c>
      <c r="C4212" s="2">
        <v>45931</v>
      </c>
      <c r="D4212" s="3">
        <v>0.73892361111111116</v>
      </c>
      <c r="E4212" t="s">
        <v>33</v>
      </c>
      <c r="F4212">
        <v>1500</v>
      </c>
      <c r="G4212" t="s">
        <v>189</v>
      </c>
    </row>
    <row r="4213" spans="1:8">
      <c r="A4213" t="s">
        <v>4407</v>
      </c>
      <c r="B4213" t="s">
        <v>168</v>
      </c>
      <c r="C4213" s="2">
        <v>45964</v>
      </c>
      <c r="D4213" s="3">
        <v>0.93424768518518519</v>
      </c>
      <c r="E4213" t="s">
        <v>33</v>
      </c>
      <c r="F4213">
        <v>8000</v>
      </c>
      <c r="G4213" t="s">
        <v>189</v>
      </c>
    </row>
    <row r="4214" spans="1:8">
      <c r="A4214" t="s">
        <v>4408</v>
      </c>
      <c r="B4214" t="s">
        <v>128</v>
      </c>
      <c r="C4214" s="2">
        <v>46039</v>
      </c>
      <c r="D4214" s="3">
        <v>0.83912037037037035</v>
      </c>
      <c r="E4214" t="s">
        <v>33</v>
      </c>
      <c r="F4214">
        <v>500</v>
      </c>
      <c r="G4214" t="s">
        <v>214</v>
      </c>
      <c r="H4214" t="s">
        <v>1080</v>
      </c>
    </row>
    <row r="4215" spans="1:8">
      <c r="A4215" t="s">
        <v>4409</v>
      </c>
      <c r="B4215" t="s">
        <v>85</v>
      </c>
      <c r="C4215" s="2">
        <v>45751</v>
      </c>
      <c r="D4215" s="3">
        <v>0.86997685185185181</v>
      </c>
      <c r="E4215" t="s">
        <v>261</v>
      </c>
      <c r="F4215">
        <v>5000</v>
      </c>
      <c r="G4215" t="s">
        <v>189</v>
      </c>
    </row>
    <row r="4216" spans="1:8">
      <c r="A4216" t="s">
        <v>4410</v>
      </c>
      <c r="B4216" t="s">
        <v>125</v>
      </c>
      <c r="C4216" s="2">
        <v>45886</v>
      </c>
      <c r="D4216" s="3">
        <v>0.76364583333333336</v>
      </c>
      <c r="E4216" t="s">
        <v>261</v>
      </c>
      <c r="F4216">
        <v>1000</v>
      </c>
      <c r="G4216" t="s">
        <v>189</v>
      </c>
    </row>
    <row r="4217" spans="1:8">
      <c r="A4217" t="s">
        <v>4411</v>
      </c>
      <c r="B4217" t="s">
        <v>141</v>
      </c>
      <c r="C4217" s="2">
        <v>45770</v>
      </c>
      <c r="D4217" s="3">
        <v>0.5221527777777778</v>
      </c>
      <c r="E4217" t="s">
        <v>194</v>
      </c>
      <c r="F4217">
        <v>0</v>
      </c>
      <c r="G4217" t="s">
        <v>189</v>
      </c>
    </row>
    <row r="4218" spans="1:8">
      <c r="A4218" t="s">
        <v>4412</v>
      </c>
      <c r="B4218" t="s">
        <v>93</v>
      </c>
      <c r="C4218" s="2">
        <v>46059</v>
      </c>
      <c r="D4218" s="3">
        <v>0.59318287037037032</v>
      </c>
      <c r="E4218" t="s">
        <v>261</v>
      </c>
      <c r="F4218">
        <v>20000</v>
      </c>
      <c r="G4218" t="s">
        <v>189</v>
      </c>
    </row>
    <row r="4219" spans="1:8">
      <c r="A4219" t="s">
        <v>4413</v>
      </c>
      <c r="B4219" t="s">
        <v>116</v>
      </c>
      <c r="C4219" s="2">
        <v>46077</v>
      </c>
      <c r="D4219" s="3">
        <v>0.41238425925925931</v>
      </c>
      <c r="E4219" t="s">
        <v>33</v>
      </c>
      <c r="F4219">
        <v>4000</v>
      </c>
      <c r="G4219" t="s">
        <v>189</v>
      </c>
    </row>
    <row r="4220" spans="1:8">
      <c r="A4220" t="s">
        <v>4414</v>
      </c>
      <c r="B4220" t="s">
        <v>85</v>
      </c>
      <c r="C4220" s="2">
        <v>46031</v>
      </c>
      <c r="D4220" s="3">
        <v>0.86489583333333331</v>
      </c>
      <c r="E4220" t="s">
        <v>33</v>
      </c>
      <c r="F4220">
        <v>1500</v>
      </c>
      <c r="G4220" t="s">
        <v>189</v>
      </c>
    </row>
    <row r="4221" spans="1:8">
      <c r="A4221" t="s">
        <v>4415</v>
      </c>
      <c r="B4221" t="s">
        <v>180</v>
      </c>
      <c r="C4221" s="2">
        <v>45658</v>
      </c>
      <c r="D4221" s="3">
        <v>0.62800925925925921</v>
      </c>
      <c r="E4221" t="s">
        <v>33</v>
      </c>
      <c r="F4221">
        <v>1500</v>
      </c>
      <c r="G4221" t="s">
        <v>189</v>
      </c>
    </row>
    <row r="4222" spans="1:8">
      <c r="A4222" t="s">
        <v>4416</v>
      </c>
      <c r="B4222" t="s">
        <v>158</v>
      </c>
      <c r="C4222" s="2">
        <v>46052</v>
      </c>
      <c r="D4222" s="3">
        <v>0.68243055555555554</v>
      </c>
      <c r="E4222" t="s">
        <v>33</v>
      </c>
      <c r="F4222">
        <v>8000</v>
      </c>
      <c r="G4222" t="s">
        <v>189</v>
      </c>
    </row>
    <row r="4223" spans="1:8">
      <c r="A4223" t="s">
        <v>4417</v>
      </c>
      <c r="B4223" t="s">
        <v>85</v>
      </c>
      <c r="C4223" s="2">
        <v>45971</v>
      </c>
      <c r="D4223" s="3">
        <v>0.34287037037037038</v>
      </c>
      <c r="E4223" t="s">
        <v>261</v>
      </c>
      <c r="F4223">
        <v>1000</v>
      </c>
      <c r="G4223" t="s">
        <v>189</v>
      </c>
    </row>
    <row r="4224" spans="1:8">
      <c r="A4224" t="s">
        <v>4418</v>
      </c>
      <c r="B4224" t="s">
        <v>145</v>
      </c>
      <c r="C4224" s="2">
        <v>45701</v>
      </c>
      <c r="D4224" s="3">
        <v>0.77571759259259254</v>
      </c>
      <c r="E4224" t="s">
        <v>33</v>
      </c>
      <c r="F4224">
        <v>1000</v>
      </c>
      <c r="G4224" t="s">
        <v>189</v>
      </c>
    </row>
    <row r="4225" spans="1:8">
      <c r="A4225" t="s">
        <v>4419</v>
      </c>
      <c r="B4225" t="s">
        <v>178</v>
      </c>
      <c r="C4225" s="2">
        <v>46085</v>
      </c>
      <c r="D4225" s="3">
        <v>0.78753472222222221</v>
      </c>
      <c r="E4225" t="s">
        <v>194</v>
      </c>
      <c r="F4225">
        <v>0</v>
      </c>
      <c r="G4225" t="s">
        <v>189</v>
      </c>
    </row>
    <row r="4226" spans="1:8">
      <c r="A4226" t="s">
        <v>4420</v>
      </c>
      <c r="B4226" t="s">
        <v>143</v>
      </c>
      <c r="C4226" s="2">
        <v>46183</v>
      </c>
      <c r="D4226" s="3">
        <v>0.69104166666666667</v>
      </c>
      <c r="E4226" t="s">
        <v>33</v>
      </c>
      <c r="F4226">
        <v>2000</v>
      </c>
      <c r="G4226" t="s">
        <v>189</v>
      </c>
    </row>
    <row r="4227" spans="1:8">
      <c r="A4227" t="s">
        <v>4421</v>
      </c>
      <c r="B4227" t="s">
        <v>131</v>
      </c>
      <c r="C4227" s="2">
        <v>45775</v>
      </c>
      <c r="D4227" s="3">
        <v>0.55248842592592595</v>
      </c>
      <c r="E4227" t="s">
        <v>33</v>
      </c>
      <c r="F4227">
        <v>4000</v>
      </c>
      <c r="G4227" t="s">
        <v>214</v>
      </c>
      <c r="H4227" t="s">
        <v>1094</v>
      </c>
    </row>
    <row r="4228" spans="1:8">
      <c r="A4228" t="s">
        <v>4422</v>
      </c>
      <c r="B4228" t="s">
        <v>171</v>
      </c>
      <c r="C4228" s="2">
        <v>46018</v>
      </c>
      <c r="D4228" s="3">
        <v>0.28660879629629632</v>
      </c>
      <c r="E4228" t="s">
        <v>33</v>
      </c>
      <c r="F4228">
        <v>4000</v>
      </c>
      <c r="G4228" t="s">
        <v>189</v>
      </c>
    </row>
    <row r="4229" spans="1:8">
      <c r="A4229" t="s">
        <v>4423</v>
      </c>
      <c r="B4229" t="s">
        <v>79</v>
      </c>
      <c r="C4229" s="2">
        <v>46016</v>
      </c>
      <c r="D4229" s="3">
        <v>0.7379282407407407</v>
      </c>
      <c r="E4229" t="s">
        <v>33</v>
      </c>
      <c r="F4229">
        <v>4000</v>
      </c>
      <c r="G4229" t="s">
        <v>189</v>
      </c>
    </row>
    <row r="4230" spans="1:8">
      <c r="A4230" t="s">
        <v>4424</v>
      </c>
      <c r="B4230" t="s">
        <v>149</v>
      </c>
      <c r="C4230" s="2">
        <v>45822</v>
      </c>
      <c r="D4230" s="3">
        <v>0.5496875</v>
      </c>
      <c r="E4230" t="s">
        <v>33</v>
      </c>
      <c r="F4230">
        <v>5000</v>
      </c>
      <c r="G4230" t="s">
        <v>214</v>
      </c>
      <c r="H4230" t="s">
        <v>1094</v>
      </c>
    </row>
    <row r="4231" spans="1:8">
      <c r="A4231" t="s">
        <v>4425</v>
      </c>
      <c r="B4231" t="s">
        <v>100</v>
      </c>
      <c r="C4231" s="2">
        <v>45659</v>
      </c>
      <c r="D4231" s="3">
        <v>0.77438657407407407</v>
      </c>
      <c r="E4231" t="s">
        <v>33</v>
      </c>
      <c r="F4231">
        <v>2500</v>
      </c>
      <c r="G4231" t="s">
        <v>189</v>
      </c>
    </row>
    <row r="4232" spans="1:8">
      <c r="A4232" t="s">
        <v>4426</v>
      </c>
      <c r="B4232" t="s">
        <v>161</v>
      </c>
      <c r="C4232" s="2">
        <v>45855</v>
      </c>
      <c r="D4232" s="3">
        <v>0.64057870370370373</v>
      </c>
      <c r="E4232" t="s">
        <v>33</v>
      </c>
      <c r="F4232">
        <v>5000</v>
      </c>
      <c r="G4232" t="s">
        <v>189</v>
      </c>
    </row>
    <row r="4233" spans="1:8">
      <c r="A4233" t="s">
        <v>4427</v>
      </c>
      <c r="B4233" t="s">
        <v>174</v>
      </c>
      <c r="C4233" s="2">
        <v>45687</v>
      </c>
      <c r="D4233" s="3">
        <v>0.92642361111111116</v>
      </c>
      <c r="E4233" t="s">
        <v>194</v>
      </c>
      <c r="F4233">
        <v>0</v>
      </c>
      <c r="G4233" t="s">
        <v>189</v>
      </c>
    </row>
    <row r="4234" spans="1:8">
      <c r="A4234" t="s">
        <v>4428</v>
      </c>
      <c r="B4234" t="s">
        <v>147</v>
      </c>
      <c r="C4234" s="2">
        <v>46038</v>
      </c>
      <c r="D4234" s="3">
        <v>0.26136574074074082</v>
      </c>
      <c r="E4234" t="s">
        <v>261</v>
      </c>
      <c r="F4234">
        <v>15000</v>
      </c>
      <c r="G4234" t="s">
        <v>189</v>
      </c>
    </row>
    <row r="4235" spans="1:8">
      <c r="A4235" t="s">
        <v>4429</v>
      </c>
      <c r="B4235" t="s">
        <v>133</v>
      </c>
      <c r="C4235" s="2">
        <v>46130</v>
      </c>
      <c r="D4235" s="3">
        <v>0.84472222222222226</v>
      </c>
      <c r="E4235" t="s">
        <v>33</v>
      </c>
      <c r="F4235">
        <v>8000</v>
      </c>
      <c r="G4235" t="s">
        <v>189</v>
      </c>
    </row>
    <row r="4236" spans="1:8">
      <c r="A4236" t="s">
        <v>4430</v>
      </c>
      <c r="B4236" t="s">
        <v>136</v>
      </c>
      <c r="C4236" s="2">
        <v>46046</v>
      </c>
      <c r="D4236" s="3">
        <v>0.69891203703703708</v>
      </c>
      <c r="E4236" t="s">
        <v>33</v>
      </c>
      <c r="F4236">
        <v>1000</v>
      </c>
      <c r="G4236" t="s">
        <v>189</v>
      </c>
    </row>
    <row r="4237" spans="1:8">
      <c r="A4237" t="s">
        <v>4431</v>
      </c>
      <c r="B4237" t="s">
        <v>124</v>
      </c>
      <c r="C4237" s="2">
        <v>46161</v>
      </c>
      <c r="D4237" s="3">
        <v>0.83711805555555552</v>
      </c>
      <c r="E4237" t="s">
        <v>33</v>
      </c>
      <c r="F4237">
        <v>4000</v>
      </c>
      <c r="G4237" t="s">
        <v>189</v>
      </c>
    </row>
    <row r="4238" spans="1:8">
      <c r="A4238" t="s">
        <v>4432</v>
      </c>
      <c r="B4238" t="s">
        <v>166</v>
      </c>
      <c r="C4238" s="2">
        <v>46032</v>
      </c>
      <c r="D4238" s="3">
        <v>0.80091435185185189</v>
      </c>
      <c r="E4238" t="s">
        <v>33</v>
      </c>
      <c r="F4238">
        <v>1000</v>
      </c>
      <c r="G4238" t="s">
        <v>189</v>
      </c>
    </row>
    <row r="4239" spans="1:8">
      <c r="A4239" t="s">
        <v>4433</v>
      </c>
      <c r="B4239" t="s">
        <v>161</v>
      </c>
      <c r="C4239" s="2">
        <v>46107</v>
      </c>
      <c r="D4239" s="3">
        <v>0.41607638888888893</v>
      </c>
      <c r="E4239" t="s">
        <v>33</v>
      </c>
      <c r="F4239">
        <v>500</v>
      </c>
      <c r="G4239" t="s">
        <v>189</v>
      </c>
    </row>
    <row r="4240" spans="1:8">
      <c r="A4240" t="s">
        <v>4434</v>
      </c>
      <c r="B4240" t="s">
        <v>148</v>
      </c>
      <c r="C4240" s="2">
        <v>46012</v>
      </c>
      <c r="D4240" s="3">
        <v>0.61724537037037042</v>
      </c>
      <c r="E4240" t="s">
        <v>33</v>
      </c>
      <c r="F4240">
        <v>5000</v>
      </c>
      <c r="G4240" t="s">
        <v>189</v>
      </c>
    </row>
    <row r="4241" spans="1:8">
      <c r="A4241" t="s">
        <v>4435</v>
      </c>
      <c r="B4241" t="s">
        <v>142</v>
      </c>
      <c r="C4241" s="2">
        <v>45905</v>
      </c>
      <c r="D4241" s="3">
        <v>5.0069444444444437E-2</v>
      </c>
      <c r="E4241" t="s">
        <v>33</v>
      </c>
      <c r="F4241">
        <v>6000</v>
      </c>
      <c r="G4241" t="s">
        <v>189</v>
      </c>
    </row>
    <row r="4242" spans="1:8">
      <c r="A4242" t="s">
        <v>4436</v>
      </c>
      <c r="B4242" t="s">
        <v>156</v>
      </c>
      <c r="C4242" s="2">
        <v>45822</v>
      </c>
      <c r="D4242" s="3">
        <v>0.83776620370370369</v>
      </c>
      <c r="E4242" t="s">
        <v>33</v>
      </c>
      <c r="F4242">
        <v>5000</v>
      </c>
      <c r="G4242" t="s">
        <v>189</v>
      </c>
    </row>
    <row r="4243" spans="1:8">
      <c r="A4243" t="s">
        <v>4437</v>
      </c>
      <c r="B4243" t="s">
        <v>71</v>
      </c>
      <c r="C4243" s="2">
        <v>45763</v>
      </c>
      <c r="D4243" s="3">
        <v>0.32086805555555548</v>
      </c>
      <c r="E4243" t="s">
        <v>33</v>
      </c>
      <c r="F4243">
        <v>3000</v>
      </c>
      <c r="G4243" t="s">
        <v>214</v>
      </c>
      <c r="H4243" t="s">
        <v>42</v>
      </c>
    </row>
    <row r="4244" spans="1:8">
      <c r="A4244" t="s">
        <v>4438</v>
      </c>
      <c r="B4244" t="s">
        <v>124</v>
      </c>
      <c r="C4244" s="2">
        <v>45986</v>
      </c>
      <c r="D4244" s="3">
        <v>8.565972222222222E-2</v>
      </c>
      <c r="E4244" t="s">
        <v>33</v>
      </c>
      <c r="F4244">
        <v>500</v>
      </c>
      <c r="G4244" t="s">
        <v>189</v>
      </c>
    </row>
    <row r="4245" spans="1:8">
      <c r="A4245" t="s">
        <v>4439</v>
      </c>
      <c r="B4245" t="s">
        <v>176</v>
      </c>
      <c r="C4245" s="2">
        <v>45695</v>
      </c>
      <c r="D4245" s="3">
        <v>0.77636574074074072</v>
      </c>
      <c r="E4245" t="s">
        <v>33</v>
      </c>
      <c r="F4245">
        <v>2000</v>
      </c>
      <c r="G4245" t="s">
        <v>189</v>
      </c>
    </row>
    <row r="4246" spans="1:8">
      <c r="A4246" t="s">
        <v>4440</v>
      </c>
      <c r="B4246" t="s">
        <v>144</v>
      </c>
      <c r="C4246" s="2">
        <v>46069</v>
      </c>
      <c r="D4246" s="3">
        <v>0.71913194444444439</v>
      </c>
      <c r="E4246" t="s">
        <v>33</v>
      </c>
      <c r="F4246">
        <v>1500</v>
      </c>
      <c r="G4246" t="s">
        <v>189</v>
      </c>
    </row>
    <row r="4247" spans="1:8">
      <c r="A4247" t="s">
        <v>4441</v>
      </c>
      <c r="B4247" t="s">
        <v>90</v>
      </c>
      <c r="C4247" s="2">
        <v>46059</v>
      </c>
      <c r="D4247" s="3">
        <v>0.38392361111111112</v>
      </c>
      <c r="E4247" t="s">
        <v>194</v>
      </c>
      <c r="F4247">
        <v>0</v>
      </c>
      <c r="G4247" t="s">
        <v>189</v>
      </c>
    </row>
    <row r="4248" spans="1:8">
      <c r="A4248" t="s">
        <v>4442</v>
      </c>
      <c r="B4248" t="s">
        <v>148</v>
      </c>
      <c r="C4248" s="2">
        <v>45883</v>
      </c>
      <c r="D4248" s="3">
        <v>0.79376157407407411</v>
      </c>
      <c r="E4248" t="s">
        <v>33</v>
      </c>
      <c r="F4248">
        <v>1000</v>
      </c>
      <c r="G4248" t="s">
        <v>189</v>
      </c>
    </row>
    <row r="4249" spans="1:8">
      <c r="A4249" t="s">
        <v>4443</v>
      </c>
      <c r="B4249" t="s">
        <v>121</v>
      </c>
      <c r="C4249" s="2">
        <v>45819</v>
      </c>
      <c r="D4249" s="3">
        <v>0.73609953703703701</v>
      </c>
      <c r="E4249" t="s">
        <v>33</v>
      </c>
      <c r="F4249">
        <v>500</v>
      </c>
      <c r="G4249" t="s">
        <v>189</v>
      </c>
    </row>
    <row r="4250" spans="1:8">
      <c r="A4250" t="s">
        <v>4444</v>
      </c>
      <c r="B4250" t="s">
        <v>172</v>
      </c>
      <c r="C4250" s="2">
        <v>45942</v>
      </c>
      <c r="D4250" s="3">
        <v>0.27541666666666659</v>
      </c>
      <c r="E4250" t="s">
        <v>261</v>
      </c>
      <c r="F4250">
        <v>10000</v>
      </c>
      <c r="G4250" t="s">
        <v>189</v>
      </c>
    </row>
    <row r="4251" spans="1:8">
      <c r="A4251" t="s">
        <v>4445</v>
      </c>
      <c r="B4251" t="s">
        <v>115</v>
      </c>
      <c r="C4251" s="2">
        <v>46081</v>
      </c>
      <c r="D4251" s="3">
        <v>0.79828703703703707</v>
      </c>
      <c r="E4251" t="s">
        <v>33</v>
      </c>
      <c r="F4251">
        <v>2000</v>
      </c>
      <c r="G4251" t="s">
        <v>189</v>
      </c>
    </row>
    <row r="4252" spans="1:8">
      <c r="A4252" t="s">
        <v>4446</v>
      </c>
      <c r="B4252" t="s">
        <v>147</v>
      </c>
      <c r="C4252" s="2">
        <v>46044</v>
      </c>
      <c r="D4252" s="3">
        <v>0.34802083333333328</v>
      </c>
      <c r="E4252" t="s">
        <v>33</v>
      </c>
      <c r="F4252">
        <v>3000</v>
      </c>
      <c r="G4252" t="s">
        <v>189</v>
      </c>
    </row>
    <row r="4253" spans="1:8">
      <c r="A4253" t="s">
        <v>4447</v>
      </c>
      <c r="B4253" t="s">
        <v>83</v>
      </c>
      <c r="C4253" s="2">
        <v>45662</v>
      </c>
      <c r="D4253" s="3">
        <v>0.34377314814814808</v>
      </c>
      <c r="E4253" t="s">
        <v>33</v>
      </c>
      <c r="F4253">
        <v>2500</v>
      </c>
      <c r="G4253" t="s">
        <v>189</v>
      </c>
    </row>
    <row r="4254" spans="1:8">
      <c r="A4254" t="s">
        <v>4448</v>
      </c>
      <c r="B4254" t="s">
        <v>129</v>
      </c>
      <c r="C4254" s="2">
        <v>46137</v>
      </c>
      <c r="D4254" s="3">
        <v>0.66256944444444443</v>
      </c>
      <c r="E4254" t="s">
        <v>33</v>
      </c>
      <c r="F4254">
        <v>1000</v>
      </c>
      <c r="G4254" t="s">
        <v>189</v>
      </c>
    </row>
    <row r="4255" spans="1:8">
      <c r="A4255" t="s">
        <v>4449</v>
      </c>
      <c r="B4255" t="s">
        <v>147</v>
      </c>
      <c r="C4255" s="2">
        <v>45702</v>
      </c>
      <c r="D4255" s="3">
        <v>0.79651620370370368</v>
      </c>
      <c r="E4255" t="s">
        <v>33</v>
      </c>
      <c r="F4255">
        <v>10000</v>
      </c>
      <c r="G4255" t="s">
        <v>189</v>
      </c>
    </row>
    <row r="4256" spans="1:8">
      <c r="A4256" t="s">
        <v>4450</v>
      </c>
      <c r="B4256" t="s">
        <v>145</v>
      </c>
      <c r="C4256" s="2">
        <v>45670</v>
      </c>
      <c r="D4256" s="3">
        <v>0.51834490740740746</v>
      </c>
      <c r="E4256" t="s">
        <v>33</v>
      </c>
      <c r="F4256">
        <v>6000</v>
      </c>
      <c r="G4256" t="s">
        <v>189</v>
      </c>
    </row>
    <row r="4257" spans="1:7">
      <c r="A4257" t="s">
        <v>4451</v>
      </c>
      <c r="B4257" t="s">
        <v>103</v>
      </c>
      <c r="C4257" s="2">
        <v>45880</v>
      </c>
      <c r="D4257" s="3">
        <v>0.73024305555555558</v>
      </c>
      <c r="E4257" t="s">
        <v>33</v>
      </c>
      <c r="F4257">
        <v>2500</v>
      </c>
      <c r="G4257" t="s">
        <v>189</v>
      </c>
    </row>
    <row r="4258" spans="1:7">
      <c r="A4258" t="s">
        <v>4452</v>
      </c>
      <c r="B4258" t="s">
        <v>159</v>
      </c>
      <c r="C4258" s="2">
        <v>45692</v>
      </c>
      <c r="D4258" s="3">
        <v>0.72559027777777774</v>
      </c>
      <c r="E4258" t="s">
        <v>33</v>
      </c>
      <c r="F4258">
        <v>1000</v>
      </c>
      <c r="G4258" t="s">
        <v>189</v>
      </c>
    </row>
    <row r="4259" spans="1:7">
      <c r="A4259" t="s">
        <v>4453</v>
      </c>
      <c r="B4259" t="s">
        <v>141</v>
      </c>
      <c r="C4259" s="2">
        <v>46058</v>
      </c>
      <c r="D4259" s="3">
        <v>0.74554398148148149</v>
      </c>
      <c r="E4259" t="s">
        <v>194</v>
      </c>
      <c r="F4259">
        <v>0</v>
      </c>
      <c r="G4259" t="s">
        <v>189</v>
      </c>
    </row>
    <row r="4260" spans="1:7">
      <c r="A4260" t="s">
        <v>4454</v>
      </c>
      <c r="B4260" t="s">
        <v>117</v>
      </c>
      <c r="C4260" s="2">
        <v>45968</v>
      </c>
      <c r="D4260" s="3">
        <v>0.4584375</v>
      </c>
      <c r="E4260" t="s">
        <v>33</v>
      </c>
      <c r="F4260">
        <v>2500</v>
      </c>
      <c r="G4260" t="s">
        <v>189</v>
      </c>
    </row>
    <row r="4261" spans="1:7">
      <c r="A4261" t="s">
        <v>4455</v>
      </c>
      <c r="B4261" t="s">
        <v>99</v>
      </c>
      <c r="C4261" s="2">
        <v>45915</v>
      </c>
      <c r="D4261" s="3">
        <v>0.70376157407407403</v>
      </c>
      <c r="E4261" t="s">
        <v>33</v>
      </c>
      <c r="F4261">
        <v>1000</v>
      </c>
      <c r="G4261" t="s">
        <v>189</v>
      </c>
    </row>
    <row r="4262" spans="1:7">
      <c r="A4262" t="s">
        <v>4456</v>
      </c>
      <c r="B4262" t="s">
        <v>140</v>
      </c>
      <c r="C4262" s="2">
        <v>45898</v>
      </c>
      <c r="D4262" s="3">
        <v>0.63846064814814818</v>
      </c>
      <c r="E4262" t="s">
        <v>33</v>
      </c>
      <c r="F4262">
        <v>1000</v>
      </c>
      <c r="G4262" t="s">
        <v>189</v>
      </c>
    </row>
    <row r="4263" spans="1:7">
      <c r="A4263" t="s">
        <v>4457</v>
      </c>
      <c r="B4263" t="s">
        <v>92</v>
      </c>
      <c r="C4263" s="2">
        <v>46203</v>
      </c>
      <c r="D4263" s="3">
        <v>8.9861111111111114E-2</v>
      </c>
      <c r="E4263" t="s">
        <v>33</v>
      </c>
      <c r="F4263">
        <v>10000</v>
      </c>
      <c r="G4263" t="s">
        <v>189</v>
      </c>
    </row>
    <row r="4264" spans="1:7">
      <c r="A4264" t="s">
        <v>4458</v>
      </c>
      <c r="B4264" t="s">
        <v>93</v>
      </c>
      <c r="C4264" s="2">
        <v>45927</v>
      </c>
      <c r="D4264" s="3">
        <v>0.81861111111111107</v>
      </c>
      <c r="E4264" t="s">
        <v>33</v>
      </c>
      <c r="F4264">
        <v>8000</v>
      </c>
      <c r="G4264" t="s">
        <v>189</v>
      </c>
    </row>
    <row r="4265" spans="1:7">
      <c r="A4265" t="s">
        <v>4459</v>
      </c>
      <c r="B4265" t="s">
        <v>130</v>
      </c>
      <c r="C4265" s="2">
        <v>45745</v>
      </c>
      <c r="D4265" s="3">
        <v>0.1041550925925926</v>
      </c>
      <c r="E4265" t="s">
        <v>194</v>
      </c>
      <c r="F4265">
        <v>0</v>
      </c>
      <c r="G4265" t="s">
        <v>189</v>
      </c>
    </row>
    <row r="4266" spans="1:7">
      <c r="A4266" t="s">
        <v>4460</v>
      </c>
      <c r="B4266" t="s">
        <v>145</v>
      </c>
      <c r="C4266" s="2">
        <v>45785</v>
      </c>
      <c r="D4266" s="3">
        <v>0.82820601851851849</v>
      </c>
      <c r="E4266" t="s">
        <v>194</v>
      </c>
      <c r="F4266">
        <v>0</v>
      </c>
      <c r="G4266" t="s">
        <v>189</v>
      </c>
    </row>
    <row r="4267" spans="1:7">
      <c r="A4267" t="s">
        <v>4461</v>
      </c>
      <c r="B4267" t="s">
        <v>174</v>
      </c>
      <c r="C4267" s="2">
        <v>45980</v>
      </c>
      <c r="D4267" s="3">
        <v>0.85048611111111116</v>
      </c>
      <c r="E4267" t="s">
        <v>33</v>
      </c>
      <c r="F4267">
        <v>1500</v>
      </c>
      <c r="G4267" t="s">
        <v>189</v>
      </c>
    </row>
    <row r="4268" spans="1:7">
      <c r="A4268" t="s">
        <v>4462</v>
      </c>
      <c r="B4268" t="s">
        <v>173</v>
      </c>
      <c r="C4268" s="2">
        <v>46155</v>
      </c>
      <c r="D4268" s="3">
        <v>0.60812500000000003</v>
      </c>
      <c r="E4268" t="s">
        <v>194</v>
      </c>
      <c r="F4268">
        <v>0</v>
      </c>
      <c r="G4268" t="s">
        <v>189</v>
      </c>
    </row>
    <row r="4269" spans="1:7">
      <c r="A4269" t="s">
        <v>4463</v>
      </c>
      <c r="B4269" t="s">
        <v>79</v>
      </c>
      <c r="C4269" s="2">
        <v>45883</v>
      </c>
      <c r="D4269" s="3">
        <v>0.42853009259259262</v>
      </c>
      <c r="E4269" t="s">
        <v>33</v>
      </c>
      <c r="F4269">
        <v>1000</v>
      </c>
      <c r="G4269" t="s">
        <v>189</v>
      </c>
    </row>
    <row r="4270" spans="1:7">
      <c r="A4270" t="s">
        <v>4464</v>
      </c>
      <c r="B4270" t="s">
        <v>92</v>
      </c>
      <c r="C4270" s="2">
        <v>45764</v>
      </c>
      <c r="D4270" s="3">
        <v>0.51525462962962965</v>
      </c>
      <c r="E4270" t="s">
        <v>33</v>
      </c>
      <c r="F4270">
        <v>2000</v>
      </c>
      <c r="G4270" t="s">
        <v>189</v>
      </c>
    </row>
    <row r="4271" spans="1:7">
      <c r="A4271" t="s">
        <v>4465</v>
      </c>
      <c r="B4271" t="s">
        <v>162</v>
      </c>
      <c r="C4271" s="2">
        <v>45776</v>
      </c>
      <c r="D4271" s="3">
        <v>0.65118055555555554</v>
      </c>
      <c r="E4271" t="s">
        <v>33</v>
      </c>
      <c r="F4271">
        <v>2500</v>
      </c>
      <c r="G4271" t="s">
        <v>189</v>
      </c>
    </row>
    <row r="4272" spans="1:7">
      <c r="A4272" t="s">
        <v>4466</v>
      </c>
      <c r="B4272" t="s">
        <v>145</v>
      </c>
      <c r="C4272" s="2">
        <v>46027</v>
      </c>
      <c r="D4272" s="3">
        <v>0.60887731481481477</v>
      </c>
      <c r="E4272" t="s">
        <v>33</v>
      </c>
      <c r="F4272">
        <v>500</v>
      </c>
      <c r="G4272" t="s">
        <v>189</v>
      </c>
    </row>
    <row r="4273" spans="1:8">
      <c r="A4273" t="s">
        <v>4467</v>
      </c>
      <c r="B4273" t="s">
        <v>130</v>
      </c>
      <c r="C4273" s="2">
        <v>46122</v>
      </c>
      <c r="D4273" s="3">
        <v>0.27976851851851853</v>
      </c>
      <c r="E4273" t="s">
        <v>33</v>
      </c>
      <c r="F4273">
        <v>6000</v>
      </c>
      <c r="G4273" t="s">
        <v>189</v>
      </c>
    </row>
    <row r="4274" spans="1:8">
      <c r="A4274" t="s">
        <v>4468</v>
      </c>
      <c r="B4274" t="s">
        <v>74</v>
      </c>
      <c r="C4274" s="2">
        <v>45860</v>
      </c>
      <c r="D4274" s="3">
        <v>0.28600694444444452</v>
      </c>
      <c r="E4274" t="s">
        <v>33</v>
      </c>
      <c r="F4274">
        <v>4000</v>
      </c>
      <c r="G4274" t="s">
        <v>189</v>
      </c>
    </row>
    <row r="4275" spans="1:8">
      <c r="A4275" t="s">
        <v>4469</v>
      </c>
      <c r="B4275" t="s">
        <v>141</v>
      </c>
      <c r="C4275" s="2">
        <v>45786</v>
      </c>
      <c r="D4275" s="3">
        <v>0.92325231481481485</v>
      </c>
      <c r="E4275" t="s">
        <v>33</v>
      </c>
      <c r="F4275">
        <v>5000</v>
      </c>
      <c r="G4275" t="s">
        <v>189</v>
      </c>
    </row>
    <row r="4276" spans="1:8">
      <c r="A4276" t="s">
        <v>4470</v>
      </c>
      <c r="B4276" t="s">
        <v>81</v>
      </c>
      <c r="C4276" s="2">
        <v>46123</v>
      </c>
      <c r="D4276" s="3">
        <v>0.75085648148148143</v>
      </c>
      <c r="E4276" t="s">
        <v>33</v>
      </c>
      <c r="F4276">
        <v>5000</v>
      </c>
      <c r="G4276" t="s">
        <v>189</v>
      </c>
    </row>
    <row r="4277" spans="1:8">
      <c r="A4277" t="s">
        <v>4471</v>
      </c>
      <c r="B4277" t="s">
        <v>160</v>
      </c>
      <c r="C4277" s="2">
        <v>46195</v>
      </c>
      <c r="D4277" s="3">
        <v>0.65155092592592589</v>
      </c>
      <c r="E4277" t="s">
        <v>33</v>
      </c>
      <c r="F4277">
        <v>1000</v>
      </c>
      <c r="G4277" t="s">
        <v>189</v>
      </c>
    </row>
    <row r="4278" spans="1:8">
      <c r="A4278" t="s">
        <v>4472</v>
      </c>
      <c r="B4278" t="s">
        <v>131</v>
      </c>
      <c r="C4278" s="2">
        <v>45953</v>
      </c>
      <c r="D4278" s="3">
        <v>0.28657407407407409</v>
      </c>
      <c r="E4278" t="s">
        <v>33</v>
      </c>
      <c r="F4278">
        <v>2500</v>
      </c>
      <c r="G4278" t="s">
        <v>189</v>
      </c>
    </row>
    <row r="4279" spans="1:8">
      <c r="A4279" t="s">
        <v>4473</v>
      </c>
      <c r="B4279" t="s">
        <v>130</v>
      </c>
      <c r="C4279" s="2">
        <v>45675</v>
      </c>
      <c r="D4279" s="3">
        <v>0.39430555555555558</v>
      </c>
      <c r="E4279" t="s">
        <v>194</v>
      </c>
      <c r="F4279">
        <v>0</v>
      </c>
      <c r="G4279" t="s">
        <v>189</v>
      </c>
    </row>
    <row r="4280" spans="1:8">
      <c r="A4280" t="s">
        <v>4474</v>
      </c>
      <c r="B4280" t="s">
        <v>84</v>
      </c>
      <c r="C4280" s="2">
        <v>45704</v>
      </c>
      <c r="D4280" s="3">
        <v>0.54126157407407405</v>
      </c>
      <c r="E4280" t="s">
        <v>33</v>
      </c>
      <c r="F4280">
        <v>10000</v>
      </c>
      <c r="G4280" t="s">
        <v>189</v>
      </c>
    </row>
    <row r="4281" spans="1:8">
      <c r="A4281" t="s">
        <v>4475</v>
      </c>
      <c r="B4281" t="s">
        <v>87</v>
      </c>
      <c r="C4281" s="2">
        <v>45685</v>
      </c>
      <c r="D4281" s="3">
        <v>0.98501157407407403</v>
      </c>
      <c r="E4281" t="s">
        <v>33</v>
      </c>
      <c r="F4281">
        <v>2500</v>
      </c>
      <c r="G4281" t="s">
        <v>189</v>
      </c>
    </row>
    <row r="4282" spans="1:8">
      <c r="A4282" t="s">
        <v>4476</v>
      </c>
      <c r="B4282" t="s">
        <v>90</v>
      </c>
      <c r="C4282" s="2">
        <v>45827</v>
      </c>
      <c r="D4282" s="3">
        <v>0.51738425925925924</v>
      </c>
      <c r="E4282" t="s">
        <v>33</v>
      </c>
      <c r="F4282">
        <v>2500</v>
      </c>
      <c r="G4282" t="s">
        <v>189</v>
      </c>
    </row>
    <row r="4283" spans="1:8">
      <c r="A4283" t="s">
        <v>4477</v>
      </c>
      <c r="B4283" t="s">
        <v>116</v>
      </c>
      <c r="C4283" s="2">
        <v>46109</v>
      </c>
      <c r="D4283" s="3">
        <v>0.48153935185185193</v>
      </c>
      <c r="E4283" t="s">
        <v>33</v>
      </c>
      <c r="F4283">
        <v>2500</v>
      </c>
      <c r="G4283" t="s">
        <v>189</v>
      </c>
    </row>
    <row r="4284" spans="1:8">
      <c r="A4284" t="s">
        <v>4478</v>
      </c>
      <c r="B4284" t="s">
        <v>129</v>
      </c>
      <c r="C4284" s="2">
        <v>46189</v>
      </c>
      <c r="D4284" s="3">
        <v>0.73074074074074069</v>
      </c>
      <c r="E4284" t="s">
        <v>33</v>
      </c>
      <c r="F4284">
        <v>5000</v>
      </c>
      <c r="G4284" t="s">
        <v>189</v>
      </c>
    </row>
    <row r="4285" spans="1:8">
      <c r="A4285" t="s">
        <v>4479</v>
      </c>
      <c r="B4285" t="s">
        <v>164</v>
      </c>
      <c r="C4285" s="2">
        <v>45910</v>
      </c>
      <c r="D4285" s="3">
        <v>0.58751157407407406</v>
      </c>
      <c r="E4285" t="s">
        <v>261</v>
      </c>
      <c r="F4285">
        <v>10000</v>
      </c>
      <c r="G4285" t="s">
        <v>189</v>
      </c>
    </row>
    <row r="4286" spans="1:8">
      <c r="A4286" t="s">
        <v>4480</v>
      </c>
      <c r="B4286" t="s">
        <v>7</v>
      </c>
      <c r="C4286" s="2">
        <v>45731</v>
      </c>
      <c r="D4286" s="3">
        <v>0.65896990740740746</v>
      </c>
      <c r="E4286" t="s">
        <v>33</v>
      </c>
      <c r="F4286">
        <v>5000</v>
      </c>
      <c r="G4286" t="s">
        <v>189</v>
      </c>
    </row>
    <row r="4287" spans="1:8">
      <c r="A4287" t="s">
        <v>4481</v>
      </c>
      <c r="B4287" t="s">
        <v>120</v>
      </c>
      <c r="C4287" s="2">
        <v>45860</v>
      </c>
      <c r="D4287" s="3">
        <v>0.82846064814814813</v>
      </c>
      <c r="E4287" t="s">
        <v>33</v>
      </c>
      <c r="F4287">
        <v>6000</v>
      </c>
      <c r="G4287" t="s">
        <v>189</v>
      </c>
    </row>
    <row r="4288" spans="1:8">
      <c r="A4288" t="s">
        <v>4482</v>
      </c>
      <c r="B4288" t="s">
        <v>85</v>
      </c>
      <c r="C4288" s="2">
        <v>46110</v>
      </c>
      <c r="D4288" s="3">
        <v>0.28180555555555548</v>
      </c>
      <c r="E4288" t="s">
        <v>33</v>
      </c>
      <c r="F4288">
        <v>500</v>
      </c>
      <c r="G4288" t="s">
        <v>214</v>
      </c>
      <c r="H4288" t="s">
        <v>42</v>
      </c>
    </row>
    <row r="4289" spans="1:8">
      <c r="A4289" t="s">
        <v>4483</v>
      </c>
      <c r="B4289" t="s">
        <v>159</v>
      </c>
      <c r="C4289" s="2">
        <v>45682</v>
      </c>
      <c r="D4289" s="3">
        <v>0.3370023148148148</v>
      </c>
      <c r="E4289" t="s">
        <v>33</v>
      </c>
      <c r="F4289">
        <v>1000</v>
      </c>
      <c r="G4289" t="s">
        <v>214</v>
      </c>
      <c r="H4289" t="s">
        <v>42</v>
      </c>
    </row>
    <row r="4290" spans="1:8">
      <c r="A4290" t="s">
        <v>4484</v>
      </c>
      <c r="B4290" t="s">
        <v>123</v>
      </c>
      <c r="C4290" s="2">
        <v>46091</v>
      </c>
      <c r="D4290" s="3">
        <v>0.63488425925925929</v>
      </c>
      <c r="E4290" t="s">
        <v>33</v>
      </c>
      <c r="F4290">
        <v>10000</v>
      </c>
      <c r="G4290" t="s">
        <v>189</v>
      </c>
    </row>
    <row r="4291" spans="1:8">
      <c r="A4291" t="s">
        <v>4485</v>
      </c>
      <c r="B4291" t="s">
        <v>165</v>
      </c>
      <c r="C4291" s="2">
        <v>46074</v>
      </c>
      <c r="D4291" s="3">
        <v>0.99954861111111115</v>
      </c>
      <c r="E4291" t="s">
        <v>33</v>
      </c>
      <c r="F4291">
        <v>1500</v>
      </c>
      <c r="G4291" t="s">
        <v>189</v>
      </c>
    </row>
    <row r="4292" spans="1:8">
      <c r="A4292" t="s">
        <v>4486</v>
      </c>
      <c r="B4292" t="s">
        <v>91</v>
      </c>
      <c r="C4292" s="2">
        <v>46149</v>
      </c>
      <c r="D4292" s="3">
        <v>0.79296296296296298</v>
      </c>
      <c r="E4292" t="s">
        <v>33</v>
      </c>
      <c r="F4292">
        <v>2000</v>
      </c>
      <c r="G4292" t="s">
        <v>189</v>
      </c>
    </row>
    <row r="4293" spans="1:8">
      <c r="A4293" t="s">
        <v>4487</v>
      </c>
      <c r="B4293" t="s">
        <v>7</v>
      </c>
      <c r="C4293" s="2">
        <v>45714</v>
      </c>
      <c r="D4293" s="3">
        <v>0.48947916666666669</v>
      </c>
      <c r="E4293" t="s">
        <v>33</v>
      </c>
      <c r="F4293">
        <v>1500</v>
      </c>
      <c r="G4293" t="s">
        <v>189</v>
      </c>
    </row>
    <row r="4294" spans="1:8">
      <c r="A4294" t="s">
        <v>4488</v>
      </c>
      <c r="B4294" t="s">
        <v>132</v>
      </c>
      <c r="C4294" s="2">
        <v>46014</v>
      </c>
      <c r="D4294" s="3">
        <v>0.39218750000000002</v>
      </c>
      <c r="E4294" t="s">
        <v>33</v>
      </c>
      <c r="F4294">
        <v>8000</v>
      </c>
      <c r="G4294" t="s">
        <v>189</v>
      </c>
    </row>
    <row r="4295" spans="1:8">
      <c r="A4295" t="s">
        <v>4489</v>
      </c>
      <c r="B4295" t="s">
        <v>139</v>
      </c>
      <c r="C4295" s="2">
        <v>45899</v>
      </c>
      <c r="D4295" s="3">
        <v>0.27028935185185188</v>
      </c>
      <c r="E4295" t="s">
        <v>261</v>
      </c>
      <c r="F4295">
        <v>5000</v>
      </c>
      <c r="G4295" t="s">
        <v>189</v>
      </c>
    </row>
    <row r="4296" spans="1:8">
      <c r="A4296" t="s">
        <v>4490</v>
      </c>
      <c r="B4296" t="s">
        <v>169</v>
      </c>
      <c r="C4296" s="2">
        <v>45816</v>
      </c>
      <c r="D4296" s="3">
        <v>0.4387152777777778</v>
      </c>
      <c r="E4296" t="s">
        <v>194</v>
      </c>
      <c r="F4296">
        <v>0</v>
      </c>
      <c r="G4296" t="s">
        <v>189</v>
      </c>
    </row>
    <row r="4297" spans="1:8">
      <c r="A4297" t="s">
        <v>4491</v>
      </c>
      <c r="B4297" t="s">
        <v>106</v>
      </c>
      <c r="C4297" s="2">
        <v>46015</v>
      </c>
      <c r="D4297" s="3">
        <v>0.85062499999999996</v>
      </c>
      <c r="E4297" t="s">
        <v>33</v>
      </c>
      <c r="F4297">
        <v>10000</v>
      </c>
      <c r="G4297" t="s">
        <v>189</v>
      </c>
    </row>
    <row r="4298" spans="1:8">
      <c r="A4298" t="s">
        <v>4492</v>
      </c>
      <c r="B4298" t="s">
        <v>160</v>
      </c>
      <c r="C4298" s="2">
        <v>45815</v>
      </c>
      <c r="D4298" s="3">
        <v>0.8630902777777778</v>
      </c>
      <c r="E4298" t="s">
        <v>33</v>
      </c>
      <c r="F4298">
        <v>5000</v>
      </c>
      <c r="G4298" t="s">
        <v>189</v>
      </c>
    </row>
    <row r="4299" spans="1:8">
      <c r="A4299" t="s">
        <v>4493</v>
      </c>
      <c r="B4299" t="s">
        <v>114</v>
      </c>
      <c r="C4299" s="2">
        <v>45738</v>
      </c>
      <c r="D4299" s="3">
        <v>0.96894675925925922</v>
      </c>
      <c r="E4299" t="s">
        <v>33</v>
      </c>
      <c r="F4299">
        <v>1000</v>
      </c>
      <c r="G4299" t="s">
        <v>189</v>
      </c>
    </row>
    <row r="4300" spans="1:8">
      <c r="A4300" t="s">
        <v>4494</v>
      </c>
      <c r="B4300" t="s">
        <v>142</v>
      </c>
      <c r="C4300" s="2">
        <v>46057</v>
      </c>
      <c r="D4300" s="3">
        <v>0.58503472222222219</v>
      </c>
      <c r="E4300" t="s">
        <v>33</v>
      </c>
      <c r="F4300">
        <v>3000</v>
      </c>
      <c r="G4300" t="s">
        <v>189</v>
      </c>
    </row>
    <row r="4301" spans="1:8">
      <c r="A4301" t="s">
        <v>4495</v>
      </c>
      <c r="B4301" t="s">
        <v>90</v>
      </c>
      <c r="C4301" s="2">
        <v>46147</v>
      </c>
      <c r="D4301" s="3">
        <v>0.86967592592592591</v>
      </c>
      <c r="E4301" t="s">
        <v>33</v>
      </c>
      <c r="F4301">
        <v>1500</v>
      </c>
      <c r="G4301" t="s">
        <v>189</v>
      </c>
    </row>
    <row r="4302" spans="1:8">
      <c r="A4302" t="s">
        <v>4496</v>
      </c>
      <c r="B4302" t="s">
        <v>172</v>
      </c>
      <c r="C4302" s="2">
        <v>45782</v>
      </c>
      <c r="D4302" s="3">
        <v>0.55626157407407406</v>
      </c>
      <c r="E4302" t="s">
        <v>33</v>
      </c>
      <c r="F4302">
        <v>8000</v>
      </c>
      <c r="G4302" t="s">
        <v>189</v>
      </c>
    </row>
    <row r="4303" spans="1:8">
      <c r="A4303" t="s">
        <v>4497</v>
      </c>
      <c r="B4303" t="s">
        <v>104</v>
      </c>
      <c r="C4303" s="2">
        <v>46037</v>
      </c>
      <c r="D4303" s="3">
        <v>0.76758101851851857</v>
      </c>
      <c r="E4303" t="s">
        <v>33</v>
      </c>
      <c r="F4303">
        <v>8000</v>
      </c>
      <c r="G4303" t="s">
        <v>189</v>
      </c>
    </row>
    <row r="4304" spans="1:8">
      <c r="A4304" t="s">
        <v>4498</v>
      </c>
      <c r="B4304" t="s">
        <v>157</v>
      </c>
      <c r="C4304" s="2">
        <v>46116</v>
      </c>
      <c r="D4304" s="3">
        <v>5.4652777777777779E-2</v>
      </c>
      <c r="E4304" t="s">
        <v>261</v>
      </c>
      <c r="F4304">
        <v>20000</v>
      </c>
      <c r="G4304" t="s">
        <v>189</v>
      </c>
    </row>
    <row r="4305" spans="1:8">
      <c r="A4305" t="s">
        <v>4499</v>
      </c>
      <c r="B4305" t="s">
        <v>143</v>
      </c>
      <c r="C4305" s="2">
        <v>45663</v>
      </c>
      <c r="D4305" s="3">
        <v>0.84349537037037037</v>
      </c>
      <c r="E4305" t="s">
        <v>33</v>
      </c>
      <c r="F4305">
        <v>2500</v>
      </c>
      <c r="G4305" t="s">
        <v>189</v>
      </c>
    </row>
    <row r="4306" spans="1:8">
      <c r="A4306" t="s">
        <v>4500</v>
      </c>
      <c r="B4306" t="s">
        <v>141</v>
      </c>
      <c r="C4306" s="2">
        <v>45759</v>
      </c>
      <c r="D4306" s="3">
        <v>0.76765046296296291</v>
      </c>
      <c r="E4306" t="s">
        <v>261</v>
      </c>
      <c r="F4306">
        <v>15000</v>
      </c>
      <c r="G4306" t="s">
        <v>214</v>
      </c>
      <c r="H4306" t="s">
        <v>42</v>
      </c>
    </row>
    <row r="4307" spans="1:8">
      <c r="A4307" t="s">
        <v>4501</v>
      </c>
      <c r="B4307" t="s">
        <v>122</v>
      </c>
      <c r="C4307" s="2">
        <v>45787</v>
      </c>
      <c r="D4307" s="3">
        <v>0.74630787037037039</v>
      </c>
      <c r="E4307" t="s">
        <v>33</v>
      </c>
      <c r="F4307">
        <v>500</v>
      </c>
      <c r="G4307" t="s">
        <v>189</v>
      </c>
    </row>
    <row r="4308" spans="1:8">
      <c r="A4308" t="s">
        <v>4502</v>
      </c>
      <c r="B4308" t="s">
        <v>102</v>
      </c>
      <c r="C4308" s="2">
        <v>46056</v>
      </c>
      <c r="D4308" s="3">
        <v>0.9583680555555556</v>
      </c>
      <c r="E4308" t="s">
        <v>33</v>
      </c>
      <c r="F4308">
        <v>1000</v>
      </c>
      <c r="G4308" t="s">
        <v>189</v>
      </c>
    </row>
    <row r="4309" spans="1:8">
      <c r="A4309" t="s">
        <v>4503</v>
      </c>
      <c r="B4309" t="s">
        <v>176</v>
      </c>
      <c r="C4309" s="2">
        <v>45714</v>
      </c>
      <c r="D4309" s="3">
        <v>0.26420138888888889</v>
      </c>
      <c r="E4309" t="s">
        <v>33</v>
      </c>
      <c r="F4309">
        <v>1000</v>
      </c>
      <c r="G4309" t="s">
        <v>189</v>
      </c>
    </row>
    <row r="4310" spans="1:8">
      <c r="A4310" t="s">
        <v>4504</v>
      </c>
      <c r="B4310" t="s">
        <v>139</v>
      </c>
      <c r="C4310" s="2">
        <v>45855</v>
      </c>
      <c r="D4310" s="3">
        <v>0.70157407407407413</v>
      </c>
      <c r="E4310" t="s">
        <v>261</v>
      </c>
      <c r="F4310">
        <v>20000</v>
      </c>
      <c r="G4310" t="s">
        <v>189</v>
      </c>
    </row>
    <row r="4311" spans="1:8">
      <c r="A4311" t="s">
        <v>4505</v>
      </c>
      <c r="B4311" t="s">
        <v>146</v>
      </c>
      <c r="C4311" s="2">
        <v>45741</v>
      </c>
      <c r="D4311" s="3">
        <v>0.29576388888888888</v>
      </c>
      <c r="E4311" t="s">
        <v>33</v>
      </c>
      <c r="F4311">
        <v>500</v>
      </c>
      <c r="G4311" t="s">
        <v>189</v>
      </c>
    </row>
    <row r="4312" spans="1:8">
      <c r="A4312" t="s">
        <v>4506</v>
      </c>
      <c r="B4312" t="s">
        <v>152</v>
      </c>
      <c r="C4312" s="2">
        <v>46182</v>
      </c>
      <c r="D4312" s="3">
        <v>0.32513888888888892</v>
      </c>
      <c r="E4312" t="s">
        <v>33</v>
      </c>
      <c r="F4312">
        <v>2500</v>
      </c>
      <c r="G4312" t="s">
        <v>189</v>
      </c>
    </row>
    <row r="4313" spans="1:8">
      <c r="A4313" t="s">
        <v>4507</v>
      </c>
      <c r="B4313" t="s">
        <v>129</v>
      </c>
      <c r="C4313" s="2">
        <v>45710</v>
      </c>
      <c r="D4313" s="3">
        <v>0.82217592592592592</v>
      </c>
      <c r="E4313" t="s">
        <v>211</v>
      </c>
      <c r="F4313">
        <v>0</v>
      </c>
      <c r="G4313" t="s">
        <v>189</v>
      </c>
    </row>
    <row r="4314" spans="1:8">
      <c r="A4314" t="s">
        <v>4508</v>
      </c>
      <c r="B4314" t="s">
        <v>132</v>
      </c>
      <c r="C4314" s="2">
        <v>46147</v>
      </c>
      <c r="D4314" s="3">
        <v>0.32221064814814809</v>
      </c>
      <c r="E4314" t="s">
        <v>33</v>
      </c>
      <c r="F4314">
        <v>500</v>
      </c>
      <c r="G4314" t="s">
        <v>189</v>
      </c>
    </row>
    <row r="4315" spans="1:8">
      <c r="A4315" t="s">
        <v>4509</v>
      </c>
      <c r="B4315" t="s">
        <v>114</v>
      </c>
      <c r="C4315" s="2">
        <v>46199</v>
      </c>
      <c r="D4315" s="3">
        <v>0.32217592592592592</v>
      </c>
      <c r="E4315" t="s">
        <v>211</v>
      </c>
      <c r="F4315">
        <v>0</v>
      </c>
      <c r="G4315" t="s">
        <v>189</v>
      </c>
    </row>
    <row r="4316" spans="1:8">
      <c r="A4316" t="s">
        <v>4510</v>
      </c>
      <c r="B4316" t="s">
        <v>161</v>
      </c>
      <c r="C4316" s="2">
        <v>45908</v>
      </c>
      <c r="D4316" s="3">
        <v>0.72701388888888885</v>
      </c>
      <c r="E4316" t="s">
        <v>211</v>
      </c>
      <c r="F4316">
        <v>0</v>
      </c>
      <c r="G4316" t="s">
        <v>189</v>
      </c>
    </row>
    <row r="4317" spans="1:8">
      <c r="A4317" t="s">
        <v>4511</v>
      </c>
      <c r="B4317" t="s">
        <v>121</v>
      </c>
      <c r="C4317" s="2">
        <v>46087</v>
      </c>
      <c r="D4317" s="3">
        <v>0.21398148148148149</v>
      </c>
      <c r="E4317" t="s">
        <v>261</v>
      </c>
      <c r="F4317">
        <v>15000</v>
      </c>
      <c r="G4317" t="s">
        <v>189</v>
      </c>
    </row>
    <row r="4318" spans="1:8">
      <c r="A4318" t="s">
        <v>4512</v>
      </c>
      <c r="B4318" t="s">
        <v>96</v>
      </c>
      <c r="C4318" s="2">
        <v>45679</v>
      </c>
      <c r="D4318" s="3">
        <v>0.616724537037037</v>
      </c>
      <c r="E4318" t="s">
        <v>33</v>
      </c>
      <c r="F4318">
        <v>4000</v>
      </c>
      <c r="G4318" t="s">
        <v>189</v>
      </c>
    </row>
    <row r="4319" spans="1:8">
      <c r="A4319" t="s">
        <v>4513</v>
      </c>
      <c r="B4319" t="s">
        <v>93</v>
      </c>
      <c r="C4319" s="2">
        <v>46150</v>
      </c>
      <c r="D4319" s="3">
        <v>0.56990740740740742</v>
      </c>
      <c r="E4319" t="s">
        <v>33</v>
      </c>
      <c r="F4319">
        <v>2000</v>
      </c>
      <c r="G4319" t="s">
        <v>189</v>
      </c>
    </row>
    <row r="4320" spans="1:8">
      <c r="A4320" t="s">
        <v>4514</v>
      </c>
      <c r="B4320" t="s">
        <v>99</v>
      </c>
      <c r="C4320" s="2">
        <v>45852</v>
      </c>
      <c r="D4320" s="3">
        <v>0.61674768518518519</v>
      </c>
      <c r="E4320" t="s">
        <v>33</v>
      </c>
      <c r="F4320">
        <v>4000</v>
      </c>
      <c r="G4320" t="s">
        <v>189</v>
      </c>
    </row>
    <row r="4321" spans="1:8">
      <c r="A4321" t="s">
        <v>4515</v>
      </c>
      <c r="B4321" t="s">
        <v>135</v>
      </c>
      <c r="C4321" s="2">
        <v>46176</v>
      </c>
      <c r="D4321" s="3">
        <v>0.37407407407407411</v>
      </c>
      <c r="E4321" t="s">
        <v>33</v>
      </c>
      <c r="F4321">
        <v>1000</v>
      </c>
      <c r="G4321" t="s">
        <v>189</v>
      </c>
    </row>
    <row r="4322" spans="1:8">
      <c r="A4322" t="s">
        <v>4516</v>
      </c>
      <c r="B4322" t="s">
        <v>140</v>
      </c>
      <c r="C4322" s="2">
        <v>46102</v>
      </c>
      <c r="D4322" s="3">
        <v>0.45364583333333341</v>
      </c>
      <c r="E4322" t="s">
        <v>33</v>
      </c>
      <c r="F4322">
        <v>8000</v>
      </c>
      <c r="G4322" t="s">
        <v>189</v>
      </c>
    </row>
    <row r="4323" spans="1:8">
      <c r="A4323" t="s">
        <v>4517</v>
      </c>
      <c r="B4323" t="s">
        <v>172</v>
      </c>
      <c r="C4323" s="2">
        <v>45891</v>
      </c>
      <c r="D4323" s="3">
        <v>0.76467592592592593</v>
      </c>
      <c r="E4323" t="s">
        <v>194</v>
      </c>
      <c r="F4323">
        <v>0</v>
      </c>
      <c r="G4323" t="s">
        <v>189</v>
      </c>
    </row>
    <row r="4324" spans="1:8">
      <c r="A4324" t="s">
        <v>4518</v>
      </c>
      <c r="B4324" t="s">
        <v>162</v>
      </c>
      <c r="C4324" s="2">
        <v>46069</v>
      </c>
      <c r="D4324" s="3">
        <v>0.83201388888888894</v>
      </c>
      <c r="E4324" t="s">
        <v>33</v>
      </c>
      <c r="F4324">
        <v>8000</v>
      </c>
      <c r="G4324" t="s">
        <v>189</v>
      </c>
    </row>
    <row r="4325" spans="1:8">
      <c r="A4325" t="s">
        <v>4519</v>
      </c>
      <c r="B4325" t="s">
        <v>155</v>
      </c>
      <c r="C4325" s="2">
        <v>45924</v>
      </c>
      <c r="D4325" s="3">
        <v>0.73583333333333334</v>
      </c>
      <c r="E4325" t="s">
        <v>33</v>
      </c>
      <c r="F4325">
        <v>1500</v>
      </c>
      <c r="G4325" t="s">
        <v>189</v>
      </c>
    </row>
    <row r="4326" spans="1:8">
      <c r="A4326" t="s">
        <v>4520</v>
      </c>
      <c r="B4326" t="s">
        <v>121</v>
      </c>
      <c r="C4326" s="2">
        <v>45847</v>
      </c>
      <c r="D4326" s="3">
        <v>0.89361111111111113</v>
      </c>
      <c r="E4326" t="s">
        <v>33</v>
      </c>
      <c r="F4326">
        <v>2500</v>
      </c>
      <c r="G4326" t="s">
        <v>189</v>
      </c>
    </row>
    <row r="4327" spans="1:8">
      <c r="A4327" t="s">
        <v>4521</v>
      </c>
      <c r="B4327" t="s">
        <v>116</v>
      </c>
      <c r="C4327" s="2">
        <v>45912</v>
      </c>
      <c r="D4327" s="3">
        <v>0.82476851851851851</v>
      </c>
      <c r="E4327" t="s">
        <v>33</v>
      </c>
      <c r="F4327">
        <v>6000</v>
      </c>
      <c r="G4327" t="s">
        <v>189</v>
      </c>
    </row>
    <row r="4328" spans="1:8">
      <c r="A4328" t="s">
        <v>4522</v>
      </c>
      <c r="B4328" t="s">
        <v>92</v>
      </c>
      <c r="C4328" s="2">
        <v>45776</v>
      </c>
      <c r="D4328" s="3">
        <v>0.2432175925925926</v>
      </c>
      <c r="E4328" t="s">
        <v>33</v>
      </c>
      <c r="F4328">
        <v>4000</v>
      </c>
      <c r="G4328" t="s">
        <v>189</v>
      </c>
    </row>
    <row r="4329" spans="1:8">
      <c r="A4329" t="s">
        <v>4523</v>
      </c>
      <c r="B4329" t="s">
        <v>158</v>
      </c>
      <c r="C4329" s="2">
        <v>46190</v>
      </c>
      <c r="D4329" s="3">
        <v>0.1079976851851852</v>
      </c>
      <c r="E4329" t="s">
        <v>33</v>
      </c>
      <c r="F4329">
        <v>3000</v>
      </c>
      <c r="G4329" t="s">
        <v>189</v>
      </c>
    </row>
    <row r="4330" spans="1:8">
      <c r="A4330" t="s">
        <v>4524</v>
      </c>
      <c r="B4330" t="s">
        <v>125</v>
      </c>
      <c r="C4330" s="2">
        <v>45715</v>
      </c>
      <c r="D4330" s="3">
        <v>0.8322222222222222</v>
      </c>
      <c r="E4330" t="s">
        <v>33</v>
      </c>
      <c r="F4330">
        <v>1500</v>
      </c>
      <c r="G4330" t="s">
        <v>189</v>
      </c>
    </row>
    <row r="4331" spans="1:8">
      <c r="A4331" t="s">
        <v>4525</v>
      </c>
      <c r="B4331" t="s">
        <v>148</v>
      </c>
      <c r="C4331" s="2">
        <v>46148</v>
      </c>
      <c r="D4331" s="3">
        <v>0.87719907407407405</v>
      </c>
      <c r="E4331" t="s">
        <v>211</v>
      </c>
      <c r="F4331">
        <v>0</v>
      </c>
      <c r="G4331" t="s">
        <v>189</v>
      </c>
    </row>
    <row r="4332" spans="1:8">
      <c r="A4332" t="s">
        <v>4526</v>
      </c>
      <c r="B4332" t="s">
        <v>169</v>
      </c>
      <c r="C4332" s="2">
        <v>45813</v>
      </c>
      <c r="D4332" s="3">
        <v>7.3807870370370371E-2</v>
      </c>
      <c r="E4332" t="s">
        <v>261</v>
      </c>
      <c r="F4332">
        <v>2000</v>
      </c>
      <c r="G4332" t="s">
        <v>189</v>
      </c>
    </row>
    <row r="4333" spans="1:8">
      <c r="A4333" t="s">
        <v>4527</v>
      </c>
      <c r="B4333" t="s">
        <v>92</v>
      </c>
      <c r="C4333" s="2">
        <v>46080</v>
      </c>
      <c r="D4333" s="3">
        <v>0.36556712962962962</v>
      </c>
      <c r="E4333" t="s">
        <v>33</v>
      </c>
      <c r="F4333">
        <v>500</v>
      </c>
      <c r="G4333" t="s">
        <v>189</v>
      </c>
    </row>
    <row r="4334" spans="1:8">
      <c r="A4334" t="s">
        <v>4528</v>
      </c>
      <c r="B4334" t="s">
        <v>104</v>
      </c>
      <c r="C4334" s="2">
        <v>45989</v>
      </c>
      <c r="D4334" s="3">
        <v>0.66983796296296294</v>
      </c>
      <c r="E4334" t="s">
        <v>194</v>
      </c>
      <c r="F4334">
        <v>0</v>
      </c>
      <c r="G4334" t="s">
        <v>189</v>
      </c>
    </row>
    <row r="4335" spans="1:8">
      <c r="A4335" t="s">
        <v>4529</v>
      </c>
      <c r="B4335" t="s">
        <v>121</v>
      </c>
      <c r="C4335" s="2">
        <v>46010</v>
      </c>
      <c r="D4335" s="3">
        <v>0.77611111111111108</v>
      </c>
      <c r="E4335" t="s">
        <v>261</v>
      </c>
      <c r="F4335">
        <v>10000</v>
      </c>
      <c r="G4335" t="s">
        <v>189</v>
      </c>
    </row>
    <row r="4336" spans="1:8">
      <c r="A4336" t="s">
        <v>4530</v>
      </c>
      <c r="B4336" t="s">
        <v>173</v>
      </c>
      <c r="C4336" s="2">
        <v>46124</v>
      </c>
      <c r="D4336" s="3">
        <v>0.95180555555555557</v>
      </c>
      <c r="E4336" t="s">
        <v>33</v>
      </c>
      <c r="F4336">
        <v>3000</v>
      </c>
      <c r="G4336" t="s">
        <v>214</v>
      </c>
      <c r="H4336" t="s">
        <v>1080</v>
      </c>
    </row>
    <row r="4337" spans="1:8">
      <c r="A4337" t="s">
        <v>4531</v>
      </c>
      <c r="B4337" t="s">
        <v>121</v>
      </c>
      <c r="C4337" s="2">
        <v>46012</v>
      </c>
      <c r="D4337" s="3">
        <v>0.2374074074074074</v>
      </c>
      <c r="E4337" t="s">
        <v>33</v>
      </c>
      <c r="F4337">
        <v>5000</v>
      </c>
      <c r="G4337" t="s">
        <v>189</v>
      </c>
    </row>
    <row r="4338" spans="1:8">
      <c r="A4338" t="s">
        <v>4532</v>
      </c>
      <c r="B4338" t="s">
        <v>87</v>
      </c>
      <c r="C4338" s="2">
        <v>45733</v>
      </c>
      <c r="D4338" s="3">
        <v>0.23834490740740741</v>
      </c>
      <c r="E4338" t="s">
        <v>261</v>
      </c>
      <c r="F4338">
        <v>10000</v>
      </c>
      <c r="G4338" t="s">
        <v>189</v>
      </c>
    </row>
    <row r="4339" spans="1:8">
      <c r="A4339" t="s">
        <v>4533</v>
      </c>
      <c r="B4339" t="s">
        <v>171</v>
      </c>
      <c r="C4339" s="2">
        <v>46198</v>
      </c>
      <c r="D4339" s="3">
        <v>0.59890046296296295</v>
      </c>
      <c r="E4339" t="s">
        <v>261</v>
      </c>
      <c r="F4339">
        <v>10000</v>
      </c>
      <c r="G4339" t="s">
        <v>189</v>
      </c>
    </row>
    <row r="4340" spans="1:8">
      <c r="A4340" t="s">
        <v>4534</v>
      </c>
      <c r="B4340" t="s">
        <v>91</v>
      </c>
      <c r="C4340" s="2">
        <v>45763</v>
      </c>
      <c r="D4340" s="3">
        <v>0.35784722222222221</v>
      </c>
      <c r="E4340" t="s">
        <v>194</v>
      </c>
      <c r="F4340">
        <v>0</v>
      </c>
      <c r="G4340" t="s">
        <v>189</v>
      </c>
    </row>
    <row r="4341" spans="1:8">
      <c r="A4341" t="s">
        <v>4535</v>
      </c>
      <c r="B4341" t="s">
        <v>107</v>
      </c>
      <c r="C4341" s="2">
        <v>45689</v>
      </c>
      <c r="D4341" s="3">
        <v>0.81530092592592596</v>
      </c>
      <c r="E4341" t="s">
        <v>33</v>
      </c>
      <c r="F4341">
        <v>2000</v>
      </c>
      <c r="G4341" t="s">
        <v>189</v>
      </c>
    </row>
    <row r="4342" spans="1:8">
      <c r="A4342" t="s">
        <v>4536</v>
      </c>
      <c r="B4342" t="s">
        <v>146</v>
      </c>
      <c r="C4342" s="2">
        <v>45807</v>
      </c>
      <c r="D4342" s="3">
        <v>0.71574074074074079</v>
      </c>
      <c r="E4342" t="s">
        <v>33</v>
      </c>
      <c r="F4342">
        <v>10000</v>
      </c>
      <c r="G4342" t="s">
        <v>189</v>
      </c>
    </row>
    <row r="4343" spans="1:8">
      <c r="A4343" t="s">
        <v>4537</v>
      </c>
      <c r="B4343" t="s">
        <v>146</v>
      </c>
      <c r="C4343" s="2">
        <v>46135</v>
      </c>
      <c r="D4343" s="3">
        <v>0.41589120370370369</v>
      </c>
      <c r="E4343" t="s">
        <v>211</v>
      </c>
      <c r="F4343">
        <v>0</v>
      </c>
      <c r="G4343" t="s">
        <v>189</v>
      </c>
    </row>
    <row r="4344" spans="1:8">
      <c r="A4344" t="s">
        <v>4538</v>
      </c>
      <c r="B4344" t="s">
        <v>79</v>
      </c>
      <c r="C4344" s="2">
        <v>46141</v>
      </c>
      <c r="D4344" s="3">
        <v>0.77329861111111109</v>
      </c>
      <c r="E4344" t="s">
        <v>33</v>
      </c>
      <c r="F4344">
        <v>1500</v>
      </c>
      <c r="G4344" t="s">
        <v>189</v>
      </c>
    </row>
    <row r="4345" spans="1:8">
      <c r="A4345" t="s">
        <v>4539</v>
      </c>
      <c r="B4345" t="s">
        <v>110</v>
      </c>
      <c r="C4345" s="2">
        <v>46095</v>
      </c>
      <c r="D4345" s="3">
        <v>0.99233796296296295</v>
      </c>
      <c r="E4345" t="s">
        <v>33</v>
      </c>
      <c r="F4345">
        <v>3000</v>
      </c>
      <c r="G4345" t="s">
        <v>189</v>
      </c>
    </row>
    <row r="4346" spans="1:8">
      <c r="A4346" t="s">
        <v>4540</v>
      </c>
      <c r="B4346" t="s">
        <v>7</v>
      </c>
      <c r="C4346" s="2">
        <v>46141</v>
      </c>
      <c r="D4346" s="3">
        <v>0.29489583333333341</v>
      </c>
      <c r="E4346" t="s">
        <v>33</v>
      </c>
      <c r="F4346">
        <v>500</v>
      </c>
      <c r="G4346" t="s">
        <v>189</v>
      </c>
    </row>
    <row r="4347" spans="1:8">
      <c r="A4347" t="s">
        <v>4541</v>
      </c>
      <c r="B4347" t="s">
        <v>96</v>
      </c>
      <c r="C4347" s="2">
        <v>46139</v>
      </c>
      <c r="D4347" s="3">
        <v>0.44657407407407412</v>
      </c>
      <c r="E4347" t="s">
        <v>33</v>
      </c>
      <c r="F4347">
        <v>1500</v>
      </c>
      <c r="G4347" t="s">
        <v>189</v>
      </c>
    </row>
    <row r="4348" spans="1:8">
      <c r="A4348" t="s">
        <v>4542</v>
      </c>
      <c r="B4348" t="s">
        <v>170</v>
      </c>
      <c r="C4348" s="2">
        <v>46098</v>
      </c>
      <c r="D4348" s="3">
        <v>0.80115740740740737</v>
      </c>
      <c r="E4348" t="s">
        <v>33</v>
      </c>
      <c r="F4348">
        <v>1000</v>
      </c>
      <c r="G4348" t="s">
        <v>189</v>
      </c>
    </row>
    <row r="4349" spans="1:8">
      <c r="A4349" t="s">
        <v>4543</v>
      </c>
      <c r="B4349" t="s">
        <v>174</v>
      </c>
      <c r="C4349" s="2">
        <v>45993</v>
      </c>
      <c r="D4349" s="3">
        <v>0.50396990740740744</v>
      </c>
      <c r="E4349" t="s">
        <v>33</v>
      </c>
      <c r="F4349">
        <v>500</v>
      </c>
      <c r="G4349" t="s">
        <v>214</v>
      </c>
      <c r="H4349" t="s">
        <v>1103</v>
      </c>
    </row>
    <row r="4350" spans="1:8">
      <c r="A4350" t="s">
        <v>4544</v>
      </c>
      <c r="B4350" t="s">
        <v>77</v>
      </c>
      <c r="C4350" s="2">
        <v>46183</v>
      </c>
      <c r="D4350" s="3">
        <v>0.30537037037037029</v>
      </c>
      <c r="E4350" t="s">
        <v>33</v>
      </c>
      <c r="F4350">
        <v>2500</v>
      </c>
      <c r="G4350" t="s">
        <v>189</v>
      </c>
    </row>
    <row r="4351" spans="1:8">
      <c r="A4351" t="s">
        <v>4545</v>
      </c>
      <c r="B4351" t="s">
        <v>95</v>
      </c>
      <c r="C4351" s="2">
        <v>46097</v>
      </c>
      <c r="D4351" s="3">
        <v>0.84287037037037038</v>
      </c>
      <c r="E4351" t="s">
        <v>33</v>
      </c>
      <c r="F4351">
        <v>2000</v>
      </c>
      <c r="G4351" t="s">
        <v>189</v>
      </c>
    </row>
    <row r="4352" spans="1:8">
      <c r="A4352" t="s">
        <v>4546</v>
      </c>
      <c r="B4352" t="s">
        <v>138</v>
      </c>
      <c r="C4352" s="2">
        <v>45795</v>
      </c>
      <c r="D4352" s="3">
        <v>0.30557870370370371</v>
      </c>
      <c r="E4352" t="s">
        <v>33</v>
      </c>
      <c r="F4352">
        <v>10000</v>
      </c>
      <c r="G4352" t="s">
        <v>189</v>
      </c>
    </row>
    <row r="4353" spans="1:8">
      <c r="A4353" t="s">
        <v>4547</v>
      </c>
      <c r="B4353" t="s">
        <v>7</v>
      </c>
      <c r="C4353" s="2">
        <v>45852</v>
      </c>
      <c r="D4353" s="3">
        <v>0.7799652777777778</v>
      </c>
      <c r="E4353" t="s">
        <v>211</v>
      </c>
      <c r="F4353">
        <v>0</v>
      </c>
      <c r="G4353" t="s">
        <v>189</v>
      </c>
    </row>
    <row r="4354" spans="1:8">
      <c r="A4354" t="s">
        <v>4548</v>
      </c>
      <c r="B4354" t="s">
        <v>106</v>
      </c>
      <c r="C4354" s="2">
        <v>46125</v>
      </c>
      <c r="D4354" s="3">
        <v>0.50944444444444448</v>
      </c>
      <c r="E4354" t="s">
        <v>33</v>
      </c>
      <c r="F4354">
        <v>4000</v>
      </c>
      <c r="G4354" t="s">
        <v>189</v>
      </c>
    </row>
    <row r="4355" spans="1:8">
      <c r="A4355" t="s">
        <v>4549</v>
      </c>
      <c r="B4355" t="s">
        <v>98</v>
      </c>
      <c r="C4355" s="2">
        <v>45688</v>
      </c>
      <c r="D4355" s="3">
        <v>0.83883101851851849</v>
      </c>
      <c r="E4355" t="s">
        <v>33</v>
      </c>
      <c r="F4355">
        <v>4000</v>
      </c>
      <c r="G4355" t="s">
        <v>189</v>
      </c>
    </row>
    <row r="4356" spans="1:8">
      <c r="A4356" t="s">
        <v>4550</v>
      </c>
      <c r="B4356" t="s">
        <v>135</v>
      </c>
      <c r="C4356" s="2">
        <v>46094</v>
      </c>
      <c r="D4356" s="3">
        <v>0.74554398148148149</v>
      </c>
      <c r="E4356" t="s">
        <v>33</v>
      </c>
      <c r="F4356">
        <v>10000</v>
      </c>
      <c r="G4356" t="s">
        <v>189</v>
      </c>
    </row>
    <row r="4357" spans="1:8">
      <c r="A4357" t="s">
        <v>4551</v>
      </c>
      <c r="B4357" t="s">
        <v>112</v>
      </c>
      <c r="C4357" s="2">
        <v>45869</v>
      </c>
      <c r="D4357" s="3">
        <v>0.84471064814814811</v>
      </c>
      <c r="E4357" t="s">
        <v>33</v>
      </c>
      <c r="F4357">
        <v>2500</v>
      </c>
      <c r="G4357" t="s">
        <v>189</v>
      </c>
    </row>
    <row r="4358" spans="1:8">
      <c r="A4358" t="s">
        <v>4552</v>
      </c>
      <c r="B4358" t="s">
        <v>74</v>
      </c>
      <c r="C4358" s="2">
        <v>46056</v>
      </c>
      <c r="D4358" s="3">
        <v>0.26754629629629628</v>
      </c>
      <c r="E4358" t="s">
        <v>33</v>
      </c>
      <c r="F4358">
        <v>500</v>
      </c>
      <c r="G4358" t="s">
        <v>189</v>
      </c>
    </row>
    <row r="4359" spans="1:8">
      <c r="A4359" t="s">
        <v>4553</v>
      </c>
      <c r="B4359" t="s">
        <v>150</v>
      </c>
      <c r="C4359" s="2">
        <v>45952</v>
      </c>
      <c r="D4359" s="3">
        <v>0.49121527777777779</v>
      </c>
      <c r="E4359" t="s">
        <v>33</v>
      </c>
      <c r="F4359">
        <v>1000</v>
      </c>
      <c r="G4359" t="s">
        <v>189</v>
      </c>
    </row>
    <row r="4360" spans="1:8">
      <c r="A4360" t="s">
        <v>4554</v>
      </c>
      <c r="B4360" t="s">
        <v>164</v>
      </c>
      <c r="C4360" s="2">
        <v>45755</v>
      </c>
      <c r="D4360" s="3">
        <v>0.63829861111111108</v>
      </c>
      <c r="E4360" t="s">
        <v>33</v>
      </c>
      <c r="F4360">
        <v>4000</v>
      </c>
      <c r="G4360" t="s">
        <v>189</v>
      </c>
    </row>
    <row r="4361" spans="1:8">
      <c r="A4361" t="s">
        <v>4555</v>
      </c>
      <c r="B4361" t="s">
        <v>101</v>
      </c>
      <c r="C4361" s="2">
        <v>46186</v>
      </c>
      <c r="D4361" s="3">
        <v>5.7638888888888887E-3</v>
      </c>
      <c r="E4361" t="s">
        <v>33</v>
      </c>
      <c r="F4361">
        <v>3000</v>
      </c>
      <c r="G4361" t="s">
        <v>189</v>
      </c>
    </row>
    <row r="4362" spans="1:8">
      <c r="A4362" t="s">
        <v>4556</v>
      </c>
      <c r="B4362" t="s">
        <v>74</v>
      </c>
      <c r="C4362" s="2">
        <v>46075</v>
      </c>
      <c r="D4362" s="3">
        <v>0.73988425925925927</v>
      </c>
      <c r="E4362" t="s">
        <v>33</v>
      </c>
      <c r="F4362">
        <v>2000</v>
      </c>
      <c r="G4362" t="s">
        <v>189</v>
      </c>
    </row>
    <row r="4363" spans="1:8">
      <c r="A4363" t="s">
        <v>4557</v>
      </c>
      <c r="B4363" t="s">
        <v>100</v>
      </c>
      <c r="C4363" s="2">
        <v>45997</v>
      </c>
      <c r="D4363" s="3">
        <v>0.57239583333333333</v>
      </c>
      <c r="E4363" t="s">
        <v>33</v>
      </c>
      <c r="F4363">
        <v>1500</v>
      </c>
      <c r="G4363" t="s">
        <v>189</v>
      </c>
    </row>
    <row r="4364" spans="1:8">
      <c r="A4364" t="s">
        <v>4558</v>
      </c>
      <c r="B4364" t="s">
        <v>151</v>
      </c>
      <c r="C4364" s="2">
        <v>45707</v>
      </c>
      <c r="D4364" s="3">
        <v>0.53721064814814812</v>
      </c>
      <c r="E4364" t="s">
        <v>33</v>
      </c>
      <c r="F4364">
        <v>5000</v>
      </c>
      <c r="G4364" t="s">
        <v>189</v>
      </c>
    </row>
    <row r="4365" spans="1:8">
      <c r="A4365" t="s">
        <v>4559</v>
      </c>
      <c r="B4365" t="s">
        <v>162</v>
      </c>
      <c r="C4365" s="2">
        <v>45969</v>
      </c>
      <c r="D4365" s="3">
        <v>0.41547453703703702</v>
      </c>
      <c r="E4365" t="s">
        <v>194</v>
      </c>
      <c r="F4365">
        <v>0</v>
      </c>
      <c r="G4365" t="s">
        <v>214</v>
      </c>
      <c r="H4365" t="s">
        <v>42</v>
      </c>
    </row>
    <row r="4366" spans="1:8">
      <c r="A4366" t="s">
        <v>4560</v>
      </c>
      <c r="B4366" t="s">
        <v>144</v>
      </c>
      <c r="C4366" s="2">
        <v>46072</v>
      </c>
      <c r="D4366" s="3">
        <v>0.34846064814814809</v>
      </c>
      <c r="E4366" t="s">
        <v>211</v>
      </c>
      <c r="F4366">
        <v>0</v>
      </c>
      <c r="G4366" t="s">
        <v>189</v>
      </c>
    </row>
    <row r="4367" spans="1:8">
      <c r="A4367" t="s">
        <v>4561</v>
      </c>
      <c r="B4367" t="s">
        <v>127</v>
      </c>
      <c r="C4367" s="2">
        <v>45705</v>
      </c>
      <c r="D4367" s="3">
        <v>0.79521990740740744</v>
      </c>
      <c r="E4367" t="s">
        <v>211</v>
      </c>
      <c r="F4367">
        <v>0</v>
      </c>
      <c r="G4367" t="s">
        <v>189</v>
      </c>
    </row>
    <row r="4368" spans="1:8">
      <c r="A4368" t="s">
        <v>4562</v>
      </c>
      <c r="B4368" t="s">
        <v>122</v>
      </c>
      <c r="C4368" s="2">
        <v>45985</v>
      </c>
      <c r="D4368" s="3">
        <v>0.68603009259259262</v>
      </c>
      <c r="E4368" t="s">
        <v>33</v>
      </c>
      <c r="F4368">
        <v>5000</v>
      </c>
      <c r="G4368" t="s">
        <v>189</v>
      </c>
    </row>
    <row r="4369" spans="1:8">
      <c r="A4369" t="s">
        <v>4563</v>
      </c>
      <c r="B4369" t="s">
        <v>151</v>
      </c>
      <c r="C4369" s="2">
        <v>45839</v>
      </c>
      <c r="D4369" s="3">
        <v>0.59311342592592597</v>
      </c>
      <c r="E4369" t="s">
        <v>261</v>
      </c>
      <c r="F4369">
        <v>5000</v>
      </c>
      <c r="G4369" t="s">
        <v>189</v>
      </c>
    </row>
    <row r="4370" spans="1:8">
      <c r="A4370" t="s">
        <v>4564</v>
      </c>
      <c r="B4370" t="s">
        <v>74</v>
      </c>
      <c r="C4370" s="2">
        <v>45901</v>
      </c>
      <c r="D4370" s="3">
        <v>8.2199074074074077E-2</v>
      </c>
      <c r="E4370" t="s">
        <v>194</v>
      </c>
      <c r="F4370">
        <v>0</v>
      </c>
      <c r="G4370" t="s">
        <v>189</v>
      </c>
    </row>
    <row r="4371" spans="1:8">
      <c r="A4371" t="s">
        <v>4565</v>
      </c>
      <c r="B4371" t="s">
        <v>145</v>
      </c>
      <c r="C4371" s="2">
        <v>45665</v>
      </c>
      <c r="D4371" s="3">
        <v>0.77604166666666663</v>
      </c>
      <c r="E4371" t="s">
        <v>33</v>
      </c>
      <c r="F4371">
        <v>6000</v>
      </c>
      <c r="G4371" t="s">
        <v>189</v>
      </c>
    </row>
    <row r="4372" spans="1:8">
      <c r="A4372" t="s">
        <v>4566</v>
      </c>
      <c r="B4372" t="s">
        <v>120</v>
      </c>
      <c r="C4372" s="2">
        <v>45792</v>
      </c>
      <c r="D4372" s="3">
        <v>0.37307870370370372</v>
      </c>
      <c r="E4372" t="s">
        <v>33</v>
      </c>
      <c r="F4372">
        <v>3000</v>
      </c>
      <c r="G4372" t="s">
        <v>214</v>
      </c>
      <c r="H4372" t="s">
        <v>42</v>
      </c>
    </row>
    <row r="4373" spans="1:8">
      <c r="A4373" t="s">
        <v>4567</v>
      </c>
      <c r="B4373" t="s">
        <v>165</v>
      </c>
      <c r="C4373" s="2">
        <v>46031</v>
      </c>
      <c r="D4373" s="3">
        <v>0.71599537037037042</v>
      </c>
      <c r="E4373" t="s">
        <v>33</v>
      </c>
      <c r="F4373">
        <v>3000</v>
      </c>
      <c r="G4373" t="s">
        <v>189</v>
      </c>
    </row>
    <row r="4374" spans="1:8">
      <c r="A4374" t="s">
        <v>4568</v>
      </c>
      <c r="B4374" t="s">
        <v>137</v>
      </c>
      <c r="C4374" s="2">
        <v>45986</v>
      </c>
      <c r="D4374" s="3">
        <v>0.65182870370370372</v>
      </c>
      <c r="E4374" t="s">
        <v>261</v>
      </c>
      <c r="F4374">
        <v>1000</v>
      </c>
      <c r="G4374" t="s">
        <v>189</v>
      </c>
    </row>
    <row r="4375" spans="1:8">
      <c r="A4375" t="s">
        <v>4569</v>
      </c>
      <c r="B4375" t="s">
        <v>104</v>
      </c>
      <c r="C4375" s="2">
        <v>46117</v>
      </c>
      <c r="D4375" s="3">
        <v>0.9941550925925926</v>
      </c>
      <c r="E4375" t="s">
        <v>33</v>
      </c>
      <c r="F4375">
        <v>2500</v>
      </c>
      <c r="G4375" t="s">
        <v>189</v>
      </c>
    </row>
    <row r="4376" spans="1:8">
      <c r="A4376" t="s">
        <v>4570</v>
      </c>
      <c r="B4376" t="s">
        <v>140</v>
      </c>
      <c r="C4376" s="2">
        <v>46079</v>
      </c>
      <c r="D4376" s="3">
        <v>0.93674768518518514</v>
      </c>
      <c r="E4376" t="s">
        <v>33</v>
      </c>
      <c r="F4376">
        <v>10000</v>
      </c>
      <c r="G4376" t="s">
        <v>189</v>
      </c>
    </row>
    <row r="4377" spans="1:8">
      <c r="A4377" t="s">
        <v>4571</v>
      </c>
      <c r="B4377" t="s">
        <v>130</v>
      </c>
      <c r="C4377" s="2">
        <v>45658</v>
      </c>
      <c r="D4377" s="3">
        <v>0.70687500000000003</v>
      </c>
      <c r="E4377" t="s">
        <v>33</v>
      </c>
      <c r="F4377">
        <v>6000</v>
      </c>
      <c r="G4377" t="s">
        <v>189</v>
      </c>
    </row>
    <row r="4378" spans="1:8">
      <c r="A4378" t="s">
        <v>4572</v>
      </c>
      <c r="B4378" t="s">
        <v>77</v>
      </c>
      <c r="C4378" s="2">
        <v>45769</v>
      </c>
      <c r="D4378" s="3">
        <v>0.86318287037037034</v>
      </c>
      <c r="E4378" t="s">
        <v>261</v>
      </c>
      <c r="F4378">
        <v>2000</v>
      </c>
      <c r="G4378" t="s">
        <v>189</v>
      </c>
    </row>
    <row r="4379" spans="1:8">
      <c r="A4379" t="s">
        <v>4573</v>
      </c>
      <c r="B4379" t="s">
        <v>107</v>
      </c>
      <c r="C4379" s="2">
        <v>45864</v>
      </c>
      <c r="D4379" s="3">
        <v>0.56502314814814814</v>
      </c>
      <c r="E4379" t="s">
        <v>194</v>
      </c>
      <c r="F4379">
        <v>0</v>
      </c>
      <c r="G4379" t="s">
        <v>189</v>
      </c>
    </row>
    <row r="4380" spans="1:8">
      <c r="A4380" t="s">
        <v>4574</v>
      </c>
      <c r="B4380" t="s">
        <v>146</v>
      </c>
      <c r="C4380" s="2">
        <v>45858</v>
      </c>
      <c r="D4380" s="3">
        <v>0.43591435185185179</v>
      </c>
      <c r="E4380" t="s">
        <v>194</v>
      </c>
      <c r="F4380">
        <v>0</v>
      </c>
      <c r="G4380" t="s">
        <v>189</v>
      </c>
    </row>
    <row r="4381" spans="1:8">
      <c r="A4381" t="s">
        <v>4575</v>
      </c>
      <c r="B4381" t="s">
        <v>145</v>
      </c>
      <c r="C4381" s="2">
        <v>46186</v>
      </c>
      <c r="D4381" s="3">
        <v>0.7404398148148148</v>
      </c>
      <c r="E4381" t="s">
        <v>33</v>
      </c>
      <c r="F4381">
        <v>5000</v>
      </c>
      <c r="G4381" t="s">
        <v>189</v>
      </c>
    </row>
    <row r="4382" spans="1:8">
      <c r="A4382" t="s">
        <v>4576</v>
      </c>
      <c r="B4382" t="s">
        <v>91</v>
      </c>
      <c r="C4382" s="2">
        <v>45777</v>
      </c>
      <c r="D4382" s="3">
        <v>0.78255787037037039</v>
      </c>
      <c r="E4382" t="s">
        <v>33</v>
      </c>
      <c r="F4382">
        <v>10000</v>
      </c>
      <c r="G4382" t="s">
        <v>189</v>
      </c>
    </row>
    <row r="4383" spans="1:8">
      <c r="A4383" t="s">
        <v>4577</v>
      </c>
      <c r="B4383" t="s">
        <v>157</v>
      </c>
      <c r="C4383" s="2">
        <v>45787</v>
      </c>
      <c r="D4383" s="3">
        <v>0.65344907407407404</v>
      </c>
      <c r="E4383" t="s">
        <v>211</v>
      </c>
      <c r="F4383">
        <v>0</v>
      </c>
      <c r="G4383" t="s">
        <v>189</v>
      </c>
    </row>
    <row r="4384" spans="1:8">
      <c r="A4384" t="s">
        <v>4578</v>
      </c>
      <c r="B4384" t="s">
        <v>81</v>
      </c>
      <c r="C4384" s="2">
        <v>45883</v>
      </c>
      <c r="D4384" s="3">
        <v>0.40521990740740738</v>
      </c>
      <c r="E4384" t="s">
        <v>194</v>
      </c>
      <c r="F4384">
        <v>0</v>
      </c>
      <c r="G4384" t="s">
        <v>189</v>
      </c>
    </row>
    <row r="4385" spans="1:8">
      <c r="A4385" t="s">
        <v>4579</v>
      </c>
      <c r="B4385" t="s">
        <v>167</v>
      </c>
      <c r="C4385" s="2">
        <v>46019</v>
      </c>
      <c r="D4385" s="3">
        <v>0.8399537037037037</v>
      </c>
      <c r="E4385" t="s">
        <v>33</v>
      </c>
      <c r="F4385">
        <v>10000</v>
      </c>
      <c r="G4385" t="s">
        <v>214</v>
      </c>
      <c r="H4385" t="s">
        <v>1080</v>
      </c>
    </row>
    <row r="4386" spans="1:8">
      <c r="A4386" t="s">
        <v>4580</v>
      </c>
      <c r="B4386" t="s">
        <v>159</v>
      </c>
      <c r="C4386" s="2">
        <v>46182</v>
      </c>
      <c r="D4386" s="3">
        <v>0.57020833333333332</v>
      </c>
      <c r="E4386" t="s">
        <v>33</v>
      </c>
      <c r="F4386">
        <v>2500</v>
      </c>
      <c r="G4386" t="s">
        <v>189</v>
      </c>
    </row>
    <row r="4387" spans="1:8">
      <c r="A4387" t="s">
        <v>4581</v>
      </c>
      <c r="B4387" t="s">
        <v>154</v>
      </c>
      <c r="C4387" s="2">
        <v>46136</v>
      </c>
      <c r="D4387" s="3">
        <v>0.5521180555555556</v>
      </c>
      <c r="E4387" t="s">
        <v>33</v>
      </c>
      <c r="F4387">
        <v>8000</v>
      </c>
      <c r="G4387" t="s">
        <v>189</v>
      </c>
    </row>
    <row r="4388" spans="1:8">
      <c r="A4388" t="s">
        <v>4582</v>
      </c>
      <c r="B4388" t="s">
        <v>7</v>
      </c>
      <c r="C4388" s="2">
        <v>46139</v>
      </c>
      <c r="D4388" s="3">
        <v>0.40090277777777777</v>
      </c>
      <c r="E4388" t="s">
        <v>33</v>
      </c>
      <c r="F4388">
        <v>8000</v>
      </c>
      <c r="G4388" t="s">
        <v>189</v>
      </c>
    </row>
    <row r="4389" spans="1:8">
      <c r="A4389" t="s">
        <v>4583</v>
      </c>
      <c r="B4389" t="s">
        <v>174</v>
      </c>
      <c r="C4389" s="2">
        <v>45962</v>
      </c>
      <c r="D4389" s="3">
        <v>0.80589120370370371</v>
      </c>
      <c r="E4389" t="s">
        <v>33</v>
      </c>
      <c r="F4389">
        <v>10000</v>
      </c>
      <c r="G4389" t="s">
        <v>189</v>
      </c>
    </row>
    <row r="4390" spans="1:8">
      <c r="A4390" t="s">
        <v>4584</v>
      </c>
      <c r="B4390" t="s">
        <v>120</v>
      </c>
      <c r="C4390" s="2">
        <v>45941</v>
      </c>
      <c r="D4390" s="3">
        <v>0.29337962962962971</v>
      </c>
      <c r="E4390" t="s">
        <v>33</v>
      </c>
      <c r="F4390">
        <v>1500</v>
      </c>
      <c r="G4390" t="s">
        <v>189</v>
      </c>
    </row>
    <row r="4391" spans="1:8">
      <c r="A4391" t="s">
        <v>4585</v>
      </c>
      <c r="B4391" t="s">
        <v>96</v>
      </c>
      <c r="C4391" s="2">
        <v>46052</v>
      </c>
      <c r="D4391" s="3">
        <v>0.74954861111111115</v>
      </c>
      <c r="E4391" t="s">
        <v>33</v>
      </c>
      <c r="F4391">
        <v>2000</v>
      </c>
      <c r="G4391" t="s">
        <v>189</v>
      </c>
    </row>
    <row r="4392" spans="1:8">
      <c r="A4392" t="s">
        <v>4586</v>
      </c>
      <c r="B4392" t="s">
        <v>138</v>
      </c>
      <c r="C4392" s="2">
        <v>46021</v>
      </c>
      <c r="D4392" s="3">
        <v>0.96300925925925929</v>
      </c>
      <c r="E4392" t="s">
        <v>33</v>
      </c>
      <c r="F4392">
        <v>2500</v>
      </c>
      <c r="G4392" t="s">
        <v>189</v>
      </c>
    </row>
    <row r="4393" spans="1:8">
      <c r="A4393" t="s">
        <v>4587</v>
      </c>
      <c r="B4393" t="s">
        <v>155</v>
      </c>
      <c r="C4393" s="2">
        <v>46185</v>
      </c>
      <c r="D4393" s="3">
        <v>0.4024652777777778</v>
      </c>
      <c r="E4393" t="s">
        <v>33</v>
      </c>
      <c r="F4393">
        <v>10000</v>
      </c>
      <c r="G4393" t="s">
        <v>189</v>
      </c>
    </row>
    <row r="4394" spans="1:8">
      <c r="A4394" t="s">
        <v>4588</v>
      </c>
      <c r="B4394" t="s">
        <v>153</v>
      </c>
      <c r="C4394" s="2">
        <v>45713</v>
      </c>
      <c r="D4394" s="3">
        <v>0.65190972222222221</v>
      </c>
      <c r="E4394" t="s">
        <v>194</v>
      </c>
      <c r="F4394">
        <v>0</v>
      </c>
      <c r="G4394" t="s">
        <v>214</v>
      </c>
      <c r="H4394" t="s">
        <v>42</v>
      </c>
    </row>
    <row r="4395" spans="1:8">
      <c r="A4395" t="s">
        <v>4589</v>
      </c>
      <c r="B4395" t="s">
        <v>145</v>
      </c>
      <c r="C4395" s="2">
        <v>45979</v>
      </c>
      <c r="D4395" s="3">
        <v>0.65849537037037043</v>
      </c>
      <c r="E4395" t="s">
        <v>211</v>
      </c>
      <c r="F4395">
        <v>0</v>
      </c>
      <c r="G4395" t="s">
        <v>189</v>
      </c>
    </row>
    <row r="4396" spans="1:8">
      <c r="A4396" t="s">
        <v>4590</v>
      </c>
      <c r="B4396" t="s">
        <v>134</v>
      </c>
      <c r="C4396" s="2">
        <v>45731</v>
      </c>
      <c r="D4396" s="3">
        <v>0.56480324074074073</v>
      </c>
      <c r="E4396" t="s">
        <v>261</v>
      </c>
      <c r="F4396">
        <v>2000</v>
      </c>
      <c r="G4396" t="s">
        <v>214</v>
      </c>
      <c r="H4396" t="s">
        <v>1103</v>
      </c>
    </row>
    <row r="4397" spans="1:8">
      <c r="A4397" t="s">
        <v>4591</v>
      </c>
      <c r="B4397" t="s">
        <v>143</v>
      </c>
      <c r="C4397" s="2">
        <v>45873</v>
      </c>
      <c r="D4397" s="3">
        <v>0.22825231481481481</v>
      </c>
      <c r="E4397" t="s">
        <v>33</v>
      </c>
      <c r="F4397">
        <v>10000</v>
      </c>
      <c r="G4397" t="s">
        <v>189</v>
      </c>
    </row>
    <row r="4398" spans="1:8">
      <c r="A4398" t="s">
        <v>4592</v>
      </c>
      <c r="B4398" t="s">
        <v>140</v>
      </c>
      <c r="C4398" s="2">
        <v>46055</v>
      </c>
      <c r="D4398" s="3">
        <v>0.29077546296296303</v>
      </c>
      <c r="E4398" t="s">
        <v>33</v>
      </c>
      <c r="F4398">
        <v>2000</v>
      </c>
      <c r="G4398" t="s">
        <v>189</v>
      </c>
    </row>
    <row r="4399" spans="1:8">
      <c r="A4399" t="s">
        <v>4593</v>
      </c>
      <c r="B4399" t="s">
        <v>76</v>
      </c>
      <c r="C4399" s="2">
        <v>45660</v>
      </c>
      <c r="D4399" s="3">
        <v>0.64876157407407409</v>
      </c>
      <c r="E4399" t="s">
        <v>33</v>
      </c>
      <c r="F4399">
        <v>1500</v>
      </c>
      <c r="G4399" t="s">
        <v>189</v>
      </c>
    </row>
    <row r="4400" spans="1:8">
      <c r="A4400" t="s">
        <v>4594</v>
      </c>
      <c r="B4400" t="s">
        <v>106</v>
      </c>
      <c r="C4400" s="2">
        <v>46171</v>
      </c>
      <c r="D4400" s="3">
        <v>0.50017361111111114</v>
      </c>
      <c r="E4400" t="s">
        <v>211</v>
      </c>
      <c r="F4400">
        <v>0</v>
      </c>
      <c r="G4400" t="s">
        <v>189</v>
      </c>
    </row>
    <row r="4401" spans="1:8">
      <c r="A4401" t="s">
        <v>4595</v>
      </c>
      <c r="B4401" t="s">
        <v>156</v>
      </c>
      <c r="C4401" s="2">
        <v>46006</v>
      </c>
      <c r="D4401" s="3">
        <v>0.3162152777777778</v>
      </c>
      <c r="E4401" t="s">
        <v>33</v>
      </c>
      <c r="F4401">
        <v>500</v>
      </c>
      <c r="G4401" t="s">
        <v>189</v>
      </c>
    </row>
    <row r="4402" spans="1:8">
      <c r="A4402" t="s">
        <v>4596</v>
      </c>
      <c r="B4402" t="s">
        <v>109</v>
      </c>
      <c r="C4402" s="2">
        <v>45747</v>
      </c>
      <c r="D4402" s="3">
        <v>0.79790509259259257</v>
      </c>
      <c r="E4402" t="s">
        <v>194</v>
      </c>
      <c r="F4402">
        <v>0</v>
      </c>
      <c r="G4402" t="s">
        <v>189</v>
      </c>
    </row>
    <row r="4403" spans="1:8">
      <c r="A4403" t="s">
        <v>4597</v>
      </c>
      <c r="B4403" t="s">
        <v>121</v>
      </c>
      <c r="C4403" s="2">
        <v>45858</v>
      </c>
      <c r="D4403" s="3">
        <v>0.3439814814814815</v>
      </c>
      <c r="E4403" t="s">
        <v>33</v>
      </c>
      <c r="F4403">
        <v>3000</v>
      </c>
      <c r="G4403" t="s">
        <v>189</v>
      </c>
    </row>
    <row r="4404" spans="1:8">
      <c r="A4404" t="s">
        <v>4598</v>
      </c>
      <c r="B4404" t="s">
        <v>117</v>
      </c>
      <c r="C4404" s="2">
        <v>46119</v>
      </c>
      <c r="D4404" s="3">
        <v>0.36023148148148149</v>
      </c>
      <c r="E4404" t="s">
        <v>33</v>
      </c>
      <c r="F4404">
        <v>1500</v>
      </c>
      <c r="G4404" t="s">
        <v>214</v>
      </c>
      <c r="H4404" t="s">
        <v>1215</v>
      </c>
    </row>
    <row r="4405" spans="1:8">
      <c r="A4405" t="s">
        <v>4599</v>
      </c>
      <c r="B4405" t="s">
        <v>115</v>
      </c>
      <c r="C4405" s="2">
        <v>46151</v>
      </c>
      <c r="D4405" s="3">
        <v>0.6378125</v>
      </c>
      <c r="E4405" t="s">
        <v>194</v>
      </c>
      <c r="F4405">
        <v>0</v>
      </c>
      <c r="G4405" t="s">
        <v>189</v>
      </c>
    </row>
    <row r="4406" spans="1:8">
      <c r="A4406" t="s">
        <v>4600</v>
      </c>
      <c r="B4406" t="s">
        <v>77</v>
      </c>
      <c r="C4406" s="2">
        <v>45906</v>
      </c>
      <c r="D4406" s="3">
        <v>0.76415509259259262</v>
      </c>
      <c r="E4406" t="s">
        <v>33</v>
      </c>
      <c r="F4406">
        <v>5000</v>
      </c>
      <c r="G4406" t="s">
        <v>214</v>
      </c>
      <c r="H4406" t="s">
        <v>1103</v>
      </c>
    </row>
    <row r="4407" spans="1:8">
      <c r="A4407" t="s">
        <v>4601</v>
      </c>
      <c r="B4407" t="s">
        <v>99</v>
      </c>
      <c r="C4407" s="2">
        <v>45695</v>
      </c>
      <c r="D4407" s="3">
        <v>0.13020833333333329</v>
      </c>
      <c r="E4407" t="s">
        <v>33</v>
      </c>
      <c r="F4407">
        <v>2000</v>
      </c>
      <c r="G4407" t="s">
        <v>189</v>
      </c>
    </row>
    <row r="4408" spans="1:8">
      <c r="A4408" t="s">
        <v>4602</v>
      </c>
      <c r="B4408" t="s">
        <v>120</v>
      </c>
      <c r="C4408" s="2">
        <v>45929</v>
      </c>
      <c r="D4408" s="3">
        <v>0.90998842592592588</v>
      </c>
      <c r="E4408" t="s">
        <v>33</v>
      </c>
      <c r="F4408">
        <v>5000</v>
      </c>
      <c r="G4408" t="s">
        <v>189</v>
      </c>
    </row>
    <row r="4409" spans="1:8">
      <c r="A4409" t="s">
        <v>4603</v>
      </c>
      <c r="B4409" t="s">
        <v>92</v>
      </c>
      <c r="C4409" s="2">
        <v>45821</v>
      </c>
      <c r="D4409" s="3">
        <v>0.31684027777777779</v>
      </c>
      <c r="E4409" t="s">
        <v>211</v>
      </c>
      <c r="F4409">
        <v>0</v>
      </c>
      <c r="G4409" t="s">
        <v>189</v>
      </c>
    </row>
    <row r="4410" spans="1:8">
      <c r="A4410" t="s">
        <v>4604</v>
      </c>
      <c r="B4410" t="s">
        <v>162</v>
      </c>
      <c r="C4410" s="2">
        <v>45809</v>
      </c>
      <c r="D4410" s="3">
        <v>0.65749999999999997</v>
      </c>
      <c r="E4410" t="s">
        <v>194</v>
      </c>
      <c r="F4410">
        <v>0</v>
      </c>
      <c r="G4410" t="s">
        <v>189</v>
      </c>
    </row>
    <row r="4411" spans="1:8">
      <c r="A4411" t="s">
        <v>4605</v>
      </c>
      <c r="B4411" t="s">
        <v>122</v>
      </c>
      <c r="C4411" s="2">
        <v>45688</v>
      </c>
      <c r="D4411" s="3">
        <v>0.60076388888888888</v>
      </c>
      <c r="E4411" t="s">
        <v>211</v>
      </c>
      <c r="F4411">
        <v>0</v>
      </c>
      <c r="G4411" t="s">
        <v>189</v>
      </c>
    </row>
    <row r="4412" spans="1:8">
      <c r="A4412" t="s">
        <v>4606</v>
      </c>
      <c r="B4412" t="s">
        <v>99</v>
      </c>
      <c r="C4412" s="2">
        <v>45900</v>
      </c>
      <c r="D4412" s="3">
        <v>0.77778935185185183</v>
      </c>
      <c r="E4412" t="s">
        <v>33</v>
      </c>
      <c r="F4412">
        <v>2500</v>
      </c>
      <c r="G4412" t="s">
        <v>189</v>
      </c>
    </row>
    <row r="4413" spans="1:8">
      <c r="A4413" t="s">
        <v>4607</v>
      </c>
      <c r="B4413" t="s">
        <v>152</v>
      </c>
      <c r="C4413" s="2">
        <v>46019</v>
      </c>
      <c r="D4413" s="3">
        <v>0.41734953703703698</v>
      </c>
      <c r="E4413" t="s">
        <v>33</v>
      </c>
      <c r="F4413">
        <v>3000</v>
      </c>
      <c r="G4413" t="s">
        <v>189</v>
      </c>
    </row>
    <row r="4414" spans="1:8">
      <c r="A4414" t="s">
        <v>4608</v>
      </c>
      <c r="B4414" t="s">
        <v>124</v>
      </c>
      <c r="C4414" s="2">
        <v>45998</v>
      </c>
      <c r="D4414" s="3">
        <v>0.18487268518518521</v>
      </c>
      <c r="E4414" t="s">
        <v>33</v>
      </c>
      <c r="F4414">
        <v>4000</v>
      </c>
      <c r="G4414" t="s">
        <v>189</v>
      </c>
    </row>
    <row r="4415" spans="1:8">
      <c r="A4415" t="s">
        <v>4609</v>
      </c>
      <c r="B4415" t="s">
        <v>144</v>
      </c>
      <c r="C4415" s="2">
        <v>46156</v>
      </c>
      <c r="D4415" s="3">
        <v>0.81864583333333329</v>
      </c>
      <c r="E4415" t="s">
        <v>33</v>
      </c>
      <c r="F4415">
        <v>2000</v>
      </c>
      <c r="G4415" t="s">
        <v>189</v>
      </c>
    </row>
    <row r="4416" spans="1:8">
      <c r="A4416" t="s">
        <v>4610</v>
      </c>
      <c r="B4416" t="s">
        <v>96</v>
      </c>
      <c r="C4416" s="2">
        <v>46157</v>
      </c>
      <c r="D4416" s="3">
        <v>0.59208333333333329</v>
      </c>
      <c r="E4416" t="s">
        <v>194</v>
      </c>
      <c r="F4416">
        <v>0</v>
      </c>
      <c r="G4416" t="s">
        <v>189</v>
      </c>
    </row>
    <row r="4417" spans="1:8">
      <c r="A4417" t="s">
        <v>4611</v>
      </c>
      <c r="B4417" t="s">
        <v>167</v>
      </c>
      <c r="C4417" s="2">
        <v>46078</v>
      </c>
      <c r="D4417" s="3">
        <v>0.14804398148148151</v>
      </c>
      <c r="E4417" t="s">
        <v>33</v>
      </c>
      <c r="F4417">
        <v>2000</v>
      </c>
      <c r="G4417" t="s">
        <v>189</v>
      </c>
    </row>
    <row r="4418" spans="1:8">
      <c r="A4418" t="s">
        <v>4612</v>
      </c>
      <c r="B4418" t="s">
        <v>129</v>
      </c>
      <c r="C4418" s="2">
        <v>45803</v>
      </c>
      <c r="D4418" s="3">
        <v>0.93606481481481485</v>
      </c>
      <c r="E4418" t="s">
        <v>211</v>
      </c>
      <c r="F4418">
        <v>0</v>
      </c>
      <c r="G4418" t="s">
        <v>189</v>
      </c>
    </row>
    <row r="4419" spans="1:8">
      <c r="A4419" t="s">
        <v>4613</v>
      </c>
      <c r="B4419" t="s">
        <v>168</v>
      </c>
      <c r="C4419" s="2">
        <v>45846</v>
      </c>
      <c r="D4419" s="3">
        <v>0.31699074074074068</v>
      </c>
      <c r="E4419" t="s">
        <v>33</v>
      </c>
      <c r="F4419">
        <v>3000</v>
      </c>
      <c r="G4419" t="s">
        <v>189</v>
      </c>
    </row>
    <row r="4420" spans="1:8">
      <c r="A4420" t="s">
        <v>4614</v>
      </c>
      <c r="B4420" t="s">
        <v>132</v>
      </c>
      <c r="C4420" s="2">
        <v>45764</v>
      </c>
      <c r="D4420" s="3">
        <v>0.65141203703703698</v>
      </c>
      <c r="E4420" t="s">
        <v>33</v>
      </c>
      <c r="F4420">
        <v>5000</v>
      </c>
      <c r="G4420" t="s">
        <v>189</v>
      </c>
    </row>
    <row r="4421" spans="1:8">
      <c r="A4421" t="s">
        <v>4615</v>
      </c>
      <c r="B4421" t="s">
        <v>173</v>
      </c>
      <c r="C4421" s="2">
        <v>45726</v>
      </c>
      <c r="D4421" s="3">
        <v>0.9465972222222222</v>
      </c>
      <c r="E4421" t="s">
        <v>33</v>
      </c>
      <c r="F4421">
        <v>500</v>
      </c>
      <c r="G4421" t="s">
        <v>189</v>
      </c>
    </row>
    <row r="4422" spans="1:8">
      <c r="A4422" t="s">
        <v>4616</v>
      </c>
      <c r="B4422" t="s">
        <v>107</v>
      </c>
      <c r="C4422" s="2">
        <v>45916</v>
      </c>
      <c r="D4422" s="3">
        <v>0.46005787037037038</v>
      </c>
      <c r="E4422" t="s">
        <v>33</v>
      </c>
      <c r="F4422">
        <v>5000</v>
      </c>
      <c r="G4422" t="s">
        <v>189</v>
      </c>
    </row>
    <row r="4423" spans="1:8">
      <c r="A4423" t="s">
        <v>4617</v>
      </c>
      <c r="B4423" t="s">
        <v>92</v>
      </c>
      <c r="C4423" s="2">
        <v>46049</v>
      </c>
      <c r="D4423" s="3">
        <v>0.33651620370370372</v>
      </c>
      <c r="E4423" t="s">
        <v>33</v>
      </c>
      <c r="F4423">
        <v>10000</v>
      </c>
      <c r="G4423" t="s">
        <v>189</v>
      </c>
    </row>
    <row r="4424" spans="1:8">
      <c r="A4424" t="s">
        <v>4618</v>
      </c>
      <c r="B4424" t="s">
        <v>168</v>
      </c>
      <c r="C4424" s="2">
        <v>45894</v>
      </c>
      <c r="D4424" s="3">
        <v>0.73673611111111115</v>
      </c>
      <c r="E4424" t="s">
        <v>194</v>
      </c>
      <c r="F4424">
        <v>0</v>
      </c>
      <c r="G4424" t="s">
        <v>189</v>
      </c>
    </row>
    <row r="4425" spans="1:8">
      <c r="A4425" t="s">
        <v>4619</v>
      </c>
      <c r="B4425" t="s">
        <v>100</v>
      </c>
      <c r="C4425" s="2">
        <v>46044</v>
      </c>
      <c r="D4425" s="3">
        <v>0.81885416666666666</v>
      </c>
      <c r="E4425" t="s">
        <v>33</v>
      </c>
      <c r="F4425">
        <v>3000</v>
      </c>
      <c r="G4425" t="s">
        <v>189</v>
      </c>
    </row>
    <row r="4426" spans="1:8">
      <c r="A4426" t="s">
        <v>4620</v>
      </c>
      <c r="B4426" t="s">
        <v>142</v>
      </c>
      <c r="C4426" s="2">
        <v>45745</v>
      </c>
      <c r="D4426" s="3">
        <v>0.37391203703703701</v>
      </c>
      <c r="E4426" t="s">
        <v>33</v>
      </c>
      <c r="F4426">
        <v>500</v>
      </c>
      <c r="G4426" t="s">
        <v>189</v>
      </c>
    </row>
    <row r="4427" spans="1:8">
      <c r="A4427" t="s">
        <v>4621</v>
      </c>
      <c r="B4427" t="s">
        <v>95</v>
      </c>
      <c r="C4427" s="2">
        <v>45806</v>
      </c>
      <c r="D4427" s="3">
        <v>0.69547453703703699</v>
      </c>
      <c r="E4427" t="s">
        <v>33</v>
      </c>
      <c r="F4427">
        <v>2500</v>
      </c>
      <c r="G4427" t="s">
        <v>189</v>
      </c>
    </row>
    <row r="4428" spans="1:8">
      <c r="A4428" t="s">
        <v>4622</v>
      </c>
      <c r="B4428" t="s">
        <v>180</v>
      </c>
      <c r="C4428" s="2">
        <v>45713</v>
      </c>
      <c r="D4428" s="3">
        <v>0.52748842592592593</v>
      </c>
      <c r="E4428" t="s">
        <v>33</v>
      </c>
      <c r="F4428">
        <v>6000</v>
      </c>
      <c r="G4428" t="s">
        <v>189</v>
      </c>
    </row>
    <row r="4429" spans="1:8">
      <c r="A4429" t="s">
        <v>4623</v>
      </c>
      <c r="B4429" t="s">
        <v>137</v>
      </c>
      <c r="C4429" s="2">
        <v>45828</v>
      </c>
      <c r="D4429" s="3">
        <v>0.87440972222222224</v>
      </c>
      <c r="E4429" t="s">
        <v>33</v>
      </c>
      <c r="F4429">
        <v>2000</v>
      </c>
      <c r="G4429" t="s">
        <v>189</v>
      </c>
    </row>
    <row r="4430" spans="1:8">
      <c r="A4430" t="s">
        <v>4624</v>
      </c>
      <c r="B4430" t="s">
        <v>169</v>
      </c>
      <c r="C4430" s="2">
        <v>46188</v>
      </c>
      <c r="D4430" s="3">
        <v>0.82484953703703701</v>
      </c>
      <c r="E4430" t="s">
        <v>33</v>
      </c>
      <c r="F4430">
        <v>1000</v>
      </c>
      <c r="G4430" t="s">
        <v>214</v>
      </c>
      <c r="H4430" t="s">
        <v>1215</v>
      </c>
    </row>
    <row r="4431" spans="1:8">
      <c r="A4431" t="s">
        <v>4625</v>
      </c>
      <c r="B4431" t="s">
        <v>134</v>
      </c>
      <c r="C4431" s="2">
        <v>45712</v>
      </c>
      <c r="D4431" s="3">
        <v>0.84474537037037034</v>
      </c>
      <c r="E4431" t="s">
        <v>33</v>
      </c>
      <c r="F4431">
        <v>3000</v>
      </c>
      <c r="G4431" t="s">
        <v>189</v>
      </c>
    </row>
    <row r="4432" spans="1:8">
      <c r="A4432" t="s">
        <v>4626</v>
      </c>
      <c r="B4432" t="s">
        <v>122</v>
      </c>
      <c r="C4432" s="2">
        <v>45798</v>
      </c>
      <c r="D4432" s="3">
        <v>0.76216435185185183</v>
      </c>
      <c r="E4432" t="s">
        <v>33</v>
      </c>
      <c r="F4432">
        <v>8000</v>
      </c>
      <c r="G4432" t="s">
        <v>189</v>
      </c>
    </row>
    <row r="4433" spans="1:8">
      <c r="A4433" t="s">
        <v>4627</v>
      </c>
      <c r="B4433" t="s">
        <v>169</v>
      </c>
      <c r="C4433" s="2">
        <v>45677</v>
      </c>
      <c r="D4433" s="3">
        <v>0.74783564814814818</v>
      </c>
      <c r="E4433" t="s">
        <v>261</v>
      </c>
      <c r="F4433">
        <v>10000</v>
      </c>
      <c r="G4433" t="s">
        <v>189</v>
      </c>
    </row>
    <row r="4434" spans="1:8">
      <c r="A4434" t="s">
        <v>4628</v>
      </c>
      <c r="B4434" t="s">
        <v>161</v>
      </c>
      <c r="C4434" s="2">
        <v>45921</v>
      </c>
      <c r="D4434" s="3">
        <v>0.88971064814814815</v>
      </c>
      <c r="E4434" t="s">
        <v>33</v>
      </c>
      <c r="F4434">
        <v>2000</v>
      </c>
      <c r="G4434" t="s">
        <v>189</v>
      </c>
    </row>
    <row r="4435" spans="1:8">
      <c r="A4435" t="s">
        <v>4629</v>
      </c>
      <c r="B4435" t="s">
        <v>140</v>
      </c>
      <c r="C4435" s="2">
        <v>45914</v>
      </c>
      <c r="D4435" s="3">
        <v>0.64996527777777779</v>
      </c>
      <c r="E4435" t="s">
        <v>33</v>
      </c>
      <c r="F4435">
        <v>500</v>
      </c>
      <c r="G4435" t="s">
        <v>189</v>
      </c>
    </row>
    <row r="4436" spans="1:8">
      <c r="A4436" t="s">
        <v>4630</v>
      </c>
      <c r="B4436" t="s">
        <v>170</v>
      </c>
      <c r="C4436" s="2">
        <v>45937</v>
      </c>
      <c r="D4436" s="3">
        <v>0.60450231481481487</v>
      </c>
      <c r="E4436" t="s">
        <v>33</v>
      </c>
      <c r="F4436">
        <v>500</v>
      </c>
      <c r="G4436" t="s">
        <v>214</v>
      </c>
      <c r="H4436" t="s">
        <v>1103</v>
      </c>
    </row>
    <row r="4437" spans="1:8">
      <c r="A4437" t="s">
        <v>4631</v>
      </c>
      <c r="B4437" t="s">
        <v>98</v>
      </c>
      <c r="C4437" s="2">
        <v>46184</v>
      </c>
      <c r="D4437" s="3">
        <v>0.68747685185185181</v>
      </c>
      <c r="E4437" t="s">
        <v>33</v>
      </c>
      <c r="F4437">
        <v>2500</v>
      </c>
      <c r="G4437" t="s">
        <v>189</v>
      </c>
    </row>
    <row r="4438" spans="1:8">
      <c r="A4438" t="s">
        <v>4632</v>
      </c>
      <c r="B4438" t="s">
        <v>147</v>
      </c>
      <c r="C4438" s="2">
        <v>45720</v>
      </c>
      <c r="D4438" s="3">
        <v>0.79759259259259263</v>
      </c>
      <c r="E4438" t="s">
        <v>194</v>
      </c>
      <c r="F4438">
        <v>0</v>
      </c>
      <c r="G4438" t="s">
        <v>189</v>
      </c>
    </row>
    <row r="4439" spans="1:8">
      <c r="A4439" t="s">
        <v>4633</v>
      </c>
      <c r="B4439" t="s">
        <v>132</v>
      </c>
      <c r="C4439" s="2">
        <v>45730</v>
      </c>
      <c r="D4439" s="3">
        <v>0.78361111111111115</v>
      </c>
      <c r="E4439" t="s">
        <v>33</v>
      </c>
      <c r="F4439">
        <v>5000</v>
      </c>
      <c r="G4439" t="s">
        <v>189</v>
      </c>
    </row>
    <row r="4440" spans="1:8">
      <c r="A4440" t="s">
        <v>4634</v>
      </c>
      <c r="B4440" t="s">
        <v>124</v>
      </c>
      <c r="C4440" s="2">
        <v>45858</v>
      </c>
      <c r="D4440" s="3">
        <v>0.83658564814814818</v>
      </c>
      <c r="E4440" t="s">
        <v>33</v>
      </c>
      <c r="F4440">
        <v>4000</v>
      </c>
      <c r="G4440" t="s">
        <v>189</v>
      </c>
    </row>
    <row r="4441" spans="1:8">
      <c r="A4441" t="s">
        <v>4635</v>
      </c>
      <c r="B4441" t="s">
        <v>130</v>
      </c>
      <c r="C4441" s="2">
        <v>46065</v>
      </c>
      <c r="D4441" s="3">
        <v>0.66724537037037035</v>
      </c>
      <c r="E4441" t="s">
        <v>33</v>
      </c>
      <c r="F4441">
        <v>10000</v>
      </c>
      <c r="G4441" t="s">
        <v>189</v>
      </c>
    </row>
    <row r="4442" spans="1:8">
      <c r="A4442" t="s">
        <v>4636</v>
      </c>
      <c r="B4442" t="s">
        <v>120</v>
      </c>
      <c r="C4442" s="2">
        <v>46141</v>
      </c>
      <c r="D4442" s="3">
        <v>0.9422800925925926</v>
      </c>
      <c r="E4442" t="s">
        <v>33</v>
      </c>
      <c r="F4442">
        <v>1000</v>
      </c>
      <c r="G4442" t="s">
        <v>189</v>
      </c>
    </row>
    <row r="4443" spans="1:8">
      <c r="A4443" t="s">
        <v>4637</v>
      </c>
      <c r="B4443" t="s">
        <v>155</v>
      </c>
      <c r="C4443" s="2">
        <v>46194</v>
      </c>
      <c r="D4443" s="3">
        <v>0.33884259259259258</v>
      </c>
      <c r="E4443" t="s">
        <v>33</v>
      </c>
      <c r="F4443">
        <v>2500</v>
      </c>
      <c r="G4443" t="s">
        <v>189</v>
      </c>
    </row>
    <row r="4444" spans="1:8">
      <c r="A4444" t="s">
        <v>4638</v>
      </c>
      <c r="B4444" t="s">
        <v>168</v>
      </c>
      <c r="C4444" s="2">
        <v>46027</v>
      </c>
      <c r="D4444" s="3">
        <v>0.39146990740740739</v>
      </c>
      <c r="E4444" t="s">
        <v>33</v>
      </c>
      <c r="F4444">
        <v>1000</v>
      </c>
      <c r="G4444" t="s">
        <v>189</v>
      </c>
    </row>
    <row r="4445" spans="1:8">
      <c r="A4445" t="s">
        <v>4639</v>
      </c>
      <c r="B4445" t="s">
        <v>74</v>
      </c>
      <c r="C4445" s="2">
        <v>45744</v>
      </c>
      <c r="D4445" s="3">
        <v>0.71225694444444443</v>
      </c>
      <c r="E4445" t="s">
        <v>33</v>
      </c>
      <c r="F4445">
        <v>2500</v>
      </c>
      <c r="G4445" t="s">
        <v>189</v>
      </c>
    </row>
    <row r="4446" spans="1:8">
      <c r="A4446" t="s">
        <v>4640</v>
      </c>
      <c r="B4446" t="s">
        <v>147</v>
      </c>
      <c r="C4446" s="2">
        <v>46108</v>
      </c>
      <c r="D4446" s="3">
        <v>3.063657407407407E-2</v>
      </c>
      <c r="E4446" t="s">
        <v>33</v>
      </c>
      <c r="F4446">
        <v>6000</v>
      </c>
      <c r="G4446" t="s">
        <v>189</v>
      </c>
    </row>
    <row r="4447" spans="1:8">
      <c r="A4447" t="s">
        <v>4641</v>
      </c>
      <c r="B4447" t="s">
        <v>168</v>
      </c>
      <c r="C4447" s="2">
        <v>46067</v>
      </c>
      <c r="D4447" s="3">
        <v>0.66465277777777776</v>
      </c>
      <c r="E4447" t="s">
        <v>33</v>
      </c>
      <c r="F4447">
        <v>500</v>
      </c>
      <c r="G4447" t="s">
        <v>189</v>
      </c>
    </row>
    <row r="4448" spans="1:8">
      <c r="A4448" t="s">
        <v>4642</v>
      </c>
      <c r="B4448" t="s">
        <v>164</v>
      </c>
      <c r="C4448" s="2">
        <v>45763</v>
      </c>
      <c r="D4448" s="3">
        <v>0.7524305555555556</v>
      </c>
      <c r="E4448" t="s">
        <v>194</v>
      </c>
      <c r="F4448">
        <v>0</v>
      </c>
      <c r="G4448" t="s">
        <v>189</v>
      </c>
    </row>
    <row r="4449" spans="1:8">
      <c r="A4449" t="s">
        <v>4643</v>
      </c>
      <c r="B4449" t="s">
        <v>109</v>
      </c>
      <c r="C4449" s="2">
        <v>45888</v>
      </c>
      <c r="D4449" s="3">
        <v>0.60806712962962961</v>
      </c>
      <c r="E4449" t="s">
        <v>33</v>
      </c>
      <c r="F4449">
        <v>5000</v>
      </c>
      <c r="G4449" t="s">
        <v>189</v>
      </c>
    </row>
    <row r="4450" spans="1:8">
      <c r="A4450" t="s">
        <v>4644</v>
      </c>
      <c r="B4450" t="s">
        <v>138</v>
      </c>
      <c r="C4450" s="2">
        <v>45813</v>
      </c>
      <c r="D4450" s="3">
        <v>0.72113425925925922</v>
      </c>
      <c r="E4450" t="s">
        <v>33</v>
      </c>
      <c r="F4450">
        <v>500</v>
      </c>
      <c r="G4450" t="s">
        <v>189</v>
      </c>
    </row>
    <row r="4451" spans="1:8">
      <c r="A4451" t="s">
        <v>4645</v>
      </c>
      <c r="B4451" t="s">
        <v>84</v>
      </c>
      <c r="C4451" s="2">
        <v>45751</v>
      </c>
      <c r="D4451" s="3">
        <v>0.16222222222222221</v>
      </c>
      <c r="E4451" t="s">
        <v>211</v>
      </c>
      <c r="F4451">
        <v>0</v>
      </c>
      <c r="G4451" t="s">
        <v>189</v>
      </c>
    </row>
    <row r="4452" spans="1:8">
      <c r="A4452" t="s">
        <v>4646</v>
      </c>
      <c r="B4452" t="s">
        <v>141</v>
      </c>
      <c r="C4452" s="2">
        <v>45710</v>
      </c>
      <c r="D4452" s="3">
        <v>0.81359953703703702</v>
      </c>
      <c r="E4452" t="s">
        <v>194</v>
      </c>
      <c r="F4452">
        <v>0</v>
      </c>
      <c r="G4452" t="s">
        <v>189</v>
      </c>
    </row>
    <row r="4453" spans="1:8">
      <c r="A4453" t="s">
        <v>4647</v>
      </c>
      <c r="B4453" t="s">
        <v>102</v>
      </c>
      <c r="C4453" s="2">
        <v>45670</v>
      </c>
      <c r="D4453" s="3">
        <v>0.54817129629629635</v>
      </c>
      <c r="E4453" t="s">
        <v>33</v>
      </c>
      <c r="F4453">
        <v>8000</v>
      </c>
      <c r="G4453" t="s">
        <v>189</v>
      </c>
    </row>
    <row r="4454" spans="1:8">
      <c r="A4454" t="s">
        <v>4648</v>
      </c>
      <c r="B4454" t="s">
        <v>168</v>
      </c>
      <c r="C4454" s="2">
        <v>45893</v>
      </c>
      <c r="D4454" s="3">
        <v>0.77721064814814811</v>
      </c>
      <c r="E4454" t="s">
        <v>33</v>
      </c>
      <c r="F4454">
        <v>500</v>
      </c>
      <c r="G4454" t="s">
        <v>214</v>
      </c>
      <c r="H4454" t="s">
        <v>1215</v>
      </c>
    </row>
    <row r="4455" spans="1:8">
      <c r="A4455" t="s">
        <v>4649</v>
      </c>
      <c r="B4455" t="s">
        <v>160</v>
      </c>
      <c r="C4455" s="2">
        <v>46139</v>
      </c>
      <c r="D4455" s="3">
        <v>0.5693287037037037</v>
      </c>
      <c r="E4455" t="s">
        <v>33</v>
      </c>
      <c r="F4455">
        <v>2500</v>
      </c>
      <c r="G4455" t="s">
        <v>189</v>
      </c>
    </row>
    <row r="4456" spans="1:8">
      <c r="A4456" t="s">
        <v>4650</v>
      </c>
      <c r="B4456" t="s">
        <v>167</v>
      </c>
      <c r="C4456" s="2">
        <v>45999</v>
      </c>
      <c r="D4456" s="3">
        <v>0.7469675925925926</v>
      </c>
      <c r="E4456" t="s">
        <v>33</v>
      </c>
      <c r="F4456">
        <v>8000</v>
      </c>
      <c r="G4456" t="s">
        <v>189</v>
      </c>
    </row>
    <row r="4457" spans="1:8">
      <c r="A4457" t="s">
        <v>4651</v>
      </c>
      <c r="B4457" t="s">
        <v>138</v>
      </c>
      <c r="C4457" s="2">
        <v>45974</v>
      </c>
      <c r="D4457" s="3">
        <v>0.45011574074074068</v>
      </c>
      <c r="E4457" t="s">
        <v>33</v>
      </c>
      <c r="F4457">
        <v>4000</v>
      </c>
      <c r="G4457" t="s">
        <v>189</v>
      </c>
    </row>
    <row r="4458" spans="1:8">
      <c r="A4458" t="s">
        <v>4652</v>
      </c>
      <c r="B4458" t="s">
        <v>168</v>
      </c>
      <c r="C4458" s="2">
        <v>45922</v>
      </c>
      <c r="D4458" s="3">
        <v>0.75697916666666665</v>
      </c>
      <c r="E4458" t="s">
        <v>33</v>
      </c>
      <c r="F4458">
        <v>4000</v>
      </c>
      <c r="G4458" t="s">
        <v>189</v>
      </c>
    </row>
    <row r="4459" spans="1:8">
      <c r="A4459" t="s">
        <v>4653</v>
      </c>
      <c r="B4459" t="s">
        <v>125</v>
      </c>
      <c r="C4459" s="2">
        <v>45874</v>
      </c>
      <c r="D4459" s="3">
        <v>0.58530092592592597</v>
      </c>
      <c r="E4459" t="s">
        <v>194</v>
      </c>
      <c r="F4459">
        <v>0</v>
      </c>
      <c r="G4459" t="s">
        <v>189</v>
      </c>
    </row>
    <row r="4460" spans="1:8">
      <c r="A4460" t="s">
        <v>4654</v>
      </c>
      <c r="B4460" t="s">
        <v>89</v>
      </c>
      <c r="C4460" s="2">
        <v>45850</v>
      </c>
      <c r="D4460" s="3">
        <v>0.41653935185185192</v>
      </c>
      <c r="E4460" t="s">
        <v>261</v>
      </c>
      <c r="F4460">
        <v>2000</v>
      </c>
      <c r="G4460" t="s">
        <v>189</v>
      </c>
    </row>
    <row r="4461" spans="1:8">
      <c r="A4461" t="s">
        <v>4655</v>
      </c>
      <c r="B4461" t="s">
        <v>135</v>
      </c>
      <c r="C4461" s="2">
        <v>46062</v>
      </c>
      <c r="D4461" s="3">
        <v>0.78460648148148149</v>
      </c>
      <c r="E4461" t="s">
        <v>33</v>
      </c>
      <c r="F4461">
        <v>5000</v>
      </c>
      <c r="G4461" t="s">
        <v>189</v>
      </c>
    </row>
    <row r="4462" spans="1:8">
      <c r="A4462" t="s">
        <v>4656</v>
      </c>
      <c r="B4462" t="s">
        <v>92</v>
      </c>
      <c r="C4462" s="2">
        <v>46043</v>
      </c>
      <c r="D4462" s="3">
        <v>0.79228009259259258</v>
      </c>
      <c r="E4462" t="s">
        <v>33</v>
      </c>
      <c r="F4462">
        <v>3000</v>
      </c>
      <c r="G4462" t="s">
        <v>189</v>
      </c>
    </row>
    <row r="4463" spans="1:8">
      <c r="A4463" t="s">
        <v>4657</v>
      </c>
      <c r="B4463" t="s">
        <v>89</v>
      </c>
      <c r="C4463" s="2">
        <v>46126</v>
      </c>
      <c r="D4463" s="3">
        <v>0.48752314814814812</v>
      </c>
      <c r="E4463" t="s">
        <v>194</v>
      </c>
      <c r="F4463">
        <v>0</v>
      </c>
      <c r="G4463" t="s">
        <v>189</v>
      </c>
    </row>
    <row r="4464" spans="1:8">
      <c r="A4464" t="s">
        <v>4658</v>
      </c>
      <c r="B4464" t="s">
        <v>159</v>
      </c>
      <c r="C4464" s="2">
        <v>46058</v>
      </c>
      <c r="D4464" s="3">
        <v>0.67033564814814817</v>
      </c>
      <c r="E4464" t="s">
        <v>33</v>
      </c>
      <c r="F4464">
        <v>8000</v>
      </c>
      <c r="G4464" t="s">
        <v>189</v>
      </c>
    </row>
    <row r="4465" spans="1:8">
      <c r="A4465" t="s">
        <v>4659</v>
      </c>
      <c r="B4465" t="s">
        <v>83</v>
      </c>
      <c r="C4465" s="2">
        <v>45874</v>
      </c>
      <c r="D4465" s="3">
        <v>0.95232638888888888</v>
      </c>
      <c r="E4465" t="s">
        <v>33</v>
      </c>
      <c r="F4465">
        <v>1500</v>
      </c>
      <c r="G4465" t="s">
        <v>189</v>
      </c>
    </row>
    <row r="4466" spans="1:8">
      <c r="A4466" t="s">
        <v>4660</v>
      </c>
      <c r="B4466" t="s">
        <v>79</v>
      </c>
      <c r="C4466" s="2">
        <v>46022</v>
      </c>
      <c r="D4466" s="3">
        <v>0.63635416666666667</v>
      </c>
      <c r="E4466" t="s">
        <v>33</v>
      </c>
      <c r="F4466">
        <v>8000</v>
      </c>
      <c r="G4466" t="s">
        <v>189</v>
      </c>
    </row>
    <row r="4467" spans="1:8">
      <c r="A4467" t="s">
        <v>4661</v>
      </c>
      <c r="B4467" t="s">
        <v>136</v>
      </c>
      <c r="C4467" s="2">
        <v>45872</v>
      </c>
      <c r="D4467" s="3">
        <v>0.34986111111111112</v>
      </c>
      <c r="E4467" t="s">
        <v>33</v>
      </c>
      <c r="F4467">
        <v>1500</v>
      </c>
      <c r="G4467" t="s">
        <v>214</v>
      </c>
      <c r="H4467" t="s">
        <v>1080</v>
      </c>
    </row>
    <row r="4468" spans="1:8">
      <c r="A4468" t="s">
        <v>4662</v>
      </c>
      <c r="B4468" t="s">
        <v>91</v>
      </c>
      <c r="C4468" s="2">
        <v>45757</v>
      </c>
      <c r="D4468" s="3">
        <v>0.83731481481481485</v>
      </c>
      <c r="E4468" t="s">
        <v>261</v>
      </c>
      <c r="F4468">
        <v>20000</v>
      </c>
      <c r="G4468" t="s">
        <v>189</v>
      </c>
    </row>
    <row r="4469" spans="1:8">
      <c r="A4469" t="s">
        <v>4663</v>
      </c>
      <c r="B4469" t="s">
        <v>169</v>
      </c>
      <c r="C4469" s="2">
        <v>45730</v>
      </c>
      <c r="D4469" s="3">
        <v>0.92807870370370371</v>
      </c>
      <c r="E4469" t="s">
        <v>33</v>
      </c>
      <c r="F4469">
        <v>6000</v>
      </c>
      <c r="G4469" t="s">
        <v>189</v>
      </c>
    </row>
    <row r="4470" spans="1:8">
      <c r="A4470" t="s">
        <v>4664</v>
      </c>
      <c r="B4470" t="s">
        <v>166</v>
      </c>
      <c r="C4470" s="2">
        <v>45987</v>
      </c>
      <c r="D4470" s="3">
        <v>0.74456018518518519</v>
      </c>
      <c r="E4470" t="s">
        <v>33</v>
      </c>
      <c r="F4470">
        <v>3000</v>
      </c>
      <c r="G4470" t="s">
        <v>189</v>
      </c>
    </row>
    <row r="4471" spans="1:8">
      <c r="A4471" t="s">
        <v>4665</v>
      </c>
      <c r="B4471" t="s">
        <v>133</v>
      </c>
      <c r="C4471" s="2">
        <v>45778</v>
      </c>
      <c r="D4471" s="3">
        <v>0.67572916666666671</v>
      </c>
      <c r="E4471" t="s">
        <v>194</v>
      </c>
      <c r="F4471">
        <v>0</v>
      </c>
      <c r="G4471" t="s">
        <v>189</v>
      </c>
    </row>
    <row r="4472" spans="1:8">
      <c r="A4472" t="s">
        <v>4666</v>
      </c>
      <c r="B4472" t="s">
        <v>169</v>
      </c>
      <c r="C4472" s="2">
        <v>45861</v>
      </c>
      <c r="D4472" s="3">
        <v>0.73957175925925922</v>
      </c>
      <c r="E4472" t="s">
        <v>194</v>
      </c>
      <c r="F4472">
        <v>0</v>
      </c>
      <c r="G4472" t="s">
        <v>189</v>
      </c>
    </row>
    <row r="4473" spans="1:8">
      <c r="A4473" t="s">
        <v>4667</v>
      </c>
      <c r="B4473" t="s">
        <v>178</v>
      </c>
      <c r="C4473" s="2">
        <v>45698</v>
      </c>
      <c r="D4473" s="3">
        <v>0.84006944444444442</v>
      </c>
      <c r="E4473" t="s">
        <v>194</v>
      </c>
      <c r="F4473">
        <v>0</v>
      </c>
      <c r="G4473" t="s">
        <v>189</v>
      </c>
    </row>
    <row r="4474" spans="1:8">
      <c r="A4474" t="s">
        <v>4668</v>
      </c>
      <c r="B4474" t="s">
        <v>125</v>
      </c>
      <c r="C4474" s="2">
        <v>46165</v>
      </c>
      <c r="D4474" s="3">
        <v>0.75555555555555554</v>
      </c>
      <c r="E4474" t="s">
        <v>33</v>
      </c>
      <c r="F4474">
        <v>3000</v>
      </c>
      <c r="G4474" t="s">
        <v>189</v>
      </c>
    </row>
    <row r="4475" spans="1:8">
      <c r="A4475" t="s">
        <v>4669</v>
      </c>
      <c r="B4475" t="s">
        <v>100</v>
      </c>
      <c r="C4475" s="2">
        <v>46187</v>
      </c>
      <c r="D4475" s="3">
        <v>0.87465277777777772</v>
      </c>
      <c r="E4475" t="s">
        <v>211</v>
      </c>
      <c r="F4475">
        <v>0</v>
      </c>
      <c r="G4475" t="s">
        <v>189</v>
      </c>
    </row>
    <row r="4476" spans="1:8">
      <c r="A4476" t="s">
        <v>4670</v>
      </c>
      <c r="B4476" t="s">
        <v>91</v>
      </c>
      <c r="C4476" s="2">
        <v>45802</v>
      </c>
      <c r="D4476" s="3">
        <v>0.95472222222222225</v>
      </c>
      <c r="E4476" t="s">
        <v>194</v>
      </c>
      <c r="F4476">
        <v>0</v>
      </c>
      <c r="G4476" t="s">
        <v>189</v>
      </c>
    </row>
    <row r="4477" spans="1:8">
      <c r="A4477" t="s">
        <v>4671</v>
      </c>
      <c r="B4477" t="s">
        <v>168</v>
      </c>
      <c r="C4477" s="2">
        <v>45919</v>
      </c>
      <c r="D4477" s="3">
        <v>0.73214120370370372</v>
      </c>
      <c r="E4477" t="s">
        <v>33</v>
      </c>
      <c r="F4477">
        <v>4000</v>
      </c>
      <c r="G4477" t="s">
        <v>189</v>
      </c>
    </row>
    <row r="4478" spans="1:8">
      <c r="A4478" t="s">
        <v>4672</v>
      </c>
      <c r="B4478" t="s">
        <v>102</v>
      </c>
      <c r="C4478" s="2">
        <v>45911</v>
      </c>
      <c r="D4478" s="3">
        <v>0.87951388888888893</v>
      </c>
      <c r="E4478" t="s">
        <v>194</v>
      </c>
      <c r="F4478">
        <v>0</v>
      </c>
      <c r="G4478" t="s">
        <v>189</v>
      </c>
    </row>
    <row r="4479" spans="1:8">
      <c r="A4479" t="s">
        <v>4673</v>
      </c>
      <c r="B4479" t="s">
        <v>168</v>
      </c>
      <c r="C4479" s="2">
        <v>46143</v>
      </c>
      <c r="D4479" s="3">
        <v>0.99734953703703699</v>
      </c>
      <c r="E4479" t="s">
        <v>33</v>
      </c>
      <c r="F4479">
        <v>4000</v>
      </c>
      <c r="G4479" t="s">
        <v>189</v>
      </c>
    </row>
    <row r="4480" spans="1:8">
      <c r="A4480" t="s">
        <v>4674</v>
      </c>
      <c r="B4480" t="s">
        <v>103</v>
      </c>
      <c r="C4480" s="2">
        <v>46169</v>
      </c>
      <c r="D4480" s="3">
        <v>0.50267361111111108</v>
      </c>
      <c r="E4480" t="s">
        <v>33</v>
      </c>
      <c r="F4480">
        <v>1500</v>
      </c>
      <c r="G4480" t="s">
        <v>189</v>
      </c>
    </row>
    <row r="4481" spans="1:8">
      <c r="A4481" t="s">
        <v>4675</v>
      </c>
      <c r="B4481" t="s">
        <v>103</v>
      </c>
      <c r="C4481" s="2">
        <v>46091</v>
      </c>
      <c r="D4481" s="3">
        <v>0.66211805555555558</v>
      </c>
      <c r="E4481" t="s">
        <v>33</v>
      </c>
      <c r="F4481">
        <v>6000</v>
      </c>
      <c r="G4481" t="s">
        <v>189</v>
      </c>
    </row>
    <row r="4482" spans="1:8">
      <c r="A4482" t="s">
        <v>4676</v>
      </c>
      <c r="B4482" t="s">
        <v>160</v>
      </c>
      <c r="C4482" s="2">
        <v>46123</v>
      </c>
      <c r="D4482" s="3">
        <v>0.7323263888888889</v>
      </c>
      <c r="E4482" t="s">
        <v>33</v>
      </c>
      <c r="F4482">
        <v>5000</v>
      </c>
      <c r="G4482" t="s">
        <v>189</v>
      </c>
    </row>
    <row r="4483" spans="1:8">
      <c r="A4483" t="s">
        <v>4677</v>
      </c>
      <c r="B4483" t="s">
        <v>116</v>
      </c>
      <c r="C4483" s="2">
        <v>45995</v>
      </c>
      <c r="D4483" s="3">
        <v>0.70587962962962958</v>
      </c>
      <c r="E4483" t="s">
        <v>194</v>
      </c>
      <c r="F4483">
        <v>0</v>
      </c>
      <c r="G4483" t="s">
        <v>214</v>
      </c>
      <c r="H4483" t="s">
        <v>1215</v>
      </c>
    </row>
    <row r="4484" spans="1:8">
      <c r="A4484" t="s">
        <v>4678</v>
      </c>
      <c r="B4484" t="s">
        <v>116</v>
      </c>
      <c r="C4484" s="2">
        <v>45662</v>
      </c>
      <c r="D4484" s="3">
        <v>0.31943287037037038</v>
      </c>
      <c r="E4484" t="s">
        <v>261</v>
      </c>
      <c r="F4484">
        <v>20000</v>
      </c>
      <c r="G4484" t="s">
        <v>189</v>
      </c>
    </row>
    <row r="4485" spans="1:8">
      <c r="A4485" t="s">
        <v>4679</v>
      </c>
      <c r="B4485" t="s">
        <v>169</v>
      </c>
      <c r="C4485" s="2">
        <v>45876</v>
      </c>
      <c r="D4485" s="3">
        <v>0.62289351851851849</v>
      </c>
      <c r="E4485" t="s">
        <v>33</v>
      </c>
      <c r="F4485">
        <v>3000</v>
      </c>
      <c r="G4485" t="s">
        <v>214</v>
      </c>
      <c r="H4485" t="s">
        <v>1094</v>
      </c>
    </row>
    <row r="4486" spans="1:8">
      <c r="A4486" t="s">
        <v>4680</v>
      </c>
      <c r="B4486" t="s">
        <v>103</v>
      </c>
      <c r="C4486" s="2">
        <v>46122</v>
      </c>
      <c r="D4486" s="3">
        <v>0.50328703703703703</v>
      </c>
      <c r="E4486" t="s">
        <v>33</v>
      </c>
      <c r="F4486">
        <v>2500</v>
      </c>
      <c r="G4486" t="s">
        <v>189</v>
      </c>
    </row>
    <row r="4487" spans="1:8">
      <c r="A4487" t="s">
        <v>4681</v>
      </c>
      <c r="B4487" t="s">
        <v>112</v>
      </c>
      <c r="C4487" s="2">
        <v>46186</v>
      </c>
      <c r="D4487" s="3">
        <v>0.71329861111111115</v>
      </c>
      <c r="E4487" t="s">
        <v>194</v>
      </c>
      <c r="F4487">
        <v>0</v>
      </c>
      <c r="G4487" t="s">
        <v>189</v>
      </c>
    </row>
    <row r="4488" spans="1:8">
      <c r="A4488" t="s">
        <v>4682</v>
      </c>
      <c r="B4488" t="s">
        <v>148</v>
      </c>
      <c r="C4488" s="2">
        <v>45951</v>
      </c>
      <c r="D4488" s="3">
        <v>0.81293981481481481</v>
      </c>
      <c r="E4488" t="s">
        <v>33</v>
      </c>
      <c r="F4488">
        <v>10000</v>
      </c>
      <c r="G4488" t="s">
        <v>189</v>
      </c>
    </row>
    <row r="4489" spans="1:8">
      <c r="A4489" t="s">
        <v>4683</v>
      </c>
      <c r="B4489" t="s">
        <v>93</v>
      </c>
      <c r="C4489" s="2">
        <v>45729</v>
      </c>
      <c r="D4489" s="3">
        <v>0.97679398148148144</v>
      </c>
      <c r="E4489" t="s">
        <v>194</v>
      </c>
      <c r="F4489">
        <v>0</v>
      </c>
      <c r="G4489" t="s">
        <v>189</v>
      </c>
    </row>
    <row r="4490" spans="1:8">
      <c r="A4490" t="s">
        <v>4684</v>
      </c>
      <c r="B4490" t="s">
        <v>95</v>
      </c>
      <c r="C4490" s="2">
        <v>45903</v>
      </c>
      <c r="D4490" s="3">
        <v>0.83600694444444446</v>
      </c>
      <c r="E4490" t="s">
        <v>33</v>
      </c>
      <c r="F4490">
        <v>10000</v>
      </c>
      <c r="G4490" t="s">
        <v>189</v>
      </c>
    </row>
    <row r="4491" spans="1:8">
      <c r="A4491" t="s">
        <v>4685</v>
      </c>
      <c r="B4491" t="s">
        <v>159</v>
      </c>
      <c r="C4491" s="2">
        <v>45916</v>
      </c>
      <c r="D4491" s="3">
        <v>0.7050925925925926</v>
      </c>
      <c r="E4491" t="s">
        <v>261</v>
      </c>
      <c r="F4491">
        <v>1000</v>
      </c>
      <c r="G4491" t="s">
        <v>189</v>
      </c>
    </row>
    <row r="4492" spans="1:8">
      <c r="A4492" t="s">
        <v>4686</v>
      </c>
      <c r="B4492" t="s">
        <v>95</v>
      </c>
      <c r="C4492" s="2">
        <v>45791</v>
      </c>
      <c r="D4492" s="3">
        <v>0.66619212962962959</v>
      </c>
      <c r="E4492" t="s">
        <v>33</v>
      </c>
      <c r="F4492">
        <v>500</v>
      </c>
      <c r="G4492" t="s">
        <v>189</v>
      </c>
    </row>
    <row r="4493" spans="1:8">
      <c r="A4493" t="s">
        <v>4687</v>
      </c>
      <c r="B4493" t="s">
        <v>137</v>
      </c>
      <c r="C4493" s="2">
        <v>45838</v>
      </c>
      <c r="D4493" s="3">
        <v>0.83241898148148152</v>
      </c>
      <c r="E4493" t="s">
        <v>33</v>
      </c>
      <c r="F4493">
        <v>5000</v>
      </c>
      <c r="G4493" t="s">
        <v>189</v>
      </c>
    </row>
    <row r="4494" spans="1:8">
      <c r="A4494" t="s">
        <v>4688</v>
      </c>
      <c r="B4494" t="s">
        <v>133</v>
      </c>
      <c r="C4494" s="2">
        <v>45823</v>
      </c>
      <c r="D4494" s="3">
        <v>0.47910879629629632</v>
      </c>
      <c r="E4494" t="s">
        <v>211</v>
      </c>
      <c r="F4494">
        <v>0</v>
      </c>
      <c r="G4494" t="s">
        <v>189</v>
      </c>
    </row>
    <row r="4495" spans="1:8">
      <c r="A4495" t="s">
        <v>4689</v>
      </c>
      <c r="B4495" t="s">
        <v>84</v>
      </c>
      <c r="C4495" s="2">
        <v>45765</v>
      </c>
      <c r="D4495" s="3">
        <v>0.2945949074074074</v>
      </c>
      <c r="E4495" t="s">
        <v>33</v>
      </c>
      <c r="F4495">
        <v>500</v>
      </c>
      <c r="G4495" t="s">
        <v>189</v>
      </c>
    </row>
    <row r="4496" spans="1:8">
      <c r="A4496" t="s">
        <v>4690</v>
      </c>
      <c r="B4496" t="s">
        <v>103</v>
      </c>
      <c r="C4496" s="2">
        <v>46157</v>
      </c>
      <c r="D4496" s="3">
        <v>0.70211805555555551</v>
      </c>
      <c r="E4496" t="s">
        <v>211</v>
      </c>
      <c r="F4496">
        <v>0</v>
      </c>
      <c r="G4496" t="s">
        <v>189</v>
      </c>
    </row>
    <row r="4497" spans="1:8">
      <c r="A4497" t="s">
        <v>4691</v>
      </c>
      <c r="B4497" t="s">
        <v>121</v>
      </c>
      <c r="C4497" s="2">
        <v>45963</v>
      </c>
      <c r="D4497" s="3">
        <v>0.53856481481481477</v>
      </c>
      <c r="E4497" t="s">
        <v>33</v>
      </c>
      <c r="F4497">
        <v>4000</v>
      </c>
      <c r="G4497" t="s">
        <v>189</v>
      </c>
    </row>
    <row r="4498" spans="1:8">
      <c r="A4498" t="s">
        <v>4692</v>
      </c>
      <c r="B4498" t="s">
        <v>126</v>
      </c>
      <c r="C4498" s="2">
        <v>46101</v>
      </c>
      <c r="D4498" s="3">
        <v>0.5370138888888889</v>
      </c>
      <c r="E4498" t="s">
        <v>33</v>
      </c>
      <c r="F4498">
        <v>500</v>
      </c>
      <c r="G4498" t="s">
        <v>189</v>
      </c>
    </row>
    <row r="4499" spans="1:8">
      <c r="A4499" t="s">
        <v>4693</v>
      </c>
      <c r="B4499" t="s">
        <v>151</v>
      </c>
      <c r="C4499" s="2">
        <v>46192</v>
      </c>
      <c r="D4499" s="3">
        <v>0.33893518518518517</v>
      </c>
      <c r="E4499" t="s">
        <v>211</v>
      </c>
      <c r="F4499">
        <v>0</v>
      </c>
      <c r="G4499" t="s">
        <v>189</v>
      </c>
    </row>
    <row r="4500" spans="1:8">
      <c r="A4500" t="s">
        <v>4694</v>
      </c>
      <c r="B4500" t="s">
        <v>147</v>
      </c>
      <c r="C4500" s="2">
        <v>46048</v>
      </c>
      <c r="D4500" s="3">
        <v>0.58539351851851851</v>
      </c>
      <c r="E4500" t="s">
        <v>211</v>
      </c>
      <c r="F4500">
        <v>0</v>
      </c>
      <c r="G4500" t="s">
        <v>189</v>
      </c>
    </row>
    <row r="4501" spans="1:8">
      <c r="A4501" t="s">
        <v>4695</v>
      </c>
      <c r="B4501" t="s">
        <v>159</v>
      </c>
      <c r="C4501" s="2">
        <v>45937</v>
      </c>
      <c r="D4501" s="3">
        <v>0.58315972222222223</v>
      </c>
      <c r="E4501" t="s">
        <v>33</v>
      </c>
      <c r="F4501">
        <v>2500</v>
      </c>
      <c r="G4501" t="s">
        <v>189</v>
      </c>
    </row>
    <row r="4502" spans="1:8">
      <c r="A4502" t="s">
        <v>4696</v>
      </c>
      <c r="B4502" t="s">
        <v>145</v>
      </c>
      <c r="C4502" s="2">
        <v>45818</v>
      </c>
      <c r="D4502" s="3">
        <v>0.99553240740740745</v>
      </c>
      <c r="E4502" t="s">
        <v>261</v>
      </c>
      <c r="F4502">
        <v>10000</v>
      </c>
      <c r="G4502" t="s">
        <v>189</v>
      </c>
    </row>
    <row r="4503" spans="1:8">
      <c r="A4503" t="s">
        <v>4697</v>
      </c>
      <c r="B4503" t="s">
        <v>123</v>
      </c>
      <c r="C4503" s="2">
        <v>45815</v>
      </c>
      <c r="D4503" s="3">
        <v>0.170625</v>
      </c>
      <c r="E4503" t="s">
        <v>33</v>
      </c>
      <c r="F4503">
        <v>10000</v>
      </c>
      <c r="G4503" t="s">
        <v>189</v>
      </c>
    </row>
    <row r="4504" spans="1:8">
      <c r="A4504" t="s">
        <v>4698</v>
      </c>
      <c r="B4504" t="s">
        <v>159</v>
      </c>
      <c r="C4504" s="2">
        <v>46129</v>
      </c>
      <c r="D4504" s="3">
        <v>0.28249999999999997</v>
      </c>
      <c r="E4504" t="s">
        <v>211</v>
      </c>
      <c r="F4504">
        <v>0</v>
      </c>
      <c r="G4504" t="s">
        <v>189</v>
      </c>
    </row>
    <row r="4505" spans="1:8">
      <c r="A4505" t="s">
        <v>4699</v>
      </c>
      <c r="B4505" t="s">
        <v>100</v>
      </c>
      <c r="C4505" s="2">
        <v>45675</v>
      </c>
      <c r="D4505" s="3">
        <v>0.39402777777777781</v>
      </c>
      <c r="E4505" t="s">
        <v>33</v>
      </c>
      <c r="F4505">
        <v>2500</v>
      </c>
      <c r="G4505" t="s">
        <v>189</v>
      </c>
    </row>
    <row r="4506" spans="1:8">
      <c r="A4506" t="s">
        <v>4700</v>
      </c>
      <c r="B4506" t="s">
        <v>137</v>
      </c>
      <c r="C4506" s="2">
        <v>46150</v>
      </c>
      <c r="D4506" s="3">
        <v>0.67253472222222221</v>
      </c>
      <c r="E4506" t="s">
        <v>211</v>
      </c>
      <c r="F4506">
        <v>0</v>
      </c>
      <c r="G4506" t="s">
        <v>189</v>
      </c>
    </row>
    <row r="4507" spans="1:8">
      <c r="A4507" t="s">
        <v>4701</v>
      </c>
      <c r="B4507" t="s">
        <v>180</v>
      </c>
      <c r="C4507" s="2">
        <v>46004</v>
      </c>
      <c r="D4507" s="3">
        <v>0.3399652777777778</v>
      </c>
      <c r="E4507" t="s">
        <v>33</v>
      </c>
      <c r="F4507">
        <v>4000</v>
      </c>
      <c r="G4507" t="s">
        <v>214</v>
      </c>
      <c r="H4507" t="s">
        <v>1215</v>
      </c>
    </row>
    <row r="4508" spans="1:8">
      <c r="A4508" t="s">
        <v>4702</v>
      </c>
      <c r="B4508" t="s">
        <v>99</v>
      </c>
      <c r="C4508" s="2">
        <v>45664</v>
      </c>
      <c r="D4508" s="3">
        <v>0.70729166666666665</v>
      </c>
      <c r="E4508" t="s">
        <v>33</v>
      </c>
      <c r="F4508">
        <v>2000</v>
      </c>
      <c r="G4508" t="s">
        <v>189</v>
      </c>
    </row>
    <row r="4509" spans="1:8">
      <c r="A4509" t="s">
        <v>4703</v>
      </c>
      <c r="B4509" t="s">
        <v>137</v>
      </c>
      <c r="C4509" s="2">
        <v>45739</v>
      </c>
      <c r="D4509" s="3">
        <v>0.91696759259259264</v>
      </c>
      <c r="E4509" t="s">
        <v>33</v>
      </c>
      <c r="F4509">
        <v>6000</v>
      </c>
      <c r="G4509" t="s">
        <v>189</v>
      </c>
    </row>
    <row r="4510" spans="1:8">
      <c r="A4510" t="s">
        <v>4704</v>
      </c>
      <c r="B4510" t="s">
        <v>109</v>
      </c>
      <c r="C4510" s="2">
        <v>45930</v>
      </c>
      <c r="D4510" s="3">
        <v>0.724212962962963</v>
      </c>
      <c r="E4510" t="s">
        <v>211</v>
      </c>
      <c r="F4510">
        <v>0</v>
      </c>
      <c r="G4510" t="s">
        <v>189</v>
      </c>
    </row>
    <row r="4511" spans="1:8">
      <c r="A4511" t="s">
        <v>4705</v>
      </c>
      <c r="B4511" t="s">
        <v>162</v>
      </c>
      <c r="C4511" s="2">
        <v>46035</v>
      </c>
      <c r="D4511" s="3">
        <v>0.64024305555555561</v>
      </c>
      <c r="E4511" t="s">
        <v>33</v>
      </c>
      <c r="F4511">
        <v>2000</v>
      </c>
      <c r="G4511" t="s">
        <v>214</v>
      </c>
      <c r="H4511" t="s">
        <v>1215</v>
      </c>
    </row>
    <row r="4512" spans="1:8">
      <c r="A4512" t="s">
        <v>4706</v>
      </c>
      <c r="B4512" t="s">
        <v>138</v>
      </c>
      <c r="C4512" s="2">
        <v>46169</v>
      </c>
      <c r="D4512" s="3">
        <v>0.74238425925925922</v>
      </c>
      <c r="E4512" t="s">
        <v>33</v>
      </c>
      <c r="F4512">
        <v>3000</v>
      </c>
      <c r="G4512" t="s">
        <v>189</v>
      </c>
    </row>
    <row r="4513" spans="1:8">
      <c r="A4513" t="s">
        <v>4707</v>
      </c>
      <c r="B4513" t="s">
        <v>148</v>
      </c>
      <c r="C4513" s="2">
        <v>46023</v>
      </c>
      <c r="D4513" s="3">
        <v>0.77098379629629632</v>
      </c>
      <c r="E4513" t="s">
        <v>33</v>
      </c>
      <c r="F4513">
        <v>1500</v>
      </c>
      <c r="G4513" t="s">
        <v>189</v>
      </c>
    </row>
    <row r="4514" spans="1:8">
      <c r="A4514" t="s">
        <v>4708</v>
      </c>
      <c r="B4514" t="s">
        <v>109</v>
      </c>
      <c r="C4514" s="2">
        <v>45787</v>
      </c>
      <c r="D4514" s="3">
        <v>0.34921296296296289</v>
      </c>
      <c r="E4514" t="s">
        <v>211</v>
      </c>
      <c r="F4514">
        <v>0</v>
      </c>
      <c r="G4514" t="s">
        <v>189</v>
      </c>
    </row>
    <row r="4515" spans="1:8">
      <c r="A4515" t="s">
        <v>4709</v>
      </c>
      <c r="B4515" t="s">
        <v>74</v>
      </c>
      <c r="C4515" s="2">
        <v>45977</v>
      </c>
      <c r="D4515" s="3">
        <v>0.78490740740740739</v>
      </c>
      <c r="E4515" t="s">
        <v>33</v>
      </c>
      <c r="F4515">
        <v>1500</v>
      </c>
      <c r="G4515" t="s">
        <v>189</v>
      </c>
    </row>
    <row r="4516" spans="1:8">
      <c r="A4516" t="s">
        <v>4710</v>
      </c>
      <c r="B4516" t="s">
        <v>124</v>
      </c>
      <c r="C4516" s="2">
        <v>45955</v>
      </c>
      <c r="D4516" s="3">
        <v>0.89835648148148151</v>
      </c>
      <c r="E4516" t="s">
        <v>194</v>
      </c>
      <c r="F4516">
        <v>0</v>
      </c>
      <c r="G4516" t="s">
        <v>189</v>
      </c>
    </row>
    <row r="4517" spans="1:8">
      <c r="A4517" t="s">
        <v>4711</v>
      </c>
      <c r="B4517" t="s">
        <v>109</v>
      </c>
      <c r="C4517" s="2">
        <v>46118</v>
      </c>
      <c r="D4517" s="3">
        <v>0.85394675925925922</v>
      </c>
      <c r="E4517" t="s">
        <v>33</v>
      </c>
      <c r="F4517">
        <v>1000</v>
      </c>
      <c r="G4517" t="s">
        <v>189</v>
      </c>
    </row>
    <row r="4518" spans="1:8">
      <c r="A4518" t="s">
        <v>4712</v>
      </c>
      <c r="B4518" t="s">
        <v>142</v>
      </c>
      <c r="C4518" s="2">
        <v>45728</v>
      </c>
      <c r="D4518" s="3">
        <v>0.56766203703703699</v>
      </c>
      <c r="E4518" t="s">
        <v>33</v>
      </c>
      <c r="F4518">
        <v>2500</v>
      </c>
      <c r="G4518" t="s">
        <v>189</v>
      </c>
    </row>
    <row r="4519" spans="1:8">
      <c r="A4519" t="s">
        <v>4713</v>
      </c>
      <c r="B4519" t="s">
        <v>163</v>
      </c>
      <c r="C4519" s="2">
        <v>46129</v>
      </c>
      <c r="D4519" s="3">
        <v>0.39297453703703711</v>
      </c>
      <c r="E4519" t="s">
        <v>194</v>
      </c>
      <c r="F4519">
        <v>0</v>
      </c>
      <c r="G4519" t="s">
        <v>189</v>
      </c>
    </row>
    <row r="4520" spans="1:8">
      <c r="A4520" t="s">
        <v>4714</v>
      </c>
      <c r="B4520" t="s">
        <v>129</v>
      </c>
      <c r="C4520" s="2">
        <v>45668</v>
      </c>
      <c r="D4520" s="3">
        <v>0.47050925925925918</v>
      </c>
      <c r="E4520" t="s">
        <v>33</v>
      </c>
      <c r="F4520">
        <v>2500</v>
      </c>
      <c r="G4520" t="s">
        <v>189</v>
      </c>
    </row>
    <row r="4521" spans="1:8">
      <c r="A4521" t="s">
        <v>4715</v>
      </c>
      <c r="B4521" t="s">
        <v>136</v>
      </c>
      <c r="C4521" s="2">
        <v>46169</v>
      </c>
      <c r="D4521" s="3">
        <v>0.75915509259259262</v>
      </c>
      <c r="E4521" t="s">
        <v>33</v>
      </c>
      <c r="F4521">
        <v>8000</v>
      </c>
      <c r="G4521" t="s">
        <v>189</v>
      </c>
    </row>
    <row r="4522" spans="1:8">
      <c r="A4522" t="s">
        <v>4716</v>
      </c>
      <c r="B4522" t="s">
        <v>169</v>
      </c>
      <c r="C4522" s="2">
        <v>45824</v>
      </c>
      <c r="D4522" s="3">
        <v>0.48496527777777781</v>
      </c>
      <c r="E4522" t="s">
        <v>33</v>
      </c>
      <c r="F4522">
        <v>5000</v>
      </c>
      <c r="G4522" t="s">
        <v>189</v>
      </c>
    </row>
    <row r="4523" spans="1:8">
      <c r="A4523" t="s">
        <v>4717</v>
      </c>
      <c r="B4523" t="s">
        <v>137</v>
      </c>
      <c r="C4523" s="2">
        <v>45687</v>
      </c>
      <c r="D4523" s="3">
        <v>3.7812499999999999E-2</v>
      </c>
      <c r="E4523" t="s">
        <v>211</v>
      </c>
      <c r="F4523">
        <v>0</v>
      </c>
      <c r="G4523" t="s">
        <v>189</v>
      </c>
    </row>
    <row r="4524" spans="1:8">
      <c r="A4524" t="s">
        <v>4718</v>
      </c>
      <c r="B4524" t="s">
        <v>159</v>
      </c>
      <c r="C4524" s="2">
        <v>45926</v>
      </c>
      <c r="D4524" s="3">
        <v>0.90130787037037041</v>
      </c>
      <c r="E4524" t="s">
        <v>33</v>
      </c>
      <c r="F4524">
        <v>2500</v>
      </c>
      <c r="G4524" t="s">
        <v>214</v>
      </c>
      <c r="H4524" t="s">
        <v>1094</v>
      </c>
    </row>
    <row r="4525" spans="1:8">
      <c r="A4525" t="s">
        <v>4719</v>
      </c>
      <c r="B4525" t="s">
        <v>116</v>
      </c>
      <c r="C4525" s="2">
        <v>45690</v>
      </c>
      <c r="D4525" s="3">
        <v>0.62615740740740744</v>
      </c>
      <c r="E4525" t="s">
        <v>33</v>
      </c>
      <c r="F4525">
        <v>3000</v>
      </c>
      <c r="G4525" t="s">
        <v>189</v>
      </c>
    </row>
    <row r="4526" spans="1:8">
      <c r="A4526" t="s">
        <v>4720</v>
      </c>
      <c r="B4526" t="s">
        <v>87</v>
      </c>
      <c r="C4526" s="2">
        <v>45789</v>
      </c>
      <c r="D4526" s="3">
        <v>0.87724537037037043</v>
      </c>
      <c r="E4526" t="s">
        <v>194</v>
      </c>
      <c r="F4526">
        <v>0</v>
      </c>
      <c r="G4526" t="s">
        <v>189</v>
      </c>
    </row>
    <row r="4527" spans="1:8">
      <c r="A4527" t="s">
        <v>4721</v>
      </c>
      <c r="B4527" t="s">
        <v>146</v>
      </c>
      <c r="C4527" s="2">
        <v>45687</v>
      </c>
      <c r="D4527" s="3">
        <v>0.76094907407407408</v>
      </c>
      <c r="E4527" t="s">
        <v>211</v>
      </c>
      <c r="F4527">
        <v>0</v>
      </c>
      <c r="G4527" t="s">
        <v>189</v>
      </c>
    </row>
    <row r="4528" spans="1:8">
      <c r="A4528" t="s">
        <v>4722</v>
      </c>
      <c r="B4528" t="s">
        <v>178</v>
      </c>
      <c r="C4528" s="2">
        <v>46042</v>
      </c>
      <c r="D4528" s="3">
        <v>0.30156250000000001</v>
      </c>
      <c r="E4528" t="s">
        <v>33</v>
      </c>
      <c r="F4528">
        <v>6000</v>
      </c>
      <c r="G4528" t="s">
        <v>189</v>
      </c>
    </row>
    <row r="4529" spans="1:7">
      <c r="A4529" t="s">
        <v>4723</v>
      </c>
      <c r="B4529" t="s">
        <v>122</v>
      </c>
      <c r="C4529" s="2">
        <v>45735</v>
      </c>
      <c r="D4529" s="3">
        <v>0.15487268518518521</v>
      </c>
      <c r="E4529" t="s">
        <v>211</v>
      </c>
      <c r="F4529">
        <v>0</v>
      </c>
      <c r="G4529" t="s">
        <v>189</v>
      </c>
    </row>
    <row r="4530" spans="1:7">
      <c r="A4530" t="s">
        <v>4724</v>
      </c>
      <c r="B4530" t="s">
        <v>108</v>
      </c>
      <c r="C4530" s="2">
        <v>45869</v>
      </c>
      <c r="D4530" s="3">
        <v>0.66239583333333329</v>
      </c>
      <c r="E4530" t="s">
        <v>33</v>
      </c>
      <c r="F4530">
        <v>4000</v>
      </c>
      <c r="G4530" t="s">
        <v>189</v>
      </c>
    </row>
    <row r="4531" spans="1:7">
      <c r="A4531" t="s">
        <v>4725</v>
      </c>
      <c r="B4531" t="s">
        <v>95</v>
      </c>
      <c r="C4531" s="2">
        <v>46118</v>
      </c>
      <c r="D4531" s="3">
        <v>0.64778935185185182</v>
      </c>
      <c r="E4531" t="s">
        <v>33</v>
      </c>
      <c r="F4531">
        <v>3000</v>
      </c>
      <c r="G4531" t="s">
        <v>189</v>
      </c>
    </row>
    <row r="4532" spans="1:7">
      <c r="A4532" t="s">
        <v>4726</v>
      </c>
      <c r="B4532" t="s">
        <v>127</v>
      </c>
      <c r="C4532" s="2">
        <v>46099</v>
      </c>
      <c r="D4532" s="3">
        <v>0.7663078703703704</v>
      </c>
      <c r="E4532" t="s">
        <v>33</v>
      </c>
      <c r="F4532">
        <v>8000</v>
      </c>
      <c r="G4532" t="s">
        <v>189</v>
      </c>
    </row>
    <row r="4533" spans="1:7">
      <c r="A4533" t="s">
        <v>4727</v>
      </c>
      <c r="B4533" t="s">
        <v>118</v>
      </c>
      <c r="C4533" s="2">
        <v>46019</v>
      </c>
      <c r="D4533" s="3">
        <v>0.93166666666666664</v>
      </c>
      <c r="E4533" t="s">
        <v>33</v>
      </c>
      <c r="F4533">
        <v>8000</v>
      </c>
      <c r="G4533" t="s">
        <v>189</v>
      </c>
    </row>
    <row r="4534" spans="1:7">
      <c r="A4534" t="s">
        <v>4728</v>
      </c>
      <c r="B4534" t="s">
        <v>128</v>
      </c>
      <c r="C4534" s="2">
        <v>45684</v>
      </c>
      <c r="D4534" s="3">
        <v>0.84788194444444442</v>
      </c>
      <c r="E4534" t="s">
        <v>33</v>
      </c>
      <c r="F4534">
        <v>10000</v>
      </c>
      <c r="G4534" t="s">
        <v>189</v>
      </c>
    </row>
    <row r="4535" spans="1:7">
      <c r="A4535" t="s">
        <v>4729</v>
      </c>
      <c r="B4535" t="s">
        <v>153</v>
      </c>
      <c r="C4535" s="2">
        <v>45742</v>
      </c>
      <c r="D4535" s="3">
        <v>0.63856481481481486</v>
      </c>
      <c r="E4535" t="s">
        <v>33</v>
      </c>
      <c r="F4535">
        <v>2500</v>
      </c>
      <c r="G4535" t="s">
        <v>189</v>
      </c>
    </row>
    <row r="4536" spans="1:7">
      <c r="A4536" t="s">
        <v>4730</v>
      </c>
      <c r="B4536" t="s">
        <v>152</v>
      </c>
      <c r="C4536" s="2">
        <v>45887</v>
      </c>
      <c r="D4536" s="3">
        <v>0.71578703703703705</v>
      </c>
      <c r="E4536" t="s">
        <v>33</v>
      </c>
      <c r="F4536">
        <v>10000</v>
      </c>
      <c r="G4536" t="s">
        <v>189</v>
      </c>
    </row>
    <row r="4537" spans="1:7">
      <c r="A4537" t="s">
        <v>4731</v>
      </c>
      <c r="B4537" t="s">
        <v>98</v>
      </c>
      <c r="C4537" s="2">
        <v>45721</v>
      </c>
      <c r="D4537" s="3">
        <v>0.91506944444444449</v>
      </c>
      <c r="E4537" t="s">
        <v>194</v>
      </c>
      <c r="F4537">
        <v>0</v>
      </c>
      <c r="G4537" t="s">
        <v>189</v>
      </c>
    </row>
    <row r="4538" spans="1:7">
      <c r="A4538" t="s">
        <v>4732</v>
      </c>
      <c r="B4538" t="s">
        <v>145</v>
      </c>
      <c r="C4538" s="2">
        <v>45825</v>
      </c>
      <c r="D4538" s="3">
        <v>0.79473379629629626</v>
      </c>
      <c r="E4538" t="s">
        <v>33</v>
      </c>
      <c r="F4538">
        <v>1000</v>
      </c>
      <c r="G4538" t="s">
        <v>189</v>
      </c>
    </row>
    <row r="4539" spans="1:7">
      <c r="A4539" t="s">
        <v>4733</v>
      </c>
      <c r="B4539" t="s">
        <v>159</v>
      </c>
      <c r="C4539" s="2">
        <v>45847</v>
      </c>
      <c r="D4539" s="3">
        <v>0.28747685185185179</v>
      </c>
      <c r="E4539" t="s">
        <v>33</v>
      </c>
      <c r="F4539">
        <v>2500</v>
      </c>
      <c r="G4539" t="s">
        <v>189</v>
      </c>
    </row>
    <row r="4540" spans="1:7">
      <c r="A4540" t="s">
        <v>4734</v>
      </c>
      <c r="B4540" t="s">
        <v>121</v>
      </c>
      <c r="C4540" s="2">
        <v>45810</v>
      </c>
      <c r="D4540" s="3">
        <v>0.21738425925925919</v>
      </c>
      <c r="E4540" t="s">
        <v>194</v>
      </c>
      <c r="F4540">
        <v>0</v>
      </c>
      <c r="G4540" t="s">
        <v>189</v>
      </c>
    </row>
    <row r="4541" spans="1:7">
      <c r="A4541" t="s">
        <v>4735</v>
      </c>
      <c r="B4541" t="s">
        <v>141</v>
      </c>
      <c r="C4541" s="2">
        <v>46052</v>
      </c>
      <c r="D4541" s="3">
        <v>0.83074074074074078</v>
      </c>
      <c r="E4541" t="s">
        <v>33</v>
      </c>
      <c r="F4541">
        <v>500</v>
      </c>
      <c r="G4541" t="s">
        <v>189</v>
      </c>
    </row>
    <row r="4542" spans="1:7">
      <c r="A4542" t="s">
        <v>4736</v>
      </c>
      <c r="B4542" t="s">
        <v>180</v>
      </c>
      <c r="C4542" s="2">
        <v>45802</v>
      </c>
      <c r="D4542" s="3">
        <v>0.46055555555555561</v>
      </c>
      <c r="E4542" t="s">
        <v>194</v>
      </c>
      <c r="F4542">
        <v>0</v>
      </c>
      <c r="G4542" t="s">
        <v>189</v>
      </c>
    </row>
    <row r="4543" spans="1:7">
      <c r="A4543" t="s">
        <v>4737</v>
      </c>
      <c r="B4543" t="s">
        <v>111</v>
      </c>
      <c r="C4543" s="2">
        <v>45834</v>
      </c>
      <c r="D4543" s="3">
        <v>0.75405092592592593</v>
      </c>
      <c r="E4543" t="s">
        <v>33</v>
      </c>
      <c r="F4543">
        <v>2500</v>
      </c>
      <c r="G4543" t="s">
        <v>189</v>
      </c>
    </row>
    <row r="4544" spans="1:7">
      <c r="A4544" t="s">
        <v>4738</v>
      </c>
      <c r="B4544" t="s">
        <v>117</v>
      </c>
      <c r="C4544" s="2">
        <v>45667</v>
      </c>
      <c r="D4544" s="3">
        <v>0.75806712962962963</v>
      </c>
      <c r="E4544" t="s">
        <v>33</v>
      </c>
      <c r="F4544">
        <v>4000</v>
      </c>
      <c r="G4544" t="s">
        <v>189</v>
      </c>
    </row>
    <row r="4545" spans="1:7">
      <c r="A4545" t="s">
        <v>4739</v>
      </c>
      <c r="B4545" t="s">
        <v>163</v>
      </c>
      <c r="C4545" s="2">
        <v>45680</v>
      </c>
      <c r="D4545" s="3">
        <v>0.71193287037037034</v>
      </c>
      <c r="E4545" t="s">
        <v>194</v>
      </c>
      <c r="F4545">
        <v>0</v>
      </c>
      <c r="G4545" t="s">
        <v>189</v>
      </c>
    </row>
    <row r="4546" spans="1:7">
      <c r="A4546" t="s">
        <v>4740</v>
      </c>
      <c r="B4546" t="s">
        <v>151</v>
      </c>
      <c r="C4546" s="2">
        <v>45697</v>
      </c>
      <c r="D4546" s="3">
        <v>0.57895833333333335</v>
      </c>
      <c r="E4546" t="s">
        <v>33</v>
      </c>
      <c r="F4546">
        <v>5000</v>
      </c>
      <c r="G4546" t="s">
        <v>189</v>
      </c>
    </row>
    <row r="4547" spans="1:7">
      <c r="A4547" t="s">
        <v>4741</v>
      </c>
      <c r="B4547" t="s">
        <v>155</v>
      </c>
      <c r="C4547" s="2">
        <v>45720</v>
      </c>
      <c r="D4547" s="3">
        <v>0.76318287037037036</v>
      </c>
      <c r="E4547" t="s">
        <v>194</v>
      </c>
      <c r="F4547">
        <v>0</v>
      </c>
      <c r="G4547" t="s">
        <v>189</v>
      </c>
    </row>
    <row r="4548" spans="1:7">
      <c r="A4548" t="s">
        <v>4742</v>
      </c>
      <c r="B4548" t="s">
        <v>113</v>
      </c>
      <c r="C4548" s="2">
        <v>45748</v>
      </c>
      <c r="D4548" s="3">
        <v>0.33241898148148152</v>
      </c>
      <c r="E4548" t="s">
        <v>33</v>
      </c>
      <c r="F4548">
        <v>1500</v>
      </c>
      <c r="G4548" t="s">
        <v>189</v>
      </c>
    </row>
    <row r="4549" spans="1:7">
      <c r="A4549" t="s">
        <v>4743</v>
      </c>
      <c r="B4549" t="s">
        <v>133</v>
      </c>
      <c r="C4549" s="2">
        <v>45666</v>
      </c>
      <c r="D4549" s="3">
        <v>0.29002314814814822</v>
      </c>
      <c r="E4549" t="s">
        <v>33</v>
      </c>
      <c r="F4549">
        <v>1000</v>
      </c>
      <c r="G4549" t="s">
        <v>189</v>
      </c>
    </row>
    <row r="4550" spans="1:7">
      <c r="A4550" t="s">
        <v>4744</v>
      </c>
      <c r="B4550" t="s">
        <v>119</v>
      </c>
      <c r="C4550" s="2">
        <v>45896</v>
      </c>
      <c r="D4550" s="3">
        <v>0.43940972222222219</v>
      </c>
      <c r="E4550" t="s">
        <v>33</v>
      </c>
      <c r="F4550">
        <v>1000</v>
      </c>
      <c r="G4550" t="s">
        <v>189</v>
      </c>
    </row>
    <row r="4551" spans="1:7">
      <c r="A4551" t="s">
        <v>4745</v>
      </c>
      <c r="B4551" t="s">
        <v>157</v>
      </c>
      <c r="C4551" s="2">
        <v>46100</v>
      </c>
      <c r="D4551" s="3">
        <v>0.78991898148148143</v>
      </c>
      <c r="E4551" t="s">
        <v>33</v>
      </c>
      <c r="F4551">
        <v>4000</v>
      </c>
      <c r="G4551" t="s">
        <v>189</v>
      </c>
    </row>
    <row r="4552" spans="1:7">
      <c r="A4552" t="s">
        <v>4746</v>
      </c>
      <c r="B4552" t="s">
        <v>144</v>
      </c>
      <c r="C4552" s="2">
        <v>45902</v>
      </c>
      <c r="D4552" s="3">
        <v>0.4639699074074074</v>
      </c>
      <c r="E4552" t="s">
        <v>194</v>
      </c>
      <c r="F4552">
        <v>0</v>
      </c>
      <c r="G4552" t="s">
        <v>189</v>
      </c>
    </row>
    <row r="4553" spans="1:7">
      <c r="A4553" t="s">
        <v>4747</v>
      </c>
      <c r="B4553" t="s">
        <v>179</v>
      </c>
      <c r="C4553" s="2">
        <v>45827</v>
      </c>
      <c r="D4553" s="3">
        <v>0.7477314814814815</v>
      </c>
      <c r="E4553" t="s">
        <v>33</v>
      </c>
      <c r="F4553">
        <v>6000</v>
      </c>
      <c r="G4553" t="s">
        <v>189</v>
      </c>
    </row>
    <row r="4554" spans="1:7">
      <c r="A4554" t="s">
        <v>4748</v>
      </c>
      <c r="B4554" t="s">
        <v>109</v>
      </c>
      <c r="C4554" s="2">
        <v>45698</v>
      </c>
      <c r="D4554" s="3">
        <v>0.27631944444444451</v>
      </c>
      <c r="E4554" t="s">
        <v>33</v>
      </c>
      <c r="F4554">
        <v>500</v>
      </c>
      <c r="G4554" t="s">
        <v>189</v>
      </c>
    </row>
    <row r="4555" spans="1:7">
      <c r="A4555" t="s">
        <v>4749</v>
      </c>
      <c r="B4555" t="s">
        <v>148</v>
      </c>
      <c r="C4555" s="2">
        <v>45709</v>
      </c>
      <c r="D4555" s="3">
        <v>0.69552083333333337</v>
      </c>
      <c r="E4555" t="s">
        <v>33</v>
      </c>
      <c r="F4555">
        <v>8000</v>
      </c>
      <c r="G4555" t="s">
        <v>189</v>
      </c>
    </row>
    <row r="4556" spans="1:7">
      <c r="A4556" t="s">
        <v>4750</v>
      </c>
      <c r="B4556" t="s">
        <v>133</v>
      </c>
      <c r="C4556" s="2">
        <v>45967</v>
      </c>
      <c r="D4556" s="3">
        <v>0.79874999999999996</v>
      </c>
      <c r="E4556" t="s">
        <v>33</v>
      </c>
      <c r="F4556">
        <v>8000</v>
      </c>
      <c r="G4556" t="s">
        <v>189</v>
      </c>
    </row>
    <row r="4557" spans="1:7">
      <c r="A4557" t="s">
        <v>4751</v>
      </c>
      <c r="B4557" t="s">
        <v>154</v>
      </c>
      <c r="C4557" s="2">
        <v>45694</v>
      </c>
      <c r="D4557" s="3">
        <v>0.66993055555555558</v>
      </c>
      <c r="E4557" t="s">
        <v>33</v>
      </c>
      <c r="F4557">
        <v>3000</v>
      </c>
      <c r="G4557" t="s">
        <v>189</v>
      </c>
    </row>
    <row r="4558" spans="1:7">
      <c r="A4558" t="s">
        <v>4752</v>
      </c>
      <c r="B4558" t="s">
        <v>152</v>
      </c>
      <c r="C4558" s="2">
        <v>45869</v>
      </c>
      <c r="D4558" s="3">
        <v>0.25641203703703702</v>
      </c>
      <c r="E4558" t="s">
        <v>194</v>
      </c>
      <c r="F4558">
        <v>0</v>
      </c>
      <c r="G4558" t="s">
        <v>189</v>
      </c>
    </row>
    <row r="4559" spans="1:7">
      <c r="A4559" t="s">
        <v>4753</v>
      </c>
      <c r="B4559" t="s">
        <v>161</v>
      </c>
      <c r="C4559" s="2">
        <v>46066</v>
      </c>
      <c r="D4559" s="3">
        <v>0.6388773148148148</v>
      </c>
      <c r="E4559" t="s">
        <v>33</v>
      </c>
      <c r="F4559">
        <v>1000</v>
      </c>
      <c r="G4559" t="s">
        <v>189</v>
      </c>
    </row>
    <row r="4560" spans="1:7">
      <c r="A4560" t="s">
        <v>4754</v>
      </c>
      <c r="B4560" t="s">
        <v>87</v>
      </c>
      <c r="C4560" s="2">
        <v>45669</v>
      </c>
      <c r="D4560" s="3">
        <v>0.84287037037037038</v>
      </c>
      <c r="E4560" t="s">
        <v>33</v>
      </c>
      <c r="F4560">
        <v>8000</v>
      </c>
      <c r="G4560" t="s">
        <v>189</v>
      </c>
    </row>
    <row r="4561" spans="1:8">
      <c r="A4561" t="s">
        <v>4755</v>
      </c>
      <c r="B4561" t="s">
        <v>92</v>
      </c>
      <c r="C4561" s="2">
        <v>46176</v>
      </c>
      <c r="D4561" s="3">
        <v>0.81270833333333337</v>
      </c>
      <c r="E4561" t="s">
        <v>33</v>
      </c>
      <c r="F4561">
        <v>500</v>
      </c>
      <c r="G4561" t="s">
        <v>189</v>
      </c>
    </row>
    <row r="4562" spans="1:8">
      <c r="A4562" t="s">
        <v>4756</v>
      </c>
      <c r="B4562" t="s">
        <v>173</v>
      </c>
      <c r="C4562" s="2">
        <v>45868</v>
      </c>
      <c r="D4562" s="3">
        <v>0.79291666666666671</v>
      </c>
      <c r="E4562" t="s">
        <v>211</v>
      </c>
      <c r="F4562">
        <v>0</v>
      </c>
      <c r="G4562" t="s">
        <v>189</v>
      </c>
    </row>
    <row r="4563" spans="1:8">
      <c r="A4563" t="s">
        <v>4757</v>
      </c>
      <c r="B4563" t="s">
        <v>114</v>
      </c>
      <c r="C4563" s="2">
        <v>46034</v>
      </c>
      <c r="D4563" s="3">
        <v>0.60490740740740745</v>
      </c>
      <c r="E4563" t="s">
        <v>33</v>
      </c>
      <c r="F4563">
        <v>6000</v>
      </c>
      <c r="G4563" t="s">
        <v>189</v>
      </c>
    </row>
    <row r="4564" spans="1:8">
      <c r="A4564" t="s">
        <v>4758</v>
      </c>
      <c r="B4564" t="s">
        <v>131</v>
      </c>
      <c r="C4564" s="2">
        <v>46011</v>
      </c>
      <c r="D4564" s="3">
        <v>0.2399421296296296</v>
      </c>
      <c r="E4564" t="s">
        <v>33</v>
      </c>
      <c r="F4564">
        <v>1500</v>
      </c>
      <c r="G4564" t="s">
        <v>189</v>
      </c>
    </row>
    <row r="4565" spans="1:8">
      <c r="A4565" t="s">
        <v>4759</v>
      </c>
      <c r="B4565" t="s">
        <v>164</v>
      </c>
      <c r="C4565" s="2">
        <v>46128</v>
      </c>
      <c r="D4565" s="3">
        <v>0.33671296296296288</v>
      </c>
      <c r="E4565" t="s">
        <v>33</v>
      </c>
      <c r="F4565">
        <v>2000</v>
      </c>
      <c r="G4565" t="s">
        <v>189</v>
      </c>
    </row>
    <row r="4566" spans="1:8">
      <c r="A4566" t="s">
        <v>4760</v>
      </c>
      <c r="B4566" t="s">
        <v>76</v>
      </c>
      <c r="C4566" s="2">
        <v>45858</v>
      </c>
      <c r="D4566" s="3">
        <v>0.77884259259259259</v>
      </c>
      <c r="E4566" t="s">
        <v>194</v>
      </c>
      <c r="F4566">
        <v>0</v>
      </c>
      <c r="G4566" t="s">
        <v>189</v>
      </c>
    </row>
    <row r="4567" spans="1:8">
      <c r="A4567" t="s">
        <v>4761</v>
      </c>
      <c r="B4567" t="s">
        <v>166</v>
      </c>
      <c r="C4567" s="2">
        <v>45714</v>
      </c>
      <c r="D4567" s="3">
        <v>0.53939814814814813</v>
      </c>
      <c r="E4567" t="s">
        <v>194</v>
      </c>
      <c r="F4567">
        <v>0</v>
      </c>
      <c r="G4567" t="s">
        <v>214</v>
      </c>
      <c r="H4567" t="s">
        <v>1103</v>
      </c>
    </row>
    <row r="4568" spans="1:8">
      <c r="A4568" t="s">
        <v>4762</v>
      </c>
      <c r="B4568" t="s">
        <v>104</v>
      </c>
      <c r="C4568" s="2">
        <v>46046</v>
      </c>
      <c r="D4568" s="3">
        <v>0.84239583333333334</v>
      </c>
      <c r="E4568" t="s">
        <v>33</v>
      </c>
      <c r="F4568">
        <v>5000</v>
      </c>
      <c r="G4568" t="s">
        <v>189</v>
      </c>
    </row>
    <row r="4569" spans="1:8">
      <c r="A4569" t="s">
        <v>4763</v>
      </c>
      <c r="B4569" t="s">
        <v>125</v>
      </c>
      <c r="C4569" s="2">
        <v>45945</v>
      </c>
      <c r="D4569" s="3">
        <v>0.6103587962962963</v>
      </c>
      <c r="E4569" t="s">
        <v>194</v>
      </c>
      <c r="F4569">
        <v>0</v>
      </c>
      <c r="G4569" t="s">
        <v>189</v>
      </c>
    </row>
    <row r="4570" spans="1:8">
      <c r="A4570" t="s">
        <v>4764</v>
      </c>
      <c r="B4570" t="s">
        <v>168</v>
      </c>
      <c r="C4570" s="2">
        <v>45909</v>
      </c>
      <c r="D4570" s="3">
        <v>0.83945601851851848</v>
      </c>
      <c r="E4570" t="s">
        <v>33</v>
      </c>
      <c r="F4570">
        <v>5000</v>
      </c>
      <c r="G4570" t="s">
        <v>189</v>
      </c>
    </row>
    <row r="4571" spans="1:8">
      <c r="A4571" t="s">
        <v>4765</v>
      </c>
      <c r="B4571" t="s">
        <v>144</v>
      </c>
      <c r="C4571" s="2">
        <v>45768</v>
      </c>
      <c r="D4571" s="3">
        <v>0.76427083333333334</v>
      </c>
      <c r="E4571" t="s">
        <v>194</v>
      </c>
      <c r="F4571">
        <v>0</v>
      </c>
      <c r="G4571" t="s">
        <v>189</v>
      </c>
    </row>
    <row r="4572" spans="1:8">
      <c r="A4572" t="s">
        <v>4766</v>
      </c>
      <c r="B4572" t="s">
        <v>155</v>
      </c>
      <c r="C4572" s="2">
        <v>46165</v>
      </c>
      <c r="D4572" s="3">
        <v>0.83630787037037035</v>
      </c>
      <c r="E4572" t="s">
        <v>33</v>
      </c>
      <c r="F4572">
        <v>6000</v>
      </c>
      <c r="G4572" t="s">
        <v>189</v>
      </c>
    </row>
    <row r="4573" spans="1:8">
      <c r="A4573" t="s">
        <v>4767</v>
      </c>
      <c r="B4573" t="s">
        <v>112</v>
      </c>
      <c r="C4573" s="2">
        <v>45844</v>
      </c>
      <c r="D4573" s="3">
        <v>0.38465277777777779</v>
      </c>
      <c r="E4573" t="s">
        <v>33</v>
      </c>
      <c r="F4573">
        <v>4000</v>
      </c>
      <c r="G4573" t="s">
        <v>189</v>
      </c>
    </row>
    <row r="4574" spans="1:8">
      <c r="A4574" t="s">
        <v>4768</v>
      </c>
      <c r="B4574" t="s">
        <v>149</v>
      </c>
      <c r="C4574" s="2">
        <v>46160</v>
      </c>
      <c r="D4574" s="3">
        <v>0.4977314814814815</v>
      </c>
      <c r="E4574" t="s">
        <v>33</v>
      </c>
      <c r="F4574">
        <v>6000</v>
      </c>
      <c r="G4574" t="s">
        <v>189</v>
      </c>
    </row>
    <row r="4575" spans="1:8">
      <c r="A4575" t="s">
        <v>4769</v>
      </c>
      <c r="B4575" t="s">
        <v>160</v>
      </c>
      <c r="C4575" s="2">
        <v>45833</v>
      </c>
      <c r="D4575" s="3">
        <v>0.39002314814814809</v>
      </c>
      <c r="E4575" t="s">
        <v>194</v>
      </c>
      <c r="F4575">
        <v>0</v>
      </c>
      <c r="G4575" t="s">
        <v>189</v>
      </c>
    </row>
    <row r="4576" spans="1:8">
      <c r="A4576" t="s">
        <v>4770</v>
      </c>
      <c r="B4576" t="s">
        <v>144</v>
      </c>
      <c r="C4576" s="2">
        <v>45848</v>
      </c>
      <c r="D4576" s="3">
        <v>0.32981481481481478</v>
      </c>
      <c r="E4576" t="s">
        <v>33</v>
      </c>
      <c r="F4576">
        <v>6000</v>
      </c>
      <c r="G4576" t="s">
        <v>189</v>
      </c>
    </row>
    <row r="4577" spans="1:8">
      <c r="A4577" t="s">
        <v>4771</v>
      </c>
      <c r="B4577" t="s">
        <v>98</v>
      </c>
      <c r="C4577" s="2">
        <v>46040</v>
      </c>
      <c r="D4577" s="3">
        <v>0.68179398148148151</v>
      </c>
      <c r="E4577" t="s">
        <v>33</v>
      </c>
      <c r="F4577">
        <v>3000</v>
      </c>
      <c r="G4577" t="s">
        <v>214</v>
      </c>
      <c r="H4577" t="s">
        <v>1103</v>
      </c>
    </row>
    <row r="4578" spans="1:8">
      <c r="A4578" t="s">
        <v>4772</v>
      </c>
      <c r="B4578" t="s">
        <v>108</v>
      </c>
      <c r="C4578" s="2">
        <v>45775</v>
      </c>
      <c r="D4578" s="3">
        <v>0.85196759259259258</v>
      </c>
      <c r="E4578" t="s">
        <v>33</v>
      </c>
      <c r="F4578">
        <v>2000</v>
      </c>
      <c r="G4578" t="s">
        <v>189</v>
      </c>
    </row>
    <row r="4579" spans="1:8">
      <c r="A4579" t="s">
        <v>4773</v>
      </c>
      <c r="B4579" t="s">
        <v>147</v>
      </c>
      <c r="C4579" s="2">
        <v>45827</v>
      </c>
      <c r="D4579" s="3">
        <v>0.80239583333333331</v>
      </c>
      <c r="E4579" t="s">
        <v>33</v>
      </c>
      <c r="F4579">
        <v>6000</v>
      </c>
      <c r="G4579" t="s">
        <v>189</v>
      </c>
    </row>
    <row r="4580" spans="1:8">
      <c r="A4580" t="s">
        <v>4774</v>
      </c>
      <c r="B4580" t="s">
        <v>151</v>
      </c>
      <c r="C4580" s="2">
        <v>46158</v>
      </c>
      <c r="D4580" s="3">
        <v>0.37263888888888891</v>
      </c>
      <c r="E4580" t="s">
        <v>194</v>
      </c>
      <c r="F4580">
        <v>0</v>
      </c>
      <c r="G4580" t="s">
        <v>189</v>
      </c>
    </row>
    <row r="4581" spans="1:8">
      <c r="A4581" t="s">
        <v>4775</v>
      </c>
      <c r="B4581" t="s">
        <v>111</v>
      </c>
      <c r="C4581" s="2">
        <v>46202</v>
      </c>
      <c r="D4581" s="3">
        <v>5.3287037037037042E-2</v>
      </c>
      <c r="E4581" t="s">
        <v>33</v>
      </c>
      <c r="F4581">
        <v>2500</v>
      </c>
      <c r="G4581" t="s">
        <v>189</v>
      </c>
    </row>
    <row r="4582" spans="1:8">
      <c r="A4582" t="s">
        <v>4776</v>
      </c>
      <c r="B4582" t="s">
        <v>147</v>
      </c>
      <c r="C4582" s="2">
        <v>45976</v>
      </c>
      <c r="D4582" s="3">
        <v>0.62350694444444443</v>
      </c>
      <c r="E4582" t="s">
        <v>33</v>
      </c>
      <c r="F4582">
        <v>4000</v>
      </c>
      <c r="G4582" t="s">
        <v>189</v>
      </c>
    </row>
    <row r="4583" spans="1:8">
      <c r="A4583" t="s">
        <v>4777</v>
      </c>
      <c r="B4583" t="s">
        <v>172</v>
      </c>
      <c r="C4583" s="2">
        <v>45930</v>
      </c>
      <c r="D4583" s="3">
        <v>0.2600810185185185</v>
      </c>
      <c r="E4583" t="s">
        <v>194</v>
      </c>
      <c r="F4583">
        <v>0</v>
      </c>
      <c r="G4583" t="s">
        <v>189</v>
      </c>
    </row>
    <row r="4584" spans="1:8">
      <c r="A4584" t="s">
        <v>4778</v>
      </c>
      <c r="B4584" t="s">
        <v>132</v>
      </c>
      <c r="C4584" s="2">
        <v>45891</v>
      </c>
      <c r="D4584" s="3">
        <v>0.26483796296296302</v>
      </c>
      <c r="E4584" t="s">
        <v>211</v>
      </c>
      <c r="F4584">
        <v>0</v>
      </c>
      <c r="G4584" t="s">
        <v>189</v>
      </c>
    </row>
    <row r="4585" spans="1:8">
      <c r="A4585" t="s">
        <v>4779</v>
      </c>
      <c r="B4585" t="s">
        <v>142</v>
      </c>
      <c r="C4585" s="2">
        <v>46067</v>
      </c>
      <c r="D4585" s="3">
        <v>0.1363657407407407</v>
      </c>
      <c r="E4585" t="s">
        <v>33</v>
      </c>
      <c r="F4585">
        <v>500</v>
      </c>
      <c r="G4585" t="s">
        <v>189</v>
      </c>
    </row>
    <row r="4586" spans="1:8">
      <c r="A4586" t="s">
        <v>4780</v>
      </c>
      <c r="B4586" t="s">
        <v>92</v>
      </c>
      <c r="C4586" s="2">
        <v>45933</v>
      </c>
      <c r="D4586" s="3">
        <v>0.42040509259259262</v>
      </c>
      <c r="E4586" t="s">
        <v>33</v>
      </c>
      <c r="F4586">
        <v>6000</v>
      </c>
      <c r="G4586" t="s">
        <v>189</v>
      </c>
    </row>
    <row r="4587" spans="1:8">
      <c r="A4587" t="s">
        <v>4781</v>
      </c>
      <c r="B4587" t="s">
        <v>120</v>
      </c>
      <c r="C4587" s="2">
        <v>45877</v>
      </c>
      <c r="D4587" s="3">
        <v>0.78962962962962968</v>
      </c>
      <c r="E4587" t="s">
        <v>33</v>
      </c>
      <c r="F4587">
        <v>6000</v>
      </c>
      <c r="G4587" t="s">
        <v>189</v>
      </c>
    </row>
    <row r="4588" spans="1:8">
      <c r="A4588" t="s">
        <v>4782</v>
      </c>
      <c r="B4588" t="s">
        <v>91</v>
      </c>
      <c r="C4588" s="2">
        <v>45972</v>
      </c>
      <c r="D4588" s="3">
        <v>0.54299768518518521</v>
      </c>
      <c r="E4588" t="s">
        <v>33</v>
      </c>
      <c r="F4588">
        <v>4000</v>
      </c>
      <c r="G4588" t="s">
        <v>189</v>
      </c>
    </row>
    <row r="4589" spans="1:8">
      <c r="A4589" t="s">
        <v>4783</v>
      </c>
      <c r="B4589" t="s">
        <v>147</v>
      </c>
      <c r="C4589" s="2">
        <v>45828</v>
      </c>
      <c r="D4589" s="3">
        <v>0.61598379629629629</v>
      </c>
      <c r="E4589" t="s">
        <v>194</v>
      </c>
      <c r="F4589">
        <v>0</v>
      </c>
      <c r="G4589" t="s">
        <v>189</v>
      </c>
    </row>
    <row r="4590" spans="1:8">
      <c r="A4590" t="s">
        <v>4784</v>
      </c>
      <c r="B4590" t="s">
        <v>171</v>
      </c>
      <c r="C4590" s="2">
        <v>45934</v>
      </c>
      <c r="D4590" s="3">
        <v>0.55761574074074072</v>
      </c>
      <c r="E4590" t="s">
        <v>33</v>
      </c>
      <c r="F4590">
        <v>4000</v>
      </c>
      <c r="G4590" t="s">
        <v>189</v>
      </c>
    </row>
    <row r="4591" spans="1:8">
      <c r="A4591" t="s">
        <v>4785</v>
      </c>
      <c r="B4591" t="s">
        <v>112</v>
      </c>
      <c r="C4591" s="2">
        <v>46046</v>
      </c>
      <c r="D4591" s="3">
        <v>0.6784606481481481</v>
      </c>
      <c r="E4591" t="s">
        <v>194</v>
      </c>
      <c r="F4591">
        <v>0</v>
      </c>
      <c r="G4591" t="s">
        <v>189</v>
      </c>
    </row>
    <row r="4592" spans="1:8">
      <c r="A4592" t="s">
        <v>4786</v>
      </c>
      <c r="B4592" t="s">
        <v>110</v>
      </c>
      <c r="C4592" s="2">
        <v>46169</v>
      </c>
      <c r="D4592" s="3">
        <v>0.63739583333333338</v>
      </c>
      <c r="E4592" t="s">
        <v>33</v>
      </c>
      <c r="F4592">
        <v>2500</v>
      </c>
      <c r="G4592" t="s">
        <v>189</v>
      </c>
    </row>
    <row r="4593" spans="1:7">
      <c r="A4593" t="s">
        <v>4787</v>
      </c>
      <c r="B4593" t="s">
        <v>167</v>
      </c>
      <c r="C4593" s="2">
        <v>45937</v>
      </c>
      <c r="D4593" s="3">
        <v>0.72241898148148154</v>
      </c>
      <c r="E4593" t="s">
        <v>261</v>
      </c>
      <c r="F4593">
        <v>15000</v>
      </c>
      <c r="G4593" t="s">
        <v>189</v>
      </c>
    </row>
    <row r="4594" spans="1:7">
      <c r="A4594" t="s">
        <v>4788</v>
      </c>
      <c r="B4594" t="s">
        <v>133</v>
      </c>
      <c r="C4594" s="2">
        <v>46092</v>
      </c>
      <c r="D4594" s="3">
        <v>9.3055555555555558E-2</v>
      </c>
      <c r="E4594" t="s">
        <v>194</v>
      </c>
      <c r="F4594">
        <v>0</v>
      </c>
      <c r="G4594" t="s">
        <v>189</v>
      </c>
    </row>
    <row r="4595" spans="1:7">
      <c r="A4595" t="s">
        <v>4789</v>
      </c>
      <c r="B4595" t="s">
        <v>133</v>
      </c>
      <c r="C4595" s="2">
        <v>45798</v>
      </c>
      <c r="D4595" s="3">
        <v>0.36746527777777782</v>
      </c>
      <c r="E4595" t="s">
        <v>261</v>
      </c>
      <c r="F4595">
        <v>15000</v>
      </c>
      <c r="G4595" t="s">
        <v>189</v>
      </c>
    </row>
    <row r="4596" spans="1:7">
      <c r="A4596" t="s">
        <v>4790</v>
      </c>
      <c r="B4596" t="s">
        <v>156</v>
      </c>
      <c r="C4596" s="2">
        <v>46140</v>
      </c>
      <c r="D4596" s="3">
        <v>0.90495370370370365</v>
      </c>
      <c r="E4596" t="s">
        <v>33</v>
      </c>
      <c r="F4596">
        <v>10000</v>
      </c>
      <c r="G4596" t="s">
        <v>189</v>
      </c>
    </row>
    <row r="4597" spans="1:7">
      <c r="A4597" t="s">
        <v>4791</v>
      </c>
      <c r="B4597" t="s">
        <v>179</v>
      </c>
      <c r="C4597" s="2">
        <v>46113</v>
      </c>
      <c r="D4597" s="3">
        <v>0.7855671296296296</v>
      </c>
      <c r="E4597" t="s">
        <v>33</v>
      </c>
      <c r="F4597">
        <v>6000</v>
      </c>
      <c r="G4597" t="s">
        <v>189</v>
      </c>
    </row>
    <row r="4598" spans="1:7">
      <c r="A4598" t="s">
        <v>4792</v>
      </c>
      <c r="B4598" t="s">
        <v>128</v>
      </c>
      <c r="C4598" s="2">
        <v>45714</v>
      </c>
      <c r="D4598" s="3">
        <v>0.88950231481481479</v>
      </c>
      <c r="E4598" t="s">
        <v>33</v>
      </c>
      <c r="F4598">
        <v>5000</v>
      </c>
      <c r="G4598" t="s">
        <v>189</v>
      </c>
    </row>
    <row r="4599" spans="1:7">
      <c r="A4599" t="s">
        <v>4793</v>
      </c>
      <c r="B4599" t="s">
        <v>155</v>
      </c>
      <c r="C4599" s="2">
        <v>45856</v>
      </c>
      <c r="D4599" s="3">
        <v>0.45121527777777781</v>
      </c>
      <c r="E4599" t="s">
        <v>33</v>
      </c>
      <c r="F4599">
        <v>1000</v>
      </c>
      <c r="G4599" t="s">
        <v>189</v>
      </c>
    </row>
    <row r="4600" spans="1:7">
      <c r="A4600" t="s">
        <v>4794</v>
      </c>
      <c r="B4600" t="s">
        <v>127</v>
      </c>
      <c r="C4600" s="2">
        <v>45691</v>
      </c>
      <c r="D4600" s="3">
        <v>0.66958333333333331</v>
      </c>
      <c r="E4600" t="s">
        <v>33</v>
      </c>
      <c r="F4600">
        <v>2500</v>
      </c>
      <c r="G4600" t="s">
        <v>189</v>
      </c>
    </row>
    <row r="4601" spans="1:7">
      <c r="A4601" t="s">
        <v>4795</v>
      </c>
      <c r="B4601" t="s">
        <v>177</v>
      </c>
      <c r="C4601" s="2">
        <v>45677</v>
      </c>
      <c r="D4601" s="3">
        <v>0.41149305555555549</v>
      </c>
      <c r="E4601" t="s">
        <v>33</v>
      </c>
      <c r="F4601">
        <v>6000</v>
      </c>
      <c r="G4601" t="s">
        <v>189</v>
      </c>
    </row>
    <row r="4602" spans="1:7">
      <c r="A4602" t="s">
        <v>4796</v>
      </c>
      <c r="B4602" t="s">
        <v>176</v>
      </c>
      <c r="C4602" s="2">
        <v>46143</v>
      </c>
      <c r="D4602" s="3">
        <v>0.79305555555555551</v>
      </c>
      <c r="E4602" t="s">
        <v>33</v>
      </c>
      <c r="F4602">
        <v>1500</v>
      </c>
      <c r="G4602" t="s">
        <v>189</v>
      </c>
    </row>
    <row r="4603" spans="1:7">
      <c r="A4603" t="s">
        <v>4797</v>
      </c>
      <c r="B4603" t="s">
        <v>154</v>
      </c>
      <c r="C4603" s="2">
        <v>45996</v>
      </c>
      <c r="D4603" s="3">
        <v>0.7752430555555555</v>
      </c>
      <c r="E4603" t="s">
        <v>211</v>
      </c>
      <c r="F4603">
        <v>0</v>
      </c>
      <c r="G4603" t="s">
        <v>189</v>
      </c>
    </row>
    <row r="4604" spans="1:7">
      <c r="A4604" t="s">
        <v>4798</v>
      </c>
      <c r="B4604" t="s">
        <v>103</v>
      </c>
      <c r="C4604" s="2">
        <v>46021</v>
      </c>
      <c r="D4604" s="3">
        <v>0.44429398148148153</v>
      </c>
      <c r="E4604" t="s">
        <v>33</v>
      </c>
      <c r="F4604">
        <v>8000</v>
      </c>
      <c r="G4604" t="s">
        <v>189</v>
      </c>
    </row>
    <row r="4605" spans="1:7">
      <c r="A4605" t="s">
        <v>4799</v>
      </c>
      <c r="B4605" t="s">
        <v>96</v>
      </c>
      <c r="C4605" s="2">
        <v>45744</v>
      </c>
      <c r="D4605" s="3">
        <v>0.99217592592592596</v>
      </c>
      <c r="E4605" t="s">
        <v>33</v>
      </c>
      <c r="F4605">
        <v>3000</v>
      </c>
      <c r="G4605" t="s">
        <v>189</v>
      </c>
    </row>
    <row r="4606" spans="1:7">
      <c r="A4606" t="s">
        <v>4800</v>
      </c>
      <c r="B4606" t="s">
        <v>95</v>
      </c>
      <c r="C4606" s="2">
        <v>46144</v>
      </c>
      <c r="D4606" s="3">
        <v>0.52222222222222225</v>
      </c>
      <c r="E4606" t="s">
        <v>261</v>
      </c>
      <c r="F4606">
        <v>1000</v>
      </c>
      <c r="G4606" t="s">
        <v>189</v>
      </c>
    </row>
    <row r="4607" spans="1:7">
      <c r="A4607" t="s">
        <v>4801</v>
      </c>
      <c r="B4607" t="s">
        <v>176</v>
      </c>
      <c r="C4607" s="2">
        <v>45726</v>
      </c>
      <c r="D4607" s="3">
        <v>0.7279282407407407</v>
      </c>
      <c r="E4607" t="s">
        <v>33</v>
      </c>
      <c r="F4607">
        <v>5000</v>
      </c>
      <c r="G4607" t="s">
        <v>189</v>
      </c>
    </row>
    <row r="4608" spans="1:7">
      <c r="A4608" t="s">
        <v>4802</v>
      </c>
      <c r="B4608" t="s">
        <v>117</v>
      </c>
      <c r="C4608" s="2">
        <v>45984</v>
      </c>
      <c r="D4608" s="3">
        <v>0.718287037037037</v>
      </c>
      <c r="E4608" t="s">
        <v>33</v>
      </c>
      <c r="F4608">
        <v>4000</v>
      </c>
      <c r="G4608" t="s">
        <v>189</v>
      </c>
    </row>
    <row r="4609" spans="1:8">
      <c r="A4609" t="s">
        <v>4803</v>
      </c>
      <c r="B4609" t="s">
        <v>151</v>
      </c>
      <c r="C4609" s="2">
        <v>45891</v>
      </c>
      <c r="D4609" s="3">
        <v>0.81061342592592589</v>
      </c>
      <c r="E4609" t="s">
        <v>211</v>
      </c>
      <c r="F4609">
        <v>0</v>
      </c>
      <c r="G4609" t="s">
        <v>189</v>
      </c>
    </row>
    <row r="4610" spans="1:8">
      <c r="A4610" t="s">
        <v>4804</v>
      </c>
      <c r="B4610" t="s">
        <v>143</v>
      </c>
      <c r="C4610" s="2">
        <v>45751</v>
      </c>
      <c r="D4610" s="3">
        <v>0.7804861111111111</v>
      </c>
      <c r="E4610" t="s">
        <v>33</v>
      </c>
      <c r="F4610">
        <v>1000</v>
      </c>
      <c r="G4610" t="s">
        <v>189</v>
      </c>
    </row>
    <row r="4611" spans="1:8">
      <c r="A4611" t="s">
        <v>4805</v>
      </c>
      <c r="B4611" t="s">
        <v>140</v>
      </c>
      <c r="C4611" s="2">
        <v>45763</v>
      </c>
      <c r="D4611" s="3">
        <v>0.32336805555555548</v>
      </c>
      <c r="E4611" t="s">
        <v>33</v>
      </c>
      <c r="F4611">
        <v>10000</v>
      </c>
      <c r="G4611" t="s">
        <v>189</v>
      </c>
    </row>
    <row r="4612" spans="1:8">
      <c r="A4612" t="s">
        <v>4806</v>
      </c>
      <c r="B4612" t="s">
        <v>132</v>
      </c>
      <c r="C4612" s="2">
        <v>45734</v>
      </c>
      <c r="D4612" s="3">
        <v>0.76043981481481482</v>
      </c>
      <c r="E4612" t="s">
        <v>194</v>
      </c>
      <c r="F4612">
        <v>0</v>
      </c>
      <c r="G4612" t="s">
        <v>189</v>
      </c>
    </row>
    <row r="4613" spans="1:8">
      <c r="A4613" t="s">
        <v>4807</v>
      </c>
      <c r="B4613" t="s">
        <v>180</v>
      </c>
      <c r="C4613" s="2">
        <v>45966</v>
      </c>
      <c r="D4613" s="3">
        <v>0.6706481481481481</v>
      </c>
      <c r="E4613" t="s">
        <v>211</v>
      </c>
      <c r="F4613">
        <v>0</v>
      </c>
      <c r="G4613" t="s">
        <v>189</v>
      </c>
    </row>
    <row r="4614" spans="1:8">
      <c r="A4614" t="s">
        <v>4808</v>
      </c>
      <c r="B4614" t="s">
        <v>161</v>
      </c>
      <c r="C4614" s="2">
        <v>45909</v>
      </c>
      <c r="D4614" s="3">
        <v>0.5158449074074074</v>
      </c>
      <c r="E4614" t="s">
        <v>33</v>
      </c>
      <c r="F4614">
        <v>6000</v>
      </c>
      <c r="G4614" t="s">
        <v>189</v>
      </c>
    </row>
    <row r="4615" spans="1:8">
      <c r="A4615" t="s">
        <v>4809</v>
      </c>
      <c r="B4615" t="s">
        <v>108</v>
      </c>
      <c r="C4615" s="2">
        <v>46152</v>
      </c>
      <c r="D4615" s="3">
        <v>0.35753472222222221</v>
      </c>
      <c r="E4615" t="s">
        <v>33</v>
      </c>
      <c r="F4615">
        <v>3000</v>
      </c>
      <c r="G4615" t="s">
        <v>189</v>
      </c>
    </row>
    <row r="4616" spans="1:8">
      <c r="A4616" t="s">
        <v>4810</v>
      </c>
      <c r="B4616" t="s">
        <v>165</v>
      </c>
      <c r="C4616" s="2">
        <v>46161</v>
      </c>
      <c r="D4616" s="3">
        <v>0.73271990740740744</v>
      </c>
      <c r="E4616" t="s">
        <v>33</v>
      </c>
      <c r="F4616">
        <v>500</v>
      </c>
      <c r="G4616" t="s">
        <v>189</v>
      </c>
    </row>
    <row r="4617" spans="1:8">
      <c r="A4617" t="s">
        <v>4811</v>
      </c>
      <c r="B4617" t="s">
        <v>134</v>
      </c>
      <c r="C4617" s="2">
        <v>45991</v>
      </c>
      <c r="D4617" s="3">
        <v>0.56978009259259255</v>
      </c>
      <c r="E4617" t="s">
        <v>261</v>
      </c>
      <c r="F4617">
        <v>10000</v>
      </c>
      <c r="G4617" t="s">
        <v>189</v>
      </c>
    </row>
    <row r="4618" spans="1:8">
      <c r="A4618" t="s">
        <v>4812</v>
      </c>
      <c r="B4618" t="s">
        <v>87</v>
      </c>
      <c r="C4618" s="2">
        <v>46007</v>
      </c>
      <c r="D4618" s="3">
        <v>0.67287037037037034</v>
      </c>
      <c r="E4618" t="s">
        <v>194</v>
      </c>
      <c r="F4618">
        <v>0</v>
      </c>
      <c r="G4618" t="s">
        <v>214</v>
      </c>
      <c r="H4618" t="s">
        <v>1080</v>
      </c>
    </row>
    <row r="4619" spans="1:8">
      <c r="A4619" t="s">
        <v>4813</v>
      </c>
      <c r="B4619" t="s">
        <v>140</v>
      </c>
      <c r="C4619" s="2">
        <v>45696</v>
      </c>
      <c r="D4619" s="3">
        <v>0.77349537037037042</v>
      </c>
      <c r="E4619" t="s">
        <v>33</v>
      </c>
      <c r="F4619">
        <v>1000</v>
      </c>
      <c r="G4619" t="s">
        <v>189</v>
      </c>
    </row>
    <row r="4620" spans="1:8">
      <c r="A4620" t="s">
        <v>4814</v>
      </c>
      <c r="B4620" t="s">
        <v>7</v>
      </c>
      <c r="C4620" s="2">
        <v>46157</v>
      </c>
      <c r="D4620" s="3">
        <v>0.75494212962962959</v>
      </c>
      <c r="E4620" t="s">
        <v>261</v>
      </c>
      <c r="F4620">
        <v>1000</v>
      </c>
      <c r="G4620" t="s">
        <v>189</v>
      </c>
    </row>
    <row r="4621" spans="1:8">
      <c r="A4621" t="s">
        <v>4815</v>
      </c>
      <c r="B4621" t="s">
        <v>132</v>
      </c>
      <c r="C4621" s="2">
        <v>45921</v>
      </c>
      <c r="D4621" s="3">
        <v>0.44839120370370372</v>
      </c>
      <c r="E4621" t="s">
        <v>33</v>
      </c>
      <c r="F4621">
        <v>1000</v>
      </c>
      <c r="G4621" t="s">
        <v>214</v>
      </c>
      <c r="H4621" t="s">
        <v>1080</v>
      </c>
    </row>
    <row r="4622" spans="1:8">
      <c r="A4622" t="s">
        <v>4816</v>
      </c>
      <c r="B4622" t="s">
        <v>111</v>
      </c>
      <c r="C4622" s="2">
        <v>45719</v>
      </c>
      <c r="D4622" s="3">
        <v>0.81207175925925923</v>
      </c>
      <c r="E4622" t="s">
        <v>194</v>
      </c>
      <c r="F4622">
        <v>0</v>
      </c>
      <c r="G4622" t="s">
        <v>189</v>
      </c>
    </row>
    <row r="4623" spans="1:8">
      <c r="A4623" t="s">
        <v>4817</v>
      </c>
      <c r="B4623" t="s">
        <v>179</v>
      </c>
      <c r="C4623" s="2">
        <v>45967</v>
      </c>
      <c r="D4623" s="3">
        <v>0.85501157407407402</v>
      </c>
      <c r="E4623" t="s">
        <v>261</v>
      </c>
      <c r="F4623">
        <v>20000</v>
      </c>
      <c r="G4623" t="s">
        <v>189</v>
      </c>
    </row>
    <row r="4624" spans="1:8">
      <c r="A4624" t="s">
        <v>4818</v>
      </c>
      <c r="B4624" t="s">
        <v>150</v>
      </c>
      <c r="C4624" s="2">
        <v>46002</v>
      </c>
      <c r="D4624" s="3">
        <v>0.92447916666666663</v>
      </c>
      <c r="E4624" t="s">
        <v>33</v>
      </c>
      <c r="F4624">
        <v>10000</v>
      </c>
      <c r="G4624" t="s">
        <v>189</v>
      </c>
    </row>
    <row r="4625" spans="1:8">
      <c r="A4625" t="s">
        <v>4819</v>
      </c>
      <c r="B4625" t="s">
        <v>118</v>
      </c>
      <c r="C4625" s="2">
        <v>46165</v>
      </c>
      <c r="D4625" s="3">
        <v>0.6274305555555556</v>
      </c>
      <c r="E4625" t="s">
        <v>33</v>
      </c>
      <c r="F4625">
        <v>1000</v>
      </c>
      <c r="G4625" t="s">
        <v>189</v>
      </c>
    </row>
    <row r="4626" spans="1:8">
      <c r="A4626" t="s">
        <v>4820</v>
      </c>
      <c r="B4626" t="s">
        <v>124</v>
      </c>
      <c r="C4626" s="2">
        <v>45906</v>
      </c>
      <c r="D4626" s="3">
        <v>0.37437500000000001</v>
      </c>
      <c r="E4626" t="s">
        <v>33</v>
      </c>
      <c r="F4626">
        <v>10000</v>
      </c>
      <c r="G4626" t="s">
        <v>189</v>
      </c>
    </row>
    <row r="4627" spans="1:8">
      <c r="A4627" t="s">
        <v>4821</v>
      </c>
      <c r="B4627" t="s">
        <v>152</v>
      </c>
      <c r="C4627" s="2">
        <v>45689</v>
      </c>
      <c r="D4627" s="3">
        <v>0.67416666666666669</v>
      </c>
      <c r="E4627" t="s">
        <v>33</v>
      </c>
      <c r="F4627">
        <v>5000</v>
      </c>
      <c r="G4627" t="s">
        <v>189</v>
      </c>
    </row>
    <row r="4628" spans="1:8">
      <c r="A4628" t="s">
        <v>4822</v>
      </c>
      <c r="B4628" t="s">
        <v>155</v>
      </c>
      <c r="C4628" s="2">
        <v>45719</v>
      </c>
      <c r="D4628" s="3">
        <v>0.7377893518518519</v>
      </c>
      <c r="E4628" t="s">
        <v>33</v>
      </c>
      <c r="F4628">
        <v>500</v>
      </c>
      <c r="G4628" t="s">
        <v>189</v>
      </c>
    </row>
    <row r="4629" spans="1:8">
      <c r="A4629" t="s">
        <v>4823</v>
      </c>
      <c r="B4629" t="s">
        <v>136</v>
      </c>
      <c r="C4629" s="2">
        <v>46027</v>
      </c>
      <c r="D4629" s="3">
        <v>0.91195601851851849</v>
      </c>
      <c r="E4629" t="s">
        <v>33</v>
      </c>
      <c r="F4629">
        <v>2000</v>
      </c>
      <c r="G4629" t="s">
        <v>189</v>
      </c>
    </row>
    <row r="4630" spans="1:8">
      <c r="A4630" t="s">
        <v>4824</v>
      </c>
      <c r="B4630" t="s">
        <v>163</v>
      </c>
      <c r="C4630" s="2">
        <v>46027</v>
      </c>
      <c r="D4630" s="3">
        <v>0.64327546296296301</v>
      </c>
      <c r="E4630" t="s">
        <v>33</v>
      </c>
      <c r="F4630">
        <v>10000</v>
      </c>
      <c r="G4630" t="s">
        <v>189</v>
      </c>
    </row>
    <row r="4631" spans="1:8">
      <c r="A4631" t="s">
        <v>4825</v>
      </c>
      <c r="B4631" t="s">
        <v>91</v>
      </c>
      <c r="C4631" s="2">
        <v>45659</v>
      </c>
      <c r="D4631" s="3">
        <v>0.80049768518518516</v>
      </c>
      <c r="E4631" t="s">
        <v>261</v>
      </c>
      <c r="F4631">
        <v>10000</v>
      </c>
      <c r="G4631" t="s">
        <v>189</v>
      </c>
    </row>
    <row r="4632" spans="1:8">
      <c r="A4632" t="s">
        <v>4826</v>
      </c>
      <c r="B4632" t="s">
        <v>177</v>
      </c>
      <c r="C4632" s="2">
        <v>45679</v>
      </c>
      <c r="D4632" s="3">
        <v>0.66059027777777779</v>
      </c>
      <c r="E4632" t="s">
        <v>33</v>
      </c>
      <c r="F4632">
        <v>500</v>
      </c>
      <c r="G4632" t="s">
        <v>189</v>
      </c>
    </row>
    <row r="4633" spans="1:8">
      <c r="A4633" t="s">
        <v>4827</v>
      </c>
      <c r="B4633" t="s">
        <v>146</v>
      </c>
      <c r="C4633" s="2">
        <v>46084</v>
      </c>
      <c r="D4633" s="3">
        <v>0.90680555555555553</v>
      </c>
      <c r="E4633" t="s">
        <v>33</v>
      </c>
      <c r="F4633">
        <v>8000</v>
      </c>
      <c r="G4633" t="s">
        <v>189</v>
      </c>
    </row>
    <row r="4634" spans="1:8">
      <c r="A4634" t="s">
        <v>4828</v>
      </c>
      <c r="B4634" t="s">
        <v>77</v>
      </c>
      <c r="C4634" s="2">
        <v>46168</v>
      </c>
      <c r="D4634" s="3">
        <v>0.82694444444444448</v>
      </c>
      <c r="E4634" t="s">
        <v>33</v>
      </c>
      <c r="F4634">
        <v>8000</v>
      </c>
      <c r="G4634" t="s">
        <v>214</v>
      </c>
      <c r="H4634" t="s">
        <v>1080</v>
      </c>
    </row>
    <row r="4635" spans="1:8">
      <c r="A4635" t="s">
        <v>4829</v>
      </c>
      <c r="B4635" t="s">
        <v>111</v>
      </c>
      <c r="C4635" s="2">
        <v>45937</v>
      </c>
      <c r="D4635" s="3">
        <v>0.69315972222222222</v>
      </c>
      <c r="E4635" t="s">
        <v>33</v>
      </c>
      <c r="F4635">
        <v>4000</v>
      </c>
      <c r="G4635" t="s">
        <v>189</v>
      </c>
    </row>
    <row r="4636" spans="1:8">
      <c r="A4636" t="s">
        <v>4830</v>
      </c>
      <c r="B4636" t="s">
        <v>119</v>
      </c>
      <c r="C4636" s="2">
        <v>46108</v>
      </c>
      <c r="D4636" s="3">
        <v>0.87480324074074078</v>
      </c>
      <c r="E4636" t="s">
        <v>33</v>
      </c>
      <c r="F4636">
        <v>4000</v>
      </c>
      <c r="G4636" t="s">
        <v>189</v>
      </c>
    </row>
    <row r="4637" spans="1:8">
      <c r="A4637" t="s">
        <v>4831</v>
      </c>
      <c r="B4637" t="s">
        <v>141</v>
      </c>
      <c r="C4637" s="2">
        <v>45951</v>
      </c>
      <c r="D4637" s="3">
        <v>0.76239583333333338</v>
      </c>
      <c r="E4637" t="s">
        <v>33</v>
      </c>
      <c r="F4637">
        <v>3000</v>
      </c>
      <c r="G4637" t="s">
        <v>189</v>
      </c>
    </row>
    <row r="4638" spans="1:8">
      <c r="A4638" t="s">
        <v>4832</v>
      </c>
      <c r="B4638" t="s">
        <v>135</v>
      </c>
      <c r="C4638" s="2">
        <v>46140</v>
      </c>
      <c r="D4638" s="3">
        <v>0.57172453703703707</v>
      </c>
      <c r="E4638" t="s">
        <v>33</v>
      </c>
      <c r="F4638">
        <v>8000</v>
      </c>
      <c r="G4638" t="s">
        <v>189</v>
      </c>
    </row>
    <row r="4639" spans="1:8">
      <c r="A4639" t="s">
        <v>4833</v>
      </c>
      <c r="B4639" t="s">
        <v>145</v>
      </c>
      <c r="C4639" s="2">
        <v>45763</v>
      </c>
      <c r="D4639" s="3">
        <v>0.65089120370370368</v>
      </c>
      <c r="E4639" t="s">
        <v>33</v>
      </c>
      <c r="F4639">
        <v>8000</v>
      </c>
      <c r="G4639" t="s">
        <v>189</v>
      </c>
    </row>
    <row r="4640" spans="1:8">
      <c r="A4640" t="s">
        <v>4834</v>
      </c>
      <c r="B4640" t="s">
        <v>79</v>
      </c>
      <c r="C4640" s="2">
        <v>45856</v>
      </c>
      <c r="D4640" s="3">
        <v>0.49175925925925928</v>
      </c>
      <c r="E4640" t="s">
        <v>194</v>
      </c>
      <c r="F4640">
        <v>0</v>
      </c>
      <c r="G4640" t="s">
        <v>189</v>
      </c>
    </row>
    <row r="4641" spans="1:7">
      <c r="A4641" t="s">
        <v>4835</v>
      </c>
      <c r="B4641" t="s">
        <v>136</v>
      </c>
      <c r="C4641" s="2">
        <v>45841</v>
      </c>
      <c r="D4641" s="3">
        <v>0.55142361111111116</v>
      </c>
      <c r="E4641" t="s">
        <v>33</v>
      </c>
      <c r="F4641">
        <v>4000</v>
      </c>
      <c r="G4641" t="s">
        <v>189</v>
      </c>
    </row>
    <row r="4642" spans="1:7">
      <c r="A4642" t="s">
        <v>4836</v>
      </c>
      <c r="B4642" t="s">
        <v>113</v>
      </c>
      <c r="C4642" s="2">
        <v>46011</v>
      </c>
      <c r="D4642" s="3">
        <v>0.37457175925925928</v>
      </c>
      <c r="E4642" t="s">
        <v>261</v>
      </c>
      <c r="F4642">
        <v>2000</v>
      </c>
      <c r="G4642" t="s">
        <v>189</v>
      </c>
    </row>
    <row r="4643" spans="1:7">
      <c r="A4643" t="s">
        <v>4837</v>
      </c>
      <c r="B4643" t="s">
        <v>159</v>
      </c>
      <c r="C4643" s="2">
        <v>45691</v>
      </c>
      <c r="D4643" s="3">
        <v>0.97902777777777783</v>
      </c>
      <c r="E4643" t="s">
        <v>194</v>
      </c>
      <c r="F4643">
        <v>0</v>
      </c>
      <c r="G4643" t="s">
        <v>189</v>
      </c>
    </row>
    <row r="4644" spans="1:7">
      <c r="A4644" t="s">
        <v>4838</v>
      </c>
      <c r="B4644" t="s">
        <v>178</v>
      </c>
      <c r="C4644" s="2">
        <v>45698</v>
      </c>
      <c r="D4644" s="3">
        <v>0.75996527777777778</v>
      </c>
      <c r="E4644" t="s">
        <v>33</v>
      </c>
      <c r="F4644">
        <v>6000</v>
      </c>
      <c r="G4644" t="s">
        <v>189</v>
      </c>
    </row>
    <row r="4645" spans="1:7">
      <c r="A4645" t="s">
        <v>4839</v>
      </c>
      <c r="B4645" t="s">
        <v>163</v>
      </c>
      <c r="C4645" s="2">
        <v>45810</v>
      </c>
      <c r="D4645" s="3">
        <v>0.43457175925925928</v>
      </c>
      <c r="E4645" t="s">
        <v>33</v>
      </c>
      <c r="F4645">
        <v>1000</v>
      </c>
      <c r="G4645" t="s">
        <v>189</v>
      </c>
    </row>
    <row r="4646" spans="1:7">
      <c r="A4646" t="s">
        <v>4840</v>
      </c>
      <c r="B4646" t="s">
        <v>171</v>
      </c>
      <c r="C4646" s="2">
        <v>45862</v>
      </c>
      <c r="D4646" s="3">
        <v>0.65319444444444441</v>
      </c>
      <c r="E4646" t="s">
        <v>33</v>
      </c>
      <c r="F4646">
        <v>500</v>
      </c>
      <c r="G4646" t="s">
        <v>189</v>
      </c>
    </row>
    <row r="4647" spans="1:7">
      <c r="A4647" t="s">
        <v>4841</v>
      </c>
      <c r="B4647" t="s">
        <v>126</v>
      </c>
      <c r="C4647" s="2">
        <v>45872</v>
      </c>
      <c r="D4647" s="3">
        <v>0.62487268518518524</v>
      </c>
      <c r="E4647" t="s">
        <v>33</v>
      </c>
      <c r="F4647">
        <v>2000</v>
      </c>
      <c r="G4647" t="s">
        <v>189</v>
      </c>
    </row>
    <row r="4648" spans="1:7">
      <c r="A4648" t="s">
        <v>4842</v>
      </c>
      <c r="B4648" t="s">
        <v>144</v>
      </c>
      <c r="C4648" s="2">
        <v>46102</v>
      </c>
      <c r="D4648" s="3">
        <v>0.38620370370370372</v>
      </c>
      <c r="E4648" t="s">
        <v>33</v>
      </c>
      <c r="F4648">
        <v>3000</v>
      </c>
      <c r="G4648" t="s">
        <v>189</v>
      </c>
    </row>
    <row r="4649" spans="1:7">
      <c r="A4649" t="s">
        <v>4843</v>
      </c>
      <c r="B4649" t="s">
        <v>100</v>
      </c>
      <c r="C4649" s="2">
        <v>46190</v>
      </c>
      <c r="D4649" s="3">
        <v>0.38121527777777781</v>
      </c>
      <c r="E4649" t="s">
        <v>194</v>
      </c>
      <c r="F4649">
        <v>0</v>
      </c>
      <c r="G4649" t="s">
        <v>189</v>
      </c>
    </row>
    <row r="4650" spans="1:7">
      <c r="A4650" t="s">
        <v>4844</v>
      </c>
      <c r="B4650" t="s">
        <v>109</v>
      </c>
      <c r="C4650" s="2">
        <v>46167</v>
      </c>
      <c r="D4650" s="3">
        <v>0.75788194444444446</v>
      </c>
      <c r="E4650" t="s">
        <v>194</v>
      </c>
      <c r="F4650">
        <v>0</v>
      </c>
      <c r="G4650" t="s">
        <v>189</v>
      </c>
    </row>
    <row r="4651" spans="1:7">
      <c r="A4651" t="s">
        <v>4845</v>
      </c>
      <c r="B4651" t="s">
        <v>77</v>
      </c>
      <c r="C4651" s="2">
        <v>45896</v>
      </c>
      <c r="D4651" s="3">
        <v>0.82326388888888891</v>
      </c>
      <c r="E4651" t="s">
        <v>194</v>
      </c>
      <c r="F4651">
        <v>0</v>
      </c>
      <c r="G4651" t="s">
        <v>189</v>
      </c>
    </row>
    <row r="4652" spans="1:7">
      <c r="A4652" t="s">
        <v>4846</v>
      </c>
      <c r="B4652" t="s">
        <v>172</v>
      </c>
      <c r="C4652" s="2">
        <v>45712</v>
      </c>
      <c r="D4652" s="3">
        <v>3.0983796296296301E-2</v>
      </c>
      <c r="E4652" t="s">
        <v>33</v>
      </c>
      <c r="F4652">
        <v>10000</v>
      </c>
      <c r="G4652" t="s">
        <v>189</v>
      </c>
    </row>
    <row r="4653" spans="1:7">
      <c r="A4653" t="s">
        <v>4847</v>
      </c>
      <c r="B4653" t="s">
        <v>77</v>
      </c>
      <c r="C4653" s="2">
        <v>45867</v>
      </c>
      <c r="D4653" s="3">
        <v>0.75019675925925922</v>
      </c>
      <c r="E4653" t="s">
        <v>33</v>
      </c>
      <c r="F4653">
        <v>2000</v>
      </c>
      <c r="G4653" t="s">
        <v>189</v>
      </c>
    </row>
    <row r="4654" spans="1:7">
      <c r="A4654" t="s">
        <v>4848</v>
      </c>
      <c r="B4654" t="s">
        <v>106</v>
      </c>
      <c r="C4654" s="2">
        <v>45784</v>
      </c>
      <c r="D4654" s="3">
        <v>0.73259259259259257</v>
      </c>
      <c r="E4654" t="s">
        <v>194</v>
      </c>
      <c r="F4654">
        <v>0</v>
      </c>
      <c r="G4654" t="s">
        <v>189</v>
      </c>
    </row>
    <row r="4655" spans="1:7">
      <c r="A4655" t="s">
        <v>4849</v>
      </c>
      <c r="B4655" t="s">
        <v>116</v>
      </c>
      <c r="C4655" s="2">
        <v>46033</v>
      </c>
      <c r="D4655" s="3">
        <v>0.61741898148148144</v>
      </c>
      <c r="E4655" t="s">
        <v>33</v>
      </c>
      <c r="F4655">
        <v>10000</v>
      </c>
      <c r="G4655" t="s">
        <v>189</v>
      </c>
    </row>
    <row r="4656" spans="1:7">
      <c r="A4656" t="s">
        <v>4850</v>
      </c>
      <c r="B4656" t="s">
        <v>151</v>
      </c>
      <c r="C4656" s="2">
        <v>45670</v>
      </c>
      <c r="D4656" s="3">
        <v>0.42671296296296302</v>
      </c>
      <c r="E4656" t="s">
        <v>33</v>
      </c>
      <c r="F4656">
        <v>6000</v>
      </c>
      <c r="G4656" t="s">
        <v>189</v>
      </c>
    </row>
    <row r="4657" spans="1:8">
      <c r="A4657" t="s">
        <v>4851</v>
      </c>
      <c r="B4657" t="s">
        <v>163</v>
      </c>
      <c r="C4657" s="2">
        <v>46038</v>
      </c>
      <c r="D4657" s="3">
        <v>0.82202546296296297</v>
      </c>
      <c r="E4657" t="s">
        <v>33</v>
      </c>
      <c r="F4657">
        <v>4000</v>
      </c>
      <c r="G4657" t="s">
        <v>189</v>
      </c>
    </row>
    <row r="4658" spans="1:8">
      <c r="A4658" t="s">
        <v>4852</v>
      </c>
      <c r="B4658" t="s">
        <v>130</v>
      </c>
      <c r="C4658" s="2">
        <v>45674</v>
      </c>
      <c r="D4658" s="3">
        <v>0.86226851851851849</v>
      </c>
      <c r="E4658" t="s">
        <v>33</v>
      </c>
      <c r="F4658">
        <v>3000</v>
      </c>
      <c r="G4658" t="s">
        <v>189</v>
      </c>
    </row>
    <row r="4659" spans="1:8">
      <c r="A4659" t="s">
        <v>4853</v>
      </c>
      <c r="B4659" t="s">
        <v>126</v>
      </c>
      <c r="C4659" s="2">
        <v>45972</v>
      </c>
      <c r="D4659" s="3">
        <v>0.49564814814814823</v>
      </c>
      <c r="E4659" t="s">
        <v>33</v>
      </c>
      <c r="F4659">
        <v>3000</v>
      </c>
      <c r="G4659" t="s">
        <v>189</v>
      </c>
    </row>
    <row r="4660" spans="1:8">
      <c r="A4660" t="s">
        <v>4854</v>
      </c>
      <c r="B4660" t="s">
        <v>170</v>
      </c>
      <c r="C4660" s="2">
        <v>45885</v>
      </c>
      <c r="D4660" s="3">
        <v>0.6542824074074074</v>
      </c>
      <c r="E4660" t="s">
        <v>33</v>
      </c>
      <c r="F4660">
        <v>500</v>
      </c>
      <c r="G4660" t="s">
        <v>189</v>
      </c>
    </row>
    <row r="4661" spans="1:8">
      <c r="A4661" t="s">
        <v>4855</v>
      </c>
      <c r="B4661" t="s">
        <v>172</v>
      </c>
      <c r="C4661" s="2">
        <v>45806</v>
      </c>
      <c r="D4661" s="3">
        <v>0.72791666666666666</v>
      </c>
      <c r="E4661" t="s">
        <v>33</v>
      </c>
      <c r="F4661">
        <v>8000</v>
      </c>
      <c r="G4661" t="s">
        <v>189</v>
      </c>
    </row>
    <row r="4662" spans="1:8">
      <c r="A4662" t="s">
        <v>4856</v>
      </c>
      <c r="B4662" t="s">
        <v>148</v>
      </c>
      <c r="C4662" s="2">
        <v>46029</v>
      </c>
      <c r="D4662" s="3">
        <v>0.7199768518518519</v>
      </c>
      <c r="E4662" t="s">
        <v>261</v>
      </c>
      <c r="F4662">
        <v>15000</v>
      </c>
      <c r="G4662" t="s">
        <v>214</v>
      </c>
      <c r="H4662" t="s">
        <v>1215</v>
      </c>
    </row>
    <row r="4663" spans="1:8">
      <c r="A4663" t="s">
        <v>4857</v>
      </c>
      <c r="B4663" t="s">
        <v>162</v>
      </c>
      <c r="C4663" s="2">
        <v>45696</v>
      </c>
      <c r="D4663" s="3">
        <v>0.39559027777777778</v>
      </c>
      <c r="E4663" t="s">
        <v>211</v>
      </c>
      <c r="F4663">
        <v>0</v>
      </c>
      <c r="G4663" t="s">
        <v>189</v>
      </c>
    </row>
    <row r="4664" spans="1:8">
      <c r="A4664" t="s">
        <v>4858</v>
      </c>
      <c r="B4664" t="s">
        <v>167</v>
      </c>
      <c r="C4664" s="2">
        <v>46188</v>
      </c>
      <c r="D4664" s="3">
        <v>0.86334490740740744</v>
      </c>
      <c r="E4664" t="s">
        <v>33</v>
      </c>
      <c r="F4664">
        <v>3000</v>
      </c>
      <c r="G4664" t="s">
        <v>189</v>
      </c>
    </row>
    <row r="4665" spans="1:8">
      <c r="A4665" t="s">
        <v>4859</v>
      </c>
      <c r="B4665" t="s">
        <v>101</v>
      </c>
      <c r="C4665" s="2">
        <v>45754</v>
      </c>
      <c r="D4665" s="3">
        <v>0.72486111111111107</v>
      </c>
      <c r="E4665" t="s">
        <v>33</v>
      </c>
      <c r="F4665">
        <v>10000</v>
      </c>
      <c r="G4665" t="s">
        <v>189</v>
      </c>
    </row>
    <row r="4666" spans="1:8">
      <c r="A4666" t="s">
        <v>4860</v>
      </c>
      <c r="B4666" t="s">
        <v>125</v>
      </c>
      <c r="C4666" s="2">
        <v>46029</v>
      </c>
      <c r="D4666" s="3">
        <v>0.82202546296296297</v>
      </c>
      <c r="E4666" t="s">
        <v>194</v>
      </c>
      <c r="F4666">
        <v>0</v>
      </c>
      <c r="G4666" t="s">
        <v>189</v>
      </c>
    </row>
    <row r="4667" spans="1:8">
      <c r="A4667" t="s">
        <v>4861</v>
      </c>
      <c r="B4667" t="s">
        <v>71</v>
      </c>
      <c r="C4667" s="2">
        <v>46063</v>
      </c>
      <c r="D4667" s="3">
        <v>0.62289351851851849</v>
      </c>
      <c r="E4667" t="s">
        <v>194</v>
      </c>
      <c r="F4667">
        <v>0</v>
      </c>
      <c r="G4667" t="s">
        <v>189</v>
      </c>
    </row>
    <row r="4668" spans="1:8">
      <c r="A4668" t="s">
        <v>4862</v>
      </c>
      <c r="B4668" t="s">
        <v>162</v>
      </c>
      <c r="C4668" s="2">
        <v>45695</v>
      </c>
      <c r="D4668" s="3">
        <v>0.60363425925925929</v>
      </c>
      <c r="E4668" t="s">
        <v>261</v>
      </c>
      <c r="F4668">
        <v>10000</v>
      </c>
      <c r="G4668" t="s">
        <v>189</v>
      </c>
    </row>
    <row r="4669" spans="1:8">
      <c r="A4669" t="s">
        <v>4863</v>
      </c>
      <c r="B4669" t="s">
        <v>89</v>
      </c>
      <c r="C4669" s="2">
        <v>45962</v>
      </c>
      <c r="D4669" s="3">
        <v>0.81716435185185188</v>
      </c>
      <c r="E4669" t="s">
        <v>33</v>
      </c>
      <c r="F4669">
        <v>2000</v>
      </c>
      <c r="G4669" t="s">
        <v>189</v>
      </c>
    </row>
    <row r="4670" spans="1:8">
      <c r="A4670" t="s">
        <v>4864</v>
      </c>
      <c r="B4670" t="s">
        <v>155</v>
      </c>
      <c r="C4670" s="2">
        <v>46024</v>
      </c>
      <c r="D4670" s="3">
        <v>0.75412037037037039</v>
      </c>
      <c r="E4670" t="s">
        <v>194</v>
      </c>
      <c r="F4670">
        <v>0</v>
      </c>
      <c r="G4670" t="s">
        <v>189</v>
      </c>
    </row>
    <row r="4671" spans="1:8">
      <c r="A4671" t="s">
        <v>4865</v>
      </c>
      <c r="B4671" t="s">
        <v>123</v>
      </c>
      <c r="C4671" s="2">
        <v>45847</v>
      </c>
      <c r="D4671" s="3">
        <v>0.49618055555555562</v>
      </c>
      <c r="E4671" t="s">
        <v>33</v>
      </c>
      <c r="F4671">
        <v>1500</v>
      </c>
      <c r="G4671" t="s">
        <v>189</v>
      </c>
    </row>
    <row r="4672" spans="1:8">
      <c r="A4672" t="s">
        <v>4866</v>
      </c>
      <c r="B4672" t="s">
        <v>126</v>
      </c>
      <c r="C4672" s="2">
        <v>46068</v>
      </c>
      <c r="D4672" s="3">
        <v>0.4051851851851852</v>
      </c>
      <c r="E4672" t="s">
        <v>33</v>
      </c>
      <c r="F4672">
        <v>8000</v>
      </c>
      <c r="G4672" t="s">
        <v>189</v>
      </c>
    </row>
    <row r="4673" spans="1:7">
      <c r="A4673" t="s">
        <v>4867</v>
      </c>
      <c r="B4673" t="s">
        <v>134</v>
      </c>
      <c r="C4673" s="2">
        <v>45891</v>
      </c>
      <c r="D4673" s="3">
        <v>0.71989583333333329</v>
      </c>
      <c r="E4673" t="s">
        <v>33</v>
      </c>
      <c r="F4673">
        <v>8000</v>
      </c>
      <c r="G4673" t="s">
        <v>189</v>
      </c>
    </row>
    <row r="4674" spans="1:7">
      <c r="A4674" t="s">
        <v>4868</v>
      </c>
      <c r="B4674" t="s">
        <v>106</v>
      </c>
      <c r="C4674" s="2">
        <v>46014</v>
      </c>
      <c r="D4674" s="3">
        <v>0.53284722222222225</v>
      </c>
      <c r="E4674" t="s">
        <v>33</v>
      </c>
      <c r="F4674">
        <v>4000</v>
      </c>
      <c r="G4674" t="s">
        <v>189</v>
      </c>
    </row>
    <row r="4675" spans="1:7">
      <c r="A4675" t="s">
        <v>4869</v>
      </c>
      <c r="B4675" t="s">
        <v>164</v>
      </c>
      <c r="C4675" s="2">
        <v>46034</v>
      </c>
      <c r="D4675" s="3">
        <v>0.35420138888888891</v>
      </c>
      <c r="E4675" t="s">
        <v>33</v>
      </c>
      <c r="F4675">
        <v>2000</v>
      </c>
      <c r="G4675" t="s">
        <v>189</v>
      </c>
    </row>
    <row r="4676" spans="1:7">
      <c r="A4676" t="s">
        <v>4870</v>
      </c>
      <c r="B4676" t="s">
        <v>99</v>
      </c>
      <c r="C4676" s="2">
        <v>45751</v>
      </c>
      <c r="D4676" s="3">
        <v>4.8460648148148149E-2</v>
      </c>
      <c r="E4676" t="s">
        <v>194</v>
      </c>
      <c r="F4676">
        <v>0</v>
      </c>
      <c r="G4676" t="s">
        <v>189</v>
      </c>
    </row>
    <row r="4677" spans="1:7">
      <c r="A4677" t="s">
        <v>4871</v>
      </c>
      <c r="B4677" t="s">
        <v>107</v>
      </c>
      <c r="C4677" s="2">
        <v>46047</v>
      </c>
      <c r="D4677" s="3">
        <v>0.76021990740740741</v>
      </c>
      <c r="E4677" t="s">
        <v>194</v>
      </c>
      <c r="F4677">
        <v>0</v>
      </c>
      <c r="G4677" t="s">
        <v>189</v>
      </c>
    </row>
    <row r="4678" spans="1:7">
      <c r="A4678" t="s">
        <v>4872</v>
      </c>
      <c r="B4678" t="s">
        <v>175</v>
      </c>
      <c r="C4678" s="2">
        <v>46057</v>
      </c>
      <c r="D4678" s="3">
        <v>0.77028935185185188</v>
      </c>
      <c r="E4678" t="s">
        <v>33</v>
      </c>
      <c r="F4678">
        <v>1500</v>
      </c>
      <c r="G4678" t="s">
        <v>189</v>
      </c>
    </row>
    <row r="4679" spans="1:7">
      <c r="A4679" t="s">
        <v>4873</v>
      </c>
      <c r="B4679" t="s">
        <v>174</v>
      </c>
      <c r="C4679" s="2">
        <v>45867</v>
      </c>
      <c r="D4679" s="3">
        <v>0.48087962962962971</v>
      </c>
      <c r="E4679" t="s">
        <v>33</v>
      </c>
      <c r="F4679">
        <v>2000</v>
      </c>
      <c r="G4679" t="s">
        <v>189</v>
      </c>
    </row>
    <row r="4680" spans="1:7">
      <c r="A4680" t="s">
        <v>4874</v>
      </c>
      <c r="B4680" t="s">
        <v>84</v>
      </c>
      <c r="C4680" s="2">
        <v>46094</v>
      </c>
      <c r="D4680" s="3">
        <v>0.75059027777777776</v>
      </c>
      <c r="E4680" t="s">
        <v>33</v>
      </c>
      <c r="F4680">
        <v>1000</v>
      </c>
      <c r="G4680" t="s">
        <v>189</v>
      </c>
    </row>
    <row r="4681" spans="1:7">
      <c r="A4681" t="s">
        <v>4875</v>
      </c>
      <c r="B4681" t="s">
        <v>71</v>
      </c>
      <c r="C4681" s="2">
        <v>45967</v>
      </c>
      <c r="D4681" s="3">
        <v>0.68570601851851853</v>
      </c>
      <c r="E4681" t="s">
        <v>33</v>
      </c>
      <c r="F4681">
        <v>500</v>
      </c>
      <c r="G4681" t="s">
        <v>189</v>
      </c>
    </row>
    <row r="4682" spans="1:7">
      <c r="A4682" t="s">
        <v>4876</v>
      </c>
      <c r="B4682" t="s">
        <v>107</v>
      </c>
      <c r="C4682" s="2">
        <v>45815</v>
      </c>
      <c r="D4682" s="3">
        <v>0.59721064814814817</v>
      </c>
      <c r="E4682" t="s">
        <v>194</v>
      </c>
      <c r="F4682">
        <v>0</v>
      </c>
      <c r="G4682" t="s">
        <v>189</v>
      </c>
    </row>
    <row r="4683" spans="1:7">
      <c r="A4683" t="s">
        <v>4877</v>
      </c>
      <c r="B4683" t="s">
        <v>152</v>
      </c>
      <c r="C4683" s="2">
        <v>45860</v>
      </c>
      <c r="D4683" s="3">
        <v>0.77247685185185189</v>
      </c>
      <c r="E4683" t="s">
        <v>33</v>
      </c>
      <c r="F4683">
        <v>10000</v>
      </c>
      <c r="G4683" t="s">
        <v>189</v>
      </c>
    </row>
    <row r="4684" spans="1:7">
      <c r="A4684" t="s">
        <v>4878</v>
      </c>
      <c r="B4684" t="s">
        <v>89</v>
      </c>
      <c r="C4684" s="2">
        <v>46153</v>
      </c>
      <c r="D4684" s="3">
        <v>0.99309027777777781</v>
      </c>
      <c r="E4684" t="s">
        <v>194</v>
      </c>
      <c r="F4684">
        <v>0</v>
      </c>
      <c r="G4684" t="s">
        <v>189</v>
      </c>
    </row>
    <row r="4685" spans="1:7">
      <c r="A4685" t="s">
        <v>4879</v>
      </c>
      <c r="B4685" t="s">
        <v>74</v>
      </c>
      <c r="C4685" s="2">
        <v>45860</v>
      </c>
      <c r="D4685" s="3">
        <v>0.70724537037037039</v>
      </c>
      <c r="E4685" t="s">
        <v>33</v>
      </c>
      <c r="F4685">
        <v>10000</v>
      </c>
      <c r="G4685" t="s">
        <v>189</v>
      </c>
    </row>
    <row r="4686" spans="1:7">
      <c r="A4686" t="s">
        <v>4880</v>
      </c>
      <c r="B4686" t="s">
        <v>162</v>
      </c>
      <c r="C4686" s="2">
        <v>45768</v>
      </c>
      <c r="D4686" s="3">
        <v>5.7500000000000002E-2</v>
      </c>
      <c r="E4686" t="s">
        <v>33</v>
      </c>
      <c r="F4686">
        <v>2000</v>
      </c>
      <c r="G4686" t="s">
        <v>189</v>
      </c>
    </row>
    <row r="4687" spans="1:7">
      <c r="A4687" t="s">
        <v>4881</v>
      </c>
      <c r="B4687" t="s">
        <v>134</v>
      </c>
      <c r="C4687" s="2">
        <v>46103</v>
      </c>
      <c r="D4687" s="3">
        <v>0.95369212962962968</v>
      </c>
      <c r="E4687" t="s">
        <v>33</v>
      </c>
      <c r="F4687">
        <v>5000</v>
      </c>
      <c r="G4687" t="s">
        <v>189</v>
      </c>
    </row>
    <row r="4688" spans="1:7">
      <c r="A4688" t="s">
        <v>4882</v>
      </c>
      <c r="B4688" t="s">
        <v>169</v>
      </c>
      <c r="C4688" s="2">
        <v>45897</v>
      </c>
      <c r="D4688" s="3">
        <v>0.70109953703703709</v>
      </c>
      <c r="E4688" t="s">
        <v>211</v>
      </c>
      <c r="F4688">
        <v>0</v>
      </c>
      <c r="G4688" t="s">
        <v>189</v>
      </c>
    </row>
    <row r="4689" spans="1:8">
      <c r="A4689" t="s">
        <v>4883</v>
      </c>
      <c r="B4689" t="s">
        <v>172</v>
      </c>
      <c r="C4689" s="2">
        <v>45991</v>
      </c>
      <c r="D4689" s="3">
        <v>0.31667824074074069</v>
      </c>
      <c r="E4689" t="s">
        <v>33</v>
      </c>
      <c r="F4689">
        <v>4000</v>
      </c>
      <c r="G4689" t="s">
        <v>189</v>
      </c>
    </row>
    <row r="4690" spans="1:8">
      <c r="A4690" t="s">
        <v>4884</v>
      </c>
      <c r="B4690" t="s">
        <v>89</v>
      </c>
      <c r="C4690" s="2">
        <v>45853</v>
      </c>
      <c r="D4690" s="3">
        <v>0.66107638888888887</v>
      </c>
      <c r="E4690" t="s">
        <v>33</v>
      </c>
      <c r="F4690">
        <v>5000</v>
      </c>
      <c r="G4690" t="s">
        <v>189</v>
      </c>
    </row>
    <row r="4691" spans="1:8">
      <c r="A4691" t="s">
        <v>4885</v>
      </c>
      <c r="B4691" t="s">
        <v>156</v>
      </c>
      <c r="C4691" s="2">
        <v>46199</v>
      </c>
      <c r="D4691" s="3">
        <v>0.89898148148148149</v>
      </c>
      <c r="E4691" t="s">
        <v>33</v>
      </c>
      <c r="F4691">
        <v>5000</v>
      </c>
      <c r="G4691" t="s">
        <v>189</v>
      </c>
    </row>
    <row r="4692" spans="1:8">
      <c r="A4692" t="s">
        <v>4886</v>
      </c>
      <c r="B4692" t="s">
        <v>114</v>
      </c>
      <c r="C4692" s="2">
        <v>46021</v>
      </c>
      <c r="D4692" s="3">
        <v>0.20306712962962961</v>
      </c>
      <c r="E4692" t="s">
        <v>33</v>
      </c>
      <c r="F4692">
        <v>8000</v>
      </c>
      <c r="G4692" t="s">
        <v>189</v>
      </c>
    </row>
    <row r="4693" spans="1:8">
      <c r="A4693" t="s">
        <v>4887</v>
      </c>
      <c r="B4693" t="s">
        <v>79</v>
      </c>
      <c r="C4693" s="2">
        <v>46062</v>
      </c>
      <c r="D4693" s="3">
        <v>0.34725694444444438</v>
      </c>
      <c r="E4693" t="s">
        <v>33</v>
      </c>
      <c r="F4693">
        <v>500</v>
      </c>
      <c r="G4693" t="s">
        <v>189</v>
      </c>
    </row>
    <row r="4694" spans="1:8">
      <c r="A4694" t="s">
        <v>4888</v>
      </c>
      <c r="B4694" t="s">
        <v>154</v>
      </c>
      <c r="C4694" s="2">
        <v>46057</v>
      </c>
      <c r="D4694" s="3">
        <v>0.49418981481481478</v>
      </c>
      <c r="E4694" t="s">
        <v>261</v>
      </c>
      <c r="F4694">
        <v>2000</v>
      </c>
      <c r="G4694" t="s">
        <v>189</v>
      </c>
    </row>
    <row r="4695" spans="1:8">
      <c r="A4695" t="s">
        <v>4889</v>
      </c>
      <c r="B4695" t="s">
        <v>109</v>
      </c>
      <c r="C4695" s="2">
        <v>45963</v>
      </c>
      <c r="D4695" s="3">
        <v>0.80164351851851856</v>
      </c>
      <c r="E4695" t="s">
        <v>33</v>
      </c>
      <c r="F4695">
        <v>4000</v>
      </c>
      <c r="G4695" t="s">
        <v>189</v>
      </c>
    </row>
    <row r="4696" spans="1:8">
      <c r="A4696" t="s">
        <v>4890</v>
      </c>
      <c r="B4696" t="s">
        <v>102</v>
      </c>
      <c r="C4696" s="2">
        <v>45772</v>
      </c>
      <c r="D4696" s="3">
        <v>0.33799768518518519</v>
      </c>
      <c r="E4696" t="s">
        <v>33</v>
      </c>
      <c r="F4696">
        <v>500</v>
      </c>
      <c r="G4696" t="s">
        <v>189</v>
      </c>
    </row>
    <row r="4697" spans="1:8">
      <c r="A4697" t="s">
        <v>4891</v>
      </c>
      <c r="B4697" t="s">
        <v>145</v>
      </c>
      <c r="C4697" s="2">
        <v>46120</v>
      </c>
      <c r="D4697" s="3">
        <v>0.2316435185185185</v>
      </c>
      <c r="E4697" t="s">
        <v>33</v>
      </c>
      <c r="F4697">
        <v>3000</v>
      </c>
      <c r="G4697" t="s">
        <v>189</v>
      </c>
    </row>
    <row r="4698" spans="1:8">
      <c r="A4698" t="s">
        <v>4892</v>
      </c>
      <c r="B4698" t="s">
        <v>134</v>
      </c>
      <c r="C4698" s="2">
        <v>45955</v>
      </c>
      <c r="D4698" s="3">
        <v>0.54232638888888884</v>
      </c>
      <c r="E4698" t="s">
        <v>33</v>
      </c>
      <c r="F4698">
        <v>500</v>
      </c>
      <c r="G4698" t="s">
        <v>189</v>
      </c>
    </row>
    <row r="4699" spans="1:8">
      <c r="A4699" t="s">
        <v>4893</v>
      </c>
      <c r="B4699" t="s">
        <v>132</v>
      </c>
      <c r="C4699" s="2">
        <v>45923</v>
      </c>
      <c r="D4699" s="3">
        <v>0.64545138888888887</v>
      </c>
      <c r="E4699" t="s">
        <v>194</v>
      </c>
      <c r="F4699">
        <v>0</v>
      </c>
      <c r="G4699" t="s">
        <v>189</v>
      </c>
    </row>
    <row r="4700" spans="1:8">
      <c r="A4700" t="s">
        <v>4894</v>
      </c>
      <c r="B4700" t="s">
        <v>165</v>
      </c>
      <c r="C4700" s="2">
        <v>45741</v>
      </c>
      <c r="D4700" s="3">
        <v>0.59109953703703699</v>
      </c>
      <c r="E4700" t="s">
        <v>33</v>
      </c>
      <c r="F4700">
        <v>3000</v>
      </c>
      <c r="G4700" t="s">
        <v>189</v>
      </c>
    </row>
    <row r="4701" spans="1:8">
      <c r="A4701" t="s">
        <v>4895</v>
      </c>
      <c r="B4701" t="s">
        <v>177</v>
      </c>
      <c r="C4701" s="2">
        <v>45901</v>
      </c>
      <c r="D4701" s="3">
        <v>0.78660879629629632</v>
      </c>
      <c r="E4701" t="s">
        <v>33</v>
      </c>
      <c r="F4701">
        <v>3000</v>
      </c>
      <c r="G4701" t="s">
        <v>214</v>
      </c>
      <c r="H4701" t="s">
        <v>1080</v>
      </c>
    </row>
    <row r="4702" spans="1:8">
      <c r="A4702" t="s">
        <v>4896</v>
      </c>
      <c r="B4702" t="s">
        <v>133</v>
      </c>
      <c r="C4702" s="2">
        <v>46172</v>
      </c>
      <c r="D4702" s="3">
        <v>0.78060185185185182</v>
      </c>
      <c r="E4702" t="s">
        <v>33</v>
      </c>
      <c r="F4702">
        <v>10000</v>
      </c>
      <c r="G4702" t="s">
        <v>189</v>
      </c>
    </row>
    <row r="4703" spans="1:8">
      <c r="A4703" t="s">
        <v>4897</v>
      </c>
      <c r="B4703" t="s">
        <v>119</v>
      </c>
      <c r="C4703" s="2">
        <v>45783</v>
      </c>
      <c r="D4703" s="3">
        <v>0.52655092592592589</v>
      </c>
      <c r="E4703" t="s">
        <v>33</v>
      </c>
      <c r="F4703">
        <v>3000</v>
      </c>
      <c r="G4703" t="s">
        <v>189</v>
      </c>
    </row>
    <row r="4704" spans="1:8">
      <c r="A4704" t="s">
        <v>4898</v>
      </c>
      <c r="B4704" t="s">
        <v>150</v>
      </c>
      <c r="C4704" s="2">
        <v>46083</v>
      </c>
      <c r="D4704" s="3">
        <v>0.77945601851851853</v>
      </c>
      <c r="E4704" t="s">
        <v>33</v>
      </c>
      <c r="F4704">
        <v>2000</v>
      </c>
      <c r="G4704" t="s">
        <v>189</v>
      </c>
    </row>
    <row r="4705" spans="1:8">
      <c r="A4705" t="s">
        <v>4899</v>
      </c>
      <c r="B4705" t="s">
        <v>121</v>
      </c>
      <c r="C4705" s="2">
        <v>45658</v>
      </c>
      <c r="D4705" s="3">
        <v>0.7924768518518519</v>
      </c>
      <c r="E4705" t="s">
        <v>33</v>
      </c>
      <c r="F4705">
        <v>5000</v>
      </c>
      <c r="G4705" t="s">
        <v>189</v>
      </c>
    </row>
    <row r="4706" spans="1:8">
      <c r="A4706" t="s">
        <v>4900</v>
      </c>
      <c r="B4706" t="s">
        <v>147</v>
      </c>
      <c r="C4706" s="2">
        <v>45669</v>
      </c>
      <c r="D4706" s="3">
        <v>0.28953703703703698</v>
      </c>
      <c r="E4706" t="s">
        <v>33</v>
      </c>
      <c r="F4706">
        <v>1500</v>
      </c>
      <c r="G4706" t="s">
        <v>189</v>
      </c>
    </row>
    <row r="4707" spans="1:8">
      <c r="A4707" t="s">
        <v>4901</v>
      </c>
      <c r="B4707" t="s">
        <v>126</v>
      </c>
      <c r="C4707" s="2">
        <v>46134</v>
      </c>
      <c r="D4707" s="3">
        <v>0.2736689814814815</v>
      </c>
      <c r="E4707" t="s">
        <v>211</v>
      </c>
      <c r="F4707">
        <v>0</v>
      </c>
      <c r="G4707" t="s">
        <v>189</v>
      </c>
    </row>
    <row r="4708" spans="1:8">
      <c r="A4708" t="s">
        <v>4902</v>
      </c>
      <c r="B4708" t="s">
        <v>130</v>
      </c>
      <c r="C4708" s="2">
        <v>45750</v>
      </c>
      <c r="D4708" s="3">
        <v>0.7351388888888889</v>
      </c>
      <c r="E4708" t="s">
        <v>194</v>
      </c>
      <c r="F4708">
        <v>0</v>
      </c>
      <c r="G4708" t="s">
        <v>189</v>
      </c>
    </row>
    <row r="4709" spans="1:8">
      <c r="A4709" t="s">
        <v>4903</v>
      </c>
      <c r="B4709" t="s">
        <v>132</v>
      </c>
      <c r="C4709" s="2">
        <v>46040</v>
      </c>
      <c r="D4709" s="3">
        <v>0.14052083333333329</v>
      </c>
      <c r="E4709" t="s">
        <v>33</v>
      </c>
      <c r="F4709">
        <v>1000</v>
      </c>
      <c r="G4709" t="s">
        <v>189</v>
      </c>
    </row>
    <row r="4710" spans="1:8">
      <c r="A4710" t="s">
        <v>4904</v>
      </c>
      <c r="B4710" t="s">
        <v>175</v>
      </c>
      <c r="C4710" s="2">
        <v>45885</v>
      </c>
      <c r="D4710" s="3">
        <v>0.81696759259259255</v>
      </c>
      <c r="E4710" t="s">
        <v>33</v>
      </c>
      <c r="F4710">
        <v>1000</v>
      </c>
      <c r="G4710" t="s">
        <v>189</v>
      </c>
    </row>
    <row r="4711" spans="1:8">
      <c r="A4711" t="s">
        <v>4905</v>
      </c>
      <c r="B4711" t="s">
        <v>165</v>
      </c>
      <c r="C4711" s="2">
        <v>46162</v>
      </c>
      <c r="D4711" s="3">
        <v>0.25039351851851849</v>
      </c>
      <c r="E4711" t="s">
        <v>33</v>
      </c>
      <c r="F4711">
        <v>2500</v>
      </c>
      <c r="G4711" t="s">
        <v>189</v>
      </c>
    </row>
    <row r="4712" spans="1:8">
      <c r="A4712" t="s">
        <v>4906</v>
      </c>
      <c r="B4712" t="s">
        <v>98</v>
      </c>
      <c r="C4712" s="2">
        <v>45866</v>
      </c>
      <c r="D4712" s="3">
        <v>0.78394675925925927</v>
      </c>
      <c r="E4712" t="s">
        <v>211</v>
      </c>
      <c r="F4712">
        <v>0</v>
      </c>
      <c r="G4712" t="s">
        <v>189</v>
      </c>
    </row>
    <row r="4713" spans="1:8">
      <c r="A4713" t="s">
        <v>4907</v>
      </c>
      <c r="B4713" t="s">
        <v>172</v>
      </c>
      <c r="C4713" s="2">
        <v>46032</v>
      </c>
      <c r="D4713" s="3">
        <v>8.261574074074074E-2</v>
      </c>
      <c r="E4713" t="s">
        <v>33</v>
      </c>
      <c r="F4713">
        <v>8000</v>
      </c>
      <c r="G4713" t="s">
        <v>189</v>
      </c>
    </row>
    <row r="4714" spans="1:8">
      <c r="A4714" t="s">
        <v>4908</v>
      </c>
      <c r="B4714" t="s">
        <v>99</v>
      </c>
      <c r="C4714" s="2">
        <v>45883</v>
      </c>
      <c r="D4714" s="3">
        <v>0.38060185185185191</v>
      </c>
      <c r="E4714" t="s">
        <v>194</v>
      </c>
      <c r="F4714">
        <v>0</v>
      </c>
      <c r="G4714" t="s">
        <v>189</v>
      </c>
    </row>
    <row r="4715" spans="1:8">
      <c r="A4715" t="s">
        <v>4909</v>
      </c>
      <c r="B4715" t="s">
        <v>126</v>
      </c>
      <c r="C4715" s="2">
        <v>45825</v>
      </c>
      <c r="D4715" s="3">
        <v>0.91847222222222225</v>
      </c>
      <c r="E4715" t="s">
        <v>211</v>
      </c>
      <c r="F4715">
        <v>0</v>
      </c>
      <c r="G4715" t="s">
        <v>189</v>
      </c>
    </row>
    <row r="4716" spans="1:8">
      <c r="A4716" t="s">
        <v>4910</v>
      </c>
      <c r="B4716" t="s">
        <v>114</v>
      </c>
      <c r="C4716" s="2">
        <v>45700</v>
      </c>
      <c r="D4716" s="3">
        <v>0.78626157407407404</v>
      </c>
      <c r="E4716" t="s">
        <v>33</v>
      </c>
      <c r="F4716">
        <v>10000</v>
      </c>
      <c r="G4716" t="s">
        <v>189</v>
      </c>
    </row>
    <row r="4717" spans="1:8">
      <c r="A4717" t="s">
        <v>4911</v>
      </c>
      <c r="B4717" t="s">
        <v>141</v>
      </c>
      <c r="C4717" s="2">
        <v>46165</v>
      </c>
      <c r="D4717" s="3">
        <v>0.56622685185185184</v>
      </c>
      <c r="E4717" t="s">
        <v>33</v>
      </c>
      <c r="F4717">
        <v>5000</v>
      </c>
      <c r="G4717" t="s">
        <v>189</v>
      </c>
    </row>
    <row r="4718" spans="1:8">
      <c r="A4718" t="s">
        <v>4912</v>
      </c>
      <c r="B4718" t="s">
        <v>7</v>
      </c>
      <c r="C4718" s="2">
        <v>46055</v>
      </c>
      <c r="D4718" s="3">
        <v>0.5866203703703704</v>
      </c>
      <c r="E4718" t="s">
        <v>211</v>
      </c>
      <c r="F4718">
        <v>0</v>
      </c>
      <c r="G4718" t="s">
        <v>214</v>
      </c>
      <c r="H4718" t="s">
        <v>1215</v>
      </c>
    </row>
    <row r="4719" spans="1:8">
      <c r="A4719" t="s">
        <v>4913</v>
      </c>
      <c r="B4719" t="s">
        <v>134</v>
      </c>
      <c r="C4719" s="2">
        <v>45792</v>
      </c>
      <c r="D4719" s="3">
        <v>0.77863425925925922</v>
      </c>
      <c r="E4719" t="s">
        <v>211</v>
      </c>
      <c r="F4719">
        <v>0</v>
      </c>
      <c r="G4719" t="s">
        <v>214</v>
      </c>
      <c r="H4719" t="s">
        <v>1080</v>
      </c>
    </row>
    <row r="4720" spans="1:8">
      <c r="A4720" t="s">
        <v>4914</v>
      </c>
      <c r="B4720" t="s">
        <v>128</v>
      </c>
      <c r="C4720" s="2">
        <v>45733</v>
      </c>
      <c r="D4720" s="3">
        <v>0.6053587962962963</v>
      </c>
      <c r="E4720" t="s">
        <v>33</v>
      </c>
      <c r="F4720">
        <v>1000</v>
      </c>
      <c r="G4720" t="s">
        <v>189</v>
      </c>
    </row>
    <row r="4721" spans="1:8">
      <c r="A4721" t="s">
        <v>4915</v>
      </c>
      <c r="B4721" t="s">
        <v>136</v>
      </c>
      <c r="C4721" s="2">
        <v>45707</v>
      </c>
      <c r="D4721" s="3">
        <v>0.79483796296296294</v>
      </c>
      <c r="E4721" t="s">
        <v>33</v>
      </c>
      <c r="F4721">
        <v>1000</v>
      </c>
      <c r="G4721" t="s">
        <v>189</v>
      </c>
    </row>
    <row r="4722" spans="1:8">
      <c r="A4722" t="s">
        <v>4916</v>
      </c>
      <c r="B4722" t="s">
        <v>95</v>
      </c>
      <c r="C4722" s="2">
        <v>45893</v>
      </c>
      <c r="D4722" s="3">
        <v>0.86104166666666671</v>
      </c>
      <c r="E4722" t="s">
        <v>33</v>
      </c>
      <c r="F4722">
        <v>2000</v>
      </c>
      <c r="G4722" t="s">
        <v>189</v>
      </c>
    </row>
    <row r="4723" spans="1:8">
      <c r="A4723" t="s">
        <v>4917</v>
      </c>
      <c r="B4723" t="s">
        <v>103</v>
      </c>
      <c r="C4723" s="2">
        <v>45990</v>
      </c>
      <c r="D4723" s="3">
        <v>0.58040509259259254</v>
      </c>
      <c r="E4723" t="s">
        <v>33</v>
      </c>
      <c r="F4723">
        <v>5000</v>
      </c>
      <c r="G4723" t="s">
        <v>189</v>
      </c>
    </row>
    <row r="4724" spans="1:8">
      <c r="A4724" t="s">
        <v>4918</v>
      </c>
      <c r="B4724" t="s">
        <v>96</v>
      </c>
      <c r="C4724" s="2">
        <v>45718</v>
      </c>
      <c r="D4724" s="3">
        <v>0.58974537037037034</v>
      </c>
      <c r="E4724" t="s">
        <v>33</v>
      </c>
      <c r="F4724">
        <v>2500</v>
      </c>
      <c r="G4724" t="s">
        <v>189</v>
      </c>
    </row>
    <row r="4725" spans="1:8">
      <c r="A4725" t="s">
        <v>4919</v>
      </c>
      <c r="B4725" t="s">
        <v>124</v>
      </c>
      <c r="C4725" s="2">
        <v>46098</v>
      </c>
      <c r="D4725" s="3">
        <v>0.69759259259259254</v>
      </c>
      <c r="E4725" t="s">
        <v>33</v>
      </c>
      <c r="F4725">
        <v>1000</v>
      </c>
      <c r="G4725" t="s">
        <v>189</v>
      </c>
    </row>
    <row r="4726" spans="1:8">
      <c r="A4726" t="s">
        <v>4920</v>
      </c>
      <c r="B4726" t="s">
        <v>155</v>
      </c>
      <c r="C4726" s="2">
        <v>46054</v>
      </c>
      <c r="D4726" s="3">
        <v>0.73388888888888892</v>
      </c>
      <c r="E4726" t="s">
        <v>33</v>
      </c>
      <c r="F4726">
        <v>6000</v>
      </c>
      <c r="G4726" t="s">
        <v>189</v>
      </c>
    </row>
    <row r="4727" spans="1:8">
      <c r="A4727" t="s">
        <v>4921</v>
      </c>
      <c r="B4727" t="s">
        <v>117</v>
      </c>
      <c r="C4727" s="2">
        <v>46025</v>
      </c>
      <c r="D4727" s="3">
        <v>9.0335648148148151E-2</v>
      </c>
      <c r="E4727" t="s">
        <v>33</v>
      </c>
      <c r="F4727">
        <v>500</v>
      </c>
      <c r="G4727" t="s">
        <v>189</v>
      </c>
    </row>
    <row r="4728" spans="1:8">
      <c r="A4728" t="s">
        <v>4922</v>
      </c>
      <c r="B4728" t="s">
        <v>135</v>
      </c>
      <c r="C4728" s="2">
        <v>45664</v>
      </c>
      <c r="D4728" s="3">
        <v>0.68460648148148151</v>
      </c>
      <c r="E4728" t="s">
        <v>33</v>
      </c>
      <c r="F4728">
        <v>1000</v>
      </c>
      <c r="G4728" t="s">
        <v>214</v>
      </c>
      <c r="H4728" t="s">
        <v>1080</v>
      </c>
    </row>
    <row r="4729" spans="1:8">
      <c r="A4729" t="s">
        <v>4923</v>
      </c>
      <c r="B4729" t="s">
        <v>179</v>
      </c>
      <c r="C4729" s="2">
        <v>45671</v>
      </c>
      <c r="D4729" s="3">
        <v>0.44988425925925918</v>
      </c>
      <c r="E4729" t="s">
        <v>194</v>
      </c>
      <c r="F4729">
        <v>0</v>
      </c>
      <c r="G4729" t="s">
        <v>189</v>
      </c>
    </row>
    <row r="4730" spans="1:8">
      <c r="A4730" t="s">
        <v>4924</v>
      </c>
      <c r="B4730" t="s">
        <v>150</v>
      </c>
      <c r="C4730" s="2">
        <v>45735</v>
      </c>
      <c r="D4730" s="3">
        <v>0.77219907407407407</v>
      </c>
      <c r="E4730" t="s">
        <v>33</v>
      </c>
      <c r="F4730">
        <v>500</v>
      </c>
      <c r="G4730" t="s">
        <v>189</v>
      </c>
    </row>
    <row r="4731" spans="1:8">
      <c r="A4731" t="s">
        <v>4925</v>
      </c>
      <c r="B4731" t="s">
        <v>151</v>
      </c>
      <c r="C4731" s="2">
        <v>45899</v>
      </c>
      <c r="D4731" s="3">
        <v>0.44189814814814821</v>
      </c>
      <c r="E4731" t="s">
        <v>33</v>
      </c>
      <c r="F4731">
        <v>8000</v>
      </c>
      <c r="G4731" t="s">
        <v>189</v>
      </c>
    </row>
    <row r="4732" spans="1:8">
      <c r="A4732" t="s">
        <v>4926</v>
      </c>
      <c r="B4732" t="s">
        <v>76</v>
      </c>
      <c r="C4732" s="2">
        <v>46071</v>
      </c>
      <c r="D4732" s="3">
        <v>7.211805555555556E-2</v>
      </c>
      <c r="E4732" t="s">
        <v>194</v>
      </c>
      <c r="F4732">
        <v>0</v>
      </c>
      <c r="G4732" t="s">
        <v>189</v>
      </c>
    </row>
    <row r="4733" spans="1:8">
      <c r="A4733" t="s">
        <v>4927</v>
      </c>
      <c r="B4733" t="s">
        <v>145</v>
      </c>
      <c r="C4733" s="2">
        <v>45693</v>
      </c>
      <c r="D4733" s="3">
        <v>0.58939814814814817</v>
      </c>
      <c r="E4733" t="s">
        <v>211</v>
      </c>
      <c r="F4733">
        <v>0</v>
      </c>
      <c r="G4733" t="s">
        <v>189</v>
      </c>
    </row>
    <row r="4734" spans="1:8">
      <c r="A4734" t="s">
        <v>4928</v>
      </c>
      <c r="B4734" t="s">
        <v>131</v>
      </c>
      <c r="C4734" s="2">
        <v>46100</v>
      </c>
      <c r="D4734" s="3">
        <v>0.71855324074074078</v>
      </c>
      <c r="E4734" t="s">
        <v>33</v>
      </c>
      <c r="F4734">
        <v>6000</v>
      </c>
      <c r="G4734" t="s">
        <v>189</v>
      </c>
    </row>
    <row r="4735" spans="1:8">
      <c r="A4735" t="s">
        <v>4929</v>
      </c>
      <c r="B4735" t="s">
        <v>125</v>
      </c>
      <c r="C4735" s="2">
        <v>45699</v>
      </c>
      <c r="D4735" s="3">
        <v>0.63168981481481479</v>
      </c>
      <c r="E4735" t="s">
        <v>261</v>
      </c>
      <c r="F4735">
        <v>1000</v>
      </c>
      <c r="G4735" t="s">
        <v>189</v>
      </c>
    </row>
    <row r="4736" spans="1:8">
      <c r="A4736" t="s">
        <v>4930</v>
      </c>
      <c r="B4736" t="s">
        <v>166</v>
      </c>
      <c r="C4736" s="2">
        <v>45674</v>
      </c>
      <c r="D4736" s="3">
        <v>0.47394675925925928</v>
      </c>
      <c r="E4736" t="s">
        <v>211</v>
      </c>
      <c r="F4736">
        <v>0</v>
      </c>
      <c r="G4736" t="s">
        <v>214</v>
      </c>
      <c r="H4736" t="s">
        <v>1094</v>
      </c>
    </row>
    <row r="4737" spans="1:8">
      <c r="A4737" t="s">
        <v>4931</v>
      </c>
      <c r="B4737" t="s">
        <v>136</v>
      </c>
      <c r="C4737" s="2">
        <v>45841</v>
      </c>
      <c r="D4737" s="3">
        <v>0.50883101851851853</v>
      </c>
      <c r="E4737" t="s">
        <v>194</v>
      </c>
      <c r="F4737">
        <v>0</v>
      </c>
      <c r="G4737" t="s">
        <v>189</v>
      </c>
    </row>
    <row r="4738" spans="1:8">
      <c r="A4738" t="s">
        <v>4932</v>
      </c>
      <c r="B4738" t="s">
        <v>139</v>
      </c>
      <c r="C4738" s="2">
        <v>46073</v>
      </c>
      <c r="D4738" s="3">
        <v>0.81811342592592595</v>
      </c>
      <c r="E4738" t="s">
        <v>211</v>
      </c>
      <c r="F4738">
        <v>0</v>
      </c>
      <c r="G4738" t="s">
        <v>189</v>
      </c>
    </row>
    <row r="4739" spans="1:8">
      <c r="A4739" t="s">
        <v>4933</v>
      </c>
      <c r="B4739" t="s">
        <v>104</v>
      </c>
      <c r="C4739" s="2">
        <v>45703</v>
      </c>
      <c r="D4739" s="3">
        <v>0.28770833333333329</v>
      </c>
      <c r="E4739" t="s">
        <v>33</v>
      </c>
      <c r="F4739">
        <v>6000</v>
      </c>
      <c r="G4739" t="s">
        <v>214</v>
      </c>
      <c r="H4739" t="s">
        <v>1094</v>
      </c>
    </row>
    <row r="4740" spans="1:8">
      <c r="A4740" t="s">
        <v>4934</v>
      </c>
      <c r="B4740" t="s">
        <v>93</v>
      </c>
      <c r="C4740" s="2">
        <v>46138</v>
      </c>
      <c r="D4740" s="3">
        <v>0.98871527777777779</v>
      </c>
      <c r="E4740" t="s">
        <v>33</v>
      </c>
      <c r="F4740">
        <v>6000</v>
      </c>
      <c r="G4740" t="s">
        <v>189</v>
      </c>
    </row>
    <row r="4741" spans="1:8">
      <c r="A4741" t="s">
        <v>4935</v>
      </c>
      <c r="B4741" t="s">
        <v>71</v>
      </c>
      <c r="C4741" s="2">
        <v>45795</v>
      </c>
      <c r="D4741" s="3">
        <v>0.94680555555555557</v>
      </c>
      <c r="E4741" t="s">
        <v>33</v>
      </c>
      <c r="F4741">
        <v>5000</v>
      </c>
      <c r="G4741" t="s">
        <v>214</v>
      </c>
      <c r="H4741" t="s">
        <v>1103</v>
      </c>
    </row>
    <row r="4742" spans="1:8">
      <c r="A4742" t="s">
        <v>4936</v>
      </c>
      <c r="B4742" t="s">
        <v>93</v>
      </c>
      <c r="C4742" s="2">
        <v>46057</v>
      </c>
      <c r="D4742" s="3">
        <v>0.57622685185185185</v>
      </c>
      <c r="E4742" t="s">
        <v>33</v>
      </c>
      <c r="F4742">
        <v>4000</v>
      </c>
      <c r="G4742" t="s">
        <v>189</v>
      </c>
    </row>
    <row r="4743" spans="1:8">
      <c r="A4743" t="s">
        <v>4937</v>
      </c>
      <c r="B4743" t="s">
        <v>104</v>
      </c>
      <c r="C4743" s="2">
        <v>45973</v>
      </c>
      <c r="D4743" s="3">
        <v>0.71408564814814812</v>
      </c>
      <c r="E4743" t="s">
        <v>194</v>
      </c>
      <c r="F4743">
        <v>0</v>
      </c>
      <c r="G4743" t="s">
        <v>189</v>
      </c>
    </row>
    <row r="4744" spans="1:8">
      <c r="A4744" t="s">
        <v>4938</v>
      </c>
      <c r="B4744" t="s">
        <v>151</v>
      </c>
      <c r="C4744" s="2">
        <v>46080</v>
      </c>
      <c r="D4744" s="3">
        <v>0.62646990740740738</v>
      </c>
      <c r="E4744" t="s">
        <v>33</v>
      </c>
      <c r="F4744">
        <v>4000</v>
      </c>
      <c r="G4744" t="s">
        <v>189</v>
      </c>
    </row>
    <row r="4745" spans="1:8">
      <c r="A4745" t="s">
        <v>4939</v>
      </c>
      <c r="B4745" t="s">
        <v>144</v>
      </c>
      <c r="C4745" s="2">
        <v>46160</v>
      </c>
      <c r="D4745" s="3">
        <v>0.80418981481481477</v>
      </c>
      <c r="E4745" t="s">
        <v>33</v>
      </c>
      <c r="F4745">
        <v>3000</v>
      </c>
      <c r="G4745" t="s">
        <v>189</v>
      </c>
    </row>
    <row r="4746" spans="1:8">
      <c r="A4746" t="s">
        <v>4940</v>
      </c>
      <c r="B4746" t="s">
        <v>144</v>
      </c>
      <c r="C4746" s="2">
        <v>45793</v>
      </c>
      <c r="D4746" s="3">
        <v>0.40635416666666668</v>
      </c>
      <c r="E4746" t="s">
        <v>33</v>
      </c>
      <c r="F4746">
        <v>2500</v>
      </c>
      <c r="G4746" t="s">
        <v>189</v>
      </c>
    </row>
    <row r="4747" spans="1:8">
      <c r="A4747" t="s">
        <v>4941</v>
      </c>
      <c r="B4747" t="s">
        <v>106</v>
      </c>
      <c r="C4747" s="2">
        <v>46006</v>
      </c>
      <c r="D4747" s="3">
        <v>0.3699884259259259</v>
      </c>
      <c r="E4747" t="s">
        <v>33</v>
      </c>
      <c r="F4747">
        <v>500</v>
      </c>
      <c r="G4747" t="s">
        <v>189</v>
      </c>
    </row>
    <row r="4748" spans="1:8">
      <c r="A4748" t="s">
        <v>4942</v>
      </c>
      <c r="B4748" t="s">
        <v>122</v>
      </c>
      <c r="C4748" s="2">
        <v>46193</v>
      </c>
      <c r="D4748" s="3">
        <v>0.80530092592592595</v>
      </c>
      <c r="E4748" t="s">
        <v>33</v>
      </c>
      <c r="F4748">
        <v>1000</v>
      </c>
      <c r="G4748" t="s">
        <v>189</v>
      </c>
    </row>
    <row r="4749" spans="1:8">
      <c r="A4749" t="s">
        <v>4943</v>
      </c>
      <c r="B4749" t="s">
        <v>91</v>
      </c>
      <c r="C4749" s="2">
        <v>46028</v>
      </c>
      <c r="D4749" s="3">
        <v>0.91899305555555555</v>
      </c>
      <c r="E4749" t="s">
        <v>194</v>
      </c>
      <c r="F4749">
        <v>0</v>
      </c>
      <c r="G4749" t="s">
        <v>189</v>
      </c>
    </row>
    <row r="4750" spans="1:8">
      <c r="A4750" t="s">
        <v>4944</v>
      </c>
      <c r="B4750" t="s">
        <v>127</v>
      </c>
      <c r="C4750" s="2">
        <v>45891</v>
      </c>
      <c r="D4750" s="3">
        <v>0.53408564814814818</v>
      </c>
      <c r="E4750" t="s">
        <v>33</v>
      </c>
      <c r="F4750">
        <v>1000</v>
      </c>
      <c r="G4750" t="s">
        <v>189</v>
      </c>
    </row>
    <row r="4751" spans="1:8">
      <c r="A4751" t="s">
        <v>4945</v>
      </c>
      <c r="B4751" t="s">
        <v>128</v>
      </c>
      <c r="C4751" s="2">
        <v>46081</v>
      </c>
      <c r="D4751" s="3">
        <v>6.9363425925925926E-2</v>
      </c>
      <c r="E4751" t="s">
        <v>33</v>
      </c>
      <c r="F4751">
        <v>2500</v>
      </c>
      <c r="G4751" t="s">
        <v>189</v>
      </c>
    </row>
    <row r="4752" spans="1:8">
      <c r="A4752" t="s">
        <v>4946</v>
      </c>
      <c r="B4752" t="s">
        <v>112</v>
      </c>
      <c r="C4752" s="2">
        <v>45811</v>
      </c>
      <c r="D4752" s="3">
        <v>0.32343749999999999</v>
      </c>
      <c r="E4752" t="s">
        <v>33</v>
      </c>
      <c r="F4752">
        <v>8000</v>
      </c>
      <c r="G4752" t="s">
        <v>189</v>
      </c>
    </row>
    <row r="4753" spans="1:8">
      <c r="A4753" t="s">
        <v>4947</v>
      </c>
      <c r="B4753" t="s">
        <v>98</v>
      </c>
      <c r="C4753" s="2">
        <v>45935</v>
      </c>
      <c r="D4753" s="3">
        <v>0.91443287037037035</v>
      </c>
      <c r="E4753" t="s">
        <v>33</v>
      </c>
      <c r="F4753">
        <v>1000</v>
      </c>
      <c r="G4753" t="s">
        <v>189</v>
      </c>
    </row>
    <row r="4754" spans="1:8">
      <c r="A4754" t="s">
        <v>4948</v>
      </c>
      <c r="B4754" t="s">
        <v>116</v>
      </c>
      <c r="C4754" s="2">
        <v>45734</v>
      </c>
      <c r="D4754" s="3">
        <v>0.45961805555555563</v>
      </c>
      <c r="E4754" t="s">
        <v>211</v>
      </c>
      <c r="F4754">
        <v>0</v>
      </c>
      <c r="G4754" t="s">
        <v>189</v>
      </c>
    </row>
    <row r="4755" spans="1:8">
      <c r="A4755" t="s">
        <v>4949</v>
      </c>
      <c r="B4755" t="s">
        <v>143</v>
      </c>
      <c r="C4755" s="2">
        <v>46182</v>
      </c>
      <c r="D4755" s="3">
        <v>0.40622685185185192</v>
      </c>
      <c r="E4755" t="s">
        <v>194</v>
      </c>
      <c r="F4755">
        <v>0</v>
      </c>
      <c r="G4755" t="s">
        <v>189</v>
      </c>
    </row>
    <row r="4756" spans="1:8">
      <c r="A4756" t="s">
        <v>4950</v>
      </c>
      <c r="B4756" t="s">
        <v>162</v>
      </c>
      <c r="C4756" s="2">
        <v>46134</v>
      </c>
      <c r="D4756" s="3">
        <v>0.8545949074074074</v>
      </c>
      <c r="E4756" t="s">
        <v>194</v>
      </c>
      <c r="F4756">
        <v>0</v>
      </c>
      <c r="G4756" t="s">
        <v>189</v>
      </c>
    </row>
    <row r="4757" spans="1:8">
      <c r="A4757" t="s">
        <v>4951</v>
      </c>
      <c r="B4757" t="s">
        <v>119</v>
      </c>
      <c r="C4757" s="2">
        <v>45704</v>
      </c>
      <c r="D4757" s="3">
        <v>0.79651620370370368</v>
      </c>
      <c r="E4757" t="s">
        <v>33</v>
      </c>
      <c r="F4757">
        <v>6000</v>
      </c>
      <c r="G4757" t="s">
        <v>189</v>
      </c>
    </row>
    <row r="4758" spans="1:8">
      <c r="A4758" t="s">
        <v>4952</v>
      </c>
      <c r="B4758" t="s">
        <v>89</v>
      </c>
      <c r="C4758" s="2">
        <v>45880</v>
      </c>
      <c r="D4758" s="3">
        <v>0.65063657407407405</v>
      </c>
      <c r="E4758" t="s">
        <v>33</v>
      </c>
      <c r="F4758">
        <v>6000</v>
      </c>
      <c r="G4758" t="s">
        <v>189</v>
      </c>
    </row>
    <row r="4759" spans="1:8">
      <c r="A4759" t="s">
        <v>4953</v>
      </c>
      <c r="B4759" t="s">
        <v>91</v>
      </c>
      <c r="C4759" s="2">
        <v>45673</v>
      </c>
      <c r="D4759" s="3">
        <v>0.95258101851851851</v>
      </c>
      <c r="E4759" t="s">
        <v>33</v>
      </c>
      <c r="F4759">
        <v>1500</v>
      </c>
      <c r="G4759" t="s">
        <v>189</v>
      </c>
    </row>
    <row r="4760" spans="1:8">
      <c r="A4760" t="s">
        <v>4954</v>
      </c>
      <c r="B4760" t="s">
        <v>100</v>
      </c>
      <c r="C4760" s="2">
        <v>46076</v>
      </c>
      <c r="D4760" s="3">
        <v>0.52052083333333332</v>
      </c>
      <c r="E4760" t="s">
        <v>194</v>
      </c>
      <c r="F4760">
        <v>0</v>
      </c>
      <c r="G4760" t="s">
        <v>189</v>
      </c>
    </row>
    <row r="4761" spans="1:8">
      <c r="A4761" t="s">
        <v>4955</v>
      </c>
      <c r="B4761" t="s">
        <v>136</v>
      </c>
      <c r="C4761" s="2">
        <v>45880</v>
      </c>
      <c r="D4761" s="3">
        <v>0.76634259259259263</v>
      </c>
      <c r="E4761" t="s">
        <v>33</v>
      </c>
      <c r="F4761">
        <v>2500</v>
      </c>
      <c r="G4761" t="s">
        <v>189</v>
      </c>
    </row>
    <row r="4762" spans="1:8">
      <c r="A4762" t="s">
        <v>4956</v>
      </c>
      <c r="B4762" t="s">
        <v>125</v>
      </c>
      <c r="C4762" s="2">
        <v>45788</v>
      </c>
      <c r="D4762" s="3">
        <v>0.6178703703703704</v>
      </c>
      <c r="E4762" t="s">
        <v>33</v>
      </c>
      <c r="F4762">
        <v>6000</v>
      </c>
      <c r="G4762" t="s">
        <v>214</v>
      </c>
      <c r="H4762" t="s">
        <v>1215</v>
      </c>
    </row>
    <row r="4763" spans="1:8">
      <c r="A4763" t="s">
        <v>4957</v>
      </c>
      <c r="B4763" t="s">
        <v>106</v>
      </c>
      <c r="C4763" s="2">
        <v>46163</v>
      </c>
      <c r="D4763" s="3">
        <v>0.79814814814814816</v>
      </c>
      <c r="E4763" t="s">
        <v>33</v>
      </c>
      <c r="F4763">
        <v>1500</v>
      </c>
      <c r="G4763" t="s">
        <v>189</v>
      </c>
    </row>
    <row r="4764" spans="1:8">
      <c r="A4764" t="s">
        <v>4958</v>
      </c>
      <c r="B4764" t="s">
        <v>122</v>
      </c>
      <c r="C4764" s="2">
        <v>45865</v>
      </c>
      <c r="D4764" s="3">
        <v>0.50343749999999998</v>
      </c>
      <c r="E4764" t="s">
        <v>33</v>
      </c>
      <c r="F4764">
        <v>6000</v>
      </c>
      <c r="G4764" t="s">
        <v>189</v>
      </c>
    </row>
    <row r="4765" spans="1:8">
      <c r="A4765" t="s">
        <v>4959</v>
      </c>
      <c r="B4765" t="s">
        <v>177</v>
      </c>
      <c r="C4765" s="2">
        <v>45849</v>
      </c>
      <c r="D4765" s="3">
        <v>0.6812731481481481</v>
      </c>
      <c r="E4765" t="s">
        <v>261</v>
      </c>
      <c r="F4765">
        <v>5000</v>
      </c>
      <c r="G4765" t="s">
        <v>189</v>
      </c>
    </row>
    <row r="4766" spans="1:8">
      <c r="A4766" t="s">
        <v>4960</v>
      </c>
      <c r="B4766" t="s">
        <v>110</v>
      </c>
      <c r="C4766" s="2">
        <v>46197</v>
      </c>
      <c r="D4766" s="3">
        <v>0.35428240740740741</v>
      </c>
      <c r="E4766" t="s">
        <v>33</v>
      </c>
      <c r="F4766">
        <v>2500</v>
      </c>
      <c r="G4766" t="s">
        <v>189</v>
      </c>
    </row>
    <row r="4767" spans="1:8">
      <c r="A4767" t="s">
        <v>4961</v>
      </c>
      <c r="B4767" t="s">
        <v>141</v>
      </c>
      <c r="C4767" s="2">
        <v>46103</v>
      </c>
      <c r="D4767" s="3">
        <v>0.55885416666666665</v>
      </c>
      <c r="E4767" t="s">
        <v>33</v>
      </c>
      <c r="F4767">
        <v>1500</v>
      </c>
      <c r="G4767" t="s">
        <v>189</v>
      </c>
    </row>
    <row r="4768" spans="1:8">
      <c r="A4768" t="s">
        <v>4962</v>
      </c>
      <c r="B4768" t="s">
        <v>144</v>
      </c>
      <c r="C4768" s="2">
        <v>45964</v>
      </c>
      <c r="D4768" s="3">
        <v>0.53115740740740736</v>
      </c>
      <c r="E4768" t="s">
        <v>33</v>
      </c>
      <c r="F4768">
        <v>1000</v>
      </c>
      <c r="G4768" t="s">
        <v>189</v>
      </c>
    </row>
    <row r="4769" spans="1:7">
      <c r="A4769" t="s">
        <v>4963</v>
      </c>
      <c r="B4769" t="s">
        <v>95</v>
      </c>
      <c r="C4769" s="2">
        <v>45714</v>
      </c>
      <c r="D4769" s="3">
        <v>0.72237268518518516</v>
      </c>
      <c r="E4769" t="s">
        <v>33</v>
      </c>
      <c r="F4769">
        <v>2000</v>
      </c>
      <c r="G4769" t="s">
        <v>189</v>
      </c>
    </row>
    <row r="4770" spans="1:7">
      <c r="A4770" t="s">
        <v>4964</v>
      </c>
      <c r="B4770" t="s">
        <v>130</v>
      </c>
      <c r="C4770" s="2">
        <v>46026</v>
      </c>
      <c r="D4770" s="3">
        <v>0.71276620370370369</v>
      </c>
      <c r="E4770" t="s">
        <v>194</v>
      </c>
      <c r="F4770">
        <v>0</v>
      </c>
      <c r="G4770" t="s">
        <v>189</v>
      </c>
    </row>
    <row r="4771" spans="1:7">
      <c r="A4771" t="s">
        <v>4965</v>
      </c>
      <c r="B4771" t="s">
        <v>131</v>
      </c>
      <c r="C4771" s="2">
        <v>45789</v>
      </c>
      <c r="D4771" s="3">
        <v>0.27849537037037042</v>
      </c>
      <c r="E4771" t="s">
        <v>33</v>
      </c>
      <c r="F4771">
        <v>2500</v>
      </c>
      <c r="G4771" t="s">
        <v>189</v>
      </c>
    </row>
    <row r="4772" spans="1:7">
      <c r="A4772" t="s">
        <v>4966</v>
      </c>
      <c r="B4772" t="s">
        <v>87</v>
      </c>
      <c r="C4772" s="2">
        <v>45921</v>
      </c>
      <c r="D4772" s="3">
        <v>0.8029398148148148</v>
      </c>
      <c r="E4772" t="s">
        <v>33</v>
      </c>
      <c r="F4772">
        <v>1000</v>
      </c>
      <c r="G4772" t="s">
        <v>189</v>
      </c>
    </row>
    <row r="4773" spans="1:7">
      <c r="A4773" t="s">
        <v>4967</v>
      </c>
      <c r="B4773" t="s">
        <v>130</v>
      </c>
      <c r="C4773" s="2">
        <v>45741</v>
      </c>
      <c r="D4773" s="3">
        <v>0.42942129629629627</v>
      </c>
      <c r="E4773" t="s">
        <v>33</v>
      </c>
      <c r="F4773">
        <v>8000</v>
      </c>
      <c r="G4773" t="s">
        <v>189</v>
      </c>
    </row>
    <row r="4774" spans="1:7">
      <c r="A4774" t="s">
        <v>4968</v>
      </c>
      <c r="B4774" t="s">
        <v>120</v>
      </c>
      <c r="C4774" s="2">
        <v>46018</v>
      </c>
      <c r="D4774" s="3">
        <v>0.76339120370370372</v>
      </c>
      <c r="E4774" t="s">
        <v>211</v>
      </c>
      <c r="F4774">
        <v>0</v>
      </c>
      <c r="G4774" t="s">
        <v>189</v>
      </c>
    </row>
    <row r="4775" spans="1:7">
      <c r="A4775" t="s">
        <v>4969</v>
      </c>
      <c r="B4775" t="s">
        <v>157</v>
      </c>
      <c r="C4775" s="2">
        <v>46148</v>
      </c>
      <c r="D4775" s="3">
        <v>0.25535879629629632</v>
      </c>
      <c r="E4775" t="s">
        <v>194</v>
      </c>
      <c r="F4775">
        <v>0</v>
      </c>
      <c r="G4775" t="s">
        <v>189</v>
      </c>
    </row>
    <row r="4776" spans="1:7">
      <c r="A4776" t="s">
        <v>4970</v>
      </c>
      <c r="B4776" t="s">
        <v>112</v>
      </c>
      <c r="C4776" s="2">
        <v>45941</v>
      </c>
      <c r="D4776" s="3">
        <v>0.83296296296296302</v>
      </c>
      <c r="E4776" t="s">
        <v>33</v>
      </c>
      <c r="F4776">
        <v>4000</v>
      </c>
      <c r="G4776" t="s">
        <v>189</v>
      </c>
    </row>
    <row r="4777" spans="1:7">
      <c r="A4777" t="s">
        <v>4971</v>
      </c>
      <c r="B4777" t="s">
        <v>140</v>
      </c>
      <c r="C4777" s="2">
        <v>45687</v>
      </c>
      <c r="D4777" s="3">
        <v>0.28335648148148151</v>
      </c>
      <c r="E4777" t="s">
        <v>194</v>
      </c>
      <c r="F4777">
        <v>0</v>
      </c>
      <c r="G4777" t="s">
        <v>189</v>
      </c>
    </row>
    <row r="4778" spans="1:7">
      <c r="A4778" t="s">
        <v>4972</v>
      </c>
      <c r="B4778" t="s">
        <v>119</v>
      </c>
      <c r="C4778" s="2">
        <v>45889</v>
      </c>
      <c r="D4778" s="3">
        <v>0.48516203703703698</v>
      </c>
      <c r="E4778" t="s">
        <v>33</v>
      </c>
      <c r="F4778">
        <v>6000</v>
      </c>
      <c r="G4778" t="s">
        <v>189</v>
      </c>
    </row>
    <row r="4779" spans="1:7">
      <c r="A4779" t="s">
        <v>4973</v>
      </c>
      <c r="B4779" t="s">
        <v>151</v>
      </c>
      <c r="C4779" s="2">
        <v>46081</v>
      </c>
      <c r="D4779" s="3">
        <v>0.74065972222222221</v>
      </c>
      <c r="E4779" t="s">
        <v>33</v>
      </c>
      <c r="F4779">
        <v>1000</v>
      </c>
      <c r="G4779" t="s">
        <v>189</v>
      </c>
    </row>
    <row r="4780" spans="1:7">
      <c r="A4780" t="s">
        <v>4974</v>
      </c>
      <c r="B4780" t="s">
        <v>141</v>
      </c>
      <c r="C4780" s="2">
        <v>46182</v>
      </c>
      <c r="D4780" s="3">
        <v>0.61526620370370366</v>
      </c>
      <c r="E4780" t="s">
        <v>194</v>
      </c>
      <c r="F4780">
        <v>0</v>
      </c>
      <c r="G4780" t="s">
        <v>189</v>
      </c>
    </row>
    <row r="4781" spans="1:7">
      <c r="A4781" t="s">
        <v>4975</v>
      </c>
      <c r="B4781" t="s">
        <v>127</v>
      </c>
      <c r="C4781" s="2">
        <v>45815</v>
      </c>
      <c r="D4781" s="3">
        <v>0.67792824074074076</v>
      </c>
      <c r="E4781" t="s">
        <v>33</v>
      </c>
      <c r="F4781">
        <v>2000</v>
      </c>
      <c r="G4781" t="s">
        <v>189</v>
      </c>
    </row>
    <row r="4782" spans="1:7">
      <c r="A4782" t="s">
        <v>4976</v>
      </c>
      <c r="B4782" t="s">
        <v>143</v>
      </c>
      <c r="C4782" s="2">
        <v>45953</v>
      </c>
      <c r="D4782" s="3">
        <v>0.71039351851851851</v>
      </c>
      <c r="E4782" t="s">
        <v>33</v>
      </c>
      <c r="F4782">
        <v>1000</v>
      </c>
      <c r="G4782" t="s">
        <v>189</v>
      </c>
    </row>
    <row r="4783" spans="1:7">
      <c r="A4783" t="s">
        <v>4977</v>
      </c>
      <c r="B4783" t="s">
        <v>103</v>
      </c>
      <c r="C4783" s="2">
        <v>45892</v>
      </c>
      <c r="D4783" s="3">
        <v>0.84740740740740739</v>
      </c>
      <c r="E4783" t="s">
        <v>33</v>
      </c>
      <c r="F4783">
        <v>5000</v>
      </c>
      <c r="G4783" t="s">
        <v>189</v>
      </c>
    </row>
    <row r="4784" spans="1:7">
      <c r="A4784" t="s">
        <v>4978</v>
      </c>
      <c r="B4784" t="s">
        <v>138</v>
      </c>
      <c r="C4784" s="2">
        <v>45869</v>
      </c>
      <c r="D4784" s="3">
        <v>0.76372685185185185</v>
      </c>
      <c r="E4784" t="s">
        <v>211</v>
      </c>
      <c r="F4784">
        <v>0</v>
      </c>
      <c r="G4784" t="s">
        <v>189</v>
      </c>
    </row>
    <row r="4785" spans="1:8">
      <c r="A4785" t="s">
        <v>4979</v>
      </c>
      <c r="B4785" t="s">
        <v>148</v>
      </c>
      <c r="C4785" s="2">
        <v>45881</v>
      </c>
      <c r="D4785" s="3">
        <v>0.81630787037037034</v>
      </c>
      <c r="E4785" t="s">
        <v>33</v>
      </c>
      <c r="F4785">
        <v>5000</v>
      </c>
      <c r="G4785" t="s">
        <v>189</v>
      </c>
    </row>
    <row r="4786" spans="1:8">
      <c r="A4786" t="s">
        <v>4980</v>
      </c>
      <c r="B4786" t="s">
        <v>144</v>
      </c>
      <c r="C4786" s="2">
        <v>45919</v>
      </c>
      <c r="D4786" s="3">
        <v>8.564814814814815E-4</v>
      </c>
      <c r="E4786" t="s">
        <v>33</v>
      </c>
      <c r="F4786">
        <v>4000</v>
      </c>
      <c r="G4786" t="s">
        <v>189</v>
      </c>
    </row>
    <row r="4787" spans="1:8">
      <c r="A4787" t="s">
        <v>4981</v>
      </c>
      <c r="B4787" t="s">
        <v>178</v>
      </c>
      <c r="C4787" s="2">
        <v>46019</v>
      </c>
      <c r="D4787" s="3">
        <v>0.58383101851851849</v>
      </c>
      <c r="E4787" t="s">
        <v>261</v>
      </c>
      <c r="F4787">
        <v>10000</v>
      </c>
      <c r="G4787" t="s">
        <v>214</v>
      </c>
      <c r="H4787" t="s">
        <v>1215</v>
      </c>
    </row>
    <row r="4788" spans="1:8">
      <c r="A4788" t="s">
        <v>4982</v>
      </c>
      <c r="B4788" t="s">
        <v>100</v>
      </c>
      <c r="C4788" s="2">
        <v>45816</v>
      </c>
      <c r="D4788" s="3">
        <v>0.29988425925925932</v>
      </c>
      <c r="E4788" t="s">
        <v>33</v>
      </c>
      <c r="F4788">
        <v>6000</v>
      </c>
      <c r="G4788" t="s">
        <v>189</v>
      </c>
    </row>
    <row r="4789" spans="1:8">
      <c r="A4789" t="s">
        <v>4983</v>
      </c>
      <c r="B4789" t="s">
        <v>155</v>
      </c>
      <c r="C4789" s="2">
        <v>45875</v>
      </c>
      <c r="D4789" s="3">
        <v>0.85585648148148152</v>
      </c>
      <c r="E4789" t="s">
        <v>211</v>
      </c>
      <c r="F4789">
        <v>0</v>
      </c>
      <c r="G4789" t="s">
        <v>189</v>
      </c>
    </row>
    <row r="4790" spans="1:8">
      <c r="A4790" t="s">
        <v>4984</v>
      </c>
      <c r="B4790" t="s">
        <v>142</v>
      </c>
      <c r="C4790" s="2">
        <v>45925</v>
      </c>
      <c r="D4790" s="3">
        <v>0.79753472222222221</v>
      </c>
      <c r="E4790" t="s">
        <v>33</v>
      </c>
      <c r="F4790">
        <v>2000</v>
      </c>
      <c r="G4790" t="s">
        <v>189</v>
      </c>
    </row>
    <row r="4791" spans="1:8">
      <c r="A4791" t="s">
        <v>4985</v>
      </c>
      <c r="B4791" t="s">
        <v>106</v>
      </c>
      <c r="C4791" s="2">
        <v>45669</v>
      </c>
      <c r="D4791" s="3">
        <v>0.90751157407407412</v>
      </c>
      <c r="E4791" t="s">
        <v>33</v>
      </c>
      <c r="F4791">
        <v>8000</v>
      </c>
      <c r="G4791" t="s">
        <v>214</v>
      </c>
      <c r="H4791" t="s">
        <v>1094</v>
      </c>
    </row>
    <row r="4792" spans="1:8">
      <c r="A4792" t="s">
        <v>4986</v>
      </c>
      <c r="B4792" t="s">
        <v>153</v>
      </c>
      <c r="C4792" s="2">
        <v>45828</v>
      </c>
      <c r="D4792" s="3">
        <v>0.7520486111111111</v>
      </c>
      <c r="E4792" t="s">
        <v>33</v>
      </c>
      <c r="F4792">
        <v>10000</v>
      </c>
      <c r="G4792" t="s">
        <v>214</v>
      </c>
      <c r="H4792" t="s">
        <v>1103</v>
      </c>
    </row>
    <row r="4793" spans="1:8">
      <c r="A4793" t="s">
        <v>4987</v>
      </c>
      <c r="B4793" t="s">
        <v>115</v>
      </c>
      <c r="C4793" s="2">
        <v>46018</v>
      </c>
      <c r="D4793" s="3">
        <v>0.96262731481481478</v>
      </c>
      <c r="E4793" t="s">
        <v>33</v>
      </c>
      <c r="F4793">
        <v>10000</v>
      </c>
      <c r="G4793" t="s">
        <v>189</v>
      </c>
    </row>
    <row r="4794" spans="1:8">
      <c r="A4794" t="s">
        <v>4988</v>
      </c>
      <c r="B4794" t="s">
        <v>107</v>
      </c>
      <c r="C4794" s="2">
        <v>46006</v>
      </c>
      <c r="D4794" s="3">
        <v>0.6988078703703704</v>
      </c>
      <c r="E4794" t="s">
        <v>33</v>
      </c>
      <c r="F4794">
        <v>6000</v>
      </c>
      <c r="G4794" t="s">
        <v>189</v>
      </c>
    </row>
    <row r="4795" spans="1:8">
      <c r="A4795" t="s">
        <v>4989</v>
      </c>
      <c r="B4795" t="s">
        <v>147</v>
      </c>
      <c r="C4795" s="2">
        <v>45974</v>
      </c>
      <c r="D4795" s="3">
        <v>0.99406249999999996</v>
      </c>
      <c r="E4795" t="s">
        <v>33</v>
      </c>
      <c r="F4795">
        <v>1500</v>
      </c>
      <c r="G4795" t="s">
        <v>214</v>
      </c>
      <c r="H4795" t="s">
        <v>1215</v>
      </c>
    </row>
    <row r="4796" spans="1:8">
      <c r="A4796" t="s">
        <v>4990</v>
      </c>
      <c r="B4796" t="s">
        <v>93</v>
      </c>
      <c r="C4796" s="2">
        <v>45687</v>
      </c>
      <c r="D4796" s="3">
        <v>0.86614583333333328</v>
      </c>
      <c r="E4796" t="s">
        <v>33</v>
      </c>
      <c r="F4796">
        <v>10000</v>
      </c>
      <c r="G4796" t="s">
        <v>189</v>
      </c>
    </row>
    <row r="4797" spans="1:8">
      <c r="A4797" t="s">
        <v>4991</v>
      </c>
      <c r="B4797" t="s">
        <v>177</v>
      </c>
      <c r="C4797" s="2">
        <v>45677</v>
      </c>
      <c r="D4797" s="3">
        <v>0.49011574074074082</v>
      </c>
      <c r="E4797" t="s">
        <v>211</v>
      </c>
      <c r="F4797">
        <v>0</v>
      </c>
      <c r="G4797" t="s">
        <v>189</v>
      </c>
    </row>
    <row r="4798" spans="1:8">
      <c r="A4798" t="s">
        <v>4992</v>
      </c>
      <c r="B4798" t="s">
        <v>113</v>
      </c>
      <c r="C4798" s="2">
        <v>46199</v>
      </c>
      <c r="D4798" s="3">
        <v>0.28085648148148151</v>
      </c>
      <c r="E4798" t="s">
        <v>194</v>
      </c>
      <c r="F4798">
        <v>0</v>
      </c>
      <c r="G4798" t="s">
        <v>189</v>
      </c>
    </row>
    <row r="4799" spans="1:8">
      <c r="A4799" t="s">
        <v>4993</v>
      </c>
      <c r="B4799" t="s">
        <v>127</v>
      </c>
      <c r="C4799" s="2">
        <v>46039</v>
      </c>
      <c r="D4799" s="3">
        <v>0.71956018518518516</v>
      </c>
      <c r="E4799" t="s">
        <v>33</v>
      </c>
      <c r="F4799">
        <v>2000</v>
      </c>
      <c r="G4799" t="s">
        <v>189</v>
      </c>
    </row>
    <row r="4800" spans="1:8">
      <c r="A4800" t="s">
        <v>4994</v>
      </c>
      <c r="B4800" t="s">
        <v>177</v>
      </c>
      <c r="C4800" s="2">
        <v>45860</v>
      </c>
      <c r="D4800" s="3">
        <v>0.88458333333333339</v>
      </c>
      <c r="E4800" t="s">
        <v>194</v>
      </c>
      <c r="F4800">
        <v>0</v>
      </c>
      <c r="G4800" t="s">
        <v>189</v>
      </c>
    </row>
    <row r="4801" spans="1:8">
      <c r="A4801" t="s">
        <v>4995</v>
      </c>
      <c r="B4801" t="s">
        <v>169</v>
      </c>
      <c r="C4801" s="2">
        <v>46061</v>
      </c>
      <c r="D4801" s="3">
        <v>0.52165509259259257</v>
      </c>
      <c r="E4801" t="s">
        <v>33</v>
      </c>
      <c r="F4801">
        <v>5000</v>
      </c>
      <c r="G4801" t="s">
        <v>189</v>
      </c>
    </row>
    <row r="4802" spans="1:8">
      <c r="A4802" t="s">
        <v>4996</v>
      </c>
      <c r="B4802" t="s">
        <v>144</v>
      </c>
      <c r="C4802" s="2">
        <v>46145</v>
      </c>
      <c r="D4802" s="3">
        <v>0.65015046296296297</v>
      </c>
      <c r="E4802" t="s">
        <v>33</v>
      </c>
      <c r="F4802">
        <v>6000</v>
      </c>
      <c r="G4802" t="s">
        <v>189</v>
      </c>
    </row>
    <row r="4803" spans="1:8">
      <c r="A4803" t="s">
        <v>4997</v>
      </c>
      <c r="B4803" t="s">
        <v>107</v>
      </c>
      <c r="C4803" s="2">
        <v>45974</v>
      </c>
      <c r="D4803" s="3">
        <v>0.26155092592592588</v>
      </c>
      <c r="E4803" t="s">
        <v>33</v>
      </c>
      <c r="F4803">
        <v>3000</v>
      </c>
      <c r="G4803" t="s">
        <v>189</v>
      </c>
    </row>
    <row r="4804" spans="1:8">
      <c r="A4804" t="s">
        <v>4998</v>
      </c>
      <c r="B4804" t="s">
        <v>152</v>
      </c>
      <c r="C4804" s="2">
        <v>45682</v>
      </c>
      <c r="D4804" s="3">
        <v>0.9455324074074074</v>
      </c>
      <c r="E4804" t="s">
        <v>194</v>
      </c>
      <c r="F4804">
        <v>0</v>
      </c>
      <c r="G4804" t="s">
        <v>189</v>
      </c>
    </row>
    <row r="4805" spans="1:8">
      <c r="A4805" t="s">
        <v>4999</v>
      </c>
      <c r="B4805" t="s">
        <v>143</v>
      </c>
      <c r="C4805" s="2">
        <v>45791</v>
      </c>
      <c r="D4805" s="3">
        <v>0.36016203703703698</v>
      </c>
      <c r="E4805" t="s">
        <v>33</v>
      </c>
      <c r="F4805">
        <v>5000</v>
      </c>
      <c r="G4805" t="s">
        <v>189</v>
      </c>
    </row>
    <row r="4806" spans="1:8">
      <c r="A4806" t="s">
        <v>5000</v>
      </c>
      <c r="B4806" t="s">
        <v>92</v>
      </c>
      <c r="C4806" s="2">
        <v>46030</v>
      </c>
      <c r="D4806" s="3">
        <v>0.83479166666666671</v>
      </c>
      <c r="E4806" t="s">
        <v>33</v>
      </c>
      <c r="F4806">
        <v>2000</v>
      </c>
      <c r="G4806" t="s">
        <v>189</v>
      </c>
    </row>
    <row r="4807" spans="1:8">
      <c r="A4807" t="s">
        <v>5001</v>
      </c>
      <c r="B4807" t="s">
        <v>123</v>
      </c>
      <c r="C4807" s="2">
        <v>45973</v>
      </c>
      <c r="D4807" s="3">
        <v>0.66688657407407403</v>
      </c>
      <c r="E4807" t="s">
        <v>33</v>
      </c>
      <c r="F4807">
        <v>2000</v>
      </c>
      <c r="G4807" t="s">
        <v>189</v>
      </c>
    </row>
    <row r="4808" spans="1:8">
      <c r="A4808" t="s">
        <v>5002</v>
      </c>
      <c r="B4808" t="s">
        <v>113</v>
      </c>
      <c r="C4808" s="2">
        <v>46169</v>
      </c>
      <c r="D4808" s="3">
        <v>0.74171296296296296</v>
      </c>
      <c r="E4808" t="s">
        <v>33</v>
      </c>
      <c r="F4808">
        <v>8000</v>
      </c>
      <c r="G4808" t="s">
        <v>189</v>
      </c>
    </row>
    <row r="4809" spans="1:8">
      <c r="A4809" t="s">
        <v>5003</v>
      </c>
      <c r="B4809" t="s">
        <v>89</v>
      </c>
      <c r="C4809" s="2">
        <v>45660</v>
      </c>
      <c r="D4809" s="3">
        <v>0.85653935185185182</v>
      </c>
      <c r="E4809" t="s">
        <v>33</v>
      </c>
      <c r="F4809">
        <v>4000</v>
      </c>
      <c r="G4809" t="s">
        <v>189</v>
      </c>
    </row>
    <row r="4810" spans="1:8">
      <c r="A4810" t="s">
        <v>5004</v>
      </c>
      <c r="B4810" t="s">
        <v>113</v>
      </c>
      <c r="C4810" s="2">
        <v>46129</v>
      </c>
      <c r="D4810" s="3">
        <v>0.75091435185185185</v>
      </c>
      <c r="E4810" t="s">
        <v>194</v>
      </c>
      <c r="F4810">
        <v>0</v>
      </c>
      <c r="G4810" t="s">
        <v>214</v>
      </c>
      <c r="H4810" t="s">
        <v>1080</v>
      </c>
    </row>
    <row r="4811" spans="1:8">
      <c r="A4811" t="s">
        <v>5005</v>
      </c>
      <c r="B4811" t="s">
        <v>154</v>
      </c>
      <c r="C4811" s="2">
        <v>45749</v>
      </c>
      <c r="D4811" s="3">
        <v>0.53993055555555558</v>
      </c>
      <c r="E4811" t="s">
        <v>33</v>
      </c>
      <c r="F4811">
        <v>10000</v>
      </c>
      <c r="G4811" t="s">
        <v>189</v>
      </c>
    </row>
    <row r="4812" spans="1:8">
      <c r="A4812" t="s">
        <v>5006</v>
      </c>
      <c r="B4812" t="s">
        <v>129</v>
      </c>
      <c r="C4812" s="2">
        <v>46123</v>
      </c>
      <c r="D4812" s="3">
        <v>0.7336111111111111</v>
      </c>
      <c r="E4812" t="s">
        <v>33</v>
      </c>
      <c r="F4812">
        <v>2000</v>
      </c>
      <c r="G4812" t="s">
        <v>189</v>
      </c>
    </row>
    <row r="4813" spans="1:8">
      <c r="A4813" t="s">
        <v>5007</v>
      </c>
      <c r="B4813" t="s">
        <v>103</v>
      </c>
      <c r="C4813" s="2">
        <v>45695</v>
      </c>
      <c r="D4813" s="3">
        <v>0.72577546296296291</v>
      </c>
      <c r="E4813" t="s">
        <v>33</v>
      </c>
      <c r="F4813">
        <v>1500</v>
      </c>
      <c r="G4813" t="s">
        <v>189</v>
      </c>
    </row>
    <row r="4814" spans="1:8">
      <c r="A4814" t="s">
        <v>5008</v>
      </c>
      <c r="B4814" t="s">
        <v>139</v>
      </c>
      <c r="C4814" s="2">
        <v>45843</v>
      </c>
      <c r="D4814" s="3">
        <v>0.59355324074074078</v>
      </c>
      <c r="E4814" t="s">
        <v>33</v>
      </c>
      <c r="F4814">
        <v>3000</v>
      </c>
      <c r="G4814" t="s">
        <v>189</v>
      </c>
    </row>
    <row r="4815" spans="1:8">
      <c r="A4815" t="s">
        <v>5009</v>
      </c>
      <c r="B4815" t="s">
        <v>130</v>
      </c>
      <c r="C4815" s="2">
        <v>46107</v>
      </c>
      <c r="D4815" s="3">
        <v>0.99811342592592589</v>
      </c>
      <c r="E4815" t="s">
        <v>211</v>
      </c>
      <c r="F4815">
        <v>0</v>
      </c>
      <c r="G4815" t="s">
        <v>189</v>
      </c>
    </row>
    <row r="4816" spans="1:8">
      <c r="A4816" t="s">
        <v>5010</v>
      </c>
      <c r="B4816" t="s">
        <v>141</v>
      </c>
      <c r="C4816" s="2">
        <v>45764</v>
      </c>
      <c r="D4816" s="3">
        <v>0.78380787037037036</v>
      </c>
      <c r="E4816" t="s">
        <v>33</v>
      </c>
      <c r="F4816">
        <v>10000</v>
      </c>
      <c r="G4816" t="s">
        <v>189</v>
      </c>
    </row>
    <row r="4817" spans="1:7">
      <c r="A4817" t="s">
        <v>5011</v>
      </c>
      <c r="B4817" t="s">
        <v>106</v>
      </c>
      <c r="C4817" s="2">
        <v>45818</v>
      </c>
      <c r="D4817" s="3">
        <v>0.81353009259259257</v>
      </c>
      <c r="E4817" t="s">
        <v>33</v>
      </c>
      <c r="F4817">
        <v>1000</v>
      </c>
      <c r="G4817" t="s">
        <v>189</v>
      </c>
    </row>
    <row r="4818" spans="1:7">
      <c r="A4818" t="s">
        <v>5012</v>
      </c>
      <c r="B4818" t="s">
        <v>120</v>
      </c>
      <c r="C4818" s="2">
        <v>45756</v>
      </c>
      <c r="D4818" s="3">
        <v>0.81230324074074078</v>
      </c>
      <c r="E4818" t="s">
        <v>33</v>
      </c>
      <c r="F4818">
        <v>10000</v>
      </c>
      <c r="G4818" t="s">
        <v>189</v>
      </c>
    </row>
    <row r="4819" spans="1:7">
      <c r="A4819" t="s">
        <v>5013</v>
      </c>
      <c r="B4819" t="s">
        <v>174</v>
      </c>
      <c r="C4819" s="2">
        <v>46081</v>
      </c>
      <c r="D4819" s="3">
        <v>2.600694444444444E-2</v>
      </c>
      <c r="E4819" t="s">
        <v>33</v>
      </c>
      <c r="F4819">
        <v>4000</v>
      </c>
      <c r="G4819" t="s">
        <v>189</v>
      </c>
    </row>
    <row r="4820" spans="1:7">
      <c r="A4820" t="s">
        <v>5014</v>
      </c>
      <c r="B4820" t="s">
        <v>169</v>
      </c>
      <c r="C4820" s="2">
        <v>46088</v>
      </c>
      <c r="D4820" s="3">
        <v>0.79373842592592592</v>
      </c>
      <c r="E4820" t="s">
        <v>194</v>
      </c>
      <c r="F4820">
        <v>0</v>
      </c>
      <c r="G4820" t="s">
        <v>189</v>
      </c>
    </row>
    <row r="4821" spans="1:7">
      <c r="A4821" t="s">
        <v>5015</v>
      </c>
      <c r="B4821" t="s">
        <v>158</v>
      </c>
      <c r="C4821" s="2">
        <v>46143</v>
      </c>
      <c r="D4821" s="3">
        <v>0.3489814814814815</v>
      </c>
      <c r="E4821" t="s">
        <v>33</v>
      </c>
      <c r="F4821">
        <v>5000</v>
      </c>
      <c r="G4821" t="s">
        <v>189</v>
      </c>
    </row>
    <row r="4822" spans="1:7">
      <c r="A4822" t="s">
        <v>5016</v>
      </c>
      <c r="B4822" t="s">
        <v>156</v>
      </c>
      <c r="C4822" s="2">
        <v>45958</v>
      </c>
      <c r="D4822" s="3">
        <v>0.82289351851851855</v>
      </c>
      <c r="E4822" t="s">
        <v>33</v>
      </c>
      <c r="F4822">
        <v>4000</v>
      </c>
      <c r="G4822" t="s">
        <v>189</v>
      </c>
    </row>
    <row r="4823" spans="1:7">
      <c r="A4823" t="s">
        <v>5017</v>
      </c>
      <c r="B4823" t="s">
        <v>144</v>
      </c>
      <c r="C4823" s="2">
        <v>45710</v>
      </c>
      <c r="D4823" s="3">
        <v>0.34177083333333341</v>
      </c>
      <c r="E4823" t="s">
        <v>33</v>
      </c>
      <c r="F4823">
        <v>5000</v>
      </c>
      <c r="G4823" t="s">
        <v>189</v>
      </c>
    </row>
    <row r="4824" spans="1:7">
      <c r="A4824" t="s">
        <v>5018</v>
      </c>
      <c r="B4824" t="s">
        <v>178</v>
      </c>
      <c r="C4824" s="2">
        <v>46017</v>
      </c>
      <c r="D4824" s="3">
        <v>0.74438657407407405</v>
      </c>
      <c r="E4824" t="s">
        <v>194</v>
      </c>
      <c r="F4824">
        <v>0</v>
      </c>
      <c r="G4824" t="s">
        <v>189</v>
      </c>
    </row>
    <row r="4825" spans="1:7">
      <c r="A4825" t="s">
        <v>5019</v>
      </c>
      <c r="B4825" t="s">
        <v>147</v>
      </c>
      <c r="C4825" s="2">
        <v>46113</v>
      </c>
      <c r="D4825" s="3">
        <v>0.7252777777777778</v>
      </c>
      <c r="E4825" t="s">
        <v>33</v>
      </c>
      <c r="F4825">
        <v>8000</v>
      </c>
      <c r="G4825" t="s">
        <v>189</v>
      </c>
    </row>
    <row r="4826" spans="1:7">
      <c r="A4826" t="s">
        <v>5020</v>
      </c>
      <c r="B4826" t="s">
        <v>137</v>
      </c>
      <c r="C4826" s="2">
        <v>45738</v>
      </c>
      <c r="D4826" s="3">
        <v>0.53726851851851853</v>
      </c>
      <c r="E4826" t="s">
        <v>194</v>
      </c>
      <c r="F4826">
        <v>0</v>
      </c>
      <c r="G4826" t="s">
        <v>189</v>
      </c>
    </row>
    <row r="4827" spans="1:7">
      <c r="A4827" t="s">
        <v>5021</v>
      </c>
      <c r="B4827" t="s">
        <v>137</v>
      </c>
      <c r="C4827" s="2">
        <v>45916</v>
      </c>
      <c r="D4827" s="3">
        <v>0.86182870370370368</v>
      </c>
      <c r="E4827" t="s">
        <v>33</v>
      </c>
      <c r="F4827">
        <v>1500</v>
      </c>
      <c r="G4827" t="s">
        <v>189</v>
      </c>
    </row>
    <row r="4828" spans="1:7">
      <c r="A4828" t="s">
        <v>5022</v>
      </c>
      <c r="B4828" t="s">
        <v>180</v>
      </c>
      <c r="C4828" s="2">
        <v>46031</v>
      </c>
      <c r="D4828" s="3">
        <v>0.39664351851851848</v>
      </c>
      <c r="E4828" t="s">
        <v>33</v>
      </c>
      <c r="F4828">
        <v>500</v>
      </c>
      <c r="G4828" t="s">
        <v>189</v>
      </c>
    </row>
    <row r="4829" spans="1:7">
      <c r="A4829" t="s">
        <v>5023</v>
      </c>
      <c r="B4829" t="s">
        <v>115</v>
      </c>
      <c r="C4829" s="2">
        <v>46194</v>
      </c>
      <c r="D4829" s="3">
        <v>0.72287037037037039</v>
      </c>
      <c r="E4829" t="s">
        <v>33</v>
      </c>
      <c r="F4829">
        <v>8000</v>
      </c>
      <c r="G4829" t="s">
        <v>189</v>
      </c>
    </row>
    <row r="4830" spans="1:7">
      <c r="A4830" t="s">
        <v>5024</v>
      </c>
      <c r="B4830" t="s">
        <v>76</v>
      </c>
      <c r="C4830" s="2">
        <v>45900</v>
      </c>
      <c r="D4830" s="3">
        <v>0.66136574074074073</v>
      </c>
      <c r="E4830" t="s">
        <v>33</v>
      </c>
      <c r="F4830">
        <v>500</v>
      </c>
      <c r="G4830" t="s">
        <v>189</v>
      </c>
    </row>
    <row r="4831" spans="1:7">
      <c r="A4831" t="s">
        <v>5025</v>
      </c>
      <c r="B4831" t="s">
        <v>142</v>
      </c>
      <c r="C4831" s="2">
        <v>46195</v>
      </c>
      <c r="D4831" s="3">
        <v>1.0115740740740739E-2</v>
      </c>
      <c r="E4831" t="s">
        <v>33</v>
      </c>
      <c r="F4831">
        <v>6000</v>
      </c>
      <c r="G4831" t="s">
        <v>189</v>
      </c>
    </row>
    <row r="4832" spans="1:7">
      <c r="A4832" t="s">
        <v>5026</v>
      </c>
      <c r="B4832" t="s">
        <v>132</v>
      </c>
      <c r="C4832" s="2">
        <v>45851</v>
      </c>
      <c r="D4832" s="3">
        <v>0.35980324074074072</v>
      </c>
      <c r="E4832" t="s">
        <v>33</v>
      </c>
      <c r="F4832">
        <v>8000</v>
      </c>
      <c r="G4832" t="s">
        <v>189</v>
      </c>
    </row>
    <row r="4833" spans="1:8">
      <c r="A4833" t="s">
        <v>5027</v>
      </c>
      <c r="B4833" t="s">
        <v>175</v>
      </c>
      <c r="C4833" s="2">
        <v>46195</v>
      </c>
      <c r="D4833" s="3">
        <v>0.16547453703703699</v>
      </c>
      <c r="E4833" t="s">
        <v>194</v>
      </c>
      <c r="F4833">
        <v>0</v>
      </c>
      <c r="G4833" t="s">
        <v>189</v>
      </c>
    </row>
    <row r="4834" spans="1:8">
      <c r="A4834" t="s">
        <v>5028</v>
      </c>
      <c r="B4834" t="s">
        <v>109</v>
      </c>
      <c r="C4834" s="2">
        <v>46127</v>
      </c>
      <c r="D4834" s="3">
        <v>0.41106481481481483</v>
      </c>
      <c r="E4834" t="s">
        <v>33</v>
      </c>
      <c r="F4834">
        <v>3000</v>
      </c>
      <c r="G4834" t="s">
        <v>189</v>
      </c>
    </row>
    <row r="4835" spans="1:8">
      <c r="A4835" t="s">
        <v>5029</v>
      </c>
      <c r="B4835" t="s">
        <v>130</v>
      </c>
      <c r="C4835" s="2">
        <v>45881</v>
      </c>
      <c r="D4835" s="3">
        <v>0.36476851851851849</v>
      </c>
      <c r="E4835" t="s">
        <v>194</v>
      </c>
      <c r="F4835">
        <v>0</v>
      </c>
      <c r="G4835" t="s">
        <v>189</v>
      </c>
    </row>
    <row r="4836" spans="1:8">
      <c r="A4836" t="s">
        <v>5030</v>
      </c>
      <c r="B4836" t="s">
        <v>79</v>
      </c>
      <c r="C4836" s="2">
        <v>45802</v>
      </c>
      <c r="D4836" s="3">
        <v>0.60641203703703705</v>
      </c>
      <c r="E4836" t="s">
        <v>211</v>
      </c>
      <c r="F4836">
        <v>0</v>
      </c>
      <c r="G4836" t="s">
        <v>189</v>
      </c>
    </row>
    <row r="4837" spans="1:8">
      <c r="A4837" t="s">
        <v>5031</v>
      </c>
      <c r="B4837" t="s">
        <v>155</v>
      </c>
      <c r="C4837" s="2">
        <v>46100</v>
      </c>
      <c r="D4837" s="3">
        <v>0.41479166666666673</v>
      </c>
      <c r="E4837" t="s">
        <v>211</v>
      </c>
      <c r="F4837">
        <v>0</v>
      </c>
      <c r="G4837" t="s">
        <v>189</v>
      </c>
    </row>
    <row r="4838" spans="1:8">
      <c r="A4838" t="s">
        <v>5032</v>
      </c>
      <c r="B4838" t="s">
        <v>163</v>
      </c>
      <c r="C4838" s="2">
        <v>46095</v>
      </c>
      <c r="D4838" s="3">
        <v>0.45204861111111111</v>
      </c>
      <c r="E4838" t="s">
        <v>33</v>
      </c>
      <c r="F4838">
        <v>4000</v>
      </c>
      <c r="G4838" t="s">
        <v>189</v>
      </c>
    </row>
    <row r="4839" spans="1:8">
      <c r="A4839" t="s">
        <v>5033</v>
      </c>
      <c r="B4839" t="s">
        <v>112</v>
      </c>
      <c r="C4839" s="2">
        <v>45881</v>
      </c>
      <c r="D4839" s="3">
        <v>0.83954861111111112</v>
      </c>
      <c r="E4839" t="s">
        <v>33</v>
      </c>
      <c r="F4839">
        <v>8000</v>
      </c>
      <c r="G4839" t="s">
        <v>189</v>
      </c>
    </row>
    <row r="4840" spans="1:8">
      <c r="A4840" t="s">
        <v>5034</v>
      </c>
      <c r="B4840" t="s">
        <v>114</v>
      </c>
      <c r="C4840" s="2">
        <v>45772</v>
      </c>
      <c r="D4840" s="3">
        <v>0.5068287037037037</v>
      </c>
      <c r="E4840" t="s">
        <v>33</v>
      </c>
      <c r="F4840">
        <v>8000</v>
      </c>
      <c r="G4840" t="s">
        <v>189</v>
      </c>
    </row>
    <row r="4841" spans="1:8">
      <c r="A4841" t="s">
        <v>5035</v>
      </c>
      <c r="B4841" t="s">
        <v>84</v>
      </c>
      <c r="C4841" s="2">
        <v>45712</v>
      </c>
      <c r="D4841" s="3">
        <v>0.83415509259259257</v>
      </c>
      <c r="E4841" t="s">
        <v>33</v>
      </c>
      <c r="F4841">
        <v>4000</v>
      </c>
      <c r="G4841" t="s">
        <v>189</v>
      </c>
    </row>
    <row r="4842" spans="1:8">
      <c r="A4842" t="s">
        <v>5036</v>
      </c>
      <c r="B4842" t="s">
        <v>149</v>
      </c>
      <c r="C4842" s="2">
        <v>45770</v>
      </c>
      <c r="D4842" s="3">
        <v>0.77662037037037035</v>
      </c>
      <c r="E4842" t="s">
        <v>33</v>
      </c>
      <c r="F4842">
        <v>2500</v>
      </c>
      <c r="G4842" t="s">
        <v>214</v>
      </c>
      <c r="H4842" t="s">
        <v>42</v>
      </c>
    </row>
    <row r="4843" spans="1:8">
      <c r="A4843" t="s">
        <v>5037</v>
      </c>
      <c r="B4843" t="s">
        <v>156</v>
      </c>
      <c r="C4843" s="2">
        <v>46130</v>
      </c>
      <c r="D4843" s="3">
        <v>0.65312499999999996</v>
      </c>
      <c r="E4843" t="s">
        <v>33</v>
      </c>
      <c r="F4843">
        <v>2000</v>
      </c>
      <c r="G4843" t="s">
        <v>214</v>
      </c>
      <c r="H4843" t="s">
        <v>1103</v>
      </c>
    </row>
    <row r="4844" spans="1:8">
      <c r="A4844" t="s">
        <v>5038</v>
      </c>
      <c r="B4844" t="s">
        <v>135</v>
      </c>
      <c r="C4844" s="2">
        <v>45747</v>
      </c>
      <c r="D4844" s="3">
        <v>0.42634259259259261</v>
      </c>
      <c r="E4844" t="s">
        <v>33</v>
      </c>
      <c r="F4844">
        <v>10000</v>
      </c>
      <c r="G4844" t="s">
        <v>189</v>
      </c>
    </row>
    <row r="4845" spans="1:8">
      <c r="A4845" t="s">
        <v>5039</v>
      </c>
      <c r="B4845" t="s">
        <v>171</v>
      </c>
      <c r="C4845" s="2">
        <v>46142</v>
      </c>
      <c r="D4845" s="3">
        <v>0.67631944444444447</v>
      </c>
      <c r="E4845" t="s">
        <v>33</v>
      </c>
      <c r="F4845">
        <v>3000</v>
      </c>
      <c r="G4845" t="s">
        <v>189</v>
      </c>
    </row>
    <row r="4846" spans="1:8">
      <c r="A4846" t="s">
        <v>5040</v>
      </c>
      <c r="B4846" t="s">
        <v>179</v>
      </c>
      <c r="C4846" s="2">
        <v>45845</v>
      </c>
      <c r="D4846" s="3">
        <v>0.59152777777777776</v>
      </c>
      <c r="E4846" t="s">
        <v>33</v>
      </c>
      <c r="F4846">
        <v>4000</v>
      </c>
      <c r="G4846" t="s">
        <v>189</v>
      </c>
    </row>
    <row r="4847" spans="1:8">
      <c r="A4847" t="s">
        <v>5041</v>
      </c>
      <c r="B4847" t="s">
        <v>141</v>
      </c>
      <c r="C4847" s="2">
        <v>46000</v>
      </c>
      <c r="D4847" s="3">
        <v>0.60420138888888886</v>
      </c>
      <c r="E4847" t="s">
        <v>33</v>
      </c>
      <c r="F4847">
        <v>10000</v>
      </c>
      <c r="G4847" t="s">
        <v>189</v>
      </c>
    </row>
    <row r="4848" spans="1:8">
      <c r="A4848" t="s">
        <v>5042</v>
      </c>
      <c r="B4848" t="s">
        <v>170</v>
      </c>
      <c r="C4848" s="2">
        <v>45780</v>
      </c>
      <c r="D4848" s="3">
        <v>0.90151620370370367</v>
      </c>
      <c r="E4848" t="s">
        <v>33</v>
      </c>
      <c r="F4848">
        <v>4000</v>
      </c>
      <c r="G4848" t="s">
        <v>189</v>
      </c>
    </row>
    <row r="4849" spans="1:8">
      <c r="A4849" t="s">
        <v>5043</v>
      </c>
      <c r="B4849" t="s">
        <v>108</v>
      </c>
      <c r="C4849" s="2">
        <v>45770</v>
      </c>
      <c r="D4849" s="3">
        <v>0.31353009259259262</v>
      </c>
      <c r="E4849" t="s">
        <v>33</v>
      </c>
      <c r="F4849">
        <v>8000</v>
      </c>
      <c r="G4849" t="s">
        <v>189</v>
      </c>
    </row>
    <row r="4850" spans="1:8">
      <c r="A4850" t="s">
        <v>5044</v>
      </c>
      <c r="B4850" t="s">
        <v>147</v>
      </c>
      <c r="C4850" s="2">
        <v>45962</v>
      </c>
      <c r="D4850" s="3">
        <v>0.92134259259259255</v>
      </c>
      <c r="E4850" t="s">
        <v>194</v>
      </c>
      <c r="F4850">
        <v>0</v>
      </c>
      <c r="G4850" t="s">
        <v>189</v>
      </c>
    </row>
    <row r="4851" spans="1:8">
      <c r="A4851" t="s">
        <v>5045</v>
      </c>
      <c r="B4851" t="s">
        <v>112</v>
      </c>
      <c r="C4851" s="2">
        <v>46168</v>
      </c>
      <c r="D4851" s="3">
        <v>0.6058796296296296</v>
      </c>
      <c r="E4851" t="s">
        <v>33</v>
      </c>
      <c r="F4851">
        <v>6000</v>
      </c>
      <c r="G4851" t="s">
        <v>189</v>
      </c>
    </row>
    <row r="4852" spans="1:8">
      <c r="A4852" t="s">
        <v>5046</v>
      </c>
      <c r="B4852" t="s">
        <v>71</v>
      </c>
      <c r="C4852" s="2">
        <v>46159</v>
      </c>
      <c r="D4852" s="3">
        <v>0.74168981481481477</v>
      </c>
      <c r="E4852" t="s">
        <v>33</v>
      </c>
      <c r="F4852">
        <v>4000</v>
      </c>
      <c r="G4852" t="s">
        <v>189</v>
      </c>
    </row>
    <row r="4853" spans="1:8">
      <c r="A4853" t="s">
        <v>5047</v>
      </c>
      <c r="B4853" t="s">
        <v>127</v>
      </c>
      <c r="C4853" s="2">
        <v>45779</v>
      </c>
      <c r="D4853" s="3">
        <v>0.8697569444444444</v>
      </c>
      <c r="E4853" t="s">
        <v>33</v>
      </c>
      <c r="F4853">
        <v>5000</v>
      </c>
      <c r="G4853" t="s">
        <v>189</v>
      </c>
    </row>
    <row r="4854" spans="1:8">
      <c r="A4854" t="s">
        <v>5048</v>
      </c>
      <c r="B4854" t="s">
        <v>139</v>
      </c>
      <c r="C4854" s="2">
        <v>46198</v>
      </c>
      <c r="D4854" s="3">
        <v>0.39910879629629631</v>
      </c>
      <c r="E4854" t="s">
        <v>33</v>
      </c>
      <c r="F4854">
        <v>5000</v>
      </c>
      <c r="G4854" t="s">
        <v>189</v>
      </c>
    </row>
    <row r="4855" spans="1:8">
      <c r="A4855" t="s">
        <v>5049</v>
      </c>
      <c r="B4855" t="s">
        <v>115</v>
      </c>
      <c r="C4855" s="2">
        <v>46182</v>
      </c>
      <c r="D4855" s="3">
        <v>0.95208333333333328</v>
      </c>
      <c r="E4855" t="s">
        <v>33</v>
      </c>
      <c r="F4855">
        <v>6000</v>
      </c>
      <c r="G4855" t="s">
        <v>189</v>
      </c>
    </row>
    <row r="4856" spans="1:8">
      <c r="A4856" t="s">
        <v>5050</v>
      </c>
      <c r="B4856" t="s">
        <v>125</v>
      </c>
      <c r="C4856" s="2">
        <v>46131</v>
      </c>
      <c r="D4856" s="3">
        <v>0.41660879629629632</v>
      </c>
      <c r="E4856" t="s">
        <v>33</v>
      </c>
      <c r="F4856">
        <v>2500</v>
      </c>
      <c r="G4856" t="s">
        <v>189</v>
      </c>
    </row>
    <row r="4857" spans="1:8">
      <c r="A4857" t="s">
        <v>5051</v>
      </c>
      <c r="B4857" t="s">
        <v>7</v>
      </c>
      <c r="C4857" s="2">
        <v>45956</v>
      </c>
      <c r="D4857" s="3">
        <v>0.86050925925925925</v>
      </c>
      <c r="E4857" t="s">
        <v>33</v>
      </c>
      <c r="F4857">
        <v>6000</v>
      </c>
      <c r="G4857" t="s">
        <v>189</v>
      </c>
    </row>
    <row r="4858" spans="1:8">
      <c r="A4858" t="s">
        <v>5052</v>
      </c>
      <c r="B4858" t="s">
        <v>71</v>
      </c>
      <c r="C4858" s="2">
        <v>45851</v>
      </c>
      <c r="D4858" s="3">
        <v>0.3115162037037037</v>
      </c>
      <c r="E4858" t="s">
        <v>211</v>
      </c>
      <c r="F4858">
        <v>0</v>
      </c>
      <c r="G4858" t="s">
        <v>189</v>
      </c>
    </row>
    <row r="4859" spans="1:8">
      <c r="A4859" t="s">
        <v>5053</v>
      </c>
      <c r="B4859" t="s">
        <v>165</v>
      </c>
      <c r="C4859" s="2">
        <v>46057</v>
      </c>
      <c r="D4859" s="3">
        <v>0.80295138888888884</v>
      </c>
      <c r="E4859" t="s">
        <v>194</v>
      </c>
      <c r="F4859">
        <v>0</v>
      </c>
      <c r="G4859" t="s">
        <v>189</v>
      </c>
    </row>
    <row r="4860" spans="1:8">
      <c r="A4860" t="s">
        <v>5054</v>
      </c>
      <c r="B4860" t="s">
        <v>144</v>
      </c>
      <c r="C4860" s="2">
        <v>46189</v>
      </c>
      <c r="D4860" s="3">
        <v>0.5274537037037037</v>
      </c>
      <c r="E4860" t="s">
        <v>194</v>
      </c>
      <c r="F4860">
        <v>0</v>
      </c>
      <c r="G4860" t="s">
        <v>214</v>
      </c>
      <c r="H4860" t="s">
        <v>42</v>
      </c>
    </row>
    <row r="4861" spans="1:8">
      <c r="A4861" t="s">
        <v>5055</v>
      </c>
      <c r="B4861" t="s">
        <v>79</v>
      </c>
      <c r="C4861" s="2">
        <v>45981</v>
      </c>
      <c r="D4861" s="3">
        <v>0.98417824074074078</v>
      </c>
      <c r="E4861" t="s">
        <v>33</v>
      </c>
      <c r="F4861">
        <v>1500</v>
      </c>
      <c r="G4861" t="s">
        <v>214</v>
      </c>
      <c r="H4861" t="s">
        <v>1103</v>
      </c>
    </row>
    <row r="4862" spans="1:8">
      <c r="A4862" t="s">
        <v>5056</v>
      </c>
      <c r="B4862" t="s">
        <v>140</v>
      </c>
      <c r="C4862" s="2">
        <v>46038</v>
      </c>
      <c r="D4862" s="3">
        <v>0.62135416666666665</v>
      </c>
      <c r="E4862" t="s">
        <v>194</v>
      </c>
      <c r="F4862">
        <v>0</v>
      </c>
      <c r="G4862" t="s">
        <v>189</v>
      </c>
    </row>
    <row r="4863" spans="1:8">
      <c r="A4863" t="s">
        <v>5057</v>
      </c>
      <c r="B4863" t="s">
        <v>160</v>
      </c>
      <c r="C4863" s="2">
        <v>45713</v>
      </c>
      <c r="D4863" s="3">
        <v>0.30775462962962957</v>
      </c>
      <c r="E4863" t="s">
        <v>33</v>
      </c>
      <c r="F4863">
        <v>10000</v>
      </c>
      <c r="G4863" t="s">
        <v>189</v>
      </c>
    </row>
    <row r="4864" spans="1:8">
      <c r="A4864" t="s">
        <v>5058</v>
      </c>
      <c r="B4864" t="s">
        <v>95</v>
      </c>
      <c r="C4864" s="2">
        <v>46069</v>
      </c>
      <c r="D4864" s="3">
        <v>0.55140046296296297</v>
      </c>
      <c r="E4864" t="s">
        <v>261</v>
      </c>
      <c r="F4864">
        <v>2000</v>
      </c>
      <c r="G4864" t="s">
        <v>189</v>
      </c>
    </row>
    <row r="4865" spans="1:8">
      <c r="A4865" t="s">
        <v>5059</v>
      </c>
      <c r="B4865" t="s">
        <v>126</v>
      </c>
      <c r="C4865" s="2">
        <v>46067</v>
      </c>
      <c r="D4865" s="3">
        <v>0.50017361111111114</v>
      </c>
      <c r="E4865" t="s">
        <v>33</v>
      </c>
      <c r="F4865">
        <v>8000</v>
      </c>
      <c r="G4865" t="s">
        <v>189</v>
      </c>
    </row>
    <row r="4866" spans="1:8">
      <c r="A4866" t="s">
        <v>5060</v>
      </c>
      <c r="B4866" t="s">
        <v>93</v>
      </c>
      <c r="C4866" s="2">
        <v>46019</v>
      </c>
      <c r="D4866" s="3">
        <v>0.45200231481481479</v>
      </c>
      <c r="E4866" t="s">
        <v>33</v>
      </c>
      <c r="F4866">
        <v>1500</v>
      </c>
      <c r="G4866" t="s">
        <v>189</v>
      </c>
    </row>
    <row r="4867" spans="1:8">
      <c r="A4867" t="s">
        <v>5061</v>
      </c>
      <c r="B4867" t="s">
        <v>107</v>
      </c>
      <c r="C4867" s="2">
        <v>45825</v>
      </c>
      <c r="D4867" s="3">
        <v>9.0219907407407401E-2</v>
      </c>
      <c r="E4867" t="s">
        <v>261</v>
      </c>
      <c r="F4867">
        <v>15000</v>
      </c>
      <c r="G4867" t="s">
        <v>189</v>
      </c>
    </row>
    <row r="4868" spans="1:8">
      <c r="A4868" t="s">
        <v>5062</v>
      </c>
      <c r="B4868" t="s">
        <v>89</v>
      </c>
      <c r="C4868" s="2">
        <v>45992</v>
      </c>
      <c r="D4868" s="3">
        <v>1.2592592592592589E-2</v>
      </c>
      <c r="E4868" t="s">
        <v>33</v>
      </c>
      <c r="F4868">
        <v>10000</v>
      </c>
      <c r="G4868" t="s">
        <v>214</v>
      </c>
      <c r="H4868" t="s">
        <v>1215</v>
      </c>
    </row>
    <row r="4869" spans="1:8">
      <c r="A4869" t="s">
        <v>5063</v>
      </c>
      <c r="B4869" t="s">
        <v>170</v>
      </c>
      <c r="C4869" s="2">
        <v>45697</v>
      </c>
      <c r="D4869" s="3">
        <v>0.82284722222222217</v>
      </c>
      <c r="E4869" t="s">
        <v>33</v>
      </c>
      <c r="F4869">
        <v>6000</v>
      </c>
      <c r="G4869" t="s">
        <v>189</v>
      </c>
    </row>
    <row r="4870" spans="1:8">
      <c r="A4870" t="s">
        <v>5064</v>
      </c>
      <c r="B4870" t="s">
        <v>83</v>
      </c>
      <c r="C4870" s="2">
        <v>45966</v>
      </c>
      <c r="D4870" s="3">
        <v>0.67210648148148144</v>
      </c>
      <c r="E4870" t="s">
        <v>33</v>
      </c>
      <c r="F4870">
        <v>8000</v>
      </c>
      <c r="G4870" t="s">
        <v>189</v>
      </c>
    </row>
    <row r="4871" spans="1:8">
      <c r="A4871" t="s">
        <v>5065</v>
      </c>
      <c r="B4871" t="s">
        <v>83</v>
      </c>
      <c r="C4871" s="2">
        <v>46012</v>
      </c>
      <c r="D4871" s="3">
        <v>0.47135416666666669</v>
      </c>
      <c r="E4871" t="s">
        <v>33</v>
      </c>
      <c r="F4871">
        <v>6000</v>
      </c>
      <c r="G4871" t="s">
        <v>189</v>
      </c>
    </row>
    <row r="4872" spans="1:8">
      <c r="A4872" t="s">
        <v>5066</v>
      </c>
      <c r="B4872" t="s">
        <v>177</v>
      </c>
      <c r="C4872" s="2">
        <v>46155</v>
      </c>
      <c r="D4872" s="3">
        <v>0.74737268518518518</v>
      </c>
      <c r="E4872" t="s">
        <v>33</v>
      </c>
      <c r="F4872">
        <v>6000</v>
      </c>
      <c r="G4872" t="s">
        <v>214</v>
      </c>
      <c r="H4872" t="s">
        <v>1215</v>
      </c>
    </row>
    <row r="4873" spans="1:8">
      <c r="A4873" t="s">
        <v>5067</v>
      </c>
      <c r="B4873" t="s">
        <v>115</v>
      </c>
      <c r="C4873" s="2">
        <v>45995</v>
      </c>
      <c r="D4873" s="3">
        <v>0.72239583333333335</v>
      </c>
      <c r="E4873" t="s">
        <v>33</v>
      </c>
      <c r="F4873">
        <v>1000</v>
      </c>
      <c r="G4873" t="s">
        <v>189</v>
      </c>
    </row>
    <row r="4874" spans="1:8">
      <c r="A4874" t="s">
        <v>5068</v>
      </c>
      <c r="B4874" t="s">
        <v>87</v>
      </c>
      <c r="C4874" s="2">
        <v>45818</v>
      </c>
      <c r="D4874" s="3">
        <v>0.66369212962962965</v>
      </c>
      <c r="E4874" t="s">
        <v>33</v>
      </c>
      <c r="F4874">
        <v>6000</v>
      </c>
      <c r="G4874" t="s">
        <v>189</v>
      </c>
    </row>
    <row r="4875" spans="1:8">
      <c r="A4875" t="s">
        <v>5069</v>
      </c>
      <c r="B4875" t="s">
        <v>136</v>
      </c>
      <c r="C4875" s="2">
        <v>45939</v>
      </c>
      <c r="D4875" s="3">
        <v>0.85928240740740736</v>
      </c>
      <c r="E4875" t="s">
        <v>211</v>
      </c>
      <c r="F4875">
        <v>0</v>
      </c>
      <c r="G4875" t="s">
        <v>189</v>
      </c>
    </row>
    <row r="4876" spans="1:8">
      <c r="A4876" t="s">
        <v>5070</v>
      </c>
      <c r="B4876" t="s">
        <v>124</v>
      </c>
      <c r="C4876" s="2">
        <v>45847</v>
      </c>
      <c r="D4876" s="3">
        <v>0.84978009259259257</v>
      </c>
      <c r="E4876" t="s">
        <v>33</v>
      </c>
      <c r="F4876">
        <v>4000</v>
      </c>
      <c r="G4876" t="s">
        <v>189</v>
      </c>
    </row>
    <row r="4877" spans="1:8">
      <c r="A4877" t="s">
        <v>5071</v>
      </c>
      <c r="B4877" t="s">
        <v>148</v>
      </c>
      <c r="C4877" s="2">
        <v>45739</v>
      </c>
      <c r="D4877" s="3">
        <v>0.51501157407407405</v>
      </c>
      <c r="E4877" t="s">
        <v>33</v>
      </c>
      <c r="F4877">
        <v>500</v>
      </c>
      <c r="G4877" t="s">
        <v>189</v>
      </c>
    </row>
    <row r="4878" spans="1:8">
      <c r="A4878" t="s">
        <v>5072</v>
      </c>
      <c r="B4878" t="s">
        <v>93</v>
      </c>
      <c r="C4878" s="2">
        <v>46091</v>
      </c>
      <c r="D4878" s="3">
        <v>0.78811342592592593</v>
      </c>
      <c r="E4878" t="s">
        <v>33</v>
      </c>
      <c r="F4878">
        <v>2500</v>
      </c>
      <c r="G4878" t="s">
        <v>189</v>
      </c>
    </row>
    <row r="4879" spans="1:8">
      <c r="A4879" t="s">
        <v>5073</v>
      </c>
      <c r="B4879" t="s">
        <v>145</v>
      </c>
      <c r="C4879" s="2">
        <v>46122</v>
      </c>
      <c r="D4879" s="3">
        <v>0.5721180555555555</v>
      </c>
      <c r="E4879" t="s">
        <v>33</v>
      </c>
      <c r="F4879">
        <v>2500</v>
      </c>
      <c r="G4879" t="s">
        <v>189</v>
      </c>
    </row>
    <row r="4880" spans="1:8">
      <c r="A4880" t="s">
        <v>5074</v>
      </c>
      <c r="B4880" t="s">
        <v>117</v>
      </c>
      <c r="C4880" s="2">
        <v>45775</v>
      </c>
      <c r="D4880" s="3">
        <v>0.87106481481481479</v>
      </c>
      <c r="E4880" t="s">
        <v>194</v>
      </c>
      <c r="F4880">
        <v>0</v>
      </c>
      <c r="G4880" t="s">
        <v>189</v>
      </c>
    </row>
    <row r="4881" spans="1:7">
      <c r="A4881" t="s">
        <v>5075</v>
      </c>
      <c r="B4881" t="s">
        <v>96</v>
      </c>
      <c r="C4881" s="2">
        <v>45919</v>
      </c>
      <c r="D4881" s="3">
        <v>0.48979166666666668</v>
      </c>
      <c r="E4881" t="s">
        <v>33</v>
      </c>
      <c r="F4881">
        <v>3000</v>
      </c>
      <c r="G4881" t="s">
        <v>189</v>
      </c>
    </row>
    <row r="4882" spans="1:7">
      <c r="A4882" t="s">
        <v>5076</v>
      </c>
      <c r="B4882" t="s">
        <v>133</v>
      </c>
      <c r="C4882" s="2">
        <v>46027</v>
      </c>
      <c r="D4882" s="3">
        <v>0.51571759259259264</v>
      </c>
      <c r="E4882" t="s">
        <v>33</v>
      </c>
      <c r="F4882">
        <v>2000</v>
      </c>
      <c r="G4882" t="s">
        <v>189</v>
      </c>
    </row>
    <row r="4883" spans="1:7">
      <c r="A4883" t="s">
        <v>5077</v>
      </c>
      <c r="B4883" t="s">
        <v>123</v>
      </c>
      <c r="C4883" s="2">
        <v>46178</v>
      </c>
      <c r="D4883" s="3">
        <v>0.70420138888888884</v>
      </c>
      <c r="E4883" t="s">
        <v>33</v>
      </c>
      <c r="F4883">
        <v>1500</v>
      </c>
      <c r="G4883" t="s">
        <v>189</v>
      </c>
    </row>
    <row r="4884" spans="1:7">
      <c r="A4884" t="s">
        <v>5078</v>
      </c>
      <c r="B4884" t="s">
        <v>138</v>
      </c>
      <c r="C4884" s="2">
        <v>46107</v>
      </c>
      <c r="D4884" s="3">
        <v>0.80518518518518523</v>
      </c>
      <c r="E4884" t="s">
        <v>194</v>
      </c>
      <c r="F4884">
        <v>0</v>
      </c>
      <c r="G4884" t="s">
        <v>189</v>
      </c>
    </row>
    <row r="4885" spans="1:7">
      <c r="A4885" t="s">
        <v>5079</v>
      </c>
      <c r="B4885" t="s">
        <v>144</v>
      </c>
      <c r="C4885" s="2">
        <v>46162</v>
      </c>
      <c r="D4885" s="3">
        <v>0.44230324074074068</v>
      </c>
      <c r="E4885" t="s">
        <v>33</v>
      </c>
      <c r="F4885">
        <v>2500</v>
      </c>
      <c r="G4885" t="s">
        <v>189</v>
      </c>
    </row>
    <row r="4886" spans="1:7">
      <c r="A4886" t="s">
        <v>5080</v>
      </c>
      <c r="B4886" t="s">
        <v>93</v>
      </c>
      <c r="C4886" s="2">
        <v>45787</v>
      </c>
      <c r="D4886" s="3">
        <v>0.39454861111111111</v>
      </c>
      <c r="E4886" t="s">
        <v>194</v>
      </c>
      <c r="F4886">
        <v>0</v>
      </c>
      <c r="G4886" t="s">
        <v>189</v>
      </c>
    </row>
    <row r="4887" spans="1:7">
      <c r="A4887" t="s">
        <v>5081</v>
      </c>
      <c r="B4887" t="s">
        <v>112</v>
      </c>
      <c r="C4887" s="2">
        <v>46152</v>
      </c>
      <c r="D4887" s="3">
        <v>0.7354398148148148</v>
      </c>
      <c r="E4887" t="s">
        <v>33</v>
      </c>
      <c r="F4887">
        <v>500</v>
      </c>
      <c r="G4887" t="s">
        <v>189</v>
      </c>
    </row>
    <row r="4888" spans="1:7">
      <c r="A4888" t="s">
        <v>5082</v>
      </c>
      <c r="B4888" t="s">
        <v>123</v>
      </c>
      <c r="C4888" s="2">
        <v>46030</v>
      </c>
      <c r="D4888" s="3">
        <v>0.72123842592592591</v>
      </c>
      <c r="E4888" t="s">
        <v>194</v>
      </c>
      <c r="F4888">
        <v>0</v>
      </c>
      <c r="G4888" t="s">
        <v>189</v>
      </c>
    </row>
    <row r="4889" spans="1:7">
      <c r="A4889" t="s">
        <v>5083</v>
      </c>
      <c r="B4889" t="s">
        <v>175</v>
      </c>
      <c r="C4889" s="2">
        <v>46084</v>
      </c>
      <c r="D4889" s="3">
        <v>0.63679398148148147</v>
      </c>
      <c r="E4889" t="s">
        <v>33</v>
      </c>
      <c r="F4889">
        <v>1000</v>
      </c>
      <c r="G4889" t="s">
        <v>189</v>
      </c>
    </row>
    <row r="4890" spans="1:7">
      <c r="A4890" t="s">
        <v>5084</v>
      </c>
      <c r="B4890" t="s">
        <v>95</v>
      </c>
      <c r="C4890" s="2">
        <v>45860</v>
      </c>
      <c r="D4890" s="3">
        <v>0.765162037037037</v>
      </c>
      <c r="E4890" t="s">
        <v>33</v>
      </c>
      <c r="F4890">
        <v>5000</v>
      </c>
      <c r="G4890" t="s">
        <v>189</v>
      </c>
    </row>
    <row r="4891" spans="1:7">
      <c r="A4891" t="s">
        <v>5085</v>
      </c>
      <c r="B4891" t="s">
        <v>123</v>
      </c>
      <c r="C4891" s="2">
        <v>46030</v>
      </c>
      <c r="D4891" s="3">
        <v>0.72357638888888887</v>
      </c>
      <c r="E4891" t="s">
        <v>33</v>
      </c>
      <c r="F4891">
        <v>1500</v>
      </c>
      <c r="G4891" t="s">
        <v>189</v>
      </c>
    </row>
    <row r="4892" spans="1:7">
      <c r="A4892" t="s">
        <v>5086</v>
      </c>
      <c r="B4892" t="s">
        <v>136</v>
      </c>
      <c r="C4892" s="2">
        <v>46115</v>
      </c>
      <c r="D4892" s="3">
        <v>0.44918981481481479</v>
      </c>
      <c r="E4892" t="s">
        <v>33</v>
      </c>
      <c r="F4892">
        <v>2500</v>
      </c>
      <c r="G4892" t="s">
        <v>189</v>
      </c>
    </row>
    <row r="4893" spans="1:7">
      <c r="A4893" t="s">
        <v>5087</v>
      </c>
      <c r="B4893" t="s">
        <v>99</v>
      </c>
      <c r="C4893" s="2">
        <v>45814</v>
      </c>
      <c r="D4893" s="3">
        <v>0.65520833333333328</v>
      </c>
      <c r="E4893" t="s">
        <v>33</v>
      </c>
      <c r="F4893">
        <v>2000</v>
      </c>
      <c r="G4893" t="s">
        <v>189</v>
      </c>
    </row>
    <row r="4894" spans="1:7">
      <c r="A4894" t="s">
        <v>5088</v>
      </c>
      <c r="B4894" t="s">
        <v>117</v>
      </c>
      <c r="C4894" s="2">
        <v>46034</v>
      </c>
      <c r="D4894" s="3">
        <v>0.94768518518518519</v>
      </c>
      <c r="E4894" t="s">
        <v>33</v>
      </c>
      <c r="F4894">
        <v>1000</v>
      </c>
      <c r="G4894" t="s">
        <v>189</v>
      </c>
    </row>
    <row r="4895" spans="1:7">
      <c r="A4895" t="s">
        <v>5089</v>
      </c>
      <c r="B4895" t="s">
        <v>162</v>
      </c>
      <c r="C4895" s="2">
        <v>45708</v>
      </c>
      <c r="D4895" s="3">
        <v>0.221099537037037</v>
      </c>
      <c r="E4895" t="s">
        <v>33</v>
      </c>
      <c r="F4895">
        <v>2000</v>
      </c>
      <c r="G4895" t="s">
        <v>189</v>
      </c>
    </row>
    <row r="4896" spans="1:7">
      <c r="A4896" t="s">
        <v>5090</v>
      </c>
      <c r="B4896" t="s">
        <v>126</v>
      </c>
      <c r="C4896" s="2">
        <v>46022</v>
      </c>
      <c r="D4896" s="3">
        <v>0.72356481481481483</v>
      </c>
      <c r="E4896" t="s">
        <v>194</v>
      </c>
      <c r="F4896">
        <v>0</v>
      </c>
      <c r="G4896" t="s">
        <v>189</v>
      </c>
    </row>
    <row r="4897" spans="1:8">
      <c r="A4897" t="s">
        <v>5091</v>
      </c>
      <c r="B4897" t="s">
        <v>103</v>
      </c>
      <c r="C4897" s="2">
        <v>45783</v>
      </c>
      <c r="D4897" s="3">
        <v>0.60812500000000003</v>
      </c>
      <c r="E4897" t="s">
        <v>33</v>
      </c>
      <c r="F4897">
        <v>3000</v>
      </c>
      <c r="G4897" t="s">
        <v>189</v>
      </c>
    </row>
    <row r="4898" spans="1:8">
      <c r="A4898" t="s">
        <v>5092</v>
      </c>
      <c r="B4898" t="s">
        <v>165</v>
      </c>
      <c r="C4898" s="2">
        <v>46153</v>
      </c>
      <c r="D4898" s="3">
        <v>0.78874999999999995</v>
      </c>
      <c r="E4898" t="s">
        <v>33</v>
      </c>
      <c r="F4898">
        <v>6000</v>
      </c>
      <c r="G4898" t="s">
        <v>189</v>
      </c>
    </row>
    <row r="4899" spans="1:8">
      <c r="A4899" t="s">
        <v>5093</v>
      </c>
      <c r="B4899" t="s">
        <v>159</v>
      </c>
      <c r="C4899" s="2">
        <v>46022</v>
      </c>
      <c r="D4899" s="3">
        <v>0.8054513888888889</v>
      </c>
      <c r="E4899" t="s">
        <v>194</v>
      </c>
      <c r="F4899">
        <v>0</v>
      </c>
      <c r="G4899" t="s">
        <v>189</v>
      </c>
    </row>
    <row r="4900" spans="1:8">
      <c r="A4900" t="s">
        <v>5094</v>
      </c>
      <c r="B4900" t="s">
        <v>145</v>
      </c>
      <c r="C4900" s="2">
        <v>46085</v>
      </c>
      <c r="D4900" s="3">
        <v>0.79395833333333332</v>
      </c>
      <c r="E4900" t="s">
        <v>33</v>
      </c>
      <c r="F4900">
        <v>5000</v>
      </c>
      <c r="G4900" t="s">
        <v>189</v>
      </c>
    </row>
    <row r="4901" spans="1:8">
      <c r="A4901" t="s">
        <v>5095</v>
      </c>
      <c r="B4901" t="s">
        <v>123</v>
      </c>
      <c r="C4901" s="2">
        <v>46140</v>
      </c>
      <c r="D4901" s="3">
        <v>0.70081018518518523</v>
      </c>
      <c r="E4901" t="s">
        <v>33</v>
      </c>
      <c r="F4901">
        <v>8000</v>
      </c>
      <c r="G4901" t="s">
        <v>189</v>
      </c>
    </row>
    <row r="4902" spans="1:8">
      <c r="A4902" t="s">
        <v>5096</v>
      </c>
      <c r="B4902" t="s">
        <v>110</v>
      </c>
      <c r="C4902" s="2">
        <v>45886</v>
      </c>
      <c r="D4902" s="3">
        <v>0.55898148148148152</v>
      </c>
      <c r="E4902" t="s">
        <v>33</v>
      </c>
      <c r="F4902">
        <v>8000</v>
      </c>
      <c r="G4902" t="s">
        <v>189</v>
      </c>
    </row>
    <row r="4903" spans="1:8">
      <c r="A4903" t="s">
        <v>5097</v>
      </c>
      <c r="B4903" t="s">
        <v>112</v>
      </c>
      <c r="C4903" s="2">
        <v>45728</v>
      </c>
      <c r="D4903" s="3">
        <v>0.76807870370370368</v>
      </c>
      <c r="E4903" t="s">
        <v>33</v>
      </c>
      <c r="F4903">
        <v>6000</v>
      </c>
      <c r="G4903" t="s">
        <v>214</v>
      </c>
      <c r="H4903" t="s">
        <v>1080</v>
      </c>
    </row>
    <row r="4904" spans="1:8">
      <c r="A4904" t="s">
        <v>5098</v>
      </c>
      <c r="B4904" t="s">
        <v>125</v>
      </c>
      <c r="C4904" s="2">
        <v>45683</v>
      </c>
      <c r="D4904" s="3">
        <v>0.95998842592592593</v>
      </c>
      <c r="E4904" t="s">
        <v>33</v>
      </c>
      <c r="F4904">
        <v>6000</v>
      </c>
      <c r="G4904" t="s">
        <v>189</v>
      </c>
    </row>
    <row r="4905" spans="1:8">
      <c r="A4905" t="s">
        <v>5099</v>
      </c>
      <c r="B4905" t="s">
        <v>87</v>
      </c>
      <c r="C4905" s="2">
        <v>45753</v>
      </c>
      <c r="D4905" s="3">
        <v>0.32862268518518523</v>
      </c>
      <c r="E4905" t="s">
        <v>33</v>
      </c>
      <c r="F4905">
        <v>1500</v>
      </c>
      <c r="G4905" t="s">
        <v>189</v>
      </c>
    </row>
    <row r="4906" spans="1:8">
      <c r="A4906" t="s">
        <v>5100</v>
      </c>
      <c r="B4906" t="s">
        <v>81</v>
      </c>
      <c r="C4906" s="2">
        <v>45691</v>
      </c>
      <c r="D4906" s="3">
        <v>0.7171643518518519</v>
      </c>
      <c r="E4906" t="s">
        <v>33</v>
      </c>
      <c r="F4906">
        <v>2000</v>
      </c>
      <c r="G4906" t="s">
        <v>189</v>
      </c>
    </row>
    <row r="4907" spans="1:8">
      <c r="A4907" t="s">
        <v>5101</v>
      </c>
      <c r="B4907" t="s">
        <v>154</v>
      </c>
      <c r="C4907" s="2">
        <v>46101</v>
      </c>
      <c r="D4907" s="3">
        <v>0.4007175925925926</v>
      </c>
      <c r="E4907" t="s">
        <v>33</v>
      </c>
      <c r="F4907">
        <v>500</v>
      </c>
      <c r="G4907" t="s">
        <v>189</v>
      </c>
    </row>
    <row r="4908" spans="1:8">
      <c r="A4908" t="s">
        <v>5102</v>
      </c>
      <c r="B4908" t="s">
        <v>111</v>
      </c>
      <c r="C4908" s="2">
        <v>46116</v>
      </c>
      <c r="D4908" s="3">
        <v>0.69518518518518524</v>
      </c>
      <c r="E4908" t="s">
        <v>33</v>
      </c>
      <c r="F4908">
        <v>8000</v>
      </c>
      <c r="G4908" t="s">
        <v>189</v>
      </c>
    </row>
    <row r="4909" spans="1:8">
      <c r="A4909" t="s">
        <v>5103</v>
      </c>
      <c r="B4909" t="s">
        <v>119</v>
      </c>
      <c r="C4909" s="2">
        <v>45948</v>
      </c>
      <c r="D4909" s="3">
        <v>0.93649305555555551</v>
      </c>
      <c r="E4909" t="s">
        <v>33</v>
      </c>
      <c r="F4909">
        <v>4000</v>
      </c>
      <c r="G4909" t="s">
        <v>189</v>
      </c>
    </row>
    <row r="4910" spans="1:8">
      <c r="A4910" t="s">
        <v>5104</v>
      </c>
      <c r="B4910" t="s">
        <v>136</v>
      </c>
      <c r="C4910" s="2">
        <v>46071</v>
      </c>
      <c r="D4910" s="3">
        <v>0.45575231481481482</v>
      </c>
      <c r="E4910" t="s">
        <v>211</v>
      </c>
      <c r="F4910">
        <v>0</v>
      </c>
      <c r="G4910" t="s">
        <v>189</v>
      </c>
    </row>
    <row r="4911" spans="1:8">
      <c r="A4911" t="s">
        <v>5105</v>
      </c>
      <c r="B4911" t="s">
        <v>175</v>
      </c>
      <c r="C4911" s="2">
        <v>45666</v>
      </c>
      <c r="D4911" s="3">
        <v>0.68023148148148149</v>
      </c>
      <c r="E4911" t="s">
        <v>33</v>
      </c>
      <c r="F4911">
        <v>1500</v>
      </c>
      <c r="G4911" t="s">
        <v>189</v>
      </c>
    </row>
    <row r="4912" spans="1:8">
      <c r="A4912" t="s">
        <v>5106</v>
      </c>
      <c r="B4912" t="s">
        <v>176</v>
      </c>
      <c r="C4912" s="2">
        <v>46072</v>
      </c>
      <c r="D4912" s="3">
        <v>0.60436342592592596</v>
      </c>
      <c r="E4912" t="s">
        <v>33</v>
      </c>
      <c r="F4912">
        <v>4000</v>
      </c>
      <c r="G4912" t="s">
        <v>189</v>
      </c>
    </row>
    <row r="4913" spans="1:8">
      <c r="A4913" t="s">
        <v>5107</v>
      </c>
      <c r="B4913" t="s">
        <v>76</v>
      </c>
      <c r="C4913" s="2">
        <v>45921</v>
      </c>
      <c r="D4913" s="3">
        <v>0.64944444444444449</v>
      </c>
      <c r="E4913" t="s">
        <v>194</v>
      </c>
      <c r="F4913">
        <v>0</v>
      </c>
      <c r="G4913" t="s">
        <v>189</v>
      </c>
    </row>
    <row r="4914" spans="1:8">
      <c r="A4914" t="s">
        <v>5108</v>
      </c>
      <c r="B4914" t="s">
        <v>178</v>
      </c>
      <c r="C4914" s="2">
        <v>46164</v>
      </c>
      <c r="D4914" s="3">
        <v>0.72738425925925931</v>
      </c>
      <c r="E4914" t="s">
        <v>33</v>
      </c>
      <c r="F4914">
        <v>8000</v>
      </c>
      <c r="G4914" t="s">
        <v>189</v>
      </c>
    </row>
    <row r="4915" spans="1:8">
      <c r="A4915" t="s">
        <v>5109</v>
      </c>
      <c r="B4915" t="s">
        <v>122</v>
      </c>
      <c r="C4915" s="2">
        <v>46188</v>
      </c>
      <c r="D4915" s="3">
        <v>0.28096064814814808</v>
      </c>
      <c r="E4915" t="s">
        <v>33</v>
      </c>
      <c r="F4915">
        <v>2500</v>
      </c>
      <c r="G4915" t="s">
        <v>189</v>
      </c>
    </row>
    <row r="4916" spans="1:8">
      <c r="A4916" t="s">
        <v>5110</v>
      </c>
      <c r="B4916" t="s">
        <v>153</v>
      </c>
      <c r="C4916" s="2">
        <v>45830</v>
      </c>
      <c r="D4916" s="3">
        <v>0.4815740740740741</v>
      </c>
      <c r="E4916" t="s">
        <v>33</v>
      </c>
      <c r="F4916">
        <v>2500</v>
      </c>
      <c r="G4916" t="s">
        <v>189</v>
      </c>
    </row>
    <row r="4917" spans="1:8">
      <c r="A4917" t="s">
        <v>5111</v>
      </c>
      <c r="B4917" t="s">
        <v>113</v>
      </c>
      <c r="C4917" s="2">
        <v>46051</v>
      </c>
      <c r="D4917" s="3">
        <v>0.8012731481481481</v>
      </c>
      <c r="E4917" t="s">
        <v>33</v>
      </c>
      <c r="F4917">
        <v>3000</v>
      </c>
      <c r="G4917" t="s">
        <v>189</v>
      </c>
    </row>
    <row r="4918" spans="1:8">
      <c r="A4918" t="s">
        <v>5112</v>
      </c>
      <c r="B4918" t="s">
        <v>122</v>
      </c>
      <c r="C4918" s="2">
        <v>45996</v>
      </c>
      <c r="D4918" s="3">
        <v>0.80924768518518519</v>
      </c>
      <c r="E4918" t="s">
        <v>33</v>
      </c>
      <c r="F4918">
        <v>2000</v>
      </c>
      <c r="G4918" t="s">
        <v>189</v>
      </c>
    </row>
    <row r="4919" spans="1:8">
      <c r="A4919" t="s">
        <v>5113</v>
      </c>
      <c r="B4919" t="s">
        <v>71</v>
      </c>
      <c r="C4919" s="2">
        <v>45814</v>
      </c>
      <c r="D4919" s="3">
        <v>0.7436342592592593</v>
      </c>
      <c r="E4919" t="s">
        <v>33</v>
      </c>
      <c r="F4919">
        <v>500</v>
      </c>
      <c r="G4919" t="s">
        <v>189</v>
      </c>
    </row>
    <row r="4920" spans="1:8">
      <c r="A4920" t="s">
        <v>5114</v>
      </c>
      <c r="B4920" t="s">
        <v>153</v>
      </c>
      <c r="C4920" s="2">
        <v>46042</v>
      </c>
      <c r="D4920" s="3">
        <v>0.44263888888888892</v>
      </c>
      <c r="E4920" t="s">
        <v>33</v>
      </c>
      <c r="F4920">
        <v>10000</v>
      </c>
      <c r="G4920" t="s">
        <v>214</v>
      </c>
      <c r="H4920" t="s">
        <v>1080</v>
      </c>
    </row>
    <row r="4921" spans="1:8">
      <c r="A4921" t="s">
        <v>5115</v>
      </c>
      <c r="B4921" t="s">
        <v>84</v>
      </c>
      <c r="C4921" s="2">
        <v>45782</v>
      </c>
      <c r="D4921" s="3">
        <v>0.7737384259259259</v>
      </c>
      <c r="E4921" t="s">
        <v>194</v>
      </c>
      <c r="F4921">
        <v>0</v>
      </c>
      <c r="G4921" t="s">
        <v>189</v>
      </c>
    </row>
    <row r="4922" spans="1:8">
      <c r="A4922" t="s">
        <v>5116</v>
      </c>
      <c r="B4922" t="s">
        <v>98</v>
      </c>
      <c r="C4922" s="2">
        <v>45906</v>
      </c>
      <c r="D4922" s="3">
        <v>0.77893518518518523</v>
      </c>
      <c r="E4922" t="s">
        <v>261</v>
      </c>
      <c r="F4922">
        <v>20000</v>
      </c>
      <c r="G4922" t="s">
        <v>189</v>
      </c>
    </row>
    <row r="4923" spans="1:8">
      <c r="A4923" t="s">
        <v>5117</v>
      </c>
      <c r="B4923" t="s">
        <v>130</v>
      </c>
      <c r="C4923" s="2">
        <v>46160</v>
      </c>
      <c r="D4923" s="3">
        <v>0.33128472222222222</v>
      </c>
      <c r="E4923" t="s">
        <v>33</v>
      </c>
      <c r="F4923">
        <v>2000</v>
      </c>
      <c r="G4923" t="s">
        <v>189</v>
      </c>
    </row>
    <row r="4924" spans="1:8">
      <c r="A4924" t="s">
        <v>5118</v>
      </c>
      <c r="B4924" t="s">
        <v>171</v>
      </c>
      <c r="C4924" s="2">
        <v>45934</v>
      </c>
      <c r="D4924" s="3">
        <v>0.18383101851851849</v>
      </c>
      <c r="E4924" t="s">
        <v>33</v>
      </c>
      <c r="F4924">
        <v>2000</v>
      </c>
      <c r="G4924" t="s">
        <v>189</v>
      </c>
    </row>
    <row r="4925" spans="1:8">
      <c r="A4925" t="s">
        <v>5119</v>
      </c>
      <c r="B4925" t="s">
        <v>143</v>
      </c>
      <c r="C4925" s="2">
        <v>45966</v>
      </c>
      <c r="D4925" s="3">
        <v>0.77314814814814814</v>
      </c>
      <c r="E4925" t="s">
        <v>33</v>
      </c>
      <c r="F4925">
        <v>2000</v>
      </c>
      <c r="G4925" t="s">
        <v>189</v>
      </c>
    </row>
    <row r="4926" spans="1:8">
      <c r="A4926" t="s">
        <v>5120</v>
      </c>
      <c r="B4926" t="s">
        <v>114</v>
      </c>
      <c r="C4926" s="2">
        <v>45995</v>
      </c>
      <c r="D4926" s="3">
        <v>0.51716435185185183</v>
      </c>
      <c r="E4926" t="s">
        <v>194</v>
      </c>
      <c r="F4926">
        <v>0</v>
      </c>
      <c r="G4926" t="s">
        <v>189</v>
      </c>
    </row>
    <row r="4927" spans="1:8">
      <c r="A4927" t="s">
        <v>5121</v>
      </c>
      <c r="B4927" t="s">
        <v>167</v>
      </c>
      <c r="C4927" s="2">
        <v>46118</v>
      </c>
      <c r="D4927" s="3">
        <v>0.77907407407407403</v>
      </c>
      <c r="E4927" t="s">
        <v>33</v>
      </c>
      <c r="F4927">
        <v>3000</v>
      </c>
      <c r="G4927" t="s">
        <v>189</v>
      </c>
    </row>
    <row r="4928" spans="1:8">
      <c r="A4928" t="s">
        <v>5122</v>
      </c>
      <c r="B4928" t="s">
        <v>139</v>
      </c>
      <c r="C4928" s="2">
        <v>46172</v>
      </c>
      <c r="D4928" s="3">
        <v>0.57152777777777775</v>
      </c>
      <c r="E4928" t="s">
        <v>33</v>
      </c>
      <c r="F4928">
        <v>3000</v>
      </c>
      <c r="G4928" t="s">
        <v>189</v>
      </c>
    </row>
    <row r="4929" spans="1:7">
      <c r="A4929" t="s">
        <v>5123</v>
      </c>
      <c r="B4929" t="s">
        <v>175</v>
      </c>
      <c r="C4929" s="2">
        <v>45792</v>
      </c>
      <c r="D4929" s="3">
        <v>0.90332175925925928</v>
      </c>
      <c r="E4929" t="s">
        <v>33</v>
      </c>
      <c r="F4929">
        <v>4000</v>
      </c>
      <c r="G4929" t="s">
        <v>189</v>
      </c>
    </row>
    <row r="4930" spans="1:7">
      <c r="A4930" t="s">
        <v>5124</v>
      </c>
      <c r="B4930" t="s">
        <v>113</v>
      </c>
      <c r="C4930" s="2">
        <v>45928</v>
      </c>
      <c r="D4930" s="3">
        <v>0.39372685185185191</v>
      </c>
      <c r="E4930" t="s">
        <v>33</v>
      </c>
      <c r="F4930">
        <v>5000</v>
      </c>
      <c r="G4930" t="s">
        <v>189</v>
      </c>
    </row>
    <row r="4931" spans="1:7">
      <c r="A4931" t="s">
        <v>5125</v>
      </c>
      <c r="B4931" t="s">
        <v>133</v>
      </c>
      <c r="C4931" s="2">
        <v>45767</v>
      </c>
      <c r="D4931" s="3">
        <v>0.43567129629629631</v>
      </c>
      <c r="E4931" t="s">
        <v>33</v>
      </c>
      <c r="F4931">
        <v>2500</v>
      </c>
      <c r="G4931" t="s">
        <v>189</v>
      </c>
    </row>
    <row r="4932" spans="1:7">
      <c r="A4932" t="s">
        <v>5126</v>
      </c>
      <c r="B4932" t="s">
        <v>102</v>
      </c>
      <c r="C4932" s="2">
        <v>45701</v>
      </c>
      <c r="D4932" s="3">
        <v>0.21464120370370371</v>
      </c>
      <c r="E4932" t="s">
        <v>261</v>
      </c>
      <c r="F4932">
        <v>15000</v>
      </c>
      <c r="G4932" t="s">
        <v>189</v>
      </c>
    </row>
    <row r="4933" spans="1:7">
      <c r="A4933" t="s">
        <v>5127</v>
      </c>
      <c r="B4933" t="s">
        <v>113</v>
      </c>
      <c r="C4933" s="2">
        <v>46124</v>
      </c>
      <c r="D4933" s="3">
        <v>0.7884606481481482</v>
      </c>
      <c r="E4933" t="s">
        <v>33</v>
      </c>
      <c r="F4933">
        <v>2000</v>
      </c>
      <c r="G4933" t="s">
        <v>189</v>
      </c>
    </row>
    <row r="4934" spans="1:7">
      <c r="A4934" t="s">
        <v>5128</v>
      </c>
      <c r="B4934" t="s">
        <v>161</v>
      </c>
      <c r="C4934" s="2">
        <v>45752</v>
      </c>
      <c r="D4934" s="3">
        <v>0.73150462962962959</v>
      </c>
      <c r="E4934" t="s">
        <v>33</v>
      </c>
      <c r="F4934">
        <v>10000</v>
      </c>
      <c r="G4934" t="s">
        <v>189</v>
      </c>
    </row>
    <row r="4935" spans="1:7">
      <c r="A4935" t="s">
        <v>5129</v>
      </c>
      <c r="B4935" t="s">
        <v>124</v>
      </c>
      <c r="C4935" s="2">
        <v>46076</v>
      </c>
      <c r="D4935" s="3">
        <v>0.54600694444444442</v>
      </c>
      <c r="E4935" t="s">
        <v>33</v>
      </c>
      <c r="F4935">
        <v>6000</v>
      </c>
      <c r="G4935" t="s">
        <v>189</v>
      </c>
    </row>
    <row r="4936" spans="1:7">
      <c r="A4936" t="s">
        <v>5130</v>
      </c>
      <c r="B4936" t="s">
        <v>150</v>
      </c>
      <c r="C4936" s="2">
        <v>45747</v>
      </c>
      <c r="D4936" s="3">
        <v>0.71733796296296293</v>
      </c>
      <c r="E4936" t="s">
        <v>33</v>
      </c>
      <c r="F4936">
        <v>1500</v>
      </c>
      <c r="G4936" t="s">
        <v>189</v>
      </c>
    </row>
    <row r="4937" spans="1:7">
      <c r="A4937" t="s">
        <v>5131</v>
      </c>
      <c r="B4937" t="s">
        <v>145</v>
      </c>
      <c r="C4937" s="2">
        <v>46145</v>
      </c>
      <c r="D4937" s="3">
        <v>0.85190972222222228</v>
      </c>
      <c r="E4937" t="s">
        <v>261</v>
      </c>
      <c r="F4937">
        <v>2000</v>
      </c>
      <c r="G4937" t="s">
        <v>189</v>
      </c>
    </row>
    <row r="4938" spans="1:7">
      <c r="A4938" t="s">
        <v>5132</v>
      </c>
      <c r="B4938" t="s">
        <v>166</v>
      </c>
      <c r="C4938" s="2">
        <v>45706</v>
      </c>
      <c r="D4938" s="3">
        <v>0.79737268518518523</v>
      </c>
      <c r="E4938" t="s">
        <v>33</v>
      </c>
      <c r="F4938">
        <v>1000</v>
      </c>
      <c r="G4938" t="s">
        <v>189</v>
      </c>
    </row>
    <row r="4939" spans="1:7">
      <c r="A4939" t="s">
        <v>5133</v>
      </c>
      <c r="B4939" t="s">
        <v>79</v>
      </c>
      <c r="C4939" s="2">
        <v>46175</v>
      </c>
      <c r="D4939" s="3">
        <v>0.71165509259259263</v>
      </c>
      <c r="E4939" t="s">
        <v>194</v>
      </c>
      <c r="F4939">
        <v>0</v>
      </c>
      <c r="G4939" t="s">
        <v>189</v>
      </c>
    </row>
    <row r="4940" spans="1:7">
      <c r="A4940" t="s">
        <v>5134</v>
      </c>
      <c r="B4940" t="s">
        <v>127</v>
      </c>
      <c r="C4940" s="2">
        <v>45812</v>
      </c>
      <c r="D4940" s="3">
        <v>0.29552083333333329</v>
      </c>
      <c r="E4940" t="s">
        <v>33</v>
      </c>
      <c r="F4940">
        <v>5000</v>
      </c>
      <c r="G4940" t="s">
        <v>189</v>
      </c>
    </row>
    <row r="4941" spans="1:7">
      <c r="A4941" t="s">
        <v>5135</v>
      </c>
      <c r="B4941" t="s">
        <v>164</v>
      </c>
      <c r="C4941" s="2">
        <v>45960</v>
      </c>
      <c r="D4941" s="3">
        <v>0.74266203703703704</v>
      </c>
      <c r="E4941" t="s">
        <v>33</v>
      </c>
      <c r="F4941">
        <v>8000</v>
      </c>
      <c r="G4941" t="s">
        <v>189</v>
      </c>
    </row>
    <row r="4942" spans="1:7">
      <c r="A4942" t="s">
        <v>5136</v>
      </c>
      <c r="B4942" t="s">
        <v>95</v>
      </c>
      <c r="C4942" s="2">
        <v>46142</v>
      </c>
      <c r="D4942" s="3">
        <v>4.9560185185185193E-2</v>
      </c>
      <c r="E4942" t="s">
        <v>33</v>
      </c>
      <c r="F4942">
        <v>4000</v>
      </c>
      <c r="G4942" t="s">
        <v>189</v>
      </c>
    </row>
    <row r="4943" spans="1:7">
      <c r="A4943" t="s">
        <v>5137</v>
      </c>
      <c r="B4943" t="s">
        <v>92</v>
      </c>
      <c r="C4943" s="2">
        <v>45954</v>
      </c>
      <c r="D4943" s="3">
        <v>0.41495370370370371</v>
      </c>
      <c r="E4943" t="s">
        <v>194</v>
      </c>
      <c r="F4943">
        <v>0</v>
      </c>
      <c r="G4943" t="s">
        <v>189</v>
      </c>
    </row>
    <row r="4944" spans="1:7">
      <c r="A4944" t="s">
        <v>5138</v>
      </c>
      <c r="B4944" t="s">
        <v>7</v>
      </c>
      <c r="C4944" s="2">
        <v>46153</v>
      </c>
      <c r="D4944" s="3">
        <v>0.6651273148148148</v>
      </c>
      <c r="E4944" t="s">
        <v>33</v>
      </c>
      <c r="F4944">
        <v>1000</v>
      </c>
      <c r="G4944" t="s">
        <v>189</v>
      </c>
    </row>
    <row r="4945" spans="1:8">
      <c r="A4945" t="s">
        <v>5139</v>
      </c>
      <c r="B4945" t="s">
        <v>135</v>
      </c>
      <c r="C4945" s="2">
        <v>45736</v>
      </c>
      <c r="D4945" s="3">
        <v>7.5104166666666666E-2</v>
      </c>
      <c r="E4945" t="s">
        <v>211</v>
      </c>
      <c r="F4945">
        <v>0</v>
      </c>
      <c r="G4945" t="s">
        <v>214</v>
      </c>
      <c r="H4945" t="s">
        <v>1103</v>
      </c>
    </row>
    <row r="4946" spans="1:8">
      <c r="A4946" t="s">
        <v>5140</v>
      </c>
      <c r="B4946" t="s">
        <v>132</v>
      </c>
      <c r="C4946" s="2">
        <v>46124</v>
      </c>
      <c r="D4946" s="3">
        <v>0.49443287037037043</v>
      </c>
      <c r="E4946" t="s">
        <v>33</v>
      </c>
      <c r="F4946">
        <v>5000</v>
      </c>
      <c r="G4946" t="s">
        <v>189</v>
      </c>
    </row>
    <row r="4947" spans="1:8">
      <c r="A4947" t="s">
        <v>5141</v>
      </c>
      <c r="B4947" t="s">
        <v>138</v>
      </c>
      <c r="C4947" s="2">
        <v>45902</v>
      </c>
      <c r="D4947" s="3">
        <v>0.9229398148148148</v>
      </c>
      <c r="E4947" t="s">
        <v>33</v>
      </c>
      <c r="F4947">
        <v>1000</v>
      </c>
      <c r="G4947" t="s">
        <v>189</v>
      </c>
    </row>
    <row r="4948" spans="1:8">
      <c r="A4948" t="s">
        <v>5142</v>
      </c>
      <c r="B4948" t="s">
        <v>137</v>
      </c>
      <c r="C4948" s="2">
        <v>45946</v>
      </c>
      <c r="D4948" s="3">
        <v>0.42026620370370371</v>
      </c>
      <c r="E4948" t="s">
        <v>33</v>
      </c>
      <c r="F4948">
        <v>4000</v>
      </c>
      <c r="G4948" t="s">
        <v>189</v>
      </c>
    </row>
    <row r="4949" spans="1:8">
      <c r="A4949" t="s">
        <v>5143</v>
      </c>
      <c r="B4949" t="s">
        <v>79</v>
      </c>
      <c r="C4949" s="2">
        <v>45837</v>
      </c>
      <c r="D4949" s="3">
        <v>0.39241898148148152</v>
      </c>
      <c r="E4949" t="s">
        <v>211</v>
      </c>
      <c r="F4949">
        <v>0</v>
      </c>
      <c r="G4949" t="s">
        <v>214</v>
      </c>
      <c r="H4949" t="s">
        <v>42</v>
      </c>
    </row>
    <row r="4950" spans="1:8">
      <c r="A4950" t="s">
        <v>5144</v>
      </c>
      <c r="B4950" t="s">
        <v>146</v>
      </c>
      <c r="C4950" s="2">
        <v>45680</v>
      </c>
      <c r="D4950" s="3">
        <v>0.58976851851851853</v>
      </c>
      <c r="E4950" t="s">
        <v>33</v>
      </c>
      <c r="F4950">
        <v>3000</v>
      </c>
      <c r="G4950" t="s">
        <v>189</v>
      </c>
    </row>
    <row r="4951" spans="1:8">
      <c r="A4951" t="s">
        <v>5145</v>
      </c>
      <c r="B4951" t="s">
        <v>134</v>
      </c>
      <c r="C4951" s="2">
        <v>46125</v>
      </c>
      <c r="D4951" s="3">
        <v>0.91461805555555553</v>
      </c>
      <c r="E4951" t="s">
        <v>33</v>
      </c>
      <c r="F4951">
        <v>4000</v>
      </c>
      <c r="G4951" t="s">
        <v>189</v>
      </c>
    </row>
    <row r="4952" spans="1:8">
      <c r="A4952" t="s">
        <v>5146</v>
      </c>
      <c r="B4952" t="s">
        <v>141</v>
      </c>
      <c r="C4952" s="2">
        <v>45716</v>
      </c>
      <c r="D4952" s="3">
        <v>0.32384259259259263</v>
      </c>
      <c r="E4952" t="s">
        <v>33</v>
      </c>
      <c r="F4952">
        <v>500</v>
      </c>
      <c r="G4952" t="s">
        <v>189</v>
      </c>
    </row>
    <row r="4953" spans="1:8">
      <c r="A4953" t="s">
        <v>5147</v>
      </c>
      <c r="B4953" t="s">
        <v>126</v>
      </c>
      <c r="C4953" s="2">
        <v>46105</v>
      </c>
      <c r="D4953" s="3">
        <v>0.66836805555555556</v>
      </c>
      <c r="E4953" t="s">
        <v>33</v>
      </c>
      <c r="F4953">
        <v>3000</v>
      </c>
      <c r="G4953" t="s">
        <v>189</v>
      </c>
    </row>
    <row r="4954" spans="1:8">
      <c r="A4954" t="s">
        <v>5148</v>
      </c>
      <c r="B4954" t="s">
        <v>85</v>
      </c>
      <c r="C4954" s="2">
        <v>45730</v>
      </c>
      <c r="D4954" s="3">
        <v>0.9206481481481481</v>
      </c>
      <c r="E4954" t="s">
        <v>33</v>
      </c>
      <c r="F4954">
        <v>4000</v>
      </c>
      <c r="G4954" t="s">
        <v>189</v>
      </c>
    </row>
    <row r="4955" spans="1:8">
      <c r="A4955" t="s">
        <v>5149</v>
      </c>
      <c r="B4955" t="s">
        <v>169</v>
      </c>
      <c r="C4955" s="2">
        <v>45865</v>
      </c>
      <c r="D4955" s="3">
        <v>0.80234953703703704</v>
      </c>
      <c r="E4955" t="s">
        <v>194</v>
      </c>
      <c r="F4955">
        <v>0</v>
      </c>
      <c r="G4955" t="s">
        <v>189</v>
      </c>
    </row>
    <row r="4956" spans="1:8">
      <c r="A4956" t="s">
        <v>5150</v>
      </c>
      <c r="B4956" t="s">
        <v>110</v>
      </c>
      <c r="C4956" s="2">
        <v>45894</v>
      </c>
      <c r="D4956" s="3">
        <v>8.0127314814814818E-2</v>
      </c>
      <c r="E4956" t="s">
        <v>33</v>
      </c>
      <c r="F4956">
        <v>2500</v>
      </c>
      <c r="G4956" t="s">
        <v>189</v>
      </c>
    </row>
    <row r="4957" spans="1:8">
      <c r="A4957" t="s">
        <v>5151</v>
      </c>
      <c r="B4957" t="s">
        <v>170</v>
      </c>
      <c r="C4957" s="2">
        <v>45985</v>
      </c>
      <c r="D4957" s="3">
        <v>0.95549768518518519</v>
      </c>
      <c r="E4957" t="s">
        <v>33</v>
      </c>
      <c r="F4957">
        <v>5000</v>
      </c>
      <c r="G4957" t="s">
        <v>189</v>
      </c>
    </row>
    <row r="4958" spans="1:8">
      <c r="A4958" t="s">
        <v>5152</v>
      </c>
      <c r="B4958" t="s">
        <v>137</v>
      </c>
      <c r="C4958" s="2">
        <v>45961</v>
      </c>
      <c r="D4958" s="3">
        <v>0.37159722222222219</v>
      </c>
      <c r="E4958" t="s">
        <v>33</v>
      </c>
      <c r="F4958">
        <v>2000</v>
      </c>
      <c r="G4958" t="s">
        <v>189</v>
      </c>
    </row>
    <row r="4959" spans="1:8">
      <c r="A4959" t="s">
        <v>5153</v>
      </c>
      <c r="B4959" t="s">
        <v>115</v>
      </c>
      <c r="C4959" s="2">
        <v>45838</v>
      </c>
      <c r="D4959" s="3">
        <v>0.55307870370370371</v>
      </c>
      <c r="E4959" t="s">
        <v>194</v>
      </c>
      <c r="F4959">
        <v>0</v>
      </c>
      <c r="G4959" t="s">
        <v>189</v>
      </c>
    </row>
    <row r="4960" spans="1:8">
      <c r="A4960" t="s">
        <v>5154</v>
      </c>
      <c r="B4960" t="s">
        <v>161</v>
      </c>
      <c r="C4960" s="2">
        <v>45996</v>
      </c>
      <c r="D4960" s="3">
        <v>0.77501157407407406</v>
      </c>
      <c r="E4960" t="s">
        <v>33</v>
      </c>
      <c r="F4960">
        <v>500</v>
      </c>
      <c r="G4960" t="s">
        <v>189</v>
      </c>
    </row>
    <row r="4961" spans="1:8">
      <c r="A4961" t="s">
        <v>5155</v>
      </c>
      <c r="B4961" t="s">
        <v>180</v>
      </c>
      <c r="C4961" s="2">
        <v>45724</v>
      </c>
      <c r="D4961" s="3">
        <v>0.51358796296296294</v>
      </c>
      <c r="E4961" t="s">
        <v>33</v>
      </c>
      <c r="F4961">
        <v>3000</v>
      </c>
      <c r="G4961" t="s">
        <v>189</v>
      </c>
    </row>
    <row r="4962" spans="1:8">
      <c r="A4962" t="s">
        <v>5156</v>
      </c>
      <c r="B4962" t="s">
        <v>158</v>
      </c>
      <c r="C4962" s="2">
        <v>45884</v>
      </c>
      <c r="D4962" s="3">
        <v>0.3512615740740741</v>
      </c>
      <c r="E4962" t="s">
        <v>33</v>
      </c>
      <c r="F4962">
        <v>2000</v>
      </c>
      <c r="G4962" t="s">
        <v>189</v>
      </c>
    </row>
    <row r="4963" spans="1:8">
      <c r="A4963" t="s">
        <v>5157</v>
      </c>
      <c r="B4963" t="s">
        <v>134</v>
      </c>
      <c r="C4963" s="2">
        <v>45865</v>
      </c>
      <c r="D4963" s="3">
        <v>0.79189814814814818</v>
      </c>
      <c r="E4963" t="s">
        <v>33</v>
      </c>
      <c r="F4963">
        <v>3000</v>
      </c>
      <c r="G4963" t="s">
        <v>189</v>
      </c>
    </row>
    <row r="4964" spans="1:8">
      <c r="A4964" t="s">
        <v>5158</v>
      </c>
      <c r="B4964" t="s">
        <v>104</v>
      </c>
      <c r="C4964" s="2">
        <v>46134</v>
      </c>
      <c r="D4964" s="3">
        <v>0.75208333333333333</v>
      </c>
      <c r="E4964" t="s">
        <v>33</v>
      </c>
      <c r="F4964">
        <v>6000</v>
      </c>
      <c r="G4964" t="s">
        <v>189</v>
      </c>
    </row>
    <row r="4965" spans="1:8">
      <c r="A4965" t="s">
        <v>5159</v>
      </c>
      <c r="B4965" t="s">
        <v>93</v>
      </c>
      <c r="C4965" s="2">
        <v>46073</v>
      </c>
      <c r="D4965" s="3">
        <v>0.8029398148148148</v>
      </c>
      <c r="E4965" t="s">
        <v>33</v>
      </c>
      <c r="F4965">
        <v>5000</v>
      </c>
      <c r="G4965" t="s">
        <v>189</v>
      </c>
    </row>
    <row r="4966" spans="1:8">
      <c r="A4966" t="s">
        <v>5160</v>
      </c>
      <c r="B4966" t="s">
        <v>163</v>
      </c>
      <c r="C4966" s="2">
        <v>45808</v>
      </c>
      <c r="D4966" s="3">
        <v>0.27013888888888887</v>
      </c>
      <c r="E4966" t="s">
        <v>194</v>
      </c>
      <c r="F4966">
        <v>0</v>
      </c>
      <c r="G4966" t="s">
        <v>189</v>
      </c>
    </row>
    <row r="4967" spans="1:8">
      <c r="A4967" t="s">
        <v>5161</v>
      </c>
      <c r="B4967" t="s">
        <v>137</v>
      </c>
      <c r="C4967" s="2">
        <v>45720</v>
      </c>
      <c r="D4967" s="3">
        <v>0.29954861111111108</v>
      </c>
      <c r="E4967" t="s">
        <v>33</v>
      </c>
      <c r="F4967">
        <v>8000</v>
      </c>
      <c r="G4967" t="s">
        <v>189</v>
      </c>
    </row>
    <row r="4968" spans="1:8">
      <c r="A4968" t="s">
        <v>5162</v>
      </c>
      <c r="B4968" t="s">
        <v>168</v>
      </c>
      <c r="C4968" s="2">
        <v>45887</v>
      </c>
      <c r="D4968" s="3">
        <v>0.87428240740740737</v>
      </c>
      <c r="E4968" t="s">
        <v>33</v>
      </c>
      <c r="F4968">
        <v>8000</v>
      </c>
      <c r="G4968" t="s">
        <v>189</v>
      </c>
    </row>
    <row r="4969" spans="1:8">
      <c r="A4969" t="s">
        <v>5163</v>
      </c>
      <c r="B4969" t="s">
        <v>89</v>
      </c>
      <c r="C4969" s="2">
        <v>46117</v>
      </c>
      <c r="D4969" s="3">
        <v>0.74622685185185189</v>
      </c>
      <c r="E4969" t="s">
        <v>33</v>
      </c>
      <c r="F4969">
        <v>6000</v>
      </c>
      <c r="G4969" t="s">
        <v>189</v>
      </c>
    </row>
    <row r="4970" spans="1:8">
      <c r="A4970" t="s">
        <v>5164</v>
      </c>
      <c r="B4970" t="s">
        <v>129</v>
      </c>
      <c r="C4970" s="2">
        <v>46113</v>
      </c>
      <c r="D4970" s="3">
        <v>0.55738425925925927</v>
      </c>
      <c r="E4970" t="s">
        <v>33</v>
      </c>
      <c r="F4970">
        <v>2000</v>
      </c>
      <c r="G4970" t="s">
        <v>214</v>
      </c>
      <c r="H4970" t="s">
        <v>1080</v>
      </c>
    </row>
    <row r="4971" spans="1:8">
      <c r="A4971" t="s">
        <v>5165</v>
      </c>
      <c r="B4971" t="s">
        <v>111</v>
      </c>
      <c r="C4971" s="2">
        <v>45689</v>
      </c>
      <c r="D4971" s="3">
        <v>0.79447916666666663</v>
      </c>
      <c r="E4971" t="s">
        <v>33</v>
      </c>
      <c r="F4971">
        <v>3000</v>
      </c>
      <c r="G4971" t="s">
        <v>189</v>
      </c>
    </row>
    <row r="4972" spans="1:8">
      <c r="A4972" t="s">
        <v>5166</v>
      </c>
      <c r="B4972" t="s">
        <v>156</v>
      </c>
      <c r="C4972" s="2">
        <v>45743</v>
      </c>
      <c r="D4972" s="3">
        <v>0.81862268518518522</v>
      </c>
      <c r="E4972" t="s">
        <v>33</v>
      </c>
      <c r="F4972">
        <v>2000</v>
      </c>
      <c r="G4972" t="s">
        <v>189</v>
      </c>
    </row>
    <row r="4973" spans="1:8">
      <c r="A4973" t="s">
        <v>5167</v>
      </c>
      <c r="B4973" t="s">
        <v>85</v>
      </c>
      <c r="C4973" s="2">
        <v>46157</v>
      </c>
      <c r="D4973" s="3">
        <v>0.74750000000000005</v>
      </c>
      <c r="E4973" t="s">
        <v>33</v>
      </c>
      <c r="F4973">
        <v>5000</v>
      </c>
      <c r="G4973" t="s">
        <v>189</v>
      </c>
    </row>
    <row r="4974" spans="1:8">
      <c r="A4974" t="s">
        <v>5168</v>
      </c>
      <c r="B4974" t="s">
        <v>158</v>
      </c>
      <c r="C4974" s="2">
        <v>45921</v>
      </c>
      <c r="D4974" s="3">
        <v>0.75166666666666671</v>
      </c>
      <c r="E4974" t="s">
        <v>33</v>
      </c>
      <c r="F4974">
        <v>10000</v>
      </c>
      <c r="G4974" t="s">
        <v>189</v>
      </c>
    </row>
    <row r="4975" spans="1:8">
      <c r="A4975" t="s">
        <v>5169</v>
      </c>
      <c r="B4975" t="s">
        <v>126</v>
      </c>
      <c r="C4975" s="2">
        <v>45810</v>
      </c>
      <c r="D4975" s="3">
        <v>0.97333333333333338</v>
      </c>
      <c r="E4975" t="s">
        <v>33</v>
      </c>
      <c r="F4975">
        <v>3000</v>
      </c>
      <c r="G4975" t="s">
        <v>189</v>
      </c>
    </row>
    <row r="4976" spans="1:8">
      <c r="A4976" t="s">
        <v>5170</v>
      </c>
      <c r="B4976" t="s">
        <v>165</v>
      </c>
      <c r="C4976" s="2">
        <v>46167</v>
      </c>
      <c r="D4976" s="3">
        <v>0.85063657407407411</v>
      </c>
      <c r="E4976" t="s">
        <v>33</v>
      </c>
      <c r="F4976">
        <v>8000</v>
      </c>
      <c r="G4976" t="s">
        <v>189</v>
      </c>
    </row>
    <row r="4977" spans="1:8">
      <c r="A4977" t="s">
        <v>5171</v>
      </c>
      <c r="B4977" t="s">
        <v>103</v>
      </c>
      <c r="C4977" s="2">
        <v>45670</v>
      </c>
      <c r="D4977" s="3">
        <v>0.6643634259259259</v>
      </c>
      <c r="E4977" t="s">
        <v>33</v>
      </c>
      <c r="F4977">
        <v>1500</v>
      </c>
      <c r="G4977" t="s">
        <v>189</v>
      </c>
    </row>
    <row r="4978" spans="1:8">
      <c r="A4978" t="s">
        <v>5172</v>
      </c>
      <c r="B4978" t="s">
        <v>173</v>
      </c>
      <c r="C4978" s="2">
        <v>45844</v>
      </c>
      <c r="D4978" s="3">
        <v>0.65118055555555554</v>
      </c>
      <c r="E4978" t="s">
        <v>194</v>
      </c>
      <c r="F4978">
        <v>0</v>
      </c>
      <c r="G4978" t="s">
        <v>189</v>
      </c>
    </row>
    <row r="4979" spans="1:8">
      <c r="A4979" t="s">
        <v>5173</v>
      </c>
      <c r="B4979" t="s">
        <v>178</v>
      </c>
      <c r="C4979" s="2">
        <v>45789</v>
      </c>
      <c r="D4979" s="3">
        <v>0.95393518518518516</v>
      </c>
      <c r="E4979" t="s">
        <v>33</v>
      </c>
      <c r="F4979">
        <v>1000</v>
      </c>
      <c r="G4979" t="s">
        <v>189</v>
      </c>
    </row>
    <row r="4980" spans="1:8">
      <c r="A4980" t="s">
        <v>5174</v>
      </c>
      <c r="B4980" t="s">
        <v>136</v>
      </c>
      <c r="C4980" s="2">
        <v>46182</v>
      </c>
      <c r="D4980" s="3">
        <v>0.8345717592592593</v>
      </c>
      <c r="E4980" t="s">
        <v>33</v>
      </c>
      <c r="F4980">
        <v>8000</v>
      </c>
      <c r="G4980" t="s">
        <v>189</v>
      </c>
    </row>
    <row r="4981" spans="1:8">
      <c r="A4981" t="s">
        <v>5175</v>
      </c>
      <c r="B4981" t="s">
        <v>109</v>
      </c>
      <c r="C4981" s="2">
        <v>46104</v>
      </c>
      <c r="D4981" s="3">
        <v>0.81783564814814813</v>
      </c>
      <c r="E4981" t="s">
        <v>33</v>
      </c>
      <c r="F4981">
        <v>2500</v>
      </c>
      <c r="G4981" t="s">
        <v>189</v>
      </c>
    </row>
    <row r="4982" spans="1:8">
      <c r="A4982" t="s">
        <v>5176</v>
      </c>
      <c r="B4982" t="s">
        <v>7</v>
      </c>
      <c r="C4982" s="2">
        <v>45726</v>
      </c>
      <c r="D4982" s="3">
        <v>0.71045138888888892</v>
      </c>
      <c r="E4982" t="s">
        <v>211</v>
      </c>
      <c r="F4982">
        <v>0</v>
      </c>
      <c r="G4982" t="s">
        <v>214</v>
      </c>
      <c r="H4982" t="s">
        <v>1094</v>
      </c>
    </row>
    <row r="4983" spans="1:8">
      <c r="A4983" t="s">
        <v>5177</v>
      </c>
      <c r="B4983" t="s">
        <v>169</v>
      </c>
      <c r="C4983" s="2">
        <v>46073</v>
      </c>
      <c r="D4983" s="3">
        <v>0.77292824074074074</v>
      </c>
      <c r="E4983" t="s">
        <v>33</v>
      </c>
      <c r="F4983">
        <v>10000</v>
      </c>
      <c r="G4983" t="s">
        <v>189</v>
      </c>
    </row>
    <row r="4984" spans="1:8">
      <c r="A4984" t="s">
        <v>5178</v>
      </c>
      <c r="B4984" t="s">
        <v>148</v>
      </c>
      <c r="C4984" s="2">
        <v>46130</v>
      </c>
      <c r="D4984" s="3">
        <v>0.6471527777777778</v>
      </c>
      <c r="E4984" t="s">
        <v>33</v>
      </c>
      <c r="F4984">
        <v>500</v>
      </c>
      <c r="G4984" t="s">
        <v>189</v>
      </c>
    </row>
    <row r="4985" spans="1:8">
      <c r="A4985" t="s">
        <v>5179</v>
      </c>
      <c r="B4985" t="s">
        <v>166</v>
      </c>
      <c r="C4985" s="2">
        <v>46133</v>
      </c>
      <c r="D4985" s="3">
        <v>0.3087037037037037</v>
      </c>
      <c r="E4985" t="s">
        <v>33</v>
      </c>
      <c r="F4985">
        <v>1000</v>
      </c>
      <c r="G4985" t="s">
        <v>189</v>
      </c>
    </row>
    <row r="4986" spans="1:8">
      <c r="A4986" t="s">
        <v>5180</v>
      </c>
      <c r="B4986" t="s">
        <v>123</v>
      </c>
      <c r="C4986" s="2">
        <v>46095</v>
      </c>
      <c r="D4986" s="3">
        <v>0.74290509259259263</v>
      </c>
      <c r="E4986" t="s">
        <v>33</v>
      </c>
      <c r="F4986">
        <v>4000</v>
      </c>
      <c r="G4986" t="s">
        <v>189</v>
      </c>
    </row>
    <row r="4987" spans="1:8">
      <c r="A4987" t="s">
        <v>5181</v>
      </c>
      <c r="B4987" t="s">
        <v>76</v>
      </c>
      <c r="C4987" s="2">
        <v>46160</v>
      </c>
      <c r="D4987" s="3">
        <v>0.65300925925925923</v>
      </c>
      <c r="E4987" t="s">
        <v>261</v>
      </c>
      <c r="F4987">
        <v>5000</v>
      </c>
      <c r="G4987" t="s">
        <v>189</v>
      </c>
    </row>
    <row r="4988" spans="1:8">
      <c r="A4988" t="s">
        <v>5182</v>
      </c>
      <c r="B4988" t="s">
        <v>153</v>
      </c>
      <c r="C4988" s="2">
        <v>45772</v>
      </c>
      <c r="D4988" s="3">
        <v>0.99456018518518519</v>
      </c>
      <c r="E4988" t="s">
        <v>33</v>
      </c>
      <c r="F4988">
        <v>3000</v>
      </c>
      <c r="G4988" t="s">
        <v>189</v>
      </c>
    </row>
    <row r="4989" spans="1:8">
      <c r="A4989" t="s">
        <v>5183</v>
      </c>
      <c r="B4989" t="s">
        <v>93</v>
      </c>
      <c r="C4989" s="2">
        <v>45867</v>
      </c>
      <c r="D4989" s="3">
        <v>0.55270833333333336</v>
      </c>
      <c r="E4989" t="s">
        <v>211</v>
      </c>
      <c r="F4989">
        <v>0</v>
      </c>
      <c r="G4989" t="s">
        <v>189</v>
      </c>
    </row>
    <row r="4990" spans="1:8">
      <c r="A4990" t="s">
        <v>5184</v>
      </c>
      <c r="B4990" t="s">
        <v>175</v>
      </c>
      <c r="C4990" s="2">
        <v>46128</v>
      </c>
      <c r="D4990" s="3">
        <v>0.82399305555555558</v>
      </c>
      <c r="E4990" t="s">
        <v>194</v>
      </c>
      <c r="F4990">
        <v>0</v>
      </c>
      <c r="G4990" t="s">
        <v>189</v>
      </c>
    </row>
    <row r="4991" spans="1:8">
      <c r="A4991" t="s">
        <v>5185</v>
      </c>
      <c r="B4991" t="s">
        <v>126</v>
      </c>
      <c r="C4991" s="2">
        <v>45703</v>
      </c>
      <c r="D4991" s="3">
        <v>0.18201388888888889</v>
      </c>
      <c r="E4991" t="s">
        <v>33</v>
      </c>
      <c r="F4991">
        <v>2500</v>
      </c>
      <c r="G4991" t="s">
        <v>189</v>
      </c>
    </row>
    <row r="4992" spans="1:8">
      <c r="A4992" t="s">
        <v>5186</v>
      </c>
      <c r="B4992" t="s">
        <v>173</v>
      </c>
      <c r="C4992" s="2">
        <v>46195</v>
      </c>
      <c r="D4992" s="3">
        <v>0.60430555555555554</v>
      </c>
      <c r="E4992" t="s">
        <v>33</v>
      </c>
      <c r="F4992">
        <v>1000</v>
      </c>
      <c r="G4992" t="s">
        <v>189</v>
      </c>
    </row>
    <row r="4993" spans="1:8">
      <c r="A4993" t="s">
        <v>5187</v>
      </c>
      <c r="B4993" t="s">
        <v>174</v>
      </c>
      <c r="C4993" s="2">
        <v>45773</v>
      </c>
      <c r="D4993" s="3">
        <v>0.64671296296296299</v>
      </c>
      <c r="E4993" t="s">
        <v>33</v>
      </c>
      <c r="F4993">
        <v>2500</v>
      </c>
      <c r="G4993" t="s">
        <v>189</v>
      </c>
    </row>
    <row r="4994" spans="1:8">
      <c r="A4994" t="s">
        <v>5188</v>
      </c>
      <c r="B4994" t="s">
        <v>158</v>
      </c>
      <c r="C4994" s="2">
        <v>45902</v>
      </c>
      <c r="D4994" s="3">
        <v>0.56943287037037038</v>
      </c>
      <c r="E4994" t="s">
        <v>33</v>
      </c>
      <c r="F4994">
        <v>10000</v>
      </c>
      <c r="G4994" t="s">
        <v>214</v>
      </c>
      <c r="H4994" t="s">
        <v>1080</v>
      </c>
    </row>
    <row r="4995" spans="1:8">
      <c r="A4995" t="s">
        <v>5189</v>
      </c>
      <c r="B4995" t="s">
        <v>120</v>
      </c>
      <c r="C4995" s="2">
        <v>45879</v>
      </c>
      <c r="D4995" s="3">
        <v>0.68291666666666662</v>
      </c>
      <c r="E4995" t="s">
        <v>33</v>
      </c>
      <c r="F4995">
        <v>8000</v>
      </c>
      <c r="G4995" t="s">
        <v>189</v>
      </c>
    </row>
    <row r="4996" spans="1:8">
      <c r="A4996" t="s">
        <v>5190</v>
      </c>
      <c r="B4996" t="s">
        <v>93</v>
      </c>
      <c r="C4996" s="2">
        <v>45839</v>
      </c>
      <c r="D4996" s="3">
        <v>0.53405092592592596</v>
      </c>
      <c r="E4996" t="s">
        <v>194</v>
      </c>
      <c r="F4996">
        <v>0</v>
      </c>
      <c r="G4996" t="s">
        <v>189</v>
      </c>
    </row>
    <row r="4997" spans="1:8">
      <c r="A4997" t="s">
        <v>5191</v>
      </c>
      <c r="B4997" t="s">
        <v>83</v>
      </c>
      <c r="C4997" s="2">
        <v>46047</v>
      </c>
      <c r="D4997" s="3">
        <v>0.8525462962962963</v>
      </c>
      <c r="E4997" t="s">
        <v>33</v>
      </c>
      <c r="F4997">
        <v>1500</v>
      </c>
      <c r="G4997" t="s">
        <v>189</v>
      </c>
    </row>
    <row r="4998" spans="1:8">
      <c r="A4998" t="s">
        <v>5192</v>
      </c>
      <c r="B4998" t="s">
        <v>143</v>
      </c>
      <c r="C4998" s="2">
        <v>45772</v>
      </c>
      <c r="D4998" s="3">
        <v>0.73363425925925929</v>
      </c>
      <c r="E4998" t="s">
        <v>261</v>
      </c>
      <c r="F4998">
        <v>15000</v>
      </c>
      <c r="G4998" t="s">
        <v>189</v>
      </c>
    </row>
    <row r="4999" spans="1:8">
      <c r="A4999" t="s">
        <v>5193</v>
      </c>
      <c r="B4999" t="s">
        <v>128</v>
      </c>
      <c r="C4999" s="2">
        <v>45902</v>
      </c>
      <c r="D4999" s="3">
        <v>0.75949074074074074</v>
      </c>
      <c r="E4999" t="s">
        <v>33</v>
      </c>
      <c r="F4999">
        <v>6000</v>
      </c>
      <c r="G4999" t="s">
        <v>189</v>
      </c>
    </row>
    <row r="5000" spans="1:8">
      <c r="A5000" t="s">
        <v>5194</v>
      </c>
      <c r="B5000" t="s">
        <v>108</v>
      </c>
      <c r="C5000" s="2">
        <v>45698</v>
      </c>
      <c r="D5000" s="3">
        <v>0.51774305555555555</v>
      </c>
      <c r="E5000" t="s">
        <v>33</v>
      </c>
      <c r="F5000">
        <v>5000</v>
      </c>
      <c r="G5000" t="s">
        <v>189</v>
      </c>
    </row>
    <row r="5001" spans="1:8">
      <c r="A5001" t="s">
        <v>5195</v>
      </c>
      <c r="B5001" t="s">
        <v>111</v>
      </c>
      <c r="C5001" s="2">
        <v>45995</v>
      </c>
      <c r="D5001" s="3">
        <v>0.84128472222222217</v>
      </c>
      <c r="E5001" t="s">
        <v>33</v>
      </c>
      <c r="F5001">
        <v>500</v>
      </c>
      <c r="G5001" t="s">
        <v>189</v>
      </c>
    </row>
    <row r="5002" spans="1:8">
      <c r="A5002" t="s">
        <v>5196</v>
      </c>
      <c r="B5002" t="s">
        <v>167</v>
      </c>
      <c r="C5002" s="2">
        <v>45941</v>
      </c>
      <c r="D5002" s="3">
        <v>0.81337962962962962</v>
      </c>
      <c r="E5002" t="s">
        <v>33</v>
      </c>
      <c r="F5002">
        <v>1000</v>
      </c>
      <c r="G5002" t="s">
        <v>189</v>
      </c>
    </row>
    <row r="5003" spans="1:8">
      <c r="A5003" t="s">
        <v>5197</v>
      </c>
      <c r="B5003" t="s">
        <v>152</v>
      </c>
      <c r="C5003" s="2">
        <v>45819</v>
      </c>
      <c r="D5003" s="3">
        <v>0.62131944444444442</v>
      </c>
      <c r="E5003" t="s">
        <v>33</v>
      </c>
      <c r="F5003">
        <v>2500</v>
      </c>
      <c r="G5003" t="s">
        <v>189</v>
      </c>
    </row>
    <row r="5004" spans="1:8">
      <c r="A5004" t="s">
        <v>5198</v>
      </c>
      <c r="B5004" t="s">
        <v>93</v>
      </c>
      <c r="C5004" s="2">
        <v>46120</v>
      </c>
      <c r="D5004" s="3">
        <v>0.38253472222222218</v>
      </c>
      <c r="E5004" t="s">
        <v>33</v>
      </c>
      <c r="F5004">
        <v>8000</v>
      </c>
      <c r="G5004" t="s">
        <v>189</v>
      </c>
    </row>
    <row r="5005" spans="1:8">
      <c r="A5005" t="s">
        <v>5199</v>
      </c>
      <c r="B5005" t="s">
        <v>137</v>
      </c>
      <c r="C5005" s="2">
        <v>46129</v>
      </c>
      <c r="D5005" s="3">
        <v>0.68190972222222224</v>
      </c>
      <c r="E5005" t="s">
        <v>211</v>
      </c>
      <c r="F5005">
        <v>0</v>
      </c>
      <c r="G5005" t="s">
        <v>189</v>
      </c>
    </row>
    <row r="5006" spans="1:8">
      <c r="A5006" t="s">
        <v>5200</v>
      </c>
      <c r="B5006" t="s">
        <v>153</v>
      </c>
      <c r="C5006" s="2">
        <v>45941</v>
      </c>
      <c r="D5006" s="3">
        <v>0.78604166666666664</v>
      </c>
      <c r="E5006" t="s">
        <v>33</v>
      </c>
      <c r="F5006">
        <v>10000</v>
      </c>
      <c r="G5006" t="s">
        <v>189</v>
      </c>
    </row>
    <row r="5007" spans="1:8">
      <c r="A5007" t="s">
        <v>5201</v>
      </c>
      <c r="B5007" t="s">
        <v>121</v>
      </c>
      <c r="C5007" s="2">
        <v>45991</v>
      </c>
      <c r="D5007" s="3">
        <v>0.94770833333333337</v>
      </c>
      <c r="E5007" t="s">
        <v>33</v>
      </c>
      <c r="F5007">
        <v>5000</v>
      </c>
      <c r="G5007" t="s">
        <v>189</v>
      </c>
    </row>
    <row r="5008" spans="1:8">
      <c r="A5008" t="s">
        <v>5202</v>
      </c>
      <c r="B5008" t="s">
        <v>153</v>
      </c>
      <c r="C5008" s="2">
        <v>45738</v>
      </c>
      <c r="D5008" s="3">
        <v>0.63407407407407412</v>
      </c>
      <c r="E5008" t="s">
        <v>211</v>
      </c>
      <c r="F5008">
        <v>0</v>
      </c>
      <c r="G5008" t="s">
        <v>189</v>
      </c>
    </row>
    <row r="5009" spans="1:7">
      <c r="A5009" t="s">
        <v>5203</v>
      </c>
      <c r="B5009" t="s">
        <v>108</v>
      </c>
      <c r="C5009" s="2">
        <v>45967</v>
      </c>
      <c r="D5009" s="3">
        <v>0.71761574074074075</v>
      </c>
      <c r="E5009" t="s">
        <v>33</v>
      </c>
      <c r="F5009">
        <v>1000</v>
      </c>
      <c r="G5009" t="s">
        <v>189</v>
      </c>
    </row>
    <row r="5010" spans="1:7">
      <c r="A5010" t="s">
        <v>5204</v>
      </c>
      <c r="B5010" t="s">
        <v>123</v>
      </c>
      <c r="C5010" s="2">
        <v>46164</v>
      </c>
      <c r="D5010" s="3">
        <v>0.53792824074074075</v>
      </c>
      <c r="E5010" t="s">
        <v>33</v>
      </c>
      <c r="F5010">
        <v>5000</v>
      </c>
      <c r="G5010" t="s">
        <v>189</v>
      </c>
    </row>
    <row r="5011" spans="1:7">
      <c r="A5011" t="s">
        <v>5205</v>
      </c>
      <c r="B5011" t="s">
        <v>160</v>
      </c>
      <c r="C5011" s="2">
        <v>45936</v>
      </c>
      <c r="D5011" s="3">
        <v>0.69918981481481479</v>
      </c>
      <c r="E5011" t="s">
        <v>33</v>
      </c>
      <c r="F5011">
        <v>8000</v>
      </c>
      <c r="G5011" t="s">
        <v>189</v>
      </c>
    </row>
    <row r="5012" spans="1:7">
      <c r="A5012" t="s">
        <v>5206</v>
      </c>
      <c r="B5012" t="s">
        <v>128</v>
      </c>
      <c r="C5012" s="2">
        <v>46119</v>
      </c>
      <c r="D5012" s="3">
        <v>0.72651620370370373</v>
      </c>
      <c r="E5012" t="s">
        <v>211</v>
      </c>
      <c r="F5012">
        <v>0</v>
      </c>
      <c r="G5012" t="s">
        <v>189</v>
      </c>
    </row>
    <row r="5013" spans="1:7">
      <c r="A5013" t="s">
        <v>5207</v>
      </c>
      <c r="B5013" t="s">
        <v>106</v>
      </c>
      <c r="C5013" s="2">
        <v>45760</v>
      </c>
      <c r="D5013" s="3">
        <v>0.60064814814814815</v>
      </c>
      <c r="E5013" t="s">
        <v>194</v>
      </c>
      <c r="F5013">
        <v>0</v>
      </c>
      <c r="G5013" t="s">
        <v>189</v>
      </c>
    </row>
    <row r="5014" spans="1:7">
      <c r="A5014" t="s">
        <v>5208</v>
      </c>
      <c r="B5014" t="s">
        <v>7</v>
      </c>
      <c r="C5014" s="2">
        <v>46191</v>
      </c>
      <c r="D5014" s="3">
        <v>0.68056712962962962</v>
      </c>
      <c r="E5014" t="s">
        <v>33</v>
      </c>
      <c r="F5014">
        <v>2500</v>
      </c>
      <c r="G5014" t="s">
        <v>189</v>
      </c>
    </row>
    <row r="5015" spans="1:7">
      <c r="A5015" t="s">
        <v>5209</v>
      </c>
      <c r="B5015" t="s">
        <v>155</v>
      </c>
      <c r="C5015" s="2">
        <v>45937</v>
      </c>
      <c r="D5015" s="3">
        <v>0.42086805555555562</v>
      </c>
      <c r="E5015" t="s">
        <v>194</v>
      </c>
      <c r="F5015">
        <v>0</v>
      </c>
      <c r="G5015" t="s">
        <v>189</v>
      </c>
    </row>
    <row r="5016" spans="1:7">
      <c r="A5016" t="s">
        <v>5210</v>
      </c>
      <c r="B5016" t="s">
        <v>119</v>
      </c>
      <c r="C5016" s="2">
        <v>45807</v>
      </c>
      <c r="D5016" s="3">
        <v>0.86790509259259263</v>
      </c>
      <c r="E5016" t="s">
        <v>33</v>
      </c>
      <c r="F5016">
        <v>2500</v>
      </c>
      <c r="G5016" t="s">
        <v>189</v>
      </c>
    </row>
    <row r="5017" spans="1:7">
      <c r="A5017" t="s">
        <v>5211</v>
      </c>
      <c r="B5017" t="s">
        <v>125</v>
      </c>
      <c r="C5017" s="2">
        <v>45943</v>
      </c>
      <c r="D5017" s="3">
        <v>0.83966435185185184</v>
      </c>
      <c r="E5017" t="s">
        <v>211</v>
      </c>
      <c r="F5017">
        <v>0</v>
      </c>
      <c r="G5017" t="s">
        <v>189</v>
      </c>
    </row>
    <row r="5018" spans="1:7">
      <c r="A5018" t="s">
        <v>5212</v>
      </c>
      <c r="B5018" t="s">
        <v>148</v>
      </c>
      <c r="C5018" s="2">
        <v>45730</v>
      </c>
      <c r="D5018" s="3">
        <v>0.70601851851851849</v>
      </c>
      <c r="E5018" t="s">
        <v>33</v>
      </c>
      <c r="F5018">
        <v>8000</v>
      </c>
      <c r="G5018" t="s">
        <v>189</v>
      </c>
    </row>
    <row r="5019" spans="1:7">
      <c r="A5019" t="s">
        <v>5213</v>
      </c>
      <c r="B5019" t="s">
        <v>160</v>
      </c>
      <c r="C5019" s="2">
        <v>45774</v>
      </c>
      <c r="D5019" s="3">
        <v>0.38180555555555562</v>
      </c>
      <c r="E5019" t="s">
        <v>194</v>
      </c>
      <c r="F5019">
        <v>0</v>
      </c>
      <c r="G5019" t="s">
        <v>189</v>
      </c>
    </row>
    <row r="5020" spans="1:7">
      <c r="A5020" t="s">
        <v>5214</v>
      </c>
      <c r="B5020" t="s">
        <v>112</v>
      </c>
      <c r="C5020" s="2">
        <v>46036</v>
      </c>
      <c r="D5020" s="3">
        <v>0.6390393518518519</v>
      </c>
      <c r="E5020" t="s">
        <v>33</v>
      </c>
      <c r="F5020">
        <v>6000</v>
      </c>
      <c r="G5020" t="s">
        <v>189</v>
      </c>
    </row>
    <row r="5021" spans="1:7">
      <c r="A5021" t="s">
        <v>5215</v>
      </c>
      <c r="B5021" t="s">
        <v>85</v>
      </c>
      <c r="C5021" s="2">
        <v>45761</v>
      </c>
      <c r="D5021" s="3">
        <v>0.28160879629629632</v>
      </c>
      <c r="E5021" t="s">
        <v>33</v>
      </c>
      <c r="F5021">
        <v>2000</v>
      </c>
      <c r="G5021" t="s">
        <v>189</v>
      </c>
    </row>
    <row r="5022" spans="1:7">
      <c r="A5022" t="s">
        <v>5216</v>
      </c>
      <c r="B5022" t="s">
        <v>128</v>
      </c>
      <c r="C5022" s="2">
        <v>46063</v>
      </c>
      <c r="D5022" s="3">
        <v>0.170775462962963</v>
      </c>
      <c r="E5022" t="s">
        <v>261</v>
      </c>
      <c r="F5022">
        <v>10000</v>
      </c>
      <c r="G5022" t="s">
        <v>189</v>
      </c>
    </row>
    <row r="5023" spans="1:7">
      <c r="A5023" t="s">
        <v>5217</v>
      </c>
      <c r="B5023" t="s">
        <v>168</v>
      </c>
      <c r="C5023" s="2">
        <v>45823</v>
      </c>
      <c r="D5023" s="3">
        <v>0.55547453703703709</v>
      </c>
      <c r="E5023" t="s">
        <v>211</v>
      </c>
      <c r="F5023">
        <v>0</v>
      </c>
      <c r="G5023" t="s">
        <v>189</v>
      </c>
    </row>
    <row r="5024" spans="1:7">
      <c r="A5024" t="s">
        <v>5218</v>
      </c>
      <c r="B5024" t="s">
        <v>117</v>
      </c>
      <c r="C5024" s="2">
        <v>46084</v>
      </c>
      <c r="D5024" s="3">
        <v>0.95900462962962962</v>
      </c>
      <c r="E5024" t="s">
        <v>33</v>
      </c>
      <c r="F5024">
        <v>1000</v>
      </c>
      <c r="G5024" t="s">
        <v>189</v>
      </c>
    </row>
    <row r="5025" spans="1:7">
      <c r="A5025" t="s">
        <v>5219</v>
      </c>
      <c r="B5025" t="s">
        <v>124</v>
      </c>
      <c r="C5025" s="2">
        <v>45914</v>
      </c>
      <c r="D5025" s="3">
        <v>0.81927083333333328</v>
      </c>
      <c r="E5025" t="s">
        <v>33</v>
      </c>
      <c r="F5025">
        <v>1500</v>
      </c>
      <c r="G5025" t="s">
        <v>189</v>
      </c>
    </row>
    <row r="5026" spans="1:7">
      <c r="A5026" t="s">
        <v>5220</v>
      </c>
      <c r="B5026" t="s">
        <v>153</v>
      </c>
      <c r="C5026" s="2">
        <v>45949</v>
      </c>
      <c r="D5026" s="3">
        <v>3.7442129629629631E-2</v>
      </c>
      <c r="E5026" t="s">
        <v>33</v>
      </c>
      <c r="F5026">
        <v>5000</v>
      </c>
      <c r="G5026" t="s">
        <v>189</v>
      </c>
    </row>
    <row r="5027" spans="1:7">
      <c r="A5027" t="s">
        <v>5221</v>
      </c>
      <c r="B5027" t="s">
        <v>118</v>
      </c>
      <c r="C5027" s="2">
        <v>45892</v>
      </c>
      <c r="D5027" s="3">
        <v>0.43400462962962971</v>
      </c>
      <c r="E5027" t="s">
        <v>33</v>
      </c>
      <c r="F5027">
        <v>8000</v>
      </c>
      <c r="G5027" t="s">
        <v>189</v>
      </c>
    </row>
    <row r="5028" spans="1:7">
      <c r="A5028" t="s">
        <v>5222</v>
      </c>
      <c r="B5028" t="s">
        <v>114</v>
      </c>
      <c r="C5028" s="2">
        <v>46141</v>
      </c>
      <c r="D5028" s="3">
        <v>0.78243055555555552</v>
      </c>
      <c r="E5028" t="s">
        <v>33</v>
      </c>
      <c r="F5028">
        <v>500</v>
      </c>
      <c r="G5028" t="s">
        <v>189</v>
      </c>
    </row>
    <row r="5029" spans="1:7">
      <c r="A5029" t="s">
        <v>5223</v>
      </c>
      <c r="B5029" t="s">
        <v>112</v>
      </c>
      <c r="C5029" s="2">
        <v>46196</v>
      </c>
      <c r="D5029" s="3">
        <v>0.83614583333333337</v>
      </c>
      <c r="E5029" t="s">
        <v>33</v>
      </c>
      <c r="F5029">
        <v>3000</v>
      </c>
      <c r="G5029" t="s">
        <v>189</v>
      </c>
    </row>
    <row r="5030" spans="1:7">
      <c r="A5030" t="s">
        <v>5224</v>
      </c>
      <c r="B5030" t="s">
        <v>104</v>
      </c>
      <c r="C5030" s="2">
        <v>46003</v>
      </c>
      <c r="D5030" s="3">
        <v>0.30324074074074081</v>
      </c>
      <c r="E5030" t="s">
        <v>194</v>
      </c>
      <c r="F5030">
        <v>0</v>
      </c>
      <c r="G5030" t="s">
        <v>189</v>
      </c>
    </row>
    <row r="5031" spans="1:7">
      <c r="A5031" t="s">
        <v>5225</v>
      </c>
      <c r="B5031" t="s">
        <v>102</v>
      </c>
      <c r="C5031" s="2">
        <v>45658</v>
      </c>
      <c r="D5031" s="3">
        <v>0.88215277777777779</v>
      </c>
      <c r="E5031" t="s">
        <v>33</v>
      </c>
      <c r="F5031">
        <v>5000</v>
      </c>
      <c r="G5031" t="s">
        <v>189</v>
      </c>
    </row>
    <row r="5032" spans="1:7">
      <c r="A5032" t="s">
        <v>5226</v>
      </c>
      <c r="B5032" t="s">
        <v>84</v>
      </c>
      <c r="C5032" s="2">
        <v>46050</v>
      </c>
      <c r="D5032" s="3">
        <v>0.70668981481481485</v>
      </c>
      <c r="E5032" t="s">
        <v>33</v>
      </c>
      <c r="F5032">
        <v>2500</v>
      </c>
      <c r="G5032" t="s">
        <v>189</v>
      </c>
    </row>
    <row r="5033" spans="1:7">
      <c r="A5033" t="s">
        <v>5227</v>
      </c>
      <c r="B5033" t="s">
        <v>87</v>
      </c>
      <c r="C5033" s="2">
        <v>46199</v>
      </c>
      <c r="D5033" s="3">
        <v>0.79052083333333334</v>
      </c>
      <c r="E5033" t="s">
        <v>33</v>
      </c>
      <c r="F5033">
        <v>2000</v>
      </c>
      <c r="G5033" t="s">
        <v>189</v>
      </c>
    </row>
    <row r="5034" spans="1:7">
      <c r="A5034" t="s">
        <v>5228</v>
      </c>
      <c r="B5034" t="s">
        <v>106</v>
      </c>
      <c r="C5034" s="2">
        <v>46103</v>
      </c>
      <c r="D5034" s="3">
        <v>0.57420138888888894</v>
      </c>
      <c r="E5034" t="s">
        <v>33</v>
      </c>
      <c r="F5034">
        <v>6000</v>
      </c>
      <c r="G5034" t="s">
        <v>189</v>
      </c>
    </row>
    <row r="5035" spans="1:7">
      <c r="A5035" t="s">
        <v>5229</v>
      </c>
      <c r="B5035" t="s">
        <v>157</v>
      </c>
      <c r="C5035" s="2">
        <v>45726</v>
      </c>
      <c r="D5035" s="3">
        <v>0.51925925925925931</v>
      </c>
      <c r="E5035" t="s">
        <v>194</v>
      </c>
      <c r="F5035">
        <v>0</v>
      </c>
      <c r="G5035" t="s">
        <v>189</v>
      </c>
    </row>
    <row r="5036" spans="1:7">
      <c r="A5036" t="s">
        <v>5230</v>
      </c>
      <c r="B5036" t="s">
        <v>92</v>
      </c>
      <c r="C5036" s="2">
        <v>46107</v>
      </c>
      <c r="D5036" s="3">
        <v>0.7129861111111111</v>
      </c>
      <c r="E5036" t="s">
        <v>33</v>
      </c>
      <c r="F5036">
        <v>5000</v>
      </c>
      <c r="G5036" t="s">
        <v>189</v>
      </c>
    </row>
    <row r="5037" spans="1:7">
      <c r="A5037" t="s">
        <v>5231</v>
      </c>
      <c r="B5037" t="s">
        <v>153</v>
      </c>
      <c r="C5037" s="2">
        <v>45718</v>
      </c>
      <c r="D5037" s="3">
        <v>0.75818287037037035</v>
      </c>
      <c r="E5037" t="s">
        <v>194</v>
      </c>
      <c r="F5037">
        <v>0</v>
      </c>
      <c r="G5037" t="s">
        <v>189</v>
      </c>
    </row>
    <row r="5038" spans="1:7">
      <c r="A5038" t="s">
        <v>5232</v>
      </c>
      <c r="B5038" t="s">
        <v>101</v>
      </c>
      <c r="C5038" s="2">
        <v>45745</v>
      </c>
      <c r="D5038" s="3">
        <v>0.82994212962962965</v>
      </c>
      <c r="E5038" t="s">
        <v>33</v>
      </c>
      <c r="F5038">
        <v>1000</v>
      </c>
      <c r="G5038" t="s">
        <v>189</v>
      </c>
    </row>
    <row r="5039" spans="1:7">
      <c r="A5039" t="s">
        <v>5233</v>
      </c>
      <c r="B5039" t="s">
        <v>100</v>
      </c>
      <c r="C5039" s="2">
        <v>45934</v>
      </c>
      <c r="D5039" s="3">
        <v>0.67924768518518519</v>
      </c>
      <c r="E5039" t="s">
        <v>33</v>
      </c>
      <c r="F5039">
        <v>1000</v>
      </c>
      <c r="G5039" t="s">
        <v>189</v>
      </c>
    </row>
    <row r="5040" spans="1:7">
      <c r="A5040" t="s">
        <v>5234</v>
      </c>
      <c r="B5040" t="s">
        <v>146</v>
      </c>
      <c r="C5040" s="2">
        <v>46028</v>
      </c>
      <c r="D5040" s="3">
        <v>0.76802083333333337</v>
      </c>
      <c r="E5040" t="s">
        <v>33</v>
      </c>
      <c r="F5040">
        <v>2000</v>
      </c>
      <c r="G5040" t="s">
        <v>189</v>
      </c>
    </row>
    <row r="5041" spans="1:8">
      <c r="A5041" t="s">
        <v>5235</v>
      </c>
      <c r="B5041" t="s">
        <v>117</v>
      </c>
      <c r="C5041" s="2">
        <v>45830</v>
      </c>
      <c r="D5041" s="3">
        <v>0.58958333333333335</v>
      </c>
      <c r="E5041" t="s">
        <v>211</v>
      </c>
      <c r="F5041">
        <v>0</v>
      </c>
      <c r="G5041" t="s">
        <v>189</v>
      </c>
    </row>
    <row r="5042" spans="1:8">
      <c r="A5042" t="s">
        <v>5236</v>
      </c>
      <c r="B5042" t="s">
        <v>171</v>
      </c>
      <c r="C5042" s="2">
        <v>45689</v>
      </c>
      <c r="D5042" s="3">
        <v>0.30550925925925931</v>
      </c>
      <c r="E5042" t="s">
        <v>33</v>
      </c>
      <c r="F5042">
        <v>500</v>
      </c>
      <c r="G5042" t="s">
        <v>189</v>
      </c>
    </row>
    <row r="5043" spans="1:8">
      <c r="A5043" t="s">
        <v>5237</v>
      </c>
      <c r="B5043" t="s">
        <v>145</v>
      </c>
      <c r="C5043" s="2">
        <v>45967</v>
      </c>
      <c r="D5043" s="3">
        <v>0.76920138888888889</v>
      </c>
      <c r="E5043" t="s">
        <v>261</v>
      </c>
      <c r="F5043">
        <v>15000</v>
      </c>
      <c r="G5043" t="s">
        <v>214</v>
      </c>
      <c r="H5043" t="s">
        <v>1094</v>
      </c>
    </row>
    <row r="5044" spans="1:8">
      <c r="A5044" t="s">
        <v>5238</v>
      </c>
      <c r="B5044" t="s">
        <v>132</v>
      </c>
      <c r="C5044" s="2">
        <v>46030</v>
      </c>
      <c r="D5044" s="3">
        <v>0.73199074074074078</v>
      </c>
      <c r="E5044" t="s">
        <v>33</v>
      </c>
      <c r="F5044">
        <v>1500</v>
      </c>
      <c r="G5044" t="s">
        <v>189</v>
      </c>
    </row>
    <row r="5045" spans="1:8">
      <c r="A5045" t="s">
        <v>5239</v>
      </c>
      <c r="B5045" t="s">
        <v>157</v>
      </c>
      <c r="C5045" s="2">
        <v>45785</v>
      </c>
      <c r="D5045" s="3">
        <v>0.39200231481481479</v>
      </c>
      <c r="E5045" t="s">
        <v>211</v>
      </c>
      <c r="F5045">
        <v>0</v>
      </c>
      <c r="G5045" t="s">
        <v>189</v>
      </c>
    </row>
    <row r="5046" spans="1:8">
      <c r="A5046" t="s">
        <v>5240</v>
      </c>
      <c r="B5046" t="s">
        <v>158</v>
      </c>
      <c r="C5046" s="2">
        <v>45762</v>
      </c>
      <c r="D5046" s="3">
        <v>0.88839120370370372</v>
      </c>
      <c r="E5046" t="s">
        <v>33</v>
      </c>
      <c r="F5046">
        <v>8000</v>
      </c>
      <c r="G5046" t="s">
        <v>189</v>
      </c>
    </row>
    <row r="5047" spans="1:8">
      <c r="A5047" t="s">
        <v>5241</v>
      </c>
      <c r="B5047" t="s">
        <v>121</v>
      </c>
      <c r="C5047" s="2">
        <v>45853</v>
      </c>
      <c r="D5047" s="3">
        <v>0.82369212962962968</v>
      </c>
      <c r="E5047" t="s">
        <v>33</v>
      </c>
      <c r="F5047">
        <v>500</v>
      </c>
      <c r="G5047" t="s">
        <v>189</v>
      </c>
    </row>
    <row r="5048" spans="1:8">
      <c r="A5048" t="s">
        <v>5242</v>
      </c>
      <c r="B5048" t="s">
        <v>90</v>
      </c>
      <c r="C5048" s="2">
        <v>45853</v>
      </c>
      <c r="D5048" s="3">
        <v>0.22287037037037041</v>
      </c>
      <c r="E5048" t="s">
        <v>33</v>
      </c>
      <c r="F5048">
        <v>1000</v>
      </c>
      <c r="G5048" t="s">
        <v>189</v>
      </c>
    </row>
    <row r="5049" spans="1:8">
      <c r="A5049" t="s">
        <v>5243</v>
      </c>
      <c r="B5049" t="s">
        <v>149</v>
      </c>
      <c r="C5049" s="2">
        <v>45832</v>
      </c>
      <c r="D5049" s="3">
        <v>0.84395833333333337</v>
      </c>
      <c r="E5049" t="s">
        <v>33</v>
      </c>
      <c r="F5049">
        <v>2500</v>
      </c>
      <c r="G5049" t="s">
        <v>189</v>
      </c>
    </row>
    <row r="5050" spans="1:8">
      <c r="A5050" t="s">
        <v>5244</v>
      </c>
      <c r="B5050" t="s">
        <v>71</v>
      </c>
      <c r="C5050" s="2">
        <v>45786</v>
      </c>
      <c r="D5050" s="3">
        <v>0.32425925925925919</v>
      </c>
      <c r="E5050" t="s">
        <v>194</v>
      </c>
      <c r="F5050">
        <v>0</v>
      </c>
      <c r="G5050" t="s">
        <v>189</v>
      </c>
    </row>
    <row r="5051" spans="1:8">
      <c r="A5051" t="s">
        <v>5245</v>
      </c>
      <c r="B5051" t="s">
        <v>102</v>
      </c>
      <c r="C5051" s="2">
        <v>46060</v>
      </c>
      <c r="D5051" s="3">
        <v>0.62893518518518521</v>
      </c>
      <c r="E5051" t="s">
        <v>33</v>
      </c>
      <c r="F5051">
        <v>1500</v>
      </c>
      <c r="G5051" t="s">
        <v>189</v>
      </c>
    </row>
    <row r="5052" spans="1:8">
      <c r="A5052" t="s">
        <v>5246</v>
      </c>
      <c r="B5052" t="s">
        <v>96</v>
      </c>
      <c r="C5052" s="2">
        <v>45978</v>
      </c>
      <c r="D5052" s="3">
        <v>0.41236111111111112</v>
      </c>
      <c r="E5052" t="s">
        <v>211</v>
      </c>
      <c r="F5052">
        <v>0</v>
      </c>
      <c r="G5052" t="s">
        <v>189</v>
      </c>
    </row>
    <row r="5053" spans="1:8">
      <c r="A5053" t="s">
        <v>5247</v>
      </c>
      <c r="B5053" t="s">
        <v>149</v>
      </c>
      <c r="C5053" s="2">
        <v>46092</v>
      </c>
      <c r="D5053" s="3">
        <v>0.62699074074074079</v>
      </c>
      <c r="E5053" t="s">
        <v>33</v>
      </c>
      <c r="F5053">
        <v>4000</v>
      </c>
      <c r="G5053" t="s">
        <v>189</v>
      </c>
    </row>
    <row r="5054" spans="1:8">
      <c r="A5054" t="s">
        <v>5248</v>
      </c>
      <c r="B5054" t="s">
        <v>179</v>
      </c>
      <c r="C5054" s="2">
        <v>45795</v>
      </c>
      <c r="D5054" s="3">
        <v>0.74041666666666661</v>
      </c>
      <c r="E5054" t="s">
        <v>33</v>
      </c>
      <c r="F5054">
        <v>10000</v>
      </c>
      <c r="G5054" t="s">
        <v>189</v>
      </c>
    </row>
    <row r="5055" spans="1:8">
      <c r="A5055" t="s">
        <v>5249</v>
      </c>
      <c r="B5055" t="s">
        <v>165</v>
      </c>
      <c r="C5055" s="2">
        <v>46163</v>
      </c>
      <c r="D5055" s="3">
        <v>0.74927083333333333</v>
      </c>
      <c r="E5055" t="s">
        <v>33</v>
      </c>
      <c r="F5055">
        <v>4000</v>
      </c>
      <c r="G5055" t="s">
        <v>189</v>
      </c>
    </row>
    <row r="5056" spans="1:8">
      <c r="A5056" t="s">
        <v>5250</v>
      </c>
      <c r="B5056" t="s">
        <v>119</v>
      </c>
      <c r="C5056" s="2">
        <v>45711</v>
      </c>
      <c r="D5056" s="3">
        <v>0.94787037037037036</v>
      </c>
      <c r="E5056" t="s">
        <v>211</v>
      </c>
      <c r="F5056">
        <v>0</v>
      </c>
      <c r="G5056" t="s">
        <v>189</v>
      </c>
    </row>
    <row r="5057" spans="1:8">
      <c r="A5057" t="s">
        <v>5251</v>
      </c>
      <c r="B5057" t="s">
        <v>96</v>
      </c>
      <c r="C5057" s="2">
        <v>45734</v>
      </c>
      <c r="D5057" s="3">
        <v>0.1537152777777778</v>
      </c>
      <c r="E5057" t="s">
        <v>33</v>
      </c>
      <c r="F5057">
        <v>2500</v>
      </c>
      <c r="G5057" t="s">
        <v>189</v>
      </c>
    </row>
    <row r="5058" spans="1:8">
      <c r="A5058" t="s">
        <v>5252</v>
      </c>
      <c r="B5058" t="s">
        <v>81</v>
      </c>
      <c r="C5058" s="2">
        <v>45678</v>
      </c>
      <c r="D5058" s="3">
        <v>0.38453703703703701</v>
      </c>
      <c r="E5058" t="s">
        <v>33</v>
      </c>
      <c r="F5058">
        <v>3000</v>
      </c>
      <c r="G5058" t="s">
        <v>189</v>
      </c>
    </row>
    <row r="5059" spans="1:8">
      <c r="A5059" t="s">
        <v>5253</v>
      </c>
      <c r="B5059" t="s">
        <v>74</v>
      </c>
      <c r="C5059" s="2">
        <v>46162</v>
      </c>
      <c r="D5059" s="3">
        <v>0.92312499999999997</v>
      </c>
      <c r="E5059" t="s">
        <v>194</v>
      </c>
      <c r="F5059">
        <v>0</v>
      </c>
      <c r="G5059" t="s">
        <v>189</v>
      </c>
    </row>
    <row r="5060" spans="1:8">
      <c r="A5060" t="s">
        <v>5254</v>
      </c>
      <c r="B5060" t="s">
        <v>96</v>
      </c>
      <c r="C5060" s="2">
        <v>46010</v>
      </c>
      <c r="D5060" s="3">
        <v>0.43567129629629631</v>
      </c>
      <c r="E5060" t="s">
        <v>33</v>
      </c>
      <c r="F5060">
        <v>1000</v>
      </c>
      <c r="G5060" t="s">
        <v>189</v>
      </c>
    </row>
    <row r="5061" spans="1:8">
      <c r="A5061" t="s">
        <v>5255</v>
      </c>
      <c r="B5061" t="s">
        <v>166</v>
      </c>
      <c r="C5061" s="2">
        <v>46202</v>
      </c>
      <c r="D5061" s="3">
        <v>0.71778935185185189</v>
      </c>
      <c r="E5061" t="s">
        <v>33</v>
      </c>
      <c r="F5061">
        <v>4000</v>
      </c>
      <c r="G5061" t="s">
        <v>189</v>
      </c>
    </row>
    <row r="5062" spans="1:8">
      <c r="A5062" t="s">
        <v>5256</v>
      </c>
      <c r="B5062" t="s">
        <v>177</v>
      </c>
      <c r="C5062" s="2">
        <v>45897</v>
      </c>
      <c r="D5062" s="3">
        <v>0.72273148148148147</v>
      </c>
      <c r="E5062" t="s">
        <v>33</v>
      </c>
      <c r="F5062">
        <v>6000</v>
      </c>
      <c r="G5062" t="s">
        <v>189</v>
      </c>
    </row>
    <row r="5063" spans="1:8">
      <c r="A5063" t="s">
        <v>5257</v>
      </c>
      <c r="B5063" t="s">
        <v>151</v>
      </c>
      <c r="C5063" s="2">
        <v>45831</v>
      </c>
      <c r="D5063" s="3">
        <v>0.8143055555555555</v>
      </c>
      <c r="E5063" t="s">
        <v>33</v>
      </c>
      <c r="F5063">
        <v>4000</v>
      </c>
      <c r="G5063" t="s">
        <v>189</v>
      </c>
    </row>
    <row r="5064" spans="1:8">
      <c r="A5064" t="s">
        <v>5258</v>
      </c>
      <c r="B5064" t="s">
        <v>166</v>
      </c>
      <c r="C5064" s="2">
        <v>45828</v>
      </c>
      <c r="D5064" s="3">
        <v>0.81221064814814814</v>
      </c>
      <c r="E5064" t="s">
        <v>33</v>
      </c>
      <c r="F5064">
        <v>6000</v>
      </c>
      <c r="G5064" t="s">
        <v>189</v>
      </c>
    </row>
    <row r="5065" spans="1:8">
      <c r="A5065" t="s">
        <v>5259</v>
      </c>
      <c r="B5065" t="s">
        <v>175</v>
      </c>
      <c r="C5065" s="2">
        <v>45698</v>
      </c>
      <c r="D5065" s="3">
        <v>0.44578703703703698</v>
      </c>
      <c r="E5065" t="s">
        <v>33</v>
      </c>
      <c r="F5065">
        <v>5000</v>
      </c>
      <c r="G5065" t="s">
        <v>189</v>
      </c>
    </row>
    <row r="5066" spans="1:8">
      <c r="A5066" t="s">
        <v>5260</v>
      </c>
      <c r="B5066" t="s">
        <v>110</v>
      </c>
      <c r="C5066" s="2">
        <v>45738</v>
      </c>
      <c r="D5066" s="3">
        <v>0.69332175925925921</v>
      </c>
      <c r="E5066" t="s">
        <v>33</v>
      </c>
      <c r="F5066">
        <v>1000</v>
      </c>
      <c r="G5066" t="s">
        <v>189</v>
      </c>
    </row>
    <row r="5067" spans="1:8">
      <c r="A5067" t="s">
        <v>5261</v>
      </c>
      <c r="B5067" t="s">
        <v>173</v>
      </c>
      <c r="C5067" s="2">
        <v>46094</v>
      </c>
      <c r="D5067" s="3">
        <v>0.77582175925925922</v>
      </c>
      <c r="E5067" t="s">
        <v>33</v>
      </c>
      <c r="F5067">
        <v>10000</v>
      </c>
      <c r="G5067" t="s">
        <v>189</v>
      </c>
    </row>
    <row r="5068" spans="1:8">
      <c r="A5068" t="s">
        <v>5262</v>
      </c>
      <c r="B5068" t="s">
        <v>112</v>
      </c>
      <c r="C5068" s="2">
        <v>45977</v>
      </c>
      <c r="D5068" s="3">
        <v>0.78197916666666667</v>
      </c>
      <c r="E5068" t="s">
        <v>33</v>
      </c>
      <c r="F5068">
        <v>5000</v>
      </c>
      <c r="G5068" t="s">
        <v>214</v>
      </c>
      <c r="H5068" t="s">
        <v>1103</v>
      </c>
    </row>
    <row r="5069" spans="1:8">
      <c r="A5069" t="s">
        <v>5263</v>
      </c>
      <c r="B5069" t="s">
        <v>144</v>
      </c>
      <c r="C5069" s="2">
        <v>46148</v>
      </c>
      <c r="D5069" s="3">
        <v>0.57401620370370365</v>
      </c>
      <c r="E5069" t="s">
        <v>33</v>
      </c>
      <c r="F5069">
        <v>2500</v>
      </c>
      <c r="G5069" t="s">
        <v>189</v>
      </c>
    </row>
    <row r="5070" spans="1:8">
      <c r="A5070" t="s">
        <v>5264</v>
      </c>
      <c r="B5070" t="s">
        <v>165</v>
      </c>
      <c r="C5070" s="2">
        <v>46067</v>
      </c>
      <c r="D5070" s="3">
        <v>0.34894675925925928</v>
      </c>
      <c r="E5070" t="s">
        <v>33</v>
      </c>
      <c r="F5070">
        <v>4000</v>
      </c>
      <c r="G5070" t="s">
        <v>189</v>
      </c>
    </row>
    <row r="5071" spans="1:8">
      <c r="A5071" t="s">
        <v>5265</v>
      </c>
      <c r="B5071" t="s">
        <v>134</v>
      </c>
      <c r="C5071" s="2">
        <v>45786</v>
      </c>
      <c r="D5071" s="3">
        <v>0.8024768518518518</v>
      </c>
      <c r="E5071" t="s">
        <v>211</v>
      </c>
      <c r="F5071">
        <v>0</v>
      </c>
      <c r="G5071" t="s">
        <v>189</v>
      </c>
    </row>
    <row r="5072" spans="1:8">
      <c r="A5072" t="s">
        <v>5266</v>
      </c>
      <c r="B5072" t="s">
        <v>155</v>
      </c>
      <c r="C5072" s="2">
        <v>46025</v>
      </c>
      <c r="D5072" s="3">
        <v>0.24296296296296299</v>
      </c>
      <c r="E5072" t="s">
        <v>33</v>
      </c>
      <c r="F5072">
        <v>2500</v>
      </c>
      <c r="G5072" t="s">
        <v>189</v>
      </c>
    </row>
    <row r="5073" spans="1:8">
      <c r="A5073" t="s">
        <v>5267</v>
      </c>
      <c r="B5073" t="s">
        <v>116</v>
      </c>
      <c r="C5073" s="2">
        <v>45833</v>
      </c>
      <c r="D5073" s="3">
        <v>0.34973379629629631</v>
      </c>
      <c r="E5073" t="s">
        <v>33</v>
      </c>
      <c r="F5073">
        <v>1000</v>
      </c>
      <c r="G5073" t="s">
        <v>189</v>
      </c>
    </row>
    <row r="5074" spans="1:8">
      <c r="A5074" t="s">
        <v>5268</v>
      </c>
      <c r="B5074" t="s">
        <v>104</v>
      </c>
      <c r="C5074" s="2">
        <v>45693</v>
      </c>
      <c r="D5074" s="3">
        <v>0.77712962962962961</v>
      </c>
      <c r="E5074" t="s">
        <v>33</v>
      </c>
      <c r="F5074">
        <v>1000</v>
      </c>
      <c r="G5074" t="s">
        <v>189</v>
      </c>
    </row>
    <row r="5075" spans="1:8">
      <c r="A5075" t="s">
        <v>5269</v>
      </c>
      <c r="B5075" t="s">
        <v>107</v>
      </c>
      <c r="C5075" s="2">
        <v>46020</v>
      </c>
      <c r="D5075" s="3">
        <v>0.32482638888888887</v>
      </c>
      <c r="E5075" t="s">
        <v>211</v>
      </c>
      <c r="F5075">
        <v>0</v>
      </c>
      <c r="G5075" t="s">
        <v>189</v>
      </c>
    </row>
    <row r="5076" spans="1:8">
      <c r="A5076" t="s">
        <v>5270</v>
      </c>
      <c r="B5076" t="s">
        <v>157</v>
      </c>
      <c r="C5076" s="2">
        <v>46078</v>
      </c>
      <c r="D5076" s="3">
        <v>0.68131944444444448</v>
      </c>
      <c r="E5076" t="s">
        <v>33</v>
      </c>
      <c r="F5076">
        <v>4000</v>
      </c>
      <c r="G5076" t="s">
        <v>189</v>
      </c>
    </row>
    <row r="5077" spans="1:8">
      <c r="A5077" t="s">
        <v>5271</v>
      </c>
      <c r="B5077" t="s">
        <v>177</v>
      </c>
      <c r="C5077" s="2">
        <v>46022</v>
      </c>
      <c r="D5077" s="3">
        <v>0.75062499999999999</v>
      </c>
      <c r="E5077" t="s">
        <v>33</v>
      </c>
      <c r="F5077">
        <v>500</v>
      </c>
      <c r="G5077" t="s">
        <v>189</v>
      </c>
    </row>
    <row r="5078" spans="1:8">
      <c r="A5078" t="s">
        <v>5272</v>
      </c>
      <c r="B5078" t="s">
        <v>143</v>
      </c>
      <c r="C5078" s="2">
        <v>45901</v>
      </c>
      <c r="D5078" s="3">
        <v>0.7076041666666667</v>
      </c>
      <c r="E5078" t="s">
        <v>33</v>
      </c>
      <c r="F5078">
        <v>2000</v>
      </c>
      <c r="G5078" t="s">
        <v>189</v>
      </c>
    </row>
    <row r="5079" spans="1:8">
      <c r="A5079" t="s">
        <v>5273</v>
      </c>
      <c r="B5079" t="s">
        <v>134</v>
      </c>
      <c r="C5079" s="2">
        <v>46156</v>
      </c>
      <c r="D5079" s="3">
        <v>0.86864583333333334</v>
      </c>
      <c r="E5079" t="s">
        <v>33</v>
      </c>
      <c r="F5079">
        <v>500</v>
      </c>
      <c r="G5079" t="s">
        <v>214</v>
      </c>
      <c r="H5079" t="s">
        <v>1215</v>
      </c>
    </row>
    <row r="5080" spans="1:8">
      <c r="A5080" t="s">
        <v>5274</v>
      </c>
      <c r="B5080" t="s">
        <v>167</v>
      </c>
      <c r="C5080" s="2">
        <v>45834</v>
      </c>
      <c r="D5080" s="3">
        <v>0.41150462962962958</v>
      </c>
      <c r="E5080" t="s">
        <v>33</v>
      </c>
      <c r="F5080">
        <v>6000</v>
      </c>
      <c r="G5080" t="s">
        <v>189</v>
      </c>
    </row>
    <row r="5081" spans="1:8">
      <c r="A5081" t="s">
        <v>5275</v>
      </c>
      <c r="B5081" t="s">
        <v>84</v>
      </c>
      <c r="C5081" s="2">
        <v>46196</v>
      </c>
      <c r="D5081" s="3">
        <v>0.82067129629629632</v>
      </c>
      <c r="E5081" t="s">
        <v>33</v>
      </c>
      <c r="F5081">
        <v>2000</v>
      </c>
      <c r="G5081" t="s">
        <v>189</v>
      </c>
    </row>
    <row r="5082" spans="1:8">
      <c r="A5082" t="s">
        <v>5276</v>
      </c>
      <c r="B5082" t="s">
        <v>120</v>
      </c>
      <c r="C5082" s="2">
        <v>46111</v>
      </c>
      <c r="D5082" s="3">
        <v>0.78804398148148147</v>
      </c>
      <c r="E5082" t="s">
        <v>33</v>
      </c>
      <c r="F5082">
        <v>1500</v>
      </c>
      <c r="G5082" t="s">
        <v>214</v>
      </c>
      <c r="H5082" t="s">
        <v>1103</v>
      </c>
    </row>
    <row r="5083" spans="1:8">
      <c r="A5083" t="s">
        <v>5277</v>
      </c>
      <c r="B5083" t="s">
        <v>85</v>
      </c>
      <c r="C5083" s="2">
        <v>45823</v>
      </c>
      <c r="D5083" s="3">
        <v>0.63931712962962961</v>
      </c>
      <c r="E5083" t="s">
        <v>33</v>
      </c>
      <c r="F5083">
        <v>5000</v>
      </c>
      <c r="G5083" t="s">
        <v>189</v>
      </c>
    </row>
    <row r="5084" spans="1:8">
      <c r="A5084" t="s">
        <v>5278</v>
      </c>
      <c r="B5084" t="s">
        <v>108</v>
      </c>
      <c r="C5084" s="2">
        <v>45730</v>
      </c>
      <c r="D5084" s="3">
        <v>0.2770023148148148</v>
      </c>
      <c r="E5084" t="s">
        <v>261</v>
      </c>
      <c r="F5084">
        <v>2000</v>
      </c>
      <c r="G5084" t="s">
        <v>214</v>
      </c>
      <c r="H5084" t="s">
        <v>1103</v>
      </c>
    </row>
    <row r="5085" spans="1:8">
      <c r="A5085" t="s">
        <v>5279</v>
      </c>
      <c r="B5085" t="s">
        <v>74</v>
      </c>
      <c r="C5085" s="2">
        <v>46173</v>
      </c>
      <c r="D5085" s="3">
        <v>0.59378472222222223</v>
      </c>
      <c r="E5085" t="s">
        <v>194</v>
      </c>
      <c r="F5085">
        <v>0</v>
      </c>
      <c r="G5085" t="s">
        <v>189</v>
      </c>
    </row>
    <row r="5086" spans="1:8">
      <c r="A5086" t="s">
        <v>5280</v>
      </c>
      <c r="B5086" t="s">
        <v>123</v>
      </c>
      <c r="C5086" s="2">
        <v>45923</v>
      </c>
      <c r="D5086" s="3">
        <v>0.75070601851851848</v>
      </c>
      <c r="E5086" t="s">
        <v>33</v>
      </c>
      <c r="F5086">
        <v>6000</v>
      </c>
      <c r="G5086" t="s">
        <v>189</v>
      </c>
    </row>
    <row r="5087" spans="1:8">
      <c r="A5087" t="s">
        <v>5281</v>
      </c>
      <c r="B5087" t="s">
        <v>74</v>
      </c>
      <c r="C5087" s="2">
        <v>45907</v>
      </c>
      <c r="D5087" s="3">
        <v>0.76359953703703709</v>
      </c>
      <c r="E5087" t="s">
        <v>261</v>
      </c>
      <c r="F5087">
        <v>20000</v>
      </c>
      <c r="G5087" t="s">
        <v>189</v>
      </c>
    </row>
    <row r="5088" spans="1:8">
      <c r="A5088" t="s">
        <v>5282</v>
      </c>
      <c r="B5088" t="s">
        <v>77</v>
      </c>
      <c r="C5088" s="2">
        <v>45703</v>
      </c>
      <c r="D5088" s="3">
        <v>0.31399305555555562</v>
      </c>
      <c r="E5088" t="s">
        <v>33</v>
      </c>
      <c r="F5088">
        <v>2500</v>
      </c>
      <c r="G5088" t="s">
        <v>189</v>
      </c>
    </row>
    <row r="5089" spans="1:8">
      <c r="A5089" t="s">
        <v>5283</v>
      </c>
      <c r="B5089" t="s">
        <v>89</v>
      </c>
      <c r="C5089" s="2">
        <v>46116</v>
      </c>
      <c r="D5089" s="3">
        <v>0.1897685185185185</v>
      </c>
      <c r="E5089" t="s">
        <v>261</v>
      </c>
      <c r="F5089">
        <v>1000</v>
      </c>
      <c r="G5089" t="s">
        <v>189</v>
      </c>
    </row>
    <row r="5090" spans="1:8">
      <c r="A5090" t="s">
        <v>5284</v>
      </c>
      <c r="B5090" t="s">
        <v>151</v>
      </c>
      <c r="C5090" s="2">
        <v>46139</v>
      </c>
      <c r="D5090" s="3">
        <v>0.69571759259259258</v>
      </c>
      <c r="E5090" t="s">
        <v>33</v>
      </c>
      <c r="F5090">
        <v>1500</v>
      </c>
      <c r="G5090" t="s">
        <v>189</v>
      </c>
    </row>
    <row r="5091" spans="1:8">
      <c r="A5091" t="s">
        <v>5285</v>
      </c>
      <c r="B5091" t="s">
        <v>117</v>
      </c>
      <c r="C5091" s="2">
        <v>46147</v>
      </c>
      <c r="D5091" s="3">
        <v>0.87083333333333335</v>
      </c>
      <c r="E5091" t="s">
        <v>33</v>
      </c>
      <c r="F5091">
        <v>1500</v>
      </c>
      <c r="G5091" t="s">
        <v>214</v>
      </c>
      <c r="H5091" t="s">
        <v>42</v>
      </c>
    </row>
    <row r="5092" spans="1:8">
      <c r="A5092" t="s">
        <v>5286</v>
      </c>
      <c r="B5092" t="s">
        <v>104</v>
      </c>
      <c r="C5092" s="2">
        <v>45976</v>
      </c>
      <c r="D5092" s="3">
        <v>0.76126157407407402</v>
      </c>
      <c r="E5092" t="s">
        <v>194</v>
      </c>
      <c r="F5092">
        <v>0</v>
      </c>
      <c r="G5092" t="s">
        <v>189</v>
      </c>
    </row>
    <row r="5093" spans="1:8">
      <c r="A5093" t="s">
        <v>5287</v>
      </c>
      <c r="B5093" t="s">
        <v>95</v>
      </c>
      <c r="C5093" s="2">
        <v>45764</v>
      </c>
      <c r="D5093" s="3">
        <v>0.1826851851851852</v>
      </c>
      <c r="E5093" t="s">
        <v>211</v>
      </c>
      <c r="F5093">
        <v>0</v>
      </c>
      <c r="G5093" t="s">
        <v>189</v>
      </c>
    </row>
    <row r="5094" spans="1:8">
      <c r="A5094" t="s">
        <v>5288</v>
      </c>
      <c r="B5094" t="s">
        <v>118</v>
      </c>
      <c r="C5094" s="2">
        <v>46062</v>
      </c>
      <c r="D5094" s="3">
        <v>4.6296296296296298E-4</v>
      </c>
      <c r="E5094" t="s">
        <v>33</v>
      </c>
      <c r="F5094">
        <v>2000</v>
      </c>
      <c r="G5094" t="s">
        <v>189</v>
      </c>
    </row>
    <row r="5095" spans="1:8">
      <c r="A5095" t="s">
        <v>5289</v>
      </c>
      <c r="B5095" t="s">
        <v>124</v>
      </c>
      <c r="C5095" s="2">
        <v>46033</v>
      </c>
      <c r="D5095" s="3">
        <v>0.53297453703703701</v>
      </c>
      <c r="E5095" t="s">
        <v>33</v>
      </c>
      <c r="F5095">
        <v>1500</v>
      </c>
      <c r="G5095" t="s">
        <v>189</v>
      </c>
    </row>
    <row r="5096" spans="1:8">
      <c r="A5096" t="s">
        <v>5290</v>
      </c>
      <c r="B5096" t="s">
        <v>141</v>
      </c>
      <c r="C5096" s="2">
        <v>45808</v>
      </c>
      <c r="D5096" s="3">
        <v>0.75605324074074076</v>
      </c>
      <c r="E5096" t="s">
        <v>33</v>
      </c>
      <c r="F5096">
        <v>3000</v>
      </c>
      <c r="G5096" t="s">
        <v>189</v>
      </c>
    </row>
    <row r="5097" spans="1:8">
      <c r="A5097" t="s">
        <v>5291</v>
      </c>
      <c r="B5097" t="s">
        <v>169</v>
      </c>
      <c r="C5097" s="2">
        <v>46133</v>
      </c>
      <c r="D5097" s="3">
        <v>0.29549768518518521</v>
      </c>
      <c r="E5097" t="s">
        <v>33</v>
      </c>
      <c r="F5097">
        <v>1000</v>
      </c>
      <c r="G5097" t="s">
        <v>189</v>
      </c>
    </row>
    <row r="5098" spans="1:8">
      <c r="A5098" t="s">
        <v>5292</v>
      </c>
      <c r="B5098" t="s">
        <v>178</v>
      </c>
      <c r="C5098" s="2">
        <v>46166</v>
      </c>
      <c r="D5098" s="3">
        <v>0.79020833333333329</v>
      </c>
      <c r="E5098" t="s">
        <v>194</v>
      </c>
      <c r="F5098">
        <v>0</v>
      </c>
      <c r="G5098" t="s">
        <v>189</v>
      </c>
    </row>
    <row r="5099" spans="1:8">
      <c r="A5099" t="s">
        <v>5293</v>
      </c>
      <c r="B5099" t="s">
        <v>141</v>
      </c>
      <c r="C5099" s="2">
        <v>46106</v>
      </c>
      <c r="D5099" s="3">
        <v>0.91324074074074069</v>
      </c>
      <c r="E5099" t="s">
        <v>33</v>
      </c>
      <c r="F5099">
        <v>5000</v>
      </c>
      <c r="G5099" t="s">
        <v>189</v>
      </c>
    </row>
    <row r="5100" spans="1:8">
      <c r="A5100" t="s">
        <v>5294</v>
      </c>
      <c r="B5100" t="s">
        <v>85</v>
      </c>
      <c r="C5100" s="2">
        <v>45789</v>
      </c>
      <c r="D5100" s="3">
        <v>0.81844907407407408</v>
      </c>
      <c r="E5100" t="s">
        <v>33</v>
      </c>
      <c r="F5100">
        <v>8000</v>
      </c>
      <c r="G5100" t="s">
        <v>189</v>
      </c>
    </row>
    <row r="5101" spans="1:8">
      <c r="A5101" t="s">
        <v>5295</v>
      </c>
      <c r="B5101" t="s">
        <v>139</v>
      </c>
      <c r="C5101" s="2">
        <v>45822</v>
      </c>
      <c r="D5101" s="3">
        <v>0.14756944444444439</v>
      </c>
      <c r="E5101" t="s">
        <v>33</v>
      </c>
      <c r="F5101">
        <v>2500</v>
      </c>
      <c r="G5101" t="s">
        <v>189</v>
      </c>
    </row>
    <row r="5102" spans="1:8">
      <c r="A5102" t="s">
        <v>5296</v>
      </c>
      <c r="B5102" t="s">
        <v>156</v>
      </c>
      <c r="C5102" s="2">
        <v>45916</v>
      </c>
      <c r="D5102" s="3">
        <v>0.53300925925925924</v>
      </c>
      <c r="E5102" t="s">
        <v>33</v>
      </c>
      <c r="F5102">
        <v>6000</v>
      </c>
      <c r="G5102" t="s">
        <v>189</v>
      </c>
    </row>
    <row r="5103" spans="1:8">
      <c r="A5103" t="s">
        <v>5297</v>
      </c>
      <c r="B5103" t="s">
        <v>87</v>
      </c>
      <c r="C5103" s="2">
        <v>46125</v>
      </c>
      <c r="D5103" s="3">
        <v>0.80158564814814814</v>
      </c>
      <c r="E5103" t="s">
        <v>33</v>
      </c>
      <c r="F5103">
        <v>6000</v>
      </c>
      <c r="G5103" t="s">
        <v>189</v>
      </c>
    </row>
    <row r="5104" spans="1:8">
      <c r="A5104" t="s">
        <v>5298</v>
      </c>
      <c r="B5104" t="s">
        <v>76</v>
      </c>
      <c r="C5104" s="2">
        <v>46168</v>
      </c>
      <c r="D5104" s="3">
        <v>0.94284722222222217</v>
      </c>
      <c r="E5104" t="s">
        <v>33</v>
      </c>
      <c r="F5104">
        <v>2500</v>
      </c>
      <c r="G5104" t="s">
        <v>189</v>
      </c>
    </row>
    <row r="5105" spans="1:7">
      <c r="A5105" t="s">
        <v>5299</v>
      </c>
      <c r="B5105" t="s">
        <v>79</v>
      </c>
      <c r="C5105" s="2">
        <v>45911</v>
      </c>
      <c r="D5105" s="3">
        <v>0.74312500000000004</v>
      </c>
      <c r="E5105" t="s">
        <v>33</v>
      </c>
      <c r="F5105">
        <v>5000</v>
      </c>
      <c r="G5105" t="s">
        <v>189</v>
      </c>
    </row>
    <row r="5106" spans="1:7">
      <c r="A5106" t="s">
        <v>5300</v>
      </c>
      <c r="B5106" t="s">
        <v>146</v>
      </c>
      <c r="C5106" s="2">
        <v>45997</v>
      </c>
      <c r="D5106" s="3">
        <v>0.74902777777777774</v>
      </c>
      <c r="E5106" t="s">
        <v>33</v>
      </c>
      <c r="F5106">
        <v>6000</v>
      </c>
      <c r="G5106" t="s">
        <v>189</v>
      </c>
    </row>
    <row r="5107" spans="1:7">
      <c r="A5107" t="s">
        <v>5301</v>
      </c>
      <c r="B5107" t="s">
        <v>111</v>
      </c>
      <c r="C5107" s="2">
        <v>46058</v>
      </c>
      <c r="D5107" s="3">
        <v>0.75165509259259256</v>
      </c>
      <c r="E5107" t="s">
        <v>211</v>
      </c>
      <c r="F5107">
        <v>0</v>
      </c>
      <c r="G5107" t="s">
        <v>189</v>
      </c>
    </row>
    <row r="5108" spans="1:7">
      <c r="A5108" t="s">
        <v>5302</v>
      </c>
      <c r="B5108" t="s">
        <v>157</v>
      </c>
      <c r="C5108" s="2">
        <v>45853</v>
      </c>
      <c r="D5108" s="3">
        <v>0.81748842592592597</v>
      </c>
      <c r="E5108" t="s">
        <v>33</v>
      </c>
      <c r="F5108">
        <v>10000</v>
      </c>
      <c r="G5108" t="s">
        <v>189</v>
      </c>
    </row>
    <row r="5109" spans="1:7">
      <c r="A5109" t="s">
        <v>5303</v>
      </c>
      <c r="B5109" t="s">
        <v>113</v>
      </c>
      <c r="C5109" s="2">
        <v>45689</v>
      </c>
      <c r="D5109" s="3">
        <v>0.88510416666666669</v>
      </c>
      <c r="E5109" t="s">
        <v>33</v>
      </c>
      <c r="F5109">
        <v>4000</v>
      </c>
      <c r="G5109" t="s">
        <v>189</v>
      </c>
    </row>
    <row r="5110" spans="1:7">
      <c r="A5110" t="s">
        <v>5304</v>
      </c>
      <c r="B5110" t="s">
        <v>71</v>
      </c>
      <c r="C5110" s="2">
        <v>45801</v>
      </c>
      <c r="D5110" s="3">
        <v>0.94964120370370375</v>
      </c>
      <c r="E5110" t="s">
        <v>261</v>
      </c>
      <c r="F5110">
        <v>1000</v>
      </c>
      <c r="G5110" t="s">
        <v>189</v>
      </c>
    </row>
    <row r="5111" spans="1:7">
      <c r="A5111" t="s">
        <v>5305</v>
      </c>
      <c r="B5111" t="s">
        <v>106</v>
      </c>
      <c r="C5111" s="2">
        <v>46127</v>
      </c>
      <c r="D5111" s="3">
        <v>0.67859953703703701</v>
      </c>
      <c r="E5111" t="s">
        <v>33</v>
      </c>
      <c r="F5111">
        <v>3000</v>
      </c>
      <c r="G5111" t="s">
        <v>189</v>
      </c>
    </row>
    <row r="5112" spans="1:7">
      <c r="A5112" t="s">
        <v>5306</v>
      </c>
      <c r="B5112" t="s">
        <v>164</v>
      </c>
      <c r="C5112" s="2">
        <v>46014</v>
      </c>
      <c r="D5112" s="3">
        <v>0.78349537037037043</v>
      </c>
      <c r="E5112" t="s">
        <v>33</v>
      </c>
      <c r="F5112">
        <v>2500</v>
      </c>
      <c r="G5112" t="s">
        <v>189</v>
      </c>
    </row>
    <row r="5113" spans="1:7">
      <c r="A5113" t="s">
        <v>5307</v>
      </c>
      <c r="B5113" t="s">
        <v>178</v>
      </c>
      <c r="C5113" s="2">
        <v>45694</v>
      </c>
      <c r="D5113" s="3">
        <v>0.66565972222222225</v>
      </c>
      <c r="E5113" t="s">
        <v>33</v>
      </c>
      <c r="F5113">
        <v>10000</v>
      </c>
      <c r="G5113" t="s">
        <v>189</v>
      </c>
    </row>
    <row r="5114" spans="1:7">
      <c r="A5114" t="s">
        <v>5308</v>
      </c>
      <c r="B5114" t="s">
        <v>140</v>
      </c>
      <c r="C5114" s="2">
        <v>46173</v>
      </c>
      <c r="D5114" s="3">
        <v>0.85753472222222227</v>
      </c>
      <c r="E5114" t="s">
        <v>33</v>
      </c>
      <c r="F5114">
        <v>1500</v>
      </c>
      <c r="G5114" t="s">
        <v>189</v>
      </c>
    </row>
    <row r="5115" spans="1:7">
      <c r="A5115" t="s">
        <v>5309</v>
      </c>
      <c r="B5115" t="s">
        <v>174</v>
      </c>
      <c r="C5115" s="2">
        <v>45796</v>
      </c>
      <c r="D5115" s="3">
        <v>0.95215277777777774</v>
      </c>
      <c r="E5115" t="s">
        <v>194</v>
      </c>
      <c r="F5115">
        <v>0</v>
      </c>
      <c r="G5115" t="s">
        <v>189</v>
      </c>
    </row>
    <row r="5116" spans="1:7">
      <c r="A5116" t="s">
        <v>5310</v>
      </c>
      <c r="B5116" t="s">
        <v>77</v>
      </c>
      <c r="C5116" s="2">
        <v>46124</v>
      </c>
      <c r="D5116" s="3">
        <v>0.82201388888888893</v>
      </c>
      <c r="E5116" t="s">
        <v>33</v>
      </c>
      <c r="F5116">
        <v>2500</v>
      </c>
      <c r="G5116" t="s">
        <v>189</v>
      </c>
    </row>
    <row r="5117" spans="1:7">
      <c r="A5117" t="s">
        <v>5311</v>
      </c>
      <c r="B5117" t="s">
        <v>177</v>
      </c>
      <c r="C5117" s="2">
        <v>45975</v>
      </c>
      <c r="D5117" s="3">
        <v>0.62785879629629626</v>
      </c>
      <c r="E5117" t="s">
        <v>194</v>
      </c>
      <c r="F5117">
        <v>0</v>
      </c>
      <c r="G5117" t="s">
        <v>189</v>
      </c>
    </row>
    <row r="5118" spans="1:7">
      <c r="A5118" t="s">
        <v>5312</v>
      </c>
      <c r="B5118" t="s">
        <v>91</v>
      </c>
      <c r="C5118" s="2">
        <v>46112</v>
      </c>
      <c r="D5118" s="3">
        <v>0.56358796296296299</v>
      </c>
      <c r="E5118" t="s">
        <v>33</v>
      </c>
      <c r="F5118">
        <v>2500</v>
      </c>
      <c r="G5118" t="s">
        <v>189</v>
      </c>
    </row>
    <row r="5119" spans="1:7">
      <c r="A5119" t="s">
        <v>5313</v>
      </c>
      <c r="B5119" t="s">
        <v>74</v>
      </c>
      <c r="C5119" s="2">
        <v>45976</v>
      </c>
      <c r="D5119" s="3">
        <v>0.6850694444444444</v>
      </c>
      <c r="E5119" t="s">
        <v>33</v>
      </c>
      <c r="F5119">
        <v>4000</v>
      </c>
      <c r="G5119" t="s">
        <v>189</v>
      </c>
    </row>
    <row r="5120" spans="1:7">
      <c r="A5120" t="s">
        <v>5314</v>
      </c>
      <c r="B5120" t="s">
        <v>115</v>
      </c>
      <c r="C5120" s="2">
        <v>45810</v>
      </c>
      <c r="D5120" s="3">
        <v>0.92278935185185185</v>
      </c>
      <c r="E5120" t="s">
        <v>33</v>
      </c>
      <c r="F5120">
        <v>5000</v>
      </c>
      <c r="G5120" t="s">
        <v>189</v>
      </c>
    </row>
    <row r="5121" spans="1:7">
      <c r="A5121" t="s">
        <v>5315</v>
      </c>
      <c r="B5121" t="s">
        <v>114</v>
      </c>
      <c r="C5121" s="2">
        <v>46082</v>
      </c>
      <c r="D5121" s="3">
        <v>0.63045138888888885</v>
      </c>
      <c r="E5121" t="s">
        <v>33</v>
      </c>
      <c r="F5121">
        <v>1000</v>
      </c>
      <c r="G5121" t="s">
        <v>189</v>
      </c>
    </row>
    <row r="5122" spans="1:7">
      <c r="A5122" t="s">
        <v>5316</v>
      </c>
      <c r="B5122" t="s">
        <v>140</v>
      </c>
      <c r="C5122" s="2">
        <v>45672</v>
      </c>
      <c r="D5122" s="3">
        <v>0.38217592592592592</v>
      </c>
      <c r="E5122" t="s">
        <v>33</v>
      </c>
      <c r="F5122">
        <v>500</v>
      </c>
      <c r="G5122" t="s">
        <v>189</v>
      </c>
    </row>
    <row r="5123" spans="1:7">
      <c r="A5123" t="s">
        <v>5317</v>
      </c>
      <c r="B5123" t="s">
        <v>165</v>
      </c>
      <c r="C5123" s="2">
        <v>45958</v>
      </c>
      <c r="D5123" s="3">
        <v>0.40834490740740742</v>
      </c>
      <c r="E5123" t="s">
        <v>33</v>
      </c>
      <c r="F5123">
        <v>1500</v>
      </c>
      <c r="G5123" t="s">
        <v>189</v>
      </c>
    </row>
    <row r="5124" spans="1:7">
      <c r="A5124" t="s">
        <v>5318</v>
      </c>
      <c r="B5124" t="s">
        <v>129</v>
      </c>
      <c r="C5124" s="2">
        <v>46091</v>
      </c>
      <c r="D5124" s="3">
        <v>0.8171180555555555</v>
      </c>
      <c r="E5124" t="s">
        <v>211</v>
      </c>
      <c r="F5124">
        <v>0</v>
      </c>
      <c r="G5124" t="s">
        <v>189</v>
      </c>
    </row>
    <row r="5125" spans="1:7">
      <c r="A5125" t="s">
        <v>5319</v>
      </c>
      <c r="B5125" t="s">
        <v>113</v>
      </c>
      <c r="C5125" s="2">
        <v>45719</v>
      </c>
      <c r="D5125" s="3">
        <v>0.8200115740740741</v>
      </c>
      <c r="E5125" t="s">
        <v>33</v>
      </c>
      <c r="F5125">
        <v>2000</v>
      </c>
      <c r="G5125" t="s">
        <v>189</v>
      </c>
    </row>
    <row r="5126" spans="1:7">
      <c r="A5126" t="s">
        <v>5320</v>
      </c>
      <c r="B5126" t="s">
        <v>90</v>
      </c>
      <c r="C5126" s="2">
        <v>46133</v>
      </c>
      <c r="D5126" s="3">
        <v>0.65203703703703708</v>
      </c>
      <c r="E5126" t="s">
        <v>194</v>
      </c>
      <c r="F5126">
        <v>0</v>
      </c>
      <c r="G5126" t="s">
        <v>189</v>
      </c>
    </row>
    <row r="5127" spans="1:7">
      <c r="A5127" t="s">
        <v>5321</v>
      </c>
      <c r="B5127" t="s">
        <v>154</v>
      </c>
      <c r="C5127" s="2">
        <v>45804</v>
      </c>
      <c r="D5127" s="3">
        <v>0.4538888888888889</v>
      </c>
      <c r="E5127" t="s">
        <v>33</v>
      </c>
      <c r="F5127">
        <v>5000</v>
      </c>
      <c r="G5127" t="s">
        <v>189</v>
      </c>
    </row>
    <row r="5128" spans="1:7">
      <c r="A5128" t="s">
        <v>5322</v>
      </c>
      <c r="B5128" t="s">
        <v>148</v>
      </c>
      <c r="C5128" s="2">
        <v>45782</v>
      </c>
      <c r="D5128" s="3">
        <v>0.29146990740740741</v>
      </c>
      <c r="E5128" t="s">
        <v>33</v>
      </c>
      <c r="F5128">
        <v>1000</v>
      </c>
      <c r="G5128" t="s">
        <v>189</v>
      </c>
    </row>
    <row r="5129" spans="1:7">
      <c r="A5129" t="s">
        <v>5323</v>
      </c>
      <c r="B5129" t="s">
        <v>179</v>
      </c>
      <c r="C5129" s="2">
        <v>45953</v>
      </c>
      <c r="D5129" s="3">
        <v>0.38547453703703699</v>
      </c>
      <c r="E5129" t="s">
        <v>194</v>
      </c>
      <c r="F5129">
        <v>0</v>
      </c>
      <c r="G5129" t="s">
        <v>189</v>
      </c>
    </row>
    <row r="5130" spans="1:7">
      <c r="A5130" t="s">
        <v>5324</v>
      </c>
      <c r="B5130" t="s">
        <v>169</v>
      </c>
      <c r="C5130" s="2">
        <v>46046</v>
      </c>
      <c r="D5130" s="3">
        <v>0.79620370370370375</v>
      </c>
      <c r="E5130" t="s">
        <v>194</v>
      </c>
      <c r="F5130">
        <v>0</v>
      </c>
      <c r="G5130" t="s">
        <v>189</v>
      </c>
    </row>
    <row r="5131" spans="1:7">
      <c r="A5131" t="s">
        <v>5325</v>
      </c>
      <c r="B5131" t="s">
        <v>128</v>
      </c>
      <c r="C5131" s="2">
        <v>45740</v>
      </c>
      <c r="D5131" s="3">
        <v>0.85420138888888886</v>
      </c>
      <c r="E5131" t="s">
        <v>33</v>
      </c>
      <c r="F5131">
        <v>2500</v>
      </c>
      <c r="G5131" t="s">
        <v>189</v>
      </c>
    </row>
    <row r="5132" spans="1:7">
      <c r="A5132" t="s">
        <v>5326</v>
      </c>
      <c r="B5132" t="s">
        <v>178</v>
      </c>
      <c r="C5132" s="2">
        <v>46129</v>
      </c>
      <c r="D5132" s="3">
        <v>0.44922453703703702</v>
      </c>
      <c r="E5132" t="s">
        <v>33</v>
      </c>
      <c r="F5132">
        <v>4000</v>
      </c>
      <c r="G5132" t="s">
        <v>189</v>
      </c>
    </row>
    <row r="5133" spans="1:7">
      <c r="A5133" t="s">
        <v>5327</v>
      </c>
      <c r="B5133" t="s">
        <v>141</v>
      </c>
      <c r="C5133" s="2">
        <v>45961</v>
      </c>
      <c r="D5133" s="3">
        <v>0.1200231481481481</v>
      </c>
      <c r="E5133" t="s">
        <v>261</v>
      </c>
      <c r="F5133">
        <v>20000</v>
      </c>
      <c r="G5133" t="s">
        <v>189</v>
      </c>
    </row>
    <row r="5134" spans="1:7">
      <c r="A5134" t="s">
        <v>5328</v>
      </c>
      <c r="B5134" t="s">
        <v>129</v>
      </c>
      <c r="C5134" s="2">
        <v>45799</v>
      </c>
      <c r="D5134" s="3">
        <v>0.5393634259259259</v>
      </c>
      <c r="E5134" t="s">
        <v>33</v>
      </c>
      <c r="F5134">
        <v>2000</v>
      </c>
      <c r="G5134" t="s">
        <v>189</v>
      </c>
    </row>
    <row r="5135" spans="1:7">
      <c r="A5135" t="s">
        <v>5329</v>
      </c>
      <c r="B5135" t="s">
        <v>124</v>
      </c>
      <c r="C5135" s="2">
        <v>45922</v>
      </c>
      <c r="D5135" s="3">
        <v>0.29452546296296289</v>
      </c>
      <c r="E5135" t="s">
        <v>33</v>
      </c>
      <c r="F5135">
        <v>500</v>
      </c>
      <c r="G5135" t="s">
        <v>189</v>
      </c>
    </row>
    <row r="5136" spans="1:7">
      <c r="A5136" t="s">
        <v>5330</v>
      </c>
      <c r="B5136" t="s">
        <v>76</v>
      </c>
      <c r="C5136" s="2">
        <v>46046</v>
      </c>
      <c r="D5136" s="3">
        <v>4.6006944444444448E-2</v>
      </c>
      <c r="E5136" t="s">
        <v>194</v>
      </c>
      <c r="F5136">
        <v>0</v>
      </c>
      <c r="G5136" t="s">
        <v>189</v>
      </c>
    </row>
    <row r="5137" spans="1:8">
      <c r="A5137" t="s">
        <v>5331</v>
      </c>
      <c r="B5137" t="s">
        <v>107</v>
      </c>
      <c r="C5137" s="2">
        <v>45712</v>
      </c>
      <c r="D5137" s="3">
        <v>0.80827546296296293</v>
      </c>
      <c r="E5137" t="s">
        <v>33</v>
      </c>
      <c r="F5137">
        <v>1000</v>
      </c>
      <c r="G5137" t="s">
        <v>214</v>
      </c>
      <c r="H5137" t="s">
        <v>42</v>
      </c>
    </row>
    <row r="5138" spans="1:8">
      <c r="A5138" t="s">
        <v>5332</v>
      </c>
      <c r="B5138" t="s">
        <v>114</v>
      </c>
      <c r="C5138" s="2">
        <v>45825</v>
      </c>
      <c r="D5138" s="3">
        <v>0.72766203703703702</v>
      </c>
      <c r="E5138" t="s">
        <v>211</v>
      </c>
      <c r="F5138">
        <v>0</v>
      </c>
      <c r="G5138" t="s">
        <v>189</v>
      </c>
    </row>
    <row r="5139" spans="1:8">
      <c r="A5139" t="s">
        <v>5333</v>
      </c>
      <c r="B5139" t="s">
        <v>112</v>
      </c>
      <c r="C5139" s="2">
        <v>46032</v>
      </c>
      <c r="D5139" s="3">
        <v>0.81615740740740739</v>
      </c>
      <c r="E5139" t="s">
        <v>33</v>
      </c>
      <c r="F5139">
        <v>3000</v>
      </c>
      <c r="G5139" t="s">
        <v>189</v>
      </c>
    </row>
    <row r="5140" spans="1:8">
      <c r="A5140" t="s">
        <v>5334</v>
      </c>
      <c r="B5140" t="s">
        <v>93</v>
      </c>
      <c r="C5140" s="2">
        <v>45784</v>
      </c>
      <c r="D5140" s="3">
        <v>0.79633101851851851</v>
      </c>
      <c r="E5140" t="s">
        <v>33</v>
      </c>
      <c r="F5140">
        <v>8000</v>
      </c>
      <c r="G5140" t="s">
        <v>189</v>
      </c>
    </row>
    <row r="5141" spans="1:8">
      <c r="A5141" t="s">
        <v>5335</v>
      </c>
      <c r="B5141" t="s">
        <v>159</v>
      </c>
      <c r="C5141" s="2">
        <v>45976</v>
      </c>
      <c r="D5141" s="3">
        <v>0.42321759259259262</v>
      </c>
      <c r="E5141" t="s">
        <v>194</v>
      </c>
      <c r="F5141">
        <v>0</v>
      </c>
      <c r="G5141" t="s">
        <v>189</v>
      </c>
    </row>
    <row r="5142" spans="1:8">
      <c r="A5142" t="s">
        <v>5336</v>
      </c>
      <c r="B5142" t="s">
        <v>116</v>
      </c>
      <c r="C5142" s="2">
        <v>45995</v>
      </c>
      <c r="D5142" s="3">
        <v>0.52</v>
      </c>
      <c r="E5142" t="s">
        <v>194</v>
      </c>
      <c r="F5142">
        <v>0</v>
      </c>
      <c r="G5142" t="s">
        <v>189</v>
      </c>
    </row>
    <row r="5143" spans="1:8">
      <c r="A5143" t="s">
        <v>5337</v>
      </c>
      <c r="B5143" t="s">
        <v>149</v>
      </c>
      <c r="C5143" s="2">
        <v>45815</v>
      </c>
      <c r="D5143" s="3">
        <v>0.58942129629629625</v>
      </c>
      <c r="E5143" t="s">
        <v>33</v>
      </c>
      <c r="F5143">
        <v>3000</v>
      </c>
      <c r="G5143" t="s">
        <v>189</v>
      </c>
    </row>
    <row r="5144" spans="1:8">
      <c r="A5144" t="s">
        <v>5338</v>
      </c>
      <c r="B5144" t="s">
        <v>91</v>
      </c>
      <c r="C5144" s="2">
        <v>45934</v>
      </c>
      <c r="D5144" s="3">
        <v>0.85962962962962963</v>
      </c>
      <c r="E5144" t="s">
        <v>194</v>
      </c>
      <c r="F5144">
        <v>0</v>
      </c>
      <c r="G5144" t="s">
        <v>189</v>
      </c>
    </row>
    <row r="5145" spans="1:8">
      <c r="A5145" t="s">
        <v>5339</v>
      </c>
      <c r="B5145" t="s">
        <v>77</v>
      </c>
      <c r="C5145" s="2">
        <v>45845</v>
      </c>
      <c r="D5145" s="3">
        <v>0.79736111111111108</v>
      </c>
      <c r="E5145" t="s">
        <v>33</v>
      </c>
      <c r="F5145">
        <v>3000</v>
      </c>
      <c r="G5145" t="s">
        <v>189</v>
      </c>
    </row>
    <row r="5146" spans="1:8">
      <c r="A5146" t="s">
        <v>5340</v>
      </c>
      <c r="B5146" t="s">
        <v>125</v>
      </c>
      <c r="C5146" s="2">
        <v>46181</v>
      </c>
      <c r="D5146" s="3">
        <v>0.21784722222222219</v>
      </c>
      <c r="E5146" t="s">
        <v>194</v>
      </c>
      <c r="F5146">
        <v>0</v>
      </c>
      <c r="G5146" t="s">
        <v>189</v>
      </c>
    </row>
    <row r="5147" spans="1:8">
      <c r="A5147" t="s">
        <v>5341</v>
      </c>
      <c r="B5147" t="s">
        <v>163</v>
      </c>
      <c r="C5147" s="2">
        <v>45833</v>
      </c>
      <c r="D5147" s="3">
        <v>0.66760416666666667</v>
      </c>
      <c r="E5147" t="s">
        <v>33</v>
      </c>
      <c r="F5147">
        <v>5000</v>
      </c>
      <c r="G5147" t="s">
        <v>189</v>
      </c>
    </row>
    <row r="5148" spans="1:8">
      <c r="A5148" t="s">
        <v>5342</v>
      </c>
      <c r="B5148" t="s">
        <v>144</v>
      </c>
      <c r="C5148" s="2">
        <v>46178</v>
      </c>
      <c r="D5148" s="3">
        <v>0.28050925925925918</v>
      </c>
      <c r="E5148" t="s">
        <v>211</v>
      </c>
      <c r="F5148">
        <v>0</v>
      </c>
      <c r="G5148" t="s">
        <v>189</v>
      </c>
    </row>
    <row r="5149" spans="1:8">
      <c r="A5149" t="s">
        <v>5343</v>
      </c>
      <c r="B5149" t="s">
        <v>108</v>
      </c>
      <c r="C5149" s="2">
        <v>46027</v>
      </c>
      <c r="D5149" s="3">
        <v>0.45199074074074069</v>
      </c>
      <c r="E5149" t="s">
        <v>33</v>
      </c>
      <c r="F5149">
        <v>1500</v>
      </c>
      <c r="G5149" t="s">
        <v>189</v>
      </c>
    </row>
    <row r="5150" spans="1:8">
      <c r="A5150" t="s">
        <v>5344</v>
      </c>
      <c r="B5150" t="s">
        <v>116</v>
      </c>
      <c r="C5150" s="2">
        <v>46142</v>
      </c>
      <c r="D5150" s="3">
        <v>0.64601851851851855</v>
      </c>
      <c r="E5150" t="s">
        <v>33</v>
      </c>
      <c r="F5150">
        <v>2500</v>
      </c>
      <c r="G5150" t="s">
        <v>189</v>
      </c>
    </row>
    <row r="5151" spans="1:8">
      <c r="A5151" t="s">
        <v>5345</v>
      </c>
      <c r="B5151" t="s">
        <v>114</v>
      </c>
      <c r="C5151" s="2">
        <v>45909</v>
      </c>
      <c r="D5151" s="3">
        <v>0.1439583333333333</v>
      </c>
      <c r="E5151" t="s">
        <v>194</v>
      </c>
      <c r="F5151">
        <v>0</v>
      </c>
      <c r="G5151" t="s">
        <v>189</v>
      </c>
    </row>
    <row r="5152" spans="1:8">
      <c r="A5152" t="s">
        <v>5346</v>
      </c>
      <c r="B5152" t="s">
        <v>71</v>
      </c>
      <c r="C5152" s="2">
        <v>46053</v>
      </c>
      <c r="D5152" s="3">
        <v>0.70523148148148151</v>
      </c>
      <c r="E5152" t="s">
        <v>211</v>
      </c>
      <c r="F5152">
        <v>0</v>
      </c>
      <c r="G5152" t="s">
        <v>189</v>
      </c>
    </row>
    <row r="5153" spans="1:7">
      <c r="A5153" t="s">
        <v>5347</v>
      </c>
      <c r="B5153" t="s">
        <v>150</v>
      </c>
      <c r="C5153" s="2">
        <v>46102</v>
      </c>
      <c r="D5153" s="3">
        <v>0.32479166666666659</v>
      </c>
      <c r="E5153" t="s">
        <v>33</v>
      </c>
      <c r="F5153">
        <v>3000</v>
      </c>
      <c r="G5153" t="s">
        <v>189</v>
      </c>
    </row>
    <row r="5154" spans="1:7">
      <c r="A5154" t="s">
        <v>5348</v>
      </c>
      <c r="B5154" t="s">
        <v>144</v>
      </c>
      <c r="C5154" s="2">
        <v>46131</v>
      </c>
      <c r="D5154" s="3">
        <v>0.74370370370370376</v>
      </c>
      <c r="E5154" t="s">
        <v>194</v>
      </c>
      <c r="F5154">
        <v>0</v>
      </c>
      <c r="G5154" t="s">
        <v>189</v>
      </c>
    </row>
    <row r="5155" spans="1:7">
      <c r="A5155" t="s">
        <v>5349</v>
      </c>
      <c r="B5155" t="s">
        <v>164</v>
      </c>
      <c r="C5155" s="2">
        <v>45955</v>
      </c>
      <c r="D5155" s="3">
        <v>0.72501157407407413</v>
      </c>
      <c r="E5155" t="s">
        <v>33</v>
      </c>
      <c r="F5155">
        <v>1500</v>
      </c>
      <c r="G5155" t="s">
        <v>189</v>
      </c>
    </row>
    <row r="5156" spans="1:7">
      <c r="A5156" t="s">
        <v>5350</v>
      </c>
      <c r="B5156" t="s">
        <v>113</v>
      </c>
      <c r="C5156" s="2">
        <v>45682</v>
      </c>
      <c r="D5156" s="3">
        <v>0.6634606481481482</v>
      </c>
      <c r="E5156" t="s">
        <v>33</v>
      </c>
      <c r="F5156">
        <v>3000</v>
      </c>
      <c r="G5156" t="s">
        <v>189</v>
      </c>
    </row>
    <row r="5157" spans="1:7">
      <c r="A5157" t="s">
        <v>5351</v>
      </c>
      <c r="B5157" t="s">
        <v>158</v>
      </c>
      <c r="C5157" s="2">
        <v>46103</v>
      </c>
      <c r="D5157" s="3">
        <v>0.2003125</v>
      </c>
      <c r="E5157" t="s">
        <v>33</v>
      </c>
      <c r="F5157">
        <v>8000</v>
      </c>
      <c r="G5157" t="s">
        <v>189</v>
      </c>
    </row>
    <row r="5158" spans="1:7">
      <c r="A5158" t="s">
        <v>5352</v>
      </c>
      <c r="B5158" t="s">
        <v>109</v>
      </c>
      <c r="C5158" s="2">
        <v>45802</v>
      </c>
      <c r="D5158" s="3">
        <v>0.86615740740740743</v>
      </c>
      <c r="E5158" t="s">
        <v>33</v>
      </c>
      <c r="F5158">
        <v>5000</v>
      </c>
      <c r="G5158" t="s">
        <v>189</v>
      </c>
    </row>
    <row r="5159" spans="1:7">
      <c r="A5159" t="s">
        <v>5353</v>
      </c>
      <c r="B5159" t="s">
        <v>131</v>
      </c>
      <c r="C5159" s="2">
        <v>45797</v>
      </c>
      <c r="D5159" s="3">
        <v>0.58182870370370365</v>
      </c>
      <c r="E5159" t="s">
        <v>33</v>
      </c>
      <c r="F5159">
        <v>5000</v>
      </c>
      <c r="G5159" t="s">
        <v>189</v>
      </c>
    </row>
    <row r="5160" spans="1:7">
      <c r="A5160" t="s">
        <v>5354</v>
      </c>
      <c r="B5160" t="s">
        <v>93</v>
      </c>
      <c r="C5160" s="2">
        <v>46061</v>
      </c>
      <c r="D5160" s="3">
        <v>0.80078703703703702</v>
      </c>
      <c r="E5160" t="s">
        <v>33</v>
      </c>
      <c r="F5160">
        <v>10000</v>
      </c>
      <c r="G5160" t="s">
        <v>189</v>
      </c>
    </row>
    <row r="5161" spans="1:7">
      <c r="A5161" t="s">
        <v>5355</v>
      </c>
      <c r="B5161" t="s">
        <v>176</v>
      </c>
      <c r="C5161" s="2">
        <v>45962</v>
      </c>
      <c r="D5161" s="3">
        <v>0.4032175925925926</v>
      </c>
      <c r="E5161" t="s">
        <v>33</v>
      </c>
      <c r="F5161">
        <v>6000</v>
      </c>
      <c r="G5161" t="s">
        <v>189</v>
      </c>
    </row>
    <row r="5162" spans="1:7">
      <c r="A5162" t="s">
        <v>5356</v>
      </c>
      <c r="B5162" t="s">
        <v>115</v>
      </c>
      <c r="C5162" s="2">
        <v>45816</v>
      </c>
      <c r="D5162" s="3">
        <v>0.65025462962962965</v>
      </c>
      <c r="E5162" t="s">
        <v>33</v>
      </c>
      <c r="F5162">
        <v>2000</v>
      </c>
      <c r="G5162" t="s">
        <v>189</v>
      </c>
    </row>
    <row r="5163" spans="1:7">
      <c r="A5163" t="s">
        <v>5357</v>
      </c>
      <c r="B5163" t="s">
        <v>144</v>
      </c>
      <c r="C5163" s="2">
        <v>45928</v>
      </c>
      <c r="D5163" s="3">
        <v>0.74046296296296299</v>
      </c>
      <c r="E5163" t="s">
        <v>33</v>
      </c>
      <c r="F5163">
        <v>2500</v>
      </c>
      <c r="G5163" t="s">
        <v>189</v>
      </c>
    </row>
    <row r="5164" spans="1:7">
      <c r="A5164" t="s">
        <v>5358</v>
      </c>
      <c r="B5164" t="s">
        <v>176</v>
      </c>
      <c r="C5164" s="2">
        <v>46020</v>
      </c>
      <c r="D5164" s="3">
        <v>0.76589120370370367</v>
      </c>
      <c r="E5164" t="s">
        <v>33</v>
      </c>
      <c r="F5164">
        <v>6000</v>
      </c>
      <c r="G5164" t="s">
        <v>189</v>
      </c>
    </row>
    <row r="5165" spans="1:7">
      <c r="A5165" t="s">
        <v>5359</v>
      </c>
      <c r="B5165" t="s">
        <v>102</v>
      </c>
      <c r="C5165" s="2">
        <v>46117</v>
      </c>
      <c r="D5165" s="3">
        <v>0.7820138888888889</v>
      </c>
      <c r="E5165" t="s">
        <v>33</v>
      </c>
      <c r="F5165">
        <v>2500</v>
      </c>
      <c r="G5165" t="s">
        <v>189</v>
      </c>
    </row>
    <row r="5166" spans="1:7">
      <c r="A5166" t="s">
        <v>5360</v>
      </c>
      <c r="B5166" t="s">
        <v>165</v>
      </c>
      <c r="C5166" s="2">
        <v>45805</v>
      </c>
      <c r="D5166" s="3">
        <v>0.58788194444444442</v>
      </c>
      <c r="E5166" t="s">
        <v>33</v>
      </c>
      <c r="F5166">
        <v>1500</v>
      </c>
      <c r="G5166" t="s">
        <v>189</v>
      </c>
    </row>
    <row r="5167" spans="1:7">
      <c r="A5167" t="s">
        <v>5361</v>
      </c>
      <c r="B5167" t="s">
        <v>116</v>
      </c>
      <c r="C5167" s="2">
        <v>45682</v>
      </c>
      <c r="D5167" s="3">
        <v>0.35987268518518523</v>
      </c>
      <c r="E5167" t="s">
        <v>33</v>
      </c>
      <c r="F5167">
        <v>10000</v>
      </c>
      <c r="G5167" t="s">
        <v>189</v>
      </c>
    </row>
    <row r="5168" spans="1:7">
      <c r="A5168" t="s">
        <v>5362</v>
      </c>
      <c r="B5168" t="s">
        <v>141</v>
      </c>
      <c r="C5168" s="2">
        <v>46054</v>
      </c>
      <c r="D5168" s="3">
        <v>0.26872685185185191</v>
      </c>
      <c r="E5168" t="s">
        <v>194</v>
      </c>
      <c r="F5168">
        <v>0</v>
      </c>
      <c r="G5168" t="s">
        <v>189</v>
      </c>
    </row>
    <row r="5169" spans="1:8">
      <c r="A5169" t="s">
        <v>5363</v>
      </c>
      <c r="B5169" t="s">
        <v>179</v>
      </c>
      <c r="C5169" s="2">
        <v>45941</v>
      </c>
      <c r="D5169" s="3">
        <v>0.9290046296296296</v>
      </c>
      <c r="E5169" t="s">
        <v>211</v>
      </c>
      <c r="F5169">
        <v>0</v>
      </c>
      <c r="G5169" t="s">
        <v>189</v>
      </c>
    </row>
    <row r="5170" spans="1:8">
      <c r="A5170" t="s">
        <v>5364</v>
      </c>
      <c r="B5170" t="s">
        <v>127</v>
      </c>
      <c r="C5170" s="2">
        <v>45759</v>
      </c>
      <c r="D5170" s="3">
        <v>0.27458333333333329</v>
      </c>
      <c r="E5170" t="s">
        <v>33</v>
      </c>
      <c r="F5170">
        <v>1000</v>
      </c>
      <c r="G5170" t="s">
        <v>214</v>
      </c>
      <c r="H5170" t="s">
        <v>1103</v>
      </c>
    </row>
    <row r="5171" spans="1:8">
      <c r="A5171" t="s">
        <v>5365</v>
      </c>
      <c r="B5171" t="s">
        <v>125</v>
      </c>
      <c r="C5171" s="2">
        <v>45664</v>
      </c>
      <c r="D5171" s="3">
        <v>0.90688657407407403</v>
      </c>
      <c r="E5171" t="s">
        <v>194</v>
      </c>
      <c r="F5171">
        <v>0</v>
      </c>
      <c r="G5171" t="s">
        <v>189</v>
      </c>
    </row>
    <row r="5172" spans="1:8">
      <c r="A5172" t="s">
        <v>5366</v>
      </c>
      <c r="B5172" t="s">
        <v>158</v>
      </c>
      <c r="C5172" s="2">
        <v>45823</v>
      </c>
      <c r="D5172" s="3">
        <v>0.15950231481481481</v>
      </c>
      <c r="E5172" t="s">
        <v>33</v>
      </c>
      <c r="F5172">
        <v>10000</v>
      </c>
      <c r="G5172" t="s">
        <v>189</v>
      </c>
    </row>
    <row r="5173" spans="1:8">
      <c r="A5173" t="s">
        <v>5367</v>
      </c>
      <c r="B5173" t="s">
        <v>126</v>
      </c>
      <c r="C5173" s="2">
        <v>45831</v>
      </c>
      <c r="D5173" s="3">
        <v>0.83302083333333332</v>
      </c>
      <c r="E5173" t="s">
        <v>261</v>
      </c>
      <c r="F5173">
        <v>2000</v>
      </c>
      <c r="G5173" t="s">
        <v>189</v>
      </c>
    </row>
    <row r="5174" spans="1:8">
      <c r="A5174" t="s">
        <v>5368</v>
      </c>
      <c r="B5174" t="s">
        <v>134</v>
      </c>
      <c r="C5174" s="2">
        <v>46160</v>
      </c>
      <c r="D5174" s="3">
        <v>0.63693287037037039</v>
      </c>
      <c r="E5174" t="s">
        <v>33</v>
      </c>
      <c r="F5174">
        <v>2000</v>
      </c>
      <c r="G5174" t="s">
        <v>189</v>
      </c>
    </row>
    <row r="5175" spans="1:8">
      <c r="A5175" t="s">
        <v>5369</v>
      </c>
      <c r="B5175" t="s">
        <v>114</v>
      </c>
      <c r="C5175" s="2">
        <v>45880</v>
      </c>
      <c r="D5175" s="3">
        <v>0.8853240740740741</v>
      </c>
      <c r="E5175" t="s">
        <v>33</v>
      </c>
      <c r="F5175">
        <v>5000</v>
      </c>
      <c r="G5175" t="s">
        <v>189</v>
      </c>
    </row>
    <row r="5176" spans="1:8">
      <c r="A5176" t="s">
        <v>5370</v>
      </c>
      <c r="B5176" t="s">
        <v>96</v>
      </c>
      <c r="C5176" s="2">
        <v>46109</v>
      </c>
      <c r="D5176" s="3">
        <v>0.6761342592592593</v>
      </c>
      <c r="E5176" t="s">
        <v>33</v>
      </c>
      <c r="F5176">
        <v>8000</v>
      </c>
      <c r="G5176" t="s">
        <v>189</v>
      </c>
    </row>
    <row r="5177" spans="1:8">
      <c r="A5177" t="s">
        <v>5371</v>
      </c>
      <c r="B5177" t="s">
        <v>125</v>
      </c>
      <c r="C5177" s="2">
        <v>45780</v>
      </c>
      <c r="D5177" s="3">
        <v>0.1308333333333333</v>
      </c>
      <c r="E5177" t="s">
        <v>33</v>
      </c>
      <c r="F5177">
        <v>5000</v>
      </c>
      <c r="G5177" t="s">
        <v>189</v>
      </c>
    </row>
    <row r="5178" spans="1:8">
      <c r="A5178" t="s">
        <v>5372</v>
      </c>
      <c r="B5178" t="s">
        <v>84</v>
      </c>
      <c r="C5178" s="2">
        <v>45921</v>
      </c>
      <c r="D5178" s="3">
        <v>0.36157407407407399</v>
      </c>
      <c r="E5178" t="s">
        <v>33</v>
      </c>
      <c r="F5178">
        <v>6000</v>
      </c>
      <c r="G5178" t="s">
        <v>189</v>
      </c>
    </row>
    <row r="5179" spans="1:8">
      <c r="A5179" t="s">
        <v>5373</v>
      </c>
      <c r="B5179" t="s">
        <v>153</v>
      </c>
      <c r="C5179" s="2">
        <v>46049</v>
      </c>
      <c r="D5179" s="3">
        <v>0.95825231481481477</v>
      </c>
      <c r="E5179" t="s">
        <v>33</v>
      </c>
      <c r="F5179">
        <v>5000</v>
      </c>
      <c r="G5179" t="s">
        <v>189</v>
      </c>
    </row>
    <row r="5180" spans="1:8">
      <c r="A5180" t="s">
        <v>5374</v>
      </c>
      <c r="B5180" t="s">
        <v>126</v>
      </c>
      <c r="C5180" s="2">
        <v>46145</v>
      </c>
      <c r="D5180" s="3">
        <v>0.41761574074074082</v>
      </c>
      <c r="E5180" t="s">
        <v>33</v>
      </c>
      <c r="F5180">
        <v>6000</v>
      </c>
      <c r="G5180" t="s">
        <v>189</v>
      </c>
    </row>
    <row r="5181" spans="1:8">
      <c r="A5181" t="s">
        <v>5375</v>
      </c>
      <c r="B5181" t="s">
        <v>104</v>
      </c>
      <c r="C5181" s="2">
        <v>45725</v>
      </c>
      <c r="D5181" s="3">
        <v>0.67640046296296297</v>
      </c>
      <c r="E5181" t="s">
        <v>33</v>
      </c>
      <c r="F5181">
        <v>8000</v>
      </c>
      <c r="G5181" t="s">
        <v>214</v>
      </c>
      <c r="H5181" t="s">
        <v>1103</v>
      </c>
    </row>
    <row r="5182" spans="1:8">
      <c r="A5182" t="s">
        <v>5376</v>
      </c>
      <c r="B5182" t="s">
        <v>141</v>
      </c>
      <c r="C5182" s="2">
        <v>45872</v>
      </c>
      <c r="D5182" s="3">
        <v>0.85379629629629628</v>
      </c>
      <c r="E5182" t="s">
        <v>194</v>
      </c>
      <c r="F5182">
        <v>0</v>
      </c>
      <c r="G5182" t="s">
        <v>189</v>
      </c>
    </row>
    <row r="5183" spans="1:8">
      <c r="A5183" t="s">
        <v>5377</v>
      </c>
      <c r="B5183" t="s">
        <v>91</v>
      </c>
      <c r="C5183" s="2">
        <v>45791</v>
      </c>
      <c r="D5183" s="3">
        <v>0.71731481481481485</v>
      </c>
      <c r="E5183" t="s">
        <v>211</v>
      </c>
      <c r="F5183">
        <v>0</v>
      </c>
      <c r="G5183" t="s">
        <v>214</v>
      </c>
      <c r="H5183" t="s">
        <v>42</v>
      </c>
    </row>
    <row r="5184" spans="1:8">
      <c r="A5184" t="s">
        <v>5378</v>
      </c>
      <c r="B5184" t="s">
        <v>147</v>
      </c>
      <c r="C5184" s="2">
        <v>46006</v>
      </c>
      <c r="D5184" s="3">
        <v>0.2008101851851852</v>
      </c>
      <c r="E5184" t="s">
        <v>33</v>
      </c>
      <c r="F5184">
        <v>5000</v>
      </c>
      <c r="G5184" t="s">
        <v>189</v>
      </c>
    </row>
    <row r="5185" spans="1:7">
      <c r="A5185" t="s">
        <v>5379</v>
      </c>
      <c r="B5185" t="s">
        <v>128</v>
      </c>
      <c r="C5185" s="2">
        <v>45685</v>
      </c>
      <c r="D5185" s="3">
        <v>0.68511574074074078</v>
      </c>
      <c r="E5185" t="s">
        <v>33</v>
      </c>
      <c r="F5185">
        <v>500</v>
      </c>
      <c r="G5185" t="s">
        <v>189</v>
      </c>
    </row>
    <row r="5186" spans="1:7">
      <c r="A5186" t="s">
        <v>5380</v>
      </c>
      <c r="B5186" t="s">
        <v>141</v>
      </c>
      <c r="C5186" s="2">
        <v>45812</v>
      </c>
      <c r="D5186" s="3">
        <v>0.35811342592592588</v>
      </c>
      <c r="E5186" t="s">
        <v>33</v>
      </c>
      <c r="F5186">
        <v>1000</v>
      </c>
      <c r="G5186" t="s">
        <v>189</v>
      </c>
    </row>
    <row r="5187" spans="1:7">
      <c r="A5187" t="s">
        <v>5381</v>
      </c>
      <c r="B5187" t="s">
        <v>177</v>
      </c>
      <c r="C5187" s="2">
        <v>45782</v>
      </c>
      <c r="D5187" s="3">
        <v>0.70472222222222225</v>
      </c>
      <c r="E5187" t="s">
        <v>261</v>
      </c>
      <c r="F5187">
        <v>5000</v>
      </c>
      <c r="G5187" t="s">
        <v>189</v>
      </c>
    </row>
    <row r="5188" spans="1:7">
      <c r="A5188" t="s">
        <v>5382</v>
      </c>
      <c r="B5188" t="s">
        <v>157</v>
      </c>
      <c r="C5188" s="2">
        <v>45989</v>
      </c>
      <c r="D5188" s="3">
        <v>0.74238425925925922</v>
      </c>
      <c r="E5188" t="s">
        <v>33</v>
      </c>
      <c r="F5188">
        <v>2000</v>
      </c>
      <c r="G5188" t="s">
        <v>189</v>
      </c>
    </row>
    <row r="5189" spans="1:7">
      <c r="A5189" t="s">
        <v>5383</v>
      </c>
      <c r="B5189" t="s">
        <v>122</v>
      </c>
      <c r="C5189" s="2">
        <v>46186</v>
      </c>
      <c r="D5189" s="3">
        <v>0.76535879629629633</v>
      </c>
      <c r="E5189" t="s">
        <v>33</v>
      </c>
      <c r="F5189">
        <v>5000</v>
      </c>
      <c r="G5189" t="s">
        <v>189</v>
      </c>
    </row>
    <row r="5190" spans="1:7">
      <c r="A5190" t="s">
        <v>5384</v>
      </c>
      <c r="B5190" t="s">
        <v>76</v>
      </c>
      <c r="C5190" s="2">
        <v>45860</v>
      </c>
      <c r="D5190" s="3">
        <v>0.33393518518518522</v>
      </c>
      <c r="E5190" t="s">
        <v>211</v>
      </c>
      <c r="F5190">
        <v>0</v>
      </c>
      <c r="G5190" t="s">
        <v>189</v>
      </c>
    </row>
    <row r="5191" spans="1:7">
      <c r="A5191" t="s">
        <v>5385</v>
      </c>
      <c r="B5191" t="s">
        <v>83</v>
      </c>
      <c r="C5191" s="2">
        <v>46102</v>
      </c>
      <c r="D5191" s="3">
        <v>0.87266203703703704</v>
      </c>
      <c r="E5191" t="s">
        <v>33</v>
      </c>
      <c r="F5191">
        <v>1000</v>
      </c>
      <c r="G5191" t="s">
        <v>189</v>
      </c>
    </row>
    <row r="5192" spans="1:7">
      <c r="A5192" t="s">
        <v>5386</v>
      </c>
      <c r="B5192" t="s">
        <v>71</v>
      </c>
      <c r="C5192" s="2">
        <v>45831</v>
      </c>
      <c r="D5192" s="3">
        <v>0.9488078703703704</v>
      </c>
      <c r="E5192" t="s">
        <v>33</v>
      </c>
      <c r="F5192">
        <v>2000</v>
      </c>
      <c r="G5192" t="s">
        <v>189</v>
      </c>
    </row>
    <row r="5193" spans="1:7">
      <c r="A5193" t="s">
        <v>5387</v>
      </c>
      <c r="B5193" t="s">
        <v>81</v>
      </c>
      <c r="C5193" s="2">
        <v>46112</v>
      </c>
      <c r="D5193" s="3">
        <v>0.69059027777777782</v>
      </c>
      <c r="E5193" t="s">
        <v>33</v>
      </c>
      <c r="F5193">
        <v>3000</v>
      </c>
      <c r="G5193" t="s">
        <v>189</v>
      </c>
    </row>
    <row r="5194" spans="1:7">
      <c r="A5194" t="s">
        <v>5388</v>
      </c>
      <c r="B5194" t="s">
        <v>143</v>
      </c>
      <c r="C5194" s="2">
        <v>45990</v>
      </c>
      <c r="D5194" s="3">
        <v>0.52385416666666662</v>
      </c>
      <c r="E5194" t="s">
        <v>211</v>
      </c>
      <c r="F5194">
        <v>0</v>
      </c>
      <c r="G5194" t="s">
        <v>189</v>
      </c>
    </row>
    <row r="5195" spans="1:7">
      <c r="A5195" t="s">
        <v>5389</v>
      </c>
      <c r="B5195" t="s">
        <v>124</v>
      </c>
      <c r="C5195" s="2">
        <v>45757</v>
      </c>
      <c r="D5195" s="3">
        <v>0.45993055555555562</v>
      </c>
      <c r="E5195" t="s">
        <v>33</v>
      </c>
      <c r="F5195">
        <v>5000</v>
      </c>
      <c r="G5195" t="s">
        <v>189</v>
      </c>
    </row>
    <row r="5196" spans="1:7">
      <c r="A5196" t="s">
        <v>5390</v>
      </c>
      <c r="B5196" t="s">
        <v>112</v>
      </c>
      <c r="C5196" s="2">
        <v>46058</v>
      </c>
      <c r="D5196" s="3">
        <v>0.59633101851851855</v>
      </c>
      <c r="E5196" t="s">
        <v>33</v>
      </c>
      <c r="F5196">
        <v>5000</v>
      </c>
      <c r="G5196" t="s">
        <v>189</v>
      </c>
    </row>
    <row r="5197" spans="1:7">
      <c r="A5197" t="s">
        <v>5391</v>
      </c>
      <c r="B5197" t="s">
        <v>135</v>
      </c>
      <c r="C5197" s="2">
        <v>46005</v>
      </c>
      <c r="D5197" s="3">
        <v>0.2903587962962963</v>
      </c>
      <c r="E5197" t="s">
        <v>33</v>
      </c>
      <c r="F5197">
        <v>1500</v>
      </c>
      <c r="G5197" t="s">
        <v>189</v>
      </c>
    </row>
    <row r="5198" spans="1:7">
      <c r="A5198" t="s">
        <v>5392</v>
      </c>
      <c r="B5198" t="s">
        <v>109</v>
      </c>
      <c r="C5198" s="2">
        <v>45934</v>
      </c>
      <c r="D5198" s="3">
        <v>0.80622685185185183</v>
      </c>
      <c r="E5198" t="s">
        <v>33</v>
      </c>
      <c r="F5198">
        <v>2500</v>
      </c>
      <c r="G5198" t="s">
        <v>189</v>
      </c>
    </row>
    <row r="5199" spans="1:7">
      <c r="A5199" t="s">
        <v>5393</v>
      </c>
      <c r="B5199" t="s">
        <v>98</v>
      </c>
      <c r="C5199" s="2">
        <v>45766</v>
      </c>
      <c r="D5199" s="3">
        <v>0.6418518518518519</v>
      </c>
      <c r="E5199" t="s">
        <v>33</v>
      </c>
      <c r="F5199">
        <v>2500</v>
      </c>
      <c r="G5199" t="s">
        <v>189</v>
      </c>
    </row>
    <row r="5200" spans="1:7">
      <c r="A5200" t="s">
        <v>5394</v>
      </c>
      <c r="B5200" t="s">
        <v>106</v>
      </c>
      <c r="C5200" s="2">
        <v>45951</v>
      </c>
      <c r="D5200" s="3">
        <v>0.28537037037037039</v>
      </c>
      <c r="E5200" t="s">
        <v>211</v>
      </c>
      <c r="F5200">
        <v>0</v>
      </c>
      <c r="G5200" t="s">
        <v>189</v>
      </c>
    </row>
    <row r="5201" spans="1:8">
      <c r="A5201" t="s">
        <v>5395</v>
      </c>
      <c r="B5201" t="s">
        <v>129</v>
      </c>
      <c r="C5201" s="2">
        <v>46117</v>
      </c>
      <c r="D5201" s="3">
        <v>0.41837962962962971</v>
      </c>
      <c r="E5201" t="s">
        <v>33</v>
      </c>
      <c r="F5201">
        <v>10000</v>
      </c>
      <c r="G5201" t="s">
        <v>189</v>
      </c>
    </row>
    <row r="5202" spans="1:8">
      <c r="A5202" t="s">
        <v>5396</v>
      </c>
      <c r="B5202" t="s">
        <v>169</v>
      </c>
      <c r="C5202" s="2">
        <v>46087</v>
      </c>
      <c r="D5202" s="3">
        <v>0.69991898148148146</v>
      </c>
      <c r="E5202" t="s">
        <v>211</v>
      </c>
      <c r="F5202">
        <v>0</v>
      </c>
      <c r="G5202" t="s">
        <v>189</v>
      </c>
    </row>
    <row r="5203" spans="1:8">
      <c r="A5203" t="s">
        <v>5397</v>
      </c>
      <c r="B5203" t="s">
        <v>127</v>
      </c>
      <c r="C5203" s="2">
        <v>46203</v>
      </c>
      <c r="D5203" s="3">
        <v>0.51225694444444447</v>
      </c>
      <c r="E5203" t="s">
        <v>33</v>
      </c>
      <c r="F5203">
        <v>1000</v>
      </c>
      <c r="G5203" t="s">
        <v>189</v>
      </c>
    </row>
    <row r="5204" spans="1:8">
      <c r="A5204" t="s">
        <v>5398</v>
      </c>
      <c r="B5204" t="s">
        <v>163</v>
      </c>
      <c r="C5204" s="2">
        <v>46105</v>
      </c>
      <c r="D5204" s="3">
        <v>0.63156250000000003</v>
      </c>
      <c r="E5204" t="s">
        <v>33</v>
      </c>
      <c r="F5204">
        <v>1000</v>
      </c>
      <c r="G5204" t="s">
        <v>189</v>
      </c>
    </row>
    <row r="5205" spans="1:8">
      <c r="A5205" t="s">
        <v>5399</v>
      </c>
      <c r="B5205" t="s">
        <v>160</v>
      </c>
      <c r="C5205" s="2">
        <v>45899</v>
      </c>
      <c r="D5205" s="3">
        <v>0.72817129629629629</v>
      </c>
      <c r="E5205" t="s">
        <v>33</v>
      </c>
      <c r="F5205">
        <v>3000</v>
      </c>
      <c r="G5205" t="s">
        <v>189</v>
      </c>
    </row>
    <row r="5206" spans="1:8">
      <c r="A5206" t="s">
        <v>5400</v>
      </c>
      <c r="B5206" t="s">
        <v>141</v>
      </c>
      <c r="C5206" s="2">
        <v>45711</v>
      </c>
      <c r="D5206" s="3">
        <v>0.21547453703703701</v>
      </c>
      <c r="E5206" t="s">
        <v>33</v>
      </c>
      <c r="F5206">
        <v>1000</v>
      </c>
      <c r="G5206" t="s">
        <v>189</v>
      </c>
    </row>
    <row r="5207" spans="1:8">
      <c r="A5207" t="s">
        <v>5401</v>
      </c>
      <c r="B5207" t="s">
        <v>115</v>
      </c>
      <c r="C5207" s="2">
        <v>46022</v>
      </c>
      <c r="D5207" s="3">
        <v>0.7767708333333333</v>
      </c>
      <c r="E5207" t="s">
        <v>261</v>
      </c>
      <c r="F5207">
        <v>5000</v>
      </c>
      <c r="G5207" t="s">
        <v>214</v>
      </c>
      <c r="H5207" t="s">
        <v>1094</v>
      </c>
    </row>
    <row r="5208" spans="1:8">
      <c r="A5208" t="s">
        <v>5402</v>
      </c>
      <c r="B5208" t="s">
        <v>150</v>
      </c>
      <c r="C5208" s="2">
        <v>45672</v>
      </c>
      <c r="D5208" s="3">
        <v>0.416875</v>
      </c>
      <c r="E5208" t="s">
        <v>33</v>
      </c>
      <c r="F5208">
        <v>10000</v>
      </c>
      <c r="G5208" t="s">
        <v>189</v>
      </c>
    </row>
    <row r="5209" spans="1:8">
      <c r="A5209" t="s">
        <v>5403</v>
      </c>
      <c r="B5209" t="s">
        <v>130</v>
      </c>
      <c r="C5209" s="2">
        <v>46010</v>
      </c>
      <c r="D5209" s="3">
        <v>0.23116898148148149</v>
      </c>
      <c r="E5209" t="s">
        <v>33</v>
      </c>
      <c r="F5209">
        <v>4000</v>
      </c>
      <c r="G5209" t="s">
        <v>189</v>
      </c>
    </row>
    <row r="5210" spans="1:8">
      <c r="A5210" t="s">
        <v>5404</v>
      </c>
      <c r="B5210" t="s">
        <v>102</v>
      </c>
      <c r="C5210" s="2">
        <v>46100</v>
      </c>
      <c r="D5210" s="3">
        <v>0.87334490740740744</v>
      </c>
      <c r="E5210" t="s">
        <v>33</v>
      </c>
      <c r="F5210">
        <v>500</v>
      </c>
      <c r="G5210" t="s">
        <v>189</v>
      </c>
    </row>
    <row r="5211" spans="1:8">
      <c r="A5211" t="s">
        <v>5405</v>
      </c>
      <c r="B5211" t="s">
        <v>180</v>
      </c>
      <c r="C5211" s="2">
        <v>45883</v>
      </c>
      <c r="D5211" s="3">
        <v>0.78206018518518516</v>
      </c>
      <c r="E5211" t="s">
        <v>33</v>
      </c>
      <c r="F5211">
        <v>2000</v>
      </c>
      <c r="G5211" t="s">
        <v>214</v>
      </c>
      <c r="H5211" t="s">
        <v>1094</v>
      </c>
    </row>
    <row r="5212" spans="1:8">
      <c r="A5212" t="s">
        <v>5406</v>
      </c>
      <c r="B5212" t="s">
        <v>93</v>
      </c>
      <c r="C5212" s="2">
        <v>45802</v>
      </c>
      <c r="D5212" s="3">
        <v>0.58159722222222221</v>
      </c>
      <c r="E5212" t="s">
        <v>261</v>
      </c>
      <c r="F5212">
        <v>1000</v>
      </c>
      <c r="G5212" t="s">
        <v>189</v>
      </c>
    </row>
    <row r="5213" spans="1:8">
      <c r="A5213" t="s">
        <v>5407</v>
      </c>
      <c r="B5213" t="s">
        <v>112</v>
      </c>
      <c r="C5213" s="2">
        <v>45662</v>
      </c>
      <c r="D5213" s="3">
        <v>0.1176041666666667</v>
      </c>
      <c r="E5213" t="s">
        <v>33</v>
      </c>
      <c r="F5213">
        <v>6000</v>
      </c>
      <c r="G5213" t="s">
        <v>189</v>
      </c>
    </row>
    <row r="5214" spans="1:8">
      <c r="A5214" t="s">
        <v>5408</v>
      </c>
      <c r="B5214" t="s">
        <v>125</v>
      </c>
      <c r="C5214" s="2">
        <v>45775</v>
      </c>
      <c r="D5214" s="3">
        <v>0.54843750000000002</v>
      </c>
      <c r="E5214" t="s">
        <v>33</v>
      </c>
      <c r="F5214">
        <v>3000</v>
      </c>
      <c r="G5214" t="s">
        <v>189</v>
      </c>
    </row>
    <row r="5215" spans="1:8">
      <c r="A5215" t="s">
        <v>5409</v>
      </c>
      <c r="B5215" t="s">
        <v>129</v>
      </c>
      <c r="C5215" s="2">
        <v>45678</v>
      </c>
      <c r="D5215" s="3">
        <v>2.418981481481481E-2</v>
      </c>
      <c r="E5215" t="s">
        <v>194</v>
      </c>
      <c r="F5215">
        <v>0</v>
      </c>
      <c r="G5215" t="s">
        <v>189</v>
      </c>
    </row>
    <row r="5216" spans="1:8">
      <c r="A5216" t="s">
        <v>5410</v>
      </c>
      <c r="B5216" t="s">
        <v>123</v>
      </c>
      <c r="C5216" s="2">
        <v>46160</v>
      </c>
      <c r="D5216" s="3">
        <v>0.80099537037037039</v>
      </c>
      <c r="E5216" t="s">
        <v>33</v>
      </c>
      <c r="F5216">
        <v>500</v>
      </c>
      <c r="G5216" t="s">
        <v>189</v>
      </c>
    </row>
    <row r="5217" spans="1:7">
      <c r="A5217" t="s">
        <v>5411</v>
      </c>
      <c r="B5217" t="s">
        <v>107</v>
      </c>
      <c r="C5217" s="2">
        <v>45689</v>
      </c>
      <c r="D5217" s="3">
        <v>0.37380787037037039</v>
      </c>
      <c r="E5217" t="s">
        <v>33</v>
      </c>
      <c r="F5217">
        <v>2000</v>
      </c>
      <c r="G5217" t="s">
        <v>189</v>
      </c>
    </row>
    <row r="5218" spans="1:7">
      <c r="A5218" t="s">
        <v>5412</v>
      </c>
      <c r="B5218" t="s">
        <v>132</v>
      </c>
      <c r="C5218" s="2">
        <v>46004</v>
      </c>
      <c r="D5218" s="3">
        <v>0.71431712962962968</v>
      </c>
      <c r="E5218" t="s">
        <v>33</v>
      </c>
      <c r="F5218">
        <v>4000</v>
      </c>
      <c r="G5218" t="s">
        <v>189</v>
      </c>
    </row>
    <row r="5219" spans="1:7">
      <c r="A5219" t="s">
        <v>5413</v>
      </c>
      <c r="B5219" t="s">
        <v>149</v>
      </c>
      <c r="C5219" s="2">
        <v>45931</v>
      </c>
      <c r="D5219" s="3">
        <v>0.7386342592592593</v>
      </c>
      <c r="E5219" t="s">
        <v>261</v>
      </c>
      <c r="F5219">
        <v>10000</v>
      </c>
      <c r="G5219" t="s">
        <v>189</v>
      </c>
    </row>
    <row r="5220" spans="1:7">
      <c r="A5220" t="s">
        <v>5414</v>
      </c>
      <c r="B5220" t="s">
        <v>137</v>
      </c>
      <c r="C5220" s="2">
        <v>45686</v>
      </c>
      <c r="D5220" s="3">
        <v>0.78543981481481484</v>
      </c>
      <c r="E5220" t="s">
        <v>33</v>
      </c>
      <c r="F5220">
        <v>500</v>
      </c>
      <c r="G5220" t="s">
        <v>189</v>
      </c>
    </row>
    <row r="5221" spans="1:7">
      <c r="A5221" t="s">
        <v>5415</v>
      </c>
      <c r="B5221" t="s">
        <v>129</v>
      </c>
      <c r="C5221" s="2">
        <v>45759</v>
      </c>
      <c r="D5221" s="3">
        <v>0.82656249999999998</v>
      </c>
      <c r="E5221" t="s">
        <v>33</v>
      </c>
      <c r="F5221">
        <v>5000</v>
      </c>
      <c r="G5221" t="s">
        <v>189</v>
      </c>
    </row>
    <row r="5222" spans="1:7">
      <c r="A5222" t="s">
        <v>5416</v>
      </c>
      <c r="B5222" t="s">
        <v>81</v>
      </c>
      <c r="C5222" s="2">
        <v>45942</v>
      </c>
      <c r="D5222" s="3">
        <v>0.75400462962962966</v>
      </c>
      <c r="E5222" t="s">
        <v>211</v>
      </c>
      <c r="F5222">
        <v>0</v>
      </c>
      <c r="G5222" t="s">
        <v>189</v>
      </c>
    </row>
    <row r="5223" spans="1:7">
      <c r="A5223" t="s">
        <v>5417</v>
      </c>
      <c r="B5223" t="s">
        <v>120</v>
      </c>
      <c r="C5223" s="2">
        <v>45948</v>
      </c>
      <c r="D5223" s="3">
        <v>0.35796296296296298</v>
      </c>
      <c r="E5223" t="s">
        <v>33</v>
      </c>
      <c r="F5223">
        <v>10000</v>
      </c>
      <c r="G5223" t="s">
        <v>189</v>
      </c>
    </row>
    <row r="5224" spans="1:7">
      <c r="A5224" t="s">
        <v>5418</v>
      </c>
      <c r="B5224" t="s">
        <v>129</v>
      </c>
      <c r="C5224" s="2">
        <v>45902</v>
      </c>
      <c r="D5224" s="3">
        <v>0.69755787037037043</v>
      </c>
      <c r="E5224" t="s">
        <v>33</v>
      </c>
      <c r="F5224">
        <v>1000</v>
      </c>
      <c r="G5224" t="s">
        <v>189</v>
      </c>
    </row>
    <row r="5225" spans="1:7">
      <c r="A5225" t="s">
        <v>5419</v>
      </c>
      <c r="B5225" t="s">
        <v>142</v>
      </c>
      <c r="C5225" s="2">
        <v>46159</v>
      </c>
      <c r="D5225" s="3">
        <v>0.82847222222222228</v>
      </c>
      <c r="E5225" t="s">
        <v>194</v>
      </c>
      <c r="F5225">
        <v>0</v>
      </c>
      <c r="G5225" t="s">
        <v>189</v>
      </c>
    </row>
    <row r="5226" spans="1:7">
      <c r="A5226" t="s">
        <v>5420</v>
      </c>
      <c r="B5226" t="s">
        <v>128</v>
      </c>
      <c r="C5226" s="2">
        <v>46171</v>
      </c>
      <c r="D5226" s="3">
        <v>0.58857638888888886</v>
      </c>
      <c r="E5226" t="s">
        <v>33</v>
      </c>
      <c r="F5226">
        <v>6000</v>
      </c>
      <c r="G5226" t="s">
        <v>189</v>
      </c>
    </row>
    <row r="5227" spans="1:7">
      <c r="A5227" t="s">
        <v>5421</v>
      </c>
      <c r="B5227" t="s">
        <v>120</v>
      </c>
      <c r="C5227" s="2">
        <v>45726</v>
      </c>
      <c r="D5227" s="3">
        <v>0.4385648148148148</v>
      </c>
      <c r="E5227" t="s">
        <v>33</v>
      </c>
      <c r="F5227">
        <v>2000</v>
      </c>
      <c r="G5227" t="s">
        <v>189</v>
      </c>
    </row>
    <row r="5228" spans="1:7">
      <c r="A5228" t="s">
        <v>5422</v>
      </c>
      <c r="B5228" t="s">
        <v>113</v>
      </c>
      <c r="C5228" s="2">
        <v>45769</v>
      </c>
      <c r="D5228" s="3">
        <v>0.77675925925925926</v>
      </c>
      <c r="E5228" t="s">
        <v>33</v>
      </c>
      <c r="F5228">
        <v>1500</v>
      </c>
      <c r="G5228" t="s">
        <v>189</v>
      </c>
    </row>
    <row r="5229" spans="1:7">
      <c r="A5229" t="s">
        <v>5423</v>
      </c>
      <c r="B5229" t="s">
        <v>171</v>
      </c>
      <c r="C5229" s="2">
        <v>45922</v>
      </c>
      <c r="D5229" s="3">
        <v>0.75769675925925928</v>
      </c>
      <c r="E5229" t="s">
        <v>33</v>
      </c>
      <c r="F5229">
        <v>1500</v>
      </c>
      <c r="G5229" t="s">
        <v>189</v>
      </c>
    </row>
    <row r="5230" spans="1:7">
      <c r="A5230" t="s">
        <v>5424</v>
      </c>
      <c r="B5230" t="s">
        <v>109</v>
      </c>
      <c r="C5230" s="2">
        <v>46194</v>
      </c>
      <c r="D5230" s="3">
        <v>0.87011574074074072</v>
      </c>
      <c r="E5230" t="s">
        <v>33</v>
      </c>
      <c r="F5230">
        <v>3000</v>
      </c>
      <c r="G5230" t="s">
        <v>189</v>
      </c>
    </row>
    <row r="5231" spans="1:7">
      <c r="A5231" t="s">
        <v>5425</v>
      </c>
      <c r="B5231" t="s">
        <v>76</v>
      </c>
      <c r="C5231" s="2">
        <v>45672</v>
      </c>
      <c r="D5231" s="3">
        <v>0.66119212962962959</v>
      </c>
      <c r="E5231" t="s">
        <v>33</v>
      </c>
      <c r="F5231">
        <v>1500</v>
      </c>
      <c r="G5231" t="s">
        <v>189</v>
      </c>
    </row>
    <row r="5232" spans="1:7">
      <c r="A5232" t="s">
        <v>5426</v>
      </c>
      <c r="B5232" t="s">
        <v>7</v>
      </c>
      <c r="C5232" s="2">
        <v>45954</v>
      </c>
      <c r="D5232" s="3">
        <v>0.77240740740740743</v>
      </c>
      <c r="E5232" t="s">
        <v>211</v>
      </c>
      <c r="F5232">
        <v>0</v>
      </c>
      <c r="G5232" t="s">
        <v>189</v>
      </c>
    </row>
    <row r="5233" spans="1:7">
      <c r="A5233" t="s">
        <v>5427</v>
      </c>
      <c r="B5233" t="s">
        <v>139</v>
      </c>
      <c r="C5233" s="2">
        <v>46152</v>
      </c>
      <c r="D5233" s="3">
        <v>0.2457407407407407</v>
      </c>
      <c r="E5233" t="s">
        <v>33</v>
      </c>
      <c r="F5233">
        <v>1000</v>
      </c>
      <c r="G5233" t="s">
        <v>189</v>
      </c>
    </row>
    <row r="5234" spans="1:7">
      <c r="A5234" t="s">
        <v>5428</v>
      </c>
      <c r="B5234" t="s">
        <v>140</v>
      </c>
      <c r="C5234" s="2">
        <v>46046</v>
      </c>
      <c r="D5234" s="3">
        <v>0.55439814814814814</v>
      </c>
      <c r="E5234" t="s">
        <v>33</v>
      </c>
      <c r="F5234">
        <v>8000</v>
      </c>
      <c r="G5234" t="s">
        <v>189</v>
      </c>
    </row>
    <row r="5235" spans="1:7">
      <c r="A5235" t="s">
        <v>5429</v>
      </c>
      <c r="B5235" t="s">
        <v>154</v>
      </c>
      <c r="C5235" s="2">
        <v>45744</v>
      </c>
      <c r="D5235" s="3">
        <v>0.85119212962962965</v>
      </c>
      <c r="E5235" t="s">
        <v>194</v>
      </c>
      <c r="F5235">
        <v>0</v>
      </c>
      <c r="G5235" t="s">
        <v>189</v>
      </c>
    </row>
    <row r="5236" spans="1:7">
      <c r="A5236" t="s">
        <v>5430</v>
      </c>
      <c r="B5236" t="s">
        <v>137</v>
      </c>
      <c r="C5236" s="2">
        <v>46068</v>
      </c>
      <c r="D5236" s="3">
        <v>0.66032407407407412</v>
      </c>
      <c r="E5236" t="s">
        <v>33</v>
      </c>
      <c r="F5236">
        <v>5000</v>
      </c>
      <c r="G5236" t="s">
        <v>189</v>
      </c>
    </row>
    <row r="5237" spans="1:7">
      <c r="A5237" t="s">
        <v>5431</v>
      </c>
      <c r="B5237" t="s">
        <v>132</v>
      </c>
      <c r="C5237" s="2">
        <v>46039</v>
      </c>
      <c r="D5237" s="3">
        <v>0.82392361111111112</v>
      </c>
      <c r="E5237" t="s">
        <v>33</v>
      </c>
      <c r="F5237">
        <v>2500</v>
      </c>
      <c r="G5237" t="s">
        <v>189</v>
      </c>
    </row>
    <row r="5238" spans="1:7">
      <c r="A5238" t="s">
        <v>5432</v>
      </c>
      <c r="B5238" t="s">
        <v>131</v>
      </c>
      <c r="C5238" s="2">
        <v>45705</v>
      </c>
      <c r="D5238" s="3">
        <v>0.67222222222222228</v>
      </c>
      <c r="E5238" t="s">
        <v>33</v>
      </c>
      <c r="F5238">
        <v>3000</v>
      </c>
      <c r="G5238" t="s">
        <v>189</v>
      </c>
    </row>
    <row r="5239" spans="1:7">
      <c r="A5239" t="s">
        <v>5433</v>
      </c>
      <c r="B5239" t="s">
        <v>96</v>
      </c>
      <c r="C5239" s="2">
        <v>46104</v>
      </c>
      <c r="D5239" s="3">
        <v>0.49745370370370368</v>
      </c>
      <c r="E5239" t="s">
        <v>211</v>
      </c>
      <c r="F5239">
        <v>0</v>
      </c>
      <c r="G5239" t="s">
        <v>189</v>
      </c>
    </row>
    <row r="5240" spans="1:7">
      <c r="A5240" t="s">
        <v>5434</v>
      </c>
      <c r="B5240" t="s">
        <v>127</v>
      </c>
      <c r="C5240" s="2">
        <v>45721</v>
      </c>
      <c r="D5240" s="3">
        <v>0.48581018518518521</v>
      </c>
      <c r="E5240" t="s">
        <v>33</v>
      </c>
      <c r="F5240">
        <v>6000</v>
      </c>
      <c r="G5240" t="s">
        <v>189</v>
      </c>
    </row>
    <row r="5241" spans="1:7">
      <c r="A5241" t="s">
        <v>5435</v>
      </c>
      <c r="B5241" t="s">
        <v>152</v>
      </c>
      <c r="C5241" s="2">
        <v>46171</v>
      </c>
      <c r="D5241" s="3">
        <v>0.6315856481481481</v>
      </c>
      <c r="E5241" t="s">
        <v>33</v>
      </c>
      <c r="F5241">
        <v>2500</v>
      </c>
      <c r="G5241" t="s">
        <v>189</v>
      </c>
    </row>
    <row r="5242" spans="1:7">
      <c r="A5242" t="s">
        <v>5436</v>
      </c>
      <c r="B5242" t="s">
        <v>7</v>
      </c>
      <c r="C5242" s="2">
        <v>46099</v>
      </c>
      <c r="D5242" s="3">
        <v>0.28096064814814808</v>
      </c>
      <c r="E5242" t="s">
        <v>33</v>
      </c>
      <c r="F5242">
        <v>500</v>
      </c>
      <c r="G5242" t="s">
        <v>189</v>
      </c>
    </row>
    <row r="5243" spans="1:7">
      <c r="A5243" t="s">
        <v>5437</v>
      </c>
      <c r="B5243" t="s">
        <v>158</v>
      </c>
      <c r="C5243" s="2">
        <v>45832</v>
      </c>
      <c r="D5243" s="3">
        <v>0.73228009259259264</v>
      </c>
      <c r="E5243" t="s">
        <v>194</v>
      </c>
      <c r="F5243">
        <v>0</v>
      </c>
      <c r="G5243" t="s">
        <v>189</v>
      </c>
    </row>
    <row r="5244" spans="1:7">
      <c r="A5244" t="s">
        <v>5438</v>
      </c>
      <c r="B5244" t="s">
        <v>148</v>
      </c>
      <c r="C5244" s="2">
        <v>46100</v>
      </c>
      <c r="D5244" s="3">
        <v>0.80349537037037033</v>
      </c>
      <c r="E5244" t="s">
        <v>33</v>
      </c>
      <c r="F5244">
        <v>5000</v>
      </c>
      <c r="G5244" t="s">
        <v>189</v>
      </c>
    </row>
    <row r="5245" spans="1:7">
      <c r="A5245" t="s">
        <v>5439</v>
      </c>
      <c r="B5245" t="s">
        <v>134</v>
      </c>
      <c r="C5245" s="2">
        <v>46100</v>
      </c>
      <c r="D5245" s="3">
        <v>0.33489583333333328</v>
      </c>
      <c r="E5245" t="s">
        <v>33</v>
      </c>
      <c r="F5245">
        <v>1000</v>
      </c>
      <c r="G5245" t="s">
        <v>189</v>
      </c>
    </row>
    <row r="5246" spans="1:7">
      <c r="A5246" t="s">
        <v>5440</v>
      </c>
      <c r="B5246" t="s">
        <v>83</v>
      </c>
      <c r="C5246" s="2">
        <v>45856</v>
      </c>
      <c r="D5246" s="3">
        <v>0.28069444444444452</v>
      </c>
      <c r="E5246" t="s">
        <v>261</v>
      </c>
      <c r="F5246">
        <v>2000</v>
      </c>
      <c r="G5246" t="s">
        <v>189</v>
      </c>
    </row>
    <row r="5247" spans="1:7">
      <c r="A5247" t="s">
        <v>5441</v>
      </c>
      <c r="B5247" t="s">
        <v>74</v>
      </c>
      <c r="C5247" s="2">
        <v>45738</v>
      </c>
      <c r="D5247" s="3">
        <v>0.29711805555555548</v>
      </c>
      <c r="E5247" t="s">
        <v>211</v>
      </c>
      <c r="F5247">
        <v>0</v>
      </c>
      <c r="G5247" t="s">
        <v>189</v>
      </c>
    </row>
    <row r="5248" spans="1:7">
      <c r="A5248" t="s">
        <v>5442</v>
      </c>
      <c r="B5248" t="s">
        <v>74</v>
      </c>
      <c r="C5248" s="2">
        <v>46068</v>
      </c>
      <c r="D5248" s="3">
        <v>0.52261574074074069</v>
      </c>
      <c r="E5248" t="s">
        <v>33</v>
      </c>
      <c r="F5248">
        <v>6000</v>
      </c>
      <c r="G5248" t="s">
        <v>189</v>
      </c>
    </row>
    <row r="5249" spans="1:8">
      <c r="A5249" t="s">
        <v>5443</v>
      </c>
      <c r="B5249" t="s">
        <v>128</v>
      </c>
      <c r="C5249" s="2">
        <v>45794</v>
      </c>
      <c r="D5249" s="3">
        <v>0.76538194444444441</v>
      </c>
      <c r="E5249" t="s">
        <v>33</v>
      </c>
      <c r="F5249">
        <v>1000</v>
      </c>
      <c r="G5249" t="s">
        <v>189</v>
      </c>
    </row>
    <row r="5250" spans="1:8">
      <c r="A5250" t="s">
        <v>5444</v>
      </c>
      <c r="B5250" t="s">
        <v>116</v>
      </c>
      <c r="C5250" s="2">
        <v>45855</v>
      </c>
      <c r="D5250" s="3">
        <v>0.60415509259259259</v>
      </c>
      <c r="E5250" t="s">
        <v>33</v>
      </c>
      <c r="F5250">
        <v>5000</v>
      </c>
      <c r="G5250" t="s">
        <v>189</v>
      </c>
    </row>
    <row r="5251" spans="1:8">
      <c r="A5251" t="s">
        <v>5445</v>
      </c>
      <c r="B5251" t="s">
        <v>147</v>
      </c>
      <c r="C5251" s="2">
        <v>45874</v>
      </c>
      <c r="D5251" s="3">
        <v>0.54129629629629628</v>
      </c>
      <c r="E5251" t="s">
        <v>261</v>
      </c>
      <c r="F5251">
        <v>15000</v>
      </c>
      <c r="G5251" t="s">
        <v>189</v>
      </c>
    </row>
    <row r="5252" spans="1:8">
      <c r="A5252" t="s">
        <v>5446</v>
      </c>
      <c r="B5252" t="s">
        <v>145</v>
      </c>
      <c r="C5252" s="2">
        <v>46125</v>
      </c>
      <c r="D5252" s="3">
        <v>0.75395833333333329</v>
      </c>
      <c r="E5252" t="s">
        <v>33</v>
      </c>
      <c r="F5252">
        <v>3000</v>
      </c>
      <c r="G5252" t="s">
        <v>214</v>
      </c>
      <c r="H5252" t="s">
        <v>1094</v>
      </c>
    </row>
    <row r="5253" spans="1:8">
      <c r="A5253" t="s">
        <v>5447</v>
      </c>
      <c r="B5253" t="s">
        <v>160</v>
      </c>
      <c r="C5253" s="2">
        <v>46100</v>
      </c>
      <c r="D5253" s="3">
        <v>0.92756944444444445</v>
      </c>
      <c r="E5253" t="s">
        <v>261</v>
      </c>
      <c r="F5253">
        <v>15000</v>
      </c>
      <c r="G5253" t="s">
        <v>189</v>
      </c>
    </row>
    <row r="5254" spans="1:8">
      <c r="A5254" t="s">
        <v>5448</v>
      </c>
      <c r="B5254" t="s">
        <v>154</v>
      </c>
      <c r="C5254" s="2">
        <v>46021</v>
      </c>
      <c r="D5254" s="3">
        <v>0.78303240740740743</v>
      </c>
      <c r="E5254" t="s">
        <v>33</v>
      </c>
      <c r="F5254">
        <v>2500</v>
      </c>
      <c r="G5254" t="s">
        <v>189</v>
      </c>
    </row>
    <row r="5255" spans="1:8">
      <c r="A5255" t="s">
        <v>5449</v>
      </c>
      <c r="B5255" t="s">
        <v>164</v>
      </c>
      <c r="C5255" s="2">
        <v>45802</v>
      </c>
      <c r="D5255" s="3">
        <v>0.53013888888888894</v>
      </c>
      <c r="E5255" t="s">
        <v>211</v>
      </c>
      <c r="F5255">
        <v>0</v>
      </c>
      <c r="G5255" t="s">
        <v>189</v>
      </c>
    </row>
    <row r="5256" spans="1:8">
      <c r="A5256" t="s">
        <v>5450</v>
      </c>
      <c r="B5256" t="s">
        <v>157</v>
      </c>
      <c r="C5256" s="2">
        <v>45771</v>
      </c>
      <c r="D5256" s="3">
        <v>0.83248842592592598</v>
      </c>
      <c r="E5256" t="s">
        <v>33</v>
      </c>
      <c r="F5256">
        <v>2500</v>
      </c>
      <c r="G5256" t="s">
        <v>189</v>
      </c>
    </row>
    <row r="5257" spans="1:8">
      <c r="A5257" t="s">
        <v>5451</v>
      </c>
      <c r="B5257" t="s">
        <v>158</v>
      </c>
      <c r="C5257" s="2">
        <v>45971</v>
      </c>
      <c r="D5257" s="3">
        <v>0.72690972222222228</v>
      </c>
      <c r="E5257" t="s">
        <v>211</v>
      </c>
      <c r="F5257">
        <v>0</v>
      </c>
      <c r="G5257" t="s">
        <v>189</v>
      </c>
    </row>
    <row r="5258" spans="1:8">
      <c r="A5258" t="s">
        <v>5452</v>
      </c>
      <c r="B5258" t="s">
        <v>131</v>
      </c>
      <c r="C5258" s="2">
        <v>45948</v>
      </c>
      <c r="D5258" s="3">
        <v>0.31521990740740741</v>
      </c>
      <c r="E5258" t="s">
        <v>33</v>
      </c>
      <c r="F5258">
        <v>1000</v>
      </c>
      <c r="G5258" t="s">
        <v>189</v>
      </c>
    </row>
    <row r="5259" spans="1:8">
      <c r="A5259" t="s">
        <v>5453</v>
      </c>
      <c r="B5259" t="s">
        <v>156</v>
      </c>
      <c r="C5259" s="2">
        <v>46126</v>
      </c>
      <c r="D5259" s="3">
        <v>0.35458333333333331</v>
      </c>
      <c r="E5259" t="s">
        <v>194</v>
      </c>
      <c r="F5259">
        <v>0</v>
      </c>
      <c r="G5259" t="s">
        <v>189</v>
      </c>
    </row>
    <row r="5260" spans="1:8">
      <c r="A5260" t="s">
        <v>5454</v>
      </c>
      <c r="B5260" t="s">
        <v>81</v>
      </c>
      <c r="C5260" s="2">
        <v>45750</v>
      </c>
      <c r="D5260" s="3">
        <v>0.79175925925925927</v>
      </c>
      <c r="E5260" t="s">
        <v>33</v>
      </c>
      <c r="F5260">
        <v>5000</v>
      </c>
      <c r="G5260" t="s">
        <v>189</v>
      </c>
    </row>
    <row r="5261" spans="1:8">
      <c r="A5261" t="s">
        <v>5455</v>
      </c>
      <c r="B5261" t="s">
        <v>158</v>
      </c>
      <c r="C5261" s="2">
        <v>45717</v>
      </c>
      <c r="D5261" s="3">
        <v>0.77731481481481479</v>
      </c>
      <c r="E5261" t="s">
        <v>194</v>
      </c>
      <c r="F5261">
        <v>0</v>
      </c>
      <c r="G5261" t="s">
        <v>189</v>
      </c>
    </row>
    <row r="5262" spans="1:8">
      <c r="A5262" t="s">
        <v>5456</v>
      </c>
      <c r="B5262" t="s">
        <v>95</v>
      </c>
      <c r="C5262" s="2">
        <v>45667</v>
      </c>
      <c r="D5262" s="3">
        <v>0.36283564814814823</v>
      </c>
      <c r="E5262" t="s">
        <v>33</v>
      </c>
      <c r="F5262">
        <v>1500</v>
      </c>
      <c r="G5262" t="s">
        <v>189</v>
      </c>
    </row>
    <row r="5263" spans="1:8">
      <c r="A5263" t="s">
        <v>5457</v>
      </c>
      <c r="B5263" t="s">
        <v>127</v>
      </c>
      <c r="C5263" s="2">
        <v>45735</v>
      </c>
      <c r="D5263" s="3">
        <v>0.73630787037037038</v>
      </c>
      <c r="E5263" t="s">
        <v>211</v>
      </c>
      <c r="F5263">
        <v>0</v>
      </c>
      <c r="G5263" t="s">
        <v>189</v>
      </c>
    </row>
    <row r="5264" spans="1:8">
      <c r="A5264" t="s">
        <v>5458</v>
      </c>
      <c r="B5264" t="s">
        <v>129</v>
      </c>
      <c r="C5264" s="2">
        <v>45833</v>
      </c>
      <c r="D5264" s="3">
        <v>0.82831018518518518</v>
      </c>
      <c r="E5264" t="s">
        <v>33</v>
      </c>
      <c r="F5264">
        <v>1500</v>
      </c>
      <c r="G5264" t="s">
        <v>189</v>
      </c>
    </row>
    <row r="5265" spans="1:7">
      <c r="A5265" t="s">
        <v>5459</v>
      </c>
      <c r="B5265" t="s">
        <v>90</v>
      </c>
      <c r="C5265" s="2">
        <v>46058</v>
      </c>
      <c r="D5265" s="3">
        <v>0.51820601851851855</v>
      </c>
      <c r="E5265" t="s">
        <v>33</v>
      </c>
      <c r="F5265">
        <v>2000</v>
      </c>
      <c r="G5265" t="s">
        <v>189</v>
      </c>
    </row>
    <row r="5266" spans="1:7">
      <c r="A5266" t="s">
        <v>5460</v>
      </c>
      <c r="B5266" t="s">
        <v>167</v>
      </c>
      <c r="C5266" s="2">
        <v>46019</v>
      </c>
      <c r="D5266" s="3">
        <v>0.13145833333333329</v>
      </c>
      <c r="E5266" t="s">
        <v>33</v>
      </c>
      <c r="F5266">
        <v>1500</v>
      </c>
      <c r="G5266" t="s">
        <v>189</v>
      </c>
    </row>
    <row r="5267" spans="1:7">
      <c r="A5267" t="s">
        <v>5461</v>
      </c>
      <c r="B5267" t="s">
        <v>122</v>
      </c>
      <c r="C5267" s="2">
        <v>45904</v>
      </c>
      <c r="D5267" s="3">
        <v>0.75366898148148154</v>
      </c>
      <c r="E5267" t="s">
        <v>33</v>
      </c>
      <c r="F5267">
        <v>500</v>
      </c>
      <c r="G5267" t="s">
        <v>189</v>
      </c>
    </row>
    <row r="5268" spans="1:7">
      <c r="A5268" t="s">
        <v>5462</v>
      </c>
      <c r="B5268" t="s">
        <v>121</v>
      </c>
      <c r="C5268" s="2">
        <v>45978</v>
      </c>
      <c r="D5268" s="3">
        <v>0.90194444444444444</v>
      </c>
      <c r="E5268" t="s">
        <v>33</v>
      </c>
      <c r="F5268">
        <v>2500</v>
      </c>
      <c r="G5268" t="s">
        <v>189</v>
      </c>
    </row>
    <row r="5269" spans="1:7">
      <c r="A5269" t="s">
        <v>5463</v>
      </c>
      <c r="B5269" t="s">
        <v>116</v>
      </c>
      <c r="C5269" s="2">
        <v>45821</v>
      </c>
      <c r="D5269" s="3">
        <v>0.24743055555555549</v>
      </c>
      <c r="E5269" t="s">
        <v>33</v>
      </c>
      <c r="F5269">
        <v>2000</v>
      </c>
      <c r="G5269" t="s">
        <v>189</v>
      </c>
    </row>
    <row r="5270" spans="1:7">
      <c r="A5270" t="s">
        <v>5464</v>
      </c>
      <c r="B5270" t="s">
        <v>125</v>
      </c>
      <c r="C5270" s="2">
        <v>45708</v>
      </c>
      <c r="D5270" s="3">
        <v>0.64097222222222228</v>
      </c>
      <c r="E5270" t="s">
        <v>194</v>
      </c>
      <c r="F5270">
        <v>0</v>
      </c>
      <c r="G5270" t="s">
        <v>189</v>
      </c>
    </row>
    <row r="5271" spans="1:7">
      <c r="A5271" t="s">
        <v>5465</v>
      </c>
      <c r="B5271" t="s">
        <v>108</v>
      </c>
      <c r="C5271" s="2">
        <v>45910</v>
      </c>
      <c r="D5271" s="3">
        <v>0.89725694444444448</v>
      </c>
      <c r="E5271" t="s">
        <v>194</v>
      </c>
      <c r="F5271">
        <v>0</v>
      </c>
      <c r="G5271" t="s">
        <v>189</v>
      </c>
    </row>
    <row r="5272" spans="1:7">
      <c r="A5272" t="s">
        <v>5466</v>
      </c>
      <c r="B5272" t="s">
        <v>153</v>
      </c>
      <c r="C5272" s="2">
        <v>46134</v>
      </c>
      <c r="D5272" s="3">
        <v>9.46412037037037E-2</v>
      </c>
      <c r="E5272" t="s">
        <v>33</v>
      </c>
      <c r="F5272">
        <v>2000</v>
      </c>
      <c r="G5272" t="s">
        <v>189</v>
      </c>
    </row>
    <row r="5273" spans="1:7">
      <c r="A5273" t="s">
        <v>5467</v>
      </c>
      <c r="B5273" t="s">
        <v>160</v>
      </c>
      <c r="C5273" s="2">
        <v>45670</v>
      </c>
      <c r="D5273" s="3">
        <v>0.62965277777777773</v>
      </c>
      <c r="E5273" t="s">
        <v>33</v>
      </c>
      <c r="F5273">
        <v>2000</v>
      </c>
      <c r="G5273" t="s">
        <v>189</v>
      </c>
    </row>
    <row r="5274" spans="1:7">
      <c r="A5274" t="s">
        <v>5468</v>
      </c>
      <c r="B5274" t="s">
        <v>170</v>
      </c>
      <c r="C5274" s="2">
        <v>45905</v>
      </c>
      <c r="D5274" s="3">
        <v>0.88111111111111107</v>
      </c>
      <c r="E5274" t="s">
        <v>211</v>
      </c>
      <c r="F5274">
        <v>0</v>
      </c>
      <c r="G5274" t="s">
        <v>189</v>
      </c>
    </row>
    <row r="5275" spans="1:7">
      <c r="A5275" t="s">
        <v>5469</v>
      </c>
      <c r="B5275" t="s">
        <v>163</v>
      </c>
      <c r="C5275" s="2">
        <v>45883</v>
      </c>
      <c r="D5275" s="3">
        <v>0.64052083333333332</v>
      </c>
      <c r="E5275" t="s">
        <v>33</v>
      </c>
      <c r="F5275">
        <v>4000</v>
      </c>
      <c r="G5275" t="s">
        <v>189</v>
      </c>
    </row>
    <row r="5276" spans="1:7">
      <c r="A5276" t="s">
        <v>5470</v>
      </c>
      <c r="B5276" t="s">
        <v>95</v>
      </c>
      <c r="C5276" s="2">
        <v>46112</v>
      </c>
      <c r="D5276" s="3">
        <v>0.55163194444444441</v>
      </c>
      <c r="E5276" t="s">
        <v>33</v>
      </c>
      <c r="F5276">
        <v>6000</v>
      </c>
      <c r="G5276" t="s">
        <v>189</v>
      </c>
    </row>
    <row r="5277" spans="1:7">
      <c r="A5277" t="s">
        <v>5471</v>
      </c>
      <c r="B5277" t="s">
        <v>117</v>
      </c>
      <c r="C5277" s="2">
        <v>46137</v>
      </c>
      <c r="D5277" s="3">
        <v>0.88331018518518523</v>
      </c>
      <c r="E5277" t="s">
        <v>33</v>
      </c>
      <c r="F5277">
        <v>4000</v>
      </c>
      <c r="G5277" t="s">
        <v>189</v>
      </c>
    </row>
    <row r="5278" spans="1:7">
      <c r="A5278" t="s">
        <v>5472</v>
      </c>
      <c r="B5278" t="s">
        <v>168</v>
      </c>
      <c r="C5278" s="2">
        <v>45910</v>
      </c>
      <c r="D5278" s="3">
        <v>0.74431712962962959</v>
      </c>
      <c r="E5278" t="s">
        <v>33</v>
      </c>
      <c r="F5278">
        <v>1500</v>
      </c>
      <c r="G5278" t="s">
        <v>189</v>
      </c>
    </row>
    <row r="5279" spans="1:7">
      <c r="A5279" t="s">
        <v>5473</v>
      </c>
      <c r="B5279" t="s">
        <v>102</v>
      </c>
      <c r="C5279" s="2">
        <v>46131</v>
      </c>
      <c r="D5279" s="3">
        <v>0.78689814814814818</v>
      </c>
      <c r="E5279" t="s">
        <v>261</v>
      </c>
      <c r="F5279">
        <v>5000</v>
      </c>
      <c r="G5279" t="s">
        <v>189</v>
      </c>
    </row>
    <row r="5280" spans="1:7">
      <c r="A5280" t="s">
        <v>5474</v>
      </c>
      <c r="B5280" t="s">
        <v>163</v>
      </c>
      <c r="C5280" s="2">
        <v>45758</v>
      </c>
      <c r="D5280" s="3">
        <v>0.38672453703703702</v>
      </c>
      <c r="E5280" t="s">
        <v>194</v>
      </c>
      <c r="F5280">
        <v>0</v>
      </c>
      <c r="G5280" t="s">
        <v>189</v>
      </c>
    </row>
    <row r="5281" spans="1:8">
      <c r="A5281" t="s">
        <v>5475</v>
      </c>
      <c r="B5281" t="s">
        <v>153</v>
      </c>
      <c r="C5281" s="2">
        <v>45709</v>
      </c>
      <c r="D5281" s="3">
        <v>0.60461805555555559</v>
      </c>
      <c r="E5281" t="s">
        <v>194</v>
      </c>
      <c r="F5281">
        <v>0</v>
      </c>
      <c r="G5281" t="s">
        <v>189</v>
      </c>
    </row>
    <row r="5282" spans="1:8">
      <c r="A5282" t="s">
        <v>5476</v>
      </c>
      <c r="B5282" t="s">
        <v>159</v>
      </c>
      <c r="C5282" s="2">
        <v>45996</v>
      </c>
      <c r="D5282" s="3">
        <v>0.7064583333333333</v>
      </c>
      <c r="E5282" t="s">
        <v>194</v>
      </c>
      <c r="F5282">
        <v>0</v>
      </c>
      <c r="G5282" t="s">
        <v>189</v>
      </c>
    </row>
    <row r="5283" spans="1:8">
      <c r="A5283" t="s">
        <v>5477</v>
      </c>
      <c r="B5283" t="s">
        <v>108</v>
      </c>
      <c r="C5283" s="2">
        <v>45729</v>
      </c>
      <c r="D5283" s="3">
        <v>0.81869212962962967</v>
      </c>
      <c r="E5283" t="s">
        <v>33</v>
      </c>
      <c r="F5283">
        <v>500</v>
      </c>
      <c r="G5283" t="s">
        <v>189</v>
      </c>
    </row>
    <row r="5284" spans="1:8">
      <c r="A5284" t="s">
        <v>5478</v>
      </c>
      <c r="B5284" t="s">
        <v>92</v>
      </c>
      <c r="C5284" s="2">
        <v>45770</v>
      </c>
      <c r="D5284" s="3">
        <v>0.31136574074074069</v>
      </c>
      <c r="E5284" t="s">
        <v>33</v>
      </c>
      <c r="F5284">
        <v>8000</v>
      </c>
      <c r="G5284" t="s">
        <v>189</v>
      </c>
    </row>
    <row r="5285" spans="1:8">
      <c r="A5285" t="s">
        <v>5479</v>
      </c>
      <c r="B5285" t="s">
        <v>127</v>
      </c>
      <c r="C5285" s="2">
        <v>45980</v>
      </c>
      <c r="D5285" s="3">
        <v>0.66533564814814816</v>
      </c>
      <c r="E5285" t="s">
        <v>211</v>
      </c>
      <c r="F5285">
        <v>0</v>
      </c>
      <c r="G5285" t="s">
        <v>189</v>
      </c>
    </row>
    <row r="5286" spans="1:8">
      <c r="A5286" t="s">
        <v>5480</v>
      </c>
      <c r="B5286" t="s">
        <v>87</v>
      </c>
      <c r="C5286" s="2">
        <v>45749</v>
      </c>
      <c r="D5286" s="3">
        <v>0.61332175925925925</v>
      </c>
      <c r="E5286" t="s">
        <v>261</v>
      </c>
      <c r="F5286">
        <v>1000</v>
      </c>
      <c r="G5286" t="s">
        <v>189</v>
      </c>
    </row>
    <row r="5287" spans="1:8">
      <c r="A5287" t="s">
        <v>5481</v>
      </c>
      <c r="B5287" t="s">
        <v>171</v>
      </c>
      <c r="C5287" s="2">
        <v>46058</v>
      </c>
      <c r="D5287" s="3">
        <v>0.86577546296296293</v>
      </c>
      <c r="E5287" t="s">
        <v>33</v>
      </c>
      <c r="F5287">
        <v>1000</v>
      </c>
      <c r="G5287" t="s">
        <v>189</v>
      </c>
    </row>
    <row r="5288" spans="1:8">
      <c r="A5288" t="s">
        <v>5482</v>
      </c>
      <c r="B5288" t="s">
        <v>172</v>
      </c>
      <c r="C5288" s="2">
        <v>45940</v>
      </c>
      <c r="D5288" s="3">
        <v>0.8002893518518519</v>
      </c>
      <c r="E5288" t="s">
        <v>33</v>
      </c>
      <c r="F5288">
        <v>2000</v>
      </c>
      <c r="G5288" t="s">
        <v>189</v>
      </c>
    </row>
    <row r="5289" spans="1:8">
      <c r="A5289" t="s">
        <v>5483</v>
      </c>
      <c r="B5289" t="s">
        <v>118</v>
      </c>
      <c r="C5289" s="2">
        <v>45915</v>
      </c>
      <c r="D5289" s="3">
        <v>0.38248842592592591</v>
      </c>
      <c r="E5289" t="s">
        <v>194</v>
      </c>
      <c r="F5289">
        <v>0</v>
      </c>
      <c r="G5289" t="s">
        <v>189</v>
      </c>
    </row>
    <row r="5290" spans="1:8">
      <c r="A5290" t="s">
        <v>5484</v>
      </c>
      <c r="B5290" t="s">
        <v>134</v>
      </c>
      <c r="C5290" s="2">
        <v>45753</v>
      </c>
      <c r="D5290" s="3">
        <v>0.42412037037037043</v>
      </c>
      <c r="E5290" t="s">
        <v>194</v>
      </c>
      <c r="F5290">
        <v>0</v>
      </c>
      <c r="G5290" t="s">
        <v>189</v>
      </c>
    </row>
    <row r="5291" spans="1:8">
      <c r="A5291" t="s">
        <v>5485</v>
      </c>
      <c r="B5291" t="s">
        <v>7</v>
      </c>
      <c r="C5291" s="2">
        <v>45715</v>
      </c>
      <c r="D5291" s="3">
        <v>0.6313657407407407</v>
      </c>
      <c r="E5291" t="s">
        <v>211</v>
      </c>
      <c r="F5291">
        <v>0</v>
      </c>
      <c r="G5291" t="s">
        <v>214</v>
      </c>
      <c r="H5291" t="s">
        <v>1094</v>
      </c>
    </row>
    <row r="5292" spans="1:8">
      <c r="A5292" t="s">
        <v>5486</v>
      </c>
      <c r="B5292" t="s">
        <v>172</v>
      </c>
      <c r="C5292" s="2">
        <v>46170</v>
      </c>
      <c r="D5292" s="3">
        <v>0.3822800925925926</v>
      </c>
      <c r="E5292" t="s">
        <v>33</v>
      </c>
      <c r="F5292">
        <v>10000</v>
      </c>
      <c r="G5292" t="s">
        <v>189</v>
      </c>
    </row>
    <row r="5293" spans="1:8">
      <c r="A5293" t="s">
        <v>5487</v>
      </c>
      <c r="B5293" t="s">
        <v>138</v>
      </c>
      <c r="C5293" s="2">
        <v>45985</v>
      </c>
      <c r="D5293" s="3">
        <v>0.75420138888888888</v>
      </c>
      <c r="E5293" t="s">
        <v>33</v>
      </c>
      <c r="F5293">
        <v>2000</v>
      </c>
      <c r="G5293" t="s">
        <v>189</v>
      </c>
    </row>
    <row r="5294" spans="1:8">
      <c r="A5294" t="s">
        <v>5488</v>
      </c>
      <c r="B5294" t="s">
        <v>177</v>
      </c>
      <c r="C5294" s="2">
        <v>46039</v>
      </c>
      <c r="D5294" s="3">
        <v>0.37502314814814808</v>
      </c>
      <c r="E5294" t="s">
        <v>33</v>
      </c>
      <c r="F5294">
        <v>500</v>
      </c>
      <c r="G5294" t="s">
        <v>189</v>
      </c>
    </row>
    <row r="5295" spans="1:8">
      <c r="A5295" t="s">
        <v>5489</v>
      </c>
      <c r="B5295" t="s">
        <v>108</v>
      </c>
      <c r="C5295" s="2">
        <v>45801</v>
      </c>
      <c r="D5295" s="3">
        <v>0.53258101851851847</v>
      </c>
      <c r="E5295" t="s">
        <v>33</v>
      </c>
      <c r="F5295">
        <v>5000</v>
      </c>
      <c r="G5295" t="s">
        <v>189</v>
      </c>
    </row>
    <row r="5296" spans="1:8">
      <c r="A5296" t="s">
        <v>5490</v>
      </c>
      <c r="B5296" t="s">
        <v>123</v>
      </c>
      <c r="C5296" s="2">
        <v>45948</v>
      </c>
      <c r="D5296" s="3">
        <v>0.60793981481481485</v>
      </c>
      <c r="E5296" t="s">
        <v>33</v>
      </c>
      <c r="F5296">
        <v>1500</v>
      </c>
      <c r="G5296" t="s">
        <v>189</v>
      </c>
    </row>
    <row r="5297" spans="1:8">
      <c r="A5297" t="s">
        <v>5491</v>
      </c>
      <c r="B5297" t="s">
        <v>120</v>
      </c>
      <c r="C5297" s="2">
        <v>46131</v>
      </c>
      <c r="D5297" s="3">
        <v>0.71895833333333337</v>
      </c>
      <c r="E5297" t="s">
        <v>33</v>
      </c>
      <c r="F5297">
        <v>4000</v>
      </c>
      <c r="G5297" t="s">
        <v>189</v>
      </c>
    </row>
    <row r="5298" spans="1:8">
      <c r="A5298" t="s">
        <v>5492</v>
      </c>
      <c r="B5298" t="s">
        <v>109</v>
      </c>
      <c r="C5298" s="2">
        <v>45846</v>
      </c>
      <c r="D5298" s="3">
        <v>0.78638888888888892</v>
      </c>
      <c r="E5298" t="s">
        <v>33</v>
      </c>
      <c r="F5298">
        <v>10000</v>
      </c>
      <c r="G5298" t="s">
        <v>189</v>
      </c>
    </row>
    <row r="5299" spans="1:8">
      <c r="A5299" t="s">
        <v>5493</v>
      </c>
      <c r="B5299" t="s">
        <v>148</v>
      </c>
      <c r="C5299" s="2">
        <v>45949</v>
      </c>
      <c r="D5299" s="3">
        <v>0.90907407407407403</v>
      </c>
      <c r="E5299" t="s">
        <v>33</v>
      </c>
      <c r="F5299">
        <v>4000</v>
      </c>
      <c r="G5299" t="s">
        <v>189</v>
      </c>
    </row>
    <row r="5300" spans="1:8">
      <c r="A5300" t="s">
        <v>5494</v>
      </c>
      <c r="B5300" t="s">
        <v>123</v>
      </c>
      <c r="C5300" s="2">
        <v>45781</v>
      </c>
      <c r="D5300" s="3">
        <v>0.64667824074074076</v>
      </c>
      <c r="E5300" t="s">
        <v>33</v>
      </c>
      <c r="F5300">
        <v>1000</v>
      </c>
      <c r="G5300" t="s">
        <v>189</v>
      </c>
    </row>
    <row r="5301" spans="1:8">
      <c r="A5301" t="s">
        <v>5495</v>
      </c>
      <c r="B5301" t="s">
        <v>146</v>
      </c>
      <c r="C5301" s="2">
        <v>46033</v>
      </c>
      <c r="D5301" s="3">
        <v>0.32422453703703702</v>
      </c>
      <c r="E5301" t="s">
        <v>261</v>
      </c>
      <c r="F5301">
        <v>10000</v>
      </c>
      <c r="G5301" t="s">
        <v>189</v>
      </c>
    </row>
    <row r="5302" spans="1:8">
      <c r="A5302" t="s">
        <v>5496</v>
      </c>
      <c r="B5302" t="s">
        <v>130</v>
      </c>
      <c r="C5302" s="2">
        <v>46025</v>
      </c>
      <c r="D5302" s="3">
        <v>0.77526620370370369</v>
      </c>
      <c r="E5302" t="s">
        <v>211</v>
      </c>
      <c r="F5302">
        <v>0</v>
      </c>
      <c r="G5302" t="s">
        <v>189</v>
      </c>
    </row>
    <row r="5303" spans="1:8">
      <c r="A5303" t="s">
        <v>5497</v>
      </c>
      <c r="B5303" t="s">
        <v>133</v>
      </c>
      <c r="C5303" s="2">
        <v>45670</v>
      </c>
      <c r="D5303" s="3">
        <v>0.16643518518518521</v>
      </c>
      <c r="E5303" t="s">
        <v>211</v>
      </c>
      <c r="F5303">
        <v>0</v>
      </c>
      <c r="G5303" t="s">
        <v>189</v>
      </c>
    </row>
    <row r="5304" spans="1:8">
      <c r="A5304" t="s">
        <v>5498</v>
      </c>
      <c r="B5304" t="s">
        <v>110</v>
      </c>
      <c r="C5304" s="2">
        <v>45882</v>
      </c>
      <c r="D5304" s="3">
        <v>0.63899305555555552</v>
      </c>
      <c r="E5304" t="s">
        <v>33</v>
      </c>
      <c r="F5304">
        <v>4000</v>
      </c>
      <c r="G5304" t="s">
        <v>189</v>
      </c>
    </row>
    <row r="5305" spans="1:8">
      <c r="A5305" t="s">
        <v>5499</v>
      </c>
      <c r="B5305" t="s">
        <v>147</v>
      </c>
      <c r="C5305" s="2">
        <v>45920</v>
      </c>
      <c r="D5305" s="3">
        <v>0.71180555555555558</v>
      </c>
      <c r="E5305" t="s">
        <v>33</v>
      </c>
      <c r="F5305">
        <v>1500</v>
      </c>
      <c r="G5305" t="s">
        <v>214</v>
      </c>
      <c r="H5305" t="s">
        <v>1215</v>
      </c>
    </row>
    <row r="5306" spans="1:8">
      <c r="A5306" t="s">
        <v>5500</v>
      </c>
      <c r="B5306" t="s">
        <v>122</v>
      </c>
      <c r="C5306" s="2">
        <v>45752</v>
      </c>
      <c r="D5306" s="3">
        <v>0.76483796296296291</v>
      </c>
      <c r="E5306" t="s">
        <v>33</v>
      </c>
      <c r="F5306">
        <v>8000</v>
      </c>
      <c r="G5306" t="s">
        <v>189</v>
      </c>
    </row>
    <row r="5307" spans="1:8">
      <c r="A5307" t="s">
        <v>5501</v>
      </c>
      <c r="B5307" t="s">
        <v>173</v>
      </c>
      <c r="C5307" s="2">
        <v>45860</v>
      </c>
      <c r="D5307" s="3">
        <v>0.63071759259259264</v>
      </c>
      <c r="E5307" t="s">
        <v>33</v>
      </c>
      <c r="F5307">
        <v>4000</v>
      </c>
      <c r="G5307" t="s">
        <v>189</v>
      </c>
    </row>
    <row r="5308" spans="1:8">
      <c r="A5308" t="s">
        <v>5502</v>
      </c>
      <c r="B5308" t="s">
        <v>84</v>
      </c>
      <c r="C5308" s="2">
        <v>45949</v>
      </c>
      <c r="D5308" s="3">
        <v>0.31063657407407408</v>
      </c>
      <c r="E5308" t="s">
        <v>33</v>
      </c>
      <c r="F5308">
        <v>1500</v>
      </c>
      <c r="G5308" t="s">
        <v>189</v>
      </c>
    </row>
    <row r="5309" spans="1:8">
      <c r="A5309" t="s">
        <v>5503</v>
      </c>
      <c r="B5309" t="s">
        <v>141</v>
      </c>
      <c r="C5309" s="2">
        <v>45705</v>
      </c>
      <c r="D5309" s="3">
        <v>0.67696759259259254</v>
      </c>
      <c r="E5309" t="s">
        <v>33</v>
      </c>
      <c r="F5309">
        <v>1500</v>
      </c>
      <c r="G5309" t="s">
        <v>189</v>
      </c>
    </row>
    <row r="5310" spans="1:8">
      <c r="A5310" t="s">
        <v>5504</v>
      </c>
      <c r="B5310" t="s">
        <v>98</v>
      </c>
      <c r="C5310" s="2">
        <v>45782</v>
      </c>
      <c r="D5310" s="3">
        <v>7.5833333333333336E-2</v>
      </c>
      <c r="E5310" t="s">
        <v>33</v>
      </c>
      <c r="F5310">
        <v>1500</v>
      </c>
      <c r="G5310" t="s">
        <v>189</v>
      </c>
    </row>
    <row r="5311" spans="1:8">
      <c r="A5311" t="s">
        <v>5505</v>
      </c>
      <c r="B5311" t="s">
        <v>166</v>
      </c>
      <c r="C5311" s="2">
        <v>45852</v>
      </c>
      <c r="D5311" s="3">
        <v>0.7157175925925926</v>
      </c>
      <c r="E5311" t="s">
        <v>33</v>
      </c>
      <c r="F5311">
        <v>500</v>
      </c>
      <c r="G5311" t="s">
        <v>189</v>
      </c>
    </row>
    <row r="5312" spans="1:8">
      <c r="A5312" t="s">
        <v>5506</v>
      </c>
      <c r="B5312" t="s">
        <v>167</v>
      </c>
      <c r="C5312" s="2">
        <v>45970</v>
      </c>
      <c r="D5312" s="3">
        <v>0.70634259259259258</v>
      </c>
      <c r="E5312" t="s">
        <v>33</v>
      </c>
      <c r="F5312">
        <v>500</v>
      </c>
      <c r="G5312" t="s">
        <v>189</v>
      </c>
    </row>
    <row r="5313" spans="1:8">
      <c r="A5313" t="s">
        <v>5507</v>
      </c>
      <c r="B5313" t="s">
        <v>136</v>
      </c>
      <c r="C5313" s="2">
        <v>45994</v>
      </c>
      <c r="D5313" s="3">
        <v>0.33608796296296289</v>
      </c>
      <c r="E5313" t="s">
        <v>33</v>
      </c>
      <c r="F5313">
        <v>6000</v>
      </c>
      <c r="G5313" t="s">
        <v>189</v>
      </c>
    </row>
    <row r="5314" spans="1:8">
      <c r="A5314" t="s">
        <v>5508</v>
      </c>
      <c r="B5314" t="s">
        <v>165</v>
      </c>
      <c r="C5314" s="2">
        <v>45959</v>
      </c>
      <c r="D5314" s="3">
        <v>0.76769675925925929</v>
      </c>
      <c r="E5314" t="s">
        <v>33</v>
      </c>
      <c r="F5314">
        <v>500</v>
      </c>
      <c r="G5314" t="s">
        <v>189</v>
      </c>
    </row>
    <row r="5315" spans="1:8">
      <c r="A5315" t="s">
        <v>5509</v>
      </c>
      <c r="B5315" t="s">
        <v>137</v>
      </c>
      <c r="C5315" s="2">
        <v>46175</v>
      </c>
      <c r="D5315" s="3">
        <v>0.34681712962962957</v>
      </c>
      <c r="E5315" t="s">
        <v>33</v>
      </c>
      <c r="F5315">
        <v>4000</v>
      </c>
      <c r="G5315" t="s">
        <v>189</v>
      </c>
    </row>
    <row r="5316" spans="1:8">
      <c r="A5316" t="s">
        <v>5510</v>
      </c>
      <c r="B5316" t="s">
        <v>120</v>
      </c>
      <c r="C5316" s="2">
        <v>45885</v>
      </c>
      <c r="D5316" s="3">
        <v>0.61379629629629628</v>
      </c>
      <c r="E5316" t="s">
        <v>33</v>
      </c>
      <c r="F5316">
        <v>8000</v>
      </c>
      <c r="G5316" t="s">
        <v>189</v>
      </c>
    </row>
    <row r="5317" spans="1:8">
      <c r="A5317" t="s">
        <v>5511</v>
      </c>
      <c r="B5317" t="s">
        <v>107</v>
      </c>
      <c r="C5317" s="2">
        <v>46188</v>
      </c>
      <c r="D5317" s="3">
        <v>0.59092592592592597</v>
      </c>
      <c r="E5317" t="s">
        <v>33</v>
      </c>
      <c r="F5317">
        <v>3000</v>
      </c>
      <c r="G5317" t="s">
        <v>189</v>
      </c>
    </row>
    <row r="5318" spans="1:8">
      <c r="A5318" t="s">
        <v>5512</v>
      </c>
      <c r="B5318" t="s">
        <v>74</v>
      </c>
      <c r="C5318" s="2">
        <v>46200</v>
      </c>
      <c r="D5318" s="3">
        <v>0.52582175925925922</v>
      </c>
      <c r="E5318" t="s">
        <v>33</v>
      </c>
      <c r="F5318">
        <v>10000</v>
      </c>
      <c r="G5318" t="s">
        <v>189</v>
      </c>
    </row>
    <row r="5319" spans="1:8">
      <c r="A5319" t="s">
        <v>5513</v>
      </c>
      <c r="B5319" t="s">
        <v>154</v>
      </c>
      <c r="C5319" s="2">
        <v>46146</v>
      </c>
      <c r="D5319" s="3">
        <v>0.80861111111111106</v>
      </c>
      <c r="E5319" t="s">
        <v>33</v>
      </c>
      <c r="F5319">
        <v>1500</v>
      </c>
      <c r="G5319" t="s">
        <v>189</v>
      </c>
    </row>
    <row r="5320" spans="1:8">
      <c r="A5320" t="s">
        <v>5514</v>
      </c>
      <c r="B5320" t="s">
        <v>180</v>
      </c>
      <c r="C5320" s="2">
        <v>45804</v>
      </c>
      <c r="D5320" s="3">
        <v>0.53324074074074079</v>
      </c>
      <c r="E5320" t="s">
        <v>33</v>
      </c>
      <c r="F5320">
        <v>2000</v>
      </c>
      <c r="G5320" t="s">
        <v>189</v>
      </c>
    </row>
    <row r="5321" spans="1:8">
      <c r="A5321" t="s">
        <v>5515</v>
      </c>
      <c r="B5321" t="s">
        <v>119</v>
      </c>
      <c r="C5321" s="2">
        <v>46080</v>
      </c>
      <c r="D5321" s="3">
        <v>0.9116319444444444</v>
      </c>
      <c r="E5321" t="s">
        <v>33</v>
      </c>
      <c r="F5321">
        <v>1500</v>
      </c>
      <c r="G5321" t="s">
        <v>189</v>
      </c>
    </row>
    <row r="5322" spans="1:8">
      <c r="A5322" t="s">
        <v>5516</v>
      </c>
      <c r="B5322" t="s">
        <v>83</v>
      </c>
      <c r="C5322" s="2">
        <v>45934</v>
      </c>
      <c r="D5322" s="3">
        <v>0.63390046296296299</v>
      </c>
      <c r="E5322" t="s">
        <v>33</v>
      </c>
      <c r="F5322">
        <v>2000</v>
      </c>
      <c r="G5322" t="s">
        <v>189</v>
      </c>
    </row>
    <row r="5323" spans="1:8">
      <c r="A5323" t="s">
        <v>5517</v>
      </c>
      <c r="B5323" t="s">
        <v>113</v>
      </c>
      <c r="C5323" s="2">
        <v>46098</v>
      </c>
      <c r="D5323" s="3">
        <v>0.5875231481481481</v>
      </c>
      <c r="E5323" t="s">
        <v>33</v>
      </c>
      <c r="F5323">
        <v>2500</v>
      </c>
      <c r="G5323" t="s">
        <v>189</v>
      </c>
    </row>
    <row r="5324" spans="1:8">
      <c r="A5324" t="s">
        <v>5518</v>
      </c>
      <c r="B5324" t="s">
        <v>176</v>
      </c>
      <c r="C5324" s="2">
        <v>46053</v>
      </c>
      <c r="D5324" s="3">
        <v>0.25236111111111109</v>
      </c>
      <c r="E5324" t="s">
        <v>211</v>
      </c>
      <c r="F5324">
        <v>0</v>
      </c>
      <c r="G5324" t="s">
        <v>189</v>
      </c>
    </row>
    <row r="5325" spans="1:8">
      <c r="A5325" t="s">
        <v>5519</v>
      </c>
      <c r="B5325" t="s">
        <v>145</v>
      </c>
      <c r="C5325" s="2">
        <v>46053</v>
      </c>
      <c r="D5325" s="3">
        <v>0.82468750000000002</v>
      </c>
      <c r="E5325" t="s">
        <v>33</v>
      </c>
      <c r="F5325">
        <v>5000</v>
      </c>
      <c r="G5325" t="s">
        <v>214</v>
      </c>
      <c r="H5325" t="s">
        <v>1080</v>
      </c>
    </row>
    <row r="5326" spans="1:8">
      <c r="A5326" t="s">
        <v>5520</v>
      </c>
      <c r="B5326" t="s">
        <v>101</v>
      </c>
      <c r="C5326" s="2">
        <v>45936</v>
      </c>
      <c r="D5326" s="3">
        <v>0.94371527777777775</v>
      </c>
      <c r="E5326" t="s">
        <v>261</v>
      </c>
      <c r="F5326">
        <v>1000</v>
      </c>
      <c r="G5326" t="s">
        <v>189</v>
      </c>
    </row>
    <row r="5327" spans="1:8">
      <c r="A5327" t="s">
        <v>5521</v>
      </c>
      <c r="B5327" t="s">
        <v>168</v>
      </c>
      <c r="C5327" s="2">
        <v>46026</v>
      </c>
      <c r="D5327" s="3">
        <v>0.26920138888888889</v>
      </c>
      <c r="E5327" t="s">
        <v>33</v>
      </c>
      <c r="F5327">
        <v>4000</v>
      </c>
      <c r="G5327" t="s">
        <v>189</v>
      </c>
    </row>
    <row r="5328" spans="1:8">
      <c r="A5328" t="s">
        <v>5522</v>
      </c>
      <c r="B5328" t="s">
        <v>110</v>
      </c>
      <c r="C5328" s="2">
        <v>45964</v>
      </c>
      <c r="D5328" s="3">
        <v>0.45457175925925919</v>
      </c>
      <c r="E5328" t="s">
        <v>261</v>
      </c>
      <c r="F5328">
        <v>2000</v>
      </c>
      <c r="G5328" t="s">
        <v>189</v>
      </c>
    </row>
    <row r="5329" spans="1:8">
      <c r="A5329" t="s">
        <v>5523</v>
      </c>
      <c r="B5329" t="s">
        <v>111</v>
      </c>
      <c r="C5329" s="2">
        <v>45761</v>
      </c>
      <c r="D5329" s="3">
        <v>0.69028935185185181</v>
      </c>
      <c r="E5329" t="s">
        <v>33</v>
      </c>
      <c r="F5329">
        <v>8000</v>
      </c>
      <c r="G5329" t="s">
        <v>189</v>
      </c>
    </row>
    <row r="5330" spans="1:8">
      <c r="A5330" t="s">
        <v>5524</v>
      </c>
      <c r="B5330" t="s">
        <v>115</v>
      </c>
      <c r="C5330" s="2">
        <v>46138</v>
      </c>
      <c r="D5330" s="3">
        <v>0.5867013888888889</v>
      </c>
      <c r="E5330" t="s">
        <v>33</v>
      </c>
      <c r="F5330">
        <v>2000</v>
      </c>
      <c r="G5330" t="s">
        <v>189</v>
      </c>
    </row>
    <row r="5331" spans="1:8">
      <c r="A5331" t="s">
        <v>5525</v>
      </c>
      <c r="B5331" t="s">
        <v>144</v>
      </c>
      <c r="C5331" s="2">
        <v>45911</v>
      </c>
      <c r="D5331" s="3">
        <v>0.7358217592592593</v>
      </c>
      <c r="E5331" t="s">
        <v>194</v>
      </c>
      <c r="F5331">
        <v>0</v>
      </c>
      <c r="G5331" t="s">
        <v>189</v>
      </c>
    </row>
    <row r="5332" spans="1:8">
      <c r="A5332" t="s">
        <v>5526</v>
      </c>
      <c r="B5332" t="s">
        <v>167</v>
      </c>
      <c r="C5332" s="2">
        <v>45819</v>
      </c>
      <c r="D5332" s="3">
        <v>0.36876157407407412</v>
      </c>
      <c r="E5332" t="s">
        <v>33</v>
      </c>
      <c r="F5332">
        <v>2000</v>
      </c>
      <c r="G5332" t="s">
        <v>189</v>
      </c>
    </row>
    <row r="5333" spans="1:8">
      <c r="A5333" t="s">
        <v>5527</v>
      </c>
      <c r="B5333" t="s">
        <v>178</v>
      </c>
      <c r="C5333" s="2">
        <v>46033</v>
      </c>
      <c r="D5333" s="3">
        <v>0.33379629629629631</v>
      </c>
      <c r="E5333" t="s">
        <v>33</v>
      </c>
      <c r="F5333">
        <v>8000</v>
      </c>
      <c r="G5333" t="s">
        <v>189</v>
      </c>
    </row>
    <row r="5334" spans="1:8">
      <c r="A5334" t="s">
        <v>5528</v>
      </c>
      <c r="B5334" t="s">
        <v>99</v>
      </c>
      <c r="C5334" s="2">
        <v>45879</v>
      </c>
      <c r="D5334" s="3">
        <v>0.21684027777777781</v>
      </c>
      <c r="E5334" t="s">
        <v>194</v>
      </c>
      <c r="F5334">
        <v>0</v>
      </c>
      <c r="G5334" t="s">
        <v>189</v>
      </c>
    </row>
    <row r="5335" spans="1:8">
      <c r="A5335" t="s">
        <v>5529</v>
      </c>
      <c r="B5335" t="s">
        <v>178</v>
      </c>
      <c r="C5335" s="2">
        <v>45880</v>
      </c>
      <c r="D5335" s="3">
        <v>0.76306712962962964</v>
      </c>
      <c r="E5335" t="s">
        <v>33</v>
      </c>
      <c r="F5335">
        <v>6000</v>
      </c>
      <c r="G5335" t="s">
        <v>189</v>
      </c>
    </row>
    <row r="5336" spans="1:8">
      <c r="A5336" t="s">
        <v>5530</v>
      </c>
      <c r="B5336" t="s">
        <v>101</v>
      </c>
      <c r="C5336" s="2">
        <v>46154</v>
      </c>
      <c r="D5336" s="3">
        <v>0.17716435185185189</v>
      </c>
      <c r="E5336" t="s">
        <v>33</v>
      </c>
      <c r="F5336">
        <v>4000</v>
      </c>
      <c r="G5336" t="s">
        <v>189</v>
      </c>
    </row>
    <row r="5337" spans="1:8">
      <c r="A5337" t="s">
        <v>5531</v>
      </c>
      <c r="B5337" t="s">
        <v>77</v>
      </c>
      <c r="C5337" s="2">
        <v>45773</v>
      </c>
      <c r="D5337" s="3">
        <v>0.3490509259259259</v>
      </c>
      <c r="E5337" t="s">
        <v>33</v>
      </c>
      <c r="F5337">
        <v>2000</v>
      </c>
      <c r="G5337" t="s">
        <v>189</v>
      </c>
    </row>
    <row r="5338" spans="1:8">
      <c r="A5338" t="s">
        <v>5532</v>
      </c>
      <c r="B5338" t="s">
        <v>179</v>
      </c>
      <c r="C5338" s="2">
        <v>46125</v>
      </c>
      <c r="D5338" s="3">
        <v>0.6391782407407407</v>
      </c>
      <c r="E5338" t="s">
        <v>211</v>
      </c>
      <c r="F5338">
        <v>0</v>
      </c>
      <c r="G5338" t="s">
        <v>189</v>
      </c>
    </row>
    <row r="5339" spans="1:8">
      <c r="A5339" t="s">
        <v>5533</v>
      </c>
      <c r="B5339" t="s">
        <v>71</v>
      </c>
      <c r="C5339" s="2">
        <v>45665</v>
      </c>
      <c r="D5339" s="3">
        <v>0.78062500000000001</v>
      </c>
      <c r="E5339" t="s">
        <v>33</v>
      </c>
      <c r="F5339">
        <v>10000</v>
      </c>
      <c r="G5339" t="s">
        <v>214</v>
      </c>
      <c r="H5339" t="s">
        <v>1103</v>
      </c>
    </row>
    <row r="5340" spans="1:8">
      <c r="A5340" t="s">
        <v>5534</v>
      </c>
      <c r="B5340" t="s">
        <v>140</v>
      </c>
      <c r="C5340" s="2">
        <v>46043</v>
      </c>
      <c r="D5340" s="3">
        <v>0.87078703703703708</v>
      </c>
      <c r="E5340" t="s">
        <v>33</v>
      </c>
      <c r="F5340">
        <v>1500</v>
      </c>
      <c r="G5340" t="s">
        <v>189</v>
      </c>
    </row>
    <row r="5341" spans="1:8">
      <c r="A5341" t="s">
        <v>5535</v>
      </c>
      <c r="B5341" t="s">
        <v>120</v>
      </c>
      <c r="C5341" s="2">
        <v>46200</v>
      </c>
      <c r="D5341" s="3">
        <v>0.38460648148148152</v>
      </c>
      <c r="E5341" t="s">
        <v>211</v>
      </c>
      <c r="F5341">
        <v>0</v>
      </c>
      <c r="G5341" t="s">
        <v>189</v>
      </c>
    </row>
    <row r="5342" spans="1:8">
      <c r="A5342" t="s">
        <v>5536</v>
      </c>
      <c r="B5342" t="s">
        <v>142</v>
      </c>
      <c r="C5342" s="2">
        <v>45774</v>
      </c>
      <c r="D5342" s="3">
        <v>0.54467592592592595</v>
      </c>
      <c r="E5342" t="s">
        <v>33</v>
      </c>
      <c r="F5342">
        <v>5000</v>
      </c>
      <c r="G5342" t="s">
        <v>189</v>
      </c>
    </row>
    <row r="5343" spans="1:8">
      <c r="A5343" t="s">
        <v>5537</v>
      </c>
      <c r="B5343" t="s">
        <v>160</v>
      </c>
      <c r="C5343" s="2">
        <v>45776</v>
      </c>
      <c r="D5343" s="3">
        <v>0.31947916666666659</v>
      </c>
      <c r="E5343" t="s">
        <v>211</v>
      </c>
      <c r="F5343">
        <v>0</v>
      </c>
      <c r="G5343" t="s">
        <v>189</v>
      </c>
    </row>
    <row r="5344" spans="1:8">
      <c r="A5344" t="s">
        <v>5538</v>
      </c>
      <c r="B5344" t="s">
        <v>138</v>
      </c>
      <c r="C5344" s="2">
        <v>45669</v>
      </c>
      <c r="D5344" s="3">
        <v>0.29831018518518521</v>
      </c>
      <c r="E5344" t="s">
        <v>261</v>
      </c>
      <c r="F5344">
        <v>1000</v>
      </c>
      <c r="G5344" t="s">
        <v>189</v>
      </c>
    </row>
    <row r="5345" spans="1:8">
      <c r="A5345" t="s">
        <v>5539</v>
      </c>
      <c r="B5345" t="s">
        <v>81</v>
      </c>
      <c r="C5345" s="2">
        <v>45705</v>
      </c>
      <c r="D5345" s="3">
        <v>0.73803240740740739</v>
      </c>
      <c r="E5345" t="s">
        <v>33</v>
      </c>
      <c r="F5345">
        <v>500</v>
      </c>
      <c r="G5345" t="s">
        <v>189</v>
      </c>
    </row>
    <row r="5346" spans="1:8">
      <c r="A5346" t="s">
        <v>5540</v>
      </c>
      <c r="B5346" t="s">
        <v>150</v>
      </c>
      <c r="C5346" s="2">
        <v>45864</v>
      </c>
      <c r="D5346" s="3">
        <v>0.49</v>
      </c>
      <c r="E5346" t="s">
        <v>33</v>
      </c>
      <c r="F5346">
        <v>1500</v>
      </c>
      <c r="G5346" t="s">
        <v>189</v>
      </c>
    </row>
    <row r="5347" spans="1:8">
      <c r="A5347" t="s">
        <v>5541</v>
      </c>
      <c r="B5347" t="s">
        <v>101</v>
      </c>
      <c r="C5347" s="2">
        <v>45773</v>
      </c>
      <c r="D5347" s="3">
        <v>0.57152777777777775</v>
      </c>
      <c r="E5347" t="s">
        <v>33</v>
      </c>
      <c r="F5347">
        <v>8000</v>
      </c>
      <c r="G5347" t="s">
        <v>189</v>
      </c>
    </row>
    <row r="5348" spans="1:8">
      <c r="A5348" t="s">
        <v>5542</v>
      </c>
      <c r="B5348" t="s">
        <v>108</v>
      </c>
      <c r="C5348" s="2">
        <v>45840</v>
      </c>
      <c r="D5348" s="3">
        <v>0.41983796296296289</v>
      </c>
      <c r="E5348" t="s">
        <v>33</v>
      </c>
      <c r="F5348">
        <v>10000</v>
      </c>
      <c r="G5348" t="s">
        <v>189</v>
      </c>
    </row>
    <row r="5349" spans="1:8">
      <c r="A5349" t="s">
        <v>5543</v>
      </c>
      <c r="B5349" t="s">
        <v>125</v>
      </c>
      <c r="C5349" s="2">
        <v>45849</v>
      </c>
      <c r="D5349" s="3">
        <v>0.76678240740740744</v>
      </c>
      <c r="E5349" t="s">
        <v>33</v>
      </c>
      <c r="F5349">
        <v>10000</v>
      </c>
      <c r="G5349" t="s">
        <v>189</v>
      </c>
    </row>
    <row r="5350" spans="1:8">
      <c r="A5350" t="s">
        <v>5544</v>
      </c>
      <c r="B5350" t="s">
        <v>100</v>
      </c>
      <c r="C5350" s="2">
        <v>45748</v>
      </c>
      <c r="D5350" s="3">
        <v>0.37947916666666659</v>
      </c>
      <c r="E5350" t="s">
        <v>33</v>
      </c>
      <c r="F5350">
        <v>3000</v>
      </c>
      <c r="G5350" t="s">
        <v>189</v>
      </c>
    </row>
    <row r="5351" spans="1:8">
      <c r="A5351" t="s">
        <v>5545</v>
      </c>
      <c r="B5351" t="s">
        <v>101</v>
      </c>
      <c r="C5351" s="2">
        <v>46199</v>
      </c>
      <c r="D5351" s="3">
        <v>0.94945601851851846</v>
      </c>
      <c r="E5351" t="s">
        <v>33</v>
      </c>
      <c r="F5351">
        <v>4000</v>
      </c>
      <c r="G5351" t="s">
        <v>189</v>
      </c>
    </row>
    <row r="5352" spans="1:8">
      <c r="A5352" t="s">
        <v>5546</v>
      </c>
      <c r="B5352" t="s">
        <v>76</v>
      </c>
      <c r="C5352" s="2">
        <v>45761</v>
      </c>
      <c r="D5352" s="3">
        <v>0.75376157407407407</v>
      </c>
      <c r="E5352" t="s">
        <v>33</v>
      </c>
      <c r="F5352">
        <v>1000</v>
      </c>
      <c r="G5352" t="s">
        <v>189</v>
      </c>
    </row>
    <row r="5353" spans="1:8">
      <c r="A5353" t="s">
        <v>5547</v>
      </c>
      <c r="B5353" t="s">
        <v>136</v>
      </c>
      <c r="C5353" s="2">
        <v>46137</v>
      </c>
      <c r="D5353" s="3">
        <v>0.82469907407407406</v>
      </c>
      <c r="E5353" t="s">
        <v>33</v>
      </c>
      <c r="F5353">
        <v>1500</v>
      </c>
      <c r="G5353" t="s">
        <v>214</v>
      </c>
      <c r="H5353" t="s">
        <v>1103</v>
      </c>
    </row>
    <row r="5354" spans="1:8">
      <c r="A5354" t="s">
        <v>5548</v>
      </c>
      <c r="B5354" t="s">
        <v>102</v>
      </c>
      <c r="C5354" s="2">
        <v>45985</v>
      </c>
      <c r="D5354" s="3">
        <v>0.25870370370370371</v>
      </c>
      <c r="E5354" t="s">
        <v>33</v>
      </c>
      <c r="F5354">
        <v>2500</v>
      </c>
      <c r="G5354" t="s">
        <v>189</v>
      </c>
    </row>
    <row r="5355" spans="1:8">
      <c r="A5355" t="s">
        <v>5549</v>
      </c>
      <c r="B5355" t="s">
        <v>136</v>
      </c>
      <c r="C5355" s="2">
        <v>46111</v>
      </c>
      <c r="D5355" s="3">
        <v>0.37581018518518522</v>
      </c>
      <c r="E5355" t="s">
        <v>33</v>
      </c>
      <c r="F5355">
        <v>8000</v>
      </c>
      <c r="G5355" t="s">
        <v>189</v>
      </c>
    </row>
    <row r="5356" spans="1:8">
      <c r="A5356" t="s">
        <v>5550</v>
      </c>
      <c r="B5356" t="s">
        <v>87</v>
      </c>
      <c r="C5356" s="2">
        <v>46152</v>
      </c>
      <c r="D5356" s="3">
        <v>0.79121527777777778</v>
      </c>
      <c r="E5356" t="s">
        <v>33</v>
      </c>
      <c r="F5356">
        <v>500</v>
      </c>
      <c r="G5356" t="s">
        <v>189</v>
      </c>
    </row>
    <row r="5357" spans="1:8">
      <c r="A5357" t="s">
        <v>5551</v>
      </c>
      <c r="B5357" t="s">
        <v>167</v>
      </c>
      <c r="C5357" s="2">
        <v>45670</v>
      </c>
      <c r="D5357" s="3">
        <v>0.55004629629629631</v>
      </c>
      <c r="E5357" t="s">
        <v>33</v>
      </c>
      <c r="F5357">
        <v>2500</v>
      </c>
      <c r="G5357" t="s">
        <v>189</v>
      </c>
    </row>
    <row r="5358" spans="1:8">
      <c r="A5358" t="s">
        <v>5552</v>
      </c>
      <c r="B5358" t="s">
        <v>83</v>
      </c>
      <c r="C5358" s="2">
        <v>46008</v>
      </c>
      <c r="D5358" s="3">
        <v>9.780092592592593E-2</v>
      </c>
      <c r="E5358" t="s">
        <v>33</v>
      </c>
      <c r="F5358">
        <v>6000</v>
      </c>
      <c r="G5358" t="s">
        <v>189</v>
      </c>
    </row>
    <row r="5359" spans="1:8">
      <c r="A5359" t="s">
        <v>5553</v>
      </c>
      <c r="B5359" t="s">
        <v>121</v>
      </c>
      <c r="C5359" s="2">
        <v>45825</v>
      </c>
      <c r="D5359" s="3">
        <v>0.68540509259259264</v>
      </c>
      <c r="E5359" t="s">
        <v>33</v>
      </c>
      <c r="F5359">
        <v>500</v>
      </c>
      <c r="G5359" t="s">
        <v>189</v>
      </c>
    </row>
    <row r="5360" spans="1:8">
      <c r="A5360" t="s">
        <v>5554</v>
      </c>
      <c r="B5360" t="s">
        <v>144</v>
      </c>
      <c r="C5360" s="2">
        <v>46174</v>
      </c>
      <c r="D5360" s="3">
        <v>0.43656250000000002</v>
      </c>
      <c r="E5360" t="s">
        <v>33</v>
      </c>
      <c r="F5360">
        <v>500</v>
      </c>
      <c r="G5360" t="s">
        <v>189</v>
      </c>
    </row>
    <row r="5361" spans="1:7">
      <c r="A5361" t="s">
        <v>5555</v>
      </c>
      <c r="B5361" t="s">
        <v>173</v>
      </c>
      <c r="C5361" s="2">
        <v>45890</v>
      </c>
      <c r="D5361" s="3">
        <v>0.98712962962962958</v>
      </c>
      <c r="E5361" t="s">
        <v>33</v>
      </c>
      <c r="F5361">
        <v>10000</v>
      </c>
      <c r="G5361" t="s">
        <v>189</v>
      </c>
    </row>
    <row r="5362" spans="1:7">
      <c r="A5362" t="s">
        <v>5556</v>
      </c>
      <c r="B5362" t="s">
        <v>79</v>
      </c>
      <c r="C5362" s="2">
        <v>46005</v>
      </c>
      <c r="D5362" s="3">
        <v>0.88495370370370374</v>
      </c>
      <c r="E5362" t="s">
        <v>33</v>
      </c>
      <c r="F5362">
        <v>500</v>
      </c>
      <c r="G5362" t="s">
        <v>189</v>
      </c>
    </row>
    <row r="5363" spans="1:7">
      <c r="A5363" t="s">
        <v>5557</v>
      </c>
      <c r="B5363" t="s">
        <v>100</v>
      </c>
      <c r="C5363" s="2">
        <v>46110</v>
      </c>
      <c r="D5363" s="3">
        <v>0.36224537037037041</v>
      </c>
      <c r="E5363" t="s">
        <v>261</v>
      </c>
      <c r="F5363">
        <v>2000</v>
      </c>
      <c r="G5363" t="s">
        <v>189</v>
      </c>
    </row>
    <row r="5364" spans="1:7">
      <c r="A5364" t="s">
        <v>5558</v>
      </c>
      <c r="B5364" t="s">
        <v>96</v>
      </c>
      <c r="C5364" s="2">
        <v>45849</v>
      </c>
      <c r="D5364" s="3">
        <v>0.67215277777777782</v>
      </c>
      <c r="E5364" t="s">
        <v>33</v>
      </c>
      <c r="F5364">
        <v>2000</v>
      </c>
      <c r="G5364" t="s">
        <v>189</v>
      </c>
    </row>
    <row r="5365" spans="1:7">
      <c r="A5365" t="s">
        <v>5559</v>
      </c>
      <c r="B5365" t="s">
        <v>127</v>
      </c>
      <c r="C5365" s="2">
        <v>45768</v>
      </c>
      <c r="D5365" s="3">
        <v>0.25699074074074069</v>
      </c>
      <c r="E5365" t="s">
        <v>194</v>
      </c>
      <c r="F5365">
        <v>0</v>
      </c>
      <c r="G5365" t="s">
        <v>189</v>
      </c>
    </row>
    <row r="5366" spans="1:7">
      <c r="A5366" t="s">
        <v>5560</v>
      </c>
      <c r="B5366" t="s">
        <v>135</v>
      </c>
      <c r="C5366" s="2">
        <v>45858</v>
      </c>
      <c r="D5366" s="3">
        <v>0.85695601851851855</v>
      </c>
      <c r="E5366" t="s">
        <v>33</v>
      </c>
      <c r="F5366">
        <v>8000</v>
      </c>
      <c r="G5366" t="s">
        <v>189</v>
      </c>
    </row>
    <row r="5367" spans="1:7">
      <c r="A5367" t="s">
        <v>5561</v>
      </c>
      <c r="B5367" t="s">
        <v>127</v>
      </c>
      <c r="C5367" s="2">
        <v>45688</v>
      </c>
      <c r="D5367" s="3">
        <v>0.33501157407407411</v>
      </c>
      <c r="E5367" t="s">
        <v>33</v>
      </c>
      <c r="F5367">
        <v>1000</v>
      </c>
      <c r="G5367" t="s">
        <v>189</v>
      </c>
    </row>
    <row r="5368" spans="1:7">
      <c r="A5368" t="s">
        <v>5562</v>
      </c>
      <c r="B5368" t="s">
        <v>162</v>
      </c>
      <c r="C5368" s="2">
        <v>45937</v>
      </c>
      <c r="D5368" s="3">
        <v>0.8547569444444445</v>
      </c>
      <c r="E5368" t="s">
        <v>33</v>
      </c>
      <c r="F5368">
        <v>1000</v>
      </c>
      <c r="G5368" t="s">
        <v>189</v>
      </c>
    </row>
    <row r="5369" spans="1:7">
      <c r="A5369" t="s">
        <v>5563</v>
      </c>
      <c r="B5369" t="s">
        <v>166</v>
      </c>
      <c r="C5369" s="2">
        <v>46060</v>
      </c>
      <c r="D5369" s="3">
        <v>0.43253472222222222</v>
      </c>
      <c r="E5369" t="s">
        <v>194</v>
      </c>
      <c r="F5369">
        <v>0</v>
      </c>
      <c r="G5369" t="s">
        <v>189</v>
      </c>
    </row>
    <row r="5370" spans="1:7">
      <c r="A5370" t="s">
        <v>5564</v>
      </c>
      <c r="B5370" t="s">
        <v>146</v>
      </c>
      <c r="C5370" s="2">
        <v>46073</v>
      </c>
      <c r="D5370" s="3">
        <v>0.94493055555555561</v>
      </c>
      <c r="E5370" t="s">
        <v>33</v>
      </c>
      <c r="F5370">
        <v>2500</v>
      </c>
      <c r="G5370" t="s">
        <v>189</v>
      </c>
    </row>
    <row r="5371" spans="1:7">
      <c r="A5371" t="s">
        <v>5565</v>
      </c>
      <c r="B5371" t="s">
        <v>138</v>
      </c>
      <c r="C5371" s="2">
        <v>45683</v>
      </c>
      <c r="D5371" s="3">
        <v>0.47192129629629631</v>
      </c>
      <c r="E5371" t="s">
        <v>33</v>
      </c>
      <c r="F5371">
        <v>2000</v>
      </c>
      <c r="G5371" t="s">
        <v>189</v>
      </c>
    </row>
    <row r="5372" spans="1:7">
      <c r="A5372" t="s">
        <v>5566</v>
      </c>
      <c r="B5372" t="s">
        <v>165</v>
      </c>
      <c r="C5372" s="2">
        <v>46191</v>
      </c>
      <c r="D5372" s="3">
        <v>0.29442129629629632</v>
      </c>
      <c r="E5372" t="s">
        <v>33</v>
      </c>
      <c r="F5372">
        <v>2500</v>
      </c>
      <c r="G5372" t="s">
        <v>189</v>
      </c>
    </row>
    <row r="5373" spans="1:7">
      <c r="A5373" t="s">
        <v>5567</v>
      </c>
      <c r="B5373" t="s">
        <v>123</v>
      </c>
      <c r="C5373" s="2">
        <v>46074</v>
      </c>
      <c r="D5373" s="3">
        <v>0.69751157407407405</v>
      </c>
      <c r="E5373" t="s">
        <v>33</v>
      </c>
      <c r="F5373">
        <v>4000</v>
      </c>
      <c r="G5373" t="s">
        <v>189</v>
      </c>
    </row>
    <row r="5374" spans="1:7">
      <c r="A5374" t="s">
        <v>5568</v>
      </c>
      <c r="B5374" t="s">
        <v>155</v>
      </c>
      <c r="C5374" s="2">
        <v>46004</v>
      </c>
      <c r="D5374" s="3">
        <v>0.31695601851851851</v>
      </c>
      <c r="E5374" t="s">
        <v>194</v>
      </c>
      <c r="F5374">
        <v>0</v>
      </c>
      <c r="G5374" t="s">
        <v>189</v>
      </c>
    </row>
    <row r="5375" spans="1:7">
      <c r="A5375" t="s">
        <v>5569</v>
      </c>
      <c r="B5375" t="s">
        <v>77</v>
      </c>
      <c r="C5375" s="2">
        <v>45814</v>
      </c>
      <c r="D5375" s="3">
        <v>0.81142361111111116</v>
      </c>
      <c r="E5375" t="s">
        <v>33</v>
      </c>
      <c r="F5375">
        <v>1000</v>
      </c>
      <c r="G5375" t="s">
        <v>189</v>
      </c>
    </row>
    <row r="5376" spans="1:7">
      <c r="A5376" t="s">
        <v>5570</v>
      </c>
      <c r="B5376" t="s">
        <v>142</v>
      </c>
      <c r="C5376" s="2">
        <v>46135</v>
      </c>
      <c r="D5376" s="3">
        <v>0.79314814814814816</v>
      </c>
      <c r="E5376" t="s">
        <v>211</v>
      </c>
      <c r="F5376">
        <v>0</v>
      </c>
      <c r="G5376" t="s">
        <v>189</v>
      </c>
    </row>
    <row r="5377" spans="1:8">
      <c r="A5377" t="s">
        <v>5571</v>
      </c>
      <c r="B5377" t="s">
        <v>152</v>
      </c>
      <c r="C5377" s="2">
        <v>45662</v>
      </c>
      <c r="D5377" s="3">
        <v>0.43210648148148151</v>
      </c>
      <c r="E5377" t="s">
        <v>33</v>
      </c>
      <c r="F5377">
        <v>6000</v>
      </c>
      <c r="G5377" t="s">
        <v>189</v>
      </c>
    </row>
    <row r="5378" spans="1:8">
      <c r="A5378" t="s">
        <v>5572</v>
      </c>
      <c r="B5378" t="s">
        <v>137</v>
      </c>
      <c r="C5378" s="2">
        <v>46129</v>
      </c>
      <c r="D5378" s="3">
        <v>0.76452546296296298</v>
      </c>
      <c r="E5378" t="s">
        <v>33</v>
      </c>
      <c r="F5378">
        <v>1500</v>
      </c>
      <c r="G5378" t="s">
        <v>189</v>
      </c>
    </row>
    <row r="5379" spans="1:8">
      <c r="A5379" t="s">
        <v>5573</v>
      </c>
      <c r="B5379" t="s">
        <v>126</v>
      </c>
      <c r="C5379" s="2">
        <v>45844</v>
      </c>
      <c r="D5379" s="3">
        <v>0.69</v>
      </c>
      <c r="E5379" t="s">
        <v>33</v>
      </c>
      <c r="F5379">
        <v>2000</v>
      </c>
      <c r="G5379" t="s">
        <v>189</v>
      </c>
    </row>
    <row r="5380" spans="1:8">
      <c r="A5380" t="s">
        <v>5574</v>
      </c>
      <c r="B5380" t="s">
        <v>145</v>
      </c>
      <c r="C5380" s="2">
        <v>46168</v>
      </c>
      <c r="D5380" s="3">
        <v>0.35358796296296302</v>
      </c>
      <c r="E5380" t="s">
        <v>33</v>
      </c>
      <c r="F5380">
        <v>2000</v>
      </c>
      <c r="G5380" t="s">
        <v>189</v>
      </c>
    </row>
    <row r="5381" spans="1:8">
      <c r="A5381" t="s">
        <v>5575</v>
      </c>
      <c r="B5381" t="s">
        <v>173</v>
      </c>
      <c r="C5381" s="2">
        <v>46005</v>
      </c>
      <c r="D5381" s="3">
        <v>0.79008101851851853</v>
      </c>
      <c r="E5381" t="s">
        <v>33</v>
      </c>
      <c r="F5381">
        <v>1500</v>
      </c>
      <c r="G5381" t="s">
        <v>189</v>
      </c>
    </row>
    <row r="5382" spans="1:8">
      <c r="A5382" t="s">
        <v>5576</v>
      </c>
      <c r="B5382" t="s">
        <v>113</v>
      </c>
      <c r="C5382" s="2">
        <v>45688</v>
      </c>
      <c r="D5382" s="3">
        <v>0.86059027777777775</v>
      </c>
      <c r="E5382" t="s">
        <v>33</v>
      </c>
      <c r="F5382">
        <v>4000</v>
      </c>
      <c r="G5382" t="s">
        <v>189</v>
      </c>
    </row>
    <row r="5383" spans="1:8">
      <c r="A5383" t="s">
        <v>5577</v>
      </c>
      <c r="B5383" t="s">
        <v>106</v>
      </c>
      <c r="C5383" s="2">
        <v>46199</v>
      </c>
      <c r="D5383" s="3">
        <v>0.47520833333333329</v>
      </c>
      <c r="E5383" t="s">
        <v>33</v>
      </c>
      <c r="F5383">
        <v>2500</v>
      </c>
      <c r="G5383" t="s">
        <v>189</v>
      </c>
    </row>
    <row r="5384" spans="1:8">
      <c r="A5384" t="s">
        <v>5578</v>
      </c>
      <c r="B5384" t="s">
        <v>139</v>
      </c>
      <c r="C5384" s="2">
        <v>45912</v>
      </c>
      <c r="D5384" s="3">
        <v>0.718287037037037</v>
      </c>
      <c r="E5384" t="s">
        <v>194</v>
      </c>
      <c r="F5384">
        <v>0</v>
      </c>
      <c r="G5384" t="s">
        <v>189</v>
      </c>
    </row>
    <row r="5385" spans="1:8">
      <c r="A5385" t="s">
        <v>5579</v>
      </c>
      <c r="B5385" t="s">
        <v>167</v>
      </c>
      <c r="C5385" s="2">
        <v>46013</v>
      </c>
      <c r="D5385" s="3">
        <v>0.30252314814814812</v>
      </c>
      <c r="E5385" t="s">
        <v>33</v>
      </c>
      <c r="F5385">
        <v>6000</v>
      </c>
      <c r="G5385" t="s">
        <v>189</v>
      </c>
    </row>
    <row r="5386" spans="1:8">
      <c r="A5386" t="s">
        <v>5580</v>
      </c>
      <c r="B5386" t="s">
        <v>139</v>
      </c>
      <c r="C5386" s="2">
        <v>46072</v>
      </c>
      <c r="D5386" s="3">
        <v>0.33993055555555562</v>
      </c>
      <c r="E5386" t="s">
        <v>33</v>
      </c>
      <c r="F5386">
        <v>2000</v>
      </c>
      <c r="G5386" t="s">
        <v>189</v>
      </c>
    </row>
    <row r="5387" spans="1:8">
      <c r="A5387" t="s">
        <v>5581</v>
      </c>
      <c r="B5387" t="s">
        <v>120</v>
      </c>
      <c r="C5387" s="2">
        <v>45661</v>
      </c>
      <c r="D5387" s="3">
        <v>0.90289351851851851</v>
      </c>
      <c r="E5387" t="s">
        <v>33</v>
      </c>
      <c r="F5387">
        <v>1000</v>
      </c>
      <c r="G5387" t="s">
        <v>189</v>
      </c>
    </row>
    <row r="5388" spans="1:8">
      <c r="A5388" t="s">
        <v>5582</v>
      </c>
      <c r="B5388" t="s">
        <v>104</v>
      </c>
      <c r="C5388" s="2">
        <v>45909</v>
      </c>
      <c r="D5388" s="3">
        <v>0.41883101851851851</v>
      </c>
      <c r="E5388" t="s">
        <v>33</v>
      </c>
      <c r="F5388">
        <v>1500</v>
      </c>
      <c r="G5388" t="s">
        <v>189</v>
      </c>
    </row>
    <row r="5389" spans="1:8">
      <c r="A5389" t="s">
        <v>5583</v>
      </c>
      <c r="B5389" t="s">
        <v>131</v>
      </c>
      <c r="C5389" s="2">
        <v>45858</v>
      </c>
      <c r="D5389" s="3">
        <v>0.44746527777777778</v>
      </c>
      <c r="E5389" t="s">
        <v>33</v>
      </c>
      <c r="F5389">
        <v>4000</v>
      </c>
      <c r="G5389" t="s">
        <v>189</v>
      </c>
    </row>
    <row r="5390" spans="1:8">
      <c r="A5390" t="s">
        <v>5584</v>
      </c>
      <c r="B5390" t="s">
        <v>101</v>
      </c>
      <c r="C5390" s="2">
        <v>46198</v>
      </c>
      <c r="D5390" s="3">
        <v>0.67495370370370367</v>
      </c>
      <c r="E5390" t="s">
        <v>33</v>
      </c>
      <c r="F5390">
        <v>3000</v>
      </c>
      <c r="G5390" t="s">
        <v>189</v>
      </c>
    </row>
    <row r="5391" spans="1:8">
      <c r="A5391" t="s">
        <v>5585</v>
      </c>
      <c r="B5391" t="s">
        <v>117</v>
      </c>
      <c r="C5391" s="2">
        <v>45940</v>
      </c>
      <c r="D5391" s="3">
        <v>0.43322916666666672</v>
      </c>
      <c r="E5391" t="s">
        <v>33</v>
      </c>
      <c r="F5391">
        <v>10000</v>
      </c>
      <c r="G5391" t="s">
        <v>214</v>
      </c>
      <c r="H5391" t="s">
        <v>1215</v>
      </c>
    </row>
    <row r="5392" spans="1:8">
      <c r="A5392" t="s">
        <v>5586</v>
      </c>
      <c r="B5392" t="s">
        <v>115</v>
      </c>
      <c r="C5392" s="2">
        <v>45955</v>
      </c>
      <c r="D5392" s="3">
        <v>0.87851851851851848</v>
      </c>
      <c r="E5392" t="s">
        <v>33</v>
      </c>
      <c r="F5392">
        <v>3000</v>
      </c>
      <c r="G5392" t="s">
        <v>189</v>
      </c>
    </row>
    <row r="5393" spans="1:8">
      <c r="A5393" t="s">
        <v>5587</v>
      </c>
      <c r="B5393" t="s">
        <v>154</v>
      </c>
      <c r="C5393" s="2">
        <v>45929</v>
      </c>
      <c r="D5393" s="3">
        <v>0.48357638888888888</v>
      </c>
      <c r="E5393" t="s">
        <v>33</v>
      </c>
      <c r="F5393">
        <v>2500</v>
      </c>
      <c r="G5393" t="s">
        <v>189</v>
      </c>
    </row>
    <row r="5394" spans="1:8">
      <c r="A5394" t="s">
        <v>5588</v>
      </c>
      <c r="B5394" t="s">
        <v>87</v>
      </c>
      <c r="C5394" s="2">
        <v>46202</v>
      </c>
      <c r="D5394" s="3">
        <v>0.75826388888888885</v>
      </c>
      <c r="E5394" t="s">
        <v>33</v>
      </c>
      <c r="F5394">
        <v>2500</v>
      </c>
      <c r="G5394" t="s">
        <v>189</v>
      </c>
    </row>
    <row r="5395" spans="1:8">
      <c r="A5395" t="s">
        <v>5589</v>
      </c>
      <c r="B5395" t="s">
        <v>145</v>
      </c>
      <c r="C5395" s="2">
        <v>45770</v>
      </c>
      <c r="D5395" s="3">
        <v>0.83622685185185186</v>
      </c>
      <c r="E5395" t="s">
        <v>33</v>
      </c>
      <c r="F5395">
        <v>1000</v>
      </c>
      <c r="G5395" t="s">
        <v>214</v>
      </c>
      <c r="H5395" t="s">
        <v>1094</v>
      </c>
    </row>
    <row r="5396" spans="1:8">
      <c r="A5396" t="s">
        <v>5590</v>
      </c>
      <c r="B5396" t="s">
        <v>115</v>
      </c>
      <c r="C5396" s="2">
        <v>46160</v>
      </c>
      <c r="D5396" s="3">
        <v>0.71663194444444445</v>
      </c>
      <c r="E5396" t="s">
        <v>33</v>
      </c>
      <c r="F5396">
        <v>4000</v>
      </c>
      <c r="G5396" t="s">
        <v>189</v>
      </c>
    </row>
    <row r="5397" spans="1:8">
      <c r="A5397" t="s">
        <v>5591</v>
      </c>
      <c r="B5397" t="s">
        <v>156</v>
      </c>
      <c r="C5397" s="2">
        <v>46171</v>
      </c>
      <c r="D5397" s="3">
        <v>0.96615740740740741</v>
      </c>
      <c r="E5397" t="s">
        <v>33</v>
      </c>
      <c r="F5397">
        <v>2000</v>
      </c>
      <c r="G5397" t="s">
        <v>189</v>
      </c>
    </row>
    <row r="5398" spans="1:8">
      <c r="A5398" t="s">
        <v>5592</v>
      </c>
      <c r="B5398" t="s">
        <v>164</v>
      </c>
      <c r="C5398" s="2">
        <v>46198</v>
      </c>
      <c r="D5398" s="3">
        <v>0.84986111111111107</v>
      </c>
      <c r="E5398" t="s">
        <v>33</v>
      </c>
      <c r="F5398">
        <v>1000</v>
      </c>
      <c r="G5398" t="s">
        <v>189</v>
      </c>
    </row>
    <row r="5399" spans="1:8">
      <c r="A5399" t="s">
        <v>5593</v>
      </c>
      <c r="B5399" t="s">
        <v>7</v>
      </c>
      <c r="C5399" s="2">
        <v>45720</v>
      </c>
      <c r="D5399" s="3">
        <v>0.66049768518518515</v>
      </c>
      <c r="E5399" t="s">
        <v>33</v>
      </c>
      <c r="F5399">
        <v>10000</v>
      </c>
      <c r="G5399" t="s">
        <v>189</v>
      </c>
    </row>
    <row r="5400" spans="1:8">
      <c r="A5400" t="s">
        <v>5594</v>
      </c>
      <c r="B5400" t="s">
        <v>148</v>
      </c>
      <c r="C5400" s="2">
        <v>45883</v>
      </c>
      <c r="D5400" s="3">
        <v>0.85481481481481481</v>
      </c>
      <c r="E5400" t="s">
        <v>33</v>
      </c>
      <c r="F5400">
        <v>10000</v>
      </c>
      <c r="G5400" t="s">
        <v>189</v>
      </c>
    </row>
    <row r="5401" spans="1:8">
      <c r="A5401" t="s">
        <v>5595</v>
      </c>
      <c r="B5401" t="s">
        <v>81</v>
      </c>
      <c r="C5401" s="2">
        <v>46005</v>
      </c>
      <c r="D5401" s="3">
        <v>0.9534259259259259</v>
      </c>
      <c r="E5401" t="s">
        <v>33</v>
      </c>
      <c r="F5401">
        <v>2500</v>
      </c>
      <c r="G5401" t="s">
        <v>189</v>
      </c>
    </row>
    <row r="5402" spans="1:8">
      <c r="A5402" t="s">
        <v>5596</v>
      </c>
      <c r="B5402" t="s">
        <v>106</v>
      </c>
      <c r="C5402" s="2">
        <v>45736</v>
      </c>
      <c r="D5402" s="3">
        <v>0.1056134259259259</v>
      </c>
      <c r="E5402" t="s">
        <v>33</v>
      </c>
      <c r="F5402">
        <v>4000</v>
      </c>
      <c r="G5402" t="s">
        <v>214</v>
      </c>
      <c r="H5402" t="s">
        <v>1215</v>
      </c>
    </row>
    <row r="5403" spans="1:8">
      <c r="A5403" t="s">
        <v>5597</v>
      </c>
      <c r="B5403" t="s">
        <v>176</v>
      </c>
      <c r="C5403" s="2">
        <v>46147</v>
      </c>
      <c r="D5403" s="3">
        <v>0.69712962962962965</v>
      </c>
      <c r="E5403" t="s">
        <v>261</v>
      </c>
      <c r="F5403">
        <v>2000</v>
      </c>
      <c r="G5403" t="s">
        <v>189</v>
      </c>
    </row>
    <row r="5404" spans="1:8">
      <c r="A5404" t="s">
        <v>5598</v>
      </c>
      <c r="B5404" t="s">
        <v>176</v>
      </c>
      <c r="C5404" s="2">
        <v>45706</v>
      </c>
      <c r="D5404" s="3">
        <v>0.98615740740740743</v>
      </c>
      <c r="E5404" t="s">
        <v>211</v>
      </c>
      <c r="F5404">
        <v>0</v>
      </c>
      <c r="G5404" t="s">
        <v>189</v>
      </c>
    </row>
    <row r="5405" spans="1:8">
      <c r="A5405" t="s">
        <v>5599</v>
      </c>
      <c r="B5405" t="s">
        <v>71</v>
      </c>
      <c r="C5405" s="2">
        <v>46093</v>
      </c>
      <c r="D5405" s="3">
        <v>0.61640046296296291</v>
      </c>
      <c r="E5405" t="s">
        <v>33</v>
      </c>
      <c r="F5405">
        <v>500</v>
      </c>
      <c r="G5405" t="s">
        <v>189</v>
      </c>
    </row>
    <row r="5406" spans="1:8">
      <c r="A5406" t="s">
        <v>5600</v>
      </c>
      <c r="B5406" t="s">
        <v>157</v>
      </c>
      <c r="C5406" s="2">
        <v>46081</v>
      </c>
      <c r="D5406" s="3">
        <v>0.39511574074074068</v>
      </c>
      <c r="E5406" t="s">
        <v>33</v>
      </c>
      <c r="F5406">
        <v>1000</v>
      </c>
      <c r="G5406" t="s">
        <v>189</v>
      </c>
    </row>
    <row r="5407" spans="1:8">
      <c r="A5407" t="s">
        <v>5601</v>
      </c>
      <c r="B5407" t="s">
        <v>98</v>
      </c>
      <c r="C5407" s="2">
        <v>45723</v>
      </c>
      <c r="D5407" s="3">
        <v>0.68863425925925925</v>
      </c>
      <c r="E5407" t="s">
        <v>261</v>
      </c>
      <c r="F5407">
        <v>20000</v>
      </c>
      <c r="G5407" t="s">
        <v>189</v>
      </c>
    </row>
    <row r="5408" spans="1:8">
      <c r="A5408" t="s">
        <v>5602</v>
      </c>
      <c r="B5408" t="s">
        <v>124</v>
      </c>
      <c r="C5408" s="2">
        <v>45667</v>
      </c>
      <c r="D5408" s="3">
        <v>0.62140046296296292</v>
      </c>
      <c r="E5408" t="s">
        <v>33</v>
      </c>
      <c r="F5408">
        <v>1000</v>
      </c>
      <c r="G5408" t="s">
        <v>189</v>
      </c>
    </row>
    <row r="5409" spans="1:8">
      <c r="A5409" t="s">
        <v>5603</v>
      </c>
      <c r="B5409" t="s">
        <v>71</v>
      </c>
      <c r="C5409" s="2">
        <v>45762</v>
      </c>
      <c r="D5409" s="3">
        <v>0.25717592592592592</v>
      </c>
      <c r="E5409" t="s">
        <v>33</v>
      </c>
      <c r="F5409">
        <v>2000</v>
      </c>
      <c r="G5409" t="s">
        <v>189</v>
      </c>
    </row>
    <row r="5410" spans="1:8">
      <c r="A5410" t="s">
        <v>5604</v>
      </c>
      <c r="B5410" t="s">
        <v>79</v>
      </c>
      <c r="C5410" s="2">
        <v>45659</v>
      </c>
      <c r="D5410" s="3">
        <v>0.90836805555555555</v>
      </c>
      <c r="E5410" t="s">
        <v>33</v>
      </c>
      <c r="F5410">
        <v>5000</v>
      </c>
      <c r="G5410" t="s">
        <v>189</v>
      </c>
    </row>
    <row r="5411" spans="1:8">
      <c r="A5411" t="s">
        <v>5605</v>
      </c>
      <c r="B5411" t="s">
        <v>160</v>
      </c>
      <c r="C5411" s="2">
        <v>46083</v>
      </c>
      <c r="D5411" s="3">
        <v>0.83023148148148151</v>
      </c>
      <c r="E5411" t="s">
        <v>261</v>
      </c>
      <c r="F5411">
        <v>20000</v>
      </c>
      <c r="G5411" t="s">
        <v>189</v>
      </c>
    </row>
    <row r="5412" spans="1:8">
      <c r="A5412" t="s">
        <v>5606</v>
      </c>
      <c r="B5412" t="s">
        <v>102</v>
      </c>
      <c r="C5412" s="2">
        <v>45719</v>
      </c>
      <c r="D5412" s="3">
        <v>0.70561342592592591</v>
      </c>
      <c r="E5412" t="s">
        <v>33</v>
      </c>
      <c r="F5412">
        <v>8000</v>
      </c>
      <c r="G5412" t="s">
        <v>189</v>
      </c>
    </row>
    <row r="5413" spans="1:8">
      <c r="A5413" t="s">
        <v>5607</v>
      </c>
      <c r="B5413" t="s">
        <v>98</v>
      </c>
      <c r="C5413" s="2">
        <v>46038</v>
      </c>
      <c r="D5413" s="3">
        <v>0.1455902777777778</v>
      </c>
      <c r="E5413" t="s">
        <v>33</v>
      </c>
      <c r="F5413">
        <v>4000</v>
      </c>
      <c r="G5413" t="s">
        <v>189</v>
      </c>
    </row>
    <row r="5414" spans="1:8">
      <c r="A5414" t="s">
        <v>5608</v>
      </c>
      <c r="B5414" t="s">
        <v>162</v>
      </c>
      <c r="C5414" s="2">
        <v>46121</v>
      </c>
      <c r="D5414" s="3">
        <v>0.67789351851851853</v>
      </c>
      <c r="E5414" t="s">
        <v>33</v>
      </c>
      <c r="F5414">
        <v>500</v>
      </c>
      <c r="G5414" t="s">
        <v>189</v>
      </c>
    </row>
    <row r="5415" spans="1:8">
      <c r="A5415" t="s">
        <v>5609</v>
      </c>
      <c r="B5415" t="s">
        <v>117</v>
      </c>
      <c r="C5415" s="2">
        <v>45744</v>
      </c>
      <c r="D5415" s="3">
        <v>0.42856481481481479</v>
      </c>
      <c r="E5415" t="s">
        <v>33</v>
      </c>
      <c r="F5415">
        <v>500</v>
      </c>
      <c r="G5415" t="s">
        <v>189</v>
      </c>
    </row>
    <row r="5416" spans="1:8">
      <c r="A5416" t="s">
        <v>5610</v>
      </c>
      <c r="B5416" t="s">
        <v>109</v>
      </c>
      <c r="C5416" s="2">
        <v>46158</v>
      </c>
      <c r="D5416" s="3">
        <v>0.36520833333333341</v>
      </c>
      <c r="E5416" t="s">
        <v>33</v>
      </c>
      <c r="F5416">
        <v>4000</v>
      </c>
      <c r="G5416" t="s">
        <v>189</v>
      </c>
    </row>
    <row r="5417" spans="1:8">
      <c r="A5417" t="s">
        <v>5611</v>
      </c>
      <c r="B5417" t="s">
        <v>126</v>
      </c>
      <c r="C5417" s="2">
        <v>46035</v>
      </c>
      <c r="D5417" s="3">
        <v>0.36526620370370372</v>
      </c>
      <c r="E5417" t="s">
        <v>194</v>
      </c>
      <c r="F5417">
        <v>0</v>
      </c>
      <c r="G5417" t="s">
        <v>189</v>
      </c>
    </row>
    <row r="5418" spans="1:8">
      <c r="A5418" t="s">
        <v>5612</v>
      </c>
      <c r="B5418" t="s">
        <v>171</v>
      </c>
      <c r="C5418" s="2">
        <v>45937</v>
      </c>
      <c r="D5418" s="3">
        <v>0.63937500000000003</v>
      </c>
      <c r="E5418" t="s">
        <v>33</v>
      </c>
      <c r="F5418">
        <v>4000</v>
      </c>
      <c r="G5418" t="s">
        <v>189</v>
      </c>
    </row>
    <row r="5419" spans="1:8">
      <c r="A5419" t="s">
        <v>5613</v>
      </c>
      <c r="B5419" t="s">
        <v>177</v>
      </c>
      <c r="C5419" s="2">
        <v>46159</v>
      </c>
      <c r="D5419" s="3">
        <v>0.77675925925925926</v>
      </c>
      <c r="E5419" t="s">
        <v>33</v>
      </c>
      <c r="F5419">
        <v>2000</v>
      </c>
      <c r="G5419" t="s">
        <v>189</v>
      </c>
    </row>
    <row r="5420" spans="1:8">
      <c r="A5420" t="s">
        <v>5614</v>
      </c>
      <c r="B5420" t="s">
        <v>121</v>
      </c>
      <c r="C5420" s="2">
        <v>46168</v>
      </c>
      <c r="D5420" s="3">
        <v>0.64631944444444445</v>
      </c>
      <c r="E5420" t="s">
        <v>194</v>
      </c>
      <c r="F5420">
        <v>0</v>
      </c>
      <c r="G5420" t="s">
        <v>189</v>
      </c>
    </row>
    <row r="5421" spans="1:8">
      <c r="A5421" t="s">
        <v>5615</v>
      </c>
      <c r="B5421" t="s">
        <v>107</v>
      </c>
      <c r="C5421" s="2">
        <v>46057</v>
      </c>
      <c r="D5421" s="3">
        <v>0.62604166666666672</v>
      </c>
      <c r="E5421" t="s">
        <v>33</v>
      </c>
      <c r="F5421">
        <v>10000</v>
      </c>
      <c r="G5421" t="s">
        <v>189</v>
      </c>
    </row>
    <row r="5422" spans="1:8">
      <c r="A5422" t="s">
        <v>5616</v>
      </c>
      <c r="B5422" t="s">
        <v>128</v>
      </c>
      <c r="C5422" s="2">
        <v>45881</v>
      </c>
      <c r="D5422" s="3">
        <v>0.74077546296296293</v>
      </c>
      <c r="E5422" t="s">
        <v>33</v>
      </c>
      <c r="F5422">
        <v>3000</v>
      </c>
      <c r="G5422" t="s">
        <v>189</v>
      </c>
    </row>
    <row r="5423" spans="1:8">
      <c r="A5423" t="s">
        <v>5617</v>
      </c>
      <c r="B5423" t="s">
        <v>116</v>
      </c>
      <c r="C5423" s="2">
        <v>45893</v>
      </c>
      <c r="D5423" s="3">
        <v>0.67732638888888885</v>
      </c>
      <c r="E5423" t="s">
        <v>261</v>
      </c>
      <c r="F5423">
        <v>10000</v>
      </c>
      <c r="G5423" t="s">
        <v>189</v>
      </c>
    </row>
    <row r="5424" spans="1:8">
      <c r="A5424" t="s">
        <v>5618</v>
      </c>
      <c r="B5424" t="s">
        <v>96</v>
      </c>
      <c r="C5424" s="2">
        <v>46201</v>
      </c>
      <c r="D5424" s="3">
        <v>0.56643518518518521</v>
      </c>
      <c r="E5424" t="s">
        <v>33</v>
      </c>
      <c r="F5424">
        <v>10000</v>
      </c>
      <c r="G5424" t="s">
        <v>214</v>
      </c>
      <c r="H5424" t="s">
        <v>1094</v>
      </c>
    </row>
    <row r="5425" spans="1:8">
      <c r="A5425" t="s">
        <v>5619</v>
      </c>
      <c r="B5425" t="s">
        <v>172</v>
      </c>
      <c r="C5425" s="2">
        <v>45673</v>
      </c>
      <c r="D5425" s="3">
        <v>0.85153935185185181</v>
      </c>
      <c r="E5425" t="s">
        <v>33</v>
      </c>
      <c r="F5425">
        <v>10000</v>
      </c>
      <c r="G5425" t="s">
        <v>189</v>
      </c>
    </row>
    <row r="5426" spans="1:8">
      <c r="A5426" t="s">
        <v>5620</v>
      </c>
      <c r="B5426" t="s">
        <v>131</v>
      </c>
      <c r="C5426" s="2">
        <v>45675</v>
      </c>
      <c r="D5426" s="3">
        <v>0.88951388888888894</v>
      </c>
      <c r="E5426" t="s">
        <v>33</v>
      </c>
      <c r="F5426">
        <v>1500</v>
      </c>
      <c r="G5426" t="s">
        <v>189</v>
      </c>
    </row>
    <row r="5427" spans="1:8">
      <c r="A5427" t="s">
        <v>5621</v>
      </c>
      <c r="B5427" t="s">
        <v>89</v>
      </c>
      <c r="C5427" s="2">
        <v>46170</v>
      </c>
      <c r="D5427" s="3">
        <v>0.47511574074074081</v>
      </c>
      <c r="E5427" t="s">
        <v>33</v>
      </c>
      <c r="F5427">
        <v>4000</v>
      </c>
      <c r="G5427" t="s">
        <v>189</v>
      </c>
    </row>
    <row r="5428" spans="1:8">
      <c r="A5428" t="s">
        <v>5622</v>
      </c>
      <c r="B5428" t="s">
        <v>164</v>
      </c>
      <c r="C5428" s="2">
        <v>45950</v>
      </c>
      <c r="D5428" s="3">
        <v>0.89792824074074074</v>
      </c>
      <c r="E5428" t="s">
        <v>211</v>
      </c>
      <c r="F5428">
        <v>0</v>
      </c>
      <c r="G5428" t="s">
        <v>189</v>
      </c>
    </row>
    <row r="5429" spans="1:8">
      <c r="A5429" t="s">
        <v>5623</v>
      </c>
      <c r="B5429" t="s">
        <v>116</v>
      </c>
      <c r="C5429" s="2">
        <v>46011</v>
      </c>
      <c r="D5429" s="3">
        <v>0.71078703703703705</v>
      </c>
      <c r="E5429" t="s">
        <v>33</v>
      </c>
      <c r="F5429">
        <v>8000</v>
      </c>
      <c r="G5429" t="s">
        <v>189</v>
      </c>
    </row>
    <row r="5430" spans="1:8">
      <c r="A5430" t="s">
        <v>5624</v>
      </c>
      <c r="B5430" t="s">
        <v>122</v>
      </c>
      <c r="C5430" s="2">
        <v>46073</v>
      </c>
      <c r="D5430" s="3">
        <v>0.55636574074074074</v>
      </c>
      <c r="E5430" t="s">
        <v>194</v>
      </c>
      <c r="F5430">
        <v>0</v>
      </c>
      <c r="G5430" t="s">
        <v>189</v>
      </c>
    </row>
    <row r="5431" spans="1:8">
      <c r="A5431" t="s">
        <v>5625</v>
      </c>
      <c r="B5431" t="s">
        <v>141</v>
      </c>
      <c r="C5431" s="2">
        <v>46122</v>
      </c>
      <c r="D5431" s="3">
        <v>0.81760416666666669</v>
      </c>
      <c r="E5431" t="s">
        <v>33</v>
      </c>
      <c r="F5431">
        <v>5000</v>
      </c>
      <c r="G5431" t="s">
        <v>189</v>
      </c>
    </row>
    <row r="5432" spans="1:8">
      <c r="A5432" t="s">
        <v>5626</v>
      </c>
      <c r="B5432" t="s">
        <v>134</v>
      </c>
      <c r="C5432" s="2">
        <v>46029</v>
      </c>
      <c r="D5432" s="3">
        <v>0.80589120370370371</v>
      </c>
      <c r="E5432" t="s">
        <v>211</v>
      </c>
      <c r="F5432">
        <v>0</v>
      </c>
      <c r="G5432" t="s">
        <v>189</v>
      </c>
    </row>
    <row r="5433" spans="1:8">
      <c r="A5433" t="s">
        <v>5627</v>
      </c>
      <c r="B5433" t="s">
        <v>113</v>
      </c>
      <c r="C5433" s="2">
        <v>46019</v>
      </c>
      <c r="D5433" s="3">
        <v>0.78274305555555557</v>
      </c>
      <c r="E5433" t="s">
        <v>33</v>
      </c>
      <c r="F5433">
        <v>1500</v>
      </c>
      <c r="G5433" t="s">
        <v>189</v>
      </c>
    </row>
    <row r="5434" spans="1:8">
      <c r="A5434" t="s">
        <v>5628</v>
      </c>
      <c r="B5434" t="s">
        <v>123</v>
      </c>
      <c r="C5434" s="2">
        <v>45955</v>
      </c>
      <c r="D5434" s="3">
        <v>0.61848379629629635</v>
      </c>
      <c r="E5434" t="s">
        <v>194</v>
      </c>
      <c r="F5434">
        <v>0</v>
      </c>
      <c r="G5434" t="s">
        <v>189</v>
      </c>
    </row>
    <row r="5435" spans="1:8">
      <c r="A5435" t="s">
        <v>5629</v>
      </c>
      <c r="B5435" t="s">
        <v>165</v>
      </c>
      <c r="C5435" s="2">
        <v>46161</v>
      </c>
      <c r="D5435" s="3">
        <v>0.82581018518518523</v>
      </c>
      <c r="E5435" t="s">
        <v>194</v>
      </c>
      <c r="F5435">
        <v>0</v>
      </c>
      <c r="G5435" t="s">
        <v>189</v>
      </c>
    </row>
    <row r="5436" spans="1:8">
      <c r="A5436" t="s">
        <v>5630</v>
      </c>
      <c r="B5436" t="s">
        <v>156</v>
      </c>
      <c r="C5436" s="2">
        <v>45837</v>
      </c>
      <c r="D5436" s="3">
        <v>0.73383101851851851</v>
      </c>
      <c r="E5436" t="s">
        <v>194</v>
      </c>
      <c r="F5436">
        <v>0</v>
      </c>
      <c r="G5436" t="s">
        <v>214</v>
      </c>
      <c r="H5436" t="s">
        <v>42</v>
      </c>
    </row>
    <row r="5437" spans="1:8">
      <c r="A5437" t="s">
        <v>5631</v>
      </c>
      <c r="B5437" t="s">
        <v>100</v>
      </c>
      <c r="C5437" s="2">
        <v>45872</v>
      </c>
      <c r="D5437" s="3">
        <v>0.80938657407407411</v>
      </c>
      <c r="E5437" t="s">
        <v>33</v>
      </c>
      <c r="F5437">
        <v>8000</v>
      </c>
      <c r="G5437" t="s">
        <v>214</v>
      </c>
      <c r="H5437" t="s">
        <v>1080</v>
      </c>
    </row>
    <row r="5438" spans="1:8">
      <c r="A5438" t="s">
        <v>5632</v>
      </c>
      <c r="B5438" t="s">
        <v>159</v>
      </c>
      <c r="C5438" s="2">
        <v>45712</v>
      </c>
      <c r="D5438" s="3">
        <v>0.32793981481481482</v>
      </c>
      <c r="E5438" t="s">
        <v>33</v>
      </c>
      <c r="F5438">
        <v>3000</v>
      </c>
      <c r="G5438" t="s">
        <v>189</v>
      </c>
    </row>
    <row r="5439" spans="1:8">
      <c r="A5439" t="s">
        <v>5633</v>
      </c>
      <c r="B5439" t="s">
        <v>137</v>
      </c>
      <c r="C5439" s="2">
        <v>45658</v>
      </c>
      <c r="D5439" s="3">
        <v>0.22</v>
      </c>
      <c r="E5439" t="s">
        <v>33</v>
      </c>
      <c r="F5439">
        <v>8000</v>
      </c>
      <c r="G5439" t="s">
        <v>189</v>
      </c>
    </row>
    <row r="5440" spans="1:8">
      <c r="A5440" t="s">
        <v>5634</v>
      </c>
      <c r="B5440" t="s">
        <v>95</v>
      </c>
      <c r="C5440" s="2">
        <v>45947</v>
      </c>
      <c r="D5440" s="3">
        <v>0.31721064814814809</v>
      </c>
      <c r="E5440" t="s">
        <v>33</v>
      </c>
      <c r="F5440">
        <v>3000</v>
      </c>
      <c r="G5440" t="s">
        <v>189</v>
      </c>
    </row>
    <row r="5441" spans="1:8">
      <c r="A5441" t="s">
        <v>5635</v>
      </c>
      <c r="B5441" t="s">
        <v>169</v>
      </c>
      <c r="C5441" s="2">
        <v>46006</v>
      </c>
      <c r="D5441" s="3">
        <v>0.21716435185185179</v>
      </c>
      <c r="E5441" t="s">
        <v>211</v>
      </c>
      <c r="F5441">
        <v>0</v>
      </c>
      <c r="G5441" t="s">
        <v>189</v>
      </c>
    </row>
    <row r="5442" spans="1:8">
      <c r="A5442" t="s">
        <v>5636</v>
      </c>
      <c r="B5442" t="s">
        <v>129</v>
      </c>
      <c r="C5442" s="2">
        <v>45911</v>
      </c>
      <c r="D5442" s="3">
        <v>0.52729166666666671</v>
      </c>
      <c r="E5442" t="s">
        <v>33</v>
      </c>
      <c r="F5442">
        <v>2500</v>
      </c>
      <c r="G5442" t="s">
        <v>189</v>
      </c>
    </row>
    <row r="5443" spans="1:8">
      <c r="A5443" t="s">
        <v>5637</v>
      </c>
      <c r="B5443" t="s">
        <v>136</v>
      </c>
      <c r="C5443" s="2">
        <v>45829</v>
      </c>
      <c r="D5443" s="3">
        <v>8.5787037037037037E-2</v>
      </c>
      <c r="E5443" t="s">
        <v>33</v>
      </c>
      <c r="F5443">
        <v>500</v>
      </c>
      <c r="G5443" t="s">
        <v>189</v>
      </c>
    </row>
    <row r="5444" spans="1:8">
      <c r="A5444" t="s">
        <v>5638</v>
      </c>
      <c r="B5444" t="s">
        <v>112</v>
      </c>
      <c r="C5444" s="2">
        <v>45867</v>
      </c>
      <c r="D5444" s="3">
        <v>0.4347685185185185</v>
      </c>
      <c r="E5444" t="s">
        <v>33</v>
      </c>
      <c r="F5444">
        <v>8000</v>
      </c>
      <c r="G5444" t="s">
        <v>189</v>
      </c>
    </row>
    <row r="5445" spans="1:8">
      <c r="A5445" t="s">
        <v>5639</v>
      </c>
      <c r="B5445" t="s">
        <v>144</v>
      </c>
      <c r="C5445" s="2">
        <v>45851</v>
      </c>
      <c r="D5445" s="3">
        <v>0.64804398148148146</v>
      </c>
      <c r="E5445" t="s">
        <v>33</v>
      </c>
      <c r="F5445">
        <v>3000</v>
      </c>
      <c r="G5445" t="s">
        <v>214</v>
      </c>
      <c r="H5445" t="s">
        <v>1215</v>
      </c>
    </row>
    <row r="5446" spans="1:8">
      <c r="A5446" t="s">
        <v>5640</v>
      </c>
      <c r="B5446" t="s">
        <v>165</v>
      </c>
      <c r="C5446" s="2">
        <v>45881</v>
      </c>
      <c r="D5446" s="3">
        <v>0.75159722222222225</v>
      </c>
      <c r="E5446" t="s">
        <v>33</v>
      </c>
      <c r="F5446">
        <v>8000</v>
      </c>
      <c r="G5446" t="s">
        <v>189</v>
      </c>
    </row>
    <row r="5447" spans="1:8">
      <c r="A5447" t="s">
        <v>5641</v>
      </c>
      <c r="B5447" t="s">
        <v>87</v>
      </c>
      <c r="C5447" s="2">
        <v>46051</v>
      </c>
      <c r="D5447" s="3">
        <v>0.1772222222222222</v>
      </c>
      <c r="E5447" t="s">
        <v>261</v>
      </c>
      <c r="F5447">
        <v>20000</v>
      </c>
      <c r="G5447" t="s">
        <v>189</v>
      </c>
    </row>
    <row r="5448" spans="1:8">
      <c r="A5448" t="s">
        <v>5642</v>
      </c>
      <c r="B5448" t="s">
        <v>110</v>
      </c>
      <c r="C5448" s="2">
        <v>45720</v>
      </c>
      <c r="D5448" s="3">
        <v>0.68284722222222227</v>
      </c>
      <c r="E5448" t="s">
        <v>33</v>
      </c>
      <c r="F5448">
        <v>6000</v>
      </c>
      <c r="G5448" t="s">
        <v>189</v>
      </c>
    </row>
    <row r="5449" spans="1:8">
      <c r="A5449" t="s">
        <v>5643</v>
      </c>
      <c r="B5449" t="s">
        <v>112</v>
      </c>
      <c r="C5449" s="2">
        <v>46087</v>
      </c>
      <c r="D5449" s="3">
        <v>0.74684027777777773</v>
      </c>
      <c r="E5449" t="s">
        <v>33</v>
      </c>
      <c r="F5449">
        <v>1500</v>
      </c>
      <c r="G5449" t="s">
        <v>189</v>
      </c>
    </row>
    <row r="5450" spans="1:8">
      <c r="A5450" t="s">
        <v>5644</v>
      </c>
      <c r="B5450" t="s">
        <v>161</v>
      </c>
      <c r="C5450" s="2">
        <v>45861</v>
      </c>
      <c r="D5450" s="3">
        <v>0.27150462962962962</v>
      </c>
      <c r="E5450" t="s">
        <v>33</v>
      </c>
      <c r="F5450">
        <v>500</v>
      </c>
      <c r="G5450" t="s">
        <v>189</v>
      </c>
    </row>
    <row r="5451" spans="1:8">
      <c r="A5451" t="s">
        <v>5645</v>
      </c>
      <c r="B5451" t="s">
        <v>168</v>
      </c>
      <c r="C5451" s="2">
        <v>45726</v>
      </c>
      <c r="D5451" s="3">
        <v>9.4432870370370375E-2</v>
      </c>
      <c r="E5451" t="s">
        <v>33</v>
      </c>
      <c r="F5451">
        <v>4000</v>
      </c>
      <c r="G5451" t="s">
        <v>189</v>
      </c>
    </row>
    <row r="5452" spans="1:8">
      <c r="A5452" t="s">
        <v>5646</v>
      </c>
      <c r="B5452" t="s">
        <v>139</v>
      </c>
      <c r="C5452" s="2">
        <v>46132</v>
      </c>
      <c r="D5452" s="3">
        <v>0.66280092592592588</v>
      </c>
      <c r="E5452" t="s">
        <v>33</v>
      </c>
      <c r="F5452">
        <v>5000</v>
      </c>
      <c r="G5452" t="s">
        <v>189</v>
      </c>
    </row>
    <row r="5453" spans="1:8">
      <c r="A5453" t="s">
        <v>5647</v>
      </c>
      <c r="B5453" t="s">
        <v>126</v>
      </c>
      <c r="C5453" s="2">
        <v>46014</v>
      </c>
      <c r="D5453" s="3">
        <v>0.48606481481481478</v>
      </c>
      <c r="E5453" t="s">
        <v>33</v>
      </c>
      <c r="F5453">
        <v>2500</v>
      </c>
      <c r="G5453" t="s">
        <v>189</v>
      </c>
    </row>
    <row r="5454" spans="1:8">
      <c r="A5454" t="s">
        <v>5648</v>
      </c>
      <c r="B5454" t="s">
        <v>145</v>
      </c>
      <c r="C5454" s="2">
        <v>45771</v>
      </c>
      <c r="D5454" s="3">
        <v>0.74438657407407405</v>
      </c>
      <c r="E5454" t="s">
        <v>33</v>
      </c>
      <c r="F5454">
        <v>2000</v>
      </c>
      <c r="G5454" t="s">
        <v>189</v>
      </c>
    </row>
    <row r="5455" spans="1:8">
      <c r="A5455" t="s">
        <v>5649</v>
      </c>
      <c r="B5455" t="s">
        <v>175</v>
      </c>
      <c r="C5455" s="2">
        <v>45771</v>
      </c>
      <c r="D5455" s="3">
        <v>0.2938425925925926</v>
      </c>
      <c r="E5455" t="s">
        <v>33</v>
      </c>
      <c r="F5455">
        <v>2000</v>
      </c>
      <c r="G5455" t="s">
        <v>189</v>
      </c>
    </row>
    <row r="5456" spans="1:8">
      <c r="A5456" t="s">
        <v>5650</v>
      </c>
      <c r="B5456" t="s">
        <v>128</v>
      </c>
      <c r="C5456" s="2">
        <v>45868</v>
      </c>
      <c r="D5456" s="3">
        <v>0.37747685185185192</v>
      </c>
      <c r="E5456" t="s">
        <v>33</v>
      </c>
      <c r="F5456">
        <v>1500</v>
      </c>
      <c r="G5456" t="s">
        <v>189</v>
      </c>
    </row>
    <row r="5457" spans="1:8">
      <c r="A5457" t="s">
        <v>5651</v>
      </c>
      <c r="B5457" t="s">
        <v>112</v>
      </c>
      <c r="C5457" s="2">
        <v>45851</v>
      </c>
      <c r="D5457" s="3">
        <v>0.74728009259259254</v>
      </c>
      <c r="E5457" t="s">
        <v>33</v>
      </c>
      <c r="F5457">
        <v>10000</v>
      </c>
      <c r="G5457" t="s">
        <v>189</v>
      </c>
    </row>
    <row r="5458" spans="1:8">
      <c r="A5458" t="s">
        <v>5652</v>
      </c>
      <c r="B5458" t="s">
        <v>84</v>
      </c>
      <c r="C5458" s="2">
        <v>45976</v>
      </c>
      <c r="D5458" s="3">
        <v>0.93981481481481477</v>
      </c>
      <c r="E5458" t="s">
        <v>33</v>
      </c>
      <c r="F5458">
        <v>500</v>
      </c>
      <c r="G5458" t="s">
        <v>189</v>
      </c>
    </row>
    <row r="5459" spans="1:8">
      <c r="A5459" t="s">
        <v>5653</v>
      </c>
      <c r="B5459" t="s">
        <v>98</v>
      </c>
      <c r="C5459" s="2">
        <v>46043</v>
      </c>
      <c r="D5459" s="3">
        <v>0.43550925925925932</v>
      </c>
      <c r="E5459" t="s">
        <v>194</v>
      </c>
      <c r="F5459">
        <v>0</v>
      </c>
      <c r="G5459" t="s">
        <v>189</v>
      </c>
    </row>
    <row r="5460" spans="1:8">
      <c r="A5460" t="s">
        <v>5654</v>
      </c>
      <c r="B5460" t="s">
        <v>130</v>
      </c>
      <c r="C5460" s="2">
        <v>46108</v>
      </c>
      <c r="D5460" s="3">
        <v>0.46273148148148152</v>
      </c>
      <c r="E5460" t="s">
        <v>33</v>
      </c>
      <c r="F5460">
        <v>1000</v>
      </c>
      <c r="G5460" t="s">
        <v>189</v>
      </c>
    </row>
    <row r="5461" spans="1:8">
      <c r="A5461" t="s">
        <v>5655</v>
      </c>
      <c r="B5461" t="s">
        <v>119</v>
      </c>
      <c r="C5461" s="2">
        <v>45971</v>
      </c>
      <c r="D5461" s="3">
        <v>0.81281250000000005</v>
      </c>
      <c r="E5461" t="s">
        <v>33</v>
      </c>
      <c r="F5461">
        <v>4000</v>
      </c>
      <c r="G5461" t="s">
        <v>214</v>
      </c>
      <c r="H5461" t="s">
        <v>1080</v>
      </c>
    </row>
    <row r="5462" spans="1:8">
      <c r="A5462" t="s">
        <v>5656</v>
      </c>
      <c r="B5462" t="s">
        <v>112</v>
      </c>
      <c r="C5462" s="2">
        <v>45919</v>
      </c>
      <c r="D5462" s="3">
        <v>0.77064814814814819</v>
      </c>
      <c r="E5462" t="s">
        <v>211</v>
      </c>
      <c r="F5462">
        <v>0</v>
      </c>
      <c r="G5462" t="s">
        <v>189</v>
      </c>
    </row>
    <row r="5463" spans="1:8">
      <c r="A5463" t="s">
        <v>5657</v>
      </c>
      <c r="B5463" t="s">
        <v>139</v>
      </c>
      <c r="C5463" s="2">
        <v>45913</v>
      </c>
      <c r="D5463" s="3">
        <v>0.23423611111111109</v>
      </c>
      <c r="E5463" t="s">
        <v>33</v>
      </c>
      <c r="F5463">
        <v>8000</v>
      </c>
      <c r="G5463" t="s">
        <v>189</v>
      </c>
    </row>
    <row r="5464" spans="1:8">
      <c r="A5464" t="s">
        <v>5658</v>
      </c>
      <c r="B5464" t="s">
        <v>142</v>
      </c>
      <c r="C5464" s="2">
        <v>45830</v>
      </c>
      <c r="D5464" s="3">
        <v>0.52918981481481486</v>
      </c>
      <c r="E5464" t="s">
        <v>33</v>
      </c>
      <c r="F5464">
        <v>3000</v>
      </c>
      <c r="G5464" t="s">
        <v>189</v>
      </c>
    </row>
    <row r="5465" spans="1:8">
      <c r="A5465" t="s">
        <v>5659</v>
      </c>
      <c r="B5465" t="s">
        <v>107</v>
      </c>
      <c r="C5465" s="2">
        <v>46122</v>
      </c>
      <c r="D5465" s="3">
        <v>0.62997685185185182</v>
      </c>
      <c r="E5465" t="s">
        <v>33</v>
      </c>
      <c r="F5465">
        <v>1500</v>
      </c>
      <c r="G5465" t="s">
        <v>189</v>
      </c>
    </row>
    <row r="5466" spans="1:8">
      <c r="A5466" t="s">
        <v>5660</v>
      </c>
      <c r="B5466" t="s">
        <v>148</v>
      </c>
      <c r="C5466" s="2">
        <v>45744</v>
      </c>
      <c r="D5466" s="3">
        <v>0.74782407407407403</v>
      </c>
      <c r="E5466" t="s">
        <v>33</v>
      </c>
      <c r="F5466">
        <v>2500</v>
      </c>
      <c r="G5466" t="s">
        <v>189</v>
      </c>
    </row>
    <row r="5467" spans="1:8">
      <c r="A5467" t="s">
        <v>5661</v>
      </c>
      <c r="B5467" t="s">
        <v>126</v>
      </c>
      <c r="C5467" s="2">
        <v>45742</v>
      </c>
      <c r="D5467" s="3">
        <v>0.57385416666666667</v>
      </c>
      <c r="E5467" t="s">
        <v>33</v>
      </c>
      <c r="F5467">
        <v>1000</v>
      </c>
      <c r="G5467" t="s">
        <v>189</v>
      </c>
    </row>
    <row r="5468" spans="1:8">
      <c r="A5468" t="s">
        <v>5662</v>
      </c>
      <c r="B5468" t="s">
        <v>170</v>
      </c>
      <c r="C5468" s="2">
        <v>45940</v>
      </c>
      <c r="D5468" s="3">
        <v>0.53640046296296295</v>
      </c>
      <c r="E5468" t="s">
        <v>33</v>
      </c>
      <c r="F5468">
        <v>2500</v>
      </c>
      <c r="G5468" t="s">
        <v>214</v>
      </c>
      <c r="H5468" t="s">
        <v>1094</v>
      </c>
    </row>
    <row r="5469" spans="1:8">
      <c r="A5469" t="s">
        <v>5663</v>
      </c>
      <c r="B5469" t="s">
        <v>113</v>
      </c>
      <c r="C5469" s="2">
        <v>45987</v>
      </c>
      <c r="D5469" s="3">
        <v>0.32820601851851849</v>
      </c>
      <c r="E5469" t="s">
        <v>33</v>
      </c>
      <c r="F5469">
        <v>2500</v>
      </c>
      <c r="G5469" t="s">
        <v>189</v>
      </c>
    </row>
    <row r="5470" spans="1:8">
      <c r="A5470" t="s">
        <v>5664</v>
      </c>
      <c r="B5470" t="s">
        <v>128</v>
      </c>
      <c r="C5470" s="2">
        <v>45831</v>
      </c>
      <c r="D5470" s="3">
        <v>0.46523148148148152</v>
      </c>
      <c r="E5470" t="s">
        <v>211</v>
      </c>
      <c r="F5470">
        <v>0</v>
      </c>
      <c r="G5470" t="s">
        <v>189</v>
      </c>
    </row>
    <row r="5471" spans="1:8">
      <c r="A5471" t="s">
        <v>5665</v>
      </c>
      <c r="B5471" t="s">
        <v>129</v>
      </c>
      <c r="C5471" s="2">
        <v>46165</v>
      </c>
      <c r="D5471" s="3">
        <v>0.6814351851851852</v>
      </c>
      <c r="E5471" t="s">
        <v>33</v>
      </c>
      <c r="F5471">
        <v>500</v>
      </c>
      <c r="G5471" t="s">
        <v>189</v>
      </c>
    </row>
    <row r="5472" spans="1:8">
      <c r="A5472" t="s">
        <v>5666</v>
      </c>
      <c r="B5472" t="s">
        <v>145</v>
      </c>
      <c r="C5472" s="2">
        <v>46139</v>
      </c>
      <c r="D5472" s="3">
        <v>0.81855324074074076</v>
      </c>
      <c r="E5472" t="s">
        <v>33</v>
      </c>
      <c r="F5472">
        <v>500</v>
      </c>
      <c r="G5472" t="s">
        <v>189</v>
      </c>
    </row>
    <row r="5473" spans="1:8">
      <c r="A5473" t="s">
        <v>5667</v>
      </c>
      <c r="B5473" t="s">
        <v>168</v>
      </c>
      <c r="C5473" s="2">
        <v>45966</v>
      </c>
      <c r="D5473" s="3">
        <v>0.54359953703703701</v>
      </c>
      <c r="E5473" t="s">
        <v>211</v>
      </c>
      <c r="F5473">
        <v>0</v>
      </c>
      <c r="G5473" t="s">
        <v>189</v>
      </c>
    </row>
    <row r="5474" spans="1:8">
      <c r="A5474" t="s">
        <v>5668</v>
      </c>
      <c r="B5474" t="s">
        <v>110</v>
      </c>
      <c r="C5474" s="2">
        <v>46091</v>
      </c>
      <c r="D5474" s="3">
        <v>0.65880787037037036</v>
      </c>
      <c r="E5474" t="s">
        <v>261</v>
      </c>
      <c r="F5474">
        <v>1000</v>
      </c>
      <c r="G5474" t="s">
        <v>189</v>
      </c>
    </row>
    <row r="5475" spans="1:8">
      <c r="A5475" t="s">
        <v>5669</v>
      </c>
      <c r="B5475" t="s">
        <v>145</v>
      </c>
      <c r="C5475" s="2">
        <v>45686</v>
      </c>
      <c r="D5475" s="3">
        <v>0.23910879629629631</v>
      </c>
      <c r="E5475" t="s">
        <v>33</v>
      </c>
      <c r="F5475">
        <v>5000</v>
      </c>
      <c r="G5475" t="s">
        <v>189</v>
      </c>
    </row>
    <row r="5476" spans="1:8">
      <c r="A5476" t="s">
        <v>5670</v>
      </c>
      <c r="B5476" t="s">
        <v>172</v>
      </c>
      <c r="C5476" s="2">
        <v>45691</v>
      </c>
      <c r="D5476" s="3">
        <v>0.81336805555555558</v>
      </c>
      <c r="E5476" t="s">
        <v>33</v>
      </c>
      <c r="F5476">
        <v>4000</v>
      </c>
      <c r="G5476" t="s">
        <v>189</v>
      </c>
    </row>
    <row r="5477" spans="1:8">
      <c r="A5477" t="s">
        <v>5671</v>
      </c>
      <c r="B5477" t="s">
        <v>112</v>
      </c>
      <c r="C5477" s="2">
        <v>45766</v>
      </c>
      <c r="D5477" s="3">
        <v>0.59354166666666663</v>
      </c>
      <c r="E5477" t="s">
        <v>33</v>
      </c>
      <c r="F5477">
        <v>5000</v>
      </c>
      <c r="G5477" t="s">
        <v>189</v>
      </c>
    </row>
    <row r="5478" spans="1:8">
      <c r="A5478" t="s">
        <v>5672</v>
      </c>
      <c r="B5478" t="s">
        <v>95</v>
      </c>
      <c r="C5478" s="2">
        <v>45747</v>
      </c>
      <c r="D5478" s="3">
        <v>0.55372685185185189</v>
      </c>
      <c r="E5478" t="s">
        <v>33</v>
      </c>
      <c r="F5478">
        <v>1500</v>
      </c>
      <c r="G5478" t="s">
        <v>189</v>
      </c>
    </row>
    <row r="5479" spans="1:8">
      <c r="A5479" t="s">
        <v>5673</v>
      </c>
      <c r="B5479" t="s">
        <v>117</v>
      </c>
      <c r="C5479" s="2">
        <v>45841</v>
      </c>
      <c r="D5479" s="3">
        <v>0.78192129629629625</v>
      </c>
      <c r="E5479" t="s">
        <v>33</v>
      </c>
      <c r="F5479">
        <v>2000</v>
      </c>
      <c r="G5479" t="s">
        <v>189</v>
      </c>
    </row>
    <row r="5480" spans="1:8">
      <c r="A5480" t="s">
        <v>5674</v>
      </c>
      <c r="B5480" t="s">
        <v>178</v>
      </c>
      <c r="C5480" s="2">
        <v>46067</v>
      </c>
      <c r="D5480" s="3">
        <v>0.66495370370370366</v>
      </c>
      <c r="E5480" t="s">
        <v>33</v>
      </c>
      <c r="F5480">
        <v>1000</v>
      </c>
      <c r="G5480" t="s">
        <v>214</v>
      </c>
      <c r="H5480" t="s">
        <v>1103</v>
      </c>
    </row>
    <row r="5481" spans="1:8">
      <c r="A5481" t="s">
        <v>5675</v>
      </c>
      <c r="B5481" t="s">
        <v>135</v>
      </c>
      <c r="C5481" s="2">
        <v>46058</v>
      </c>
      <c r="D5481" s="3">
        <v>0.68893518518518515</v>
      </c>
      <c r="E5481" t="s">
        <v>33</v>
      </c>
      <c r="F5481">
        <v>5000</v>
      </c>
      <c r="G5481" t="s">
        <v>189</v>
      </c>
    </row>
    <row r="5482" spans="1:8">
      <c r="A5482" t="s">
        <v>5676</v>
      </c>
      <c r="B5482" t="s">
        <v>122</v>
      </c>
      <c r="C5482" s="2">
        <v>46031</v>
      </c>
      <c r="D5482" s="3">
        <v>0.82182870370370376</v>
      </c>
      <c r="E5482" t="s">
        <v>33</v>
      </c>
      <c r="F5482">
        <v>4000</v>
      </c>
      <c r="G5482" t="s">
        <v>189</v>
      </c>
    </row>
    <row r="5483" spans="1:8">
      <c r="A5483" t="s">
        <v>5677</v>
      </c>
      <c r="B5483" t="s">
        <v>155</v>
      </c>
      <c r="C5483" s="2">
        <v>45966</v>
      </c>
      <c r="D5483" s="3">
        <v>0.98350694444444442</v>
      </c>
      <c r="E5483" t="s">
        <v>33</v>
      </c>
      <c r="F5483">
        <v>2000</v>
      </c>
      <c r="G5483" t="s">
        <v>189</v>
      </c>
    </row>
    <row r="5484" spans="1:8">
      <c r="A5484" t="s">
        <v>5678</v>
      </c>
      <c r="B5484" t="s">
        <v>133</v>
      </c>
      <c r="C5484" s="2">
        <v>45672</v>
      </c>
      <c r="D5484" s="3">
        <v>0.53915509259259264</v>
      </c>
      <c r="E5484" t="s">
        <v>33</v>
      </c>
      <c r="F5484">
        <v>4000</v>
      </c>
      <c r="G5484" t="s">
        <v>189</v>
      </c>
    </row>
    <row r="5485" spans="1:8">
      <c r="A5485" t="s">
        <v>5679</v>
      </c>
      <c r="B5485" t="s">
        <v>85</v>
      </c>
      <c r="C5485" s="2">
        <v>45882</v>
      </c>
      <c r="D5485" s="3">
        <v>0.38988425925925918</v>
      </c>
      <c r="E5485" t="s">
        <v>261</v>
      </c>
      <c r="F5485">
        <v>2000</v>
      </c>
      <c r="G5485" t="s">
        <v>189</v>
      </c>
    </row>
    <row r="5486" spans="1:8">
      <c r="A5486" t="s">
        <v>5680</v>
      </c>
      <c r="B5486" t="s">
        <v>128</v>
      </c>
      <c r="C5486" s="2">
        <v>45734</v>
      </c>
      <c r="D5486" s="3">
        <v>0.68292824074074077</v>
      </c>
      <c r="E5486" t="s">
        <v>33</v>
      </c>
      <c r="F5486">
        <v>1000</v>
      </c>
      <c r="G5486" t="s">
        <v>189</v>
      </c>
    </row>
    <row r="5487" spans="1:8">
      <c r="A5487" t="s">
        <v>5681</v>
      </c>
      <c r="B5487" t="s">
        <v>87</v>
      </c>
      <c r="C5487" s="2">
        <v>45806</v>
      </c>
      <c r="D5487" s="3">
        <v>0.72774305555555552</v>
      </c>
      <c r="E5487" t="s">
        <v>33</v>
      </c>
      <c r="F5487">
        <v>2500</v>
      </c>
      <c r="G5487" t="s">
        <v>189</v>
      </c>
    </row>
    <row r="5488" spans="1:8">
      <c r="A5488" t="s">
        <v>5682</v>
      </c>
      <c r="B5488" t="s">
        <v>178</v>
      </c>
      <c r="C5488" s="2">
        <v>46055</v>
      </c>
      <c r="D5488" s="3">
        <v>0.73285879629629624</v>
      </c>
      <c r="E5488" t="s">
        <v>33</v>
      </c>
      <c r="F5488">
        <v>8000</v>
      </c>
      <c r="G5488" t="s">
        <v>189</v>
      </c>
    </row>
    <row r="5489" spans="1:7">
      <c r="A5489" t="s">
        <v>5683</v>
      </c>
      <c r="B5489" t="s">
        <v>145</v>
      </c>
      <c r="C5489" s="2">
        <v>46076</v>
      </c>
      <c r="D5489" s="3">
        <v>0.75388888888888894</v>
      </c>
      <c r="E5489" t="s">
        <v>33</v>
      </c>
      <c r="F5489">
        <v>2000</v>
      </c>
      <c r="G5489" t="s">
        <v>189</v>
      </c>
    </row>
    <row r="5490" spans="1:7">
      <c r="A5490" t="s">
        <v>5684</v>
      </c>
      <c r="B5490" t="s">
        <v>100</v>
      </c>
      <c r="C5490" s="2">
        <v>46164</v>
      </c>
      <c r="D5490" s="3">
        <v>0.71996527777777775</v>
      </c>
      <c r="E5490" t="s">
        <v>33</v>
      </c>
      <c r="F5490">
        <v>8000</v>
      </c>
      <c r="G5490" t="s">
        <v>189</v>
      </c>
    </row>
    <row r="5491" spans="1:7">
      <c r="A5491" t="s">
        <v>5685</v>
      </c>
      <c r="B5491" t="s">
        <v>103</v>
      </c>
      <c r="C5491" s="2">
        <v>45842</v>
      </c>
      <c r="D5491" s="3">
        <v>0.82819444444444446</v>
      </c>
      <c r="E5491" t="s">
        <v>194</v>
      </c>
      <c r="F5491">
        <v>0</v>
      </c>
      <c r="G5491" t="s">
        <v>189</v>
      </c>
    </row>
    <row r="5492" spans="1:7">
      <c r="A5492" t="s">
        <v>5686</v>
      </c>
      <c r="B5492" t="s">
        <v>96</v>
      </c>
      <c r="C5492" s="2">
        <v>45898</v>
      </c>
      <c r="D5492" s="3">
        <v>4.9537037037037041E-3</v>
      </c>
      <c r="E5492" t="s">
        <v>33</v>
      </c>
      <c r="F5492">
        <v>4000</v>
      </c>
      <c r="G5492" t="s">
        <v>189</v>
      </c>
    </row>
    <row r="5493" spans="1:7">
      <c r="A5493" t="s">
        <v>5687</v>
      </c>
      <c r="B5493" t="s">
        <v>172</v>
      </c>
      <c r="C5493" s="2">
        <v>45668</v>
      </c>
      <c r="D5493" s="3">
        <v>0.3084837962962963</v>
      </c>
      <c r="E5493" t="s">
        <v>261</v>
      </c>
      <c r="F5493">
        <v>15000</v>
      </c>
      <c r="G5493" t="s">
        <v>189</v>
      </c>
    </row>
    <row r="5494" spans="1:7">
      <c r="A5494" t="s">
        <v>5688</v>
      </c>
      <c r="B5494" t="s">
        <v>145</v>
      </c>
      <c r="C5494" s="2">
        <v>46093</v>
      </c>
      <c r="D5494" s="3">
        <v>0.40533564814814821</v>
      </c>
      <c r="E5494" t="s">
        <v>33</v>
      </c>
      <c r="F5494">
        <v>6000</v>
      </c>
      <c r="G5494" t="s">
        <v>189</v>
      </c>
    </row>
    <row r="5495" spans="1:7">
      <c r="A5495" t="s">
        <v>5689</v>
      </c>
      <c r="B5495" t="s">
        <v>125</v>
      </c>
      <c r="C5495" s="2">
        <v>45889</v>
      </c>
      <c r="D5495" s="3">
        <v>0.79196759259259264</v>
      </c>
      <c r="E5495" t="s">
        <v>194</v>
      </c>
      <c r="F5495">
        <v>0</v>
      </c>
      <c r="G5495" t="s">
        <v>189</v>
      </c>
    </row>
    <row r="5496" spans="1:7">
      <c r="A5496" t="s">
        <v>5690</v>
      </c>
      <c r="B5496" t="s">
        <v>71</v>
      </c>
      <c r="C5496" s="2">
        <v>46081</v>
      </c>
      <c r="D5496" s="3">
        <v>0.35173611111111108</v>
      </c>
      <c r="E5496" t="s">
        <v>33</v>
      </c>
      <c r="F5496">
        <v>3000</v>
      </c>
      <c r="G5496" t="s">
        <v>189</v>
      </c>
    </row>
    <row r="5497" spans="1:7">
      <c r="A5497" t="s">
        <v>5691</v>
      </c>
      <c r="B5497" t="s">
        <v>128</v>
      </c>
      <c r="C5497" s="2">
        <v>46058</v>
      </c>
      <c r="D5497" s="3">
        <v>0.72094907407407405</v>
      </c>
      <c r="E5497" t="s">
        <v>194</v>
      </c>
      <c r="F5497">
        <v>0</v>
      </c>
      <c r="G5497" t="s">
        <v>189</v>
      </c>
    </row>
    <row r="5498" spans="1:7">
      <c r="A5498" t="s">
        <v>5692</v>
      </c>
      <c r="B5498" t="s">
        <v>84</v>
      </c>
      <c r="C5498" s="2">
        <v>45659</v>
      </c>
      <c r="D5498" s="3">
        <v>0.8305555555555556</v>
      </c>
      <c r="E5498" t="s">
        <v>194</v>
      </c>
      <c r="F5498">
        <v>0</v>
      </c>
      <c r="G5498" t="s">
        <v>189</v>
      </c>
    </row>
    <row r="5499" spans="1:7">
      <c r="A5499" t="s">
        <v>5693</v>
      </c>
      <c r="B5499" t="s">
        <v>108</v>
      </c>
      <c r="C5499" s="2">
        <v>45821</v>
      </c>
      <c r="D5499" s="3">
        <v>0.62584490740740739</v>
      </c>
      <c r="E5499" t="s">
        <v>194</v>
      </c>
      <c r="F5499">
        <v>0</v>
      </c>
      <c r="G5499" t="s">
        <v>189</v>
      </c>
    </row>
    <row r="5500" spans="1:7">
      <c r="A5500" t="s">
        <v>5694</v>
      </c>
      <c r="B5500" t="s">
        <v>148</v>
      </c>
      <c r="C5500" s="2">
        <v>45836</v>
      </c>
      <c r="D5500" s="3">
        <v>0.76383101851851853</v>
      </c>
      <c r="E5500" t="s">
        <v>33</v>
      </c>
      <c r="F5500">
        <v>4000</v>
      </c>
      <c r="G5500" t="s">
        <v>189</v>
      </c>
    </row>
    <row r="5501" spans="1:7">
      <c r="A5501" t="s">
        <v>5695</v>
      </c>
      <c r="B5501" t="s">
        <v>122</v>
      </c>
      <c r="C5501" s="2">
        <v>45788</v>
      </c>
      <c r="D5501" s="3">
        <v>0.76030092592592591</v>
      </c>
      <c r="E5501" t="s">
        <v>33</v>
      </c>
      <c r="F5501">
        <v>4000</v>
      </c>
      <c r="G5501" t="s">
        <v>189</v>
      </c>
    </row>
    <row r="5502" spans="1:7">
      <c r="A5502" t="s">
        <v>5696</v>
      </c>
      <c r="B5502" t="s">
        <v>152</v>
      </c>
      <c r="C5502" s="2">
        <v>46185</v>
      </c>
      <c r="D5502" s="3">
        <v>0.75624999999999998</v>
      </c>
      <c r="E5502" t="s">
        <v>261</v>
      </c>
      <c r="F5502">
        <v>15000</v>
      </c>
      <c r="G5502" t="s">
        <v>189</v>
      </c>
    </row>
    <row r="5503" spans="1:7">
      <c r="A5503" t="s">
        <v>5697</v>
      </c>
      <c r="B5503" t="s">
        <v>135</v>
      </c>
      <c r="C5503" s="2">
        <v>45995</v>
      </c>
      <c r="D5503" s="3">
        <v>0.68481481481481477</v>
      </c>
      <c r="E5503" t="s">
        <v>33</v>
      </c>
      <c r="F5503">
        <v>6000</v>
      </c>
      <c r="G5503" t="s">
        <v>189</v>
      </c>
    </row>
    <row r="5504" spans="1:7">
      <c r="A5504" t="s">
        <v>5698</v>
      </c>
      <c r="B5504" t="s">
        <v>164</v>
      </c>
      <c r="C5504" s="2">
        <v>45723</v>
      </c>
      <c r="D5504" s="3">
        <v>0.75464120370370369</v>
      </c>
      <c r="E5504" t="s">
        <v>211</v>
      </c>
      <c r="F5504">
        <v>0</v>
      </c>
      <c r="G5504" t="s">
        <v>189</v>
      </c>
    </row>
    <row r="5505" spans="1:8">
      <c r="A5505" t="s">
        <v>5699</v>
      </c>
      <c r="B5505" t="s">
        <v>87</v>
      </c>
      <c r="C5505" s="2">
        <v>46135</v>
      </c>
      <c r="D5505" s="3">
        <v>0.65140046296296295</v>
      </c>
      <c r="E5505" t="s">
        <v>194</v>
      </c>
      <c r="F5505">
        <v>0</v>
      </c>
      <c r="G5505" t="s">
        <v>189</v>
      </c>
    </row>
    <row r="5506" spans="1:8">
      <c r="A5506" t="s">
        <v>5700</v>
      </c>
      <c r="B5506" t="s">
        <v>131</v>
      </c>
      <c r="C5506" s="2">
        <v>46092</v>
      </c>
      <c r="D5506" s="3">
        <v>0.55167824074074079</v>
      </c>
      <c r="E5506" t="s">
        <v>33</v>
      </c>
      <c r="F5506">
        <v>8000</v>
      </c>
      <c r="G5506" t="s">
        <v>189</v>
      </c>
    </row>
    <row r="5507" spans="1:8">
      <c r="A5507" t="s">
        <v>5701</v>
      </c>
      <c r="B5507" t="s">
        <v>102</v>
      </c>
      <c r="C5507" s="2">
        <v>46177</v>
      </c>
      <c r="D5507" s="3">
        <v>0.21886574074074069</v>
      </c>
      <c r="E5507" t="s">
        <v>33</v>
      </c>
      <c r="F5507">
        <v>3000</v>
      </c>
      <c r="G5507" t="s">
        <v>189</v>
      </c>
    </row>
    <row r="5508" spans="1:8">
      <c r="A5508" t="s">
        <v>5702</v>
      </c>
      <c r="B5508" t="s">
        <v>116</v>
      </c>
      <c r="C5508" s="2">
        <v>46002</v>
      </c>
      <c r="D5508" s="3">
        <v>8.8310185185185193E-3</v>
      </c>
      <c r="E5508" t="s">
        <v>33</v>
      </c>
      <c r="F5508">
        <v>500</v>
      </c>
      <c r="G5508" t="s">
        <v>189</v>
      </c>
    </row>
    <row r="5509" spans="1:8">
      <c r="A5509" t="s">
        <v>5703</v>
      </c>
      <c r="B5509" t="s">
        <v>166</v>
      </c>
      <c r="C5509" s="2">
        <v>45942</v>
      </c>
      <c r="D5509" s="3">
        <v>0.95964120370370365</v>
      </c>
      <c r="E5509" t="s">
        <v>33</v>
      </c>
      <c r="F5509">
        <v>3000</v>
      </c>
      <c r="G5509" t="s">
        <v>189</v>
      </c>
    </row>
    <row r="5510" spans="1:8">
      <c r="A5510" t="s">
        <v>5704</v>
      </c>
      <c r="B5510" t="s">
        <v>162</v>
      </c>
      <c r="C5510" s="2">
        <v>45860</v>
      </c>
      <c r="D5510" s="3">
        <v>0.75465277777777773</v>
      </c>
      <c r="E5510" t="s">
        <v>33</v>
      </c>
      <c r="F5510">
        <v>2500</v>
      </c>
      <c r="G5510" t="s">
        <v>189</v>
      </c>
    </row>
    <row r="5511" spans="1:8">
      <c r="A5511" t="s">
        <v>5705</v>
      </c>
      <c r="B5511" t="s">
        <v>95</v>
      </c>
      <c r="C5511" s="2">
        <v>46116</v>
      </c>
      <c r="D5511" s="3">
        <v>0.93155092592592592</v>
      </c>
      <c r="E5511" t="s">
        <v>33</v>
      </c>
      <c r="F5511">
        <v>1000</v>
      </c>
      <c r="G5511" t="s">
        <v>189</v>
      </c>
    </row>
    <row r="5512" spans="1:8">
      <c r="A5512" t="s">
        <v>5706</v>
      </c>
      <c r="B5512" t="s">
        <v>124</v>
      </c>
      <c r="C5512" s="2">
        <v>45706</v>
      </c>
      <c r="D5512" s="3">
        <v>0.82905092592592589</v>
      </c>
      <c r="E5512" t="s">
        <v>194</v>
      </c>
      <c r="F5512">
        <v>0</v>
      </c>
      <c r="G5512" t="s">
        <v>189</v>
      </c>
    </row>
    <row r="5513" spans="1:8">
      <c r="A5513" t="s">
        <v>5707</v>
      </c>
      <c r="B5513" t="s">
        <v>132</v>
      </c>
      <c r="C5513" s="2">
        <v>46171</v>
      </c>
      <c r="D5513" s="3">
        <v>0.62741898148148145</v>
      </c>
      <c r="E5513" t="s">
        <v>194</v>
      </c>
      <c r="F5513">
        <v>0</v>
      </c>
      <c r="G5513" t="s">
        <v>189</v>
      </c>
    </row>
    <row r="5514" spans="1:8">
      <c r="A5514" t="s">
        <v>5708</v>
      </c>
      <c r="B5514" t="s">
        <v>179</v>
      </c>
      <c r="C5514" s="2">
        <v>46065</v>
      </c>
      <c r="D5514" s="3">
        <v>0.51312500000000005</v>
      </c>
      <c r="E5514" t="s">
        <v>194</v>
      </c>
      <c r="F5514">
        <v>0</v>
      </c>
      <c r="G5514" t="s">
        <v>189</v>
      </c>
    </row>
    <row r="5515" spans="1:8">
      <c r="A5515" t="s">
        <v>5709</v>
      </c>
      <c r="B5515" t="s">
        <v>150</v>
      </c>
      <c r="C5515" s="2">
        <v>45731</v>
      </c>
      <c r="D5515" s="3">
        <v>0.67420138888888892</v>
      </c>
      <c r="E5515" t="s">
        <v>194</v>
      </c>
      <c r="F5515">
        <v>0</v>
      </c>
      <c r="G5515" t="s">
        <v>214</v>
      </c>
      <c r="H5515" t="s">
        <v>1215</v>
      </c>
    </row>
    <row r="5516" spans="1:8">
      <c r="A5516" t="s">
        <v>5710</v>
      </c>
      <c r="B5516" t="s">
        <v>145</v>
      </c>
      <c r="C5516" s="2">
        <v>46172</v>
      </c>
      <c r="D5516" s="3">
        <v>0.87361111111111112</v>
      </c>
      <c r="E5516" t="s">
        <v>211</v>
      </c>
      <c r="F5516">
        <v>0</v>
      </c>
      <c r="G5516" t="s">
        <v>189</v>
      </c>
    </row>
    <row r="5517" spans="1:8">
      <c r="A5517" t="s">
        <v>5711</v>
      </c>
      <c r="B5517" t="s">
        <v>93</v>
      </c>
      <c r="C5517" s="2">
        <v>45941</v>
      </c>
      <c r="D5517" s="3">
        <v>0.72813657407407406</v>
      </c>
      <c r="E5517" t="s">
        <v>33</v>
      </c>
      <c r="F5517">
        <v>8000</v>
      </c>
      <c r="G5517" t="s">
        <v>189</v>
      </c>
    </row>
    <row r="5518" spans="1:8">
      <c r="A5518" t="s">
        <v>5712</v>
      </c>
      <c r="B5518" t="s">
        <v>132</v>
      </c>
      <c r="C5518" s="2">
        <v>45744</v>
      </c>
      <c r="D5518" s="3">
        <v>0.59893518518518518</v>
      </c>
      <c r="E5518" t="s">
        <v>33</v>
      </c>
      <c r="F5518">
        <v>3000</v>
      </c>
      <c r="G5518" t="s">
        <v>189</v>
      </c>
    </row>
    <row r="5519" spans="1:8">
      <c r="A5519" t="s">
        <v>5713</v>
      </c>
      <c r="B5519" t="s">
        <v>101</v>
      </c>
      <c r="C5519" s="2">
        <v>45795</v>
      </c>
      <c r="D5519" s="3">
        <v>0.78597222222222218</v>
      </c>
      <c r="E5519" t="s">
        <v>33</v>
      </c>
      <c r="F5519">
        <v>8000</v>
      </c>
      <c r="G5519" t="s">
        <v>189</v>
      </c>
    </row>
    <row r="5520" spans="1:8">
      <c r="A5520" t="s">
        <v>5714</v>
      </c>
      <c r="B5520" t="s">
        <v>165</v>
      </c>
      <c r="C5520" s="2">
        <v>45933</v>
      </c>
      <c r="D5520" s="3">
        <v>0.7754861111111111</v>
      </c>
      <c r="E5520" t="s">
        <v>194</v>
      </c>
      <c r="F5520">
        <v>0</v>
      </c>
      <c r="G5520" t="s">
        <v>189</v>
      </c>
    </row>
    <row r="5521" spans="1:7">
      <c r="A5521" t="s">
        <v>5715</v>
      </c>
      <c r="B5521" t="s">
        <v>95</v>
      </c>
      <c r="C5521" s="2">
        <v>45970</v>
      </c>
      <c r="D5521" s="3">
        <v>0.67820601851851847</v>
      </c>
      <c r="E5521" t="s">
        <v>194</v>
      </c>
      <c r="F5521">
        <v>0</v>
      </c>
      <c r="G5521" t="s">
        <v>189</v>
      </c>
    </row>
    <row r="5522" spans="1:7">
      <c r="A5522" t="s">
        <v>5716</v>
      </c>
      <c r="B5522" t="s">
        <v>176</v>
      </c>
      <c r="C5522" s="2">
        <v>45920</v>
      </c>
      <c r="D5522" s="3">
        <v>0.76422453703703708</v>
      </c>
      <c r="E5522" t="s">
        <v>33</v>
      </c>
      <c r="F5522">
        <v>4000</v>
      </c>
      <c r="G5522" t="s">
        <v>189</v>
      </c>
    </row>
    <row r="5523" spans="1:7">
      <c r="A5523" t="s">
        <v>5717</v>
      </c>
      <c r="B5523" t="s">
        <v>85</v>
      </c>
      <c r="C5523" s="2">
        <v>45901</v>
      </c>
      <c r="D5523" s="3">
        <v>0.89923611111111112</v>
      </c>
      <c r="E5523" t="s">
        <v>33</v>
      </c>
      <c r="F5523">
        <v>10000</v>
      </c>
      <c r="G5523" t="s">
        <v>189</v>
      </c>
    </row>
    <row r="5524" spans="1:7">
      <c r="A5524" t="s">
        <v>5718</v>
      </c>
      <c r="B5524" t="s">
        <v>180</v>
      </c>
      <c r="C5524" s="2">
        <v>45692</v>
      </c>
      <c r="D5524" s="3">
        <v>0.77631944444444445</v>
      </c>
      <c r="E5524" t="s">
        <v>33</v>
      </c>
      <c r="F5524">
        <v>3000</v>
      </c>
      <c r="G5524" t="s">
        <v>189</v>
      </c>
    </row>
    <row r="5525" spans="1:7">
      <c r="A5525" t="s">
        <v>5719</v>
      </c>
      <c r="B5525" t="s">
        <v>173</v>
      </c>
      <c r="C5525" s="2">
        <v>46067</v>
      </c>
      <c r="D5525" s="3">
        <v>0.77236111111111116</v>
      </c>
      <c r="E5525" t="s">
        <v>33</v>
      </c>
      <c r="F5525">
        <v>2000</v>
      </c>
      <c r="G5525" t="s">
        <v>189</v>
      </c>
    </row>
    <row r="5526" spans="1:7">
      <c r="A5526" t="s">
        <v>5720</v>
      </c>
      <c r="B5526" t="s">
        <v>164</v>
      </c>
      <c r="C5526" s="2">
        <v>46031</v>
      </c>
      <c r="D5526" s="3">
        <v>0.95042824074074073</v>
      </c>
      <c r="E5526" t="s">
        <v>194</v>
      </c>
      <c r="F5526">
        <v>0</v>
      </c>
      <c r="G5526" t="s">
        <v>189</v>
      </c>
    </row>
    <row r="5527" spans="1:7">
      <c r="A5527" t="s">
        <v>5721</v>
      </c>
      <c r="B5527" t="s">
        <v>71</v>
      </c>
      <c r="C5527" s="2">
        <v>45777</v>
      </c>
      <c r="D5527" s="3">
        <v>0.72089120370370374</v>
      </c>
      <c r="E5527" t="s">
        <v>33</v>
      </c>
      <c r="F5527">
        <v>5000</v>
      </c>
      <c r="G5527" t="s">
        <v>189</v>
      </c>
    </row>
    <row r="5528" spans="1:7">
      <c r="A5528" t="s">
        <v>5722</v>
      </c>
      <c r="B5528" t="s">
        <v>130</v>
      </c>
      <c r="C5528" s="2">
        <v>45766</v>
      </c>
      <c r="D5528" s="3">
        <v>0.68104166666666666</v>
      </c>
      <c r="E5528" t="s">
        <v>33</v>
      </c>
      <c r="F5528">
        <v>500</v>
      </c>
      <c r="G5528" t="s">
        <v>189</v>
      </c>
    </row>
    <row r="5529" spans="1:7">
      <c r="A5529" t="s">
        <v>5723</v>
      </c>
      <c r="B5529" t="s">
        <v>144</v>
      </c>
      <c r="C5529" s="2">
        <v>45700</v>
      </c>
      <c r="D5529" s="3">
        <v>0.97787037037037039</v>
      </c>
      <c r="E5529" t="s">
        <v>33</v>
      </c>
      <c r="F5529">
        <v>1500</v>
      </c>
      <c r="G5529" t="s">
        <v>189</v>
      </c>
    </row>
    <row r="5530" spans="1:7">
      <c r="A5530" t="s">
        <v>5724</v>
      </c>
      <c r="B5530" t="s">
        <v>109</v>
      </c>
      <c r="C5530" s="2">
        <v>45877</v>
      </c>
      <c r="D5530" s="3">
        <v>0.69104166666666667</v>
      </c>
      <c r="E5530" t="s">
        <v>211</v>
      </c>
      <c r="F5530">
        <v>0</v>
      </c>
      <c r="G5530" t="s">
        <v>189</v>
      </c>
    </row>
    <row r="5531" spans="1:7">
      <c r="A5531" t="s">
        <v>5725</v>
      </c>
      <c r="B5531" t="s">
        <v>178</v>
      </c>
      <c r="C5531" s="2">
        <v>46095</v>
      </c>
      <c r="D5531" s="3">
        <v>0.56281250000000005</v>
      </c>
      <c r="E5531" t="s">
        <v>261</v>
      </c>
      <c r="F5531">
        <v>10000</v>
      </c>
      <c r="G5531" t="s">
        <v>189</v>
      </c>
    </row>
    <row r="5532" spans="1:7">
      <c r="A5532" t="s">
        <v>5726</v>
      </c>
      <c r="B5532" t="s">
        <v>74</v>
      </c>
      <c r="C5532" s="2">
        <v>45862</v>
      </c>
      <c r="D5532" s="3">
        <v>0.71826388888888892</v>
      </c>
      <c r="E5532" t="s">
        <v>194</v>
      </c>
      <c r="F5532">
        <v>0</v>
      </c>
      <c r="G5532" t="s">
        <v>189</v>
      </c>
    </row>
    <row r="5533" spans="1:7">
      <c r="A5533" t="s">
        <v>5727</v>
      </c>
      <c r="B5533" t="s">
        <v>129</v>
      </c>
      <c r="C5533" s="2">
        <v>46028</v>
      </c>
      <c r="D5533" s="3">
        <v>0.5836689814814815</v>
      </c>
      <c r="E5533" t="s">
        <v>33</v>
      </c>
      <c r="F5533">
        <v>8000</v>
      </c>
      <c r="G5533" t="s">
        <v>189</v>
      </c>
    </row>
    <row r="5534" spans="1:7">
      <c r="A5534" t="s">
        <v>5728</v>
      </c>
      <c r="B5534" t="s">
        <v>7</v>
      </c>
      <c r="C5534" s="2">
        <v>46013</v>
      </c>
      <c r="D5534" s="3">
        <v>0.62106481481481479</v>
      </c>
      <c r="E5534" t="s">
        <v>33</v>
      </c>
      <c r="F5534">
        <v>2500</v>
      </c>
      <c r="G5534" t="s">
        <v>189</v>
      </c>
    </row>
    <row r="5535" spans="1:7">
      <c r="A5535" t="s">
        <v>5729</v>
      </c>
      <c r="B5535" t="s">
        <v>104</v>
      </c>
      <c r="C5535" s="2">
        <v>46075</v>
      </c>
      <c r="D5535" s="3">
        <v>0.62662037037037033</v>
      </c>
      <c r="E5535" t="s">
        <v>33</v>
      </c>
      <c r="F5535">
        <v>5000</v>
      </c>
      <c r="G5535" t="s">
        <v>189</v>
      </c>
    </row>
    <row r="5536" spans="1:7">
      <c r="A5536" t="s">
        <v>5730</v>
      </c>
      <c r="B5536" t="s">
        <v>112</v>
      </c>
      <c r="C5536" s="2">
        <v>45735</v>
      </c>
      <c r="D5536" s="3">
        <v>0.57405092592592588</v>
      </c>
      <c r="E5536" t="s">
        <v>33</v>
      </c>
      <c r="F5536">
        <v>3000</v>
      </c>
      <c r="G5536" t="s">
        <v>189</v>
      </c>
    </row>
    <row r="5537" spans="1:8">
      <c r="A5537" t="s">
        <v>5731</v>
      </c>
      <c r="B5537" t="s">
        <v>135</v>
      </c>
      <c r="C5537" s="2">
        <v>46203</v>
      </c>
      <c r="D5537" s="3">
        <v>0.67760416666666667</v>
      </c>
      <c r="E5537" t="s">
        <v>33</v>
      </c>
      <c r="F5537">
        <v>3000</v>
      </c>
      <c r="G5537" t="s">
        <v>189</v>
      </c>
    </row>
    <row r="5538" spans="1:8">
      <c r="A5538" t="s">
        <v>5732</v>
      </c>
      <c r="B5538" t="s">
        <v>145</v>
      </c>
      <c r="C5538" s="2">
        <v>46097</v>
      </c>
      <c r="D5538" s="3">
        <v>0.66937500000000005</v>
      </c>
      <c r="E5538" t="s">
        <v>33</v>
      </c>
      <c r="F5538">
        <v>2000</v>
      </c>
      <c r="G5538" t="s">
        <v>214</v>
      </c>
      <c r="H5538" t="s">
        <v>1215</v>
      </c>
    </row>
    <row r="5539" spans="1:8">
      <c r="A5539" t="s">
        <v>5733</v>
      </c>
      <c r="B5539" t="s">
        <v>156</v>
      </c>
      <c r="C5539" s="2">
        <v>45838</v>
      </c>
      <c r="D5539" s="3">
        <v>0.62252314814814813</v>
      </c>
      <c r="E5539" t="s">
        <v>33</v>
      </c>
      <c r="F5539">
        <v>2500</v>
      </c>
      <c r="G5539" t="s">
        <v>214</v>
      </c>
      <c r="H5539" t="s">
        <v>1080</v>
      </c>
    </row>
    <row r="5540" spans="1:8">
      <c r="A5540" t="s">
        <v>5734</v>
      </c>
      <c r="B5540" t="s">
        <v>81</v>
      </c>
      <c r="C5540" s="2">
        <v>45691</v>
      </c>
      <c r="D5540" s="3">
        <v>0.68961805555555555</v>
      </c>
      <c r="E5540" t="s">
        <v>33</v>
      </c>
      <c r="F5540">
        <v>1000</v>
      </c>
      <c r="G5540" t="s">
        <v>189</v>
      </c>
    </row>
    <row r="5541" spans="1:8">
      <c r="A5541" t="s">
        <v>5735</v>
      </c>
      <c r="B5541" t="s">
        <v>130</v>
      </c>
      <c r="C5541" s="2">
        <v>45783</v>
      </c>
      <c r="D5541" s="3">
        <v>0.81863425925925926</v>
      </c>
      <c r="E5541" t="s">
        <v>33</v>
      </c>
      <c r="F5541">
        <v>500</v>
      </c>
      <c r="G5541" t="s">
        <v>189</v>
      </c>
    </row>
    <row r="5542" spans="1:8">
      <c r="A5542" t="s">
        <v>5736</v>
      </c>
      <c r="B5542" t="s">
        <v>85</v>
      </c>
      <c r="C5542" s="2">
        <v>45714</v>
      </c>
      <c r="D5542" s="3">
        <v>0.95766203703703701</v>
      </c>
      <c r="E5542" t="s">
        <v>33</v>
      </c>
      <c r="F5542">
        <v>6000</v>
      </c>
      <c r="G5542" t="s">
        <v>189</v>
      </c>
    </row>
    <row r="5543" spans="1:8">
      <c r="A5543" t="s">
        <v>5737</v>
      </c>
      <c r="B5543" t="s">
        <v>121</v>
      </c>
      <c r="C5543" s="2">
        <v>45921</v>
      </c>
      <c r="D5543" s="3">
        <v>0.58250000000000002</v>
      </c>
      <c r="E5543" t="s">
        <v>33</v>
      </c>
      <c r="F5543">
        <v>10000</v>
      </c>
      <c r="G5543" t="s">
        <v>189</v>
      </c>
    </row>
    <row r="5544" spans="1:8">
      <c r="A5544" t="s">
        <v>5738</v>
      </c>
      <c r="B5544" t="s">
        <v>144</v>
      </c>
      <c r="C5544" s="2">
        <v>45947</v>
      </c>
      <c r="D5544" s="3">
        <v>0.39291666666666669</v>
      </c>
      <c r="E5544" t="s">
        <v>33</v>
      </c>
      <c r="F5544">
        <v>8000</v>
      </c>
      <c r="G5544" t="s">
        <v>189</v>
      </c>
    </row>
    <row r="5545" spans="1:8">
      <c r="A5545" t="s">
        <v>5739</v>
      </c>
      <c r="B5545" t="s">
        <v>77</v>
      </c>
      <c r="C5545" s="2">
        <v>45940</v>
      </c>
      <c r="D5545" s="3">
        <v>0.25458333333333327</v>
      </c>
      <c r="E5545" t="s">
        <v>33</v>
      </c>
      <c r="F5545">
        <v>8000</v>
      </c>
      <c r="G5545" t="s">
        <v>189</v>
      </c>
    </row>
    <row r="5546" spans="1:8">
      <c r="A5546" t="s">
        <v>5740</v>
      </c>
      <c r="B5546" t="s">
        <v>84</v>
      </c>
      <c r="C5546" s="2">
        <v>46194</v>
      </c>
      <c r="D5546" s="3">
        <v>0.37930555555555562</v>
      </c>
      <c r="E5546" t="s">
        <v>261</v>
      </c>
      <c r="F5546">
        <v>5000</v>
      </c>
      <c r="G5546" t="s">
        <v>189</v>
      </c>
    </row>
    <row r="5547" spans="1:8">
      <c r="A5547" t="s">
        <v>5741</v>
      </c>
      <c r="B5547" t="s">
        <v>165</v>
      </c>
      <c r="C5547" s="2">
        <v>45917</v>
      </c>
      <c r="D5547" s="3">
        <v>0.73971064814814813</v>
      </c>
      <c r="E5547" t="s">
        <v>33</v>
      </c>
      <c r="F5547">
        <v>1000</v>
      </c>
      <c r="G5547" t="s">
        <v>189</v>
      </c>
    </row>
    <row r="5548" spans="1:8">
      <c r="A5548" t="s">
        <v>5742</v>
      </c>
      <c r="B5548" t="s">
        <v>155</v>
      </c>
      <c r="C5548" s="2">
        <v>45700</v>
      </c>
      <c r="D5548" s="3">
        <v>0.3490509259259259</v>
      </c>
      <c r="E5548" t="s">
        <v>33</v>
      </c>
      <c r="F5548">
        <v>500</v>
      </c>
      <c r="G5548" t="s">
        <v>189</v>
      </c>
    </row>
    <row r="5549" spans="1:8">
      <c r="A5549" t="s">
        <v>5743</v>
      </c>
      <c r="B5549" t="s">
        <v>101</v>
      </c>
      <c r="C5549" s="2">
        <v>45947</v>
      </c>
      <c r="D5549" s="3">
        <v>0.2162037037037037</v>
      </c>
      <c r="E5549" t="s">
        <v>33</v>
      </c>
      <c r="F5549">
        <v>8000</v>
      </c>
      <c r="G5549" t="s">
        <v>189</v>
      </c>
    </row>
    <row r="5550" spans="1:8">
      <c r="A5550" t="s">
        <v>5744</v>
      </c>
      <c r="B5550" t="s">
        <v>156</v>
      </c>
      <c r="C5550" s="2">
        <v>45695</v>
      </c>
      <c r="D5550" s="3">
        <v>0.76027777777777783</v>
      </c>
      <c r="E5550" t="s">
        <v>194</v>
      </c>
      <c r="F5550">
        <v>0</v>
      </c>
      <c r="G5550" t="s">
        <v>189</v>
      </c>
    </row>
    <row r="5551" spans="1:8">
      <c r="A5551" t="s">
        <v>5745</v>
      </c>
      <c r="B5551" t="s">
        <v>150</v>
      </c>
      <c r="C5551" s="2">
        <v>46116</v>
      </c>
      <c r="D5551" s="3">
        <v>0.77041666666666664</v>
      </c>
      <c r="E5551" t="s">
        <v>194</v>
      </c>
      <c r="F5551">
        <v>0</v>
      </c>
      <c r="G5551" t="s">
        <v>189</v>
      </c>
    </row>
    <row r="5552" spans="1:8">
      <c r="A5552" t="s">
        <v>5746</v>
      </c>
      <c r="B5552" t="s">
        <v>161</v>
      </c>
      <c r="C5552" s="2">
        <v>46054</v>
      </c>
      <c r="D5552" s="3">
        <v>0.82900462962962962</v>
      </c>
      <c r="E5552" t="s">
        <v>33</v>
      </c>
      <c r="F5552">
        <v>3000</v>
      </c>
      <c r="G5552" t="s">
        <v>189</v>
      </c>
    </row>
    <row r="5553" spans="1:7">
      <c r="A5553" t="s">
        <v>5747</v>
      </c>
      <c r="B5553" t="s">
        <v>85</v>
      </c>
      <c r="C5553" s="2">
        <v>45864</v>
      </c>
      <c r="D5553" s="3">
        <v>0.82869212962962968</v>
      </c>
      <c r="E5553" t="s">
        <v>33</v>
      </c>
      <c r="F5553">
        <v>2000</v>
      </c>
      <c r="G5553" t="s">
        <v>189</v>
      </c>
    </row>
    <row r="5554" spans="1:7">
      <c r="A5554" t="s">
        <v>5748</v>
      </c>
      <c r="B5554" t="s">
        <v>141</v>
      </c>
      <c r="C5554" s="2">
        <v>45881</v>
      </c>
      <c r="D5554" s="3">
        <v>0.67937499999999995</v>
      </c>
      <c r="E5554" t="s">
        <v>33</v>
      </c>
      <c r="F5554">
        <v>10000</v>
      </c>
      <c r="G5554" t="s">
        <v>189</v>
      </c>
    </row>
    <row r="5555" spans="1:7">
      <c r="A5555" t="s">
        <v>5749</v>
      </c>
      <c r="B5555" t="s">
        <v>148</v>
      </c>
      <c r="C5555" s="2">
        <v>45760</v>
      </c>
      <c r="D5555" s="3">
        <v>0.68489583333333337</v>
      </c>
      <c r="E5555" t="s">
        <v>33</v>
      </c>
      <c r="F5555">
        <v>8000</v>
      </c>
      <c r="G5555" t="s">
        <v>189</v>
      </c>
    </row>
    <row r="5556" spans="1:7">
      <c r="A5556" t="s">
        <v>5750</v>
      </c>
      <c r="B5556" t="s">
        <v>162</v>
      </c>
      <c r="C5556" s="2">
        <v>46116</v>
      </c>
      <c r="D5556" s="3">
        <v>0.75791666666666668</v>
      </c>
      <c r="E5556" t="s">
        <v>194</v>
      </c>
      <c r="F5556">
        <v>0</v>
      </c>
      <c r="G5556" t="s">
        <v>189</v>
      </c>
    </row>
    <row r="5557" spans="1:7">
      <c r="A5557" t="s">
        <v>5751</v>
      </c>
      <c r="B5557" t="s">
        <v>101</v>
      </c>
      <c r="C5557" s="2">
        <v>45662</v>
      </c>
      <c r="D5557" s="3">
        <v>0.64096064814814813</v>
      </c>
      <c r="E5557" t="s">
        <v>33</v>
      </c>
      <c r="F5557">
        <v>1000</v>
      </c>
      <c r="G5557" t="s">
        <v>189</v>
      </c>
    </row>
    <row r="5558" spans="1:7">
      <c r="A5558" t="s">
        <v>5752</v>
      </c>
      <c r="B5558" t="s">
        <v>93</v>
      </c>
      <c r="C5558" s="2">
        <v>45885</v>
      </c>
      <c r="D5558" s="3">
        <v>0.41326388888888888</v>
      </c>
      <c r="E5558" t="s">
        <v>33</v>
      </c>
      <c r="F5558">
        <v>5000</v>
      </c>
      <c r="G5558" t="s">
        <v>189</v>
      </c>
    </row>
    <row r="5559" spans="1:7">
      <c r="A5559" t="s">
        <v>5753</v>
      </c>
      <c r="B5559" t="s">
        <v>83</v>
      </c>
      <c r="C5559" s="2">
        <v>46007</v>
      </c>
      <c r="D5559" s="3">
        <v>0.60306712962962961</v>
      </c>
      <c r="E5559" t="s">
        <v>194</v>
      </c>
      <c r="F5559">
        <v>0</v>
      </c>
      <c r="G5559" t="s">
        <v>189</v>
      </c>
    </row>
    <row r="5560" spans="1:7">
      <c r="A5560" t="s">
        <v>5754</v>
      </c>
      <c r="B5560" t="s">
        <v>156</v>
      </c>
      <c r="C5560" s="2">
        <v>45797</v>
      </c>
      <c r="D5560" s="3">
        <v>0.99369212962962961</v>
      </c>
      <c r="E5560" t="s">
        <v>194</v>
      </c>
      <c r="F5560">
        <v>0</v>
      </c>
      <c r="G5560" t="s">
        <v>189</v>
      </c>
    </row>
    <row r="5561" spans="1:7">
      <c r="A5561" t="s">
        <v>5755</v>
      </c>
      <c r="B5561" t="s">
        <v>158</v>
      </c>
      <c r="C5561" s="2">
        <v>45796</v>
      </c>
      <c r="D5561" s="3">
        <v>0.83002314814814815</v>
      </c>
      <c r="E5561" t="s">
        <v>33</v>
      </c>
      <c r="F5561">
        <v>1500</v>
      </c>
      <c r="G5561" t="s">
        <v>189</v>
      </c>
    </row>
    <row r="5562" spans="1:7">
      <c r="A5562" t="s">
        <v>5756</v>
      </c>
      <c r="B5562" t="s">
        <v>137</v>
      </c>
      <c r="C5562" s="2">
        <v>45985</v>
      </c>
      <c r="D5562" s="3">
        <v>0.80349537037037033</v>
      </c>
      <c r="E5562" t="s">
        <v>33</v>
      </c>
      <c r="F5562">
        <v>8000</v>
      </c>
      <c r="G5562" t="s">
        <v>189</v>
      </c>
    </row>
    <row r="5563" spans="1:7">
      <c r="A5563" t="s">
        <v>5757</v>
      </c>
      <c r="B5563" t="s">
        <v>103</v>
      </c>
      <c r="C5563" s="2">
        <v>45901</v>
      </c>
      <c r="D5563" s="3">
        <v>0.75015046296296295</v>
      </c>
      <c r="E5563" t="s">
        <v>33</v>
      </c>
      <c r="F5563">
        <v>4000</v>
      </c>
      <c r="G5563" t="s">
        <v>189</v>
      </c>
    </row>
    <row r="5564" spans="1:7">
      <c r="A5564" t="s">
        <v>5758</v>
      </c>
      <c r="B5564" t="s">
        <v>148</v>
      </c>
      <c r="C5564" s="2">
        <v>46151</v>
      </c>
      <c r="D5564" s="3">
        <v>0.33033564814814809</v>
      </c>
      <c r="E5564" t="s">
        <v>33</v>
      </c>
      <c r="F5564">
        <v>8000</v>
      </c>
      <c r="G5564" t="s">
        <v>189</v>
      </c>
    </row>
    <row r="5565" spans="1:7">
      <c r="A5565" t="s">
        <v>5759</v>
      </c>
      <c r="B5565" t="s">
        <v>102</v>
      </c>
      <c r="C5565" s="2">
        <v>46045</v>
      </c>
      <c r="D5565" s="3">
        <v>0.5339814814814815</v>
      </c>
      <c r="E5565" t="s">
        <v>33</v>
      </c>
      <c r="F5565">
        <v>2000</v>
      </c>
      <c r="G5565" t="s">
        <v>189</v>
      </c>
    </row>
    <row r="5566" spans="1:7">
      <c r="A5566" t="s">
        <v>5760</v>
      </c>
      <c r="B5566" t="s">
        <v>117</v>
      </c>
      <c r="C5566" s="2">
        <v>46082</v>
      </c>
      <c r="D5566" s="3">
        <v>0.63662037037037034</v>
      </c>
      <c r="E5566" t="s">
        <v>33</v>
      </c>
      <c r="F5566">
        <v>2500</v>
      </c>
      <c r="G5566" t="s">
        <v>189</v>
      </c>
    </row>
    <row r="5567" spans="1:7">
      <c r="A5567" t="s">
        <v>5761</v>
      </c>
      <c r="B5567" t="s">
        <v>138</v>
      </c>
      <c r="C5567" s="2">
        <v>46022</v>
      </c>
      <c r="D5567" s="3">
        <v>0.80726851851851855</v>
      </c>
      <c r="E5567" t="s">
        <v>33</v>
      </c>
      <c r="F5567">
        <v>2500</v>
      </c>
      <c r="G5567" t="s">
        <v>189</v>
      </c>
    </row>
    <row r="5568" spans="1:7">
      <c r="A5568" t="s">
        <v>5762</v>
      </c>
      <c r="B5568" t="s">
        <v>147</v>
      </c>
      <c r="C5568" s="2">
        <v>46202</v>
      </c>
      <c r="D5568" s="3">
        <v>0.32939814814814822</v>
      </c>
      <c r="E5568" t="s">
        <v>33</v>
      </c>
      <c r="F5568">
        <v>4000</v>
      </c>
      <c r="G5568" t="s">
        <v>189</v>
      </c>
    </row>
    <row r="5569" spans="1:8">
      <c r="A5569" t="s">
        <v>5763</v>
      </c>
      <c r="B5569" t="s">
        <v>158</v>
      </c>
      <c r="C5569" s="2">
        <v>45707</v>
      </c>
      <c r="D5569" s="3">
        <v>0.7864930555555556</v>
      </c>
      <c r="E5569" t="s">
        <v>33</v>
      </c>
      <c r="F5569">
        <v>1000</v>
      </c>
      <c r="G5569" t="s">
        <v>189</v>
      </c>
    </row>
    <row r="5570" spans="1:8">
      <c r="A5570" t="s">
        <v>5764</v>
      </c>
      <c r="B5570" t="s">
        <v>91</v>
      </c>
      <c r="C5570" s="2">
        <v>45772</v>
      </c>
      <c r="D5570" s="3">
        <v>0.51909722222222221</v>
      </c>
      <c r="E5570" t="s">
        <v>211</v>
      </c>
      <c r="F5570">
        <v>0</v>
      </c>
      <c r="G5570" t="s">
        <v>189</v>
      </c>
    </row>
    <row r="5571" spans="1:8">
      <c r="A5571" t="s">
        <v>5765</v>
      </c>
      <c r="B5571" t="s">
        <v>150</v>
      </c>
      <c r="C5571" s="2">
        <v>46010</v>
      </c>
      <c r="D5571" s="3">
        <v>0.22878472222222221</v>
      </c>
      <c r="E5571" t="s">
        <v>33</v>
      </c>
      <c r="F5571">
        <v>4000</v>
      </c>
      <c r="G5571" t="s">
        <v>189</v>
      </c>
    </row>
    <row r="5572" spans="1:8">
      <c r="A5572" t="s">
        <v>5766</v>
      </c>
      <c r="B5572" t="s">
        <v>77</v>
      </c>
      <c r="C5572" s="2">
        <v>46035</v>
      </c>
      <c r="D5572" s="3">
        <v>0.22694444444444439</v>
      </c>
      <c r="E5572" t="s">
        <v>211</v>
      </c>
      <c r="F5572">
        <v>0</v>
      </c>
      <c r="G5572" t="s">
        <v>214</v>
      </c>
      <c r="H5572" t="s">
        <v>1103</v>
      </c>
    </row>
    <row r="5573" spans="1:8">
      <c r="A5573" t="s">
        <v>5767</v>
      </c>
      <c r="B5573" t="s">
        <v>158</v>
      </c>
      <c r="C5573" s="2">
        <v>45865</v>
      </c>
      <c r="D5573" s="3">
        <v>0.67574074074074075</v>
      </c>
      <c r="E5573" t="s">
        <v>194</v>
      </c>
      <c r="F5573">
        <v>0</v>
      </c>
      <c r="G5573" t="s">
        <v>189</v>
      </c>
    </row>
    <row r="5574" spans="1:8">
      <c r="A5574" t="s">
        <v>5768</v>
      </c>
      <c r="B5574" t="s">
        <v>136</v>
      </c>
      <c r="C5574" s="2">
        <v>45989</v>
      </c>
      <c r="D5574" s="3">
        <v>0.75819444444444439</v>
      </c>
      <c r="E5574" t="s">
        <v>33</v>
      </c>
      <c r="F5574">
        <v>6000</v>
      </c>
      <c r="G5574" t="s">
        <v>214</v>
      </c>
      <c r="H5574" t="s">
        <v>1103</v>
      </c>
    </row>
    <row r="5575" spans="1:8">
      <c r="A5575" t="s">
        <v>5769</v>
      </c>
      <c r="B5575" t="s">
        <v>112</v>
      </c>
      <c r="C5575" s="2">
        <v>45964</v>
      </c>
      <c r="D5575" s="3">
        <v>0.78983796296296294</v>
      </c>
      <c r="E5575" t="s">
        <v>33</v>
      </c>
      <c r="F5575">
        <v>2000</v>
      </c>
      <c r="G5575" t="s">
        <v>189</v>
      </c>
    </row>
    <row r="5576" spans="1:8">
      <c r="A5576" t="s">
        <v>5770</v>
      </c>
      <c r="B5576" t="s">
        <v>180</v>
      </c>
      <c r="C5576" s="2">
        <v>45812</v>
      </c>
      <c r="D5576" s="3">
        <v>0.40273148148148152</v>
      </c>
      <c r="E5576" t="s">
        <v>33</v>
      </c>
      <c r="F5576">
        <v>2500</v>
      </c>
      <c r="G5576" t="s">
        <v>189</v>
      </c>
    </row>
    <row r="5577" spans="1:8">
      <c r="A5577" t="s">
        <v>5771</v>
      </c>
      <c r="B5577" t="s">
        <v>138</v>
      </c>
      <c r="C5577" s="2">
        <v>45712</v>
      </c>
      <c r="D5577" s="3">
        <v>0.51452546296296298</v>
      </c>
      <c r="E5577" t="s">
        <v>211</v>
      </c>
      <c r="F5577">
        <v>0</v>
      </c>
      <c r="G5577" t="s">
        <v>189</v>
      </c>
    </row>
    <row r="5578" spans="1:8">
      <c r="A5578" t="s">
        <v>5772</v>
      </c>
      <c r="B5578" t="s">
        <v>141</v>
      </c>
      <c r="C5578" s="2">
        <v>46201</v>
      </c>
      <c r="D5578" s="3">
        <v>0.90287037037037032</v>
      </c>
      <c r="E5578" t="s">
        <v>33</v>
      </c>
      <c r="F5578">
        <v>6000</v>
      </c>
      <c r="G5578" t="s">
        <v>189</v>
      </c>
    </row>
    <row r="5579" spans="1:8">
      <c r="A5579" t="s">
        <v>5773</v>
      </c>
      <c r="B5579" t="s">
        <v>162</v>
      </c>
      <c r="C5579" s="2">
        <v>45865</v>
      </c>
      <c r="D5579" s="3">
        <v>0.80396990740740737</v>
      </c>
      <c r="E5579" t="s">
        <v>194</v>
      </c>
      <c r="F5579">
        <v>0</v>
      </c>
      <c r="G5579" t="s">
        <v>189</v>
      </c>
    </row>
    <row r="5580" spans="1:8">
      <c r="A5580" t="s">
        <v>5774</v>
      </c>
      <c r="B5580" t="s">
        <v>140</v>
      </c>
      <c r="C5580" s="2">
        <v>45748</v>
      </c>
      <c r="D5580" s="3">
        <v>0.57121527777777781</v>
      </c>
      <c r="E5580" t="s">
        <v>194</v>
      </c>
      <c r="F5580">
        <v>0</v>
      </c>
      <c r="G5580" t="s">
        <v>189</v>
      </c>
    </row>
    <row r="5581" spans="1:8">
      <c r="A5581" t="s">
        <v>5775</v>
      </c>
      <c r="B5581" t="s">
        <v>100</v>
      </c>
      <c r="C5581" s="2">
        <v>46181</v>
      </c>
      <c r="D5581" s="3">
        <v>0.89209490740740738</v>
      </c>
      <c r="E5581" t="s">
        <v>211</v>
      </c>
      <c r="F5581">
        <v>0</v>
      </c>
      <c r="G5581" t="s">
        <v>214</v>
      </c>
      <c r="H5581" t="s">
        <v>42</v>
      </c>
    </row>
    <row r="5582" spans="1:8">
      <c r="A5582" t="s">
        <v>5776</v>
      </c>
      <c r="B5582" t="s">
        <v>142</v>
      </c>
      <c r="C5582" s="2">
        <v>46085</v>
      </c>
      <c r="D5582" s="3">
        <v>0.75829861111111108</v>
      </c>
      <c r="E5582" t="s">
        <v>261</v>
      </c>
      <c r="F5582">
        <v>20000</v>
      </c>
      <c r="G5582" t="s">
        <v>189</v>
      </c>
    </row>
    <row r="5583" spans="1:8">
      <c r="A5583" t="s">
        <v>5777</v>
      </c>
      <c r="B5583" t="s">
        <v>107</v>
      </c>
      <c r="C5583" s="2">
        <v>46010</v>
      </c>
      <c r="D5583" s="3">
        <v>0.72048611111111116</v>
      </c>
      <c r="E5583" t="s">
        <v>33</v>
      </c>
      <c r="F5583">
        <v>5000</v>
      </c>
      <c r="G5583" t="s">
        <v>189</v>
      </c>
    </row>
    <row r="5584" spans="1:8">
      <c r="A5584" t="s">
        <v>5778</v>
      </c>
      <c r="B5584" t="s">
        <v>169</v>
      </c>
      <c r="C5584" s="2">
        <v>45847</v>
      </c>
      <c r="D5584" s="3">
        <v>0.58791666666666664</v>
      </c>
      <c r="E5584" t="s">
        <v>261</v>
      </c>
      <c r="F5584">
        <v>2000</v>
      </c>
      <c r="G5584" t="s">
        <v>189</v>
      </c>
    </row>
    <row r="5585" spans="1:8">
      <c r="A5585" t="s">
        <v>5779</v>
      </c>
      <c r="B5585" t="s">
        <v>159</v>
      </c>
      <c r="C5585" s="2">
        <v>45816</v>
      </c>
      <c r="D5585" s="3">
        <v>0.35853009259259261</v>
      </c>
      <c r="E5585" t="s">
        <v>33</v>
      </c>
      <c r="F5585">
        <v>1500</v>
      </c>
      <c r="G5585" t="s">
        <v>189</v>
      </c>
    </row>
    <row r="5586" spans="1:8">
      <c r="A5586" t="s">
        <v>5780</v>
      </c>
      <c r="B5586" t="s">
        <v>170</v>
      </c>
      <c r="C5586" s="2">
        <v>45886</v>
      </c>
      <c r="D5586" s="3">
        <v>0.32550925925925928</v>
      </c>
      <c r="E5586" t="s">
        <v>33</v>
      </c>
      <c r="F5586">
        <v>4000</v>
      </c>
      <c r="G5586" t="s">
        <v>189</v>
      </c>
    </row>
    <row r="5587" spans="1:8">
      <c r="A5587" t="s">
        <v>5781</v>
      </c>
      <c r="B5587" t="s">
        <v>111</v>
      </c>
      <c r="C5587" s="2">
        <v>45914</v>
      </c>
      <c r="D5587" s="3">
        <v>0.83817129629629628</v>
      </c>
      <c r="E5587" t="s">
        <v>33</v>
      </c>
      <c r="F5587">
        <v>2500</v>
      </c>
      <c r="G5587" t="s">
        <v>189</v>
      </c>
    </row>
    <row r="5588" spans="1:8">
      <c r="A5588" t="s">
        <v>5782</v>
      </c>
      <c r="B5588" t="s">
        <v>116</v>
      </c>
      <c r="C5588" s="2">
        <v>45723</v>
      </c>
      <c r="D5588" s="3">
        <v>0.86053240740740744</v>
      </c>
      <c r="E5588" t="s">
        <v>33</v>
      </c>
      <c r="F5588">
        <v>6000</v>
      </c>
      <c r="G5588" t="s">
        <v>189</v>
      </c>
    </row>
    <row r="5589" spans="1:8">
      <c r="A5589" t="s">
        <v>5783</v>
      </c>
      <c r="B5589" t="s">
        <v>111</v>
      </c>
      <c r="C5589" s="2">
        <v>45745</v>
      </c>
      <c r="D5589" s="3">
        <v>0.41670138888888891</v>
      </c>
      <c r="E5589" t="s">
        <v>211</v>
      </c>
      <c r="F5589">
        <v>0</v>
      </c>
      <c r="G5589" t="s">
        <v>189</v>
      </c>
    </row>
    <row r="5590" spans="1:8">
      <c r="A5590" t="s">
        <v>5784</v>
      </c>
      <c r="B5590" t="s">
        <v>109</v>
      </c>
      <c r="C5590" s="2">
        <v>45686</v>
      </c>
      <c r="D5590" s="3">
        <v>0.37372685185185178</v>
      </c>
      <c r="E5590" t="s">
        <v>33</v>
      </c>
      <c r="F5590">
        <v>4000</v>
      </c>
      <c r="G5590" t="s">
        <v>189</v>
      </c>
    </row>
    <row r="5591" spans="1:8">
      <c r="A5591" t="s">
        <v>5785</v>
      </c>
      <c r="B5591" t="s">
        <v>122</v>
      </c>
      <c r="C5591" s="2">
        <v>45968</v>
      </c>
      <c r="D5591" s="3">
        <v>0.83355324074074078</v>
      </c>
      <c r="E5591" t="s">
        <v>261</v>
      </c>
      <c r="F5591">
        <v>15000</v>
      </c>
      <c r="G5591" t="s">
        <v>189</v>
      </c>
    </row>
    <row r="5592" spans="1:8">
      <c r="A5592" t="s">
        <v>5786</v>
      </c>
      <c r="B5592" t="s">
        <v>150</v>
      </c>
      <c r="C5592" s="2">
        <v>46047</v>
      </c>
      <c r="D5592" s="3">
        <v>0.54614583333333333</v>
      </c>
      <c r="E5592" t="s">
        <v>194</v>
      </c>
      <c r="F5592">
        <v>0</v>
      </c>
      <c r="G5592" t="s">
        <v>189</v>
      </c>
    </row>
    <row r="5593" spans="1:8">
      <c r="A5593" t="s">
        <v>5787</v>
      </c>
      <c r="B5593" t="s">
        <v>172</v>
      </c>
      <c r="C5593" s="2">
        <v>46105</v>
      </c>
      <c r="D5593" s="3">
        <v>0.71194444444444449</v>
      </c>
      <c r="E5593" t="s">
        <v>33</v>
      </c>
      <c r="F5593">
        <v>3000</v>
      </c>
      <c r="G5593" t="s">
        <v>189</v>
      </c>
    </row>
    <row r="5594" spans="1:8">
      <c r="A5594" t="s">
        <v>5788</v>
      </c>
      <c r="B5594" t="s">
        <v>134</v>
      </c>
      <c r="C5594" s="2">
        <v>45834</v>
      </c>
      <c r="D5594" s="3">
        <v>0.85206018518518523</v>
      </c>
      <c r="E5594" t="s">
        <v>33</v>
      </c>
      <c r="F5594">
        <v>4000</v>
      </c>
      <c r="G5594" t="s">
        <v>189</v>
      </c>
    </row>
    <row r="5595" spans="1:8">
      <c r="A5595" t="s">
        <v>5789</v>
      </c>
      <c r="B5595" t="s">
        <v>161</v>
      </c>
      <c r="C5595" s="2">
        <v>45873</v>
      </c>
      <c r="D5595" s="3">
        <v>0.47503472222222221</v>
      </c>
      <c r="E5595" t="s">
        <v>33</v>
      </c>
      <c r="F5595">
        <v>6000</v>
      </c>
      <c r="G5595" t="s">
        <v>189</v>
      </c>
    </row>
    <row r="5596" spans="1:8">
      <c r="A5596" t="s">
        <v>5790</v>
      </c>
      <c r="B5596" t="s">
        <v>149</v>
      </c>
      <c r="C5596" s="2">
        <v>45837</v>
      </c>
      <c r="D5596" s="3">
        <v>0.40011574074074069</v>
      </c>
      <c r="E5596" t="s">
        <v>194</v>
      </c>
      <c r="F5596">
        <v>0</v>
      </c>
      <c r="G5596" t="s">
        <v>189</v>
      </c>
    </row>
    <row r="5597" spans="1:8">
      <c r="A5597" t="s">
        <v>5791</v>
      </c>
      <c r="B5597" t="s">
        <v>102</v>
      </c>
      <c r="C5597" s="2">
        <v>46191</v>
      </c>
      <c r="D5597" s="3">
        <v>0.73726851851851849</v>
      </c>
      <c r="E5597" t="s">
        <v>33</v>
      </c>
      <c r="F5597">
        <v>5000</v>
      </c>
      <c r="G5597" t="s">
        <v>189</v>
      </c>
    </row>
    <row r="5598" spans="1:8">
      <c r="A5598" t="s">
        <v>5792</v>
      </c>
      <c r="B5598" t="s">
        <v>166</v>
      </c>
      <c r="C5598" s="2">
        <v>45876</v>
      </c>
      <c r="D5598" s="3">
        <v>0.54473379629629626</v>
      </c>
      <c r="E5598" t="s">
        <v>33</v>
      </c>
      <c r="F5598">
        <v>500</v>
      </c>
      <c r="G5598" t="s">
        <v>189</v>
      </c>
    </row>
    <row r="5599" spans="1:8">
      <c r="A5599" t="s">
        <v>5793</v>
      </c>
      <c r="B5599" t="s">
        <v>118</v>
      </c>
      <c r="C5599" s="2">
        <v>46054</v>
      </c>
      <c r="D5599" s="3">
        <v>0.14594907407407409</v>
      </c>
      <c r="E5599" t="s">
        <v>194</v>
      </c>
      <c r="F5599">
        <v>0</v>
      </c>
      <c r="G5599" t="s">
        <v>214</v>
      </c>
      <c r="H5599" t="s">
        <v>1215</v>
      </c>
    </row>
    <row r="5600" spans="1:8">
      <c r="A5600" t="s">
        <v>5794</v>
      </c>
      <c r="B5600" t="s">
        <v>146</v>
      </c>
      <c r="C5600" s="2">
        <v>45672</v>
      </c>
      <c r="D5600" s="3">
        <v>0.38453703703703701</v>
      </c>
      <c r="E5600" t="s">
        <v>211</v>
      </c>
      <c r="F5600">
        <v>0</v>
      </c>
      <c r="G5600" t="s">
        <v>189</v>
      </c>
    </row>
    <row r="5601" spans="1:8">
      <c r="A5601" t="s">
        <v>5795</v>
      </c>
      <c r="B5601" t="s">
        <v>81</v>
      </c>
      <c r="C5601" s="2">
        <v>46185</v>
      </c>
      <c r="D5601" s="3">
        <v>0.80474537037037042</v>
      </c>
      <c r="E5601" t="s">
        <v>211</v>
      </c>
      <c r="F5601">
        <v>0</v>
      </c>
      <c r="G5601" t="s">
        <v>189</v>
      </c>
    </row>
    <row r="5602" spans="1:8">
      <c r="A5602" t="s">
        <v>5796</v>
      </c>
      <c r="B5602" t="s">
        <v>154</v>
      </c>
      <c r="C5602" s="2">
        <v>45740</v>
      </c>
      <c r="D5602" s="3">
        <v>0.72767361111111106</v>
      </c>
      <c r="E5602" t="s">
        <v>261</v>
      </c>
      <c r="F5602">
        <v>5000</v>
      </c>
      <c r="G5602" t="s">
        <v>189</v>
      </c>
    </row>
    <row r="5603" spans="1:8">
      <c r="A5603" t="s">
        <v>5797</v>
      </c>
      <c r="B5603" t="s">
        <v>171</v>
      </c>
      <c r="C5603" s="2">
        <v>45885</v>
      </c>
      <c r="D5603" s="3">
        <v>0.86321759259259256</v>
      </c>
      <c r="E5603" t="s">
        <v>33</v>
      </c>
      <c r="F5603">
        <v>1000</v>
      </c>
      <c r="G5603" t="s">
        <v>189</v>
      </c>
    </row>
    <row r="5604" spans="1:8">
      <c r="A5604" t="s">
        <v>5798</v>
      </c>
      <c r="B5604" t="s">
        <v>169</v>
      </c>
      <c r="C5604" s="2">
        <v>45758</v>
      </c>
      <c r="D5604" s="3">
        <v>0.55265046296296294</v>
      </c>
      <c r="E5604" t="s">
        <v>33</v>
      </c>
      <c r="F5604">
        <v>1500</v>
      </c>
      <c r="G5604" t="s">
        <v>214</v>
      </c>
      <c r="H5604" t="s">
        <v>1215</v>
      </c>
    </row>
    <row r="5605" spans="1:8">
      <c r="A5605" t="s">
        <v>5799</v>
      </c>
      <c r="B5605" t="s">
        <v>148</v>
      </c>
      <c r="C5605" s="2">
        <v>45938</v>
      </c>
      <c r="D5605" s="3">
        <v>0.55577546296296299</v>
      </c>
      <c r="E5605" t="s">
        <v>33</v>
      </c>
      <c r="F5605">
        <v>500</v>
      </c>
      <c r="G5605" t="s">
        <v>189</v>
      </c>
    </row>
    <row r="5606" spans="1:8">
      <c r="A5606" t="s">
        <v>5800</v>
      </c>
      <c r="B5606" t="s">
        <v>123</v>
      </c>
      <c r="C5606" s="2">
        <v>46122</v>
      </c>
      <c r="D5606" s="3">
        <v>0.74993055555555554</v>
      </c>
      <c r="E5606" t="s">
        <v>261</v>
      </c>
      <c r="F5606">
        <v>2000</v>
      </c>
      <c r="G5606" t="s">
        <v>189</v>
      </c>
    </row>
    <row r="5607" spans="1:8">
      <c r="A5607" t="s">
        <v>5801</v>
      </c>
      <c r="B5607" t="s">
        <v>154</v>
      </c>
      <c r="C5607" s="2">
        <v>46018</v>
      </c>
      <c r="D5607" s="3">
        <v>0.28687499999999999</v>
      </c>
      <c r="E5607" t="s">
        <v>33</v>
      </c>
      <c r="F5607">
        <v>6000</v>
      </c>
      <c r="G5607" t="s">
        <v>189</v>
      </c>
    </row>
    <row r="5608" spans="1:8">
      <c r="A5608" t="s">
        <v>5802</v>
      </c>
      <c r="B5608" t="s">
        <v>135</v>
      </c>
      <c r="C5608" s="2">
        <v>45739</v>
      </c>
      <c r="D5608" s="3">
        <v>0.1575115740740741</v>
      </c>
      <c r="E5608" t="s">
        <v>33</v>
      </c>
      <c r="F5608">
        <v>500</v>
      </c>
      <c r="G5608" t="s">
        <v>189</v>
      </c>
    </row>
    <row r="5609" spans="1:8">
      <c r="A5609" t="s">
        <v>5803</v>
      </c>
      <c r="B5609" t="s">
        <v>83</v>
      </c>
      <c r="C5609" s="2">
        <v>45845</v>
      </c>
      <c r="D5609" s="3">
        <v>0.87291666666666667</v>
      </c>
      <c r="E5609" t="s">
        <v>33</v>
      </c>
      <c r="F5609">
        <v>8000</v>
      </c>
      <c r="G5609" t="s">
        <v>189</v>
      </c>
    </row>
    <row r="5610" spans="1:8">
      <c r="A5610" t="s">
        <v>5804</v>
      </c>
      <c r="B5610" t="s">
        <v>91</v>
      </c>
      <c r="C5610" s="2">
        <v>46110</v>
      </c>
      <c r="D5610" s="3">
        <v>0.4460763888888889</v>
      </c>
      <c r="E5610" t="s">
        <v>33</v>
      </c>
      <c r="F5610">
        <v>10000</v>
      </c>
      <c r="G5610" t="s">
        <v>189</v>
      </c>
    </row>
    <row r="5611" spans="1:8">
      <c r="A5611" t="s">
        <v>5805</v>
      </c>
      <c r="B5611" t="s">
        <v>173</v>
      </c>
      <c r="C5611" s="2">
        <v>46046</v>
      </c>
      <c r="D5611" s="3">
        <v>0.83954861111111112</v>
      </c>
      <c r="E5611" t="s">
        <v>33</v>
      </c>
      <c r="F5611">
        <v>1000</v>
      </c>
      <c r="G5611" t="s">
        <v>214</v>
      </c>
      <c r="H5611" t="s">
        <v>1094</v>
      </c>
    </row>
    <row r="5612" spans="1:8">
      <c r="A5612" t="s">
        <v>5806</v>
      </c>
      <c r="B5612" t="s">
        <v>130</v>
      </c>
      <c r="C5612" s="2">
        <v>46161</v>
      </c>
      <c r="D5612" s="3">
        <v>0.67939814814814814</v>
      </c>
      <c r="E5612" t="s">
        <v>261</v>
      </c>
      <c r="F5612">
        <v>2000</v>
      </c>
      <c r="G5612" t="s">
        <v>189</v>
      </c>
    </row>
    <row r="5613" spans="1:8">
      <c r="A5613" t="s">
        <v>5807</v>
      </c>
      <c r="B5613" t="s">
        <v>98</v>
      </c>
      <c r="C5613" s="2">
        <v>45735</v>
      </c>
      <c r="D5613" s="3">
        <v>0.58605324074074072</v>
      </c>
      <c r="E5613" t="s">
        <v>33</v>
      </c>
      <c r="F5613">
        <v>10000</v>
      </c>
      <c r="G5613" t="s">
        <v>189</v>
      </c>
    </row>
    <row r="5614" spans="1:8">
      <c r="A5614" t="s">
        <v>5808</v>
      </c>
      <c r="B5614" t="s">
        <v>108</v>
      </c>
      <c r="C5614" s="2">
        <v>46195</v>
      </c>
      <c r="D5614" s="3">
        <v>0.72380787037037042</v>
      </c>
      <c r="E5614" t="s">
        <v>194</v>
      </c>
      <c r="F5614">
        <v>0</v>
      </c>
      <c r="G5614" t="s">
        <v>189</v>
      </c>
    </row>
    <row r="5615" spans="1:8">
      <c r="A5615" t="s">
        <v>5809</v>
      </c>
      <c r="B5615" t="s">
        <v>71</v>
      </c>
      <c r="C5615" s="2">
        <v>46129</v>
      </c>
      <c r="D5615" s="3">
        <v>0.25325231481481481</v>
      </c>
      <c r="E5615" t="s">
        <v>211</v>
      </c>
      <c r="F5615">
        <v>0</v>
      </c>
      <c r="G5615" t="s">
        <v>189</v>
      </c>
    </row>
    <row r="5616" spans="1:8">
      <c r="A5616" t="s">
        <v>5810</v>
      </c>
      <c r="B5616" t="s">
        <v>177</v>
      </c>
      <c r="C5616" s="2">
        <v>45833</v>
      </c>
      <c r="D5616" s="3">
        <v>0.72431712962962957</v>
      </c>
      <c r="E5616" t="s">
        <v>33</v>
      </c>
      <c r="F5616">
        <v>10000</v>
      </c>
      <c r="G5616" t="s">
        <v>189</v>
      </c>
    </row>
    <row r="5617" spans="1:8">
      <c r="A5617" t="s">
        <v>5811</v>
      </c>
      <c r="B5617" t="s">
        <v>125</v>
      </c>
      <c r="C5617" s="2">
        <v>45689</v>
      </c>
      <c r="D5617" s="3">
        <v>0.85240740740740739</v>
      </c>
      <c r="E5617" t="s">
        <v>33</v>
      </c>
      <c r="F5617">
        <v>6000</v>
      </c>
      <c r="G5617" t="s">
        <v>189</v>
      </c>
    </row>
    <row r="5618" spans="1:8">
      <c r="A5618" t="s">
        <v>5812</v>
      </c>
      <c r="B5618" t="s">
        <v>109</v>
      </c>
      <c r="C5618" s="2">
        <v>45861</v>
      </c>
      <c r="D5618" s="3">
        <v>0.81374999999999997</v>
      </c>
      <c r="E5618" t="s">
        <v>33</v>
      </c>
      <c r="F5618">
        <v>5000</v>
      </c>
      <c r="G5618" t="s">
        <v>189</v>
      </c>
    </row>
    <row r="5619" spans="1:8">
      <c r="A5619" t="s">
        <v>5813</v>
      </c>
      <c r="B5619" t="s">
        <v>121</v>
      </c>
      <c r="C5619" s="2">
        <v>46023</v>
      </c>
      <c r="D5619" s="3">
        <v>0.4521296296296296</v>
      </c>
      <c r="E5619" t="s">
        <v>33</v>
      </c>
      <c r="F5619">
        <v>6000</v>
      </c>
      <c r="G5619" t="s">
        <v>189</v>
      </c>
    </row>
    <row r="5620" spans="1:8">
      <c r="A5620" t="s">
        <v>5814</v>
      </c>
      <c r="B5620" t="s">
        <v>118</v>
      </c>
      <c r="C5620" s="2">
        <v>45840</v>
      </c>
      <c r="D5620" s="3">
        <v>0.37002314814814807</v>
      </c>
      <c r="E5620" t="s">
        <v>33</v>
      </c>
      <c r="F5620">
        <v>10000</v>
      </c>
      <c r="G5620" t="s">
        <v>189</v>
      </c>
    </row>
    <row r="5621" spans="1:8">
      <c r="A5621" t="s">
        <v>5815</v>
      </c>
      <c r="B5621" t="s">
        <v>85</v>
      </c>
      <c r="C5621" s="2">
        <v>46023</v>
      </c>
      <c r="D5621" s="3">
        <v>0.79934027777777783</v>
      </c>
      <c r="E5621" t="s">
        <v>33</v>
      </c>
      <c r="F5621">
        <v>10000</v>
      </c>
      <c r="G5621" t="s">
        <v>189</v>
      </c>
    </row>
    <row r="5622" spans="1:8">
      <c r="A5622" t="s">
        <v>5816</v>
      </c>
      <c r="B5622" t="s">
        <v>92</v>
      </c>
      <c r="C5622" s="2">
        <v>46109</v>
      </c>
      <c r="D5622" s="3">
        <v>0.85763888888888884</v>
      </c>
      <c r="E5622" t="s">
        <v>33</v>
      </c>
      <c r="F5622">
        <v>1500</v>
      </c>
      <c r="G5622" t="s">
        <v>189</v>
      </c>
    </row>
    <row r="5623" spans="1:8">
      <c r="A5623" t="s">
        <v>5817</v>
      </c>
      <c r="B5623" t="s">
        <v>136</v>
      </c>
      <c r="C5623" s="2">
        <v>45828</v>
      </c>
      <c r="D5623" s="3">
        <v>0.50201388888888887</v>
      </c>
      <c r="E5623" t="s">
        <v>33</v>
      </c>
      <c r="F5623">
        <v>500</v>
      </c>
      <c r="G5623" t="s">
        <v>189</v>
      </c>
    </row>
    <row r="5624" spans="1:8">
      <c r="A5624" t="s">
        <v>5818</v>
      </c>
      <c r="B5624" t="s">
        <v>110</v>
      </c>
      <c r="C5624" s="2">
        <v>45797</v>
      </c>
      <c r="D5624" s="3">
        <v>0.45738425925925918</v>
      </c>
      <c r="E5624" t="s">
        <v>33</v>
      </c>
      <c r="F5624">
        <v>8000</v>
      </c>
      <c r="G5624" t="s">
        <v>189</v>
      </c>
    </row>
    <row r="5625" spans="1:8">
      <c r="A5625" t="s">
        <v>5819</v>
      </c>
      <c r="B5625" t="s">
        <v>81</v>
      </c>
      <c r="C5625" s="2">
        <v>45910</v>
      </c>
      <c r="D5625" s="3">
        <v>0.82277777777777783</v>
      </c>
      <c r="E5625" t="s">
        <v>33</v>
      </c>
      <c r="F5625">
        <v>500</v>
      </c>
      <c r="G5625" t="s">
        <v>189</v>
      </c>
    </row>
    <row r="5626" spans="1:8">
      <c r="A5626" t="s">
        <v>5820</v>
      </c>
      <c r="B5626" t="s">
        <v>101</v>
      </c>
      <c r="C5626" s="2">
        <v>46156</v>
      </c>
      <c r="D5626" s="3">
        <v>0.43462962962962959</v>
      </c>
      <c r="E5626" t="s">
        <v>33</v>
      </c>
      <c r="F5626">
        <v>2000</v>
      </c>
      <c r="G5626" t="s">
        <v>189</v>
      </c>
    </row>
    <row r="5627" spans="1:8">
      <c r="A5627" t="s">
        <v>5821</v>
      </c>
      <c r="B5627" t="s">
        <v>145</v>
      </c>
      <c r="C5627" s="2">
        <v>45946</v>
      </c>
      <c r="D5627" s="3">
        <v>0.49233796296296289</v>
      </c>
      <c r="E5627" t="s">
        <v>211</v>
      </c>
      <c r="F5627">
        <v>0</v>
      </c>
      <c r="G5627" t="s">
        <v>214</v>
      </c>
      <c r="H5627" t="s">
        <v>1215</v>
      </c>
    </row>
    <row r="5628" spans="1:8">
      <c r="A5628" t="s">
        <v>5822</v>
      </c>
      <c r="B5628" t="s">
        <v>142</v>
      </c>
      <c r="C5628" s="2">
        <v>46060</v>
      </c>
      <c r="D5628" s="3">
        <v>0.50946759259259256</v>
      </c>
      <c r="E5628" t="s">
        <v>33</v>
      </c>
      <c r="F5628">
        <v>2500</v>
      </c>
      <c r="G5628" t="s">
        <v>189</v>
      </c>
    </row>
    <row r="5629" spans="1:8">
      <c r="A5629" t="s">
        <v>5823</v>
      </c>
      <c r="B5629" t="s">
        <v>174</v>
      </c>
      <c r="C5629" s="2">
        <v>46022</v>
      </c>
      <c r="D5629" s="3">
        <v>0.75083333333333335</v>
      </c>
      <c r="E5629" t="s">
        <v>33</v>
      </c>
      <c r="F5629">
        <v>500</v>
      </c>
      <c r="G5629" t="s">
        <v>189</v>
      </c>
    </row>
    <row r="5630" spans="1:8">
      <c r="A5630" t="s">
        <v>5824</v>
      </c>
      <c r="B5630" t="s">
        <v>162</v>
      </c>
      <c r="C5630" s="2">
        <v>45918</v>
      </c>
      <c r="D5630" s="3">
        <v>0.80457175925925928</v>
      </c>
      <c r="E5630" t="s">
        <v>33</v>
      </c>
      <c r="F5630">
        <v>2000</v>
      </c>
      <c r="G5630" t="s">
        <v>189</v>
      </c>
    </row>
    <row r="5631" spans="1:8">
      <c r="A5631" t="s">
        <v>5825</v>
      </c>
      <c r="B5631" t="s">
        <v>156</v>
      </c>
      <c r="C5631" s="2">
        <v>45705</v>
      </c>
      <c r="D5631" s="3">
        <v>0.70209490740740743</v>
      </c>
      <c r="E5631" t="s">
        <v>33</v>
      </c>
      <c r="F5631">
        <v>500</v>
      </c>
      <c r="G5631" t="s">
        <v>189</v>
      </c>
    </row>
    <row r="5632" spans="1:8">
      <c r="A5632" t="s">
        <v>5826</v>
      </c>
      <c r="B5632" t="s">
        <v>115</v>
      </c>
      <c r="C5632" s="2">
        <v>46181</v>
      </c>
      <c r="D5632" s="3">
        <v>0.8625694444444445</v>
      </c>
      <c r="E5632" t="s">
        <v>33</v>
      </c>
      <c r="F5632">
        <v>500</v>
      </c>
      <c r="G5632" t="s">
        <v>189</v>
      </c>
    </row>
    <row r="5633" spans="1:7">
      <c r="A5633" t="s">
        <v>5827</v>
      </c>
      <c r="B5633" t="s">
        <v>93</v>
      </c>
      <c r="C5633" s="2">
        <v>45786</v>
      </c>
      <c r="D5633" s="3">
        <v>0.89549768518518513</v>
      </c>
      <c r="E5633" t="s">
        <v>33</v>
      </c>
      <c r="F5633">
        <v>500</v>
      </c>
      <c r="G5633" t="s">
        <v>189</v>
      </c>
    </row>
    <row r="5634" spans="1:7">
      <c r="A5634" t="s">
        <v>5828</v>
      </c>
      <c r="B5634" t="s">
        <v>142</v>
      </c>
      <c r="C5634" s="2">
        <v>45917</v>
      </c>
      <c r="D5634" s="3">
        <v>0.47958333333333331</v>
      </c>
      <c r="E5634" t="s">
        <v>33</v>
      </c>
      <c r="F5634">
        <v>8000</v>
      </c>
      <c r="G5634" t="s">
        <v>189</v>
      </c>
    </row>
    <row r="5635" spans="1:7">
      <c r="A5635" t="s">
        <v>5829</v>
      </c>
      <c r="B5635" t="s">
        <v>85</v>
      </c>
      <c r="C5635" s="2">
        <v>46140</v>
      </c>
      <c r="D5635" s="3">
        <v>0.3034027777777778</v>
      </c>
      <c r="E5635" t="s">
        <v>33</v>
      </c>
      <c r="F5635">
        <v>500</v>
      </c>
      <c r="G5635" t="s">
        <v>189</v>
      </c>
    </row>
    <row r="5636" spans="1:7">
      <c r="A5636" t="s">
        <v>5830</v>
      </c>
      <c r="B5636" t="s">
        <v>113</v>
      </c>
      <c r="C5636" s="2">
        <v>46023</v>
      </c>
      <c r="D5636" s="3">
        <v>0.57217592592592592</v>
      </c>
      <c r="E5636" t="s">
        <v>33</v>
      </c>
      <c r="F5636">
        <v>2500</v>
      </c>
      <c r="G5636" t="s">
        <v>189</v>
      </c>
    </row>
    <row r="5637" spans="1:7">
      <c r="A5637" t="s">
        <v>5831</v>
      </c>
      <c r="B5637" t="s">
        <v>148</v>
      </c>
      <c r="C5637" s="2">
        <v>46063</v>
      </c>
      <c r="D5637" s="3">
        <v>0.5413310185185185</v>
      </c>
      <c r="E5637" t="s">
        <v>194</v>
      </c>
      <c r="F5637">
        <v>0</v>
      </c>
      <c r="G5637" t="s">
        <v>189</v>
      </c>
    </row>
    <row r="5638" spans="1:7">
      <c r="A5638" t="s">
        <v>5832</v>
      </c>
      <c r="B5638" t="s">
        <v>180</v>
      </c>
      <c r="C5638" s="2">
        <v>45942</v>
      </c>
      <c r="D5638" s="3">
        <v>0.72597222222222224</v>
      </c>
      <c r="E5638" t="s">
        <v>211</v>
      </c>
      <c r="F5638">
        <v>0</v>
      </c>
      <c r="G5638" t="s">
        <v>189</v>
      </c>
    </row>
    <row r="5639" spans="1:7">
      <c r="A5639" t="s">
        <v>5833</v>
      </c>
      <c r="B5639" t="s">
        <v>109</v>
      </c>
      <c r="C5639" s="2">
        <v>46061</v>
      </c>
      <c r="D5639" s="3">
        <v>0.54431712962962964</v>
      </c>
      <c r="E5639" t="s">
        <v>33</v>
      </c>
      <c r="F5639">
        <v>5000</v>
      </c>
      <c r="G5639" t="s">
        <v>189</v>
      </c>
    </row>
    <row r="5640" spans="1:7">
      <c r="A5640" t="s">
        <v>5834</v>
      </c>
      <c r="B5640" t="s">
        <v>98</v>
      </c>
      <c r="C5640" s="2">
        <v>45664</v>
      </c>
      <c r="D5640" s="3">
        <v>0.69027777777777777</v>
      </c>
      <c r="E5640" t="s">
        <v>33</v>
      </c>
      <c r="F5640">
        <v>6000</v>
      </c>
      <c r="G5640" t="s">
        <v>189</v>
      </c>
    </row>
    <row r="5641" spans="1:7">
      <c r="A5641" t="s">
        <v>5835</v>
      </c>
      <c r="B5641" t="s">
        <v>145</v>
      </c>
      <c r="C5641" s="2">
        <v>45815</v>
      </c>
      <c r="D5641" s="3">
        <v>0.57925925925925925</v>
      </c>
      <c r="E5641" t="s">
        <v>194</v>
      </c>
      <c r="F5641">
        <v>0</v>
      </c>
      <c r="G5641" t="s">
        <v>189</v>
      </c>
    </row>
    <row r="5642" spans="1:7">
      <c r="A5642" t="s">
        <v>5836</v>
      </c>
      <c r="B5642" t="s">
        <v>155</v>
      </c>
      <c r="C5642" s="2">
        <v>45946</v>
      </c>
      <c r="D5642" s="3">
        <v>9.4560185185185181E-3</v>
      </c>
      <c r="E5642" t="s">
        <v>33</v>
      </c>
      <c r="F5642">
        <v>3000</v>
      </c>
      <c r="G5642" t="s">
        <v>189</v>
      </c>
    </row>
    <row r="5643" spans="1:7">
      <c r="A5643" t="s">
        <v>5837</v>
      </c>
      <c r="B5643" t="s">
        <v>74</v>
      </c>
      <c r="C5643" s="2">
        <v>45798</v>
      </c>
      <c r="D5643" s="3">
        <v>0.57621527777777781</v>
      </c>
      <c r="E5643" t="s">
        <v>33</v>
      </c>
      <c r="F5643">
        <v>5000</v>
      </c>
      <c r="G5643" t="s">
        <v>189</v>
      </c>
    </row>
    <row r="5644" spans="1:7">
      <c r="A5644" t="s">
        <v>5838</v>
      </c>
      <c r="B5644" t="s">
        <v>169</v>
      </c>
      <c r="C5644" s="2">
        <v>46098</v>
      </c>
      <c r="D5644" s="3">
        <v>0.59623842592592591</v>
      </c>
      <c r="E5644" t="s">
        <v>211</v>
      </c>
      <c r="F5644">
        <v>0</v>
      </c>
      <c r="G5644" t="s">
        <v>189</v>
      </c>
    </row>
    <row r="5645" spans="1:7">
      <c r="A5645" t="s">
        <v>5839</v>
      </c>
      <c r="B5645" t="s">
        <v>175</v>
      </c>
      <c r="C5645" s="2">
        <v>45759</v>
      </c>
      <c r="D5645" s="3">
        <v>0.6010416666666667</v>
      </c>
      <c r="E5645" t="s">
        <v>33</v>
      </c>
      <c r="F5645">
        <v>5000</v>
      </c>
      <c r="G5645" t="s">
        <v>189</v>
      </c>
    </row>
    <row r="5646" spans="1:7">
      <c r="A5646" t="s">
        <v>5840</v>
      </c>
      <c r="B5646" t="s">
        <v>114</v>
      </c>
      <c r="C5646" s="2">
        <v>45726</v>
      </c>
      <c r="D5646" s="3">
        <v>0.42744212962962957</v>
      </c>
      <c r="E5646" t="s">
        <v>33</v>
      </c>
      <c r="F5646">
        <v>2500</v>
      </c>
      <c r="G5646" t="s">
        <v>189</v>
      </c>
    </row>
    <row r="5647" spans="1:7">
      <c r="A5647" t="s">
        <v>5841</v>
      </c>
      <c r="B5647" t="s">
        <v>146</v>
      </c>
      <c r="C5647" s="2">
        <v>45893</v>
      </c>
      <c r="D5647" s="3">
        <v>0.80138888888888893</v>
      </c>
      <c r="E5647" t="s">
        <v>33</v>
      </c>
      <c r="F5647">
        <v>8000</v>
      </c>
      <c r="G5647" t="s">
        <v>189</v>
      </c>
    </row>
    <row r="5648" spans="1:7">
      <c r="A5648" t="s">
        <v>5842</v>
      </c>
      <c r="B5648" t="s">
        <v>126</v>
      </c>
      <c r="C5648" s="2">
        <v>45904</v>
      </c>
      <c r="D5648" s="3">
        <v>0.7144328703703704</v>
      </c>
      <c r="E5648" t="s">
        <v>33</v>
      </c>
      <c r="F5648">
        <v>4000</v>
      </c>
      <c r="G5648" t="s">
        <v>189</v>
      </c>
    </row>
    <row r="5649" spans="1:8">
      <c r="A5649" t="s">
        <v>5843</v>
      </c>
      <c r="B5649" t="s">
        <v>164</v>
      </c>
      <c r="C5649" s="2">
        <v>46012</v>
      </c>
      <c r="D5649" s="3">
        <v>0.36031249999999998</v>
      </c>
      <c r="E5649" t="s">
        <v>33</v>
      </c>
      <c r="F5649">
        <v>5000</v>
      </c>
      <c r="G5649" t="s">
        <v>189</v>
      </c>
    </row>
    <row r="5650" spans="1:8">
      <c r="A5650" t="s">
        <v>5844</v>
      </c>
      <c r="B5650" t="s">
        <v>118</v>
      </c>
      <c r="C5650" s="2">
        <v>45688</v>
      </c>
      <c r="D5650" s="3">
        <v>0.26156249999999998</v>
      </c>
      <c r="E5650" t="s">
        <v>194</v>
      </c>
      <c r="F5650">
        <v>0</v>
      </c>
      <c r="G5650" t="s">
        <v>189</v>
      </c>
    </row>
    <row r="5651" spans="1:8">
      <c r="A5651" t="s">
        <v>5845</v>
      </c>
      <c r="B5651" t="s">
        <v>173</v>
      </c>
      <c r="C5651" s="2">
        <v>45969</v>
      </c>
      <c r="D5651" s="3">
        <v>0.63978009259259261</v>
      </c>
      <c r="E5651" t="s">
        <v>194</v>
      </c>
      <c r="F5651">
        <v>0</v>
      </c>
      <c r="G5651" t="s">
        <v>189</v>
      </c>
    </row>
    <row r="5652" spans="1:8">
      <c r="A5652" t="s">
        <v>5846</v>
      </c>
      <c r="B5652" t="s">
        <v>164</v>
      </c>
      <c r="C5652" s="2">
        <v>46118</v>
      </c>
      <c r="D5652" s="3">
        <v>0.83491898148148147</v>
      </c>
      <c r="E5652" t="s">
        <v>194</v>
      </c>
      <c r="F5652">
        <v>0</v>
      </c>
      <c r="G5652" t="s">
        <v>214</v>
      </c>
      <c r="H5652" t="s">
        <v>1103</v>
      </c>
    </row>
    <row r="5653" spans="1:8">
      <c r="A5653" t="s">
        <v>5847</v>
      </c>
      <c r="B5653" t="s">
        <v>154</v>
      </c>
      <c r="C5653" s="2">
        <v>46085</v>
      </c>
      <c r="D5653" s="3">
        <v>0.62821759259259258</v>
      </c>
      <c r="E5653" t="s">
        <v>33</v>
      </c>
      <c r="F5653">
        <v>4000</v>
      </c>
      <c r="G5653" t="s">
        <v>214</v>
      </c>
      <c r="H5653" t="s">
        <v>42</v>
      </c>
    </row>
    <row r="5654" spans="1:8">
      <c r="A5654" t="s">
        <v>5848</v>
      </c>
      <c r="B5654" t="s">
        <v>154</v>
      </c>
      <c r="C5654" s="2">
        <v>46148</v>
      </c>
      <c r="D5654" s="3">
        <v>0.88517361111111115</v>
      </c>
      <c r="E5654" t="s">
        <v>33</v>
      </c>
      <c r="F5654">
        <v>500</v>
      </c>
      <c r="G5654" t="s">
        <v>189</v>
      </c>
    </row>
    <row r="5655" spans="1:8">
      <c r="A5655" t="s">
        <v>5849</v>
      </c>
      <c r="B5655" t="s">
        <v>179</v>
      </c>
      <c r="C5655" s="2">
        <v>45914</v>
      </c>
      <c r="D5655" s="3">
        <v>6.2650462962962963E-2</v>
      </c>
      <c r="E5655" t="s">
        <v>211</v>
      </c>
      <c r="F5655">
        <v>0</v>
      </c>
      <c r="G5655" t="s">
        <v>189</v>
      </c>
    </row>
    <row r="5656" spans="1:8">
      <c r="A5656" t="s">
        <v>5850</v>
      </c>
      <c r="B5656" t="s">
        <v>174</v>
      </c>
      <c r="C5656" s="2">
        <v>45756</v>
      </c>
      <c r="D5656" s="3">
        <v>0.89855324074074072</v>
      </c>
      <c r="E5656" t="s">
        <v>194</v>
      </c>
      <c r="F5656">
        <v>0</v>
      </c>
      <c r="G5656" t="s">
        <v>189</v>
      </c>
    </row>
    <row r="5657" spans="1:8">
      <c r="A5657" t="s">
        <v>5851</v>
      </c>
      <c r="B5657" t="s">
        <v>92</v>
      </c>
      <c r="C5657" s="2">
        <v>46166</v>
      </c>
      <c r="D5657" s="3">
        <v>0.93086805555555552</v>
      </c>
      <c r="E5657" t="s">
        <v>33</v>
      </c>
      <c r="F5657">
        <v>2500</v>
      </c>
      <c r="G5657" t="s">
        <v>189</v>
      </c>
    </row>
    <row r="5658" spans="1:8">
      <c r="A5658" t="s">
        <v>5852</v>
      </c>
      <c r="B5658" t="s">
        <v>77</v>
      </c>
      <c r="C5658" s="2">
        <v>46143</v>
      </c>
      <c r="D5658" s="3">
        <v>0.87372685185185184</v>
      </c>
      <c r="E5658" t="s">
        <v>194</v>
      </c>
      <c r="F5658">
        <v>0</v>
      </c>
      <c r="G5658" t="s">
        <v>189</v>
      </c>
    </row>
    <row r="5659" spans="1:8">
      <c r="A5659" t="s">
        <v>5853</v>
      </c>
      <c r="B5659" t="s">
        <v>145</v>
      </c>
      <c r="C5659" s="2">
        <v>46176</v>
      </c>
      <c r="D5659" s="3">
        <v>0.64572916666666669</v>
      </c>
      <c r="E5659" t="s">
        <v>33</v>
      </c>
      <c r="F5659">
        <v>4000</v>
      </c>
      <c r="G5659" t="s">
        <v>214</v>
      </c>
      <c r="H5659" t="s">
        <v>1080</v>
      </c>
    </row>
    <row r="5660" spans="1:8">
      <c r="A5660" t="s">
        <v>5854</v>
      </c>
      <c r="B5660" t="s">
        <v>156</v>
      </c>
      <c r="C5660" s="2">
        <v>45761</v>
      </c>
      <c r="D5660" s="3">
        <v>0.56422453703703701</v>
      </c>
      <c r="E5660" t="s">
        <v>33</v>
      </c>
      <c r="F5660">
        <v>4000</v>
      </c>
      <c r="G5660" t="s">
        <v>189</v>
      </c>
    </row>
    <row r="5661" spans="1:8">
      <c r="A5661" t="s">
        <v>5855</v>
      </c>
      <c r="B5661" t="s">
        <v>178</v>
      </c>
      <c r="C5661" s="2">
        <v>45729</v>
      </c>
      <c r="D5661" s="3">
        <v>0.3031712962962963</v>
      </c>
      <c r="E5661" t="s">
        <v>194</v>
      </c>
      <c r="F5661">
        <v>0</v>
      </c>
      <c r="G5661" t="s">
        <v>189</v>
      </c>
    </row>
    <row r="5662" spans="1:8">
      <c r="A5662" t="s">
        <v>5856</v>
      </c>
      <c r="B5662" t="s">
        <v>152</v>
      </c>
      <c r="C5662" s="2">
        <v>46087</v>
      </c>
      <c r="D5662" s="3">
        <v>0.66535879629629635</v>
      </c>
      <c r="E5662" t="s">
        <v>211</v>
      </c>
      <c r="F5662">
        <v>0</v>
      </c>
      <c r="G5662" t="s">
        <v>189</v>
      </c>
    </row>
    <row r="5663" spans="1:8">
      <c r="A5663" t="s">
        <v>5857</v>
      </c>
      <c r="B5663" t="s">
        <v>142</v>
      </c>
      <c r="C5663" s="2">
        <v>45821</v>
      </c>
      <c r="D5663" s="3">
        <v>0.66984953703703709</v>
      </c>
      <c r="E5663" t="s">
        <v>261</v>
      </c>
      <c r="F5663">
        <v>15000</v>
      </c>
      <c r="G5663" t="s">
        <v>189</v>
      </c>
    </row>
    <row r="5664" spans="1:8">
      <c r="A5664" t="s">
        <v>5858</v>
      </c>
      <c r="B5664" t="s">
        <v>101</v>
      </c>
      <c r="C5664" s="2">
        <v>46160</v>
      </c>
      <c r="D5664" s="3">
        <v>0.81922453703703701</v>
      </c>
      <c r="E5664" t="s">
        <v>194</v>
      </c>
      <c r="F5664">
        <v>0</v>
      </c>
      <c r="G5664" t="s">
        <v>189</v>
      </c>
    </row>
    <row r="5665" spans="1:8">
      <c r="A5665" t="s">
        <v>5859</v>
      </c>
      <c r="B5665" t="s">
        <v>164</v>
      </c>
      <c r="C5665" s="2">
        <v>45826</v>
      </c>
      <c r="D5665" s="3">
        <v>0.44695601851851852</v>
      </c>
      <c r="E5665" t="s">
        <v>33</v>
      </c>
      <c r="F5665">
        <v>4000</v>
      </c>
      <c r="G5665" t="s">
        <v>189</v>
      </c>
    </row>
    <row r="5666" spans="1:8">
      <c r="A5666" t="s">
        <v>5860</v>
      </c>
      <c r="B5666" t="s">
        <v>148</v>
      </c>
      <c r="C5666" s="2">
        <v>45957</v>
      </c>
      <c r="D5666" s="3">
        <v>0.28081018518518519</v>
      </c>
      <c r="E5666" t="s">
        <v>33</v>
      </c>
      <c r="F5666">
        <v>6000</v>
      </c>
      <c r="G5666" t="s">
        <v>189</v>
      </c>
    </row>
    <row r="5667" spans="1:8">
      <c r="A5667" t="s">
        <v>5861</v>
      </c>
      <c r="B5667" t="s">
        <v>128</v>
      </c>
      <c r="C5667" s="2">
        <v>45855</v>
      </c>
      <c r="D5667" s="3">
        <v>0.63475694444444442</v>
      </c>
      <c r="E5667" t="s">
        <v>33</v>
      </c>
      <c r="F5667">
        <v>2500</v>
      </c>
      <c r="G5667" t="s">
        <v>189</v>
      </c>
    </row>
    <row r="5668" spans="1:8">
      <c r="A5668" t="s">
        <v>5862</v>
      </c>
      <c r="B5668" t="s">
        <v>134</v>
      </c>
      <c r="C5668" s="2">
        <v>45866</v>
      </c>
      <c r="D5668" s="3">
        <v>0.30582175925925931</v>
      </c>
      <c r="E5668" t="s">
        <v>33</v>
      </c>
      <c r="F5668">
        <v>5000</v>
      </c>
      <c r="G5668" t="s">
        <v>189</v>
      </c>
    </row>
    <row r="5669" spans="1:8">
      <c r="A5669" t="s">
        <v>5863</v>
      </c>
      <c r="B5669" t="s">
        <v>93</v>
      </c>
      <c r="C5669" s="2">
        <v>46103</v>
      </c>
      <c r="D5669" s="3">
        <v>0.78699074074074071</v>
      </c>
      <c r="E5669" t="s">
        <v>33</v>
      </c>
      <c r="F5669">
        <v>1000</v>
      </c>
      <c r="G5669" t="s">
        <v>189</v>
      </c>
    </row>
    <row r="5670" spans="1:8">
      <c r="A5670" t="s">
        <v>5864</v>
      </c>
      <c r="B5670" t="s">
        <v>120</v>
      </c>
      <c r="C5670" s="2">
        <v>45660</v>
      </c>
      <c r="D5670" s="3">
        <v>3.3171296296296303E-2</v>
      </c>
      <c r="E5670" t="s">
        <v>33</v>
      </c>
      <c r="F5670">
        <v>5000</v>
      </c>
      <c r="G5670" t="s">
        <v>189</v>
      </c>
    </row>
    <row r="5671" spans="1:8">
      <c r="A5671" t="s">
        <v>5865</v>
      </c>
      <c r="B5671" t="s">
        <v>79</v>
      </c>
      <c r="C5671" s="2">
        <v>45810</v>
      </c>
      <c r="D5671" s="3">
        <v>0.41327546296296302</v>
      </c>
      <c r="E5671" t="s">
        <v>33</v>
      </c>
      <c r="F5671">
        <v>4000</v>
      </c>
      <c r="G5671" t="s">
        <v>189</v>
      </c>
    </row>
    <row r="5672" spans="1:8">
      <c r="A5672" t="s">
        <v>5866</v>
      </c>
      <c r="B5672" t="s">
        <v>180</v>
      </c>
      <c r="C5672" s="2">
        <v>45699</v>
      </c>
      <c r="D5672" s="3">
        <v>0.65174768518518522</v>
      </c>
      <c r="E5672" t="s">
        <v>33</v>
      </c>
      <c r="F5672">
        <v>4000</v>
      </c>
      <c r="G5672" t="s">
        <v>189</v>
      </c>
    </row>
    <row r="5673" spans="1:8">
      <c r="A5673" t="s">
        <v>5867</v>
      </c>
      <c r="B5673" t="s">
        <v>100</v>
      </c>
      <c r="C5673" s="2">
        <v>45838</v>
      </c>
      <c r="D5673" s="3">
        <v>0.77270833333333333</v>
      </c>
      <c r="E5673" t="s">
        <v>211</v>
      </c>
      <c r="F5673">
        <v>0</v>
      </c>
      <c r="G5673" t="s">
        <v>189</v>
      </c>
    </row>
    <row r="5674" spans="1:8">
      <c r="A5674" t="s">
        <v>5868</v>
      </c>
      <c r="B5674" t="s">
        <v>120</v>
      </c>
      <c r="C5674" s="2">
        <v>45815</v>
      </c>
      <c r="D5674" s="3">
        <v>0.63457175925925924</v>
      </c>
      <c r="E5674" t="s">
        <v>33</v>
      </c>
      <c r="F5674">
        <v>8000</v>
      </c>
      <c r="G5674" t="s">
        <v>189</v>
      </c>
    </row>
    <row r="5675" spans="1:8">
      <c r="A5675" t="s">
        <v>5869</v>
      </c>
      <c r="B5675" t="s">
        <v>154</v>
      </c>
      <c r="C5675" s="2">
        <v>45810</v>
      </c>
      <c r="D5675" s="3">
        <v>0.84938657407407403</v>
      </c>
      <c r="E5675" t="s">
        <v>194</v>
      </c>
      <c r="F5675">
        <v>0</v>
      </c>
      <c r="G5675" t="s">
        <v>189</v>
      </c>
    </row>
    <row r="5676" spans="1:8">
      <c r="A5676" t="s">
        <v>5870</v>
      </c>
      <c r="B5676" t="s">
        <v>157</v>
      </c>
      <c r="C5676" s="2">
        <v>46149</v>
      </c>
      <c r="D5676" s="3">
        <v>0.78571759259259255</v>
      </c>
      <c r="E5676" t="s">
        <v>33</v>
      </c>
      <c r="F5676">
        <v>3000</v>
      </c>
      <c r="G5676" t="s">
        <v>214</v>
      </c>
      <c r="H5676" t="s">
        <v>1094</v>
      </c>
    </row>
    <row r="5677" spans="1:8">
      <c r="A5677" t="s">
        <v>5871</v>
      </c>
      <c r="B5677" t="s">
        <v>174</v>
      </c>
      <c r="C5677" s="2">
        <v>46033</v>
      </c>
      <c r="D5677" s="3">
        <v>0.7038078703703704</v>
      </c>
      <c r="E5677" t="s">
        <v>194</v>
      </c>
      <c r="F5677">
        <v>0</v>
      </c>
      <c r="G5677" t="s">
        <v>189</v>
      </c>
    </row>
    <row r="5678" spans="1:8">
      <c r="A5678" t="s">
        <v>5872</v>
      </c>
      <c r="B5678" t="s">
        <v>166</v>
      </c>
      <c r="C5678" s="2">
        <v>45907</v>
      </c>
      <c r="D5678" s="3">
        <v>0.93817129629629625</v>
      </c>
      <c r="E5678" t="s">
        <v>33</v>
      </c>
      <c r="F5678">
        <v>500</v>
      </c>
      <c r="G5678" t="s">
        <v>189</v>
      </c>
    </row>
    <row r="5679" spans="1:8">
      <c r="A5679" t="s">
        <v>5873</v>
      </c>
      <c r="B5679" t="s">
        <v>122</v>
      </c>
      <c r="C5679" s="2">
        <v>45850</v>
      </c>
      <c r="D5679" s="3">
        <v>0.94981481481481478</v>
      </c>
      <c r="E5679" t="s">
        <v>33</v>
      </c>
      <c r="F5679">
        <v>10000</v>
      </c>
      <c r="G5679" t="s">
        <v>189</v>
      </c>
    </row>
    <row r="5680" spans="1:8">
      <c r="A5680" t="s">
        <v>5874</v>
      </c>
      <c r="B5680" t="s">
        <v>83</v>
      </c>
      <c r="C5680" s="2">
        <v>46098</v>
      </c>
      <c r="D5680" s="3">
        <v>0.77186342592592594</v>
      </c>
      <c r="E5680" t="s">
        <v>33</v>
      </c>
      <c r="F5680">
        <v>3000</v>
      </c>
      <c r="G5680" t="s">
        <v>189</v>
      </c>
    </row>
    <row r="5681" spans="1:8">
      <c r="A5681" t="s">
        <v>5875</v>
      </c>
      <c r="B5681" t="s">
        <v>132</v>
      </c>
      <c r="C5681" s="2">
        <v>45660</v>
      </c>
      <c r="D5681" s="3">
        <v>0.79618055555555556</v>
      </c>
      <c r="E5681" t="s">
        <v>33</v>
      </c>
      <c r="F5681">
        <v>2000</v>
      </c>
      <c r="G5681" t="s">
        <v>189</v>
      </c>
    </row>
    <row r="5682" spans="1:8">
      <c r="A5682" t="s">
        <v>5876</v>
      </c>
      <c r="B5682" t="s">
        <v>113</v>
      </c>
      <c r="C5682" s="2">
        <v>45720</v>
      </c>
      <c r="D5682" s="3">
        <v>0.92386574074074079</v>
      </c>
      <c r="E5682" t="s">
        <v>33</v>
      </c>
      <c r="F5682">
        <v>500</v>
      </c>
      <c r="G5682" t="s">
        <v>189</v>
      </c>
    </row>
    <row r="5683" spans="1:8">
      <c r="A5683" t="s">
        <v>5877</v>
      </c>
      <c r="B5683" t="s">
        <v>93</v>
      </c>
      <c r="C5683" s="2">
        <v>45863</v>
      </c>
      <c r="D5683" s="3">
        <v>0.85188657407407409</v>
      </c>
      <c r="E5683" t="s">
        <v>33</v>
      </c>
      <c r="F5683">
        <v>5000</v>
      </c>
      <c r="G5683" t="s">
        <v>189</v>
      </c>
    </row>
    <row r="5684" spans="1:8">
      <c r="A5684" t="s">
        <v>5878</v>
      </c>
      <c r="B5684" t="s">
        <v>98</v>
      </c>
      <c r="C5684" s="2">
        <v>46149</v>
      </c>
      <c r="D5684" s="3">
        <v>0.79199074074074072</v>
      </c>
      <c r="E5684" t="s">
        <v>33</v>
      </c>
      <c r="F5684">
        <v>1500</v>
      </c>
      <c r="G5684" t="s">
        <v>189</v>
      </c>
    </row>
    <row r="5685" spans="1:8">
      <c r="A5685" t="s">
        <v>5879</v>
      </c>
      <c r="B5685" t="s">
        <v>154</v>
      </c>
      <c r="C5685" s="2">
        <v>46137</v>
      </c>
      <c r="D5685" s="3">
        <v>0.26890046296296288</v>
      </c>
      <c r="E5685" t="s">
        <v>194</v>
      </c>
      <c r="F5685">
        <v>0</v>
      </c>
      <c r="G5685" t="s">
        <v>189</v>
      </c>
    </row>
    <row r="5686" spans="1:8">
      <c r="A5686" t="s">
        <v>5880</v>
      </c>
      <c r="B5686" t="s">
        <v>133</v>
      </c>
      <c r="C5686" s="2">
        <v>45960</v>
      </c>
      <c r="D5686" s="3">
        <v>0.36422453703703711</v>
      </c>
      <c r="E5686" t="s">
        <v>33</v>
      </c>
      <c r="F5686">
        <v>8000</v>
      </c>
      <c r="G5686" t="s">
        <v>189</v>
      </c>
    </row>
    <row r="5687" spans="1:8">
      <c r="A5687" t="s">
        <v>5881</v>
      </c>
      <c r="B5687" t="s">
        <v>169</v>
      </c>
      <c r="C5687" s="2">
        <v>45959</v>
      </c>
      <c r="D5687" s="3">
        <v>0.39976851851851852</v>
      </c>
      <c r="E5687" t="s">
        <v>33</v>
      </c>
      <c r="F5687">
        <v>4000</v>
      </c>
      <c r="G5687" t="s">
        <v>189</v>
      </c>
    </row>
    <row r="5688" spans="1:8">
      <c r="A5688" t="s">
        <v>5882</v>
      </c>
      <c r="B5688" t="s">
        <v>96</v>
      </c>
      <c r="C5688" s="2">
        <v>45829</v>
      </c>
      <c r="D5688" s="3">
        <v>0.85280092592592593</v>
      </c>
      <c r="E5688" t="s">
        <v>33</v>
      </c>
      <c r="F5688">
        <v>3000</v>
      </c>
      <c r="G5688" t="s">
        <v>189</v>
      </c>
    </row>
    <row r="5689" spans="1:8">
      <c r="A5689" t="s">
        <v>5883</v>
      </c>
      <c r="B5689" t="s">
        <v>85</v>
      </c>
      <c r="C5689" s="2">
        <v>46063</v>
      </c>
      <c r="D5689" s="3">
        <v>0.71847222222222218</v>
      </c>
      <c r="E5689" t="s">
        <v>33</v>
      </c>
      <c r="F5689">
        <v>6000</v>
      </c>
      <c r="G5689" t="s">
        <v>189</v>
      </c>
    </row>
    <row r="5690" spans="1:8">
      <c r="A5690" t="s">
        <v>5884</v>
      </c>
      <c r="B5690" t="s">
        <v>134</v>
      </c>
      <c r="C5690" s="2">
        <v>45937</v>
      </c>
      <c r="D5690" s="3">
        <v>0.8391319444444445</v>
      </c>
      <c r="E5690" t="s">
        <v>33</v>
      </c>
      <c r="F5690">
        <v>2500</v>
      </c>
      <c r="G5690" t="s">
        <v>189</v>
      </c>
    </row>
    <row r="5691" spans="1:8">
      <c r="A5691" t="s">
        <v>5885</v>
      </c>
      <c r="B5691" t="s">
        <v>140</v>
      </c>
      <c r="C5691" s="2">
        <v>46182</v>
      </c>
      <c r="D5691" s="3">
        <v>0.36182870370370368</v>
      </c>
      <c r="E5691" t="s">
        <v>33</v>
      </c>
      <c r="F5691">
        <v>4000</v>
      </c>
      <c r="G5691" t="s">
        <v>189</v>
      </c>
    </row>
    <row r="5692" spans="1:8">
      <c r="A5692" t="s">
        <v>5886</v>
      </c>
      <c r="B5692" t="s">
        <v>131</v>
      </c>
      <c r="C5692" s="2">
        <v>45768</v>
      </c>
      <c r="D5692" s="3">
        <v>0.53523148148148147</v>
      </c>
      <c r="E5692" t="s">
        <v>33</v>
      </c>
      <c r="F5692">
        <v>10000</v>
      </c>
      <c r="G5692" t="s">
        <v>189</v>
      </c>
    </row>
    <row r="5693" spans="1:8">
      <c r="A5693" t="s">
        <v>5887</v>
      </c>
      <c r="B5693" t="s">
        <v>131</v>
      </c>
      <c r="C5693" s="2">
        <v>45724</v>
      </c>
      <c r="D5693" s="3">
        <v>0.37620370370370371</v>
      </c>
      <c r="E5693" t="s">
        <v>33</v>
      </c>
      <c r="F5693">
        <v>5000</v>
      </c>
      <c r="G5693" t="s">
        <v>189</v>
      </c>
    </row>
    <row r="5694" spans="1:8">
      <c r="A5694" t="s">
        <v>5888</v>
      </c>
      <c r="B5694" t="s">
        <v>96</v>
      </c>
      <c r="C5694" s="2">
        <v>45816</v>
      </c>
      <c r="D5694" s="3">
        <v>0.82156249999999997</v>
      </c>
      <c r="E5694" t="s">
        <v>194</v>
      </c>
      <c r="F5694">
        <v>0</v>
      </c>
      <c r="G5694" t="s">
        <v>189</v>
      </c>
    </row>
    <row r="5695" spans="1:8">
      <c r="A5695" t="s">
        <v>5889</v>
      </c>
      <c r="B5695" t="s">
        <v>130</v>
      </c>
      <c r="C5695" s="2">
        <v>46107</v>
      </c>
      <c r="D5695" s="3">
        <v>0.59743055555555558</v>
      </c>
      <c r="E5695" t="s">
        <v>33</v>
      </c>
      <c r="F5695">
        <v>3000</v>
      </c>
      <c r="G5695" t="s">
        <v>189</v>
      </c>
    </row>
    <row r="5696" spans="1:8">
      <c r="A5696" t="s">
        <v>5890</v>
      </c>
      <c r="B5696" t="s">
        <v>162</v>
      </c>
      <c r="C5696" s="2">
        <v>45841</v>
      </c>
      <c r="D5696" s="3">
        <v>0.44491898148148151</v>
      </c>
      <c r="E5696" t="s">
        <v>33</v>
      </c>
      <c r="F5696">
        <v>4000</v>
      </c>
      <c r="G5696" t="s">
        <v>214</v>
      </c>
      <c r="H5696" t="s">
        <v>42</v>
      </c>
    </row>
    <row r="5697" spans="1:7">
      <c r="A5697" t="s">
        <v>5891</v>
      </c>
      <c r="B5697" t="s">
        <v>109</v>
      </c>
      <c r="C5697" s="2">
        <v>46000</v>
      </c>
      <c r="D5697" s="3">
        <v>0.38231481481481477</v>
      </c>
      <c r="E5697" t="s">
        <v>194</v>
      </c>
      <c r="F5697">
        <v>0</v>
      </c>
      <c r="G5697" t="s">
        <v>189</v>
      </c>
    </row>
    <row r="5698" spans="1:7">
      <c r="A5698" t="s">
        <v>5892</v>
      </c>
      <c r="B5698" t="s">
        <v>140</v>
      </c>
      <c r="C5698" s="2">
        <v>45670</v>
      </c>
      <c r="D5698" s="3">
        <v>0.58060185185185187</v>
      </c>
      <c r="E5698" t="s">
        <v>33</v>
      </c>
      <c r="F5698">
        <v>6000</v>
      </c>
      <c r="G5698" t="s">
        <v>189</v>
      </c>
    </row>
    <row r="5699" spans="1:7">
      <c r="A5699" t="s">
        <v>5893</v>
      </c>
      <c r="B5699" t="s">
        <v>123</v>
      </c>
      <c r="C5699" s="2">
        <v>46121</v>
      </c>
      <c r="D5699" s="3">
        <v>0.38002314814814808</v>
      </c>
      <c r="E5699" t="s">
        <v>33</v>
      </c>
      <c r="F5699">
        <v>5000</v>
      </c>
      <c r="G5699" t="s">
        <v>189</v>
      </c>
    </row>
    <row r="5700" spans="1:7">
      <c r="A5700" t="s">
        <v>5894</v>
      </c>
      <c r="B5700" t="s">
        <v>177</v>
      </c>
      <c r="C5700" s="2">
        <v>46052</v>
      </c>
      <c r="D5700" s="3">
        <v>0.4735300925925926</v>
      </c>
      <c r="E5700" t="s">
        <v>33</v>
      </c>
      <c r="F5700">
        <v>4000</v>
      </c>
      <c r="G5700" t="s">
        <v>189</v>
      </c>
    </row>
    <row r="5701" spans="1:7">
      <c r="A5701" t="s">
        <v>5895</v>
      </c>
      <c r="B5701" t="s">
        <v>93</v>
      </c>
      <c r="C5701" s="2">
        <v>45688</v>
      </c>
      <c r="D5701" s="3">
        <v>0.61622685185185189</v>
      </c>
      <c r="E5701" t="s">
        <v>33</v>
      </c>
      <c r="F5701">
        <v>5000</v>
      </c>
      <c r="G5701" t="s">
        <v>189</v>
      </c>
    </row>
    <row r="5702" spans="1:7">
      <c r="A5702" t="s">
        <v>5896</v>
      </c>
      <c r="B5702" t="s">
        <v>100</v>
      </c>
      <c r="C5702" s="2">
        <v>46040</v>
      </c>
      <c r="D5702" s="3">
        <v>0.14275462962962959</v>
      </c>
      <c r="E5702" t="s">
        <v>33</v>
      </c>
      <c r="F5702">
        <v>2500</v>
      </c>
      <c r="G5702" t="s">
        <v>189</v>
      </c>
    </row>
    <row r="5703" spans="1:7">
      <c r="A5703" t="s">
        <v>5897</v>
      </c>
      <c r="B5703" t="s">
        <v>95</v>
      </c>
      <c r="C5703" s="2">
        <v>45853</v>
      </c>
      <c r="D5703" s="3">
        <v>0.53028935185185189</v>
      </c>
      <c r="E5703" t="s">
        <v>33</v>
      </c>
      <c r="F5703">
        <v>6000</v>
      </c>
      <c r="G5703" t="s">
        <v>189</v>
      </c>
    </row>
    <row r="5704" spans="1:7">
      <c r="A5704" t="s">
        <v>5898</v>
      </c>
      <c r="B5704" t="s">
        <v>164</v>
      </c>
      <c r="C5704" s="2">
        <v>45835</v>
      </c>
      <c r="D5704" s="3">
        <v>0.88929398148148153</v>
      </c>
      <c r="E5704" t="s">
        <v>33</v>
      </c>
      <c r="F5704">
        <v>1500</v>
      </c>
      <c r="G5704" t="s">
        <v>189</v>
      </c>
    </row>
    <row r="5705" spans="1:7">
      <c r="A5705" t="s">
        <v>5899</v>
      </c>
      <c r="B5705" t="s">
        <v>112</v>
      </c>
      <c r="C5705" s="2">
        <v>45979</v>
      </c>
      <c r="D5705" s="3">
        <v>0.58499999999999996</v>
      </c>
      <c r="E5705" t="s">
        <v>33</v>
      </c>
      <c r="F5705">
        <v>3000</v>
      </c>
      <c r="G5705" t="s">
        <v>189</v>
      </c>
    </row>
    <row r="5706" spans="1:7">
      <c r="A5706" t="s">
        <v>5900</v>
      </c>
      <c r="B5706" t="s">
        <v>84</v>
      </c>
      <c r="C5706" s="2">
        <v>46032</v>
      </c>
      <c r="D5706" s="3">
        <v>0.28597222222222218</v>
      </c>
      <c r="E5706" t="s">
        <v>261</v>
      </c>
      <c r="F5706">
        <v>10000</v>
      </c>
      <c r="G5706" t="s">
        <v>189</v>
      </c>
    </row>
    <row r="5707" spans="1:7">
      <c r="A5707" t="s">
        <v>5901</v>
      </c>
      <c r="B5707" t="s">
        <v>127</v>
      </c>
      <c r="C5707" s="2">
        <v>45735</v>
      </c>
      <c r="D5707" s="3">
        <v>0.84201388888888884</v>
      </c>
      <c r="E5707" t="s">
        <v>211</v>
      </c>
      <c r="F5707">
        <v>0</v>
      </c>
      <c r="G5707" t="s">
        <v>189</v>
      </c>
    </row>
    <row r="5708" spans="1:7">
      <c r="A5708" t="s">
        <v>5902</v>
      </c>
      <c r="B5708" t="s">
        <v>123</v>
      </c>
      <c r="C5708" s="2">
        <v>45881</v>
      </c>
      <c r="D5708" s="3">
        <v>0.21630787037037039</v>
      </c>
      <c r="E5708" t="s">
        <v>194</v>
      </c>
      <c r="F5708">
        <v>0</v>
      </c>
      <c r="G5708" t="s">
        <v>189</v>
      </c>
    </row>
    <row r="5709" spans="1:7">
      <c r="A5709" t="s">
        <v>5903</v>
      </c>
      <c r="B5709" t="s">
        <v>113</v>
      </c>
      <c r="C5709" s="2">
        <v>46000</v>
      </c>
      <c r="D5709" s="3">
        <v>0.66784722222222226</v>
      </c>
      <c r="E5709" t="s">
        <v>33</v>
      </c>
      <c r="F5709">
        <v>5000</v>
      </c>
      <c r="G5709" t="s">
        <v>189</v>
      </c>
    </row>
    <row r="5710" spans="1:7">
      <c r="A5710" t="s">
        <v>5904</v>
      </c>
      <c r="B5710" t="s">
        <v>100</v>
      </c>
      <c r="C5710" s="2">
        <v>45772</v>
      </c>
      <c r="D5710" s="3">
        <v>0.34543981481481478</v>
      </c>
      <c r="E5710" t="s">
        <v>194</v>
      </c>
      <c r="F5710">
        <v>0</v>
      </c>
      <c r="G5710" t="s">
        <v>189</v>
      </c>
    </row>
    <row r="5711" spans="1:7">
      <c r="A5711" t="s">
        <v>5905</v>
      </c>
      <c r="B5711" t="s">
        <v>168</v>
      </c>
      <c r="C5711" s="2">
        <v>46043</v>
      </c>
      <c r="D5711" s="3">
        <v>0.25675925925925919</v>
      </c>
      <c r="E5711" t="s">
        <v>194</v>
      </c>
      <c r="F5711">
        <v>0</v>
      </c>
      <c r="G5711" t="s">
        <v>189</v>
      </c>
    </row>
    <row r="5712" spans="1:7">
      <c r="A5712" t="s">
        <v>5906</v>
      </c>
      <c r="B5712" t="s">
        <v>123</v>
      </c>
      <c r="C5712" s="2">
        <v>45912</v>
      </c>
      <c r="D5712" s="3">
        <v>0.33967592592592588</v>
      </c>
      <c r="E5712" t="s">
        <v>194</v>
      </c>
      <c r="F5712">
        <v>0</v>
      </c>
      <c r="G5712" t="s">
        <v>189</v>
      </c>
    </row>
    <row r="5713" spans="1:7">
      <c r="A5713" t="s">
        <v>5907</v>
      </c>
      <c r="B5713" t="s">
        <v>180</v>
      </c>
      <c r="C5713" s="2">
        <v>46118</v>
      </c>
      <c r="D5713" s="3">
        <v>0.1552314814814815</v>
      </c>
      <c r="E5713" t="s">
        <v>33</v>
      </c>
      <c r="F5713">
        <v>500</v>
      </c>
      <c r="G5713" t="s">
        <v>189</v>
      </c>
    </row>
    <row r="5714" spans="1:7">
      <c r="A5714" t="s">
        <v>5908</v>
      </c>
      <c r="B5714" t="s">
        <v>148</v>
      </c>
      <c r="C5714" s="2">
        <v>45768</v>
      </c>
      <c r="D5714" s="3">
        <v>0.36560185185185179</v>
      </c>
      <c r="E5714" t="s">
        <v>33</v>
      </c>
      <c r="F5714">
        <v>6000</v>
      </c>
      <c r="G5714" t="s">
        <v>189</v>
      </c>
    </row>
    <row r="5715" spans="1:7">
      <c r="A5715" t="s">
        <v>5909</v>
      </c>
      <c r="B5715" t="s">
        <v>79</v>
      </c>
      <c r="C5715" s="2">
        <v>45915</v>
      </c>
      <c r="D5715" s="3">
        <v>0.40960648148148149</v>
      </c>
      <c r="E5715" t="s">
        <v>211</v>
      </c>
      <c r="F5715">
        <v>0</v>
      </c>
      <c r="G5715" t="s">
        <v>189</v>
      </c>
    </row>
    <row r="5716" spans="1:7">
      <c r="A5716" t="s">
        <v>5910</v>
      </c>
      <c r="B5716" t="s">
        <v>178</v>
      </c>
      <c r="C5716" s="2">
        <v>45780</v>
      </c>
      <c r="D5716" s="3">
        <v>0.8315393518518519</v>
      </c>
      <c r="E5716" t="s">
        <v>33</v>
      </c>
      <c r="F5716">
        <v>5000</v>
      </c>
      <c r="G5716" t="s">
        <v>189</v>
      </c>
    </row>
    <row r="5717" spans="1:7">
      <c r="A5717" t="s">
        <v>5911</v>
      </c>
      <c r="B5717" t="s">
        <v>157</v>
      </c>
      <c r="C5717" s="2">
        <v>45913</v>
      </c>
      <c r="D5717" s="3">
        <v>3.8194444444444452E-4</v>
      </c>
      <c r="E5717" t="s">
        <v>194</v>
      </c>
      <c r="F5717">
        <v>0</v>
      </c>
      <c r="G5717" t="s">
        <v>189</v>
      </c>
    </row>
    <row r="5718" spans="1:7">
      <c r="A5718" t="s">
        <v>5912</v>
      </c>
      <c r="B5718" t="s">
        <v>150</v>
      </c>
      <c r="C5718" s="2">
        <v>45670</v>
      </c>
      <c r="D5718" s="3">
        <v>0.52914351851851849</v>
      </c>
      <c r="E5718" t="s">
        <v>261</v>
      </c>
      <c r="F5718">
        <v>1000</v>
      </c>
      <c r="G5718" t="s">
        <v>189</v>
      </c>
    </row>
    <row r="5719" spans="1:7">
      <c r="A5719" t="s">
        <v>5913</v>
      </c>
      <c r="B5719" t="s">
        <v>115</v>
      </c>
      <c r="C5719" s="2">
        <v>45674</v>
      </c>
      <c r="D5719" s="3">
        <v>0.34635416666666669</v>
      </c>
      <c r="E5719" t="s">
        <v>194</v>
      </c>
      <c r="F5719">
        <v>0</v>
      </c>
      <c r="G5719" t="s">
        <v>189</v>
      </c>
    </row>
    <row r="5720" spans="1:7">
      <c r="A5720" t="s">
        <v>5914</v>
      </c>
      <c r="B5720" t="s">
        <v>77</v>
      </c>
      <c r="C5720" s="2">
        <v>45773</v>
      </c>
      <c r="D5720" s="3">
        <v>0.78961805555555553</v>
      </c>
      <c r="E5720" t="s">
        <v>33</v>
      </c>
      <c r="F5720">
        <v>2000</v>
      </c>
      <c r="G5720" t="s">
        <v>189</v>
      </c>
    </row>
    <row r="5721" spans="1:7">
      <c r="A5721" t="s">
        <v>5915</v>
      </c>
      <c r="B5721" t="s">
        <v>163</v>
      </c>
      <c r="C5721" s="2">
        <v>46188</v>
      </c>
      <c r="D5721" s="3">
        <v>0.77947916666666661</v>
      </c>
      <c r="E5721" t="s">
        <v>194</v>
      </c>
      <c r="F5721">
        <v>0</v>
      </c>
      <c r="G5721" t="s">
        <v>189</v>
      </c>
    </row>
    <row r="5722" spans="1:7">
      <c r="A5722" t="s">
        <v>5916</v>
      </c>
      <c r="B5722" t="s">
        <v>77</v>
      </c>
      <c r="C5722" s="2">
        <v>45846</v>
      </c>
      <c r="D5722" s="3">
        <v>0.95086805555555554</v>
      </c>
      <c r="E5722" t="s">
        <v>261</v>
      </c>
      <c r="F5722">
        <v>1000</v>
      </c>
      <c r="G5722" t="s">
        <v>189</v>
      </c>
    </row>
    <row r="5723" spans="1:7">
      <c r="A5723" t="s">
        <v>5917</v>
      </c>
      <c r="B5723" t="s">
        <v>134</v>
      </c>
      <c r="C5723" s="2">
        <v>45968</v>
      </c>
      <c r="D5723" s="3">
        <v>0.62231481481481477</v>
      </c>
      <c r="E5723" t="s">
        <v>261</v>
      </c>
      <c r="F5723">
        <v>1000</v>
      </c>
      <c r="G5723" t="s">
        <v>189</v>
      </c>
    </row>
    <row r="5724" spans="1:7">
      <c r="A5724" t="s">
        <v>5918</v>
      </c>
      <c r="B5724" t="s">
        <v>118</v>
      </c>
      <c r="C5724" s="2">
        <v>46098</v>
      </c>
      <c r="D5724" s="3">
        <v>0.95378472222222221</v>
      </c>
      <c r="E5724" t="s">
        <v>194</v>
      </c>
      <c r="F5724">
        <v>0</v>
      </c>
      <c r="G5724" t="s">
        <v>189</v>
      </c>
    </row>
    <row r="5725" spans="1:7">
      <c r="A5725" t="s">
        <v>5919</v>
      </c>
      <c r="B5725" t="s">
        <v>92</v>
      </c>
      <c r="C5725" s="2">
        <v>45810</v>
      </c>
      <c r="D5725" s="3">
        <v>0.7824768518518519</v>
      </c>
      <c r="E5725" t="s">
        <v>33</v>
      </c>
      <c r="F5725">
        <v>6000</v>
      </c>
      <c r="G5725" t="s">
        <v>189</v>
      </c>
    </row>
    <row r="5726" spans="1:7">
      <c r="A5726" t="s">
        <v>5920</v>
      </c>
      <c r="B5726" t="s">
        <v>131</v>
      </c>
      <c r="C5726" s="2">
        <v>45820</v>
      </c>
      <c r="D5726" s="3">
        <v>0.20336805555555559</v>
      </c>
      <c r="E5726" t="s">
        <v>33</v>
      </c>
      <c r="F5726">
        <v>6000</v>
      </c>
      <c r="G5726" t="s">
        <v>189</v>
      </c>
    </row>
    <row r="5727" spans="1:7">
      <c r="A5727" t="s">
        <v>5921</v>
      </c>
      <c r="B5727" t="s">
        <v>114</v>
      </c>
      <c r="C5727" s="2">
        <v>45986</v>
      </c>
      <c r="D5727" s="3">
        <v>0.74596064814814811</v>
      </c>
      <c r="E5727" t="s">
        <v>33</v>
      </c>
      <c r="F5727">
        <v>8000</v>
      </c>
      <c r="G5727" t="s">
        <v>189</v>
      </c>
    </row>
    <row r="5728" spans="1:7">
      <c r="A5728" t="s">
        <v>5922</v>
      </c>
      <c r="B5728" t="s">
        <v>112</v>
      </c>
      <c r="C5728" s="2">
        <v>45887</v>
      </c>
      <c r="D5728" s="3">
        <v>0.28699074074074082</v>
      </c>
      <c r="E5728" t="s">
        <v>194</v>
      </c>
      <c r="F5728">
        <v>0</v>
      </c>
      <c r="G5728" t="s">
        <v>189</v>
      </c>
    </row>
    <row r="5729" spans="1:8">
      <c r="A5729" t="s">
        <v>5923</v>
      </c>
      <c r="B5729" t="s">
        <v>168</v>
      </c>
      <c r="C5729" s="2">
        <v>46020</v>
      </c>
      <c r="D5729" s="3">
        <v>0.70688657407407407</v>
      </c>
      <c r="E5729" t="s">
        <v>33</v>
      </c>
      <c r="F5729">
        <v>4000</v>
      </c>
      <c r="G5729" t="s">
        <v>189</v>
      </c>
    </row>
    <row r="5730" spans="1:8">
      <c r="A5730" t="s">
        <v>5924</v>
      </c>
      <c r="B5730" t="s">
        <v>143</v>
      </c>
      <c r="C5730" s="2">
        <v>46182</v>
      </c>
      <c r="D5730" s="3">
        <v>0.71737268518518515</v>
      </c>
      <c r="E5730" t="s">
        <v>33</v>
      </c>
      <c r="F5730">
        <v>8000</v>
      </c>
      <c r="G5730" t="s">
        <v>189</v>
      </c>
    </row>
    <row r="5731" spans="1:8">
      <c r="A5731" t="s">
        <v>5925</v>
      </c>
      <c r="B5731" t="s">
        <v>83</v>
      </c>
      <c r="C5731" s="2">
        <v>45968</v>
      </c>
      <c r="D5731" s="3">
        <v>0.39763888888888888</v>
      </c>
      <c r="E5731" t="s">
        <v>33</v>
      </c>
      <c r="F5731">
        <v>4000</v>
      </c>
      <c r="G5731" t="s">
        <v>189</v>
      </c>
    </row>
    <row r="5732" spans="1:8">
      <c r="A5732" t="s">
        <v>5926</v>
      </c>
      <c r="B5732" t="s">
        <v>90</v>
      </c>
      <c r="C5732" s="2">
        <v>46065</v>
      </c>
      <c r="D5732" s="3">
        <v>0.41843750000000002</v>
      </c>
      <c r="E5732" t="s">
        <v>33</v>
      </c>
      <c r="F5732">
        <v>8000</v>
      </c>
      <c r="G5732" t="s">
        <v>189</v>
      </c>
    </row>
    <row r="5733" spans="1:8">
      <c r="A5733" t="s">
        <v>5927</v>
      </c>
      <c r="B5733" t="s">
        <v>104</v>
      </c>
      <c r="C5733" s="2">
        <v>45791</v>
      </c>
      <c r="D5733" s="3">
        <v>0.82932870370370371</v>
      </c>
      <c r="E5733" t="s">
        <v>33</v>
      </c>
      <c r="F5733">
        <v>1500</v>
      </c>
      <c r="G5733" t="s">
        <v>214</v>
      </c>
      <c r="H5733" t="s">
        <v>1080</v>
      </c>
    </row>
    <row r="5734" spans="1:8">
      <c r="A5734" t="s">
        <v>5928</v>
      </c>
      <c r="B5734" t="s">
        <v>143</v>
      </c>
      <c r="C5734" s="2">
        <v>46052</v>
      </c>
      <c r="D5734" s="3">
        <v>0.45707175925925919</v>
      </c>
      <c r="E5734" t="s">
        <v>33</v>
      </c>
      <c r="F5734">
        <v>2000</v>
      </c>
      <c r="G5734" t="s">
        <v>189</v>
      </c>
    </row>
    <row r="5735" spans="1:8">
      <c r="A5735" t="s">
        <v>5929</v>
      </c>
      <c r="B5735" t="s">
        <v>153</v>
      </c>
      <c r="C5735" s="2">
        <v>46030</v>
      </c>
      <c r="D5735" s="3">
        <v>0.8332060185185185</v>
      </c>
      <c r="E5735" t="s">
        <v>33</v>
      </c>
      <c r="F5735">
        <v>2500</v>
      </c>
      <c r="G5735" t="s">
        <v>189</v>
      </c>
    </row>
    <row r="5736" spans="1:8">
      <c r="A5736" t="s">
        <v>5930</v>
      </c>
      <c r="B5736" t="s">
        <v>131</v>
      </c>
      <c r="C5736" s="2">
        <v>45779</v>
      </c>
      <c r="D5736" s="3">
        <v>0.66717592592592589</v>
      </c>
      <c r="E5736" t="s">
        <v>33</v>
      </c>
      <c r="F5736">
        <v>6000</v>
      </c>
      <c r="G5736" t="s">
        <v>189</v>
      </c>
    </row>
    <row r="5737" spans="1:8">
      <c r="A5737" t="s">
        <v>5931</v>
      </c>
      <c r="B5737" t="s">
        <v>112</v>
      </c>
      <c r="C5737" s="2">
        <v>45977</v>
      </c>
      <c r="D5737" s="3">
        <v>0.83510416666666665</v>
      </c>
      <c r="E5737" t="s">
        <v>33</v>
      </c>
      <c r="F5737">
        <v>2500</v>
      </c>
      <c r="G5737" t="s">
        <v>189</v>
      </c>
    </row>
    <row r="5738" spans="1:8">
      <c r="A5738" t="s">
        <v>5932</v>
      </c>
      <c r="B5738" t="s">
        <v>116</v>
      </c>
      <c r="C5738" s="2">
        <v>45802</v>
      </c>
      <c r="D5738" s="3">
        <v>0.77120370370370372</v>
      </c>
      <c r="E5738" t="s">
        <v>33</v>
      </c>
      <c r="F5738">
        <v>8000</v>
      </c>
      <c r="G5738" t="s">
        <v>189</v>
      </c>
    </row>
    <row r="5739" spans="1:8">
      <c r="A5739" t="s">
        <v>5933</v>
      </c>
      <c r="B5739" t="s">
        <v>146</v>
      </c>
      <c r="C5739" s="2">
        <v>45785</v>
      </c>
      <c r="D5739" s="3">
        <v>0.70864583333333331</v>
      </c>
      <c r="E5739" t="s">
        <v>33</v>
      </c>
      <c r="F5739">
        <v>3000</v>
      </c>
      <c r="G5739" t="s">
        <v>189</v>
      </c>
    </row>
    <row r="5740" spans="1:8">
      <c r="A5740" t="s">
        <v>5934</v>
      </c>
      <c r="B5740" t="s">
        <v>106</v>
      </c>
      <c r="C5740" s="2">
        <v>45840</v>
      </c>
      <c r="D5740" s="3">
        <v>0.5823842592592593</v>
      </c>
      <c r="E5740" t="s">
        <v>33</v>
      </c>
      <c r="F5740">
        <v>1500</v>
      </c>
      <c r="G5740" t="s">
        <v>214</v>
      </c>
      <c r="H5740" t="s">
        <v>1094</v>
      </c>
    </row>
    <row r="5741" spans="1:8">
      <c r="A5741" t="s">
        <v>5935</v>
      </c>
      <c r="B5741" t="s">
        <v>169</v>
      </c>
      <c r="C5741" s="2">
        <v>45825</v>
      </c>
      <c r="D5741" s="3">
        <v>0.31011574074074072</v>
      </c>
      <c r="E5741" t="s">
        <v>33</v>
      </c>
      <c r="F5741">
        <v>1500</v>
      </c>
      <c r="G5741" t="s">
        <v>189</v>
      </c>
    </row>
    <row r="5742" spans="1:8">
      <c r="A5742" t="s">
        <v>5936</v>
      </c>
      <c r="B5742" t="s">
        <v>110</v>
      </c>
      <c r="C5742" s="2">
        <v>45918</v>
      </c>
      <c r="D5742" s="3">
        <v>0.30114583333333328</v>
      </c>
      <c r="E5742" t="s">
        <v>194</v>
      </c>
      <c r="F5742">
        <v>0</v>
      </c>
      <c r="G5742" t="s">
        <v>189</v>
      </c>
    </row>
    <row r="5743" spans="1:8">
      <c r="A5743" t="s">
        <v>5937</v>
      </c>
      <c r="B5743" t="s">
        <v>125</v>
      </c>
      <c r="C5743" s="2">
        <v>46005</v>
      </c>
      <c r="D5743" s="3">
        <v>0.72978009259259258</v>
      </c>
      <c r="E5743" t="s">
        <v>33</v>
      </c>
      <c r="F5743">
        <v>500</v>
      </c>
      <c r="G5743" t="s">
        <v>189</v>
      </c>
    </row>
    <row r="5744" spans="1:8">
      <c r="A5744" t="s">
        <v>5938</v>
      </c>
      <c r="B5744" t="s">
        <v>96</v>
      </c>
      <c r="C5744" s="2">
        <v>46184</v>
      </c>
      <c r="D5744" s="3">
        <v>8.0196759259259259E-2</v>
      </c>
      <c r="E5744" t="s">
        <v>33</v>
      </c>
      <c r="F5744">
        <v>10000</v>
      </c>
      <c r="G5744" t="s">
        <v>214</v>
      </c>
      <c r="H5744" t="s">
        <v>1094</v>
      </c>
    </row>
    <row r="5745" spans="1:8">
      <c r="A5745" t="s">
        <v>5939</v>
      </c>
      <c r="B5745" t="s">
        <v>95</v>
      </c>
      <c r="C5745" s="2">
        <v>45961</v>
      </c>
      <c r="D5745" s="3">
        <v>0.58195601851851853</v>
      </c>
      <c r="E5745" t="s">
        <v>33</v>
      </c>
      <c r="F5745">
        <v>4000</v>
      </c>
      <c r="G5745" t="s">
        <v>189</v>
      </c>
    </row>
    <row r="5746" spans="1:8">
      <c r="A5746" t="s">
        <v>5940</v>
      </c>
      <c r="B5746" t="s">
        <v>154</v>
      </c>
      <c r="C5746" s="2">
        <v>45951</v>
      </c>
      <c r="D5746" s="3">
        <v>0.4269560185185185</v>
      </c>
      <c r="E5746" t="s">
        <v>33</v>
      </c>
      <c r="F5746">
        <v>2000</v>
      </c>
      <c r="G5746" t="s">
        <v>189</v>
      </c>
    </row>
    <row r="5747" spans="1:8">
      <c r="A5747" t="s">
        <v>5941</v>
      </c>
      <c r="B5747" t="s">
        <v>163</v>
      </c>
      <c r="C5747" s="2">
        <v>45946</v>
      </c>
      <c r="D5747" s="3">
        <v>0.77712962962962961</v>
      </c>
      <c r="E5747" t="s">
        <v>33</v>
      </c>
      <c r="F5747">
        <v>2000</v>
      </c>
      <c r="G5747" t="s">
        <v>189</v>
      </c>
    </row>
    <row r="5748" spans="1:8">
      <c r="A5748" t="s">
        <v>5942</v>
      </c>
      <c r="B5748" t="s">
        <v>111</v>
      </c>
      <c r="C5748" s="2">
        <v>45784</v>
      </c>
      <c r="D5748" s="3">
        <v>0.81103009259259262</v>
      </c>
      <c r="E5748" t="s">
        <v>33</v>
      </c>
      <c r="F5748">
        <v>4000</v>
      </c>
      <c r="G5748" t="s">
        <v>214</v>
      </c>
      <c r="H5748" t="s">
        <v>1080</v>
      </c>
    </row>
    <row r="5749" spans="1:8">
      <c r="A5749" t="s">
        <v>5943</v>
      </c>
      <c r="B5749" t="s">
        <v>162</v>
      </c>
      <c r="C5749" s="2">
        <v>45709</v>
      </c>
      <c r="D5749" s="3">
        <v>0.8525462962962963</v>
      </c>
      <c r="E5749" t="s">
        <v>33</v>
      </c>
      <c r="F5749">
        <v>2500</v>
      </c>
      <c r="G5749" t="s">
        <v>189</v>
      </c>
    </row>
    <row r="5750" spans="1:8">
      <c r="A5750" t="s">
        <v>5944</v>
      </c>
      <c r="B5750" t="s">
        <v>163</v>
      </c>
      <c r="C5750" s="2">
        <v>45797</v>
      </c>
      <c r="D5750" s="3">
        <v>0.7819328703703704</v>
      </c>
      <c r="E5750" t="s">
        <v>33</v>
      </c>
      <c r="F5750">
        <v>10000</v>
      </c>
      <c r="G5750" t="s">
        <v>189</v>
      </c>
    </row>
    <row r="5751" spans="1:8">
      <c r="A5751" t="s">
        <v>5945</v>
      </c>
      <c r="B5751" t="s">
        <v>118</v>
      </c>
      <c r="C5751" s="2">
        <v>45659</v>
      </c>
      <c r="D5751" s="3">
        <v>0.68907407407407406</v>
      </c>
      <c r="E5751" t="s">
        <v>33</v>
      </c>
      <c r="F5751">
        <v>5000</v>
      </c>
      <c r="G5751" t="s">
        <v>189</v>
      </c>
    </row>
    <row r="5752" spans="1:8">
      <c r="A5752" t="s">
        <v>5946</v>
      </c>
      <c r="B5752" t="s">
        <v>102</v>
      </c>
      <c r="C5752" s="2">
        <v>46061</v>
      </c>
      <c r="D5752" s="3">
        <v>4.5613425925925932E-2</v>
      </c>
      <c r="E5752" t="s">
        <v>33</v>
      </c>
      <c r="F5752">
        <v>5000</v>
      </c>
      <c r="G5752" t="s">
        <v>189</v>
      </c>
    </row>
    <row r="5753" spans="1:8">
      <c r="A5753" t="s">
        <v>5947</v>
      </c>
      <c r="B5753" t="s">
        <v>160</v>
      </c>
      <c r="C5753" s="2">
        <v>46012</v>
      </c>
      <c r="D5753" s="3">
        <v>0.7173032407407407</v>
      </c>
      <c r="E5753" t="s">
        <v>211</v>
      </c>
      <c r="F5753">
        <v>0</v>
      </c>
      <c r="G5753" t="s">
        <v>189</v>
      </c>
    </row>
    <row r="5754" spans="1:8">
      <c r="A5754" t="s">
        <v>5948</v>
      </c>
      <c r="B5754" t="s">
        <v>98</v>
      </c>
      <c r="C5754" s="2">
        <v>45794</v>
      </c>
      <c r="D5754" s="3">
        <v>0.52585648148148145</v>
      </c>
      <c r="E5754" t="s">
        <v>211</v>
      </c>
      <c r="F5754">
        <v>0</v>
      </c>
      <c r="G5754" t="s">
        <v>189</v>
      </c>
    </row>
    <row r="5755" spans="1:8">
      <c r="A5755" t="s">
        <v>5949</v>
      </c>
      <c r="B5755" t="s">
        <v>114</v>
      </c>
      <c r="C5755" s="2">
        <v>45789</v>
      </c>
      <c r="D5755" s="3">
        <v>0.57535879629629627</v>
      </c>
      <c r="E5755" t="s">
        <v>33</v>
      </c>
      <c r="F5755">
        <v>1500</v>
      </c>
      <c r="G5755" t="s">
        <v>189</v>
      </c>
    </row>
    <row r="5756" spans="1:8">
      <c r="A5756" t="s">
        <v>5950</v>
      </c>
      <c r="B5756" t="s">
        <v>113</v>
      </c>
      <c r="C5756" s="2">
        <v>46028</v>
      </c>
      <c r="D5756" s="3">
        <v>0.63961805555555551</v>
      </c>
      <c r="E5756" t="s">
        <v>33</v>
      </c>
      <c r="F5756">
        <v>1000</v>
      </c>
      <c r="G5756" t="s">
        <v>189</v>
      </c>
    </row>
    <row r="5757" spans="1:8">
      <c r="A5757" t="s">
        <v>5951</v>
      </c>
      <c r="B5757" t="s">
        <v>147</v>
      </c>
      <c r="C5757" s="2">
        <v>46196</v>
      </c>
      <c r="D5757" s="3">
        <v>0.84103009259259254</v>
      </c>
      <c r="E5757" t="s">
        <v>33</v>
      </c>
      <c r="F5757">
        <v>2500</v>
      </c>
      <c r="G5757" t="s">
        <v>189</v>
      </c>
    </row>
    <row r="5758" spans="1:8">
      <c r="A5758" t="s">
        <v>5952</v>
      </c>
      <c r="B5758" t="s">
        <v>136</v>
      </c>
      <c r="C5758" s="2">
        <v>45693</v>
      </c>
      <c r="D5758" s="3">
        <v>0.39180555555555557</v>
      </c>
      <c r="E5758" t="s">
        <v>33</v>
      </c>
      <c r="F5758">
        <v>8000</v>
      </c>
      <c r="G5758" t="s">
        <v>189</v>
      </c>
    </row>
    <row r="5759" spans="1:8">
      <c r="A5759" t="s">
        <v>5953</v>
      </c>
      <c r="B5759" t="s">
        <v>172</v>
      </c>
      <c r="C5759" s="2">
        <v>46158</v>
      </c>
      <c r="D5759" s="3">
        <v>0.68952546296296291</v>
      </c>
      <c r="E5759" t="s">
        <v>33</v>
      </c>
      <c r="F5759">
        <v>500</v>
      </c>
      <c r="G5759" t="s">
        <v>189</v>
      </c>
    </row>
    <row r="5760" spans="1:8">
      <c r="A5760" t="s">
        <v>5954</v>
      </c>
      <c r="B5760" t="s">
        <v>166</v>
      </c>
      <c r="C5760" s="2">
        <v>45950</v>
      </c>
      <c r="D5760" s="3">
        <v>0.66509259259259257</v>
      </c>
      <c r="E5760" t="s">
        <v>33</v>
      </c>
      <c r="F5760">
        <v>8000</v>
      </c>
      <c r="G5760" t="s">
        <v>189</v>
      </c>
    </row>
    <row r="5761" spans="1:8">
      <c r="A5761" t="s">
        <v>5955</v>
      </c>
      <c r="B5761" t="s">
        <v>112</v>
      </c>
      <c r="C5761" s="2">
        <v>46035</v>
      </c>
      <c r="D5761" s="3">
        <v>0.78516203703703702</v>
      </c>
      <c r="E5761" t="s">
        <v>33</v>
      </c>
      <c r="F5761">
        <v>5000</v>
      </c>
      <c r="G5761" t="s">
        <v>189</v>
      </c>
    </row>
    <row r="5762" spans="1:8">
      <c r="A5762" t="s">
        <v>5956</v>
      </c>
      <c r="B5762" t="s">
        <v>130</v>
      </c>
      <c r="C5762" s="2">
        <v>45908</v>
      </c>
      <c r="D5762" s="3">
        <v>0.75802083333333337</v>
      </c>
      <c r="E5762" t="s">
        <v>33</v>
      </c>
      <c r="F5762">
        <v>1500</v>
      </c>
      <c r="G5762" t="s">
        <v>189</v>
      </c>
    </row>
    <row r="5763" spans="1:8">
      <c r="A5763" t="s">
        <v>5957</v>
      </c>
      <c r="B5763" t="s">
        <v>81</v>
      </c>
      <c r="C5763" s="2">
        <v>45811</v>
      </c>
      <c r="D5763" s="3">
        <v>0.999537037037037</v>
      </c>
      <c r="E5763" t="s">
        <v>33</v>
      </c>
      <c r="F5763">
        <v>1000</v>
      </c>
      <c r="G5763" t="s">
        <v>189</v>
      </c>
    </row>
    <row r="5764" spans="1:8">
      <c r="A5764" t="s">
        <v>5958</v>
      </c>
      <c r="B5764" t="s">
        <v>172</v>
      </c>
      <c r="C5764" s="2">
        <v>46143</v>
      </c>
      <c r="D5764" s="3">
        <v>0.72113425925925922</v>
      </c>
      <c r="E5764" t="s">
        <v>194</v>
      </c>
      <c r="F5764">
        <v>0</v>
      </c>
      <c r="G5764" t="s">
        <v>189</v>
      </c>
    </row>
    <row r="5765" spans="1:8">
      <c r="A5765" t="s">
        <v>5959</v>
      </c>
      <c r="B5765" t="s">
        <v>138</v>
      </c>
      <c r="C5765" s="2">
        <v>46195</v>
      </c>
      <c r="D5765" s="3">
        <v>0.75315972222222227</v>
      </c>
      <c r="E5765" t="s">
        <v>261</v>
      </c>
      <c r="F5765">
        <v>15000</v>
      </c>
      <c r="G5765" t="s">
        <v>189</v>
      </c>
    </row>
    <row r="5766" spans="1:8">
      <c r="A5766" t="s">
        <v>5960</v>
      </c>
      <c r="B5766" t="s">
        <v>136</v>
      </c>
      <c r="C5766" s="2">
        <v>45878</v>
      </c>
      <c r="D5766" s="3">
        <v>0.78331018518518514</v>
      </c>
      <c r="E5766" t="s">
        <v>33</v>
      </c>
      <c r="F5766">
        <v>2000</v>
      </c>
      <c r="G5766" t="s">
        <v>189</v>
      </c>
    </row>
    <row r="5767" spans="1:8">
      <c r="A5767" t="s">
        <v>5961</v>
      </c>
      <c r="B5767" t="s">
        <v>122</v>
      </c>
      <c r="C5767" s="2">
        <v>45955</v>
      </c>
      <c r="D5767" s="3">
        <v>0.8061342592592593</v>
      </c>
      <c r="E5767" t="s">
        <v>33</v>
      </c>
      <c r="F5767">
        <v>1000</v>
      </c>
      <c r="G5767" t="s">
        <v>189</v>
      </c>
    </row>
    <row r="5768" spans="1:8">
      <c r="A5768" t="s">
        <v>5962</v>
      </c>
      <c r="B5768" t="s">
        <v>152</v>
      </c>
      <c r="C5768" s="2">
        <v>46001</v>
      </c>
      <c r="D5768" s="3">
        <v>0.75780092592592596</v>
      </c>
      <c r="E5768" t="s">
        <v>261</v>
      </c>
      <c r="F5768">
        <v>5000</v>
      </c>
      <c r="G5768" t="s">
        <v>214</v>
      </c>
      <c r="H5768" t="s">
        <v>1103</v>
      </c>
    </row>
    <row r="5769" spans="1:8">
      <c r="A5769" t="s">
        <v>5963</v>
      </c>
      <c r="B5769" t="s">
        <v>89</v>
      </c>
      <c r="C5769" s="2">
        <v>45945</v>
      </c>
      <c r="D5769" s="3">
        <v>0.64688657407407413</v>
      </c>
      <c r="E5769" t="s">
        <v>33</v>
      </c>
      <c r="F5769">
        <v>1500</v>
      </c>
      <c r="G5769" t="s">
        <v>189</v>
      </c>
    </row>
    <row r="5770" spans="1:8">
      <c r="A5770" t="s">
        <v>5964</v>
      </c>
      <c r="B5770" t="s">
        <v>106</v>
      </c>
      <c r="C5770" s="2">
        <v>46175</v>
      </c>
      <c r="D5770" s="3">
        <v>0.90097222222222217</v>
      </c>
      <c r="E5770" t="s">
        <v>211</v>
      </c>
      <c r="F5770">
        <v>0</v>
      </c>
      <c r="G5770" t="s">
        <v>189</v>
      </c>
    </row>
    <row r="5771" spans="1:8">
      <c r="A5771" t="s">
        <v>5965</v>
      </c>
      <c r="B5771" t="s">
        <v>179</v>
      </c>
      <c r="C5771" s="2">
        <v>46163</v>
      </c>
      <c r="D5771" s="3">
        <v>0.77505787037037033</v>
      </c>
      <c r="E5771" t="s">
        <v>33</v>
      </c>
      <c r="F5771">
        <v>6000</v>
      </c>
      <c r="G5771" t="s">
        <v>189</v>
      </c>
    </row>
    <row r="5772" spans="1:8">
      <c r="A5772" t="s">
        <v>5966</v>
      </c>
      <c r="B5772" t="s">
        <v>99</v>
      </c>
      <c r="C5772" s="2">
        <v>45796</v>
      </c>
      <c r="D5772" s="3">
        <v>6.6493055555555555E-2</v>
      </c>
      <c r="E5772" t="s">
        <v>33</v>
      </c>
      <c r="F5772">
        <v>500</v>
      </c>
      <c r="G5772" t="s">
        <v>189</v>
      </c>
    </row>
    <row r="5773" spans="1:8">
      <c r="A5773" t="s">
        <v>5967</v>
      </c>
      <c r="B5773" t="s">
        <v>90</v>
      </c>
      <c r="C5773" s="2">
        <v>45919</v>
      </c>
      <c r="D5773" s="3">
        <v>0.36974537037037042</v>
      </c>
      <c r="E5773" t="s">
        <v>33</v>
      </c>
      <c r="F5773">
        <v>8000</v>
      </c>
      <c r="G5773" t="s">
        <v>189</v>
      </c>
    </row>
    <row r="5774" spans="1:8">
      <c r="A5774" t="s">
        <v>5968</v>
      </c>
      <c r="B5774" t="s">
        <v>103</v>
      </c>
      <c r="C5774" s="2">
        <v>45985</v>
      </c>
      <c r="D5774" s="3">
        <v>0.27175925925925931</v>
      </c>
      <c r="E5774" t="s">
        <v>33</v>
      </c>
      <c r="F5774">
        <v>1000</v>
      </c>
      <c r="G5774" t="s">
        <v>189</v>
      </c>
    </row>
    <row r="5775" spans="1:8">
      <c r="A5775" t="s">
        <v>5969</v>
      </c>
      <c r="B5775" t="s">
        <v>155</v>
      </c>
      <c r="C5775" s="2">
        <v>45701</v>
      </c>
      <c r="D5775" s="3">
        <v>0.68435185185185188</v>
      </c>
      <c r="E5775" t="s">
        <v>33</v>
      </c>
      <c r="F5775">
        <v>10000</v>
      </c>
      <c r="G5775" t="s">
        <v>214</v>
      </c>
      <c r="H5775" t="s">
        <v>1103</v>
      </c>
    </row>
    <row r="5776" spans="1:8">
      <c r="A5776" t="s">
        <v>5970</v>
      </c>
      <c r="B5776" t="s">
        <v>165</v>
      </c>
      <c r="C5776" s="2">
        <v>46181</v>
      </c>
      <c r="D5776" s="3">
        <v>3.1435185185185177E-2</v>
      </c>
      <c r="E5776" t="s">
        <v>33</v>
      </c>
      <c r="F5776">
        <v>3000</v>
      </c>
      <c r="G5776" t="s">
        <v>189</v>
      </c>
    </row>
    <row r="5777" spans="1:8">
      <c r="A5777" t="s">
        <v>5971</v>
      </c>
      <c r="B5777" t="s">
        <v>142</v>
      </c>
      <c r="C5777" s="2">
        <v>45845</v>
      </c>
      <c r="D5777" s="3">
        <v>0.44596064814814818</v>
      </c>
      <c r="E5777" t="s">
        <v>33</v>
      </c>
      <c r="F5777">
        <v>10000</v>
      </c>
      <c r="G5777" t="s">
        <v>189</v>
      </c>
    </row>
    <row r="5778" spans="1:8">
      <c r="A5778" t="s">
        <v>5972</v>
      </c>
      <c r="B5778" t="s">
        <v>118</v>
      </c>
      <c r="C5778" s="2">
        <v>46061</v>
      </c>
      <c r="D5778" s="3">
        <v>0.61506944444444445</v>
      </c>
      <c r="E5778" t="s">
        <v>33</v>
      </c>
      <c r="F5778">
        <v>2500</v>
      </c>
      <c r="G5778" t="s">
        <v>189</v>
      </c>
    </row>
    <row r="5779" spans="1:8">
      <c r="A5779" t="s">
        <v>5973</v>
      </c>
      <c r="B5779" t="s">
        <v>106</v>
      </c>
      <c r="C5779" s="2">
        <v>45703</v>
      </c>
      <c r="D5779" s="3">
        <v>0.93202546296296296</v>
      </c>
      <c r="E5779" t="s">
        <v>33</v>
      </c>
      <c r="F5779">
        <v>8000</v>
      </c>
      <c r="G5779" t="s">
        <v>189</v>
      </c>
    </row>
    <row r="5780" spans="1:8">
      <c r="A5780" t="s">
        <v>5974</v>
      </c>
      <c r="B5780" t="s">
        <v>176</v>
      </c>
      <c r="C5780" s="2">
        <v>45997</v>
      </c>
      <c r="D5780" s="3">
        <v>0.2369560185185185</v>
      </c>
      <c r="E5780" t="s">
        <v>211</v>
      </c>
      <c r="F5780">
        <v>0</v>
      </c>
      <c r="G5780" t="s">
        <v>189</v>
      </c>
    </row>
    <row r="5781" spans="1:8">
      <c r="A5781" t="s">
        <v>5975</v>
      </c>
      <c r="B5781" t="s">
        <v>178</v>
      </c>
      <c r="C5781" s="2">
        <v>45898</v>
      </c>
      <c r="D5781" s="3">
        <v>0.51908564814814817</v>
      </c>
      <c r="E5781" t="s">
        <v>33</v>
      </c>
      <c r="F5781">
        <v>5000</v>
      </c>
      <c r="G5781" t="s">
        <v>189</v>
      </c>
    </row>
    <row r="5782" spans="1:8">
      <c r="A5782" t="s">
        <v>5976</v>
      </c>
      <c r="B5782" t="s">
        <v>144</v>
      </c>
      <c r="C5782" s="2">
        <v>46112</v>
      </c>
      <c r="D5782" s="3">
        <v>0.41511574074074081</v>
      </c>
      <c r="E5782" t="s">
        <v>194</v>
      </c>
      <c r="F5782">
        <v>0</v>
      </c>
      <c r="G5782" t="s">
        <v>189</v>
      </c>
    </row>
    <row r="5783" spans="1:8">
      <c r="A5783" t="s">
        <v>5977</v>
      </c>
      <c r="B5783" t="s">
        <v>179</v>
      </c>
      <c r="C5783" s="2">
        <v>46000</v>
      </c>
      <c r="D5783" s="3">
        <v>0.68773148148148144</v>
      </c>
      <c r="E5783" t="s">
        <v>33</v>
      </c>
      <c r="F5783">
        <v>10000</v>
      </c>
      <c r="G5783" t="s">
        <v>189</v>
      </c>
    </row>
    <row r="5784" spans="1:8">
      <c r="A5784" t="s">
        <v>5978</v>
      </c>
      <c r="B5784" t="s">
        <v>119</v>
      </c>
      <c r="C5784" s="2">
        <v>46106</v>
      </c>
      <c r="D5784" s="3">
        <v>0.71944444444444444</v>
      </c>
      <c r="E5784" t="s">
        <v>33</v>
      </c>
      <c r="F5784">
        <v>5000</v>
      </c>
      <c r="G5784" t="s">
        <v>189</v>
      </c>
    </row>
    <row r="5785" spans="1:8">
      <c r="A5785" t="s">
        <v>5979</v>
      </c>
      <c r="B5785" t="s">
        <v>168</v>
      </c>
      <c r="C5785" s="2">
        <v>45844</v>
      </c>
      <c r="D5785" s="3">
        <v>0.83460648148148153</v>
      </c>
      <c r="E5785" t="s">
        <v>33</v>
      </c>
      <c r="F5785">
        <v>10000</v>
      </c>
      <c r="G5785" t="s">
        <v>214</v>
      </c>
      <c r="H5785" t="s">
        <v>1080</v>
      </c>
    </row>
    <row r="5786" spans="1:8">
      <c r="A5786" t="s">
        <v>5980</v>
      </c>
      <c r="B5786" t="s">
        <v>77</v>
      </c>
      <c r="C5786" s="2">
        <v>46150</v>
      </c>
      <c r="D5786" s="3">
        <v>0.85098379629629628</v>
      </c>
      <c r="E5786" t="s">
        <v>211</v>
      </c>
      <c r="F5786">
        <v>0</v>
      </c>
      <c r="G5786" t="s">
        <v>214</v>
      </c>
      <c r="H5786" t="s">
        <v>1080</v>
      </c>
    </row>
    <row r="5787" spans="1:8">
      <c r="A5787" t="s">
        <v>5981</v>
      </c>
      <c r="B5787" t="s">
        <v>178</v>
      </c>
      <c r="C5787" s="2">
        <v>46167</v>
      </c>
      <c r="D5787" s="3">
        <v>0.80381944444444442</v>
      </c>
      <c r="E5787" t="s">
        <v>33</v>
      </c>
      <c r="F5787">
        <v>1000</v>
      </c>
      <c r="G5787" t="s">
        <v>189</v>
      </c>
    </row>
    <row r="5788" spans="1:8">
      <c r="A5788" t="s">
        <v>5982</v>
      </c>
      <c r="B5788" t="s">
        <v>177</v>
      </c>
      <c r="C5788" s="2">
        <v>45832</v>
      </c>
      <c r="D5788" s="3">
        <v>0.46832175925925928</v>
      </c>
      <c r="E5788" t="s">
        <v>33</v>
      </c>
      <c r="F5788">
        <v>6000</v>
      </c>
      <c r="G5788" t="s">
        <v>189</v>
      </c>
    </row>
    <row r="5789" spans="1:8">
      <c r="A5789" t="s">
        <v>5983</v>
      </c>
      <c r="B5789" t="s">
        <v>112</v>
      </c>
      <c r="C5789" s="2">
        <v>45709</v>
      </c>
      <c r="D5789" s="3">
        <v>0.39083333333333331</v>
      </c>
      <c r="E5789" t="s">
        <v>33</v>
      </c>
      <c r="F5789">
        <v>8000</v>
      </c>
      <c r="G5789" t="s">
        <v>189</v>
      </c>
    </row>
    <row r="5790" spans="1:8">
      <c r="A5790" t="s">
        <v>5984</v>
      </c>
      <c r="B5790" t="s">
        <v>98</v>
      </c>
      <c r="C5790" s="2">
        <v>46029</v>
      </c>
      <c r="D5790" s="3">
        <v>0.51997685185185183</v>
      </c>
      <c r="E5790" t="s">
        <v>194</v>
      </c>
      <c r="F5790">
        <v>0</v>
      </c>
      <c r="G5790" t="s">
        <v>189</v>
      </c>
    </row>
    <row r="5791" spans="1:8">
      <c r="A5791" t="s">
        <v>5985</v>
      </c>
      <c r="B5791" t="s">
        <v>107</v>
      </c>
      <c r="C5791" s="2">
        <v>45985</v>
      </c>
      <c r="D5791" s="3">
        <v>0.77123842592592595</v>
      </c>
      <c r="E5791" t="s">
        <v>194</v>
      </c>
      <c r="F5791">
        <v>0</v>
      </c>
      <c r="G5791" t="s">
        <v>189</v>
      </c>
    </row>
    <row r="5792" spans="1:8">
      <c r="A5792" t="s">
        <v>5986</v>
      </c>
      <c r="B5792" t="s">
        <v>165</v>
      </c>
      <c r="C5792" s="2">
        <v>46169</v>
      </c>
      <c r="D5792" s="3">
        <v>0.36405092592592592</v>
      </c>
      <c r="E5792" t="s">
        <v>33</v>
      </c>
      <c r="F5792">
        <v>2500</v>
      </c>
      <c r="G5792" t="s">
        <v>189</v>
      </c>
    </row>
    <row r="5793" spans="1:7">
      <c r="A5793" t="s">
        <v>5987</v>
      </c>
      <c r="B5793" t="s">
        <v>130</v>
      </c>
      <c r="C5793" s="2">
        <v>45932</v>
      </c>
      <c r="D5793" s="3">
        <v>0.93526620370370372</v>
      </c>
      <c r="E5793" t="s">
        <v>33</v>
      </c>
      <c r="F5793">
        <v>1000</v>
      </c>
      <c r="G5793" t="s">
        <v>189</v>
      </c>
    </row>
    <row r="5794" spans="1:7">
      <c r="A5794" t="s">
        <v>5988</v>
      </c>
      <c r="B5794" t="s">
        <v>129</v>
      </c>
      <c r="C5794" s="2">
        <v>45748</v>
      </c>
      <c r="D5794" s="3">
        <v>0.44768518518518519</v>
      </c>
      <c r="E5794" t="s">
        <v>194</v>
      </c>
      <c r="F5794">
        <v>0</v>
      </c>
      <c r="G5794" t="s">
        <v>189</v>
      </c>
    </row>
    <row r="5795" spans="1:7">
      <c r="A5795" t="s">
        <v>5989</v>
      </c>
      <c r="B5795" t="s">
        <v>132</v>
      </c>
      <c r="C5795" s="2">
        <v>45900</v>
      </c>
      <c r="D5795" s="3">
        <v>0.27528935185185183</v>
      </c>
      <c r="E5795" t="s">
        <v>33</v>
      </c>
      <c r="F5795">
        <v>5000</v>
      </c>
      <c r="G5795" t="s">
        <v>189</v>
      </c>
    </row>
    <row r="5796" spans="1:7">
      <c r="A5796" t="s">
        <v>5990</v>
      </c>
      <c r="B5796" t="s">
        <v>170</v>
      </c>
      <c r="C5796" s="2">
        <v>45963</v>
      </c>
      <c r="D5796" s="3">
        <v>0.44299768518518517</v>
      </c>
      <c r="E5796" t="s">
        <v>194</v>
      </c>
      <c r="F5796">
        <v>0</v>
      </c>
      <c r="G5796" t="s">
        <v>189</v>
      </c>
    </row>
    <row r="5797" spans="1:7">
      <c r="A5797" t="s">
        <v>5991</v>
      </c>
      <c r="B5797" t="s">
        <v>84</v>
      </c>
      <c r="C5797" s="2">
        <v>46002</v>
      </c>
      <c r="D5797" s="3">
        <v>0.55917824074074074</v>
      </c>
      <c r="E5797" t="s">
        <v>261</v>
      </c>
      <c r="F5797">
        <v>1000</v>
      </c>
      <c r="G5797" t="s">
        <v>189</v>
      </c>
    </row>
    <row r="5798" spans="1:7">
      <c r="A5798" t="s">
        <v>5992</v>
      </c>
      <c r="B5798" t="s">
        <v>106</v>
      </c>
      <c r="C5798" s="2">
        <v>46057</v>
      </c>
      <c r="D5798" s="3">
        <v>0.33271990740740742</v>
      </c>
      <c r="E5798" t="s">
        <v>194</v>
      </c>
      <c r="F5798">
        <v>0</v>
      </c>
      <c r="G5798" t="s">
        <v>189</v>
      </c>
    </row>
    <row r="5799" spans="1:7">
      <c r="A5799" t="s">
        <v>5993</v>
      </c>
      <c r="B5799" t="s">
        <v>167</v>
      </c>
      <c r="C5799" s="2">
        <v>45737</v>
      </c>
      <c r="D5799" s="3">
        <v>0.54407407407407404</v>
      </c>
      <c r="E5799" t="s">
        <v>33</v>
      </c>
      <c r="F5799">
        <v>10000</v>
      </c>
      <c r="G5799" t="s">
        <v>189</v>
      </c>
    </row>
    <row r="5800" spans="1:7">
      <c r="A5800" t="s">
        <v>5994</v>
      </c>
      <c r="B5800" t="s">
        <v>119</v>
      </c>
      <c r="C5800" s="2">
        <v>46171</v>
      </c>
      <c r="D5800" s="3">
        <v>0.30123842592592592</v>
      </c>
      <c r="E5800" t="s">
        <v>33</v>
      </c>
      <c r="F5800">
        <v>2000</v>
      </c>
      <c r="G5800" t="s">
        <v>189</v>
      </c>
    </row>
    <row r="5801" spans="1:7">
      <c r="A5801" t="s">
        <v>5995</v>
      </c>
      <c r="B5801" t="s">
        <v>169</v>
      </c>
      <c r="C5801" s="2">
        <v>46145</v>
      </c>
      <c r="D5801" s="3">
        <v>0.77962962962962967</v>
      </c>
      <c r="E5801" t="s">
        <v>33</v>
      </c>
      <c r="F5801">
        <v>4000</v>
      </c>
      <c r="G5801" t="s">
        <v>189</v>
      </c>
    </row>
    <row r="5802" spans="1:7">
      <c r="A5802" t="s">
        <v>5996</v>
      </c>
      <c r="B5802" t="s">
        <v>100</v>
      </c>
      <c r="C5802" s="2">
        <v>46152</v>
      </c>
      <c r="D5802" s="3">
        <v>0.91400462962962958</v>
      </c>
      <c r="E5802" t="s">
        <v>194</v>
      </c>
      <c r="F5802">
        <v>0</v>
      </c>
      <c r="G5802" t="s">
        <v>189</v>
      </c>
    </row>
    <row r="5803" spans="1:7">
      <c r="A5803" t="s">
        <v>5997</v>
      </c>
      <c r="B5803" t="s">
        <v>155</v>
      </c>
      <c r="C5803" s="2">
        <v>46059</v>
      </c>
      <c r="D5803" s="3">
        <v>0.60467592592592589</v>
      </c>
      <c r="E5803" t="s">
        <v>33</v>
      </c>
      <c r="F5803">
        <v>3000</v>
      </c>
      <c r="G5803" t="s">
        <v>189</v>
      </c>
    </row>
    <row r="5804" spans="1:7">
      <c r="A5804" t="s">
        <v>5998</v>
      </c>
      <c r="B5804" t="s">
        <v>156</v>
      </c>
      <c r="C5804" s="2">
        <v>45695</v>
      </c>
      <c r="D5804" s="3">
        <v>0.63314814814814813</v>
      </c>
      <c r="E5804" t="s">
        <v>33</v>
      </c>
      <c r="F5804">
        <v>8000</v>
      </c>
      <c r="G5804" t="s">
        <v>189</v>
      </c>
    </row>
    <row r="5805" spans="1:7">
      <c r="A5805" t="s">
        <v>5999</v>
      </c>
      <c r="B5805" t="s">
        <v>178</v>
      </c>
      <c r="C5805" s="2">
        <v>45756</v>
      </c>
      <c r="D5805" s="3">
        <v>0.53165509259259258</v>
      </c>
      <c r="E5805" t="s">
        <v>33</v>
      </c>
      <c r="F5805">
        <v>5000</v>
      </c>
      <c r="G5805" t="s">
        <v>189</v>
      </c>
    </row>
    <row r="5806" spans="1:7">
      <c r="A5806" t="s">
        <v>6000</v>
      </c>
      <c r="B5806" t="s">
        <v>165</v>
      </c>
      <c r="C5806" s="2">
        <v>45788</v>
      </c>
      <c r="D5806" s="3">
        <v>0.71792824074074069</v>
      </c>
      <c r="E5806" t="s">
        <v>33</v>
      </c>
      <c r="F5806">
        <v>1000</v>
      </c>
      <c r="G5806" t="s">
        <v>189</v>
      </c>
    </row>
    <row r="5807" spans="1:7">
      <c r="A5807" t="s">
        <v>6001</v>
      </c>
      <c r="B5807" t="s">
        <v>95</v>
      </c>
      <c r="C5807" s="2">
        <v>46058</v>
      </c>
      <c r="D5807" s="3">
        <v>0.67534722222222221</v>
      </c>
      <c r="E5807" t="s">
        <v>194</v>
      </c>
      <c r="F5807">
        <v>0</v>
      </c>
      <c r="G5807" t="s">
        <v>189</v>
      </c>
    </row>
    <row r="5808" spans="1:7">
      <c r="A5808" t="s">
        <v>6002</v>
      </c>
      <c r="B5808" t="s">
        <v>100</v>
      </c>
      <c r="C5808" s="2">
        <v>45723</v>
      </c>
      <c r="D5808" s="3">
        <v>0.4503935185185185</v>
      </c>
      <c r="E5808" t="s">
        <v>194</v>
      </c>
      <c r="F5808">
        <v>0</v>
      </c>
      <c r="G5808" t="s">
        <v>189</v>
      </c>
    </row>
    <row r="5809" spans="1:8">
      <c r="A5809" t="s">
        <v>6003</v>
      </c>
      <c r="B5809" t="s">
        <v>127</v>
      </c>
      <c r="C5809" s="2">
        <v>46169</v>
      </c>
      <c r="D5809" s="3">
        <v>0.6556481481481482</v>
      </c>
      <c r="E5809" t="s">
        <v>194</v>
      </c>
      <c r="F5809">
        <v>0</v>
      </c>
      <c r="G5809" t="s">
        <v>214</v>
      </c>
      <c r="H5809" t="s">
        <v>1080</v>
      </c>
    </row>
    <row r="5810" spans="1:8">
      <c r="A5810" t="s">
        <v>6004</v>
      </c>
      <c r="B5810" t="s">
        <v>115</v>
      </c>
      <c r="C5810" s="2">
        <v>45834</v>
      </c>
      <c r="D5810" s="3">
        <v>0.7787384259259259</v>
      </c>
      <c r="E5810" t="s">
        <v>33</v>
      </c>
      <c r="F5810">
        <v>8000</v>
      </c>
      <c r="G5810" t="s">
        <v>189</v>
      </c>
    </row>
    <row r="5811" spans="1:8">
      <c r="A5811" t="s">
        <v>6005</v>
      </c>
      <c r="B5811" t="s">
        <v>133</v>
      </c>
      <c r="C5811" s="2">
        <v>45745</v>
      </c>
      <c r="D5811" s="3">
        <v>0.65483796296296293</v>
      </c>
      <c r="E5811" t="s">
        <v>33</v>
      </c>
      <c r="F5811">
        <v>6000</v>
      </c>
      <c r="G5811" t="s">
        <v>189</v>
      </c>
    </row>
    <row r="5812" spans="1:8">
      <c r="A5812" t="s">
        <v>6006</v>
      </c>
      <c r="B5812" t="s">
        <v>99</v>
      </c>
      <c r="C5812" s="2">
        <v>45883</v>
      </c>
      <c r="D5812" s="3">
        <v>0.76662037037037034</v>
      </c>
      <c r="E5812" t="s">
        <v>33</v>
      </c>
      <c r="F5812">
        <v>6000</v>
      </c>
      <c r="G5812" t="s">
        <v>189</v>
      </c>
    </row>
    <row r="5813" spans="1:8">
      <c r="A5813" t="s">
        <v>6007</v>
      </c>
      <c r="B5813" t="s">
        <v>143</v>
      </c>
      <c r="C5813" s="2">
        <v>45684</v>
      </c>
      <c r="D5813" s="3">
        <v>0.87322916666666661</v>
      </c>
      <c r="E5813" t="s">
        <v>33</v>
      </c>
      <c r="F5813">
        <v>10000</v>
      </c>
      <c r="G5813" t="s">
        <v>189</v>
      </c>
    </row>
    <row r="5814" spans="1:8">
      <c r="A5814" t="s">
        <v>6008</v>
      </c>
      <c r="B5814" t="s">
        <v>98</v>
      </c>
      <c r="C5814" s="2">
        <v>45839</v>
      </c>
      <c r="D5814" s="3">
        <v>0.71864583333333332</v>
      </c>
      <c r="E5814" t="s">
        <v>33</v>
      </c>
      <c r="F5814">
        <v>1500</v>
      </c>
      <c r="G5814" t="s">
        <v>189</v>
      </c>
    </row>
    <row r="5815" spans="1:8">
      <c r="A5815" t="s">
        <v>6009</v>
      </c>
      <c r="B5815" t="s">
        <v>137</v>
      </c>
      <c r="C5815" s="2">
        <v>46197</v>
      </c>
      <c r="D5815" s="3">
        <v>0.71276620370370369</v>
      </c>
      <c r="E5815" t="s">
        <v>194</v>
      </c>
      <c r="F5815">
        <v>0</v>
      </c>
      <c r="G5815" t="s">
        <v>189</v>
      </c>
    </row>
    <row r="5816" spans="1:8">
      <c r="A5816" t="s">
        <v>6010</v>
      </c>
      <c r="B5816" t="s">
        <v>157</v>
      </c>
      <c r="C5816" s="2">
        <v>46077</v>
      </c>
      <c r="D5816" s="3">
        <v>0.46557870370370369</v>
      </c>
      <c r="E5816" t="s">
        <v>33</v>
      </c>
      <c r="F5816">
        <v>2500</v>
      </c>
      <c r="G5816" t="s">
        <v>189</v>
      </c>
    </row>
    <row r="5817" spans="1:8">
      <c r="A5817" t="s">
        <v>6011</v>
      </c>
      <c r="B5817" t="s">
        <v>144</v>
      </c>
      <c r="C5817" s="2">
        <v>45930</v>
      </c>
      <c r="D5817" s="3">
        <v>0.61346064814814816</v>
      </c>
      <c r="E5817" t="s">
        <v>33</v>
      </c>
      <c r="F5817">
        <v>5000</v>
      </c>
      <c r="G5817" t="s">
        <v>189</v>
      </c>
    </row>
    <row r="5818" spans="1:8">
      <c r="A5818" t="s">
        <v>6012</v>
      </c>
      <c r="B5818" t="s">
        <v>147</v>
      </c>
      <c r="C5818" s="2">
        <v>45909</v>
      </c>
      <c r="D5818" s="3">
        <v>0.25068287037037029</v>
      </c>
      <c r="E5818" t="s">
        <v>261</v>
      </c>
      <c r="F5818">
        <v>15000</v>
      </c>
      <c r="G5818" t="s">
        <v>214</v>
      </c>
      <c r="H5818" t="s">
        <v>1103</v>
      </c>
    </row>
    <row r="5819" spans="1:8">
      <c r="A5819" t="s">
        <v>6013</v>
      </c>
      <c r="B5819" t="s">
        <v>148</v>
      </c>
      <c r="C5819" s="2">
        <v>45708</v>
      </c>
      <c r="D5819" s="3">
        <v>0.89606481481481481</v>
      </c>
      <c r="E5819" t="s">
        <v>33</v>
      </c>
      <c r="F5819">
        <v>2500</v>
      </c>
      <c r="G5819" t="s">
        <v>189</v>
      </c>
    </row>
    <row r="5820" spans="1:8">
      <c r="A5820" t="s">
        <v>6014</v>
      </c>
      <c r="B5820" t="s">
        <v>125</v>
      </c>
      <c r="C5820" s="2">
        <v>45684</v>
      </c>
      <c r="D5820" s="3">
        <v>0.76497685185185182</v>
      </c>
      <c r="E5820" t="s">
        <v>33</v>
      </c>
      <c r="F5820">
        <v>500</v>
      </c>
      <c r="G5820" t="s">
        <v>189</v>
      </c>
    </row>
    <row r="5821" spans="1:8">
      <c r="A5821" t="s">
        <v>6015</v>
      </c>
      <c r="B5821" t="s">
        <v>71</v>
      </c>
      <c r="C5821" s="2">
        <v>45769</v>
      </c>
      <c r="D5821" s="3">
        <v>4.0057870370370369E-2</v>
      </c>
      <c r="E5821" t="s">
        <v>33</v>
      </c>
      <c r="F5821">
        <v>10000</v>
      </c>
      <c r="G5821" t="s">
        <v>189</v>
      </c>
    </row>
    <row r="5822" spans="1:8">
      <c r="A5822" t="s">
        <v>6016</v>
      </c>
      <c r="B5822" t="s">
        <v>143</v>
      </c>
      <c r="C5822" s="2">
        <v>46161</v>
      </c>
      <c r="D5822" s="3">
        <v>0.80296296296296299</v>
      </c>
      <c r="E5822" t="s">
        <v>33</v>
      </c>
      <c r="F5822">
        <v>1000</v>
      </c>
      <c r="G5822" t="s">
        <v>189</v>
      </c>
    </row>
    <row r="5823" spans="1:8">
      <c r="A5823" t="s">
        <v>6017</v>
      </c>
      <c r="B5823" t="s">
        <v>138</v>
      </c>
      <c r="C5823" s="2">
        <v>46202</v>
      </c>
      <c r="D5823" s="3">
        <v>0.82401620370370365</v>
      </c>
      <c r="E5823" t="s">
        <v>261</v>
      </c>
      <c r="F5823">
        <v>10000</v>
      </c>
      <c r="G5823" t="s">
        <v>189</v>
      </c>
    </row>
    <row r="5824" spans="1:8">
      <c r="A5824" t="s">
        <v>6018</v>
      </c>
      <c r="B5824" t="s">
        <v>130</v>
      </c>
      <c r="C5824" s="2">
        <v>45960</v>
      </c>
      <c r="D5824" s="3">
        <v>0.55642361111111116</v>
      </c>
      <c r="E5824" t="s">
        <v>211</v>
      </c>
      <c r="F5824">
        <v>0</v>
      </c>
      <c r="G5824" t="s">
        <v>189</v>
      </c>
    </row>
    <row r="5825" spans="1:8">
      <c r="A5825" t="s">
        <v>6019</v>
      </c>
      <c r="B5825" t="s">
        <v>137</v>
      </c>
      <c r="C5825" s="2">
        <v>46111</v>
      </c>
      <c r="D5825" s="3">
        <v>0.44196759259259261</v>
      </c>
      <c r="E5825" t="s">
        <v>261</v>
      </c>
      <c r="F5825">
        <v>2000</v>
      </c>
      <c r="G5825" t="s">
        <v>214</v>
      </c>
      <c r="H5825" t="s">
        <v>1080</v>
      </c>
    </row>
    <row r="5826" spans="1:8">
      <c r="A5826" t="s">
        <v>6020</v>
      </c>
      <c r="B5826" t="s">
        <v>98</v>
      </c>
      <c r="C5826" s="2">
        <v>45817</v>
      </c>
      <c r="D5826" s="3">
        <v>0.83314814814814819</v>
      </c>
      <c r="E5826" t="s">
        <v>33</v>
      </c>
      <c r="F5826">
        <v>1500</v>
      </c>
      <c r="G5826" t="s">
        <v>189</v>
      </c>
    </row>
    <row r="5827" spans="1:8">
      <c r="A5827" t="s">
        <v>6021</v>
      </c>
      <c r="B5827" t="s">
        <v>159</v>
      </c>
      <c r="C5827" s="2">
        <v>45734</v>
      </c>
      <c r="D5827" s="3">
        <v>0.50778935185185181</v>
      </c>
      <c r="E5827" t="s">
        <v>33</v>
      </c>
      <c r="F5827">
        <v>2000</v>
      </c>
      <c r="G5827" t="s">
        <v>189</v>
      </c>
    </row>
    <row r="5828" spans="1:8">
      <c r="A5828" t="s">
        <v>6022</v>
      </c>
      <c r="B5828" t="s">
        <v>162</v>
      </c>
      <c r="C5828" s="2">
        <v>46168</v>
      </c>
      <c r="D5828" s="3">
        <v>0.38892361111111112</v>
      </c>
      <c r="E5828" t="s">
        <v>33</v>
      </c>
      <c r="F5828">
        <v>1500</v>
      </c>
      <c r="G5828" t="s">
        <v>189</v>
      </c>
    </row>
    <row r="5829" spans="1:8">
      <c r="A5829" t="s">
        <v>6023</v>
      </c>
      <c r="B5829" t="s">
        <v>118</v>
      </c>
      <c r="C5829" s="2">
        <v>45666</v>
      </c>
      <c r="D5829" s="3">
        <v>0.52777777777777779</v>
      </c>
      <c r="E5829" t="s">
        <v>33</v>
      </c>
      <c r="F5829">
        <v>1500</v>
      </c>
      <c r="G5829" t="s">
        <v>189</v>
      </c>
    </row>
    <row r="5830" spans="1:8">
      <c r="A5830" t="s">
        <v>6024</v>
      </c>
      <c r="B5830" t="s">
        <v>76</v>
      </c>
      <c r="C5830" s="2">
        <v>46147</v>
      </c>
      <c r="D5830" s="3">
        <v>0.86222222222222222</v>
      </c>
      <c r="E5830" t="s">
        <v>33</v>
      </c>
      <c r="F5830">
        <v>8000</v>
      </c>
      <c r="G5830" t="s">
        <v>189</v>
      </c>
    </row>
    <row r="5831" spans="1:8">
      <c r="A5831" t="s">
        <v>6025</v>
      </c>
      <c r="B5831" t="s">
        <v>126</v>
      </c>
      <c r="C5831" s="2">
        <v>46156</v>
      </c>
      <c r="D5831" s="3">
        <v>0.64333333333333331</v>
      </c>
      <c r="E5831" t="s">
        <v>33</v>
      </c>
      <c r="F5831">
        <v>6000</v>
      </c>
      <c r="G5831" t="s">
        <v>189</v>
      </c>
    </row>
    <row r="5832" spans="1:8">
      <c r="A5832" t="s">
        <v>6026</v>
      </c>
      <c r="B5832" t="s">
        <v>121</v>
      </c>
      <c r="C5832" s="2">
        <v>45775</v>
      </c>
      <c r="D5832" s="3">
        <v>0.71212962962962967</v>
      </c>
      <c r="E5832" t="s">
        <v>194</v>
      </c>
      <c r="F5832">
        <v>0</v>
      </c>
      <c r="G5832" t="s">
        <v>189</v>
      </c>
    </row>
    <row r="5833" spans="1:8">
      <c r="A5833" t="s">
        <v>6027</v>
      </c>
      <c r="B5833" t="s">
        <v>173</v>
      </c>
      <c r="C5833" s="2">
        <v>45895</v>
      </c>
      <c r="D5833" s="3">
        <v>0.55778935185185186</v>
      </c>
      <c r="E5833" t="s">
        <v>33</v>
      </c>
      <c r="F5833">
        <v>10000</v>
      </c>
      <c r="G5833" t="s">
        <v>189</v>
      </c>
    </row>
    <row r="5834" spans="1:8">
      <c r="A5834" t="s">
        <v>6028</v>
      </c>
      <c r="B5834" t="s">
        <v>125</v>
      </c>
      <c r="C5834" s="2">
        <v>46194</v>
      </c>
      <c r="D5834" s="3">
        <v>0.63856481481481486</v>
      </c>
      <c r="E5834" t="s">
        <v>194</v>
      </c>
      <c r="F5834">
        <v>0</v>
      </c>
      <c r="G5834" t="s">
        <v>189</v>
      </c>
    </row>
    <row r="5835" spans="1:8">
      <c r="A5835" t="s">
        <v>6029</v>
      </c>
      <c r="B5835" t="s">
        <v>125</v>
      </c>
      <c r="C5835" s="2">
        <v>46028</v>
      </c>
      <c r="D5835" s="3">
        <v>0.63549768518518523</v>
      </c>
      <c r="E5835" t="s">
        <v>194</v>
      </c>
      <c r="F5835">
        <v>0</v>
      </c>
      <c r="G5835" t="s">
        <v>189</v>
      </c>
    </row>
    <row r="5836" spans="1:8">
      <c r="A5836" t="s">
        <v>6030</v>
      </c>
      <c r="B5836" t="s">
        <v>113</v>
      </c>
      <c r="C5836" s="2">
        <v>45926</v>
      </c>
      <c r="D5836" s="3">
        <v>0.45192129629629629</v>
      </c>
      <c r="E5836" t="s">
        <v>33</v>
      </c>
      <c r="F5836">
        <v>4000</v>
      </c>
      <c r="G5836" t="s">
        <v>189</v>
      </c>
    </row>
    <row r="5837" spans="1:8">
      <c r="A5837" t="s">
        <v>6031</v>
      </c>
      <c r="B5837" t="s">
        <v>136</v>
      </c>
      <c r="C5837" s="2">
        <v>45906</v>
      </c>
      <c r="D5837" s="3">
        <v>0.84734953703703708</v>
      </c>
      <c r="E5837" t="s">
        <v>33</v>
      </c>
      <c r="F5837">
        <v>2500</v>
      </c>
      <c r="G5837" t="s">
        <v>189</v>
      </c>
    </row>
    <row r="5838" spans="1:8">
      <c r="A5838" t="s">
        <v>6032</v>
      </c>
      <c r="B5838" t="s">
        <v>142</v>
      </c>
      <c r="C5838" s="2">
        <v>45942</v>
      </c>
      <c r="D5838" s="3">
        <v>0.40289351851851851</v>
      </c>
      <c r="E5838" t="s">
        <v>33</v>
      </c>
      <c r="F5838">
        <v>2000</v>
      </c>
      <c r="G5838" t="s">
        <v>189</v>
      </c>
    </row>
    <row r="5839" spans="1:8">
      <c r="A5839" t="s">
        <v>6033</v>
      </c>
      <c r="B5839" t="s">
        <v>146</v>
      </c>
      <c r="C5839" s="2">
        <v>46124</v>
      </c>
      <c r="D5839" s="3">
        <v>0.64232638888888893</v>
      </c>
      <c r="E5839" t="s">
        <v>194</v>
      </c>
      <c r="F5839">
        <v>0</v>
      </c>
      <c r="G5839" t="s">
        <v>189</v>
      </c>
    </row>
    <row r="5840" spans="1:8">
      <c r="A5840" t="s">
        <v>6034</v>
      </c>
      <c r="B5840" t="s">
        <v>160</v>
      </c>
      <c r="C5840" s="2">
        <v>45741</v>
      </c>
      <c r="D5840" s="3">
        <v>0.90874999999999995</v>
      </c>
      <c r="E5840" t="s">
        <v>194</v>
      </c>
      <c r="F5840">
        <v>0</v>
      </c>
      <c r="G5840" t="s">
        <v>189</v>
      </c>
    </row>
    <row r="5841" spans="1:7">
      <c r="A5841" t="s">
        <v>6035</v>
      </c>
      <c r="B5841" t="s">
        <v>128</v>
      </c>
      <c r="C5841" s="2">
        <v>46162</v>
      </c>
      <c r="D5841" s="3">
        <v>0.73789351851851848</v>
      </c>
      <c r="E5841" t="s">
        <v>194</v>
      </c>
      <c r="F5841">
        <v>0</v>
      </c>
      <c r="G5841" t="s">
        <v>189</v>
      </c>
    </row>
    <row r="5842" spans="1:7">
      <c r="A5842" t="s">
        <v>6036</v>
      </c>
      <c r="B5842" t="s">
        <v>174</v>
      </c>
      <c r="C5842" s="2">
        <v>45849</v>
      </c>
      <c r="D5842" s="3">
        <v>0.79351851851851851</v>
      </c>
      <c r="E5842" t="s">
        <v>194</v>
      </c>
      <c r="F5842">
        <v>0</v>
      </c>
      <c r="G5842" t="s">
        <v>189</v>
      </c>
    </row>
    <row r="5843" spans="1:7">
      <c r="A5843" t="s">
        <v>6037</v>
      </c>
      <c r="B5843" t="s">
        <v>122</v>
      </c>
      <c r="C5843" s="2">
        <v>45670</v>
      </c>
      <c r="D5843" s="3">
        <v>0.51582175925925922</v>
      </c>
      <c r="E5843" t="s">
        <v>33</v>
      </c>
      <c r="F5843">
        <v>2000</v>
      </c>
      <c r="G5843" t="s">
        <v>189</v>
      </c>
    </row>
    <row r="5844" spans="1:7">
      <c r="A5844" t="s">
        <v>6038</v>
      </c>
      <c r="B5844" t="s">
        <v>151</v>
      </c>
      <c r="C5844" s="2">
        <v>46031</v>
      </c>
      <c r="D5844" s="3">
        <v>0.47275462962962961</v>
      </c>
      <c r="E5844" t="s">
        <v>33</v>
      </c>
      <c r="F5844">
        <v>8000</v>
      </c>
      <c r="G5844" t="s">
        <v>189</v>
      </c>
    </row>
    <row r="5845" spans="1:7">
      <c r="A5845" t="s">
        <v>6039</v>
      </c>
      <c r="B5845" t="s">
        <v>119</v>
      </c>
      <c r="C5845" s="2">
        <v>45847</v>
      </c>
      <c r="D5845" s="3">
        <v>0.46452546296296299</v>
      </c>
      <c r="E5845" t="s">
        <v>33</v>
      </c>
      <c r="F5845">
        <v>5000</v>
      </c>
      <c r="G5845" t="s">
        <v>189</v>
      </c>
    </row>
    <row r="5846" spans="1:7">
      <c r="A5846" t="s">
        <v>6040</v>
      </c>
      <c r="B5846" t="s">
        <v>96</v>
      </c>
      <c r="C5846" s="2">
        <v>45850</v>
      </c>
      <c r="D5846" s="3">
        <v>0.71939814814814818</v>
      </c>
      <c r="E5846" t="s">
        <v>211</v>
      </c>
      <c r="F5846">
        <v>0</v>
      </c>
      <c r="G5846" t="s">
        <v>189</v>
      </c>
    </row>
    <row r="5847" spans="1:7">
      <c r="A5847" t="s">
        <v>6041</v>
      </c>
      <c r="B5847" t="s">
        <v>178</v>
      </c>
      <c r="C5847" s="2">
        <v>46074</v>
      </c>
      <c r="D5847" s="3">
        <v>0.50859953703703709</v>
      </c>
      <c r="E5847" t="s">
        <v>211</v>
      </c>
      <c r="F5847">
        <v>0</v>
      </c>
      <c r="G5847" t="s">
        <v>189</v>
      </c>
    </row>
    <row r="5848" spans="1:7">
      <c r="A5848" t="s">
        <v>6042</v>
      </c>
      <c r="B5848" t="s">
        <v>172</v>
      </c>
      <c r="C5848" s="2">
        <v>46035</v>
      </c>
      <c r="D5848" s="3">
        <v>0.72939814814814818</v>
      </c>
      <c r="E5848" t="s">
        <v>211</v>
      </c>
      <c r="F5848">
        <v>0</v>
      </c>
      <c r="G5848" t="s">
        <v>189</v>
      </c>
    </row>
    <row r="5849" spans="1:7">
      <c r="A5849" t="s">
        <v>6043</v>
      </c>
      <c r="B5849" t="s">
        <v>166</v>
      </c>
      <c r="C5849" s="2">
        <v>45678</v>
      </c>
      <c r="D5849" s="3">
        <v>0.74386574074074074</v>
      </c>
      <c r="E5849" t="s">
        <v>33</v>
      </c>
      <c r="F5849">
        <v>1000</v>
      </c>
      <c r="G5849" t="s">
        <v>189</v>
      </c>
    </row>
    <row r="5850" spans="1:7">
      <c r="A5850" t="s">
        <v>6044</v>
      </c>
      <c r="B5850" t="s">
        <v>7</v>
      </c>
      <c r="C5850" s="2">
        <v>46195</v>
      </c>
      <c r="D5850" s="3">
        <v>0.64708333333333334</v>
      </c>
      <c r="E5850" t="s">
        <v>33</v>
      </c>
      <c r="F5850">
        <v>10000</v>
      </c>
      <c r="G5850" t="s">
        <v>189</v>
      </c>
    </row>
    <row r="5851" spans="1:7">
      <c r="A5851" t="s">
        <v>6045</v>
      </c>
      <c r="B5851" t="s">
        <v>164</v>
      </c>
      <c r="C5851" s="2">
        <v>45807</v>
      </c>
      <c r="D5851" s="3">
        <v>0.82673611111111112</v>
      </c>
      <c r="E5851" t="s">
        <v>261</v>
      </c>
      <c r="F5851">
        <v>10000</v>
      </c>
      <c r="G5851" t="s">
        <v>189</v>
      </c>
    </row>
    <row r="5852" spans="1:7">
      <c r="A5852" t="s">
        <v>6046</v>
      </c>
      <c r="B5852" t="s">
        <v>135</v>
      </c>
      <c r="C5852" s="2">
        <v>45911</v>
      </c>
      <c r="D5852" s="3">
        <v>0.20798611111111109</v>
      </c>
      <c r="E5852" t="s">
        <v>33</v>
      </c>
      <c r="F5852">
        <v>8000</v>
      </c>
      <c r="G5852" t="s">
        <v>189</v>
      </c>
    </row>
    <row r="5853" spans="1:7">
      <c r="A5853" t="s">
        <v>6047</v>
      </c>
      <c r="B5853" t="s">
        <v>146</v>
      </c>
      <c r="C5853" s="2">
        <v>45911</v>
      </c>
      <c r="D5853" s="3">
        <v>0.87111111111111106</v>
      </c>
      <c r="E5853" t="s">
        <v>33</v>
      </c>
      <c r="F5853">
        <v>8000</v>
      </c>
      <c r="G5853" t="s">
        <v>189</v>
      </c>
    </row>
    <row r="5854" spans="1:7">
      <c r="A5854" t="s">
        <v>6048</v>
      </c>
      <c r="B5854" t="s">
        <v>153</v>
      </c>
      <c r="C5854" s="2">
        <v>46168</v>
      </c>
      <c r="D5854" s="3">
        <v>0.68123842592592587</v>
      </c>
      <c r="E5854" t="s">
        <v>33</v>
      </c>
      <c r="F5854">
        <v>500</v>
      </c>
      <c r="G5854" t="s">
        <v>189</v>
      </c>
    </row>
    <row r="5855" spans="1:7">
      <c r="A5855" t="s">
        <v>6049</v>
      </c>
      <c r="B5855" t="s">
        <v>177</v>
      </c>
      <c r="C5855" s="2">
        <v>45714</v>
      </c>
      <c r="D5855" s="3">
        <v>0.76269675925925928</v>
      </c>
      <c r="E5855" t="s">
        <v>261</v>
      </c>
      <c r="F5855">
        <v>20000</v>
      </c>
      <c r="G5855" t="s">
        <v>189</v>
      </c>
    </row>
    <row r="5856" spans="1:7">
      <c r="A5856" t="s">
        <v>6050</v>
      </c>
      <c r="B5856" t="s">
        <v>171</v>
      </c>
      <c r="C5856" s="2">
        <v>45801</v>
      </c>
      <c r="D5856" s="3">
        <v>0.71572916666666664</v>
      </c>
      <c r="E5856" t="s">
        <v>211</v>
      </c>
      <c r="F5856">
        <v>0</v>
      </c>
      <c r="G5856" t="s">
        <v>189</v>
      </c>
    </row>
    <row r="5857" spans="1:7">
      <c r="A5857" t="s">
        <v>6051</v>
      </c>
      <c r="B5857" t="s">
        <v>179</v>
      </c>
      <c r="C5857" s="2">
        <v>45685</v>
      </c>
      <c r="D5857" s="3">
        <v>0.75137731481481485</v>
      </c>
      <c r="E5857" t="s">
        <v>33</v>
      </c>
      <c r="F5857">
        <v>2000</v>
      </c>
      <c r="G5857" t="s">
        <v>189</v>
      </c>
    </row>
    <row r="5858" spans="1:7">
      <c r="A5858" t="s">
        <v>6052</v>
      </c>
      <c r="B5858" t="s">
        <v>169</v>
      </c>
      <c r="C5858" s="2">
        <v>45809</v>
      </c>
      <c r="D5858" s="3">
        <v>0.58990740740740744</v>
      </c>
      <c r="E5858" t="s">
        <v>33</v>
      </c>
      <c r="F5858">
        <v>3000</v>
      </c>
      <c r="G5858" t="s">
        <v>189</v>
      </c>
    </row>
    <row r="5859" spans="1:7">
      <c r="A5859" t="s">
        <v>6053</v>
      </c>
      <c r="B5859" t="s">
        <v>111</v>
      </c>
      <c r="C5859" s="2">
        <v>45674</v>
      </c>
      <c r="D5859" s="3">
        <v>0.51368055555555558</v>
      </c>
      <c r="E5859" t="s">
        <v>33</v>
      </c>
      <c r="F5859">
        <v>3000</v>
      </c>
      <c r="G5859" t="s">
        <v>189</v>
      </c>
    </row>
    <row r="5860" spans="1:7">
      <c r="A5860" t="s">
        <v>6054</v>
      </c>
      <c r="B5860" t="s">
        <v>93</v>
      </c>
      <c r="C5860" s="2">
        <v>45727</v>
      </c>
      <c r="D5860" s="3">
        <v>0.6390393518518519</v>
      </c>
      <c r="E5860" t="s">
        <v>33</v>
      </c>
      <c r="F5860">
        <v>5000</v>
      </c>
      <c r="G5860" t="s">
        <v>189</v>
      </c>
    </row>
    <row r="5861" spans="1:7">
      <c r="A5861" t="s">
        <v>6055</v>
      </c>
      <c r="B5861" t="s">
        <v>162</v>
      </c>
      <c r="C5861" s="2">
        <v>45981</v>
      </c>
      <c r="D5861" s="3">
        <v>0.69856481481481481</v>
      </c>
      <c r="E5861" t="s">
        <v>33</v>
      </c>
      <c r="F5861">
        <v>6000</v>
      </c>
      <c r="G5861" t="s">
        <v>189</v>
      </c>
    </row>
    <row r="5862" spans="1:7">
      <c r="A5862" t="s">
        <v>6056</v>
      </c>
      <c r="B5862" t="s">
        <v>77</v>
      </c>
      <c r="C5862" s="2">
        <v>46176</v>
      </c>
      <c r="D5862" s="3">
        <v>0.7631944444444444</v>
      </c>
      <c r="E5862" t="s">
        <v>33</v>
      </c>
      <c r="F5862">
        <v>3000</v>
      </c>
      <c r="G5862" t="s">
        <v>189</v>
      </c>
    </row>
    <row r="5863" spans="1:7">
      <c r="A5863" t="s">
        <v>6057</v>
      </c>
      <c r="B5863" t="s">
        <v>169</v>
      </c>
      <c r="C5863" s="2">
        <v>45660</v>
      </c>
      <c r="D5863" s="3">
        <v>0.57459490740740737</v>
      </c>
      <c r="E5863" t="s">
        <v>33</v>
      </c>
      <c r="F5863">
        <v>10000</v>
      </c>
      <c r="G5863" t="s">
        <v>189</v>
      </c>
    </row>
    <row r="5864" spans="1:7">
      <c r="A5864" t="s">
        <v>6058</v>
      </c>
      <c r="B5864" t="s">
        <v>136</v>
      </c>
      <c r="C5864" s="2">
        <v>46192</v>
      </c>
      <c r="D5864" s="3">
        <v>0.40234953703703702</v>
      </c>
      <c r="E5864" t="s">
        <v>33</v>
      </c>
      <c r="F5864">
        <v>5000</v>
      </c>
      <c r="G5864" t="s">
        <v>189</v>
      </c>
    </row>
    <row r="5865" spans="1:7">
      <c r="A5865" t="s">
        <v>6059</v>
      </c>
      <c r="B5865" t="s">
        <v>76</v>
      </c>
      <c r="C5865" s="2">
        <v>46015</v>
      </c>
      <c r="D5865" s="3">
        <v>0.25895833333333329</v>
      </c>
      <c r="E5865" t="s">
        <v>33</v>
      </c>
      <c r="F5865">
        <v>8000</v>
      </c>
      <c r="G5865" t="s">
        <v>189</v>
      </c>
    </row>
    <row r="5866" spans="1:7">
      <c r="A5866" t="s">
        <v>6060</v>
      </c>
      <c r="B5866" t="s">
        <v>103</v>
      </c>
      <c r="C5866" s="2">
        <v>45724</v>
      </c>
      <c r="D5866" s="3">
        <v>0.81534722222222222</v>
      </c>
      <c r="E5866" t="s">
        <v>33</v>
      </c>
      <c r="F5866">
        <v>6000</v>
      </c>
      <c r="G5866" t="s">
        <v>189</v>
      </c>
    </row>
    <row r="5867" spans="1:7">
      <c r="A5867" t="s">
        <v>6061</v>
      </c>
      <c r="B5867" t="s">
        <v>138</v>
      </c>
      <c r="C5867" s="2">
        <v>45686</v>
      </c>
      <c r="D5867" s="3">
        <v>0.79965277777777777</v>
      </c>
      <c r="E5867" t="s">
        <v>211</v>
      </c>
      <c r="F5867">
        <v>0</v>
      </c>
      <c r="G5867" t="s">
        <v>189</v>
      </c>
    </row>
    <row r="5868" spans="1:7">
      <c r="A5868" t="s">
        <v>6062</v>
      </c>
      <c r="B5868" t="s">
        <v>123</v>
      </c>
      <c r="C5868" s="2">
        <v>45887</v>
      </c>
      <c r="D5868" s="3">
        <v>0.66449074074074077</v>
      </c>
      <c r="E5868" t="s">
        <v>33</v>
      </c>
      <c r="F5868">
        <v>1500</v>
      </c>
      <c r="G5868" t="s">
        <v>189</v>
      </c>
    </row>
    <row r="5869" spans="1:7">
      <c r="A5869" t="s">
        <v>6063</v>
      </c>
      <c r="B5869" t="s">
        <v>173</v>
      </c>
      <c r="C5869" s="2">
        <v>45832</v>
      </c>
      <c r="D5869" s="3">
        <v>0.46840277777777778</v>
      </c>
      <c r="E5869" t="s">
        <v>33</v>
      </c>
      <c r="F5869">
        <v>2000</v>
      </c>
      <c r="G5869" t="s">
        <v>189</v>
      </c>
    </row>
    <row r="5870" spans="1:7">
      <c r="A5870" t="s">
        <v>6064</v>
      </c>
      <c r="B5870" t="s">
        <v>135</v>
      </c>
      <c r="C5870" s="2">
        <v>45854</v>
      </c>
      <c r="D5870" s="3">
        <v>0.70385416666666667</v>
      </c>
      <c r="E5870" t="s">
        <v>33</v>
      </c>
      <c r="F5870">
        <v>2000</v>
      </c>
      <c r="G5870" t="s">
        <v>189</v>
      </c>
    </row>
    <row r="5871" spans="1:7">
      <c r="A5871" t="s">
        <v>6065</v>
      </c>
      <c r="B5871" t="s">
        <v>152</v>
      </c>
      <c r="C5871" s="2">
        <v>45925</v>
      </c>
      <c r="D5871" s="3">
        <v>0.7723726851851852</v>
      </c>
      <c r="E5871" t="s">
        <v>261</v>
      </c>
      <c r="F5871">
        <v>10000</v>
      </c>
      <c r="G5871" t="s">
        <v>189</v>
      </c>
    </row>
    <row r="5872" spans="1:7">
      <c r="A5872" t="s">
        <v>6066</v>
      </c>
      <c r="B5872" t="s">
        <v>178</v>
      </c>
      <c r="C5872" s="2">
        <v>46186</v>
      </c>
      <c r="D5872" s="3">
        <v>0.89407407407407402</v>
      </c>
      <c r="E5872" t="s">
        <v>33</v>
      </c>
      <c r="F5872">
        <v>6000</v>
      </c>
      <c r="G5872" t="s">
        <v>189</v>
      </c>
    </row>
    <row r="5873" spans="1:7">
      <c r="A5873" t="s">
        <v>6067</v>
      </c>
      <c r="B5873" t="s">
        <v>124</v>
      </c>
      <c r="C5873" s="2">
        <v>46081</v>
      </c>
      <c r="D5873" s="3">
        <v>0.18437500000000001</v>
      </c>
      <c r="E5873" t="s">
        <v>33</v>
      </c>
      <c r="F5873">
        <v>3000</v>
      </c>
      <c r="G5873" t="s">
        <v>189</v>
      </c>
    </row>
    <row r="5874" spans="1:7">
      <c r="A5874" t="s">
        <v>6068</v>
      </c>
      <c r="B5874" t="s">
        <v>138</v>
      </c>
      <c r="C5874" s="2">
        <v>45907</v>
      </c>
      <c r="D5874" s="3">
        <v>0.78391203703703705</v>
      </c>
      <c r="E5874" t="s">
        <v>33</v>
      </c>
      <c r="F5874">
        <v>1000</v>
      </c>
      <c r="G5874" t="s">
        <v>189</v>
      </c>
    </row>
    <row r="5875" spans="1:7">
      <c r="A5875" t="s">
        <v>6069</v>
      </c>
      <c r="B5875" t="s">
        <v>121</v>
      </c>
      <c r="C5875" s="2">
        <v>46110</v>
      </c>
      <c r="D5875" s="3">
        <v>0.65425925925925921</v>
      </c>
      <c r="E5875" t="s">
        <v>33</v>
      </c>
      <c r="F5875">
        <v>500</v>
      </c>
      <c r="G5875" t="s">
        <v>189</v>
      </c>
    </row>
    <row r="5876" spans="1:7">
      <c r="A5876" t="s">
        <v>6070</v>
      </c>
      <c r="B5876" t="s">
        <v>102</v>
      </c>
      <c r="C5876" s="2">
        <v>45994</v>
      </c>
      <c r="D5876" s="3">
        <v>0.78596064814814814</v>
      </c>
      <c r="E5876" t="s">
        <v>33</v>
      </c>
      <c r="F5876">
        <v>8000</v>
      </c>
      <c r="G5876" t="s">
        <v>189</v>
      </c>
    </row>
    <row r="5877" spans="1:7">
      <c r="A5877" t="s">
        <v>6071</v>
      </c>
      <c r="B5877" t="s">
        <v>151</v>
      </c>
      <c r="C5877" s="2">
        <v>45724</v>
      </c>
      <c r="D5877" s="3">
        <v>0.10761574074074071</v>
      </c>
      <c r="E5877" t="s">
        <v>33</v>
      </c>
      <c r="F5877">
        <v>3000</v>
      </c>
      <c r="G5877" t="s">
        <v>189</v>
      </c>
    </row>
    <row r="5878" spans="1:7">
      <c r="A5878" t="s">
        <v>6072</v>
      </c>
      <c r="B5878" t="s">
        <v>99</v>
      </c>
      <c r="C5878" s="2">
        <v>45874</v>
      </c>
      <c r="D5878" s="3">
        <v>0.52243055555555551</v>
      </c>
      <c r="E5878" t="s">
        <v>194</v>
      </c>
      <c r="F5878">
        <v>0</v>
      </c>
      <c r="G5878" t="s">
        <v>189</v>
      </c>
    </row>
    <row r="5879" spans="1:7">
      <c r="A5879" t="s">
        <v>6073</v>
      </c>
      <c r="B5879" t="s">
        <v>161</v>
      </c>
      <c r="C5879" s="2">
        <v>45810</v>
      </c>
      <c r="D5879" s="3">
        <v>0.16746527777777781</v>
      </c>
      <c r="E5879" t="s">
        <v>33</v>
      </c>
      <c r="F5879">
        <v>1000</v>
      </c>
      <c r="G5879" t="s">
        <v>189</v>
      </c>
    </row>
    <row r="5880" spans="1:7">
      <c r="A5880" t="s">
        <v>6074</v>
      </c>
      <c r="B5880" t="s">
        <v>117</v>
      </c>
      <c r="C5880" s="2">
        <v>45745</v>
      </c>
      <c r="D5880" s="3">
        <v>0.57672453703703708</v>
      </c>
      <c r="E5880" t="s">
        <v>194</v>
      </c>
      <c r="F5880">
        <v>0</v>
      </c>
      <c r="G5880" t="s">
        <v>189</v>
      </c>
    </row>
    <row r="5881" spans="1:7">
      <c r="A5881" t="s">
        <v>6075</v>
      </c>
      <c r="B5881" t="s">
        <v>119</v>
      </c>
      <c r="C5881" s="2">
        <v>45908</v>
      </c>
      <c r="D5881" s="3">
        <v>0.30833333333333329</v>
      </c>
      <c r="E5881" t="s">
        <v>33</v>
      </c>
      <c r="F5881">
        <v>1000</v>
      </c>
      <c r="G5881" t="s">
        <v>189</v>
      </c>
    </row>
    <row r="5882" spans="1:7">
      <c r="A5882" t="s">
        <v>6076</v>
      </c>
      <c r="B5882" t="s">
        <v>168</v>
      </c>
      <c r="C5882" s="2">
        <v>45775</v>
      </c>
      <c r="D5882" s="3">
        <v>0.27804398148148152</v>
      </c>
      <c r="E5882" t="s">
        <v>33</v>
      </c>
      <c r="F5882">
        <v>4000</v>
      </c>
      <c r="G5882" t="s">
        <v>189</v>
      </c>
    </row>
    <row r="5883" spans="1:7">
      <c r="A5883" t="s">
        <v>6077</v>
      </c>
      <c r="B5883" t="s">
        <v>163</v>
      </c>
      <c r="C5883" s="2">
        <v>45949</v>
      </c>
      <c r="D5883" s="3">
        <v>5.3796296296296293E-2</v>
      </c>
      <c r="E5883" t="s">
        <v>33</v>
      </c>
      <c r="F5883">
        <v>3000</v>
      </c>
      <c r="G5883" t="s">
        <v>189</v>
      </c>
    </row>
    <row r="5884" spans="1:7">
      <c r="A5884" t="s">
        <v>6078</v>
      </c>
      <c r="B5884" t="s">
        <v>79</v>
      </c>
      <c r="C5884" s="2">
        <v>45977</v>
      </c>
      <c r="D5884" s="3">
        <v>0.51321759259259259</v>
      </c>
      <c r="E5884" t="s">
        <v>211</v>
      </c>
      <c r="F5884">
        <v>0</v>
      </c>
      <c r="G5884" t="s">
        <v>189</v>
      </c>
    </row>
    <row r="5885" spans="1:7">
      <c r="A5885" t="s">
        <v>6079</v>
      </c>
      <c r="B5885" t="s">
        <v>96</v>
      </c>
      <c r="C5885" s="2">
        <v>45791</v>
      </c>
      <c r="D5885" s="3">
        <v>0.70931712962962967</v>
      </c>
      <c r="E5885" t="s">
        <v>211</v>
      </c>
      <c r="F5885">
        <v>0</v>
      </c>
      <c r="G5885" t="s">
        <v>189</v>
      </c>
    </row>
    <row r="5886" spans="1:7">
      <c r="A5886" t="s">
        <v>6080</v>
      </c>
      <c r="B5886" t="s">
        <v>168</v>
      </c>
      <c r="C5886" s="2">
        <v>45696</v>
      </c>
      <c r="D5886" s="3">
        <v>0.89188657407407412</v>
      </c>
      <c r="E5886" t="s">
        <v>33</v>
      </c>
      <c r="F5886">
        <v>2500</v>
      </c>
      <c r="G5886" t="s">
        <v>189</v>
      </c>
    </row>
    <row r="5887" spans="1:7">
      <c r="A5887" t="s">
        <v>6081</v>
      </c>
      <c r="B5887" t="s">
        <v>123</v>
      </c>
      <c r="C5887" s="2">
        <v>46105</v>
      </c>
      <c r="D5887" s="3">
        <v>0.74148148148148152</v>
      </c>
      <c r="E5887" t="s">
        <v>194</v>
      </c>
      <c r="F5887">
        <v>0</v>
      </c>
      <c r="G5887" t="s">
        <v>189</v>
      </c>
    </row>
    <row r="5888" spans="1:7">
      <c r="A5888" t="s">
        <v>6082</v>
      </c>
      <c r="B5888" t="s">
        <v>145</v>
      </c>
      <c r="C5888" s="2">
        <v>45699</v>
      </c>
      <c r="D5888" s="3">
        <v>0.88530092592592591</v>
      </c>
      <c r="E5888" t="s">
        <v>33</v>
      </c>
      <c r="F5888">
        <v>2000</v>
      </c>
      <c r="G5888" t="s">
        <v>189</v>
      </c>
    </row>
    <row r="5889" spans="1:8">
      <c r="A5889" t="s">
        <v>6083</v>
      </c>
      <c r="B5889" t="s">
        <v>132</v>
      </c>
      <c r="C5889" s="2">
        <v>45957</v>
      </c>
      <c r="D5889" s="3">
        <v>0.66331018518518514</v>
      </c>
      <c r="E5889" t="s">
        <v>33</v>
      </c>
      <c r="F5889">
        <v>3000</v>
      </c>
      <c r="G5889" t="s">
        <v>189</v>
      </c>
    </row>
    <row r="5890" spans="1:8">
      <c r="A5890" t="s">
        <v>6084</v>
      </c>
      <c r="B5890" t="s">
        <v>176</v>
      </c>
      <c r="C5890" s="2">
        <v>45757</v>
      </c>
      <c r="D5890" s="3">
        <v>0.64844907407407404</v>
      </c>
      <c r="E5890" t="s">
        <v>33</v>
      </c>
      <c r="F5890">
        <v>3000</v>
      </c>
      <c r="G5890" t="s">
        <v>189</v>
      </c>
    </row>
    <row r="5891" spans="1:8">
      <c r="A5891" t="s">
        <v>6085</v>
      </c>
      <c r="B5891" t="s">
        <v>178</v>
      </c>
      <c r="C5891" s="2">
        <v>45961</v>
      </c>
      <c r="D5891" s="3">
        <v>0.86262731481481481</v>
      </c>
      <c r="E5891" t="s">
        <v>33</v>
      </c>
      <c r="F5891">
        <v>10000</v>
      </c>
      <c r="G5891" t="s">
        <v>189</v>
      </c>
    </row>
    <row r="5892" spans="1:8">
      <c r="A5892" t="s">
        <v>6086</v>
      </c>
      <c r="B5892" t="s">
        <v>159</v>
      </c>
      <c r="C5892" s="2">
        <v>46074</v>
      </c>
      <c r="D5892" s="3">
        <v>0.59423611111111108</v>
      </c>
      <c r="E5892" t="s">
        <v>33</v>
      </c>
      <c r="F5892">
        <v>500</v>
      </c>
      <c r="G5892" t="s">
        <v>189</v>
      </c>
    </row>
    <row r="5893" spans="1:8">
      <c r="A5893" t="s">
        <v>6087</v>
      </c>
      <c r="B5893" t="s">
        <v>114</v>
      </c>
      <c r="C5893" s="2">
        <v>46023</v>
      </c>
      <c r="D5893" s="3">
        <v>0.4157986111111111</v>
      </c>
      <c r="E5893" t="s">
        <v>33</v>
      </c>
      <c r="F5893">
        <v>2500</v>
      </c>
      <c r="G5893" t="s">
        <v>189</v>
      </c>
    </row>
    <row r="5894" spans="1:8">
      <c r="A5894" t="s">
        <v>6088</v>
      </c>
      <c r="B5894" t="s">
        <v>173</v>
      </c>
      <c r="C5894" s="2">
        <v>46085</v>
      </c>
      <c r="D5894" s="3">
        <v>0.674224537037037</v>
      </c>
      <c r="E5894" t="s">
        <v>33</v>
      </c>
      <c r="F5894">
        <v>2500</v>
      </c>
      <c r="G5894" t="s">
        <v>189</v>
      </c>
    </row>
    <row r="5895" spans="1:8">
      <c r="A5895" t="s">
        <v>6089</v>
      </c>
      <c r="B5895" t="s">
        <v>154</v>
      </c>
      <c r="C5895" s="2">
        <v>46043</v>
      </c>
      <c r="D5895" s="3">
        <v>0.31114583333333329</v>
      </c>
      <c r="E5895" t="s">
        <v>33</v>
      </c>
      <c r="F5895">
        <v>6000</v>
      </c>
      <c r="G5895" t="s">
        <v>214</v>
      </c>
      <c r="H5895" t="s">
        <v>1215</v>
      </c>
    </row>
    <row r="5896" spans="1:8">
      <c r="A5896" t="s">
        <v>6090</v>
      </c>
      <c r="B5896" t="s">
        <v>85</v>
      </c>
      <c r="C5896" s="2">
        <v>46167</v>
      </c>
      <c r="D5896" s="3">
        <v>0.81773148148148145</v>
      </c>
      <c r="E5896" t="s">
        <v>261</v>
      </c>
      <c r="F5896">
        <v>10000</v>
      </c>
      <c r="G5896" t="s">
        <v>214</v>
      </c>
      <c r="H5896" t="s">
        <v>1080</v>
      </c>
    </row>
    <row r="5897" spans="1:8">
      <c r="A5897" t="s">
        <v>6091</v>
      </c>
      <c r="B5897" t="s">
        <v>152</v>
      </c>
      <c r="C5897" s="2">
        <v>45763</v>
      </c>
      <c r="D5897" s="3">
        <v>0.37585648148148149</v>
      </c>
      <c r="E5897" t="s">
        <v>194</v>
      </c>
      <c r="F5897">
        <v>0</v>
      </c>
      <c r="G5897" t="s">
        <v>189</v>
      </c>
    </row>
    <row r="5898" spans="1:8">
      <c r="A5898" t="s">
        <v>6092</v>
      </c>
      <c r="B5898" t="s">
        <v>129</v>
      </c>
      <c r="C5898" s="2">
        <v>45769</v>
      </c>
      <c r="D5898" s="3">
        <v>0.77437500000000004</v>
      </c>
      <c r="E5898" t="s">
        <v>33</v>
      </c>
      <c r="F5898">
        <v>1000</v>
      </c>
      <c r="G5898" t="s">
        <v>189</v>
      </c>
    </row>
    <row r="5899" spans="1:8">
      <c r="A5899" t="s">
        <v>6093</v>
      </c>
      <c r="B5899" t="s">
        <v>122</v>
      </c>
      <c r="C5899" s="2">
        <v>45925</v>
      </c>
      <c r="D5899" s="3">
        <v>0.89177083333333329</v>
      </c>
      <c r="E5899" t="s">
        <v>33</v>
      </c>
      <c r="F5899">
        <v>2000</v>
      </c>
      <c r="G5899" t="s">
        <v>189</v>
      </c>
    </row>
    <row r="5900" spans="1:8">
      <c r="A5900" t="s">
        <v>6094</v>
      </c>
      <c r="B5900" t="s">
        <v>125</v>
      </c>
      <c r="C5900" s="2">
        <v>45882</v>
      </c>
      <c r="D5900" s="3">
        <v>0.58921296296296299</v>
      </c>
      <c r="E5900" t="s">
        <v>33</v>
      </c>
      <c r="F5900">
        <v>6000</v>
      </c>
      <c r="G5900" t="s">
        <v>189</v>
      </c>
    </row>
    <row r="5901" spans="1:8">
      <c r="A5901" t="s">
        <v>6095</v>
      </c>
      <c r="B5901" t="s">
        <v>102</v>
      </c>
      <c r="C5901" s="2">
        <v>45823</v>
      </c>
      <c r="D5901" s="3">
        <v>0.83098379629629626</v>
      </c>
      <c r="E5901" t="s">
        <v>33</v>
      </c>
      <c r="F5901">
        <v>5000</v>
      </c>
      <c r="G5901" t="s">
        <v>189</v>
      </c>
    </row>
    <row r="5902" spans="1:8">
      <c r="A5902" t="s">
        <v>6096</v>
      </c>
      <c r="B5902" t="s">
        <v>162</v>
      </c>
      <c r="C5902" s="2">
        <v>45974</v>
      </c>
      <c r="D5902" s="3">
        <v>0.64099537037037035</v>
      </c>
      <c r="E5902" t="s">
        <v>33</v>
      </c>
      <c r="F5902">
        <v>25000</v>
      </c>
      <c r="G5902" t="s">
        <v>189</v>
      </c>
    </row>
    <row r="5903" spans="1:8">
      <c r="A5903" t="s">
        <v>6097</v>
      </c>
      <c r="B5903" t="s">
        <v>145</v>
      </c>
      <c r="C5903" s="2">
        <v>46120</v>
      </c>
      <c r="D5903" s="3">
        <v>0.33141203703703698</v>
      </c>
      <c r="E5903" t="s">
        <v>33</v>
      </c>
      <c r="F5903">
        <v>1000</v>
      </c>
      <c r="G5903" t="s">
        <v>189</v>
      </c>
    </row>
    <row r="5904" spans="1:8">
      <c r="A5904" t="s">
        <v>6098</v>
      </c>
      <c r="B5904" t="s">
        <v>180</v>
      </c>
      <c r="C5904" s="2">
        <v>46165</v>
      </c>
      <c r="D5904" s="3">
        <v>0.26877314814814812</v>
      </c>
      <c r="E5904" t="s">
        <v>211</v>
      </c>
      <c r="F5904">
        <v>0</v>
      </c>
      <c r="G5904" t="s">
        <v>189</v>
      </c>
    </row>
    <row r="5905" spans="1:8">
      <c r="A5905" t="s">
        <v>6099</v>
      </c>
      <c r="B5905" t="s">
        <v>87</v>
      </c>
      <c r="C5905" s="2">
        <v>45929</v>
      </c>
      <c r="D5905" s="3">
        <v>0.82587962962962957</v>
      </c>
      <c r="E5905" t="s">
        <v>33</v>
      </c>
      <c r="F5905">
        <v>4000</v>
      </c>
      <c r="G5905" t="s">
        <v>189</v>
      </c>
    </row>
    <row r="5906" spans="1:8">
      <c r="A5906" t="s">
        <v>6100</v>
      </c>
      <c r="B5906" t="s">
        <v>114</v>
      </c>
      <c r="C5906" s="2">
        <v>45926</v>
      </c>
      <c r="D5906" s="3">
        <v>0.80776620370370367</v>
      </c>
      <c r="E5906" t="s">
        <v>33</v>
      </c>
      <c r="F5906">
        <v>2500</v>
      </c>
      <c r="G5906" t="s">
        <v>214</v>
      </c>
      <c r="H5906" t="s">
        <v>1080</v>
      </c>
    </row>
    <row r="5907" spans="1:8">
      <c r="A5907" t="s">
        <v>6101</v>
      </c>
      <c r="B5907" t="s">
        <v>175</v>
      </c>
      <c r="C5907" s="2">
        <v>45804</v>
      </c>
      <c r="D5907" s="3">
        <v>0.74335648148148148</v>
      </c>
      <c r="E5907" t="s">
        <v>194</v>
      </c>
      <c r="F5907">
        <v>0</v>
      </c>
      <c r="G5907" t="s">
        <v>189</v>
      </c>
    </row>
    <row r="5908" spans="1:8">
      <c r="A5908" t="s">
        <v>6102</v>
      </c>
      <c r="B5908" t="s">
        <v>128</v>
      </c>
      <c r="C5908" s="2">
        <v>45921</v>
      </c>
      <c r="D5908" s="3">
        <v>0.28047453703703712</v>
      </c>
      <c r="E5908" t="s">
        <v>33</v>
      </c>
      <c r="F5908">
        <v>1000</v>
      </c>
      <c r="G5908" t="s">
        <v>189</v>
      </c>
    </row>
    <row r="5909" spans="1:8">
      <c r="A5909" t="s">
        <v>6103</v>
      </c>
      <c r="B5909" t="s">
        <v>174</v>
      </c>
      <c r="C5909" s="2">
        <v>46132</v>
      </c>
      <c r="D5909" s="3">
        <v>0.67821759259259262</v>
      </c>
      <c r="E5909" t="s">
        <v>33</v>
      </c>
      <c r="F5909">
        <v>4000</v>
      </c>
      <c r="G5909" t="s">
        <v>189</v>
      </c>
    </row>
    <row r="5910" spans="1:8">
      <c r="A5910" t="s">
        <v>6104</v>
      </c>
      <c r="B5910" t="s">
        <v>158</v>
      </c>
      <c r="C5910" s="2">
        <v>45851</v>
      </c>
      <c r="D5910" s="3">
        <v>0.82722222222222219</v>
      </c>
      <c r="E5910" t="s">
        <v>33</v>
      </c>
      <c r="F5910">
        <v>8000</v>
      </c>
      <c r="G5910" t="s">
        <v>189</v>
      </c>
    </row>
    <row r="5911" spans="1:8">
      <c r="A5911" t="s">
        <v>6105</v>
      </c>
      <c r="B5911" t="s">
        <v>122</v>
      </c>
      <c r="C5911" s="2">
        <v>45826</v>
      </c>
      <c r="D5911" s="3">
        <v>0.50824074074074077</v>
      </c>
      <c r="E5911" t="s">
        <v>33</v>
      </c>
      <c r="F5911">
        <v>4000</v>
      </c>
      <c r="G5911" t="s">
        <v>189</v>
      </c>
    </row>
    <row r="5912" spans="1:8">
      <c r="A5912" t="s">
        <v>6106</v>
      </c>
      <c r="B5912" t="s">
        <v>143</v>
      </c>
      <c r="C5912" s="2">
        <v>45946</v>
      </c>
      <c r="D5912" s="3">
        <v>0.7550810185185185</v>
      </c>
      <c r="E5912" t="s">
        <v>33</v>
      </c>
      <c r="F5912">
        <v>2500</v>
      </c>
      <c r="G5912" t="s">
        <v>189</v>
      </c>
    </row>
    <row r="5913" spans="1:8">
      <c r="A5913" t="s">
        <v>6107</v>
      </c>
      <c r="B5913" t="s">
        <v>101</v>
      </c>
      <c r="C5913" s="2">
        <v>46103</v>
      </c>
      <c r="D5913" s="3">
        <v>0.75858796296296294</v>
      </c>
      <c r="E5913" t="s">
        <v>33</v>
      </c>
      <c r="F5913">
        <v>1500</v>
      </c>
      <c r="G5913" t="s">
        <v>189</v>
      </c>
    </row>
    <row r="5914" spans="1:8">
      <c r="A5914" t="s">
        <v>6108</v>
      </c>
      <c r="B5914" t="s">
        <v>124</v>
      </c>
      <c r="C5914" s="2">
        <v>46052</v>
      </c>
      <c r="D5914" s="3">
        <v>0.25843749999999999</v>
      </c>
      <c r="E5914" t="s">
        <v>194</v>
      </c>
      <c r="F5914">
        <v>0</v>
      </c>
      <c r="G5914" t="s">
        <v>189</v>
      </c>
    </row>
    <row r="5915" spans="1:8">
      <c r="A5915" t="s">
        <v>6109</v>
      </c>
      <c r="B5915" t="s">
        <v>99</v>
      </c>
      <c r="C5915" s="2">
        <v>45748</v>
      </c>
      <c r="D5915" s="3">
        <v>0.38619212962962962</v>
      </c>
      <c r="E5915" t="s">
        <v>211</v>
      </c>
      <c r="F5915">
        <v>0</v>
      </c>
      <c r="G5915" t="s">
        <v>189</v>
      </c>
    </row>
    <row r="5916" spans="1:8">
      <c r="A5916" t="s">
        <v>6110</v>
      </c>
      <c r="B5916" t="s">
        <v>85</v>
      </c>
      <c r="C5916" s="2">
        <v>45667</v>
      </c>
      <c r="D5916" s="3">
        <v>0.72380787037037042</v>
      </c>
      <c r="E5916" t="s">
        <v>211</v>
      </c>
      <c r="F5916">
        <v>0</v>
      </c>
      <c r="G5916" t="s">
        <v>189</v>
      </c>
    </row>
    <row r="5917" spans="1:8">
      <c r="A5917" t="s">
        <v>6111</v>
      </c>
      <c r="B5917" t="s">
        <v>161</v>
      </c>
      <c r="C5917" s="2">
        <v>46028</v>
      </c>
      <c r="D5917" s="3">
        <v>0.83020833333333333</v>
      </c>
      <c r="E5917" t="s">
        <v>33</v>
      </c>
      <c r="F5917">
        <v>3000</v>
      </c>
      <c r="G5917" t="s">
        <v>189</v>
      </c>
    </row>
    <row r="5918" spans="1:8">
      <c r="A5918" t="s">
        <v>6112</v>
      </c>
      <c r="B5918" t="s">
        <v>150</v>
      </c>
      <c r="C5918" s="2">
        <v>46173</v>
      </c>
      <c r="D5918" s="3">
        <v>0.73121527777777773</v>
      </c>
      <c r="E5918" t="s">
        <v>33</v>
      </c>
      <c r="F5918">
        <v>6000</v>
      </c>
      <c r="G5918" t="s">
        <v>189</v>
      </c>
    </row>
    <row r="5919" spans="1:8">
      <c r="A5919" t="s">
        <v>6113</v>
      </c>
      <c r="B5919" t="s">
        <v>170</v>
      </c>
      <c r="C5919" s="2">
        <v>45671</v>
      </c>
      <c r="D5919" s="3">
        <v>0.60421296296296301</v>
      </c>
      <c r="E5919" t="s">
        <v>33</v>
      </c>
      <c r="F5919">
        <v>2000</v>
      </c>
      <c r="G5919" t="s">
        <v>189</v>
      </c>
    </row>
    <row r="5920" spans="1:8">
      <c r="A5920" t="s">
        <v>6114</v>
      </c>
      <c r="B5920" t="s">
        <v>77</v>
      </c>
      <c r="C5920" s="2">
        <v>45846</v>
      </c>
      <c r="D5920" s="3">
        <v>0.75938657407407406</v>
      </c>
      <c r="E5920" t="s">
        <v>33</v>
      </c>
      <c r="F5920">
        <v>1000</v>
      </c>
      <c r="G5920" t="s">
        <v>189</v>
      </c>
    </row>
    <row r="5921" spans="1:8">
      <c r="A5921" t="s">
        <v>6115</v>
      </c>
      <c r="B5921" t="s">
        <v>112</v>
      </c>
      <c r="C5921" s="2">
        <v>45813</v>
      </c>
      <c r="D5921" s="3">
        <v>0.59060185185185188</v>
      </c>
      <c r="E5921" t="s">
        <v>33</v>
      </c>
      <c r="F5921">
        <v>1500</v>
      </c>
      <c r="G5921" t="s">
        <v>189</v>
      </c>
    </row>
    <row r="5922" spans="1:8">
      <c r="A5922" t="s">
        <v>6116</v>
      </c>
      <c r="B5922" t="s">
        <v>95</v>
      </c>
      <c r="C5922" s="2">
        <v>46117</v>
      </c>
      <c r="D5922" s="3">
        <v>0.65725694444444449</v>
      </c>
      <c r="E5922" t="s">
        <v>33</v>
      </c>
      <c r="F5922">
        <v>4000</v>
      </c>
      <c r="G5922" t="s">
        <v>189</v>
      </c>
    </row>
    <row r="5923" spans="1:8">
      <c r="A5923" t="s">
        <v>6117</v>
      </c>
      <c r="B5923" t="s">
        <v>123</v>
      </c>
      <c r="C5923" s="2">
        <v>46176</v>
      </c>
      <c r="D5923" s="3">
        <v>0.82994212962962965</v>
      </c>
      <c r="E5923" t="s">
        <v>33</v>
      </c>
      <c r="F5923">
        <v>2500</v>
      </c>
      <c r="G5923" t="s">
        <v>189</v>
      </c>
    </row>
    <row r="5924" spans="1:8">
      <c r="A5924" t="s">
        <v>6118</v>
      </c>
      <c r="B5924" t="s">
        <v>149</v>
      </c>
      <c r="C5924" s="2">
        <v>46115</v>
      </c>
      <c r="D5924" s="3">
        <v>0.72902777777777783</v>
      </c>
      <c r="E5924" t="s">
        <v>33</v>
      </c>
      <c r="F5924">
        <v>10000</v>
      </c>
      <c r="G5924" t="s">
        <v>189</v>
      </c>
    </row>
    <row r="5925" spans="1:8">
      <c r="A5925" t="s">
        <v>6119</v>
      </c>
      <c r="B5925" t="s">
        <v>154</v>
      </c>
      <c r="C5925" s="2">
        <v>45954</v>
      </c>
      <c r="D5925" s="3">
        <v>0.44388888888888889</v>
      </c>
      <c r="E5925" t="s">
        <v>194</v>
      </c>
      <c r="F5925">
        <v>0</v>
      </c>
      <c r="G5925" t="s">
        <v>189</v>
      </c>
    </row>
    <row r="5926" spans="1:8">
      <c r="A5926" t="s">
        <v>6120</v>
      </c>
      <c r="B5926" t="s">
        <v>143</v>
      </c>
      <c r="C5926" s="2">
        <v>46012</v>
      </c>
      <c r="D5926" s="3">
        <v>0.7299768518518519</v>
      </c>
      <c r="E5926" t="s">
        <v>261</v>
      </c>
      <c r="F5926">
        <v>20000</v>
      </c>
      <c r="G5926" t="s">
        <v>189</v>
      </c>
    </row>
    <row r="5927" spans="1:8">
      <c r="A5927" t="s">
        <v>6121</v>
      </c>
      <c r="B5927" t="s">
        <v>132</v>
      </c>
      <c r="C5927" s="2">
        <v>46076</v>
      </c>
      <c r="D5927" s="3">
        <v>0.69851851851851854</v>
      </c>
      <c r="E5927" t="s">
        <v>33</v>
      </c>
      <c r="F5927">
        <v>500</v>
      </c>
      <c r="G5927" t="s">
        <v>189</v>
      </c>
    </row>
    <row r="5928" spans="1:8">
      <c r="A5928" t="s">
        <v>6122</v>
      </c>
      <c r="B5928" t="s">
        <v>123</v>
      </c>
      <c r="C5928" s="2">
        <v>45893</v>
      </c>
      <c r="D5928" s="3">
        <v>0.60274305555555552</v>
      </c>
      <c r="E5928" t="s">
        <v>33</v>
      </c>
      <c r="F5928">
        <v>6000</v>
      </c>
      <c r="G5928" t="s">
        <v>189</v>
      </c>
    </row>
    <row r="5929" spans="1:8">
      <c r="A5929" t="s">
        <v>6123</v>
      </c>
      <c r="B5929" t="s">
        <v>103</v>
      </c>
      <c r="C5929" s="2">
        <v>45690</v>
      </c>
      <c r="D5929" s="3">
        <v>0.35077546296296302</v>
      </c>
      <c r="E5929" t="s">
        <v>211</v>
      </c>
      <c r="F5929">
        <v>0</v>
      </c>
      <c r="G5929" t="s">
        <v>189</v>
      </c>
    </row>
    <row r="5930" spans="1:8">
      <c r="A5930" t="s">
        <v>6124</v>
      </c>
      <c r="B5930" t="s">
        <v>107</v>
      </c>
      <c r="C5930" s="2">
        <v>45767</v>
      </c>
      <c r="D5930" s="3">
        <v>0.65138888888888891</v>
      </c>
      <c r="E5930" t="s">
        <v>33</v>
      </c>
      <c r="F5930">
        <v>2500</v>
      </c>
      <c r="G5930" t="s">
        <v>189</v>
      </c>
    </row>
    <row r="5931" spans="1:8">
      <c r="A5931" t="s">
        <v>6125</v>
      </c>
      <c r="B5931" t="s">
        <v>107</v>
      </c>
      <c r="C5931" s="2">
        <v>45884</v>
      </c>
      <c r="D5931" s="3">
        <v>0.33797453703703711</v>
      </c>
      <c r="E5931" t="s">
        <v>33</v>
      </c>
      <c r="F5931">
        <v>10000</v>
      </c>
      <c r="G5931" t="s">
        <v>214</v>
      </c>
      <c r="H5931" t="s">
        <v>1103</v>
      </c>
    </row>
    <row r="5932" spans="1:8">
      <c r="A5932" t="s">
        <v>6126</v>
      </c>
      <c r="B5932" t="s">
        <v>146</v>
      </c>
      <c r="C5932" s="2">
        <v>45674</v>
      </c>
      <c r="D5932" s="3">
        <v>0.26755787037037038</v>
      </c>
      <c r="E5932" t="s">
        <v>33</v>
      </c>
      <c r="F5932">
        <v>500</v>
      </c>
      <c r="G5932" t="s">
        <v>189</v>
      </c>
    </row>
    <row r="5933" spans="1:8">
      <c r="A5933" t="s">
        <v>6127</v>
      </c>
      <c r="B5933" t="s">
        <v>135</v>
      </c>
      <c r="C5933" s="2">
        <v>45796</v>
      </c>
      <c r="D5933" s="3">
        <v>0.70494212962962965</v>
      </c>
      <c r="E5933" t="s">
        <v>211</v>
      </c>
      <c r="F5933">
        <v>0</v>
      </c>
      <c r="G5933" t="s">
        <v>189</v>
      </c>
    </row>
    <row r="5934" spans="1:8">
      <c r="A5934" t="s">
        <v>6128</v>
      </c>
      <c r="B5934" t="s">
        <v>148</v>
      </c>
      <c r="C5934" s="2">
        <v>46032</v>
      </c>
      <c r="D5934" s="3">
        <v>0.919525462962963</v>
      </c>
      <c r="E5934" t="s">
        <v>33</v>
      </c>
      <c r="F5934">
        <v>10000</v>
      </c>
      <c r="G5934" t="s">
        <v>189</v>
      </c>
    </row>
    <row r="5935" spans="1:8">
      <c r="A5935" t="s">
        <v>6129</v>
      </c>
      <c r="B5935" t="s">
        <v>153</v>
      </c>
      <c r="C5935" s="2">
        <v>46153</v>
      </c>
      <c r="D5935" s="3">
        <v>0.67109953703703706</v>
      </c>
      <c r="E5935" t="s">
        <v>33</v>
      </c>
      <c r="F5935">
        <v>2500</v>
      </c>
      <c r="G5935" t="s">
        <v>189</v>
      </c>
    </row>
    <row r="5936" spans="1:8">
      <c r="A5936" t="s">
        <v>6130</v>
      </c>
      <c r="B5936" t="s">
        <v>121</v>
      </c>
      <c r="C5936" s="2">
        <v>45744</v>
      </c>
      <c r="D5936" s="3">
        <v>5.890046296296296E-2</v>
      </c>
      <c r="E5936" t="s">
        <v>33</v>
      </c>
      <c r="F5936">
        <v>6000</v>
      </c>
      <c r="G5936" t="s">
        <v>189</v>
      </c>
    </row>
    <row r="5937" spans="1:8">
      <c r="A5937" t="s">
        <v>6131</v>
      </c>
      <c r="B5937" t="s">
        <v>103</v>
      </c>
      <c r="C5937" s="2">
        <v>45899</v>
      </c>
      <c r="D5937" s="3">
        <v>0.76531249999999995</v>
      </c>
      <c r="E5937" t="s">
        <v>33</v>
      </c>
      <c r="F5937">
        <v>500</v>
      </c>
      <c r="G5937" t="s">
        <v>214</v>
      </c>
      <c r="H5937" t="s">
        <v>1094</v>
      </c>
    </row>
    <row r="5938" spans="1:8">
      <c r="A5938" t="s">
        <v>6132</v>
      </c>
      <c r="B5938" t="s">
        <v>164</v>
      </c>
      <c r="C5938" s="2">
        <v>45836</v>
      </c>
      <c r="D5938" s="3">
        <v>0.80549768518518516</v>
      </c>
      <c r="E5938" t="s">
        <v>261</v>
      </c>
      <c r="F5938">
        <v>15000</v>
      </c>
      <c r="G5938" t="s">
        <v>189</v>
      </c>
    </row>
    <row r="5939" spans="1:8">
      <c r="A5939" t="s">
        <v>6133</v>
      </c>
      <c r="B5939" t="s">
        <v>95</v>
      </c>
      <c r="C5939" s="2">
        <v>45806</v>
      </c>
      <c r="D5939" s="3">
        <v>0.88965277777777774</v>
      </c>
      <c r="E5939" t="s">
        <v>33</v>
      </c>
      <c r="F5939">
        <v>6000</v>
      </c>
      <c r="G5939" t="s">
        <v>214</v>
      </c>
      <c r="H5939" t="s">
        <v>1215</v>
      </c>
    </row>
    <row r="5940" spans="1:8">
      <c r="A5940" t="s">
        <v>6134</v>
      </c>
      <c r="B5940" t="s">
        <v>135</v>
      </c>
      <c r="C5940" s="2">
        <v>45759</v>
      </c>
      <c r="D5940" s="3">
        <v>0.90920138888888891</v>
      </c>
      <c r="E5940" t="s">
        <v>33</v>
      </c>
      <c r="F5940">
        <v>4000</v>
      </c>
      <c r="G5940" t="s">
        <v>189</v>
      </c>
    </row>
    <row r="5941" spans="1:8">
      <c r="A5941" t="s">
        <v>6135</v>
      </c>
      <c r="B5941" t="s">
        <v>83</v>
      </c>
      <c r="C5941" s="2">
        <v>46200</v>
      </c>
      <c r="D5941" s="3">
        <v>0.46134259259259258</v>
      </c>
      <c r="E5941" t="s">
        <v>211</v>
      </c>
      <c r="F5941">
        <v>0</v>
      </c>
      <c r="G5941" t="s">
        <v>189</v>
      </c>
    </row>
    <row r="5942" spans="1:8">
      <c r="A5942" t="s">
        <v>6136</v>
      </c>
      <c r="B5942" t="s">
        <v>155</v>
      </c>
      <c r="C5942" s="2">
        <v>46166</v>
      </c>
      <c r="D5942" s="3">
        <v>0.8759837962962963</v>
      </c>
      <c r="E5942" t="s">
        <v>33</v>
      </c>
      <c r="F5942">
        <v>8000</v>
      </c>
      <c r="G5942" t="s">
        <v>189</v>
      </c>
    </row>
    <row r="5943" spans="1:8">
      <c r="A5943" t="s">
        <v>6137</v>
      </c>
      <c r="B5943" t="s">
        <v>84</v>
      </c>
      <c r="C5943" s="2">
        <v>45696</v>
      </c>
      <c r="D5943" s="3">
        <v>0.69409722222222225</v>
      </c>
      <c r="E5943" t="s">
        <v>33</v>
      </c>
      <c r="F5943">
        <v>1500</v>
      </c>
      <c r="G5943" t="s">
        <v>189</v>
      </c>
    </row>
    <row r="5944" spans="1:8">
      <c r="A5944" t="s">
        <v>6138</v>
      </c>
      <c r="B5944" t="s">
        <v>135</v>
      </c>
      <c r="C5944" s="2">
        <v>46201</v>
      </c>
      <c r="D5944" s="3">
        <v>0.5829050925925926</v>
      </c>
      <c r="E5944" t="s">
        <v>33</v>
      </c>
      <c r="F5944">
        <v>6000</v>
      </c>
      <c r="G5944" t="s">
        <v>189</v>
      </c>
    </row>
    <row r="5945" spans="1:8">
      <c r="A5945" t="s">
        <v>6139</v>
      </c>
      <c r="B5945" t="s">
        <v>151</v>
      </c>
      <c r="C5945" s="2">
        <v>45753</v>
      </c>
      <c r="D5945" s="3">
        <v>0.81665509259259261</v>
      </c>
      <c r="E5945" t="s">
        <v>194</v>
      </c>
      <c r="F5945">
        <v>0</v>
      </c>
      <c r="G5945" t="s">
        <v>189</v>
      </c>
    </row>
    <row r="5946" spans="1:8">
      <c r="A5946" t="s">
        <v>6140</v>
      </c>
      <c r="B5946" t="s">
        <v>92</v>
      </c>
      <c r="C5946" s="2">
        <v>45955</v>
      </c>
      <c r="D5946" s="3">
        <v>0.13506944444444441</v>
      </c>
      <c r="E5946" t="s">
        <v>261</v>
      </c>
      <c r="F5946">
        <v>1000</v>
      </c>
      <c r="G5946" t="s">
        <v>189</v>
      </c>
    </row>
    <row r="5947" spans="1:8">
      <c r="A5947" t="s">
        <v>6141</v>
      </c>
      <c r="B5947" t="s">
        <v>139</v>
      </c>
      <c r="C5947" s="2">
        <v>45742</v>
      </c>
      <c r="D5947" s="3">
        <v>0.90847222222222224</v>
      </c>
      <c r="E5947" t="s">
        <v>33</v>
      </c>
      <c r="F5947">
        <v>2000</v>
      </c>
      <c r="G5947" t="s">
        <v>189</v>
      </c>
    </row>
    <row r="5948" spans="1:8">
      <c r="A5948" t="s">
        <v>6142</v>
      </c>
      <c r="B5948" t="s">
        <v>158</v>
      </c>
      <c r="C5948" s="2">
        <v>45816</v>
      </c>
      <c r="D5948" s="3">
        <v>8.565972222222222E-2</v>
      </c>
      <c r="E5948" t="s">
        <v>194</v>
      </c>
      <c r="F5948">
        <v>0</v>
      </c>
      <c r="G5948" t="s">
        <v>189</v>
      </c>
    </row>
    <row r="5949" spans="1:8">
      <c r="A5949" t="s">
        <v>6143</v>
      </c>
      <c r="B5949" t="s">
        <v>131</v>
      </c>
      <c r="C5949" s="2">
        <v>45839</v>
      </c>
      <c r="D5949" s="3">
        <v>0.54340277777777779</v>
      </c>
      <c r="E5949" t="s">
        <v>33</v>
      </c>
      <c r="F5949">
        <v>1500</v>
      </c>
      <c r="G5949" t="s">
        <v>214</v>
      </c>
      <c r="H5949" t="s">
        <v>42</v>
      </c>
    </row>
    <row r="5950" spans="1:8">
      <c r="A5950" t="s">
        <v>6144</v>
      </c>
      <c r="B5950" t="s">
        <v>144</v>
      </c>
      <c r="C5950" s="2">
        <v>45950</v>
      </c>
      <c r="D5950" s="3">
        <v>0.68121527777777779</v>
      </c>
      <c r="E5950" t="s">
        <v>33</v>
      </c>
      <c r="F5950">
        <v>8000</v>
      </c>
      <c r="G5950" t="s">
        <v>189</v>
      </c>
    </row>
    <row r="5951" spans="1:8">
      <c r="A5951" t="s">
        <v>6145</v>
      </c>
      <c r="B5951" t="s">
        <v>149</v>
      </c>
      <c r="C5951" s="2">
        <v>46200</v>
      </c>
      <c r="D5951" s="3">
        <v>0.71127314814814813</v>
      </c>
      <c r="E5951" t="s">
        <v>33</v>
      </c>
      <c r="F5951">
        <v>2000</v>
      </c>
      <c r="G5951" t="s">
        <v>189</v>
      </c>
    </row>
    <row r="5952" spans="1:8">
      <c r="A5952" t="s">
        <v>6146</v>
      </c>
      <c r="B5952" t="s">
        <v>123</v>
      </c>
      <c r="C5952" s="2">
        <v>45836</v>
      </c>
      <c r="D5952" s="3">
        <v>0.36865740740740738</v>
      </c>
      <c r="E5952" t="s">
        <v>33</v>
      </c>
      <c r="F5952">
        <v>1500</v>
      </c>
      <c r="G5952" t="s">
        <v>189</v>
      </c>
    </row>
    <row r="5953" spans="1:7">
      <c r="A5953" t="s">
        <v>6147</v>
      </c>
      <c r="B5953" t="s">
        <v>166</v>
      </c>
      <c r="C5953" s="2">
        <v>45836</v>
      </c>
      <c r="D5953" s="3">
        <v>0.93074074074074076</v>
      </c>
      <c r="E5953" t="s">
        <v>33</v>
      </c>
      <c r="F5953">
        <v>2500</v>
      </c>
      <c r="G5953" t="s">
        <v>189</v>
      </c>
    </row>
    <row r="5954" spans="1:7">
      <c r="A5954" t="s">
        <v>6148</v>
      </c>
      <c r="B5954" t="s">
        <v>167</v>
      </c>
      <c r="C5954" s="2">
        <v>45912</v>
      </c>
      <c r="D5954" s="3">
        <v>0.70482638888888893</v>
      </c>
      <c r="E5954" t="s">
        <v>33</v>
      </c>
      <c r="F5954">
        <v>3000</v>
      </c>
      <c r="G5954" t="s">
        <v>189</v>
      </c>
    </row>
    <row r="5955" spans="1:7">
      <c r="A5955" t="s">
        <v>6149</v>
      </c>
      <c r="B5955" t="s">
        <v>163</v>
      </c>
      <c r="C5955" s="2">
        <v>45745</v>
      </c>
      <c r="D5955" s="3">
        <v>0.68460648148148151</v>
      </c>
      <c r="E5955" t="s">
        <v>33</v>
      </c>
      <c r="F5955">
        <v>8000</v>
      </c>
      <c r="G5955" t="s">
        <v>189</v>
      </c>
    </row>
    <row r="5956" spans="1:7">
      <c r="A5956" t="s">
        <v>6150</v>
      </c>
      <c r="B5956" t="s">
        <v>150</v>
      </c>
      <c r="C5956" s="2">
        <v>45711</v>
      </c>
      <c r="D5956" s="3">
        <v>0.24490740740740741</v>
      </c>
      <c r="E5956" t="s">
        <v>194</v>
      </c>
      <c r="F5956">
        <v>0</v>
      </c>
      <c r="G5956" t="s">
        <v>189</v>
      </c>
    </row>
    <row r="5957" spans="1:7">
      <c r="A5957" t="s">
        <v>6151</v>
      </c>
      <c r="B5957" t="s">
        <v>175</v>
      </c>
      <c r="C5957" s="2">
        <v>45934</v>
      </c>
      <c r="D5957" s="3">
        <v>0.80098379629629635</v>
      </c>
      <c r="E5957" t="s">
        <v>33</v>
      </c>
      <c r="F5957">
        <v>8000</v>
      </c>
      <c r="G5957" t="s">
        <v>189</v>
      </c>
    </row>
    <row r="5958" spans="1:7">
      <c r="A5958" t="s">
        <v>6152</v>
      </c>
      <c r="B5958" t="s">
        <v>111</v>
      </c>
      <c r="C5958" s="2">
        <v>46147</v>
      </c>
      <c r="D5958" s="3">
        <v>0.84976851851851853</v>
      </c>
      <c r="E5958" t="s">
        <v>33</v>
      </c>
      <c r="F5958">
        <v>10000</v>
      </c>
      <c r="G5958" t="s">
        <v>189</v>
      </c>
    </row>
    <row r="5959" spans="1:7">
      <c r="A5959" t="s">
        <v>6153</v>
      </c>
      <c r="B5959" t="s">
        <v>124</v>
      </c>
      <c r="C5959" s="2">
        <v>45907</v>
      </c>
      <c r="D5959" s="3">
        <v>0.68266203703703698</v>
      </c>
      <c r="E5959" t="s">
        <v>33</v>
      </c>
      <c r="F5959">
        <v>5000</v>
      </c>
      <c r="G5959" t="s">
        <v>189</v>
      </c>
    </row>
    <row r="5960" spans="1:7">
      <c r="A5960" t="s">
        <v>6154</v>
      </c>
      <c r="B5960" t="s">
        <v>77</v>
      </c>
      <c r="C5960" s="2">
        <v>45713</v>
      </c>
      <c r="D5960" s="3">
        <v>0.75518518518518518</v>
      </c>
      <c r="E5960" t="s">
        <v>194</v>
      </c>
      <c r="F5960">
        <v>0</v>
      </c>
      <c r="G5960" t="s">
        <v>189</v>
      </c>
    </row>
    <row r="5961" spans="1:7">
      <c r="A5961" t="s">
        <v>6155</v>
      </c>
      <c r="B5961" t="s">
        <v>85</v>
      </c>
      <c r="C5961" s="2">
        <v>45890</v>
      </c>
      <c r="D5961" s="3">
        <v>0.8178819444444444</v>
      </c>
      <c r="E5961" t="s">
        <v>33</v>
      </c>
      <c r="F5961">
        <v>2500</v>
      </c>
      <c r="G5961" t="s">
        <v>189</v>
      </c>
    </row>
    <row r="5962" spans="1:7">
      <c r="A5962" t="s">
        <v>6156</v>
      </c>
      <c r="B5962" t="s">
        <v>111</v>
      </c>
      <c r="C5962" s="2">
        <v>45770</v>
      </c>
      <c r="D5962" s="3">
        <v>0.80813657407407402</v>
      </c>
      <c r="E5962" t="s">
        <v>33</v>
      </c>
      <c r="F5962">
        <v>4000</v>
      </c>
      <c r="G5962" t="s">
        <v>189</v>
      </c>
    </row>
    <row r="5963" spans="1:7">
      <c r="A5963" t="s">
        <v>6157</v>
      </c>
      <c r="B5963" t="s">
        <v>92</v>
      </c>
      <c r="C5963" s="2">
        <v>45707</v>
      </c>
      <c r="D5963" s="3">
        <v>0.2673726851851852</v>
      </c>
      <c r="E5963" t="s">
        <v>33</v>
      </c>
      <c r="F5963">
        <v>8000</v>
      </c>
      <c r="G5963" t="s">
        <v>189</v>
      </c>
    </row>
    <row r="5964" spans="1:7">
      <c r="A5964" t="s">
        <v>6158</v>
      </c>
      <c r="B5964" t="s">
        <v>107</v>
      </c>
      <c r="C5964" s="2">
        <v>45992</v>
      </c>
      <c r="D5964" s="3">
        <v>0.3715162037037037</v>
      </c>
      <c r="E5964" t="s">
        <v>33</v>
      </c>
      <c r="F5964">
        <v>1500</v>
      </c>
      <c r="G5964" t="s">
        <v>189</v>
      </c>
    </row>
    <row r="5965" spans="1:7">
      <c r="A5965" t="s">
        <v>6159</v>
      </c>
      <c r="B5965" t="s">
        <v>130</v>
      </c>
      <c r="C5965" s="2">
        <v>45713</v>
      </c>
      <c r="D5965" s="3">
        <v>0.75907407407407412</v>
      </c>
      <c r="E5965" t="s">
        <v>261</v>
      </c>
      <c r="F5965">
        <v>20000</v>
      </c>
      <c r="G5965" t="s">
        <v>189</v>
      </c>
    </row>
    <row r="5966" spans="1:7">
      <c r="A5966" t="s">
        <v>6160</v>
      </c>
      <c r="B5966" t="s">
        <v>178</v>
      </c>
      <c r="C5966" s="2">
        <v>46053</v>
      </c>
      <c r="D5966" s="3">
        <v>0.62446759259259255</v>
      </c>
      <c r="E5966" t="s">
        <v>33</v>
      </c>
      <c r="F5966">
        <v>4000</v>
      </c>
      <c r="G5966" t="s">
        <v>189</v>
      </c>
    </row>
    <row r="5967" spans="1:7">
      <c r="A5967" t="s">
        <v>6161</v>
      </c>
      <c r="B5967" t="s">
        <v>81</v>
      </c>
      <c r="C5967" s="2">
        <v>45817</v>
      </c>
      <c r="D5967" s="3">
        <v>0.33337962962962958</v>
      </c>
      <c r="E5967" t="s">
        <v>33</v>
      </c>
      <c r="F5967">
        <v>5000</v>
      </c>
      <c r="G5967" t="s">
        <v>189</v>
      </c>
    </row>
    <row r="5968" spans="1:7">
      <c r="A5968" t="s">
        <v>6162</v>
      </c>
      <c r="B5968" t="s">
        <v>155</v>
      </c>
      <c r="C5968" s="2">
        <v>45960</v>
      </c>
      <c r="D5968" s="3">
        <v>0.54082175925925924</v>
      </c>
      <c r="E5968" t="s">
        <v>33</v>
      </c>
      <c r="F5968">
        <v>3000</v>
      </c>
      <c r="G5968" t="s">
        <v>189</v>
      </c>
    </row>
    <row r="5969" spans="1:8">
      <c r="A5969" t="s">
        <v>6163</v>
      </c>
      <c r="B5969" t="s">
        <v>158</v>
      </c>
      <c r="C5969" s="2">
        <v>46028</v>
      </c>
      <c r="D5969" s="3">
        <v>8.655092592592592E-2</v>
      </c>
      <c r="E5969" t="s">
        <v>211</v>
      </c>
      <c r="F5969">
        <v>0</v>
      </c>
      <c r="G5969" t="s">
        <v>189</v>
      </c>
    </row>
    <row r="5970" spans="1:8">
      <c r="A5970" t="s">
        <v>6164</v>
      </c>
      <c r="B5970" t="s">
        <v>177</v>
      </c>
      <c r="C5970" s="2">
        <v>45998</v>
      </c>
      <c r="D5970" s="3">
        <v>0.6033680555555555</v>
      </c>
      <c r="E5970" t="s">
        <v>194</v>
      </c>
      <c r="F5970">
        <v>0</v>
      </c>
      <c r="G5970" t="s">
        <v>189</v>
      </c>
    </row>
    <row r="5971" spans="1:8">
      <c r="A5971" t="s">
        <v>6165</v>
      </c>
      <c r="B5971" t="s">
        <v>100</v>
      </c>
      <c r="C5971" s="2">
        <v>46085</v>
      </c>
      <c r="D5971" s="3">
        <v>0.97474537037037035</v>
      </c>
      <c r="E5971" t="s">
        <v>33</v>
      </c>
      <c r="F5971">
        <v>5000</v>
      </c>
      <c r="G5971" t="s">
        <v>189</v>
      </c>
    </row>
    <row r="5972" spans="1:8">
      <c r="A5972" t="s">
        <v>6166</v>
      </c>
      <c r="B5972" t="s">
        <v>111</v>
      </c>
      <c r="C5972" s="2">
        <v>46028</v>
      </c>
      <c r="D5972" s="3">
        <v>0.33836805555555549</v>
      </c>
      <c r="E5972" t="s">
        <v>33</v>
      </c>
      <c r="F5972">
        <v>500</v>
      </c>
      <c r="G5972" t="s">
        <v>189</v>
      </c>
    </row>
    <row r="5973" spans="1:8">
      <c r="A5973" t="s">
        <v>6167</v>
      </c>
      <c r="B5973" t="s">
        <v>103</v>
      </c>
      <c r="C5973" s="2">
        <v>46197</v>
      </c>
      <c r="D5973" s="3">
        <v>0.80868055555555551</v>
      </c>
      <c r="E5973" t="s">
        <v>261</v>
      </c>
      <c r="F5973">
        <v>1000</v>
      </c>
      <c r="G5973" t="s">
        <v>189</v>
      </c>
    </row>
    <row r="5974" spans="1:8">
      <c r="A5974" t="s">
        <v>6168</v>
      </c>
      <c r="B5974" t="s">
        <v>122</v>
      </c>
      <c r="C5974" s="2">
        <v>46091</v>
      </c>
      <c r="D5974" s="3">
        <v>9.6261574074074069E-2</v>
      </c>
      <c r="E5974" t="s">
        <v>33</v>
      </c>
      <c r="F5974">
        <v>2000</v>
      </c>
      <c r="G5974" t="s">
        <v>189</v>
      </c>
    </row>
    <row r="5975" spans="1:8">
      <c r="A5975" t="s">
        <v>6169</v>
      </c>
      <c r="B5975" t="s">
        <v>138</v>
      </c>
      <c r="C5975" s="2">
        <v>46108</v>
      </c>
      <c r="D5975" s="3">
        <v>0.62895833333333329</v>
      </c>
      <c r="E5975" t="s">
        <v>33</v>
      </c>
      <c r="F5975">
        <v>500</v>
      </c>
      <c r="G5975" t="s">
        <v>189</v>
      </c>
    </row>
    <row r="5976" spans="1:8">
      <c r="A5976" t="s">
        <v>6170</v>
      </c>
      <c r="B5976" t="s">
        <v>87</v>
      </c>
      <c r="C5976" s="2">
        <v>46168</v>
      </c>
      <c r="D5976" s="3">
        <v>0.50634259259259262</v>
      </c>
      <c r="E5976" t="s">
        <v>33</v>
      </c>
      <c r="F5976">
        <v>10000</v>
      </c>
      <c r="G5976" t="s">
        <v>189</v>
      </c>
    </row>
    <row r="5977" spans="1:8">
      <c r="A5977" t="s">
        <v>6171</v>
      </c>
      <c r="B5977" t="s">
        <v>160</v>
      </c>
      <c r="C5977" s="2">
        <v>46163</v>
      </c>
      <c r="D5977" s="3">
        <v>0.78042824074074069</v>
      </c>
      <c r="E5977" t="s">
        <v>33</v>
      </c>
      <c r="F5977">
        <v>4000</v>
      </c>
      <c r="G5977" t="s">
        <v>214</v>
      </c>
      <c r="H5977" t="s">
        <v>42</v>
      </c>
    </row>
    <row r="5978" spans="1:8">
      <c r="A5978" t="s">
        <v>6172</v>
      </c>
      <c r="B5978" t="s">
        <v>148</v>
      </c>
      <c r="C5978" s="2">
        <v>46133</v>
      </c>
      <c r="D5978" s="3">
        <v>0.89836805555555554</v>
      </c>
      <c r="E5978" t="s">
        <v>33</v>
      </c>
      <c r="F5978">
        <v>6000</v>
      </c>
      <c r="G5978" t="s">
        <v>189</v>
      </c>
    </row>
    <row r="5979" spans="1:8">
      <c r="A5979" t="s">
        <v>6173</v>
      </c>
      <c r="B5979" t="s">
        <v>172</v>
      </c>
      <c r="C5979" s="2">
        <v>45776</v>
      </c>
      <c r="D5979" s="3">
        <v>0.61568287037037039</v>
      </c>
      <c r="E5979" t="s">
        <v>211</v>
      </c>
      <c r="F5979">
        <v>0</v>
      </c>
      <c r="G5979" t="s">
        <v>189</v>
      </c>
    </row>
    <row r="5980" spans="1:8">
      <c r="A5980" t="s">
        <v>6174</v>
      </c>
      <c r="B5980" t="s">
        <v>91</v>
      </c>
      <c r="C5980" s="2">
        <v>45982</v>
      </c>
      <c r="D5980" s="3">
        <v>0.83825231481481477</v>
      </c>
      <c r="E5980" t="s">
        <v>33</v>
      </c>
      <c r="F5980">
        <v>1500</v>
      </c>
      <c r="G5980" t="s">
        <v>189</v>
      </c>
    </row>
    <row r="5981" spans="1:8">
      <c r="A5981" t="s">
        <v>6175</v>
      </c>
      <c r="B5981" t="s">
        <v>92</v>
      </c>
      <c r="C5981" s="2">
        <v>45818</v>
      </c>
      <c r="D5981" s="3">
        <v>0.49412037037037038</v>
      </c>
      <c r="E5981" t="s">
        <v>33</v>
      </c>
      <c r="F5981">
        <v>3000</v>
      </c>
      <c r="G5981" t="s">
        <v>189</v>
      </c>
    </row>
    <row r="5982" spans="1:8">
      <c r="A5982" t="s">
        <v>6176</v>
      </c>
      <c r="B5982" t="s">
        <v>134</v>
      </c>
      <c r="C5982" s="2">
        <v>46108</v>
      </c>
      <c r="D5982" s="3">
        <v>0.41577546296296303</v>
      </c>
      <c r="E5982" t="s">
        <v>211</v>
      </c>
      <c r="F5982">
        <v>0</v>
      </c>
      <c r="G5982" t="s">
        <v>189</v>
      </c>
    </row>
    <row r="5983" spans="1:8">
      <c r="A5983" t="s">
        <v>6177</v>
      </c>
      <c r="B5983" t="s">
        <v>175</v>
      </c>
      <c r="C5983" s="2">
        <v>46139</v>
      </c>
      <c r="D5983" s="3">
        <v>0.87274305555555554</v>
      </c>
      <c r="E5983" t="s">
        <v>33</v>
      </c>
      <c r="F5983">
        <v>8000</v>
      </c>
      <c r="G5983" t="s">
        <v>189</v>
      </c>
    </row>
    <row r="5984" spans="1:8">
      <c r="A5984" t="s">
        <v>6178</v>
      </c>
      <c r="B5984" t="s">
        <v>7</v>
      </c>
      <c r="C5984" s="2">
        <v>46077</v>
      </c>
      <c r="D5984" s="3">
        <v>0.59744212962962961</v>
      </c>
      <c r="E5984" t="s">
        <v>211</v>
      </c>
      <c r="F5984">
        <v>0</v>
      </c>
      <c r="G5984" t="s">
        <v>189</v>
      </c>
    </row>
    <row r="5985" spans="1:7">
      <c r="A5985" t="s">
        <v>6179</v>
      </c>
      <c r="B5985" t="s">
        <v>81</v>
      </c>
      <c r="C5985" s="2">
        <v>46018</v>
      </c>
      <c r="D5985" s="3">
        <v>0.66111111111111109</v>
      </c>
      <c r="E5985" t="s">
        <v>33</v>
      </c>
      <c r="F5985">
        <v>500</v>
      </c>
      <c r="G5985" t="s">
        <v>189</v>
      </c>
    </row>
    <row r="5986" spans="1:7">
      <c r="A5986" t="s">
        <v>6180</v>
      </c>
      <c r="B5986" t="s">
        <v>164</v>
      </c>
      <c r="C5986" s="2">
        <v>45750</v>
      </c>
      <c r="D5986" s="3">
        <v>0.89300925925925922</v>
      </c>
      <c r="E5986" t="s">
        <v>211</v>
      </c>
      <c r="F5986">
        <v>0</v>
      </c>
      <c r="G5986" t="s">
        <v>189</v>
      </c>
    </row>
    <row r="5987" spans="1:7">
      <c r="A5987" t="s">
        <v>6181</v>
      </c>
      <c r="B5987" t="s">
        <v>130</v>
      </c>
      <c r="C5987" s="2">
        <v>45764</v>
      </c>
      <c r="D5987" s="3">
        <v>0.41391203703703711</v>
      </c>
      <c r="E5987" t="s">
        <v>33</v>
      </c>
      <c r="F5987">
        <v>10000</v>
      </c>
      <c r="G5987" t="s">
        <v>189</v>
      </c>
    </row>
    <row r="5988" spans="1:7">
      <c r="A5988" t="s">
        <v>6182</v>
      </c>
      <c r="B5988" t="s">
        <v>108</v>
      </c>
      <c r="C5988" s="2">
        <v>46203</v>
      </c>
      <c r="D5988" s="3">
        <v>0.37895833333333329</v>
      </c>
      <c r="E5988" t="s">
        <v>261</v>
      </c>
      <c r="F5988">
        <v>20000</v>
      </c>
      <c r="G5988" t="s">
        <v>189</v>
      </c>
    </row>
    <row r="5989" spans="1:7">
      <c r="A5989" t="s">
        <v>6183</v>
      </c>
      <c r="B5989" t="s">
        <v>89</v>
      </c>
      <c r="C5989" s="2">
        <v>46123</v>
      </c>
      <c r="D5989" s="3">
        <v>0.3439814814814815</v>
      </c>
      <c r="E5989" t="s">
        <v>33</v>
      </c>
      <c r="F5989">
        <v>4000</v>
      </c>
      <c r="G5989" t="s">
        <v>189</v>
      </c>
    </row>
    <row r="5990" spans="1:7">
      <c r="A5990" t="s">
        <v>6184</v>
      </c>
      <c r="B5990" t="s">
        <v>135</v>
      </c>
      <c r="C5990" s="2">
        <v>45923</v>
      </c>
      <c r="D5990" s="3">
        <v>4.4861111111111109E-2</v>
      </c>
      <c r="E5990" t="s">
        <v>33</v>
      </c>
      <c r="F5990">
        <v>10000</v>
      </c>
      <c r="G5990" t="s">
        <v>189</v>
      </c>
    </row>
    <row r="5991" spans="1:7">
      <c r="A5991" t="s">
        <v>6185</v>
      </c>
      <c r="B5991" t="s">
        <v>121</v>
      </c>
      <c r="C5991" s="2">
        <v>45955</v>
      </c>
      <c r="D5991" s="3">
        <v>0.867650462962963</v>
      </c>
      <c r="E5991" t="s">
        <v>194</v>
      </c>
      <c r="F5991">
        <v>0</v>
      </c>
      <c r="G5991" t="s">
        <v>189</v>
      </c>
    </row>
    <row r="5992" spans="1:7">
      <c r="A5992" t="s">
        <v>6186</v>
      </c>
      <c r="B5992" t="s">
        <v>137</v>
      </c>
      <c r="C5992" s="2">
        <v>45810</v>
      </c>
      <c r="D5992" s="3">
        <v>0.83619212962962963</v>
      </c>
      <c r="E5992" t="s">
        <v>33</v>
      </c>
      <c r="F5992">
        <v>2500</v>
      </c>
      <c r="G5992" t="s">
        <v>189</v>
      </c>
    </row>
    <row r="5993" spans="1:7">
      <c r="A5993" t="s">
        <v>6187</v>
      </c>
      <c r="B5993" t="s">
        <v>178</v>
      </c>
      <c r="C5993" s="2">
        <v>45834</v>
      </c>
      <c r="D5993" s="3">
        <v>0.48802083333333329</v>
      </c>
      <c r="E5993" t="s">
        <v>261</v>
      </c>
      <c r="F5993">
        <v>1000</v>
      </c>
      <c r="G5993" t="s">
        <v>189</v>
      </c>
    </row>
    <row r="5994" spans="1:7">
      <c r="A5994" t="s">
        <v>6188</v>
      </c>
      <c r="B5994" t="s">
        <v>113</v>
      </c>
      <c r="C5994" s="2">
        <v>46142</v>
      </c>
      <c r="D5994" s="3">
        <v>0.51298611111111114</v>
      </c>
      <c r="E5994" t="s">
        <v>33</v>
      </c>
      <c r="F5994">
        <v>4000</v>
      </c>
      <c r="G5994" t="s">
        <v>189</v>
      </c>
    </row>
    <row r="5995" spans="1:7">
      <c r="A5995" t="s">
        <v>6189</v>
      </c>
      <c r="B5995" t="s">
        <v>177</v>
      </c>
      <c r="C5995" s="2">
        <v>46198</v>
      </c>
      <c r="D5995" s="3">
        <v>0.30200231481481482</v>
      </c>
      <c r="E5995" t="s">
        <v>33</v>
      </c>
      <c r="F5995">
        <v>4000</v>
      </c>
      <c r="G5995" t="s">
        <v>189</v>
      </c>
    </row>
    <row r="5996" spans="1:7">
      <c r="A5996" t="s">
        <v>6190</v>
      </c>
      <c r="B5996" t="s">
        <v>118</v>
      </c>
      <c r="C5996" s="2">
        <v>45787</v>
      </c>
      <c r="D5996" s="3">
        <v>0.78478009259259263</v>
      </c>
      <c r="E5996" t="s">
        <v>33</v>
      </c>
      <c r="F5996">
        <v>6000</v>
      </c>
      <c r="G5996" t="s">
        <v>189</v>
      </c>
    </row>
    <row r="5997" spans="1:7">
      <c r="A5997" t="s">
        <v>6191</v>
      </c>
      <c r="B5997" t="s">
        <v>83</v>
      </c>
      <c r="C5997" s="2">
        <v>45887</v>
      </c>
      <c r="D5997" s="3">
        <v>0.69364583333333329</v>
      </c>
      <c r="E5997" t="s">
        <v>33</v>
      </c>
      <c r="F5997">
        <v>10000</v>
      </c>
      <c r="G5997" t="s">
        <v>189</v>
      </c>
    </row>
    <row r="5998" spans="1:7">
      <c r="A5998" t="s">
        <v>6192</v>
      </c>
      <c r="B5998" t="s">
        <v>159</v>
      </c>
      <c r="C5998" s="2">
        <v>45810</v>
      </c>
      <c r="D5998" s="3">
        <v>0.41578703703703701</v>
      </c>
      <c r="E5998" t="s">
        <v>33</v>
      </c>
      <c r="F5998">
        <v>3000</v>
      </c>
      <c r="G5998" t="s">
        <v>189</v>
      </c>
    </row>
    <row r="5999" spans="1:7">
      <c r="A5999" t="s">
        <v>6193</v>
      </c>
      <c r="B5999" t="s">
        <v>177</v>
      </c>
      <c r="C5999" s="2">
        <v>46165</v>
      </c>
      <c r="D5999" s="3">
        <v>0.46967592592592589</v>
      </c>
      <c r="E5999" t="s">
        <v>33</v>
      </c>
      <c r="F5999">
        <v>2000</v>
      </c>
      <c r="G5999" t="s">
        <v>189</v>
      </c>
    </row>
    <row r="6000" spans="1:7">
      <c r="A6000" t="s">
        <v>6194</v>
      </c>
      <c r="B6000" t="s">
        <v>136</v>
      </c>
      <c r="C6000" s="2">
        <v>45934</v>
      </c>
      <c r="D6000" s="3">
        <v>0.72222222222222221</v>
      </c>
      <c r="E6000" t="s">
        <v>33</v>
      </c>
      <c r="F6000">
        <v>3000</v>
      </c>
      <c r="G6000" t="s">
        <v>189</v>
      </c>
    </row>
    <row r="6001" spans="1:7">
      <c r="A6001" t="s">
        <v>6195</v>
      </c>
      <c r="B6001" t="s">
        <v>117</v>
      </c>
      <c r="C6001" s="2">
        <v>45763</v>
      </c>
      <c r="D6001" s="3">
        <v>0.28903935185185192</v>
      </c>
      <c r="E6001" t="s">
        <v>33</v>
      </c>
      <c r="F6001">
        <v>10000</v>
      </c>
      <c r="G6001" t="s">
        <v>189</v>
      </c>
    </row>
    <row r="6002" spans="1:7">
      <c r="A6002" t="s">
        <v>6196</v>
      </c>
      <c r="B6002" t="s">
        <v>109</v>
      </c>
      <c r="C6002" s="2">
        <v>45955</v>
      </c>
      <c r="D6002" s="3">
        <v>0.74162037037037032</v>
      </c>
      <c r="E6002" t="s">
        <v>194</v>
      </c>
      <c r="F6002">
        <v>0</v>
      </c>
      <c r="G6002" t="s">
        <v>189</v>
      </c>
    </row>
    <row r="6003" spans="1:7">
      <c r="A6003" t="s">
        <v>6197</v>
      </c>
      <c r="B6003" t="s">
        <v>177</v>
      </c>
      <c r="C6003" s="2">
        <v>45670</v>
      </c>
      <c r="D6003" s="3">
        <v>0.94071759259259258</v>
      </c>
      <c r="E6003" t="s">
        <v>194</v>
      </c>
      <c r="F6003">
        <v>0</v>
      </c>
      <c r="G6003" t="s">
        <v>189</v>
      </c>
    </row>
    <row r="6004" spans="1:7">
      <c r="A6004" t="s">
        <v>6198</v>
      </c>
      <c r="B6004" t="s">
        <v>142</v>
      </c>
      <c r="C6004" s="2">
        <v>46096</v>
      </c>
      <c r="D6004" s="3">
        <v>0.73873842592592598</v>
      </c>
      <c r="E6004" t="s">
        <v>33</v>
      </c>
      <c r="F6004">
        <v>4000</v>
      </c>
      <c r="G6004" t="s">
        <v>189</v>
      </c>
    </row>
    <row r="6005" spans="1:7">
      <c r="A6005" t="s">
        <v>6199</v>
      </c>
      <c r="B6005" t="s">
        <v>152</v>
      </c>
      <c r="C6005" s="2">
        <v>46197</v>
      </c>
      <c r="D6005" s="3">
        <v>0.37519675925925933</v>
      </c>
      <c r="E6005" t="s">
        <v>33</v>
      </c>
      <c r="F6005">
        <v>10000</v>
      </c>
      <c r="G6005" t="s">
        <v>189</v>
      </c>
    </row>
    <row r="6006" spans="1:7">
      <c r="A6006" t="s">
        <v>6200</v>
      </c>
      <c r="B6006" t="s">
        <v>116</v>
      </c>
      <c r="C6006" s="2">
        <v>45948</v>
      </c>
      <c r="D6006" s="3">
        <v>0.66216435185185185</v>
      </c>
      <c r="E6006" t="s">
        <v>33</v>
      </c>
      <c r="F6006">
        <v>2500</v>
      </c>
      <c r="G6006" t="s">
        <v>189</v>
      </c>
    </row>
    <row r="6007" spans="1:7">
      <c r="A6007" t="s">
        <v>6201</v>
      </c>
      <c r="B6007" t="s">
        <v>128</v>
      </c>
      <c r="C6007" s="2">
        <v>46138</v>
      </c>
      <c r="D6007" s="3">
        <v>0.45043981481481482</v>
      </c>
      <c r="E6007" t="s">
        <v>33</v>
      </c>
      <c r="F6007">
        <v>1000</v>
      </c>
      <c r="G6007" t="s">
        <v>189</v>
      </c>
    </row>
    <row r="6008" spans="1:7">
      <c r="A6008" t="s">
        <v>6202</v>
      </c>
      <c r="B6008" t="s">
        <v>145</v>
      </c>
      <c r="C6008" s="2">
        <v>46026</v>
      </c>
      <c r="D6008" s="3">
        <v>0.34991898148148148</v>
      </c>
      <c r="E6008" t="s">
        <v>33</v>
      </c>
      <c r="F6008">
        <v>10000</v>
      </c>
      <c r="G6008" t="s">
        <v>189</v>
      </c>
    </row>
    <row r="6009" spans="1:7">
      <c r="A6009" t="s">
        <v>6203</v>
      </c>
      <c r="B6009" t="s">
        <v>170</v>
      </c>
      <c r="C6009" s="2">
        <v>46153</v>
      </c>
      <c r="D6009" s="3">
        <v>0.80559027777777781</v>
      </c>
      <c r="E6009" t="s">
        <v>33</v>
      </c>
      <c r="F6009">
        <v>500</v>
      </c>
      <c r="G6009" t="s">
        <v>189</v>
      </c>
    </row>
    <row r="6010" spans="1:7">
      <c r="A6010" t="s">
        <v>6204</v>
      </c>
      <c r="B6010" t="s">
        <v>108</v>
      </c>
      <c r="C6010" s="2">
        <v>46143</v>
      </c>
      <c r="D6010" s="3">
        <v>8.2488425925925923E-2</v>
      </c>
      <c r="E6010" t="s">
        <v>33</v>
      </c>
      <c r="F6010">
        <v>3000</v>
      </c>
      <c r="G6010" t="s">
        <v>189</v>
      </c>
    </row>
    <row r="6011" spans="1:7">
      <c r="A6011" t="s">
        <v>6205</v>
      </c>
      <c r="B6011" t="s">
        <v>152</v>
      </c>
      <c r="C6011" s="2">
        <v>46116</v>
      </c>
      <c r="D6011" s="3">
        <v>0.41790509259259262</v>
      </c>
      <c r="E6011" t="s">
        <v>33</v>
      </c>
      <c r="F6011">
        <v>1500</v>
      </c>
      <c r="G6011" t="s">
        <v>189</v>
      </c>
    </row>
    <row r="6012" spans="1:7">
      <c r="A6012" t="s">
        <v>6206</v>
      </c>
      <c r="B6012" t="s">
        <v>122</v>
      </c>
      <c r="C6012" s="2">
        <v>46020</v>
      </c>
      <c r="D6012" s="3">
        <v>0.140625</v>
      </c>
      <c r="E6012" t="s">
        <v>211</v>
      </c>
      <c r="F6012">
        <v>0</v>
      </c>
      <c r="G6012" t="s">
        <v>189</v>
      </c>
    </row>
    <row r="6013" spans="1:7">
      <c r="A6013" t="s">
        <v>6207</v>
      </c>
      <c r="B6013" t="s">
        <v>84</v>
      </c>
      <c r="C6013" s="2">
        <v>46201</v>
      </c>
      <c r="D6013" s="3">
        <v>0.44871527777777781</v>
      </c>
      <c r="E6013" t="s">
        <v>33</v>
      </c>
      <c r="F6013">
        <v>6000</v>
      </c>
      <c r="G6013" t="s">
        <v>189</v>
      </c>
    </row>
    <row r="6014" spans="1:7">
      <c r="A6014" t="s">
        <v>6208</v>
      </c>
      <c r="B6014" t="s">
        <v>107</v>
      </c>
      <c r="C6014" s="2">
        <v>45834</v>
      </c>
      <c r="D6014" s="3">
        <v>0.4775462962962963</v>
      </c>
      <c r="E6014" t="s">
        <v>33</v>
      </c>
      <c r="F6014">
        <v>8000</v>
      </c>
      <c r="G6014" t="s">
        <v>189</v>
      </c>
    </row>
    <row r="6015" spans="1:7">
      <c r="A6015" t="s">
        <v>6209</v>
      </c>
      <c r="B6015" t="s">
        <v>115</v>
      </c>
      <c r="C6015" s="2">
        <v>45694</v>
      </c>
      <c r="D6015" s="3">
        <v>0.82414351851851853</v>
      </c>
      <c r="E6015" t="s">
        <v>211</v>
      </c>
      <c r="F6015">
        <v>0</v>
      </c>
      <c r="G6015" t="s">
        <v>189</v>
      </c>
    </row>
    <row r="6016" spans="1:7">
      <c r="A6016" t="s">
        <v>6210</v>
      </c>
      <c r="B6016" t="s">
        <v>129</v>
      </c>
      <c r="C6016" s="2">
        <v>45839</v>
      </c>
      <c r="D6016" s="3">
        <v>0.77269675925925929</v>
      </c>
      <c r="E6016" t="s">
        <v>211</v>
      </c>
      <c r="F6016">
        <v>0</v>
      </c>
      <c r="G6016" t="s">
        <v>189</v>
      </c>
    </row>
    <row r="6017" spans="1:8">
      <c r="A6017" t="s">
        <v>6211</v>
      </c>
      <c r="B6017" t="s">
        <v>146</v>
      </c>
      <c r="C6017" s="2">
        <v>46203</v>
      </c>
      <c r="D6017" s="3">
        <v>0.99144675925925929</v>
      </c>
      <c r="E6017" t="s">
        <v>33</v>
      </c>
      <c r="F6017">
        <v>6000</v>
      </c>
      <c r="G6017" t="s">
        <v>189</v>
      </c>
    </row>
    <row r="6018" spans="1:8">
      <c r="A6018" t="s">
        <v>6212</v>
      </c>
      <c r="B6018" t="s">
        <v>89</v>
      </c>
      <c r="C6018" s="2">
        <v>45783</v>
      </c>
      <c r="D6018" s="3">
        <v>0.32143518518518521</v>
      </c>
      <c r="E6018" t="s">
        <v>33</v>
      </c>
      <c r="F6018">
        <v>8000</v>
      </c>
      <c r="G6018" t="s">
        <v>189</v>
      </c>
    </row>
    <row r="6019" spans="1:8">
      <c r="A6019" t="s">
        <v>6213</v>
      </c>
      <c r="B6019" t="s">
        <v>96</v>
      </c>
      <c r="C6019" s="2">
        <v>45810</v>
      </c>
      <c r="D6019" s="3">
        <v>0.83067129629629632</v>
      </c>
      <c r="E6019" t="s">
        <v>33</v>
      </c>
      <c r="F6019">
        <v>1000</v>
      </c>
      <c r="G6019" t="s">
        <v>189</v>
      </c>
    </row>
    <row r="6020" spans="1:8">
      <c r="A6020" t="s">
        <v>6214</v>
      </c>
      <c r="B6020" t="s">
        <v>130</v>
      </c>
      <c r="C6020" s="2">
        <v>46155</v>
      </c>
      <c r="D6020" s="3">
        <v>0.68194444444444446</v>
      </c>
      <c r="E6020" t="s">
        <v>194</v>
      </c>
      <c r="F6020">
        <v>0</v>
      </c>
      <c r="G6020" t="s">
        <v>189</v>
      </c>
    </row>
    <row r="6021" spans="1:8">
      <c r="A6021" t="s">
        <v>6215</v>
      </c>
      <c r="B6021" t="s">
        <v>108</v>
      </c>
      <c r="C6021" s="2">
        <v>46189</v>
      </c>
      <c r="D6021" s="3">
        <v>0.86732638888888891</v>
      </c>
      <c r="E6021" t="s">
        <v>33</v>
      </c>
      <c r="F6021">
        <v>4000</v>
      </c>
      <c r="G6021" t="s">
        <v>189</v>
      </c>
    </row>
    <row r="6022" spans="1:8">
      <c r="A6022" t="s">
        <v>6216</v>
      </c>
      <c r="B6022" t="s">
        <v>139</v>
      </c>
      <c r="C6022" s="2">
        <v>45776</v>
      </c>
      <c r="D6022" s="3">
        <v>0.92783564814814812</v>
      </c>
      <c r="E6022" t="s">
        <v>33</v>
      </c>
      <c r="F6022">
        <v>1500</v>
      </c>
      <c r="G6022" t="s">
        <v>189</v>
      </c>
    </row>
    <row r="6023" spans="1:8">
      <c r="A6023" t="s">
        <v>6217</v>
      </c>
      <c r="B6023" t="s">
        <v>171</v>
      </c>
      <c r="C6023" s="2">
        <v>46164</v>
      </c>
      <c r="D6023" s="3">
        <v>0.34189814814814817</v>
      </c>
      <c r="E6023" t="s">
        <v>33</v>
      </c>
      <c r="F6023">
        <v>2000</v>
      </c>
      <c r="G6023" t="s">
        <v>189</v>
      </c>
    </row>
    <row r="6024" spans="1:8">
      <c r="A6024" t="s">
        <v>6218</v>
      </c>
      <c r="B6024" t="s">
        <v>113</v>
      </c>
      <c r="C6024" s="2">
        <v>45842</v>
      </c>
      <c r="D6024" s="3">
        <v>0.87966435185185188</v>
      </c>
      <c r="E6024" t="s">
        <v>211</v>
      </c>
      <c r="F6024">
        <v>0</v>
      </c>
      <c r="G6024" t="s">
        <v>189</v>
      </c>
    </row>
    <row r="6025" spans="1:8">
      <c r="A6025" t="s">
        <v>6219</v>
      </c>
      <c r="B6025" t="s">
        <v>71</v>
      </c>
      <c r="C6025" s="2">
        <v>45916</v>
      </c>
      <c r="D6025" s="3">
        <v>0.35321759259259261</v>
      </c>
      <c r="E6025" t="s">
        <v>33</v>
      </c>
      <c r="F6025">
        <v>5000</v>
      </c>
      <c r="G6025" t="s">
        <v>189</v>
      </c>
    </row>
    <row r="6026" spans="1:8">
      <c r="A6026" t="s">
        <v>6220</v>
      </c>
      <c r="B6026" t="s">
        <v>128</v>
      </c>
      <c r="C6026" s="2">
        <v>46178</v>
      </c>
      <c r="D6026" s="3">
        <v>0.65260416666666665</v>
      </c>
      <c r="E6026" t="s">
        <v>33</v>
      </c>
      <c r="F6026">
        <v>1500</v>
      </c>
      <c r="G6026" t="s">
        <v>189</v>
      </c>
    </row>
    <row r="6027" spans="1:8">
      <c r="A6027" t="s">
        <v>6221</v>
      </c>
      <c r="B6027" t="s">
        <v>165</v>
      </c>
      <c r="C6027" s="2">
        <v>45995</v>
      </c>
      <c r="D6027" s="3">
        <v>0.96437499999999998</v>
      </c>
      <c r="E6027" t="s">
        <v>261</v>
      </c>
      <c r="F6027">
        <v>5000</v>
      </c>
      <c r="G6027" t="s">
        <v>189</v>
      </c>
    </row>
    <row r="6028" spans="1:8">
      <c r="A6028" t="s">
        <v>6222</v>
      </c>
      <c r="B6028" t="s">
        <v>163</v>
      </c>
      <c r="C6028" s="2">
        <v>45660</v>
      </c>
      <c r="D6028" s="3">
        <v>0.85859953703703706</v>
      </c>
      <c r="E6028" t="s">
        <v>33</v>
      </c>
      <c r="F6028">
        <v>10000</v>
      </c>
      <c r="G6028" t="s">
        <v>189</v>
      </c>
    </row>
    <row r="6029" spans="1:8">
      <c r="A6029" t="s">
        <v>6223</v>
      </c>
      <c r="B6029" t="s">
        <v>144</v>
      </c>
      <c r="C6029" s="2">
        <v>45887</v>
      </c>
      <c r="D6029" s="3">
        <v>0.57141203703703702</v>
      </c>
      <c r="E6029" t="s">
        <v>33</v>
      </c>
      <c r="F6029">
        <v>2000</v>
      </c>
      <c r="G6029" t="s">
        <v>189</v>
      </c>
    </row>
    <row r="6030" spans="1:8">
      <c r="A6030" t="s">
        <v>6224</v>
      </c>
      <c r="B6030" t="s">
        <v>125</v>
      </c>
      <c r="C6030" s="2">
        <v>46122</v>
      </c>
      <c r="D6030" s="3">
        <v>0.31511574074074072</v>
      </c>
      <c r="E6030" t="s">
        <v>33</v>
      </c>
      <c r="F6030">
        <v>4000</v>
      </c>
      <c r="G6030" t="s">
        <v>214</v>
      </c>
      <c r="H6030" t="s">
        <v>1103</v>
      </c>
    </row>
    <row r="6031" spans="1:8">
      <c r="A6031" t="s">
        <v>6225</v>
      </c>
      <c r="B6031" t="s">
        <v>95</v>
      </c>
      <c r="C6031" s="2">
        <v>45810</v>
      </c>
      <c r="D6031" s="3">
        <v>0.26395833333333341</v>
      </c>
      <c r="E6031" t="s">
        <v>33</v>
      </c>
      <c r="F6031">
        <v>10000</v>
      </c>
      <c r="G6031" t="s">
        <v>189</v>
      </c>
    </row>
    <row r="6032" spans="1:8">
      <c r="A6032" t="s">
        <v>6226</v>
      </c>
      <c r="B6032" t="s">
        <v>164</v>
      </c>
      <c r="C6032" s="2">
        <v>45870</v>
      </c>
      <c r="D6032" s="3">
        <v>0.16770833333333329</v>
      </c>
      <c r="E6032" t="s">
        <v>33</v>
      </c>
      <c r="F6032">
        <v>3000</v>
      </c>
      <c r="G6032" t="s">
        <v>214</v>
      </c>
      <c r="H6032" t="s">
        <v>1103</v>
      </c>
    </row>
    <row r="6033" spans="1:8">
      <c r="A6033" t="s">
        <v>6227</v>
      </c>
      <c r="B6033" t="s">
        <v>102</v>
      </c>
      <c r="C6033" s="2">
        <v>45924</v>
      </c>
      <c r="D6033" s="3">
        <v>0.60853009259259261</v>
      </c>
      <c r="E6033" t="s">
        <v>261</v>
      </c>
      <c r="F6033">
        <v>5000</v>
      </c>
      <c r="G6033" t="s">
        <v>189</v>
      </c>
    </row>
    <row r="6034" spans="1:8">
      <c r="A6034" t="s">
        <v>6228</v>
      </c>
      <c r="B6034" t="s">
        <v>91</v>
      </c>
      <c r="C6034" s="2">
        <v>45832</v>
      </c>
      <c r="D6034" s="3">
        <v>0.41164351851851849</v>
      </c>
      <c r="E6034" t="s">
        <v>33</v>
      </c>
      <c r="F6034">
        <v>2000</v>
      </c>
      <c r="G6034" t="s">
        <v>189</v>
      </c>
    </row>
    <row r="6035" spans="1:8">
      <c r="A6035" t="s">
        <v>6229</v>
      </c>
      <c r="B6035" t="s">
        <v>77</v>
      </c>
      <c r="C6035" s="2">
        <v>46153</v>
      </c>
      <c r="D6035" s="3">
        <v>0.81513888888888886</v>
      </c>
      <c r="E6035" t="s">
        <v>33</v>
      </c>
      <c r="F6035">
        <v>5000</v>
      </c>
      <c r="G6035" t="s">
        <v>189</v>
      </c>
    </row>
    <row r="6036" spans="1:8">
      <c r="A6036" t="s">
        <v>6230</v>
      </c>
      <c r="B6036" t="s">
        <v>179</v>
      </c>
      <c r="C6036" s="2">
        <v>45969</v>
      </c>
      <c r="D6036" s="3">
        <v>0.41241898148148148</v>
      </c>
      <c r="E6036" t="s">
        <v>33</v>
      </c>
      <c r="F6036">
        <v>5000</v>
      </c>
      <c r="G6036" t="s">
        <v>189</v>
      </c>
    </row>
    <row r="6037" spans="1:8">
      <c r="A6037" t="s">
        <v>6231</v>
      </c>
      <c r="B6037" t="s">
        <v>148</v>
      </c>
      <c r="C6037" s="2">
        <v>46019</v>
      </c>
      <c r="D6037" s="3">
        <v>0.68649305555555551</v>
      </c>
      <c r="E6037" t="s">
        <v>33</v>
      </c>
      <c r="F6037">
        <v>8000</v>
      </c>
      <c r="G6037" t="s">
        <v>189</v>
      </c>
    </row>
    <row r="6038" spans="1:8">
      <c r="A6038" t="s">
        <v>6232</v>
      </c>
      <c r="B6038" t="s">
        <v>109</v>
      </c>
      <c r="C6038" s="2">
        <v>45772</v>
      </c>
      <c r="D6038" s="3">
        <v>0.61637731481481484</v>
      </c>
      <c r="E6038" t="s">
        <v>33</v>
      </c>
      <c r="F6038">
        <v>4000</v>
      </c>
      <c r="G6038" t="s">
        <v>189</v>
      </c>
    </row>
    <row r="6039" spans="1:8">
      <c r="A6039" t="s">
        <v>6233</v>
      </c>
      <c r="B6039" t="s">
        <v>147</v>
      </c>
      <c r="C6039" s="2">
        <v>45664</v>
      </c>
      <c r="D6039" s="3">
        <v>0.74418981481481483</v>
      </c>
      <c r="E6039" t="s">
        <v>33</v>
      </c>
      <c r="F6039">
        <v>1000</v>
      </c>
      <c r="G6039" t="s">
        <v>189</v>
      </c>
    </row>
    <row r="6040" spans="1:8">
      <c r="A6040" t="s">
        <v>6234</v>
      </c>
      <c r="B6040" t="s">
        <v>160</v>
      </c>
      <c r="C6040" s="2">
        <v>45895</v>
      </c>
      <c r="D6040" s="3">
        <v>0.22839120370370369</v>
      </c>
      <c r="E6040" t="s">
        <v>33</v>
      </c>
      <c r="F6040">
        <v>2500</v>
      </c>
      <c r="G6040" t="s">
        <v>189</v>
      </c>
    </row>
    <row r="6041" spans="1:8">
      <c r="A6041" t="s">
        <v>6235</v>
      </c>
      <c r="B6041" t="s">
        <v>150</v>
      </c>
      <c r="C6041" s="2">
        <v>45910</v>
      </c>
      <c r="D6041" s="3">
        <v>0.67532407407407402</v>
      </c>
      <c r="E6041" t="s">
        <v>33</v>
      </c>
      <c r="F6041">
        <v>10000</v>
      </c>
      <c r="G6041" t="s">
        <v>189</v>
      </c>
    </row>
    <row r="6042" spans="1:8">
      <c r="A6042" t="s">
        <v>6236</v>
      </c>
      <c r="B6042" t="s">
        <v>175</v>
      </c>
      <c r="C6042" s="2">
        <v>45894</v>
      </c>
      <c r="D6042" s="3">
        <v>0.67099537037037038</v>
      </c>
      <c r="E6042" t="s">
        <v>194</v>
      </c>
      <c r="F6042">
        <v>0</v>
      </c>
      <c r="G6042" t="s">
        <v>189</v>
      </c>
    </row>
    <row r="6043" spans="1:8">
      <c r="A6043" t="s">
        <v>6237</v>
      </c>
      <c r="B6043" t="s">
        <v>166</v>
      </c>
      <c r="C6043" s="2">
        <v>45914</v>
      </c>
      <c r="D6043" s="3">
        <v>0.72581018518518514</v>
      </c>
      <c r="E6043" t="s">
        <v>33</v>
      </c>
      <c r="F6043">
        <v>3000</v>
      </c>
      <c r="G6043" t="s">
        <v>189</v>
      </c>
    </row>
    <row r="6044" spans="1:8">
      <c r="A6044" t="s">
        <v>6238</v>
      </c>
      <c r="B6044" t="s">
        <v>76</v>
      </c>
      <c r="C6044" s="2">
        <v>46108</v>
      </c>
      <c r="D6044" s="3">
        <v>0.87222222222222223</v>
      </c>
      <c r="E6044" t="s">
        <v>33</v>
      </c>
      <c r="F6044">
        <v>2000</v>
      </c>
      <c r="G6044" t="s">
        <v>189</v>
      </c>
    </row>
    <row r="6045" spans="1:8">
      <c r="A6045" t="s">
        <v>6239</v>
      </c>
      <c r="B6045" t="s">
        <v>122</v>
      </c>
      <c r="C6045" s="2">
        <v>46177</v>
      </c>
      <c r="D6045" s="3">
        <v>0.70431712962962967</v>
      </c>
      <c r="E6045" t="s">
        <v>211</v>
      </c>
      <c r="F6045">
        <v>0</v>
      </c>
      <c r="G6045" t="s">
        <v>189</v>
      </c>
    </row>
    <row r="6046" spans="1:8">
      <c r="A6046" t="s">
        <v>6240</v>
      </c>
      <c r="B6046" t="s">
        <v>90</v>
      </c>
      <c r="C6046" s="2">
        <v>45785</v>
      </c>
      <c r="D6046" s="3">
        <v>0.79284722222222226</v>
      </c>
      <c r="E6046" t="s">
        <v>33</v>
      </c>
      <c r="F6046">
        <v>1500</v>
      </c>
      <c r="G6046" t="s">
        <v>189</v>
      </c>
    </row>
    <row r="6047" spans="1:8">
      <c r="A6047" t="s">
        <v>6241</v>
      </c>
      <c r="B6047" t="s">
        <v>176</v>
      </c>
      <c r="C6047" s="2">
        <v>45895</v>
      </c>
      <c r="D6047" s="3">
        <v>0.68059027777777781</v>
      </c>
      <c r="E6047" t="s">
        <v>194</v>
      </c>
      <c r="F6047">
        <v>0</v>
      </c>
      <c r="G6047" t="s">
        <v>189</v>
      </c>
    </row>
    <row r="6048" spans="1:8">
      <c r="A6048" t="s">
        <v>6242</v>
      </c>
      <c r="B6048" t="s">
        <v>149</v>
      </c>
      <c r="C6048" s="2">
        <v>45945</v>
      </c>
      <c r="D6048" s="3">
        <v>0.65109953703703705</v>
      </c>
      <c r="E6048" t="s">
        <v>194</v>
      </c>
      <c r="F6048">
        <v>0</v>
      </c>
      <c r="G6048" t="s">
        <v>214</v>
      </c>
      <c r="H6048" t="s">
        <v>1080</v>
      </c>
    </row>
    <row r="6049" spans="1:8">
      <c r="A6049" t="s">
        <v>6243</v>
      </c>
      <c r="B6049" t="s">
        <v>143</v>
      </c>
      <c r="C6049" s="2">
        <v>46020</v>
      </c>
      <c r="D6049" s="3">
        <v>0.37804398148148149</v>
      </c>
      <c r="E6049" t="s">
        <v>33</v>
      </c>
      <c r="F6049">
        <v>2500</v>
      </c>
      <c r="G6049" t="s">
        <v>189</v>
      </c>
    </row>
    <row r="6050" spans="1:8">
      <c r="A6050" t="s">
        <v>6244</v>
      </c>
      <c r="B6050" t="s">
        <v>111</v>
      </c>
      <c r="C6050" s="2">
        <v>45879</v>
      </c>
      <c r="D6050" s="3">
        <v>0.77001157407407406</v>
      </c>
      <c r="E6050" t="s">
        <v>33</v>
      </c>
      <c r="F6050">
        <v>4000</v>
      </c>
      <c r="G6050" t="s">
        <v>189</v>
      </c>
    </row>
    <row r="6051" spans="1:8">
      <c r="A6051" t="s">
        <v>6245</v>
      </c>
      <c r="B6051" t="s">
        <v>144</v>
      </c>
      <c r="C6051" s="2">
        <v>45720</v>
      </c>
      <c r="D6051" s="3">
        <v>0.73800925925925931</v>
      </c>
      <c r="E6051" t="s">
        <v>33</v>
      </c>
      <c r="F6051">
        <v>2000</v>
      </c>
      <c r="G6051" t="s">
        <v>189</v>
      </c>
    </row>
    <row r="6052" spans="1:8">
      <c r="A6052" t="s">
        <v>6246</v>
      </c>
      <c r="B6052" t="s">
        <v>154</v>
      </c>
      <c r="C6052" s="2">
        <v>45728</v>
      </c>
      <c r="D6052" s="3">
        <v>0.78061342592592597</v>
      </c>
      <c r="E6052" t="s">
        <v>261</v>
      </c>
      <c r="F6052">
        <v>15000</v>
      </c>
      <c r="G6052" t="s">
        <v>189</v>
      </c>
    </row>
    <row r="6053" spans="1:8">
      <c r="A6053" t="s">
        <v>6247</v>
      </c>
      <c r="B6053" t="s">
        <v>176</v>
      </c>
      <c r="C6053" s="2">
        <v>45883</v>
      </c>
      <c r="D6053" s="3">
        <v>9.4108796296296301E-2</v>
      </c>
      <c r="E6053" t="s">
        <v>33</v>
      </c>
      <c r="F6053">
        <v>1000</v>
      </c>
      <c r="G6053" t="s">
        <v>189</v>
      </c>
    </row>
    <row r="6054" spans="1:8">
      <c r="A6054" t="s">
        <v>6248</v>
      </c>
      <c r="B6054" t="s">
        <v>113</v>
      </c>
      <c r="C6054" s="2">
        <v>45716</v>
      </c>
      <c r="D6054" s="3">
        <v>0.39697916666666672</v>
      </c>
      <c r="E6054" t="s">
        <v>33</v>
      </c>
      <c r="F6054">
        <v>5000</v>
      </c>
      <c r="G6054" t="s">
        <v>189</v>
      </c>
    </row>
    <row r="6055" spans="1:8">
      <c r="A6055" t="s">
        <v>6249</v>
      </c>
      <c r="B6055" t="s">
        <v>108</v>
      </c>
      <c r="C6055" s="2">
        <v>46155</v>
      </c>
      <c r="D6055" s="3">
        <v>0.73695601851851855</v>
      </c>
      <c r="E6055" t="s">
        <v>33</v>
      </c>
      <c r="F6055">
        <v>1000</v>
      </c>
      <c r="G6055" t="s">
        <v>189</v>
      </c>
    </row>
    <row r="6056" spans="1:8">
      <c r="A6056" t="s">
        <v>6250</v>
      </c>
      <c r="B6056" t="s">
        <v>155</v>
      </c>
      <c r="C6056" s="2">
        <v>45798</v>
      </c>
      <c r="D6056" s="3">
        <v>0.87291666666666667</v>
      </c>
      <c r="E6056" t="s">
        <v>33</v>
      </c>
      <c r="F6056">
        <v>3000</v>
      </c>
      <c r="G6056" t="s">
        <v>189</v>
      </c>
    </row>
    <row r="6057" spans="1:8">
      <c r="A6057" t="s">
        <v>6251</v>
      </c>
      <c r="B6057" t="s">
        <v>79</v>
      </c>
      <c r="C6057" s="2">
        <v>46146</v>
      </c>
      <c r="D6057" s="3">
        <v>0.2961226851851852</v>
      </c>
      <c r="E6057" t="s">
        <v>33</v>
      </c>
      <c r="F6057">
        <v>2500</v>
      </c>
      <c r="G6057" t="s">
        <v>189</v>
      </c>
    </row>
    <row r="6058" spans="1:8">
      <c r="A6058" t="s">
        <v>6252</v>
      </c>
      <c r="B6058" t="s">
        <v>169</v>
      </c>
      <c r="C6058" s="2">
        <v>45963</v>
      </c>
      <c r="D6058" s="3">
        <v>0.31082175925925931</v>
      </c>
      <c r="E6058" t="s">
        <v>33</v>
      </c>
      <c r="F6058">
        <v>5000</v>
      </c>
      <c r="G6058" t="s">
        <v>189</v>
      </c>
    </row>
    <row r="6059" spans="1:8">
      <c r="A6059" t="s">
        <v>6253</v>
      </c>
      <c r="B6059" t="s">
        <v>127</v>
      </c>
      <c r="C6059" s="2">
        <v>45986</v>
      </c>
      <c r="D6059" s="3">
        <v>0.2273263888888889</v>
      </c>
      <c r="E6059" t="s">
        <v>194</v>
      </c>
      <c r="F6059">
        <v>0</v>
      </c>
      <c r="G6059" t="s">
        <v>189</v>
      </c>
    </row>
    <row r="6060" spans="1:8">
      <c r="A6060" t="s">
        <v>6254</v>
      </c>
      <c r="B6060" t="s">
        <v>158</v>
      </c>
      <c r="C6060" s="2">
        <v>45682</v>
      </c>
      <c r="D6060" s="3">
        <v>0.5397453703703704</v>
      </c>
      <c r="E6060" t="s">
        <v>33</v>
      </c>
      <c r="F6060">
        <v>5000</v>
      </c>
      <c r="G6060" t="s">
        <v>189</v>
      </c>
    </row>
    <row r="6061" spans="1:8">
      <c r="A6061" t="s">
        <v>6255</v>
      </c>
      <c r="B6061" t="s">
        <v>93</v>
      </c>
      <c r="C6061" s="2">
        <v>45790</v>
      </c>
      <c r="D6061" s="3">
        <v>0.1028935185185185</v>
      </c>
      <c r="E6061" t="s">
        <v>211</v>
      </c>
      <c r="F6061">
        <v>0</v>
      </c>
      <c r="G6061" t="s">
        <v>189</v>
      </c>
    </row>
    <row r="6062" spans="1:8">
      <c r="A6062" t="s">
        <v>6256</v>
      </c>
      <c r="B6062" t="s">
        <v>77</v>
      </c>
      <c r="C6062" s="2">
        <v>46011</v>
      </c>
      <c r="D6062" s="3">
        <v>0.66159722222222217</v>
      </c>
      <c r="E6062" t="s">
        <v>261</v>
      </c>
      <c r="F6062">
        <v>1000</v>
      </c>
      <c r="G6062" t="s">
        <v>189</v>
      </c>
    </row>
    <row r="6063" spans="1:8">
      <c r="A6063" t="s">
        <v>6257</v>
      </c>
      <c r="B6063" t="s">
        <v>121</v>
      </c>
      <c r="C6063" s="2">
        <v>45986</v>
      </c>
      <c r="D6063" s="3">
        <v>6.5347222222222223E-2</v>
      </c>
      <c r="E6063" t="s">
        <v>33</v>
      </c>
      <c r="F6063">
        <v>4000</v>
      </c>
      <c r="G6063" t="s">
        <v>189</v>
      </c>
    </row>
    <row r="6064" spans="1:8">
      <c r="A6064" t="s">
        <v>6258</v>
      </c>
      <c r="B6064" t="s">
        <v>176</v>
      </c>
      <c r="C6064" s="2">
        <v>45927</v>
      </c>
      <c r="D6064" s="3">
        <v>0.43564814814814817</v>
      </c>
      <c r="E6064" t="s">
        <v>261</v>
      </c>
      <c r="F6064">
        <v>10000</v>
      </c>
      <c r="G6064" t="s">
        <v>214</v>
      </c>
      <c r="H6064" t="s">
        <v>1080</v>
      </c>
    </row>
    <row r="6065" spans="1:8">
      <c r="A6065" t="s">
        <v>6259</v>
      </c>
      <c r="B6065" t="s">
        <v>180</v>
      </c>
      <c r="C6065" s="2">
        <v>45739</v>
      </c>
      <c r="D6065" s="3">
        <v>0.81129629629629629</v>
      </c>
      <c r="E6065" t="s">
        <v>33</v>
      </c>
      <c r="F6065">
        <v>1500</v>
      </c>
      <c r="G6065" t="s">
        <v>189</v>
      </c>
    </row>
    <row r="6066" spans="1:8">
      <c r="A6066" t="s">
        <v>6260</v>
      </c>
      <c r="B6066" t="s">
        <v>121</v>
      </c>
      <c r="C6066" s="2">
        <v>45924</v>
      </c>
      <c r="D6066" s="3">
        <v>0.2363773148148148</v>
      </c>
      <c r="E6066" t="s">
        <v>211</v>
      </c>
      <c r="F6066">
        <v>0</v>
      </c>
      <c r="G6066" t="s">
        <v>214</v>
      </c>
      <c r="H6066" t="s">
        <v>42</v>
      </c>
    </row>
    <row r="6067" spans="1:8">
      <c r="A6067" t="s">
        <v>6261</v>
      </c>
      <c r="B6067" t="s">
        <v>169</v>
      </c>
      <c r="C6067" s="2">
        <v>45991</v>
      </c>
      <c r="D6067" s="3">
        <v>0.61894675925925924</v>
      </c>
      <c r="E6067" t="s">
        <v>33</v>
      </c>
      <c r="F6067">
        <v>1500</v>
      </c>
      <c r="G6067" t="s">
        <v>189</v>
      </c>
    </row>
    <row r="6068" spans="1:8">
      <c r="A6068" t="s">
        <v>6262</v>
      </c>
      <c r="B6068" t="s">
        <v>174</v>
      </c>
      <c r="C6068" s="2">
        <v>46061</v>
      </c>
      <c r="D6068" s="3">
        <v>0.74398148148148147</v>
      </c>
      <c r="E6068" t="s">
        <v>33</v>
      </c>
      <c r="F6068">
        <v>8000</v>
      </c>
      <c r="G6068" t="s">
        <v>189</v>
      </c>
    </row>
    <row r="6069" spans="1:8">
      <c r="A6069" t="s">
        <v>6263</v>
      </c>
      <c r="B6069" t="s">
        <v>77</v>
      </c>
      <c r="C6069" s="2">
        <v>45682</v>
      </c>
      <c r="D6069" s="3">
        <v>0.24740740740740741</v>
      </c>
      <c r="E6069" t="s">
        <v>211</v>
      </c>
      <c r="F6069">
        <v>0</v>
      </c>
      <c r="G6069" t="s">
        <v>189</v>
      </c>
    </row>
    <row r="6070" spans="1:8">
      <c r="A6070" t="s">
        <v>6264</v>
      </c>
      <c r="B6070" t="s">
        <v>77</v>
      </c>
      <c r="C6070" s="2">
        <v>46015</v>
      </c>
      <c r="D6070" s="3">
        <v>0.77364583333333337</v>
      </c>
      <c r="E6070" t="s">
        <v>33</v>
      </c>
      <c r="F6070">
        <v>5000</v>
      </c>
      <c r="G6070" t="s">
        <v>189</v>
      </c>
    </row>
    <row r="6071" spans="1:8">
      <c r="A6071" t="s">
        <v>6265</v>
      </c>
      <c r="B6071" t="s">
        <v>85</v>
      </c>
      <c r="C6071" s="2">
        <v>45918</v>
      </c>
      <c r="D6071" s="3">
        <v>0.80378472222222219</v>
      </c>
      <c r="E6071" t="s">
        <v>33</v>
      </c>
      <c r="F6071">
        <v>6000</v>
      </c>
      <c r="G6071" t="s">
        <v>189</v>
      </c>
    </row>
    <row r="6072" spans="1:8">
      <c r="A6072" t="s">
        <v>6266</v>
      </c>
      <c r="B6072" t="s">
        <v>81</v>
      </c>
      <c r="C6072" s="2">
        <v>45671</v>
      </c>
      <c r="D6072" s="3">
        <v>0.13752314814814809</v>
      </c>
      <c r="E6072" t="s">
        <v>33</v>
      </c>
      <c r="F6072">
        <v>4000</v>
      </c>
      <c r="G6072" t="s">
        <v>189</v>
      </c>
    </row>
    <row r="6073" spans="1:8">
      <c r="A6073" t="s">
        <v>6267</v>
      </c>
      <c r="B6073" t="s">
        <v>126</v>
      </c>
      <c r="C6073" s="2">
        <v>45915</v>
      </c>
      <c r="D6073" s="3">
        <v>0.72538194444444448</v>
      </c>
      <c r="E6073" t="s">
        <v>194</v>
      </c>
      <c r="F6073">
        <v>0</v>
      </c>
      <c r="G6073" t="s">
        <v>189</v>
      </c>
    </row>
    <row r="6074" spans="1:8">
      <c r="A6074" t="s">
        <v>6268</v>
      </c>
      <c r="B6074" t="s">
        <v>149</v>
      </c>
      <c r="C6074" s="2">
        <v>46109</v>
      </c>
      <c r="D6074" s="3">
        <v>0.51627314814814818</v>
      </c>
      <c r="E6074" t="s">
        <v>33</v>
      </c>
      <c r="F6074">
        <v>6000</v>
      </c>
      <c r="G6074" t="s">
        <v>189</v>
      </c>
    </row>
    <row r="6075" spans="1:8">
      <c r="A6075" t="s">
        <v>6269</v>
      </c>
      <c r="B6075" t="s">
        <v>98</v>
      </c>
      <c r="C6075" s="2">
        <v>45946</v>
      </c>
      <c r="D6075" s="3">
        <v>0.54745370370370372</v>
      </c>
      <c r="E6075" t="s">
        <v>33</v>
      </c>
      <c r="F6075">
        <v>500</v>
      </c>
      <c r="G6075" t="s">
        <v>189</v>
      </c>
    </row>
    <row r="6076" spans="1:8">
      <c r="A6076" t="s">
        <v>6270</v>
      </c>
      <c r="B6076" t="s">
        <v>104</v>
      </c>
      <c r="C6076" s="2">
        <v>46201</v>
      </c>
      <c r="D6076" s="3">
        <v>0.14627314814814821</v>
      </c>
      <c r="E6076" t="s">
        <v>33</v>
      </c>
      <c r="F6076">
        <v>1000</v>
      </c>
      <c r="G6076" t="s">
        <v>189</v>
      </c>
    </row>
    <row r="6077" spans="1:8">
      <c r="A6077" t="s">
        <v>6271</v>
      </c>
      <c r="B6077" t="s">
        <v>145</v>
      </c>
      <c r="C6077" s="2">
        <v>45772</v>
      </c>
      <c r="D6077" s="3">
        <v>0.37298611111111107</v>
      </c>
      <c r="E6077" t="s">
        <v>194</v>
      </c>
      <c r="F6077">
        <v>0</v>
      </c>
      <c r="G6077" t="s">
        <v>189</v>
      </c>
    </row>
    <row r="6078" spans="1:8">
      <c r="A6078" t="s">
        <v>6272</v>
      </c>
      <c r="B6078" t="s">
        <v>102</v>
      </c>
      <c r="C6078" s="2">
        <v>46039</v>
      </c>
      <c r="D6078" s="3">
        <v>0.23827546296296301</v>
      </c>
      <c r="E6078" t="s">
        <v>33</v>
      </c>
      <c r="F6078">
        <v>3000</v>
      </c>
      <c r="G6078" t="s">
        <v>189</v>
      </c>
    </row>
    <row r="6079" spans="1:8">
      <c r="A6079" t="s">
        <v>6273</v>
      </c>
      <c r="B6079" t="s">
        <v>120</v>
      </c>
      <c r="C6079" s="2">
        <v>45904</v>
      </c>
      <c r="D6079" s="3">
        <v>0.29268518518518521</v>
      </c>
      <c r="E6079" t="s">
        <v>211</v>
      </c>
      <c r="F6079">
        <v>0</v>
      </c>
      <c r="G6079" t="s">
        <v>189</v>
      </c>
    </row>
    <row r="6080" spans="1:8">
      <c r="A6080" t="s">
        <v>6274</v>
      </c>
      <c r="B6080" t="s">
        <v>85</v>
      </c>
      <c r="C6080" s="2">
        <v>46167</v>
      </c>
      <c r="D6080" s="3">
        <v>0.44475694444444452</v>
      </c>
      <c r="E6080" t="s">
        <v>33</v>
      </c>
      <c r="F6080">
        <v>5000</v>
      </c>
      <c r="G6080" t="s">
        <v>214</v>
      </c>
      <c r="H6080" t="s">
        <v>1094</v>
      </c>
    </row>
    <row r="6081" spans="1:7">
      <c r="A6081" t="s">
        <v>6275</v>
      </c>
      <c r="B6081" t="s">
        <v>179</v>
      </c>
      <c r="C6081" s="2">
        <v>46054</v>
      </c>
      <c r="D6081" s="3">
        <v>0.87001157407407403</v>
      </c>
      <c r="E6081" t="s">
        <v>194</v>
      </c>
      <c r="F6081">
        <v>0</v>
      </c>
      <c r="G6081" t="s">
        <v>189</v>
      </c>
    </row>
    <row r="6082" spans="1:7">
      <c r="A6082" t="s">
        <v>6276</v>
      </c>
      <c r="B6082" t="s">
        <v>79</v>
      </c>
      <c r="C6082" s="2">
        <v>45892</v>
      </c>
      <c r="D6082" s="3">
        <v>0.79912037037037043</v>
      </c>
      <c r="E6082" t="s">
        <v>33</v>
      </c>
      <c r="F6082">
        <v>8000</v>
      </c>
      <c r="G6082" t="s">
        <v>189</v>
      </c>
    </row>
    <row r="6083" spans="1:7">
      <c r="A6083" t="s">
        <v>6277</v>
      </c>
      <c r="B6083" t="s">
        <v>141</v>
      </c>
      <c r="C6083" s="2">
        <v>45717</v>
      </c>
      <c r="D6083" s="3">
        <v>0.34680555555555548</v>
      </c>
      <c r="E6083" t="s">
        <v>33</v>
      </c>
      <c r="F6083">
        <v>6000</v>
      </c>
      <c r="G6083" t="s">
        <v>189</v>
      </c>
    </row>
    <row r="6084" spans="1:7">
      <c r="A6084" t="s">
        <v>6278</v>
      </c>
      <c r="B6084" t="s">
        <v>118</v>
      </c>
      <c r="C6084" s="2">
        <v>45942</v>
      </c>
      <c r="D6084" s="3">
        <v>0.5599305555555556</v>
      </c>
      <c r="E6084" t="s">
        <v>33</v>
      </c>
      <c r="F6084">
        <v>10000</v>
      </c>
      <c r="G6084" t="s">
        <v>189</v>
      </c>
    </row>
    <row r="6085" spans="1:7">
      <c r="A6085" t="s">
        <v>6279</v>
      </c>
      <c r="B6085" t="s">
        <v>178</v>
      </c>
      <c r="C6085" s="2">
        <v>45842</v>
      </c>
      <c r="D6085" s="3">
        <v>0.4299189814814815</v>
      </c>
      <c r="E6085" t="s">
        <v>211</v>
      </c>
      <c r="F6085">
        <v>0</v>
      </c>
      <c r="G6085" t="s">
        <v>189</v>
      </c>
    </row>
    <row r="6086" spans="1:7">
      <c r="A6086" t="s">
        <v>6280</v>
      </c>
      <c r="B6086" t="s">
        <v>103</v>
      </c>
      <c r="C6086" s="2">
        <v>46178</v>
      </c>
      <c r="D6086" s="3">
        <v>0.83674768518518516</v>
      </c>
      <c r="E6086" t="s">
        <v>33</v>
      </c>
      <c r="F6086">
        <v>2000</v>
      </c>
      <c r="G6086" t="s">
        <v>189</v>
      </c>
    </row>
    <row r="6087" spans="1:7">
      <c r="A6087" t="s">
        <v>6281</v>
      </c>
      <c r="B6087" t="s">
        <v>161</v>
      </c>
      <c r="C6087" s="2">
        <v>45788</v>
      </c>
      <c r="D6087" s="3">
        <v>0.44980324074074068</v>
      </c>
      <c r="E6087" t="s">
        <v>33</v>
      </c>
      <c r="F6087">
        <v>5000</v>
      </c>
      <c r="G6087" t="s">
        <v>189</v>
      </c>
    </row>
    <row r="6088" spans="1:7">
      <c r="A6088" t="s">
        <v>6282</v>
      </c>
      <c r="B6088" t="s">
        <v>157</v>
      </c>
      <c r="C6088" s="2">
        <v>45818</v>
      </c>
      <c r="D6088" s="3">
        <v>0.81234953703703705</v>
      </c>
      <c r="E6088" t="s">
        <v>33</v>
      </c>
      <c r="F6088">
        <v>8000</v>
      </c>
      <c r="G6088" t="s">
        <v>189</v>
      </c>
    </row>
    <row r="6089" spans="1:7">
      <c r="A6089" t="s">
        <v>6283</v>
      </c>
      <c r="B6089" t="s">
        <v>115</v>
      </c>
      <c r="C6089" s="2">
        <v>45964</v>
      </c>
      <c r="D6089" s="3">
        <v>0.95761574074074074</v>
      </c>
      <c r="E6089" t="s">
        <v>33</v>
      </c>
      <c r="F6089">
        <v>2500</v>
      </c>
      <c r="G6089" t="s">
        <v>189</v>
      </c>
    </row>
    <row r="6090" spans="1:7">
      <c r="A6090" t="s">
        <v>6284</v>
      </c>
      <c r="B6090" t="s">
        <v>7</v>
      </c>
      <c r="C6090" s="2">
        <v>45974</v>
      </c>
      <c r="D6090" s="3">
        <v>0.57972222222222225</v>
      </c>
      <c r="E6090" t="s">
        <v>211</v>
      </c>
      <c r="F6090">
        <v>0</v>
      </c>
      <c r="G6090" t="s">
        <v>189</v>
      </c>
    </row>
    <row r="6091" spans="1:7">
      <c r="A6091" t="s">
        <v>6285</v>
      </c>
      <c r="B6091" t="s">
        <v>132</v>
      </c>
      <c r="C6091" s="2">
        <v>45898</v>
      </c>
      <c r="D6091" s="3">
        <v>0.86848379629629635</v>
      </c>
      <c r="E6091" t="s">
        <v>33</v>
      </c>
      <c r="F6091">
        <v>2500</v>
      </c>
      <c r="G6091" t="s">
        <v>189</v>
      </c>
    </row>
    <row r="6092" spans="1:7">
      <c r="A6092" t="s">
        <v>6286</v>
      </c>
      <c r="B6092" t="s">
        <v>145</v>
      </c>
      <c r="C6092" s="2">
        <v>46164</v>
      </c>
      <c r="D6092" s="3">
        <v>0.69548611111111114</v>
      </c>
      <c r="E6092" t="s">
        <v>194</v>
      </c>
      <c r="F6092">
        <v>0</v>
      </c>
      <c r="G6092" t="s">
        <v>189</v>
      </c>
    </row>
    <row r="6093" spans="1:7">
      <c r="A6093" t="s">
        <v>6287</v>
      </c>
      <c r="B6093" t="s">
        <v>166</v>
      </c>
      <c r="C6093" s="2">
        <v>46146</v>
      </c>
      <c r="D6093" s="3">
        <v>0.59506944444444443</v>
      </c>
      <c r="E6093" t="s">
        <v>33</v>
      </c>
      <c r="F6093">
        <v>2000</v>
      </c>
      <c r="G6093" t="s">
        <v>189</v>
      </c>
    </row>
    <row r="6094" spans="1:7">
      <c r="A6094" t="s">
        <v>6288</v>
      </c>
      <c r="B6094" t="s">
        <v>79</v>
      </c>
      <c r="C6094" s="2">
        <v>45987</v>
      </c>
      <c r="D6094" s="3">
        <v>0.45427083333333329</v>
      </c>
      <c r="E6094" t="s">
        <v>33</v>
      </c>
      <c r="F6094">
        <v>8000</v>
      </c>
      <c r="G6094" t="s">
        <v>189</v>
      </c>
    </row>
    <row r="6095" spans="1:7">
      <c r="A6095" t="s">
        <v>6289</v>
      </c>
      <c r="B6095" t="s">
        <v>149</v>
      </c>
      <c r="C6095" s="2">
        <v>46123</v>
      </c>
      <c r="D6095" s="3">
        <v>0.29784722222222221</v>
      </c>
      <c r="E6095" t="s">
        <v>33</v>
      </c>
      <c r="F6095">
        <v>5000</v>
      </c>
      <c r="G6095" t="s">
        <v>189</v>
      </c>
    </row>
    <row r="6096" spans="1:7">
      <c r="A6096" t="s">
        <v>6290</v>
      </c>
      <c r="B6096" t="s">
        <v>136</v>
      </c>
      <c r="C6096" s="2">
        <v>46126</v>
      </c>
      <c r="D6096" s="3">
        <v>0.61417824074074079</v>
      </c>
      <c r="E6096" t="s">
        <v>194</v>
      </c>
      <c r="F6096">
        <v>0</v>
      </c>
      <c r="G6096" t="s">
        <v>189</v>
      </c>
    </row>
    <row r="6097" spans="1:7">
      <c r="A6097" t="s">
        <v>6291</v>
      </c>
      <c r="B6097" t="s">
        <v>87</v>
      </c>
      <c r="C6097" s="2">
        <v>45781</v>
      </c>
      <c r="D6097" s="3">
        <v>0.74818287037037035</v>
      </c>
      <c r="E6097" t="s">
        <v>33</v>
      </c>
      <c r="F6097">
        <v>2500</v>
      </c>
      <c r="G6097" t="s">
        <v>189</v>
      </c>
    </row>
    <row r="6098" spans="1:7">
      <c r="A6098" t="s">
        <v>6292</v>
      </c>
      <c r="B6098" t="s">
        <v>154</v>
      </c>
      <c r="C6098" s="2">
        <v>45873</v>
      </c>
      <c r="D6098" s="3">
        <v>0.31105324074074081</v>
      </c>
      <c r="E6098" t="s">
        <v>33</v>
      </c>
      <c r="F6098">
        <v>500</v>
      </c>
      <c r="G6098" t="s">
        <v>189</v>
      </c>
    </row>
    <row r="6099" spans="1:7">
      <c r="A6099" t="s">
        <v>6293</v>
      </c>
      <c r="B6099" t="s">
        <v>126</v>
      </c>
      <c r="C6099" s="2">
        <v>46088</v>
      </c>
      <c r="D6099" s="3">
        <v>0.76967592592592593</v>
      </c>
      <c r="E6099" t="s">
        <v>33</v>
      </c>
      <c r="F6099">
        <v>500</v>
      </c>
      <c r="G6099" t="s">
        <v>189</v>
      </c>
    </row>
    <row r="6100" spans="1:7">
      <c r="A6100" t="s">
        <v>6294</v>
      </c>
      <c r="B6100" t="s">
        <v>164</v>
      </c>
      <c r="C6100" s="2">
        <v>46104</v>
      </c>
      <c r="D6100" s="3">
        <v>0.75960648148148147</v>
      </c>
      <c r="E6100" t="s">
        <v>211</v>
      </c>
      <c r="F6100">
        <v>0</v>
      </c>
      <c r="G6100" t="s">
        <v>189</v>
      </c>
    </row>
    <row r="6101" spans="1:7">
      <c r="A6101" t="s">
        <v>6295</v>
      </c>
      <c r="B6101" t="s">
        <v>166</v>
      </c>
      <c r="C6101" s="2">
        <v>46083</v>
      </c>
      <c r="D6101" s="3">
        <v>0.65438657407407408</v>
      </c>
      <c r="E6101" t="s">
        <v>194</v>
      </c>
      <c r="F6101">
        <v>0</v>
      </c>
      <c r="G6101" t="s">
        <v>189</v>
      </c>
    </row>
    <row r="6102" spans="1:7">
      <c r="A6102" t="s">
        <v>6295</v>
      </c>
      <c r="B6102" t="s">
        <v>142</v>
      </c>
      <c r="C6102" s="2">
        <v>46150</v>
      </c>
      <c r="D6102" s="3">
        <v>0.88005787037037042</v>
      </c>
      <c r="E6102" t="s">
        <v>33</v>
      </c>
      <c r="F6102">
        <v>5000</v>
      </c>
      <c r="G6102" t="s">
        <v>189</v>
      </c>
    </row>
    <row r="6103" spans="1:7">
      <c r="A6103" t="s">
        <v>6296</v>
      </c>
      <c r="B6103" t="s">
        <v>140</v>
      </c>
      <c r="C6103" s="2">
        <v>45714</v>
      </c>
      <c r="D6103" s="3">
        <v>0.30818287037037029</v>
      </c>
      <c r="E6103" t="s">
        <v>33</v>
      </c>
      <c r="F6103">
        <v>1000</v>
      </c>
      <c r="G6103" t="s">
        <v>189</v>
      </c>
    </row>
    <row r="6104" spans="1:7">
      <c r="A6104" t="s">
        <v>6297</v>
      </c>
      <c r="B6104" t="s">
        <v>117</v>
      </c>
      <c r="C6104" s="2">
        <v>45920</v>
      </c>
      <c r="D6104" s="3">
        <v>0.71018518518518514</v>
      </c>
      <c r="E6104" t="s">
        <v>194</v>
      </c>
      <c r="F6104">
        <v>0</v>
      </c>
      <c r="G6104" t="s">
        <v>189</v>
      </c>
    </row>
    <row r="6105" spans="1:7">
      <c r="A6105" t="s">
        <v>6298</v>
      </c>
      <c r="B6105" t="s">
        <v>160</v>
      </c>
      <c r="C6105" s="2">
        <v>45986</v>
      </c>
      <c r="D6105" s="3">
        <v>0.63898148148148148</v>
      </c>
      <c r="E6105" t="s">
        <v>33</v>
      </c>
      <c r="F6105">
        <v>10000</v>
      </c>
      <c r="G6105" t="s">
        <v>189</v>
      </c>
    </row>
    <row r="6106" spans="1:7">
      <c r="A6106" t="s">
        <v>6299</v>
      </c>
      <c r="B6106" t="s">
        <v>114</v>
      </c>
      <c r="C6106" s="2">
        <v>45931</v>
      </c>
      <c r="D6106" s="3">
        <v>0.8995023148148148</v>
      </c>
      <c r="E6106" t="s">
        <v>33</v>
      </c>
      <c r="F6106">
        <v>3000</v>
      </c>
      <c r="G6106" t="s">
        <v>189</v>
      </c>
    </row>
    <row r="6107" spans="1:7">
      <c r="A6107" t="s">
        <v>6300</v>
      </c>
      <c r="B6107" t="s">
        <v>164</v>
      </c>
      <c r="C6107" s="2">
        <v>46142</v>
      </c>
      <c r="D6107" s="3">
        <v>0.57902777777777781</v>
      </c>
      <c r="E6107" t="s">
        <v>33</v>
      </c>
      <c r="F6107">
        <v>2000</v>
      </c>
      <c r="G6107" t="s">
        <v>189</v>
      </c>
    </row>
    <row r="6108" spans="1:7">
      <c r="A6108" t="s">
        <v>6301</v>
      </c>
      <c r="B6108" t="s">
        <v>124</v>
      </c>
      <c r="C6108" s="2">
        <v>45936</v>
      </c>
      <c r="D6108" s="3">
        <v>0.91718750000000004</v>
      </c>
      <c r="E6108" t="s">
        <v>211</v>
      </c>
      <c r="F6108">
        <v>0</v>
      </c>
      <c r="G6108" t="s">
        <v>189</v>
      </c>
    </row>
    <row r="6109" spans="1:7">
      <c r="A6109" t="s">
        <v>6302</v>
      </c>
      <c r="B6109" t="s">
        <v>153</v>
      </c>
      <c r="C6109" s="2">
        <v>46007</v>
      </c>
      <c r="D6109" s="3">
        <v>0.9506944444444444</v>
      </c>
      <c r="E6109" t="s">
        <v>33</v>
      </c>
      <c r="F6109">
        <v>1500</v>
      </c>
      <c r="G6109" t="s">
        <v>189</v>
      </c>
    </row>
    <row r="6110" spans="1:7">
      <c r="A6110" t="s">
        <v>6303</v>
      </c>
      <c r="B6110" t="s">
        <v>174</v>
      </c>
      <c r="C6110" s="2">
        <v>46139</v>
      </c>
      <c r="D6110" s="3">
        <v>0.31996527777777778</v>
      </c>
      <c r="E6110" t="s">
        <v>33</v>
      </c>
      <c r="F6110">
        <v>1500</v>
      </c>
      <c r="G6110" t="s">
        <v>189</v>
      </c>
    </row>
    <row r="6111" spans="1:7">
      <c r="A6111" t="s">
        <v>6304</v>
      </c>
      <c r="B6111" t="s">
        <v>154</v>
      </c>
      <c r="C6111" s="2">
        <v>45992</v>
      </c>
      <c r="D6111" s="3">
        <v>0.78929398148148144</v>
      </c>
      <c r="E6111" t="s">
        <v>33</v>
      </c>
      <c r="F6111">
        <v>6000</v>
      </c>
      <c r="G6111" t="s">
        <v>189</v>
      </c>
    </row>
    <row r="6112" spans="1:7">
      <c r="A6112" t="s">
        <v>6305</v>
      </c>
      <c r="B6112" t="s">
        <v>115</v>
      </c>
      <c r="C6112" s="2">
        <v>45819</v>
      </c>
      <c r="D6112" s="3">
        <v>0.77878472222222217</v>
      </c>
      <c r="E6112" t="s">
        <v>194</v>
      </c>
      <c r="F6112">
        <v>0</v>
      </c>
      <c r="G6112" t="s">
        <v>189</v>
      </c>
    </row>
    <row r="6113" spans="1:8">
      <c r="A6113" t="s">
        <v>6306</v>
      </c>
      <c r="B6113" t="s">
        <v>133</v>
      </c>
      <c r="C6113" s="2">
        <v>46091</v>
      </c>
      <c r="D6113" s="3">
        <v>0.81528935185185181</v>
      </c>
      <c r="E6113" t="s">
        <v>194</v>
      </c>
      <c r="F6113">
        <v>0</v>
      </c>
      <c r="G6113" t="s">
        <v>189</v>
      </c>
    </row>
    <row r="6114" spans="1:8">
      <c r="A6114" t="s">
        <v>6307</v>
      </c>
      <c r="B6114" t="s">
        <v>140</v>
      </c>
      <c r="C6114" s="2">
        <v>46103</v>
      </c>
      <c r="D6114" s="3">
        <v>0.76337962962962957</v>
      </c>
      <c r="E6114" t="s">
        <v>33</v>
      </c>
      <c r="F6114">
        <v>10000</v>
      </c>
      <c r="G6114" t="s">
        <v>189</v>
      </c>
    </row>
    <row r="6115" spans="1:8">
      <c r="A6115" t="s">
        <v>6308</v>
      </c>
      <c r="B6115" t="s">
        <v>157</v>
      </c>
      <c r="C6115" s="2">
        <v>45950</v>
      </c>
      <c r="D6115" s="3">
        <v>0.34932870370370372</v>
      </c>
      <c r="E6115" t="s">
        <v>33</v>
      </c>
      <c r="F6115">
        <v>5000</v>
      </c>
      <c r="G6115" t="s">
        <v>189</v>
      </c>
    </row>
    <row r="6116" spans="1:8">
      <c r="A6116" t="s">
        <v>6309</v>
      </c>
      <c r="B6116" t="s">
        <v>131</v>
      </c>
      <c r="C6116" s="2">
        <v>45763</v>
      </c>
      <c r="D6116" s="3">
        <v>0.59340277777777772</v>
      </c>
      <c r="E6116" t="s">
        <v>33</v>
      </c>
      <c r="F6116">
        <v>5000</v>
      </c>
      <c r="G6116" t="s">
        <v>189</v>
      </c>
    </row>
    <row r="6117" spans="1:8">
      <c r="A6117" t="s">
        <v>6310</v>
      </c>
      <c r="B6117" t="s">
        <v>113</v>
      </c>
      <c r="C6117" s="2">
        <v>45800</v>
      </c>
      <c r="D6117" s="3">
        <v>0.42113425925925918</v>
      </c>
      <c r="E6117" t="s">
        <v>261</v>
      </c>
      <c r="F6117">
        <v>15000</v>
      </c>
      <c r="G6117" t="s">
        <v>214</v>
      </c>
      <c r="H6117" t="s">
        <v>1080</v>
      </c>
    </row>
    <row r="6118" spans="1:8">
      <c r="A6118" t="s">
        <v>6311</v>
      </c>
      <c r="B6118" t="s">
        <v>92</v>
      </c>
      <c r="C6118" s="2">
        <v>46056</v>
      </c>
      <c r="D6118" s="3">
        <v>0.36350694444444442</v>
      </c>
      <c r="E6118" t="s">
        <v>33</v>
      </c>
      <c r="F6118">
        <v>500</v>
      </c>
      <c r="G6118" t="s">
        <v>189</v>
      </c>
    </row>
    <row r="6119" spans="1:8">
      <c r="A6119" t="s">
        <v>6312</v>
      </c>
      <c r="B6119" t="s">
        <v>168</v>
      </c>
      <c r="C6119" s="2">
        <v>46140</v>
      </c>
      <c r="D6119" s="3">
        <v>0.80668981481481483</v>
      </c>
      <c r="E6119" t="s">
        <v>33</v>
      </c>
      <c r="F6119">
        <v>500</v>
      </c>
      <c r="G6119" t="s">
        <v>189</v>
      </c>
    </row>
    <row r="6120" spans="1:8">
      <c r="A6120" t="s">
        <v>6313</v>
      </c>
      <c r="B6120" t="s">
        <v>158</v>
      </c>
      <c r="C6120" s="2">
        <v>45733</v>
      </c>
      <c r="D6120" s="3">
        <v>0.52743055555555551</v>
      </c>
      <c r="E6120" t="s">
        <v>33</v>
      </c>
      <c r="F6120">
        <v>5000</v>
      </c>
      <c r="G6120" t="s">
        <v>189</v>
      </c>
    </row>
    <row r="6121" spans="1:8">
      <c r="A6121" t="s">
        <v>6314</v>
      </c>
      <c r="B6121" t="s">
        <v>98</v>
      </c>
      <c r="C6121" s="2">
        <v>45871</v>
      </c>
      <c r="D6121" s="3">
        <v>0.19585648148148149</v>
      </c>
      <c r="E6121" t="s">
        <v>33</v>
      </c>
      <c r="F6121">
        <v>1000</v>
      </c>
      <c r="G6121" t="s">
        <v>189</v>
      </c>
    </row>
    <row r="6122" spans="1:8">
      <c r="A6122" t="s">
        <v>6315</v>
      </c>
      <c r="B6122" t="s">
        <v>177</v>
      </c>
      <c r="C6122" s="2">
        <v>45973</v>
      </c>
      <c r="D6122" s="3">
        <v>0.81737268518518513</v>
      </c>
      <c r="E6122" t="s">
        <v>33</v>
      </c>
      <c r="F6122">
        <v>5000</v>
      </c>
      <c r="G6122" t="s">
        <v>189</v>
      </c>
    </row>
    <row r="6123" spans="1:8">
      <c r="A6123" t="s">
        <v>6316</v>
      </c>
      <c r="B6123" t="s">
        <v>102</v>
      </c>
      <c r="C6123" s="2">
        <v>46100</v>
      </c>
      <c r="D6123" s="3">
        <v>0.73971064814814813</v>
      </c>
      <c r="E6123" t="s">
        <v>194</v>
      </c>
      <c r="F6123">
        <v>0</v>
      </c>
      <c r="G6123" t="s">
        <v>189</v>
      </c>
    </row>
    <row r="6124" spans="1:8">
      <c r="A6124" t="s">
        <v>6317</v>
      </c>
      <c r="B6124" t="s">
        <v>117</v>
      </c>
      <c r="C6124" s="2">
        <v>45758</v>
      </c>
      <c r="D6124" s="3">
        <v>0.6706481481481481</v>
      </c>
      <c r="E6124" t="s">
        <v>33</v>
      </c>
      <c r="F6124">
        <v>8000</v>
      </c>
      <c r="G6124" t="s">
        <v>189</v>
      </c>
    </row>
    <row r="6125" spans="1:8">
      <c r="A6125" t="s">
        <v>6318</v>
      </c>
      <c r="B6125" t="s">
        <v>159</v>
      </c>
      <c r="C6125" s="2">
        <v>45778</v>
      </c>
      <c r="D6125" s="3">
        <v>0.32234953703703711</v>
      </c>
      <c r="E6125" t="s">
        <v>33</v>
      </c>
      <c r="F6125">
        <v>2500</v>
      </c>
      <c r="G6125" t="s">
        <v>189</v>
      </c>
    </row>
    <row r="6126" spans="1:8">
      <c r="A6126" t="s">
        <v>6319</v>
      </c>
      <c r="B6126" t="s">
        <v>114</v>
      </c>
      <c r="C6126" s="2">
        <v>45698</v>
      </c>
      <c r="D6126" s="3">
        <v>0.37956018518518519</v>
      </c>
      <c r="E6126" t="s">
        <v>33</v>
      </c>
      <c r="F6126">
        <v>5000</v>
      </c>
      <c r="G6126" t="s">
        <v>214</v>
      </c>
      <c r="H6126" t="s">
        <v>1103</v>
      </c>
    </row>
    <row r="6127" spans="1:8">
      <c r="A6127" t="s">
        <v>6320</v>
      </c>
      <c r="B6127" t="s">
        <v>114</v>
      </c>
      <c r="C6127" s="2">
        <v>46103</v>
      </c>
      <c r="D6127" s="3">
        <v>0.9009490740740741</v>
      </c>
      <c r="E6127" t="s">
        <v>33</v>
      </c>
      <c r="F6127">
        <v>1000</v>
      </c>
      <c r="G6127" t="s">
        <v>189</v>
      </c>
    </row>
    <row r="6128" spans="1:8">
      <c r="A6128" t="s">
        <v>6321</v>
      </c>
      <c r="B6128" t="s">
        <v>76</v>
      </c>
      <c r="C6128" s="2">
        <v>45851</v>
      </c>
      <c r="D6128" s="3">
        <v>0.81726851851851856</v>
      </c>
      <c r="E6128" t="s">
        <v>211</v>
      </c>
      <c r="F6128">
        <v>0</v>
      </c>
      <c r="G6128" t="s">
        <v>214</v>
      </c>
      <c r="H6128" t="s">
        <v>42</v>
      </c>
    </row>
    <row r="6129" spans="1:7">
      <c r="A6129" t="s">
        <v>6322</v>
      </c>
      <c r="B6129" t="s">
        <v>158</v>
      </c>
      <c r="C6129" s="2">
        <v>46052</v>
      </c>
      <c r="D6129" s="3">
        <v>0.98850694444444442</v>
      </c>
      <c r="E6129" t="s">
        <v>33</v>
      </c>
      <c r="F6129">
        <v>2500</v>
      </c>
      <c r="G6129" t="s">
        <v>189</v>
      </c>
    </row>
    <row r="6130" spans="1:7">
      <c r="A6130" t="s">
        <v>6323</v>
      </c>
      <c r="B6130" t="s">
        <v>154</v>
      </c>
      <c r="C6130" s="2">
        <v>45955</v>
      </c>
      <c r="D6130" s="3">
        <v>0.81646990740740744</v>
      </c>
      <c r="E6130" t="s">
        <v>33</v>
      </c>
      <c r="F6130">
        <v>5000</v>
      </c>
      <c r="G6130" t="s">
        <v>189</v>
      </c>
    </row>
    <row r="6131" spans="1:7">
      <c r="A6131" t="s">
        <v>6324</v>
      </c>
      <c r="B6131" t="s">
        <v>167</v>
      </c>
      <c r="C6131" s="2">
        <v>45951</v>
      </c>
      <c r="D6131" s="3">
        <v>0.85662037037037042</v>
      </c>
      <c r="E6131" t="s">
        <v>33</v>
      </c>
      <c r="F6131">
        <v>2000</v>
      </c>
      <c r="G6131" t="s">
        <v>189</v>
      </c>
    </row>
    <row r="6132" spans="1:7">
      <c r="A6132" t="s">
        <v>6325</v>
      </c>
      <c r="B6132" t="s">
        <v>142</v>
      </c>
      <c r="C6132" s="2">
        <v>45905</v>
      </c>
      <c r="D6132" s="3">
        <v>0.48310185185185178</v>
      </c>
      <c r="E6132" t="s">
        <v>194</v>
      </c>
      <c r="F6132">
        <v>0</v>
      </c>
      <c r="G6132" t="s">
        <v>189</v>
      </c>
    </row>
    <row r="6133" spans="1:7">
      <c r="A6133" t="s">
        <v>6326</v>
      </c>
      <c r="B6133" t="s">
        <v>112</v>
      </c>
      <c r="C6133" s="2">
        <v>45667</v>
      </c>
      <c r="D6133" s="3">
        <v>0.82373842592592594</v>
      </c>
      <c r="E6133" t="s">
        <v>211</v>
      </c>
      <c r="F6133">
        <v>0</v>
      </c>
      <c r="G6133" t="s">
        <v>189</v>
      </c>
    </row>
    <row r="6134" spans="1:7">
      <c r="A6134" t="s">
        <v>6327</v>
      </c>
      <c r="B6134" t="s">
        <v>96</v>
      </c>
      <c r="C6134" s="2">
        <v>45739</v>
      </c>
      <c r="D6134" s="3">
        <v>0.98348379629629634</v>
      </c>
      <c r="E6134" t="s">
        <v>194</v>
      </c>
      <c r="F6134">
        <v>0</v>
      </c>
      <c r="G6134" t="s">
        <v>189</v>
      </c>
    </row>
    <row r="6135" spans="1:7">
      <c r="A6135" t="s">
        <v>6328</v>
      </c>
      <c r="B6135" t="s">
        <v>126</v>
      </c>
      <c r="C6135" s="2">
        <v>45705</v>
      </c>
      <c r="D6135" s="3">
        <v>0.93150462962962965</v>
      </c>
      <c r="E6135" t="s">
        <v>33</v>
      </c>
      <c r="F6135">
        <v>4000</v>
      </c>
      <c r="G6135" t="s">
        <v>189</v>
      </c>
    </row>
    <row r="6136" spans="1:7">
      <c r="A6136" t="s">
        <v>6329</v>
      </c>
      <c r="B6136" t="s">
        <v>158</v>
      </c>
      <c r="C6136" s="2">
        <v>45807</v>
      </c>
      <c r="D6136" s="3">
        <v>0.45394675925925931</v>
      </c>
      <c r="E6136" t="s">
        <v>33</v>
      </c>
      <c r="F6136">
        <v>10000</v>
      </c>
      <c r="G6136" t="s">
        <v>189</v>
      </c>
    </row>
    <row r="6137" spans="1:7">
      <c r="A6137" t="s">
        <v>6330</v>
      </c>
      <c r="B6137" t="s">
        <v>146</v>
      </c>
      <c r="C6137" s="2">
        <v>45909</v>
      </c>
      <c r="D6137" s="3">
        <v>0.75653935185185184</v>
      </c>
      <c r="E6137" t="s">
        <v>261</v>
      </c>
      <c r="F6137">
        <v>20000</v>
      </c>
      <c r="G6137" t="s">
        <v>189</v>
      </c>
    </row>
    <row r="6138" spans="1:7">
      <c r="A6138" t="s">
        <v>6331</v>
      </c>
      <c r="B6138" t="s">
        <v>171</v>
      </c>
      <c r="C6138" s="2">
        <v>46157</v>
      </c>
      <c r="D6138" s="3">
        <v>0.71928240740740745</v>
      </c>
      <c r="E6138" t="s">
        <v>33</v>
      </c>
      <c r="F6138">
        <v>10000</v>
      </c>
      <c r="G6138" t="s">
        <v>189</v>
      </c>
    </row>
    <row r="6139" spans="1:7">
      <c r="A6139" t="s">
        <v>6332</v>
      </c>
      <c r="B6139" t="s">
        <v>115</v>
      </c>
      <c r="C6139" s="2">
        <v>45739</v>
      </c>
      <c r="D6139" s="3">
        <v>0.82954861111111111</v>
      </c>
      <c r="E6139" t="s">
        <v>261</v>
      </c>
      <c r="F6139">
        <v>10000</v>
      </c>
      <c r="G6139" t="s">
        <v>189</v>
      </c>
    </row>
    <row r="6140" spans="1:7">
      <c r="A6140" t="s">
        <v>6333</v>
      </c>
      <c r="B6140" t="s">
        <v>143</v>
      </c>
      <c r="C6140" s="2">
        <v>46149</v>
      </c>
      <c r="D6140" s="3">
        <v>0.45178240740740738</v>
      </c>
      <c r="E6140" t="s">
        <v>33</v>
      </c>
      <c r="F6140">
        <v>8000</v>
      </c>
      <c r="G6140" t="s">
        <v>189</v>
      </c>
    </row>
    <row r="6141" spans="1:7">
      <c r="A6141" t="s">
        <v>6334</v>
      </c>
      <c r="B6141" t="s">
        <v>118</v>
      </c>
      <c r="C6141" s="2">
        <v>45676</v>
      </c>
      <c r="D6141" s="3">
        <v>0.65688657407407403</v>
      </c>
      <c r="E6141" t="s">
        <v>194</v>
      </c>
      <c r="F6141">
        <v>0</v>
      </c>
      <c r="G6141" t="s">
        <v>189</v>
      </c>
    </row>
    <row r="6142" spans="1:7">
      <c r="A6142" t="s">
        <v>6335</v>
      </c>
      <c r="B6142" t="s">
        <v>129</v>
      </c>
      <c r="C6142" s="2">
        <v>46048</v>
      </c>
      <c r="D6142" s="3">
        <v>0.53734953703703703</v>
      </c>
      <c r="E6142" t="s">
        <v>33</v>
      </c>
      <c r="F6142">
        <v>3000</v>
      </c>
      <c r="G6142" t="s">
        <v>189</v>
      </c>
    </row>
    <row r="6143" spans="1:7">
      <c r="A6143" t="s">
        <v>6336</v>
      </c>
      <c r="B6143" t="s">
        <v>85</v>
      </c>
      <c r="C6143" s="2">
        <v>46184</v>
      </c>
      <c r="D6143" s="3">
        <v>0.16756944444444441</v>
      </c>
      <c r="E6143" t="s">
        <v>33</v>
      </c>
      <c r="F6143">
        <v>1000</v>
      </c>
      <c r="G6143" t="s">
        <v>189</v>
      </c>
    </row>
    <row r="6144" spans="1:7">
      <c r="A6144" t="s">
        <v>6337</v>
      </c>
      <c r="B6144" t="s">
        <v>71</v>
      </c>
      <c r="C6144" s="2">
        <v>46129</v>
      </c>
      <c r="D6144" s="3">
        <v>0.81671296296296292</v>
      </c>
      <c r="E6144" t="s">
        <v>33</v>
      </c>
      <c r="F6144">
        <v>2500</v>
      </c>
      <c r="G6144" t="s">
        <v>189</v>
      </c>
    </row>
    <row r="6145" spans="1:8">
      <c r="A6145" t="s">
        <v>6338</v>
      </c>
      <c r="B6145" t="s">
        <v>169</v>
      </c>
      <c r="C6145" s="2">
        <v>45912</v>
      </c>
      <c r="D6145" s="3">
        <v>0.66609953703703706</v>
      </c>
      <c r="E6145" t="s">
        <v>33</v>
      </c>
      <c r="F6145">
        <v>5000</v>
      </c>
      <c r="G6145" t="s">
        <v>189</v>
      </c>
    </row>
    <row r="6146" spans="1:8">
      <c r="A6146" t="s">
        <v>6339</v>
      </c>
      <c r="B6146" t="s">
        <v>90</v>
      </c>
      <c r="C6146" s="2">
        <v>45956</v>
      </c>
      <c r="D6146" s="3">
        <v>0.71864583333333332</v>
      </c>
      <c r="E6146" t="s">
        <v>33</v>
      </c>
      <c r="F6146">
        <v>500</v>
      </c>
      <c r="G6146" t="s">
        <v>189</v>
      </c>
    </row>
    <row r="6147" spans="1:8">
      <c r="A6147" t="s">
        <v>6340</v>
      </c>
      <c r="B6147" t="s">
        <v>107</v>
      </c>
      <c r="C6147" s="2">
        <v>46036</v>
      </c>
      <c r="D6147" s="3">
        <v>0.3782638888888889</v>
      </c>
      <c r="E6147" t="s">
        <v>33</v>
      </c>
      <c r="F6147">
        <v>1000</v>
      </c>
      <c r="G6147" t="s">
        <v>189</v>
      </c>
    </row>
    <row r="6148" spans="1:8">
      <c r="A6148" t="s">
        <v>6341</v>
      </c>
      <c r="B6148" t="s">
        <v>146</v>
      </c>
      <c r="C6148" s="2">
        <v>45967</v>
      </c>
      <c r="D6148" s="3">
        <v>0.56172453703703706</v>
      </c>
      <c r="E6148" t="s">
        <v>33</v>
      </c>
      <c r="F6148">
        <v>1000</v>
      </c>
      <c r="G6148" t="s">
        <v>189</v>
      </c>
    </row>
    <row r="6149" spans="1:8">
      <c r="A6149" t="s">
        <v>6342</v>
      </c>
      <c r="B6149" t="s">
        <v>142</v>
      </c>
      <c r="C6149" s="2">
        <v>45716</v>
      </c>
      <c r="D6149" s="3">
        <v>0.78245370370370371</v>
      </c>
      <c r="E6149" t="s">
        <v>33</v>
      </c>
      <c r="F6149">
        <v>10000</v>
      </c>
      <c r="G6149" t="s">
        <v>189</v>
      </c>
    </row>
    <row r="6150" spans="1:8">
      <c r="A6150" t="s">
        <v>6343</v>
      </c>
      <c r="B6150" t="s">
        <v>116</v>
      </c>
      <c r="C6150" s="2">
        <v>45853</v>
      </c>
      <c r="D6150" s="3">
        <v>0.26971064814814821</v>
      </c>
      <c r="E6150" t="s">
        <v>33</v>
      </c>
      <c r="F6150">
        <v>500</v>
      </c>
      <c r="G6150" t="s">
        <v>189</v>
      </c>
    </row>
    <row r="6151" spans="1:8">
      <c r="A6151" t="s">
        <v>6344</v>
      </c>
      <c r="B6151" t="s">
        <v>110</v>
      </c>
      <c r="C6151" s="2">
        <v>45664</v>
      </c>
      <c r="D6151" s="3">
        <v>0.33802083333333333</v>
      </c>
      <c r="E6151" t="s">
        <v>211</v>
      </c>
      <c r="F6151">
        <v>0</v>
      </c>
      <c r="G6151" t="s">
        <v>214</v>
      </c>
      <c r="H6151" t="s">
        <v>1094</v>
      </c>
    </row>
    <row r="6152" spans="1:8">
      <c r="A6152" t="s">
        <v>6345</v>
      </c>
      <c r="B6152" t="s">
        <v>108</v>
      </c>
      <c r="C6152" s="2">
        <v>46122</v>
      </c>
      <c r="D6152" s="3">
        <v>0.41224537037037029</v>
      </c>
      <c r="E6152" t="s">
        <v>33</v>
      </c>
      <c r="F6152">
        <v>10000</v>
      </c>
      <c r="G6152" t="s">
        <v>189</v>
      </c>
    </row>
    <row r="6153" spans="1:8">
      <c r="A6153" t="s">
        <v>6346</v>
      </c>
      <c r="B6153" t="s">
        <v>87</v>
      </c>
      <c r="C6153" s="2">
        <v>45663</v>
      </c>
      <c r="D6153" s="3">
        <v>0.28909722222222223</v>
      </c>
      <c r="E6153" t="s">
        <v>33</v>
      </c>
      <c r="F6153">
        <v>4000</v>
      </c>
      <c r="G6153" t="s">
        <v>189</v>
      </c>
    </row>
    <row r="6154" spans="1:8">
      <c r="A6154" t="s">
        <v>6347</v>
      </c>
      <c r="B6154" t="s">
        <v>151</v>
      </c>
      <c r="C6154" s="2">
        <v>45819</v>
      </c>
      <c r="D6154" s="3">
        <v>0.88247685185185187</v>
      </c>
      <c r="E6154" t="s">
        <v>33</v>
      </c>
      <c r="F6154">
        <v>2500</v>
      </c>
      <c r="G6154" t="s">
        <v>189</v>
      </c>
    </row>
    <row r="6155" spans="1:8">
      <c r="A6155" t="s">
        <v>6348</v>
      </c>
      <c r="B6155" t="s">
        <v>7</v>
      </c>
      <c r="C6155" s="2">
        <v>46083</v>
      </c>
      <c r="D6155" s="3">
        <v>0.27319444444444452</v>
      </c>
      <c r="E6155" t="s">
        <v>33</v>
      </c>
      <c r="F6155">
        <v>8000</v>
      </c>
      <c r="G6155" t="s">
        <v>189</v>
      </c>
    </row>
    <row r="6156" spans="1:8">
      <c r="A6156" t="s">
        <v>6349</v>
      </c>
      <c r="B6156" t="s">
        <v>132</v>
      </c>
      <c r="C6156" s="2">
        <v>45712</v>
      </c>
      <c r="D6156" s="3">
        <v>0.36203703703703699</v>
      </c>
      <c r="E6156" t="s">
        <v>194</v>
      </c>
      <c r="F6156">
        <v>0</v>
      </c>
      <c r="G6156" t="s">
        <v>214</v>
      </c>
      <c r="H6156" t="s">
        <v>42</v>
      </c>
    </row>
    <row r="6157" spans="1:8">
      <c r="A6157" t="s">
        <v>6350</v>
      </c>
      <c r="B6157" t="s">
        <v>112</v>
      </c>
      <c r="C6157" s="2">
        <v>46007</v>
      </c>
      <c r="D6157" s="3">
        <v>0.66866898148148146</v>
      </c>
      <c r="E6157" t="s">
        <v>33</v>
      </c>
      <c r="F6157">
        <v>5000</v>
      </c>
      <c r="G6157" t="s">
        <v>189</v>
      </c>
    </row>
    <row r="6158" spans="1:8">
      <c r="A6158" t="s">
        <v>6351</v>
      </c>
      <c r="B6158" t="s">
        <v>152</v>
      </c>
      <c r="C6158" s="2">
        <v>45689</v>
      </c>
      <c r="D6158" s="3">
        <v>0.95994212962962966</v>
      </c>
      <c r="E6158" t="s">
        <v>33</v>
      </c>
      <c r="F6158">
        <v>1000</v>
      </c>
      <c r="G6158" t="s">
        <v>189</v>
      </c>
    </row>
    <row r="6159" spans="1:8">
      <c r="A6159" t="s">
        <v>6352</v>
      </c>
      <c r="B6159" t="s">
        <v>176</v>
      </c>
      <c r="C6159" s="2">
        <v>45906</v>
      </c>
      <c r="D6159" s="3">
        <v>0.90633101851851849</v>
      </c>
      <c r="E6159" t="s">
        <v>33</v>
      </c>
      <c r="F6159">
        <v>3000</v>
      </c>
      <c r="G6159" t="s">
        <v>189</v>
      </c>
    </row>
    <row r="6160" spans="1:8">
      <c r="A6160" t="s">
        <v>6353</v>
      </c>
      <c r="B6160" t="s">
        <v>161</v>
      </c>
      <c r="C6160" s="2">
        <v>46074</v>
      </c>
      <c r="D6160" s="3">
        <v>0.2149305555555556</v>
      </c>
      <c r="E6160" t="s">
        <v>33</v>
      </c>
      <c r="F6160">
        <v>2000</v>
      </c>
      <c r="G6160" t="s">
        <v>189</v>
      </c>
    </row>
    <row r="6161" spans="1:7">
      <c r="A6161" t="s">
        <v>6354</v>
      </c>
      <c r="B6161" t="s">
        <v>170</v>
      </c>
      <c r="C6161" s="2">
        <v>45938</v>
      </c>
      <c r="D6161" s="3">
        <v>0.82535879629629627</v>
      </c>
      <c r="E6161" t="s">
        <v>261</v>
      </c>
      <c r="F6161">
        <v>15000</v>
      </c>
      <c r="G6161" t="s">
        <v>189</v>
      </c>
    </row>
    <row r="6162" spans="1:7">
      <c r="A6162" t="s">
        <v>6355</v>
      </c>
      <c r="B6162" t="s">
        <v>81</v>
      </c>
      <c r="C6162" s="2">
        <v>45993</v>
      </c>
      <c r="D6162" s="3">
        <v>0.43950231481481478</v>
      </c>
      <c r="E6162" t="s">
        <v>211</v>
      </c>
      <c r="F6162">
        <v>0</v>
      </c>
      <c r="G6162" t="s">
        <v>189</v>
      </c>
    </row>
    <row r="6163" spans="1:7">
      <c r="A6163" t="s">
        <v>6356</v>
      </c>
      <c r="B6163" t="s">
        <v>121</v>
      </c>
      <c r="C6163" s="2">
        <v>46141</v>
      </c>
      <c r="D6163" s="3">
        <v>0.53700231481481486</v>
      </c>
      <c r="E6163" t="s">
        <v>33</v>
      </c>
      <c r="F6163">
        <v>2500</v>
      </c>
      <c r="G6163" t="s">
        <v>189</v>
      </c>
    </row>
    <row r="6164" spans="1:7">
      <c r="A6164" t="s">
        <v>6357</v>
      </c>
      <c r="B6164" t="s">
        <v>114</v>
      </c>
      <c r="C6164" s="2">
        <v>45716</v>
      </c>
      <c r="D6164" s="3">
        <v>0.58074074074074078</v>
      </c>
      <c r="E6164" t="s">
        <v>33</v>
      </c>
      <c r="F6164">
        <v>6000</v>
      </c>
      <c r="G6164" t="s">
        <v>189</v>
      </c>
    </row>
    <row r="6165" spans="1:7">
      <c r="A6165" t="s">
        <v>6358</v>
      </c>
      <c r="B6165" t="s">
        <v>92</v>
      </c>
      <c r="C6165" s="2">
        <v>46161</v>
      </c>
      <c r="D6165" s="3">
        <v>0.51175925925925925</v>
      </c>
      <c r="E6165" t="s">
        <v>33</v>
      </c>
      <c r="F6165">
        <v>6000</v>
      </c>
      <c r="G6165" t="s">
        <v>189</v>
      </c>
    </row>
    <row r="6166" spans="1:7">
      <c r="A6166" t="s">
        <v>6359</v>
      </c>
      <c r="B6166" t="s">
        <v>180</v>
      </c>
      <c r="C6166" s="2">
        <v>46168</v>
      </c>
      <c r="D6166" s="3">
        <v>0.29674768518518518</v>
      </c>
      <c r="E6166" t="s">
        <v>33</v>
      </c>
      <c r="F6166">
        <v>1000</v>
      </c>
      <c r="G6166" t="s">
        <v>189</v>
      </c>
    </row>
    <row r="6167" spans="1:7">
      <c r="A6167" t="s">
        <v>6360</v>
      </c>
      <c r="B6167" t="s">
        <v>128</v>
      </c>
      <c r="C6167" s="2">
        <v>45679</v>
      </c>
      <c r="D6167" s="3">
        <v>0.94202546296296297</v>
      </c>
      <c r="E6167" t="s">
        <v>33</v>
      </c>
      <c r="F6167">
        <v>3000</v>
      </c>
      <c r="G6167" t="s">
        <v>189</v>
      </c>
    </row>
    <row r="6168" spans="1:7">
      <c r="A6168" t="s">
        <v>6361</v>
      </c>
      <c r="B6168" t="s">
        <v>143</v>
      </c>
      <c r="C6168" s="2">
        <v>45701</v>
      </c>
      <c r="D6168" s="3">
        <v>0.68438657407407411</v>
      </c>
      <c r="E6168" t="s">
        <v>194</v>
      </c>
      <c r="F6168">
        <v>0</v>
      </c>
      <c r="G6168" t="s">
        <v>189</v>
      </c>
    </row>
    <row r="6169" spans="1:7">
      <c r="A6169" t="s">
        <v>6362</v>
      </c>
      <c r="B6169" t="s">
        <v>122</v>
      </c>
      <c r="C6169" s="2">
        <v>45705</v>
      </c>
      <c r="D6169" s="3">
        <v>0.44881944444444438</v>
      </c>
      <c r="E6169" t="s">
        <v>33</v>
      </c>
      <c r="F6169">
        <v>2500</v>
      </c>
      <c r="G6169" t="s">
        <v>189</v>
      </c>
    </row>
    <row r="6170" spans="1:7">
      <c r="A6170" t="s">
        <v>6363</v>
      </c>
      <c r="B6170" t="s">
        <v>116</v>
      </c>
      <c r="C6170" s="2">
        <v>45798</v>
      </c>
      <c r="D6170" s="3">
        <v>0.74949074074074074</v>
      </c>
      <c r="E6170" t="s">
        <v>194</v>
      </c>
      <c r="F6170">
        <v>0</v>
      </c>
      <c r="G6170" t="s">
        <v>189</v>
      </c>
    </row>
    <row r="6171" spans="1:7">
      <c r="A6171" t="s">
        <v>6364</v>
      </c>
      <c r="B6171" t="s">
        <v>144</v>
      </c>
      <c r="C6171" s="2">
        <v>45677</v>
      </c>
      <c r="D6171" s="3">
        <v>0.66925925925925922</v>
      </c>
      <c r="E6171" t="s">
        <v>33</v>
      </c>
      <c r="F6171">
        <v>500</v>
      </c>
      <c r="G6171" t="s">
        <v>189</v>
      </c>
    </row>
    <row r="6172" spans="1:7">
      <c r="A6172" t="s">
        <v>6365</v>
      </c>
      <c r="B6172" t="s">
        <v>93</v>
      </c>
      <c r="C6172" s="2">
        <v>45890</v>
      </c>
      <c r="D6172" s="3">
        <v>0.6060416666666667</v>
      </c>
      <c r="E6172" t="s">
        <v>33</v>
      </c>
      <c r="F6172">
        <v>1500</v>
      </c>
      <c r="G6172" t="s">
        <v>189</v>
      </c>
    </row>
    <row r="6173" spans="1:7">
      <c r="A6173" t="s">
        <v>6366</v>
      </c>
      <c r="B6173" t="s">
        <v>113</v>
      </c>
      <c r="C6173" s="2">
        <v>46112</v>
      </c>
      <c r="D6173" s="3">
        <v>0.13143518518518521</v>
      </c>
      <c r="E6173" t="s">
        <v>33</v>
      </c>
      <c r="F6173">
        <v>8000</v>
      </c>
      <c r="G6173" t="s">
        <v>189</v>
      </c>
    </row>
    <row r="6174" spans="1:7">
      <c r="A6174" t="s">
        <v>6367</v>
      </c>
      <c r="B6174" t="s">
        <v>92</v>
      </c>
      <c r="C6174" s="2">
        <v>45959</v>
      </c>
      <c r="D6174" s="3">
        <v>0.33262731481481478</v>
      </c>
      <c r="E6174" t="s">
        <v>33</v>
      </c>
      <c r="F6174">
        <v>4000</v>
      </c>
      <c r="G6174" t="s">
        <v>189</v>
      </c>
    </row>
    <row r="6175" spans="1:7">
      <c r="A6175" t="s">
        <v>6368</v>
      </c>
      <c r="B6175" t="s">
        <v>87</v>
      </c>
      <c r="C6175" s="2">
        <v>46107</v>
      </c>
      <c r="D6175" s="3">
        <v>0.71003472222222219</v>
      </c>
      <c r="E6175" t="s">
        <v>33</v>
      </c>
      <c r="F6175">
        <v>2500</v>
      </c>
      <c r="G6175" t="s">
        <v>189</v>
      </c>
    </row>
    <row r="6176" spans="1:7">
      <c r="A6176" t="s">
        <v>6369</v>
      </c>
      <c r="B6176" t="s">
        <v>127</v>
      </c>
      <c r="C6176" s="2">
        <v>46141</v>
      </c>
      <c r="D6176" s="3">
        <v>0.3744675925925926</v>
      </c>
      <c r="E6176" t="s">
        <v>33</v>
      </c>
      <c r="F6176">
        <v>10000</v>
      </c>
      <c r="G6176" t="s">
        <v>189</v>
      </c>
    </row>
    <row r="6177" spans="1:8">
      <c r="A6177" t="s">
        <v>6370</v>
      </c>
      <c r="B6177" t="s">
        <v>131</v>
      </c>
      <c r="C6177" s="2">
        <v>46078</v>
      </c>
      <c r="D6177" s="3">
        <v>0.77989583333333334</v>
      </c>
      <c r="E6177" t="s">
        <v>33</v>
      </c>
      <c r="F6177">
        <v>1000</v>
      </c>
      <c r="G6177" t="s">
        <v>189</v>
      </c>
    </row>
    <row r="6178" spans="1:8">
      <c r="A6178" t="s">
        <v>6371</v>
      </c>
      <c r="B6178" t="s">
        <v>87</v>
      </c>
      <c r="C6178" s="2">
        <v>45988</v>
      </c>
      <c r="D6178" s="3">
        <v>0.1600810185185185</v>
      </c>
      <c r="E6178" t="s">
        <v>33</v>
      </c>
      <c r="F6178">
        <v>1000</v>
      </c>
      <c r="G6178" t="s">
        <v>189</v>
      </c>
    </row>
    <row r="6179" spans="1:8">
      <c r="A6179" t="s">
        <v>6372</v>
      </c>
      <c r="B6179" t="s">
        <v>139</v>
      </c>
      <c r="C6179" s="2">
        <v>46014</v>
      </c>
      <c r="D6179" s="3">
        <v>0.79704861111111114</v>
      </c>
      <c r="E6179" t="s">
        <v>194</v>
      </c>
      <c r="F6179">
        <v>0</v>
      </c>
      <c r="G6179" t="s">
        <v>189</v>
      </c>
    </row>
    <row r="6180" spans="1:8">
      <c r="A6180" t="s">
        <v>6373</v>
      </c>
      <c r="B6180" t="s">
        <v>7</v>
      </c>
      <c r="C6180" s="2">
        <v>46117</v>
      </c>
      <c r="D6180" s="3">
        <v>0.89949074074074076</v>
      </c>
      <c r="E6180" t="s">
        <v>33</v>
      </c>
      <c r="F6180">
        <v>2500</v>
      </c>
      <c r="G6180" t="s">
        <v>214</v>
      </c>
      <c r="H6180" t="s">
        <v>42</v>
      </c>
    </row>
    <row r="6181" spans="1:8">
      <c r="A6181" t="s">
        <v>6374</v>
      </c>
      <c r="B6181" t="s">
        <v>139</v>
      </c>
      <c r="C6181" s="2">
        <v>46105</v>
      </c>
      <c r="D6181" s="3">
        <v>0.27809027777777778</v>
      </c>
      <c r="E6181" t="s">
        <v>211</v>
      </c>
      <c r="F6181">
        <v>0</v>
      </c>
      <c r="G6181" t="s">
        <v>189</v>
      </c>
    </row>
    <row r="6182" spans="1:8">
      <c r="A6182" t="s">
        <v>6375</v>
      </c>
      <c r="B6182" t="s">
        <v>79</v>
      </c>
      <c r="C6182" s="2">
        <v>46101</v>
      </c>
      <c r="D6182" s="3">
        <v>0.58939814814814817</v>
      </c>
      <c r="E6182" t="s">
        <v>33</v>
      </c>
      <c r="F6182">
        <v>1500</v>
      </c>
      <c r="G6182" t="s">
        <v>189</v>
      </c>
    </row>
    <row r="6183" spans="1:8">
      <c r="A6183" t="s">
        <v>6376</v>
      </c>
      <c r="B6183" t="s">
        <v>102</v>
      </c>
      <c r="C6183" s="2">
        <v>45896</v>
      </c>
      <c r="D6183" s="3">
        <v>0.49660879629629628</v>
      </c>
      <c r="E6183" t="s">
        <v>33</v>
      </c>
      <c r="F6183">
        <v>500</v>
      </c>
      <c r="G6183" t="s">
        <v>214</v>
      </c>
      <c r="H6183" t="s">
        <v>1080</v>
      </c>
    </row>
    <row r="6184" spans="1:8">
      <c r="A6184" t="s">
        <v>6377</v>
      </c>
      <c r="B6184" t="s">
        <v>99</v>
      </c>
      <c r="C6184" s="2">
        <v>45771</v>
      </c>
      <c r="D6184" s="3">
        <v>0.56123842592592588</v>
      </c>
      <c r="E6184" t="s">
        <v>194</v>
      </c>
      <c r="F6184">
        <v>0</v>
      </c>
      <c r="G6184" t="s">
        <v>189</v>
      </c>
    </row>
    <row r="6185" spans="1:8">
      <c r="A6185" t="s">
        <v>6378</v>
      </c>
      <c r="B6185" t="s">
        <v>149</v>
      </c>
      <c r="C6185" s="2">
        <v>45885</v>
      </c>
      <c r="D6185" s="3">
        <v>0.37047453703703698</v>
      </c>
      <c r="E6185" t="s">
        <v>211</v>
      </c>
      <c r="F6185">
        <v>0</v>
      </c>
      <c r="G6185" t="s">
        <v>189</v>
      </c>
    </row>
    <row r="6186" spans="1:8">
      <c r="A6186" t="s">
        <v>6379</v>
      </c>
      <c r="B6186" t="s">
        <v>169</v>
      </c>
      <c r="C6186" s="2">
        <v>45713</v>
      </c>
      <c r="D6186" s="3">
        <v>0.86361111111111111</v>
      </c>
      <c r="E6186" t="s">
        <v>33</v>
      </c>
      <c r="F6186">
        <v>10000</v>
      </c>
      <c r="G6186" t="s">
        <v>189</v>
      </c>
    </row>
    <row r="6187" spans="1:8">
      <c r="A6187" t="s">
        <v>6380</v>
      </c>
      <c r="B6187" t="s">
        <v>125</v>
      </c>
      <c r="C6187" s="2">
        <v>45932</v>
      </c>
      <c r="D6187" s="3">
        <v>0.82255787037037043</v>
      </c>
      <c r="E6187" t="s">
        <v>33</v>
      </c>
      <c r="F6187">
        <v>4000</v>
      </c>
      <c r="G6187" t="s">
        <v>189</v>
      </c>
    </row>
    <row r="6188" spans="1:8">
      <c r="A6188" t="s">
        <v>6381</v>
      </c>
      <c r="B6188" t="s">
        <v>149</v>
      </c>
      <c r="C6188" s="2">
        <v>45687</v>
      </c>
      <c r="D6188" s="3">
        <v>0.2797337962962963</v>
      </c>
      <c r="E6188" t="s">
        <v>33</v>
      </c>
      <c r="F6188">
        <v>4000</v>
      </c>
      <c r="G6188" t="s">
        <v>189</v>
      </c>
    </row>
    <row r="6189" spans="1:8">
      <c r="A6189" t="s">
        <v>6382</v>
      </c>
      <c r="B6189" t="s">
        <v>83</v>
      </c>
      <c r="C6189" s="2">
        <v>46202</v>
      </c>
      <c r="D6189" s="3">
        <v>0.37971064814814809</v>
      </c>
      <c r="E6189" t="s">
        <v>33</v>
      </c>
      <c r="F6189">
        <v>6000</v>
      </c>
      <c r="G6189" t="s">
        <v>189</v>
      </c>
    </row>
    <row r="6190" spans="1:8">
      <c r="A6190" t="s">
        <v>6383</v>
      </c>
      <c r="B6190" t="s">
        <v>99</v>
      </c>
      <c r="C6190" s="2">
        <v>46024</v>
      </c>
      <c r="D6190" s="3">
        <v>0.65418981481481486</v>
      </c>
      <c r="E6190" t="s">
        <v>194</v>
      </c>
      <c r="F6190">
        <v>0</v>
      </c>
      <c r="G6190" t="s">
        <v>189</v>
      </c>
    </row>
    <row r="6191" spans="1:8">
      <c r="A6191" t="s">
        <v>6384</v>
      </c>
      <c r="B6191" t="s">
        <v>164</v>
      </c>
      <c r="C6191" s="2">
        <v>45830</v>
      </c>
      <c r="D6191" s="3">
        <v>0.78311342592592592</v>
      </c>
      <c r="E6191" t="s">
        <v>33</v>
      </c>
      <c r="F6191">
        <v>2000</v>
      </c>
      <c r="G6191" t="s">
        <v>189</v>
      </c>
    </row>
    <row r="6192" spans="1:8">
      <c r="A6192" t="s">
        <v>6385</v>
      </c>
      <c r="B6192" t="s">
        <v>109</v>
      </c>
      <c r="C6192" s="2">
        <v>46038</v>
      </c>
      <c r="D6192" s="3">
        <v>0.90233796296296298</v>
      </c>
      <c r="E6192" t="s">
        <v>211</v>
      </c>
      <c r="F6192">
        <v>0</v>
      </c>
      <c r="G6192" t="s">
        <v>189</v>
      </c>
    </row>
    <row r="6193" spans="1:8">
      <c r="A6193" t="s">
        <v>6386</v>
      </c>
      <c r="B6193" t="s">
        <v>121</v>
      </c>
      <c r="C6193" s="2">
        <v>45784</v>
      </c>
      <c r="D6193" s="3">
        <v>0.58152777777777775</v>
      </c>
      <c r="E6193" t="s">
        <v>194</v>
      </c>
      <c r="F6193">
        <v>0</v>
      </c>
      <c r="G6193" t="s">
        <v>189</v>
      </c>
    </row>
    <row r="6194" spans="1:8">
      <c r="A6194" t="s">
        <v>6387</v>
      </c>
      <c r="B6194" t="s">
        <v>133</v>
      </c>
      <c r="C6194" s="2">
        <v>45813</v>
      </c>
      <c r="D6194" s="3">
        <v>0.9763425925925926</v>
      </c>
      <c r="E6194" t="s">
        <v>194</v>
      </c>
      <c r="F6194">
        <v>0</v>
      </c>
      <c r="G6194" t="s">
        <v>189</v>
      </c>
    </row>
    <row r="6195" spans="1:8">
      <c r="A6195" t="s">
        <v>6388</v>
      </c>
      <c r="B6195" t="s">
        <v>131</v>
      </c>
      <c r="C6195" s="2">
        <v>45855</v>
      </c>
      <c r="D6195" s="3">
        <v>0.5438425925925926</v>
      </c>
      <c r="E6195" t="s">
        <v>194</v>
      </c>
      <c r="F6195">
        <v>0</v>
      </c>
      <c r="G6195" t="s">
        <v>189</v>
      </c>
    </row>
    <row r="6196" spans="1:8">
      <c r="A6196" t="s">
        <v>6389</v>
      </c>
      <c r="B6196" t="s">
        <v>129</v>
      </c>
      <c r="C6196" s="2">
        <v>46183</v>
      </c>
      <c r="D6196" s="3">
        <v>0.66607638888888887</v>
      </c>
      <c r="E6196" t="s">
        <v>194</v>
      </c>
      <c r="F6196">
        <v>0</v>
      </c>
      <c r="G6196" t="s">
        <v>189</v>
      </c>
    </row>
    <row r="6197" spans="1:8">
      <c r="A6197" t="s">
        <v>6390</v>
      </c>
      <c r="B6197" t="s">
        <v>102</v>
      </c>
      <c r="C6197" s="2">
        <v>45992</v>
      </c>
      <c r="D6197" s="3">
        <v>0.84932870370370372</v>
      </c>
      <c r="E6197" t="s">
        <v>194</v>
      </c>
      <c r="F6197">
        <v>0</v>
      </c>
      <c r="G6197" t="s">
        <v>214</v>
      </c>
      <c r="H6197" t="s">
        <v>1103</v>
      </c>
    </row>
    <row r="6198" spans="1:8">
      <c r="A6198" t="s">
        <v>6391</v>
      </c>
      <c r="B6198" t="s">
        <v>130</v>
      </c>
      <c r="C6198" s="2">
        <v>45932</v>
      </c>
      <c r="D6198" s="3">
        <v>6.1516203703703698E-2</v>
      </c>
      <c r="E6198" t="s">
        <v>194</v>
      </c>
      <c r="F6198">
        <v>0</v>
      </c>
      <c r="G6198" t="s">
        <v>189</v>
      </c>
    </row>
    <row r="6199" spans="1:8">
      <c r="A6199" t="s">
        <v>6392</v>
      </c>
      <c r="B6199" t="s">
        <v>107</v>
      </c>
      <c r="C6199" s="2">
        <v>46167</v>
      </c>
      <c r="D6199" s="3">
        <v>0.91172453703703704</v>
      </c>
      <c r="E6199" t="s">
        <v>33</v>
      </c>
      <c r="F6199">
        <v>2000</v>
      </c>
      <c r="G6199" t="s">
        <v>189</v>
      </c>
    </row>
    <row r="6200" spans="1:8">
      <c r="A6200" t="s">
        <v>6393</v>
      </c>
      <c r="B6200" t="s">
        <v>117</v>
      </c>
      <c r="C6200" s="2">
        <v>45778</v>
      </c>
      <c r="D6200" s="3">
        <v>0.79421296296296295</v>
      </c>
      <c r="E6200" t="s">
        <v>33</v>
      </c>
      <c r="F6200">
        <v>4000</v>
      </c>
      <c r="G6200" t="s">
        <v>189</v>
      </c>
    </row>
    <row r="6201" spans="1:8">
      <c r="A6201" t="s">
        <v>6394</v>
      </c>
      <c r="B6201" t="s">
        <v>118</v>
      </c>
      <c r="C6201" s="2">
        <v>46185</v>
      </c>
      <c r="D6201" s="3">
        <v>0.46937499999999999</v>
      </c>
      <c r="E6201" t="s">
        <v>33</v>
      </c>
      <c r="F6201">
        <v>8000</v>
      </c>
      <c r="G6201" t="s">
        <v>189</v>
      </c>
    </row>
    <row r="6202" spans="1:8">
      <c r="A6202" t="s">
        <v>6395</v>
      </c>
      <c r="B6202" t="s">
        <v>76</v>
      </c>
      <c r="C6202" s="2">
        <v>45663</v>
      </c>
      <c r="D6202" s="3">
        <v>0.41891203703703711</v>
      </c>
      <c r="E6202" t="s">
        <v>33</v>
      </c>
      <c r="F6202">
        <v>3000</v>
      </c>
      <c r="G6202" t="s">
        <v>189</v>
      </c>
    </row>
    <row r="6203" spans="1:8">
      <c r="A6203" t="s">
        <v>6396</v>
      </c>
      <c r="B6203" t="s">
        <v>172</v>
      </c>
      <c r="C6203" s="2">
        <v>46082</v>
      </c>
      <c r="D6203" s="3">
        <v>2.405092592592593E-2</v>
      </c>
      <c r="E6203" t="s">
        <v>33</v>
      </c>
      <c r="F6203">
        <v>10000</v>
      </c>
      <c r="G6203" t="s">
        <v>189</v>
      </c>
    </row>
    <row r="6204" spans="1:8">
      <c r="A6204" t="s">
        <v>6397</v>
      </c>
      <c r="B6204" t="s">
        <v>77</v>
      </c>
      <c r="C6204" s="2">
        <v>46051</v>
      </c>
      <c r="D6204" s="3">
        <v>0.45548611111111109</v>
      </c>
      <c r="E6204" t="s">
        <v>33</v>
      </c>
      <c r="F6204">
        <v>5000</v>
      </c>
      <c r="G6204" t="s">
        <v>189</v>
      </c>
    </row>
    <row r="6205" spans="1:8">
      <c r="A6205" t="s">
        <v>6398</v>
      </c>
      <c r="B6205" t="s">
        <v>7</v>
      </c>
      <c r="C6205" s="2">
        <v>45949</v>
      </c>
      <c r="D6205" s="3">
        <v>0.49767361111111108</v>
      </c>
      <c r="E6205" t="s">
        <v>261</v>
      </c>
      <c r="F6205">
        <v>20000</v>
      </c>
      <c r="G6205" t="s">
        <v>189</v>
      </c>
    </row>
    <row r="6206" spans="1:8">
      <c r="A6206" t="s">
        <v>6399</v>
      </c>
      <c r="B6206" t="s">
        <v>121</v>
      </c>
      <c r="C6206" s="2">
        <v>45906</v>
      </c>
      <c r="D6206" s="3">
        <v>0.22916666666666671</v>
      </c>
      <c r="E6206" t="s">
        <v>33</v>
      </c>
      <c r="F6206">
        <v>10000</v>
      </c>
      <c r="G6206" t="s">
        <v>189</v>
      </c>
    </row>
    <row r="6207" spans="1:8">
      <c r="A6207" t="s">
        <v>6400</v>
      </c>
      <c r="B6207" t="s">
        <v>76</v>
      </c>
      <c r="C6207" s="2">
        <v>45821</v>
      </c>
      <c r="D6207" s="3">
        <v>0.85226851851851848</v>
      </c>
      <c r="E6207" t="s">
        <v>33</v>
      </c>
      <c r="F6207">
        <v>2000</v>
      </c>
      <c r="G6207" t="s">
        <v>189</v>
      </c>
    </row>
    <row r="6208" spans="1:8">
      <c r="A6208" t="s">
        <v>6401</v>
      </c>
      <c r="B6208" t="s">
        <v>179</v>
      </c>
      <c r="C6208" s="2">
        <v>45706</v>
      </c>
      <c r="D6208" s="3">
        <v>0.52835648148148151</v>
      </c>
      <c r="E6208" t="s">
        <v>33</v>
      </c>
      <c r="F6208">
        <v>1000</v>
      </c>
      <c r="G6208" t="s">
        <v>189</v>
      </c>
    </row>
    <row r="6209" spans="1:8">
      <c r="A6209" t="s">
        <v>6402</v>
      </c>
      <c r="B6209" t="s">
        <v>150</v>
      </c>
      <c r="C6209" s="2">
        <v>45993</v>
      </c>
      <c r="D6209" s="3">
        <v>0.88980324074074069</v>
      </c>
      <c r="E6209" t="s">
        <v>33</v>
      </c>
      <c r="F6209">
        <v>6000</v>
      </c>
      <c r="G6209" t="s">
        <v>189</v>
      </c>
    </row>
    <row r="6210" spans="1:8">
      <c r="A6210" t="s">
        <v>6403</v>
      </c>
      <c r="B6210" t="s">
        <v>7</v>
      </c>
      <c r="C6210" s="2">
        <v>45947</v>
      </c>
      <c r="D6210" s="3">
        <v>0.34653935185185192</v>
      </c>
      <c r="E6210" t="s">
        <v>33</v>
      </c>
      <c r="F6210">
        <v>6000</v>
      </c>
      <c r="G6210" t="s">
        <v>189</v>
      </c>
    </row>
    <row r="6211" spans="1:8">
      <c r="A6211" t="s">
        <v>6404</v>
      </c>
      <c r="B6211" t="s">
        <v>122</v>
      </c>
      <c r="C6211" s="2">
        <v>45660</v>
      </c>
      <c r="D6211" s="3">
        <v>0.64050925925925928</v>
      </c>
      <c r="E6211" t="s">
        <v>33</v>
      </c>
      <c r="F6211">
        <v>500</v>
      </c>
      <c r="G6211" t="s">
        <v>189</v>
      </c>
    </row>
    <row r="6212" spans="1:8">
      <c r="A6212" t="s">
        <v>6405</v>
      </c>
      <c r="B6212" t="s">
        <v>96</v>
      </c>
      <c r="C6212" s="2">
        <v>46027</v>
      </c>
      <c r="D6212" s="3">
        <v>0.24540509259259261</v>
      </c>
      <c r="E6212" t="s">
        <v>211</v>
      </c>
      <c r="F6212">
        <v>0</v>
      </c>
      <c r="G6212" t="s">
        <v>189</v>
      </c>
    </row>
    <row r="6213" spans="1:8">
      <c r="A6213" t="s">
        <v>6406</v>
      </c>
      <c r="B6213" t="s">
        <v>123</v>
      </c>
      <c r="C6213" s="2">
        <v>45818</v>
      </c>
      <c r="D6213" s="3">
        <v>0.42019675925925931</v>
      </c>
      <c r="E6213" t="s">
        <v>194</v>
      </c>
      <c r="F6213">
        <v>0</v>
      </c>
      <c r="G6213" t="s">
        <v>189</v>
      </c>
    </row>
    <row r="6214" spans="1:8">
      <c r="A6214" t="s">
        <v>6407</v>
      </c>
      <c r="B6214" t="s">
        <v>141</v>
      </c>
      <c r="C6214" s="2">
        <v>46011</v>
      </c>
      <c r="D6214" s="3">
        <v>5.7719907407407407E-2</v>
      </c>
      <c r="E6214" t="s">
        <v>33</v>
      </c>
      <c r="F6214">
        <v>8000</v>
      </c>
      <c r="G6214" t="s">
        <v>189</v>
      </c>
    </row>
    <row r="6215" spans="1:8">
      <c r="A6215" t="s">
        <v>6408</v>
      </c>
      <c r="B6215" t="s">
        <v>93</v>
      </c>
      <c r="C6215" s="2">
        <v>46201</v>
      </c>
      <c r="D6215" s="3">
        <v>0.71217592592592593</v>
      </c>
      <c r="E6215" t="s">
        <v>33</v>
      </c>
      <c r="F6215">
        <v>1000</v>
      </c>
      <c r="G6215" t="s">
        <v>189</v>
      </c>
    </row>
    <row r="6216" spans="1:8">
      <c r="A6216" t="s">
        <v>6409</v>
      </c>
      <c r="B6216" t="s">
        <v>91</v>
      </c>
      <c r="C6216" s="2">
        <v>45788</v>
      </c>
      <c r="D6216" s="3">
        <v>0.1152662037037037</v>
      </c>
      <c r="E6216" t="s">
        <v>194</v>
      </c>
      <c r="F6216">
        <v>0</v>
      </c>
      <c r="G6216" t="s">
        <v>189</v>
      </c>
    </row>
    <row r="6217" spans="1:8">
      <c r="A6217" t="s">
        <v>6410</v>
      </c>
      <c r="B6217" t="s">
        <v>161</v>
      </c>
      <c r="C6217" s="2">
        <v>45700</v>
      </c>
      <c r="D6217" s="3">
        <v>0.9495717592592593</v>
      </c>
      <c r="E6217" t="s">
        <v>33</v>
      </c>
      <c r="F6217">
        <v>4000</v>
      </c>
      <c r="G6217" t="s">
        <v>189</v>
      </c>
    </row>
    <row r="6218" spans="1:8">
      <c r="A6218" t="s">
        <v>6411</v>
      </c>
      <c r="B6218" t="s">
        <v>108</v>
      </c>
      <c r="C6218" s="2">
        <v>45879</v>
      </c>
      <c r="D6218" s="3">
        <v>0.79826388888888888</v>
      </c>
      <c r="E6218" t="s">
        <v>33</v>
      </c>
      <c r="F6218">
        <v>8000</v>
      </c>
      <c r="G6218" t="s">
        <v>189</v>
      </c>
    </row>
    <row r="6219" spans="1:8">
      <c r="A6219" t="s">
        <v>6412</v>
      </c>
      <c r="B6219" t="s">
        <v>180</v>
      </c>
      <c r="C6219" s="2">
        <v>46049</v>
      </c>
      <c r="D6219" s="3">
        <v>0.7069212962962963</v>
      </c>
      <c r="E6219" t="s">
        <v>33</v>
      </c>
      <c r="F6219">
        <v>5000</v>
      </c>
      <c r="G6219" t="s">
        <v>189</v>
      </c>
    </row>
    <row r="6220" spans="1:8">
      <c r="A6220" t="s">
        <v>6413</v>
      </c>
      <c r="B6220" t="s">
        <v>140</v>
      </c>
      <c r="C6220" s="2">
        <v>45865</v>
      </c>
      <c r="D6220" s="3">
        <v>0.1660763888888889</v>
      </c>
      <c r="E6220" t="s">
        <v>33</v>
      </c>
      <c r="F6220">
        <v>1500</v>
      </c>
      <c r="G6220" t="s">
        <v>189</v>
      </c>
    </row>
    <row r="6221" spans="1:8">
      <c r="A6221" t="s">
        <v>6414</v>
      </c>
      <c r="B6221" t="s">
        <v>158</v>
      </c>
      <c r="C6221" s="2">
        <v>45707</v>
      </c>
      <c r="D6221" s="3">
        <v>0.54401620370370374</v>
      </c>
      <c r="E6221" t="s">
        <v>33</v>
      </c>
      <c r="F6221">
        <v>4000</v>
      </c>
      <c r="G6221" t="s">
        <v>189</v>
      </c>
    </row>
    <row r="6222" spans="1:8">
      <c r="A6222" t="s">
        <v>6415</v>
      </c>
      <c r="B6222" t="s">
        <v>137</v>
      </c>
      <c r="C6222" s="2">
        <v>45740</v>
      </c>
      <c r="D6222" s="3">
        <v>0.32907407407407407</v>
      </c>
      <c r="E6222" t="s">
        <v>194</v>
      </c>
      <c r="F6222">
        <v>0</v>
      </c>
      <c r="G6222" t="s">
        <v>189</v>
      </c>
    </row>
    <row r="6223" spans="1:8">
      <c r="A6223" t="s">
        <v>6416</v>
      </c>
      <c r="B6223" t="s">
        <v>107</v>
      </c>
      <c r="C6223" s="2">
        <v>45962</v>
      </c>
      <c r="D6223" s="3">
        <v>0.71436342592592594</v>
      </c>
      <c r="E6223" t="s">
        <v>33</v>
      </c>
      <c r="F6223">
        <v>1000</v>
      </c>
      <c r="G6223" t="s">
        <v>189</v>
      </c>
    </row>
    <row r="6224" spans="1:8">
      <c r="A6224" t="s">
        <v>6417</v>
      </c>
      <c r="B6224" t="s">
        <v>136</v>
      </c>
      <c r="C6224" s="2">
        <v>46056</v>
      </c>
      <c r="D6224" s="3">
        <v>0.7466666666666667</v>
      </c>
      <c r="E6224" t="s">
        <v>33</v>
      </c>
      <c r="F6224">
        <v>2000</v>
      </c>
      <c r="G6224" t="s">
        <v>214</v>
      </c>
      <c r="H6224" t="s">
        <v>42</v>
      </c>
    </row>
    <row r="6225" spans="1:7">
      <c r="A6225" t="s">
        <v>6418</v>
      </c>
      <c r="B6225" t="s">
        <v>167</v>
      </c>
      <c r="C6225" s="2">
        <v>45857</v>
      </c>
      <c r="D6225" s="3">
        <v>0.26385416666666672</v>
      </c>
      <c r="E6225" t="s">
        <v>194</v>
      </c>
      <c r="F6225">
        <v>0</v>
      </c>
      <c r="G6225" t="s">
        <v>189</v>
      </c>
    </row>
    <row r="6226" spans="1:7">
      <c r="A6226" t="s">
        <v>6419</v>
      </c>
      <c r="B6226" t="s">
        <v>157</v>
      </c>
      <c r="C6226" s="2">
        <v>45944</v>
      </c>
      <c r="D6226" s="3">
        <v>0.56012731481481481</v>
      </c>
      <c r="E6226" t="s">
        <v>194</v>
      </c>
      <c r="F6226">
        <v>0</v>
      </c>
      <c r="G6226" t="s">
        <v>189</v>
      </c>
    </row>
    <row r="6227" spans="1:7">
      <c r="A6227" t="s">
        <v>6420</v>
      </c>
      <c r="B6227" t="s">
        <v>177</v>
      </c>
      <c r="C6227" s="2">
        <v>45985</v>
      </c>
      <c r="D6227" s="3">
        <v>0.99881944444444448</v>
      </c>
      <c r="E6227" t="s">
        <v>33</v>
      </c>
      <c r="F6227">
        <v>2000</v>
      </c>
      <c r="G6227" t="s">
        <v>189</v>
      </c>
    </row>
    <row r="6228" spans="1:7">
      <c r="A6228" t="s">
        <v>6421</v>
      </c>
      <c r="B6228" t="s">
        <v>91</v>
      </c>
      <c r="C6228" s="2">
        <v>46116</v>
      </c>
      <c r="D6228" s="3">
        <v>0.734375</v>
      </c>
      <c r="E6228" t="s">
        <v>211</v>
      </c>
      <c r="F6228">
        <v>0</v>
      </c>
      <c r="G6228" t="s">
        <v>189</v>
      </c>
    </row>
    <row r="6229" spans="1:7">
      <c r="A6229" t="s">
        <v>6422</v>
      </c>
      <c r="B6229" t="s">
        <v>111</v>
      </c>
      <c r="C6229" s="2">
        <v>45705</v>
      </c>
      <c r="D6229" s="3">
        <v>0.2918634259259259</v>
      </c>
      <c r="E6229" t="s">
        <v>33</v>
      </c>
      <c r="F6229">
        <v>2000</v>
      </c>
      <c r="G6229" t="s">
        <v>189</v>
      </c>
    </row>
    <row r="6230" spans="1:7">
      <c r="A6230" t="s">
        <v>6423</v>
      </c>
      <c r="B6230" t="s">
        <v>109</v>
      </c>
      <c r="C6230" s="2">
        <v>46188</v>
      </c>
      <c r="D6230" s="3">
        <v>0.70017361111111109</v>
      </c>
      <c r="E6230" t="s">
        <v>33</v>
      </c>
      <c r="F6230">
        <v>8000</v>
      </c>
      <c r="G6230" t="s">
        <v>189</v>
      </c>
    </row>
    <row r="6231" spans="1:7">
      <c r="A6231" t="s">
        <v>6424</v>
      </c>
      <c r="B6231" t="s">
        <v>179</v>
      </c>
      <c r="C6231" s="2">
        <v>45806</v>
      </c>
      <c r="D6231" s="3">
        <v>0.52761574074074069</v>
      </c>
      <c r="E6231" t="s">
        <v>33</v>
      </c>
      <c r="F6231">
        <v>1500</v>
      </c>
      <c r="G6231" t="s">
        <v>189</v>
      </c>
    </row>
    <row r="6232" spans="1:7">
      <c r="A6232" t="s">
        <v>6425</v>
      </c>
      <c r="B6232" t="s">
        <v>114</v>
      </c>
      <c r="C6232" s="2">
        <v>45663</v>
      </c>
      <c r="D6232" s="3">
        <v>9.6701388888888892E-2</v>
      </c>
      <c r="E6232" t="s">
        <v>194</v>
      </c>
      <c r="F6232">
        <v>0</v>
      </c>
      <c r="G6232" t="s">
        <v>189</v>
      </c>
    </row>
    <row r="6233" spans="1:7">
      <c r="A6233" t="s">
        <v>6426</v>
      </c>
      <c r="B6233" t="s">
        <v>136</v>
      </c>
      <c r="C6233" s="2">
        <v>46046</v>
      </c>
      <c r="D6233" s="3">
        <v>0.59686342592592589</v>
      </c>
      <c r="E6233" t="s">
        <v>33</v>
      </c>
      <c r="F6233">
        <v>5000</v>
      </c>
      <c r="G6233" t="s">
        <v>189</v>
      </c>
    </row>
    <row r="6234" spans="1:7">
      <c r="A6234" t="s">
        <v>6427</v>
      </c>
      <c r="B6234" t="s">
        <v>130</v>
      </c>
      <c r="C6234" s="2">
        <v>45701</v>
      </c>
      <c r="D6234" s="3">
        <v>0.77037037037037037</v>
      </c>
      <c r="E6234" t="s">
        <v>33</v>
      </c>
      <c r="F6234">
        <v>6000</v>
      </c>
      <c r="G6234" t="s">
        <v>189</v>
      </c>
    </row>
    <row r="6235" spans="1:7">
      <c r="A6235" t="s">
        <v>6428</v>
      </c>
      <c r="B6235" t="s">
        <v>135</v>
      </c>
      <c r="C6235" s="2">
        <v>45865</v>
      </c>
      <c r="D6235" s="3">
        <v>0.58428240740740744</v>
      </c>
      <c r="E6235" t="s">
        <v>33</v>
      </c>
      <c r="F6235">
        <v>5000</v>
      </c>
      <c r="G6235" t="s">
        <v>189</v>
      </c>
    </row>
    <row r="6236" spans="1:7">
      <c r="A6236" t="s">
        <v>6429</v>
      </c>
      <c r="B6236" t="s">
        <v>83</v>
      </c>
      <c r="C6236" s="2">
        <v>46196</v>
      </c>
      <c r="D6236" s="3">
        <v>0.92305555555555552</v>
      </c>
      <c r="E6236" t="s">
        <v>33</v>
      </c>
      <c r="F6236">
        <v>500</v>
      </c>
      <c r="G6236" t="s">
        <v>189</v>
      </c>
    </row>
    <row r="6237" spans="1:7">
      <c r="A6237" t="s">
        <v>6430</v>
      </c>
      <c r="B6237" t="s">
        <v>76</v>
      </c>
      <c r="C6237" s="2">
        <v>45753</v>
      </c>
      <c r="D6237" s="3">
        <v>0.73442129629629627</v>
      </c>
      <c r="E6237" t="s">
        <v>33</v>
      </c>
      <c r="F6237">
        <v>5000</v>
      </c>
      <c r="G6237" t="s">
        <v>189</v>
      </c>
    </row>
    <row r="6238" spans="1:7">
      <c r="A6238" t="s">
        <v>6431</v>
      </c>
      <c r="B6238" t="s">
        <v>161</v>
      </c>
      <c r="C6238" s="2">
        <v>46135</v>
      </c>
      <c r="D6238" s="3">
        <v>0.56509259259259259</v>
      </c>
      <c r="E6238" t="s">
        <v>211</v>
      </c>
      <c r="F6238">
        <v>0</v>
      </c>
      <c r="G6238" t="s">
        <v>189</v>
      </c>
    </row>
    <row r="6239" spans="1:7">
      <c r="A6239" t="s">
        <v>6432</v>
      </c>
      <c r="B6239" t="s">
        <v>7</v>
      </c>
      <c r="C6239" s="2">
        <v>46177</v>
      </c>
      <c r="D6239" s="3">
        <v>0.78946759259259258</v>
      </c>
      <c r="E6239" t="s">
        <v>33</v>
      </c>
      <c r="F6239">
        <v>4000</v>
      </c>
      <c r="G6239" t="s">
        <v>189</v>
      </c>
    </row>
    <row r="6240" spans="1:7">
      <c r="A6240" t="s">
        <v>6433</v>
      </c>
      <c r="B6240" t="s">
        <v>132</v>
      </c>
      <c r="C6240" s="2">
        <v>46129</v>
      </c>
      <c r="D6240" s="3">
        <v>0.69665509259259262</v>
      </c>
      <c r="E6240" t="s">
        <v>33</v>
      </c>
      <c r="F6240">
        <v>10000</v>
      </c>
      <c r="G6240" t="s">
        <v>189</v>
      </c>
    </row>
    <row r="6241" spans="1:7">
      <c r="A6241" t="s">
        <v>6434</v>
      </c>
      <c r="B6241" t="s">
        <v>135</v>
      </c>
      <c r="C6241" s="2">
        <v>46054</v>
      </c>
      <c r="D6241" s="3">
        <v>5.890046296296296E-2</v>
      </c>
      <c r="E6241" t="s">
        <v>211</v>
      </c>
      <c r="F6241">
        <v>0</v>
      </c>
      <c r="G6241" t="s">
        <v>189</v>
      </c>
    </row>
    <row r="6242" spans="1:7">
      <c r="A6242" t="s">
        <v>6435</v>
      </c>
      <c r="B6242" t="s">
        <v>145</v>
      </c>
      <c r="C6242" s="2">
        <v>46194</v>
      </c>
      <c r="D6242" s="3">
        <v>0.24872685185185189</v>
      </c>
      <c r="E6242" t="s">
        <v>33</v>
      </c>
      <c r="F6242">
        <v>500</v>
      </c>
      <c r="G6242" t="s">
        <v>189</v>
      </c>
    </row>
    <row r="6243" spans="1:7">
      <c r="A6243" t="s">
        <v>6436</v>
      </c>
      <c r="B6243" t="s">
        <v>100</v>
      </c>
      <c r="C6243" s="2">
        <v>46036</v>
      </c>
      <c r="D6243" s="3">
        <v>0.3633912037037037</v>
      </c>
      <c r="E6243" t="s">
        <v>33</v>
      </c>
      <c r="F6243">
        <v>6000</v>
      </c>
      <c r="G6243" t="s">
        <v>189</v>
      </c>
    </row>
    <row r="6244" spans="1:7">
      <c r="A6244" t="s">
        <v>6437</v>
      </c>
      <c r="B6244" t="s">
        <v>135</v>
      </c>
      <c r="C6244" s="2">
        <v>45734</v>
      </c>
      <c r="D6244" s="3">
        <v>0.77648148148148144</v>
      </c>
      <c r="E6244" t="s">
        <v>33</v>
      </c>
      <c r="F6244">
        <v>2500</v>
      </c>
      <c r="G6244" t="s">
        <v>189</v>
      </c>
    </row>
    <row r="6245" spans="1:7">
      <c r="A6245" t="s">
        <v>6438</v>
      </c>
      <c r="B6245" t="s">
        <v>159</v>
      </c>
      <c r="C6245" s="2">
        <v>46125</v>
      </c>
      <c r="D6245" s="3">
        <v>0.97777777777777775</v>
      </c>
      <c r="E6245" t="s">
        <v>33</v>
      </c>
      <c r="F6245">
        <v>500</v>
      </c>
      <c r="G6245" t="s">
        <v>189</v>
      </c>
    </row>
    <row r="6246" spans="1:7">
      <c r="A6246" t="s">
        <v>6439</v>
      </c>
      <c r="B6246" t="s">
        <v>148</v>
      </c>
      <c r="C6246" s="2">
        <v>45875</v>
      </c>
      <c r="D6246" s="3">
        <v>0.44861111111111113</v>
      </c>
      <c r="E6246" t="s">
        <v>33</v>
      </c>
      <c r="F6246">
        <v>3000</v>
      </c>
      <c r="G6246" t="s">
        <v>189</v>
      </c>
    </row>
    <row r="6247" spans="1:7">
      <c r="A6247" t="s">
        <v>6440</v>
      </c>
      <c r="B6247" t="s">
        <v>114</v>
      </c>
      <c r="C6247" s="2">
        <v>45921</v>
      </c>
      <c r="D6247" s="3">
        <v>0.89554398148148151</v>
      </c>
      <c r="E6247" t="s">
        <v>33</v>
      </c>
      <c r="F6247">
        <v>2500</v>
      </c>
      <c r="G6247" t="s">
        <v>189</v>
      </c>
    </row>
    <row r="6248" spans="1:7">
      <c r="A6248" t="s">
        <v>6441</v>
      </c>
      <c r="B6248" t="s">
        <v>149</v>
      </c>
      <c r="C6248" s="2">
        <v>45910</v>
      </c>
      <c r="D6248" s="3">
        <v>0.35204861111111108</v>
      </c>
      <c r="E6248" t="s">
        <v>194</v>
      </c>
      <c r="F6248">
        <v>0</v>
      </c>
      <c r="G6248" t="s">
        <v>189</v>
      </c>
    </row>
    <row r="6249" spans="1:7">
      <c r="A6249" t="s">
        <v>6442</v>
      </c>
      <c r="B6249" t="s">
        <v>169</v>
      </c>
      <c r="C6249" s="2">
        <v>46126</v>
      </c>
      <c r="D6249" s="3">
        <v>0.90287037037037032</v>
      </c>
      <c r="E6249" t="s">
        <v>33</v>
      </c>
      <c r="F6249">
        <v>1500</v>
      </c>
      <c r="G6249" t="s">
        <v>189</v>
      </c>
    </row>
    <row r="6250" spans="1:7">
      <c r="A6250" t="s">
        <v>6443</v>
      </c>
      <c r="B6250" t="s">
        <v>84</v>
      </c>
      <c r="C6250" s="2">
        <v>46174</v>
      </c>
      <c r="D6250" s="3">
        <v>0.76927083333333335</v>
      </c>
      <c r="E6250" t="s">
        <v>33</v>
      </c>
      <c r="F6250">
        <v>4000</v>
      </c>
      <c r="G6250" t="s">
        <v>189</v>
      </c>
    </row>
    <row r="6251" spans="1:7">
      <c r="A6251" t="s">
        <v>6444</v>
      </c>
      <c r="B6251" t="s">
        <v>121</v>
      </c>
      <c r="C6251" s="2">
        <v>46145</v>
      </c>
      <c r="D6251" s="3">
        <v>0.72168981481481487</v>
      </c>
      <c r="E6251" t="s">
        <v>33</v>
      </c>
      <c r="F6251">
        <v>6000</v>
      </c>
      <c r="G6251" t="s">
        <v>189</v>
      </c>
    </row>
    <row r="6252" spans="1:7">
      <c r="A6252" t="s">
        <v>6445</v>
      </c>
      <c r="B6252" t="s">
        <v>152</v>
      </c>
      <c r="C6252" s="2">
        <v>45666</v>
      </c>
      <c r="D6252" s="3">
        <v>0.8426851851851852</v>
      </c>
      <c r="E6252" t="s">
        <v>33</v>
      </c>
      <c r="F6252">
        <v>10000</v>
      </c>
      <c r="G6252" t="s">
        <v>189</v>
      </c>
    </row>
    <row r="6253" spans="1:7">
      <c r="A6253" t="s">
        <v>6446</v>
      </c>
      <c r="B6253" t="s">
        <v>171</v>
      </c>
      <c r="C6253" s="2">
        <v>45904</v>
      </c>
      <c r="D6253" s="3">
        <v>0.58918981481481481</v>
      </c>
      <c r="E6253" t="s">
        <v>194</v>
      </c>
      <c r="F6253">
        <v>0</v>
      </c>
      <c r="G6253" t="s">
        <v>189</v>
      </c>
    </row>
    <row r="6254" spans="1:7">
      <c r="A6254" t="s">
        <v>6447</v>
      </c>
      <c r="B6254" t="s">
        <v>148</v>
      </c>
      <c r="C6254" s="2">
        <v>46166</v>
      </c>
      <c r="D6254" s="3">
        <v>0.12297453703703699</v>
      </c>
      <c r="E6254" t="s">
        <v>33</v>
      </c>
      <c r="F6254">
        <v>3000</v>
      </c>
      <c r="G6254" t="s">
        <v>189</v>
      </c>
    </row>
    <row r="6255" spans="1:7">
      <c r="A6255" t="s">
        <v>6448</v>
      </c>
      <c r="B6255" t="s">
        <v>162</v>
      </c>
      <c r="C6255" s="2">
        <v>45758</v>
      </c>
      <c r="D6255" s="3">
        <v>0.40726851851851847</v>
      </c>
      <c r="E6255" t="s">
        <v>33</v>
      </c>
      <c r="F6255">
        <v>1000</v>
      </c>
      <c r="G6255" t="s">
        <v>189</v>
      </c>
    </row>
    <row r="6256" spans="1:7">
      <c r="A6256" t="s">
        <v>6449</v>
      </c>
      <c r="B6256" t="s">
        <v>101</v>
      </c>
      <c r="C6256" s="2">
        <v>45780</v>
      </c>
      <c r="D6256" s="3">
        <v>0.86274305555555553</v>
      </c>
      <c r="E6256" t="s">
        <v>33</v>
      </c>
      <c r="F6256">
        <v>1500</v>
      </c>
      <c r="G6256" t="s">
        <v>189</v>
      </c>
    </row>
    <row r="6257" spans="1:7">
      <c r="A6257" t="s">
        <v>6450</v>
      </c>
      <c r="B6257" t="s">
        <v>157</v>
      </c>
      <c r="C6257" s="2">
        <v>45940</v>
      </c>
      <c r="D6257" s="3">
        <v>0.92795138888888884</v>
      </c>
      <c r="E6257" t="s">
        <v>33</v>
      </c>
      <c r="F6257">
        <v>1000</v>
      </c>
      <c r="G6257" t="s">
        <v>189</v>
      </c>
    </row>
    <row r="6258" spans="1:7">
      <c r="A6258" t="s">
        <v>6451</v>
      </c>
      <c r="B6258" t="s">
        <v>150</v>
      </c>
      <c r="C6258" s="2">
        <v>45820</v>
      </c>
      <c r="D6258" s="3">
        <v>0.6575347222222222</v>
      </c>
      <c r="E6258" t="s">
        <v>33</v>
      </c>
      <c r="F6258">
        <v>10000</v>
      </c>
      <c r="G6258" t="s">
        <v>189</v>
      </c>
    </row>
    <row r="6259" spans="1:7">
      <c r="A6259" t="s">
        <v>6452</v>
      </c>
      <c r="B6259" t="s">
        <v>142</v>
      </c>
      <c r="C6259" s="2">
        <v>46076</v>
      </c>
      <c r="D6259" s="3">
        <v>0.58510416666666665</v>
      </c>
      <c r="E6259" t="s">
        <v>33</v>
      </c>
      <c r="F6259">
        <v>500</v>
      </c>
      <c r="G6259" t="s">
        <v>189</v>
      </c>
    </row>
    <row r="6260" spans="1:7">
      <c r="A6260" t="s">
        <v>6453</v>
      </c>
      <c r="B6260" t="s">
        <v>137</v>
      </c>
      <c r="C6260" s="2">
        <v>46191</v>
      </c>
      <c r="D6260" s="3">
        <v>0.45723379629629629</v>
      </c>
      <c r="E6260" t="s">
        <v>33</v>
      </c>
      <c r="F6260">
        <v>500</v>
      </c>
      <c r="G6260" t="s">
        <v>189</v>
      </c>
    </row>
    <row r="6261" spans="1:7">
      <c r="A6261" t="s">
        <v>6454</v>
      </c>
      <c r="B6261" t="s">
        <v>123</v>
      </c>
      <c r="C6261" s="2">
        <v>46110</v>
      </c>
      <c r="D6261" s="3">
        <v>0.64333333333333331</v>
      </c>
      <c r="E6261" t="s">
        <v>33</v>
      </c>
      <c r="F6261">
        <v>8000</v>
      </c>
      <c r="G6261" t="s">
        <v>189</v>
      </c>
    </row>
    <row r="6262" spans="1:7">
      <c r="A6262" t="s">
        <v>6455</v>
      </c>
      <c r="B6262" t="s">
        <v>143</v>
      </c>
      <c r="C6262" s="2">
        <v>46181</v>
      </c>
      <c r="D6262" s="3">
        <v>0.78711805555555558</v>
      </c>
      <c r="E6262" t="s">
        <v>33</v>
      </c>
      <c r="F6262">
        <v>1500</v>
      </c>
      <c r="G6262" t="s">
        <v>189</v>
      </c>
    </row>
    <row r="6263" spans="1:7">
      <c r="A6263" t="s">
        <v>6456</v>
      </c>
      <c r="B6263" t="s">
        <v>124</v>
      </c>
      <c r="C6263" s="2">
        <v>45965</v>
      </c>
      <c r="D6263" s="3">
        <v>0.3066550925925926</v>
      </c>
      <c r="E6263" t="s">
        <v>194</v>
      </c>
      <c r="F6263">
        <v>0</v>
      </c>
      <c r="G6263" t="s">
        <v>189</v>
      </c>
    </row>
    <row r="6264" spans="1:7">
      <c r="A6264" t="s">
        <v>6457</v>
      </c>
      <c r="B6264" t="s">
        <v>102</v>
      </c>
      <c r="C6264" s="2">
        <v>45840</v>
      </c>
      <c r="D6264" s="3">
        <v>0.71075231481481482</v>
      </c>
      <c r="E6264" t="s">
        <v>33</v>
      </c>
      <c r="F6264">
        <v>4000</v>
      </c>
      <c r="G6264" t="s">
        <v>189</v>
      </c>
    </row>
    <row r="6265" spans="1:7">
      <c r="A6265" t="s">
        <v>6458</v>
      </c>
      <c r="B6265" t="s">
        <v>115</v>
      </c>
      <c r="C6265" s="2">
        <v>45702</v>
      </c>
      <c r="D6265" s="3">
        <v>0.58409722222222227</v>
      </c>
      <c r="E6265" t="s">
        <v>33</v>
      </c>
      <c r="F6265">
        <v>2500</v>
      </c>
      <c r="G6265" t="s">
        <v>189</v>
      </c>
    </row>
    <row r="6266" spans="1:7">
      <c r="A6266" t="s">
        <v>6459</v>
      </c>
      <c r="B6266" t="s">
        <v>147</v>
      </c>
      <c r="C6266" s="2">
        <v>45825</v>
      </c>
      <c r="D6266" s="3">
        <v>0.62498842592592596</v>
      </c>
      <c r="E6266" t="s">
        <v>33</v>
      </c>
      <c r="F6266">
        <v>4000</v>
      </c>
      <c r="G6266" t="s">
        <v>189</v>
      </c>
    </row>
    <row r="6267" spans="1:7">
      <c r="A6267" t="s">
        <v>6460</v>
      </c>
      <c r="B6267" t="s">
        <v>148</v>
      </c>
      <c r="C6267" s="2">
        <v>45881</v>
      </c>
      <c r="D6267" s="3">
        <v>0.98550925925925925</v>
      </c>
      <c r="E6267" t="s">
        <v>194</v>
      </c>
      <c r="F6267">
        <v>0</v>
      </c>
      <c r="G6267" t="s">
        <v>189</v>
      </c>
    </row>
    <row r="6268" spans="1:7">
      <c r="A6268" t="s">
        <v>6461</v>
      </c>
      <c r="B6268" t="s">
        <v>166</v>
      </c>
      <c r="C6268" s="2">
        <v>46195</v>
      </c>
      <c r="D6268" s="3">
        <v>0.54817129629629635</v>
      </c>
      <c r="E6268" t="s">
        <v>33</v>
      </c>
      <c r="F6268">
        <v>2500</v>
      </c>
      <c r="G6268" t="s">
        <v>189</v>
      </c>
    </row>
    <row r="6269" spans="1:7">
      <c r="A6269" t="s">
        <v>6462</v>
      </c>
      <c r="B6269" t="s">
        <v>145</v>
      </c>
      <c r="C6269" s="2">
        <v>46089</v>
      </c>
      <c r="D6269" s="3">
        <v>0.35204861111111108</v>
      </c>
      <c r="E6269" t="s">
        <v>33</v>
      </c>
      <c r="F6269">
        <v>1000</v>
      </c>
      <c r="G6269" t="s">
        <v>189</v>
      </c>
    </row>
    <row r="6270" spans="1:7">
      <c r="A6270" t="s">
        <v>6463</v>
      </c>
      <c r="B6270" t="s">
        <v>127</v>
      </c>
      <c r="C6270" s="2">
        <v>46069</v>
      </c>
      <c r="D6270" s="3">
        <v>0.55394675925925929</v>
      </c>
      <c r="E6270" t="s">
        <v>33</v>
      </c>
      <c r="F6270">
        <v>6000</v>
      </c>
      <c r="G6270" t="s">
        <v>189</v>
      </c>
    </row>
    <row r="6271" spans="1:7">
      <c r="A6271" t="s">
        <v>6464</v>
      </c>
      <c r="B6271" t="s">
        <v>106</v>
      </c>
      <c r="C6271" s="2">
        <v>46160</v>
      </c>
      <c r="D6271" s="3">
        <v>0.71232638888888888</v>
      </c>
      <c r="E6271" t="s">
        <v>33</v>
      </c>
      <c r="F6271">
        <v>8000</v>
      </c>
      <c r="G6271" t="s">
        <v>189</v>
      </c>
    </row>
    <row r="6272" spans="1:7">
      <c r="A6272" t="s">
        <v>6465</v>
      </c>
      <c r="B6272" t="s">
        <v>98</v>
      </c>
      <c r="C6272" s="2">
        <v>46150</v>
      </c>
      <c r="D6272" s="3">
        <v>0.39097222222222222</v>
      </c>
      <c r="E6272" t="s">
        <v>33</v>
      </c>
      <c r="F6272">
        <v>500</v>
      </c>
      <c r="G6272" t="s">
        <v>189</v>
      </c>
    </row>
    <row r="6273" spans="1:7">
      <c r="A6273" t="s">
        <v>6466</v>
      </c>
      <c r="B6273" t="s">
        <v>85</v>
      </c>
      <c r="C6273" s="2">
        <v>45810</v>
      </c>
      <c r="D6273" s="3">
        <v>0.81035879629629626</v>
      </c>
      <c r="E6273" t="s">
        <v>33</v>
      </c>
      <c r="F6273">
        <v>4000</v>
      </c>
      <c r="G6273" t="s">
        <v>189</v>
      </c>
    </row>
    <row r="6274" spans="1:7">
      <c r="A6274" t="s">
        <v>6467</v>
      </c>
      <c r="B6274" t="s">
        <v>77</v>
      </c>
      <c r="C6274" s="2">
        <v>46102</v>
      </c>
      <c r="D6274" s="3">
        <v>0.27696759259259263</v>
      </c>
      <c r="E6274" t="s">
        <v>33</v>
      </c>
      <c r="F6274">
        <v>1000</v>
      </c>
      <c r="G6274" t="s">
        <v>189</v>
      </c>
    </row>
    <row r="6275" spans="1:7">
      <c r="A6275" t="s">
        <v>6468</v>
      </c>
      <c r="B6275" t="s">
        <v>157</v>
      </c>
      <c r="C6275" s="2">
        <v>45766</v>
      </c>
      <c r="D6275" s="3">
        <v>0.59922453703703704</v>
      </c>
      <c r="E6275" t="s">
        <v>33</v>
      </c>
      <c r="F6275">
        <v>3000</v>
      </c>
      <c r="G6275" t="s">
        <v>189</v>
      </c>
    </row>
    <row r="6276" spans="1:7">
      <c r="A6276" t="s">
        <v>6469</v>
      </c>
      <c r="B6276" t="s">
        <v>120</v>
      </c>
      <c r="C6276" s="2">
        <v>45912</v>
      </c>
      <c r="D6276" s="3">
        <v>0.1295138888888889</v>
      </c>
      <c r="E6276" t="s">
        <v>211</v>
      </c>
      <c r="F6276">
        <v>0</v>
      </c>
      <c r="G6276" t="s">
        <v>189</v>
      </c>
    </row>
    <row r="6277" spans="1:7">
      <c r="A6277" t="s">
        <v>6470</v>
      </c>
      <c r="B6277" t="s">
        <v>132</v>
      </c>
      <c r="C6277" s="2">
        <v>45791</v>
      </c>
      <c r="D6277" s="3">
        <v>0.74688657407407411</v>
      </c>
      <c r="E6277" t="s">
        <v>194</v>
      </c>
      <c r="F6277">
        <v>0</v>
      </c>
      <c r="G6277" t="s">
        <v>189</v>
      </c>
    </row>
    <row r="6278" spans="1:7">
      <c r="A6278" t="s">
        <v>6471</v>
      </c>
      <c r="B6278" t="s">
        <v>164</v>
      </c>
      <c r="C6278" s="2">
        <v>45818</v>
      </c>
      <c r="D6278" s="3">
        <v>0.79233796296296299</v>
      </c>
      <c r="E6278" t="s">
        <v>33</v>
      </c>
      <c r="F6278">
        <v>1500</v>
      </c>
      <c r="G6278" t="s">
        <v>189</v>
      </c>
    </row>
    <row r="6279" spans="1:7">
      <c r="A6279" t="s">
        <v>6472</v>
      </c>
      <c r="B6279" t="s">
        <v>95</v>
      </c>
      <c r="C6279" s="2">
        <v>46006</v>
      </c>
      <c r="D6279" s="3">
        <v>0.7747222222222222</v>
      </c>
      <c r="E6279" t="s">
        <v>33</v>
      </c>
      <c r="F6279">
        <v>5000</v>
      </c>
      <c r="G6279" t="s">
        <v>189</v>
      </c>
    </row>
    <row r="6280" spans="1:7">
      <c r="A6280" t="s">
        <v>6473</v>
      </c>
      <c r="B6280" t="s">
        <v>106</v>
      </c>
      <c r="C6280" s="2">
        <v>45715</v>
      </c>
      <c r="D6280" s="3">
        <v>0.67511574074074077</v>
      </c>
      <c r="E6280" t="s">
        <v>33</v>
      </c>
      <c r="F6280">
        <v>4000</v>
      </c>
      <c r="G6280" t="s">
        <v>189</v>
      </c>
    </row>
    <row r="6281" spans="1:7">
      <c r="A6281" t="s">
        <v>6474</v>
      </c>
      <c r="B6281" t="s">
        <v>180</v>
      </c>
      <c r="C6281" s="2">
        <v>46067</v>
      </c>
      <c r="D6281" s="3">
        <v>0.67085648148148147</v>
      </c>
      <c r="E6281" t="s">
        <v>194</v>
      </c>
      <c r="F6281">
        <v>0</v>
      </c>
      <c r="G6281" t="s">
        <v>189</v>
      </c>
    </row>
    <row r="6282" spans="1:7">
      <c r="A6282" t="s">
        <v>6475</v>
      </c>
      <c r="B6282" t="s">
        <v>149</v>
      </c>
      <c r="C6282" s="2">
        <v>46071</v>
      </c>
      <c r="D6282" s="3">
        <v>0.7534143518518519</v>
      </c>
      <c r="E6282" t="s">
        <v>33</v>
      </c>
      <c r="F6282">
        <v>5000</v>
      </c>
      <c r="G6282" t="s">
        <v>189</v>
      </c>
    </row>
    <row r="6283" spans="1:7">
      <c r="A6283" t="s">
        <v>6476</v>
      </c>
      <c r="B6283" t="s">
        <v>166</v>
      </c>
      <c r="C6283" s="2">
        <v>45916</v>
      </c>
      <c r="D6283" s="3">
        <v>6.5046296296296293E-3</v>
      </c>
      <c r="E6283" t="s">
        <v>33</v>
      </c>
      <c r="F6283">
        <v>500</v>
      </c>
      <c r="G6283" t="s">
        <v>189</v>
      </c>
    </row>
    <row r="6284" spans="1:7">
      <c r="A6284" t="s">
        <v>6477</v>
      </c>
      <c r="B6284" t="s">
        <v>102</v>
      </c>
      <c r="C6284" s="2">
        <v>45809</v>
      </c>
      <c r="D6284" s="3">
        <v>0.97706018518518523</v>
      </c>
      <c r="E6284" t="s">
        <v>194</v>
      </c>
      <c r="F6284">
        <v>0</v>
      </c>
      <c r="G6284" t="s">
        <v>189</v>
      </c>
    </row>
    <row r="6285" spans="1:7">
      <c r="A6285" t="s">
        <v>6478</v>
      </c>
      <c r="B6285" t="s">
        <v>154</v>
      </c>
      <c r="C6285" s="2">
        <v>45971</v>
      </c>
      <c r="D6285" s="3">
        <v>0.80996527777777783</v>
      </c>
      <c r="E6285" t="s">
        <v>33</v>
      </c>
      <c r="F6285">
        <v>4000</v>
      </c>
      <c r="G6285" t="s">
        <v>189</v>
      </c>
    </row>
    <row r="6286" spans="1:7">
      <c r="A6286" t="s">
        <v>6479</v>
      </c>
      <c r="B6286" t="s">
        <v>126</v>
      </c>
      <c r="C6286" s="2">
        <v>45720</v>
      </c>
      <c r="D6286" s="3">
        <v>0.84187500000000004</v>
      </c>
      <c r="E6286" t="s">
        <v>33</v>
      </c>
      <c r="F6286">
        <v>5000</v>
      </c>
      <c r="G6286" t="s">
        <v>189</v>
      </c>
    </row>
    <row r="6287" spans="1:7">
      <c r="A6287" t="s">
        <v>6480</v>
      </c>
      <c r="B6287" t="s">
        <v>114</v>
      </c>
      <c r="C6287" s="2">
        <v>45739</v>
      </c>
      <c r="D6287" s="3">
        <v>0.26805555555555549</v>
      </c>
      <c r="E6287" t="s">
        <v>33</v>
      </c>
      <c r="F6287">
        <v>3000</v>
      </c>
      <c r="G6287" t="s">
        <v>189</v>
      </c>
    </row>
    <row r="6288" spans="1:7">
      <c r="A6288" t="s">
        <v>6481</v>
      </c>
      <c r="B6288" t="s">
        <v>126</v>
      </c>
      <c r="C6288" s="2">
        <v>45854</v>
      </c>
      <c r="D6288" s="3">
        <v>0.78998842592592589</v>
      </c>
      <c r="E6288" t="s">
        <v>33</v>
      </c>
      <c r="F6288">
        <v>5000</v>
      </c>
      <c r="G6288" t="s">
        <v>189</v>
      </c>
    </row>
    <row r="6289" spans="1:7">
      <c r="A6289" t="s">
        <v>6482</v>
      </c>
      <c r="B6289" t="s">
        <v>157</v>
      </c>
      <c r="C6289" s="2">
        <v>46163</v>
      </c>
      <c r="D6289" s="3">
        <v>0.90068287037037043</v>
      </c>
      <c r="E6289" t="s">
        <v>194</v>
      </c>
      <c r="F6289">
        <v>0</v>
      </c>
      <c r="G6289" t="s">
        <v>189</v>
      </c>
    </row>
    <row r="6290" spans="1:7">
      <c r="A6290" t="s">
        <v>6483</v>
      </c>
      <c r="B6290" t="s">
        <v>173</v>
      </c>
      <c r="C6290" s="2">
        <v>45729</v>
      </c>
      <c r="D6290" s="3">
        <v>0.78912037037037042</v>
      </c>
      <c r="E6290" t="s">
        <v>33</v>
      </c>
      <c r="F6290">
        <v>6000</v>
      </c>
      <c r="G6290" t="s">
        <v>189</v>
      </c>
    </row>
    <row r="6291" spans="1:7">
      <c r="A6291" t="s">
        <v>6484</v>
      </c>
      <c r="B6291" t="s">
        <v>101</v>
      </c>
      <c r="C6291" s="2">
        <v>45891</v>
      </c>
      <c r="D6291" s="3">
        <v>0.20493055555555559</v>
      </c>
      <c r="E6291" t="s">
        <v>33</v>
      </c>
      <c r="F6291">
        <v>2500</v>
      </c>
      <c r="G6291" t="s">
        <v>189</v>
      </c>
    </row>
    <row r="6292" spans="1:7">
      <c r="A6292" t="s">
        <v>6485</v>
      </c>
      <c r="B6292" t="s">
        <v>74</v>
      </c>
      <c r="C6292" s="2">
        <v>45910</v>
      </c>
      <c r="D6292" s="3">
        <v>0.71432870370370372</v>
      </c>
      <c r="E6292" t="s">
        <v>261</v>
      </c>
      <c r="F6292">
        <v>10000</v>
      </c>
      <c r="G6292" t="s">
        <v>189</v>
      </c>
    </row>
    <row r="6293" spans="1:7">
      <c r="A6293" t="s">
        <v>6486</v>
      </c>
      <c r="B6293" t="s">
        <v>118</v>
      </c>
      <c r="C6293" s="2">
        <v>45952</v>
      </c>
      <c r="D6293" s="3">
        <v>0.40954861111111113</v>
      </c>
      <c r="E6293" t="s">
        <v>261</v>
      </c>
      <c r="F6293">
        <v>15000</v>
      </c>
      <c r="G6293" t="s">
        <v>189</v>
      </c>
    </row>
    <row r="6294" spans="1:7">
      <c r="A6294" t="s">
        <v>6487</v>
      </c>
      <c r="B6294" t="s">
        <v>125</v>
      </c>
      <c r="C6294" s="2">
        <v>46125</v>
      </c>
      <c r="D6294" s="3">
        <v>0.70761574074074074</v>
      </c>
      <c r="E6294" t="s">
        <v>33</v>
      </c>
      <c r="F6294">
        <v>10000</v>
      </c>
      <c r="G6294" t="s">
        <v>189</v>
      </c>
    </row>
    <row r="6295" spans="1:7">
      <c r="A6295" t="s">
        <v>6488</v>
      </c>
      <c r="B6295" t="s">
        <v>171</v>
      </c>
      <c r="C6295" s="2">
        <v>45713</v>
      </c>
      <c r="D6295" s="3">
        <v>0.49649305555555562</v>
      </c>
      <c r="E6295" t="s">
        <v>33</v>
      </c>
      <c r="F6295">
        <v>5000</v>
      </c>
      <c r="G6295" t="s">
        <v>189</v>
      </c>
    </row>
    <row r="6296" spans="1:7">
      <c r="A6296" t="s">
        <v>6489</v>
      </c>
      <c r="B6296" t="s">
        <v>162</v>
      </c>
      <c r="C6296" s="2">
        <v>46060</v>
      </c>
      <c r="D6296" s="3">
        <v>0.79072916666666671</v>
      </c>
      <c r="E6296" t="s">
        <v>33</v>
      </c>
      <c r="F6296">
        <v>6000</v>
      </c>
      <c r="G6296" t="s">
        <v>189</v>
      </c>
    </row>
    <row r="6297" spans="1:7">
      <c r="A6297" t="s">
        <v>6490</v>
      </c>
      <c r="B6297" t="s">
        <v>180</v>
      </c>
      <c r="C6297" s="2">
        <v>45960</v>
      </c>
      <c r="D6297" s="3">
        <v>0.28472222222222221</v>
      </c>
      <c r="E6297" t="s">
        <v>33</v>
      </c>
      <c r="F6297">
        <v>10000</v>
      </c>
      <c r="G6297" t="s">
        <v>189</v>
      </c>
    </row>
    <row r="6298" spans="1:7">
      <c r="A6298" t="s">
        <v>6491</v>
      </c>
      <c r="B6298" t="s">
        <v>165</v>
      </c>
      <c r="C6298" s="2">
        <v>45734</v>
      </c>
      <c r="D6298" s="3">
        <v>0.1101388888888889</v>
      </c>
      <c r="E6298" t="s">
        <v>33</v>
      </c>
      <c r="F6298">
        <v>2500</v>
      </c>
      <c r="G6298" t="s">
        <v>189</v>
      </c>
    </row>
    <row r="6299" spans="1:7">
      <c r="A6299" t="s">
        <v>6492</v>
      </c>
      <c r="B6299" t="s">
        <v>102</v>
      </c>
      <c r="C6299" s="2">
        <v>46178</v>
      </c>
      <c r="D6299" s="3">
        <v>0.35850694444444442</v>
      </c>
      <c r="E6299" t="s">
        <v>33</v>
      </c>
      <c r="F6299">
        <v>10000</v>
      </c>
      <c r="G6299" t="s">
        <v>189</v>
      </c>
    </row>
    <row r="6300" spans="1:7">
      <c r="A6300" t="s">
        <v>6493</v>
      </c>
      <c r="B6300" t="s">
        <v>93</v>
      </c>
      <c r="C6300" s="2">
        <v>45789</v>
      </c>
      <c r="D6300" s="3">
        <v>0.68567129629629631</v>
      </c>
      <c r="E6300" t="s">
        <v>33</v>
      </c>
      <c r="F6300">
        <v>8000</v>
      </c>
      <c r="G6300" t="s">
        <v>189</v>
      </c>
    </row>
    <row r="6301" spans="1:7">
      <c r="A6301" t="s">
        <v>6494</v>
      </c>
      <c r="B6301" t="s">
        <v>180</v>
      </c>
      <c r="C6301" s="2">
        <v>45709</v>
      </c>
      <c r="D6301" s="3">
        <v>0.95542824074074073</v>
      </c>
      <c r="E6301" t="s">
        <v>33</v>
      </c>
      <c r="F6301">
        <v>6000</v>
      </c>
      <c r="G6301" t="s">
        <v>189</v>
      </c>
    </row>
    <row r="6302" spans="1:7">
      <c r="A6302" t="s">
        <v>6495</v>
      </c>
      <c r="B6302" t="s">
        <v>7</v>
      </c>
      <c r="C6302" s="2">
        <v>46008</v>
      </c>
      <c r="D6302" s="3">
        <v>0.72958333333333336</v>
      </c>
      <c r="E6302" t="s">
        <v>33</v>
      </c>
      <c r="F6302">
        <v>1000</v>
      </c>
      <c r="G6302" t="s">
        <v>189</v>
      </c>
    </row>
    <row r="6303" spans="1:7">
      <c r="A6303" t="s">
        <v>6496</v>
      </c>
      <c r="B6303" t="s">
        <v>148</v>
      </c>
      <c r="C6303" s="2">
        <v>45925</v>
      </c>
      <c r="D6303" s="3">
        <v>0.40511574074074069</v>
      </c>
      <c r="E6303" t="s">
        <v>211</v>
      </c>
      <c r="F6303">
        <v>0</v>
      </c>
      <c r="G6303" t="s">
        <v>189</v>
      </c>
    </row>
    <row r="6304" spans="1:7">
      <c r="A6304" t="s">
        <v>6497</v>
      </c>
      <c r="B6304" t="s">
        <v>92</v>
      </c>
      <c r="C6304" s="2">
        <v>45808</v>
      </c>
      <c r="D6304" s="3">
        <v>0.96826388888888892</v>
      </c>
      <c r="E6304" t="s">
        <v>33</v>
      </c>
      <c r="F6304">
        <v>2500</v>
      </c>
      <c r="G6304" t="s">
        <v>189</v>
      </c>
    </row>
    <row r="6305" spans="1:7">
      <c r="A6305" t="s">
        <v>6498</v>
      </c>
      <c r="B6305" t="s">
        <v>172</v>
      </c>
      <c r="C6305" s="2">
        <v>46136</v>
      </c>
      <c r="D6305" s="3">
        <v>0.77278935185185182</v>
      </c>
      <c r="E6305" t="s">
        <v>33</v>
      </c>
      <c r="F6305">
        <v>10000</v>
      </c>
      <c r="G6305" t="s">
        <v>189</v>
      </c>
    </row>
    <row r="6306" spans="1:7">
      <c r="A6306" t="s">
        <v>6499</v>
      </c>
      <c r="B6306" t="s">
        <v>174</v>
      </c>
      <c r="C6306" s="2">
        <v>45903</v>
      </c>
      <c r="D6306" s="3">
        <v>0.73589120370370376</v>
      </c>
      <c r="E6306" t="s">
        <v>33</v>
      </c>
      <c r="F6306">
        <v>3000</v>
      </c>
      <c r="G6306" t="s">
        <v>189</v>
      </c>
    </row>
    <row r="6307" spans="1:7">
      <c r="A6307" t="s">
        <v>6500</v>
      </c>
      <c r="B6307" t="s">
        <v>150</v>
      </c>
      <c r="C6307" s="2">
        <v>45933</v>
      </c>
      <c r="D6307" s="3">
        <v>0.86042824074074076</v>
      </c>
      <c r="E6307" t="s">
        <v>194</v>
      </c>
      <c r="F6307">
        <v>0</v>
      </c>
      <c r="G6307" t="s">
        <v>189</v>
      </c>
    </row>
    <row r="6308" spans="1:7">
      <c r="A6308" t="s">
        <v>6501</v>
      </c>
      <c r="B6308" t="s">
        <v>169</v>
      </c>
      <c r="C6308" s="2">
        <v>45784</v>
      </c>
      <c r="D6308" s="3">
        <v>0.34032407407407411</v>
      </c>
      <c r="E6308" t="s">
        <v>33</v>
      </c>
      <c r="F6308">
        <v>1000</v>
      </c>
      <c r="G6308" t="s">
        <v>189</v>
      </c>
    </row>
    <row r="6309" spans="1:7">
      <c r="A6309" t="s">
        <v>6502</v>
      </c>
      <c r="B6309" t="s">
        <v>120</v>
      </c>
      <c r="C6309" s="2">
        <v>45813</v>
      </c>
      <c r="D6309" s="3">
        <v>0.27953703703703697</v>
      </c>
      <c r="E6309" t="s">
        <v>33</v>
      </c>
      <c r="F6309">
        <v>2500</v>
      </c>
      <c r="G6309" t="s">
        <v>189</v>
      </c>
    </row>
    <row r="6310" spans="1:7">
      <c r="A6310" t="s">
        <v>6503</v>
      </c>
      <c r="B6310" t="s">
        <v>144</v>
      </c>
      <c r="C6310" s="2">
        <v>46175</v>
      </c>
      <c r="D6310" s="3">
        <v>0.74269675925925926</v>
      </c>
      <c r="E6310" t="s">
        <v>33</v>
      </c>
      <c r="F6310">
        <v>5000</v>
      </c>
      <c r="G6310" t="s">
        <v>189</v>
      </c>
    </row>
    <row r="6311" spans="1:7">
      <c r="A6311" t="s">
        <v>6504</v>
      </c>
      <c r="B6311" t="s">
        <v>83</v>
      </c>
      <c r="C6311" s="2">
        <v>46036</v>
      </c>
      <c r="D6311" s="3">
        <v>0.8527893518518519</v>
      </c>
      <c r="E6311" t="s">
        <v>33</v>
      </c>
      <c r="F6311">
        <v>10000</v>
      </c>
      <c r="G6311" t="s">
        <v>189</v>
      </c>
    </row>
    <row r="6312" spans="1:7">
      <c r="A6312" t="s">
        <v>6505</v>
      </c>
      <c r="B6312" t="s">
        <v>162</v>
      </c>
      <c r="C6312" s="2">
        <v>46069</v>
      </c>
      <c r="D6312" s="3">
        <v>0.89215277777777779</v>
      </c>
      <c r="E6312" t="s">
        <v>33</v>
      </c>
      <c r="F6312">
        <v>5000</v>
      </c>
      <c r="G6312" t="s">
        <v>189</v>
      </c>
    </row>
    <row r="6313" spans="1:7">
      <c r="A6313" t="s">
        <v>6506</v>
      </c>
      <c r="B6313" t="s">
        <v>113</v>
      </c>
      <c r="C6313" s="2">
        <v>45865</v>
      </c>
      <c r="D6313" s="3">
        <v>0.30657407407407411</v>
      </c>
      <c r="E6313" t="s">
        <v>33</v>
      </c>
      <c r="F6313">
        <v>5000</v>
      </c>
      <c r="G6313" t="s">
        <v>189</v>
      </c>
    </row>
    <row r="6314" spans="1:7">
      <c r="A6314" t="s">
        <v>6507</v>
      </c>
      <c r="B6314" t="s">
        <v>81</v>
      </c>
      <c r="C6314" s="2">
        <v>45919</v>
      </c>
      <c r="D6314" s="3">
        <v>0.75173611111111116</v>
      </c>
      <c r="E6314" t="s">
        <v>33</v>
      </c>
      <c r="F6314">
        <v>10000</v>
      </c>
      <c r="G6314" t="s">
        <v>189</v>
      </c>
    </row>
    <row r="6315" spans="1:7">
      <c r="A6315" t="s">
        <v>6508</v>
      </c>
      <c r="B6315" t="s">
        <v>158</v>
      </c>
      <c r="C6315" s="2">
        <v>46187</v>
      </c>
      <c r="D6315" s="3">
        <v>0.6960763888888889</v>
      </c>
      <c r="E6315" t="s">
        <v>33</v>
      </c>
      <c r="F6315">
        <v>10000</v>
      </c>
      <c r="G6315" t="s">
        <v>189</v>
      </c>
    </row>
    <row r="6316" spans="1:7">
      <c r="A6316" t="s">
        <v>6509</v>
      </c>
      <c r="B6316" t="s">
        <v>156</v>
      </c>
      <c r="C6316" s="2">
        <v>46103</v>
      </c>
      <c r="D6316" s="3">
        <v>0.80027777777777775</v>
      </c>
      <c r="E6316" t="s">
        <v>33</v>
      </c>
      <c r="F6316">
        <v>1000</v>
      </c>
      <c r="G6316" t="s">
        <v>189</v>
      </c>
    </row>
    <row r="6317" spans="1:7">
      <c r="A6317" t="s">
        <v>6510</v>
      </c>
      <c r="B6317" t="s">
        <v>119</v>
      </c>
      <c r="C6317" s="2">
        <v>46028</v>
      </c>
      <c r="D6317" s="3">
        <v>0.42146990740740742</v>
      </c>
      <c r="E6317" t="s">
        <v>33</v>
      </c>
      <c r="F6317">
        <v>8000</v>
      </c>
      <c r="G6317" t="s">
        <v>189</v>
      </c>
    </row>
    <row r="6318" spans="1:7">
      <c r="A6318" t="s">
        <v>6511</v>
      </c>
      <c r="B6318" t="s">
        <v>109</v>
      </c>
      <c r="C6318" s="2">
        <v>46177</v>
      </c>
      <c r="D6318" s="3">
        <v>0.89496527777777779</v>
      </c>
      <c r="E6318" t="s">
        <v>211</v>
      </c>
      <c r="F6318">
        <v>0</v>
      </c>
      <c r="G6318" t="s">
        <v>189</v>
      </c>
    </row>
    <row r="6319" spans="1:7">
      <c r="A6319" t="s">
        <v>6512</v>
      </c>
      <c r="B6319" t="s">
        <v>101</v>
      </c>
      <c r="C6319" s="2">
        <v>46067</v>
      </c>
      <c r="D6319" s="3">
        <v>0.82474537037037032</v>
      </c>
      <c r="E6319" t="s">
        <v>33</v>
      </c>
      <c r="F6319">
        <v>4000</v>
      </c>
      <c r="G6319" t="s">
        <v>189</v>
      </c>
    </row>
    <row r="6320" spans="1:7">
      <c r="A6320" t="s">
        <v>6513</v>
      </c>
      <c r="B6320" t="s">
        <v>126</v>
      </c>
      <c r="C6320" s="2">
        <v>45765</v>
      </c>
      <c r="D6320" s="3">
        <v>0.53236111111111106</v>
      </c>
      <c r="E6320" t="s">
        <v>33</v>
      </c>
      <c r="F6320">
        <v>5000</v>
      </c>
      <c r="G6320" t="s">
        <v>189</v>
      </c>
    </row>
    <row r="6321" spans="1:8">
      <c r="A6321" t="s">
        <v>6514</v>
      </c>
      <c r="B6321" t="s">
        <v>138</v>
      </c>
      <c r="C6321" s="2">
        <v>46163</v>
      </c>
      <c r="D6321" s="3">
        <v>0.93311342592592594</v>
      </c>
      <c r="E6321" t="s">
        <v>33</v>
      </c>
      <c r="F6321">
        <v>2000</v>
      </c>
      <c r="G6321" t="s">
        <v>189</v>
      </c>
    </row>
    <row r="6322" spans="1:8">
      <c r="A6322" t="s">
        <v>6515</v>
      </c>
      <c r="B6322" t="s">
        <v>107</v>
      </c>
      <c r="C6322" s="2">
        <v>45730</v>
      </c>
      <c r="D6322" s="3">
        <v>0.93652777777777774</v>
      </c>
      <c r="E6322" t="s">
        <v>211</v>
      </c>
      <c r="F6322">
        <v>0</v>
      </c>
      <c r="G6322" t="s">
        <v>189</v>
      </c>
    </row>
    <row r="6323" spans="1:8">
      <c r="A6323" t="s">
        <v>6516</v>
      </c>
      <c r="B6323" t="s">
        <v>166</v>
      </c>
      <c r="C6323" s="2">
        <v>45876</v>
      </c>
      <c r="D6323" s="3">
        <v>0.74480324074074078</v>
      </c>
      <c r="E6323" t="s">
        <v>33</v>
      </c>
      <c r="F6323">
        <v>4000</v>
      </c>
      <c r="G6323" t="s">
        <v>189</v>
      </c>
    </row>
    <row r="6324" spans="1:8">
      <c r="A6324" t="s">
        <v>6517</v>
      </c>
      <c r="B6324" t="s">
        <v>159</v>
      </c>
      <c r="C6324" s="2">
        <v>46091</v>
      </c>
      <c r="D6324" s="3">
        <v>0.7878356481481481</v>
      </c>
      <c r="E6324" t="s">
        <v>33</v>
      </c>
      <c r="F6324">
        <v>10000</v>
      </c>
      <c r="G6324" t="s">
        <v>189</v>
      </c>
    </row>
    <row r="6325" spans="1:8">
      <c r="A6325" t="s">
        <v>6518</v>
      </c>
      <c r="B6325" t="s">
        <v>92</v>
      </c>
      <c r="C6325" s="2">
        <v>45678</v>
      </c>
      <c r="D6325" s="3">
        <v>0.82641203703703703</v>
      </c>
      <c r="E6325" t="s">
        <v>33</v>
      </c>
      <c r="F6325">
        <v>6000</v>
      </c>
      <c r="G6325" t="s">
        <v>189</v>
      </c>
    </row>
    <row r="6326" spans="1:8">
      <c r="A6326" t="s">
        <v>6519</v>
      </c>
      <c r="B6326" t="s">
        <v>165</v>
      </c>
      <c r="C6326" s="2">
        <v>46023</v>
      </c>
      <c r="D6326" s="3">
        <v>0.86982638888888886</v>
      </c>
      <c r="E6326" t="s">
        <v>33</v>
      </c>
      <c r="F6326">
        <v>5000</v>
      </c>
      <c r="G6326" t="s">
        <v>189</v>
      </c>
    </row>
    <row r="6327" spans="1:8">
      <c r="A6327" t="s">
        <v>6520</v>
      </c>
      <c r="B6327" t="s">
        <v>7</v>
      </c>
      <c r="C6327" s="2">
        <v>46017</v>
      </c>
      <c r="D6327" s="3">
        <v>0.29745370370370372</v>
      </c>
      <c r="E6327" t="s">
        <v>33</v>
      </c>
      <c r="F6327">
        <v>10000</v>
      </c>
      <c r="G6327" t="s">
        <v>189</v>
      </c>
    </row>
    <row r="6328" spans="1:8">
      <c r="A6328" t="s">
        <v>6521</v>
      </c>
      <c r="B6328" t="s">
        <v>164</v>
      </c>
      <c r="C6328" s="2">
        <v>46089</v>
      </c>
      <c r="D6328" s="3">
        <v>0.36092592592592587</v>
      </c>
      <c r="E6328" t="s">
        <v>33</v>
      </c>
      <c r="F6328">
        <v>2000</v>
      </c>
      <c r="G6328" t="s">
        <v>189</v>
      </c>
    </row>
    <row r="6329" spans="1:8">
      <c r="A6329" t="s">
        <v>6522</v>
      </c>
      <c r="B6329" t="s">
        <v>130</v>
      </c>
      <c r="C6329" s="2">
        <v>45871</v>
      </c>
      <c r="D6329" s="3">
        <v>0.35797453703703702</v>
      </c>
      <c r="E6329" t="s">
        <v>33</v>
      </c>
      <c r="F6329">
        <v>10000</v>
      </c>
      <c r="G6329" t="s">
        <v>189</v>
      </c>
    </row>
    <row r="6330" spans="1:8">
      <c r="A6330" t="s">
        <v>6523</v>
      </c>
      <c r="B6330" t="s">
        <v>144</v>
      </c>
      <c r="C6330" s="2">
        <v>45951</v>
      </c>
      <c r="D6330" s="3">
        <v>0.78500000000000003</v>
      </c>
      <c r="E6330" t="s">
        <v>194</v>
      </c>
      <c r="F6330">
        <v>0</v>
      </c>
      <c r="G6330" t="s">
        <v>189</v>
      </c>
    </row>
    <row r="6331" spans="1:8">
      <c r="A6331" t="s">
        <v>6524</v>
      </c>
      <c r="B6331" t="s">
        <v>146</v>
      </c>
      <c r="C6331" s="2">
        <v>46145</v>
      </c>
      <c r="D6331" s="3">
        <v>0.50351851851851848</v>
      </c>
      <c r="E6331" t="s">
        <v>194</v>
      </c>
      <c r="F6331">
        <v>0</v>
      </c>
      <c r="G6331" t="s">
        <v>189</v>
      </c>
    </row>
    <row r="6332" spans="1:8">
      <c r="A6332" t="s">
        <v>6525</v>
      </c>
      <c r="B6332" t="s">
        <v>166</v>
      </c>
      <c r="C6332" s="2">
        <v>45924</v>
      </c>
      <c r="D6332" s="3">
        <v>0.80108796296296292</v>
      </c>
      <c r="E6332" t="s">
        <v>33</v>
      </c>
      <c r="F6332">
        <v>10000</v>
      </c>
      <c r="G6332" t="s">
        <v>189</v>
      </c>
    </row>
    <row r="6333" spans="1:8">
      <c r="A6333" t="s">
        <v>6526</v>
      </c>
      <c r="B6333" t="s">
        <v>122</v>
      </c>
      <c r="C6333" s="2">
        <v>46114</v>
      </c>
      <c r="D6333" s="3">
        <v>0.74034722222222227</v>
      </c>
      <c r="E6333" t="s">
        <v>33</v>
      </c>
      <c r="F6333">
        <v>10000</v>
      </c>
      <c r="G6333" t="s">
        <v>189</v>
      </c>
    </row>
    <row r="6334" spans="1:8">
      <c r="A6334" t="s">
        <v>6527</v>
      </c>
      <c r="B6334" t="s">
        <v>164</v>
      </c>
      <c r="C6334" s="2">
        <v>45932</v>
      </c>
      <c r="D6334" s="3">
        <v>0.82716435185185189</v>
      </c>
      <c r="E6334" t="s">
        <v>33</v>
      </c>
      <c r="F6334">
        <v>8000</v>
      </c>
      <c r="G6334" t="s">
        <v>189</v>
      </c>
    </row>
    <row r="6335" spans="1:8">
      <c r="A6335" t="s">
        <v>6528</v>
      </c>
      <c r="B6335" t="s">
        <v>115</v>
      </c>
      <c r="C6335" s="2">
        <v>45981</v>
      </c>
      <c r="D6335" s="3">
        <v>0.94222222222222218</v>
      </c>
      <c r="E6335" t="s">
        <v>194</v>
      </c>
      <c r="F6335">
        <v>0</v>
      </c>
      <c r="G6335" t="s">
        <v>189</v>
      </c>
    </row>
    <row r="6336" spans="1:8">
      <c r="A6336" t="s">
        <v>6529</v>
      </c>
      <c r="B6336" t="s">
        <v>162</v>
      </c>
      <c r="C6336" s="2">
        <v>45927</v>
      </c>
      <c r="D6336" s="3">
        <v>0.7745023148148148</v>
      </c>
      <c r="E6336" t="s">
        <v>33</v>
      </c>
      <c r="F6336">
        <v>8000</v>
      </c>
      <c r="G6336" t="s">
        <v>214</v>
      </c>
      <c r="H6336" t="s">
        <v>1215</v>
      </c>
    </row>
    <row r="6337" spans="1:8">
      <c r="A6337" t="s">
        <v>6530</v>
      </c>
      <c r="B6337" t="s">
        <v>179</v>
      </c>
      <c r="C6337" s="2">
        <v>46162</v>
      </c>
      <c r="D6337" s="3">
        <v>0.65421296296296294</v>
      </c>
      <c r="E6337" t="s">
        <v>194</v>
      </c>
      <c r="F6337">
        <v>0</v>
      </c>
      <c r="G6337" t="s">
        <v>189</v>
      </c>
    </row>
    <row r="6338" spans="1:8">
      <c r="A6338" t="s">
        <v>6531</v>
      </c>
      <c r="B6338" t="s">
        <v>110</v>
      </c>
      <c r="C6338" s="2">
        <v>46081</v>
      </c>
      <c r="D6338" s="3">
        <v>0.66714120370370367</v>
      </c>
      <c r="E6338" t="s">
        <v>33</v>
      </c>
      <c r="F6338">
        <v>3000</v>
      </c>
      <c r="G6338" t="s">
        <v>189</v>
      </c>
    </row>
    <row r="6339" spans="1:8">
      <c r="A6339" t="s">
        <v>6532</v>
      </c>
      <c r="B6339" t="s">
        <v>150</v>
      </c>
      <c r="C6339" s="2">
        <v>45817</v>
      </c>
      <c r="D6339" s="3">
        <v>0.52914351851851849</v>
      </c>
      <c r="E6339" t="s">
        <v>33</v>
      </c>
      <c r="F6339">
        <v>500</v>
      </c>
      <c r="G6339" t="s">
        <v>189</v>
      </c>
    </row>
    <row r="6340" spans="1:8">
      <c r="A6340" t="s">
        <v>6533</v>
      </c>
      <c r="B6340" t="s">
        <v>89</v>
      </c>
      <c r="C6340" s="2">
        <v>46202</v>
      </c>
      <c r="D6340" s="3">
        <v>0.58890046296296295</v>
      </c>
      <c r="E6340" t="s">
        <v>33</v>
      </c>
      <c r="F6340">
        <v>8000</v>
      </c>
      <c r="G6340" t="s">
        <v>189</v>
      </c>
    </row>
    <row r="6341" spans="1:8">
      <c r="A6341" t="s">
        <v>6534</v>
      </c>
      <c r="B6341" t="s">
        <v>116</v>
      </c>
      <c r="C6341" s="2">
        <v>46040</v>
      </c>
      <c r="D6341" s="3">
        <v>0.62365740740740738</v>
      </c>
      <c r="E6341" t="s">
        <v>33</v>
      </c>
      <c r="F6341">
        <v>4000</v>
      </c>
      <c r="G6341" t="s">
        <v>189</v>
      </c>
    </row>
    <row r="6342" spans="1:8">
      <c r="A6342" t="s">
        <v>6535</v>
      </c>
      <c r="B6342" t="s">
        <v>168</v>
      </c>
      <c r="C6342" s="2">
        <v>46043</v>
      </c>
      <c r="D6342" s="3">
        <v>0.79567129629629629</v>
      </c>
      <c r="E6342" t="s">
        <v>33</v>
      </c>
      <c r="F6342">
        <v>2500</v>
      </c>
      <c r="G6342" t="s">
        <v>189</v>
      </c>
    </row>
    <row r="6343" spans="1:8">
      <c r="A6343" t="s">
        <v>6536</v>
      </c>
      <c r="B6343" t="s">
        <v>7</v>
      </c>
      <c r="C6343" s="2">
        <v>45741</v>
      </c>
      <c r="D6343" s="3">
        <v>7.9282407407407409E-3</v>
      </c>
      <c r="E6343" t="s">
        <v>33</v>
      </c>
      <c r="F6343">
        <v>3000</v>
      </c>
      <c r="G6343" t="s">
        <v>189</v>
      </c>
    </row>
    <row r="6344" spans="1:8">
      <c r="A6344" t="s">
        <v>6537</v>
      </c>
      <c r="B6344" t="s">
        <v>169</v>
      </c>
      <c r="C6344" s="2">
        <v>45969</v>
      </c>
      <c r="D6344" s="3">
        <v>0.64368055555555559</v>
      </c>
      <c r="E6344" t="s">
        <v>33</v>
      </c>
      <c r="F6344">
        <v>4000</v>
      </c>
      <c r="G6344" t="s">
        <v>189</v>
      </c>
    </row>
    <row r="6345" spans="1:8">
      <c r="A6345" t="s">
        <v>6538</v>
      </c>
      <c r="B6345" t="s">
        <v>139</v>
      </c>
      <c r="C6345" s="2">
        <v>45855</v>
      </c>
      <c r="D6345" s="3">
        <v>0.7761689814814815</v>
      </c>
      <c r="E6345" t="s">
        <v>33</v>
      </c>
      <c r="F6345">
        <v>2500</v>
      </c>
      <c r="G6345" t="s">
        <v>189</v>
      </c>
    </row>
    <row r="6346" spans="1:8">
      <c r="A6346" t="s">
        <v>6539</v>
      </c>
      <c r="B6346" t="s">
        <v>83</v>
      </c>
      <c r="C6346" s="2">
        <v>46003</v>
      </c>
      <c r="D6346" s="3">
        <v>2.314814814814815E-2</v>
      </c>
      <c r="E6346" t="s">
        <v>33</v>
      </c>
      <c r="F6346">
        <v>1500</v>
      </c>
      <c r="G6346" t="s">
        <v>189</v>
      </c>
    </row>
    <row r="6347" spans="1:8">
      <c r="A6347" t="s">
        <v>6540</v>
      </c>
      <c r="B6347" t="s">
        <v>81</v>
      </c>
      <c r="C6347" s="2">
        <v>45962</v>
      </c>
      <c r="D6347" s="3">
        <v>0.85263888888888884</v>
      </c>
      <c r="E6347" t="s">
        <v>33</v>
      </c>
      <c r="F6347">
        <v>1000</v>
      </c>
      <c r="G6347" t="s">
        <v>189</v>
      </c>
    </row>
    <row r="6348" spans="1:8">
      <c r="A6348" t="s">
        <v>6541</v>
      </c>
      <c r="B6348" t="s">
        <v>143</v>
      </c>
      <c r="C6348" s="2">
        <v>45681</v>
      </c>
      <c r="D6348" s="3">
        <v>0.87020833333333336</v>
      </c>
      <c r="E6348" t="s">
        <v>194</v>
      </c>
      <c r="F6348">
        <v>0</v>
      </c>
      <c r="G6348" t="s">
        <v>214</v>
      </c>
      <c r="H6348" t="s">
        <v>42</v>
      </c>
    </row>
    <row r="6349" spans="1:8">
      <c r="A6349" t="s">
        <v>6542</v>
      </c>
      <c r="B6349" t="s">
        <v>109</v>
      </c>
      <c r="C6349" s="2">
        <v>46131</v>
      </c>
      <c r="D6349" s="3">
        <v>0.41238425925925931</v>
      </c>
      <c r="E6349" t="s">
        <v>33</v>
      </c>
      <c r="F6349">
        <v>2000</v>
      </c>
      <c r="G6349" t="s">
        <v>189</v>
      </c>
    </row>
    <row r="6350" spans="1:8">
      <c r="A6350" t="s">
        <v>6543</v>
      </c>
      <c r="B6350" t="s">
        <v>118</v>
      </c>
      <c r="C6350" s="2">
        <v>45826</v>
      </c>
      <c r="D6350" s="3">
        <v>0.66702546296296295</v>
      </c>
      <c r="E6350" t="s">
        <v>33</v>
      </c>
      <c r="F6350">
        <v>1000</v>
      </c>
      <c r="G6350" t="s">
        <v>189</v>
      </c>
    </row>
    <row r="6351" spans="1:8">
      <c r="A6351" t="s">
        <v>6544</v>
      </c>
      <c r="B6351" t="s">
        <v>134</v>
      </c>
      <c r="C6351" s="2">
        <v>45810</v>
      </c>
      <c r="D6351" s="3">
        <v>0.71109953703703699</v>
      </c>
      <c r="E6351" t="s">
        <v>33</v>
      </c>
      <c r="F6351">
        <v>10000</v>
      </c>
      <c r="G6351" t="s">
        <v>189</v>
      </c>
    </row>
    <row r="6352" spans="1:8">
      <c r="A6352" t="s">
        <v>6545</v>
      </c>
      <c r="B6352" t="s">
        <v>126</v>
      </c>
      <c r="C6352" s="2">
        <v>45715</v>
      </c>
      <c r="D6352" s="3">
        <v>0.66311342592592593</v>
      </c>
      <c r="E6352" t="s">
        <v>33</v>
      </c>
      <c r="F6352">
        <v>4000</v>
      </c>
      <c r="G6352" t="s">
        <v>189</v>
      </c>
    </row>
    <row r="6353" spans="1:8">
      <c r="A6353" t="s">
        <v>6546</v>
      </c>
      <c r="B6353" t="s">
        <v>158</v>
      </c>
      <c r="C6353" s="2">
        <v>45713</v>
      </c>
      <c r="D6353" s="3">
        <v>0.41313657407407411</v>
      </c>
      <c r="E6353" t="s">
        <v>33</v>
      </c>
      <c r="F6353">
        <v>3000</v>
      </c>
      <c r="G6353" t="s">
        <v>189</v>
      </c>
    </row>
    <row r="6354" spans="1:8">
      <c r="A6354" t="s">
        <v>6547</v>
      </c>
      <c r="B6354" t="s">
        <v>115</v>
      </c>
      <c r="C6354" s="2">
        <v>45779</v>
      </c>
      <c r="D6354" s="3">
        <v>0.32144675925925931</v>
      </c>
      <c r="E6354" t="s">
        <v>33</v>
      </c>
      <c r="F6354">
        <v>10000</v>
      </c>
      <c r="G6354" t="s">
        <v>189</v>
      </c>
    </row>
    <row r="6355" spans="1:8">
      <c r="A6355" t="s">
        <v>6548</v>
      </c>
      <c r="B6355" t="s">
        <v>158</v>
      </c>
      <c r="C6355" s="2">
        <v>46099</v>
      </c>
      <c r="D6355" s="3">
        <v>0.75460648148148146</v>
      </c>
      <c r="E6355" t="s">
        <v>33</v>
      </c>
      <c r="F6355">
        <v>2500</v>
      </c>
      <c r="G6355" t="s">
        <v>189</v>
      </c>
    </row>
    <row r="6356" spans="1:8">
      <c r="A6356" t="s">
        <v>6549</v>
      </c>
      <c r="B6356" t="s">
        <v>77</v>
      </c>
      <c r="C6356" s="2">
        <v>46054</v>
      </c>
      <c r="D6356" s="3">
        <v>0.77464120370370371</v>
      </c>
      <c r="E6356" t="s">
        <v>33</v>
      </c>
      <c r="F6356">
        <v>4000</v>
      </c>
      <c r="G6356" t="s">
        <v>189</v>
      </c>
    </row>
    <row r="6357" spans="1:8">
      <c r="A6357" t="s">
        <v>6550</v>
      </c>
      <c r="B6357" t="s">
        <v>99</v>
      </c>
      <c r="C6357" s="2">
        <v>45811</v>
      </c>
      <c r="D6357" s="3">
        <v>0.74967592592592591</v>
      </c>
      <c r="E6357" t="s">
        <v>33</v>
      </c>
      <c r="F6357">
        <v>6000</v>
      </c>
      <c r="G6357" t="s">
        <v>189</v>
      </c>
    </row>
    <row r="6358" spans="1:8">
      <c r="A6358" t="s">
        <v>6551</v>
      </c>
      <c r="B6358" t="s">
        <v>143</v>
      </c>
      <c r="C6358" s="2">
        <v>46187</v>
      </c>
      <c r="D6358" s="3">
        <v>0.47949074074074072</v>
      </c>
      <c r="E6358" t="s">
        <v>194</v>
      </c>
      <c r="F6358">
        <v>0</v>
      </c>
      <c r="G6358" t="s">
        <v>189</v>
      </c>
    </row>
    <row r="6359" spans="1:8">
      <c r="A6359" t="s">
        <v>6552</v>
      </c>
      <c r="B6359" t="s">
        <v>145</v>
      </c>
      <c r="C6359" s="2">
        <v>45814</v>
      </c>
      <c r="D6359" s="3">
        <v>0.42603009259259261</v>
      </c>
      <c r="E6359" t="s">
        <v>33</v>
      </c>
      <c r="F6359">
        <v>4000</v>
      </c>
      <c r="G6359" t="s">
        <v>214</v>
      </c>
      <c r="H6359" t="s">
        <v>1094</v>
      </c>
    </row>
    <row r="6360" spans="1:8">
      <c r="A6360" t="s">
        <v>6553</v>
      </c>
      <c r="B6360" t="s">
        <v>149</v>
      </c>
      <c r="C6360" s="2">
        <v>46099</v>
      </c>
      <c r="D6360" s="3">
        <v>0.97796296296296292</v>
      </c>
      <c r="E6360" t="s">
        <v>211</v>
      </c>
      <c r="F6360">
        <v>0</v>
      </c>
      <c r="G6360" t="s">
        <v>189</v>
      </c>
    </row>
    <row r="6361" spans="1:8">
      <c r="A6361" t="s">
        <v>6554</v>
      </c>
      <c r="B6361" t="s">
        <v>170</v>
      </c>
      <c r="C6361" s="2">
        <v>45897</v>
      </c>
      <c r="D6361" s="3">
        <v>7.5717592592592586E-2</v>
      </c>
      <c r="E6361" t="s">
        <v>33</v>
      </c>
      <c r="F6361">
        <v>5000</v>
      </c>
      <c r="G6361" t="s">
        <v>189</v>
      </c>
    </row>
    <row r="6362" spans="1:8">
      <c r="A6362" t="s">
        <v>6555</v>
      </c>
      <c r="B6362" t="s">
        <v>122</v>
      </c>
      <c r="C6362" s="2">
        <v>45921</v>
      </c>
      <c r="D6362" s="3">
        <v>0.64001157407407405</v>
      </c>
      <c r="E6362" t="s">
        <v>261</v>
      </c>
      <c r="F6362">
        <v>1000</v>
      </c>
      <c r="G6362" t="s">
        <v>189</v>
      </c>
    </row>
    <row r="6363" spans="1:8">
      <c r="A6363" t="s">
        <v>6556</v>
      </c>
      <c r="B6363" t="s">
        <v>104</v>
      </c>
      <c r="C6363" s="2">
        <v>45879</v>
      </c>
      <c r="D6363" s="3">
        <v>0.57927083333333329</v>
      </c>
      <c r="E6363" t="s">
        <v>194</v>
      </c>
      <c r="F6363">
        <v>0</v>
      </c>
      <c r="G6363" t="s">
        <v>189</v>
      </c>
    </row>
    <row r="6364" spans="1:8">
      <c r="A6364" t="s">
        <v>6557</v>
      </c>
      <c r="B6364" t="s">
        <v>122</v>
      </c>
      <c r="C6364" s="2">
        <v>46049</v>
      </c>
      <c r="D6364" s="3">
        <v>0.65732638888888884</v>
      </c>
      <c r="E6364" t="s">
        <v>261</v>
      </c>
      <c r="F6364">
        <v>5000</v>
      </c>
      <c r="G6364" t="s">
        <v>189</v>
      </c>
    </row>
    <row r="6365" spans="1:8">
      <c r="A6365" t="s">
        <v>6558</v>
      </c>
      <c r="B6365" t="s">
        <v>100</v>
      </c>
      <c r="C6365" s="2">
        <v>45844</v>
      </c>
      <c r="D6365" s="3">
        <v>0.9506134259259259</v>
      </c>
      <c r="E6365" t="s">
        <v>33</v>
      </c>
      <c r="F6365">
        <v>8000</v>
      </c>
      <c r="G6365" t="s">
        <v>189</v>
      </c>
    </row>
    <row r="6366" spans="1:8">
      <c r="A6366" t="s">
        <v>6559</v>
      </c>
      <c r="B6366" t="s">
        <v>93</v>
      </c>
      <c r="C6366" s="2">
        <v>45903</v>
      </c>
      <c r="D6366" s="3">
        <v>0.64363425925925921</v>
      </c>
      <c r="E6366" t="s">
        <v>33</v>
      </c>
      <c r="F6366">
        <v>8000</v>
      </c>
      <c r="G6366" t="s">
        <v>189</v>
      </c>
    </row>
    <row r="6367" spans="1:8">
      <c r="A6367" t="s">
        <v>6560</v>
      </c>
      <c r="B6367" t="s">
        <v>162</v>
      </c>
      <c r="C6367" s="2">
        <v>45829</v>
      </c>
      <c r="D6367" s="3">
        <v>0.78487268518518516</v>
      </c>
      <c r="E6367" t="s">
        <v>33</v>
      </c>
      <c r="F6367">
        <v>3000</v>
      </c>
      <c r="G6367" t="s">
        <v>189</v>
      </c>
    </row>
    <row r="6368" spans="1:8">
      <c r="A6368" t="s">
        <v>6561</v>
      </c>
      <c r="B6368" t="s">
        <v>133</v>
      </c>
      <c r="C6368" s="2">
        <v>45899</v>
      </c>
      <c r="D6368" s="3">
        <v>0.64866898148148144</v>
      </c>
      <c r="E6368" t="s">
        <v>194</v>
      </c>
      <c r="F6368">
        <v>0</v>
      </c>
      <c r="G6368" t="s">
        <v>189</v>
      </c>
    </row>
    <row r="6369" spans="1:7">
      <c r="A6369" t="s">
        <v>6562</v>
      </c>
      <c r="B6369" t="s">
        <v>164</v>
      </c>
      <c r="C6369" s="2">
        <v>45722</v>
      </c>
      <c r="D6369" s="3">
        <v>0.56442129629629634</v>
      </c>
      <c r="E6369" t="s">
        <v>33</v>
      </c>
      <c r="F6369">
        <v>2000</v>
      </c>
      <c r="G6369" t="s">
        <v>189</v>
      </c>
    </row>
    <row r="6370" spans="1:7">
      <c r="A6370" t="s">
        <v>6563</v>
      </c>
      <c r="B6370" t="s">
        <v>155</v>
      </c>
      <c r="C6370" s="2">
        <v>45681</v>
      </c>
      <c r="D6370" s="3">
        <v>0.12324074074074071</v>
      </c>
      <c r="E6370" t="s">
        <v>33</v>
      </c>
      <c r="F6370">
        <v>2500</v>
      </c>
      <c r="G6370" t="s">
        <v>189</v>
      </c>
    </row>
    <row r="6371" spans="1:7">
      <c r="A6371" t="s">
        <v>6564</v>
      </c>
      <c r="B6371" t="s">
        <v>120</v>
      </c>
      <c r="C6371" s="2">
        <v>45946</v>
      </c>
      <c r="D6371" s="3">
        <v>0.71098379629629627</v>
      </c>
      <c r="E6371" t="s">
        <v>33</v>
      </c>
      <c r="F6371">
        <v>6000</v>
      </c>
      <c r="G6371" t="s">
        <v>189</v>
      </c>
    </row>
    <row r="6372" spans="1:7">
      <c r="A6372" t="s">
        <v>6565</v>
      </c>
      <c r="B6372" t="s">
        <v>90</v>
      </c>
      <c r="C6372" s="2">
        <v>45886</v>
      </c>
      <c r="D6372" s="3">
        <v>0.7487152777777778</v>
      </c>
      <c r="E6372" t="s">
        <v>33</v>
      </c>
      <c r="F6372">
        <v>8000</v>
      </c>
      <c r="G6372" t="s">
        <v>189</v>
      </c>
    </row>
    <row r="6373" spans="1:7">
      <c r="A6373" t="s">
        <v>6566</v>
      </c>
      <c r="B6373" t="s">
        <v>171</v>
      </c>
      <c r="C6373" s="2">
        <v>45732</v>
      </c>
      <c r="D6373" s="3">
        <v>0.73831018518518521</v>
      </c>
      <c r="E6373" t="s">
        <v>33</v>
      </c>
      <c r="F6373">
        <v>6000</v>
      </c>
      <c r="G6373" t="s">
        <v>189</v>
      </c>
    </row>
    <row r="6374" spans="1:7">
      <c r="A6374" t="s">
        <v>6567</v>
      </c>
      <c r="B6374" t="s">
        <v>74</v>
      </c>
      <c r="C6374" s="2">
        <v>46170</v>
      </c>
      <c r="D6374" s="3">
        <v>0.85258101851851853</v>
      </c>
      <c r="E6374" t="s">
        <v>33</v>
      </c>
      <c r="F6374">
        <v>4000</v>
      </c>
      <c r="G6374" t="s">
        <v>189</v>
      </c>
    </row>
    <row r="6375" spans="1:7">
      <c r="A6375" t="s">
        <v>6568</v>
      </c>
      <c r="B6375" t="s">
        <v>147</v>
      </c>
      <c r="C6375" s="2">
        <v>45732</v>
      </c>
      <c r="D6375" s="3">
        <v>0.87034722222222227</v>
      </c>
      <c r="E6375" t="s">
        <v>33</v>
      </c>
      <c r="F6375">
        <v>1000</v>
      </c>
      <c r="G6375" t="s">
        <v>189</v>
      </c>
    </row>
    <row r="6376" spans="1:7">
      <c r="A6376" t="s">
        <v>6569</v>
      </c>
      <c r="B6376" t="s">
        <v>162</v>
      </c>
      <c r="C6376" s="2">
        <v>46094</v>
      </c>
      <c r="D6376" s="3">
        <v>0.85006944444444443</v>
      </c>
      <c r="E6376" t="s">
        <v>33</v>
      </c>
      <c r="F6376">
        <v>5000</v>
      </c>
      <c r="G6376" t="s">
        <v>189</v>
      </c>
    </row>
    <row r="6377" spans="1:7">
      <c r="A6377" t="s">
        <v>6570</v>
      </c>
      <c r="B6377" t="s">
        <v>158</v>
      </c>
      <c r="C6377" s="2">
        <v>45942</v>
      </c>
      <c r="D6377" s="3">
        <v>0.33363425925925932</v>
      </c>
      <c r="E6377" t="s">
        <v>211</v>
      </c>
      <c r="F6377">
        <v>0</v>
      </c>
      <c r="G6377" t="s">
        <v>189</v>
      </c>
    </row>
    <row r="6378" spans="1:7">
      <c r="A6378" t="s">
        <v>6571</v>
      </c>
      <c r="B6378" t="s">
        <v>152</v>
      </c>
      <c r="C6378" s="2">
        <v>45688</v>
      </c>
      <c r="D6378" s="3">
        <v>0.52346064814814819</v>
      </c>
      <c r="E6378" t="s">
        <v>261</v>
      </c>
      <c r="F6378">
        <v>15000</v>
      </c>
      <c r="G6378" t="s">
        <v>189</v>
      </c>
    </row>
    <row r="6379" spans="1:7">
      <c r="A6379" t="s">
        <v>6572</v>
      </c>
      <c r="B6379" t="s">
        <v>167</v>
      </c>
      <c r="C6379" s="2">
        <v>45669</v>
      </c>
      <c r="D6379" s="3">
        <v>0.44548611111111108</v>
      </c>
      <c r="E6379" t="s">
        <v>33</v>
      </c>
      <c r="F6379">
        <v>10000</v>
      </c>
      <c r="G6379" t="s">
        <v>189</v>
      </c>
    </row>
    <row r="6380" spans="1:7">
      <c r="A6380" t="s">
        <v>6573</v>
      </c>
      <c r="B6380" t="s">
        <v>170</v>
      </c>
      <c r="C6380" s="2">
        <v>45988</v>
      </c>
      <c r="D6380" s="3">
        <v>0.75784722222222223</v>
      </c>
      <c r="E6380" t="s">
        <v>261</v>
      </c>
      <c r="F6380">
        <v>1000</v>
      </c>
      <c r="G6380" t="s">
        <v>189</v>
      </c>
    </row>
    <row r="6381" spans="1:7">
      <c r="A6381" t="s">
        <v>6574</v>
      </c>
      <c r="B6381" t="s">
        <v>106</v>
      </c>
      <c r="C6381" s="2">
        <v>45743</v>
      </c>
      <c r="D6381" s="3">
        <v>0.57488425925925923</v>
      </c>
      <c r="E6381" t="s">
        <v>33</v>
      </c>
      <c r="F6381">
        <v>4000</v>
      </c>
      <c r="G6381" t="s">
        <v>189</v>
      </c>
    </row>
    <row r="6382" spans="1:7">
      <c r="A6382" t="s">
        <v>6575</v>
      </c>
      <c r="B6382" t="s">
        <v>125</v>
      </c>
      <c r="C6382" s="2">
        <v>46103</v>
      </c>
      <c r="D6382" s="3">
        <v>0.34008101851851852</v>
      </c>
      <c r="E6382" t="s">
        <v>33</v>
      </c>
      <c r="F6382">
        <v>2500</v>
      </c>
      <c r="G6382" t="s">
        <v>189</v>
      </c>
    </row>
    <row r="6383" spans="1:7">
      <c r="A6383" t="s">
        <v>6576</v>
      </c>
      <c r="B6383" t="s">
        <v>140</v>
      </c>
      <c r="C6383" s="2">
        <v>46087</v>
      </c>
      <c r="D6383" s="3">
        <v>0.42128472222222219</v>
      </c>
      <c r="E6383" t="s">
        <v>33</v>
      </c>
      <c r="F6383">
        <v>3000</v>
      </c>
      <c r="G6383" t="s">
        <v>189</v>
      </c>
    </row>
    <row r="6384" spans="1:7">
      <c r="A6384" t="s">
        <v>6577</v>
      </c>
      <c r="B6384" t="s">
        <v>108</v>
      </c>
      <c r="C6384" s="2">
        <v>45843</v>
      </c>
      <c r="D6384" s="3">
        <v>0.96155092592592595</v>
      </c>
      <c r="E6384" t="s">
        <v>33</v>
      </c>
      <c r="F6384">
        <v>1000</v>
      </c>
      <c r="G6384" t="s">
        <v>189</v>
      </c>
    </row>
    <row r="6385" spans="1:8">
      <c r="A6385" t="s">
        <v>6578</v>
      </c>
      <c r="B6385" t="s">
        <v>132</v>
      </c>
      <c r="C6385" s="2">
        <v>45895</v>
      </c>
      <c r="D6385" s="3">
        <v>0.41642361111111109</v>
      </c>
      <c r="E6385" t="s">
        <v>194</v>
      </c>
      <c r="F6385">
        <v>0</v>
      </c>
      <c r="G6385" t="s">
        <v>214</v>
      </c>
      <c r="H6385" t="s">
        <v>1094</v>
      </c>
    </row>
    <row r="6386" spans="1:8">
      <c r="A6386" t="s">
        <v>6579</v>
      </c>
      <c r="B6386" t="s">
        <v>177</v>
      </c>
      <c r="C6386" s="2">
        <v>46155</v>
      </c>
      <c r="D6386" s="3">
        <v>0.7708680555555556</v>
      </c>
      <c r="E6386" t="s">
        <v>33</v>
      </c>
      <c r="F6386">
        <v>8000</v>
      </c>
      <c r="G6386" t="s">
        <v>189</v>
      </c>
    </row>
    <row r="6387" spans="1:8">
      <c r="A6387" t="s">
        <v>6580</v>
      </c>
      <c r="B6387" t="s">
        <v>167</v>
      </c>
      <c r="C6387" s="2">
        <v>45827</v>
      </c>
      <c r="D6387" s="3">
        <v>0.59114583333333337</v>
      </c>
      <c r="E6387" t="s">
        <v>33</v>
      </c>
      <c r="F6387">
        <v>3000</v>
      </c>
      <c r="G6387" t="s">
        <v>189</v>
      </c>
    </row>
    <row r="6388" spans="1:8">
      <c r="A6388" t="s">
        <v>6581</v>
      </c>
      <c r="B6388" t="s">
        <v>114</v>
      </c>
      <c r="C6388" s="2">
        <v>45861</v>
      </c>
      <c r="D6388" s="3">
        <v>0.76150462962962961</v>
      </c>
      <c r="E6388" t="s">
        <v>194</v>
      </c>
      <c r="F6388">
        <v>0</v>
      </c>
      <c r="G6388" t="s">
        <v>189</v>
      </c>
    </row>
    <row r="6389" spans="1:8">
      <c r="A6389" t="s">
        <v>6582</v>
      </c>
      <c r="B6389" t="s">
        <v>147</v>
      </c>
      <c r="C6389" s="2">
        <v>45662</v>
      </c>
      <c r="D6389" s="3">
        <v>0.30603009259259262</v>
      </c>
      <c r="E6389" t="s">
        <v>194</v>
      </c>
      <c r="F6389">
        <v>0</v>
      </c>
      <c r="G6389" t="s">
        <v>189</v>
      </c>
    </row>
    <row r="6390" spans="1:8">
      <c r="A6390" t="s">
        <v>6583</v>
      </c>
      <c r="B6390" t="s">
        <v>158</v>
      </c>
      <c r="C6390" s="2">
        <v>45941</v>
      </c>
      <c r="D6390" s="3">
        <v>0.82179398148148153</v>
      </c>
      <c r="E6390" t="s">
        <v>211</v>
      </c>
      <c r="F6390">
        <v>0</v>
      </c>
      <c r="G6390" t="s">
        <v>189</v>
      </c>
    </row>
    <row r="6391" spans="1:8">
      <c r="A6391" t="s">
        <v>6584</v>
      </c>
      <c r="B6391" t="s">
        <v>160</v>
      </c>
      <c r="C6391" s="2">
        <v>46029</v>
      </c>
      <c r="D6391" s="3">
        <v>0.99392361111111116</v>
      </c>
      <c r="E6391" t="s">
        <v>33</v>
      </c>
      <c r="F6391">
        <v>2000</v>
      </c>
      <c r="G6391" t="s">
        <v>189</v>
      </c>
    </row>
    <row r="6392" spans="1:8">
      <c r="A6392" t="s">
        <v>6585</v>
      </c>
      <c r="B6392" t="s">
        <v>71</v>
      </c>
      <c r="C6392" s="2">
        <v>46174</v>
      </c>
      <c r="D6392" s="3">
        <v>0.81910879629629629</v>
      </c>
      <c r="E6392" t="s">
        <v>33</v>
      </c>
      <c r="F6392">
        <v>5000</v>
      </c>
      <c r="G6392" t="s">
        <v>189</v>
      </c>
    </row>
    <row r="6393" spans="1:8">
      <c r="A6393" t="s">
        <v>6586</v>
      </c>
      <c r="B6393" t="s">
        <v>101</v>
      </c>
      <c r="C6393" s="2">
        <v>45985</v>
      </c>
      <c r="D6393" s="3">
        <v>0.32307870370370367</v>
      </c>
      <c r="E6393" t="s">
        <v>33</v>
      </c>
      <c r="F6393">
        <v>2000</v>
      </c>
      <c r="G6393" t="s">
        <v>189</v>
      </c>
    </row>
    <row r="6394" spans="1:8">
      <c r="A6394" t="s">
        <v>6587</v>
      </c>
      <c r="B6394" t="s">
        <v>98</v>
      </c>
      <c r="C6394" s="2">
        <v>45756</v>
      </c>
      <c r="D6394" s="3">
        <v>0.77525462962962965</v>
      </c>
      <c r="E6394" t="s">
        <v>194</v>
      </c>
      <c r="F6394">
        <v>0</v>
      </c>
      <c r="G6394" t="s">
        <v>189</v>
      </c>
    </row>
    <row r="6395" spans="1:8">
      <c r="A6395" t="s">
        <v>6588</v>
      </c>
      <c r="B6395" t="s">
        <v>154</v>
      </c>
      <c r="C6395" s="2">
        <v>46100</v>
      </c>
      <c r="D6395" s="3">
        <v>0.51886574074074077</v>
      </c>
      <c r="E6395" t="s">
        <v>33</v>
      </c>
      <c r="F6395">
        <v>5000</v>
      </c>
      <c r="G6395" t="s">
        <v>189</v>
      </c>
    </row>
    <row r="6396" spans="1:8">
      <c r="A6396" t="s">
        <v>6589</v>
      </c>
      <c r="B6396" t="s">
        <v>109</v>
      </c>
      <c r="C6396" s="2">
        <v>46040</v>
      </c>
      <c r="D6396" s="3">
        <v>6.0243055555555557E-2</v>
      </c>
      <c r="E6396" t="s">
        <v>33</v>
      </c>
      <c r="F6396">
        <v>3000</v>
      </c>
      <c r="G6396" t="s">
        <v>189</v>
      </c>
    </row>
    <row r="6397" spans="1:8">
      <c r="A6397" t="s">
        <v>6590</v>
      </c>
      <c r="B6397" t="s">
        <v>173</v>
      </c>
      <c r="C6397" s="2">
        <v>46193</v>
      </c>
      <c r="D6397" s="3">
        <v>0.20646990740740739</v>
      </c>
      <c r="E6397" t="s">
        <v>194</v>
      </c>
      <c r="F6397">
        <v>0</v>
      </c>
      <c r="G6397" t="s">
        <v>189</v>
      </c>
    </row>
    <row r="6398" spans="1:8">
      <c r="A6398" t="s">
        <v>6591</v>
      </c>
      <c r="B6398" t="s">
        <v>118</v>
      </c>
      <c r="C6398" s="2">
        <v>45700</v>
      </c>
      <c r="D6398" s="3">
        <v>0.65525462962962966</v>
      </c>
      <c r="E6398" t="s">
        <v>33</v>
      </c>
      <c r="F6398">
        <v>4000</v>
      </c>
      <c r="G6398" t="s">
        <v>189</v>
      </c>
    </row>
    <row r="6399" spans="1:8">
      <c r="A6399" t="s">
        <v>6592</v>
      </c>
      <c r="B6399" t="s">
        <v>175</v>
      </c>
      <c r="C6399" s="2">
        <v>46013</v>
      </c>
      <c r="D6399" s="3">
        <v>0.69943287037037039</v>
      </c>
      <c r="E6399" t="s">
        <v>33</v>
      </c>
      <c r="F6399">
        <v>5000</v>
      </c>
      <c r="G6399" t="s">
        <v>189</v>
      </c>
    </row>
    <row r="6400" spans="1:8">
      <c r="A6400" t="s">
        <v>6593</v>
      </c>
      <c r="B6400" t="s">
        <v>135</v>
      </c>
      <c r="C6400" s="2">
        <v>45819</v>
      </c>
      <c r="D6400" s="3">
        <v>0.72494212962962967</v>
      </c>
      <c r="E6400" t="s">
        <v>33</v>
      </c>
      <c r="F6400">
        <v>5000</v>
      </c>
      <c r="G6400" t="s">
        <v>189</v>
      </c>
    </row>
    <row r="6401" spans="1:8">
      <c r="A6401" t="s">
        <v>6594</v>
      </c>
      <c r="B6401" t="s">
        <v>129</v>
      </c>
      <c r="C6401" s="2">
        <v>45677</v>
      </c>
      <c r="D6401" s="3">
        <v>0.68289351851851854</v>
      </c>
      <c r="E6401" t="s">
        <v>33</v>
      </c>
      <c r="F6401">
        <v>10000</v>
      </c>
      <c r="G6401" t="s">
        <v>189</v>
      </c>
    </row>
    <row r="6402" spans="1:8">
      <c r="A6402" t="s">
        <v>6595</v>
      </c>
      <c r="B6402" t="s">
        <v>98</v>
      </c>
      <c r="C6402" s="2">
        <v>45865</v>
      </c>
      <c r="D6402" s="3">
        <v>0.90422453703703709</v>
      </c>
      <c r="E6402" t="s">
        <v>261</v>
      </c>
      <c r="F6402">
        <v>10000</v>
      </c>
      <c r="G6402" t="s">
        <v>189</v>
      </c>
    </row>
    <row r="6403" spans="1:8">
      <c r="A6403" t="s">
        <v>6596</v>
      </c>
      <c r="B6403" t="s">
        <v>74</v>
      </c>
      <c r="C6403" s="2">
        <v>45723</v>
      </c>
      <c r="D6403" s="3">
        <v>0.25895833333333329</v>
      </c>
      <c r="E6403" t="s">
        <v>33</v>
      </c>
      <c r="F6403">
        <v>5000</v>
      </c>
      <c r="G6403" t="s">
        <v>189</v>
      </c>
    </row>
    <row r="6404" spans="1:8">
      <c r="A6404" t="s">
        <v>6597</v>
      </c>
      <c r="B6404" t="s">
        <v>180</v>
      </c>
      <c r="C6404" s="2">
        <v>45878</v>
      </c>
      <c r="D6404" s="3">
        <v>0.82576388888888885</v>
      </c>
      <c r="E6404" t="s">
        <v>194</v>
      </c>
      <c r="F6404">
        <v>0</v>
      </c>
      <c r="G6404" t="s">
        <v>189</v>
      </c>
    </row>
    <row r="6405" spans="1:8">
      <c r="A6405" t="s">
        <v>6598</v>
      </c>
      <c r="B6405" t="s">
        <v>137</v>
      </c>
      <c r="C6405" s="2">
        <v>46146</v>
      </c>
      <c r="D6405" s="3">
        <v>0.90861111111111115</v>
      </c>
      <c r="E6405" t="s">
        <v>194</v>
      </c>
      <c r="F6405">
        <v>0</v>
      </c>
      <c r="G6405" t="s">
        <v>189</v>
      </c>
    </row>
    <row r="6406" spans="1:8">
      <c r="A6406" t="s">
        <v>6599</v>
      </c>
      <c r="B6406" t="s">
        <v>170</v>
      </c>
      <c r="C6406" s="2">
        <v>46089</v>
      </c>
      <c r="D6406" s="3">
        <v>0.39658564814814817</v>
      </c>
      <c r="E6406" t="s">
        <v>33</v>
      </c>
      <c r="F6406">
        <v>5000</v>
      </c>
      <c r="G6406" t="s">
        <v>214</v>
      </c>
      <c r="H6406" t="s">
        <v>1080</v>
      </c>
    </row>
    <row r="6407" spans="1:8">
      <c r="A6407" t="s">
        <v>6600</v>
      </c>
      <c r="B6407" t="s">
        <v>149</v>
      </c>
      <c r="C6407" s="2">
        <v>46141</v>
      </c>
      <c r="D6407" s="3">
        <v>1.3310185185185181E-3</v>
      </c>
      <c r="E6407" t="s">
        <v>194</v>
      </c>
      <c r="F6407">
        <v>0</v>
      </c>
      <c r="G6407" t="s">
        <v>214</v>
      </c>
      <c r="H6407" t="s">
        <v>42</v>
      </c>
    </row>
    <row r="6408" spans="1:8">
      <c r="A6408" t="s">
        <v>6601</v>
      </c>
      <c r="B6408" t="s">
        <v>112</v>
      </c>
      <c r="C6408" s="2">
        <v>46176</v>
      </c>
      <c r="D6408" s="3">
        <v>0.37473379629629627</v>
      </c>
      <c r="E6408" t="s">
        <v>33</v>
      </c>
      <c r="F6408">
        <v>1000</v>
      </c>
      <c r="G6408" t="s">
        <v>189</v>
      </c>
    </row>
    <row r="6409" spans="1:8">
      <c r="A6409" t="s">
        <v>6602</v>
      </c>
      <c r="B6409" t="s">
        <v>171</v>
      </c>
      <c r="C6409" s="2">
        <v>45811</v>
      </c>
      <c r="D6409" s="3">
        <v>0.74252314814814813</v>
      </c>
      <c r="E6409" t="s">
        <v>261</v>
      </c>
      <c r="F6409">
        <v>15000</v>
      </c>
      <c r="G6409" t="s">
        <v>189</v>
      </c>
    </row>
    <row r="6410" spans="1:8">
      <c r="A6410" t="s">
        <v>6603</v>
      </c>
      <c r="B6410" t="s">
        <v>123</v>
      </c>
      <c r="C6410" s="2">
        <v>46121</v>
      </c>
      <c r="D6410" s="3">
        <v>0.76659722222222226</v>
      </c>
      <c r="E6410" t="s">
        <v>33</v>
      </c>
      <c r="F6410">
        <v>10000</v>
      </c>
      <c r="G6410" t="s">
        <v>189</v>
      </c>
    </row>
    <row r="6411" spans="1:8">
      <c r="A6411" t="s">
        <v>6604</v>
      </c>
      <c r="B6411" t="s">
        <v>178</v>
      </c>
      <c r="C6411" s="2">
        <v>46056</v>
      </c>
      <c r="D6411" s="3">
        <v>0.42940972222222218</v>
      </c>
      <c r="E6411" t="s">
        <v>33</v>
      </c>
      <c r="F6411">
        <v>10000</v>
      </c>
      <c r="G6411" t="s">
        <v>189</v>
      </c>
    </row>
    <row r="6412" spans="1:8">
      <c r="A6412" t="s">
        <v>6605</v>
      </c>
      <c r="B6412" t="s">
        <v>130</v>
      </c>
      <c r="C6412" s="2">
        <v>45816</v>
      </c>
      <c r="D6412" s="3">
        <v>0.88124999999999998</v>
      </c>
      <c r="E6412" t="s">
        <v>33</v>
      </c>
      <c r="F6412">
        <v>10000</v>
      </c>
      <c r="G6412" t="s">
        <v>189</v>
      </c>
    </row>
    <row r="6413" spans="1:8">
      <c r="A6413" t="s">
        <v>6606</v>
      </c>
      <c r="B6413" t="s">
        <v>116</v>
      </c>
      <c r="C6413" s="2">
        <v>46075</v>
      </c>
      <c r="D6413" s="3">
        <v>0.82172453703703707</v>
      </c>
      <c r="E6413" t="s">
        <v>194</v>
      </c>
      <c r="F6413">
        <v>0</v>
      </c>
      <c r="G6413" t="s">
        <v>189</v>
      </c>
    </row>
    <row r="6414" spans="1:8">
      <c r="A6414" t="s">
        <v>6607</v>
      </c>
      <c r="B6414" t="s">
        <v>153</v>
      </c>
      <c r="C6414" s="2">
        <v>46053</v>
      </c>
      <c r="D6414" s="3">
        <v>0.31461805555555561</v>
      </c>
      <c r="E6414" t="s">
        <v>33</v>
      </c>
      <c r="F6414">
        <v>6000</v>
      </c>
      <c r="G6414" t="s">
        <v>189</v>
      </c>
    </row>
    <row r="6415" spans="1:8">
      <c r="A6415" t="s">
        <v>6608</v>
      </c>
      <c r="B6415" t="s">
        <v>129</v>
      </c>
      <c r="C6415" s="2">
        <v>45703</v>
      </c>
      <c r="D6415" s="3">
        <v>0.89416666666666667</v>
      </c>
      <c r="E6415" t="s">
        <v>33</v>
      </c>
      <c r="F6415">
        <v>10000</v>
      </c>
      <c r="G6415" t="s">
        <v>189</v>
      </c>
    </row>
    <row r="6416" spans="1:8">
      <c r="A6416" t="s">
        <v>6609</v>
      </c>
      <c r="B6416" t="s">
        <v>157</v>
      </c>
      <c r="C6416" s="2">
        <v>45927</v>
      </c>
      <c r="D6416" s="3">
        <v>0.50166666666666671</v>
      </c>
      <c r="E6416" t="s">
        <v>33</v>
      </c>
      <c r="F6416">
        <v>6000</v>
      </c>
      <c r="G6416" t="s">
        <v>189</v>
      </c>
    </row>
    <row r="6417" spans="1:7">
      <c r="A6417" t="s">
        <v>6610</v>
      </c>
      <c r="B6417" t="s">
        <v>173</v>
      </c>
      <c r="C6417" s="2">
        <v>45813</v>
      </c>
      <c r="D6417" s="3">
        <v>0.71138888888888885</v>
      </c>
      <c r="E6417" t="s">
        <v>33</v>
      </c>
      <c r="F6417">
        <v>8000</v>
      </c>
      <c r="G6417" t="s">
        <v>189</v>
      </c>
    </row>
    <row r="6418" spans="1:7">
      <c r="A6418" t="s">
        <v>6611</v>
      </c>
      <c r="B6418" t="s">
        <v>174</v>
      </c>
      <c r="C6418" s="2">
        <v>46044</v>
      </c>
      <c r="D6418" s="3">
        <v>7.2349537037037032E-2</v>
      </c>
      <c r="E6418" t="s">
        <v>33</v>
      </c>
      <c r="F6418">
        <v>3000</v>
      </c>
      <c r="G6418" t="s">
        <v>189</v>
      </c>
    </row>
    <row r="6419" spans="1:7">
      <c r="A6419" t="s">
        <v>6612</v>
      </c>
      <c r="B6419" t="s">
        <v>91</v>
      </c>
      <c r="C6419" s="2">
        <v>45716</v>
      </c>
      <c r="D6419" s="3">
        <v>0.40361111111111109</v>
      </c>
      <c r="E6419" t="s">
        <v>33</v>
      </c>
      <c r="F6419">
        <v>3000</v>
      </c>
      <c r="G6419" t="s">
        <v>189</v>
      </c>
    </row>
    <row r="6420" spans="1:7">
      <c r="A6420" t="s">
        <v>6613</v>
      </c>
      <c r="B6420" t="s">
        <v>123</v>
      </c>
      <c r="C6420" s="2">
        <v>46083</v>
      </c>
      <c r="D6420" s="3">
        <v>0.88935185185185184</v>
      </c>
      <c r="E6420" t="s">
        <v>33</v>
      </c>
      <c r="F6420">
        <v>8000</v>
      </c>
      <c r="G6420" t="s">
        <v>189</v>
      </c>
    </row>
    <row r="6421" spans="1:7">
      <c r="A6421" t="s">
        <v>6614</v>
      </c>
      <c r="B6421" t="s">
        <v>119</v>
      </c>
      <c r="C6421" s="2">
        <v>45733</v>
      </c>
      <c r="D6421" s="3">
        <v>0.3056712962962963</v>
      </c>
      <c r="E6421" t="s">
        <v>33</v>
      </c>
      <c r="F6421">
        <v>6000</v>
      </c>
      <c r="G6421" t="s">
        <v>189</v>
      </c>
    </row>
    <row r="6422" spans="1:7">
      <c r="A6422" t="s">
        <v>6615</v>
      </c>
      <c r="B6422" t="s">
        <v>167</v>
      </c>
      <c r="C6422" s="2">
        <v>45659</v>
      </c>
      <c r="D6422" s="3">
        <v>0.77495370370370376</v>
      </c>
      <c r="E6422" t="s">
        <v>33</v>
      </c>
      <c r="F6422">
        <v>6000</v>
      </c>
      <c r="G6422" t="s">
        <v>189</v>
      </c>
    </row>
    <row r="6423" spans="1:7">
      <c r="A6423" t="s">
        <v>6616</v>
      </c>
      <c r="B6423" t="s">
        <v>178</v>
      </c>
      <c r="C6423" s="2">
        <v>45689</v>
      </c>
      <c r="D6423" s="3">
        <v>0.67078703703703701</v>
      </c>
      <c r="E6423" t="s">
        <v>211</v>
      </c>
      <c r="F6423">
        <v>0</v>
      </c>
      <c r="G6423" t="s">
        <v>189</v>
      </c>
    </row>
    <row r="6424" spans="1:7">
      <c r="A6424" t="s">
        <v>6617</v>
      </c>
      <c r="B6424" t="s">
        <v>117</v>
      </c>
      <c r="C6424" s="2">
        <v>45836</v>
      </c>
      <c r="D6424" s="3">
        <v>0.88454861111111116</v>
      </c>
      <c r="E6424" t="s">
        <v>33</v>
      </c>
      <c r="F6424">
        <v>2000</v>
      </c>
      <c r="G6424" t="s">
        <v>189</v>
      </c>
    </row>
    <row r="6425" spans="1:7">
      <c r="A6425" t="s">
        <v>6618</v>
      </c>
      <c r="B6425" t="s">
        <v>133</v>
      </c>
      <c r="C6425" s="2">
        <v>46181</v>
      </c>
      <c r="D6425" s="3">
        <v>0.1120486111111111</v>
      </c>
      <c r="E6425" t="s">
        <v>261</v>
      </c>
      <c r="F6425">
        <v>20000</v>
      </c>
      <c r="G6425" t="s">
        <v>189</v>
      </c>
    </row>
    <row r="6426" spans="1:7">
      <c r="A6426" t="s">
        <v>6619</v>
      </c>
      <c r="B6426" t="s">
        <v>114</v>
      </c>
      <c r="C6426" s="2">
        <v>45936</v>
      </c>
      <c r="D6426" s="3">
        <v>0.41216435185185191</v>
      </c>
      <c r="E6426" t="s">
        <v>33</v>
      </c>
      <c r="F6426">
        <v>1000</v>
      </c>
      <c r="G6426" t="s">
        <v>189</v>
      </c>
    </row>
    <row r="6427" spans="1:7">
      <c r="A6427" t="s">
        <v>6620</v>
      </c>
      <c r="B6427" t="s">
        <v>102</v>
      </c>
      <c r="C6427" s="2">
        <v>46099</v>
      </c>
      <c r="D6427" s="3">
        <v>0.86510416666666667</v>
      </c>
      <c r="E6427" t="s">
        <v>33</v>
      </c>
      <c r="F6427">
        <v>5000</v>
      </c>
      <c r="G6427" t="s">
        <v>189</v>
      </c>
    </row>
    <row r="6428" spans="1:7">
      <c r="A6428" t="s">
        <v>6621</v>
      </c>
      <c r="B6428" t="s">
        <v>108</v>
      </c>
      <c r="C6428" s="2">
        <v>45887</v>
      </c>
      <c r="D6428" s="3">
        <v>0.79496527777777781</v>
      </c>
      <c r="E6428" t="s">
        <v>33</v>
      </c>
      <c r="F6428">
        <v>10000</v>
      </c>
      <c r="G6428" t="s">
        <v>189</v>
      </c>
    </row>
    <row r="6429" spans="1:7">
      <c r="A6429" t="s">
        <v>6622</v>
      </c>
      <c r="B6429" t="s">
        <v>83</v>
      </c>
      <c r="C6429" s="2">
        <v>45969</v>
      </c>
      <c r="D6429" s="3">
        <v>0.41480324074074082</v>
      </c>
      <c r="E6429" t="s">
        <v>33</v>
      </c>
      <c r="F6429">
        <v>500</v>
      </c>
      <c r="G6429" t="s">
        <v>189</v>
      </c>
    </row>
    <row r="6430" spans="1:7">
      <c r="A6430" t="s">
        <v>6623</v>
      </c>
      <c r="B6430" t="s">
        <v>141</v>
      </c>
      <c r="C6430" s="2">
        <v>46157</v>
      </c>
      <c r="D6430" s="3">
        <v>0.53430555555555559</v>
      </c>
      <c r="E6430" t="s">
        <v>33</v>
      </c>
      <c r="F6430">
        <v>2500</v>
      </c>
      <c r="G6430" t="s">
        <v>189</v>
      </c>
    </row>
    <row r="6431" spans="1:7">
      <c r="A6431" t="s">
        <v>6624</v>
      </c>
      <c r="B6431" t="s">
        <v>152</v>
      </c>
      <c r="C6431" s="2">
        <v>45782</v>
      </c>
      <c r="D6431" s="3">
        <v>0.66810185185185189</v>
      </c>
      <c r="E6431" t="s">
        <v>194</v>
      </c>
      <c r="F6431">
        <v>0</v>
      </c>
      <c r="G6431" t="s">
        <v>189</v>
      </c>
    </row>
    <row r="6432" spans="1:7">
      <c r="A6432" t="s">
        <v>6625</v>
      </c>
      <c r="B6432" t="s">
        <v>141</v>
      </c>
      <c r="C6432" s="2">
        <v>45943</v>
      </c>
      <c r="D6432" s="3">
        <v>0.65144675925925921</v>
      </c>
      <c r="E6432" t="s">
        <v>33</v>
      </c>
      <c r="F6432">
        <v>2000</v>
      </c>
      <c r="G6432" t="s">
        <v>189</v>
      </c>
    </row>
    <row r="6433" spans="1:8">
      <c r="A6433" t="s">
        <v>6626</v>
      </c>
      <c r="B6433" t="s">
        <v>100</v>
      </c>
      <c r="C6433" s="2">
        <v>46053</v>
      </c>
      <c r="D6433" s="3">
        <v>0.57254629629629628</v>
      </c>
      <c r="E6433" t="s">
        <v>33</v>
      </c>
      <c r="F6433">
        <v>500</v>
      </c>
      <c r="G6433" t="s">
        <v>189</v>
      </c>
    </row>
    <row r="6434" spans="1:8">
      <c r="A6434" t="s">
        <v>6627</v>
      </c>
      <c r="B6434" t="s">
        <v>95</v>
      </c>
      <c r="C6434" s="2">
        <v>45875</v>
      </c>
      <c r="D6434" s="3">
        <v>0.25313657407407408</v>
      </c>
      <c r="E6434" t="s">
        <v>33</v>
      </c>
      <c r="F6434">
        <v>5000</v>
      </c>
      <c r="G6434" t="s">
        <v>189</v>
      </c>
    </row>
    <row r="6435" spans="1:8">
      <c r="A6435" t="s">
        <v>6628</v>
      </c>
      <c r="B6435" t="s">
        <v>74</v>
      </c>
      <c r="C6435" s="2">
        <v>45973</v>
      </c>
      <c r="D6435" s="3">
        <v>0.34438657407407408</v>
      </c>
      <c r="E6435" t="s">
        <v>33</v>
      </c>
      <c r="F6435">
        <v>3000</v>
      </c>
      <c r="G6435" t="s">
        <v>189</v>
      </c>
    </row>
    <row r="6436" spans="1:8">
      <c r="A6436" t="s">
        <v>6629</v>
      </c>
      <c r="B6436" t="s">
        <v>151</v>
      </c>
      <c r="C6436" s="2">
        <v>45752</v>
      </c>
      <c r="D6436" s="3">
        <v>0.85717592592592595</v>
      </c>
      <c r="E6436" t="s">
        <v>33</v>
      </c>
      <c r="F6436">
        <v>1500</v>
      </c>
      <c r="G6436" t="s">
        <v>189</v>
      </c>
    </row>
    <row r="6437" spans="1:8">
      <c r="A6437" t="s">
        <v>6630</v>
      </c>
      <c r="B6437" t="s">
        <v>108</v>
      </c>
      <c r="C6437" s="2">
        <v>45682</v>
      </c>
      <c r="D6437" s="3">
        <v>0.83847222222222217</v>
      </c>
      <c r="E6437" t="s">
        <v>33</v>
      </c>
      <c r="F6437">
        <v>5000</v>
      </c>
      <c r="G6437" t="s">
        <v>189</v>
      </c>
    </row>
    <row r="6438" spans="1:8">
      <c r="A6438" t="s">
        <v>6631</v>
      </c>
      <c r="B6438" t="s">
        <v>131</v>
      </c>
      <c r="C6438" s="2">
        <v>45749</v>
      </c>
      <c r="D6438" s="3">
        <v>0.69173611111111111</v>
      </c>
      <c r="E6438" t="s">
        <v>33</v>
      </c>
      <c r="F6438">
        <v>3000</v>
      </c>
      <c r="G6438" t="s">
        <v>189</v>
      </c>
    </row>
    <row r="6439" spans="1:8">
      <c r="A6439" t="s">
        <v>6632</v>
      </c>
      <c r="B6439" t="s">
        <v>79</v>
      </c>
      <c r="C6439" s="2">
        <v>45677</v>
      </c>
      <c r="D6439" s="3">
        <v>0.9528240740740741</v>
      </c>
      <c r="E6439" t="s">
        <v>33</v>
      </c>
      <c r="F6439">
        <v>10000</v>
      </c>
      <c r="G6439" t="s">
        <v>189</v>
      </c>
    </row>
    <row r="6440" spans="1:8">
      <c r="A6440" t="s">
        <v>6633</v>
      </c>
      <c r="B6440" t="s">
        <v>177</v>
      </c>
      <c r="C6440" s="2">
        <v>45989</v>
      </c>
      <c r="D6440" s="3">
        <v>0.2263310185185185</v>
      </c>
      <c r="E6440" t="s">
        <v>33</v>
      </c>
      <c r="F6440">
        <v>1500</v>
      </c>
      <c r="G6440" t="s">
        <v>189</v>
      </c>
    </row>
    <row r="6441" spans="1:8">
      <c r="A6441" t="s">
        <v>6634</v>
      </c>
      <c r="B6441" t="s">
        <v>164</v>
      </c>
      <c r="C6441" s="2">
        <v>45676</v>
      </c>
      <c r="D6441" s="3">
        <v>0.2378240740740741</v>
      </c>
      <c r="E6441" t="s">
        <v>261</v>
      </c>
      <c r="F6441">
        <v>2000</v>
      </c>
      <c r="G6441" t="s">
        <v>189</v>
      </c>
    </row>
    <row r="6442" spans="1:8">
      <c r="A6442" t="s">
        <v>6635</v>
      </c>
      <c r="B6442" t="s">
        <v>153</v>
      </c>
      <c r="C6442" s="2">
        <v>45751</v>
      </c>
      <c r="D6442" s="3">
        <v>0.80486111111111114</v>
      </c>
      <c r="E6442" t="s">
        <v>33</v>
      </c>
      <c r="F6442">
        <v>2500</v>
      </c>
      <c r="G6442" t="s">
        <v>189</v>
      </c>
    </row>
    <row r="6443" spans="1:8">
      <c r="A6443" t="s">
        <v>6636</v>
      </c>
      <c r="B6443" t="s">
        <v>130</v>
      </c>
      <c r="C6443" s="2">
        <v>45742</v>
      </c>
      <c r="D6443" s="3">
        <v>0.8443518518518518</v>
      </c>
      <c r="E6443" t="s">
        <v>33</v>
      </c>
      <c r="F6443">
        <v>5000</v>
      </c>
      <c r="G6443" t="s">
        <v>189</v>
      </c>
    </row>
    <row r="6444" spans="1:8">
      <c r="A6444" t="s">
        <v>6637</v>
      </c>
      <c r="B6444" t="s">
        <v>143</v>
      </c>
      <c r="C6444" s="2">
        <v>45818</v>
      </c>
      <c r="D6444" s="3">
        <v>0.15784722222222219</v>
      </c>
      <c r="E6444" t="s">
        <v>33</v>
      </c>
      <c r="F6444">
        <v>8000</v>
      </c>
      <c r="G6444" t="s">
        <v>214</v>
      </c>
      <c r="H6444" t="s">
        <v>1103</v>
      </c>
    </row>
    <row r="6445" spans="1:8">
      <c r="A6445" t="s">
        <v>6638</v>
      </c>
      <c r="B6445" t="s">
        <v>136</v>
      </c>
      <c r="C6445" s="2">
        <v>45867</v>
      </c>
      <c r="D6445" s="3">
        <v>0.78953703703703704</v>
      </c>
      <c r="E6445" t="s">
        <v>33</v>
      </c>
      <c r="F6445">
        <v>2000</v>
      </c>
      <c r="G6445" t="s">
        <v>214</v>
      </c>
      <c r="H6445" t="s">
        <v>42</v>
      </c>
    </row>
    <row r="6446" spans="1:8">
      <c r="A6446" t="s">
        <v>6639</v>
      </c>
      <c r="B6446" t="s">
        <v>76</v>
      </c>
      <c r="C6446" s="2">
        <v>45772</v>
      </c>
      <c r="D6446" s="3">
        <v>0.9480439814814815</v>
      </c>
      <c r="E6446" t="s">
        <v>33</v>
      </c>
      <c r="F6446">
        <v>3000</v>
      </c>
      <c r="G6446" t="s">
        <v>214</v>
      </c>
      <c r="H6446" t="s">
        <v>1103</v>
      </c>
    </row>
    <row r="6447" spans="1:8">
      <c r="A6447" t="s">
        <v>6640</v>
      </c>
      <c r="B6447" t="s">
        <v>120</v>
      </c>
      <c r="C6447" s="2">
        <v>45936</v>
      </c>
      <c r="D6447" s="3">
        <v>0.54688657407407404</v>
      </c>
      <c r="E6447" t="s">
        <v>33</v>
      </c>
      <c r="F6447">
        <v>3000</v>
      </c>
      <c r="G6447" t="s">
        <v>189</v>
      </c>
    </row>
    <row r="6448" spans="1:8">
      <c r="A6448" t="s">
        <v>6641</v>
      </c>
      <c r="B6448" t="s">
        <v>174</v>
      </c>
      <c r="C6448" s="2">
        <v>46004</v>
      </c>
      <c r="D6448" s="3">
        <v>0.26020833333333332</v>
      </c>
      <c r="E6448" t="s">
        <v>33</v>
      </c>
      <c r="F6448">
        <v>8000</v>
      </c>
      <c r="G6448" t="s">
        <v>189</v>
      </c>
    </row>
    <row r="6449" spans="1:7">
      <c r="A6449" t="s">
        <v>6642</v>
      </c>
      <c r="B6449" t="s">
        <v>106</v>
      </c>
      <c r="C6449" s="2">
        <v>45714</v>
      </c>
      <c r="D6449" s="3">
        <v>0.87473379629629633</v>
      </c>
      <c r="E6449" t="s">
        <v>194</v>
      </c>
      <c r="F6449">
        <v>0</v>
      </c>
      <c r="G6449" t="s">
        <v>189</v>
      </c>
    </row>
    <row r="6450" spans="1:7">
      <c r="A6450" t="s">
        <v>6643</v>
      </c>
      <c r="B6450" t="s">
        <v>99</v>
      </c>
      <c r="C6450" s="2">
        <v>45958</v>
      </c>
      <c r="D6450" s="3">
        <v>0.9377199074074074</v>
      </c>
      <c r="E6450" t="s">
        <v>33</v>
      </c>
      <c r="F6450">
        <v>2000</v>
      </c>
      <c r="G6450" t="s">
        <v>189</v>
      </c>
    </row>
    <row r="6451" spans="1:7">
      <c r="A6451" t="s">
        <v>6644</v>
      </c>
      <c r="B6451" t="s">
        <v>161</v>
      </c>
      <c r="C6451" s="2">
        <v>46087</v>
      </c>
      <c r="D6451" s="3">
        <v>0.59392361111111114</v>
      </c>
      <c r="E6451" t="s">
        <v>33</v>
      </c>
      <c r="F6451">
        <v>2000</v>
      </c>
      <c r="G6451" t="s">
        <v>189</v>
      </c>
    </row>
    <row r="6452" spans="1:7">
      <c r="A6452" t="s">
        <v>6645</v>
      </c>
      <c r="B6452" t="s">
        <v>109</v>
      </c>
      <c r="C6452" s="2">
        <v>46187</v>
      </c>
      <c r="D6452" s="3">
        <v>0.93298611111111107</v>
      </c>
      <c r="E6452" t="s">
        <v>33</v>
      </c>
      <c r="F6452">
        <v>2000</v>
      </c>
      <c r="G6452" t="s">
        <v>189</v>
      </c>
    </row>
    <row r="6453" spans="1:7">
      <c r="A6453" t="s">
        <v>6646</v>
      </c>
      <c r="B6453" t="s">
        <v>156</v>
      </c>
      <c r="C6453" s="2">
        <v>45985</v>
      </c>
      <c r="D6453" s="3">
        <v>0.83453703703703708</v>
      </c>
      <c r="E6453" t="s">
        <v>33</v>
      </c>
      <c r="F6453">
        <v>6000</v>
      </c>
      <c r="G6453" t="s">
        <v>189</v>
      </c>
    </row>
    <row r="6454" spans="1:7">
      <c r="A6454" t="s">
        <v>6647</v>
      </c>
      <c r="B6454" t="s">
        <v>131</v>
      </c>
      <c r="C6454" s="2">
        <v>45803</v>
      </c>
      <c r="D6454" s="3">
        <v>0.77179398148148148</v>
      </c>
      <c r="E6454" t="s">
        <v>33</v>
      </c>
      <c r="F6454">
        <v>2500</v>
      </c>
      <c r="G6454" t="s">
        <v>189</v>
      </c>
    </row>
    <row r="6455" spans="1:7">
      <c r="A6455" t="s">
        <v>6648</v>
      </c>
      <c r="B6455" t="s">
        <v>111</v>
      </c>
      <c r="C6455" s="2">
        <v>45782</v>
      </c>
      <c r="D6455" s="3">
        <v>0.43263888888888891</v>
      </c>
      <c r="E6455" t="s">
        <v>261</v>
      </c>
      <c r="F6455">
        <v>1000</v>
      </c>
      <c r="G6455" t="s">
        <v>189</v>
      </c>
    </row>
    <row r="6456" spans="1:7">
      <c r="A6456" t="s">
        <v>6649</v>
      </c>
      <c r="B6456" t="s">
        <v>113</v>
      </c>
      <c r="C6456" s="2">
        <v>46037</v>
      </c>
      <c r="D6456" s="3">
        <v>0.84967592592592589</v>
      </c>
      <c r="E6456" t="s">
        <v>33</v>
      </c>
      <c r="F6456">
        <v>2500</v>
      </c>
      <c r="G6456" t="s">
        <v>189</v>
      </c>
    </row>
    <row r="6457" spans="1:7">
      <c r="A6457" t="s">
        <v>6650</v>
      </c>
      <c r="B6457" t="s">
        <v>176</v>
      </c>
      <c r="C6457" s="2">
        <v>45952</v>
      </c>
      <c r="D6457" s="3">
        <v>0.71048611111111115</v>
      </c>
      <c r="E6457" t="s">
        <v>33</v>
      </c>
      <c r="F6457">
        <v>10000</v>
      </c>
      <c r="G6457" t="s">
        <v>189</v>
      </c>
    </row>
    <row r="6458" spans="1:7">
      <c r="A6458" t="s">
        <v>6651</v>
      </c>
      <c r="B6458" t="s">
        <v>74</v>
      </c>
      <c r="C6458" s="2">
        <v>45801</v>
      </c>
      <c r="D6458" s="3">
        <v>0.37506944444444451</v>
      </c>
      <c r="E6458" t="s">
        <v>33</v>
      </c>
      <c r="F6458">
        <v>3000</v>
      </c>
      <c r="G6458" t="s">
        <v>189</v>
      </c>
    </row>
    <row r="6459" spans="1:7">
      <c r="A6459" t="s">
        <v>6652</v>
      </c>
      <c r="B6459" t="s">
        <v>147</v>
      </c>
      <c r="C6459" s="2">
        <v>45665</v>
      </c>
      <c r="D6459" s="3">
        <v>0.58464120370370365</v>
      </c>
      <c r="E6459" t="s">
        <v>33</v>
      </c>
      <c r="F6459">
        <v>5000</v>
      </c>
      <c r="G6459" t="s">
        <v>189</v>
      </c>
    </row>
    <row r="6460" spans="1:7">
      <c r="A6460" t="s">
        <v>6653</v>
      </c>
      <c r="B6460" t="s">
        <v>77</v>
      </c>
      <c r="C6460" s="2">
        <v>46125</v>
      </c>
      <c r="D6460" s="3">
        <v>0.92219907407407409</v>
      </c>
      <c r="E6460" t="s">
        <v>261</v>
      </c>
      <c r="F6460">
        <v>15000</v>
      </c>
      <c r="G6460" t="s">
        <v>189</v>
      </c>
    </row>
    <row r="6461" spans="1:7">
      <c r="A6461" t="s">
        <v>6654</v>
      </c>
      <c r="B6461" t="s">
        <v>130</v>
      </c>
      <c r="C6461" s="2">
        <v>46130</v>
      </c>
      <c r="D6461" s="3">
        <v>0.64086805555555559</v>
      </c>
      <c r="E6461" t="s">
        <v>33</v>
      </c>
      <c r="F6461">
        <v>4000</v>
      </c>
      <c r="G6461" t="s">
        <v>189</v>
      </c>
    </row>
    <row r="6462" spans="1:7">
      <c r="A6462" t="s">
        <v>6655</v>
      </c>
      <c r="B6462" t="s">
        <v>131</v>
      </c>
      <c r="C6462" s="2">
        <v>45821</v>
      </c>
      <c r="D6462" s="3">
        <v>0.78032407407407411</v>
      </c>
      <c r="E6462" t="s">
        <v>211</v>
      </c>
      <c r="F6462">
        <v>0</v>
      </c>
      <c r="G6462" t="s">
        <v>189</v>
      </c>
    </row>
    <row r="6463" spans="1:7">
      <c r="A6463" t="s">
        <v>6656</v>
      </c>
      <c r="B6463" t="s">
        <v>117</v>
      </c>
      <c r="C6463" s="2">
        <v>45858</v>
      </c>
      <c r="D6463" s="3">
        <v>0.78017361111111116</v>
      </c>
      <c r="E6463" t="s">
        <v>33</v>
      </c>
      <c r="F6463">
        <v>6000</v>
      </c>
      <c r="G6463" t="s">
        <v>189</v>
      </c>
    </row>
    <row r="6464" spans="1:7">
      <c r="A6464" t="s">
        <v>6657</v>
      </c>
      <c r="B6464" t="s">
        <v>162</v>
      </c>
      <c r="C6464" s="2">
        <v>46169</v>
      </c>
      <c r="D6464" s="3">
        <v>0.79861111111111116</v>
      </c>
      <c r="E6464" t="s">
        <v>33</v>
      </c>
      <c r="F6464">
        <v>500</v>
      </c>
      <c r="G6464" t="s">
        <v>189</v>
      </c>
    </row>
    <row r="6465" spans="1:8">
      <c r="A6465" t="s">
        <v>6658</v>
      </c>
      <c r="B6465" t="s">
        <v>152</v>
      </c>
      <c r="C6465" s="2">
        <v>46155</v>
      </c>
      <c r="D6465" s="3">
        <v>0.25130787037037039</v>
      </c>
      <c r="E6465" t="s">
        <v>33</v>
      </c>
      <c r="F6465">
        <v>10000</v>
      </c>
      <c r="G6465" t="s">
        <v>189</v>
      </c>
    </row>
    <row r="6466" spans="1:8">
      <c r="A6466" t="s">
        <v>6659</v>
      </c>
      <c r="B6466" t="s">
        <v>117</v>
      </c>
      <c r="C6466" s="2">
        <v>46157</v>
      </c>
      <c r="D6466" s="3">
        <v>0.554224537037037</v>
      </c>
      <c r="E6466" t="s">
        <v>33</v>
      </c>
      <c r="F6466">
        <v>1500</v>
      </c>
      <c r="G6466" t="s">
        <v>189</v>
      </c>
    </row>
    <row r="6467" spans="1:8">
      <c r="A6467" t="s">
        <v>6660</v>
      </c>
      <c r="B6467" t="s">
        <v>171</v>
      </c>
      <c r="C6467" s="2">
        <v>46138</v>
      </c>
      <c r="D6467" s="3">
        <v>0.3323726851851852</v>
      </c>
      <c r="E6467" t="s">
        <v>211</v>
      </c>
      <c r="F6467">
        <v>0</v>
      </c>
      <c r="G6467" t="s">
        <v>189</v>
      </c>
    </row>
    <row r="6468" spans="1:8">
      <c r="A6468" t="s">
        <v>6661</v>
      </c>
      <c r="B6468" t="s">
        <v>124</v>
      </c>
      <c r="C6468" s="2">
        <v>45881</v>
      </c>
      <c r="D6468" s="3">
        <v>0.221099537037037</v>
      </c>
      <c r="E6468" t="s">
        <v>33</v>
      </c>
      <c r="F6468">
        <v>3000</v>
      </c>
      <c r="G6468" t="s">
        <v>189</v>
      </c>
    </row>
    <row r="6469" spans="1:8">
      <c r="A6469" t="s">
        <v>6662</v>
      </c>
      <c r="B6469" t="s">
        <v>152</v>
      </c>
      <c r="C6469" s="2">
        <v>45710</v>
      </c>
      <c r="D6469" s="3">
        <v>0.1948958333333333</v>
      </c>
      <c r="E6469" t="s">
        <v>211</v>
      </c>
      <c r="F6469">
        <v>0</v>
      </c>
      <c r="G6469" t="s">
        <v>214</v>
      </c>
      <c r="H6469" t="s">
        <v>1080</v>
      </c>
    </row>
    <row r="6470" spans="1:8">
      <c r="A6470" t="s">
        <v>6663</v>
      </c>
      <c r="B6470" t="s">
        <v>125</v>
      </c>
      <c r="C6470" s="2">
        <v>45970</v>
      </c>
      <c r="D6470" s="3">
        <v>0.63920138888888889</v>
      </c>
      <c r="E6470" t="s">
        <v>211</v>
      </c>
      <c r="F6470">
        <v>0</v>
      </c>
      <c r="G6470" t="s">
        <v>189</v>
      </c>
    </row>
    <row r="6471" spans="1:8">
      <c r="A6471" t="s">
        <v>6664</v>
      </c>
      <c r="B6471" t="s">
        <v>138</v>
      </c>
      <c r="C6471" s="2">
        <v>45800</v>
      </c>
      <c r="D6471" s="3">
        <v>0.71766203703703701</v>
      </c>
      <c r="E6471" t="s">
        <v>33</v>
      </c>
      <c r="F6471">
        <v>500</v>
      </c>
      <c r="G6471" t="s">
        <v>214</v>
      </c>
      <c r="H6471" t="s">
        <v>1080</v>
      </c>
    </row>
    <row r="6472" spans="1:8">
      <c r="A6472" t="s">
        <v>6665</v>
      </c>
      <c r="B6472" t="s">
        <v>76</v>
      </c>
      <c r="C6472" s="2">
        <v>46191</v>
      </c>
      <c r="D6472" s="3">
        <v>0.88634259259259263</v>
      </c>
      <c r="E6472" t="s">
        <v>33</v>
      </c>
      <c r="F6472">
        <v>6000</v>
      </c>
      <c r="G6472" t="s">
        <v>189</v>
      </c>
    </row>
    <row r="6473" spans="1:8">
      <c r="A6473" t="s">
        <v>6666</v>
      </c>
      <c r="B6473" t="s">
        <v>171</v>
      </c>
      <c r="C6473" s="2">
        <v>46098</v>
      </c>
      <c r="D6473" s="3">
        <v>0.76946759259259256</v>
      </c>
      <c r="E6473" t="s">
        <v>33</v>
      </c>
      <c r="F6473">
        <v>2000</v>
      </c>
      <c r="G6473" t="s">
        <v>189</v>
      </c>
    </row>
    <row r="6474" spans="1:8">
      <c r="A6474" t="s">
        <v>6667</v>
      </c>
      <c r="B6474" t="s">
        <v>137</v>
      </c>
      <c r="C6474" s="2">
        <v>45960</v>
      </c>
      <c r="D6474" s="3">
        <v>0.29432870370370368</v>
      </c>
      <c r="E6474" t="s">
        <v>33</v>
      </c>
      <c r="F6474">
        <v>1500</v>
      </c>
      <c r="G6474" t="s">
        <v>189</v>
      </c>
    </row>
    <row r="6475" spans="1:8">
      <c r="A6475" t="s">
        <v>6668</v>
      </c>
      <c r="B6475" t="s">
        <v>101</v>
      </c>
      <c r="C6475" s="2">
        <v>46001</v>
      </c>
      <c r="D6475" s="3">
        <v>0.54041666666666666</v>
      </c>
      <c r="E6475" t="s">
        <v>33</v>
      </c>
      <c r="F6475">
        <v>1000</v>
      </c>
      <c r="G6475" t="s">
        <v>189</v>
      </c>
    </row>
    <row r="6476" spans="1:8">
      <c r="A6476" t="s">
        <v>6669</v>
      </c>
      <c r="B6476" t="s">
        <v>176</v>
      </c>
      <c r="C6476" s="2">
        <v>45753</v>
      </c>
      <c r="D6476" s="3">
        <v>0.63276620370370373</v>
      </c>
      <c r="E6476" t="s">
        <v>33</v>
      </c>
      <c r="F6476">
        <v>8000</v>
      </c>
      <c r="G6476" t="s">
        <v>189</v>
      </c>
    </row>
    <row r="6477" spans="1:8">
      <c r="A6477" t="s">
        <v>6670</v>
      </c>
      <c r="B6477" t="s">
        <v>84</v>
      </c>
      <c r="C6477" s="2">
        <v>46161</v>
      </c>
      <c r="D6477" s="3">
        <v>0.57155092592592593</v>
      </c>
      <c r="E6477" t="s">
        <v>33</v>
      </c>
      <c r="F6477">
        <v>2000</v>
      </c>
      <c r="G6477" t="s">
        <v>214</v>
      </c>
      <c r="H6477" t="s">
        <v>1094</v>
      </c>
    </row>
    <row r="6478" spans="1:8">
      <c r="A6478" t="s">
        <v>6671</v>
      </c>
      <c r="B6478" t="s">
        <v>159</v>
      </c>
      <c r="C6478" s="2">
        <v>45695</v>
      </c>
      <c r="D6478" s="3">
        <v>0.5245023148148148</v>
      </c>
      <c r="E6478" t="s">
        <v>33</v>
      </c>
      <c r="F6478">
        <v>6000</v>
      </c>
      <c r="G6478" t="s">
        <v>189</v>
      </c>
    </row>
    <row r="6479" spans="1:8">
      <c r="A6479" t="s">
        <v>6672</v>
      </c>
      <c r="B6479" t="s">
        <v>104</v>
      </c>
      <c r="C6479" s="2">
        <v>45867</v>
      </c>
      <c r="D6479" s="3">
        <v>0.41295138888888888</v>
      </c>
      <c r="E6479" t="s">
        <v>194</v>
      </c>
      <c r="F6479">
        <v>0</v>
      </c>
      <c r="G6479" t="s">
        <v>189</v>
      </c>
    </row>
    <row r="6480" spans="1:8">
      <c r="A6480" t="s">
        <v>6673</v>
      </c>
      <c r="B6480" t="s">
        <v>91</v>
      </c>
      <c r="C6480" s="2">
        <v>45684</v>
      </c>
      <c r="D6480" s="3">
        <v>0.82564814814814813</v>
      </c>
      <c r="E6480" t="s">
        <v>261</v>
      </c>
      <c r="F6480">
        <v>2000</v>
      </c>
      <c r="G6480" t="s">
        <v>189</v>
      </c>
    </row>
    <row r="6481" spans="1:8">
      <c r="A6481" t="s">
        <v>6674</v>
      </c>
      <c r="B6481" t="s">
        <v>135</v>
      </c>
      <c r="C6481" s="2">
        <v>46020</v>
      </c>
      <c r="D6481" s="3">
        <v>0.58759259259259256</v>
      </c>
      <c r="E6481" t="s">
        <v>194</v>
      </c>
      <c r="F6481">
        <v>0</v>
      </c>
      <c r="G6481" t="s">
        <v>189</v>
      </c>
    </row>
    <row r="6482" spans="1:8">
      <c r="A6482" t="s">
        <v>6675</v>
      </c>
      <c r="B6482" t="s">
        <v>129</v>
      </c>
      <c r="C6482" s="2">
        <v>45949</v>
      </c>
      <c r="D6482" s="3">
        <v>0.57391203703703708</v>
      </c>
      <c r="E6482" t="s">
        <v>194</v>
      </c>
      <c r="F6482">
        <v>0</v>
      </c>
      <c r="G6482" t="s">
        <v>214</v>
      </c>
      <c r="H6482" t="s">
        <v>1094</v>
      </c>
    </row>
    <row r="6483" spans="1:8">
      <c r="A6483" t="s">
        <v>6676</v>
      </c>
      <c r="B6483" t="s">
        <v>114</v>
      </c>
      <c r="C6483" s="2">
        <v>46132</v>
      </c>
      <c r="D6483" s="3">
        <v>0.68222222222222217</v>
      </c>
      <c r="E6483" t="s">
        <v>33</v>
      </c>
      <c r="F6483">
        <v>500</v>
      </c>
      <c r="G6483" t="s">
        <v>189</v>
      </c>
    </row>
    <row r="6484" spans="1:8">
      <c r="A6484" t="s">
        <v>6677</v>
      </c>
      <c r="B6484" t="s">
        <v>126</v>
      </c>
      <c r="C6484" s="2">
        <v>45717</v>
      </c>
      <c r="D6484" s="3">
        <v>0.75325231481481481</v>
      </c>
      <c r="E6484" t="s">
        <v>211</v>
      </c>
      <c r="F6484">
        <v>0</v>
      </c>
      <c r="G6484" t="s">
        <v>189</v>
      </c>
    </row>
    <row r="6485" spans="1:8">
      <c r="A6485" t="s">
        <v>6678</v>
      </c>
      <c r="B6485" t="s">
        <v>120</v>
      </c>
      <c r="C6485" s="2">
        <v>45911</v>
      </c>
      <c r="D6485" s="3">
        <v>0.8288888888888889</v>
      </c>
      <c r="E6485" t="s">
        <v>33</v>
      </c>
      <c r="F6485">
        <v>1500</v>
      </c>
      <c r="G6485" t="s">
        <v>189</v>
      </c>
    </row>
    <row r="6486" spans="1:8">
      <c r="A6486" t="s">
        <v>6679</v>
      </c>
      <c r="B6486" t="s">
        <v>71</v>
      </c>
      <c r="C6486" s="2">
        <v>45832</v>
      </c>
      <c r="D6486" s="3">
        <v>0.67152777777777772</v>
      </c>
      <c r="E6486" t="s">
        <v>33</v>
      </c>
      <c r="F6486">
        <v>3000</v>
      </c>
      <c r="G6486" t="s">
        <v>189</v>
      </c>
    </row>
    <row r="6487" spans="1:8">
      <c r="A6487" t="s">
        <v>6680</v>
      </c>
      <c r="B6487" t="s">
        <v>178</v>
      </c>
      <c r="C6487" s="2">
        <v>45767</v>
      </c>
      <c r="D6487" s="3">
        <v>0.4400810185185185</v>
      </c>
      <c r="E6487" t="s">
        <v>194</v>
      </c>
      <c r="F6487">
        <v>0</v>
      </c>
      <c r="G6487" t="s">
        <v>189</v>
      </c>
    </row>
    <row r="6488" spans="1:8">
      <c r="A6488" t="s">
        <v>6681</v>
      </c>
      <c r="B6488" t="s">
        <v>123</v>
      </c>
      <c r="C6488" s="2">
        <v>45802</v>
      </c>
      <c r="D6488" s="3">
        <v>4.9988425925925929E-2</v>
      </c>
      <c r="E6488" t="s">
        <v>33</v>
      </c>
      <c r="F6488">
        <v>6000</v>
      </c>
      <c r="G6488" t="s">
        <v>189</v>
      </c>
    </row>
    <row r="6489" spans="1:8">
      <c r="A6489" t="s">
        <v>6682</v>
      </c>
      <c r="B6489" t="s">
        <v>124</v>
      </c>
      <c r="C6489" s="2">
        <v>45778</v>
      </c>
      <c r="D6489" s="3">
        <v>0.67216435185185186</v>
      </c>
      <c r="E6489" t="s">
        <v>194</v>
      </c>
      <c r="F6489">
        <v>0</v>
      </c>
      <c r="G6489" t="s">
        <v>189</v>
      </c>
    </row>
    <row r="6490" spans="1:8">
      <c r="A6490" t="s">
        <v>6683</v>
      </c>
      <c r="B6490" t="s">
        <v>148</v>
      </c>
      <c r="C6490" s="2">
        <v>45694</v>
      </c>
      <c r="D6490" s="3">
        <v>0.7996875</v>
      </c>
      <c r="E6490" t="s">
        <v>194</v>
      </c>
      <c r="F6490">
        <v>0</v>
      </c>
      <c r="G6490" t="s">
        <v>189</v>
      </c>
    </row>
    <row r="6491" spans="1:8">
      <c r="A6491" t="s">
        <v>6684</v>
      </c>
      <c r="B6491" t="s">
        <v>179</v>
      </c>
      <c r="C6491" s="2">
        <v>45701</v>
      </c>
      <c r="D6491" s="3">
        <v>0.84805555555555556</v>
      </c>
      <c r="E6491" t="s">
        <v>33</v>
      </c>
      <c r="F6491">
        <v>4000</v>
      </c>
      <c r="G6491" t="s">
        <v>189</v>
      </c>
    </row>
    <row r="6492" spans="1:8">
      <c r="A6492" t="s">
        <v>6685</v>
      </c>
      <c r="B6492" t="s">
        <v>71</v>
      </c>
      <c r="C6492" s="2">
        <v>45888</v>
      </c>
      <c r="D6492" s="3">
        <v>0.80179398148148151</v>
      </c>
      <c r="E6492" t="s">
        <v>211</v>
      </c>
      <c r="F6492">
        <v>0</v>
      </c>
      <c r="G6492" t="s">
        <v>189</v>
      </c>
    </row>
    <row r="6493" spans="1:8">
      <c r="A6493" t="s">
        <v>6686</v>
      </c>
      <c r="B6493" t="s">
        <v>91</v>
      </c>
      <c r="C6493" s="2">
        <v>46099</v>
      </c>
      <c r="D6493" s="3">
        <v>0.72905092592592591</v>
      </c>
      <c r="E6493" t="s">
        <v>33</v>
      </c>
      <c r="F6493">
        <v>1500</v>
      </c>
      <c r="G6493" t="s">
        <v>189</v>
      </c>
    </row>
    <row r="6494" spans="1:8">
      <c r="A6494" t="s">
        <v>6687</v>
      </c>
      <c r="B6494" t="s">
        <v>84</v>
      </c>
      <c r="C6494" s="2">
        <v>45783</v>
      </c>
      <c r="D6494" s="3">
        <v>0.76458333333333328</v>
      </c>
      <c r="E6494" t="s">
        <v>194</v>
      </c>
      <c r="F6494">
        <v>0</v>
      </c>
      <c r="G6494" t="s">
        <v>189</v>
      </c>
    </row>
    <row r="6495" spans="1:8">
      <c r="A6495" t="s">
        <v>6688</v>
      </c>
      <c r="B6495" t="s">
        <v>155</v>
      </c>
      <c r="C6495" s="2">
        <v>46127</v>
      </c>
      <c r="D6495" s="3">
        <v>0.14063657407407409</v>
      </c>
      <c r="E6495" t="s">
        <v>33</v>
      </c>
      <c r="F6495">
        <v>2500</v>
      </c>
      <c r="G6495" t="s">
        <v>189</v>
      </c>
    </row>
    <row r="6496" spans="1:8">
      <c r="A6496" t="s">
        <v>6689</v>
      </c>
      <c r="B6496" t="s">
        <v>171</v>
      </c>
      <c r="C6496" s="2">
        <v>45942</v>
      </c>
      <c r="D6496" s="3">
        <v>0.1025115740740741</v>
      </c>
      <c r="E6496" t="s">
        <v>211</v>
      </c>
      <c r="F6496">
        <v>0</v>
      </c>
      <c r="G6496" t="s">
        <v>214</v>
      </c>
      <c r="H6496" t="s">
        <v>42</v>
      </c>
    </row>
    <row r="6497" spans="1:7">
      <c r="A6497" t="s">
        <v>6690</v>
      </c>
      <c r="B6497" t="s">
        <v>112</v>
      </c>
      <c r="C6497" s="2">
        <v>46180</v>
      </c>
      <c r="D6497" s="3">
        <v>0.64409722222222221</v>
      </c>
      <c r="E6497" t="s">
        <v>33</v>
      </c>
      <c r="F6497">
        <v>10000</v>
      </c>
      <c r="G6497" t="s">
        <v>189</v>
      </c>
    </row>
    <row r="6498" spans="1:7">
      <c r="A6498" t="s">
        <v>6691</v>
      </c>
      <c r="B6498" t="s">
        <v>92</v>
      </c>
      <c r="C6498" s="2">
        <v>45983</v>
      </c>
      <c r="D6498" s="3">
        <v>0.76627314814814818</v>
      </c>
      <c r="E6498" t="s">
        <v>33</v>
      </c>
      <c r="F6498">
        <v>8000</v>
      </c>
      <c r="G6498" t="s">
        <v>189</v>
      </c>
    </row>
    <row r="6499" spans="1:7">
      <c r="A6499" t="s">
        <v>6692</v>
      </c>
      <c r="B6499" t="s">
        <v>140</v>
      </c>
      <c r="C6499" s="2">
        <v>45825</v>
      </c>
      <c r="D6499" s="3">
        <v>0.67484953703703698</v>
      </c>
      <c r="E6499" t="s">
        <v>33</v>
      </c>
      <c r="F6499">
        <v>1500</v>
      </c>
      <c r="G6499" t="s">
        <v>189</v>
      </c>
    </row>
    <row r="6500" spans="1:7">
      <c r="A6500" t="s">
        <v>6693</v>
      </c>
      <c r="B6500" t="s">
        <v>108</v>
      </c>
      <c r="C6500" s="2">
        <v>45829</v>
      </c>
      <c r="D6500" s="3">
        <v>0.92674768518518513</v>
      </c>
      <c r="E6500" t="s">
        <v>194</v>
      </c>
      <c r="F6500">
        <v>0</v>
      </c>
      <c r="G6500" t="s">
        <v>189</v>
      </c>
    </row>
    <row r="6501" spans="1:7">
      <c r="A6501" t="s">
        <v>6694</v>
      </c>
      <c r="B6501" t="s">
        <v>162</v>
      </c>
      <c r="C6501" s="2">
        <v>45738</v>
      </c>
      <c r="D6501" s="3">
        <v>0.7099537037037037</v>
      </c>
      <c r="E6501" t="s">
        <v>33</v>
      </c>
      <c r="F6501">
        <v>3000</v>
      </c>
      <c r="G6501" t="s">
        <v>189</v>
      </c>
    </row>
    <row r="6502" spans="1:7">
      <c r="A6502" t="s">
        <v>6695</v>
      </c>
      <c r="B6502" t="s">
        <v>91</v>
      </c>
      <c r="C6502" s="2">
        <v>45929</v>
      </c>
      <c r="D6502" s="3">
        <v>0.21827546296296299</v>
      </c>
      <c r="E6502" t="s">
        <v>33</v>
      </c>
      <c r="F6502">
        <v>5000</v>
      </c>
      <c r="G6502" t="s">
        <v>189</v>
      </c>
    </row>
    <row r="6503" spans="1:7">
      <c r="A6503" t="s">
        <v>6696</v>
      </c>
      <c r="B6503" t="s">
        <v>164</v>
      </c>
      <c r="C6503" s="2">
        <v>45894</v>
      </c>
      <c r="D6503" s="3">
        <v>0.31723379629629628</v>
      </c>
      <c r="E6503" t="s">
        <v>33</v>
      </c>
      <c r="F6503">
        <v>4000</v>
      </c>
      <c r="G6503" t="s">
        <v>189</v>
      </c>
    </row>
    <row r="6504" spans="1:7">
      <c r="A6504" t="s">
        <v>6697</v>
      </c>
      <c r="B6504" t="s">
        <v>151</v>
      </c>
      <c r="C6504" s="2">
        <v>45745</v>
      </c>
      <c r="D6504" s="3">
        <v>0.74128472222222219</v>
      </c>
      <c r="E6504" t="s">
        <v>33</v>
      </c>
      <c r="F6504">
        <v>3000</v>
      </c>
      <c r="G6504" t="s">
        <v>189</v>
      </c>
    </row>
    <row r="6505" spans="1:7">
      <c r="A6505" t="s">
        <v>6698</v>
      </c>
      <c r="B6505" t="s">
        <v>161</v>
      </c>
      <c r="C6505" s="2">
        <v>45746</v>
      </c>
      <c r="D6505" s="3">
        <v>0.72974537037037035</v>
      </c>
      <c r="E6505" t="s">
        <v>33</v>
      </c>
      <c r="F6505">
        <v>10000</v>
      </c>
      <c r="G6505" t="s">
        <v>189</v>
      </c>
    </row>
    <row r="6506" spans="1:7">
      <c r="A6506" t="s">
        <v>6699</v>
      </c>
      <c r="B6506" t="s">
        <v>111</v>
      </c>
      <c r="C6506" s="2">
        <v>46096</v>
      </c>
      <c r="D6506" s="3">
        <v>0.76962962962962966</v>
      </c>
      <c r="E6506" t="s">
        <v>194</v>
      </c>
      <c r="F6506">
        <v>0</v>
      </c>
      <c r="G6506" t="s">
        <v>189</v>
      </c>
    </row>
    <row r="6507" spans="1:7">
      <c r="A6507" t="s">
        <v>6700</v>
      </c>
      <c r="B6507" t="s">
        <v>112</v>
      </c>
      <c r="C6507" s="2">
        <v>45704</v>
      </c>
      <c r="D6507" s="3">
        <v>0.21149305555555559</v>
      </c>
      <c r="E6507" t="s">
        <v>261</v>
      </c>
      <c r="F6507">
        <v>2000</v>
      </c>
      <c r="G6507" t="s">
        <v>189</v>
      </c>
    </row>
    <row r="6508" spans="1:7">
      <c r="A6508" t="s">
        <v>6701</v>
      </c>
      <c r="B6508" t="s">
        <v>104</v>
      </c>
      <c r="C6508" s="2">
        <v>46010</v>
      </c>
      <c r="D6508" s="3">
        <v>0.85468750000000004</v>
      </c>
      <c r="E6508" t="s">
        <v>33</v>
      </c>
      <c r="F6508">
        <v>4000</v>
      </c>
      <c r="G6508" t="s">
        <v>189</v>
      </c>
    </row>
    <row r="6509" spans="1:7">
      <c r="A6509" t="s">
        <v>6702</v>
      </c>
      <c r="B6509" t="s">
        <v>98</v>
      </c>
      <c r="C6509" s="2">
        <v>46081</v>
      </c>
      <c r="D6509" s="3">
        <v>0.29637731481481477</v>
      </c>
      <c r="E6509" t="s">
        <v>261</v>
      </c>
      <c r="F6509">
        <v>10000</v>
      </c>
      <c r="G6509" t="s">
        <v>189</v>
      </c>
    </row>
    <row r="6510" spans="1:7">
      <c r="A6510" t="s">
        <v>6703</v>
      </c>
      <c r="B6510" t="s">
        <v>101</v>
      </c>
      <c r="C6510" s="2">
        <v>45683</v>
      </c>
      <c r="D6510" s="3">
        <v>0.63644675925925931</v>
      </c>
      <c r="E6510" t="s">
        <v>33</v>
      </c>
      <c r="F6510">
        <v>2000</v>
      </c>
      <c r="G6510" t="s">
        <v>189</v>
      </c>
    </row>
    <row r="6511" spans="1:7">
      <c r="A6511" t="s">
        <v>6704</v>
      </c>
      <c r="B6511" t="s">
        <v>120</v>
      </c>
      <c r="C6511" s="2">
        <v>45781</v>
      </c>
      <c r="D6511" s="3">
        <v>0.47290509259259261</v>
      </c>
      <c r="E6511" t="s">
        <v>33</v>
      </c>
      <c r="F6511">
        <v>4000</v>
      </c>
      <c r="G6511" t="s">
        <v>189</v>
      </c>
    </row>
    <row r="6512" spans="1:7">
      <c r="A6512" t="s">
        <v>6705</v>
      </c>
      <c r="B6512" t="s">
        <v>138</v>
      </c>
      <c r="C6512" s="2">
        <v>45856</v>
      </c>
      <c r="D6512" s="3">
        <v>0.21306712962962959</v>
      </c>
      <c r="E6512" t="s">
        <v>33</v>
      </c>
      <c r="F6512">
        <v>6000</v>
      </c>
      <c r="G6512" t="s">
        <v>189</v>
      </c>
    </row>
    <row r="6513" spans="1:7">
      <c r="A6513" t="s">
        <v>6706</v>
      </c>
      <c r="B6513" t="s">
        <v>102</v>
      </c>
      <c r="C6513" s="2">
        <v>46072</v>
      </c>
      <c r="D6513" s="3">
        <v>0.60462962962962963</v>
      </c>
      <c r="E6513" t="s">
        <v>194</v>
      </c>
      <c r="F6513">
        <v>0</v>
      </c>
      <c r="G6513" t="s">
        <v>189</v>
      </c>
    </row>
    <row r="6514" spans="1:7">
      <c r="A6514" t="s">
        <v>6707</v>
      </c>
      <c r="B6514" t="s">
        <v>163</v>
      </c>
      <c r="C6514" s="2">
        <v>46193</v>
      </c>
      <c r="D6514" s="3">
        <v>0.84530092592592587</v>
      </c>
      <c r="E6514" t="s">
        <v>33</v>
      </c>
      <c r="F6514">
        <v>500</v>
      </c>
      <c r="G6514" t="s">
        <v>189</v>
      </c>
    </row>
    <row r="6515" spans="1:7">
      <c r="A6515" t="s">
        <v>6708</v>
      </c>
      <c r="B6515" t="s">
        <v>151</v>
      </c>
      <c r="C6515" s="2">
        <v>46032</v>
      </c>
      <c r="D6515" s="3">
        <v>0.65828703703703706</v>
      </c>
      <c r="E6515" t="s">
        <v>33</v>
      </c>
      <c r="F6515">
        <v>3000</v>
      </c>
      <c r="G6515" t="s">
        <v>189</v>
      </c>
    </row>
    <row r="6516" spans="1:7">
      <c r="A6516" t="s">
        <v>6709</v>
      </c>
      <c r="B6516" t="s">
        <v>71</v>
      </c>
      <c r="C6516" s="2">
        <v>46189</v>
      </c>
      <c r="D6516" s="3">
        <v>0.66939814814814813</v>
      </c>
      <c r="E6516" t="s">
        <v>33</v>
      </c>
      <c r="F6516">
        <v>2500</v>
      </c>
      <c r="G6516" t="s">
        <v>189</v>
      </c>
    </row>
    <row r="6517" spans="1:7">
      <c r="A6517" t="s">
        <v>6710</v>
      </c>
      <c r="B6517" t="s">
        <v>146</v>
      </c>
      <c r="C6517" s="2">
        <v>45696</v>
      </c>
      <c r="D6517" s="3">
        <v>0.77925925925925921</v>
      </c>
      <c r="E6517" t="s">
        <v>33</v>
      </c>
      <c r="F6517">
        <v>4000</v>
      </c>
      <c r="G6517" t="s">
        <v>189</v>
      </c>
    </row>
    <row r="6518" spans="1:7">
      <c r="A6518" t="s">
        <v>6711</v>
      </c>
      <c r="B6518" t="s">
        <v>103</v>
      </c>
      <c r="C6518" s="2">
        <v>46197</v>
      </c>
      <c r="D6518" s="3">
        <v>0.81046296296296294</v>
      </c>
      <c r="E6518" t="s">
        <v>33</v>
      </c>
      <c r="F6518">
        <v>2500</v>
      </c>
      <c r="G6518" t="s">
        <v>189</v>
      </c>
    </row>
    <row r="6519" spans="1:7">
      <c r="A6519" t="s">
        <v>6712</v>
      </c>
      <c r="B6519" t="s">
        <v>77</v>
      </c>
      <c r="C6519" s="2">
        <v>46126</v>
      </c>
      <c r="D6519" s="3">
        <v>0.41072916666666659</v>
      </c>
      <c r="E6519" t="s">
        <v>194</v>
      </c>
      <c r="F6519">
        <v>0</v>
      </c>
      <c r="G6519" t="s">
        <v>189</v>
      </c>
    </row>
    <row r="6520" spans="1:7">
      <c r="A6520" t="s">
        <v>6713</v>
      </c>
      <c r="B6520" t="s">
        <v>153</v>
      </c>
      <c r="C6520" s="2">
        <v>45857</v>
      </c>
      <c r="D6520" s="3">
        <v>0.772974537037037</v>
      </c>
      <c r="E6520" t="s">
        <v>33</v>
      </c>
      <c r="F6520">
        <v>1500</v>
      </c>
      <c r="G6520" t="s">
        <v>189</v>
      </c>
    </row>
    <row r="6521" spans="1:7">
      <c r="A6521" t="s">
        <v>6714</v>
      </c>
      <c r="B6521" t="s">
        <v>156</v>
      </c>
      <c r="C6521" s="2">
        <v>45864</v>
      </c>
      <c r="D6521" s="3">
        <v>0.66688657407407403</v>
      </c>
      <c r="E6521" t="s">
        <v>33</v>
      </c>
      <c r="F6521">
        <v>10000</v>
      </c>
      <c r="G6521" t="s">
        <v>189</v>
      </c>
    </row>
    <row r="6522" spans="1:7">
      <c r="A6522" t="s">
        <v>6715</v>
      </c>
      <c r="B6522" t="s">
        <v>180</v>
      </c>
      <c r="C6522" s="2">
        <v>46195</v>
      </c>
      <c r="D6522" s="3">
        <v>0.80158564814814814</v>
      </c>
      <c r="E6522" t="s">
        <v>33</v>
      </c>
      <c r="F6522">
        <v>10000</v>
      </c>
      <c r="G6522" t="s">
        <v>189</v>
      </c>
    </row>
    <row r="6523" spans="1:7">
      <c r="A6523" t="s">
        <v>6716</v>
      </c>
      <c r="B6523" t="s">
        <v>117</v>
      </c>
      <c r="C6523" s="2">
        <v>46159</v>
      </c>
      <c r="D6523" s="3">
        <v>0.6091550925925926</v>
      </c>
      <c r="E6523" t="s">
        <v>194</v>
      </c>
      <c r="F6523">
        <v>0</v>
      </c>
      <c r="G6523" t="s">
        <v>189</v>
      </c>
    </row>
    <row r="6524" spans="1:7">
      <c r="A6524" t="s">
        <v>6717</v>
      </c>
      <c r="B6524" t="s">
        <v>169</v>
      </c>
      <c r="C6524" s="2">
        <v>46074</v>
      </c>
      <c r="D6524" s="3">
        <v>0.67098379629629634</v>
      </c>
      <c r="E6524" t="s">
        <v>211</v>
      </c>
      <c r="F6524">
        <v>0</v>
      </c>
      <c r="G6524" t="s">
        <v>189</v>
      </c>
    </row>
    <row r="6525" spans="1:7">
      <c r="A6525" t="s">
        <v>6718</v>
      </c>
      <c r="B6525" t="s">
        <v>141</v>
      </c>
      <c r="C6525" s="2">
        <v>45792</v>
      </c>
      <c r="D6525" s="3">
        <v>0.84074074074074079</v>
      </c>
      <c r="E6525" t="s">
        <v>33</v>
      </c>
      <c r="F6525">
        <v>6000</v>
      </c>
      <c r="G6525" t="s">
        <v>189</v>
      </c>
    </row>
    <row r="6526" spans="1:7">
      <c r="A6526" t="s">
        <v>6719</v>
      </c>
      <c r="B6526" t="s">
        <v>85</v>
      </c>
      <c r="C6526" s="2">
        <v>46030</v>
      </c>
      <c r="D6526" s="3">
        <v>0.50951388888888893</v>
      </c>
      <c r="E6526" t="s">
        <v>33</v>
      </c>
      <c r="F6526">
        <v>3000</v>
      </c>
      <c r="G6526" t="s">
        <v>189</v>
      </c>
    </row>
    <row r="6527" spans="1:7">
      <c r="A6527" t="s">
        <v>6720</v>
      </c>
      <c r="B6527" t="s">
        <v>149</v>
      </c>
      <c r="C6527" s="2">
        <v>45913</v>
      </c>
      <c r="D6527" s="3">
        <v>0.13269675925925931</v>
      </c>
      <c r="E6527" t="s">
        <v>33</v>
      </c>
      <c r="F6527">
        <v>5000</v>
      </c>
      <c r="G6527" t="s">
        <v>189</v>
      </c>
    </row>
    <row r="6528" spans="1:7">
      <c r="A6528" t="s">
        <v>6721</v>
      </c>
      <c r="B6528" t="s">
        <v>81</v>
      </c>
      <c r="C6528" s="2">
        <v>45902</v>
      </c>
      <c r="D6528" s="3">
        <v>0.38824074074074072</v>
      </c>
      <c r="E6528" t="s">
        <v>211</v>
      </c>
      <c r="F6528">
        <v>0</v>
      </c>
      <c r="G6528" t="s">
        <v>189</v>
      </c>
    </row>
    <row r="6529" spans="1:8">
      <c r="A6529" t="s">
        <v>6722</v>
      </c>
      <c r="B6529" t="s">
        <v>147</v>
      </c>
      <c r="C6529" s="2">
        <v>46123</v>
      </c>
      <c r="D6529" s="3">
        <v>0.5899537037037037</v>
      </c>
      <c r="E6529" t="s">
        <v>33</v>
      </c>
      <c r="F6529">
        <v>8000</v>
      </c>
      <c r="G6529" t="s">
        <v>214</v>
      </c>
      <c r="H6529" t="s">
        <v>1094</v>
      </c>
    </row>
    <row r="6530" spans="1:8">
      <c r="A6530" t="s">
        <v>6723</v>
      </c>
      <c r="B6530" t="s">
        <v>100</v>
      </c>
      <c r="C6530" s="2">
        <v>46081</v>
      </c>
      <c r="D6530" s="3">
        <v>0.90504629629629629</v>
      </c>
      <c r="E6530" t="s">
        <v>33</v>
      </c>
      <c r="F6530">
        <v>1000</v>
      </c>
      <c r="G6530" t="s">
        <v>189</v>
      </c>
    </row>
    <row r="6531" spans="1:8">
      <c r="A6531" t="s">
        <v>6724</v>
      </c>
      <c r="B6531" t="s">
        <v>169</v>
      </c>
      <c r="C6531" s="2">
        <v>45689</v>
      </c>
      <c r="D6531" s="3">
        <v>0.42043981481481479</v>
      </c>
      <c r="E6531" t="s">
        <v>33</v>
      </c>
      <c r="F6531">
        <v>1000</v>
      </c>
      <c r="G6531" t="s">
        <v>189</v>
      </c>
    </row>
    <row r="6532" spans="1:8">
      <c r="A6532" t="s">
        <v>6725</v>
      </c>
      <c r="B6532" t="s">
        <v>146</v>
      </c>
      <c r="C6532" s="2">
        <v>45907</v>
      </c>
      <c r="D6532" s="3">
        <v>0.65293981481481478</v>
      </c>
      <c r="E6532" t="s">
        <v>33</v>
      </c>
      <c r="F6532">
        <v>6000</v>
      </c>
      <c r="G6532" t="s">
        <v>189</v>
      </c>
    </row>
    <row r="6533" spans="1:8">
      <c r="A6533" t="s">
        <v>6726</v>
      </c>
      <c r="B6533" t="s">
        <v>162</v>
      </c>
      <c r="C6533" s="2">
        <v>45886</v>
      </c>
      <c r="D6533" s="3">
        <v>0.87765046296296301</v>
      </c>
      <c r="E6533" t="s">
        <v>33</v>
      </c>
      <c r="F6533">
        <v>1500</v>
      </c>
      <c r="G6533" t="s">
        <v>214</v>
      </c>
      <c r="H6533" t="s">
        <v>1215</v>
      </c>
    </row>
    <row r="6534" spans="1:8">
      <c r="A6534" t="s">
        <v>6727</v>
      </c>
      <c r="B6534" t="s">
        <v>138</v>
      </c>
      <c r="C6534" s="2">
        <v>46187</v>
      </c>
      <c r="D6534" s="3">
        <v>0.26916666666666672</v>
      </c>
      <c r="E6534" t="s">
        <v>33</v>
      </c>
      <c r="F6534">
        <v>8000</v>
      </c>
      <c r="G6534" t="s">
        <v>189</v>
      </c>
    </row>
    <row r="6535" spans="1:8">
      <c r="A6535" t="s">
        <v>6728</v>
      </c>
      <c r="B6535" t="s">
        <v>180</v>
      </c>
      <c r="C6535" s="2">
        <v>46089</v>
      </c>
      <c r="D6535" s="3">
        <v>0.7403819444444445</v>
      </c>
      <c r="E6535" t="s">
        <v>33</v>
      </c>
      <c r="F6535">
        <v>1500</v>
      </c>
      <c r="G6535" t="s">
        <v>189</v>
      </c>
    </row>
    <row r="6536" spans="1:8">
      <c r="A6536" t="s">
        <v>6729</v>
      </c>
      <c r="B6536" t="s">
        <v>101</v>
      </c>
      <c r="C6536" s="2">
        <v>45965</v>
      </c>
      <c r="D6536" s="3">
        <v>0.80979166666666669</v>
      </c>
      <c r="E6536" t="s">
        <v>194</v>
      </c>
      <c r="F6536">
        <v>0</v>
      </c>
      <c r="G6536" t="s">
        <v>189</v>
      </c>
    </row>
    <row r="6537" spans="1:8">
      <c r="A6537" t="s">
        <v>6730</v>
      </c>
      <c r="B6537" t="s">
        <v>136</v>
      </c>
      <c r="C6537" s="2">
        <v>45821</v>
      </c>
      <c r="D6537" s="3">
        <v>0.37768518518518518</v>
      </c>
      <c r="E6537" t="s">
        <v>33</v>
      </c>
      <c r="F6537">
        <v>5000</v>
      </c>
      <c r="G6537" t="s">
        <v>189</v>
      </c>
    </row>
    <row r="6538" spans="1:8">
      <c r="A6538" t="s">
        <v>6731</v>
      </c>
      <c r="B6538" t="s">
        <v>84</v>
      </c>
      <c r="C6538" s="2">
        <v>45944</v>
      </c>
      <c r="D6538" s="3">
        <v>0.54311342592592593</v>
      </c>
      <c r="E6538" t="s">
        <v>33</v>
      </c>
      <c r="F6538">
        <v>1000</v>
      </c>
      <c r="G6538" t="s">
        <v>189</v>
      </c>
    </row>
    <row r="6539" spans="1:8">
      <c r="A6539" t="s">
        <v>6732</v>
      </c>
      <c r="B6539" t="s">
        <v>152</v>
      </c>
      <c r="C6539" s="2">
        <v>45658</v>
      </c>
      <c r="D6539" s="3">
        <v>0.43618055555555563</v>
      </c>
      <c r="E6539" t="s">
        <v>261</v>
      </c>
      <c r="F6539">
        <v>2000</v>
      </c>
      <c r="G6539" t="s">
        <v>189</v>
      </c>
    </row>
    <row r="6540" spans="1:8">
      <c r="A6540" t="s">
        <v>6733</v>
      </c>
      <c r="B6540" t="s">
        <v>152</v>
      </c>
      <c r="C6540" s="2">
        <v>45864</v>
      </c>
      <c r="D6540" s="3">
        <v>0.79743055555555553</v>
      </c>
      <c r="E6540" t="s">
        <v>33</v>
      </c>
      <c r="F6540">
        <v>2500</v>
      </c>
      <c r="G6540" t="s">
        <v>189</v>
      </c>
    </row>
    <row r="6541" spans="1:8">
      <c r="A6541" t="s">
        <v>6734</v>
      </c>
      <c r="B6541" t="s">
        <v>132</v>
      </c>
      <c r="C6541" s="2">
        <v>45848</v>
      </c>
      <c r="D6541" s="3">
        <v>0.39483796296296297</v>
      </c>
      <c r="E6541" t="s">
        <v>33</v>
      </c>
      <c r="F6541">
        <v>6000</v>
      </c>
      <c r="G6541" t="s">
        <v>189</v>
      </c>
    </row>
    <row r="6542" spans="1:8">
      <c r="A6542" t="s">
        <v>6735</v>
      </c>
      <c r="B6542" t="s">
        <v>84</v>
      </c>
      <c r="C6542" s="2">
        <v>46149</v>
      </c>
      <c r="D6542" s="3">
        <v>0.91100694444444441</v>
      </c>
      <c r="E6542" t="s">
        <v>33</v>
      </c>
      <c r="F6542">
        <v>5000</v>
      </c>
      <c r="G6542" t="s">
        <v>189</v>
      </c>
    </row>
    <row r="6543" spans="1:8">
      <c r="A6543" t="s">
        <v>6736</v>
      </c>
      <c r="B6543" t="s">
        <v>133</v>
      </c>
      <c r="C6543" s="2">
        <v>45683</v>
      </c>
      <c r="D6543" s="3">
        <v>0.78347222222222224</v>
      </c>
      <c r="E6543" t="s">
        <v>33</v>
      </c>
      <c r="F6543">
        <v>10000</v>
      </c>
      <c r="G6543" t="s">
        <v>189</v>
      </c>
    </row>
    <row r="6544" spans="1:8">
      <c r="A6544" t="s">
        <v>6737</v>
      </c>
      <c r="B6544" t="s">
        <v>162</v>
      </c>
      <c r="C6544" s="2">
        <v>45725</v>
      </c>
      <c r="D6544" s="3">
        <v>0.76846064814814818</v>
      </c>
      <c r="E6544" t="s">
        <v>33</v>
      </c>
      <c r="F6544">
        <v>8000</v>
      </c>
      <c r="G6544" t="s">
        <v>189</v>
      </c>
    </row>
    <row r="6545" spans="1:8">
      <c r="A6545" t="s">
        <v>6738</v>
      </c>
      <c r="B6545" t="s">
        <v>127</v>
      </c>
      <c r="C6545" s="2">
        <v>46143</v>
      </c>
      <c r="D6545" s="3">
        <v>0.48918981481481483</v>
      </c>
      <c r="E6545" t="s">
        <v>33</v>
      </c>
      <c r="F6545">
        <v>2500</v>
      </c>
      <c r="G6545" t="s">
        <v>189</v>
      </c>
    </row>
    <row r="6546" spans="1:8">
      <c r="A6546" t="s">
        <v>6739</v>
      </c>
      <c r="B6546" t="s">
        <v>134</v>
      </c>
      <c r="C6546" s="2">
        <v>46072</v>
      </c>
      <c r="D6546" s="3">
        <v>0.88591435185185186</v>
      </c>
      <c r="E6546" t="s">
        <v>33</v>
      </c>
      <c r="F6546">
        <v>3000</v>
      </c>
      <c r="G6546" t="s">
        <v>189</v>
      </c>
    </row>
    <row r="6547" spans="1:8">
      <c r="A6547" t="s">
        <v>6740</v>
      </c>
      <c r="B6547" t="s">
        <v>87</v>
      </c>
      <c r="C6547" s="2">
        <v>46177</v>
      </c>
      <c r="D6547" s="3">
        <v>0.42663194444444452</v>
      </c>
      <c r="E6547" t="s">
        <v>33</v>
      </c>
      <c r="F6547">
        <v>5000</v>
      </c>
      <c r="G6547" t="s">
        <v>189</v>
      </c>
    </row>
    <row r="6548" spans="1:8">
      <c r="A6548" t="s">
        <v>6741</v>
      </c>
      <c r="B6548" t="s">
        <v>148</v>
      </c>
      <c r="C6548" s="2">
        <v>46028</v>
      </c>
      <c r="D6548" s="3">
        <v>0.69767361111111115</v>
      </c>
      <c r="E6548" t="s">
        <v>33</v>
      </c>
      <c r="F6548">
        <v>3000</v>
      </c>
      <c r="G6548" t="s">
        <v>189</v>
      </c>
    </row>
    <row r="6549" spans="1:8">
      <c r="A6549" t="s">
        <v>6742</v>
      </c>
      <c r="B6549" t="s">
        <v>133</v>
      </c>
      <c r="C6549" s="2">
        <v>45733</v>
      </c>
      <c r="D6549" s="3">
        <v>0.69721064814814815</v>
      </c>
      <c r="E6549" t="s">
        <v>194</v>
      </c>
      <c r="F6549">
        <v>0</v>
      </c>
      <c r="G6549" t="s">
        <v>189</v>
      </c>
    </row>
    <row r="6550" spans="1:8">
      <c r="A6550" t="s">
        <v>6743</v>
      </c>
      <c r="B6550" t="s">
        <v>104</v>
      </c>
      <c r="C6550" s="2">
        <v>46108</v>
      </c>
      <c r="D6550" s="3">
        <v>0.48259259259259257</v>
      </c>
      <c r="E6550" t="s">
        <v>33</v>
      </c>
      <c r="F6550">
        <v>1500</v>
      </c>
      <c r="G6550" t="s">
        <v>189</v>
      </c>
    </row>
    <row r="6551" spans="1:8">
      <c r="A6551" t="s">
        <v>6744</v>
      </c>
      <c r="B6551" t="s">
        <v>160</v>
      </c>
      <c r="C6551" s="2">
        <v>46044</v>
      </c>
      <c r="D6551" s="3">
        <v>0.13075231481481481</v>
      </c>
      <c r="E6551" t="s">
        <v>33</v>
      </c>
      <c r="F6551">
        <v>500</v>
      </c>
      <c r="G6551" t="s">
        <v>189</v>
      </c>
    </row>
    <row r="6552" spans="1:8">
      <c r="A6552" t="s">
        <v>6745</v>
      </c>
      <c r="B6552" t="s">
        <v>130</v>
      </c>
      <c r="C6552" s="2">
        <v>46166</v>
      </c>
      <c r="D6552" s="3">
        <v>0.71466435185185184</v>
      </c>
      <c r="E6552" t="s">
        <v>261</v>
      </c>
      <c r="F6552">
        <v>15000</v>
      </c>
      <c r="G6552" t="s">
        <v>189</v>
      </c>
    </row>
    <row r="6553" spans="1:8">
      <c r="A6553" t="s">
        <v>6746</v>
      </c>
      <c r="B6553" t="s">
        <v>123</v>
      </c>
      <c r="C6553" s="2">
        <v>45731</v>
      </c>
      <c r="D6553" s="3">
        <v>0.90840277777777778</v>
      </c>
      <c r="E6553" t="s">
        <v>194</v>
      </c>
      <c r="F6553">
        <v>0</v>
      </c>
      <c r="G6553" t="s">
        <v>214</v>
      </c>
      <c r="H6553" t="s">
        <v>1094</v>
      </c>
    </row>
    <row r="6554" spans="1:8">
      <c r="A6554" t="s">
        <v>6747</v>
      </c>
      <c r="B6554" t="s">
        <v>173</v>
      </c>
      <c r="C6554" s="2">
        <v>46078</v>
      </c>
      <c r="D6554" s="3">
        <v>0.38237268518518519</v>
      </c>
      <c r="E6554" t="s">
        <v>33</v>
      </c>
      <c r="F6554">
        <v>2000</v>
      </c>
      <c r="G6554" t="s">
        <v>189</v>
      </c>
    </row>
    <row r="6555" spans="1:8">
      <c r="A6555" t="s">
        <v>6748</v>
      </c>
      <c r="B6555" t="s">
        <v>146</v>
      </c>
      <c r="C6555" s="2">
        <v>45689</v>
      </c>
      <c r="D6555" s="3">
        <v>0.4800462962962963</v>
      </c>
      <c r="E6555" t="s">
        <v>33</v>
      </c>
      <c r="F6555">
        <v>1500</v>
      </c>
      <c r="G6555" t="s">
        <v>189</v>
      </c>
    </row>
    <row r="6556" spans="1:8">
      <c r="A6556" t="s">
        <v>6749</v>
      </c>
      <c r="B6556" t="s">
        <v>151</v>
      </c>
      <c r="C6556" s="2">
        <v>45667</v>
      </c>
      <c r="D6556" s="3">
        <v>0.68356481481481479</v>
      </c>
      <c r="E6556" t="s">
        <v>33</v>
      </c>
      <c r="F6556">
        <v>1000</v>
      </c>
      <c r="G6556" t="s">
        <v>189</v>
      </c>
    </row>
    <row r="6557" spans="1:8">
      <c r="A6557" t="s">
        <v>6750</v>
      </c>
      <c r="B6557" t="s">
        <v>133</v>
      </c>
      <c r="C6557" s="2">
        <v>45762</v>
      </c>
      <c r="D6557" s="3">
        <v>0.73436342592592596</v>
      </c>
      <c r="E6557" t="s">
        <v>211</v>
      </c>
      <c r="F6557">
        <v>0</v>
      </c>
      <c r="G6557" t="s">
        <v>189</v>
      </c>
    </row>
    <row r="6558" spans="1:8">
      <c r="A6558" t="s">
        <v>6751</v>
      </c>
      <c r="B6558" t="s">
        <v>144</v>
      </c>
      <c r="C6558" s="2">
        <v>46172</v>
      </c>
      <c r="D6558" s="3">
        <v>0.40987268518518521</v>
      </c>
      <c r="E6558" t="s">
        <v>33</v>
      </c>
      <c r="F6558">
        <v>2000</v>
      </c>
      <c r="G6558" t="s">
        <v>189</v>
      </c>
    </row>
    <row r="6559" spans="1:8">
      <c r="A6559" t="s">
        <v>6752</v>
      </c>
      <c r="B6559" t="s">
        <v>119</v>
      </c>
      <c r="C6559" s="2">
        <v>45691</v>
      </c>
      <c r="D6559" s="3">
        <v>0.35474537037037029</v>
      </c>
      <c r="E6559" t="s">
        <v>33</v>
      </c>
      <c r="F6559">
        <v>2500</v>
      </c>
      <c r="G6559" t="s">
        <v>189</v>
      </c>
    </row>
    <row r="6560" spans="1:8">
      <c r="A6560" t="s">
        <v>6753</v>
      </c>
      <c r="B6560" t="s">
        <v>79</v>
      </c>
      <c r="C6560" s="2">
        <v>45725</v>
      </c>
      <c r="D6560" s="3">
        <v>0.8509606481481482</v>
      </c>
      <c r="E6560" t="s">
        <v>33</v>
      </c>
      <c r="F6560">
        <v>3000</v>
      </c>
      <c r="G6560" t="s">
        <v>189</v>
      </c>
    </row>
    <row r="6561" spans="1:7">
      <c r="A6561" t="s">
        <v>6754</v>
      </c>
      <c r="B6561" t="s">
        <v>119</v>
      </c>
      <c r="C6561" s="2">
        <v>46191</v>
      </c>
      <c r="D6561" s="3">
        <v>0.5695486111111111</v>
      </c>
      <c r="E6561" t="s">
        <v>33</v>
      </c>
      <c r="F6561">
        <v>500</v>
      </c>
      <c r="G6561" t="s">
        <v>189</v>
      </c>
    </row>
    <row r="6562" spans="1:7">
      <c r="A6562" t="s">
        <v>6755</v>
      </c>
      <c r="B6562" t="s">
        <v>166</v>
      </c>
      <c r="C6562" s="2">
        <v>46165</v>
      </c>
      <c r="D6562" s="3">
        <v>0.78333333333333333</v>
      </c>
      <c r="E6562" t="s">
        <v>194</v>
      </c>
      <c r="F6562">
        <v>0</v>
      </c>
      <c r="G6562" t="s">
        <v>189</v>
      </c>
    </row>
    <row r="6563" spans="1:7">
      <c r="A6563" t="s">
        <v>6756</v>
      </c>
      <c r="B6563" t="s">
        <v>124</v>
      </c>
      <c r="C6563" s="2">
        <v>45980</v>
      </c>
      <c r="D6563" s="3">
        <v>0.6484375</v>
      </c>
      <c r="E6563" t="s">
        <v>33</v>
      </c>
      <c r="F6563">
        <v>2500</v>
      </c>
      <c r="G6563" t="s">
        <v>189</v>
      </c>
    </row>
    <row r="6564" spans="1:7">
      <c r="A6564" t="s">
        <v>6757</v>
      </c>
      <c r="B6564" t="s">
        <v>154</v>
      </c>
      <c r="C6564" s="2">
        <v>46072</v>
      </c>
      <c r="D6564" s="3">
        <v>1.238425925925926E-3</v>
      </c>
      <c r="E6564" t="s">
        <v>33</v>
      </c>
      <c r="F6564">
        <v>4000</v>
      </c>
      <c r="G6564" t="s">
        <v>189</v>
      </c>
    </row>
    <row r="6565" spans="1:7">
      <c r="A6565" t="s">
        <v>6758</v>
      </c>
      <c r="B6565" t="s">
        <v>133</v>
      </c>
      <c r="C6565" s="2">
        <v>45726</v>
      </c>
      <c r="D6565" s="3">
        <v>0.75839120370370372</v>
      </c>
      <c r="E6565" t="s">
        <v>33</v>
      </c>
      <c r="F6565">
        <v>4000</v>
      </c>
      <c r="G6565" t="s">
        <v>189</v>
      </c>
    </row>
    <row r="6566" spans="1:7">
      <c r="A6566" t="s">
        <v>6759</v>
      </c>
      <c r="B6566" t="s">
        <v>169</v>
      </c>
      <c r="C6566" s="2">
        <v>45826</v>
      </c>
      <c r="D6566" s="3">
        <v>0.4891550925925926</v>
      </c>
      <c r="E6566" t="s">
        <v>33</v>
      </c>
      <c r="F6566">
        <v>5000</v>
      </c>
      <c r="G6566" t="s">
        <v>189</v>
      </c>
    </row>
    <row r="6567" spans="1:7">
      <c r="A6567" t="s">
        <v>6760</v>
      </c>
      <c r="B6567" t="s">
        <v>89</v>
      </c>
      <c r="C6567" s="2">
        <v>46180</v>
      </c>
      <c r="D6567" s="3">
        <v>0.25918981481481479</v>
      </c>
      <c r="E6567" t="s">
        <v>194</v>
      </c>
      <c r="F6567">
        <v>0</v>
      </c>
      <c r="G6567" t="s">
        <v>189</v>
      </c>
    </row>
    <row r="6568" spans="1:7">
      <c r="A6568" t="s">
        <v>6761</v>
      </c>
      <c r="B6568" t="s">
        <v>130</v>
      </c>
      <c r="C6568" s="2">
        <v>46120</v>
      </c>
      <c r="D6568" s="3">
        <v>0.51520833333333338</v>
      </c>
      <c r="E6568" t="s">
        <v>194</v>
      </c>
      <c r="F6568">
        <v>0</v>
      </c>
      <c r="G6568" t="s">
        <v>189</v>
      </c>
    </row>
    <row r="6569" spans="1:7">
      <c r="A6569" t="s">
        <v>6762</v>
      </c>
      <c r="B6569" t="s">
        <v>74</v>
      </c>
      <c r="C6569" s="2">
        <v>46051</v>
      </c>
      <c r="D6569" s="3">
        <v>0.67903935185185182</v>
      </c>
      <c r="E6569" t="s">
        <v>261</v>
      </c>
      <c r="F6569">
        <v>10000</v>
      </c>
      <c r="G6569" t="s">
        <v>189</v>
      </c>
    </row>
    <row r="6570" spans="1:7">
      <c r="A6570" t="s">
        <v>6763</v>
      </c>
      <c r="B6570" t="s">
        <v>104</v>
      </c>
      <c r="C6570" s="2">
        <v>45899</v>
      </c>
      <c r="D6570" s="3">
        <v>0.85706018518518523</v>
      </c>
      <c r="E6570" t="s">
        <v>194</v>
      </c>
      <c r="F6570">
        <v>0</v>
      </c>
      <c r="G6570" t="s">
        <v>189</v>
      </c>
    </row>
    <row r="6571" spans="1:7">
      <c r="A6571" t="s">
        <v>6764</v>
      </c>
      <c r="B6571" t="s">
        <v>171</v>
      </c>
      <c r="C6571" s="2">
        <v>46103</v>
      </c>
      <c r="D6571" s="3">
        <v>0.72553240740740743</v>
      </c>
      <c r="E6571" t="s">
        <v>33</v>
      </c>
      <c r="F6571">
        <v>10000</v>
      </c>
      <c r="G6571" t="s">
        <v>189</v>
      </c>
    </row>
    <row r="6572" spans="1:7">
      <c r="A6572" t="s">
        <v>6765</v>
      </c>
      <c r="B6572" t="s">
        <v>140</v>
      </c>
      <c r="C6572" s="2">
        <v>45985</v>
      </c>
      <c r="D6572" s="3">
        <v>0.66826388888888888</v>
      </c>
      <c r="E6572" t="s">
        <v>33</v>
      </c>
      <c r="F6572">
        <v>10000</v>
      </c>
      <c r="G6572" t="s">
        <v>189</v>
      </c>
    </row>
    <row r="6573" spans="1:7">
      <c r="A6573" t="s">
        <v>6766</v>
      </c>
      <c r="B6573" t="s">
        <v>134</v>
      </c>
      <c r="C6573" s="2">
        <v>45886</v>
      </c>
      <c r="D6573" s="3">
        <v>0.89824074074074078</v>
      </c>
      <c r="E6573" t="s">
        <v>33</v>
      </c>
      <c r="F6573">
        <v>1000</v>
      </c>
      <c r="G6573" t="s">
        <v>189</v>
      </c>
    </row>
    <row r="6574" spans="1:7">
      <c r="A6574" t="s">
        <v>6767</v>
      </c>
      <c r="B6574" t="s">
        <v>176</v>
      </c>
      <c r="C6574" s="2">
        <v>46057</v>
      </c>
      <c r="D6574" s="3">
        <v>0.31731481481481483</v>
      </c>
      <c r="E6574" t="s">
        <v>33</v>
      </c>
      <c r="F6574">
        <v>5000</v>
      </c>
      <c r="G6574" t="s">
        <v>189</v>
      </c>
    </row>
    <row r="6575" spans="1:7">
      <c r="A6575" t="s">
        <v>6768</v>
      </c>
      <c r="B6575" t="s">
        <v>101</v>
      </c>
      <c r="C6575" s="2">
        <v>45819</v>
      </c>
      <c r="D6575" s="3">
        <v>0.74835648148148148</v>
      </c>
      <c r="E6575" t="s">
        <v>33</v>
      </c>
      <c r="F6575">
        <v>500</v>
      </c>
      <c r="G6575" t="s">
        <v>189</v>
      </c>
    </row>
    <row r="6576" spans="1:7">
      <c r="A6576" t="s">
        <v>6769</v>
      </c>
      <c r="B6576" t="s">
        <v>169</v>
      </c>
      <c r="C6576" s="2">
        <v>45956</v>
      </c>
      <c r="D6576" s="3">
        <v>0.46160879629629631</v>
      </c>
      <c r="E6576" t="s">
        <v>33</v>
      </c>
      <c r="F6576">
        <v>2000</v>
      </c>
      <c r="G6576" t="s">
        <v>189</v>
      </c>
    </row>
    <row r="6577" spans="1:8">
      <c r="A6577" t="s">
        <v>6770</v>
      </c>
      <c r="B6577" t="s">
        <v>172</v>
      </c>
      <c r="C6577" s="2">
        <v>45989</v>
      </c>
      <c r="D6577" s="3">
        <v>0.5198842592592593</v>
      </c>
      <c r="E6577" t="s">
        <v>33</v>
      </c>
      <c r="F6577">
        <v>500</v>
      </c>
      <c r="G6577" t="s">
        <v>189</v>
      </c>
    </row>
    <row r="6578" spans="1:8">
      <c r="A6578" t="s">
        <v>6771</v>
      </c>
      <c r="B6578" t="s">
        <v>141</v>
      </c>
      <c r="C6578" s="2">
        <v>45847</v>
      </c>
      <c r="D6578" s="3">
        <v>0.51724537037037033</v>
      </c>
      <c r="E6578" t="s">
        <v>194</v>
      </c>
      <c r="F6578">
        <v>0</v>
      </c>
      <c r="G6578" t="s">
        <v>189</v>
      </c>
    </row>
    <row r="6579" spans="1:8">
      <c r="A6579" t="s">
        <v>6772</v>
      </c>
      <c r="B6579" t="s">
        <v>143</v>
      </c>
      <c r="C6579" s="2">
        <v>45792</v>
      </c>
      <c r="D6579" s="3">
        <v>0.87736111111111115</v>
      </c>
      <c r="E6579" t="s">
        <v>33</v>
      </c>
      <c r="F6579">
        <v>4000</v>
      </c>
      <c r="G6579" t="s">
        <v>189</v>
      </c>
    </row>
    <row r="6580" spans="1:8">
      <c r="A6580" t="s">
        <v>6773</v>
      </c>
      <c r="B6580" t="s">
        <v>148</v>
      </c>
      <c r="C6580" s="2">
        <v>45860</v>
      </c>
      <c r="D6580" s="3">
        <v>0.62825231481481481</v>
      </c>
      <c r="E6580" t="s">
        <v>33</v>
      </c>
      <c r="F6580">
        <v>1000</v>
      </c>
      <c r="G6580" t="s">
        <v>214</v>
      </c>
      <c r="H6580" t="s">
        <v>1103</v>
      </c>
    </row>
    <row r="6581" spans="1:8">
      <c r="A6581" t="s">
        <v>6774</v>
      </c>
      <c r="B6581" t="s">
        <v>117</v>
      </c>
      <c r="C6581" s="2">
        <v>45759</v>
      </c>
      <c r="D6581" s="3">
        <v>0.39686342592592588</v>
      </c>
      <c r="E6581" t="s">
        <v>33</v>
      </c>
      <c r="F6581">
        <v>4000</v>
      </c>
      <c r="G6581" t="s">
        <v>214</v>
      </c>
      <c r="H6581" t="s">
        <v>1080</v>
      </c>
    </row>
    <row r="6582" spans="1:8">
      <c r="A6582" t="s">
        <v>6775</v>
      </c>
      <c r="B6582" t="s">
        <v>127</v>
      </c>
      <c r="C6582" s="2">
        <v>45864</v>
      </c>
      <c r="D6582" s="3">
        <v>0.78203703703703709</v>
      </c>
      <c r="E6582" t="s">
        <v>33</v>
      </c>
      <c r="F6582">
        <v>8000</v>
      </c>
      <c r="G6582" t="s">
        <v>189</v>
      </c>
    </row>
    <row r="6583" spans="1:8">
      <c r="A6583" t="s">
        <v>6776</v>
      </c>
      <c r="B6583" t="s">
        <v>108</v>
      </c>
      <c r="C6583" s="2">
        <v>46137</v>
      </c>
      <c r="D6583" s="3">
        <v>0.26840277777777782</v>
      </c>
      <c r="E6583" t="s">
        <v>33</v>
      </c>
      <c r="F6583">
        <v>5000</v>
      </c>
      <c r="G6583" t="s">
        <v>189</v>
      </c>
    </row>
    <row r="6584" spans="1:8">
      <c r="A6584" t="s">
        <v>6777</v>
      </c>
      <c r="B6584" t="s">
        <v>93</v>
      </c>
      <c r="C6584" s="2">
        <v>45793</v>
      </c>
      <c r="D6584" s="3">
        <v>0.1099421296296296</v>
      </c>
      <c r="E6584" t="s">
        <v>33</v>
      </c>
      <c r="F6584">
        <v>10000</v>
      </c>
      <c r="G6584" t="s">
        <v>189</v>
      </c>
    </row>
    <row r="6585" spans="1:8">
      <c r="A6585" t="s">
        <v>6778</v>
      </c>
      <c r="B6585" t="s">
        <v>100</v>
      </c>
      <c r="C6585" s="2">
        <v>45942</v>
      </c>
      <c r="D6585" s="3">
        <v>0.8427662037037037</v>
      </c>
      <c r="E6585" t="s">
        <v>211</v>
      </c>
      <c r="F6585">
        <v>0</v>
      </c>
      <c r="G6585" t="s">
        <v>189</v>
      </c>
    </row>
    <row r="6586" spans="1:8">
      <c r="A6586" t="s">
        <v>6779</v>
      </c>
      <c r="B6586" t="s">
        <v>129</v>
      </c>
      <c r="C6586" s="2">
        <v>46115</v>
      </c>
      <c r="D6586" s="3">
        <v>0.59521990740740738</v>
      </c>
      <c r="E6586" t="s">
        <v>33</v>
      </c>
      <c r="F6586">
        <v>4000</v>
      </c>
      <c r="G6586" t="s">
        <v>189</v>
      </c>
    </row>
    <row r="6587" spans="1:8">
      <c r="A6587" t="s">
        <v>6780</v>
      </c>
      <c r="B6587" t="s">
        <v>115</v>
      </c>
      <c r="C6587" s="2">
        <v>46191</v>
      </c>
      <c r="D6587" s="3">
        <v>0.60599537037037032</v>
      </c>
      <c r="E6587" t="s">
        <v>261</v>
      </c>
      <c r="F6587">
        <v>10000</v>
      </c>
      <c r="G6587" t="s">
        <v>189</v>
      </c>
    </row>
    <row r="6588" spans="1:8">
      <c r="A6588" t="s">
        <v>6781</v>
      </c>
      <c r="B6588" t="s">
        <v>71</v>
      </c>
      <c r="C6588" s="2">
        <v>46189</v>
      </c>
      <c r="D6588" s="3">
        <v>0.81489583333333337</v>
      </c>
      <c r="E6588" t="s">
        <v>33</v>
      </c>
      <c r="F6588">
        <v>1000</v>
      </c>
      <c r="G6588" t="s">
        <v>214</v>
      </c>
      <c r="H6588" t="s">
        <v>42</v>
      </c>
    </row>
    <row r="6589" spans="1:8">
      <c r="A6589" t="s">
        <v>6782</v>
      </c>
      <c r="B6589" t="s">
        <v>93</v>
      </c>
      <c r="C6589" s="2">
        <v>45903</v>
      </c>
      <c r="D6589" s="3">
        <v>0.50193287037037038</v>
      </c>
      <c r="E6589" t="s">
        <v>194</v>
      </c>
      <c r="F6589">
        <v>0</v>
      </c>
      <c r="G6589" t="s">
        <v>189</v>
      </c>
    </row>
    <row r="6590" spans="1:8">
      <c r="A6590" t="s">
        <v>6783</v>
      </c>
      <c r="B6590" t="s">
        <v>159</v>
      </c>
      <c r="C6590" s="2">
        <v>45712</v>
      </c>
      <c r="D6590" s="3">
        <v>0.78493055555555558</v>
      </c>
      <c r="E6590" t="s">
        <v>33</v>
      </c>
      <c r="F6590">
        <v>2500</v>
      </c>
      <c r="G6590" t="s">
        <v>189</v>
      </c>
    </row>
    <row r="6591" spans="1:8">
      <c r="A6591" t="s">
        <v>6784</v>
      </c>
      <c r="B6591" t="s">
        <v>81</v>
      </c>
      <c r="C6591" s="2">
        <v>46121</v>
      </c>
      <c r="D6591" s="3">
        <v>0.30505787037037041</v>
      </c>
      <c r="E6591" t="s">
        <v>33</v>
      </c>
      <c r="F6591">
        <v>1500</v>
      </c>
      <c r="G6591" t="s">
        <v>189</v>
      </c>
    </row>
    <row r="6592" spans="1:8">
      <c r="A6592" t="s">
        <v>6785</v>
      </c>
      <c r="B6592" t="s">
        <v>133</v>
      </c>
      <c r="C6592" s="2">
        <v>45723</v>
      </c>
      <c r="D6592" s="3">
        <v>0.22310185185185191</v>
      </c>
      <c r="E6592" t="s">
        <v>33</v>
      </c>
      <c r="F6592">
        <v>10000</v>
      </c>
      <c r="G6592" t="s">
        <v>189</v>
      </c>
    </row>
    <row r="6593" spans="1:8">
      <c r="A6593" t="s">
        <v>6786</v>
      </c>
      <c r="B6593" t="s">
        <v>141</v>
      </c>
      <c r="C6593" s="2">
        <v>45941</v>
      </c>
      <c r="D6593" s="3">
        <v>0.89537037037037037</v>
      </c>
      <c r="E6593" t="s">
        <v>261</v>
      </c>
      <c r="F6593">
        <v>15000</v>
      </c>
      <c r="G6593" t="s">
        <v>189</v>
      </c>
    </row>
    <row r="6594" spans="1:8">
      <c r="A6594" t="s">
        <v>6787</v>
      </c>
      <c r="B6594" t="s">
        <v>93</v>
      </c>
      <c r="C6594" s="2">
        <v>45916</v>
      </c>
      <c r="D6594" s="3">
        <v>0.54184027777777777</v>
      </c>
      <c r="E6594" t="s">
        <v>33</v>
      </c>
      <c r="F6594">
        <v>1500</v>
      </c>
      <c r="G6594" t="s">
        <v>214</v>
      </c>
      <c r="H6594" t="s">
        <v>1103</v>
      </c>
    </row>
    <row r="6595" spans="1:8">
      <c r="A6595" t="s">
        <v>6788</v>
      </c>
      <c r="B6595" t="s">
        <v>110</v>
      </c>
      <c r="C6595" s="2">
        <v>45979</v>
      </c>
      <c r="D6595" s="3">
        <v>0.61016203703703709</v>
      </c>
      <c r="E6595" t="s">
        <v>33</v>
      </c>
      <c r="F6595">
        <v>10000</v>
      </c>
      <c r="G6595" t="s">
        <v>189</v>
      </c>
    </row>
    <row r="6596" spans="1:8">
      <c r="A6596" t="s">
        <v>6789</v>
      </c>
      <c r="B6596" t="s">
        <v>152</v>
      </c>
      <c r="C6596" s="2">
        <v>46039</v>
      </c>
      <c r="D6596" s="3">
        <v>0.68783564814814813</v>
      </c>
      <c r="E6596" t="s">
        <v>33</v>
      </c>
      <c r="F6596">
        <v>5000</v>
      </c>
      <c r="G6596" t="s">
        <v>189</v>
      </c>
    </row>
    <row r="6597" spans="1:8">
      <c r="A6597" t="s">
        <v>6790</v>
      </c>
      <c r="B6597" t="s">
        <v>91</v>
      </c>
      <c r="C6597" s="2">
        <v>45853</v>
      </c>
      <c r="D6597" s="3">
        <v>0.73864583333333333</v>
      </c>
      <c r="E6597" t="s">
        <v>33</v>
      </c>
      <c r="F6597">
        <v>8000</v>
      </c>
      <c r="G6597" t="s">
        <v>189</v>
      </c>
    </row>
    <row r="6598" spans="1:8">
      <c r="A6598" t="s">
        <v>6791</v>
      </c>
      <c r="B6598" t="s">
        <v>122</v>
      </c>
      <c r="C6598" s="2">
        <v>46061</v>
      </c>
      <c r="D6598" s="3">
        <v>0.93672453703703706</v>
      </c>
      <c r="E6598" t="s">
        <v>33</v>
      </c>
      <c r="F6598">
        <v>5000</v>
      </c>
      <c r="G6598" t="s">
        <v>189</v>
      </c>
    </row>
    <row r="6599" spans="1:8">
      <c r="A6599" t="s">
        <v>6792</v>
      </c>
      <c r="B6599" t="s">
        <v>119</v>
      </c>
      <c r="C6599" s="2">
        <v>46061</v>
      </c>
      <c r="D6599" s="3">
        <v>0.79569444444444448</v>
      </c>
      <c r="E6599" t="s">
        <v>261</v>
      </c>
      <c r="F6599">
        <v>10000</v>
      </c>
      <c r="G6599" t="s">
        <v>189</v>
      </c>
    </row>
    <row r="6600" spans="1:8">
      <c r="A6600" t="s">
        <v>6793</v>
      </c>
      <c r="B6600" t="s">
        <v>132</v>
      </c>
      <c r="C6600" s="2">
        <v>45843</v>
      </c>
      <c r="D6600" s="3">
        <v>0.6156018518518519</v>
      </c>
      <c r="E6600" t="s">
        <v>194</v>
      </c>
      <c r="F6600">
        <v>0</v>
      </c>
      <c r="G6600" t="s">
        <v>189</v>
      </c>
    </row>
    <row r="6601" spans="1:8">
      <c r="A6601" t="s">
        <v>6794</v>
      </c>
      <c r="B6601" t="s">
        <v>133</v>
      </c>
      <c r="C6601" s="2">
        <v>45729</v>
      </c>
      <c r="D6601" s="3">
        <v>0.59363425925925928</v>
      </c>
      <c r="E6601" t="s">
        <v>33</v>
      </c>
      <c r="F6601">
        <v>6000</v>
      </c>
      <c r="G6601" t="s">
        <v>189</v>
      </c>
    </row>
    <row r="6602" spans="1:8">
      <c r="A6602" t="s">
        <v>6795</v>
      </c>
      <c r="B6602" t="s">
        <v>149</v>
      </c>
      <c r="C6602" s="2">
        <v>45780</v>
      </c>
      <c r="D6602" s="3">
        <v>0.38343749999999999</v>
      </c>
      <c r="E6602" t="s">
        <v>194</v>
      </c>
      <c r="F6602">
        <v>0</v>
      </c>
      <c r="G6602" t="s">
        <v>189</v>
      </c>
    </row>
    <row r="6603" spans="1:8">
      <c r="A6603" t="s">
        <v>6796</v>
      </c>
      <c r="B6603" t="s">
        <v>119</v>
      </c>
      <c r="C6603" s="2">
        <v>46186</v>
      </c>
      <c r="D6603" s="3">
        <v>0.58447916666666666</v>
      </c>
      <c r="E6603" t="s">
        <v>33</v>
      </c>
      <c r="F6603">
        <v>4000</v>
      </c>
      <c r="G6603" t="s">
        <v>189</v>
      </c>
    </row>
    <row r="6604" spans="1:8">
      <c r="A6604" t="s">
        <v>6797</v>
      </c>
      <c r="B6604" t="s">
        <v>116</v>
      </c>
      <c r="C6604" s="2">
        <v>46156</v>
      </c>
      <c r="D6604" s="3">
        <v>0.65925925925925921</v>
      </c>
      <c r="E6604" t="s">
        <v>33</v>
      </c>
      <c r="F6604">
        <v>2500</v>
      </c>
      <c r="G6604" t="s">
        <v>189</v>
      </c>
    </row>
    <row r="6605" spans="1:8">
      <c r="A6605" t="s">
        <v>6798</v>
      </c>
      <c r="B6605" t="s">
        <v>112</v>
      </c>
      <c r="C6605" s="2">
        <v>45920</v>
      </c>
      <c r="D6605" s="3">
        <v>0.94538194444444446</v>
      </c>
      <c r="E6605" t="s">
        <v>33</v>
      </c>
      <c r="F6605">
        <v>1500</v>
      </c>
      <c r="G6605" t="s">
        <v>189</v>
      </c>
    </row>
    <row r="6606" spans="1:8">
      <c r="A6606" t="s">
        <v>6799</v>
      </c>
      <c r="B6606" t="s">
        <v>140</v>
      </c>
      <c r="C6606" s="2">
        <v>46047</v>
      </c>
      <c r="D6606" s="3">
        <v>0.37331018518518522</v>
      </c>
      <c r="E6606" t="s">
        <v>33</v>
      </c>
      <c r="F6606">
        <v>1000</v>
      </c>
      <c r="G6606" t="s">
        <v>189</v>
      </c>
    </row>
    <row r="6607" spans="1:8">
      <c r="A6607" t="s">
        <v>6800</v>
      </c>
      <c r="B6607" t="s">
        <v>148</v>
      </c>
      <c r="C6607" s="2">
        <v>45913</v>
      </c>
      <c r="D6607" s="3">
        <v>0.87398148148148147</v>
      </c>
      <c r="E6607" t="s">
        <v>33</v>
      </c>
      <c r="F6607">
        <v>500</v>
      </c>
      <c r="G6607" t="s">
        <v>189</v>
      </c>
    </row>
    <row r="6608" spans="1:8">
      <c r="A6608" t="s">
        <v>6801</v>
      </c>
      <c r="B6608" t="s">
        <v>167</v>
      </c>
      <c r="C6608" s="2">
        <v>45824</v>
      </c>
      <c r="D6608" s="3">
        <v>0.8071180555555556</v>
      </c>
      <c r="E6608" t="s">
        <v>194</v>
      </c>
      <c r="F6608">
        <v>0</v>
      </c>
      <c r="G6608" t="s">
        <v>189</v>
      </c>
    </row>
    <row r="6609" spans="1:7">
      <c r="A6609" t="s">
        <v>6802</v>
      </c>
      <c r="B6609" t="s">
        <v>117</v>
      </c>
      <c r="C6609" s="2">
        <v>46021</v>
      </c>
      <c r="D6609" s="3">
        <v>0.60253472222222226</v>
      </c>
      <c r="E6609" t="s">
        <v>33</v>
      </c>
      <c r="F6609">
        <v>500</v>
      </c>
      <c r="G6609" t="s">
        <v>189</v>
      </c>
    </row>
    <row r="6610" spans="1:7">
      <c r="A6610" t="s">
        <v>6803</v>
      </c>
      <c r="B6610" t="s">
        <v>87</v>
      </c>
      <c r="C6610" s="2">
        <v>45831</v>
      </c>
      <c r="D6610" s="3">
        <v>0.84172453703703709</v>
      </c>
      <c r="E6610" t="s">
        <v>194</v>
      </c>
      <c r="F6610">
        <v>0</v>
      </c>
      <c r="G6610" t="s">
        <v>189</v>
      </c>
    </row>
    <row r="6611" spans="1:7">
      <c r="A6611" t="s">
        <v>6804</v>
      </c>
      <c r="B6611" t="s">
        <v>119</v>
      </c>
      <c r="C6611" s="2">
        <v>45672</v>
      </c>
      <c r="D6611" s="3">
        <v>0.95633101851851854</v>
      </c>
      <c r="E6611" t="s">
        <v>211</v>
      </c>
      <c r="F6611">
        <v>0</v>
      </c>
      <c r="G6611" t="s">
        <v>189</v>
      </c>
    </row>
    <row r="6612" spans="1:7">
      <c r="A6612" t="s">
        <v>6805</v>
      </c>
      <c r="B6612" t="s">
        <v>122</v>
      </c>
      <c r="C6612" s="2">
        <v>46184</v>
      </c>
      <c r="D6612" s="3">
        <v>0.78114583333333332</v>
      </c>
      <c r="E6612" t="s">
        <v>33</v>
      </c>
      <c r="F6612">
        <v>4000</v>
      </c>
      <c r="G6612" t="s">
        <v>189</v>
      </c>
    </row>
    <row r="6613" spans="1:7">
      <c r="A6613" t="s">
        <v>6806</v>
      </c>
      <c r="B6613" t="s">
        <v>89</v>
      </c>
      <c r="C6613" s="2">
        <v>45836</v>
      </c>
      <c r="D6613" s="3">
        <v>0.66178240740740746</v>
      </c>
      <c r="E6613" t="s">
        <v>194</v>
      </c>
      <c r="F6613">
        <v>0</v>
      </c>
      <c r="G6613" t="s">
        <v>189</v>
      </c>
    </row>
    <row r="6614" spans="1:7">
      <c r="A6614" t="s">
        <v>6807</v>
      </c>
      <c r="B6614" t="s">
        <v>176</v>
      </c>
      <c r="C6614" s="2">
        <v>45860</v>
      </c>
      <c r="D6614" s="3">
        <v>0.80156249999999996</v>
      </c>
      <c r="E6614" t="s">
        <v>194</v>
      </c>
      <c r="F6614">
        <v>0</v>
      </c>
      <c r="G6614" t="s">
        <v>189</v>
      </c>
    </row>
    <row r="6615" spans="1:7">
      <c r="A6615" t="s">
        <v>6808</v>
      </c>
      <c r="B6615" t="s">
        <v>159</v>
      </c>
      <c r="C6615" s="2">
        <v>45976</v>
      </c>
      <c r="D6615" s="3">
        <v>0.87575231481481486</v>
      </c>
      <c r="E6615" t="s">
        <v>33</v>
      </c>
      <c r="F6615">
        <v>2500</v>
      </c>
      <c r="G6615" t="s">
        <v>189</v>
      </c>
    </row>
    <row r="6616" spans="1:7">
      <c r="A6616" t="s">
        <v>6809</v>
      </c>
      <c r="B6616" t="s">
        <v>138</v>
      </c>
      <c r="C6616" s="2">
        <v>46061</v>
      </c>
      <c r="D6616" s="3">
        <v>0.92043981481481485</v>
      </c>
      <c r="E6616" t="s">
        <v>211</v>
      </c>
      <c r="F6616">
        <v>0</v>
      </c>
      <c r="G6616" t="s">
        <v>189</v>
      </c>
    </row>
    <row r="6617" spans="1:7">
      <c r="A6617" t="s">
        <v>6810</v>
      </c>
      <c r="B6617" t="s">
        <v>102</v>
      </c>
      <c r="C6617" s="2">
        <v>46030</v>
      </c>
      <c r="D6617" s="3">
        <v>0.18493055555555549</v>
      </c>
      <c r="E6617" t="s">
        <v>33</v>
      </c>
      <c r="F6617">
        <v>2000</v>
      </c>
      <c r="G6617" t="s">
        <v>189</v>
      </c>
    </row>
    <row r="6618" spans="1:7">
      <c r="A6618" t="s">
        <v>6811</v>
      </c>
      <c r="B6618" t="s">
        <v>120</v>
      </c>
      <c r="C6618" s="2">
        <v>45722</v>
      </c>
      <c r="D6618" s="3">
        <v>0.74758101851851855</v>
      </c>
      <c r="E6618" t="s">
        <v>211</v>
      </c>
      <c r="F6618">
        <v>0</v>
      </c>
      <c r="G6618" t="s">
        <v>189</v>
      </c>
    </row>
    <row r="6619" spans="1:7">
      <c r="A6619" t="s">
        <v>6812</v>
      </c>
      <c r="B6619" t="s">
        <v>162</v>
      </c>
      <c r="C6619" s="2">
        <v>46075</v>
      </c>
      <c r="D6619" s="3">
        <v>0.54737268518518523</v>
      </c>
      <c r="E6619" t="s">
        <v>33</v>
      </c>
      <c r="F6619">
        <v>4000</v>
      </c>
      <c r="G6619" t="s">
        <v>189</v>
      </c>
    </row>
    <row r="6620" spans="1:7">
      <c r="A6620" t="s">
        <v>6813</v>
      </c>
      <c r="B6620" t="s">
        <v>127</v>
      </c>
      <c r="C6620" s="2">
        <v>45946</v>
      </c>
      <c r="D6620" s="3">
        <v>0.58620370370370367</v>
      </c>
      <c r="E6620" t="s">
        <v>194</v>
      </c>
      <c r="F6620">
        <v>0</v>
      </c>
      <c r="G6620" t="s">
        <v>189</v>
      </c>
    </row>
    <row r="6621" spans="1:7">
      <c r="A6621" t="s">
        <v>6814</v>
      </c>
      <c r="B6621" t="s">
        <v>109</v>
      </c>
      <c r="C6621" s="2">
        <v>45945</v>
      </c>
      <c r="D6621" s="3">
        <v>0.76839120370370373</v>
      </c>
      <c r="E6621" t="s">
        <v>33</v>
      </c>
      <c r="F6621">
        <v>4000</v>
      </c>
      <c r="G6621" t="s">
        <v>189</v>
      </c>
    </row>
    <row r="6622" spans="1:7">
      <c r="A6622" t="s">
        <v>6815</v>
      </c>
      <c r="B6622" t="s">
        <v>167</v>
      </c>
      <c r="C6622" s="2">
        <v>45711</v>
      </c>
      <c r="D6622" s="3">
        <v>0.27699074074074082</v>
      </c>
      <c r="E6622" t="s">
        <v>194</v>
      </c>
      <c r="F6622">
        <v>0</v>
      </c>
      <c r="G6622" t="s">
        <v>189</v>
      </c>
    </row>
    <row r="6623" spans="1:7">
      <c r="A6623" t="s">
        <v>6816</v>
      </c>
      <c r="B6623" t="s">
        <v>171</v>
      </c>
      <c r="C6623" s="2">
        <v>46180</v>
      </c>
      <c r="D6623" s="3">
        <v>0.83885416666666668</v>
      </c>
      <c r="E6623" t="s">
        <v>33</v>
      </c>
      <c r="F6623">
        <v>2000</v>
      </c>
      <c r="G6623" t="s">
        <v>189</v>
      </c>
    </row>
    <row r="6624" spans="1:7">
      <c r="A6624" t="s">
        <v>6817</v>
      </c>
      <c r="B6624" t="s">
        <v>108</v>
      </c>
      <c r="C6624" s="2">
        <v>46005</v>
      </c>
      <c r="D6624" s="3">
        <v>0.86129629629629634</v>
      </c>
      <c r="E6624" t="s">
        <v>194</v>
      </c>
      <c r="F6624">
        <v>0</v>
      </c>
      <c r="G6624" t="s">
        <v>189</v>
      </c>
    </row>
    <row r="6625" spans="1:8">
      <c r="A6625" t="s">
        <v>6818</v>
      </c>
      <c r="B6625" t="s">
        <v>172</v>
      </c>
      <c r="C6625" s="2">
        <v>46098</v>
      </c>
      <c r="D6625" s="3">
        <v>0.3157638888888889</v>
      </c>
      <c r="E6625" t="s">
        <v>211</v>
      </c>
      <c r="F6625">
        <v>0</v>
      </c>
      <c r="G6625" t="s">
        <v>189</v>
      </c>
    </row>
    <row r="6626" spans="1:8">
      <c r="A6626" t="s">
        <v>6819</v>
      </c>
      <c r="B6626" t="s">
        <v>163</v>
      </c>
      <c r="C6626" s="2">
        <v>45660</v>
      </c>
      <c r="D6626" s="3">
        <v>0.6889467592592593</v>
      </c>
      <c r="E6626" t="s">
        <v>194</v>
      </c>
      <c r="F6626">
        <v>0</v>
      </c>
      <c r="G6626" t="s">
        <v>189</v>
      </c>
    </row>
    <row r="6627" spans="1:8">
      <c r="A6627" t="s">
        <v>6820</v>
      </c>
      <c r="B6627" t="s">
        <v>145</v>
      </c>
      <c r="C6627" s="2">
        <v>45948</v>
      </c>
      <c r="D6627" s="3">
        <v>0.93738425925925928</v>
      </c>
      <c r="E6627" t="s">
        <v>33</v>
      </c>
      <c r="F6627">
        <v>1000</v>
      </c>
      <c r="G6627" t="s">
        <v>189</v>
      </c>
    </row>
    <row r="6628" spans="1:8">
      <c r="A6628" t="s">
        <v>6821</v>
      </c>
      <c r="B6628" t="s">
        <v>178</v>
      </c>
      <c r="C6628" s="2">
        <v>45921</v>
      </c>
      <c r="D6628" s="3">
        <v>0.81230324074074078</v>
      </c>
      <c r="E6628" t="s">
        <v>33</v>
      </c>
      <c r="F6628">
        <v>1000</v>
      </c>
      <c r="G6628" t="s">
        <v>189</v>
      </c>
    </row>
    <row r="6629" spans="1:8">
      <c r="A6629" t="s">
        <v>6822</v>
      </c>
      <c r="B6629" t="s">
        <v>175</v>
      </c>
      <c r="C6629" s="2">
        <v>45982</v>
      </c>
      <c r="D6629" s="3">
        <v>7.2870370370370377E-2</v>
      </c>
      <c r="E6629" t="s">
        <v>33</v>
      </c>
      <c r="F6629">
        <v>1500</v>
      </c>
      <c r="G6629" t="s">
        <v>189</v>
      </c>
    </row>
    <row r="6630" spans="1:8">
      <c r="A6630" t="s">
        <v>6823</v>
      </c>
      <c r="B6630" t="s">
        <v>81</v>
      </c>
      <c r="C6630" s="2">
        <v>46012</v>
      </c>
      <c r="D6630" s="3">
        <v>0.76445601851851852</v>
      </c>
      <c r="E6630" t="s">
        <v>33</v>
      </c>
      <c r="F6630">
        <v>3000</v>
      </c>
      <c r="G6630" t="s">
        <v>189</v>
      </c>
    </row>
    <row r="6631" spans="1:8">
      <c r="A6631" t="s">
        <v>6824</v>
      </c>
      <c r="B6631" t="s">
        <v>83</v>
      </c>
      <c r="C6631" s="2">
        <v>46069</v>
      </c>
      <c r="D6631" s="3">
        <v>0.73796296296296293</v>
      </c>
      <c r="E6631" t="s">
        <v>33</v>
      </c>
      <c r="F6631">
        <v>1000</v>
      </c>
      <c r="G6631" t="s">
        <v>189</v>
      </c>
    </row>
    <row r="6632" spans="1:8">
      <c r="A6632" t="s">
        <v>6825</v>
      </c>
      <c r="B6632" t="s">
        <v>173</v>
      </c>
      <c r="C6632" s="2">
        <v>46015</v>
      </c>
      <c r="D6632" s="3">
        <v>0.81195601851851851</v>
      </c>
      <c r="E6632" t="s">
        <v>33</v>
      </c>
      <c r="F6632">
        <v>1500</v>
      </c>
      <c r="G6632" t="s">
        <v>189</v>
      </c>
    </row>
    <row r="6633" spans="1:8">
      <c r="A6633" t="s">
        <v>6826</v>
      </c>
      <c r="B6633" t="s">
        <v>7</v>
      </c>
      <c r="C6633" s="2">
        <v>45895</v>
      </c>
      <c r="D6633" s="3">
        <v>0.31547453703703698</v>
      </c>
      <c r="E6633" t="s">
        <v>33</v>
      </c>
      <c r="F6633">
        <v>2000</v>
      </c>
      <c r="G6633" t="s">
        <v>214</v>
      </c>
      <c r="H6633" t="s">
        <v>1080</v>
      </c>
    </row>
    <row r="6634" spans="1:8">
      <c r="A6634" t="s">
        <v>6827</v>
      </c>
      <c r="B6634" t="s">
        <v>113</v>
      </c>
      <c r="C6634" s="2">
        <v>45935</v>
      </c>
      <c r="D6634" s="3">
        <v>0.86675925925925923</v>
      </c>
      <c r="E6634" t="s">
        <v>33</v>
      </c>
      <c r="F6634">
        <v>3000</v>
      </c>
      <c r="G6634" t="s">
        <v>189</v>
      </c>
    </row>
    <row r="6635" spans="1:8">
      <c r="A6635" t="s">
        <v>6828</v>
      </c>
      <c r="B6635" t="s">
        <v>74</v>
      </c>
      <c r="C6635" s="2">
        <v>45720</v>
      </c>
      <c r="D6635" s="3">
        <v>0.71584490740740736</v>
      </c>
      <c r="E6635" t="s">
        <v>211</v>
      </c>
      <c r="F6635">
        <v>0</v>
      </c>
      <c r="G6635" t="s">
        <v>189</v>
      </c>
    </row>
    <row r="6636" spans="1:8">
      <c r="A6636" t="s">
        <v>6829</v>
      </c>
      <c r="B6636" t="s">
        <v>91</v>
      </c>
      <c r="C6636" s="2">
        <v>46021</v>
      </c>
      <c r="D6636" s="3">
        <v>0.8774305555555556</v>
      </c>
      <c r="E6636" t="s">
        <v>33</v>
      </c>
      <c r="F6636">
        <v>2000</v>
      </c>
      <c r="G6636" t="s">
        <v>189</v>
      </c>
    </row>
    <row r="6637" spans="1:8">
      <c r="A6637" t="s">
        <v>6830</v>
      </c>
      <c r="B6637" t="s">
        <v>124</v>
      </c>
      <c r="C6637" s="2">
        <v>45851</v>
      </c>
      <c r="D6637" s="3">
        <v>0.74585648148148154</v>
      </c>
      <c r="E6637" t="s">
        <v>33</v>
      </c>
      <c r="F6637">
        <v>2500</v>
      </c>
      <c r="G6637" t="s">
        <v>189</v>
      </c>
    </row>
    <row r="6638" spans="1:8">
      <c r="A6638" t="s">
        <v>6831</v>
      </c>
      <c r="B6638" t="s">
        <v>178</v>
      </c>
      <c r="C6638" s="2">
        <v>45872</v>
      </c>
      <c r="D6638" s="3">
        <v>0.90809027777777773</v>
      </c>
      <c r="E6638" t="s">
        <v>33</v>
      </c>
      <c r="F6638">
        <v>4000</v>
      </c>
      <c r="G6638" t="s">
        <v>189</v>
      </c>
    </row>
    <row r="6639" spans="1:8">
      <c r="A6639" t="s">
        <v>6832</v>
      </c>
      <c r="B6639" t="s">
        <v>123</v>
      </c>
      <c r="C6639" s="2">
        <v>46031</v>
      </c>
      <c r="D6639" s="3">
        <v>0.80815972222222221</v>
      </c>
      <c r="E6639" t="s">
        <v>33</v>
      </c>
      <c r="F6639">
        <v>4000</v>
      </c>
      <c r="G6639" t="s">
        <v>189</v>
      </c>
    </row>
    <row r="6640" spans="1:8">
      <c r="A6640" t="s">
        <v>6833</v>
      </c>
      <c r="B6640" t="s">
        <v>145</v>
      </c>
      <c r="C6640" s="2">
        <v>45966</v>
      </c>
      <c r="D6640" s="3">
        <v>0.72458333333333336</v>
      </c>
      <c r="E6640" t="s">
        <v>194</v>
      </c>
      <c r="F6640">
        <v>0</v>
      </c>
      <c r="G6640" t="s">
        <v>189</v>
      </c>
    </row>
    <row r="6641" spans="1:8">
      <c r="A6641" t="s">
        <v>6834</v>
      </c>
      <c r="B6641" t="s">
        <v>137</v>
      </c>
      <c r="C6641" s="2">
        <v>45882</v>
      </c>
      <c r="D6641" s="3">
        <v>0.82724537037037038</v>
      </c>
      <c r="E6641" t="s">
        <v>33</v>
      </c>
      <c r="F6641">
        <v>8000</v>
      </c>
      <c r="G6641" t="s">
        <v>189</v>
      </c>
    </row>
    <row r="6642" spans="1:8">
      <c r="A6642" t="s">
        <v>6835</v>
      </c>
      <c r="B6642" t="s">
        <v>118</v>
      </c>
      <c r="C6642" s="2">
        <v>45870</v>
      </c>
      <c r="D6642" s="3">
        <v>0.23452546296296289</v>
      </c>
      <c r="E6642" t="s">
        <v>33</v>
      </c>
      <c r="F6642">
        <v>6000</v>
      </c>
      <c r="G6642" t="s">
        <v>189</v>
      </c>
    </row>
    <row r="6643" spans="1:8">
      <c r="A6643" t="s">
        <v>6836</v>
      </c>
      <c r="B6643" t="s">
        <v>126</v>
      </c>
      <c r="C6643" s="2">
        <v>46113</v>
      </c>
      <c r="D6643" s="3">
        <v>0.69025462962962958</v>
      </c>
      <c r="E6643" t="s">
        <v>33</v>
      </c>
      <c r="F6643">
        <v>6000</v>
      </c>
      <c r="G6643" t="s">
        <v>214</v>
      </c>
      <c r="H6643" t="s">
        <v>1103</v>
      </c>
    </row>
    <row r="6644" spans="1:8">
      <c r="A6644" t="s">
        <v>6837</v>
      </c>
      <c r="B6644" t="s">
        <v>167</v>
      </c>
      <c r="C6644" s="2">
        <v>46006</v>
      </c>
      <c r="D6644" s="3">
        <v>0.65758101851851847</v>
      </c>
      <c r="E6644" t="s">
        <v>194</v>
      </c>
      <c r="F6644">
        <v>0</v>
      </c>
      <c r="G6644" t="s">
        <v>189</v>
      </c>
    </row>
    <row r="6645" spans="1:8">
      <c r="A6645" t="s">
        <v>6838</v>
      </c>
      <c r="B6645" t="s">
        <v>138</v>
      </c>
      <c r="C6645" s="2">
        <v>46188</v>
      </c>
      <c r="D6645" s="3">
        <v>0.36381944444444442</v>
      </c>
      <c r="E6645" t="s">
        <v>33</v>
      </c>
      <c r="F6645">
        <v>8000</v>
      </c>
      <c r="G6645" t="s">
        <v>189</v>
      </c>
    </row>
    <row r="6646" spans="1:8">
      <c r="A6646" t="s">
        <v>6839</v>
      </c>
      <c r="B6646" t="s">
        <v>127</v>
      </c>
      <c r="C6646" s="2">
        <v>46193</v>
      </c>
      <c r="D6646" s="3">
        <v>0.49224537037037042</v>
      </c>
      <c r="E6646" t="s">
        <v>33</v>
      </c>
      <c r="F6646">
        <v>500</v>
      </c>
      <c r="G6646" t="s">
        <v>189</v>
      </c>
    </row>
    <row r="6647" spans="1:8">
      <c r="A6647" t="s">
        <v>6840</v>
      </c>
      <c r="B6647" t="s">
        <v>177</v>
      </c>
      <c r="C6647" s="2">
        <v>45957</v>
      </c>
      <c r="D6647" s="3">
        <v>0.51817129629629632</v>
      </c>
      <c r="E6647" t="s">
        <v>33</v>
      </c>
      <c r="F6647">
        <v>10000</v>
      </c>
      <c r="G6647" t="s">
        <v>189</v>
      </c>
    </row>
    <row r="6648" spans="1:8">
      <c r="A6648" t="s">
        <v>6841</v>
      </c>
      <c r="B6648" t="s">
        <v>162</v>
      </c>
      <c r="C6648" s="2">
        <v>46136</v>
      </c>
      <c r="D6648" s="3">
        <v>9.6990740740740735E-3</v>
      </c>
      <c r="E6648" t="s">
        <v>33</v>
      </c>
      <c r="F6648">
        <v>1000</v>
      </c>
      <c r="G6648" t="s">
        <v>189</v>
      </c>
    </row>
    <row r="6649" spans="1:8">
      <c r="A6649" t="s">
        <v>6842</v>
      </c>
      <c r="B6649" t="s">
        <v>162</v>
      </c>
      <c r="C6649" s="2">
        <v>46177</v>
      </c>
      <c r="D6649" s="3">
        <v>0.64824074074074078</v>
      </c>
      <c r="E6649" t="s">
        <v>194</v>
      </c>
      <c r="F6649">
        <v>0</v>
      </c>
      <c r="G6649" t="s">
        <v>189</v>
      </c>
    </row>
    <row r="6650" spans="1:8">
      <c r="A6650" t="s">
        <v>6843</v>
      </c>
      <c r="B6650" t="s">
        <v>155</v>
      </c>
      <c r="C6650" s="2">
        <v>45690</v>
      </c>
      <c r="D6650" s="3">
        <v>0.7517476851851852</v>
      </c>
      <c r="E6650" t="s">
        <v>33</v>
      </c>
      <c r="F6650">
        <v>10000</v>
      </c>
      <c r="G6650" t="s">
        <v>189</v>
      </c>
    </row>
    <row r="6651" spans="1:8">
      <c r="A6651" t="s">
        <v>6844</v>
      </c>
      <c r="B6651" t="s">
        <v>79</v>
      </c>
      <c r="C6651" s="2">
        <v>45916</v>
      </c>
      <c r="D6651" s="3">
        <v>0.62334490740740744</v>
      </c>
      <c r="E6651" t="s">
        <v>211</v>
      </c>
      <c r="F6651">
        <v>0</v>
      </c>
      <c r="G6651" t="s">
        <v>189</v>
      </c>
    </row>
    <row r="6652" spans="1:8">
      <c r="A6652" t="s">
        <v>6845</v>
      </c>
      <c r="B6652" t="s">
        <v>117</v>
      </c>
      <c r="C6652" s="2">
        <v>45871</v>
      </c>
      <c r="D6652" s="3">
        <v>0.73640046296296291</v>
      </c>
      <c r="E6652" t="s">
        <v>194</v>
      </c>
      <c r="F6652">
        <v>0</v>
      </c>
      <c r="G6652" t="s">
        <v>189</v>
      </c>
    </row>
    <row r="6653" spans="1:8">
      <c r="A6653" t="s">
        <v>6846</v>
      </c>
      <c r="B6653" t="s">
        <v>113</v>
      </c>
      <c r="C6653" s="2">
        <v>46149</v>
      </c>
      <c r="D6653" s="3">
        <v>0.96711805555555552</v>
      </c>
      <c r="E6653" t="s">
        <v>33</v>
      </c>
      <c r="F6653">
        <v>1500</v>
      </c>
      <c r="G6653" t="s">
        <v>189</v>
      </c>
    </row>
    <row r="6654" spans="1:8">
      <c r="A6654" t="s">
        <v>6847</v>
      </c>
      <c r="B6654" t="s">
        <v>113</v>
      </c>
      <c r="C6654" s="2">
        <v>45933</v>
      </c>
      <c r="D6654" s="3">
        <v>6.267361111111111E-2</v>
      </c>
      <c r="E6654" t="s">
        <v>33</v>
      </c>
      <c r="F6654">
        <v>8000</v>
      </c>
      <c r="G6654" t="s">
        <v>189</v>
      </c>
    </row>
    <row r="6655" spans="1:8">
      <c r="A6655" t="s">
        <v>6848</v>
      </c>
      <c r="B6655" t="s">
        <v>150</v>
      </c>
      <c r="C6655" s="2">
        <v>45658</v>
      </c>
      <c r="D6655" s="3">
        <v>0.29934027777777777</v>
      </c>
      <c r="E6655" t="s">
        <v>194</v>
      </c>
      <c r="F6655">
        <v>0</v>
      </c>
      <c r="G6655" t="s">
        <v>189</v>
      </c>
    </row>
    <row r="6656" spans="1:8">
      <c r="A6656" t="s">
        <v>6849</v>
      </c>
      <c r="B6656" t="s">
        <v>143</v>
      </c>
      <c r="C6656" s="2">
        <v>45842</v>
      </c>
      <c r="D6656" s="3">
        <v>0.73685185185185187</v>
      </c>
      <c r="E6656" t="s">
        <v>194</v>
      </c>
      <c r="F6656">
        <v>0</v>
      </c>
      <c r="G6656" t="s">
        <v>189</v>
      </c>
    </row>
    <row r="6657" spans="1:8">
      <c r="A6657" t="s">
        <v>6850</v>
      </c>
      <c r="B6657" t="s">
        <v>161</v>
      </c>
      <c r="C6657" s="2">
        <v>45916</v>
      </c>
      <c r="D6657" s="3">
        <v>0.91489583333333335</v>
      </c>
      <c r="E6657" t="s">
        <v>33</v>
      </c>
      <c r="F6657">
        <v>10000</v>
      </c>
      <c r="G6657" t="s">
        <v>189</v>
      </c>
    </row>
    <row r="6658" spans="1:8">
      <c r="A6658" t="s">
        <v>6851</v>
      </c>
      <c r="B6658" t="s">
        <v>131</v>
      </c>
      <c r="C6658" s="2">
        <v>46083</v>
      </c>
      <c r="D6658" s="3">
        <v>0.76215277777777779</v>
      </c>
      <c r="E6658" t="s">
        <v>33</v>
      </c>
      <c r="F6658">
        <v>500</v>
      </c>
      <c r="G6658" t="s">
        <v>189</v>
      </c>
    </row>
    <row r="6659" spans="1:8">
      <c r="A6659" t="s">
        <v>6852</v>
      </c>
      <c r="B6659" t="s">
        <v>154</v>
      </c>
      <c r="C6659" s="2">
        <v>45883</v>
      </c>
      <c r="D6659" s="3">
        <v>0.51968749999999997</v>
      </c>
      <c r="E6659" t="s">
        <v>33</v>
      </c>
      <c r="F6659">
        <v>1500</v>
      </c>
      <c r="G6659" t="s">
        <v>214</v>
      </c>
      <c r="H6659" t="s">
        <v>1103</v>
      </c>
    </row>
    <row r="6660" spans="1:8">
      <c r="A6660" t="s">
        <v>6853</v>
      </c>
      <c r="B6660" t="s">
        <v>150</v>
      </c>
      <c r="C6660" s="2">
        <v>45911</v>
      </c>
      <c r="D6660" s="3">
        <v>0.28052083333333327</v>
      </c>
      <c r="E6660" t="s">
        <v>211</v>
      </c>
      <c r="F6660">
        <v>0</v>
      </c>
      <c r="G6660" t="s">
        <v>189</v>
      </c>
    </row>
    <row r="6661" spans="1:8">
      <c r="A6661" t="s">
        <v>6854</v>
      </c>
      <c r="B6661" t="s">
        <v>71</v>
      </c>
      <c r="C6661" s="2">
        <v>45663</v>
      </c>
      <c r="D6661" s="3">
        <v>0.22505787037037039</v>
      </c>
      <c r="E6661" t="s">
        <v>33</v>
      </c>
      <c r="F6661">
        <v>6000</v>
      </c>
      <c r="G6661" t="s">
        <v>189</v>
      </c>
    </row>
    <row r="6662" spans="1:8">
      <c r="A6662" t="s">
        <v>6855</v>
      </c>
      <c r="B6662" t="s">
        <v>89</v>
      </c>
      <c r="C6662" s="2">
        <v>45996</v>
      </c>
      <c r="D6662" s="3">
        <v>0.35901620370370368</v>
      </c>
      <c r="E6662" t="s">
        <v>33</v>
      </c>
      <c r="F6662">
        <v>5000</v>
      </c>
      <c r="G6662" t="s">
        <v>189</v>
      </c>
    </row>
    <row r="6663" spans="1:8">
      <c r="A6663" t="s">
        <v>6856</v>
      </c>
      <c r="B6663" t="s">
        <v>175</v>
      </c>
      <c r="C6663" s="2">
        <v>46050</v>
      </c>
      <c r="D6663" s="3">
        <v>0.86509259259259264</v>
      </c>
      <c r="E6663" t="s">
        <v>33</v>
      </c>
      <c r="F6663">
        <v>500</v>
      </c>
      <c r="G6663" t="s">
        <v>189</v>
      </c>
    </row>
    <row r="6664" spans="1:8">
      <c r="A6664" t="s">
        <v>6857</v>
      </c>
      <c r="B6664" t="s">
        <v>76</v>
      </c>
      <c r="C6664" s="2">
        <v>45961</v>
      </c>
      <c r="D6664" s="3">
        <v>0.32965277777777779</v>
      </c>
      <c r="E6664" t="s">
        <v>33</v>
      </c>
      <c r="F6664">
        <v>4000</v>
      </c>
      <c r="G6664" t="s">
        <v>189</v>
      </c>
    </row>
    <row r="6665" spans="1:8">
      <c r="A6665" t="s">
        <v>6858</v>
      </c>
      <c r="B6665" t="s">
        <v>108</v>
      </c>
      <c r="C6665" s="2">
        <v>45791</v>
      </c>
      <c r="D6665" s="3">
        <v>0.84680555555555559</v>
      </c>
      <c r="E6665" t="s">
        <v>194</v>
      </c>
      <c r="F6665">
        <v>0</v>
      </c>
      <c r="G6665" t="s">
        <v>189</v>
      </c>
    </row>
    <row r="6666" spans="1:8">
      <c r="A6666" t="s">
        <v>6859</v>
      </c>
      <c r="B6666" t="s">
        <v>116</v>
      </c>
      <c r="C6666" s="2">
        <v>46143</v>
      </c>
      <c r="D6666" s="3">
        <v>0.30836805555555558</v>
      </c>
      <c r="E6666" t="s">
        <v>194</v>
      </c>
      <c r="F6666">
        <v>0</v>
      </c>
      <c r="G6666" t="s">
        <v>189</v>
      </c>
    </row>
    <row r="6667" spans="1:8">
      <c r="A6667" t="s">
        <v>6860</v>
      </c>
      <c r="B6667" t="s">
        <v>139</v>
      </c>
      <c r="C6667" s="2">
        <v>45900</v>
      </c>
      <c r="D6667" s="3">
        <v>0.64552083333333332</v>
      </c>
      <c r="E6667" t="s">
        <v>33</v>
      </c>
      <c r="F6667">
        <v>8000</v>
      </c>
      <c r="G6667" t="s">
        <v>189</v>
      </c>
    </row>
    <row r="6668" spans="1:8">
      <c r="A6668" t="s">
        <v>6861</v>
      </c>
      <c r="B6668" t="s">
        <v>113</v>
      </c>
      <c r="C6668" s="2">
        <v>45783</v>
      </c>
      <c r="D6668" s="3">
        <v>0.66809027777777774</v>
      </c>
      <c r="E6668" t="s">
        <v>33</v>
      </c>
      <c r="F6668">
        <v>8000</v>
      </c>
      <c r="G6668" t="s">
        <v>189</v>
      </c>
    </row>
    <row r="6669" spans="1:8">
      <c r="A6669" t="s">
        <v>6862</v>
      </c>
      <c r="B6669" t="s">
        <v>165</v>
      </c>
      <c r="C6669" s="2">
        <v>45921</v>
      </c>
      <c r="D6669" s="3">
        <v>0.6610300925925926</v>
      </c>
      <c r="E6669" t="s">
        <v>33</v>
      </c>
      <c r="F6669">
        <v>500</v>
      </c>
      <c r="G6669" t="s">
        <v>189</v>
      </c>
    </row>
    <row r="6670" spans="1:8">
      <c r="A6670" t="s">
        <v>6863</v>
      </c>
      <c r="B6670" t="s">
        <v>164</v>
      </c>
      <c r="C6670" s="2">
        <v>45755</v>
      </c>
      <c r="D6670" s="3">
        <v>0.65789351851851852</v>
      </c>
      <c r="E6670" t="s">
        <v>194</v>
      </c>
      <c r="F6670">
        <v>0</v>
      </c>
      <c r="G6670" t="s">
        <v>189</v>
      </c>
    </row>
    <row r="6671" spans="1:8">
      <c r="A6671" t="s">
        <v>6864</v>
      </c>
      <c r="B6671" t="s">
        <v>162</v>
      </c>
      <c r="C6671" s="2">
        <v>46096</v>
      </c>
      <c r="D6671" s="3">
        <v>0.77407407407407403</v>
      </c>
      <c r="E6671" t="s">
        <v>33</v>
      </c>
      <c r="F6671">
        <v>3000</v>
      </c>
      <c r="G6671" t="s">
        <v>189</v>
      </c>
    </row>
    <row r="6672" spans="1:8">
      <c r="A6672" t="s">
        <v>6865</v>
      </c>
      <c r="B6672" t="s">
        <v>74</v>
      </c>
      <c r="C6672" s="2">
        <v>45888</v>
      </c>
      <c r="D6672" s="3">
        <v>0.80167824074074079</v>
      </c>
      <c r="E6672" t="s">
        <v>33</v>
      </c>
      <c r="F6672">
        <v>3000</v>
      </c>
      <c r="G6672" t="s">
        <v>189</v>
      </c>
    </row>
    <row r="6673" spans="1:8">
      <c r="A6673" t="s">
        <v>6866</v>
      </c>
      <c r="B6673" t="s">
        <v>177</v>
      </c>
      <c r="C6673" s="2">
        <v>45944</v>
      </c>
      <c r="D6673" s="3">
        <v>0.83307870370370374</v>
      </c>
      <c r="E6673" t="s">
        <v>261</v>
      </c>
      <c r="F6673">
        <v>1000</v>
      </c>
      <c r="G6673" t="s">
        <v>189</v>
      </c>
    </row>
    <row r="6674" spans="1:8">
      <c r="A6674" t="s">
        <v>6867</v>
      </c>
      <c r="B6674" t="s">
        <v>178</v>
      </c>
      <c r="C6674" s="2">
        <v>45880</v>
      </c>
      <c r="D6674" s="3">
        <v>0.77121527777777776</v>
      </c>
      <c r="E6674" t="s">
        <v>33</v>
      </c>
      <c r="F6674">
        <v>4000</v>
      </c>
      <c r="G6674" t="s">
        <v>189</v>
      </c>
    </row>
    <row r="6675" spans="1:8">
      <c r="A6675" t="s">
        <v>6868</v>
      </c>
      <c r="B6675" t="s">
        <v>108</v>
      </c>
      <c r="C6675" s="2">
        <v>45702</v>
      </c>
      <c r="D6675" s="3">
        <v>0.67939814814814814</v>
      </c>
      <c r="E6675" t="s">
        <v>194</v>
      </c>
      <c r="F6675">
        <v>0</v>
      </c>
      <c r="G6675" t="s">
        <v>189</v>
      </c>
    </row>
    <row r="6676" spans="1:8">
      <c r="A6676" t="s">
        <v>6869</v>
      </c>
      <c r="B6676" t="s">
        <v>108</v>
      </c>
      <c r="C6676" s="2">
        <v>45683</v>
      </c>
      <c r="D6676" s="3">
        <v>0.45317129629629632</v>
      </c>
      <c r="E6676" t="s">
        <v>33</v>
      </c>
      <c r="F6676">
        <v>5000</v>
      </c>
      <c r="G6676" t="s">
        <v>189</v>
      </c>
    </row>
    <row r="6677" spans="1:8">
      <c r="A6677" t="s">
        <v>6870</v>
      </c>
      <c r="B6677" t="s">
        <v>7</v>
      </c>
      <c r="C6677" s="2">
        <v>45682</v>
      </c>
      <c r="D6677" s="3">
        <v>0.36769675925925932</v>
      </c>
      <c r="E6677" t="s">
        <v>33</v>
      </c>
      <c r="F6677">
        <v>2500</v>
      </c>
      <c r="G6677" t="s">
        <v>189</v>
      </c>
    </row>
    <row r="6678" spans="1:8">
      <c r="A6678" t="s">
        <v>6871</v>
      </c>
      <c r="B6678" t="s">
        <v>106</v>
      </c>
      <c r="C6678" s="2">
        <v>46102</v>
      </c>
      <c r="D6678" s="3">
        <v>0.82690972222222225</v>
      </c>
      <c r="E6678" t="s">
        <v>33</v>
      </c>
      <c r="F6678">
        <v>4000</v>
      </c>
      <c r="G6678" t="s">
        <v>189</v>
      </c>
    </row>
    <row r="6679" spans="1:8">
      <c r="A6679" t="s">
        <v>6872</v>
      </c>
      <c r="B6679" t="s">
        <v>96</v>
      </c>
      <c r="C6679" s="2">
        <v>46007</v>
      </c>
      <c r="D6679" s="3">
        <v>0.27145833333333341</v>
      </c>
      <c r="E6679" t="s">
        <v>194</v>
      </c>
      <c r="F6679">
        <v>0</v>
      </c>
      <c r="G6679" t="s">
        <v>189</v>
      </c>
    </row>
    <row r="6680" spans="1:8">
      <c r="A6680" t="s">
        <v>6873</v>
      </c>
      <c r="B6680" t="s">
        <v>162</v>
      </c>
      <c r="C6680" s="2">
        <v>45865</v>
      </c>
      <c r="D6680" s="3">
        <v>0.20406250000000001</v>
      </c>
      <c r="E6680" t="s">
        <v>33</v>
      </c>
      <c r="F6680">
        <v>1500</v>
      </c>
      <c r="G6680" t="s">
        <v>189</v>
      </c>
    </row>
    <row r="6681" spans="1:8">
      <c r="A6681" t="s">
        <v>6874</v>
      </c>
      <c r="B6681" t="s">
        <v>102</v>
      </c>
      <c r="C6681" s="2">
        <v>46055</v>
      </c>
      <c r="D6681" s="3">
        <v>0.94670138888888888</v>
      </c>
      <c r="E6681" t="s">
        <v>211</v>
      </c>
      <c r="F6681">
        <v>0</v>
      </c>
      <c r="G6681" t="s">
        <v>189</v>
      </c>
    </row>
    <row r="6682" spans="1:8">
      <c r="A6682" t="s">
        <v>6875</v>
      </c>
      <c r="B6682" t="s">
        <v>81</v>
      </c>
      <c r="C6682" s="2">
        <v>45922</v>
      </c>
      <c r="D6682" s="3">
        <v>0.70407407407407407</v>
      </c>
      <c r="E6682" t="s">
        <v>33</v>
      </c>
      <c r="F6682">
        <v>10000</v>
      </c>
      <c r="G6682" t="s">
        <v>189</v>
      </c>
    </row>
    <row r="6683" spans="1:8">
      <c r="A6683" t="s">
        <v>6876</v>
      </c>
      <c r="B6683" t="s">
        <v>169</v>
      </c>
      <c r="C6683" s="2">
        <v>46185</v>
      </c>
      <c r="D6683" s="3">
        <v>0.78939814814814813</v>
      </c>
      <c r="E6683" t="s">
        <v>33</v>
      </c>
      <c r="F6683">
        <v>1500</v>
      </c>
      <c r="G6683" t="s">
        <v>189</v>
      </c>
    </row>
    <row r="6684" spans="1:8">
      <c r="A6684" t="s">
        <v>6877</v>
      </c>
      <c r="B6684" t="s">
        <v>145</v>
      </c>
      <c r="C6684" s="2">
        <v>45679</v>
      </c>
      <c r="D6684" s="3">
        <v>0.48953703703703699</v>
      </c>
      <c r="E6684" t="s">
        <v>33</v>
      </c>
      <c r="F6684">
        <v>4000</v>
      </c>
      <c r="G6684" t="s">
        <v>214</v>
      </c>
      <c r="H6684" t="s">
        <v>1094</v>
      </c>
    </row>
    <row r="6685" spans="1:8">
      <c r="A6685" t="s">
        <v>6878</v>
      </c>
      <c r="B6685" t="s">
        <v>142</v>
      </c>
      <c r="C6685" s="2">
        <v>45787</v>
      </c>
      <c r="D6685" s="3">
        <v>0.25587962962962962</v>
      </c>
      <c r="E6685" t="s">
        <v>33</v>
      </c>
      <c r="F6685">
        <v>4000</v>
      </c>
      <c r="G6685" t="s">
        <v>189</v>
      </c>
    </row>
    <row r="6686" spans="1:8">
      <c r="A6686" t="s">
        <v>6879</v>
      </c>
      <c r="B6686" t="s">
        <v>7</v>
      </c>
      <c r="C6686" s="2">
        <v>46201</v>
      </c>
      <c r="D6686" s="3">
        <v>0.87131944444444442</v>
      </c>
      <c r="E6686" t="s">
        <v>211</v>
      </c>
      <c r="F6686">
        <v>0</v>
      </c>
      <c r="G6686" t="s">
        <v>214</v>
      </c>
      <c r="H6686" t="s">
        <v>1094</v>
      </c>
    </row>
    <row r="6687" spans="1:8">
      <c r="A6687" t="s">
        <v>6880</v>
      </c>
      <c r="B6687" t="s">
        <v>110</v>
      </c>
      <c r="C6687" s="2">
        <v>46034</v>
      </c>
      <c r="D6687" s="3">
        <v>0.30635416666666659</v>
      </c>
      <c r="E6687" t="s">
        <v>211</v>
      </c>
      <c r="F6687">
        <v>0</v>
      </c>
      <c r="G6687" t="s">
        <v>189</v>
      </c>
    </row>
    <row r="6688" spans="1:8">
      <c r="A6688" t="s">
        <v>6881</v>
      </c>
      <c r="B6688" t="s">
        <v>164</v>
      </c>
      <c r="C6688" s="2">
        <v>46120</v>
      </c>
      <c r="D6688" s="3">
        <v>0.29199074074074072</v>
      </c>
      <c r="E6688" t="s">
        <v>194</v>
      </c>
      <c r="F6688">
        <v>0</v>
      </c>
      <c r="G6688" t="s">
        <v>189</v>
      </c>
    </row>
    <row r="6689" spans="1:7">
      <c r="A6689" t="s">
        <v>6882</v>
      </c>
      <c r="B6689" t="s">
        <v>149</v>
      </c>
      <c r="C6689" s="2">
        <v>46078</v>
      </c>
      <c r="D6689" s="3">
        <v>0.68561342592592589</v>
      </c>
      <c r="E6689" t="s">
        <v>33</v>
      </c>
      <c r="F6689">
        <v>2500</v>
      </c>
      <c r="G6689" t="s">
        <v>189</v>
      </c>
    </row>
    <row r="6690" spans="1:7">
      <c r="A6690" t="s">
        <v>6883</v>
      </c>
      <c r="B6690" t="s">
        <v>141</v>
      </c>
      <c r="C6690" s="2">
        <v>45898</v>
      </c>
      <c r="D6690" s="3">
        <v>0.52700231481481485</v>
      </c>
      <c r="E6690" t="s">
        <v>33</v>
      </c>
      <c r="F6690">
        <v>6000</v>
      </c>
      <c r="G6690" t="s">
        <v>189</v>
      </c>
    </row>
    <row r="6691" spans="1:7">
      <c r="A6691" t="s">
        <v>6884</v>
      </c>
      <c r="B6691" t="s">
        <v>104</v>
      </c>
      <c r="C6691" s="2">
        <v>46135</v>
      </c>
      <c r="D6691" s="3">
        <v>0.46621527777777783</v>
      </c>
      <c r="E6691" t="s">
        <v>33</v>
      </c>
      <c r="F6691">
        <v>5000</v>
      </c>
      <c r="G6691" t="s">
        <v>189</v>
      </c>
    </row>
    <row r="6692" spans="1:7">
      <c r="A6692" t="s">
        <v>6885</v>
      </c>
      <c r="B6692" t="s">
        <v>129</v>
      </c>
      <c r="C6692" s="2">
        <v>46161</v>
      </c>
      <c r="D6692" s="3">
        <v>0.78597222222222218</v>
      </c>
      <c r="E6692" t="s">
        <v>33</v>
      </c>
      <c r="F6692">
        <v>8000</v>
      </c>
      <c r="G6692" t="s">
        <v>189</v>
      </c>
    </row>
    <row r="6693" spans="1:7">
      <c r="A6693" t="s">
        <v>6886</v>
      </c>
      <c r="B6693" t="s">
        <v>130</v>
      </c>
      <c r="C6693" s="2">
        <v>46053</v>
      </c>
      <c r="D6693" s="3">
        <v>0.15706018518518519</v>
      </c>
      <c r="E6693" t="s">
        <v>261</v>
      </c>
      <c r="F6693">
        <v>20000</v>
      </c>
      <c r="G6693" t="s">
        <v>189</v>
      </c>
    </row>
    <row r="6694" spans="1:7">
      <c r="A6694" t="s">
        <v>6887</v>
      </c>
      <c r="B6694" t="s">
        <v>142</v>
      </c>
      <c r="C6694" s="2">
        <v>45688</v>
      </c>
      <c r="D6694" s="3">
        <v>0.28039351851851851</v>
      </c>
      <c r="E6694" t="s">
        <v>33</v>
      </c>
      <c r="F6694">
        <v>8000</v>
      </c>
      <c r="G6694" t="s">
        <v>189</v>
      </c>
    </row>
    <row r="6695" spans="1:7">
      <c r="A6695" t="s">
        <v>6888</v>
      </c>
      <c r="B6695" t="s">
        <v>163</v>
      </c>
      <c r="C6695" s="2">
        <v>45721</v>
      </c>
      <c r="D6695" s="3">
        <v>0.78519675925925925</v>
      </c>
      <c r="E6695" t="s">
        <v>194</v>
      </c>
      <c r="F6695">
        <v>0</v>
      </c>
      <c r="G6695" t="s">
        <v>189</v>
      </c>
    </row>
    <row r="6696" spans="1:7">
      <c r="A6696" t="s">
        <v>6889</v>
      </c>
      <c r="B6696" t="s">
        <v>179</v>
      </c>
      <c r="C6696" s="2">
        <v>45757</v>
      </c>
      <c r="D6696" s="3">
        <v>0.72553240740740743</v>
      </c>
      <c r="E6696" t="s">
        <v>33</v>
      </c>
      <c r="F6696">
        <v>2000</v>
      </c>
      <c r="G6696" t="s">
        <v>189</v>
      </c>
    </row>
    <row r="6697" spans="1:7">
      <c r="A6697" t="s">
        <v>6890</v>
      </c>
      <c r="B6697" t="s">
        <v>83</v>
      </c>
      <c r="C6697" s="2">
        <v>45972</v>
      </c>
      <c r="D6697" s="3">
        <v>0.6466319444444445</v>
      </c>
      <c r="E6697" t="s">
        <v>33</v>
      </c>
      <c r="F6697">
        <v>8000</v>
      </c>
      <c r="G6697" t="s">
        <v>189</v>
      </c>
    </row>
    <row r="6698" spans="1:7">
      <c r="A6698" t="s">
        <v>6891</v>
      </c>
      <c r="B6698" t="s">
        <v>170</v>
      </c>
      <c r="C6698" s="2">
        <v>45751</v>
      </c>
      <c r="D6698" s="3">
        <v>0.57057870370370367</v>
      </c>
      <c r="E6698" t="s">
        <v>261</v>
      </c>
      <c r="F6698">
        <v>5000</v>
      </c>
      <c r="G6698" t="s">
        <v>189</v>
      </c>
    </row>
    <row r="6699" spans="1:7">
      <c r="A6699" t="s">
        <v>6892</v>
      </c>
      <c r="B6699" t="s">
        <v>161</v>
      </c>
      <c r="C6699" s="2">
        <v>45893</v>
      </c>
      <c r="D6699" s="3">
        <v>0.40939814814814812</v>
      </c>
      <c r="E6699" t="s">
        <v>194</v>
      </c>
      <c r="F6699">
        <v>0</v>
      </c>
      <c r="G6699" t="s">
        <v>189</v>
      </c>
    </row>
    <row r="6700" spans="1:7">
      <c r="A6700" t="s">
        <v>6893</v>
      </c>
      <c r="B6700" t="s">
        <v>95</v>
      </c>
      <c r="C6700" s="2">
        <v>45675</v>
      </c>
      <c r="D6700" s="3">
        <v>0.60818287037037033</v>
      </c>
      <c r="E6700" t="s">
        <v>194</v>
      </c>
      <c r="F6700">
        <v>0</v>
      </c>
      <c r="G6700" t="s">
        <v>189</v>
      </c>
    </row>
    <row r="6701" spans="1:7">
      <c r="A6701" t="s">
        <v>6894</v>
      </c>
      <c r="B6701" t="s">
        <v>173</v>
      </c>
      <c r="C6701" s="2">
        <v>46076</v>
      </c>
      <c r="D6701" s="3">
        <v>0.57144675925925925</v>
      </c>
      <c r="E6701" t="s">
        <v>194</v>
      </c>
      <c r="F6701">
        <v>0</v>
      </c>
      <c r="G6701" t="s">
        <v>189</v>
      </c>
    </row>
    <row r="6702" spans="1:7">
      <c r="A6702" t="s">
        <v>6895</v>
      </c>
      <c r="B6702" t="s">
        <v>154</v>
      </c>
      <c r="C6702" s="2">
        <v>45717</v>
      </c>
      <c r="D6702" s="3">
        <v>0.50393518518518521</v>
      </c>
      <c r="E6702" t="s">
        <v>33</v>
      </c>
      <c r="F6702">
        <v>2500</v>
      </c>
      <c r="G6702" t="s">
        <v>189</v>
      </c>
    </row>
    <row r="6703" spans="1:7">
      <c r="A6703" t="s">
        <v>6896</v>
      </c>
      <c r="B6703" t="s">
        <v>116</v>
      </c>
      <c r="C6703" s="2">
        <v>45867</v>
      </c>
      <c r="D6703" s="3">
        <v>0.59753472222222226</v>
      </c>
      <c r="E6703" t="s">
        <v>33</v>
      </c>
      <c r="F6703">
        <v>6000</v>
      </c>
      <c r="G6703" t="s">
        <v>189</v>
      </c>
    </row>
    <row r="6704" spans="1:7">
      <c r="A6704" t="s">
        <v>6897</v>
      </c>
      <c r="B6704" t="s">
        <v>159</v>
      </c>
      <c r="C6704" s="2">
        <v>45912</v>
      </c>
      <c r="D6704" s="3">
        <v>0.46479166666666671</v>
      </c>
      <c r="E6704" t="s">
        <v>211</v>
      </c>
      <c r="F6704">
        <v>0</v>
      </c>
      <c r="G6704" t="s">
        <v>189</v>
      </c>
    </row>
    <row r="6705" spans="1:8">
      <c r="A6705" t="s">
        <v>6898</v>
      </c>
      <c r="B6705" t="s">
        <v>171</v>
      </c>
      <c r="C6705" s="2">
        <v>46092</v>
      </c>
      <c r="D6705" s="3">
        <v>0.63131944444444443</v>
      </c>
      <c r="E6705" t="s">
        <v>194</v>
      </c>
      <c r="F6705">
        <v>0</v>
      </c>
      <c r="G6705" t="s">
        <v>189</v>
      </c>
    </row>
    <row r="6706" spans="1:8">
      <c r="A6706" t="s">
        <v>6899</v>
      </c>
      <c r="B6706" t="s">
        <v>118</v>
      </c>
      <c r="C6706" s="2">
        <v>45905</v>
      </c>
      <c r="D6706" s="3">
        <v>5.9930555555555563E-2</v>
      </c>
      <c r="E6706" t="s">
        <v>33</v>
      </c>
      <c r="F6706">
        <v>1500</v>
      </c>
      <c r="G6706" t="s">
        <v>189</v>
      </c>
    </row>
    <row r="6707" spans="1:8">
      <c r="A6707" t="s">
        <v>6900</v>
      </c>
      <c r="B6707" t="s">
        <v>106</v>
      </c>
      <c r="C6707" s="2">
        <v>45801</v>
      </c>
      <c r="D6707" s="3">
        <v>0.55261574074074071</v>
      </c>
      <c r="E6707" t="s">
        <v>33</v>
      </c>
      <c r="F6707">
        <v>5000</v>
      </c>
      <c r="G6707" t="s">
        <v>189</v>
      </c>
    </row>
    <row r="6708" spans="1:8">
      <c r="A6708" t="s">
        <v>6901</v>
      </c>
      <c r="B6708" t="s">
        <v>173</v>
      </c>
      <c r="C6708" s="2">
        <v>45834</v>
      </c>
      <c r="D6708" s="3">
        <v>0.72298611111111111</v>
      </c>
      <c r="E6708" t="s">
        <v>33</v>
      </c>
      <c r="F6708">
        <v>1500</v>
      </c>
      <c r="G6708" t="s">
        <v>189</v>
      </c>
    </row>
    <row r="6709" spans="1:8">
      <c r="A6709" t="s">
        <v>6902</v>
      </c>
      <c r="B6709" t="s">
        <v>156</v>
      </c>
      <c r="C6709" s="2">
        <v>45699</v>
      </c>
      <c r="D6709" s="3">
        <v>0.68212962962962964</v>
      </c>
      <c r="E6709" t="s">
        <v>33</v>
      </c>
      <c r="F6709">
        <v>1500</v>
      </c>
      <c r="G6709" t="s">
        <v>189</v>
      </c>
    </row>
    <row r="6710" spans="1:8">
      <c r="A6710" t="s">
        <v>6903</v>
      </c>
      <c r="B6710" t="s">
        <v>137</v>
      </c>
      <c r="C6710" s="2">
        <v>46146</v>
      </c>
      <c r="D6710" s="3">
        <v>0.88479166666666664</v>
      </c>
      <c r="E6710" t="s">
        <v>211</v>
      </c>
      <c r="F6710">
        <v>0</v>
      </c>
      <c r="G6710" t="s">
        <v>189</v>
      </c>
    </row>
    <row r="6711" spans="1:8">
      <c r="A6711" t="s">
        <v>6904</v>
      </c>
      <c r="B6711" t="s">
        <v>147</v>
      </c>
      <c r="C6711" s="2">
        <v>45756</v>
      </c>
      <c r="D6711" s="3">
        <v>0.32630787037037029</v>
      </c>
      <c r="E6711" t="s">
        <v>33</v>
      </c>
      <c r="F6711">
        <v>5000</v>
      </c>
      <c r="G6711" t="s">
        <v>189</v>
      </c>
    </row>
    <row r="6712" spans="1:8">
      <c r="A6712" t="s">
        <v>6905</v>
      </c>
      <c r="B6712" t="s">
        <v>132</v>
      </c>
      <c r="C6712" s="2">
        <v>45886</v>
      </c>
      <c r="D6712" s="3">
        <v>0.42836805555555563</v>
      </c>
      <c r="E6712" t="s">
        <v>33</v>
      </c>
      <c r="F6712">
        <v>5000</v>
      </c>
      <c r="G6712" t="s">
        <v>214</v>
      </c>
      <c r="H6712" t="s">
        <v>42</v>
      </c>
    </row>
    <row r="6713" spans="1:8">
      <c r="A6713" t="s">
        <v>6906</v>
      </c>
      <c r="B6713" t="s">
        <v>114</v>
      </c>
      <c r="C6713" s="2">
        <v>46136</v>
      </c>
      <c r="D6713" s="3">
        <v>0.61471064814814813</v>
      </c>
      <c r="E6713" t="s">
        <v>194</v>
      </c>
      <c r="F6713">
        <v>0</v>
      </c>
      <c r="G6713" t="s">
        <v>189</v>
      </c>
    </row>
    <row r="6714" spans="1:8">
      <c r="A6714" t="s">
        <v>6907</v>
      </c>
      <c r="B6714" t="s">
        <v>132</v>
      </c>
      <c r="C6714" s="2">
        <v>46068</v>
      </c>
      <c r="D6714" s="3">
        <v>0.68180555555555555</v>
      </c>
      <c r="E6714" t="s">
        <v>33</v>
      </c>
      <c r="F6714">
        <v>8000</v>
      </c>
      <c r="G6714" t="s">
        <v>189</v>
      </c>
    </row>
    <row r="6715" spans="1:8">
      <c r="A6715" t="s">
        <v>6908</v>
      </c>
      <c r="B6715" t="s">
        <v>142</v>
      </c>
      <c r="C6715" s="2">
        <v>46037</v>
      </c>
      <c r="D6715" s="3">
        <v>0.2126736111111111</v>
      </c>
      <c r="E6715" t="s">
        <v>33</v>
      </c>
      <c r="F6715">
        <v>10000</v>
      </c>
      <c r="G6715" t="s">
        <v>189</v>
      </c>
    </row>
    <row r="6716" spans="1:8">
      <c r="A6716" t="s">
        <v>6909</v>
      </c>
      <c r="B6716" t="s">
        <v>151</v>
      </c>
      <c r="C6716" s="2">
        <v>45962</v>
      </c>
      <c r="D6716" s="3">
        <v>0.52880787037037036</v>
      </c>
      <c r="E6716" t="s">
        <v>33</v>
      </c>
      <c r="F6716">
        <v>10000</v>
      </c>
      <c r="G6716" t="s">
        <v>189</v>
      </c>
    </row>
    <row r="6717" spans="1:8">
      <c r="A6717" t="s">
        <v>6910</v>
      </c>
      <c r="B6717" t="s">
        <v>7</v>
      </c>
      <c r="C6717" s="2">
        <v>45681</v>
      </c>
      <c r="D6717" s="3">
        <v>0.53921296296296295</v>
      </c>
      <c r="E6717" t="s">
        <v>33</v>
      </c>
      <c r="F6717">
        <v>3000</v>
      </c>
      <c r="G6717" t="s">
        <v>189</v>
      </c>
    </row>
    <row r="6718" spans="1:8">
      <c r="A6718" t="s">
        <v>6911</v>
      </c>
      <c r="B6718" t="s">
        <v>79</v>
      </c>
      <c r="C6718" s="2">
        <v>46154</v>
      </c>
      <c r="D6718" s="3">
        <v>0.59692129629629631</v>
      </c>
      <c r="E6718" t="s">
        <v>33</v>
      </c>
      <c r="F6718">
        <v>2500</v>
      </c>
      <c r="G6718" t="s">
        <v>189</v>
      </c>
    </row>
    <row r="6719" spans="1:8">
      <c r="A6719" t="s">
        <v>6912</v>
      </c>
      <c r="B6719" t="s">
        <v>150</v>
      </c>
      <c r="C6719" s="2">
        <v>45913</v>
      </c>
      <c r="D6719" s="3">
        <v>0.31211805555555561</v>
      </c>
      <c r="E6719" t="s">
        <v>33</v>
      </c>
      <c r="F6719">
        <v>6000</v>
      </c>
      <c r="G6719" t="s">
        <v>189</v>
      </c>
    </row>
    <row r="6720" spans="1:8">
      <c r="A6720" t="s">
        <v>6913</v>
      </c>
      <c r="B6720" t="s">
        <v>106</v>
      </c>
      <c r="C6720" s="2">
        <v>46016</v>
      </c>
      <c r="D6720" s="3">
        <v>0.73207175925925927</v>
      </c>
      <c r="E6720" t="s">
        <v>33</v>
      </c>
      <c r="F6720">
        <v>1500</v>
      </c>
      <c r="G6720" t="s">
        <v>189</v>
      </c>
    </row>
    <row r="6721" spans="1:7">
      <c r="A6721" t="s">
        <v>6914</v>
      </c>
      <c r="B6721" t="s">
        <v>127</v>
      </c>
      <c r="C6721" s="2">
        <v>45787</v>
      </c>
      <c r="D6721" s="3">
        <v>0.49430555555555561</v>
      </c>
      <c r="E6721" t="s">
        <v>33</v>
      </c>
      <c r="F6721">
        <v>1000</v>
      </c>
      <c r="G6721" t="s">
        <v>189</v>
      </c>
    </row>
    <row r="6722" spans="1:7">
      <c r="A6722" t="s">
        <v>6915</v>
      </c>
      <c r="B6722" t="s">
        <v>71</v>
      </c>
      <c r="C6722" s="2">
        <v>45851</v>
      </c>
      <c r="D6722" s="3">
        <v>0.86892361111111116</v>
      </c>
      <c r="E6722" t="s">
        <v>33</v>
      </c>
      <c r="F6722">
        <v>5000</v>
      </c>
      <c r="G6722" t="s">
        <v>189</v>
      </c>
    </row>
    <row r="6723" spans="1:7">
      <c r="A6723" t="s">
        <v>6916</v>
      </c>
      <c r="B6723" t="s">
        <v>126</v>
      </c>
      <c r="C6723" s="2">
        <v>45976</v>
      </c>
      <c r="D6723" s="3">
        <v>0.6189351851851852</v>
      </c>
      <c r="E6723" t="s">
        <v>33</v>
      </c>
      <c r="F6723">
        <v>10000</v>
      </c>
      <c r="G6723" t="s">
        <v>189</v>
      </c>
    </row>
    <row r="6724" spans="1:7">
      <c r="A6724" t="s">
        <v>6917</v>
      </c>
      <c r="B6724" t="s">
        <v>164</v>
      </c>
      <c r="C6724" s="2">
        <v>45769</v>
      </c>
      <c r="D6724" s="3">
        <v>0.12937499999999999</v>
      </c>
      <c r="E6724" t="s">
        <v>33</v>
      </c>
      <c r="F6724">
        <v>5000</v>
      </c>
      <c r="G6724" t="s">
        <v>189</v>
      </c>
    </row>
    <row r="6725" spans="1:7">
      <c r="A6725" t="s">
        <v>6918</v>
      </c>
      <c r="B6725" t="s">
        <v>153</v>
      </c>
      <c r="C6725" s="2">
        <v>45739</v>
      </c>
      <c r="D6725" s="3">
        <v>0.74555555555555553</v>
      </c>
      <c r="E6725" t="s">
        <v>33</v>
      </c>
      <c r="F6725">
        <v>10000</v>
      </c>
      <c r="G6725" t="s">
        <v>189</v>
      </c>
    </row>
    <row r="6726" spans="1:7">
      <c r="A6726" t="s">
        <v>6919</v>
      </c>
      <c r="B6726" t="s">
        <v>121</v>
      </c>
      <c r="C6726" s="2">
        <v>46190</v>
      </c>
      <c r="D6726" s="3">
        <v>0.44163194444444442</v>
      </c>
      <c r="E6726" t="s">
        <v>33</v>
      </c>
      <c r="F6726">
        <v>10000</v>
      </c>
      <c r="G6726" t="s">
        <v>189</v>
      </c>
    </row>
    <row r="6727" spans="1:7">
      <c r="A6727" t="s">
        <v>6920</v>
      </c>
      <c r="B6727" t="s">
        <v>139</v>
      </c>
      <c r="C6727" s="2">
        <v>46144</v>
      </c>
      <c r="D6727" s="3">
        <v>0.24754629629629629</v>
      </c>
      <c r="E6727" t="s">
        <v>261</v>
      </c>
      <c r="F6727">
        <v>20000</v>
      </c>
      <c r="G6727" t="s">
        <v>189</v>
      </c>
    </row>
    <row r="6728" spans="1:7">
      <c r="A6728" t="s">
        <v>6921</v>
      </c>
      <c r="B6728" t="s">
        <v>122</v>
      </c>
      <c r="C6728" s="2">
        <v>46052</v>
      </c>
      <c r="D6728" s="3">
        <v>0.72305555555555556</v>
      </c>
      <c r="E6728" t="s">
        <v>194</v>
      </c>
      <c r="F6728">
        <v>0</v>
      </c>
      <c r="G6728" t="s">
        <v>189</v>
      </c>
    </row>
    <row r="6729" spans="1:7">
      <c r="A6729" t="s">
        <v>6922</v>
      </c>
      <c r="B6729" t="s">
        <v>156</v>
      </c>
      <c r="C6729" s="2">
        <v>45756</v>
      </c>
      <c r="D6729" s="3">
        <v>0.76269675925925928</v>
      </c>
      <c r="E6729" t="s">
        <v>33</v>
      </c>
      <c r="F6729">
        <v>2500</v>
      </c>
      <c r="G6729" t="s">
        <v>189</v>
      </c>
    </row>
    <row r="6730" spans="1:7">
      <c r="A6730" t="s">
        <v>6923</v>
      </c>
      <c r="B6730" t="s">
        <v>148</v>
      </c>
      <c r="C6730" s="2">
        <v>45660</v>
      </c>
      <c r="D6730" s="3">
        <v>0.75127314814814816</v>
      </c>
      <c r="E6730" t="s">
        <v>194</v>
      </c>
      <c r="F6730">
        <v>0</v>
      </c>
      <c r="G6730" t="s">
        <v>189</v>
      </c>
    </row>
    <row r="6731" spans="1:7">
      <c r="A6731" t="s">
        <v>6924</v>
      </c>
      <c r="B6731" t="s">
        <v>149</v>
      </c>
      <c r="C6731" s="2">
        <v>45821</v>
      </c>
      <c r="D6731" s="3">
        <v>0.36113425925925918</v>
      </c>
      <c r="E6731" t="s">
        <v>211</v>
      </c>
      <c r="F6731">
        <v>0</v>
      </c>
      <c r="G6731" t="s">
        <v>189</v>
      </c>
    </row>
    <row r="6732" spans="1:7">
      <c r="A6732" t="s">
        <v>6925</v>
      </c>
      <c r="B6732" t="s">
        <v>90</v>
      </c>
      <c r="C6732" s="2">
        <v>46056</v>
      </c>
      <c r="D6732" s="3">
        <v>0.53284722222222225</v>
      </c>
      <c r="E6732" t="s">
        <v>33</v>
      </c>
      <c r="F6732">
        <v>8000</v>
      </c>
      <c r="G6732" t="s">
        <v>189</v>
      </c>
    </row>
    <row r="6733" spans="1:7">
      <c r="A6733" t="s">
        <v>6926</v>
      </c>
      <c r="B6733" t="s">
        <v>134</v>
      </c>
      <c r="C6733" s="2">
        <v>45915</v>
      </c>
      <c r="D6733" s="3">
        <v>0.53641203703703699</v>
      </c>
      <c r="E6733" t="s">
        <v>33</v>
      </c>
      <c r="F6733">
        <v>6000</v>
      </c>
      <c r="G6733" t="s">
        <v>189</v>
      </c>
    </row>
    <row r="6734" spans="1:7">
      <c r="A6734" t="s">
        <v>6927</v>
      </c>
      <c r="B6734" t="s">
        <v>95</v>
      </c>
      <c r="C6734" s="2">
        <v>46195</v>
      </c>
      <c r="D6734" s="3">
        <v>4.8784722222222222E-2</v>
      </c>
      <c r="E6734" t="s">
        <v>33</v>
      </c>
      <c r="F6734">
        <v>4000</v>
      </c>
      <c r="G6734" t="s">
        <v>189</v>
      </c>
    </row>
    <row r="6735" spans="1:7">
      <c r="A6735" t="s">
        <v>6928</v>
      </c>
      <c r="B6735" t="s">
        <v>102</v>
      </c>
      <c r="C6735" s="2">
        <v>46081</v>
      </c>
      <c r="D6735" s="3">
        <v>0.16707175925925929</v>
      </c>
      <c r="E6735" t="s">
        <v>33</v>
      </c>
      <c r="F6735">
        <v>8000</v>
      </c>
      <c r="G6735" t="s">
        <v>189</v>
      </c>
    </row>
    <row r="6736" spans="1:7">
      <c r="A6736" t="s">
        <v>6929</v>
      </c>
      <c r="B6736" t="s">
        <v>166</v>
      </c>
      <c r="C6736" s="2">
        <v>45781</v>
      </c>
      <c r="D6736" s="3">
        <v>0.86776620370370372</v>
      </c>
      <c r="E6736" t="s">
        <v>33</v>
      </c>
      <c r="F6736">
        <v>500</v>
      </c>
      <c r="G6736" t="s">
        <v>189</v>
      </c>
    </row>
    <row r="6737" spans="1:8">
      <c r="A6737" t="s">
        <v>6930</v>
      </c>
      <c r="B6737" t="s">
        <v>7</v>
      </c>
      <c r="C6737" s="2">
        <v>45658</v>
      </c>
      <c r="D6737" s="3">
        <v>0.50866898148148143</v>
      </c>
      <c r="E6737" t="s">
        <v>33</v>
      </c>
      <c r="F6737">
        <v>6000</v>
      </c>
      <c r="G6737" t="s">
        <v>214</v>
      </c>
      <c r="H6737" t="s">
        <v>1080</v>
      </c>
    </row>
    <row r="6738" spans="1:8">
      <c r="A6738" t="s">
        <v>6931</v>
      </c>
      <c r="B6738" t="s">
        <v>175</v>
      </c>
      <c r="C6738" s="2">
        <v>46148</v>
      </c>
      <c r="D6738" s="3">
        <v>0.74358796296296292</v>
      </c>
      <c r="E6738" t="s">
        <v>33</v>
      </c>
      <c r="F6738">
        <v>10000</v>
      </c>
      <c r="G6738" t="s">
        <v>189</v>
      </c>
    </row>
    <row r="6739" spans="1:8">
      <c r="A6739" t="s">
        <v>6932</v>
      </c>
      <c r="B6739" t="s">
        <v>177</v>
      </c>
      <c r="C6739" s="2">
        <v>45853</v>
      </c>
      <c r="D6739" s="3">
        <v>2.8124999999999999E-3</v>
      </c>
      <c r="E6739" t="s">
        <v>261</v>
      </c>
      <c r="F6739">
        <v>15000</v>
      </c>
      <c r="G6739" t="s">
        <v>189</v>
      </c>
    </row>
    <row r="6740" spans="1:8">
      <c r="A6740" t="s">
        <v>6933</v>
      </c>
      <c r="B6740" t="s">
        <v>178</v>
      </c>
      <c r="C6740" s="2">
        <v>46092</v>
      </c>
      <c r="D6740" s="3">
        <v>0.71539351851851851</v>
      </c>
      <c r="E6740" t="s">
        <v>33</v>
      </c>
      <c r="F6740">
        <v>8000</v>
      </c>
      <c r="G6740" t="s">
        <v>189</v>
      </c>
    </row>
    <row r="6741" spans="1:8">
      <c r="A6741" t="s">
        <v>6934</v>
      </c>
      <c r="B6741" t="s">
        <v>163</v>
      </c>
      <c r="C6741" s="2">
        <v>46058</v>
      </c>
      <c r="D6741" s="3">
        <v>0.34950231481481481</v>
      </c>
      <c r="E6741" t="s">
        <v>33</v>
      </c>
      <c r="F6741">
        <v>1000</v>
      </c>
      <c r="G6741" t="s">
        <v>214</v>
      </c>
      <c r="H6741" t="s">
        <v>1080</v>
      </c>
    </row>
    <row r="6742" spans="1:8">
      <c r="A6742" t="s">
        <v>6935</v>
      </c>
      <c r="B6742" t="s">
        <v>83</v>
      </c>
      <c r="C6742" s="2">
        <v>46114</v>
      </c>
      <c r="D6742" s="3">
        <v>3.4525462962962973E-2</v>
      </c>
      <c r="E6742" t="s">
        <v>211</v>
      </c>
      <c r="F6742">
        <v>0</v>
      </c>
      <c r="G6742" t="s">
        <v>189</v>
      </c>
    </row>
    <row r="6743" spans="1:8">
      <c r="A6743" t="s">
        <v>6936</v>
      </c>
      <c r="B6743" t="s">
        <v>96</v>
      </c>
      <c r="C6743" s="2">
        <v>45828</v>
      </c>
      <c r="D6743" s="3">
        <v>0.822662037037037</v>
      </c>
      <c r="E6743" t="s">
        <v>33</v>
      </c>
      <c r="F6743">
        <v>1500</v>
      </c>
      <c r="G6743" t="s">
        <v>189</v>
      </c>
    </row>
    <row r="6744" spans="1:8">
      <c r="A6744" t="s">
        <v>6937</v>
      </c>
      <c r="B6744" t="s">
        <v>133</v>
      </c>
      <c r="C6744" s="2">
        <v>45879</v>
      </c>
      <c r="D6744" s="3">
        <v>0.53465277777777775</v>
      </c>
      <c r="E6744" t="s">
        <v>33</v>
      </c>
      <c r="F6744">
        <v>8000</v>
      </c>
      <c r="G6744" t="s">
        <v>189</v>
      </c>
    </row>
    <row r="6745" spans="1:8">
      <c r="A6745" t="s">
        <v>6938</v>
      </c>
      <c r="B6745" t="s">
        <v>130</v>
      </c>
      <c r="C6745" s="2">
        <v>45863</v>
      </c>
      <c r="D6745" s="3">
        <v>0.70135416666666661</v>
      </c>
      <c r="E6745" t="s">
        <v>33</v>
      </c>
      <c r="F6745">
        <v>6000</v>
      </c>
      <c r="G6745" t="s">
        <v>189</v>
      </c>
    </row>
    <row r="6746" spans="1:8">
      <c r="A6746" t="s">
        <v>6939</v>
      </c>
      <c r="B6746" t="s">
        <v>164</v>
      </c>
      <c r="C6746" s="2">
        <v>45933</v>
      </c>
      <c r="D6746" s="3">
        <v>0.7240509259259259</v>
      </c>
      <c r="E6746" t="s">
        <v>33</v>
      </c>
      <c r="F6746">
        <v>8000</v>
      </c>
      <c r="G6746" t="s">
        <v>189</v>
      </c>
    </row>
    <row r="6747" spans="1:8">
      <c r="A6747" t="s">
        <v>6940</v>
      </c>
      <c r="B6747" t="s">
        <v>180</v>
      </c>
      <c r="C6747" s="2">
        <v>45893</v>
      </c>
      <c r="D6747" s="3">
        <v>0.89123842592592595</v>
      </c>
      <c r="E6747" t="s">
        <v>194</v>
      </c>
      <c r="F6747">
        <v>0</v>
      </c>
      <c r="G6747" t="s">
        <v>189</v>
      </c>
    </row>
    <row r="6748" spans="1:8">
      <c r="A6748" t="s">
        <v>6941</v>
      </c>
      <c r="B6748" t="s">
        <v>139</v>
      </c>
      <c r="C6748" s="2">
        <v>45810</v>
      </c>
      <c r="D6748" s="3">
        <v>0.86196759259259259</v>
      </c>
      <c r="E6748" t="s">
        <v>33</v>
      </c>
      <c r="F6748">
        <v>10000</v>
      </c>
      <c r="G6748" t="s">
        <v>189</v>
      </c>
    </row>
    <row r="6749" spans="1:8">
      <c r="A6749" t="s">
        <v>6942</v>
      </c>
      <c r="B6749" t="s">
        <v>147</v>
      </c>
      <c r="C6749" s="2">
        <v>45757</v>
      </c>
      <c r="D6749" s="3">
        <v>0.83729166666666666</v>
      </c>
      <c r="E6749" t="s">
        <v>33</v>
      </c>
      <c r="F6749">
        <v>3000</v>
      </c>
      <c r="G6749" t="s">
        <v>189</v>
      </c>
    </row>
    <row r="6750" spans="1:8">
      <c r="A6750" t="s">
        <v>6943</v>
      </c>
      <c r="B6750" t="s">
        <v>152</v>
      </c>
      <c r="C6750" s="2">
        <v>46157</v>
      </c>
      <c r="D6750" s="3">
        <v>0.54287037037037034</v>
      </c>
      <c r="E6750" t="s">
        <v>33</v>
      </c>
      <c r="F6750">
        <v>8000</v>
      </c>
      <c r="G6750" t="s">
        <v>189</v>
      </c>
    </row>
    <row r="6751" spans="1:8">
      <c r="A6751" t="s">
        <v>6944</v>
      </c>
      <c r="B6751" t="s">
        <v>115</v>
      </c>
      <c r="C6751" s="2">
        <v>45716</v>
      </c>
      <c r="D6751" s="3">
        <v>0.99771990740740746</v>
      </c>
      <c r="E6751" t="s">
        <v>194</v>
      </c>
      <c r="F6751">
        <v>0</v>
      </c>
      <c r="G6751" t="s">
        <v>189</v>
      </c>
    </row>
    <row r="6752" spans="1:8">
      <c r="A6752" t="s">
        <v>6945</v>
      </c>
      <c r="B6752" t="s">
        <v>119</v>
      </c>
      <c r="C6752" s="2">
        <v>45724</v>
      </c>
      <c r="D6752" s="3">
        <v>0.60856481481481484</v>
      </c>
      <c r="E6752" t="s">
        <v>33</v>
      </c>
      <c r="F6752">
        <v>1500</v>
      </c>
      <c r="G6752" t="s">
        <v>189</v>
      </c>
    </row>
    <row r="6753" spans="1:8">
      <c r="A6753" t="s">
        <v>6946</v>
      </c>
      <c r="B6753" t="s">
        <v>103</v>
      </c>
      <c r="C6753" s="2">
        <v>46133</v>
      </c>
      <c r="D6753" s="3">
        <v>0.74898148148148147</v>
      </c>
      <c r="E6753" t="s">
        <v>33</v>
      </c>
      <c r="F6753">
        <v>1000</v>
      </c>
      <c r="G6753" t="s">
        <v>189</v>
      </c>
    </row>
    <row r="6754" spans="1:8">
      <c r="A6754" t="s">
        <v>6947</v>
      </c>
      <c r="B6754" t="s">
        <v>114</v>
      </c>
      <c r="C6754" s="2">
        <v>45740</v>
      </c>
      <c r="D6754" s="3">
        <v>0.81642361111111106</v>
      </c>
      <c r="E6754" t="s">
        <v>261</v>
      </c>
      <c r="F6754">
        <v>10000</v>
      </c>
      <c r="G6754" t="s">
        <v>189</v>
      </c>
    </row>
    <row r="6755" spans="1:8">
      <c r="A6755" t="s">
        <v>6948</v>
      </c>
      <c r="B6755" t="s">
        <v>146</v>
      </c>
      <c r="C6755" s="2">
        <v>45944</v>
      </c>
      <c r="D6755" s="3">
        <v>0.5231365740740741</v>
      </c>
      <c r="E6755" t="s">
        <v>33</v>
      </c>
      <c r="F6755">
        <v>5000</v>
      </c>
      <c r="G6755" t="s">
        <v>189</v>
      </c>
    </row>
    <row r="6756" spans="1:8">
      <c r="A6756" t="s">
        <v>6949</v>
      </c>
      <c r="B6756" t="s">
        <v>113</v>
      </c>
      <c r="C6756" s="2">
        <v>45701</v>
      </c>
      <c r="D6756" s="3">
        <v>0.85896990740740742</v>
      </c>
      <c r="E6756" t="s">
        <v>33</v>
      </c>
      <c r="F6756">
        <v>1500</v>
      </c>
      <c r="G6756" t="s">
        <v>189</v>
      </c>
    </row>
    <row r="6757" spans="1:8">
      <c r="A6757" t="s">
        <v>6950</v>
      </c>
      <c r="B6757" t="s">
        <v>180</v>
      </c>
      <c r="C6757" s="2">
        <v>46187</v>
      </c>
      <c r="D6757" s="3">
        <v>0.93248842592592596</v>
      </c>
      <c r="E6757" t="s">
        <v>33</v>
      </c>
      <c r="F6757">
        <v>500</v>
      </c>
      <c r="G6757" t="s">
        <v>214</v>
      </c>
      <c r="H6757" t="s">
        <v>1094</v>
      </c>
    </row>
    <row r="6758" spans="1:8">
      <c r="A6758" t="s">
        <v>6951</v>
      </c>
      <c r="B6758" t="s">
        <v>165</v>
      </c>
      <c r="C6758" s="2">
        <v>45847</v>
      </c>
      <c r="D6758" s="3">
        <v>0.99517361111111113</v>
      </c>
      <c r="E6758" t="s">
        <v>33</v>
      </c>
      <c r="F6758">
        <v>10000</v>
      </c>
      <c r="G6758" t="s">
        <v>189</v>
      </c>
    </row>
    <row r="6759" spans="1:8">
      <c r="A6759" t="s">
        <v>6952</v>
      </c>
      <c r="B6759" t="s">
        <v>139</v>
      </c>
      <c r="C6759" s="2">
        <v>45679</v>
      </c>
      <c r="D6759" s="3">
        <v>0.28994212962962962</v>
      </c>
      <c r="E6759" t="s">
        <v>33</v>
      </c>
      <c r="F6759">
        <v>2000</v>
      </c>
      <c r="G6759" t="s">
        <v>214</v>
      </c>
      <c r="H6759" t="s">
        <v>42</v>
      </c>
    </row>
    <row r="6760" spans="1:8">
      <c r="A6760" t="s">
        <v>6953</v>
      </c>
      <c r="B6760" t="s">
        <v>138</v>
      </c>
      <c r="C6760" s="2">
        <v>45987</v>
      </c>
      <c r="D6760" s="3">
        <v>0.77983796296296293</v>
      </c>
      <c r="E6760" t="s">
        <v>33</v>
      </c>
      <c r="F6760">
        <v>3000</v>
      </c>
      <c r="G6760" t="s">
        <v>189</v>
      </c>
    </row>
    <row r="6761" spans="1:8">
      <c r="A6761" t="s">
        <v>6954</v>
      </c>
      <c r="B6761" t="s">
        <v>170</v>
      </c>
      <c r="C6761" s="2">
        <v>46040</v>
      </c>
      <c r="D6761" s="3">
        <v>0.85175925925925922</v>
      </c>
      <c r="E6761" t="s">
        <v>33</v>
      </c>
      <c r="F6761">
        <v>6000</v>
      </c>
      <c r="G6761" t="s">
        <v>189</v>
      </c>
    </row>
    <row r="6762" spans="1:8">
      <c r="A6762" t="s">
        <v>6955</v>
      </c>
      <c r="B6762" t="s">
        <v>157</v>
      </c>
      <c r="C6762" s="2">
        <v>45671</v>
      </c>
      <c r="D6762" s="3">
        <v>1.509259259259259E-2</v>
      </c>
      <c r="E6762" t="s">
        <v>33</v>
      </c>
      <c r="F6762">
        <v>1000</v>
      </c>
      <c r="G6762" t="s">
        <v>189</v>
      </c>
    </row>
    <row r="6763" spans="1:8">
      <c r="A6763" t="s">
        <v>6956</v>
      </c>
      <c r="B6763" t="s">
        <v>108</v>
      </c>
      <c r="C6763" s="2">
        <v>46047</v>
      </c>
      <c r="D6763" s="3">
        <v>0.84565972222222219</v>
      </c>
      <c r="E6763" t="s">
        <v>33</v>
      </c>
      <c r="F6763">
        <v>8000</v>
      </c>
      <c r="G6763" t="s">
        <v>189</v>
      </c>
    </row>
    <row r="6764" spans="1:8">
      <c r="A6764" t="s">
        <v>6957</v>
      </c>
      <c r="B6764" t="s">
        <v>168</v>
      </c>
      <c r="C6764" s="2">
        <v>45950</v>
      </c>
      <c r="D6764" s="3">
        <v>0.82155092592592593</v>
      </c>
      <c r="E6764" t="s">
        <v>33</v>
      </c>
      <c r="F6764">
        <v>3000</v>
      </c>
      <c r="G6764" t="s">
        <v>189</v>
      </c>
    </row>
    <row r="6765" spans="1:8">
      <c r="A6765" t="s">
        <v>6958</v>
      </c>
      <c r="B6765" t="s">
        <v>169</v>
      </c>
      <c r="C6765" s="2">
        <v>45698</v>
      </c>
      <c r="D6765" s="3">
        <v>0.57046296296296295</v>
      </c>
      <c r="E6765" t="s">
        <v>211</v>
      </c>
      <c r="F6765">
        <v>0</v>
      </c>
      <c r="G6765" t="s">
        <v>189</v>
      </c>
    </row>
    <row r="6766" spans="1:8">
      <c r="A6766" t="s">
        <v>6959</v>
      </c>
      <c r="B6766" t="s">
        <v>115</v>
      </c>
      <c r="C6766" s="2">
        <v>46093</v>
      </c>
      <c r="D6766" s="3">
        <v>0.18322916666666669</v>
      </c>
      <c r="E6766" t="s">
        <v>261</v>
      </c>
      <c r="F6766">
        <v>20000</v>
      </c>
      <c r="G6766" t="s">
        <v>189</v>
      </c>
    </row>
    <row r="6767" spans="1:8">
      <c r="A6767" t="s">
        <v>6960</v>
      </c>
      <c r="B6767" t="s">
        <v>100</v>
      </c>
      <c r="C6767" s="2">
        <v>45952</v>
      </c>
      <c r="D6767" s="3">
        <v>0.68840277777777781</v>
      </c>
      <c r="E6767" t="s">
        <v>33</v>
      </c>
      <c r="F6767">
        <v>2000</v>
      </c>
      <c r="G6767" t="s">
        <v>214</v>
      </c>
      <c r="H6767" t="s">
        <v>1103</v>
      </c>
    </row>
    <row r="6768" spans="1:8">
      <c r="A6768" t="s">
        <v>6961</v>
      </c>
      <c r="B6768" t="s">
        <v>168</v>
      </c>
      <c r="C6768" s="2">
        <v>46202</v>
      </c>
      <c r="D6768" s="3">
        <v>0.39453703703703702</v>
      </c>
      <c r="E6768" t="s">
        <v>33</v>
      </c>
      <c r="F6768">
        <v>8000</v>
      </c>
      <c r="G6768" t="s">
        <v>189</v>
      </c>
    </row>
    <row r="6769" spans="1:8">
      <c r="A6769" t="s">
        <v>6962</v>
      </c>
      <c r="B6769" t="s">
        <v>160</v>
      </c>
      <c r="C6769" s="2">
        <v>45754</v>
      </c>
      <c r="D6769" s="3">
        <v>0.86322916666666671</v>
      </c>
      <c r="E6769" t="s">
        <v>33</v>
      </c>
      <c r="F6769">
        <v>4000</v>
      </c>
      <c r="G6769" t="s">
        <v>189</v>
      </c>
    </row>
    <row r="6770" spans="1:8">
      <c r="A6770" t="s">
        <v>6963</v>
      </c>
      <c r="B6770" t="s">
        <v>163</v>
      </c>
      <c r="C6770" s="2">
        <v>46129</v>
      </c>
      <c r="D6770" s="3">
        <v>0.49285879629629631</v>
      </c>
      <c r="E6770" t="s">
        <v>33</v>
      </c>
      <c r="F6770">
        <v>500</v>
      </c>
      <c r="G6770" t="s">
        <v>189</v>
      </c>
    </row>
    <row r="6771" spans="1:8">
      <c r="A6771" t="s">
        <v>6964</v>
      </c>
      <c r="B6771" t="s">
        <v>180</v>
      </c>
      <c r="C6771" s="2">
        <v>45795</v>
      </c>
      <c r="D6771" s="3">
        <v>0.17303240740740741</v>
      </c>
      <c r="E6771" t="s">
        <v>33</v>
      </c>
      <c r="F6771">
        <v>3000</v>
      </c>
      <c r="G6771" t="s">
        <v>189</v>
      </c>
    </row>
    <row r="6772" spans="1:8">
      <c r="A6772" t="s">
        <v>6965</v>
      </c>
      <c r="B6772" t="s">
        <v>153</v>
      </c>
      <c r="C6772" s="2">
        <v>46146</v>
      </c>
      <c r="D6772" s="3">
        <v>0.85364583333333333</v>
      </c>
      <c r="E6772" t="s">
        <v>33</v>
      </c>
      <c r="F6772">
        <v>4000</v>
      </c>
      <c r="G6772" t="s">
        <v>214</v>
      </c>
      <c r="H6772" t="s">
        <v>1215</v>
      </c>
    </row>
    <row r="6773" spans="1:8">
      <c r="A6773" t="s">
        <v>6966</v>
      </c>
      <c r="B6773" t="s">
        <v>145</v>
      </c>
      <c r="C6773" s="2">
        <v>46149</v>
      </c>
      <c r="D6773" s="3">
        <v>0.56137731481481479</v>
      </c>
      <c r="E6773" t="s">
        <v>194</v>
      </c>
      <c r="F6773">
        <v>0</v>
      </c>
      <c r="G6773" t="s">
        <v>189</v>
      </c>
    </row>
    <row r="6774" spans="1:8">
      <c r="A6774" t="s">
        <v>6967</v>
      </c>
      <c r="B6774" t="s">
        <v>123</v>
      </c>
      <c r="C6774" s="2">
        <v>46179</v>
      </c>
      <c r="D6774" s="3">
        <v>0.59750000000000003</v>
      </c>
      <c r="E6774" t="s">
        <v>211</v>
      </c>
      <c r="F6774">
        <v>0</v>
      </c>
      <c r="G6774" t="s">
        <v>189</v>
      </c>
    </row>
    <row r="6775" spans="1:8">
      <c r="A6775" t="s">
        <v>6968</v>
      </c>
      <c r="B6775" t="s">
        <v>173</v>
      </c>
      <c r="C6775" s="2">
        <v>46094</v>
      </c>
      <c r="D6775" s="3">
        <v>0.80384259259259261</v>
      </c>
      <c r="E6775" t="s">
        <v>33</v>
      </c>
      <c r="F6775">
        <v>1500</v>
      </c>
      <c r="G6775" t="s">
        <v>189</v>
      </c>
    </row>
    <row r="6776" spans="1:8">
      <c r="A6776" t="s">
        <v>6969</v>
      </c>
      <c r="B6776" t="s">
        <v>120</v>
      </c>
      <c r="C6776" s="2">
        <v>46180</v>
      </c>
      <c r="D6776" s="3">
        <v>0.63474537037037038</v>
      </c>
      <c r="E6776" t="s">
        <v>33</v>
      </c>
      <c r="F6776">
        <v>1500</v>
      </c>
      <c r="G6776" t="s">
        <v>189</v>
      </c>
    </row>
    <row r="6777" spans="1:8">
      <c r="A6777" t="s">
        <v>6970</v>
      </c>
      <c r="B6777" t="s">
        <v>114</v>
      </c>
      <c r="C6777" s="2">
        <v>46072</v>
      </c>
      <c r="D6777" s="3">
        <v>0.72354166666666664</v>
      </c>
      <c r="E6777" t="s">
        <v>33</v>
      </c>
      <c r="F6777">
        <v>2500</v>
      </c>
      <c r="G6777" t="s">
        <v>189</v>
      </c>
    </row>
    <row r="6778" spans="1:8">
      <c r="A6778" t="s">
        <v>6971</v>
      </c>
      <c r="B6778" t="s">
        <v>146</v>
      </c>
      <c r="C6778" s="2">
        <v>46015</v>
      </c>
      <c r="D6778" s="3">
        <v>0.30324074074074081</v>
      </c>
      <c r="E6778" t="s">
        <v>33</v>
      </c>
      <c r="F6778">
        <v>6000</v>
      </c>
      <c r="G6778" t="s">
        <v>189</v>
      </c>
    </row>
    <row r="6779" spans="1:8">
      <c r="A6779" t="s">
        <v>6972</v>
      </c>
      <c r="B6779" t="s">
        <v>139</v>
      </c>
      <c r="C6779" s="2">
        <v>45664</v>
      </c>
      <c r="D6779" s="3">
        <v>0.46370370370370367</v>
      </c>
      <c r="E6779" t="s">
        <v>33</v>
      </c>
      <c r="F6779">
        <v>3000</v>
      </c>
      <c r="G6779" t="s">
        <v>189</v>
      </c>
    </row>
    <row r="6780" spans="1:8">
      <c r="A6780" t="s">
        <v>6973</v>
      </c>
      <c r="B6780" t="s">
        <v>166</v>
      </c>
      <c r="C6780" s="2">
        <v>46052</v>
      </c>
      <c r="D6780" s="3">
        <v>0.38368055555555558</v>
      </c>
      <c r="E6780" t="s">
        <v>33</v>
      </c>
      <c r="F6780">
        <v>8000</v>
      </c>
      <c r="G6780" t="s">
        <v>189</v>
      </c>
    </row>
    <row r="6781" spans="1:8">
      <c r="A6781" t="s">
        <v>6974</v>
      </c>
      <c r="B6781" t="s">
        <v>164</v>
      </c>
      <c r="C6781" s="2">
        <v>45766</v>
      </c>
      <c r="D6781" s="3">
        <v>0.85631944444444441</v>
      </c>
      <c r="E6781" t="s">
        <v>33</v>
      </c>
      <c r="F6781">
        <v>10000</v>
      </c>
      <c r="G6781" t="s">
        <v>189</v>
      </c>
    </row>
    <row r="6782" spans="1:8">
      <c r="A6782" t="s">
        <v>6975</v>
      </c>
      <c r="B6782" t="s">
        <v>149</v>
      </c>
      <c r="C6782" s="2">
        <v>46109</v>
      </c>
      <c r="D6782" s="3">
        <v>0.84978009259259257</v>
      </c>
      <c r="E6782" t="s">
        <v>33</v>
      </c>
      <c r="F6782">
        <v>3000</v>
      </c>
      <c r="G6782" t="s">
        <v>189</v>
      </c>
    </row>
    <row r="6783" spans="1:8">
      <c r="A6783" t="s">
        <v>6976</v>
      </c>
      <c r="B6783" t="s">
        <v>100</v>
      </c>
      <c r="C6783" s="2">
        <v>45840</v>
      </c>
      <c r="D6783" s="3">
        <v>0.7129861111111111</v>
      </c>
      <c r="E6783" t="s">
        <v>33</v>
      </c>
      <c r="F6783">
        <v>10000</v>
      </c>
      <c r="G6783" t="s">
        <v>189</v>
      </c>
    </row>
    <row r="6784" spans="1:8">
      <c r="A6784" t="s">
        <v>6977</v>
      </c>
      <c r="B6784" t="s">
        <v>85</v>
      </c>
      <c r="C6784" s="2">
        <v>46129</v>
      </c>
      <c r="D6784" s="3">
        <v>0.87255787037037036</v>
      </c>
      <c r="E6784" t="s">
        <v>33</v>
      </c>
      <c r="F6784">
        <v>1000</v>
      </c>
      <c r="G6784" t="s">
        <v>189</v>
      </c>
    </row>
    <row r="6785" spans="1:8">
      <c r="A6785" t="s">
        <v>6978</v>
      </c>
      <c r="B6785" t="s">
        <v>91</v>
      </c>
      <c r="C6785" s="2">
        <v>46044</v>
      </c>
      <c r="D6785" s="3">
        <v>0.66005787037037034</v>
      </c>
      <c r="E6785" t="s">
        <v>33</v>
      </c>
      <c r="F6785">
        <v>2000</v>
      </c>
      <c r="G6785" t="s">
        <v>189</v>
      </c>
    </row>
    <row r="6786" spans="1:8">
      <c r="A6786" t="s">
        <v>6979</v>
      </c>
      <c r="B6786" t="s">
        <v>114</v>
      </c>
      <c r="C6786" s="2">
        <v>45660</v>
      </c>
      <c r="D6786" s="3">
        <v>0.85649305555555555</v>
      </c>
      <c r="E6786" t="s">
        <v>33</v>
      </c>
      <c r="F6786">
        <v>5000</v>
      </c>
      <c r="G6786" t="s">
        <v>189</v>
      </c>
    </row>
    <row r="6787" spans="1:8">
      <c r="A6787" t="s">
        <v>6980</v>
      </c>
      <c r="B6787" t="s">
        <v>114</v>
      </c>
      <c r="C6787" s="2">
        <v>45886</v>
      </c>
      <c r="D6787" s="3">
        <v>0.77556712962962959</v>
      </c>
      <c r="E6787" t="s">
        <v>33</v>
      </c>
      <c r="F6787">
        <v>2500</v>
      </c>
      <c r="G6787" t="s">
        <v>214</v>
      </c>
      <c r="H6787" t="s">
        <v>1215</v>
      </c>
    </row>
    <row r="6788" spans="1:8">
      <c r="A6788" t="s">
        <v>6981</v>
      </c>
      <c r="B6788" t="s">
        <v>162</v>
      </c>
      <c r="C6788" s="2">
        <v>45971</v>
      </c>
      <c r="D6788" s="3">
        <v>0.80884259259259261</v>
      </c>
      <c r="E6788" t="s">
        <v>211</v>
      </c>
      <c r="F6788">
        <v>0</v>
      </c>
      <c r="G6788" t="s">
        <v>189</v>
      </c>
    </row>
    <row r="6789" spans="1:8">
      <c r="A6789" t="s">
        <v>6982</v>
      </c>
      <c r="B6789" t="s">
        <v>108</v>
      </c>
      <c r="C6789" s="2">
        <v>46175</v>
      </c>
      <c r="D6789" s="3">
        <v>0.60115740740740742</v>
      </c>
      <c r="E6789" t="s">
        <v>194</v>
      </c>
      <c r="F6789">
        <v>0</v>
      </c>
      <c r="G6789" t="s">
        <v>189</v>
      </c>
    </row>
    <row r="6790" spans="1:8">
      <c r="A6790" t="s">
        <v>6983</v>
      </c>
      <c r="B6790" t="s">
        <v>148</v>
      </c>
      <c r="C6790" s="2">
        <v>46150</v>
      </c>
      <c r="D6790" s="3">
        <v>0.80855324074074075</v>
      </c>
      <c r="E6790" t="s">
        <v>261</v>
      </c>
      <c r="F6790">
        <v>5000</v>
      </c>
      <c r="G6790" t="s">
        <v>189</v>
      </c>
    </row>
    <row r="6791" spans="1:8">
      <c r="A6791" t="s">
        <v>6984</v>
      </c>
      <c r="B6791" t="s">
        <v>83</v>
      </c>
      <c r="C6791" s="2">
        <v>45957</v>
      </c>
      <c r="D6791" s="3">
        <v>0.36850694444444437</v>
      </c>
      <c r="E6791" t="s">
        <v>33</v>
      </c>
      <c r="F6791">
        <v>3000</v>
      </c>
      <c r="G6791" t="s">
        <v>189</v>
      </c>
    </row>
    <row r="6792" spans="1:8">
      <c r="A6792" t="s">
        <v>6985</v>
      </c>
      <c r="B6792" t="s">
        <v>84</v>
      </c>
      <c r="C6792" s="2">
        <v>46115</v>
      </c>
      <c r="D6792" s="3">
        <v>0.8243287037037037</v>
      </c>
      <c r="E6792" t="s">
        <v>33</v>
      </c>
      <c r="F6792">
        <v>500</v>
      </c>
      <c r="G6792" t="s">
        <v>189</v>
      </c>
    </row>
    <row r="6793" spans="1:8">
      <c r="A6793" t="s">
        <v>6986</v>
      </c>
      <c r="B6793" t="s">
        <v>104</v>
      </c>
      <c r="C6793" s="2">
        <v>45724</v>
      </c>
      <c r="D6793" s="3">
        <v>0.30973379629629633</v>
      </c>
      <c r="E6793" t="s">
        <v>33</v>
      </c>
      <c r="F6793">
        <v>5000</v>
      </c>
      <c r="G6793" t="s">
        <v>189</v>
      </c>
    </row>
    <row r="6794" spans="1:8">
      <c r="A6794" t="s">
        <v>6987</v>
      </c>
      <c r="B6794" t="s">
        <v>96</v>
      </c>
      <c r="C6794" s="2">
        <v>46202</v>
      </c>
      <c r="D6794" s="3">
        <v>0.7638773148148148</v>
      </c>
      <c r="E6794" t="s">
        <v>33</v>
      </c>
      <c r="F6794">
        <v>3000</v>
      </c>
      <c r="G6794" t="s">
        <v>189</v>
      </c>
    </row>
    <row r="6795" spans="1:8">
      <c r="A6795" t="s">
        <v>6988</v>
      </c>
      <c r="B6795" t="s">
        <v>137</v>
      </c>
      <c r="C6795" s="2">
        <v>46091</v>
      </c>
      <c r="D6795" s="3">
        <v>0.72472222222222227</v>
      </c>
      <c r="E6795" t="s">
        <v>211</v>
      </c>
      <c r="F6795">
        <v>0</v>
      </c>
      <c r="G6795" t="s">
        <v>189</v>
      </c>
    </row>
    <row r="6796" spans="1:8">
      <c r="A6796" t="s">
        <v>6989</v>
      </c>
      <c r="B6796" t="s">
        <v>101</v>
      </c>
      <c r="C6796" s="2">
        <v>46083</v>
      </c>
      <c r="D6796" s="3">
        <v>0.67641203703703701</v>
      </c>
      <c r="E6796" t="s">
        <v>33</v>
      </c>
      <c r="F6796">
        <v>2000</v>
      </c>
      <c r="G6796" t="s">
        <v>189</v>
      </c>
    </row>
    <row r="6797" spans="1:8">
      <c r="A6797" t="s">
        <v>6990</v>
      </c>
      <c r="B6797" t="s">
        <v>107</v>
      </c>
      <c r="C6797" s="2">
        <v>45769</v>
      </c>
      <c r="D6797" s="3">
        <v>0.82273148148148145</v>
      </c>
      <c r="E6797" t="s">
        <v>33</v>
      </c>
      <c r="F6797">
        <v>8000</v>
      </c>
      <c r="G6797" t="s">
        <v>189</v>
      </c>
    </row>
    <row r="6798" spans="1:8">
      <c r="A6798" t="s">
        <v>6991</v>
      </c>
      <c r="B6798" t="s">
        <v>91</v>
      </c>
      <c r="C6798" s="2">
        <v>45833</v>
      </c>
      <c r="D6798" s="3">
        <v>0.78387731481481482</v>
      </c>
      <c r="E6798" t="s">
        <v>261</v>
      </c>
      <c r="F6798">
        <v>5000</v>
      </c>
      <c r="G6798" t="s">
        <v>189</v>
      </c>
    </row>
    <row r="6799" spans="1:8">
      <c r="A6799" t="s">
        <v>6992</v>
      </c>
      <c r="B6799" t="s">
        <v>102</v>
      </c>
      <c r="C6799" s="2">
        <v>45864</v>
      </c>
      <c r="D6799" s="3">
        <v>0.3498148148148148</v>
      </c>
      <c r="E6799" t="s">
        <v>33</v>
      </c>
      <c r="F6799">
        <v>1500</v>
      </c>
      <c r="G6799" t="s">
        <v>189</v>
      </c>
    </row>
    <row r="6800" spans="1:8">
      <c r="A6800" t="s">
        <v>6993</v>
      </c>
      <c r="B6800" t="s">
        <v>121</v>
      </c>
      <c r="C6800" s="2">
        <v>46169</v>
      </c>
      <c r="D6800" s="3">
        <v>0.25473379629629628</v>
      </c>
      <c r="E6800" t="s">
        <v>33</v>
      </c>
      <c r="F6800">
        <v>1500</v>
      </c>
      <c r="G6800" t="s">
        <v>189</v>
      </c>
    </row>
    <row r="6801" spans="1:8">
      <c r="A6801" t="s">
        <v>6994</v>
      </c>
      <c r="B6801" t="s">
        <v>140</v>
      </c>
      <c r="C6801" s="2">
        <v>45934</v>
      </c>
      <c r="D6801" s="3">
        <v>0.80631944444444448</v>
      </c>
      <c r="E6801" t="s">
        <v>211</v>
      </c>
      <c r="F6801">
        <v>0</v>
      </c>
      <c r="G6801" t="s">
        <v>189</v>
      </c>
    </row>
    <row r="6802" spans="1:8">
      <c r="A6802" t="s">
        <v>6995</v>
      </c>
      <c r="B6802" t="s">
        <v>95</v>
      </c>
      <c r="C6802" s="2">
        <v>46184</v>
      </c>
      <c r="D6802" s="3">
        <v>0.80009259259259258</v>
      </c>
      <c r="E6802" t="s">
        <v>33</v>
      </c>
      <c r="F6802">
        <v>500</v>
      </c>
      <c r="G6802" t="s">
        <v>189</v>
      </c>
    </row>
    <row r="6803" spans="1:8">
      <c r="A6803" t="s">
        <v>6996</v>
      </c>
      <c r="B6803" t="s">
        <v>90</v>
      </c>
      <c r="C6803" s="2">
        <v>46133</v>
      </c>
      <c r="D6803" s="3">
        <v>0.45627314814814812</v>
      </c>
      <c r="E6803" t="s">
        <v>33</v>
      </c>
      <c r="F6803">
        <v>1000</v>
      </c>
      <c r="G6803" t="s">
        <v>189</v>
      </c>
    </row>
    <row r="6804" spans="1:8">
      <c r="A6804" t="s">
        <v>6997</v>
      </c>
      <c r="B6804" t="s">
        <v>129</v>
      </c>
      <c r="C6804" s="2">
        <v>45660</v>
      </c>
      <c r="D6804" s="3">
        <v>0.82952546296296292</v>
      </c>
      <c r="E6804" t="s">
        <v>33</v>
      </c>
      <c r="F6804">
        <v>2500</v>
      </c>
      <c r="G6804" t="s">
        <v>189</v>
      </c>
    </row>
    <row r="6805" spans="1:8">
      <c r="A6805" t="s">
        <v>6998</v>
      </c>
      <c r="B6805" t="s">
        <v>107</v>
      </c>
      <c r="C6805" s="2">
        <v>45944</v>
      </c>
      <c r="D6805" s="3">
        <v>0.75012731481481476</v>
      </c>
      <c r="E6805" t="s">
        <v>33</v>
      </c>
      <c r="F6805">
        <v>4000</v>
      </c>
      <c r="G6805" t="s">
        <v>214</v>
      </c>
      <c r="H6805" t="s">
        <v>1215</v>
      </c>
    </row>
    <row r="6806" spans="1:8">
      <c r="A6806" t="s">
        <v>6999</v>
      </c>
      <c r="B6806" t="s">
        <v>112</v>
      </c>
      <c r="C6806" s="2">
        <v>46033</v>
      </c>
      <c r="D6806" s="3">
        <v>0.58663194444444444</v>
      </c>
      <c r="E6806" t="s">
        <v>33</v>
      </c>
      <c r="F6806">
        <v>1500</v>
      </c>
      <c r="G6806" t="s">
        <v>189</v>
      </c>
    </row>
    <row r="6807" spans="1:8">
      <c r="A6807" t="s">
        <v>7000</v>
      </c>
      <c r="B6807" t="s">
        <v>151</v>
      </c>
      <c r="C6807" s="2">
        <v>46165</v>
      </c>
      <c r="D6807" s="3">
        <v>0.13218750000000001</v>
      </c>
      <c r="E6807" t="s">
        <v>33</v>
      </c>
      <c r="F6807">
        <v>3000</v>
      </c>
      <c r="G6807" t="s">
        <v>189</v>
      </c>
    </row>
    <row r="6808" spans="1:8">
      <c r="A6808" t="s">
        <v>7001</v>
      </c>
      <c r="B6808" t="s">
        <v>89</v>
      </c>
      <c r="C6808" s="2">
        <v>45933</v>
      </c>
      <c r="D6808" s="3">
        <v>0.78210648148148143</v>
      </c>
      <c r="E6808" t="s">
        <v>211</v>
      </c>
      <c r="F6808">
        <v>0</v>
      </c>
      <c r="G6808" t="s">
        <v>189</v>
      </c>
    </row>
    <row r="6809" spans="1:8">
      <c r="A6809" t="s">
        <v>7002</v>
      </c>
      <c r="B6809" t="s">
        <v>90</v>
      </c>
      <c r="C6809" s="2">
        <v>46144</v>
      </c>
      <c r="D6809" s="3">
        <v>0.30048611111111112</v>
      </c>
      <c r="E6809" t="s">
        <v>33</v>
      </c>
      <c r="F6809">
        <v>6000</v>
      </c>
      <c r="G6809" t="s">
        <v>189</v>
      </c>
    </row>
    <row r="6810" spans="1:8">
      <c r="A6810" t="s">
        <v>7003</v>
      </c>
      <c r="B6810" t="s">
        <v>114</v>
      </c>
      <c r="C6810" s="2">
        <v>45977</v>
      </c>
      <c r="D6810" s="3">
        <v>0.67388888888888887</v>
      </c>
      <c r="E6810" t="s">
        <v>33</v>
      </c>
      <c r="F6810">
        <v>1500</v>
      </c>
      <c r="G6810" t="s">
        <v>189</v>
      </c>
    </row>
    <row r="6811" spans="1:8">
      <c r="A6811" t="s">
        <v>7004</v>
      </c>
      <c r="B6811" t="s">
        <v>112</v>
      </c>
      <c r="C6811" s="2">
        <v>45999</v>
      </c>
      <c r="D6811" s="3">
        <v>0.47927083333333331</v>
      </c>
      <c r="E6811" t="s">
        <v>211</v>
      </c>
      <c r="F6811">
        <v>0</v>
      </c>
      <c r="G6811" t="s">
        <v>189</v>
      </c>
    </row>
    <row r="6812" spans="1:8">
      <c r="A6812" t="s">
        <v>7005</v>
      </c>
      <c r="B6812" t="s">
        <v>121</v>
      </c>
      <c r="C6812" s="2">
        <v>46026</v>
      </c>
      <c r="D6812" s="3">
        <v>0.83142361111111107</v>
      </c>
      <c r="E6812" t="s">
        <v>33</v>
      </c>
      <c r="F6812">
        <v>4000</v>
      </c>
      <c r="G6812" t="s">
        <v>189</v>
      </c>
    </row>
    <row r="6813" spans="1:8">
      <c r="A6813" t="s">
        <v>7006</v>
      </c>
      <c r="B6813" t="s">
        <v>92</v>
      </c>
      <c r="C6813" s="2">
        <v>45889</v>
      </c>
      <c r="D6813" s="3">
        <v>0.70853009259259259</v>
      </c>
      <c r="E6813" t="s">
        <v>33</v>
      </c>
      <c r="F6813">
        <v>6000</v>
      </c>
      <c r="G6813" t="s">
        <v>189</v>
      </c>
    </row>
    <row r="6814" spans="1:8">
      <c r="A6814" t="s">
        <v>7007</v>
      </c>
      <c r="B6814" t="s">
        <v>96</v>
      </c>
      <c r="C6814" s="2">
        <v>46142</v>
      </c>
      <c r="D6814" s="3">
        <v>0.56956018518518514</v>
      </c>
      <c r="E6814" t="s">
        <v>33</v>
      </c>
      <c r="F6814">
        <v>500</v>
      </c>
      <c r="G6814" t="s">
        <v>189</v>
      </c>
    </row>
    <row r="6815" spans="1:8">
      <c r="A6815" t="s">
        <v>7008</v>
      </c>
      <c r="B6815" t="s">
        <v>77</v>
      </c>
      <c r="C6815" s="2">
        <v>46041</v>
      </c>
      <c r="D6815" s="3">
        <v>0.61871527777777779</v>
      </c>
      <c r="E6815" t="s">
        <v>261</v>
      </c>
      <c r="F6815">
        <v>20000</v>
      </c>
      <c r="G6815" t="s">
        <v>189</v>
      </c>
    </row>
    <row r="6816" spans="1:8">
      <c r="A6816" t="s">
        <v>7009</v>
      </c>
      <c r="B6816" t="s">
        <v>123</v>
      </c>
      <c r="C6816" s="2">
        <v>46032</v>
      </c>
      <c r="D6816" s="3">
        <v>0.93420138888888893</v>
      </c>
      <c r="E6816" t="s">
        <v>33</v>
      </c>
      <c r="F6816">
        <v>8000</v>
      </c>
      <c r="G6816" t="s">
        <v>189</v>
      </c>
    </row>
    <row r="6817" spans="1:8">
      <c r="A6817" t="s">
        <v>7010</v>
      </c>
      <c r="B6817" t="s">
        <v>148</v>
      </c>
      <c r="C6817" s="2">
        <v>45815</v>
      </c>
      <c r="D6817" s="3">
        <v>0.70570601851851855</v>
      </c>
      <c r="E6817" t="s">
        <v>33</v>
      </c>
      <c r="F6817">
        <v>5000</v>
      </c>
      <c r="G6817" t="s">
        <v>189</v>
      </c>
    </row>
    <row r="6818" spans="1:8">
      <c r="A6818" t="s">
        <v>7011</v>
      </c>
      <c r="B6818" t="s">
        <v>130</v>
      </c>
      <c r="C6818" s="2">
        <v>45701</v>
      </c>
      <c r="D6818" s="3">
        <v>0.1824652777777778</v>
      </c>
      <c r="E6818" t="s">
        <v>33</v>
      </c>
      <c r="F6818">
        <v>2000</v>
      </c>
      <c r="G6818" t="s">
        <v>189</v>
      </c>
    </row>
    <row r="6819" spans="1:8">
      <c r="A6819" t="s">
        <v>7012</v>
      </c>
      <c r="B6819" t="s">
        <v>106</v>
      </c>
      <c r="C6819" s="2">
        <v>46195</v>
      </c>
      <c r="D6819" s="3">
        <v>2.762731481481482E-2</v>
      </c>
      <c r="E6819" t="s">
        <v>261</v>
      </c>
      <c r="F6819">
        <v>10000</v>
      </c>
      <c r="G6819" t="s">
        <v>189</v>
      </c>
    </row>
    <row r="6820" spans="1:8">
      <c r="A6820" t="s">
        <v>7013</v>
      </c>
      <c r="B6820" t="s">
        <v>7</v>
      </c>
      <c r="C6820" s="2">
        <v>45953</v>
      </c>
      <c r="D6820" s="3">
        <v>1.1446759259259261E-2</v>
      </c>
      <c r="E6820" t="s">
        <v>211</v>
      </c>
      <c r="F6820">
        <v>0</v>
      </c>
      <c r="G6820" t="s">
        <v>189</v>
      </c>
    </row>
    <row r="6821" spans="1:8">
      <c r="A6821" t="s">
        <v>7014</v>
      </c>
      <c r="B6821" t="s">
        <v>91</v>
      </c>
      <c r="C6821" s="2">
        <v>46123</v>
      </c>
      <c r="D6821" s="3">
        <v>0.79190972222222222</v>
      </c>
      <c r="E6821" t="s">
        <v>33</v>
      </c>
      <c r="F6821">
        <v>4000</v>
      </c>
      <c r="G6821" t="s">
        <v>189</v>
      </c>
    </row>
    <row r="6822" spans="1:8">
      <c r="A6822" t="s">
        <v>7015</v>
      </c>
      <c r="B6822" t="s">
        <v>122</v>
      </c>
      <c r="C6822" s="2">
        <v>46186</v>
      </c>
      <c r="D6822" s="3">
        <v>0.73587962962962961</v>
      </c>
      <c r="E6822" t="s">
        <v>261</v>
      </c>
      <c r="F6822">
        <v>1000</v>
      </c>
      <c r="G6822" t="s">
        <v>189</v>
      </c>
    </row>
    <row r="6823" spans="1:8">
      <c r="A6823" t="s">
        <v>7016</v>
      </c>
      <c r="B6823" t="s">
        <v>122</v>
      </c>
      <c r="C6823" s="2">
        <v>46064</v>
      </c>
      <c r="D6823" s="3">
        <v>0.85549768518518521</v>
      </c>
      <c r="E6823" t="s">
        <v>194</v>
      </c>
      <c r="F6823">
        <v>0</v>
      </c>
      <c r="G6823" t="s">
        <v>189</v>
      </c>
    </row>
    <row r="6824" spans="1:8">
      <c r="A6824" t="s">
        <v>7017</v>
      </c>
      <c r="B6824" t="s">
        <v>96</v>
      </c>
      <c r="C6824" s="2">
        <v>45825</v>
      </c>
      <c r="D6824" s="3">
        <v>0.34596064814814809</v>
      </c>
      <c r="E6824" t="s">
        <v>33</v>
      </c>
      <c r="F6824">
        <v>2000</v>
      </c>
      <c r="G6824" t="s">
        <v>189</v>
      </c>
    </row>
    <row r="6825" spans="1:8">
      <c r="A6825" t="s">
        <v>7018</v>
      </c>
      <c r="B6825" t="s">
        <v>132</v>
      </c>
      <c r="C6825" s="2">
        <v>45902</v>
      </c>
      <c r="D6825" s="3">
        <v>0.77506944444444448</v>
      </c>
      <c r="E6825" t="s">
        <v>211</v>
      </c>
      <c r="F6825">
        <v>0</v>
      </c>
      <c r="G6825" t="s">
        <v>189</v>
      </c>
    </row>
    <row r="6826" spans="1:8">
      <c r="A6826" t="s">
        <v>7019</v>
      </c>
      <c r="B6826" t="s">
        <v>153</v>
      </c>
      <c r="C6826" s="2">
        <v>46138</v>
      </c>
      <c r="D6826" s="3">
        <v>0.79637731481481477</v>
      </c>
      <c r="E6826" t="s">
        <v>194</v>
      </c>
      <c r="F6826">
        <v>0</v>
      </c>
      <c r="G6826" t="s">
        <v>189</v>
      </c>
    </row>
    <row r="6827" spans="1:8">
      <c r="A6827" t="s">
        <v>7020</v>
      </c>
      <c r="B6827" t="s">
        <v>111</v>
      </c>
      <c r="C6827" s="2">
        <v>46006</v>
      </c>
      <c r="D6827" s="3">
        <v>0.74215277777777777</v>
      </c>
      <c r="E6827" t="s">
        <v>194</v>
      </c>
      <c r="F6827">
        <v>0</v>
      </c>
      <c r="G6827" t="s">
        <v>189</v>
      </c>
    </row>
    <row r="6828" spans="1:8">
      <c r="A6828" t="s">
        <v>7021</v>
      </c>
      <c r="B6828" t="s">
        <v>119</v>
      </c>
      <c r="C6828" s="2">
        <v>45808</v>
      </c>
      <c r="D6828" s="3">
        <v>0.82857638888888885</v>
      </c>
      <c r="E6828" t="s">
        <v>33</v>
      </c>
      <c r="F6828">
        <v>1000</v>
      </c>
      <c r="G6828" t="s">
        <v>189</v>
      </c>
    </row>
    <row r="6829" spans="1:8">
      <c r="A6829" t="s">
        <v>7022</v>
      </c>
      <c r="B6829" t="s">
        <v>98</v>
      </c>
      <c r="C6829" s="2">
        <v>45879</v>
      </c>
      <c r="D6829" s="3">
        <v>0.35188657407407409</v>
      </c>
      <c r="E6829" t="s">
        <v>194</v>
      </c>
      <c r="F6829">
        <v>0</v>
      </c>
      <c r="G6829" t="s">
        <v>214</v>
      </c>
      <c r="H6829" t="s">
        <v>1103</v>
      </c>
    </row>
    <row r="6830" spans="1:8">
      <c r="A6830" t="s">
        <v>7023</v>
      </c>
      <c r="B6830" t="s">
        <v>115</v>
      </c>
      <c r="C6830" s="2">
        <v>45660</v>
      </c>
      <c r="D6830" s="3">
        <v>0.75601851851851853</v>
      </c>
      <c r="E6830" t="s">
        <v>33</v>
      </c>
      <c r="F6830">
        <v>3000</v>
      </c>
      <c r="G6830" t="s">
        <v>189</v>
      </c>
    </row>
    <row r="6831" spans="1:8">
      <c r="A6831" t="s">
        <v>7024</v>
      </c>
      <c r="B6831" t="s">
        <v>98</v>
      </c>
      <c r="C6831" s="2">
        <v>45925</v>
      </c>
      <c r="D6831" s="3">
        <v>0.7563657407407407</v>
      </c>
      <c r="E6831" t="s">
        <v>33</v>
      </c>
      <c r="F6831">
        <v>500</v>
      </c>
      <c r="G6831" t="s">
        <v>189</v>
      </c>
    </row>
    <row r="6832" spans="1:8">
      <c r="A6832" t="s">
        <v>7025</v>
      </c>
      <c r="B6832" t="s">
        <v>169</v>
      </c>
      <c r="C6832" s="2">
        <v>45792</v>
      </c>
      <c r="D6832" s="3">
        <v>0.79374999999999996</v>
      </c>
      <c r="E6832" t="s">
        <v>33</v>
      </c>
      <c r="F6832">
        <v>2000</v>
      </c>
      <c r="G6832" t="s">
        <v>189</v>
      </c>
    </row>
    <row r="6833" spans="1:8">
      <c r="A6833" t="s">
        <v>7026</v>
      </c>
      <c r="B6833" t="s">
        <v>148</v>
      </c>
      <c r="C6833" s="2">
        <v>45833</v>
      </c>
      <c r="D6833" s="3">
        <v>0.69664351851851847</v>
      </c>
      <c r="E6833" t="s">
        <v>33</v>
      </c>
      <c r="F6833">
        <v>2000</v>
      </c>
      <c r="G6833" t="s">
        <v>189</v>
      </c>
    </row>
    <row r="6834" spans="1:8">
      <c r="A6834" t="s">
        <v>7027</v>
      </c>
      <c r="B6834" t="s">
        <v>163</v>
      </c>
      <c r="C6834" s="2">
        <v>46158</v>
      </c>
      <c r="D6834" s="3">
        <v>0.69859953703703703</v>
      </c>
      <c r="E6834" t="s">
        <v>33</v>
      </c>
      <c r="F6834">
        <v>2000</v>
      </c>
      <c r="G6834" t="s">
        <v>189</v>
      </c>
    </row>
    <row r="6835" spans="1:8">
      <c r="A6835" t="s">
        <v>7028</v>
      </c>
      <c r="B6835" t="s">
        <v>158</v>
      </c>
      <c r="C6835" s="2">
        <v>45988</v>
      </c>
      <c r="D6835" s="3">
        <v>0.92199074074074072</v>
      </c>
      <c r="E6835" t="s">
        <v>211</v>
      </c>
      <c r="F6835">
        <v>0</v>
      </c>
      <c r="G6835" t="s">
        <v>214</v>
      </c>
      <c r="H6835" t="s">
        <v>1215</v>
      </c>
    </row>
    <row r="6836" spans="1:8">
      <c r="A6836" t="s">
        <v>7029</v>
      </c>
      <c r="B6836" t="s">
        <v>156</v>
      </c>
      <c r="C6836" s="2">
        <v>45945</v>
      </c>
      <c r="D6836" s="3">
        <v>0.86427083333333332</v>
      </c>
      <c r="E6836" t="s">
        <v>33</v>
      </c>
      <c r="F6836">
        <v>5000</v>
      </c>
      <c r="G6836" t="s">
        <v>189</v>
      </c>
    </row>
    <row r="6837" spans="1:8">
      <c r="A6837" t="s">
        <v>7030</v>
      </c>
      <c r="B6837" t="s">
        <v>117</v>
      </c>
      <c r="C6837" s="2">
        <v>45715</v>
      </c>
      <c r="D6837" s="3">
        <v>0.85750000000000004</v>
      </c>
      <c r="E6837" t="s">
        <v>261</v>
      </c>
      <c r="F6837">
        <v>15000</v>
      </c>
      <c r="G6837" t="s">
        <v>189</v>
      </c>
    </row>
    <row r="6838" spans="1:8">
      <c r="A6838" t="s">
        <v>7031</v>
      </c>
      <c r="B6838" t="s">
        <v>139</v>
      </c>
      <c r="C6838" s="2">
        <v>46029</v>
      </c>
      <c r="D6838" s="3">
        <v>0.37843749999999998</v>
      </c>
      <c r="E6838" t="s">
        <v>33</v>
      </c>
      <c r="F6838">
        <v>6000</v>
      </c>
      <c r="G6838" t="s">
        <v>189</v>
      </c>
    </row>
    <row r="6839" spans="1:8">
      <c r="A6839" t="s">
        <v>7032</v>
      </c>
      <c r="B6839" t="s">
        <v>163</v>
      </c>
      <c r="C6839" s="2">
        <v>46134</v>
      </c>
      <c r="D6839" s="3">
        <v>0.12737268518518521</v>
      </c>
      <c r="E6839" t="s">
        <v>33</v>
      </c>
      <c r="F6839">
        <v>2000</v>
      </c>
      <c r="G6839" t="s">
        <v>189</v>
      </c>
    </row>
    <row r="6840" spans="1:8">
      <c r="A6840" t="s">
        <v>7033</v>
      </c>
      <c r="B6840" t="s">
        <v>95</v>
      </c>
      <c r="C6840" s="2">
        <v>46154</v>
      </c>
      <c r="D6840" s="3">
        <v>0.95702546296296298</v>
      </c>
      <c r="E6840" t="s">
        <v>194</v>
      </c>
      <c r="F6840">
        <v>0</v>
      </c>
      <c r="G6840" t="s">
        <v>189</v>
      </c>
    </row>
    <row r="6841" spans="1:8">
      <c r="A6841" t="s">
        <v>7034</v>
      </c>
      <c r="B6841" t="s">
        <v>141</v>
      </c>
      <c r="C6841" s="2">
        <v>45825</v>
      </c>
      <c r="D6841" s="3">
        <v>0.60540509259259256</v>
      </c>
      <c r="E6841" t="s">
        <v>211</v>
      </c>
      <c r="F6841">
        <v>0</v>
      </c>
      <c r="G6841" t="s">
        <v>189</v>
      </c>
    </row>
    <row r="6842" spans="1:8">
      <c r="A6842" t="s">
        <v>7035</v>
      </c>
      <c r="B6842" t="s">
        <v>135</v>
      </c>
      <c r="C6842" s="2">
        <v>45849</v>
      </c>
      <c r="D6842" s="3">
        <v>0.72106481481481477</v>
      </c>
      <c r="E6842" t="s">
        <v>194</v>
      </c>
      <c r="F6842">
        <v>0</v>
      </c>
      <c r="G6842" t="s">
        <v>189</v>
      </c>
    </row>
    <row r="6843" spans="1:8">
      <c r="A6843" t="s">
        <v>7036</v>
      </c>
      <c r="B6843" t="s">
        <v>154</v>
      </c>
      <c r="C6843" s="2">
        <v>46139</v>
      </c>
      <c r="D6843" s="3">
        <v>0.78853009259259255</v>
      </c>
      <c r="E6843" t="s">
        <v>33</v>
      </c>
      <c r="F6843">
        <v>1500</v>
      </c>
      <c r="G6843" t="s">
        <v>189</v>
      </c>
    </row>
    <row r="6844" spans="1:8">
      <c r="A6844" t="s">
        <v>7037</v>
      </c>
      <c r="B6844" t="s">
        <v>104</v>
      </c>
      <c r="C6844" s="2">
        <v>46172</v>
      </c>
      <c r="D6844" s="3">
        <v>0.34545138888888888</v>
      </c>
      <c r="E6844" t="s">
        <v>33</v>
      </c>
      <c r="F6844">
        <v>1500</v>
      </c>
      <c r="G6844" t="s">
        <v>189</v>
      </c>
    </row>
    <row r="6845" spans="1:8">
      <c r="A6845" t="s">
        <v>7038</v>
      </c>
      <c r="B6845" t="s">
        <v>100</v>
      </c>
      <c r="C6845" s="2">
        <v>46200</v>
      </c>
      <c r="D6845" s="3">
        <v>0.84204861111111107</v>
      </c>
      <c r="E6845" t="s">
        <v>194</v>
      </c>
      <c r="F6845">
        <v>0</v>
      </c>
      <c r="G6845" t="s">
        <v>189</v>
      </c>
    </row>
    <row r="6846" spans="1:8">
      <c r="A6846" t="s">
        <v>7039</v>
      </c>
      <c r="B6846" t="s">
        <v>145</v>
      </c>
      <c r="C6846" s="2">
        <v>45991</v>
      </c>
      <c r="D6846" s="3">
        <v>0.34042824074074068</v>
      </c>
      <c r="E6846" t="s">
        <v>33</v>
      </c>
      <c r="F6846">
        <v>500</v>
      </c>
      <c r="G6846" t="s">
        <v>189</v>
      </c>
    </row>
    <row r="6847" spans="1:8">
      <c r="A6847" t="s">
        <v>7040</v>
      </c>
      <c r="B6847" t="s">
        <v>143</v>
      </c>
      <c r="C6847" s="2">
        <v>45686</v>
      </c>
      <c r="D6847" s="3">
        <v>0.83038194444444446</v>
      </c>
      <c r="E6847" t="s">
        <v>33</v>
      </c>
      <c r="F6847">
        <v>500</v>
      </c>
      <c r="G6847" t="s">
        <v>189</v>
      </c>
    </row>
    <row r="6848" spans="1:8">
      <c r="A6848" t="s">
        <v>7041</v>
      </c>
      <c r="B6848" t="s">
        <v>168</v>
      </c>
      <c r="C6848" s="2">
        <v>45756</v>
      </c>
      <c r="D6848" s="3">
        <v>0.97157407407407403</v>
      </c>
      <c r="E6848" t="s">
        <v>33</v>
      </c>
      <c r="F6848">
        <v>3000</v>
      </c>
      <c r="G6848" t="s">
        <v>189</v>
      </c>
    </row>
    <row r="6849" spans="1:7">
      <c r="A6849" t="s">
        <v>7042</v>
      </c>
      <c r="B6849" t="s">
        <v>103</v>
      </c>
      <c r="C6849" s="2">
        <v>45816</v>
      </c>
      <c r="D6849" s="3">
        <v>0.43291666666666673</v>
      </c>
      <c r="E6849" t="s">
        <v>33</v>
      </c>
      <c r="F6849">
        <v>500</v>
      </c>
      <c r="G6849" t="s">
        <v>189</v>
      </c>
    </row>
    <row r="6850" spans="1:7">
      <c r="A6850" t="s">
        <v>7043</v>
      </c>
      <c r="B6850" t="s">
        <v>163</v>
      </c>
      <c r="C6850" s="2">
        <v>45883</v>
      </c>
      <c r="D6850" s="3">
        <v>0.71871527777777777</v>
      </c>
      <c r="E6850" t="s">
        <v>211</v>
      </c>
      <c r="F6850">
        <v>0</v>
      </c>
      <c r="G6850" t="s">
        <v>189</v>
      </c>
    </row>
    <row r="6851" spans="1:7">
      <c r="A6851" t="s">
        <v>7044</v>
      </c>
      <c r="B6851" t="s">
        <v>77</v>
      </c>
      <c r="C6851" s="2">
        <v>45944</v>
      </c>
      <c r="D6851" s="3">
        <v>0.59078703703703705</v>
      </c>
      <c r="E6851" t="s">
        <v>261</v>
      </c>
      <c r="F6851">
        <v>20000</v>
      </c>
      <c r="G6851" t="s">
        <v>189</v>
      </c>
    </row>
    <row r="6852" spans="1:7">
      <c r="A6852" t="s">
        <v>7045</v>
      </c>
      <c r="B6852" t="s">
        <v>163</v>
      </c>
      <c r="C6852" s="2">
        <v>46128</v>
      </c>
      <c r="D6852" s="3">
        <v>0.43262731481481481</v>
      </c>
      <c r="E6852" t="s">
        <v>33</v>
      </c>
      <c r="F6852">
        <v>3000</v>
      </c>
      <c r="G6852" t="s">
        <v>189</v>
      </c>
    </row>
    <row r="6853" spans="1:7">
      <c r="A6853" t="s">
        <v>7046</v>
      </c>
      <c r="B6853" t="s">
        <v>174</v>
      </c>
      <c r="C6853" s="2">
        <v>45897</v>
      </c>
      <c r="D6853" s="3">
        <v>0.39824074074074067</v>
      </c>
      <c r="E6853" t="s">
        <v>33</v>
      </c>
      <c r="F6853">
        <v>8000</v>
      </c>
      <c r="G6853" t="s">
        <v>189</v>
      </c>
    </row>
    <row r="6854" spans="1:7">
      <c r="A6854" t="s">
        <v>7047</v>
      </c>
      <c r="B6854" t="s">
        <v>160</v>
      </c>
      <c r="C6854" s="2">
        <v>45739</v>
      </c>
      <c r="D6854" s="3">
        <v>0.78609953703703705</v>
      </c>
      <c r="E6854" t="s">
        <v>33</v>
      </c>
      <c r="F6854">
        <v>3000</v>
      </c>
      <c r="G6854" t="s">
        <v>189</v>
      </c>
    </row>
    <row r="6855" spans="1:7">
      <c r="A6855" t="s">
        <v>7048</v>
      </c>
      <c r="B6855" t="s">
        <v>77</v>
      </c>
      <c r="C6855" s="2">
        <v>45932</v>
      </c>
      <c r="D6855" s="3">
        <v>0.52109953703703704</v>
      </c>
      <c r="E6855" t="s">
        <v>33</v>
      </c>
      <c r="F6855">
        <v>500</v>
      </c>
      <c r="G6855" t="s">
        <v>189</v>
      </c>
    </row>
    <row r="6856" spans="1:7">
      <c r="A6856" t="s">
        <v>7049</v>
      </c>
      <c r="B6856" t="s">
        <v>103</v>
      </c>
      <c r="C6856" s="2">
        <v>46011</v>
      </c>
      <c r="D6856" s="3">
        <v>0.81259259259259264</v>
      </c>
      <c r="E6856" t="s">
        <v>33</v>
      </c>
      <c r="F6856">
        <v>10000</v>
      </c>
      <c r="G6856" t="s">
        <v>189</v>
      </c>
    </row>
    <row r="6857" spans="1:7">
      <c r="A6857" t="s">
        <v>7050</v>
      </c>
      <c r="B6857" t="s">
        <v>7</v>
      </c>
      <c r="C6857" s="2">
        <v>46151</v>
      </c>
      <c r="D6857" s="3">
        <v>1.8692129629629631E-2</v>
      </c>
      <c r="E6857" t="s">
        <v>211</v>
      </c>
      <c r="F6857">
        <v>0</v>
      </c>
      <c r="G6857" t="s">
        <v>189</v>
      </c>
    </row>
    <row r="6858" spans="1:7">
      <c r="A6858" t="s">
        <v>7051</v>
      </c>
      <c r="B6858" t="s">
        <v>158</v>
      </c>
      <c r="C6858" s="2">
        <v>45968</v>
      </c>
      <c r="D6858" s="3">
        <v>0.680150462962963</v>
      </c>
      <c r="E6858" t="s">
        <v>33</v>
      </c>
      <c r="F6858">
        <v>2500</v>
      </c>
      <c r="G6858" t="s">
        <v>189</v>
      </c>
    </row>
    <row r="6859" spans="1:7">
      <c r="A6859" t="s">
        <v>7052</v>
      </c>
      <c r="B6859" t="s">
        <v>161</v>
      </c>
      <c r="C6859" s="2">
        <v>46016</v>
      </c>
      <c r="D6859" s="3">
        <v>0.36048611111111112</v>
      </c>
      <c r="E6859" t="s">
        <v>33</v>
      </c>
      <c r="F6859">
        <v>2000</v>
      </c>
      <c r="G6859" t="s">
        <v>189</v>
      </c>
    </row>
    <row r="6860" spans="1:7">
      <c r="A6860" t="s">
        <v>7053</v>
      </c>
      <c r="B6860" t="s">
        <v>163</v>
      </c>
      <c r="C6860" s="2">
        <v>46047</v>
      </c>
      <c r="D6860" s="3">
        <v>0.83512731481481484</v>
      </c>
      <c r="E6860" t="s">
        <v>33</v>
      </c>
      <c r="F6860">
        <v>4000</v>
      </c>
      <c r="G6860" t="s">
        <v>189</v>
      </c>
    </row>
    <row r="6861" spans="1:7">
      <c r="A6861" t="s">
        <v>7054</v>
      </c>
      <c r="B6861" t="s">
        <v>166</v>
      </c>
      <c r="C6861" s="2">
        <v>45800</v>
      </c>
      <c r="D6861" s="3">
        <v>0.66387731481481482</v>
      </c>
      <c r="E6861" t="s">
        <v>33</v>
      </c>
      <c r="F6861">
        <v>1500</v>
      </c>
      <c r="G6861" t="s">
        <v>189</v>
      </c>
    </row>
    <row r="6862" spans="1:7">
      <c r="A6862" t="s">
        <v>7055</v>
      </c>
      <c r="B6862" t="s">
        <v>95</v>
      </c>
      <c r="C6862" s="2">
        <v>46035</v>
      </c>
      <c r="D6862" s="3">
        <v>0.81993055555555561</v>
      </c>
      <c r="E6862" t="s">
        <v>33</v>
      </c>
      <c r="F6862">
        <v>10000</v>
      </c>
      <c r="G6862" t="s">
        <v>189</v>
      </c>
    </row>
    <row r="6863" spans="1:7">
      <c r="A6863" t="s">
        <v>7056</v>
      </c>
      <c r="B6863" t="s">
        <v>92</v>
      </c>
      <c r="C6863" s="2">
        <v>45721</v>
      </c>
      <c r="D6863" s="3">
        <v>0.87179398148148146</v>
      </c>
      <c r="E6863" t="s">
        <v>33</v>
      </c>
      <c r="F6863">
        <v>4000</v>
      </c>
      <c r="G6863" t="s">
        <v>189</v>
      </c>
    </row>
    <row r="6864" spans="1:7">
      <c r="A6864" t="s">
        <v>7057</v>
      </c>
      <c r="B6864" t="s">
        <v>119</v>
      </c>
      <c r="C6864" s="2">
        <v>45731</v>
      </c>
      <c r="D6864" s="3">
        <v>0.32113425925925931</v>
      </c>
      <c r="E6864" t="s">
        <v>33</v>
      </c>
      <c r="F6864">
        <v>10000</v>
      </c>
      <c r="G6864" t="s">
        <v>189</v>
      </c>
    </row>
    <row r="6865" spans="1:7">
      <c r="A6865" t="s">
        <v>7058</v>
      </c>
      <c r="B6865" t="s">
        <v>163</v>
      </c>
      <c r="C6865" s="2">
        <v>45929</v>
      </c>
      <c r="D6865" s="3">
        <v>0.94953703703703707</v>
      </c>
      <c r="E6865" t="s">
        <v>33</v>
      </c>
      <c r="F6865">
        <v>2500</v>
      </c>
      <c r="G6865" t="s">
        <v>189</v>
      </c>
    </row>
    <row r="6866" spans="1:7">
      <c r="A6866" t="s">
        <v>7059</v>
      </c>
      <c r="B6866" t="s">
        <v>112</v>
      </c>
      <c r="C6866" s="2">
        <v>45863</v>
      </c>
      <c r="D6866" s="3">
        <v>0.59525462962962961</v>
      </c>
      <c r="E6866" t="s">
        <v>194</v>
      </c>
      <c r="F6866">
        <v>0</v>
      </c>
      <c r="G6866" t="s">
        <v>189</v>
      </c>
    </row>
    <row r="6867" spans="1:7">
      <c r="A6867" t="s">
        <v>7060</v>
      </c>
      <c r="B6867" t="s">
        <v>122</v>
      </c>
      <c r="C6867" s="2">
        <v>45861</v>
      </c>
      <c r="D6867" s="3">
        <v>0.92292824074074076</v>
      </c>
      <c r="E6867" t="s">
        <v>33</v>
      </c>
      <c r="F6867">
        <v>2500</v>
      </c>
      <c r="G6867" t="s">
        <v>189</v>
      </c>
    </row>
    <row r="6868" spans="1:7">
      <c r="A6868" t="s">
        <v>7061</v>
      </c>
      <c r="B6868" t="s">
        <v>174</v>
      </c>
      <c r="C6868" s="2">
        <v>45888</v>
      </c>
      <c r="D6868" s="3">
        <v>0.31018518518518517</v>
      </c>
      <c r="E6868" t="s">
        <v>33</v>
      </c>
      <c r="F6868">
        <v>2000</v>
      </c>
      <c r="G6868" t="s">
        <v>189</v>
      </c>
    </row>
    <row r="6869" spans="1:7">
      <c r="A6869" t="s">
        <v>7062</v>
      </c>
      <c r="B6869" t="s">
        <v>83</v>
      </c>
      <c r="C6869" s="2">
        <v>45870</v>
      </c>
      <c r="D6869" s="3">
        <v>0.64038194444444441</v>
      </c>
      <c r="E6869" t="s">
        <v>211</v>
      </c>
      <c r="F6869">
        <v>0</v>
      </c>
      <c r="G6869" t="s">
        <v>189</v>
      </c>
    </row>
    <row r="6870" spans="1:7">
      <c r="A6870" t="s">
        <v>7063</v>
      </c>
      <c r="B6870" t="s">
        <v>104</v>
      </c>
      <c r="C6870" s="2">
        <v>45780</v>
      </c>
      <c r="D6870" s="3">
        <v>0.12802083333333331</v>
      </c>
      <c r="E6870" t="s">
        <v>33</v>
      </c>
      <c r="F6870">
        <v>4000</v>
      </c>
      <c r="G6870" t="s">
        <v>189</v>
      </c>
    </row>
    <row r="6871" spans="1:7">
      <c r="A6871" t="s">
        <v>7064</v>
      </c>
      <c r="B6871" t="s">
        <v>164</v>
      </c>
      <c r="C6871" s="2">
        <v>45688</v>
      </c>
      <c r="D6871" s="3">
        <v>0.74846064814814817</v>
      </c>
      <c r="E6871" t="s">
        <v>33</v>
      </c>
      <c r="F6871">
        <v>1000</v>
      </c>
      <c r="G6871" t="s">
        <v>189</v>
      </c>
    </row>
    <row r="6872" spans="1:7">
      <c r="A6872" t="s">
        <v>7065</v>
      </c>
      <c r="B6872" t="s">
        <v>103</v>
      </c>
      <c r="C6872" s="2">
        <v>45825</v>
      </c>
      <c r="D6872" s="3">
        <v>0.96582175925925928</v>
      </c>
      <c r="E6872" t="s">
        <v>194</v>
      </c>
      <c r="F6872">
        <v>0</v>
      </c>
      <c r="G6872" t="s">
        <v>189</v>
      </c>
    </row>
    <row r="6873" spans="1:7">
      <c r="A6873" t="s">
        <v>7066</v>
      </c>
      <c r="B6873" t="s">
        <v>156</v>
      </c>
      <c r="C6873" s="2">
        <v>46112</v>
      </c>
      <c r="D6873" s="3">
        <v>0.48297453703703702</v>
      </c>
      <c r="E6873" t="s">
        <v>33</v>
      </c>
      <c r="F6873">
        <v>5000</v>
      </c>
      <c r="G6873" t="s">
        <v>189</v>
      </c>
    </row>
    <row r="6874" spans="1:7">
      <c r="A6874" t="s">
        <v>7067</v>
      </c>
      <c r="B6874" t="s">
        <v>166</v>
      </c>
      <c r="C6874" s="2">
        <v>46048</v>
      </c>
      <c r="D6874" s="3">
        <v>0.46564814814814809</v>
      </c>
      <c r="E6874" t="s">
        <v>33</v>
      </c>
      <c r="F6874">
        <v>2000</v>
      </c>
      <c r="G6874" t="s">
        <v>189</v>
      </c>
    </row>
    <row r="6875" spans="1:7">
      <c r="A6875" t="s">
        <v>7068</v>
      </c>
      <c r="B6875" t="s">
        <v>165</v>
      </c>
      <c r="C6875" s="2">
        <v>45688</v>
      </c>
      <c r="D6875" s="3">
        <v>0.6290162037037037</v>
      </c>
      <c r="E6875" t="s">
        <v>33</v>
      </c>
      <c r="F6875">
        <v>1000</v>
      </c>
      <c r="G6875" t="s">
        <v>189</v>
      </c>
    </row>
    <row r="6876" spans="1:7">
      <c r="A6876" t="s">
        <v>7069</v>
      </c>
      <c r="B6876" t="s">
        <v>91</v>
      </c>
      <c r="C6876" s="2">
        <v>45796</v>
      </c>
      <c r="D6876" s="3">
        <v>0.49534722222222222</v>
      </c>
      <c r="E6876" t="s">
        <v>33</v>
      </c>
      <c r="F6876">
        <v>500</v>
      </c>
      <c r="G6876" t="s">
        <v>189</v>
      </c>
    </row>
    <row r="6877" spans="1:7">
      <c r="A6877" t="s">
        <v>7070</v>
      </c>
      <c r="B6877" t="s">
        <v>158</v>
      </c>
      <c r="C6877" s="2">
        <v>45962</v>
      </c>
      <c r="D6877" s="3">
        <v>0.87924768518518515</v>
      </c>
      <c r="E6877" t="s">
        <v>194</v>
      </c>
      <c r="F6877">
        <v>0</v>
      </c>
      <c r="G6877" t="s">
        <v>189</v>
      </c>
    </row>
    <row r="6878" spans="1:7">
      <c r="A6878" t="s">
        <v>7071</v>
      </c>
      <c r="B6878" t="s">
        <v>172</v>
      </c>
      <c r="C6878" s="2">
        <v>45678</v>
      </c>
      <c r="D6878" s="3">
        <v>9.4872685185185185E-2</v>
      </c>
      <c r="E6878" t="s">
        <v>33</v>
      </c>
      <c r="F6878">
        <v>500</v>
      </c>
      <c r="G6878" t="s">
        <v>189</v>
      </c>
    </row>
    <row r="6879" spans="1:7">
      <c r="A6879" t="s">
        <v>7072</v>
      </c>
      <c r="B6879" t="s">
        <v>180</v>
      </c>
      <c r="C6879" s="2">
        <v>45721</v>
      </c>
      <c r="D6879" s="3">
        <v>0.61402777777777773</v>
      </c>
      <c r="E6879" t="s">
        <v>33</v>
      </c>
      <c r="F6879">
        <v>2500</v>
      </c>
      <c r="G6879" t="s">
        <v>189</v>
      </c>
    </row>
    <row r="6880" spans="1:7">
      <c r="A6880" t="s">
        <v>7073</v>
      </c>
      <c r="B6880" t="s">
        <v>102</v>
      </c>
      <c r="C6880" s="2">
        <v>45689</v>
      </c>
      <c r="D6880" s="3">
        <v>0.48487268518518523</v>
      </c>
      <c r="E6880" t="s">
        <v>33</v>
      </c>
      <c r="F6880">
        <v>4000</v>
      </c>
      <c r="G6880" t="s">
        <v>189</v>
      </c>
    </row>
    <row r="6881" spans="1:8">
      <c r="A6881" t="s">
        <v>7074</v>
      </c>
      <c r="B6881" t="s">
        <v>114</v>
      </c>
      <c r="C6881" s="2">
        <v>45745</v>
      </c>
      <c r="D6881" s="3">
        <v>0.29408564814814808</v>
      </c>
      <c r="E6881" t="s">
        <v>33</v>
      </c>
      <c r="F6881">
        <v>2500</v>
      </c>
      <c r="G6881" t="s">
        <v>189</v>
      </c>
    </row>
    <row r="6882" spans="1:8">
      <c r="A6882" t="s">
        <v>7075</v>
      </c>
      <c r="B6882" t="s">
        <v>107</v>
      </c>
      <c r="C6882" s="2">
        <v>45734</v>
      </c>
      <c r="D6882" s="3">
        <v>9.8877314814814821E-2</v>
      </c>
      <c r="E6882" t="s">
        <v>194</v>
      </c>
      <c r="F6882">
        <v>0</v>
      </c>
      <c r="G6882" t="s">
        <v>189</v>
      </c>
    </row>
    <row r="6883" spans="1:8">
      <c r="A6883" t="s">
        <v>7076</v>
      </c>
      <c r="B6883" t="s">
        <v>127</v>
      </c>
      <c r="C6883" s="2">
        <v>46192</v>
      </c>
      <c r="D6883" s="3">
        <v>0.69120370370370365</v>
      </c>
      <c r="E6883" t="s">
        <v>33</v>
      </c>
      <c r="F6883">
        <v>4000</v>
      </c>
      <c r="G6883" t="s">
        <v>189</v>
      </c>
    </row>
    <row r="6884" spans="1:8">
      <c r="A6884" t="s">
        <v>7077</v>
      </c>
      <c r="B6884" t="s">
        <v>136</v>
      </c>
      <c r="C6884" s="2">
        <v>46113</v>
      </c>
      <c r="D6884" s="3">
        <v>0.9324189814814815</v>
      </c>
      <c r="E6884" t="s">
        <v>33</v>
      </c>
      <c r="F6884">
        <v>1000</v>
      </c>
      <c r="G6884" t="s">
        <v>189</v>
      </c>
    </row>
    <row r="6885" spans="1:8">
      <c r="A6885" t="s">
        <v>7078</v>
      </c>
      <c r="B6885" t="s">
        <v>110</v>
      </c>
      <c r="C6885" s="2">
        <v>46011</v>
      </c>
      <c r="D6885" s="3">
        <v>0.88987268518518514</v>
      </c>
      <c r="E6885" t="s">
        <v>33</v>
      </c>
      <c r="F6885">
        <v>3000</v>
      </c>
      <c r="G6885" t="s">
        <v>189</v>
      </c>
    </row>
    <row r="6886" spans="1:8">
      <c r="A6886" t="s">
        <v>7079</v>
      </c>
      <c r="B6886" t="s">
        <v>173</v>
      </c>
      <c r="C6886" s="2">
        <v>45792</v>
      </c>
      <c r="D6886" s="3">
        <v>0.8958680555555556</v>
      </c>
      <c r="E6886" t="s">
        <v>33</v>
      </c>
      <c r="F6886">
        <v>1000</v>
      </c>
      <c r="G6886" t="s">
        <v>189</v>
      </c>
    </row>
    <row r="6887" spans="1:8">
      <c r="A6887" t="s">
        <v>7080</v>
      </c>
      <c r="B6887" t="s">
        <v>110</v>
      </c>
      <c r="C6887" s="2">
        <v>46055</v>
      </c>
      <c r="D6887" s="3">
        <v>0.30633101851851852</v>
      </c>
      <c r="E6887" t="s">
        <v>33</v>
      </c>
      <c r="F6887">
        <v>4000</v>
      </c>
      <c r="G6887" t="s">
        <v>189</v>
      </c>
    </row>
    <row r="6888" spans="1:8">
      <c r="A6888" t="s">
        <v>7081</v>
      </c>
      <c r="B6888" t="s">
        <v>173</v>
      </c>
      <c r="C6888" s="2">
        <v>46140</v>
      </c>
      <c r="D6888" s="3">
        <v>0.84459490740740739</v>
      </c>
      <c r="E6888" t="s">
        <v>194</v>
      </c>
      <c r="F6888">
        <v>0</v>
      </c>
      <c r="G6888" t="s">
        <v>189</v>
      </c>
    </row>
    <row r="6889" spans="1:8">
      <c r="A6889" t="s">
        <v>7082</v>
      </c>
      <c r="B6889" t="s">
        <v>114</v>
      </c>
      <c r="C6889" s="2">
        <v>45772</v>
      </c>
      <c r="D6889" s="3">
        <v>0.12964120370370369</v>
      </c>
      <c r="E6889" t="s">
        <v>194</v>
      </c>
      <c r="F6889">
        <v>0</v>
      </c>
      <c r="G6889" t="s">
        <v>214</v>
      </c>
      <c r="H6889" t="s">
        <v>1103</v>
      </c>
    </row>
    <row r="6890" spans="1:8">
      <c r="A6890" t="s">
        <v>7083</v>
      </c>
      <c r="B6890" t="s">
        <v>161</v>
      </c>
      <c r="C6890" s="2">
        <v>45918</v>
      </c>
      <c r="D6890" s="3">
        <v>0.95521990740740736</v>
      </c>
      <c r="E6890" t="s">
        <v>33</v>
      </c>
      <c r="F6890">
        <v>3000</v>
      </c>
      <c r="G6890" t="s">
        <v>189</v>
      </c>
    </row>
    <row r="6891" spans="1:8">
      <c r="A6891" t="s">
        <v>7084</v>
      </c>
      <c r="B6891" t="s">
        <v>93</v>
      </c>
      <c r="C6891" s="2">
        <v>45694</v>
      </c>
      <c r="D6891" s="3">
        <v>0.68885416666666666</v>
      </c>
      <c r="E6891" t="s">
        <v>33</v>
      </c>
      <c r="F6891">
        <v>1500</v>
      </c>
      <c r="G6891" t="s">
        <v>189</v>
      </c>
    </row>
    <row r="6892" spans="1:8">
      <c r="A6892" t="s">
        <v>7085</v>
      </c>
      <c r="B6892" t="s">
        <v>98</v>
      </c>
      <c r="C6892" s="2">
        <v>45987</v>
      </c>
      <c r="D6892" s="3">
        <v>0.77408564814814818</v>
      </c>
      <c r="E6892" t="s">
        <v>261</v>
      </c>
      <c r="F6892">
        <v>5000</v>
      </c>
      <c r="G6892" t="s">
        <v>189</v>
      </c>
    </row>
    <row r="6893" spans="1:8">
      <c r="A6893" t="s">
        <v>7086</v>
      </c>
      <c r="B6893" t="s">
        <v>176</v>
      </c>
      <c r="C6893" s="2">
        <v>45839</v>
      </c>
      <c r="D6893" s="3">
        <v>0.45943287037037039</v>
      </c>
      <c r="E6893" t="s">
        <v>33</v>
      </c>
      <c r="F6893">
        <v>500</v>
      </c>
      <c r="G6893" t="s">
        <v>189</v>
      </c>
    </row>
    <row r="6894" spans="1:8">
      <c r="A6894" t="s">
        <v>7087</v>
      </c>
      <c r="B6894" t="s">
        <v>135</v>
      </c>
      <c r="C6894" s="2">
        <v>45789</v>
      </c>
      <c r="D6894" s="3">
        <v>0.5103240740740741</v>
      </c>
      <c r="E6894" t="s">
        <v>33</v>
      </c>
      <c r="F6894">
        <v>500</v>
      </c>
      <c r="G6894" t="s">
        <v>189</v>
      </c>
    </row>
    <row r="6895" spans="1:8">
      <c r="A6895" t="s">
        <v>7088</v>
      </c>
      <c r="B6895" t="s">
        <v>71</v>
      </c>
      <c r="C6895" s="2">
        <v>45901</v>
      </c>
      <c r="D6895" s="3">
        <v>0.8291087962962963</v>
      </c>
      <c r="E6895" t="s">
        <v>33</v>
      </c>
      <c r="F6895">
        <v>1000</v>
      </c>
      <c r="G6895" t="s">
        <v>214</v>
      </c>
      <c r="H6895" t="s">
        <v>42</v>
      </c>
    </row>
    <row r="6896" spans="1:8">
      <c r="A6896" t="s">
        <v>7089</v>
      </c>
      <c r="B6896" t="s">
        <v>179</v>
      </c>
      <c r="C6896" s="2">
        <v>45718</v>
      </c>
      <c r="D6896" s="3">
        <v>0.1101736111111111</v>
      </c>
      <c r="E6896" t="s">
        <v>33</v>
      </c>
      <c r="F6896">
        <v>1000</v>
      </c>
      <c r="G6896" t="s">
        <v>189</v>
      </c>
    </row>
    <row r="6897" spans="1:8">
      <c r="A6897" t="s">
        <v>7090</v>
      </c>
      <c r="B6897" t="s">
        <v>173</v>
      </c>
      <c r="C6897" s="2">
        <v>46120</v>
      </c>
      <c r="D6897" s="3">
        <v>0.88043981481481481</v>
      </c>
      <c r="E6897" t="s">
        <v>33</v>
      </c>
      <c r="F6897">
        <v>10000</v>
      </c>
      <c r="G6897" t="s">
        <v>189</v>
      </c>
    </row>
    <row r="6898" spans="1:8">
      <c r="A6898" t="s">
        <v>7091</v>
      </c>
      <c r="B6898" t="s">
        <v>163</v>
      </c>
      <c r="C6898" s="2">
        <v>45847</v>
      </c>
      <c r="D6898" s="3">
        <v>0.6867361111111111</v>
      </c>
      <c r="E6898" t="s">
        <v>211</v>
      </c>
      <c r="F6898">
        <v>0</v>
      </c>
      <c r="G6898" t="s">
        <v>189</v>
      </c>
    </row>
    <row r="6899" spans="1:8">
      <c r="A6899" t="s">
        <v>7092</v>
      </c>
      <c r="B6899" t="s">
        <v>123</v>
      </c>
      <c r="C6899" s="2">
        <v>45921</v>
      </c>
      <c r="D6899" s="3">
        <v>0.74400462962962965</v>
      </c>
      <c r="E6899" t="s">
        <v>33</v>
      </c>
      <c r="F6899">
        <v>2000</v>
      </c>
      <c r="G6899" t="s">
        <v>189</v>
      </c>
    </row>
    <row r="6900" spans="1:8">
      <c r="A6900" t="s">
        <v>7093</v>
      </c>
      <c r="B6900" t="s">
        <v>123</v>
      </c>
      <c r="C6900" s="2">
        <v>45703</v>
      </c>
      <c r="D6900" s="3">
        <v>0.31060185185185191</v>
      </c>
      <c r="E6900" t="s">
        <v>33</v>
      </c>
      <c r="F6900">
        <v>5000</v>
      </c>
      <c r="G6900" t="s">
        <v>189</v>
      </c>
    </row>
    <row r="6901" spans="1:8">
      <c r="A6901" t="s">
        <v>7094</v>
      </c>
      <c r="B6901" t="s">
        <v>171</v>
      </c>
      <c r="C6901" s="2">
        <v>46101</v>
      </c>
      <c r="D6901" s="3">
        <v>0.74612268518518521</v>
      </c>
      <c r="E6901" t="s">
        <v>194</v>
      </c>
      <c r="F6901">
        <v>0</v>
      </c>
      <c r="G6901" t="s">
        <v>189</v>
      </c>
    </row>
    <row r="6902" spans="1:8">
      <c r="A6902" t="s">
        <v>7095</v>
      </c>
      <c r="B6902" t="s">
        <v>151</v>
      </c>
      <c r="C6902" s="2">
        <v>45722</v>
      </c>
      <c r="D6902" s="3">
        <v>0.83496527777777774</v>
      </c>
      <c r="E6902" t="s">
        <v>33</v>
      </c>
      <c r="F6902">
        <v>1500</v>
      </c>
      <c r="G6902" t="s">
        <v>189</v>
      </c>
    </row>
    <row r="6903" spans="1:8">
      <c r="A6903" t="s">
        <v>7096</v>
      </c>
      <c r="B6903" t="s">
        <v>174</v>
      </c>
      <c r="C6903" s="2">
        <v>45796</v>
      </c>
      <c r="D6903" s="3">
        <v>0.7702430555555555</v>
      </c>
      <c r="E6903" t="s">
        <v>194</v>
      </c>
      <c r="F6903">
        <v>0</v>
      </c>
      <c r="G6903" t="s">
        <v>189</v>
      </c>
    </row>
    <row r="6904" spans="1:8">
      <c r="A6904" t="s">
        <v>7097</v>
      </c>
      <c r="B6904" t="s">
        <v>175</v>
      </c>
      <c r="C6904" s="2">
        <v>46094</v>
      </c>
      <c r="D6904" s="3">
        <v>0.64697916666666666</v>
      </c>
      <c r="E6904" t="s">
        <v>33</v>
      </c>
      <c r="F6904">
        <v>10000</v>
      </c>
      <c r="G6904" t="s">
        <v>189</v>
      </c>
    </row>
    <row r="6905" spans="1:8">
      <c r="A6905" t="s">
        <v>7098</v>
      </c>
      <c r="B6905" t="s">
        <v>139</v>
      </c>
      <c r="C6905" s="2">
        <v>46177</v>
      </c>
      <c r="D6905" s="3">
        <v>0.2298611111111111</v>
      </c>
      <c r="E6905" t="s">
        <v>33</v>
      </c>
      <c r="F6905">
        <v>1500</v>
      </c>
      <c r="G6905" t="s">
        <v>189</v>
      </c>
    </row>
    <row r="6906" spans="1:8">
      <c r="A6906" t="s">
        <v>7099</v>
      </c>
      <c r="B6906" t="s">
        <v>81</v>
      </c>
      <c r="C6906" s="2">
        <v>46173</v>
      </c>
      <c r="D6906" s="3">
        <v>0.71851851851851856</v>
      </c>
      <c r="E6906" t="s">
        <v>33</v>
      </c>
      <c r="F6906">
        <v>2000</v>
      </c>
      <c r="G6906" t="s">
        <v>189</v>
      </c>
    </row>
    <row r="6907" spans="1:8">
      <c r="A6907" t="s">
        <v>7100</v>
      </c>
      <c r="B6907" t="s">
        <v>178</v>
      </c>
      <c r="C6907" s="2">
        <v>45757</v>
      </c>
      <c r="D6907" s="3">
        <v>0.97888888888888892</v>
      </c>
      <c r="E6907" t="s">
        <v>33</v>
      </c>
      <c r="F6907">
        <v>6000</v>
      </c>
      <c r="G6907" t="s">
        <v>189</v>
      </c>
    </row>
    <row r="6908" spans="1:8">
      <c r="A6908" t="s">
        <v>7101</v>
      </c>
      <c r="B6908" t="s">
        <v>112</v>
      </c>
      <c r="C6908" s="2">
        <v>46100</v>
      </c>
      <c r="D6908" s="3">
        <v>0.57899305555555558</v>
      </c>
      <c r="E6908" t="s">
        <v>33</v>
      </c>
      <c r="F6908">
        <v>1500</v>
      </c>
      <c r="G6908" t="s">
        <v>189</v>
      </c>
    </row>
    <row r="6909" spans="1:8">
      <c r="A6909" t="s">
        <v>7102</v>
      </c>
      <c r="B6909" t="s">
        <v>138</v>
      </c>
      <c r="C6909" s="2">
        <v>45812</v>
      </c>
      <c r="D6909" s="3">
        <v>0.72275462962962966</v>
      </c>
      <c r="E6909" t="s">
        <v>33</v>
      </c>
      <c r="F6909">
        <v>1500</v>
      </c>
      <c r="G6909" t="s">
        <v>189</v>
      </c>
    </row>
    <row r="6910" spans="1:8">
      <c r="A6910" t="s">
        <v>7103</v>
      </c>
      <c r="B6910" t="s">
        <v>132</v>
      </c>
      <c r="C6910" s="2">
        <v>45717</v>
      </c>
      <c r="D6910" s="3">
        <v>0.8583101851851852</v>
      </c>
      <c r="E6910" t="s">
        <v>211</v>
      </c>
      <c r="F6910">
        <v>0</v>
      </c>
      <c r="G6910" t="s">
        <v>214</v>
      </c>
      <c r="H6910" t="s">
        <v>1094</v>
      </c>
    </row>
    <row r="6911" spans="1:8">
      <c r="A6911" t="s">
        <v>7104</v>
      </c>
      <c r="B6911" t="s">
        <v>180</v>
      </c>
      <c r="C6911" s="2">
        <v>45771</v>
      </c>
      <c r="D6911" s="3">
        <v>0.95417824074074076</v>
      </c>
      <c r="E6911" t="s">
        <v>33</v>
      </c>
      <c r="F6911">
        <v>500</v>
      </c>
      <c r="G6911" t="s">
        <v>189</v>
      </c>
    </row>
    <row r="6912" spans="1:8">
      <c r="A6912" t="s">
        <v>7105</v>
      </c>
      <c r="B6912" t="s">
        <v>160</v>
      </c>
      <c r="C6912" s="2">
        <v>45685</v>
      </c>
      <c r="D6912" s="3">
        <v>0.75812500000000005</v>
      </c>
      <c r="E6912" t="s">
        <v>33</v>
      </c>
      <c r="F6912">
        <v>5000</v>
      </c>
      <c r="G6912" t="s">
        <v>189</v>
      </c>
    </row>
    <row r="6913" spans="1:7">
      <c r="A6913" t="s">
        <v>7106</v>
      </c>
      <c r="B6913" t="s">
        <v>142</v>
      </c>
      <c r="C6913" s="2">
        <v>45879</v>
      </c>
      <c r="D6913" s="3">
        <v>0.79292824074074075</v>
      </c>
      <c r="E6913" t="s">
        <v>33</v>
      </c>
      <c r="F6913">
        <v>2000</v>
      </c>
      <c r="G6913" t="s">
        <v>189</v>
      </c>
    </row>
    <row r="6914" spans="1:7">
      <c r="A6914" t="s">
        <v>7107</v>
      </c>
      <c r="B6914" t="s">
        <v>107</v>
      </c>
      <c r="C6914" s="2">
        <v>45881</v>
      </c>
      <c r="D6914" s="3">
        <v>0.81853009259259257</v>
      </c>
      <c r="E6914" t="s">
        <v>261</v>
      </c>
      <c r="F6914">
        <v>1000</v>
      </c>
      <c r="G6914" t="s">
        <v>189</v>
      </c>
    </row>
    <row r="6915" spans="1:7">
      <c r="A6915" t="s">
        <v>7108</v>
      </c>
      <c r="B6915" t="s">
        <v>170</v>
      </c>
      <c r="C6915" s="2">
        <v>46072</v>
      </c>
      <c r="D6915" s="3">
        <v>0.73017361111111112</v>
      </c>
      <c r="E6915" t="s">
        <v>33</v>
      </c>
      <c r="F6915">
        <v>3000</v>
      </c>
      <c r="G6915" t="s">
        <v>189</v>
      </c>
    </row>
    <row r="6916" spans="1:7">
      <c r="A6916" t="s">
        <v>7109</v>
      </c>
      <c r="B6916" t="s">
        <v>148</v>
      </c>
      <c r="C6916" s="2">
        <v>45685</v>
      </c>
      <c r="D6916" s="3">
        <v>0.7235300925925926</v>
      </c>
      <c r="E6916" t="s">
        <v>211</v>
      </c>
      <c r="F6916">
        <v>0</v>
      </c>
      <c r="G6916" t="s">
        <v>189</v>
      </c>
    </row>
    <row r="6917" spans="1:7">
      <c r="A6917" t="s">
        <v>7110</v>
      </c>
      <c r="B6917" t="s">
        <v>81</v>
      </c>
      <c r="C6917" s="2">
        <v>45881</v>
      </c>
      <c r="D6917" s="3">
        <v>0.1948958333333333</v>
      </c>
      <c r="E6917" t="s">
        <v>33</v>
      </c>
      <c r="F6917">
        <v>500</v>
      </c>
      <c r="G6917" t="s">
        <v>189</v>
      </c>
    </row>
    <row r="6918" spans="1:7">
      <c r="A6918" t="s">
        <v>7111</v>
      </c>
      <c r="B6918" t="s">
        <v>156</v>
      </c>
      <c r="C6918" s="2">
        <v>46175</v>
      </c>
      <c r="D6918" s="3">
        <v>0.80721064814814814</v>
      </c>
      <c r="E6918" t="s">
        <v>211</v>
      </c>
      <c r="F6918">
        <v>0</v>
      </c>
      <c r="G6918" t="s">
        <v>189</v>
      </c>
    </row>
    <row r="6919" spans="1:7">
      <c r="A6919" t="s">
        <v>7112</v>
      </c>
      <c r="B6919" t="s">
        <v>120</v>
      </c>
      <c r="C6919" s="2">
        <v>45737</v>
      </c>
      <c r="D6919" s="3">
        <v>0.74118055555555551</v>
      </c>
      <c r="E6919" t="s">
        <v>194</v>
      </c>
      <c r="F6919">
        <v>0</v>
      </c>
      <c r="G6919" t="s">
        <v>189</v>
      </c>
    </row>
    <row r="6920" spans="1:7">
      <c r="A6920" t="s">
        <v>7113</v>
      </c>
      <c r="B6920" t="s">
        <v>114</v>
      </c>
      <c r="C6920" s="2">
        <v>45874</v>
      </c>
      <c r="D6920" s="3">
        <v>0.60072916666666665</v>
      </c>
      <c r="E6920" t="s">
        <v>33</v>
      </c>
      <c r="F6920">
        <v>1500</v>
      </c>
      <c r="G6920" t="s">
        <v>189</v>
      </c>
    </row>
    <row r="6921" spans="1:7">
      <c r="A6921" t="s">
        <v>7114</v>
      </c>
      <c r="B6921" t="s">
        <v>177</v>
      </c>
      <c r="C6921" s="2">
        <v>45701</v>
      </c>
      <c r="D6921" s="3">
        <v>0.58723379629629635</v>
      </c>
      <c r="E6921" t="s">
        <v>33</v>
      </c>
      <c r="F6921">
        <v>10000</v>
      </c>
      <c r="G6921" t="s">
        <v>189</v>
      </c>
    </row>
    <row r="6922" spans="1:7">
      <c r="A6922" t="s">
        <v>7115</v>
      </c>
      <c r="B6922" t="s">
        <v>175</v>
      </c>
      <c r="C6922" s="2">
        <v>45975</v>
      </c>
      <c r="D6922" s="3">
        <v>0.73209490740740746</v>
      </c>
      <c r="E6922" t="s">
        <v>33</v>
      </c>
      <c r="F6922">
        <v>6000</v>
      </c>
      <c r="G6922" t="s">
        <v>189</v>
      </c>
    </row>
    <row r="6923" spans="1:7">
      <c r="A6923" t="s">
        <v>7116</v>
      </c>
      <c r="B6923" t="s">
        <v>71</v>
      </c>
      <c r="C6923" s="2">
        <v>45900</v>
      </c>
      <c r="D6923" s="3">
        <v>0.29546296296296298</v>
      </c>
      <c r="E6923" t="s">
        <v>33</v>
      </c>
      <c r="F6923">
        <v>8000</v>
      </c>
      <c r="G6923" t="s">
        <v>189</v>
      </c>
    </row>
    <row r="6924" spans="1:7">
      <c r="A6924" t="s">
        <v>7117</v>
      </c>
      <c r="B6924" t="s">
        <v>170</v>
      </c>
      <c r="C6924" s="2">
        <v>45753</v>
      </c>
      <c r="D6924" s="3">
        <v>0.95104166666666667</v>
      </c>
      <c r="E6924" t="s">
        <v>33</v>
      </c>
      <c r="F6924">
        <v>3000</v>
      </c>
      <c r="G6924" t="s">
        <v>189</v>
      </c>
    </row>
    <row r="6925" spans="1:7">
      <c r="A6925" t="s">
        <v>7118</v>
      </c>
      <c r="B6925" t="s">
        <v>169</v>
      </c>
      <c r="C6925" s="2">
        <v>45699</v>
      </c>
      <c r="D6925" s="3">
        <v>0.45313657407407409</v>
      </c>
      <c r="E6925" t="s">
        <v>33</v>
      </c>
      <c r="F6925">
        <v>2000</v>
      </c>
      <c r="G6925" t="s">
        <v>189</v>
      </c>
    </row>
    <row r="6926" spans="1:7">
      <c r="A6926" t="s">
        <v>7119</v>
      </c>
      <c r="B6926" t="s">
        <v>91</v>
      </c>
      <c r="C6926" s="2">
        <v>45998</v>
      </c>
      <c r="D6926" s="3">
        <v>0.8074189814814815</v>
      </c>
      <c r="E6926" t="s">
        <v>211</v>
      </c>
      <c r="F6926">
        <v>0</v>
      </c>
      <c r="G6926" t="s">
        <v>189</v>
      </c>
    </row>
    <row r="6927" spans="1:7">
      <c r="A6927" t="s">
        <v>7120</v>
      </c>
      <c r="B6927" t="s">
        <v>102</v>
      </c>
      <c r="C6927" s="2">
        <v>45987</v>
      </c>
      <c r="D6927" s="3">
        <v>0.19045138888888891</v>
      </c>
      <c r="E6927" t="s">
        <v>194</v>
      </c>
      <c r="F6927">
        <v>0</v>
      </c>
      <c r="G6927" t="s">
        <v>189</v>
      </c>
    </row>
    <row r="6928" spans="1:7">
      <c r="A6928" t="s">
        <v>7121</v>
      </c>
      <c r="B6928" t="s">
        <v>106</v>
      </c>
      <c r="C6928" s="2">
        <v>45718</v>
      </c>
      <c r="D6928" s="3">
        <v>0.39673611111111112</v>
      </c>
      <c r="E6928" t="s">
        <v>33</v>
      </c>
      <c r="F6928">
        <v>5000</v>
      </c>
      <c r="G6928" t="s">
        <v>189</v>
      </c>
    </row>
    <row r="6929" spans="1:8">
      <c r="A6929" t="s">
        <v>7122</v>
      </c>
      <c r="B6929" t="s">
        <v>131</v>
      </c>
      <c r="C6929" s="2">
        <v>46141</v>
      </c>
      <c r="D6929" s="3">
        <v>0.95431712962962967</v>
      </c>
      <c r="E6929" t="s">
        <v>194</v>
      </c>
      <c r="F6929">
        <v>0</v>
      </c>
      <c r="G6929" t="s">
        <v>189</v>
      </c>
    </row>
    <row r="6930" spans="1:8">
      <c r="A6930" t="s">
        <v>7123</v>
      </c>
      <c r="B6930" t="s">
        <v>85</v>
      </c>
      <c r="C6930" s="2">
        <v>45981</v>
      </c>
      <c r="D6930" s="3">
        <v>0.44634259259259262</v>
      </c>
      <c r="E6930" t="s">
        <v>261</v>
      </c>
      <c r="F6930">
        <v>10000</v>
      </c>
      <c r="G6930" t="s">
        <v>189</v>
      </c>
    </row>
    <row r="6931" spans="1:8">
      <c r="A6931" t="s">
        <v>7124</v>
      </c>
      <c r="B6931" t="s">
        <v>157</v>
      </c>
      <c r="C6931" s="2">
        <v>45797</v>
      </c>
      <c r="D6931" s="3">
        <v>0.68965277777777778</v>
      </c>
      <c r="E6931" t="s">
        <v>33</v>
      </c>
      <c r="F6931">
        <v>5000</v>
      </c>
      <c r="G6931" t="s">
        <v>189</v>
      </c>
    </row>
    <row r="6932" spans="1:8">
      <c r="A6932" t="s">
        <v>7125</v>
      </c>
      <c r="B6932" t="s">
        <v>178</v>
      </c>
      <c r="C6932" s="2">
        <v>45684</v>
      </c>
      <c r="D6932" s="3">
        <v>0.3986689814814815</v>
      </c>
      <c r="E6932" t="s">
        <v>194</v>
      </c>
      <c r="F6932">
        <v>0</v>
      </c>
      <c r="G6932" t="s">
        <v>189</v>
      </c>
    </row>
    <row r="6933" spans="1:8">
      <c r="A6933" t="s">
        <v>7126</v>
      </c>
      <c r="B6933" t="s">
        <v>112</v>
      </c>
      <c r="C6933" s="2">
        <v>45804</v>
      </c>
      <c r="D6933" s="3">
        <v>0.79203703703703698</v>
      </c>
      <c r="E6933" t="s">
        <v>33</v>
      </c>
      <c r="F6933">
        <v>2000</v>
      </c>
      <c r="G6933" t="s">
        <v>189</v>
      </c>
    </row>
    <row r="6934" spans="1:8">
      <c r="A6934" t="s">
        <v>7127</v>
      </c>
      <c r="B6934" t="s">
        <v>90</v>
      </c>
      <c r="C6934" s="2">
        <v>46072</v>
      </c>
      <c r="D6934" s="3">
        <v>3.0312499999999999E-2</v>
      </c>
      <c r="E6934" t="s">
        <v>33</v>
      </c>
      <c r="F6934">
        <v>5000</v>
      </c>
      <c r="G6934" t="s">
        <v>189</v>
      </c>
    </row>
    <row r="6935" spans="1:8">
      <c r="A6935" t="s">
        <v>7128</v>
      </c>
      <c r="B6935" t="s">
        <v>171</v>
      </c>
      <c r="C6935" s="2">
        <v>46190</v>
      </c>
      <c r="D6935" s="3">
        <v>0.70164351851851847</v>
      </c>
      <c r="E6935" t="s">
        <v>33</v>
      </c>
      <c r="F6935">
        <v>4000</v>
      </c>
      <c r="G6935" t="s">
        <v>189</v>
      </c>
    </row>
    <row r="6936" spans="1:8">
      <c r="A6936" t="s">
        <v>7129</v>
      </c>
      <c r="B6936" t="s">
        <v>153</v>
      </c>
      <c r="C6936" s="2">
        <v>45676</v>
      </c>
      <c r="D6936" s="3">
        <v>0.68421296296296297</v>
      </c>
      <c r="E6936" t="s">
        <v>33</v>
      </c>
      <c r="F6936">
        <v>8000</v>
      </c>
      <c r="G6936" t="s">
        <v>189</v>
      </c>
    </row>
    <row r="6937" spans="1:8">
      <c r="A6937" t="s">
        <v>7130</v>
      </c>
      <c r="B6937" t="s">
        <v>109</v>
      </c>
      <c r="C6937" s="2">
        <v>45953</v>
      </c>
      <c r="D6937" s="3">
        <v>0.78190972222222221</v>
      </c>
      <c r="E6937" t="s">
        <v>211</v>
      </c>
      <c r="F6937">
        <v>0</v>
      </c>
      <c r="G6937" t="s">
        <v>189</v>
      </c>
    </row>
    <row r="6938" spans="1:8">
      <c r="A6938" t="s">
        <v>7131</v>
      </c>
      <c r="B6938" t="s">
        <v>136</v>
      </c>
      <c r="C6938" s="2">
        <v>45802</v>
      </c>
      <c r="D6938" s="3">
        <v>0.29894675925925918</v>
      </c>
      <c r="E6938" t="s">
        <v>33</v>
      </c>
      <c r="F6938">
        <v>5000</v>
      </c>
      <c r="G6938" t="s">
        <v>189</v>
      </c>
    </row>
    <row r="6939" spans="1:8">
      <c r="A6939" t="s">
        <v>7132</v>
      </c>
      <c r="B6939" t="s">
        <v>91</v>
      </c>
      <c r="C6939" s="2">
        <v>45677</v>
      </c>
      <c r="D6939" s="3">
        <v>0.53450231481481481</v>
      </c>
      <c r="E6939" t="s">
        <v>194</v>
      </c>
      <c r="F6939">
        <v>0</v>
      </c>
      <c r="G6939" t="s">
        <v>214</v>
      </c>
      <c r="H6939" t="s">
        <v>1215</v>
      </c>
    </row>
    <row r="6940" spans="1:8">
      <c r="A6940" t="s">
        <v>7133</v>
      </c>
      <c r="B6940" t="s">
        <v>173</v>
      </c>
      <c r="C6940" s="2">
        <v>46048</v>
      </c>
      <c r="D6940" s="3">
        <v>7.9293981481481479E-2</v>
      </c>
      <c r="E6940" t="s">
        <v>33</v>
      </c>
      <c r="F6940">
        <v>2500</v>
      </c>
      <c r="G6940" t="s">
        <v>189</v>
      </c>
    </row>
    <row r="6941" spans="1:8">
      <c r="A6941" t="s">
        <v>7134</v>
      </c>
      <c r="B6941" t="s">
        <v>133</v>
      </c>
      <c r="C6941" s="2">
        <v>46022</v>
      </c>
      <c r="D6941" s="3">
        <v>0.77579861111111115</v>
      </c>
      <c r="E6941" t="s">
        <v>211</v>
      </c>
      <c r="F6941">
        <v>0</v>
      </c>
      <c r="G6941" t="s">
        <v>189</v>
      </c>
    </row>
    <row r="6942" spans="1:8">
      <c r="A6942" t="s">
        <v>7135</v>
      </c>
      <c r="B6942" t="s">
        <v>156</v>
      </c>
      <c r="C6942" s="2">
        <v>45982</v>
      </c>
      <c r="D6942" s="3">
        <v>0.56447916666666664</v>
      </c>
      <c r="E6942" t="s">
        <v>33</v>
      </c>
      <c r="F6942">
        <v>2500</v>
      </c>
      <c r="G6942" t="s">
        <v>189</v>
      </c>
    </row>
    <row r="6943" spans="1:8">
      <c r="A6943" t="s">
        <v>7136</v>
      </c>
      <c r="B6943" t="s">
        <v>160</v>
      </c>
      <c r="C6943" s="2">
        <v>45880</v>
      </c>
      <c r="D6943" s="3">
        <v>0.8629282407407407</v>
      </c>
      <c r="E6943" t="s">
        <v>33</v>
      </c>
      <c r="F6943">
        <v>2500</v>
      </c>
      <c r="G6943" t="s">
        <v>189</v>
      </c>
    </row>
    <row r="6944" spans="1:8">
      <c r="A6944" t="s">
        <v>7137</v>
      </c>
      <c r="B6944" t="s">
        <v>158</v>
      </c>
      <c r="C6944" s="2">
        <v>45722</v>
      </c>
      <c r="D6944" s="3">
        <v>0.67446759259259259</v>
      </c>
      <c r="E6944" t="s">
        <v>33</v>
      </c>
      <c r="F6944">
        <v>6000</v>
      </c>
      <c r="G6944" t="s">
        <v>189</v>
      </c>
    </row>
    <row r="6945" spans="1:7">
      <c r="A6945" t="s">
        <v>7138</v>
      </c>
      <c r="B6945" t="s">
        <v>87</v>
      </c>
      <c r="C6945" s="2">
        <v>45969</v>
      </c>
      <c r="D6945" s="3">
        <v>0.46858796296296301</v>
      </c>
      <c r="E6945" t="s">
        <v>33</v>
      </c>
      <c r="F6945">
        <v>2000</v>
      </c>
      <c r="G6945" t="s">
        <v>189</v>
      </c>
    </row>
    <row r="6946" spans="1:7">
      <c r="A6946" t="s">
        <v>7139</v>
      </c>
      <c r="B6946" t="s">
        <v>179</v>
      </c>
      <c r="C6946" s="2">
        <v>46109</v>
      </c>
      <c r="D6946" s="3">
        <v>0.89223379629629629</v>
      </c>
      <c r="E6946" t="s">
        <v>33</v>
      </c>
      <c r="F6946">
        <v>500</v>
      </c>
      <c r="G6946" t="s">
        <v>189</v>
      </c>
    </row>
    <row r="6947" spans="1:7">
      <c r="A6947" t="s">
        <v>7140</v>
      </c>
      <c r="B6947" t="s">
        <v>83</v>
      </c>
      <c r="C6947" s="2">
        <v>46182</v>
      </c>
      <c r="D6947" s="3">
        <v>0.51474537037037038</v>
      </c>
      <c r="E6947" t="s">
        <v>194</v>
      </c>
      <c r="F6947">
        <v>0</v>
      </c>
      <c r="G6947" t="s">
        <v>189</v>
      </c>
    </row>
    <row r="6948" spans="1:7">
      <c r="A6948" t="s">
        <v>7141</v>
      </c>
      <c r="B6948" t="s">
        <v>120</v>
      </c>
      <c r="C6948" s="2">
        <v>46111</v>
      </c>
      <c r="D6948" s="3">
        <v>0.55076388888888894</v>
      </c>
      <c r="E6948" t="s">
        <v>33</v>
      </c>
      <c r="F6948">
        <v>2000</v>
      </c>
      <c r="G6948" t="s">
        <v>189</v>
      </c>
    </row>
    <row r="6949" spans="1:7">
      <c r="A6949" t="s">
        <v>7142</v>
      </c>
      <c r="B6949" t="s">
        <v>103</v>
      </c>
      <c r="C6949" s="2">
        <v>45674</v>
      </c>
      <c r="D6949" s="3">
        <v>5.4849537037037037E-2</v>
      </c>
      <c r="E6949" t="s">
        <v>33</v>
      </c>
      <c r="F6949">
        <v>10000</v>
      </c>
      <c r="G6949" t="s">
        <v>189</v>
      </c>
    </row>
    <row r="6950" spans="1:7">
      <c r="A6950" t="s">
        <v>7143</v>
      </c>
      <c r="B6950" t="s">
        <v>124</v>
      </c>
      <c r="C6950" s="2">
        <v>45818</v>
      </c>
      <c r="D6950" s="3">
        <v>0.84612268518518519</v>
      </c>
      <c r="E6950" t="s">
        <v>194</v>
      </c>
      <c r="F6950">
        <v>0</v>
      </c>
      <c r="G6950" t="s">
        <v>189</v>
      </c>
    </row>
    <row r="6951" spans="1:7">
      <c r="A6951" t="s">
        <v>7144</v>
      </c>
      <c r="B6951" t="s">
        <v>121</v>
      </c>
      <c r="C6951" s="2">
        <v>45729</v>
      </c>
      <c r="D6951" s="3">
        <v>0.83136574074074077</v>
      </c>
      <c r="E6951" t="s">
        <v>33</v>
      </c>
      <c r="F6951">
        <v>4000</v>
      </c>
      <c r="G6951" t="s">
        <v>189</v>
      </c>
    </row>
    <row r="6952" spans="1:7">
      <c r="A6952" t="s">
        <v>7145</v>
      </c>
      <c r="B6952" t="s">
        <v>175</v>
      </c>
      <c r="C6952" s="2">
        <v>45662</v>
      </c>
      <c r="D6952" s="3">
        <v>0.83307870370370374</v>
      </c>
      <c r="E6952" t="s">
        <v>33</v>
      </c>
      <c r="F6952">
        <v>1000</v>
      </c>
      <c r="G6952" t="s">
        <v>189</v>
      </c>
    </row>
    <row r="6953" spans="1:7">
      <c r="A6953" t="s">
        <v>7146</v>
      </c>
      <c r="B6953" t="s">
        <v>135</v>
      </c>
      <c r="C6953" s="2">
        <v>45982</v>
      </c>
      <c r="D6953" s="3">
        <v>0.69407407407407407</v>
      </c>
      <c r="E6953" t="s">
        <v>33</v>
      </c>
      <c r="F6953">
        <v>1500</v>
      </c>
      <c r="G6953" t="s">
        <v>189</v>
      </c>
    </row>
    <row r="6954" spans="1:7">
      <c r="A6954" t="s">
        <v>7147</v>
      </c>
      <c r="B6954" t="s">
        <v>95</v>
      </c>
      <c r="C6954" s="2">
        <v>46036</v>
      </c>
      <c r="D6954" s="3">
        <v>0.84971064814814812</v>
      </c>
      <c r="E6954" t="s">
        <v>33</v>
      </c>
      <c r="F6954">
        <v>8000</v>
      </c>
      <c r="G6954" t="s">
        <v>189</v>
      </c>
    </row>
    <row r="6955" spans="1:7">
      <c r="A6955" t="s">
        <v>7148</v>
      </c>
      <c r="B6955" t="s">
        <v>123</v>
      </c>
      <c r="C6955" s="2">
        <v>45914</v>
      </c>
      <c r="D6955" s="3">
        <v>0.79030092592592593</v>
      </c>
      <c r="E6955" t="s">
        <v>33</v>
      </c>
      <c r="F6955">
        <v>2500</v>
      </c>
      <c r="G6955" t="s">
        <v>189</v>
      </c>
    </row>
    <row r="6956" spans="1:7">
      <c r="A6956" t="s">
        <v>7149</v>
      </c>
      <c r="B6956" t="s">
        <v>161</v>
      </c>
      <c r="C6956" s="2">
        <v>46002</v>
      </c>
      <c r="D6956" s="3">
        <v>5.2037037037037027E-2</v>
      </c>
      <c r="E6956" t="s">
        <v>33</v>
      </c>
      <c r="F6956">
        <v>4000</v>
      </c>
      <c r="G6956" t="s">
        <v>189</v>
      </c>
    </row>
    <row r="6957" spans="1:7">
      <c r="A6957" t="s">
        <v>7150</v>
      </c>
      <c r="B6957" t="s">
        <v>106</v>
      </c>
      <c r="C6957" s="2">
        <v>45917</v>
      </c>
      <c r="D6957" s="3">
        <v>0.55877314814814816</v>
      </c>
      <c r="E6957" t="s">
        <v>194</v>
      </c>
      <c r="F6957">
        <v>0</v>
      </c>
      <c r="G6957" t="s">
        <v>189</v>
      </c>
    </row>
    <row r="6958" spans="1:7">
      <c r="A6958" t="s">
        <v>7151</v>
      </c>
      <c r="B6958" t="s">
        <v>113</v>
      </c>
      <c r="C6958" s="2">
        <v>45959</v>
      </c>
      <c r="D6958" s="3">
        <v>0.72571759259259261</v>
      </c>
      <c r="E6958" t="s">
        <v>33</v>
      </c>
      <c r="F6958">
        <v>4000</v>
      </c>
      <c r="G6958" t="s">
        <v>189</v>
      </c>
    </row>
    <row r="6959" spans="1:7">
      <c r="A6959" t="s">
        <v>7152</v>
      </c>
      <c r="B6959" t="s">
        <v>109</v>
      </c>
      <c r="C6959" s="2">
        <v>45845</v>
      </c>
      <c r="D6959" s="3">
        <v>0.78190972222222221</v>
      </c>
      <c r="E6959" t="s">
        <v>33</v>
      </c>
      <c r="F6959">
        <v>1000</v>
      </c>
      <c r="G6959" t="s">
        <v>189</v>
      </c>
    </row>
    <row r="6960" spans="1:7">
      <c r="A6960" t="s">
        <v>7153</v>
      </c>
      <c r="B6960" t="s">
        <v>106</v>
      </c>
      <c r="C6960" s="2">
        <v>45680</v>
      </c>
      <c r="D6960" s="3">
        <v>0.64579861111111114</v>
      </c>
      <c r="E6960" t="s">
        <v>33</v>
      </c>
      <c r="F6960">
        <v>1000</v>
      </c>
      <c r="G6960" t="s">
        <v>189</v>
      </c>
    </row>
    <row r="6961" spans="1:7">
      <c r="A6961" t="s">
        <v>7154</v>
      </c>
      <c r="B6961" t="s">
        <v>118</v>
      </c>
      <c r="C6961" s="2">
        <v>46197</v>
      </c>
      <c r="D6961" s="3">
        <v>0.77322916666666663</v>
      </c>
      <c r="E6961" t="s">
        <v>211</v>
      </c>
      <c r="F6961">
        <v>0</v>
      </c>
      <c r="G6961" t="s">
        <v>189</v>
      </c>
    </row>
    <row r="6962" spans="1:7">
      <c r="A6962" t="s">
        <v>7155</v>
      </c>
      <c r="B6962" t="s">
        <v>83</v>
      </c>
      <c r="C6962" s="2">
        <v>46185</v>
      </c>
      <c r="D6962" s="3">
        <v>0.77836805555555555</v>
      </c>
      <c r="E6962" t="s">
        <v>33</v>
      </c>
      <c r="F6962">
        <v>2000</v>
      </c>
      <c r="G6962" t="s">
        <v>189</v>
      </c>
    </row>
    <row r="6963" spans="1:7">
      <c r="A6963" t="s">
        <v>7156</v>
      </c>
      <c r="B6963" t="s">
        <v>116</v>
      </c>
      <c r="C6963" s="2">
        <v>45984</v>
      </c>
      <c r="D6963" s="3">
        <v>0.2351041666666667</v>
      </c>
      <c r="E6963" t="s">
        <v>33</v>
      </c>
      <c r="F6963">
        <v>10000</v>
      </c>
      <c r="G6963" t="s">
        <v>189</v>
      </c>
    </row>
    <row r="6964" spans="1:7">
      <c r="A6964" t="s">
        <v>7157</v>
      </c>
      <c r="B6964" t="s">
        <v>125</v>
      </c>
      <c r="C6964" s="2">
        <v>45937</v>
      </c>
      <c r="D6964" s="3">
        <v>0.81403935185185183</v>
      </c>
      <c r="E6964" t="s">
        <v>33</v>
      </c>
      <c r="F6964">
        <v>5000</v>
      </c>
      <c r="G6964" t="s">
        <v>189</v>
      </c>
    </row>
    <row r="6965" spans="1:7">
      <c r="A6965" t="s">
        <v>7158</v>
      </c>
      <c r="B6965" t="s">
        <v>91</v>
      </c>
      <c r="C6965" s="2">
        <v>45969</v>
      </c>
      <c r="D6965" s="3">
        <v>0.74232638888888891</v>
      </c>
      <c r="E6965" t="s">
        <v>33</v>
      </c>
      <c r="F6965">
        <v>1500</v>
      </c>
      <c r="G6965" t="s">
        <v>189</v>
      </c>
    </row>
    <row r="6966" spans="1:7">
      <c r="A6966" t="s">
        <v>7159</v>
      </c>
      <c r="B6966" t="s">
        <v>76</v>
      </c>
      <c r="C6966" s="2">
        <v>46126</v>
      </c>
      <c r="D6966" s="3">
        <v>0.80502314814814813</v>
      </c>
      <c r="E6966" t="s">
        <v>33</v>
      </c>
      <c r="F6966">
        <v>1500</v>
      </c>
      <c r="G6966" t="s">
        <v>189</v>
      </c>
    </row>
    <row r="6967" spans="1:7">
      <c r="A6967" t="s">
        <v>7160</v>
      </c>
      <c r="B6967" t="s">
        <v>106</v>
      </c>
      <c r="C6967" s="2">
        <v>46022</v>
      </c>
      <c r="D6967" s="3">
        <v>0.79422453703703699</v>
      </c>
      <c r="E6967" t="s">
        <v>33</v>
      </c>
      <c r="F6967">
        <v>500</v>
      </c>
      <c r="G6967" t="s">
        <v>189</v>
      </c>
    </row>
    <row r="6968" spans="1:7">
      <c r="A6968" t="s">
        <v>7161</v>
      </c>
      <c r="B6968" t="s">
        <v>135</v>
      </c>
      <c r="C6968" s="2">
        <v>46115</v>
      </c>
      <c r="D6968" s="3">
        <v>0.63982638888888888</v>
      </c>
      <c r="E6968" t="s">
        <v>33</v>
      </c>
      <c r="F6968">
        <v>3000</v>
      </c>
      <c r="G6968" t="s">
        <v>189</v>
      </c>
    </row>
    <row r="6969" spans="1:7">
      <c r="A6969" t="s">
        <v>7162</v>
      </c>
      <c r="B6969" t="s">
        <v>176</v>
      </c>
      <c r="C6969" s="2">
        <v>45984</v>
      </c>
      <c r="D6969" s="3">
        <v>0.66590277777777773</v>
      </c>
      <c r="E6969" t="s">
        <v>33</v>
      </c>
      <c r="F6969">
        <v>4000</v>
      </c>
      <c r="G6969" t="s">
        <v>189</v>
      </c>
    </row>
    <row r="6970" spans="1:7">
      <c r="A6970" t="s">
        <v>7163</v>
      </c>
      <c r="B6970" t="s">
        <v>164</v>
      </c>
      <c r="C6970" s="2">
        <v>45883</v>
      </c>
      <c r="D6970" s="3">
        <v>0.56126157407407407</v>
      </c>
      <c r="E6970" t="s">
        <v>33</v>
      </c>
      <c r="F6970">
        <v>4000</v>
      </c>
      <c r="G6970" t="s">
        <v>189</v>
      </c>
    </row>
    <row r="6971" spans="1:7">
      <c r="A6971" t="s">
        <v>7164</v>
      </c>
      <c r="B6971" t="s">
        <v>103</v>
      </c>
      <c r="C6971" s="2">
        <v>45917</v>
      </c>
      <c r="D6971" s="3">
        <v>0.62872685185185184</v>
      </c>
      <c r="E6971" t="s">
        <v>194</v>
      </c>
      <c r="F6971">
        <v>0</v>
      </c>
      <c r="G6971" t="s">
        <v>189</v>
      </c>
    </row>
    <row r="6972" spans="1:7">
      <c r="A6972" t="s">
        <v>7165</v>
      </c>
      <c r="B6972" t="s">
        <v>136</v>
      </c>
      <c r="C6972" s="2">
        <v>45887</v>
      </c>
      <c r="D6972" s="3">
        <v>0.30586805555555557</v>
      </c>
      <c r="E6972" t="s">
        <v>33</v>
      </c>
      <c r="F6972">
        <v>1000</v>
      </c>
      <c r="G6972" t="s">
        <v>189</v>
      </c>
    </row>
    <row r="6973" spans="1:7">
      <c r="A6973" t="s">
        <v>7166</v>
      </c>
      <c r="B6973" t="s">
        <v>146</v>
      </c>
      <c r="C6973" s="2">
        <v>45818</v>
      </c>
      <c r="D6973" s="3">
        <v>0.92825231481481485</v>
      </c>
      <c r="E6973" t="s">
        <v>33</v>
      </c>
      <c r="F6973">
        <v>2500</v>
      </c>
      <c r="G6973" t="s">
        <v>189</v>
      </c>
    </row>
    <row r="6974" spans="1:7">
      <c r="A6974" t="s">
        <v>7167</v>
      </c>
      <c r="B6974" t="s">
        <v>85</v>
      </c>
      <c r="C6974" s="2">
        <v>46112</v>
      </c>
      <c r="D6974" s="3">
        <v>0.69754629629629628</v>
      </c>
      <c r="E6974" t="s">
        <v>33</v>
      </c>
      <c r="F6974">
        <v>5000</v>
      </c>
      <c r="G6974" t="s">
        <v>189</v>
      </c>
    </row>
    <row r="6975" spans="1:7">
      <c r="A6975" t="s">
        <v>7168</v>
      </c>
      <c r="B6975" t="s">
        <v>83</v>
      </c>
      <c r="C6975" s="2">
        <v>46054</v>
      </c>
      <c r="D6975" s="3">
        <v>0.2471990740740741</v>
      </c>
      <c r="E6975" t="s">
        <v>33</v>
      </c>
      <c r="F6975">
        <v>1000</v>
      </c>
      <c r="G6975" t="s">
        <v>189</v>
      </c>
    </row>
    <row r="6976" spans="1:7">
      <c r="A6976" t="s">
        <v>7169</v>
      </c>
      <c r="B6976" t="s">
        <v>113</v>
      </c>
      <c r="C6976" s="2">
        <v>45746</v>
      </c>
      <c r="D6976" s="3">
        <v>0.72153935185185181</v>
      </c>
      <c r="E6976" t="s">
        <v>211</v>
      </c>
      <c r="F6976">
        <v>0</v>
      </c>
      <c r="G6976" t="s">
        <v>189</v>
      </c>
    </row>
    <row r="6977" spans="1:7">
      <c r="A6977" t="s">
        <v>7170</v>
      </c>
      <c r="B6977" t="s">
        <v>174</v>
      </c>
      <c r="C6977" s="2">
        <v>45816</v>
      </c>
      <c r="D6977" s="3">
        <v>0.53023148148148147</v>
      </c>
      <c r="E6977" t="s">
        <v>194</v>
      </c>
      <c r="F6977">
        <v>0</v>
      </c>
      <c r="G6977" t="s">
        <v>189</v>
      </c>
    </row>
    <row r="6978" spans="1:7">
      <c r="A6978" t="s">
        <v>7171</v>
      </c>
      <c r="B6978" t="s">
        <v>167</v>
      </c>
      <c r="C6978" s="2">
        <v>45995</v>
      </c>
      <c r="D6978" s="3">
        <v>0.90414351851851849</v>
      </c>
      <c r="E6978" t="s">
        <v>33</v>
      </c>
      <c r="F6978">
        <v>1500</v>
      </c>
      <c r="G6978" t="s">
        <v>189</v>
      </c>
    </row>
    <row r="6979" spans="1:7">
      <c r="A6979" t="s">
        <v>7172</v>
      </c>
      <c r="B6979" t="s">
        <v>112</v>
      </c>
      <c r="C6979" s="2">
        <v>46143</v>
      </c>
      <c r="D6979" s="3">
        <v>0.6419097222222222</v>
      </c>
      <c r="E6979" t="s">
        <v>33</v>
      </c>
      <c r="F6979">
        <v>1500</v>
      </c>
      <c r="G6979" t="s">
        <v>189</v>
      </c>
    </row>
    <row r="6980" spans="1:7">
      <c r="A6980" t="s">
        <v>7173</v>
      </c>
      <c r="B6980" t="s">
        <v>141</v>
      </c>
      <c r="C6980" s="2">
        <v>45782</v>
      </c>
      <c r="D6980" s="3">
        <v>0.46384259259259258</v>
      </c>
      <c r="E6980" t="s">
        <v>33</v>
      </c>
      <c r="F6980">
        <v>2500</v>
      </c>
      <c r="G6980" t="s">
        <v>189</v>
      </c>
    </row>
    <row r="6981" spans="1:7">
      <c r="A6981" t="s">
        <v>7174</v>
      </c>
      <c r="B6981" t="s">
        <v>7</v>
      </c>
      <c r="C6981" s="2">
        <v>45788</v>
      </c>
      <c r="D6981" s="3">
        <v>0.70150462962962967</v>
      </c>
      <c r="E6981" t="s">
        <v>33</v>
      </c>
      <c r="F6981">
        <v>3000</v>
      </c>
      <c r="G6981" t="s">
        <v>189</v>
      </c>
    </row>
    <row r="6982" spans="1:7">
      <c r="A6982" t="s">
        <v>7175</v>
      </c>
      <c r="B6982" t="s">
        <v>163</v>
      </c>
      <c r="C6982" s="2">
        <v>46099</v>
      </c>
      <c r="D6982" s="3">
        <v>0.92472222222222222</v>
      </c>
      <c r="E6982" t="s">
        <v>33</v>
      </c>
      <c r="F6982">
        <v>10000</v>
      </c>
      <c r="G6982" t="s">
        <v>189</v>
      </c>
    </row>
    <row r="6983" spans="1:7">
      <c r="A6983" t="s">
        <v>7176</v>
      </c>
      <c r="B6983" t="s">
        <v>127</v>
      </c>
      <c r="C6983" s="2">
        <v>46055</v>
      </c>
      <c r="D6983" s="3">
        <v>0.34986111111111112</v>
      </c>
      <c r="E6983" t="s">
        <v>33</v>
      </c>
      <c r="F6983">
        <v>10000</v>
      </c>
      <c r="G6983" t="s">
        <v>189</v>
      </c>
    </row>
    <row r="6984" spans="1:7">
      <c r="A6984" t="s">
        <v>7177</v>
      </c>
      <c r="B6984" t="s">
        <v>71</v>
      </c>
      <c r="C6984" s="2">
        <v>45897</v>
      </c>
      <c r="D6984" s="3">
        <v>0.81782407407407409</v>
      </c>
      <c r="E6984" t="s">
        <v>261</v>
      </c>
      <c r="F6984">
        <v>15000</v>
      </c>
      <c r="G6984" t="s">
        <v>189</v>
      </c>
    </row>
    <row r="6985" spans="1:7">
      <c r="A6985" t="s">
        <v>7178</v>
      </c>
      <c r="B6985" t="s">
        <v>138</v>
      </c>
      <c r="C6985" s="2">
        <v>46027</v>
      </c>
      <c r="D6985" s="3">
        <v>0.72309027777777779</v>
      </c>
      <c r="E6985" t="s">
        <v>33</v>
      </c>
      <c r="F6985">
        <v>2500</v>
      </c>
      <c r="G6985" t="s">
        <v>189</v>
      </c>
    </row>
    <row r="6986" spans="1:7">
      <c r="A6986" t="s">
        <v>7179</v>
      </c>
      <c r="B6986" t="s">
        <v>101</v>
      </c>
      <c r="C6986" s="2">
        <v>45843</v>
      </c>
      <c r="D6986" s="3">
        <v>0.78792824074074075</v>
      </c>
      <c r="E6986" t="s">
        <v>33</v>
      </c>
      <c r="F6986">
        <v>500</v>
      </c>
      <c r="G6986" t="s">
        <v>189</v>
      </c>
    </row>
    <row r="6987" spans="1:7">
      <c r="A6987" t="s">
        <v>7180</v>
      </c>
      <c r="B6987" t="s">
        <v>114</v>
      </c>
      <c r="C6987" s="2">
        <v>46164</v>
      </c>
      <c r="D6987" s="3">
        <v>0.84898148148148145</v>
      </c>
      <c r="E6987" t="s">
        <v>211</v>
      </c>
      <c r="F6987">
        <v>0</v>
      </c>
      <c r="G6987" t="s">
        <v>189</v>
      </c>
    </row>
    <row r="6988" spans="1:7">
      <c r="A6988" t="s">
        <v>7181</v>
      </c>
      <c r="B6988" t="s">
        <v>159</v>
      </c>
      <c r="C6988" s="2">
        <v>45669</v>
      </c>
      <c r="D6988" s="3">
        <v>0.23317129629629629</v>
      </c>
      <c r="E6988" t="s">
        <v>33</v>
      </c>
      <c r="F6988">
        <v>4000</v>
      </c>
      <c r="G6988" t="s">
        <v>189</v>
      </c>
    </row>
    <row r="6989" spans="1:7">
      <c r="A6989" t="s">
        <v>7182</v>
      </c>
      <c r="B6989" t="s">
        <v>158</v>
      </c>
      <c r="C6989" s="2">
        <v>45826</v>
      </c>
      <c r="D6989" s="3">
        <v>0.79394675925925928</v>
      </c>
      <c r="E6989" t="s">
        <v>194</v>
      </c>
      <c r="F6989">
        <v>0</v>
      </c>
      <c r="G6989" t="s">
        <v>189</v>
      </c>
    </row>
    <row r="6990" spans="1:7">
      <c r="A6990" t="s">
        <v>7183</v>
      </c>
      <c r="B6990" t="s">
        <v>123</v>
      </c>
      <c r="C6990" s="2">
        <v>45808</v>
      </c>
      <c r="D6990" s="3">
        <v>0.85657407407407404</v>
      </c>
      <c r="E6990" t="s">
        <v>33</v>
      </c>
      <c r="F6990">
        <v>3000</v>
      </c>
      <c r="G6990" t="s">
        <v>189</v>
      </c>
    </row>
    <row r="6991" spans="1:7">
      <c r="A6991" t="s">
        <v>7184</v>
      </c>
      <c r="B6991" t="s">
        <v>147</v>
      </c>
      <c r="C6991" s="2">
        <v>45896</v>
      </c>
      <c r="D6991" s="3">
        <v>0.44570601851851849</v>
      </c>
      <c r="E6991" t="s">
        <v>33</v>
      </c>
      <c r="F6991">
        <v>500</v>
      </c>
      <c r="G6991" t="s">
        <v>189</v>
      </c>
    </row>
    <row r="6992" spans="1:7">
      <c r="A6992" t="s">
        <v>7185</v>
      </c>
      <c r="B6992" t="s">
        <v>155</v>
      </c>
      <c r="C6992" s="2">
        <v>46135</v>
      </c>
      <c r="D6992" s="3">
        <v>0.84415509259259258</v>
      </c>
      <c r="E6992" t="s">
        <v>33</v>
      </c>
      <c r="F6992">
        <v>2500</v>
      </c>
      <c r="G6992" t="s">
        <v>189</v>
      </c>
    </row>
    <row r="6993" spans="1:8">
      <c r="A6993" t="s">
        <v>7186</v>
      </c>
      <c r="B6993" t="s">
        <v>102</v>
      </c>
      <c r="C6993" s="2">
        <v>45945</v>
      </c>
      <c r="D6993" s="3">
        <v>0.23607638888888891</v>
      </c>
      <c r="E6993" t="s">
        <v>261</v>
      </c>
      <c r="F6993">
        <v>5000</v>
      </c>
      <c r="G6993" t="s">
        <v>189</v>
      </c>
    </row>
    <row r="6994" spans="1:8">
      <c r="A6994" t="s">
        <v>7187</v>
      </c>
      <c r="B6994" t="s">
        <v>149</v>
      </c>
      <c r="C6994" s="2">
        <v>45665</v>
      </c>
      <c r="D6994" s="3">
        <v>0.47745370370370371</v>
      </c>
      <c r="E6994" t="s">
        <v>33</v>
      </c>
      <c r="F6994">
        <v>10000</v>
      </c>
      <c r="G6994" t="s">
        <v>189</v>
      </c>
    </row>
    <row r="6995" spans="1:8">
      <c r="A6995" t="s">
        <v>7188</v>
      </c>
      <c r="B6995" t="s">
        <v>152</v>
      </c>
      <c r="C6995" s="2">
        <v>45705</v>
      </c>
      <c r="D6995" s="3">
        <v>0.68640046296296298</v>
      </c>
      <c r="E6995" t="s">
        <v>33</v>
      </c>
      <c r="F6995">
        <v>2500</v>
      </c>
      <c r="G6995" t="s">
        <v>189</v>
      </c>
    </row>
    <row r="6996" spans="1:8">
      <c r="A6996" t="s">
        <v>7189</v>
      </c>
      <c r="B6996" t="s">
        <v>102</v>
      </c>
      <c r="C6996" s="2">
        <v>46157</v>
      </c>
      <c r="D6996" s="3">
        <v>0.35336805555555562</v>
      </c>
      <c r="E6996" t="s">
        <v>33</v>
      </c>
      <c r="F6996">
        <v>1000</v>
      </c>
      <c r="G6996" t="s">
        <v>189</v>
      </c>
    </row>
    <row r="6997" spans="1:8">
      <c r="A6997" t="s">
        <v>7190</v>
      </c>
      <c r="B6997" t="s">
        <v>151</v>
      </c>
      <c r="C6997" s="2">
        <v>46125</v>
      </c>
      <c r="D6997" s="3">
        <v>0.36844907407407412</v>
      </c>
      <c r="E6997" t="s">
        <v>33</v>
      </c>
      <c r="F6997">
        <v>4000</v>
      </c>
      <c r="G6997" t="s">
        <v>189</v>
      </c>
    </row>
    <row r="6998" spans="1:8">
      <c r="A6998" t="s">
        <v>7191</v>
      </c>
      <c r="B6998" t="s">
        <v>132</v>
      </c>
      <c r="C6998" s="2">
        <v>45818</v>
      </c>
      <c r="D6998" s="3">
        <v>0.2300115740740741</v>
      </c>
      <c r="E6998" t="s">
        <v>33</v>
      </c>
      <c r="F6998">
        <v>5000</v>
      </c>
      <c r="G6998" t="s">
        <v>189</v>
      </c>
    </row>
    <row r="6999" spans="1:8">
      <c r="A6999" t="s">
        <v>7192</v>
      </c>
      <c r="B6999" t="s">
        <v>111</v>
      </c>
      <c r="C6999" s="2">
        <v>46198</v>
      </c>
      <c r="D6999" s="3">
        <v>0.75837962962962968</v>
      </c>
      <c r="E6999" t="s">
        <v>33</v>
      </c>
      <c r="F6999">
        <v>10000</v>
      </c>
      <c r="G6999" t="s">
        <v>214</v>
      </c>
      <c r="H6999" t="s">
        <v>1103</v>
      </c>
    </row>
    <row r="7000" spans="1:8">
      <c r="A7000" t="s">
        <v>7193</v>
      </c>
      <c r="B7000" t="s">
        <v>153</v>
      </c>
      <c r="C7000" s="2">
        <v>45778</v>
      </c>
      <c r="D7000" s="3">
        <v>0.56035879629629626</v>
      </c>
      <c r="E7000" t="s">
        <v>194</v>
      </c>
      <c r="F7000">
        <v>0</v>
      </c>
      <c r="G7000" t="s">
        <v>189</v>
      </c>
    </row>
    <row r="7001" spans="1:8">
      <c r="A7001" t="s">
        <v>7194</v>
      </c>
      <c r="B7001" t="s">
        <v>101</v>
      </c>
      <c r="C7001" s="2">
        <v>45976</v>
      </c>
      <c r="D7001" s="3">
        <v>0.77945601851851853</v>
      </c>
      <c r="E7001" t="s">
        <v>33</v>
      </c>
      <c r="F7001">
        <v>6000</v>
      </c>
      <c r="G7001" t="s">
        <v>189</v>
      </c>
    </row>
    <row r="7002" spans="1:8">
      <c r="A7002" t="s">
        <v>7195</v>
      </c>
      <c r="B7002" t="s">
        <v>154</v>
      </c>
      <c r="C7002" s="2">
        <v>46099</v>
      </c>
      <c r="D7002" s="3">
        <v>0.66626157407407405</v>
      </c>
      <c r="E7002" t="s">
        <v>33</v>
      </c>
      <c r="F7002">
        <v>1000</v>
      </c>
      <c r="G7002" t="s">
        <v>189</v>
      </c>
    </row>
    <row r="7003" spans="1:8">
      <c r="A7003" t="s">
        <v>7196</v>
      </c>
      <c r="B7003" t="s">
        <v>103</v>
      </c>
      <c r="C7003" s="2">
        <v>45977</v>
      </c>
      <c r="D7003" s="3">
        <v>0.65324074074074079</v>
      </c>
      <c r="E7003" t="s">
        <v>33</v>
      </c>
      <c r="F7003">
        <v>2500</v>
      </c>
      <c r="G7003" t="s">
        <v>189</v>
      </c>
    </row>
    <row r="7004" spans="1:8">
      <c r="A7004" t="s">
        <v>7197</v>
      </c>
      <c r="B7004" t="s">
        <v>164</v>
      </c>
      <c r="C7004" s="2">
        <v>46091</v>
      </c>
      <c r="D7004" s="3">
        <v>0.61353009259259261</v>
      </c>
      <c r="E7004" t="s">
        <v>33</v>
      </c>
      <c r="F7004">
        <v>5000</v>
      </c>
      <c r="G7004" t="s">
        <v>189</v>
      </c>
    </row>
    <row r="7005" spans="1:8">
      <c r="A7005" t="s">
        <v>7198</v>
      </c>
      <c r="B7005" t="s">
        <v>115</v>
      </c>
      <c r="C7005" s="2">
        <v>46189</v>
      </c>
      <c r="D7005" s="3">
        <v>0.76561342592592596</v>
      </c>
      <c r="E7005" t="s">
        <v>33</v>
      </c>
      <c r="F7005">
        <v>3000</v>
      </c>
      <c r="G7005" t="s">
        <v>189</v>
      </c>
    </row>
    <row r="7006" spans="1:8">
      <c r="A7006" t="s">
        <v>7199</v>
      </c>
      <c r="B7006" t="s">
        <v>128</v>
      </c>
      <c r="C7006" s="2">
        <v>45834</v>
      </c>
      <c r="D7006" s="3">
        <v>0.34732638888888889</v>
      </c>
      <c r="E7006" t="s">
        <v>33</v>
      </c>
      <c r="F7006">
        <v>500</v>
      </c>
      <c r="G7006" t="s">
        <v>214</v>
      </c>
      <c r="H7006" t="s">
        <v>1103</v>
      </c>
    </row>
    <row r="7007" spans="1:8">
      <c r="A7007" t="s">
        <v>7200</v>
      </c>
      <c r="B7007" t="s">
        <v>160</v>
      </c>
      <c r="C7007" s="2">
        <v>45851</v>
      </c>
      <c r="D7007" s="3">
        <v>0.46127314814814813</v>
      </c>
      <c r="E7007" t="s">
        <v>194</v>
      </c>
      <c r="F7007">
        <v>0</v>
      </c>
      <c r="G7007" t="s">
        <v>189</v>
      </c>
    </row>
    <row r="7008" spans="1:8">
      <c r="A7008" t="s">
        <v>7201</v>
      </c>
      <c r="B7008" t="s">
        <v>124</v>
      </c>
      <c r="C7008" s="2">
        <v>45933</v>
      </c>
      <c r="D7008" s="3">
        <v>0.30451388888888892</v>
      </c>
      <c r="E7008" t="s">
        <v>194</v>
      </c>
      <c r="F7008">
        <v>0</v>
      </c>
      <c r="G7008" t="s">
        <v>189</v>
      </c>
    </row>
    <row r="7009" spans="1:8">
      <c r="A7009" t="s">
        <v>7202</v>
      </c>
      <c r="B7009" t="s">
        <v>90</v>
      </c>
      <c r="C7009" s="2">
        <v>45725</v>
      </c>
      <c r="D7009" s="3">
        <v>0.51427083333333334</v>
      </c>
      <c r="E7009" t="s">
        <v>261</v>
      </c>
      <c r="F7009">
        <v>2000</v>
      </c>
      <c r="G7009" t="s">
        <v>214</v>
      </c>
      <c r="H7009" t="s">
        <v>1080</v>
      </c>
    </row>
    <row r="7010" spans="1:8">
      <c r="A7010" t="s">
        <v>7203</v>
      </c>
      <c r="B7010" t="s">
        <v>92</v>
      </c>
      <c r="C7010" s="2">
        <v>45999</v>
      </c>
      <c r="D7010" s="3">
        <v>0.25405092592592587</v>
      </c>
      <c r="E7010" t="s">
        <v>33</v>
      </c>
      <c r="F7010">
        <v>500</v>
      </c>
      <c r="G7010" t="s">
        <v>189</v>
      </c>
    </row>
    <row r="7011" spans="1:8">
      <c r="A7011" t="s">
        <v>7204</v>
      </c>
      <c r="B7011" t="s">
        <v>76</v>
      </c>
      <c r="C7011" s="2">
        <v>46103</v>
      </c>
      <c r="D7011" s="3">
        <v>0.65378472222222217</v>
      </c>
      <c r="E7011" t="s">
        <v>261</v>
      </c>
      <c r="F7011">
        <v>15000</v>
      </c>
      <c r="G7011" t="s">
        <v>189</v>
      </c>
    </row>
    <row r="7012" spans="1:8">
      <c r="A7012" t="s">
        <v>7205</v>
      </c>
      <c r="B7012" t="s">
        <v>92</v>
      </c>
      <c r="C7012" s="2">
        <v>45872</v>
      </c>
      <c r="D7012" s="3">
        <v>0.28778935185185178</v>
      </c>
      <c r="E7012" t="s">
        <v>211</v>
      </c>
      <c r="F7012">
        <v>0</v>
      </c>
      <c r="G7012" t="s">
        <v>189</v>
      </c>
    </row>
    <row r="7013" spans="1:8">
      <c r="A7013" t="s">
        <v>7206</v>
      </c>
      <c r="B7013" t="s">
        <v>112</v>
      </c>
      <c r="C7013" s="2">
        <v>45859</v>
      </c>
      <c r="D7013" s="3">
        <v>0.37243055555555549</v>
      </c>
      <c r="E7013" t="s">
        <v>33</v>
      </c>
      <c r="F7013">
        <v>3000</v>
      </c>
      <c r="G7013" t="s">
        <v>214</v>
      </c>
      <c r="H7013" t="s">
        <v>1215</v>
      </c>
    </row>
    <row r="7014" spans="1:8">
      <c r="A7014" t="s">
        <v>7207</v>
      </c>
      <c r="B7014" t="s">
        <v>127</v>
      </c>
      <c r="C7014" s="2">
        <v>45908</v>
      </c>
      <c r="D7014" s="3">
        <v>0.41582175925925918</v>
      </c>
      <c r="E7014" t="s">
        <v>194</v>
      </c>
      <c r="F7014">
        <v>0</v>
      </c>
      <c r="G7014" t="s">
        <v>214</v>
      </c>
      <c r="H7014" t="s">
        <v>1103</v>
      </c>
    </row>
    <row r="7015" spans="1:8">
      <c r="A7015" t="s">
        <v>7208</v>
      </c>
      <c r="B7015" t="s">
        <v>77</v>
      </c>
      <c r="C7015" s="2">
        <v>45760</v>
      </c>
      <c r="D7015" s="3">
        <v>0.34703703703703698</v>
      </c>
      <c r="E7015" t="s">
        <v>33</v>
      </c>
      <c r="F7015">
        <v>3000</v>
      </c>
      <c r="G7015" t="s">
        <v>189</v>
      </c>
    </row>
    <row r="7016" spans="1:8">
      <c r="A7016" t="s">
        <v>7209</v>
      </c>
      <c r="B7016" t="s">
        <v>157</v>
      </c>
      <c r="C7016" s="2">
        <v>45728</v>
      </c>
      <c r="D7016" s="3">
        <v>0.48451388888888891</v>
      </c>
      <c r="E7016" t="s">
        <v>33</v>
      </c>
      <c r="F7016">
        <v>8000</v>
      </c>
      <c r="G7016" t="s">
        <v>189</v>
      </c>
    </row>
    <row r="7017" spans="1:8">
      <c r="A7017" t="s">
        <v>7210</v>
      </c>
      <c r="B7017" t="s">
        <v>177</v>
      </c>
      <c r="C7017" s="2">
        <v>46117</v>
      </c>
      <c r="D7017" s="3">
        <v>0.63479166666666664</v>
      </c>
      <c r="E7017" t="s">
        <v>33</v>
      </c>
      <c r="F7017">
        <v>5000</v>
      </c>
      <c r="G7017" t="s">
        <v>189</v>
      </c>
    </row>
    <row r="7018" spans="1:8">
      <c r="A7018" t="s">
        <v>7211</v>
      </c>
      <c r="B7018" t="s">
        <v>135</v>
      </c>
      <c r="C7018" s="2">
        <v>46203</v>
      </c>
      <c r="D7018" s="3">
        <v>0.75582175925925921</v>
      </c>
      <c r="E7018" t="s">
        <v>33</v>
      </c>
      <c r="F7018">
        <v>1500</v>
      </c>
      <c r="G7018" t="s">
        <v>189</v>
      </c>
    </row>
    <row r="7019" spans="1:8">
      <c r="A7019" t="s">
        <v>7212</v>
      </c>
      <c r="B7019" t="s">
        <v>115</v>
      </c>
      <c r="C7019" s="2">
        <v>45879</v>
      </c>
      <c r="D7019" s="3">
        <v>0.51624999999999999</v>
      </c>
      <c r="E7019" t="s">
        <v>194</v>
      </c>
      <c r="F7019">
        <v>0</v>
      </c>
      <c r="G7019" t="s">
        <v>189</v>
      </c>
    </row>
    <row r="7020" spans="1:8">
      <c r="A7020" t="s">
        <v>7213</v>
      </c>
      <c r="B7020" t="s">
        <v>131</v>
      </c>
      <c r="C7020" s="2">
        <v>46140</v>
      </c>
      <c r="D7020" s="3">
        <v>0.73105324074074074</v>
      </c>
      <c r="E7020" t="s">
        <v>194</v>
      </c>
      <c r="F7020">
        <v>0</v>
      </c>
      <c r="G7020" t="s">
        <v>214</v>
      </c>
      <c r="H7020" t="s">
        <v>1094</v>
      </c>
    </row>
    <row r="7021" spans="1:8">
      <c r="A7021" t="s">
        <v>7214</v>
      </c>
      <c r="B7021" t="s">
        <v>145</v>
      </c>
      <c r="C7021" s="2">
        <v>46101</v>
      </c>
      <c r="D7021" s="3">
        <v>0.40340277777777778</v>
      </c>
      <c r="E7021" t="s">
        <v>194</v>
      </c>
      <c r="F7021">
        <v>0</v>
      </c>
      <c r="G7021" t="s">
        <v>214</v>
      </c>
      <c r="H7021" t="s">
        <v>42</v>
      </c>
    </row>
    <row r="7022" spans="1:8">
      <c r="A7022" t="s">
        <v>7215</v>
      </c>
      <c r="B7022" t="s">
        <v>173</v>
      </c>
      <c r="C7022" s="2">
        <v>45974</v>
      </c>
      <c r="D7022" s="3">
        <v>0.85620370370370369</v>
      </c>
      <c r="E7022" t="s">
        <v>33</v>
      </c>
      <c r="F7022">
        <v>10000</v>
      </c>
      <c r="G7022" t="s">
        <v>189</v>
      </c>
    </row>
    <row r="7023" spans="1:8">
      <c r="A7023" t="s">
        <v>7216</v>
      </c>
      <c r="B7023" t="s">
        <v>104</v>
      </c>
      <c r="C7023" s="2">
        <v>45793</v>
      </c>
      <c r="D7023" s="3">
        <v>0.83018518518518514</v>
      </c>
      <c r="E7023" t="s">
        <v>194</v>
      </c>
      <c r="F7023">
        <v>0</v>
      </c>
      <c r="G7023" t="s">
        <v>189</v>
      </c>
    </row>
    <row r="7024" spans="1:8">
      <c r="A7024" t="s">
        <v>7217</v>
      </c>
      <c r="B7024" t="s">
        <v>162</v>
      </c>
      <c r="C7024" s="2">
        <v>45685</v>
      </c>
      <c r="D7024" s="3">
        <v>0.57349537037037035</v>
      </c>
      <c r="E7024" t="s">
        <v>33</v>
      </c>
      <c r="F7024">
        <v>1500</v>
      </c>
      <c r="G7024" t="s">
        <v>189</v>
      </c>
    </row>
    <row r="7025" spans="1:8">
      <c r="A7025" t="s">
        <v>7218</v>
      </c>
      <c r="B7025" t="s">
        <v>155</v>
      </c>
      <c r="C7025" s="2">
        <v>45959</v>
      </c>
      <c r="D7025" s="3">
        <v>0.31938657407407411</v>
      </c>
      <c r="E7025" t="s">
        <v>33</v>
      </c>
      <c r="F7025">
        <v>1000</v>
      </c>
      <c r="G7025" t="s">
        <v>189</v>
      </c>
    </row>
    <row r="7026" spans="1:8">
      <c r="A7026" t="s">
        <v>7219</v>
      </c>
      <c r="B7026" t="s">
        <v>102</v>
      </c>
      <c r="C7026" s="2">
        <v>45930</v>
      </c>
      <c r="D7026" s="3">
        <v>0.63450231481481478</v>
      </c>
      <c r="E7026" t="s">
        <v>194</v>
      </c>
      <c r="F7026">
        <v>0</v>
      </c>
      <c r="G7026" t="s">
        <v>189</v>
      </c>
    </row>
    <row r="7027" spans="1:8">
      <c r="A7027" t="s">
        <v>7220</v>
      </c>
      <c r="B7027" t="s">
        <v>81</v>
      </c>
      <c r="C7027" s="2">
        <v>46099</v>
      </c>
      <c r="D7027" s="3">
        <v>0.72956018518518517</v>
      </c>
      <c r="E7027" t="s">
        <v>211</v>
      </c>
      <c r="F7027">
        <v>0</v>
      </c>
      <c r="G7027" t="s">
        <v>189</v>
      </c>
    </row>
    <row r="7028" spans="1:8">
      <c r="A7028" t="s">
        <v>7221</v>
      </c>
      <c r="B7028" t="s">
        <v>155</v>
      </c>
      <c r="C7028" s="2">
        <v>45870</v>
      </c>
      <c r="D7028" s="3">
        <v>0.6728587962962963</v>
      </c>
      <c r="E7028" t="s">
        <v>33</v>
      </c>
      <c r="F7028">
        <v>1500</v>
      </c>
      <c r="G7028" t="s">
        <v>189</v>
      </c>
    </row>
    <row r="7029" spans="1:8">
      <c r="A7029" t="s">
        <v>7222</v>
      </c>
      <c r="B7029" t="s">
        <v>108</v>
      </c>
      <c r="C7029" s="2">
        <v>46181</v>
      </c>
      <c r="D7029" s="3">
        <v>0.35947916666666668</v>
      </c>
      <c r="E7029" t="s">
        <v>33</v>
      </c>
      <c r="F7029">
        <v>8000</v>
      </c>
      <c r="G7029" t="s">
        <v>189</v>
      </c>
    </row>
    <row r="7030" spans="1:8">
      <c r="A7030" t="s">
        <v>7223</v>
      </c>
      <c r="B7030" t="s">
        <v>157</v>
      </c>
      <c r="C7030" s="2">
        <v>45699</v>
      </c>
      <c r="D7030" s="3">
        <v>0.28888888888888892</v>
      </c>
      <c r="E7030" t="s">
        <v>194</v>
      </c>
      <c r="F7030">
        <v>0</v>
      </c>
      <c r="G7030" t="s">
        <v>214</v>
      </c>
      <c r="H7030" t="s">
        <v>42</v>
      </c>
    </row>
    <row r="7031" spans="1:8">
      <c r="A7031" t="s">
        <v>7224</v>
      </c>
      <c r="B7031" t="s">
        <v>160</v>
      </c>
      <c r="C7031" s="2">
        <v>46015</v>
      </c>
      <c r="D7031" s="3">
        <v>0.89684027777777775</v>
      </c>
      <c r="E7031" t="s">
        <v>33</v>
      </c>
      <c r="F7031">
        <v>6000</v>
      </c>
      <c r="G7031" t="s">
        <v>214</v>
      </c>
      <c r="H7031" t="s">
        <v>1103</v>
      </c>
    </row>
    <row r="7032" spans="1:8">
      <c r="A7032" t="s">
        <v>7225</v>
      </c>
      <c r="B7032" t="s">
        <v>173</v>
      </c>
      <c r="C7032" s="2">
        <v>46055</v>
      </c>
      <c r="D7032" s="3">
        <v>0.67710648148148145</v>
      </c>
      <c r="E7032" t="s">
        <v>33</v>
      </c>
      <c r="F7032">
        <v>500</v>
      </c>
      <c r="G7032" t="s">
        <v>189</v>
      </c>
    </row>
    <row r="7033" spans="1:8">
      <c r="A7033" t="s">
        <v>7226</v>
      </c>
      <c r="B7033" t="s">
        <v>122</v>
      </c>
      <c r="C7033" s="2">
        <v>45934</v>
      </c>
      <c r="D7033" s="3">
        <v>0.85626157407407411</v>
      </c>
      <c r="E7033" t="s">
        <v>33</v>
      </c>
      <c r="F7033">
        <v>2000</v>
      </c>
      <c r="G7033" t="s">
        <v>189</v>
      </c>
    </row>
    <row r="7034" spans="1:8">
      <c r="A7034" t="s">
        <v>7227</v>
      </c>
      <c r="B7034" t="s">
        <v>116</v>
      </c>
      <c r="C7034" s="2">
        <v>45874</v>
      </c>
      <c r="D7034" s="3">
        <v>0.8930555555555556</v>
      </c>
      <c r="E7034" t="s">
        <v>211</v>
      </c>
      <c r="F7034">
        <v>0</v>
      </c>
      <c r="G7034" t="s">
        <v>189</v>
      </c>
    </row>
    <row r="7035" spans="1:8">
      <c r="A7035" t="s">
        <v>7228</v>
      </c>
      <c r="B7035" t="s">
        <v>106</v>
      </c>
      <c r="C7035" s="2">
        <v>45848</v>
      </c>
      <c r="D7035" s="3">
        <v>0.28895833333333332</v>
      </c>
      <c r="E7035" t="s">
        <v>33</v>
      </c>
      <c r="F7035">
        <v>3000</v>
      </c>
      <c r="G7035" t="s">
        <v>189</v>
      </c>
    </row>
    <row r="7036" spans="1:8">
      <c r="A7036" t="s">
        <v>7229</v>
      </c>
      <c r="B7036" t="s">
        <v>123</v>
      </c>
      <c r="C7036" s="2">
        <v>45791</v>
      </c>
      <c r="D7036" s="3">
        <v>0.74216435185185181</v>
      </c>
      <c r="E7036" t="s">
        <v>33</v>
      </c>
      <c r="F7036">
        <v>1000</v>
      </c>
      <c r="G7036" t="s">
        <v>189</v>
      </c>
    </row>
    <row r="7037" spans="1:8">
      <c r="A7037" t="s">
        <v>7230</v>
      </c>
      <c r="B7037" t="s">
        <v>160</v>
      </c>
      <c r="C7037" s="2">
        <v>45706</v>
      </c>
      <c r="D7037" s="3">
        <v>0.71128472222222228</v>
      </c>
      <c r="E7037" t="s">
        <v>33</v>
      </c>
      <c r="F7037">
        <v>1000</v>
      </c>
      <c r="G7037" t="s">
        <v>189</v>
      </c>
    </row>
    <row r="7038" spans="1:8">
      <c r="A7038" t="s">
        <v>7231</v>
      </c>
      <c r="B7038" t="s">
        <v>134</v>
      </c>
      <c r="C7038" s="2">
        <v>45982</v>
      </c>
      <c r="D7038" s="3">
        <v>0.9417592592592593</v>
      </c>
      <c r="E7038" t="s">
        <v>33</v>
      </c>
      <c r="F7038">
        <v>3000</v>
      </c>
      <c r="G7038" t="s">
        <v>214</v>
      </c>
      <c r="H7038" t="s">
        <v>42</v>
      </c>
    </row>
    <row r="7039" spans="1:8">
      <c r="A7039" t="s">
        <v>7232</v>
      </c>
      <c r="B7039" t="s">
        <v>150</v>
      </c>
      <c r="C7039" s="2">
        <v>45866</v>
      </c>
      <c r="D7039" s="3">
        <v>0.79302083333333329</v>
      </c>
      <c r="E7039" t="s">
        <v>33</v>
      </c>
      <c r="F7039">
        <v>500</v>
      </c>
      <c r="G7039" t="s">
        <v>189</v>
      </c>
    </row>
    <row r="7040" spans="1:8">
      <c r="A7040" t="s">
        <v>7233</v>
      </c>
      <c r="B7040" t="s">
        <v>85</v>
      </c>
      <c r="C7040" s="2">
        <v>46088</v>
      </c>
      <c r="D7040" s="3">
        <v>0.79173611111111108</v>
      </c>
      <c r="E7040" t="s">
        <v>194</v>
      </c>
      <c r="F7040">
        <v>0</v>
      </c>
      <c r="G7040" t="s">
        <v>189</v>
      </c>
    </row>
    <row r="7041" spans="1:8">
      <c r="A7041" t="s">
        <v>7234</v>
      </c>
      <c r="B7041" t="s">
        <v>165</v>
      </c>
      <c r="C7041" s="2">
        <v>45879</v>
      </c>
      <c r="D7041" s="3">
        <v>0.97640046296296301</v>
      </c>
      <c r="E7041" t="s">
        <v>33</v>
      </c>
      <c r="F7041">
        <v>2500</v>
      </c>
      <c r="G7041" t="s">
        <v>189</v>
      </c>
    </row>
    <row r="7042" spans="1:8">
      <c r="A7042" t="s">
        <v>7235</v>
      </c>
      <c r="B7042" t="s">
        <v>119</v>
      </c>
      <c r="C7042" s="2">
        <v>46030</v>
      </c>
      <c r="D7042" s="3">
        <v>0.71714120370370371</v>
      </c>
      <c r="E7042" t="s">
        <v>33</v>
      </c>
      <c r="F7042">
        <v>8000</v>
      </c>
      <c r="G7042" t="s">
        <v>189</v>
      </c>
    </row>
    <row r="7043" spans="1:8">
      <c r="A7043" t="s">
        <v>7236</v>
      </c>
      <c r="B7043" t="s">
        <v>95</v>
      </c>
      <c r="C7043" s="2">
        <v>45718</v>
      </c>
      <c r="D7043" s="3">
        <v>2.599537037037037E-2</v>
      </c>
      <c r="E7043" t="s">
        <v>33</v>
      </c>
      <c r="F7043">
        <v>1000</v>
      </c>
      <c r="G7043" t="s">
        <v>189</v>
      </c>
    </row>
    <row r="7044" spans="1:8">
      <c r="A7044" t="s">
        <v>7237</v>
      </c>
      <c r="B7044" t="s">
        <v>123</v>
      </c>
      <c r="C7044" s="2">
        <v>45864</v>
      </c>
      <c r="D7044" s="3">
        <v>0.82640046296296299</v>
      </c>
      <c r="E7044" t="s">
        <v>33</v>
      </c>
      <c r="F7044">
        <v>1500</v>
      </c>
      <c r="G7044" t="s">
        <v>189</v>
      </c>
    </row>
    <row r="7045" spans="1:8">
      <c r="A7045" t="s">
        <v>7238</v>
      </c>
      <c r="B7045" t="s">
        <v>125</v>
      </c>
      <c r="C7045" s="2">
        <v>46100</v>
      </c>
      <c r="D7045" s="3">
        <v>0.79119212962962959</v>
      </c>
      <c r="E7045" t="s">
        <v>33</v>
      </c>
      <c r="F7045">
        <v>6000</v>
      </c>
      <c r="G7045" t="s">
        <v>189</v>
      </c>
    </row>
    <row r="7046" spans="1:8">
      <c r="A7046" t="s">
        <v>7239</v>
      </c>
      <c r="B7046" t="s">
        <v>152</v>
      </c>
      <c r="C7046" s="2">
        <v>45675</v>
      </c>
      <c r="D7046" s="3">
        <v>0.84696759259259258</v>
      </c>
      <c r="E7046" t="s">
        <v>33</v>
      </c>
      <c r="F7046">
        <v>2500</v>
      </c>
      <c r="G7046" t="s">
        <v>189</v>
      </c>
    </row>
    <row r="7047" spans="1:8">
      <c r="A7047" t="s">
        <v>7240</v>
      </c>
      <c r="B7047" t="s">
        <v>151</v>
      </c>
      <c r="C7047" s="2">
        <v>45996</v>
      </c>
      <c r="D7047" s="3">
        <v>0.50466435185185188</v>
      </c>
      <c r="E7047" t="s">
        <v>33</v>
      </c>
      <c r="F7047">
        <v>2000</v>
      </c>
      <c r="G7047" t="s">
        <v>189</v>
      </c>
    </row>
    <row r="7048" spans="1:8">
      <c r="A7048" t="s">
        <v>7241</v>
      </c>
      <c r="B7048" t="s">
        <v>117</v>
      </c>
      <c r="C7048" s="2">
        <v>45690</v>
      </c>
      <c r="D7048" s="3">
        <v>0.87347222222222221</v>
      </c>
      <c r="E7048" t="s">
        <v>33</v>
      </c>
      <c r="F7048">
        <v>5000</v>
      </c>
      <c r="G7048" t="s">
        <v>189</v>
      </c>
    </row>
    <row r="7049" spans="1:8">
      <c r="A7049" t="s">
        <v>7242</v>
      </c>
      <c r="B7049" t="s">
        <v>167</v>
      </c>
      <c r="C7049" s="2">
        <v>45954</v>
      </c>
      <c r="D7049" s="3">
        <v>0.29074074074074069</v>
      </c>
      <c r="E7049" t="s">
        <v>33</v>
      </c>
      <c r="F7049">
        <v>3000</v>
      </c>
      <c r="G7049" t="s">
        <v>189</v>
      </c>
    </row>
    <row r="7050" spans="1:8">
      <c r="A7050" t="s">
        <v>7243</v>
      </c>
      <c r="B7050" t="s">
        <v>90</v>
      </c>
      <c r="C7050" s="2">
        <v>45659</v>
      </c>
      <c r="D7050" s="3">
        <v>0.40403935185185191</v>
      </c>
      <c r="E7050" t="s">
        <v>33</v>
      </c>
      <c r="F7050">
        <v>4000</v>
      </c>
      <c r="G7050" t="s">
        <v>189</v>
      </c>
    </row>
    <row r="7051" spans="1:8">
      <c r="A7051" t="s">
        <v>7244</v>
      </c>
      <c r="B7051" t="s">
        <v>132</v>
      </c>
      <c r="C7051" s="2">
        <v>46167</v>
      </c>
      <c r="D7051" s="3">
        <v>0.58447916666666666</v>
      </c>
      <c r="E7051" t="s">
        <v>211</v>
      </c>
      <c r="F7051">
        <v>0</v>
      </c>
      <c r="G7051" t="s">
        <v>214</v>
      </c>
      <c r="H7051" t="s">
        <v>1215</v>
      </c>
    </row>
    <row r="7052" spans="1:8">
      <c r="A7052" t="s">
        <v>7245</v>
      </c>
      <c r="B7052" t="s">
        <v>85</v>
      </c>
      <c r="C7052" s="2">
        <v>46177</v>
      </c>
      <c r="D7052" s="3">
        <v>0.89008101851851851</v>
      </c>
      <c r="E7052" t="s">
        <v>33</v>
      </c>
      <c r="F7052">
        <v>4000</v>
      </c>
      <c r="G7052" t="s">
        <v>189</v>
      </c>
    </row>
    <row r="7053" spans="1:8">
      <c r="A7053" t="s">
        <v>7246</v>
      </c>
      <c r="B7053" t="s">
        <v>172</v>
      </c>
      <c r="C7053" s="2">
        <v>45701</v>
      </c>
      <c r="D7053" s="3">
        <v>0.4254398148148148</v>
      </c>
      <c r="E7053" t="s">
        <v>33</v>
      </c>
      <c r="F7053">
        <v>8000</v>
      </c>
      <c r="G7053" t="s">
        <v>189</v>
      </c>
    </row>
    <row r="7054" spans="1:8">
      <c r="A7054" t="s">
        <v>7247</v>
      </c>
      <c r="B7054" t="s">
        <v>146</v>
      </c>
      <c r="C7054" s="2">
        <v>46201</v>
      </c>
      <c r="D7054" s="3">
        <v>0.71481481481481479</v>
      </c>
      <c r="E7054" t="s">
        <v>194</v>
      </c>
      <c r="F7054">
        <v>0</v>
      </c>
      <c r="G7054" t="s">
        <v>189</v>
      </c>
    </row>
    <row r="7055" spans="1:8">
      <c r="A7055" t="s">
        <v>7248</v>
      </c>
      <c r="B7055" t="s">
        <v>162</v>
      </c>
      <c r="C7055" s="2">
        <v>45990</v>
      </c>
      <c r="D7055" s="3">
        <v>0.65986111111111112</v>
      </c>
      <c r="E7055" t="s">
        <v>33</v>
      </c>
      <c r="F7055">
        <v>6000</v>
      </c>
      <c r="G7055" t="s">
        <v>189</v>
      </c>
    </row>
    <row r="7056" spans="1:8">
      <c r="A7056" t="s">
        <v>7249</v>
      </c>
      <c r="B7056" t="s">
        <v>142</v>
      </c>
      <c r="C7056" s="2">
        <v>45682</v>
      </c>
      <c r="D7056" s="3">
        <v>0.39598379629629632</v>
      </c>
      <c r="E7056" t="s">
        <v>194</v>
      </c>
      <c r="F7056">
        <v>0</v>
      </c>
      <c r="G7056" t="s">
        <v>189</v>
      </c>
    </row>
    <row r="7057" spans="1:8">
      <c r="A7057" t="s">
        <v>7250</v>
      </c>
      <c r="B7057" t="s">
        <v>128</v>
      </c>
      <c r="C7057" s="2">
        <v>46077</v>
      </c>
      <c r="D7057" s="3">
        <v>0.69744212962962959</v>
      </c>
      <c r="E7057" t="s">
        <v>33</v>
      </c>
      <c r="F7057">
        <v>2000</v>
      </c>
      <c r="G7057" t="s">
        <v>189</v>
      </c>
    </row>
    <row r="7058" spans="1:8">
      <c r="A7058" t="s">
        <v>7251</v>
      </c>
      <c r="B7058" t="s">
        <v>139</v>
      </c>
      <c r="C7058" s="2">
        <v>45916</v>
      </c>
      <c r="D7058" s="3">
        <v>0.69101851851851848</v>
      </c>
      <c r="E7058" t="s">
        <v>194</v>
      </c>
      <c r="F7058">
        <v>0</v>
      </c>
      <c r="G7058" t="s">
        <v>189</v>
      </c>
    </row>
    <row r="7059" spans="1:8">
      <c r="A7059" t="s">
        <v>7252</v>
      </c>
      <c r="B7059" t="s">
        <v>74</v>
      </c>
      <c r="C7059" s="2">
        <v>46015</v>
      </c>
      <c r="D7059" s="3">
        <v>0.7555439814814815</v>
      </c>
      <c r="E7059" t="s">
        <v>33</v>
      </c>
      <c r="F7059">
        <v>3000</v>
      </c>
      <c r="G7059" t="s">
        <v>189</v>
      </c>
    </row>
    <row r="7060" spans="1:8">
      <c r="A7060" t="s">
        <v>7253</v>
      </c>
      <c r="B7060" t="s">
        <v>85</v>
      </c>
      <c r="C7060" s="2">
        <v>45761</v>
      </c>
      <c r="D7060" s="3">
        <v>0.41302083333333328</v>
      </c>
      <c r="E7060" t="s">
        <v>33</v>
      </c>
      <c r="F7060">
        <v>5000</v>
      </c>
      <c r="G7060" t="s">
        <v>189</v>
      </c>
    </row>
    <row r="7061" spans="1:8">
      <c r="A7061" t="s">
        <v>7254</v>
      </c>
      <c r="B7061" t="s">
        <v>7</v>
      </c>
      <c r="C7061" s="2">
        <v>45696</v>
      </c>
      <c r="D7061" s="3">
        <v>0.93949074074074079</v>
      </c>
      <c r="E7061" t="s">
        <v>33</v>
      </c>
      <c r="F7061">
        <v>10000</v>
      </c>
      <c r="G7061" t="s">
        <v>189</v>
      </c>
    </row>
    <row r="7062" spans="1:8">
      <c r="A7062" t="s">
        <v>7255</v>
      </c>
      <c r="B7062" t="s">
        <v>179</v>
      </c>
      <c r="C7062" s="2">
        <v>45796</v>
      </c>
      <c r="D7062" s="3">
        <v>0.77935185185185185</v>
      </c>
      <c r="E7062" t="s">
        <v>33</v>
      </c>
      <c r="F7062">
        <v>1000</v>
      </c>
      <c r="G7062" t="s">
        <v>189</v>
      </c>
    </row>
    <row r="7063" spans="1:8">
      <c r="A7063" t="s">
        <v>7256</v>
      </c>
      <c r="B7063" t="s">
        <v>173</v>
      </c>
      <c r="C7063" s="2">
        <v>45949</v>
      </c>
      <c r="D7063" s="3">
        <v>0.75717592592592597</v>
      </c>
      <c r="E7063" t="s">
        <v>33</v>
      </c>
      <c r="F7063">
        <v>2000</v>
      </c>
      <c r="G7063" t="s">
        <v>189</v>
      </c>
    </row>
    <row r="7064" spans="1:8">
      <c r="A7064" t="s">
        <v>7257</v>
      </c>
      <c r="B7064" t="s">
        <v>130</v>
      </c>
      <c r="C7064" s="2">
        <v>45807</v>
      </c>
      <c r="D7064" s="3">
        <v>0.51628472222222221</v>
      </c>
      <c r="E7064" t="s">
        <v>33</v>
      </c>
      <c r="F7064">
        <v>2500</v>
      </c>
      <c r="G7064" t="s">
        <v>189</v>
      </c>
    </row>
    <row r="7065" spans="1:8">
      <c r="A7065" t="s">
        <v>7258</v>
      </c>
      <c r="B7065" t="s">
        <v>99</v>
      </c>
      <c r="C7065" s="2">
        <v>46114</v>
      </c>
      <c r="D7065" s="3">
        <v>0.24922453703703701</v>
      </c>
      <c r="E7065" t="s">
        <v>33</v>
      </c>
      <c r="F7065">
        <v>2000</v>
      </c>
      <c r="G7065" t="s">
        <v>189</v>
      </c>
    </row>
    <row r="7066" spans="1:8">
      <c r="A7066" t="s">
        <v>7259</v>
      </c>
      <c r="B7066" t="s">
        <v>93</v>
      </c>
      <c r="C7066" s="2">
        <v>45999</v>
      </c>
      <c r="D7066" s="3">
        <v>0.30284722222222221</v>
      </c>
      <c r="E7066" t="s">
        <v>33</v>
      </c>
      <c r="F7066">
        <v>4000</v>
      </c>
      <c r="G7066" t="s">
        <v>189</v>
      </c>
    </row>
    <row r="7067" spans="1:8">
      <c r="A7067" t="s">
        <v>7260</v>
      </c>
      <c r="B7067" t="s">
        <v>90</v>
      </c>
      <c r="C7067" s="2">
        <v>45973</v>
      </c>
      <c r="D7067" s="3">
        <v>0.67650462962962965</v>
      </c>
      <c r="E7067" t="s">
        <v>33</v>
      </c>
      <c r="F7067">
        <v>500</v>
      </c>
      <c r="G7067" t="s">
        <v>189</v>
      </c>
    </row>
    <row r="7068" spans="1:8">
      <c r="A7068" t="s">
        <v>7261</v>
      </c>
      <c r="B7068" t="s">
        <v>176</v>
      </c>
      <c r="C7068" s="2">
        <v>46009</v>
      </c>
      <c r="D7068" s="3">
        <v>0.88123842592592594</v>
      </c>
      <c r="E7068" t="s">
        <v>33</v>
      </c>
      <c r="F7068">
        <v>1000</v>
      </c>
      <c r="G7068" t="s">
        <v>189</v>
      </c>
    </row>
    <row r="7069" spans="1:8">
      <c r="A7069" t="s">
        <v>7262</v>
      </c>
      <c r="B7069" t="s">
        <v>130</v>
      </c>
      <c r="C7069" s="2">
        <v>46080</v>
      </c>
      <c r="D7069" s="3">
        <v>0.98355324074074069</v>
      </c>
      <c r="E7069" t="s">
        <v>33</v>
      </c>
      <c r="F7069">
        <v>10000</v>
      </c>
      <c r="G7069" t="s">
        <v>189</v>
      </c>
    </row>
    <row r="7070" spans="1:8">
      <c r="A7070" t="s">
        <v>7263</v>
      </c>
      <c r="B7070" t="s">
        <v>85</v>
      </c>
      <c r="C7070" s="2">
        <v>45723</v>
      </c>
      <c r="D7070" s="3">
        <v>0.34252314814814822</v>
      </c>
      <c r="E7070" t="s">
        <v>261</v>
      </c>
      <c r="F7070">
        <v>1000</v>
      </c>
      <c r="G7070" t="s">
        <v>189</v>
      </c>
    </row>
    <row r="7071" spans="1:8">
      <c r="A7071" t="s">
        <v>7264</v>
      </c>
      <c r="B7071" t="s">
        <v>139</v>
      </c>
      <c r="C7071" s="2">
        <v>46048</v>
      </c>
      <c r="D7071" s="3">
        <v>0.51643518518518516</v>
      </c>
      <c r="E7071" t="s">
        <v>261</v>
      </c>
      <c r="F7071">
        <v>20000</v>
      </c>
      <c r="G7071" t="s">
        <v>189</v>
      </c>
    </row>
    <row r="7072" spans="1:8">
      <c r="A7072" t="s">
        <v>7265</v>
      </c>
      <c r="B7072" t="s">
        <v>112</v>
      </c>
      <c r="C7072" s="2">
        <v>45849</v>
      </c>
      <c r="D7072" s="3">
        <v>0.40741898148148148</v>
      </c>
      <c r="E7072" t="s">
        <v>194</v>
      </c>
      <c r="F7072">
        <v>0</v>
      </c>
      <c r="G7072" t="s">
        <v>214</v>
      </c>
      <c r="H7072" t="s">
        <v>1094</v>
      </c>
    </row>
    <row r="7073" spans="1:8">
      <c r="A7073" t="s">
        <v>7266</v>
      </c>
      <c r="B7073" t="s">
        <v>145</v>
      </c>
      <c r="C7073" s="2">
        <v>45972</v>
      </c>
      <c r="D7073" s="3">
        <v>0.26063657407407409</v>
      </c>
      <c r="E7073" t="s">
        <v>33</v>
      </c>
      <c r="F7073">
        <v>1500</v>
      </c>
      <c r="G7073" t="s">
        <v>189</v>
      </c>
    </row>
    <row r="7074" spans="1:8">
      <c r="A7074" t="s">
        <v>7267</v>
      </c>
      <c r="B7074" t="s">
        <v>145</v>
      </c>
      <c r="C7074" s="2">
        <v>45681</v>
      </c>
      <c r="D7074" s="3">
        <v>0.76159722222222226</v>
      </c>
      <c r="E7074" t="s">
        <v>33</v>
      </c>
      <c r="F7074">
        <v>500</v>
      </c>
      <c r="G7074" t="s">
        <v>189</v>
      </c>
    </row>
    <row r="7075" spans="1:8">
      <c r="A7075" t="s">
        <v>7268</v>
      </c>
      <c r="B7075" t="s">
        <v>106</v>
      </c>
      <c r="C7075" s="2">
        <v>46182</v>
      </c>
      <c r="D7075" s="3">
        <v>0.78872685185185187</v>
      </c>
      <c r="E7075" t="s">
        <v>33</v>
      </c>
      <c r="F7075">
        <v>10000</v>
      </c>
      <c r="G7075" t="s">
        <v>189</v>
      </c>
    </row>
    <row r="7076" spans="1:8">
      <c r="A7076" t="s">
        <v>7269</v>
      </c>
      <c r="B7076" t="s">
        <v>174</v>
      </c>
      <c r="C7076" s="2">
        <v>46034</v>
      </c>
      <c r="D7076" s="3">
        <v>3.3993055555555547E-2</v>
      </c>
      <c r="E7076" t="s">
        <v>211</v>
      </c>
      <c r="F7076">
        <v>0</v>
      </c>
      <c r="G7076" t="s">
        <v>214</v>
      </c>
      <c r="H7076" t="s">
        <v>1215</v>
      </c>
    </row>
    <row r="7077" spans="1:8">
      <c r="A7077" t="s">
        <v>7270</v>
      </c>
      <c r="B7077" t="s">
        <v>148</v>
      </c>
      <c r="C7077" s="2">
        <v>45728</v>
      </c>
      <c r="D7077" s="3">
        <v>0.59334490740740742</v>
      </c>
      <c r="E7077" t="s">
        <v>33</v>
      </c>
      <c r="F7077">
        <v>5000</v>
      </c>
      <c r="G7077" t="s">
        <v>189</v>
      </c>
    </row>
    <row r="7078" spans="1:8">
      <c r="A7078" t="s">
        <v>7271</v>
      </c>
      <c r="B7078" t="s">
        <v>87</v>
      </c>
      <c r="C7078" s="2">
        <v>45684</v>
      </c>
      <c r="D7078" s="3">
        <v>0.77165509259259257</v>
      </c>
      <c r="E7078" t="s">
        <v>33</v>
      </c>
      <c r="F7078">
        <v>1000</v>
      </c>
      <c r="G7078" t="s">
        <v>214</v>
      </c>
      <c r="H7078" t="s">
        <v>42</v>
      </c>
    </row>
    <row r="7079" spans="1:8">
      <c r="A7079" t="s">
        <v>7272</v>
      </c>
      <c r="B7079" t="s">
        <v>155</v>
      </c>
      <c r="C7079" s="2">
        <v>45739</v>
      </c>
      <c r="D7079" s="3">
        <v>0.91553240740740738</v>
      </c>
      <c r="E7079" t="s">
        <v>194</v>
      </c>
      <c r="F7079">
        <v>0</v>
      </c>
      <c r="G7079" t="s">
        <v>189</v>
      </c>
    </row>
    <row r="7080" spans="1:8">
      <c r="A7080" t="s">
        <v>7273</v>
      </c>
      <c r="B7080" t="s">
        <v>154</v>
      </c>
      <c r="C7080" s="2">
        <v>46179</v>
      </c>
      <c r="D7080" s="3">
        <v>0.78328703703703706</v>
      </c>
      <c r="E7080" t="s">
        <v>33</v>
      </c>
      <c r="F7080">
        <v>3000</v>
      </c>
      <c r="G7080" t="s">
        <v>189</v>
      </c>
    </row>
    <row r="7081" spans="1:8">
      <c r="A7081" t="s">
        <v>7274</v>
      </c>
      <c r="B7081" t="s">
        <v>151</v>
      </c>
      <c r="C7081" s="2">
        <v>45977</v>
      </c>
      <c r="D7081" s="3">
        <v>0.74016203703703709</v>
      </c>
      <c r="E7081" t="s">
        <v>33</v>
      </c>
      <c r="F7081">
        <v>8000</v>
      </c>
      <c r="G7081" t="s">
        <v>189</v>
      </c>
    </row>
    <row r="7082" spans="1:8">
      <c r="A7082" t="s">
        <v>7275</v>
      </c>
      <c r="B7082" t="s">
        <v>112</v>
      </c>
      <c r="C7082" s="2">
        <v>45983</v>
      </c>
      <c r="D7082" s="3">
        <v>0.29618055555555561</v>
      </c>
      <c r="E7082" t="s">
        <v>33</v>
      </c>
      <c r="F7082">
        <v>6000</v>
      </c>
      <c r="G7082" t="s">
        <v>189</v>
      </c>
    </row>
    <row r="7083" spans="1:8">
      <c r="A7083" t="s">
        <v>7276</v>
      </c>
      <c r="B7083" t="s">
        <v>114</v>
      </c>
      <c r="C7083" s="2">
        <v>46195</v>
      </c>
      <c r="D7083" s="3">
        <v>0.65395833333333331</v>
      </c>
      <c r="E7083" t="s">
        <v>33</v>
      </c>
      <c r="F7083">
        <v>6000</v>
      </c>
      <c r="G7083" t="s">
        <v>189</v>
      </c>
    </row>
    <row r="7084" spans="1:8">
      <c r="A7084" t="s">
        <v>7277</v>
      </c>
      <c r="B7084" t="s">
        <v>100</v>
      </c>
      <c r="C7084" s="2">
        <v>45681</v>
      </c>
      <c r="D7084" s="3">
        <v>0.86046296296296299</v>
      </c>
      <c r="E7084" t="s">
        <v>33</v>
      </c>
      <c r="F7084">
        <v>5000</v>
      </c>
      <c r="G7084" t="s">
        <v>214</v>
      </c>
      <c r="H7084" t="s">
        <v>1094</v>
      </c>
    </row>
    <row r="7085" spans="1:8">
      <c r="A7085" t="s">
        <v>7278</v>
      </c>
      <c r="B7085" t="s">
        <v>121</v>
      </c>
      <c r="C7085" s="2">
        <v>45766</v>
      </c>
      <c r="D7085" s="3">
        <v>0.71928240740740745</v>
      </c>
      <c r="E7085" t="s">
        <v>33</v>
      </c>
      <c r="F7085">
        <v>500</v>
      </c>
      <c r="G7085" t="s">
        <v>189</v>
      </c>
    </row>
    <row r="7086" spans="1:8">
      <c r="A7086" t="s">
        <v>7279</v>
      </c>
      <c r="B7086" t="s">
        <v>123</v>
      </c>
      <c r="C7086" s="2">
        <v>46160</v>
      </c>
      <c r="D7086" s="3">
        <v>0.67170138888888886</v>
      </c>
      <c r="E7086" t="s">
        <v>33</v>
      </c>
      <c r="F7086">
        <v>3000</v>
      </c>
      <c r="G7086" t="s">
        <v>214</v>
      </c>
      <c r="H7086" t="s">
        <v>1094</v>
      </c>
    </row>
    <row r="7087" spans="1:8">
      <c r="A7087" t="s">
        <v>7280</v>
      </c>
      <c r="B7087" t="s">
        <v>96</v>
      </c>
      <c r="C7087" s="2">
        <v>46039</v>
      </c>
      <c r="D7087" s="3">
        <v>0.38406249999999997</v>
      </c>
      <c r="E7087" t="s">
        <v>211</v>
      </c>
      <c r="F7087">
        <v>0</v>
      </c>
      <c r="G7087" t="s">
        <v>189</v>
      </c>
    </row>
    <row r="7088" spans="1:8">
      <c r="A7088" t="s">
        <v>7281</v>
      </c>
      <c r="B7088" t="s">
        <v>84</v>
      </c>
      <c r="C7088" s="2">
        <v>45882</v>
      </c>
      <c r="D7088" s="3">
        <v>4.6608796296296287E-2</v>
      </c>
      <c r="E7088" t="s">
        <v>33</v>
      </c>
      <c r="F7088">
        <v>2500</v>
      </c>
      <c r="G7088" t="s">
        <v>189</v>
      </c>
    </row>
    <row r="7089" spans="1:7">
      <c r="A7089" t="s">
        <v>7282</v>
      </c>
      <c r="B7089" t="s">
        <v>120</v>
      </c>
      <c r="C7089" s="2">
        <v>45847</v>
      </c>
      <c r="D7089" s="3">
        <v>0.26075231481481481</v>
      </c>
      <c r="E7089" t="s">
        <v>33</v>
      </c>
      <c r="F7089">
        <v>6000</v>
      </c>
      <c r="G7089" t="s">
        <v>189</v>
      </c>
    </row>
    <row r="7090" spans="1:7">
      <c r="A7090" t="s">
        <v>7283</v>
      </c>
      <c r="B7090" t="s">
        <v>167</v>
      </c>
      <c r="C7090" s="2">
        <v>45686</v>
      </c>
      <c r="D7090" s="3">
        <v>0.9328819444444445</v>
      </c>
      <c r="E7090" t="s">
        <v>33</v>
      </c>
      <c r="F7090">
        <v>8000</v>
      </c>
      <c r="G7090" t="s">
        <v>189</v>
      </c>
    </row>
    <row r="7091" spans="1:7">
      <c r="A7091" t="s">
        <v>7284</v>
      </c>
      <c r="B7091" t="s">
        <v>96</v>
      </c>
      <c r="C7091" s="2">
        <v>46147</v>
      </c>
      <c r="D7091" s="3">
        <v>0.91784722222222226</v>
      </c>
      <c r="E7091" t="s">
        <v>33</v>
      </c>
      <c r="F7091">
        <v>500</v>
      </c>
      <c r="G7091" t="s">
        <v>189</v>
      </c>
    </row>
    <row r="7092" spans="1:7">
      <c r="A7092" t="s">
        <v>7285</v>
      </c>
      <c r="B7092" t="s">
        <v>153</v>
      </c>
      <c r="C7092" s="2">
        <v>46135</v>
      </c>
      <c r="D7092" s="3">
        <v>0.6247800925925926</v>
      </c>
      <c r="E7092" t="s">
        <v>33</v>
      </c>
      <c r="F7092">
        <v>8000</v>
      </c>
      <c r="G7092" t="s">
        <v>189</v>
      </c>
    </row>
    <row r="7093" spans="1:7">
      <c r="A7093" t="s">
        <v>7286</v>
      </c>
      <c r="B7093" t="s">
        <v>147</v>
      </c>
      <c r="C7093" s="2">
        <v>46118</v>
      </c>
      <c r="D7093" s="3">
        <v>0.76556712962962958</v>
      </c>
      <c r="E7093" t="s">
        <v>33</v>
      </c>
      <c r="F7093">
        <v>4000</v>
      </c>
      <c r="G7093" t="s">
        <v>189</v>
      </c>
    </row>
    <row r="7094" spans="1:7">
      <c r="A7094" t="s">
        <v>7287</v>
      </c>
      <c r="B7094" t="s">
        <v>120</v>
      </c>
      <c r="C7094" s="2">
        <v>45737</v>
      </c>
      <c r="D7094" s="3">
        <v>0.22361111111111109</v>
      </c>
      <c r="E7094" t="s">
        <v>194</v>
      </c>
      <c r="F7094">
        <v>0</v>
      </c>
      <c r="G7094" t="s">
        <v>189</v>
      </c>
    </row>
    <row r="7095" spans="1:7">
      <c r="A7095" t="s">
        <v>7288</v>
      </c>
      <c r="B7095" t="s">
        <v>118</v>
      </c>
      <c r="C7095" s="2">
        <v>46047</v>
      </c>
      <c r="D7095" s="3">
        <v>0.65587962962962965</v>
      </c>
      <c r="E7095" t="s">
        <v>33</v>
      </c>
      <c r="F7095">
        <v>2000</v>
      </c>
      <c r="G7095" t="s">
        <v>189</v>
      </c>
    </row>
    <row r="7096" spans="1:7">
      <c r="A7096" t="s">
        <v>7289</v>
      </c>
      <c r="B7096" t="s">
        <v>133</v>
      </c>
      <c r="C7096" s="2">
        <v>46176</v>
      </c>
      <c r="D7096" s="3">
        <v>8.50462962962963E-2</v>
      </c>
      <c r="E7096" t="s">
        <v>33</v>
      </c>
      <c r="F7096">
        <v>1000</v>
      </c>
      <c r="G7096" t="s">
        <v>189</v>
      </c>
    </row>
    <row r="7097" spans="1:7">
      <c r="A7097" t="s">
        <v>7290</v>
      </c>
      <c r="B7097" t="s">
        <v>117</v>
      </c>
      <c r="C7097" s="2">
        <v>46169</v>
      </c>
      <c r="D7097" s="3">
        <v>0.52973379629629624</v>
      </c>
      <c r="E7097" t="s">
        <v>33</v>
      </c>
      <c r="F7097">
        <v>1500</v>
      </c>
      <c r="G7097" t="s">
        <v>189</v>
      </c>
    </row>
    <row r="7098" spans="1:7">
      <c r="A7098" t="s">
        <v>7291</v>
      </c>
      <c r="B7098" t="s">
        <v>90</v>
      </c>
      <c r="C7098" s="2">
        <v>45725</v>
      </c>
      <c r="D7098" s="3">
        <v>0.32905092592592589</v>
      </c>
      <c r="E7098" t="s">
        <v>194</v>
      </c>
      <c r="F7098">
        <v>0</v>
      </c>
      <c r="G7098" t="s">
        <v>189</v>
      </c>
    </row>
    <row r="7099" spans="1:7">
      <c r="A7099" t="s">
        <v>7292</v>
      </c>
      <c r="B7099" t="s">
        <v>71</v>
      </c>
      <c r="C7099" s="2">
        <v>45946</v>
      </c>
      <c r="D7099" s="3">
        <v>0.32248842592592591</v>
      </c>
      <c r="E7099" t="s">
        <v>211</v>
      </c>
      <c r="F7099">
        <v>0</v>
      </c>
      <c r="G7099" t="s">
        <v>189</v>
      </c>
    </row>
    <row r="7100" spans="1:7">
      <c r="A7100" t="s">
        <v>7293</v>
      </c>
      <c r="B7100" t="s">
        <v>111</v>
      </c>
      <c r="C7100" s="2">
        <v>45799</v>
      </c>
      <c r="D7100" s="3">
        <v>0.39936342592592589</v>
      </c>
      <c r="E7100" t="s">
        <v>194</v>
      </c>
      <c r="F7100">
        <v>0</v>
      </c>
      <c r="G7100" t="s">
        <v>189</v>
      </c>
    </row>
    <row r="7101" spans="1:7">
      <c r="A7101" t="s">
        <v>7294</v>
      </c>
      <c r="B7101" t="s">
        <v>92</v>
      </c>
      <c r="C7101" s="2">
        <v>46074</v>
      </c>
      <c r="D7101" s="3">
        <v>0.83642361111111108</v>
      </c>
      <c r="E7101" t="s">
        <v>261</v>
      </c>
      <c r="F7101">
        <v>20000</v>
      </c>
      <c r="G7101" t="s">
        <v>189</v>
      </c>
    </row>
    <row r="7102" spans="1:7">
      <c r="A7102" t="s">
        <v>7295</v>
      </c>
      <c r="B7102" t="s">
        <v>166</v>
      </c>
      <c r="C7102" s="2">
        <v>46140</v>
      </c>
      <c r="D7102" s="3">
        <v>0.47219907407407408</v>
      </c>
      <c r="E7102" t="s">
        <v>211</v>
      </c>
      <c r="F7102">
        <v>0</v>
      </c>
      <c r="G7102" t="s">
        <v>189</v>
      </c>
    </row>
    <row r="7103" spans="1:7">
      <c r="A7103" t="s">
        <v>7296</v>
      </c>
      <c r="B7103" t="s">
        <v>79</v>
      </c>
      <c r="C7103" s="2">
        <v>46157</v>
      </c>
      <c r="D7103" s="3">
        <v>0.31843749999999998</v>
      </c>
      <c r="E7103" t="s">
        <v>194</v>
      </c>
      <c r="F7103">
        <v>0</v>
      </c>
      <c r="G7103" t="s">
        <v>189</v>
      </c>
    </row>
    <row r="7104" spans="1:7">
      <c r="A7104" t="s">
        <v>7297</v>
      </c>
      <c r="B7104" t="s">
        <v>84</v>
      </c>
      <c r="C7104" s="2">
        <v>45770</v>
      </c>
      <c r="D7104" s="3">
        <v>0.31358796296296299</v>
      </c>
      <c r="E7104" t="s">
        <v>211</v>
      </c>
      <c r="F7104">
        <v>0</v>
      </c>
      <c r="G7104" t="s">
        <v>189</v>
      </c>
    </row>
    <row r="7105" spans="1:7">
      <c r="A7105" t="s">
        <v>7298</v>
      </c>
      <c r="B7105" t="s">
        <v>155</v>
      </c>
      <c r="C7105" s="2">
        <v>45719</v>
      </c>
      <c r="D7105" s="3">
        <v>0.89660879629629631</v>
      </c>
      <c r="E7105" t="s">
        <v>33</v>
      </c>
      <c r="F7105">
        <v>3000</v>
      </c>
      <c r="G7105" t="s">
        <v>189</v>
      </c>
    </row>
    <row r="7106" spans="1:7">
      <c r="A7106" t="s">
        <v>7299</v>
      </c>
      <c r="B7106" t="s">
        <v>147</v>
      </c>
      <c r="C7106" s="2">
        <v>46068</v>
      </c>
      <c r="D7106" s="3">
        <v>1.758101851851852E-2</v>
      </c>
      <c r="E7106" t="s">
        <v>33</v>
      </c>
      <c r="F7106">
        <v>4000</v>
      </c>
      <c r="G7106" t="s">
        <v>189</v>
      </c>
    </row>
    <row r="7107" spans="1:7">
      <c r="A7107" t="s">
        <v>7300</v>
      </c>
      <c r="B7107" t="s">
        <v>173</v>
      </c>
      <c r="C7107" s="2">
        <v>45967</v>
      </c>
      <c r="D7107" s="3">
        <v>0.52261574074074069</v>
      </c>
      <c r="E7107" t="s">
        <v>194</v>
      </c>
      <c r="F7107">
        <v>0</v>
      </c>
      <c r="G7107" t="s">
        <v>189</v>
      </c>
    </row>
    <row r="7108" spans="1:7">
      <c r="A7108" t="s">
        <v>7301</v>
      </c>
      <c r="B7108" t="s">
        <v>129</v>
      </c>
      <c r="C7108" s="2">
        <v>45869</v>
      </c>
      <c r="D7108" s="3">
        <v>0.66061342592592598</v>
      </c>
      <c r="E7108" t="s">
        <v>33</v>
      </c>
      <c r="F7108">
        <v>6000</v>
      </c>
      <c r="G7108" t="s">
        <v>189</v>
      </c>
    </row>
    <row r="7109" spans="1:7">
      <c r="A7109" t="s">
        <v>7302</v>
      </c>
      <c r="B7109" t="s">
        <v>76</v>
      </c>
      <c r="C7109" s="2">
        <v>46189</v>
      </c>
      <c r="D7109" s="3">
        <v>0.76575231481481476</v>
      </c>
      <c r="E7109" t="s">
        <v>33</v>
      </c>
      <c r="F7109">
        <v>10000</v>
      </c>
      <c r="G7109" t="s">
        <v>189</v>
      </c>
    </row>
    <row r="7110" spans="1:7">
      <c r="A7110" t="s">
        <v>7303</v>
      </c>
      <c r="B7110" t="s">
        <v>144</v>
      </c>
      <c r="C7110" s="2">
        <v>46199</v>
      </c>
      <c r="D7110" s="3">
        <v>0.43005787037037041</v>
      </c>
      <c r="E7110" t="s">
        <v>33</v>
      </c>
      <c r="F7110">
        <v>1500</v>
      </c>
      <c r="G7110" t="s">
        <v>189</v>
      </c>
    </row>
    <row r="7111" spans="1:7">
      <c r="A7111" t="s">
        <v>7304</v>
      </c>
      <c r="B7111" t="s">
        <v>114</v>
      </c>
      <c r="C7111" s="2">
        <v>46179</v>
      </c>
      <c r="D7111" s="3">
        <v>0.71547453703703701</v>
      </c>
      <c r="E7111" t="s">
        <v>33</v>
      </c>
      <c r="F7111">
        <v>2000</v>
      </c>
      <c r="G7111" t="s">
        <v>189</v>
      </c>
    </row>
    <row r="7112" spans="1:7">
      <c r="A7112" t="s">
        <v>7305</v>
      </c>
      <c r="B7112" t="s">
        <v>107</v>
      </c>
      <c r="C7112" s="2">
        <v>46073</v>
      </c>
      <c r="D7112" s="3">
        <v>0.54395833333333332</v>
      </c>
      <c r="E7112" t="s">
        <v>33</v>
      </c>
      <c r="F7112">
        <v>4000</v>
      </c>
      <c r="G7112" t="s">
        <v>189</v>
      </c>
    </row>
    <row r="7113" spans="1:7">
      <c r="A7113" t="s">
        <v>7306</v>
      </c>
      <c r="B7113" t="s">
        <v>175</v>
      </c>
      <c r="C7113" s="2">
        <v>46127</v>
      </c>
      <c r="D7113" s="3">
        <v>0.31565972222222222</v>
      </c>
      <c r="E7113" t="s">
        <v>33</v>
      </c>
      <c r="F7113">
        <v>1000</v>
      </c>
      <c r="G7113" t="s">
        <v>189</v>
      </c>
    </row>
    <row r="7114" spans="1:7">
      <c r="A7114" t="s">
        <v>7307</v>
      </c>
      <c r="B7114" t="s">
        <v>175</v>
      </c>
      <c r="C7114" s="2">
        <v>46159</v>
      </c>
      <c r="D7114" s="3">
        <v>0.77863425925925922</v>
      </c>
      <c r="E7114" t="s">
        <v>33</v>
      </c>
      <c r="F7114">
        <v>5000</v>
      </c>
      <c r="G7114" t="s">
        <v>189</v>
      </c>
    </row>
    <row r="7115" spans="1:7">
      <c r="A7115" t="s">
        <v>7308</v>
      </c>
      <c r="B7115" t="s">
        <v>156</v>
      </c>
      <c r="C7115" s="2">
        <v>46085</v>
      </c>
      <c r="D7115" s="3">
        <v>0.60679398148148145</v>
      </c>
      <c r="E7115" t="s">
        <v>33</v>
      </c>
      <c r="F7115">
        <v>1500</v>
      </c>
      <c r="G7115" t="s">
        <v>189</v>
      </c>
    </row>
    <row r="7116" spans="1:7">
      <c r="A7116" t="s">
        <v>7309</v>
      </c>
      <c r="B7116" t="s">
        <v>111</v>
      </c>
      <c r="C7116" s="2">
        <v>45906</v>
      </c>
      <c r="D7116" s="3">
        <v>0.7361805555555555</v>
      </c>
      <c r="E7116" t="s">
        <v>33</v>
      </c>
      <c r="F7116">
        <v>6000</v>
      </c>
      <c r="G7116" t="s">
        <v>189</v>
      </c>
    </row>
    <row r="7117" spans="1:7">
      <c r="A7117" t="s">
        <v>7310</v>
      </c>
      <c r="B7117" t="s">
        <v>134</v>
      </c>
      <c r="C7117" s="2">
        <v>46165</v>
      </c>
      <c r="D7117" s="3">
        <v>0.51258101851851856</v>
      </c>
      <c r="E7117" t="s">
        <v>194</v>
      </c>
      <c r="F7117">
        <v>0</v>
      </c>
      <c r="G7117" t="s">
        <v>189</v>
      </c>
    </row>
    <row r="7118" spans="1:7">
      <c r="A7118" t="s">
        <v>7311</v>
      </c>
      <c r="B7118" t="s">
        <v>116</v>
      </c>
      <c r="C7118" s="2">
        <v>46018</v>
      </c>
      <c r="D7118" s="3">
        <v>0.5198842592592593</v>
      </c>
      <c r="E7118" t="s">
        <v>33</v>
      </c>
      <c r="F7118">
        <v>500</v>
      </c>
      <c r="G7118" t="s">
        <v>189</v>
      </c>
    </row>
    <row r="7119" spans="1:7">
      <c r="A7119" t="s">
        <v>7312</v>
      </c>
      <c r="B7119" t="s">
        <v>157</v>
      </c>
      <c r="C7119" s="2">
        <v>45720</v>
      </c>
      <c r="D7119" s="3">
        <v>0.64491898148148152</v>
      </c>
      <c r="E7119" t="s">
        <v>33</v>
      </c>
      <c r="F7119">
        <v>2500</v>
      </c>
      <c r="G7119" t="s">
        <v>189</v>
      </c>
    </row>
    <row r="7120" spans="1:7">
      <c r="A7120" t="s">
        <v>7313</v>
      </c>
      <c r="B7120" t="s">
        <v>128</v>
      </c>
      <c r="C7120" s="2">
        <v>46003</v>
      </c>
      <c r="D7120" s="3">
        <v>0.91737268518518522</v>
      </c>
      <c r="E7120" t="s">
        <v>33</v>
      </c>
      <c r="F7120">
        <v>2000</v>
      </c>
      <c r="G7120" t="s">
        <v>189</v>
      </c>
    </row>
    <row r="7121" spans="1:8">
      <c r="A7121" t="s">
        <v>7314</v>
      </c>
      <c r="B7121" t="s">
        <v>114</v>
      </c>
      <c r="C7121" s="2">
        <v>45764</v>
      </c>
      <c r="D7121" s="3">
        <v>0.34122685185185192</v>
      </c>
      <c r="E7121" t="s">
        <v>33</v>
      </c>
      <c r="F7121">
        <v>1000</v>
      </c>
      <c r="G7121" t="s">
        <v>189</v>
      </c>
    </row>
    <row r="7122" spans="1:8">
      <c r="A7122" t="s">
        <v>7315</v>
      </c>
      <c r="B7122" t="s">
        <v>154</v>
      </c>
      <c r="C7122" s="2">
        <v>46023</v>
      </c>
      <c r="D7122" s="3">
        <v>0.57231481481481483</v>
      </c>
      <c r="E7122" t="s">
        <v>33</v>
      </c>
      <c r="F7122">
        <v>3000</v>
      </c>
      <c r="G7122" t="s">
        <v>189</v>
      </c>
    </row>
    <row r="7123" spans="1:8">
      <c r="A7123" t="s">
        <v>7316</v>
      </c>
      <c r="B7123" t="s">
        <v>163</v>
      </c>
      <c r="C7123" s="2">
        <v>45824</v>
      </c>
      <c r="D7123" s="3">
        <v>0.53687499999999999</v>
      </c>
      <c r="E7123" t="s">
        <v>33</v>
      </c>
      <c r="F7123">
        <v>2500</v>
      </c>
      <c r="G7123" t="s">
        <v>189</v>
      </c>
    </row>
    <row r="7124" spans="1:8">
      <c r="A7124" t="s">
        <v>7317</v>
      </c>
      <c r="B7124" t="s">
        <v>126</v>
      </c>
      <c r="C7124" s="2">
        <v>46099</v>
      </c>
      <c r="D7124" s="3">
        <v>0.54144675925925922</v>
      </c>
      <c r="E7124" t="s">
        <v>33</v>
      </c>
      <c r="F7124">
        <v>1500</v>
      </c>
      <c r="G7124" t="s">
        <v>189</v>
      </c>
    </row>
    <row r="7125" spans="1:8">
      <c r="A7125" t="s">
        <v>7318</v>
      </c>
      <c r="B7125" t="s">
        <v>176</v>
      </c>
      <c r="C7125" s="2">
        <v>45934</v>
      </c>
      <c r="D7125" s="3">
        <v>0.38829861111111108</v>
      </c>
      <c r="E7125" t="s">
        <v>33</v>
      </c>
      <c r="F7125">
        <v>1500</v>
      </c>
      <c r="G7125" t="s">
        <v>189</v>
      </c>
    </row>
    <row r="7126" spans="1:8">
      <c r="A7126" t="s">
        <v>7319</v>
      </c>
      <c r="B7126" t="s">
        <v>76</v>
      </c>
      <c r="C7126" s="2">
        <v>45847</v>
      </c>
      <c r="D7126" s="3">
        <v>0.30351851851851852</v>
      </c>
      <c r="E7126" t="s">
        <v>33</v>
      </c>
      <c r="F7126">
        <v>2500</v>
      </c>
      <c r="G7126" t="s">
        <v>189</v>
      </c>
    </row>
    <row r="7127" spans="1:8">
      <c r="A7127" t="s">
        <v>7320</v>
      </c>
      <c r="B7127" t="s">
        <v>132</v>
      </c>
      <c r="C7127" s="2">
        <v>45700</v>
      </c>
      <c r="D7127" s="3">
        <v>0.6419097222222222</v>
      </c>
      <c r="E7127" t="s">
        <v>33</v>
      </c>
      <c r="F7127">
        <v>500</v>
      </c>
      <c r="G7127" t="s">
        <v>214</v>
      </c>
      <c r="H7127" t="s">
        <v>1103</v>
      </c>
    </row>
    <row r="7128" spans="1:8">
      <c r="A7128" t="s">
        <v>7321</v>
      </c>
      <c r="B7128" t="s">
        <v>173</v>
      </c>
      <c r="C7128" s="2">
        <v>45943</v>
      </c>
      <c r="D7128" s="3">
        <v>0.68475694444444446</v>
      </c>
      <c r="E7128" t="s">
        <v>33</v>
      </c>
      <c r="F7128">
        <v>5000</v>
      </c>
      <c r="G7128" t="s">
        <v>214</v>
      </c>
      <c r="H7128" t="s">
        <v>1094</v>
      </c>
    </row>
    <row r="7129" spans="1:8">
      <c r="A7129" t="s">
        <v>7322</v>
      </c>
      <c r="B7129" t="s">
        <v>101</v>
      </c>
      <c r="C7129" s="2">
        <v>46040</v>
      </c>
      <c r="D7129" s="3">
        <v>0.1501736111111111</v>
      </c>
      <c r="E7129" t="s">
        <v>261</v>
      </c>
      <c r="F7129">
        <v>1000</v>
      </c>
      <c r="G7129" t="s">
        <v>189</v>
      </c>
    </row>
    <row r="7130" spans="1:8">
      <c r="A7130" t="s">
        <v>7323</v>
      </c>
      <c r="B7130" t="s">
        <v>124</v>
      </c>
      <c r="C7130" s="2">
        <v>46057</v>
      </c>
      <c r="D7130" s="3">
        <v>0.77722222222222226</v>
      </c>
      <c r="E7130" t="s">
        <v>194</v>
      </c>
      <c r="F7130">
        <v>0</v>
      </c>
      <c r="G7130" t="s">
        <v>189</v>
      </c>
    </row>
    <row r="7131" spans="1:8">
      <c r="A7131" t="s">
        <v>7324</v>
      </c>
      <c r="B7131" t="s">
        <v>174</v>
      </c>
      <c r="C7131" s="2">
        <v>45659</v>
      </c>
      <c r="D7131" s="3">
        <v>0.59863425925925928</v>
      </c>
      <c r="E7131" t="s">
        <v>33</v>
      </c>
      <c r="F7131">
        <v>8000</v>
      </c>
      <c r="G7131" t="s">
        <v>189</v>
      </c>
    </row>
    <row r="7132" spans="1:8">
      <c r="A7132" t="s">
        <v>7325</v>
      </c>
      <c r="B7132" t="s">
        <v>161</v>
      </c>
      <c r="C7132" s="2">
        <v>45774</v>
      </c>
      <c r="D7132" s="3">
        <v>0.78427083333333336</v>
      </c>
      <c r="E7132" t="s">
        <v>211</v>
      </c>
      <c r="F7132">
        <v>0</v>
      </c>
      <c r="G7132" t="s">
        <v>189</v>
      </c>
    </row>
    <row r="7133" spans="1:8">
      <c r="A7133" t="s">
        <v>7326</v>
      </c>
      <c r="B7133" t="s">
        <v>115</v>
      </c>
      <c r="C7133" s="2">
        <v>46017</v>
      </c>
      <c r="D7133" s="3">
        <v>0.30921296296296302</v>
      </c>
      <c r="E7133" t="s">
        <v>33</v>
      </c>
      <c r="F7133">
        <v>2500</v>
      </c>
      <c r="G7133" t="s">
        <v>189</v>
      </c>
    </row>
    <row r="7134" spans="1:8">
      <c r="A7134" t="s">
        <v>7327</v>
      </c>
      <c r="B7134" t="s">
        <v>176</v>
      </c>
      <c r="C7134" s="2">
        <v>45685</v>
      </c>
      <c r="D7134" s="3">
        <v>0.82703703703703701</v>
      </c>
      <c r="E7134" t="s">
        <v>33</v>
      </c>
      <c r="F7134">
        <v>500</v>
      </c>
      <c r="G7134" t="s">
        <v>189</v>
      </c>
    </row>
    <row r="7135" spans="1:8">
      <c r="A7135" t="s">
        <v>7328</v>
      </c>
      <c r="B7135" t="s">
        <v>129</v>
      </c>
      <c r="C7135" s="2">
        <v>46161</v>
      </c>
      <c r="D7135" s="3">
        <v>0.58494212962962966</v>
      </c>
      <c r="E7135" t="s">
        <v>33</v>
      </c>
      <c r="F7135">
        <v>4000</v>
      </c>
      <c r="G7135" t="s">
        <v>189</v>
      </c>
    </row>
    <row r="7136" spans="1:8">
      <c r="A7136" t="s">
        <v>7329</v>
      </c>
      <c r="B7136" t="s">
        <v>103</v>
      </c>
      <c r="C7136" s="2">
        <v>45756</v>
      </c>
      <c r="D7136" s="3">
        <v>0.79703703703703699</v>
      </c>
      <c r="E7136" t="s">
        <v>261</v>
      </c>
      <c r="F7136">
        <v>10000</v>
      </c>
      <c r="G7136" t="s">
        <v>189</v>
      </c>
    </row>
    <row r="7137" spans="1:7">
      <c r="A7137" t="s">
        <v>7330</v>
      </c>
      <c r="B7137" t="s">
        <v>158</v>
      </c>
      <c r="C7137" s="2">
        <v>46043</v>
      </c>
      <c r="D7137" s="3">
        <v>0.65984953703703708</v>
      </c>
      <c r="E7137" t="s">
        <v>211</v>
      </c>
      <c r="F7137">
        <v>0</v>
      </c>
      <c r="G7137" t="s">
        <v>189</v>
      </c>
    </row>
    <row r="7138" spans="1:7">
      <c r="A7138" t="s">
        <v>7331</v>
      </c>
      <c r="B7138" t="s">
        <v>124</v>
      </c>
      <c r="C7138" s="2">
        <v>46193</v>
      </c>
      <c r="D7138" s="3">
        <v>0.59311342592592597</v>
      </c>
      <c r="E7138" t="s">
        <v>211</v>
      </c>
      <c r="F7138">
        <v>0</v>
      </c>
      <c r="G7138" t="s">
        <v>189</v>
      </c>
    </row>
    <row r="7139" spans="1:7">
      <c r="A7139" t="s">
        <v>7332</v>
      </c>
      <c r="B7139" t="s">
        <v>108</v>
      </c>
      <c r="C7139" s="2">
        <v>45934</v>
      </c>
      <c r="D7139" s="3">
        <v>0.84099537037037042</v>
      </c>
      <c r="E7139" t="s">
        <v>33</v>
      </c>
      <c r="F7139">
        <v>500</v>
      </c>
      <c r="G7139" t="s">
        <v>189</v>
      </c>
    </row>
    <row r="7140" spans="1:7">
      <c r="A7140" t="s">
        <v>7333</v>
      </c>
      <c r="B7140" t="s">
        <v>108</v>
      </c>
      <c r="C7140" s="2">
        <v>45738</v>
      </c>
      <c r="D7140" s="3">
        <v>0.79373842592592592</v>
      </c>
      <c r="E7140" t="s">
        <v>33</v>
      </c>
      <c r="F7140">
        <v>1500</v>
      </c>
      <c r="G7140" t="s">
        <v>189</v>
      </c>
    </row>
    <row r="7141" spans="1:7">
      <c r="A7141" t="s">
        <v>7334</v>
      </c>
      <c r="B7141" t="s">
        <v>152</v>
      </c>
      <c r="C7141" s="2">
        <v>46135</v>
      </c>
      <c r="D7141" s="3">
        <v>0.45807870370370368</v>
      </c>
      <c r="E7141" t="s">
        <v>211</v>
      </c>
      <c r="F7141">
        <v>0</v>
      </c>
      <c r="G7141" t="s">
        <v>189</v>
      </c>
    </row>
    <row r="7142" spans="1:7">
      <c r="A7142" t="s">
        <v>7335</v>
      </c>
      <c r="B7142" t="s">
        <v>153</v>
      </c>
      <c r="C7142" s="2">
        <v>45855</v>
      </c>
      <c r="D7142" s="3">
        <v>0.7722106481481481</v>
      </c>
      <c r="E7142" t="s">
        <v>33</v>
      </c>
      <c r="F7142">
        <v>6000</v>
      </c>
      <c r="G7142" t="s">
        <v>189</v>
      </c>
    </row>
    <row r="7143" spans="1:7">
      <c r="A7143" t="s">
        <v>7336</v>
      </c>
      <c r="B7143" t="s">
        <v>77</v>
      </c>
      <c r="C7143" s="2">
        <v>45742</v>
      </c>
      <c r="D7143" s="3">
        <v>0.64300925925925922</v>
      </c>
      <c r="E7143" t="s">
        <v>33</v>
      </c>
      <c r="F7143">
        <v>5000</v>
      </c>
      <c r="G7143" t="s">
        <v>189</v>
      </c>
    </row>
    <row r="7144" spans="1:7">
      <c r="A7144" t="s">
        <v>7337</v>
      </c>
      <c r="B7144" t="s">
        <v>148</v>
      </c>
      <c r="C7144" s="2">
        <v>46119</v>
      </c>
      <c r="D7144" s="3">
        <v>0.9566203703703704</v>
      </c>
      <c r="E7144" t="s">
        <v>194</v>
      </c>
      <c r="F7144">
        <v>0</v>
      </c>
      <c r="G7144" t="s">
        <v>189</v>
      </c>
    </row>
    <row r="7145" spans="1:7">
      <c r="A7145" t="s">
        <v>7338</v>
      </c>
      <c r="B7145" t="s">
        <v>93</v>
      </c>
      <c r="C7145" s="2">
        <v>45764</v>
      </c>
      <c r="D7145" s="3">
        <v>0.21738425925925919</v>
      </c>
      <c r="E7145" t="s">
        <v>33</v>
      </c>
      <c r="F7145">
        <v>1500</v>
      </c>
      <c r="G7145" t="s">
        <v>189</v>
      </c>
    </row>
    <row r="7146" spans="1:7">
      <c r="A7146" t="s">
        <v>7339</v>
      </c>
      <c r="B7146" t="s">
        <v>155</v>
      </c>
      <c r="C7146" s="2">
        <v>45812</v>
      </c>
      <c r="D7146" s="3">
        <v>0.89807870370370368</v>
      </c>
      <c r="E7146" t="s">
        <v>33</v>
      </c>
      <c r="F7146">
        <v>1500</v>
      </c>
      <c r="G7146" t="s">
        <v>189</v>
      </c>
    </row>
    <row r="7147" spans="1:7">
      <c r="A7147" t="s">
        <v>7340</v>
      </c>
      <c r="B7147" t="s">
        <v>140</v>
      </c>
      <c r="C7147" s="2">
        <v>46163</v>
      </c>
      <c r="D7147" s="3">
        <v>0.51201388888888888</v>
      </c>
      <c r="E7147" t="s">
        <v>194</v>
      </c>
      <c r="F7147">
        <v>0</v>
      </c>
      <c r="G7147" t="s">
        <v>189</v>
      </c>
    </row>
    <row r="7148" spans="1:7">
      <c r="A7148" t="s">
        <v>7341</v>
      </c>
      <c r="B7148" t="s">
        <v>131</v>
      </c>
      <c r="C7148" s="2">
        <v>45905</v>
      </c>
      <c r="D7148" s="3">
        <v>0.71964120370370366</v>
      </c>
      <c r="E7148" t="s">
        <v>33</v>
      </c>
      <c r="F7148">
        <v>8000</v>
      </c>
      <c r="G7148" t="s">
        <v>189</v>
      </c>
    </row>
    <row r="7149" spans="1:7">
      <c r="A7149" t="s">
        <v>7342</v>
      </c>
      <c r="B7149" t="s">
        <v>113</v>
      </c>
      <c r="C7149" s="2">
        <v>46077</v>
      </c>
      <c r="D7149" s="3">
        <v>0.1625810185185185</v>
      </c>
      <c r="E7149" t="s">
        <v>211</v>
      </c>
      <c r="F7149">
        <v>0</v>
      </c>
      <c r="G7149" t="s">
        <v>189</v>
      </c>
    </row>
    <row r="7150" spans="1:7">
      <c r="A7150" t="s">
        <v>7343</v>
      </c>
      <c r="B7150" t="s">
        <v>134</v>
      </c>
      <c r="C7150" s="2">
        <v>45765</v>
      </c>
      <c r="D7150" s="3">
        <v>0.5745717592592593</v>
      </c>
      <c r="E7150" t="s">
        <v>33</v>
      </c>
      <c r="F7150">
        <v>2500</v>
      </c>
      <c r="G7150" t="s">
        <v>189</v>
      </c>
    </row>
    <row r="7151" spans="1:7">
      <c r="A7151" t="s">
        <v>7344</v>
      </c>
      <c r="B7151" t="s">
        <v>155</v>
      </c>
      <c r="C7151" s="2">
        <v>45911</v>
      </c>
      <c r="D7151" s="3">
        <v>0.35944444444444451</v>
      </c>
      <c r="E7151" t="s">
        <v>33</v>
      </c>
      <c r="F7151">
        <v>1500</v>
      </c>
      <c r="G7151" t="s">
        <v>189</v>
      </c>
    </row>
    <row r="7152" spans="1:7">
      <c r="A7152" t="s">
        <v>7345</v>
      </c>
      <c r="B7152" t="s">
        <v>119</v>
      </c>
      <c r="C7152" s="2">
        <v>46048</v>
      </c>
      <c r="D7152" s="3">
        <v>0.26711805555555562</v>
      </c>
      <c r="E7152" t="s">
        <v>194</v>
      </c>
      <c r="F7152">
        <v>0</v>
      </c>
      <c r="G7152" t="s">
        <v>189</v>
      </c>
    </row>
    <row r="7153" spans="1:7">
      <c r="A7153" t="s">
        <v>7346</v>
      </c>
      <c r="B7153" t="s">
        <v>120</v>
      </c>
      <c r="C7153" s="2">
        <v>46142</v>
      </c>
      <c r="D7153" s="3">
        <v>0.7528125</v>
      </c>
      <c r="E7153" t="s">
        <v>33</v>
      </c>
      <c r="F7153">
        <v>8000</v>
      </c>
      <c r="G7153" t="s">
        <v>189</v>
      </c>
    </row>
    <row r="7154" spans="1:7">
      <c r="A7154" t="s">
        <v>7347</v>
      </c>
      <c r="B7154" t="s">
        <v>165</v>
      </c>
      <c r="C7154" s="2">
        <v>46033</v>
      </c>
      <c r="D7154" s="3">
        <v>0.42056712962962961</v>
      </c>
      <c r="E7154" t="s">
        <v>194</v>
      </c>
      <c r="F7154">
        <v>0</v>
      </c>
      <c r="G7154" t="s">
        <v>189</v>
      </c>
    </row>
    <row r="7155" spans="1:7">
      <c r="A7155" t="s">
        <v>7348</v>
      </c>
      <c r="B7155" t="s">
        <v>114</v>
      </c>
      <c r="C7155" s="2">
        <v>45861</v>
      </c>
      <c r="D7155" s="3">
        <v>0.66321759259259261</v>
      </c>
      <c r="E7155" t="s">
        <v>33</v>
      </c>
      <c r="F7155">
        <v>10000</v>
      </c>
      <c r="G7155" t="s">
        <v>189</v>
      </c>
    </row>
    <row r="7156" spans="1:7">
      <c r="A7156" t="s">
        <v>7349</v>
      </c>
      <c r="B7156" t="s">
        <v>77</v>
      </c>
      <c r="C7156" s="2">
        <v>45996</v>
      </c>
      <c r="D7156" s="3">
        <v>1.418981481481481E-2</v>
      </c>
      <c r="E7156" t="s">
        <v>194</v>
      </c>
      <c r="F7156">
        <v>0</v>
      </c>
      <c r="G7156" t="s">
        <v>189</v>
      </c>
    </row>
    <row r="7157" spans="1:7">
      <c r="A7157" t="s">
        <v>7350</v>
      </c>
      <c r="B7157" t="s">
        <v>111</v>
      </c>
      <c r="C7157" s="2">
        <v>46119</v>
      </c>
      <c r="D7157" s="3">
        <v>0.82519675925925928</v>
      </c>
      <c r="E7157" t="s">
        <v>33</v>
      </c>
      <c r="F7157">
        <v>2500</v>
      </c>
      <c r="G7157" t="s">
        <v>189</v>
      </c>
    </row>
    <row r="7158" spans="1:7">
      <c r="A7158" t="s">
        <v>7351</v>
      </c>
      <c r="B7158" t="s">
        <v>131</v>
      </c>
      <c r="C7158" s="2">
        <v>45667</v>
      </c>
      <c r="D7158" s="3">
        <v>0.49232638888888891</v>
      </c>
      <c r="E7158" t="s">
        <v>211</v>
      </c>
      <c r="F7158">
        <v>0</v>
      </c>
      <c r="G7158" t="s">
        <v>189</v>
      </c>
    </row>
    <row r="7159" spans="1:7">
      <c r="A7159" t="s">
        <v>7352</v>
      </c>
      <c r="B7159" t="s">
        <v>87</v>
      </c>
      <c r="C7159" s="2">
        <v>45690</v>
      </c>
      <c r="D7159" s="3">
        <v>0.88944444444444448</v>
      </c>
      <c r="E7159" t="s">
        <v>33</v>
      </c>
      <c r="F7159">
        <v>2000</v>
      </c>
      <c r="G7159" t="s">
        <v>189</v>
      </c>
    </row>
    <row r="7160" spans="1:7">
      <c r="A7160" t="s">
        <v>7353</v>
      </c>
      <c r="B7160" t="s">
        <v>103</v>
      </c>
      <c r="C7160" s="2">
        <v>46071</v>
      </c>
      <c r="D7160" s="3">
        <v>0.6283333333333333</v>
      </c>
      <c r="E7160" t="s">
        <v>33</v>
      </c>
      <c r="F7160">
        <v>5000</v>
      </c>
      <c r="G7160" t="s">
        <v>189</v>
      </c>
    </row>
    <row r="7161" spans="1:7">
      <c r="A7161" t="s">
        <v>7354</v>
      </c>
      <c r="B7161" t="s">
        <v>92</v>
      </c>
      <c r="C7161" s="2">
        <v>45842</v>
      </c>
      <c r="D7161" s="3">
        <v>0.53136574074074072</v>
      </c>
      <c r="E7161" t="s">
        <v>33</v>
      </c>
      <c r="F7161">
        <v>1500</v>
      </c>
      <c r="G7161" t="s">
        <v>189</v>
      </c>
    </row>
    <row r="7162" spans="1:7">
      <c r="A7162" t="s">
        <v>7355</v>
      </c>
      <c r="B7162" t="s">
        <v>155</v>
      </c>
      <c r="C7162" s="2">
        <v>45737</v>
      </c>
      <c r="D7162" s="3">
        <v>0.59592592592592597</v>
      </c>
      <c r="E7162" t="s">
        <v>194</v>
      </c>
      <c r="F7162">
        <v>0</v>
      </c>
      <c r="G7162" t="s">
        <v>189</v>
      </c>
    </row>
    <row r="7163" spans="1:7">
      <c r="A7163" t="s">
        <v>7356</v>
      </c>
      <c r="B7163" t="s">
        <v>158</v>
      </c>
      <c r="C7163" s="2">
        <v>45803</v>
      </c>
      <c r="D7163" s="3">
        <v>0.88581018518518517</v>
      </c>
      <c r="E7163" t="s">
        <v>33</v>
      </c>
      <c r="F7163">
        <v>6000</v>
      </c>
      <c r="G7163" t="s">
        <v>189</v>
      </c>
    </row>
    <row r="7164" spans="1:7">
      <c r="A7164" t="s">
        <v>7357</v>
      </c>
      <c r="B7164" t="s">
        <v>142</v>
      </c>
      <c r="C7164" s="2">
        <v>46057</v>
      </c>
      <c r="D7164" s="3">
        <v>0.26762731481481478</v>
      </c>
      <c r="E7164" t="s">
        <v>33</v>
      </c>
      <c r="F7164">
        <v>1500</v>
      </c>
      <c r="G7164" t="s">
        <v>189</v>
      </c>
    </row>
    <row r="7165" spans="1:7">
      <c r="A7165" t="s">
        <v>7358</v>
      </c>
      <c r="B7165" t="s">
        <v>114</v>
      </c>
      <c r="C7165" s="2">
        <v>46030</v>
      </c>
      <c r="D7165" s="3">
        <v>0.87351851851851847</v>
      </c>
      <c r="E7165" t="s">
        <v>33</v>
      </c>
      <c r="F7165">
        <v>2000</v>
      </c>
      <c r="G7165" t="s">
        <v>189</v>
      </c>
    </row>
    <row r="7166" spans="1:7">
      <c r="A7166" t="s">
        <v>7359</v>
      </c>
      <c r="B7166" t="s">
        <v>71</v>
      </c>
      <c r="C7166" s="2">
        <v>46169</v>
      </c>
      <c r="D7166" s="3">
        <v>0.71753472222222225</v>
      </c>
      <c r="E7166" t="s">
        <v>261</v>
      </c>
      <c r="F7166">
        <v>5000</v>
      </c>
      <c r="G7166" t="s">
        <v>189</v>
      </c>
    </row>
    <row r="7167" spans="1:7">
      <c r="A7167" t="s">
        <v>7360</v>
      </c>
      <c r="B7167" t="s">
        <v>106</v>
      </c>
      <c r="C7167" s="2">
        <v>45857</v>
      </c>
      <c r="D7167" s="3">
        <v>0.63431712962962961</v>
      </c>
      <c r="E7167" t="s">
        <v>194</v>
      </c>
      <c r="F7167">
        <v>0</v>
      </c>
      <c r="G7167" t="s">
        <v>189</v>
      </c>
    </row>
    <row r="7168" spans="1:7">
      <c r="A7168" t="s">
        <v>7361</v>
      </c>
      <c r="B7168" t="s">
        <v>162</v>
      </c>
      <c r="C7168" s="2">
        <v>45844</v>
      </c>
      <c r="D7168" s="3">
        <v>0.85177083333333337</v>
      </c>
      <c r="E7168" t="s">
        <v>33</v>
      </c>
      <c r="F7168">
        <v>10000</v>
      </c>
      <c r="G7168" t="s">
        <v>189</v>
      </c>
    </row>
    <row r="7169" spans="1:7">
      <c r="A7169" t="s">
        <v>7362</v>
      </c>
      <c r="B7169" t="s">
        <v>150</v>
      </c>
      <c r="C7169" s="2">
        <v>45680</v>
      </c>
      <c r="D7169" s="3">
        <v>0.64127314814814818</v>
      </c>
      <c r="E7169" t="s">
        <v>33</v>
      </c>
      <c r="F7169">
        <v>500</v>
      </c>
      <c r="G7169" t="s">
        <v>189</v>
      </c>
    </row>
    <row r="7170" spans="1:7">
      <c r="A7170" t="s">
        <v>7363</v>
      </c>
      <c r="B7170" t="s">
        <v>103</v>
      </c>
      <c r="C7170" s="2">
        <v>45804</v>
      </c>
      <c r="D7170" s="3">
        <v>0.64097222222222228</v>
      </c>
      <c r="E7170" t="s">
        <v>33</v>
      </c>
      <c r="F7170">
        <v>4000</v>
      </c>
      <c r="G7170" t="s">
        <v>189</v>
      </c>
    </row>
    <row r="7171" spans="1:7">
      <c r="A7171" t="s">
        <v>7364</v>
      </c>
      <c r="B7171" t="s">
        <v>74</v>
      </c>
      <c r="C7171" s="2">
        <v>45945</v>
      </c>
      <c r="D7171" s="3">
        <v>0.62545138888888885</v>
      </c>
      <c r="E7171" t="s">
        <v>33</v>
      </c>
      <c r="F7171">
        <v>500</v>
      </c>
      <c r="G7171" t="s">
        <v>189</v>
      </c>
    </row>
    <row r="7172" spans="1:7">
      <c r="A7172" t="s">
        <v>7365</v>
      </c>
      <c r="B7172" t="s">
        <v>109</v>
      </c>
      <c r="C7172" s="2">
        <v>46121</v>
      </c>
      <c r="D7172" s="3">
        <v>0.8028819444444445</v>
      </c>
      <c r="E7172" t="s">
        <v>33</v>
      </c>
      <c r="F7172">
        <v>2000</v>
      </c>
      <c r="G7172" t="s">
        <v>189</v>
      </c>
    </row>
    <row r="7173" spans="1:7">
      <c r="A7173" t="s">
        <v>7366</v>
      </c>
      <c r="B7173" t="s">
        <v>117</v>
      </c>
      <c r="C7173" s="2">
        <v>46118</v>
      </c>
      <c r="D7173" s="3">
        <v>0.81379629629629635</v>
      </c>
      <c r="E7173" t="s">
        <v>33</v>
      </c>
      <c r="F7173">
        <v>8000</v>
      </c>
      <c r="G7173" t="s">
        <v>189</v>
      </c>
    </row>
    <row r="7174" spans="1:7">
      <c r="A7174" t="s">
        <v>7367</v>
      </c>
      <c r="B7174" t="s">
        <v>98</v>
      </c>
      <c r="C7174" s="2">
        <v>46075</v>
      </c>
      <c r="D7174" s="3">
        <v>0.98995370370370372</v>
      </c>
      <c r="E7174" t="s">
        <v>33</v>
      </c>
      <c r="F7174">
        <v>8000</v>
      </c>
      <c r="G7174" t="s">
        <v>189</v>
      </c>
    </row>
    <row r="7175" spans="1:7">
      <c r="A7175" t="s">
        <v>7368</v>
      </c>
      <c r="B7175" t="s">
        <v>100</v>
      </c>
      <c r="C7175" s="2">
        <v>46168</v>
      </c>
      <c r="D7175" s="3">
        <v>0.82495370370370369</v>
      </c>
      <c r="E7175" t="s">
        <v>33</v>
      </c>
      <c r="F7175">
        <v>2000</v>
      </c>
      <c r="G7175" t="s">
        <v>189</v>
      </c>
    </row>
    <row r="7176" spans="1:7">
      <c r="A7176" t="s">
        <v>7369</v>
      </c>
      <c r="B7176" t="s">
        <v>178</v>
      </c>
      <c r="C7176" s="2">
        <v>45910</v>
      </c>
      <c r="D7176" s="3">
        <v>0.90736111111111106</v>
      </c>
      <c r="E7176" t="s">
        <v>211</v>
      </c>
      <c r="F7176">
        <v>0</v>
      </c>
      <c r="G7176" t="s">
        <v>189</v>
      </c>
    </row>
    <row r="7177" spans="1:7">
      <c r="A7177" t="s">
        <v>7370</v>
      </c>
      <c r="B7177" t="s">
        <v>98</v>
      </c>
      <c r="C7177" s="2">
        <v>45974</v>
      </c>
      <c r="D7177" s="3">
        <v>0.1042939814814815</v>
      </c>
      <c r="E7177" t="s">
        <v>194</v>
      </c>
      <c r="F7177">
        <v>0</v>
      </c>
      <c r="G7177" t="s">
        <v>189</v>
      </c>
    </row>
    <row r="7178" spans="1:7">
      <c r="A7178" t="s">
        <v>7371</v>
      </c>
      <c r="B7178" t="s">
        <v>159</v>
      </c>
      <c r="C7178" s="2">
        <v>46011</v>
      </c>
      <c r="D7178" s="3">
        <v>0.71296296296296291</v>
      </c>
      <c r="E7178" t="s">
        <v>211</v>
      </c>
      <c r="F7178">
        <v>0</v>
      </c>
      <c r="G7178" t="s">
        <v>189</v>
      </c>
    </row>
    <row r="7179" spans="1:7">
      <c r="A7179" t="s">
        <v>7372</v>
      </c>
      <c r="B7179" t="s">
        <v>85</v>
      </c>
      <c r="C7179" s="2">
        <v>46171</v>
      </c>
      <c r="D7179" s="3">
        <v>0.1191203703703704</v>
      </c>
      <c r="E7179" t="s">
        <v>194</v>
      </c>
      <c r="F7179">
        <v>0</v>
      </c>
      <c r="G7179" t="s">
        <v>189</v>
      </c>
    </row>
    <row r="7180" spans="1:7">
      <c r="A7180" t="s">
        <v>7373</v>
      </c>
      <c r="B7180" t="s">
        <v>149</v>
      </c>
      <c r="C7180" s="2">
        <v>45721</v>
      </c>
      <c r="D7180" s="3">
        <v>0.44390046296296298</v>
      </c>
      <c r="E7180" t="s">
        <v>33</v>
      </c>
      <c r="F7180">
        <v>1500</v>
      </c>
      <c r="G7180" t="s">
        <v>189</v>
      </c>
    </row>
    <row r="7181" spans="1:7">
      <c r="A7181" t="s">
        <v>7374</v>
      </c>
      <c r="B7181" t="s">
        <v>115</v>
      </c>
      <c r="C7181" s="2">
        <v>45967</v>
      </c>
      <c r="D7181" s="3">
        <v>0.50568287037037041</v>
      </c>
      <c r="E7181" t="s">
        <v>33</v>
      </c>
      <c r="F7181">
        <v>8000</v>
      </c>
      <c r="G7181" t="s">
        <v>189</v>
      </c>
    </row>
    <row r="7182" spans="1:7">
      <c r="A7182" t="s">
        <v>7375</v>
      </c>
      <c r="B7182" t="s">
        <v>130</v>
      </c>
      <c r="C7182" s="2">
        <v>46158</v>
      </c>
      <c r="D7182" s="3">
        <v>0.3810648148148148</v>
      </c>
      <c r="E7182" t="s">
        <v>33</v>
      </c>
      <c r="F7182">
        <v>5000</v>
      </c>
      <c r="G7182" t="s">
        <v>189</v>
      </c>
    </row>
    <row r="7183" spans="1:7">
      <c r="A7183" t="s">
        <v>7376</v>
      </c>
      <c r="B7183" t="s">
        <v>98</v>
      </c>
      <c r="C7183" s="2">
        <v>45762</v>
      </c>
      <c r="D7183" s="3">
        <v>0.8071180555555556</v>
      </c>
      <c r="E7183" t="s">
        <v>33</v>
      </c>
      <c r="F7183">
        <v>500</v>
      </c>
      <c r="G7183" t="s">
        <v>189</v>
      </c>
    </row>
    <row r="7184" spans="1:7">
      <c r="A7184" t="s">
        <v>7377</v>
      </c>
      <c r="B7184" t="s">
        <v>131</v>
      </c>
      <c r="C7184" s="2">
        <v>45850</v>
      </c>
      <c r="D7184" s="3">
        <v>0.79972222222222222</v>
      </c>
      <c r="E7184" t="s">
        <v>211</v>
      </c>
      <c r="F7184">
        <v>0</v>
      </c>
      <c r="G7184" t="s">
        <v>189</v>
      </c>
    </row>
    <row r="7185" spans="1:8">
      <c r="A7185" t="s">
        <v>7378</v>
      </c>
      <c r="B7185" t="s">
        <v>127</v>
      </c>
      <c r="C7185" s="2">
        <v>45756</v>
      </c>
      <c r="D7185" s="3">
        <v>0.27945601851851848</v>
      </c>
      <c r="E7185" t="s">
        <v>33</v>
      </c>
      <c r="F7185">
        <v>1000</v>
      </c>
      <c r="G7185" t="s">
        <v>189</v>
      </c>
    </row>
    <row r="7186" spans="1:8">
      <c r="A7186" t="s">
        <v>7379</v>
      </c>
      <c r="B7186" t="s">
        <v>150</v>
      </c>
      <c r="C7186" s="2">
        <v>46066</v>
      </c>
      <c r="D7186" s="3">
        <v>0.34644675925925927</v>
      </c>
      <c r="E7186" t="s">
        <v>33</v>
      </c>
      <c r="F7186">
        <v>3000</v>
      </c>
      <c r="G7186" t="s">
        <v>189</v>
      </c>
    </row>
    <row r="7187" spans="1:8">
      <c r="A7187" t="s">
        <v>7380</v>
      </c>
      <c r="B7187" t="s">
        <v>109</v>
      </c>
      <c r="C7187" s="2">
        <v>45862</v>
      </c>
      <c r="D7187" s="3">
        <v>0.72768518518518521</v>
      </c>
      <c r="E7187" t="s">
        <v>194</v>
      </c>
      <c r="F7187">
        <v>0</v>
      </c>
      <c r="G7187" t="s">
        <v>214</v>
      </c>
      <c r="H7187" t="s">
        <v>42</v>
      </c>
    </row>
    <row r="7188" spans="1:8">
      <c r="A7188" t="s">
        <v>7381</v>
      </c>
      <c r="B7188" t="s">
        <v>140</v>
      </c>
      <c r="C7188" s="2">
        <v>45989</v>
      </c>
      <c r="D7188" s="3">
        <v>0.86222222222222222</v>
      </c>
      <c r="E7188" t="s">
        <v>33</v>
      </c>
      <c r="F7188">
        <v>2500</v>
      </c>
      <c r="G7188" t="s">
        <v>189</v>
      </c>
    </row>
    <row r="7189" spans="1:8">
      <c r="A7189" t="s">
        <v>7382</v>
      </c>
      <c r="B7189" t="s">
        <v>142</v>
      </c>
      <c r="C7189" s="2">
        <v>45725</v>
      </c>
      <c r="D7189" s="3">
        <v>0.9205092592592593</v>
      </c>
      <c r="E7189" t="s">
        <v>33</v>
      </c>
      <c r="F7189">
        <v>1500</v>
      </c>
      <c r="G7189" t="s">
        <v>189</v>
      </c>
    </row>
    <row r="7190" spans="1:8">
      <c r="A7190" t="s">
        <v>7383</v>
      </c>
      <c r="B7190" t="s">
        <v>139</v>
      </c>
      <c r="C7190" s="2">
        <v>45816</v>
      </c>
      <c r="D7190" s="3">
        <v>0.35841435185185178</v>
      </c>
      <c r="E7190" t="s">
        <v>33</v>
      </c>
      <c r="F7190">
        <v>1000</v>
      </c>
      <c r="G7190" t="s">
        <v>189</v>
      </c>
    </row>
    <row r="7191" spans="1:8">
      <c r="A7191" t="s">
        <v>7384</v>
      </c>
      <c r="B7191" t="s">
        <v>132</v>
      </c>
      <c r="C7191" s="2">
        <v>45995</v>
      </c>
      <c r="D7191" s="3">
        <v>0.91322916666666665</v>
      </c>
      <c r="E7191" t="s">
        <v>194</v>
      </c>
      <c r="F7191">
        <v>0</v>
      </c>
      <c r="G7191" t="s">
        <v>189</v>
      </c>
    </row>
    <row r="7192" spans="1:8">
      <c r="A7192" t="s">
        <v>7385</v>
      </c>
      <c r="B7192" t="s">
        <v>136</v>
      </c>
      <c r="C7192" s="2">
        <v>46178</v>
      </c>
      <c r="D7192" s="3">
        <v>0.54016203703703702</v>
      </c>
      <c r="E7192" t="s">
        <v>33</v>
      </c>
      <c r="F7192">
        <v>4000</v>
      </c>
      <c r="G7192" t="s">
        <v>189</v>
      </c>
    </row>
    <row r="7193" spans="1:8">
      <c r="A7193" t="s">
        <v>7386</v>
      </c>
      <c r="B7193" t="s">
        <v>175</v>
      </c>
      <c r="C7193" s="2">
        <v>46088</v>
      </c>
      <c r="D7193" s="3">
        <v>0.72456018518518517</v>
      </c>
      <c r="E7193" t="s">
        <v>33</v>
      </c>
      <c r="F7193">
        <v>8000</v>
      </c>
      <c r="G7193" t="s">
        <v>189</v>
      </c>
    </row>
    <row r="7194" spans="1:8">
      <c r="A7194" t="s">
        <v>7387</v>
      </c>
      <c r="B7194" t="s">
        <v>157</v>
      </c>
      <c r="C7194" s="2">
        <v>46046</v>
      </c>
      <c r="D7194" s="3">
        <v>0.97681712962962963</v>
      </c>
      <c r="E7194" t="s">
        <v>33</v>
      </c>
      <c r="F7194">
        <v>500</v>
      </c>
      <c r="G7194" t="s">
        <v>189</v>
      </c>
    </row>
    <row r="7195" spans="1:8">
      <c r="A7195" t="s">
        <v>7388</v>
      </c>
      <c r="B7195" t="s">
        <v>96</v>
      </c>
      <c r="C7195" s="2">
        <v>45860</v>
      </c>
      <c r="D7195" s="3">
        <v>0.55527777777777776</v>
      </c>
      <c r="E7195" t="s">
        <v>33</v>
      </c>
      <c r="F7195">
        <v>3000</v>
      </c>
      <c r="G7195" t="s">
        <v>189</v>
      </c>
    </row>
    <row r="7196" spans="1:8">
      <c r="A7196" t="s">
        <v>7389</v>
      </c>
      <c r="B7196" t="s">
        <v>118</v>
      </c>
      <c r="C7196" s="2">
        <v>45898</v>
      </c>
      <c r="D7196" s="3">
        <v>0.62554398148148149</v>
      </c>
      <c r="E7196" t="s">
        <v>33</v>
      </c>
      <c r="F7196">
        <v>10000</v>
      </c>
      <c r="G7196" t="s">
        <v>189</v>
      </c>
    </row>
    <row r="7197" spans="1:8">
      <c r="A7197" t="s">
        <v>7390</v>
      </c>
      <c r="B7197" t="s">
        <v>99</v>
      </c>
      <c r="C7197" s="2">
        <v>45961</v>
      </c>
      <c r="D7197" s="3">
        <v>0.74613425925925925</v>
      </c>
      <c r="E7197" t="s">
        <v>33</v>
      </c>
      <c r="F7197">
        <v>2000</v>
      </c>
      <c r="G7197" t="s">
        <v>189</v>
      </c>
    </row>
    <row r="7198" spans="1:8">
      <c r="A7198" t="s">
        <v>7391</v>
      </c>
      <c r="B7198" t="s">
        <v>140</v>
      </c>
      <c r="C7198" s="2">
        <v>46138</v>
      </c>
      <c r="D7198" s="3">
        <v>0.82357638888888884</v>
      </c>
      <c r="E7198" t="s">
        <v>33</v>
      </c>
      <c r="F7198">
        <v>1500</v>
      </c>
      <c r="G7198" t="s">
        <v>189</v>
      </c>
    </row>
    <row r="7199" spans="1:8">
      <c r="A7199" t="s">
        <v>7392</v>
      </c>
      <c r="B7199" t="s">
        <v>103</v>
      </c>
      <c r="C7199" s="2">
        <v>45966</v>
      </c>
      <c r="D7199" s="3">
        <v>0.32020833333333332</v>
      </c>
      <c r="E7199" t="s">
        <v>194</v>
      </c>
      <c r="F7199">
        <v>0</v>
      </c>
      <c r="G7199" t="s">
        <v>189</v>
      </c>
    </row>
    <row r="7200" spans="1:8">
      <c r="A7200" t="s">
        <v>7393</v>
      </c>
      <c r="B7200" t="s">
        <v>142</v>
      </c>
      <c r="C7200" s="2">
        <v>45854</v>
      </c>
      <c r="D7200" s="3">
        <v>0.92062500000000003</v>
      </c>
      <c r="E7200" t="s">
        <v>194</v>
      </c>
      <c r="F7200">
        <v>0</v>
      </c>
      <c r="G7200" t="s">
        <v>189</v>
      </c>
    </row>
    <row r="7201" spans="1:8">
      <c r="A7201" t="s">
        <v>7394</v>
      </c>
      <c r="B7201" t="s">
        <v>154</v>
      </c>
      <c r="C7201" s="2">
        <v>45686</v>
      </c>
      <c r="D7201" s="3">
        <v>0.88643518518518516</v>
      </c>
      <c r="E7201" t="s">
        <v>33</v>
      </c>
      <c r="F7201">
        <v>5000</v>
      </c>
      <c r="G7201" t="s">
        <v>189</v>
      </c>
    </row>
    <row r="7202" spans="1:8">
      <c r="A7202" t="s">
        <v>7395</v>
      </c>
      <c r="B7202" t="s">
        <v>77</v>
      </c>
      <c r="C7202" s="2">
        <v>45838</v>
      </c>
      <c r="D7202" s="3">
        <v>0.72469907407407408</v>
      </c>
      <c r="E7202" t="s">
        <v>33</v>
      </c>
      <c r="F7202">
        <v>6000</v>
      </c>
      <c r="G7202" t="s">
        <v>189</v>
      </c>
    </row>
    <row r="7203" spans="1:8">
      <c r="A7203" t="s">
        <v>7396</v>
      </c>
      <c r="B7203" t="s">
        <v>145</v>
      </c>
      <c r="C7203" s="2">
        <v>45868</v>
      </c>
      <c r="D7203" s="3">
        <v>0.39590277777777783</v>
      </c>
      <c r="E7203" t="s">
        <v>33</v>
      </c>
      <c r="F7203">
        <v>3000</v>
      </c>
      <c r="G7203" t="s">
        <v>189</v>
      </c>
    </row>
    <row r="7204" spans="1:8">
      <c r="A7204" t="s">
        <v>7397</v>
      </c>
      <c r="B7204" t="s">
        <v>122</v>
      </c>
      <c r="C7204" s="2">
        <v>45747</v>
      </c>
      <c r="D7204" s="3">
        <v>0.93103009259259262</v>
      </c>
      <c r="E7204" t="s">
        <v>33</v>
      </c>
      <c r="F7204">
        <v>2000</v>
      </c>
      <c r="G7204" t="s">
        <v>214</v>
      </c>
      <c r="H7204" t="s">
        <v>42</v>
      </c>
    </row>
    <row r="7205" spans="1:8">
      <c r="A7205" t="s">
        <v>7398</v>
      </c>
      <c r="B7205" t="s">
        <v>109</v>
      </c>
      <c r="C7205" s="2">
        <v>45725</v>
      </c>
      <c r="D7205" s="3">
        <v>0.75321759259259258</v>
      </c>
      <c r="E7205" t="s">
        <v>33</v>
      </c>
      <c r="F7205">
        <v>10000</v>
      </c>
      <c r="G7205" t="s">
        <v>214</v>
      </c>
      <c r="H7205" t="s">
        <v>1094</v>
      </c>
    </row>
    <row r="7206" spans="1:8">
      <c r="A7206" t="s">
        <v>7399</v>
      </c>
      <c r="B7206" t="s">
        <v>110</v>
      </c>
      <c r="C7206" s="2">
        <v>45858</v>
      </c>
      <c r="D7206" s="3">
        <v>0.8031018518518519</v>
      </c>
      <c r="E7206" t="s">
        <v>33</v>
      </c>
      <c r="F7206">
        <v>3000</v>
      </c>
      <c r="G7206" t="s">
        <v>189</v>
      </c>
    </row>
    <row r="7207" spans="1:8">
      <c r="A7207" t="s">
        <v>7400</v>
      </c>
      <c r="B7207" t="s">
        <v>108</v>
      </c>
      <c r="C7207" s="2">
        <v>45906</v>
      </c>
      <c r="D7207" s="3">
        <v>0.90314814814814814</v>
      </c>
      <c r="E7207" t="s">
        <v>211</v>
      </c>
      <c r="F7207">
        <v>0</v>
      </c>
      <c r="G7207" t="s">
        <v>189</v>
      </c>
    </row>
    <row r="7208" spans="1:8">
      <c r="A7208" t="s">
        <v>7401</v>
      </c>
      <c r="B7208" t="s">
        <v>119</v>
      </c>
      <c r="C7208" s="2">
        <v>45768</v>
      </c>
      <c r="D7208" s="3">
        <v>0.64344907407407403</v>
      </c>
      <c r="E7208" t="s">
        <v>33</v>
      </c>
      <c r="F7208">
        <v>1500</v>
      </c>
      <c r="G7208" t="s">
        <v>189</v>
      </c>
    </row>
    <row r="7209" spans="1:8">
      <c r="A7209" t="s">
        <v>7402</v>
      </c>
      <c r="B7209" t="s">
        <v>98</v>
      </c>
      <c r="C7209" s="2">
        <v>45691</v>
      </c>
      <c r="D7209" s="3">
        <v>0.60703703703703704</v>
      </c>
      <c r="E7209" t="s">
        <v>33</v>
      </c>
      <c r="F7209">
        <v>10000</v>
      </c>
      <c r="G7209" t="s">
        <v>189</v>
      </c>
    </row>
    <row r="7210" spans="1:8">
      <c r="A7210" t="s">
        <v>7403</v>
      </c>
      <c r="B7210" t="s">
        <v>173</v>
      </c>
      <c r="C7210" s="2">
        <v>45918</v>
      </c>
      <c r="D7210" s="3">
        <v>0.52481481481481485</v>
      </c>
      <c r="E7210" t="s">
        <v>33</v>
      </c>
      <c r="F7210">
        <v>6000</v>
      </c>
      <c r="G7210" t="s">
        <v>189</v>
      </c>
    </row>
    <row r="7211" spans="1:8">
      <c r="A7211" t="s">
        <v>7404</v>
      </c>
      <c r="B7211" t="s">
        <v>125</v>
      </c>
      <c r="C7211" s="2">
        <v>46129</v>
      </c>
      <c r="D7211" s="3">
        <v>0.31627314814814822</v>
      </c>
      <c r="E7211" t="s">
        <v>33</v>
      </c>
      <c r="F7211">
        <v>10000</v>
      </c>
      <c r="G7211" t="s">
        <v>214</v>
      </c>
      <c r="H7211" t="s">
        <v>1080</v>
      </c>
    </row>
    <row r="7212" spans="1:8">
      <c r="A7212" t="s">
        <v>7405</v>
      </c>
      <c r="B7212" t="s">
        <v>165</v>
      </c>
      <c r="C7212" s="2">
        <v>46184</v>
      </c>
      <c r="D7212" s="3">
        <v>0.93596064814814817</v>
      </c>
      <c r="E7212" t="s">
        <v>33</v>
      </c>
      <c r="F7212">
        <v>2500</v>
      </c>
      <c r="G7212" t="s">
        <v>189</v>
      </c>
    </row>
    <row r="7213" spans="1:8">
      <c r="A7213" t="s">
        <v>7406</v>
      </c>
      <c r="B7213" t="s">
        <v>106</v>
      </c>
      <c r="C7213" s="2">
        <v>45767</v>
      </c>
      <c r="D7213" s="3">
        <v>0.88906249999999998</v>
      </c>
      <c r="E7213" t="s">
        <v>194</v>
      </c>
      <c r="F7213">
        <v>0</v>
      </c>
      <c r="G7213" t="s">
        <v>189</v>
      </c>
    </row>
    <row r="7214" spans="1:8">
      <c r="A7214" t="s">
        <v>7407</v>
      </c>
      <c r="B7214" t="s">
        <v>106</v>
      </c>
      <c r="C7214" s="2">
        <v>45880</v>
      </c>
      <c r="D7214" s="3">
        <v>0.89383101851851854</v>
      </c>
      <c r="E7214" t="s">
        <v>194</v>
      </c>
      <c r="F7214">
        <v>0</v>
      </c>
      <c r="G7214" t="s">
        <v>189</v>
      </c>
    </row>
    <row r="7215" spans="1:8">
      <c r="A7215" t="s">
        <v>7408</v>
      </c>
      <c r="B7215" t="s">
        <v>169</v>
      </c>
      <c r="C7215" s="2">
        <v>45955</v>
      </c>
      <c r="D7215" s="3">
        <v>0.83711805555555552</v>
      </c>
      <c r="E7215" t="s">
        <v>33</v>
      </c>
      <c r="F7215">
        <v>500</v>
      </c>
      <c r="G7215" t="s">
        <v>189</v>
      </c>
    </row>
    <row r="7216" spans="1:8">
      <c r="A7216" t="s">
        <v>7409</v>
      </c>
      <c r="B7216" t="s">
        <v>111</v>
      </c>
      <c r="C7216" s="2">
        <v>45889</v>
      </c>
      <c r="D7216" s="3">
        <v>0.62604166666666672</v>
      </c>
      <c r="E7216" t="s">
        <v>194</v>
      </c>
      <c r="F7216">
        <v>0</v>
      </c>
      <c r="G7216" t="s">
        <v>189</v>
      </c>
    </row>
    <row r="7217" spans="1:8">
      <c r="A7217" t="s">
        <v>7410</v>
      </c>
      <c r="B7217" t="s">
        <v>111</v>
      </c>
      <c r="C7217" s="2">
        <v>46049</v>
      </c>
      <c r="D7217" s="3">
        <v>0.63091435185185185</v>
      </c>
      <c r="E7217" t="s">
        <v>33</v>
      </c>
      <c r="F7217">
        <v>5000</v>
      </c>
      <c r="G7217" t="s">
        <v>189</v>
      </c>
    </row>
    <row r="7218" spans="1:8">
      <c r="A7218" t="s">
        <v>7411</v>
      </c>
      <c r="B7218" t="s">
        <v>158</v>
      </c>
      <c r="C7218" s="2">
        <v>46041</v>
      </c>
      <c r="D7218" s="3">
        <v>0.95212962962962966</v>
      </c>
      <c r="E7218" t="s">
        <v>33</v>
      </c>
      <c r="F7218">
        <v>5000</v>
      </c>
      <c r="G7218" t="s">
        <v>189</v>
      </c>
    </row>
    <row r="7219" spans="1:8">
      <c r="A7219" t="s">
        <v>7412</v>
      </c>
      <c r="B7219" t="s">
        <v>179</v>
      </c>
      <c r="C7219" s="2">
        <v>45967</v>
      </c>
      <c r="D7219" s="3">
        <v>0.86299768518518516</v>
      </c>
      <c r="E7219" t="s">
        <v>33</v>
      </c>
      <c r="F7219">
        <v>5000</v>
      </c>
      <c r="G7219" t="s">
        <v>189</v>
      </c>
    </row>
    <row r="7220" spans="1:8">
      <c r="A7220" t="s">
        <v>7413</v>
      </c>
      <c r="B7220" t="s">
        <v>157</v>
      </c>
      <c r="C7220" s="2">
        <v>46094</v>
      </c>
      <c r="D7220" s="3">
        <v>0.63187499999999996</v>
      </c>
      <c r="E7220" t="s">
        <v>33</v>
      </c>
      <c r="F7220">
        <v>1000</v>
      </c>
      <c r="G7220" t="s">
        <v>189</v>
      </c>
    </row>
    <row r="7221" spans="1:8">
      <c r="A7221" t="s">
        <v>7414</v>
      </c>
      <c r="B7221" t="s">
        <v>101</v>
      </c>
      <c r="C7221" s="2">
        <v>45858</v>
      </c>
      <c r="D7221" s="3">
        <v>0.2417361111111111</v>
      </c>
      <c r="E7221" t="s">
        <v>33</v>
      </c>
      <c r="F7221">
        <v>5000</v>
      </c>
      <c r="G7221" t="s">
        <v>189</v>
      </c>
    </row>
    <row r="7222" spans="1:8">
      <c r="A7222" t="s">
        <v>7415</v>
      </c>
      <c r="B7222" t="s">
        <v>161</v>
      </c>
      <c r="C7222" s="2">
        <v>46121</v>
      </c>
      <c r="D7222" s="3">
        <v>0.53123842592592596</v>
      </c>
      <c r="E7222" t="s">
        <v>33</v>
      </c>
      <c r="F7222">
        <v>2500</v>
      </c>
      <c r="G7222" t="s">
        <v>189</v>
      </c>
    </row>
    <row r="7223" spans="1:8">
      <c r="A7223" t="s">
        <v>7416</v>
      </c>
      <c r="B7223" t="s">
        <v>114</v>
      </c>
      <c r="C7223" s="2">
        <v>45672</v>
      </c>
      <c r="D7223" s="3">
        <v>0.87230324074074073</v>
      </c>
      <c r="E7223" t="s">
        <v>33</v>
      </c>
      <c r="F7223">
        <v>1500</v>
      </c>
      <c r="G7223" t="s">
        <v>189</v>
      </c>
    </row>
    <row r="7224" spans="1:8">
      <c r="A7224" t="s">
        <v>7417</v>
      </c>
      <c r="B7224" t="s">
        <v>125</v>
      </c>
      <c r="C7224" s="2">
        <v>45910</v>
      </c>
      <c r="D7224" s="3">
        <v>0.85302083333333334</v>
      </c>
      <c r="E7224" t="s">
        <v>33</v>
      </c>
      <c r="F7224">
        <v>500</v>
      </c>
      <c r="G7224" t="s">
        <v>189</v>
      </c>
    </row>
    <row r="7225" spans="1:8">
      <c r="A7225" t="s">
        <v>7418</v>
      </c>
      <c r="B7225" t="s">
        <v>91</v>
      </c>
      <c r="C7225" s="2">
        <v>46102</v>
      </c>
      <c r="D7225" s="3">
        <v>0.32307870370370367</v>
      </c>
      <c r="E7225" t="s">
        <v>33</v>
      </c>
      <c r="F7225">
        <v>2500</v>
      </c>
      <c r="G7225" t="s">
        <v>189</v>
      </c>
    </row>
    <row r="7226" spans="1:8">
      <c r="A7226" t="s">
        <v>7419</v>
      </c>
      <c r="B7226" t="s">
        <v>158</v>
      </c>
      <c r="C7226" s="2">
        <v>46135</v>
      </c>
      <c r="D7226" s="3">
        <v>0.30868055555555562</v>
      </c>
      <c r="E7226" t="s">
        <v>33</v>
      </c>
      <c r="F7226">
        <v>3000</v>
      </c>
      <c r="G7226" t="s">
        <v>189</v>
      </c>
    </row>
    <row r="7227" spans="1:8">
      <c r="A7227" t="s">
        <v>7420</v>
      </c>
      <c r="B7227" t="s">
        <v>156</v>
      </c>
      <c r="C7227" s="2">
        <v>45716</v>
      </c>
      <c r="D7227" s="3">
        <v>0.71199074074074076</v>
      </c>
      <c r="E7227" t="s">
        <v>33</v>
      </c>
      <c r="F7227">
        <v>10000</v>
      </c>
      <c r="G7227" t="s">
        <v>189</v>
      </c>
    </row>
    <row r="7228" spans="1:8">
      <c r="A7228" t="s">
        <v>7421</v>
      </c>
      <c r="B7228" t="s">
        <v>159</v>
      </c>
      <c r="C7228" s="2">
        <v>46019</v>
      </c>
      <c r="D7228" s="3">
        <v>0.56021990740740746</v>
      </c>
      <c r="E7228" t="s">
        <v>194</v>
      </c>
      <c r="F7228">
        <v>0</v>
      </c>
      <c r="G7228" t="s">
        <v>189</v>
      </c>
    </row>
    <row r="7229" spans="1:8">
      <c r="A7229" t="s">
        <v>7422</v>
      </c>
      <c r="B7229" t="s">
        <v>123</v>
      </c>
      <c r="C7229" s="2">
        <v>45987</v>
      </c>
      <c r="D7229" s="3">
        <v>0.36704861111111109</v>
      </c>
      <c r="E7229" t="s">
        <v>33</v>
      </c>
      <c r="F7229">
        <v>1000</v>
      </c>
      <c r="G7229" t="s">
        <v>214</v>
      </c>
      <c r="H7229" t="s">
        <v>1215</v>
      </c>
    </row>
    <row r="7230" spans="1:8">
      <c r="A7230" t="s">
        <v>7423</v>
      </c>
      <c r="B7230" t="s">
        <v>160</v>
      </c>
      <c r="C7230" s="2">
        <v>46095</v>
      </c>
      <c r="D7230" s="3">
        <v>0.63468749999999996</v>
      </c>
      <c r="E7230" t="s">
        <v>194</v>
      </c>
      <c r="F7230">
        <v>0</v>
      </c>
      <c r="G7230" t="s">
        <v>189</v>
      </c>
    </row>
    <row r="7231" spans="1:8">
      <c r="A7231" t="s">
        <v>7424</v>
      </c>
      <c r="B7231" t="s">
        <v>126</v>
      </c>
      <c r="C7231" s="2">
        <v>46031</v>
      </c>
      <c r="D7231" s="3">
        <v>0.71313657407407405</v>
      </c>
      <c r="E7231" t="s">
        <v>33</v>
      </c>
      <c r="F7231">
        <v>5000</v>
      </c>
      <c r="G7231" t="s">
        <v>189</v>
      </c>
    </row>
    <row r="7232" spans="1:8">
      <c r="A7232" t="s">
        <v>7425</v>
      </c>
      <c r="B7232" t="s">
        <v>146</v>
      </c>
      <c r="C7232" s="2">
        <v>46028</v>
      </c>
      <c r="D7232" s="3">
        <v>0.68454861111111109</v>
      </c>
      <c r="E7232" t="s">
        <v>194</v>
      </c>
      <c r="F7232">
        <v>0</v>
      </c>
      <c r="G7232" t="s">
        <v>189</v>
      </c>
    </row>
    <row r="7233" spans="1:8">
      <c r="A7233" t="s">
        <v>7426</v>
      </c>
      <c r="B7233" t="s">
        <v>98</v>
      </c>
      <c r="C7233" s="2">
        <v>46000</v>
      </c>
      <c r="D7233" s="3">
        <v>0.78075231481481477</v>
      </c>
      <c r="E7233" t="s">
        <v>33</v>
      </c>
      <c r="F7233">
        <v>4000</v>
      </c>
      <c r="G7233" t="s">
        <v>189</v>
      </c>
    </row>
    <row r="7234" spans="1:8">
      <c r="A7234" t="s">
        <v>7427</v>
      </c>
      <c r="B7234" t="s">
        <v>132</v>
      </c>
      <c r="C7234" s="2">
        <v>45838</v>
      </c>
      <c r="D7234" s="3">
        <v>0.67087962962962966</v>
      </c>
      <c r="E7234" t="s">
        <v>33</v>
      </c>
      <c r="F7234">
        <v>1000</v>
      </c>
      <c r="G7234" t="s">
        <v>214</v>
      </c>
      <c r="H7234" t="s">
        <v>1094</v>
      </c>
    </row>
    <row r="7235" spans="1:8">
      <c r="A7235" t="s">
        <v>7428</v>
      </c>
      <c r="B7235" t="s">
        <v>128</v>
      </c>
      <c r="C7235" s="2">
        <v>45875</v>
      </c>
      <c r="D7235" s="3">
        <v>0.93168981481481483</v>
      </c>
      <c r="E7235" t="s">
        <v>194</v>
      </c>
      <c r="F7235">
        <v>0</v>
      </c>
      <c r="G7235" t="s">
        <v>189</v>
      </c>
    </row>
    <row r="7236" spans="1:8">
      <c r="A7236" t="s">
        <v>7429</v>
      </c>
      <c r="B7236" t="s">
        <v>104</v>
      </c>
      <c r="C7236" s="2">
        <v>45933</v>
      </c>
      <c r="D7236" s="3">
        <v>0.91045138888888888</v>
      </c>
      <c r="E7236" t="s">
        <v>33</v>
      </c>
      <c r="F7236">
        <v>8000</v>
      </c>
      <c r="G7236" t="s">
        <v>189</v>
      </c>
    </row>
    <row r="7237" spans="1:8">
      <c r="A7237" t="s">
        <v>7430</v>
      </c>
      <c r="B7237" t="s">
        <v>124</v>
      </c>
      <c r="C7237" s="2">
        <v>46172</v>
      </c>
      <c r="D7237" s="3">
        <v>0.79766203703703709</v>
      </c>
      <c r="E7237" t="s">
        <v>33</v>
      </c>
      <c r="F7237">
        <v>4000</v>
      </c>
      <c r="G7237" t="s">
        <v>189</v>
      </c>
    </row>
    <row r="7238" spans="1:8">
      <c r="A7238" t="s">
        <v>7431</v>
      </c>
      <c r="B7238" t="s">
        <v>83</v>
      </c>
      <c r="C7238" s="2">
        <v>46130</v>
      </c>
      <c r="D7238" s="3">
        <v>0.77315972222222218</v>
      </c>
      <c r="E7238" t="s">
        <v>33</v>
      </c>
      <c r="F7238">
        <v>10000</v>
      </c>
      <c r="G7238" t="s">
        <v>189</v>
      </c>
    </row>
    <row r="7239" spans="1:8">
      <c r="A7239" t="s">
        <v>7432</v>
      </c>
      <c r="B7239" t="s">
        <v>138</v>
      </c>
      <c r="C7239" s="2">
        <v>45867</v>
      </c>
      <c r="D7239" s="3">
        <v>0.78447916666666662</v>
      </c>
      <c r="E7239" t="s">
        <v>33</v>
      </c>
      <c r="F7239">
        <v>2000</v>
      </c>
      <c r="G7239" t="s">
        <v>189</v>
      </c>
    </row>
    <row r="7240" spans="1:8">
      <c r="A7240" t="s">
        <v>7433</v>
      </c>
      <c r="B7240" t="s">
        <v>153</v>
      </c>
      <c r="C7240" s="2">
        <v>45779</v>
      </c>
      <c r="D7240" s="3">
        <v>0.45699074074074081</v>
      </c>
      <c r="E7240" t="s">
        <v>33</v>
      </c>
      <c r="F7240">
        <v>2500</v>
      </c>
      <c r="G7240" t="s">
        <v>189</v>
      </c>
    </row>
    <row r="7241" spans="1:8">
      <c r="A7241" t="s">
        <v>7434</v>
      </c>
      <c r="B7241" t="s">
        <v>77</v>
      </c>
      <c r="C7241" s="2">
        <v>46069</v>
      </c>
      <c r="D7241" s="3">
        <v>0.64177083333333329</v>
      </c>
      <c r="E7241" t="s">
        <v>33</v>
      </c>
      <c r="F7241">
        <v>1500</v>
      </c>
      <c r="G7241" t="s">
        <v>189</v>
      </c>
    </row>
    <row r="7242" spans="1:8">
      <c r="A7242" t="s">
        <v>7435</v>
      </c>
      <c r="B7242" t="s">
        <v>127</v>
      </c>
      <c r="C7242" s="2">
        <v>46164</v>
      </c>
      <c r="D7242" s="3">
        <v>0.42987268518518518</v>
      </c>
      <c r="E7242" t="s">
        <v>211</v>
      </c>
      <c r="F7242">
        <v>0</v>
      </c>
      <c r="G7242" t="s">
        <v>189</v>
      </c>
    </row>
    <row r="7243" spans="1:8">
      <c r="A7243" t="s">
        <v>7436</v>
      </c>
      <c r="B7243" t="s">
        <v>176</v>
      </c>
      <c r="C7243" s="2">
        <v>46154</v>
      </c>
      <c r="D7243" s="3">
        <v>0.72915509259259259</v>
      </c>
      <c r="E7243" t="s">
        <v>194</v>
      </c>
      <c r="F7243">
        <v>0</v>
      </c>
      <c r="G7243" t="s">
        <v>189</v>
      </c>
    </row>
    <row r="7244" spans="1:8">
      <c r="A7244" t="s">
        <v>7437</v>
      </c>
      <c r="B7244" t="s">
        <v>113</v>
      </c>
      <c r="C7244" s="2">
        <v>46130</v>
      </c>
      <c r="D7244" s="3">
        <v>0.62490740740740736</v>
      </c>
      <c r="E7244" t="s">
        <v>194</v>
      </c>
      <c r="F7244">
        <v>0</v>
      </c>
      <c r="G7244" t="s">
        <v>189</v>
      </c>
    </row>
    <row r="7245" spans="1:8">
      <c r="A7245" t="s">
        <v>7438</v>
      </c>
      <c r="B7245" t="s">
        <v>138</v>
      </c>
      <c r="C7245" s="2">
        <v>46110</v>
      </c>
      <c r="D7245" s="3">
        <v>0.73508101851851848</v>
      </c>
      <c r="E7245" t="s">
        <v>33</v>
      </c>
      <c r="F7245">
        <v>10000</v>
      </c>
      <c r="G7245" t="s">
        <v>189</v>
      </c>
    </row>
    <row r="7246" spans="1:8">
      <c r="A7246" t="s">
        <v>7439</v>
      </c>
      <c r="B7246" t="s">
        <v>155</v>
      </c>
      <c r="C7246" s="2">
        <v>45686</v>
      </c>
      <c r="D7246" s="3">
        <v>0.57039351851851849</v>
      </c>
      <c r="E7246" t="s">
        <v>194</v>
      </c>
      <c r="F7246">
        <v>0</v>
      </c>
      <c r="G7246" t="s">
        <v>214</v>
      </c>
      <c r="H7246" t="s">
        <v>1103</v>
      </c>
    </row>
    <row r="7247" spans="1:8">
      <c r="A7247" t="s">
        <v>7440</v>
      </c>
      <c r="B7247" t="s">
        <v>160</v>
      </c>
      <c r="C7247" s="2">
        <v>45947</v>
      </c>
      <c r="D7247" s="3">
        <v>9.087962962962963E-2</v>
      </c>
      <c r="E7247" t="s">
        <v>194</v>
      </c>
      <c r="F7247">
        <v>0</v>
      </c>
      <c r="G7247" t="s">
        <v>189</v>
      </c>
    </row>
    <row r="7248" spans="1:8">
      <c r="A7248" t="s">
        <v>7441</v>
      </c>
      <c r="B7248" t="s">
        <v>133</v>
      </c>
      <c r="C7248" s="2">
        <v>45763</v>
      </c>
      <c r="D7248" s="3">
        <v>0.54325231481481484</v>
      </c>
      <c r="E7248" t="s">
        <v>33</v>
      </c>
      <c r="F7248">
        <v>1000</v>
      </c>
      <c r="G7248" t="s">
        <v>189</v>
      </c>
    </row>
    <row r="7249" spans="1:7">
      <c r="A7249" t="s">
        <v>7442</v>
      </c>
      <c r="B7249" t="s">
        <v>146</v>
      </c>
      <c r="C7249" s="2">
        <v>45814</v>
      </c>
      <c r="D7249" s="3">
        <v>0.67225694444444439</v>
      </c>
      <c r="E7249" t="s">
        <v>33</v>
      </c>
      <c r="F7249">
        <v>3000</v>
      </c>
      <c r="G7249" t="s">
        <v>189</v>
      </c>
    </row>
    <row r="7250" spans="1:7">
      <c r="A7250" t="s">
        <v>7443</v>
      </c>
      <c r="B7250" t="s">
        <v>170</v>
      </c>
      <c r="C7250" s="2">
        <v>45873</v>
      </c>
      <c r="D7250" s="3">
        <v>0.70846064814814813</v>
      </c>
      <c r="E7250" t="s">
        <v>33</v>
      </c>
      <c r="F7250">
        <v>3000</v>
      </c>
      <c r="G7250" t="s">
        <v>189</v>
      </c>
    </row>
    <row r="7251" spans="1:7">
      <c r="A7251" t="s">
        <v>7444</v>
      </c>
      <c r="B7251" t="s">
        <v>175</v>
      </c>
      <c r="C7251" s="2">
        <v>45753</v>
      </c>
      <c r="D7251" s="3">
        <v>0.47010416666666671</v>
      </c>
      <c r="E7251" t="s">
        <v>33</v>
      </c>
      <c r="F7251">
        <v>5000</v>
      </c>
      <c r="G7251" t="s">
        <v>189</v>
      </c>
    </row>
    <row r="7252" spans="1:7">
      <c r="A7252" t="s">
        <v>7445</v>
      </c>
      <c r="B7252" t="s">
        <v>154</v>
      </c>
      <c r="C7252" s="2">
        <v>45714</v>
      </c>
      <c r="D7252" s="3">
        <v>0.76620370370370372</v>
      </c>
      <c r="E7252" t="s">
        <v>33</v>
      </c>
      <c r="F7252">
        <v>5000</v>
      </c>
      <c r="G7252" t="s">
        <v>189</v>
      </c>
    </row>
    <row r="7253" spans="1:7">
      <c r="A7253" t="s">
        <v>7446</v>
      </c>
      <c r="B7253" t="s">
        <v>169</v>
      </c>
      <c r="C7253" s="2">
        <v>45686</v>
      </c>
      <c r="D7253" s="3">
        <v>0.45730324074074069</v>
      </c>
      <c r="E7253" t="s">
        <v>33</v>
      </c>
      <c r="F7253">
        <v>2500</v>
      </c>
      <c r="G7253" t="s">
        <v>189</v>
      </c>
    </row>
    <row r="7254" spans="1:7">
      <c r="A7254" t="s">
        <v>7447</v>
      </c>
      <c r="B7254" t="s">
        <v>150</v>
      </c>
      <c r="C7254" s="2">
        <v>45947</v>
      </c>
      <c r="D7254" s="3">
        <v>0.49472222222222217</v>
      </c>
      <c r="E7254" t="s">
        <v>33</v>
      </c>
      <c r="F7254">
        <v>2000</v>
      </c>
      <c r="G7254" t="s">
        <v>189</v>
      </c>
    </row>
    <row r="7255" spans="1:7">
      <c r="A7255" t="s">
        <v>7448</v>
      </c>
      <c r="B7255" t="s">
        <v>112</v>
      </c>
      <c r="C7255" s="2">
        <v>45972</v>
      </c>
      <c r="D7255" s="3">
        <v>0.87182870370370369</v>
      </c>
      <c r="E7255" t="s">
        <v>33</v>
      </c>
      <c r="F7255">
        <v>8000</v>
      </c>
      <c r="G7255" t="s">
        <v>189</v>
      </c>
    </row>
    <row r="7256" spans="1:7">
      <c r="A7256" t="s">
        <v>7449</v>
      </c>
      <c r="B7256" t="s">
        <v>107</v>
      </c>
      <c r="C7256" s="2">
        <v>45955</v>
      </c>
      <c r="D7256" s="3">
        <v>0.70142361111111107</v>
      </c>
      <c r="E7256" t="s">
        <v>33</v>
      </c>
      <c r="F7256">
        <v>2500</v>
      </c>
      <c r="G7256" t="s">
        <v>189</v>
      </c>
    </row>
    <row r="7257" spans="1:7">
      <c r="A7257" t="s">
        <v>7450</v>
      </c>
      <c r="B7257" t="s">
        <v>79</v>
      </c>
      <c r="C7257" s="2">
        <v>45778</v>
      </c>
      <c r="D7257" s="3">
        <v>0.58570601851851856</v>
      </c>
      <c r="E7257" t="s">
        <v>33</v>
      </c>
      <c r="F7257">
        <v>2500</v>
      </c>
      <c r="G7257" t="s">
        <v>189</v>
      </c>
    </row>
    <row r="7258" spans="1:7">
      <c r="A7258" t="s">
        <v>7451</v>
      </c>
      <c r="B7258" t="s">
        <v>175</v>
      </c>
      <c r="C7258" s="2">
        <v>45927</v>
      </c>
      <c r="D7258" s="3">
        <v>0.79319444444444442</v>
      </c>
      <c r="E7258" t="s">
        <v>33</v>
      </c>
      <c r="F7258">
        <v>8000</v>
      </c>
      <c r="G7258" t="s">
        <v>189</v>
      </c>
    </row>
    <row r="7259" spans="1:7">
      <c r="A7259" t="s">
        <v>7452</v>
      </c>
      <c r="B7259" t="s">
        <v>118</v>
      </c>
      <c r="C7259" s="2">
        <v>45779</v>
      </c>
      <c r="D7259" s="3">
        <v>0.94687500000000002</v>
      </c>
      <c r="E7259" t="s">
        <v>194</v>
      </c>
      <c r="F7259">
        <v>0</v>
      </c>
      <c r="G7259" t="s">
        <v>189</v>
      </c>
    </row>
    <row r="7260" spans="1:7">
      <c r="A7260" t="s">
        <v>7453</v>
      </c>
      <c r="B7260" t="s">
        <v>104</v>
      </c>
      <c r="C7260" s="2">
        <v>45866</v>
      </c>
      <c r="D7260" s="3">
        <v>0.48866898148148152</v>
      </c>
      <c r="E7260" t="s">
        <v>33</v>
      </c>
      <c r="F7260">
        <v>10000</v>
      </c>
      <c r="G7260" t="s">
        <v>189</v>
      </c>
    </row>
    <row r="7261" spans="1:7">
      <c r="A7261" t="s">
        <v>7454</v>
      </c>
      <c r="B7261" t="s">
        <v>178</v>
      </c>
      <c r="C7261" s="2">
        <v>46122</v>
      </c>
      <c r="D7261" s="3">
        <v>0.32421296296296298</v>
      </c>
      <c r="E7261" t="s">
        <v>33</v>
      </c>
      <c r="F7261">
        <v>1000</v>
      </c>
      <c r="G7261" t="s">
        <v>189</v>
      </c>
    </row>
    <row r="7262" spans="1:7">
      <c r="A7262" t="s">
        <v>7455</v>
      </c>
      <c r="B7262" t="s">
        <v>149</v>
      </c>
      <c r="C7262" s="2">
        <v>45821</v>
      </c>
      <c r="D7262" s="3">
        <v>0.26715277777777779</v>
      </c>
      <c r="E7262" t="s">
        <v>33</v>
      </c>
      <c r="F7262">
        <v>4000</v>
      </c>
      <c r="G7262" t="s">
        <v>189</v>
      </c>
    </row>
    <row r="7263" spans="1:7">
      <c r="A7263" t="s">
        <v>7456</v>
      </c>
      <c r="B7263" t="s">
        <v>153</v>
      </c>
      <c r="C7263" s="2">
        <v>45826</v>
      </c>
      <c r="D7263" s="3">
        <v>0.9198263888888889</v>
      </c>
      <c r="E7263" t="s">
        <v>211</v>
      </c>
      <c r="F7263">
        <v>0</v>
      </c>
      <c r="G7263" t="s">
        <v>189</v>
      </c>
    </row>
    <row r="7264" spans="1:7">
      <c r="A7264" t="s">
        <v>7457</v>
      </c>
      <c r="B7264" t="s">
        <v>162</v>
      </c>
      <c r="C7264" s="2">
        <v>46191</v>
      </c>
      <c r="D7264" s="3">
        <v>0.29562500000000003</v>
      </c>
      <c r="E7264" t="s">
        <v>194</v>
      </c>
      <c r="F7264">
        <v>0</v>
      </c>
      <c r="G7264" t="s">
        <v>189</v>
      </c>
    </row>
    <row r="7265" spans="1:8">
      <c r="A7265" t="s">
        <v>7458</v>
      </c>
      <c r="B7265" t="s">
        <v>83</v>
      </c>
      <c r="C7265" s="2">
        <v>45815</v>
      </c>
      <c r="D7265" s="3">
        <v>0.88608796296296299</v>
      </c>
      <c r="E7265" t="s">
        <v>33</v>
      </c>
      <c r="F7265">
        <v>2000</v>
      </c>
      <c r="G7265" t="s">
        <v>189</v>
      </c>
    </row>
    <row r="7266" spans="1:8">
      <c r="A7266" t="s">
        <v>7459</v>
      </c>
      <c r="B7266" t="s">
        <v>154</v>
      </c>
      <c r="C7266" s="2">
        <v>46149</v>
      </c>
      <c r="D7266" s="3">
        <v>0.90952546296296299</v>
      </c>
      <c r="E7266" t="s">
        <v>33</v>
      </c>
      <c r="F7266">
        <v>10000</v>
      </c>
      <c r="G7266" t="s">
        <v>189</v>
      </c>
    </row>
    <row r="7267" spans="1:8">
      <c r="A7267" t="s">
        <v>7460</v>
      </c>
      <c r="B7267" t="s">
        <v>138</v>
      </c>
      <c r="C7267" s="2">
        <v>45982</v>
      </c>
      <c r="D7267" s="3">
        <v>0.39059027777777777</v>
      </c>
      <c r="E7267" t="s">
        <v>33</v>
      </c>
      <c r="F7267">
        <v>10000</v>
      </c>
      <c r="G7267" t="s">
        <v>189</v>
      </c>
    </row>
    <row r="7268" spans="1:8">
      <c r="A7268" t="s">
        <v>7461</v>
      </c>
      <c r="B7268" t="s">
        <v>84</v>
      </c>
      <c r="C7268" s="2">
        <v>45851</v>
      </c>
      <c r="D7268" s="3">
        <v>0.54084490740740743</v>
      </c>
      <c r="E7268" t="s">
        <v>33</v>
      </c>
      <c r="F7268">
        <v>1500</v>
      </c>
      <c r="G7268" t="s">
        <v>189</v>
      </c>
    </row>
    <row r="7269" spans="1:8">
      <c r="A7269" t="s">
        <v>7462</v>
      </c>
      <c r="B7269" t="s">
        <v>112</v>
      </c>
      <c r="C7269" s="2">
        <v>46059</v>
      </c>
      <c r="D7269" s="3">
        <v>0.36876157407407412</v>
      </c>
      <c r="E7269" t="s">
        <v>33</v>
      </c>
      <c r="F7269">
        <v>2000</v>
      </c>
      <c r="G7269" t="s">
        <v>189</v>
      </c>
    </row>
    <row r="7270" spans="1:8">
      <c r="A7270" t="s">
        <v>7463</v>
      </c>
      <c r="B7270" t="s">
        <v>114</v>
      </c>
      <c r="C7270" s="2">
        <v>45805</v>
      </c>
      <c r="D7270" s="3">
        <v>0.2114583333333333</v>
      </c>
      <c r="E7270" t="s">
        <v>33</v>
      </c>
      <c r="F7270">
        <v>8000</v>
      </c>
      <c r="G7270" t="s">
        <v>189</v>
      </c>
    </row>
    <row r="7271" spans="1:8">
      <c r="A7271" t="s">
        <v>7464</v>
      </c>
      <c r="B7271" t="s">
        <v>122</v>
      </c>
      <c r="C7271" s="2">
        <v>45668</v>
      </c>
      <c r="D7271" s="3">
        <v>0.73519675925925931</v>
      </c>
      <c r="E7271" t="s">
        <v>33</v>
      </c>
      <c r="F7271">
        <v>2000</v>
      </c>
      <c r="G7271" t="s">
        <v>189</v>
      </c>
    </row>
    <row r="7272" spans="1:8">
      <c r="A7272" t="s">
        <v>7465</v>
      </c>
      <c r="B7272" t="s">
        <v>127</v>
      </c>
      <c r="C7272" s="2">
        <v>46148</v>
      </c>
      <c r="D7272" s="3">
        <v>0.33152777777777781</v>
      </c>
      <c r="E7272" t="s">
        <v>33</v>
      </c>
      <c r="F7272">
        <v>8000</v>
      </c>
      <c r="G7272" t="s">
        <v>189</v>
      </c>
    </row>
    <row r="7273" spans="1:8">
      <c r="A7273" t="s">
        <v>7466</v>
      </c>
      <c r="B7273" t="s">
        <v>154</v>
      </c>
      <c r="C7273" s="2">
        <v>45749</v>
      </c>
      <c r="D7273" s="3">
        <v>0.12135416666666669</v>
      </c>
      <c r="E7273" t="s">
        <v>33</v>
      </c>
      <c r="F7273">
        <v>2000</v>
      </c>
      <c r="G7273" t="s">
        <v>189</v>
      </c>
    </row>
    <row r="7274" spans="1:8">
      <c r="A7274" t="s">
        <v>7467</v>
      </c>
      <c r="B7274" t="s">
        <v>147</v>
      </c>
      <c r="C7274" s="2">
        <v>45846</v>
      </c>
      <c r="D7274" s="3">
        <v>0.63949074074074075</v>
      </c>
      <c r="E7274" t="s">
        <v>33</v>
      </c>
      <c r="F7274">
        <v>2500</v>
      </c>
      <c r="G7274" t="s">
        <v>189</v>
      </c>
    </row>
    <row r="7275" spans="1:8">
      <c r="A7275" t="s">
        <v>7468</v>
      </c>
      <c r="B7275" t="s">
        <v>81</v>
      </c>
      <c r="C7275" s="2">
        <v>45840</v>
      </c>
      <c r="D7275" s="3">
        <v>0.77527777777777773</v>
      </c>
      <c r="E7275" t="s">
        <v>33</v>
      </c>
      <c r="F7275">
        <v>8000</v>
      </c>
      <c r="G7275" t="s">
        <v>189</v>
      </c>
    </row>
    <row r="7276" spans="1:8">
      <c r="A7276" t="s">
        <v>7469</v>
      </c>
      <c r="B7276" t="s">
        <v>101</v>
      </c>
      <c r="C7276" s="2">
        <v>45899</v>
      </c>
      <c r="D7276" s="3">
        <v>0.93304398148148149</v>
      </c>
      <c r="E7276" t="s">
        <v>33</v>
      </c>
      <c r="F7276">
        <v>3000</v>
      </c>
      <c r="G7276" t="s">
        <v>189</v>
      </c>
    </row>
    <row r="7277" spans="1:8">
      <c r="A7277" t="s">
        <v>7470</v>
      </c>
      <c r="B7277" t="s">
        <v>76</v>
      </c>
      <c r="C7277" s="2">
        <v>45733</v>
      </c>
      <c r="D7277" s="3">
        <v>4.1053240740740737E-2</v>
      </c>
      <c r="E7277" t="s">
        <v>261</v>
      </c>
      <c r="F7277">
        <v>20000</v>
      </c>
      <c r="G7277" t="s">
        <v>214</v>
      </c>
      <c r="H7277" t="s">
        <v>42</v>
      </c>
    </row>
    <row r="7278" spans="1:8">
      <c r="A7278" t="s">
        <v>7471</v>
      </c>
      <c r="B7278" t="s">
        <v>167</v>
      </c>
      <c r="C7278" s="2">
        <v>45975</v>
      </c>
      <c r="D7278" s="3">
        <v>0.47193287037037029</v>
      </c>
      <c r="E7278" t="s">
        <v>194</v>
      </c>
      <c r="F7278">
        <v>0</v>
      </c>
      <c r="G7278" t="s">
        <v>189</v>
      </c>
    </row>
    <row r="7279" spans="1:8">
      <c r="A7279" t="s">
        <v>7472</v>
      </c>
      <c r="B7279" t="s">
        <v>98</v>
      </c>
      <c r="C7279" s="2">
        <v>45662</v>
      </c>
      <c r="D7279" s="3">
        <v>0.627349537037037</v>
      </c>
      <c r="E7279" t="s">
        <v>33</v>
      </c>
      <c r="F7279">
        <v>6000</v>
      </c>
      <c r="G7279" t="s">
        <v>189</v>
      </c>
    </row>
    <row r="7280" spans="1:8">
      <c r="A7280" t="s">
        <v>7473</v>
      </c>
      <c r="B7280" t="s">
        <v>140</v>
      </c>
      <c r="C7280" s="2">
        <v>45672</v>
      </c>
      <c r="D7280" s="3">
        <v>0.94662037037037039</v>
      </c>
      <c r="E7280" t="s">
        <v>33</v>
      </c>
      <c r="F7280">
        <v>10000</v>
      </c>
      <c r="G7280" t="s">
        <v>189</v>
      </c>
    </row>
    <row r="7281" spans="1:8">
      <c r="A7281" t="s">
        <v>7474</v>
      </c>
      <c r="B7281" t="s">
        <v>123</v>
      </c>
      <c r="C7281" s="2">
        <v>45713</v>
      </c>
      <c r="D7281" s="3">
        <v>0.32587962962962957</v>
      </c>
      <c r="E7281" t="s">
        <v>194</v>
      </c>
      <c r="F7281">
        <v>0</v>
      </c>
      <c r="G7281" t="s">
        <v>189</v>
      </c>
    </row>
    <row r="7282" spans="1:8">
      <c r="A7282" t="s">
        <v>7475</v>
      </c>
      <c r="B7282" t="s">
        <v>148</v>
      </c>
      <c r="C7282" s="2">
        <v>45904</v>
      </c>
      <c r="D7282" s="3">
        <v>0.70917824074074076</v>
      </c>
      <c r="E7282" t="s">
        <v>33</v>
      </c>
      <c r="F7282">
        <v>2500</v>
      </c>
      <c r="G7282" t="s">
        <v>189</v>
      </c>
    </row>
    <row r="7283" spans="1:8">
      <c r="A7283" t="s">
        <v>7476</v>
      </c>
      <c r="B7283" t="s">
        <v>81</v>
      </c>
      <c r="C7283" s="2">
        <v>45893</v>
      </c>
      <c r="D7283" s="3">
        <v>0.71425925925925926</v>
      </c>
      <c r="E7283" t="s">
        <v>194</v>
      </c>
      <c r="F7283">
        <v>0</v>
      </c>
      <c r="G7283" t="s">
        <v>189</v>
      </c>
    </row>
    <row r="7284" spans="1:8">
      <c r="A7284" t="s">
        <v>7477</v>
      </c>
      <c r="B7284" t="s">
        <v>99</v>
      </c>
      <c r="C7284" s="2">
        <v>46122</v>
      </c>
      <c r="D7284" s="3">
        <v>0.34851851851851851</v>
      </c>
      <c r="E7284" t="s">
        <v>194</v>
      </c>
      <c r="F7284">
        <v>0</v>
      </c>
      <c r="G7284" t="s">
        <v>189</v>
      </c>
    </row>
    <row r="7285" spans="1:8">
      <c r="A7285" t="s">
        <v>7478</v>
      </c>
      <c r="B7285" t="s">
        <v>126</v>
      </c>
      <c r="C7285" s="2">
        <v>45775</v>
      </c>
      <c r="D7285" s="3">
        <v>0.34269675925925919</v>
      </c>
      <c r="E7285" t="s">
        <v>33</v>
      </c>
      <c r="F7285">
        <v>500</v>
      </c>
      <c r="G7285" t="s">
        <v>189</v>
      </c>
    </row>
    <row r="7286" spans="1:8">
      <c r="A7286" t="s">
        <v>7479</v>
      </c>
      <c r="B7286" t="s">
        <v>158</v>
      </c>
      <c r="C7286" s="2">
        <v>46094</v>
      </c>
      <c r="D7286" s="3">
        <v>0.83311342592592597</v>
      </c>
      <c r="E7286" t="s">
        <v>194</v>
      </c>
      <c r="F7286">
        <v>0</v>
      </c>
      <c r="G7286" t="s">
        <v>189</v>
      </c>
    </row>
    <row r="7287" spans="1:8">
      <c r="A7287" t="s">
        <v>7480</v>
      </c>
      <c r="B7287" t="s">
        <v>74</v>
      </c>
      <c r="C7287" s="2">
        <v>45843</v>
      </c>
      <c r="D7287" s="3">
        <v>0.33783564814814809</v>
      </c>
      <c r="E7287" t="s">
        <v>33</v>
      </c>
      <c r="F7287">
        <v>4000</v>
      </c>
      <c r="G7287" t="s">
        <v>189</v>
      </c>
    </row>
    <row r="7288" spans="1:8">
      <c r="A7288" t="s">
        <v>7481</v>
      </c>
      <c r="B7288" t="s">
        <v>160</v>
      </c>
      <c r="C7288" s="2">
        <v>45836</v>
      </c>
      <c r="D7288" s="3">
        <v>0.29896990740740742</v>
      </c>
      <c r="E7288" t="s">
        <v>33</v>
      </c>
      <c r="F7288">
        <v>1500</v>
      </c>
      <c r="G7288" t="s">
        <v>189</v>
      </c>
    </row>
    <row r="7289" spans="1:8">
      <c r="A7289" t="s">
        <v>7482</v>
      </c>
      <c r="B7289" t="s">
        <v>107</v>
      </c>
      <c r="C7289" s="2">
        <v>45877</v>
      </c>
      <c r="D7289" s="3">
        <v>0.48398148148148151</v>
      </c>
      <c r="E7289" t="s">
        <v>33</v>
      </c>
      <c r="F7289">
        <v>6000</v>
      </c>
      <c r="G7289" t="s">
        <v>189</v>
      </c>
    </row>
    <row r="7290" spans="1:8">
      <c r="A7290" t="s">
        <v>7483</v>
      </c>
      <c r="B7290" t="s">
        <v>160</v>
      </c>
      <c r="C7290" s="2">
        <v>46034</v>
      </c>
      <c r="D7290" s="3">
        <v>0.95789351851851856</v>
      </c>
      <c r="E7290" t="s">
        <v>33</v>
      </c>
      <c r="F7290">
        <v>1000</v>
      </c>
      <c r="G7290" t="s">
        <v>189</v>
      </c>
    </row>
    <row r="7291" spans="1:8">
      <c r="A7291" t="s">
        <v>7484</v>
      </c>
      <c r="B7291" t="s">
        <v>101</v>
      </c>
      <c r="C7291" s="2">
        <v>45991</v>
      </c>
      <c r="D7291" s="3">
        <v>0.83515046296296291</v>
      </c>
      <c r="E7291" t="s">
        <v>211</v>
      </c>
      <c r="F7291">
        <v>0</v>
      </c>
      <c r="G7291" t="s">
        <v>189</v>
      </c>
    </row>
    <row r="7292" spans="1:8">
      <c r="A7292" t="s">
        <v>7485</v>
      </c>
      <c r="B7292" t="s">
        <v>119</v>
      </c>
      <c r="C7292" s="2">
        <v>45734</v>
      </c>
      <c r="D7292" s="3">
        <v>0.77179398148148148</v>
      </c>
      <c r="E7292" t="s">
        <v>211</v>
      </c>
      <c r="F7292">
        <v>0</v>
      </c>
      <c r="G7292" t="s">
        <v>189</v>
      </c>
    </row>
    <row r="7293" spans="1:8">
      <c r="A7293" t="s">
        <v>7486</v>
      </c>
      <c r="B7293" t="s">
        <v>135</v>
      </c>
      <c r="C7293" s="2">
        <v>45858</v>
      </c>
      <c r="D7293" s="3">
        <v>0.82540509259259254</v>
      </c>
      <c r="E7293" t="s">
        <v>211</v>
      </c>
      <c r="F7293">
        <v>0</v>
      </c>
      <c r="G7293" t="s">
        <v>214</v>
      </c>
      <c r="H7293" t="s">
        <v>1215</v>
      </c>
    </row>
    <row r="7294" spans="1:8">
      <c r="A7294" t="s">
        <v>7487</v>
      </c>
      <c r="B7294" t="s">
        <v>125</v>
      </c>
      <c r="C7294" s="2">
        <v>46085</v>
      </c>
      <c r="D7294" s="3">
        <v>0.90939814814814812</v>
      </c>
      <c r="E7294" t="s">
        <v>33</v>
      </c>
      <c r="F7294">
        <v>4000</v>
      </c>
      <c r="G7294" t="s">
        <v>189</v>
      </c>
    </row>
    <row r="7295" spans="1:8">
      <c r="A7295" t="s">
        <v>7488</v>
      </c>
      <c r="B7295" t="s">
        <v>144</v>
      </c>
      <c r="C7295" s="2">
        <v>46105</v>
      </c>
      <c r="D7295" s="3">
        <v>0.59927083333333331</v>
      </c>
      <c r="E7295" t="s">
        <v>33</v>
      </c>
      <c r="F7295">
        <v>10000</v>
      </c>
      <c r="G7295" t="s">
        <v>189</v>
      </c>
    </row>
    <row r="7296" spans="1:8">
      <c r="A7296" t="s">
        <v>7489</v>
      </c>
      <c r="B7296" t="s">
        <v>173</v>
      </c>
      <c r="C7296" s="2">
        <v>45662</v>
      </c>
      <c r="D7296" s="3">
        <v>0.52460648148148148</v>
      </c>
      <c r="E7296" t="s">
        <v>211</v>
      </c>
      <c r="F7296">
        <v>0</v>
      </c>
      <c r="G7296" t="s">
        <v>214</v>
      </c>
      <c r="H7296" t="s">
        <v>1103</v>
      </c>
    </row>
    <row r="7297" spans="1:7">
      <c r="A7297" t="s">
        <v>7490</v>
      </c>
      <c r="B7297" t="s">
        <v>131</v>
      </c>
      <c r="C7297" s="2">
        <v>46133</v>
      </c>
      <c r="D7297" s="3">
        <v>0.7427893518518518</v>
      </c>
      <c r="E7297" t="s">
        <v>33</v>
      </c>
      <c r="F7297">
        <v>2500</v>
      </c>
      <c r="G7297" t="s">
        <v>189</v>
      </c>
    </row>
    <row r="7298" spans="1:7">
      <c r="A7298" t="s">
        <v>7491</v>
      </c>
      <c r="B7298" t="s">
        <v>84</v>
      </c>
      <c r="C7298" s="2">
        <v>45759</v>
      </c>
      <c r="D7298" s="3">
        <v>0.57013888888888886</v>
      </c>
      <c r="E7298" t="s">
        <v>33</v>
      </c>
      <c r="F7298">
        <v>1500</v>
      </c>
      <c r="G7298" t="s">
        <v>189</v>
      </c>
    </row>
    <row r="7299" spans="1:7">
      <c r="A7299" t="s">
        <v>7492</v>
      </c>
      <c r="B7299" t="s">
        <v>123</v>
      </c>
      <c r="C7299" s="2">
        <v>46080</v>
      </c>
      <c r="D7299" s="3">
        <v>0.66688657407407403</v>
      </c>
      <c r="E7299" t="s">
        <v>211</v>
      </c>
      <c r="F7299">
        <v>0</v>
      </c>
      <c r="G7299" t="s">
        <v>189</v>
      </c>
    </row>
    <row r="7300" spans="1:7">
      <c r="A7300" t="s">
        <v>7493</v>
      </c>
      <c r="B7300" t="s">
        <v>129</v>
      </c>
      <c r="C7300" s="2">
        <v>46169</v>
      </c>
      <c r="D7300" s="3">
        <v>0.71034722222222224</v>
      </c>
      <c r="E7300" t="s">
        <v>194</v>
      </c>
      <c r="F7300">
        <v>0</v>
      </c>
      <c r="G7300" t="s">
        <v>189</v>
      </c>
    </row>
    <row r="7301" spans="1:7">
      <c r="A7301" t="s">
        <v>7494</v>
      </c>
      <c r="B7301" t="s">
        <v>180</v>
      </c>
      <c r="C7301" s="2">
        <v>45964</v>
      </c>
      <c r="D7301" s="3">
        <v>0.76866898148148144</v>
      </c>
      <c r="E7301" t="s">
        <v>33</v>
      </c>
      <c r="F7301">
        <v>10000</v>
      </c>
      <c r="G7301" t="s">
        <v>189</v>
      </c>
    </row>
    <row r="7302" spans="1:7">
      <c r="A7302" t="s">
        <v>7495</v>
      </c>
      <c r="B7302" t="s">
        <v>145</v>
      </c>
      <c r="C7302" s="2">
        <v>45845</v>
      </c>
      <c r="D7302" s="3">
        <v>0.66857638888888893</v>
      </c>
      <c r="E7302" t="s">
        <v>33</v>
      </c>
      <c r="F7302">
        <v>4000</v>
      </c>
      <c r="G7302" t="s">
        <v>189</v>
      </c>
    </row>
    <row r="7303" spans="1:7">
      <c r="A7303" t="s">
        <v>7496</v>
      </c>
      <c r="B7303" t="s">
        <v>140</v>
      </c>
      <c r="C7303" s="2">
        <v>45996</v>
      </c>
      <c r="D7303" s="3">
        <v>3.5879629629629629E-2</v>
      </c>
      <c r="E7303" t="s">
        <v>33</v>
      </c>
      <c r="F7303">
        <v>500</v>
      </c>
      <c r="G7303" t="s">
        <v>189</v>
      </c>
    </row>
    <row r="7304" spans="1:7">
      <c r="A7304" t="s">
        <v>7497</v>
      </c>
      <c r="B7304" t="s">
        <v>100</v>
      </c>
      <c r="C7304" s="2">
        <v>45842</v>
      </c>
      <c r="D7304" s="3">
        <v>0.50498842592592597</v>
      </c>
      <c r="E7304" t="s">
        <v>194</v>
      </c>
      <c r="F7304">
        <v>0</v>
      </c>
      <c r="G7304" t="s">
        <v>189</v>
      </c>
    </row>
    <row r="7305" spans="1:7">
      <c r="A7305" t="s">
        <v>7498</v>
      </c>
      <c r="B7305" t="s">
        <v>152</v>
      </c>
      <c r="C7305" s="2">
        <v>45670</v>
      </c>
      <c r="D7305" s="3">
        <v>0.36994212962962958</v>
      </c>
      <c r="E7305" t="s">
        <v>194</v>
      </c>
      <c r="F7305">
        <v>0</v>
      </c>
      <c r="G7305" t="s">
        <v>189</v>
      </c>
    </row>
    <row r="7306" spans="1:7">
      <c r="A7306" t="s">
        <v>7499</v>
      </c>
      <c r="B7306" t="s">
        <v>129</v>
      </c>
      <c r="C7306" s="2">
        <v>45795</v>
      </c>
      <c r="D7306" s="3">
        <v>0.85017361111111112</v>
      </c>
      <c r="E7306" t="s">
        <v>33</v>
      </c>
      <c r="F7306">
        <v>1000</v>
      </c>
      <c r="G7306" t="s">
        <v>189</v>
      </c>
    </row>
    <row r="7307" spans="1:7">
      <c r="A7307" t="s">
        <v>7500</v>
      </c>
      <c r="B7307" t="s">
        <v>118</v>
      </c>
      <c r="C7307" s="2">
        <v>46181</v>
      </c>
      <c r="D7307" s="3">
        <v>0.65131944444444445</v>
      </c>
      <c r="E7307" t="s">
        <v>33</v>
      </c>
      <c r="F7307">
        <v>1000</v>
      </c>
      <c r="G7307" t="s">
        <v>189</v>
      </c>
    </row>
    <row r="7308" spans="1:7">
      <c r="A7308" t="s">
        <v>7501</v>
      </c>
      <c r="B7308" t="s">
        <v>90</v>
      </c>
      <c r="C7308" s="2">
        <v>45792</v>
      </c>
      <c r="D7308" s="3">
        <v>0.76478009259259261</v>
      </c>
      <c r="E7308" t="s">
        <v>33</v>
      </c>
      <c r="F7308">
        <v>6000</v>
      </c>
      <c r="G7308" t="s">
        <v>189</v>
      </c>
    </row>
    <row r="7309" spans="1:7">
      <c r="A7309" t="s">
        <v>7502</v>
      </c>
      <c r="B7309" t="s">
        <v>174</v>
      </c>
      <c r="C7309" s="2">
        <v>45978</v>
      </c>
      <c r="D7309" s="3">
        <v>0.40341435185185193</v>
      </c>
      <c r="E7309" t="s">
        <v>33</v>
      </c>
      <c r="F7309">
        <v>6000</v>
      </c>
      <c r="G7309" t="s">
        <v>189</v>
      </c>
    </row>
    <row r="7310" spans="1:7">
      <c r="A7310" t="s">
        <v>7503</v>
      </c>
      <c r="B7310" t="s">
        <v>118</v>
      </c>
      <c r="C7310" s="2">
        <v>45726</v>
      </c>
      <c r="D7310" s="3">
        <v>0.59877314814814819</v>
      </c>
      <c r="E7310" t="s">
        <v>211</v>
      </c>
      <c r="F7310">
        <v>0</v>
      </c>
      <c r="G7310" t="s">
        <v>189</v>
      </c>
    </row>
    <row r="7311" spans="1:7">
      <c r="A7311" t="s">
        <v>7504</v>
      </c>
      <c r="B7311" t="s">
        <v>163</v>
      </c>
      <c r="C7311" s="2">
        <v>46005</v>
      </c>
      <c r="D7311" s="3">
        <v>0.31649305555555562</v>
      </c>
      <c r="E7311" t="s">
        <v>33</v>
      </c>
      <c r="F7311">
        <v>10000</v>
      </c>
      <c r="G7311" t="s">
        <v>189</v>
      </c>
    </row>
    <row r="7312" spans="1:7">
      <c r="A7312" t="s">
        <v>7505</v>
      </c>
      <c r="B7312" t="s">
        <v>95</v>
      </c>
      <c r="C7312" s="2">
        <v>45665</v>
      </c>
      <c r="D7312" s="3">
        <v>0.70976851851851852</v>
      </c>
      <c r="E7312" t="s">
        <v>33</v>
      </c>
      <c r="F7312">
        <v>5000</v>
      </c>
      <c r="G7312" t="s">
        <v>189</v>
      </c>
    </row>
    <row r="7313" spans="1:8">
      <c r="A7313" t="s">
        <v>7506</v>
      </c>
      <c r="B7313" t="s">
        <v>177</v>
      </c>
      <c r="C7313" s="2">
        <v>46126</v>
      </c>
      <c r="D7313" s="3">
        <v>0.41952546296296289</v>
      </c>
      <c r="E7313" t="s">
        <v>33</v>
      </c>
      <c r="F7313">
        <v>8000</v>
      </c>
      <c r="G7313" t="s">
        <v>189</v>
      </c>
    </row>
    <row r="7314" spans="1:8">
      <c r="A7314" t="s">
        <v>7507</v>
      </c>
      <c r="B7314" t="s">
        <v>107</v>
      </c>
      <c r="C7314" s="2">
        <v>46091</v>
      </c>
      <c r="D7314" s="3">
        <v>0.85872685185185182</v>
      </c>
      <c r="E7314" t="s">
        <v>33</v>
      </c>
      <c r="F7314">
        <v>1000</v>
      </c>
      <c r="G7314" t="s">
        <v>189</v>
      </c>
    </row>
    <row r="7315" spans="1:8">
      <c r="A7315" t="s">
        <v>7508</v>
      </c>
      <c r="B7315" t="s">
        <v>81</v>
      </c>
      <c r="C7315" s="2">
        <v>45980</v>
      </c>
      <c r="D7315" s="3">
        <v>0.76299768518518518</v>
      </c>
      <c r="E7315" t="s">
        <v>261</v>
      </c>
      <c r="F7315">
        <v>5000</v>
      </c>
      <c r="G7315" t="s">
        <v>189</v>
      </c>
    </row>
    <row r="7316" spans="1:8">
      <c r="A7316" t="s">
        <v>7509</v>
      </c>
      <c r="B7316" t="s">
        <v>130</v>
      </c>
      <c r="C7316" s="2">
        <v>45762</v>
      </c>
      <c r="D7316" s="3">
        <v>0.72843749999999996</v>
      </c>
      <c r="E7316" t="s">
        <v>33</v>
      </c>
      <c r="F7316">
        <v>2500</v>
      </c>
      <c r="G7316" t="s">
        <v>189</v>
      </c>
    </row>
    <row r="7317" spans="1:8">
      <c r="A7317" t="s">
        <v>7510</v>
      </c>
      <c r="B7317" t="s">
        <v>171</v>
      </c>
      <c r="C7317" s="2">
        <v>46028</v>
      </c>
      <c r="D7317" s="3">
        <v>0.72487268518518522</v>
      </c>
      <c r="E7317" t="s">
        <v>33</v>
      </c>
      <c r="F7317">
        <v>2500</v>
      </c>
      <c r="G7317" t="s">
        <v>189</v>
      </c>
    </row>
    <row r="7318" spans="1:8">
      <c r="A7318" t="s">
        <v>7511</v>
      </c>
      <c r="B7318" t="s">
        <v>118</v>
      </c>
      <c r="C7318" s="2">
        <v>46024</v>
      </c>
      <c r="D7318" s="3">
        <v>0.72025462962962961</v>
      </c>
      <c r="E7318" t="s">
        <v>33</v>
      </c>
      <c r="F7318">
        <v>2500</v>
      </c>
      <c r="G7318" t="s">
        <v>189</v>
      </c>
    </row>
    <row r="7319" spans="1:8">
      <c r="A7319" t="s">
        <v>7512</v>
      </c>
      <c r="B7319" t="s">
        <v>167</v>
      </c>
      <c r="C7319" s="2">
        <v>46179</v>
      </c>
      <c r="D7319" s="3">
        <v>0.91116898148148151</v>
      </c>
      <c r="E7319" t="s">
        <v>211</v>
      </c>
      <c r="F7319">
        <v>0</v>
      </c>
      <c r="G7319" t="s">
        <v>189</v>
      </c>
    </row>
    <row r="7320" spans="1:8">
      <c r="A7320" t="s">
        <v>7513</v>
      </c>
      <c r="B7320" t="s">
        <v>161</v>
      </c>
      <c r="C7320" s="2">
        <v>46074</v>
      </c>
      <c r="D7320" s="3">
        <v>0.5250231481481481</v>
      </c>
      <c r="E7320" t="s">
        <v>194</v>
      </c>
      <c r="F7320">
        <v>0</v>
      </c>
      <c r="G7320" t="s">
        <v>189</v>
      </c>
    </row>
    <row r="7321" spans="1:8">
      <c r="A7321" t="s">
        <v>7514</v>
      </c>
      <c r="B7321" t="s">
        <v>102</v>
      </c>
      <c r="C7321" s="2">
        <v>45990</v>
      </c>
      <c r="D7321" s="3">
        <v>0.53151620370370367</v>
      </c>
      <c r="E7321" t="s">
        <v>33</v>
      </c>
      <c r="F7321">
        <v>3000</v>
      </c>
      <c r="G7321" t="s">
        <v>214</v>
      </c>
      <c r="H7321" t="s">
        <v>1103</v>
      </c>
    </row>
    <row r="7322" spans="1:8">
      <c r="A7322" t="s">
        <v>7515</v>
      </c>
      <c r="B7322" t="s">
        <v>158</v>
      </c>
      <c r="C7322" s="2">
        <v>45707</v>
      </c>
      <c r="D7322" s="3">
        <v>0.72873842592592597</v>
      </c>
      <c r="E7322" t="s">
        <v>194</v>
      </c>
      <c r="F7322">
        <v>0</v>
      </c>
      <c r="G7322" t="s">
        <v>189</v>
      </c>
    </row>
    <row r="7323" spans="1:8">
      <c r="A7323" t="s">
        <v>7516</v>
      </c>
      <c r="B7323" t="s">
        <v>7</v>
      </c>
      <c r="C7323" s="2">
        <v>46111</v>
      </c>
      <c r="D7323" s="3">
        <v>0.81763888888888892</v>
      </c>
      <c r="E7323" t="s">
        <v>33</v>
      </c>
      <c r="F7323">
        <v>500</v>
      </c>
      <c r="G7323" t="s">
        <v>214</v>
      </c>
      <c r="H7323" t="s">
        <v>1094</v>
      </c>
    </row>
    <row r="7324" spans="1:8">
      <c r="A7324" t="s">
        <v>7517</v>
      </c>
      <c r="B7324" t="s">
        <v>89</v>
      </c>
      <c r="C7324" s="2">
        <v>46091</v>
      </c>
      <c r="D7324" s="3">
        <v>0.71334490740740741</v>
      </c>
      <c r="E7324" t="s">
        <v>194</v>
      </c>
      <c r="F7324">
        <v>0</v>
      </c>
      <c r="G7324" t="s">
        <v>189</v>
      </c>
    </row>
    <row r="7325" spans="1:8">
      <c r="A7325" t="s">
        <v>7518</v>
      </c>
      <c r="B7325" t="s">
        <v>101</v>
      </c>
      <c r="C7325" s="2">
        <v>45926</v>
      </c>
      <c r="D7325" s="3">
        <v>0.81612268518518516</v>
      </c>
      <c r="E7325" t="s">
        <v>33</v>
      </c>
      <c r="F7325">
        <v>8000</v>
      </c>
      <c r="G7325" t="s">
        <v>189</v>
      </c>
    </row>
    <row r="7326" spans="1:8">
      <c r="A7326" t="s">
        <v>7519</v>
      </c>
      <c r="B7326" t="s">
        <v>180</v>
      </c>
      <c r="C7326" s="2">
        <v>46026</v>
      </c>
      <c r="D7326" s="3">
        <v>0.72469907407407408</v>
      </c>
      <c r="E7326" t="s">
        <v>261</v>
      </c>
      <c r="F7326">
        <v>10000</v>
      </c>
      <c r="G7326" t="s">
        <v>189</v>
      </c>
    </row>
    <row r="7327" spans="1:8">
      <c r="A7327" t="s">
        <v>7520</v>
      </c>
      <c r="B7327" t="s">
        <v>83</v>
      </c>
      <c r="C7327" s="2">
        <v>46077</v>
      </c>
      <c r="D7327" s="3">
        <v>0.74592592592592588</v>
      </c>
      <c r="E7327" t="s">
        <v>211</v>
      </c>
      <c r="F7327">
        <v>0</v>
      </c>
      <c r="G7327" t="s">
        <v>189</v>
      </c>
    </row>
    <row r="7328" spans="1:8">
      <c r="A7328" t="s">
        <v>7521</v>
      </c>
      <c r="B7328" t="s">
        <v>165</v>
      </c>
      <c r="C7328" s="2">
        <v>45771</v>
      </c>
      <c r="D7328" s="3">
        <v>0.80874999999999997</v>
      </c>
      <c r="E7328" t="s">
        <v>33</v>
      </c>
      <c r="F7328">
        <v>2500</v>
      </c>
      <c r="G7328" t="s">
        <v>189</v>
      </c>
    </row>
    <row r="7329" spans="1:8">
      <c r="A7329" t="s">
        <v>7522</v>
      </c>
      <c r="B7329" t="s">
        <v>136</v>
      </c>
      <c r="C7329" s="2">
        <v>45679</v>
      </c>
      <c r="D7329" s="3">
        <v>0.86193287037037036</v>
      </c>
      <c r="E7329" t="s">
        <v>33</v>
      </c>
      <c r="F7329">
        <v>1000</v>
      </c>
      <c r="G7329" t="s">
        <v>189</v>
      </c>
    </row>
    <row r="7330" spans="1:8">
      <c r="A7330" t="s">
        <v>7523</v>
      </c>
      <c r="B7330" t="s">
        <v>101</v>
      </c>
      <c r="C7330" s="2">
        <v>45888</v>
      </c>
      <c r="D7330" s="3">
        <v>0.50326388888888884</v>
      </c>
      <c r="E7330" t="s">
        <v>33</v>
      </c>
      <c r="F7330">
        <v>8000</v>
      </c>
      <c r="G7330" t="s">
        <v>189</v>
      </c>
    </row>
    <row r="7331" spans="1:8">
      <c r="A7331" t="s">
        <v>7524</v>
      </c>
      <c r="B7331" t="s">
        <v>114</v>
      </c>
      <c r="C7331" s="2">
        <v>46032</v>
      </c>
      <c r="D7331" s="3">
        <v>0.99015046296296294</v>
      </c>
      <c r="E7331" t="s">
        <v>33</v>
      </c>
      <c r="F7331">
        <v>1000</v>
      </c>
      <c r="G7331" t="s">
        <v>189</v>
      </c>
    </row>
    <row r="7332" spans="1:8">
      <c r="A7332" t="s">
        <v>7525</v>
      </c>
      <c r="B7332" t="s">
        <v>180</v>
      </c>
      <c r="C7332" s="2">
        <v>46138</v>
      </c>
      <c r="D7332" s="3">
        <v>0.38655092592592588</v>
      </c>
      <c r="E7332" t="s">
        <v>33</v>
      </c>
      <c r="F7332">
        <v>2000</v>
      </c>
      <c r="G7332" t="s">
        <v>189</v>
      </c>
    </row>
    <row r="7333" spans="1:8">
      <c r="A7333" t="s">
        <v>7526</v>
      </c>
      <c r="B7333" t="s">
        <v>162</v>
      </c>
      <c r="C7333" s="2">
        <v>46091</v>
      </c>
      <c r="D7333" s="3">
        <v>0.35442129629629632</v>
      </c>
      <c r="E7333" t="s">
        <v>33</v>
      </c>
      <c r="F7333">
        <v>6000</v>
      </c>
      <c r="G7333" t="s">
        <v>189</v>
      </c>
    </row>
    <row r="7334" spans="1:8">
      <c r="A7334" t="s">
        <v>7527</v>
      </c>
      <c r="B7334" t="s">
        <v>115</v>
      </c>
      <c r="C7334" s="2">
        <v>45745</v>
      </c>
      <c r="D7334" s="3">
        <v>0.39915509259259258</v>
      </c>
      <c r="E7334" t="s">
        <v>33</v>
      </c>
      <c r="F7334">
        <v>6000</v>
      </c>
      <c r="G7334" t="s">
        <v>189</v>
      </c>
    </row>
    <row r="7335" spans="1:8">
      <c r="A7335" t="s">
        <v>7528</v>
      </c>
      <c r="B7335" t="s">
        <v>7</v>
      </c>
      <c r="C7335" s="2">
        <v>45773</v>
      </c>
      <c r="D7335" s="3">
        <v>0.67060185185185184</v>
      </c>
      <c r="E7335" t="s">
        <v>194</v>
      </c>
      <c r="F7335">
        <v>0</v>
      </c>
      <c r="G7335" t="s">
        <v>189</v>
      </c>
    </row>
    <row r="7336" spans="1:8">
      <c r="A7336" t="s">
        <v>7529</v>
      </c>
      <c r="B7336" t="s">
        <v>171</v>
      </c>
      <c r="C7336" s="2">
        <v>45747</v>
      </c>
      <c r="D7336" s="3">
        <v>0.30155092592592592</v>
      </c>
      <c r="E7336" t="s">
        <v>194</v>
      </c>
      <c r="F7336">
        <v>0</v>
      </c>
      <c r="G7336" t="s">
        <v>189</v>
      </c>
    </row>
    <row r="7337" spans="1:8">
      <c r="A7337" t="s">
        <v>7530</v>
      </c>
      <c r="B7337" t="s">
        <v>166</v>
      </c>
      <c r="C7337" s="2">
        <v>45821</v>
      </c>
      <c r="D7337" s="3">
        <v>0.37936342592592592</v>
      </c>
      <c r="E7337" t="s">
        <v>33</v>
      </c>
      <c r="F7337">
        <v>2500</v>
      </c>
      <c r="G7337" t="s">
        <v>189</v>
      </c>
    </row>
    <row r="7338" spans="1:8">
      <c r="A7338" t="s">
        <v>7531</v>
      </c>
      <c r="B7338" t="s">
        <v>137</v>
      </c>
      <c r="C7338" s="2">
        <v>45670</v>
      </c>
      <c r="D7338" s="3">
        <v>0.78944444444444439</v>
      </c>
      <c r="E7338" t="s">
        <v>194</v>
      </c>
      <c r="F7338">
        <v>0</v>
      </c>
      <c r="G7338" t="s">
        <v>189</v>
      </c>
    </row>
    <row r="7339" spans="1:8">
      <c r="A7339" t="s">
        <v>7532</v>
      </c>
      <c r="B7339" t="s">
        <v>145</v>
      </c>
      <c r="C7339" s="2">
        <v>46154</v>
      </c>
      <c r="D7339" s="3">
        <v>0.80989583333333337</v>
      </c>
      <c r="E7339" t="s">
        <v>33</v>
      </c>
      <c r="F7339">
        <v>6000</v>
      </c>
      <c r="G7339" t="s">
        <v>189</v>
      </c>
    </row>
    <row r="7340" spans="1:8">
      <c r="A7340" t="s">
        <v>7533</v>
      </c>
      <c r="B7340" t="s">
        <v>159</v>
      </c>
      <c r="C7340" s="2">
        <v>45699</v>
      </c>
      <c r="D7340" s="3">
        <v>0.86532407407407408</v>
      </c>
      <c r="E7340" t="s">
        <v>33</v>
      </c>
      <c r="F7340">
        <v>1500</v>
      </c>
      <c r="G7340" t="s">
        <v>189</v>
      </c>
    </row>
    <row r="7341" spans="1:8">
      <c r="A7341" t="s">
        <v>7534</v>
      </c>
      <c r="B7341" t="s">
        <v>81</v>
      </c>
      <c r="C7341" s="2">
        <v>46177</v>
      </c>
      <c r="D7341" s="3">
        <v>0.88328703703703704</v>
      </c>
      <c r="E7341" t="s">
        <v>33</v>
      </c>
      <c r="F7341">
        <v>2500</v>
      </c>
      <c r="G7341" t="s">
        <v>189</v>
      </c>
    </row>
    <row r="7342" spans="1:8">
      <c r="A7342" t="s">
        <v>7535</v>
      </c>
      <c r="B7342" t="s">
        <v>165</v>
      </c>
      <c r="C7342" s="2">
        <v>45902</v>
      </c>
      <c r="D7342" s="3">
        <v>0.83863425925925927</v>
      </c>
      <c r="E7342" t="s">
        <v>33</v>
      </c>
      <c r="F7342">
        <v>6000</v>
      </c>
      <c r="G7342" t="s">
        <v>189</v>
      </c>
    </row>
    <row r="7343" spans="1:8">
      <c r="A7343" t="s">
        <v>7536</v>
      </c>
      <c r="B7343" t="s">
        <v>113</v>
      </c>
      <c r="C7343" s="2">
        <v>46019</v>
      </c>
      <c r="D7343" s="3">
        <v>0.66097222222222218</v>
      </c>
      <c r="E7343" t="s">
        <v>33</v>
      </c>
      <c r="F7343">
        <v>2500</v>
      </c>
      <c r="G7343" t="s">
        <v>214</v>
      </c>
      <c r="H7343" t="s">
        <v>42</v>
      </c>
    </row>
    <row r="7344" spans="1:8">
      <c r="A7344" t="s">
        <v>7537</v>
      </c>
      <c r="B7344" t="s">
        <v>160</v>
      </c>
      <c r="C7344" s="2">
        <v>45675</v>
      </c>
      <c r="D7344" s="3">
        <v>7.7025462962962962E-2</v>
      </c>
      <c r="E7344" t="s">
        <v>33</v>
      </c>
      <c r="F7344">
        <v>6000</v>
      </c>
      <c r="G7344" t="s">
        <v>189</v>
      </c>
    </row>
    <row r="7345" spans="1:8">
      <c r="A7345" t="s">
        <v>7538</v>
      </c>
      <c r="B7345" t="s">
        <v>96</v>
      </c>
      <c r="C7345" s="2">
        <v>45939</v>
      </c>
      <c r="D7345" s="3">
        <v>0.81321759259259263</v>
      </c>
      <c r="E7345" t="s">
        <v>33</v>
      </c>
      <c r="F7345">
        <v>6000</v>
      </c>
      <c r="G7345" t="s">
        <v>189</v>
      </c>
    </row>
    <row r="7346" spans="1:8">
      <c r="A7346" t="s">
        <v>7539</v>
      </c>
      <c r="B7346" t="s">
        <v>164</v>
      </c>
      <c r="C7346" s="2">
        <v>45886</v>
      </c>
      <c r="D7346" s="3">
        <v>0.86812500000000004</v>
      </c>
      <c r="E7346" t="s">
        <v>33</v>
      </c>
      <c r="F7346">
        <v>5000</v>
      </c>
      <c r="G7346" t="s">
        <v>189</v>
      </c>
    </row>
    <row r="7347" spans="1:8">
      <c r="A7347" t="s">
        <v>7540</v>
      </c>
      <c r="B7347" t="s">
        <v>107</v>
      </c>
      <c r="C7347" s="2">
        <v>45921</v>
      </c>
      <c r="D7347" s="3">
        <v>0.1645601851851852</v>
      </c>
      <c r="E7347" t="s">
        <v>33</v>
      </c>
      <c r="F7347">
        <v>3000</v>
      </c>
      <c r="G7347" t="s">
        <v>189</v>
      </c>
    </row>
    <row r="7348" spans="1:8">
      <c r="A7348" t="s">
        <v>7541</v>
      </c>
      <c r="B7348" t="s">
        <v>141</v>
      </c>
      <c r="C7348" s="2">
        <v>45832</v>
      </c>
      <c r="D7348" s="3">
        <v>0.53587962962962965</v>
      </c>
      <c r="E7348" t="s">
        <v>33</v>
      </c>
      <c r="F7348">
        <v>2000</v>
      </c>
      <c r="G7348" t="s">
        <v>189</v>
      </c>
    </row>
    <row r="7349" spans="1:8">
      <c r="A7349" t="s">
        <v>7542</v>
      </c>
      <c r="B7349" t="s">
        <v>125</v>
      </c>
      <c r="C7349" s="2">
        <v>46191</v>
      </c>
      <c r="D7349" s="3">
        <v>0.31009259259259259</v>
      </c>
      <c r="E7349" t="s">
        <v>33</v>
      </c>
      <c r="F7349">
        <v>1500</v>
      </c>
      <c r="G7349" t="s">
        <v>189</v>
      </c>
    </row>
    <row r="7350" spans="1:8">
      <c r="A7350" t="s">
        <v>7543</v>
      </c>
      <c r="B7350" t="s">
        <v>161</v>
      </c>
      <c r="C7350" s="2">
        <v>46000</v>
      </c>
      <c r="D7350" s="3">
        <v>0.86109953703703701</v>
      </c>
      <c r="E7350" t="s">
        <v>33</v>
      </c>
      <c r="F7350">
        <v>8000</v>
      </c>
      <c r="G7350" t="s">
        <v>189</v>
      </c>
    </row>
    <row r="7351" spans="1:8">
      <c r="A7351" t="s">
        <v>7544</v>
      </c>
      <c r="B7351" t="s">
        <v>128</v>
      </c>
      <c r="C7351" s="2">
        <v>45952</v>
      </c>
      <c r="D7351" s="3">
        <v>0.58686342592592589</v>
      </c>
      <c r="E7351" t="s">
        <v>33</v>
      </c>
      <c r="F7351">
        <v>5000</v>
      </c>
      <c r="G7351" t="s">
        <v>189</v>
      </c>
    </row>
    <row r="7352" spans="1:8">
      <c r="A7352" t="s">
        <v>7545</v>
      </c>
      <c r="B7352" t="s">
        <v>81</v>
      </c>
      <c r="C7352" s="2">
        <v>46085</v>
      </c>
      <c r="D7352" s="3">
        <v>0.35564814814814821</v>
      </c>
      <c r="E7352" t="s">
        <v>211</v>
      </c>
      <c r="F7352">
        <v>0</v>
      </c>
      <c r="G7352" t="s">
        <v>189</v>
      </c>
    </row>
    <row r="7353" spans="1:8">
      <c r="A7353" t="s">
        <v>7546</v>
      </c>
      <c r="B7353" t="s">
        <v>115</v>
      </c>
      <c r="C7353" s="2">
        <v>45668</v>
      </c>
      <c r="D7353" s="3">
        <v>0.65951388888888884</v>
      </c>
      <c r="E7353" t="s">
        <v>33</v>
      </c>
      <c r="F7353">
        <v>2500</v>
      </c>
      <c r="G7353" t="s">
        <v>189</v>
      </c>
    </row>
    <row r="7354" spans="1:8">
      <c r="A7354" t="s">
        <v>7547</v>
      </c>
      <c r="B7354" t="s">
        <v>162</v>
      </c>
      <c r="C7354" s="2">
        <v>46003</v>
      </c>
      <c r="D7354" s="3">
        <v>0.75930555555555557</v>
      </c>
      <c r="E7354" t="s">
        <v>33</v>
      </c>
      <c r="F7354">
        <v>8000</v>
      </c>
      <c r="G7354" t="s">
        <v>189</v>
      </c>
    </row>
    <row r="7355" spans="1:8">
      <c r="A7355" t="s">
        <v>7548</v>
      </c>
      <c r="B7355" t="s">
        <v>177</v>
      </c>
      <c r="C7355" s="2">
        <v>45909</v>
      </c>
      <c r="D7355" s="3">
        <v>0.84793981481481484</v>
      </c>
      <c r="E7355" t="s">
        <v>33</v>
      </c>
      <c r="F7355">
        <v>1000</v>
      </c>
      <c r="G7355" t="s">
        <v>189</v>
      </c>
    </row>
    <row r="7356" spans="1:8">
      <c r="A7356" t="s">
        <v>7549</v>
      </c>
      <c r="B7356" t="s">
        <v>115</v>
      </c>
      <c r="C7356" s="2">
        <v>45920</v>
      </c>
      <c r="D7356" s="3">
        <v>0.89206018518518515</v>
      </c>
      <c r="E7356" t="s">
        <v>211</v>
      </c>
      <c r="F7356">
        <v>0</v>
      </c>
      <c r="G7356" t="s">
        <v>214</v>
      </c>
      <c r="H7356" t="s">
        <v>1080</v>
      </c>
    </row>
    <row r="7357" spans="1:8">
      <c r="A7357" t="s">
        <v>7550</v>
      </c>
      <c r="B7357" t="s">
        <v>122</v>
      </c>
      <c r="C7357" s="2">
        <v>45685</v>
      </c>
      <c r="D7357" s="3">
        <v>0.74486111111111108</v>
      </c>
      <c r="E7357" t="s">
        <v>33</v>
      </c>
      <c r="F7357">
        <v>6000</v>
      </c>
      <c r="G7357" t="s">
        <v>189</v>
      </c>
    </row>
    <row r="7358" spans="1:8">
      <c r="A7358" t="s">
        <v>7551</v>
      </c>
      <c r="B7358" t="s">
        <v>155</v>
      </c>
      <c r="C7358" s="2">
        <v>45920</v>
      </c>
      <c r="D7358" s="3">
        <v>0.57150462962962967</v>
      </c>
      <c r="E7358" t="s">
        <v>194</v>
      </c>
      <c r="F7358">
        <v>0</v>
      </c>
      <c r="G7358" t="s">
        <v>189</v>
      </c>
    </row>
    <row r="7359" spans="1:8">
      <c r="A7359" t="s">
        <v>7552</v>
      </c>
      <c r="B7359" t="s">
        <v>157</v>
      </c>
      <c r="C7359" s="2">
        <v>46107</v>
      </c>
      <c r="D7359" s="3">
        <v>0.30450231481481482</v>
      </c>
      <c r="E7359" t="s">
        <v>194</v>
      </c>
      <c r="F7359">
        <v>0</v>
      </c>
      <c r="G7359" t="s">
        <v>189</v>
      </c>
    </row>
    <row r="7360" spans="1:8">
      <c r="A7360" t="s">
        <v>7553</v>
      </c>
      <c r="B7360" t="s">
        <v>178</v>
      </c>
      <c r="C7360" s="2">
        <v>45714</v>
      </c>
      <c r="D7360" s="3">
        <v>0.47002314814814822</v>
      </c>
      <c r="E7360" t="s">
        <v>194</v>
      </c>
      <c r="F7360">
        <v>0</v>
      </c>
      <c r="G7360" t="s">
        <v>214</v>
      </c>
      <c r="H7360" t="s">
        <v>1103</v>
      </c>
    </row>
    <row r="7361" spans="1:7">
      <c r="A7361" t="s">
        <v>7554</v>
      </c>
      <c r="B7361" t="s">
        <v>138</v>
      </c>
      <c r="C7361" s="2">
        <v>46027</v>
      </c>
      <c r="D7361" s="3">
        <v>0.60851851851851857</v>
      </c>
      <c r="E7361" t="s">
        <v>33</v>
      </c>
      <c r="F7361">
        <v>2500</v>
      </c>
      <c r="G7361" t="s">
        <v>189</v>
      </c>
    </row>
    <row r="7362" spans="1:7">
      <c r="A7362" t="s">
        <v>7555</v>
      </c>
      <c r="B7362" t="s">
        <v>122</v>
      </c>
      <c r="C7362" s="2">
        <v>45761</v>
      </c>
      <c r="D7362" s="3">
        <v>0.84671296296296295</v>
      </c>
      <c r="E7362" t="s">
        <v>33</v>
      </c>
      <c r="F7362">
        <v>3000</v>
      </c>
      <c r="G7362" t="s">
        <v>189</v>
      </c>
    </row>
    <row r="7363" spans="1:7">
      <c r="A7363" t="s">
        <v>7556</v>
      </c>
      <c r="B7363" t="s">
        <v>147</v>
      </c>
      <c r="C7363" s="2">
        <v>45727</v>
      </c>
      <c r="D7363" s="3">
        <v>0.82453703703703707</v>
      </c>
      <c r="E7363" t="s">
        <v>33</v>
      </c>
      <c r="F7363">
        <v>1500</v>
      </c>
      <c r="G7363" t="s">
        <v>189</v>
      </c>
    </row>
    <row r="7364" spans="1:7">
      <c r="A7364" t="s">
        <v>7557</v>
      </c>
      <c r="B7364" t="s">
        <v>146</v>
      </c>
      <c r="C7364" s="2">
        <v>46181</v>
      </c>
      <c r="D7364" s="3">
        <v>0.70237268518518514</v>
      </c>
      <c r="E7364" t="s">
        <v>33</v>
      </c>
      <c r="F7364">
        <v>3000</v>
      </c>
      <c r="G7364" t="s">
        <v>189</v>
      </c>
    </row>
    <row r="7365" spans="1:7">
      <c r="A7365" t="s">
        <v>7558</v>
      </c>
      <c r="B7365" t="s">
        <v>152</v>
      </c>
      <c r="C7365" s="2">
        <v>45892</v>
      </c>
      <c r="D7365" s="3">
        <v>0.84461805555555558</v>
      </c>
      <c r="E7365" t="s">
        <v>261</v>
      </c>
      <c r="F7365">
        <v>10000</v>
      </c>
      <c r="G7365" t="s">
        <v>189</v>
      </c>
    </row>
    <row r="7366" spans="1:7">
      <c r="A7366" t="s">
        <v>7559</v>
      </c>
      <c r="B7366" t="s">
        <v>118</v>
      </c>
      <c r="C7366" s="2">
        <v>45816</v>
      </c>
      <c r="D7366" s="3">
        <v>0.27645833333333331</v>
      </c>
      <c r="E7366" t="s">
        <v>33</v>
      </c>
      <c r="F7366">
        <v>4000</v>
      </c>
      <c r="G7366" t="s">
        <v>189</v>
      </c>
    </row>
    <row r="7367" spans="1:7">
      <c r="A7367" t="s">
        <v>7560</v>
      </c>
      <c r="B7367" t="s">
        <v>160</v>
      </c>
      <c r="C7367" s="2">
        <v>46169</v>
      </c>
      <c r="D7367" s="3">
        <v>0.52307870370370368</v>
      </c>
      <c r="E7367" t="s">
        <v>33</v>
      </c>
      <c r="F7367">
        <v>5000</v>
      </c>
      <c r="G7367" t="s">
        <v>189</v>
      </c>
    </row>
    <row r="7368" spans="1:7">
      <c r="A7368" t="s">
        <v>7561</v>
      </c>
      <c r="B7368" t="s">
        <v>95</v>
      </c>
      <c r="C7368" s="2">
        <v>46109</v>
      </c>
      <c r="D7368" s="3">
        <v>0.76615740740740745</v>
      </c>
      <c r="E7368" t="s">
        <v>194</v>
      </c>
      <c r="F7368">
        <v>0</v>
      </c>
      <c r="G7368" t="s">
        <v>189</v>
      </c>
    </row>
    <row r="7369" spans="1:7">
      <c r="A7369" t="s">
        <v>7562</v>
      </c>
      <c r="B7369" t="s">
        <v>92</v>
      </c>
      <c r="C7369" s="2">
        <v>45826</v>
      </c>
      <c r="D7369" s="3">
        <v>0.99224537037037042</v>
      </c>
      <c r="E7369" t="s">
        <v>33</v>
      </c>
      <c r="F7369">
        <v>2000</v>
      </c>
      <c r="G7369" t="s">
        <v>189</v>
      </c>
    </row>
    <row r="7370" spans="1:7">
      <c r="A7370" t="s">
        <v>7563</v>
      </c>
      <c r="B7370" t="s">
        <v>167</v>
      </c>
      <c r="C7370" s="2">
        <v>45873</v>
      </c>
      <c r="D7370" s="3">
        <v>0.42096064814814821</v>
      </c>
      <c r="E7370" t="s">
        <v>33</v>
      </c>
      <c r="F7370">
        <v>1500</v>
      </c>
      <c r="G7370" t="s">
        <v>189</v>
      </c>
    </row>
    <row r="7371" spans="1:7">
      <c r="A7371" t="s">
        <v>7564</v>
      </c>
      <c r="B7371" t="s">
        <v>139</v>
      </c>
      <c r="C7371" s="2">
        <v>45807</v>
      </c>
      <c r="D7371" s="3">
        <v>0.18053240740740739</v>
      </c>
      <c r="E7371" t="s">
        <v>33</v>
      </c>
      <c r="F7371">
        <v>5000</v>
      </c>
      <c r="G7371" t="s">
        <v>189</v>
      </c>
    </row>
    <row r="7372" spans="1:7">
      <c r="A7372" t="s">
        <v>7565</v>
      </c>
      <c r="B7372" t="s">
        <v>142</v>
      </c>
      <c r="C7372" s="2">
        <v>45708</v>
      </c>
      <c r="D7372" s="3">
        <v>0.87770833333333331</v>
      </c>
      <c r="E7372" t="s">
        <v>33</v>
      </c>
      <c r="F7372">
        <v>1500</v>
      </c>
      <c r="G7372" t="s">
        <v>189</v>
      </c>
    </row>
    <row r="7373" spans="1:7">
      <c r="A7373" t="s">
        <v>7566</v>
      </c>
      <c r="B7373" t="s">
        <v>158</v>
      </c>
      <c r="C7373" s="2">
        <v>46159</v>
      </c>
      <c r="D7373" s="3">
        <v>0.88418981481481485</v>
      </c>
      <c r="E7373" t="s">
        <v>261</v>
      </c>
      <c r="F7373">
        <v>2000</v>
      </c>
      <c r="G7373" t="s">
        <v>189</v>
      </c>
    </row>
    <row r="7374" spans="1:7">
      <c r="A7374" t="s">
        <v>7567</v>
      </c>
      <c r="B7374" t="s">
        <v>7</v>
      </c>
      <c r="C7374" s="2">
        <v>46201</v>
      </c>
      <c r="D7374" s="3">
        <v>0.52305555555555561</v>
      </c>
      <c r="E7374" t="s">
        <v>261</v>
      </c>
      <c r="F7374">
        <v>10000</v>
      </c>
      <c r="G7374" t="s">
        <v>189</v>
      </c>
    </row>
    <row r="7375" spans="1:7">
      <c r="A7375" t="s">
        <v>7568</v>
      </c>
      <c r="B7375" t="s">
        <v>168</v>
      </c>
      <c r="C7375" s="2">
        <v>45841</v>
      </c>
      <c r="D7375" s="3">
        <v>0.92650462962962965</v>
      </c>
      <c r="E7375" t="s">
        <v>211</v>
      </c>
      <c r="F7375">
        <v>0</v>
      </c>
      <c r="G7375" t="s">
        <v>189</v>
      </c>
    </row>
    <row r="7376" spans="1:7">
      <c r="A7376" t="s">
        <v>7569</v>
      </c>
      <c r="B7376" t="s">
        <v>116</v>
      </c>
      <c r="C7376" s="2">
        <v>46036</v>
      </c>
      <c r="D7376" s="3">
        <v>0.86531250000000004</v>
      </c>
      <c r="E7376" t="s">
        <v>33</v>
      </c>
      <c r="F7376">
        <v>3000</v>
      </c>
      <c r="G7376" t="s">
        <v>189</v>
      </c>
    </row>
    <row r="7377" spans="1:7">
      <c r="A7377" t="s">
        <v>7570</v>
      </c>
      <c r="B7377" t="s">
        <v>153</v>
      </c>
      <c r="C7377" s="2">
        <v>46186</v>
      </c>
      <c r="D7377" s="3">
        <v>0.94589120370370372</v>
      </c>
      <c r="E7377" t="s">
        <v>33</v>
      </c>
      <c r="F7377">
        <v>1000</v>
      </c>
      <c r="G7377" t="s">
        <v>189</v>
      </c>
    </row>
    <row r="7378" spans="1:7">
      <c r="A7378" t="s">
        <v>7571</v>
      </c>
      <c r="B7378" t="s">
        <v>158</v>
      </c>
      <c r="C7378" s="2">
        <v>45934</v>
      </c>
      <c r="D7378" s="3">
        <v>0.33855324074074072</v>
      </c>
      <c r="E7378" t="s">
        <v>194</v>
      </c>
      <c r="F7378">
        <v>0</v>
      </c>
      <c r="G7378" t="s">
        <v>189</v>
      </c>
    </row>
    <row r="7379" spans="1:7">
      <c r="A7379" t="s">
        <v>7572</v>
      </c>
      <c r="B7379" t="s">
        <v>111</v>
      </c>
      <c r="C7379" s="2">
        <v>45950</v>
      </c>
      <c r="D7379" s="3">
        <v>0.32013888888888892</v>
      </c>
      <c r="E7379" t="s">
        <v>33</v>
      </c>
      <c r="F7379">
        <v>2000</v>
      </c>
      <c r="G7379" t="s">
        <v>189</v>
      </c>
    </row>
    <row r="7380" spans="1:7">
      <c r="A7380" t="s">
        <v>7573</v>
      </c>
      <c r="B7380" t="s">
        <v>156</v>
      </c>
      <c r="C7380" s="2">
        <v>45984</v>
      </c>
      <c r="D7380" s="3">
        <v>0.53563657407407406</v>
      </c>
      <c r="E7380" t="s">
        <v>33</v>
      </c>
      <c r="F7380">
        <v>2500</v>
      </c>
      <c r="G7380" t="s">
        <v>189</v>
      </c>
    </row>
    <row r="7381" spans="1:7">
      <c r="A7381" t="s">
        <v>7574</v>
      </c>
      <c r="B7381" t="s">
        <v>139</v>
      </c>
      <c r="C7381" s="2">
        <v>45759</v>
      </c>
      <c r="D7381" s="3">
        <v>0.81120370370370365</v>
      </c>
      <c r="E7381" t="s">
        <v>33</v>
      </c>
      <c r="F7381">
        <v>2500</v>
      </c>
      <c r="G7381" t="s">
        <v>189</v>
      </c>
    </row>
    <row r="7382" spans="1:7">
      <c r="A7382" t="s">
        <v>7575</v>
      </c>
      <c r="B7382" t="s">
        <v>153</v>
      </c>
      <c r="C7382" s="2">
        <v>45878</v>
      </c>
      <c r="D7382" s="3">
        <v>0.33978009259259262</v>
      </c>
      <c r="E7382" t="s">
        <v>194</v>
      </c>
      <c r="F7382">
        <v>0</v>
      </c>
      <c r="G7382" t="s">
        <v>189</v>
      </c>
    </row>
    <row r="7383" spans="1:7">
      <c r="A7383" t="s">
        <v>7576</v>
      </c>
      <c r="B7383" t="s">
        <v>179</v>
      </c>
      <c r="C7383" s="2">
        <v>45690</v>
      </c>
      <c r="D7383" s="3">
        <v>0.86089120370370376</v>
      </c>
      <c r="E7383" t="s">
        <v>33</v>
      </c>
      <c r="F7383">
        <v>5000</v>
      </c>
      <c r="G7383" t="s">
        <v>189</v>
      </c>
    </row>
    <row r="7384" spans="1:7">
      <c r="A7384" t="s">
        <v>7577</v>
      </c>
      <c r="B7384" t="s">
        <v>129</v>
      </c>
      <c r="C7384" s="2">
        <v>45855</v>
      </c>
      <c r="D7384" s="3">
        <v>0.38797453703703699</v>
      </c>
      <c r="E7384" t="s">
        <v>33</v>
      </c>
      <c r="F7384">
        <v>10000</v>
      </c>
      <c r="G7384" t="s">
        <v>189</v>
      </c>
    </row>
    <row r="7385" spans="1:7">
      <c r="A7385" t="s">
        <v>7578</v>
      </c>
      <c r="B7385" t="s">
        <v>166</v>
      </c>
      <c r="C7385" s="2">
        <v>46167</v>
      </c>
      <c r="D7385" s="3">
        <v>0.79883101851851857</v>
      </c>
      <c r="E7385" t="s">
        <v>33</v>
      </c>
      <c r="F7385">
        <v>6000</v>
      </c>
      <c r="G7385" t="s">
        <v>189</v>
      </c>
    </row>
    <row r="7386" spans="1:7">
      <c r="A7386" t="s">
        <v>7579</v>
      </c>
      <c r="B7386" t="s">
        <v>154</v>
      </c>
      <c r="C7386" s="2">
        <v>45687</v>
      </c>
      <c r="D7386" s="3">
        <v>0.88052083333333331</v>
      </c>
      <c r="E7386" t="s">
        <v>33</v>
      </c>
      <c r="F7386">
        <v>1500</v>
      </c>
      <c r="G7386" t="s">
        <v>189</v>
      </c>
    </row>
    <row r="7387" spans="1:7">
      <c r="A7387" t="s">
        <v>7580</v>
      </c>
      <c r="B7387" t="s">
        <v>160</v>
      </c>
      <c r="C7387" s="2">
        <v>46100</v>
      </c>
      <c r="D7387" s="3">
        <v>0.8778125</v>
      </c>
      <c r="E7387" t="s">
        <v>33</v>
      </c>
      <c r="F7387">
        <v>1000</v>
      </c>
      <c r="G7387" t="s">
        <v>189</v>
      </c>
    </row>
    <row r="7388" spans="1:7">
      <c r="A7388" t="s">
        <v>7581</v>
      </c>
      <c r="B7388" t="s">
        <v>145</v>
      </c>
      <c r="C7388" s="2">
        <v>45841</v>
      </c>
      <c r="D7388" s="3">
        <v>0.63214120370370375</v>
      </c>
      <c r="E7388" t="s">
        <v>33</v>
      </c>
      <c r="F7388">
        <v>8000</v>
      </c>
      <c r="G7388" t="s">
        <v>189</v>
      </c>
    </row>
    <row r="7389" spans="1:7">
      <c r="A7389" t="s">
        <v>7582</v>
      </c>
      <c r="B7389" t="s">
        <v>77</v>
      </c>
      <c r="C7389" s="2">
        <v>46109</v>
      </c>
      <c r="D7389" s="3">
        <v>0.56782407407407409</v>
      </c>
      <c r="E7389" t="s">
        <v>194</v>
      </c>
      <c r="F7389">
        <v>0</v>
      </c>
      <c r="G7389" t="s">
        <v>189</v>
      </c>
    </row>
    <row r="7390" spans="1:7">
      <c r="A7390" t="s">
        <v>7583</v>
      </c>
      <c r="B7390" t="s">
        <v>150</v>
      </c>
      <c r="C7390" s="2">
        <v>45873</v>
      </c>
      <c r="D7390" s="3">
        <v>0.29153935185185192</v>
      </c>
      <c r="E7390" t="s">
        <v>33</v>
      </c>
      <c r="F7390">
        <v>5000</v>
      </c>
      <c r="G7390" t="s">
        <v>189</v>
      </c>
    </row>
    <row r="7391" spans="1:7">
      <c r="A7391" t="s">
        <v>7584</v>
      </c>
      <c r="B7391" t="s">
        <v>126</v>
      </c>
      <c r="C7391" s="2">
        <v>45767</v>
      </c>
      <c r="D7391" s="3">
        <v>0.59923611111111108</v>
      </c>
      <c r="E7391" t="s">
        <v>211</v>
      </c>
      <c r="F7391">
        <v>0</v>
      </c>
      <c r="G7391" t="s">
        <v>189</v>
      </c>
    </row>
    <row r="7392" spans="1:7">
      <c r="A7392" t="s">
        <v>7585</v>
      </c>
      <c r="B7392" t="s">
        <v>149</v>
      </c>
      <c r="C7392" s="2">
        <v>45707</v>
      </c>
      <c r="D7392" s="3">
        <v>0.17868055555555559</v>
      </c>
      <c r="E7392" t="s">
        <v>261</v>
      </c>
      <c r="F7392">
        <v>2000</v>
      </c>
      <c r="G7392" t="s">
        <v>189</v>
      </c>
    </row>
    <row r="7393" spans="1:8">
      <c r="A7393" t="s">
        <v>7586</v>
      </c>
      <c r="B7393" t="s">
        <v>130</v>
      </c>
      <c r="C7393" s="2">
        <v>45718</v>
      </c>
      <c r="D7393" s="3">
        <v>0.32995370370370369</v>
      </c>
      <c r="E7393" t="s">
        <v>33</v>
      </c>
      <c r="F7393">
        <v>4000</v>
      </c>
      <c r="G7393" t="s">
        <v>189</v>
      </c>
    </row>
    <row r="7394" spans="1:8">
      <c r="A7394" t="s">
        <v>7587</v>
      </c>
      <c r="B7394" t="s">
        <v>141</v>
      </c>
      <c r="C7394" s="2">
        <v>46034</v>
      </c>
      <c r="D7394" s="3">
        <v>0.25140046296296298</v>
      </c>
      <c r="E7394" t="s">
        <v>33</v>
      </c>
      <c r="F7394">
        <v>4000</v>
      </c>
      <c r="G7394" t="s">
        <v>189</v>
      </c>
    </row>
    <row r="7395" spans="1:8">
      <c r="A7395" t="s">
        <v>7588</v>
      </c>
      <c r="B7395" t="s">
        <v>125</v>
      </c>
      <c r="C7395" s="2">
        <v>46140</v>
      </c>
      <c r="D7395" s="3">
        <v>0.84417824074074077</v>
      </c>
      <c r="E7395" t="s">
        <v>194</v>
      </c>
      <c r="F7395">
        <v>0</v>
      </c>
      <c r="G7395" t="s">
        <v>214</v>
      </c>
      <c r="H7395" t="s">
        <v>1215</v>
      </c>
    </row>
    <row r="7396" spans="1:8">
      <c r="A7396" t="s">
        <v>7589</v>
      </c>
      <c r="B7396" t="s">
        <v>151</v>
      </c>
      <c r="C7396" s="2">
        <v>45934</v>
      </c>
      <c r="D7396" s="3">
        <v>0.85324074074074074</v>
      </c>
      <c r="E7396" t="s">
        <v>194</v>
      </c>
      <c r="F7396">
        <v>0</v>
      </c>
      <c r="G7396" t="s">
        <v>189</v>
      </c>
    </row>
    <row r="7397" spans="1:8">
      <c r="A7397" t="s">
        <v>7590</v>
      </c>
      <c r="B7397" t="s">
        <v>169</v>
      </c>
      <c r="C7397" s="2">
        <v>45933</v>
      </c>
      <c r="D7397" s="3">
        <v>0.80800925925925926</v>
      </c>
      <c r="E7397" t="s">
        <v>33</v>
      </c>
      <c r="F7397">
        <v>4000</v>
      </c>
      <c r="G7397" t="s">
        <v>189</v>
      </c>
    </row>
    <row r="7398" spans="1:8">
      <c r="A7398" t="s">
        <v>7591</v>
      </c>
      <c r="B7398" t="s">
        <v>81</v>
      </c>
      <c r="C7398" s="2">
        <v>45838</v>
      </c>
      <c r="D7398" s="3">
        <v>0.27628472222222222</v>
      </c>
      <c r="E7398" t="s">
        <v>33</v>
      </c>
      <c r="F7398">
        <v>1500</v>
      </c>
      <c r="G7398" t="s">
        <v>189</v>
      </c>
    </row>
    <row r="7399" spans="1:8">
      <c r="A7399" t="s">
        <v>7592</v>
      </c>
      <c r="B7399" t="s">
        <v>104</v>
      </c>
      <c r="C7399" s="2">
        <v>46143</v>
      </c>
      <c r="D7399" s="3">
        <v>0.93185185185185182</v>
      </c>
      <c r="E7399" t="s">
        <v>33</v>
      </c>
      <c r="F7399">
        <v>1500</v>
      </c>
      <c r="G7399" t="s">
        <v>189</v>
      </c>
    </row>
    <row r="7400" spans="1:8">
      <c r="A7400" t="s">
        <v>7593</v>
      </c>
      <c r="B7400" t="s">
        <v>147</v>
      </c>
      <c r="C7400" s="2">
        <v>45690</v>
      </c>
      <c r="D7400" s="3">
        <v>0.75958333333333339</v>
      </c>
      <c r="E7400" t="s">
        <v>194</v>
      </c>
      <c r="F7400">
        <v>0</v>
      </c>
      <c r="G7400" t="s">
        <v>189</v>
      </c>
    </row>
    <row r="7401" spans="1:8">
      <c r="A7401" t="s">
        <v>7594</v>
      </c>
      <c r="B7401" t="s">
        <v>129</v>
      </c>
      <c r="C7401" s="2">
        <v>45814</v>
      </c>
      <c r="D7401" s="3">
        <v>0.37596064814814822</v>
      </c>
      <c r="E7401" t="s">
        <v>33</v>
      </c>
      <c r="F7401">
        <v>5000</v>
      </c>
      <c r="G7401" t="s">
        <v>189</v>
      </c>
    </row>
    <row r="7402" spans="1:8">
      <c r="A7402" t="s">
        <v>7595</v>
      </c>
      <c r="B7402" t="s">
        <v>152</v>
      </c>
      <c r="C7402" s="2">
        <v>45836</v>
      </c>
      <c r="D7402" s="3">
        <v>0.75758101851851856</v>
      </c>
      <c r="E7402" t="s">
        <v>261</v>
      </c>
      <c r="F7402">
        <v>15000</v>
      </c>
      <c r="G7402" t="s">
        <v>189</v>
      </c>
    </row>
    <row r="7403" spans="1:8">
      <c r="A7403" t="s">
        <v>7596</v>
      </c>
      <c r="B7403" t="s">
        <v>117</v>
      </c>
      <c r="C7403" s="2">
        <v>46060</v>
      </c>
      <c r="D7403" s="3">
        <v>0.53666666666666663</v>
      </c>
      <c r="E7403" t="s">
        <v>33</v>
      </c>
      <c r="F7403">
        <v>2500</v>
      </c>
      <c r="G7403" t="s">
        <v>189</v>
      </c>
    </row>
    <row r="7404" spans="1:8">
      <c r="A7404" t="s">
        <v>7597</v>
      </c>
      <c r="B7404" t="s">
        <v>109</v>
      </c>
      <c r="C7404" s="2">
        <v>45736</v>
      </c>
      <c r="D7404" s="3">
        <v>0.58702546296296299</v>
      </c>
      <c r="E7404" t="s">
        <v>33</v>
      </c>
      <c r="F7404">
        <v>8000</v>
      </c>
      <c r="G7404" t="s">
        <v>214</v>
      </c>
      <c r="H7404" t="s">
        <v>1103</v>
      </c>
    </row>
    <row r="7405" spans="1:8">
      <c r="A7405" t="s">
        <v>7598</v>
      </c>
      <c r="B7405" t="s">
        <v>107</v>
      </c>
      <c r="C7405" s="2">
        <v>46052</v>
      </c>
      <c r="D7405" s="3">
        <v>0.51582175925925922</v>
      </c>
      <c r="E7405" t="s">
        <v>211</v>
      </c>
      <c r="F7405">
        <v>0</v>
      </c>
      <c r="G7405" t="s">
        <v>189</v>
      </c>
    </row>
    <row r="7406" spans="1:8">
      <c r="A7406" t="s">
        <v>7599</v>
      </c>
      <c r="B7406" t="s">
        <v>100</v>
      </c>
      <c r="C7406" s="2">
        <v>45866</v>
      </c>
      <c r="D7406" s="3">
        <v>0.63642361111111112</v>
      </c>
      <c r="E7406" t="s">
        <v>33</v>
      </c>
      <c r="F7406">
        <v>4000</v>
      </c>
      <c r="G7406" t="s">
        <v>189</v>
      </c>
    </row>
    <row r="7407" spans="1:8">
      <c r="A7407" t="s">
        <v>7600</v>
      </c>
      <c r="B7407" t="s">
        <v>95</v>
      </c>
      <c r="C7407" s="2">
        <v>45829</v>
      </c>
      <c r="D7407" s="3">
        <v>0.61423611111111109</v>
      </c>
      <c r="E7407" t="s">
        <v>33</v>
      </c>
      <c r="F7407">
        <v>5000</v>
      </c>
      <c r="G7407" t="s">
        <v>189</v>
      </c>
    </row>
    <row r="7408" spans="1:8">
      <c r="A7408" t="s">
        <v>7601</v>
      </c>
      <c r="B7408" t="s">
        <v>137</v>
      </c>
      <c r="C7408" s="2">
        <v>45670</v>
      </c>
      <c r="D7408" s="3">
        <v>0.4325</v>
      </c>
      <c r="E7408" t="s">
        <v>33</v>
      </c>
      <c r="F7408">
        <v>1500</v>
      </c>
      <c r="G7408" t="s">
        <v>189</v>
      </c>
    </row>
    <row r="7409" spans="1:8">
      <c r="A7409" t="s">
        <v>7602</v>
      </c>
      <c r="B7409" t="s">
        <v>118</v>
      </c>
      <c r="C7409" s="2">
        <v>45832</v>
      </c>
      <c r="D7409" s="3">
        <v>0.76641203703703709</v>
      </c>
      <c r="E7409" t="s">
        <v>194</v>
      </c>
      <c r="F7409">
        <v>0</v>
      </c>
      <c r="G7409" t="s">
        <v>189</v>
      </c>
    </row>
    <row r="7410" spans="1:8">
      <c r="A7410" t="s">
        <v>7603</v>
      </c>
      <c r="B7410" t="s">
        <v>98</v>
      </c>
      <c r="C7410" s="2">
        <v>46033</v>
      </c>
      <c r="D7410" s="3">
        <v>0.47817129629629629</v>
      </c>
      <c r="E7410" t="s">
        <v>33</v>
      </c>
      <c r="F7410">
        <v>2500</v>
      </c>
      <c r="G7410" t="s">
        <v>189</v>
      </c>
    </row>
    <row r="7411" spans="1:8">
      <c r="A7411" t="s">
        <v>7604</v>
      </c>
      <c r="B7411" t="s">
        <v>87</v>
      </c>
      <c r="C7411" s="2">
        <v>46065</v>
      </c>
      <c r="D7411" s="3">
        <v>0.15361111111111109</v>
      </c>
      <c r="E7411" t="s">
        <v>33</v>
      </c>
      <c r="F7411">
        <v>6000</v>
      </c>
      <c r="G7411" t="s">
        <v>189</v>
      </c>
    </row>
    <row r="7412" spans="1:8">
      <c r="A7412" t="s">
        <v>7605</v>
      </c>
      <c r="B7412" t="s">
        <v>109</v>
      </c>
      <c r="C7412" s="2">
        <v>45728</v>
      </c>
      <c r="D7412" s="3">
        <v>0.29313657407407412</v>
      </c>
      <c r="E7412" t="s">
        <v>33</v>
      </c>
      <c r="F7412">
        <v>3000</v>
      </c>
      <c r="G7412" t="s">
        <v>189</v>
      </c>
    </row>
    <row r="7413" spans="1:8">
      <c r="A7413" t="s">
        <v>7606</v>
      </c>
      <c r="B7413" t="s">
        <v>153</v>
      </c>
      <c r="C7413" s="2">
        <v>46037</v>
      </c>
      <c r="D7413" s="3">
        <v>0.33687499999999998</v>
      </c>
      <c r="E7413" t="s">
        <v>194</v>
      </c>
      <c r="F7413">
        <v>0</v>
      </c>
      <c r="G7413" t="s">
        <v>189</v>
      </c>
    </row>
    <row r="7414" spans="1:8">
      <c r="A7414" t="s">
        <v>7607</v>
      </c>
      <c r="B7414" t="s">
        <v>168</v>
      </c>
      <c r="C7414" s="2">
        <v>45983</v>
      </c>
      <c r="D7414" s="3">
        <v>0.46615740740740741</v>
      </c>
      <c r="E7414" t="s">
        <v>33</v>
      </c>
      <c r="F7414">
        <v>3000</v>
      </c>
      <c r="G7414" t="s">
        <v>189</v>
      </c>
    </row>
    <row r="7415" spans="1:8">
      <c r="A7415" t="s">
        <v>7608</v>
      </c>
      <c r="B7415" t="s">
        <v>175</v>
      </c>
      <c r="C7415" s="2">
        <v>45925</v>
      </c>
      <c r="D7415" s="3">
        <v>0.40311342592592592</v>
      </c>
      <c r="E7415" t="s">
        <v>33</v>
      </c>
      <c r="F7415">
        <v>500</v>
      </c>
      <c r="G7415" t="s">
        <v>189</v>
      </c>
    </row>
    <row r="7416" spans="1:8">
      <c r="A7416" t="s">
        <v>7609</v>
      </c>
      <c r="B7416" t="s">
        <v>134</v>
      </c>
      <c r="C7416" s="2">
        <v>45685</v>
      </c>
      <c r="D7416" s="3">
        <v>0.68906250000000002</v>
      </c>
      <c r="E7416" t="s">
        <v>33</v>
      </c>
      <c r="F7416">
        <v>3000</v>
      </c>
      <c r="G7416" t="s">
        <v>189</v>
      </c>
    </row>
    <row r="7417" spans="1:8">
      <c r="A7417" t="s">
        <v>7610</v>
      </c>
      <c r="B7417" t="s">
        <v>145</v>
      </c>
      <c r="C7417" s="2">
        <v>45887</v>
      </c>
      <c r="D7417" s="3">
        <v>0.59740740740740739</v>
      </c>
      <c r="E7417" t="s">
        <v>33</v>
      </c>
      <c r="F7417">
        <v>5000</v>
      </c>
      <c r="G7417" t="s">
        <v>189</v>
      </c>
    </row>
    <row r="7418" spans="1:8">
      <c r="A7418" t="s">
        <v>7611</v>
      </c>
      <c r="B7418" t="s">
        <v>159</v>
      </c>
      <c r="C7418" s="2">
        <v>46117</v>
      </c>
      <c r="D7418" s="3">
        <v>0.74291666666666667</v>
      </c>
      <c r="E7418" t="s">
        <v>33</v>
      </c>
      <c r="F7418">
        <v>2500</v>
      </c>
      <c r="G7418" t="s">
        <v>189</v>
      </c>
    </row>
    <row r="7419" spans="1:8">
      <c r="A7419" t="s">
        <v>7612</v>
      </c>
      <c r="B7419" t="s">
        <v>174</v>
      </c>
      <c r="C7419" s="2">
        <v>45957</v>
      </c>
      <c r="D7419" s="3">
        <v>0.90320601851851856</v>
      </c>
      <c r="E7419" t="s">
        <v>33</v>
      </c>
      <c r="F7419">
        <v>500</v>
      </c>
      <c r="G7419" t="s">
        <v>189</v>
      </c>
    </row>
    <row r="7420" spans="1:8">
      <c r="A7420" t="s">
        <v>7613</v>
      </c>
      <c r="B7420" t="s">
        <v>119</v>
      </c>
      <c r="C7420" s="2">
        <v>45876</v>
      </c>
      <c r="D7420" s="3">
        <v>0.54920138888888892</v>
      </c>
      <c r="E7420" t="s">
        <v>33</v>
      </c>
      <c r="F7420">
        <v>4000</v>
      </c>
      <c r="G7420" t="s">
        <v>189</v>
      </c>
    </row>
    <row r="7421" spans="1:8">
      <c r="A7421" t="s">
        <v>7614</v>
      </c>
      <c r="B7421" t="s">
        <v>155</v>
      </c>
      <c r="C7421" s="2">
        <v>46164</v>
      </c>
      <c r="D7421" s="3">
        <v>0.85648148148148151</v>
      </c>
      <c r="E7421" t="s">
        <v>33</v>
      </c>
      <c r="F7421">
        <v>5000</v>
      </c>
      <c r="G7421" t="s">
        <v>189</v>
      </c>
    </row>
    <row r="7422" spans="1:8">
      <c r="A7422" t="s">
        <v>7615</v>
      </c>
      <c r="B7422" t="s">
        <v>163</v>
      </c>
      <c r="C7422" s="2">
        <v>46099</v>
      </c>
      <c r="D7422" s="3">
        <v>0.89651620370370366</v>
      </c>
      <c r="E7422" t="s">
        <v>33</v>
      </c>
      <c r="F7422">
        <v>3000</v>
      </c>
      <c r="G7422" t="s">
        <v>189</v>
      </c>
    </row>
    <row r="7423" spans="1:8">
      <c r="A7423" t="s">
        <v>7616</v>
      </c>
      <c r="B7423" t="s">
        <v>178</v>
      </c>
      <c r="C7423" s="2">
        <v>46181</v>
      </c>
      <c r="D7423" s="3">
        <v>0.27291666666666659</v>
      </c>
      <c r="E7423" t="s">
        <v>33</v>
      </c>
      <c r="F7423">
        <v>4000</v>
      </c>
      <c r="G7423" t="s">
        <v>214</v>
      </c>
      <c r="H7423" t="s">
        <v>1080</v>
      </c>
    </row>
    <row r="7424" spans="1:8">
      <c r="A7424" t="s">
        <v>7617</v>
      </c>
      <c r="B7424" t="s">
        <v>167</v>
      </c>
      <c r="C7424" s="2">
        <v>45925</v>
      </c>
      <c r="D7424" s="3">
        <v>0.54645833333333338</v>
      </c>
      <c r="E7424" t="s">
        <v>261</v>
      </c>
      <c r="F7424">
        <v>15000</v>
      </c>
      <c r="G7424" t="s">
        <v>189</v>
      </c>
    </row>
    <row r="7425" spans="1:7">
      <c r="A7425" t="s">
        <v>7618</v>
      </c>
      <c r="B7425" t="s">
        <v>167</v>
      </c>
      <c r="C7425" s="2">
        <v>45820</v>
      </c>
      <c r="D7425" s="3">
        <v>0.8100694444444444</v>
      </c>
      <c r="E7425" t="s">
        <v>33</v>
      </c>
      <c r="F7425">
        <v>10000</v>
      </c>
      <c r="G7425" t="s">
        <v>189</v>
      </c>
    </row>
    <row r="7426" spans="1:7">
      <c r="A7426" t="s">
        <v>7619</v>
      </c>
      <c r="B7426" t="s">
        <v>156</v>
      </c>
      <c r="C7426" s="2">
        <v>45816</v>
      </c>
      <c r="D7426" s="3">
        <v>0.63209490740740737</v>
      </c>
      <c r="E7426" t="s">
        <v>33</v>
      </c>
      <c r="F7426">
        <v>1000</v>
      </c>
      <c r="G7426" t="s">
        <v>189</v>
      </c>
    </row>
    <row r="7427" spans="1:7">
      <c r="A7427" t="s">
        <v>7620</v>
      </c>
      <c r="B7427" t="s">
        <v>71</v>
      </c>
      <c r="C7427" s="2">
        <v>45808</v>
      </c>
      <c r="D7427" s="3">
        <v>0.77766203703703707</v>
      </c>
      <c r="E7427" t="s">
        <v>33</v>
      </c>
      <c r="F7427">
        <v>8000</v>
      </c>
      <c r="G7427" t="s">
        <v>189</v>
      </c>
    </row>
    <row r="7428" spans="1:7">
      <c r="A7428" t="s">
        <v>7621</v>
      </c>
      <c r="B7428" t="s">
        <v>104</v>
      </c>
      <c r="C7428" s="2">
        <v>45983</v>
      </c>
      <c r="D7428" s="3">
        <v>0.24276620370370369</v>
      </c>
      <c r="E7428" t="s">
        <v>194</v>
      </c>
      <c r="F7428">
        <v>0</v>
      </c>
      <c r="G7428" t="s">
        <v>189</v>
      </c>
    </row>
    <row r="7429" spans="1:7">
      <c r="A7429" t="s">
        <v>7622</v>
      </c>
      <c r="B7429" t="s">
        <v>83</v>
      </c>
      <c r="C7429" s="2">
        <v>46033</v>
      </c>
      <c r="D7429" s="3">
        <v>0.34099537037037042</v>
      </c>
      <c r="E7429" t="s">
        <v>33</v>
      </c>
      <c r="F7429">
        <v>2000</v>
      </c>
      <c r="G7429" t="s">
        <v>189</v>
      </c>
    </row>
    <row r="7430" spans="1:7">
      <c r="A7430" t="s">
        <v>7623</v>
      </c>
      <c r="B7430" t="s">
        <v>109</v>
      </c>
      <c r="C7430" s="2">
        <v>45678</v>
      </c>
      <c r="D7430" s="3">
        <v>0.22211805555555561</v>
      </c>
      <c r="E7430" t="s">
        <v>33</v>
      </c>
      <c r="F7430">
        <v>1000</v>
      </c>
      <c r="G7430" t="s">
        <v>189</v>
      </c>
    </row>
    <row r="7431" spans="1:7">
      <c r="A7431" t="s">
        <v>7624</v>
      </c>
      <c r="B7431" t="s">
        <v>142</v>
      </c>
      <c r="C7431" s="2">
        <v>45819</v>
      </c>
      <c r="D7431" s="3">
        <v>0.78729166666666661</v>
      </c>
      <c r="E7431" t="s">
        <v>33</v>
      </c>
      <c r="F7431">
        <v>10000</v>
      </c>
      <c r="G7431" t="s">
        <v>189</v>
      </c>
    </row>
    <row r="7432" spans="1:7">
      <c r="A7432" t="s">
        <v>7625</v>
      </c>
      <c r="B7432" t="s">
        <v>135</v>
      </c>
      <c r="C7432" s="2">
        <v>46162</v>
      </c>
      <c r="D7432" s="3">
        <v>0.50027777777777782</v>
      </c>
      <c r="E7432" t="s">
        <v>33</v>
      </c>
      <c r="F7432">
        <v>2000</v>
      </c>
      <c r="G7432" t="s">
        <v>189</v>
      </c>
    </row>
    <row r="7433" spans="1:7">
      <c r="A7433" t="s">
        <v>7626</v>
      </c>
      <c r="B7433" t="s">
        <v>174</v>
      </c>
      <c r="C7433" s="2">
        <v>46194</v>
      </c>
      <c r="D7433" s="3">
        <v>0.84516203703703707</v>
      </c>
      <c r="E7433" t="s">
        <v>33</v>
      </c>
      <c r="F7433">
        <v>1000</v>
      </c>
      <c r="G7433" t="s">
        <v>189</v>
      </c>
    </row>
    <row r="7434" spans="1:7">
      <c r="A7434" t="s">
        <v>7627</v>
      </c>
      <c r="B7434" t="s">
        <v>104</v>
      </c>
      <c r="C7434" s="2">
        <v>45692</v>
      </c>
      <c r="D7434" s="3">
        <v>0.78160879629629632</v>
      </c>
      <c r="E7434" t="s">
        <v>33</v>
      </c>
      <c r="F7434">
        <v>5000</v>
      </c>
      <c r="G7434" t="s">
        <v>189</v>
      </c>
    </row>
    <row r="7435" spans="1:7">
      <c r="A7435" t="s">
        <v>7628</v>
      </c>
      <c r="B7435" t="s">
        <v>114</v>
      </c>
      <c r="C7435" s="2">
        <v>46079</v>
      </c>
      <c r="D7435" s="3">
        <v>0.81739583333333332</v>
      </c>
      <c r="E7435" t="s">
        <v>33</v>
      </c>
      <c r="F7435">
        <v>5000</v>
      </c>
      <c r="G7435" t="s">
        <v>189</v>
      </c>
    </row>
    <row r="7436" spans="1:7">
      <c r="A7436" t="s">
        <v>7629</v>
      </c>
      <c r="B7436" t="s">
        <v>110</v>
      </c>
      <c r="C7436" s="2">
        <v>46145</v>
      </c>
      <c r="D7436" s="3">
        <v>0.40284722222222219</v>
      </c>
      <c r="E7436" t="s">
        <v>261</v>
      </c>
      <c r="F7436">
        <v>15000</v>
      </c>
      <c r="G7436" t="s">
        <v>189</v>
      </c>
    </row>
    <row r="7437" spans="1:7">
      <c r="A7437" t="s">
        <v>7630</v>
      </c>
      <c r="B7437" t="s">
        <v>138</v>
      </c>
      <c r="C7437" s="2">
        <v>46011</v>
      </c>
      <c r="D7437" s="3">
        <v>0.73008101851851848</v>
      </c>
      <c r="E7437" t="s">
        <v>33</v>
      </c>
      <c r="F7437">
        <v>500</v>
      </c>
      <c r="G7437" t="s">
        <v>189</v>
      </c>
    </row>
    <row r="7438" spans="1:7">
      <c r="A7438" t="s">
        <v>7631</v>
      </c>
      <c r="B7438" t="s">
        <v>74</v>
      </c>
      <c r="C7438" s="2">
        <v>46067</v>
      </c>
      <c r="D7438" s="3">
        <v>0.74908564814814815</v>
      </c>
      <c r="E7438" t="s">
        <v>194</v>
      </c>
      <c r="F7438">
        <v>0</v>
      </c>
      <c r="G7438" t="s">
        <v>189</v>
      </c>
    </row>
    <row r="7439" spans="1:7">
      <c r="A7439" t="s">
        <v>7632</v>
      </c>
      <c r="B7439" t="s">
        <v>81</v>
      </c>
      <c r="C7439" s="2">
        <v>45659</v>
      </c>
      <c r="D7439" s="3">
        <v>0.72850694444444442</v>
      </c>
      <c r="E7439" t="s">
        <v>33</v>
      </c>
      <c r="F7439">
        <v>2000</v>
      </c>
      <c r="G7439" t="s">
        <v>189</v>
      </c>
    </row>
    <row r="7440" spans="1:7">
      <c r="A7440" t="s">
        <v>7633</v>
      </c>
      <c r="B7440" t="s">
        <v>161</v>
      </c>
      <c r="C7440" s="2">
        <v>46065</v>
      </c>
      <c r="D7440" s="3">
        <v>0.57990740740740743</v>
      </c>
      <c r="E7440" t="s">
        <v>33</v>
      </c>
      <c r="F7440">
        <v>4000</v>
      </c>
      <c r="G7440" t="s">
        <v>189</v>
      </c>
    </row>
    <row r="7441" spans="1:8">
      <c r="A7441" t="s">
        <v>7634</v>
      </c>
      <c r="B7441" t="s">
        <v>148</v>
      </c>
      <c r="C7441" s="2">
        <v>46004</v>
      </c>
      <c r="D7441" s="3">
        <v>0.82741898148148152</v>
      </c>
      <c r="E7441" t="s">
        <v>33</v>
      </c>
      <c r="F7441">
        <v>5000</v>
      </c>
      <c r="G7441" t="s">
        <v>189</v>
      </c>
    </row>
    <row r="7442" spans="1:8">
      <c r="A7442" t="s">
        <v>7635</v>
      </c>
      <c r="B7442" t="s">
        <v>74</v>
      </c>
      <c r="C7442" s="2">
        <v>45760</v>
      </c>
      <c r="D7442" s="3">
        <v>6.8055555555555551E-3</v>
      </c>
      <c r="E7442" t="s">
        <v>33</v>
      </c>
      <c r="F7442">
        <v>1000</v>
      </c>
      <c r="G7442" t="s">
        <v>189</v>
      </c>
    </row>
    <row r="7443" spans="1:8">
      <c r="A7443" t="s">
        <v>7636</v>
      </c>
      <c r="B7443" t="s">
        <v>131</v>
      </c>
      <c r="C7443" s="2">
        <v>45881</v>
      </c>
      <c r="D7443" s="3">
        <v>0.8604398148148148</v>
      </c>
      <c r="E7443" t="s">
        <v>33</v>
      </c>
      <c r="F7443">
        <v>500</v>
      </c>
      <c r="G7443" t="s">
        <v>189</v>
      </c>
    </row>
    <row r="7444" spans="1:8">
      <c r="A7444" t="s">
        <v>7637</v>
      </c>
      <c r="B7444" t="s">
        <v>85</v>
      </c>
      <c r="C7444" s="2">
        <v>45727</v>
      </c>
      <c r="D7444" s="3">
        <v>0.77513888888888893</v>
      </c>
      <c r="E7444" t="s">
        <v>194</v>
      </c>
      <c r="F7444">
        <v>0</v>
      </c>
      <c r="G7444" t="s">
        <v>189</v>
      </c>
    </row>
    <row r="7445" spans="1:8">
      <c r="A7445" t="s">
        <v>7638</v>
      </c>
      <c r="B7445" t="s">
        <v>92</v>
      </c>
      <c r="C7445" s="2">
        <v>45663</v>
      </c>
      <c r="D7445" s="3">
        <v>0.83228009259259261</v>
      </c>
      <c r="E7445" t="s">
        <v>33</v>
      </c>
      <c r="F7445">
        <v>6000</v>
      </c>
      <c r="G7445" t="s">
        <v>189</v>
      </c>
    </row>
    <row r="7446" spans="1:8">
      <c r="A7446" t="s">
        <v>7639</v>
      </c>
      <c r="B7446" t="s">
        <v>84</v>
      </c>
      <c r="C7446" s="2">
        <v>45698</v>
      </c>
      <c r="D7446" s="3">
        <v>0.83840277777777783</v>
      </c>
      <c r="E7446" t="s">
        <v>33</v>
      </c>
      <c r="F7446">
        <v>1000</v>
      </c>
      <c r="G7446" t="s">
        <v>189</v>
      </c>
    </row>
    <row r="7447" spans="1:8">
      <c r="A7447" t="s">
        <v>7640</v>
      </c>
      <c r="B7447" t="s">
        <v>180</v>
      </c>
      <c r="C7447" s="2">
        <v>46093</v>
      </c>
      <c r="D7447" s="3">
        <v>0.3830439814814815</v>
      </c>
      <c r="E7447" t="s">
        <v>33</v>
      </c>
      <c r="F7447">
        <v>1500</v>
      </c>
      <c r="G7447" t="s">
        <v>189</v>
      </c>
    </row>
    <row r="7448" spans="1:8">
      <c r="A7448" t="s">
        <v>7641</v>
      </c>
      <c r="B7448" t="s">
        <v>153</v>
      </c>
      <c r="C7448" s="2">
        <v>46048</v>
      </c>
      <c r="D7448" s="3">
        <v>0.42289351851851847</v>
      </c>
      <c r="E7448" t="s">
        <v>261</v>
      </c>
      <c r="F7448">
        <v>15000</v>
      </c>
      <c r="G7448" t="s">
        <v>189</v>
      </c>
    </row>
    <row r="7449" spans="1:8">
      <c r="A7449" t="s">
        <v>7642</v>
      </c>
      <c r="B7449" t="s">
        <v>145</v>
      </c>
      <c r="C7449" s="2">
        <v>46053</v>
      </c>
      <c r="D7449" s="3">
        <v>0.3112152777777778</v>
      </c>
      <c r="E7449" t="s">
        <v>33</v>
      </c>
      <c r="F7449">
        <v>5000</v>
      </c>
      <c r="G7449" t="s">
        <v>189</v>
      </c>
    </row>
    <row r="7450" spans="1:8">
      <c r="A7450" t="s">
        <v>7643</v>
      </c>
      <c r="B7450" t="s">
        <v>99</v>
      </c>
      <c r="C7450" s="2">
        <v>45992</v>
      </c>
      <c r="D7450" s="3">
        <v>0.4304398148148148</v>
      </c>
      <c r="E7450" t="s">
        <v>194</v>
      </c>
      <c r="F7450">
        <v>0</v>
      </c>
      <c r="G7450" t="s">
        <v>189</v>
      </c>
    </row>
    <row r="7451" spans="1:8">
      <c r="A7451" t="s">
        <v>7644</v>
      </c>
      <c r="B7451" t="s">
        <v>122</v>
      </c>
      <c r="C7451" s="2">
        <v>45694</v>
      </c>
      <c r="D7451" s="3">
        <v>0.94811342592592596</v>
      </c>
      <c r="E7451" t="s">
        <v>211</v>
      </c>
      <c r="F7451">
        <v>0</v>
      </c>
      <c r="G7451" t="s">
        <v>189</v>
      </c>
    </row>
    <row r="7452" spans="1:8">
      <c r="A7452" t="s">
        <v>7645</v>
      </c>
      <c r="C7452" s="2">
        <v>45743</v>
      </c>
      <c r="D7452" s="3">
        <v>0.86307870370370365</v>
      </c>
      <c r="E7452" t="s">
        <v>33</v>
      </c>
      <c r="F7452">
        <v>3000</v>
      </c>
      <c r="G7452" t="s">
        <v>189</v>
      </c>
    </row>
    <row r="7453" spans="1:8">
      <c r="A7453" t="s">
        <v>7646</v>
      </c>
      <c r="B7453" t="s">
        <v>114</v>
      </c>
      <c r="C7453" s="2">
        <v>46195</v>
      </c>
      <c r="D7453" s="3">
        <v>0.1975578703703704</v>
      </c>
      <c r="E7453" t="s">
        <v>211</v>
      </c>
      <c r="F7453">
        <v>0</v>
      </c>
      <c r="G7453" t="s">
        <v>189</v>
      </c>
    </row>
    <row r="7454" spans="1:8">
      <c r="A7454" t="s">
        <v>7647</v>
      </c>
      <c r="B7454" t="s">
        <v>123</v>
      </c>
      <c r="C7454" s="2">
        <v>45660</v>
      </c>
      <c r="D7454" s="3">
        <v>0.96548611111111116</v>
      </c>
      <c r="E7454" t="s">
        <v>33</v>
      </c>
      <c r="F7454">
        <v>2500</v>
      </c>
      <c r="G7454" t="s">
        <v>189</v>
      </c>
    </row>
    <row r="7455" spans="1:8">
      <c r="A7455" t="s">
        <v>7648</v>
      </c>
      <c r="B7455" t="s">
        <v>96</v>
      </c>
      <c r="C7455" s="2">
        <v>46086</v>
      </c>
      <c r="D7455" s="3">
        <v>0.39109953703703698</v>
      </c>
      <c r="E7455" t="s">
        <v>33</v>
      </c>
      <c r="F7455">
        <v>10000</v>
      </c>
      <c r="G7455" t="s">
        <v>189</v>
      </c>
    </row>
    <row r="7456" spans="1:8">
      <c r="A7456" t="s">
        <v>7649</v>
      </c>
      <c r="B7456" t="s">
        <v>122</v>
      </c>
      <c r="C7456" s="2">
        <v>45952</v>
      </c>
      <c r="D7456" s="3">
        <v>0.68827546296296294</v>
      </c>
      <c r="E7456" t="s">
        <v>194</v>
      </c>
      <c r="F7456">
        <v>0</v>
      </c>
      <c r="G7456" t="s">
        <v>214</v>
      </c>
      <c r="H7456" t="s">
        <v>1215</v>
      </c>
    </row>
    <row r="7457" spans="1:8">
      <c r="A7457" t="s">
        <v>7650</v>
      </c>
      <c r="B7457" t="s">
        <v>7</v>
      </c>
      <c r="C7457" s="2">
        <v>45816</v>
      </c>
      <c r="D7457" s="3">
        <v>4.5648148148148153E-2</v>
      </c>
      <c r="E7457" t="s">
        <v>33</v>
      </c>
      <c r="F7457">
        <v>10000</v>
      </c>
      <c r="G7457" t="s">
        <v>189</v>
      </c>
    </row>
    <row r="7458" spans="1:8">
      <c r="A7458" t="s">
        <v>7651</v>
      </c>
      <c r="B7458" t="s">
        <v>111</v>
      </c>
      <c r="C7458" s="2">
        <v>45766</v>
      </c>
      <c r="D7458" s="3">
        <v>0.81004629629629632</v>
      </c>
      <c r="E7458" t="s">
        <v>33</v>
      </c>
      <c r="F7458">
        <v>5000</v>
      </c>
      <c r="G7458" t="s">
        <v>189</v>
      </c>
    </row>
    <row r="7459" spans="1:8">
      <c r="A7459" t="s">
        <v>7652</v>
      </c>
      <c r="B7459" t="s">
        <v>147</v>
      </c>
      <c r="C7459" s="2">
        <v>45829</v>
      </c>
      <c r="D7459" s="3">
        <v>0.36633101851851851</v>
      </c>
      <c r="E7459" t="s">
        <v>33</v>
      </c>
      <c r="F7459">
        <v>5000</v>
      </c>
      <c r="G7459" t="s">
        <v>189</v>
      </c>
    </row>
    <row r="7460" spans="1:8">
      <c r="A7460" t="s">
        <v>7653</v>
      </c>
      <c r="B7460" t="s">
        <v>159</v>
      </c>
      <c r="C7460" s="2">
        <v>45721</v>
      </c>
      <c r="D7460" s="3">
        <v>0.20413194444444441</v>
      </c>
      <c r="E7460" t="s">
        <v>33</v>
      </c>
      <c r="F7460">
        <v>4000</v>
      </c>
      <c r="G7460" t="s">
        <v>189</v>
      </c>
    </row>
    <row r="7461" spans="1:8">
      <c r="A7461" t="s">
        <v>7654</v>
      </c>
      <c r="B7461" t="s">
        <v>170</v>
      </c>
      <c r="C7461" s="2">
        <v>46053</v>
      </c>
      <c r="D7461" s="3">
        <v>0.62185185185185188</v>
      </c>
      <c r="E7461" t="s">
        <v>194</v>
      </c>
      <c r="F7461">
        <v>0</v>
      </c>
      <c r="G7461" t="s">
        <v>189</v>
      </c>
    </row>
    <row r="7462" spans="1:8">
      <c r="A7462" t="s">
        <v>7655</v>
      </c>
      <c r="B7462" t="s">
        <v>153</v>
      </c>
      <c r="C7462" s="2">
        <v>46045</v>
      </c>
      <c r="D7462" s="3">
        <v>9.0856481481481483E-2</v>
      </c>
      <c r="E7462" t="s">
        <v>33</v>
      </c>
      <c r="F7462">
        <v>4000</v>
      </c>
      <c r="G7462" t="s">
        <v>214</v>
      </c>
      <c r="H7462" t="s">
        <v>42</v>
      </c>
    </row>
    <row r="7463" spans="1:8">
      <c r="A7463" t="s">
        <v>7656</v>
      </c>
      <c r="B7463" t="s">
        <v>159</v>
      </c>
      <c r="C7463" s="2">
        <v>45729</v>
      </c>
      <c r="D7463" s="3">
        <v>0.90280092592592598</v>
      </c>
      <c r="E7463" t="s">
        <v>33</v>
      </c>
      <c r="F7463">
        <v>5000</v>
      </c>
      <c r="G7463" t="s">
        <v>189</v>
      </c>
    </row>
    <row r="7464" spans="1:8">
      <c r="A7464" t="s">
        <v>7657</v>
      </c>
      <c r="B7464" t="s">
        <v>134</v>
      </c>
      <c r="C7464" s="2">
        <v>45962</v>
      </c>
      <c r="D7464" s="3">
        <v>0.81828703703703709</v>
      </c>
      <c r="E7464" t="s">
        <v>211</v>
      </c>
      <c r="F7464">
        <v>0</v>
      </c>
      <c r="G7464" t="s">
        <v>214</v>
      </c>
      <c r="H7464" t="s">
        <v>42</v>
      </c>
    </row>
    <row r="7465" spans="1:8">
      <c r="A7465" t="s">
        <v>7658</v>
      </c>
      <c r="B7465" t="s">
        <v>162</v>
      </c>
      <c r="C7465" s="2">
        <v>46172</v>
      </c>
      <c r="D7465" s="3">
        <v>0.86549768518518522</v>
      </c>
      <c r="E7465" t="s">
        <v>211</v>
      </c>
      <c r="F7465">
        <v>0</v>
      </c>
      <c r="G7465" t="s">
        <v>189</v>
      </c>
    </row>
    <row r="7466" spans="1:8">
      <c r="A7466" t="s">
        <v>7659</v>
      </c>
      <c r="B7466" t="s">
        <v>140</v>
      </c>
      <c r="C7466" s="2">
        <v>45778</v>
      </c>
      <c r="D7466" s="3">
        <v>0.41177083333333331</v>
      </c>
      <c r="E7466" t="s">
        <v>33</v>
      </c>
      <c r="F7466">
        <v>1000</v>
      </c>
      <c r="G7466" t="s">
        <v>189</v>
      </c>
    </row>
    <row r="7467" spans="1:8">
      <c r="A7467" t="s">
        <v>7660</v>
      </c>
      <c r="B7467" t="s">
        <v>113</v>
      </c>
      <c r="C7467" s="2">
        <v>45829</v>
      </c>
      <c r="D7467" s="3">
        <v>0.65806712962962965</v>
      </c>
      <c r="E7467" t="s">
        <v>33</v>
      </c>
      <c r="F7467">
        <v>1500</v>
      </c>
      <c r="G7467" t="s">
        <v>189</v>
      </c>
    </row>
    <row r="7468" spans="1:8">
      <c r="A7468" t="s">
        <v>7661</v>
      </c>
      <c r="B7468" t="s">
        <v>140</v>
      </c>
      <c r="C7468" s="2">
        <v>45878</v>
      </c>
      <c r="D7468" s="3">
        <v>0.32695601851851852</v>
      </c>
      <c r="E7468" t="s">
        <v>33</v>
      </c>
      <c r="F7468">
        <v>5000</v>
      </c>
      <c r="G7468" t="s">
        <v>189</v>
      </c>
    </row>
    <row r="7469" spans="1:8">
      <c r="A7469" t="s">
        <v>7662</v>
      </c>
      <c r="B7469" t="s">
        <v>135</v>
      </c>
      <c r="C7469" s="2">
        <v>45986</v>
      </c>
      <c r="D7469" s="3">
        <v>0.44900462962962961</v>
      </c>
      <c r="E7469" t="s">
        <v>33</v>
      </c>
      <c r="F7469">
        <v>1500</v>
      </c>
      <c r="G7469" t="s">
        <v>189</v>
      </c>
    </row>
    <row r="7470" spans="1:8">
      <c r="A7470" t="s">
        <v>7663</v>
      </c>
      <c r="B7470" t="s">
        <v>120</v>
      </c>
      <c r="C7470" s="2">
        <v>45954</v>
      </c>
      <c r="D7470" s="3">
        <v>0.98910879629629633</v>
      </c>
      <c r="E7470" t="s">
        <v>33</v>
      </c>
      <c r="F7470">
        <v>2500</v>
      </c>
      <c r="G7470" t="s">
        <v>189</v>
      </c>
    </row>
    <row r="7471" spans="1:8">
      <c r="A7471" t="s">
        <v>7664</v>
      </c>
      <c r="B7471" t="s">
        <v>104</v>
      </c>
      <c r="C7471" s="2">
        <v>45688</v>
      </c>
      <c r="D7471" s="3">
        <v>0.75672453703703701</v>
      </c>
      <c r="E7471" t="s">
        <v>33</v>
      </c>
      <c r="F7471">
        <v>2500</v>
      </c>
      <c r="G7471" t="s">
        <v>189</v>
      </c>
    </row>
    <row r="7472" spans="1:8">
      <c r="A7472" t="s">
        <v>7665</v>
      </c>
      <c r="B7472" t="s">
        <v>134</v>
      </c>
      <c r="C7472" s="2">
        <v>45992</v>
      </c>
      <c r="D7472" s="3">
        <v>0.83166666666666667</v>
      </c>
      <c r="E7472" t="s">
        <v>33</v>
      </c>
      <c r="F7472">
        <v>2000</v>
      </c>
      <c r="G7472" t="s">
        <v>189</v>
      </c>
    </row>
    <row r="7473" spans="1:8">
      <c r="A7473" t="s">
        <v>7666</v>
      </c>
      <c r="B7473" t="s">
        <v>151</v>
      </c>
      <c r="C7473" s="2">
        <v>45834</v>
      </c>
      <c r="D7473" s="3">
        <v>0.96745370370370365</v>
      </c>
      <c r="E7473" t="s">
        <v>261</v>
      </c>
      <c r="F7473">
        <v>5000</v>
      </c>
      <c r="G7473" t="s">
        <v>189</v>
      </c>
    </row>
    <row r="7474" spans="1:8">
      <c r="A7474" t="s">
        <v>7667</v>
      </c>
      <c r="B7474" t="s">
        <v>123</v>
      </c>
      <c r="C7474" s="2">
        <v>45908</v>
      </c>
      <c r="D7474" s="3">
        <v>0.39196759259259262</v>
      </c>
      <c r="E7474" t="s">
        <v>33</v>
      </c>
      <c r="F7474">
        <v>1500</v>
      </c>
      <c r="G7474" t="s">
        <v>214</v>
      </c>
      <c r="H7474" t="s">
        <v>1080</v>
      </c>
    </row>
    <row r="7475" spans="1:8">
      <c r="A7475" t="s">
        <v>7668</v>
      </c>
      <c r="B7475" t="s">
        <v>157</v>
      </c>
      <c r="C7475" s="2">
        <v>46083</v>
      </c>
      <c r="D7475" s="3">
        <v>0.82604166666666667</v>
      </c>
      <c r="E7475" t="s">
        <v>33</v>
      </c>
      <c r="F7475">
        <v>2500</v>
      </c>
      <c r="G7475" t="s">
        <v>189</v>
      </c>
    </row>
    <row r="7476" spans="1:8">
      <c r="A7476" t="s">
        <v>7669</v>
      </c>
      <c r="B7476" t="s">
        <v>162</v>
      </c>
      <c r="C7476" s="2">
        <v>45810</v>
      </c>
      <c r="D7476" s="3">
        <v>0.78488425925925931</v>
      </c>
      <c r="E7476" t="s">
        <v>194</v>
      </c>
      <c r="F7476">
        <v>0</v>
      </c>
      <c r="G7476" t="s">
        <v>189</v>
      </c>
    </row>
    <row r="7477" spans="1:8">
      <c r="A7477" t="s">
        <v>7670</v>
      </c>
      <c r="B7477" t="s">
        <v>7</v>
      </c>
      <c r="C7477" s="2">
        <v>45773</v>
      </c>
      <c r="D7477" s="3">
        <v>0.36921296296296302</v>
      </c>
      <c r="E7477" t="s">
        <v>33</v>
      </c>
      <c r="F7477">
        <v>4000</v>
      </c>
      <c r="G7477" t="s">
        <v>189</v>
      </c>
    </row>
    <row r="7478" spans="1:8">
      <c r="A7478" t="s">
        <v>7671</v>
      </c>
      <c r="B7478" t="s">
        <v>159</v>
      </c>
      <c r="C7478" s="2">
        <v>45737</v>
      </c>
      <c r="D7478" s="3">
        <v>0.86353009259259261</v>
      </c>
      <c r="E7478" t="s">
        <v>33</v>
      </c>
      <c r="F7478">
        <v>500</v>
      </c>
      <c r="G7478" t="s">
        <v>189</v>
      </c>
    </row>
    <row r="7479" spans="1:8">
      <c r="A7479" t="s">
        <v>7672</v>
      </c>
      <c r="B7479" t="s">
        <v>120</v>
      </c>
      <c r="C7479" s="2">
        <v>45749</v>
      </c>
      <c r="D7479" s="3">
        <v>0.29539351851851853</v>
      </c>
      <c r="E7479" t="s">
        <v>194</v>
      </c>
      <c r="F7479">
        <v>0</v>
      </c>
      <c r="G7479" t="s">
        <v>189</v>
      </c>
    </row>
    <row r="7480" spans="1:8">
      <c r="A7480" t="s">
        <v>7673</v>
      </c>
      <c r="B7480" t="s">
        <v>162</v>
      </c>
      <c r="C7480" s="2">
        <v>46047</v>
      </c>
      <c r="D7480" s="3">
        <v>0.80074074074074075</v>
      </c>
      <c r="E7480" t="s">
        <v>33</v>
      </c>
      <c r="F7480">
        <v>8000</v>
      </c>
      <c r="G7480" t="s">
        <v>189</v>
      </c>
    </row>
    <row r="7481" spans="1:8">
      <c r="A7481" t="s">
        <v>7674</v>
      </c>
      <c r="B7481" t="s">
        <v>151</v>
      </c>
      <c r="C7481" s="2">
        <v>45733</v>
      </c>
      <c r="D7481" s="3">
        <v>0.31561342592592601</v>
      </c>
      <c r="E7481" t="s">
        <v>211</v>
      </c>
      <c r="F7481">
        <v>0</v>
      </c>
      <c r="G7481" t="s">
        <v>189</v>
      </c>
    </row>
    <row r="7482" spans="1:8">
      <c r="A7482" t="s">
        <v>7675</v>
      </c>
      <c r="B7482" t="s">
        <v>124</v>
      </c>
      <c r="C7482" s="2">
        <v>45697</v>
      </c>
      <c r="D7482" s="3">
        <v>0.71138888888888885</v>
      </c>
      <c r="E7482" t="s">
        <v>33</v>
      </c>
      <c r="F7482">
        <v>8000</v>
      </c>
      <c r="G7482" t="s">
        <v>189</v>
      </c>
    </row>
    <row r="7483" spans="1:8">
      <c r="A7483" t="s">
        <v>7676</v>
      </c>
      <c r="B7483" t="s">
        <v>162</v>
      </c>
      <c r="C7483" s="2">
        <v>46031</v>
      </c>
      <c r="D7483" s="3">
        <v>0.12254629629629631</v>
      </c>
      <c r="E7483" t="s">
        <v>194</v>
      </c>
      <c r="F7483">
        <v>0</v>
      </c>
      <c r="G7483" t="s">
        <v>189</v>
      </c>
    </row>
    <row r="7484" spans="1:8">
      <c r="A7484" t="s">
        <v>7677</v>
      </c>
      <c r="B7484" t="s">
        <v>178</v>
      </c>
      <c r="C7484" s="2">
        <v>45798</v>
      </c>
      <c r="D7484" s="3">
        <v>0.32734953703703712</v>
      </c>
      <c r="E7484" t="s">
        <v>33</v>
      </c>
      <c r="F7484">
        <v>10000</v>
      </c>
      <c r="G7484" t="s">
        <v>189</v>
      </c>
    </row>
    <row r="7485" spans="1:8">
      <c r="A7485" t="s">
        <v>7678</v>
      </c>
      <c r="B7485" t="s">
        <v>152</v>
      </c>
      <c r="C7485" s="2">
        <v>45752</v>
      </c>
      <c r="D7485" s="3">
        <v>0.23723379629629629</v>
      </c>
      <c r="E7485" t="s">
        <v>194</v>
      </c>
      <c r="F7485">
        <v>0</v>
      </c>
      <c r="G7485" t="s">
        <v>189</v>
      </c>
    </row>
    <row r="7486" spans="1:8">
      <c r="A7486" t="s">
        <v>7679</v>
      </c>
      <c r="B7486" t="s">
        <v>71</v>
      </c>
      <c r="C7486" s="2">
        <v>45694</v>
      </c>
      <c r="D7486" s="3">
        <v>0.31335648148148149</v>
      </c>
      <c r="E7486" t="s">
        <v>33</v>
      </c>
      <c r="F7486">
        <v>500</v>
      </c>
      <c r="G7486" t="s">
        <v>189</v>
      </c>
    </row>
    <row r="7487" spans="1:8">
      <c r="A7487" t="s">
        <v>7680</v>
      </c>
      <c r="B7487" t="s">
        <v>123</v>
      </c>
      <c r="C7487" s="2">
        <v>46064</v>
      </c>
      <c r="D7487" s="3">
        <v>0.6732407407407407</v>
      </c>
      <c r="E7487" t="s">
        <v>33</v>
      </c>
      <c r="F7487">
        <v>10000</v>
      </c>
      <c r="G7487" t="s">
        <v>189</v>
      </c>
    </row>
    <row r="7488" spans="1:8">
      <c r="A7488" t="s">
        <v>7681</v>
      </c>
      <c r="B7488" t="s">
        <v>71</v>
      </c>
      <c r="C7488" s="2">
        <v>46196</v>
      </c>
      <c r="D7488" s="3">
        <v>0.37166666666666659</v>
      </c>
      <c r="E7488" t="s">
        <v>211</v>
      </c>
      <c r="F7488">
        <v>0</v>
      </c>
      <c r="G7488" t="s">
        <v>189</v>
      </c>
    </row>
    <row r="7489" spans="1:8">
      <c r="A7489" t="s">
        <v>7682</v>
      </c>
      <c r="B7489" t="s">
        <v>137</v>
      </c>
      <c r="C7489" s="2">
        <v>46085</v>
      </c>
      <c r="D7489" s="3">
        <v>0.7810300925925926</v>
      </c>
      <c r="E7489" t="s">
        <v>33</v>
      </c>
      <c r="F7489">
        <v>2500</v>
      </c>
      <c r="G7489" t="s">
        <v>189</v>
      </c>
    </row>
    <row r="7490" spans="1:8">
      <c r="A7490" t="s">
        <v>7683</v>
      </c>
      <c r="B7490" t="s">
        <v>176</v>
      </c>
      <c r="C7490" s="2">
        <v>45720</v>
      </c>
      <c r="D7490" s="3">
        <v>0.63535879629629632</v>
      </c>
      <c r="E7490" t="s">
        <v>33</v>
      </c>
      <c r="F7490">
        <v>5000</v>
      </c>
      <c r="G7490" t="s">
        <v>214</v>
      </c>
      <c r="H7490" t="s">
        <v>42</v>
      </c>
    </row>
    <row r="7491" spans="1:8">
      <c r="A7491" t="s">
        <v>7684</v>
      </c>
      <c r="B7491" t="s">
        <v>91</v>
      </c>
      <c r="C7491" s="2">
        <v>45930</v>
      </c>
      <c r="D7491" s="3">
        <v>0.84128472222222217</v>
      </c>
      <c r="E7491" t="s">
        <v>194</v>
      </c>
      <c r="F7491">
        <v>0</v>
      </c>
      <c r="G7491" t="s">
        <v>189</v>
      </c>
    </row>
    <row r="7492" spans="1:8">
      <c r="A7492" t="s">
        <v>7685</v>
      </c>
      <c r="B7492" t="s">
        <v>156</v>
      </c>
      <c r="C7492" s="2">
        <v>45884</v>
      </c>
      <c r="D7492" s="3">
        <v>0.1004861111111111</v>
      </c>
      <c r="E7492" t="s">
        <v>261</v>
      </c>
      <c r="F7492">
        <v>5000</v>
      </c>
      <c r="G7492" t="s">
        <v>189</v>
      </c>
    </row>
    <row r="7493" spans="1:8">
      <c r="A7493" t="s">
        <v>7686</v>
      </c>
      <c r="B7493" t="s">
        <v>92</v>
      </c>
      <c r="C7493" s="2">
        <v>45946</v>
      </c>
      <c r="D7493" s="3">
        <v>0.8977546296296296</v>
      </c>
      <c r="E7493" t="s">
        <v>33</v>
      </c>
      <c r="F7493">
        <v>6000</v>
      </c>
      <c r="G7493" t="s">
        <v>189</v>
      </c>
    </row>
    <row r="7494" spans="1:8">
      <c r="A7494" t="s">
        <v>7687</v>
      </c>
      <c r="B7494" t="s">
        <v>84</v>
      </c>
      <c r="C7494" s="2">
        <v>46080</v>
      </c>
      <c r="D7494" s="3">
        <v>0.69844907407407408</v>
      </c>
      <c r="E7494" t="s">
        <v>33</v>
      </c>
      <c r="F7494">
        <v>6000</v>
      </c>
      <c r="G7494" t="s">
        <v>189</v>
      </c>
    </row>
    <row r="7495" spans="1:8">
      <c r="A7495" t="s">
        <v>7688</v>
      </c>
      <c r="B7495" t="s">
        <v>121</v>
      </c>
      <c r="C7495" s="2">
        <v>45976</v>
      </c>
      <c r="D7495" s="3">
        <v>0.84900462962962964</v>
      </c>
      <c r="E7495" t="s">
        <v>33</v>
      </c>
      <c r="F7495">
        <v>5000</v>
      </c>
      <c r="G7495" t="s">
        <v>189</v>
      </c>
    </row>
    <row r="7496" spans="1:8">
      <c r="A7496" t="s">
        <v>7689</v>
      </c>
      <c r="B7496" t="s">
        <v>152</v>
      </c>
      <c r="C7496" s="2">
        <v>45957</v>
      </c>
      <c r="D7496" s="3">
        <v>0.63967592592592593</v>
      </c>
      <c r="E7496" t="s">
        <v>194</v>
      </c>
      <c r="F7496">
        <v>0</v>
      </c>
      <c r="G7496" t="s">
        <v>214</v>
      </c>
      <c r="H7496" t="s">
        <v>1094</v>
      </c>
    </row>
    <row r="7497" spans="1:8">
      <c r="A7497" t="s">
        <v>7690</v>
      </c>
      <c r="B7497" t="s">
        <v>100</v>
      </c>
      <c r="C7497" s="2">
        <v>45970</v>
      </c>
      <c r="D7497" s="3">
        <v>0.52672453703703703</v>
      </c>
      <c r="E7497" t="s">
        <v>211</v>
      </c>
      <c r="F7497">
        <v>0</v>
      </c>
      <c r="G7497" t="s">
        <v>189</v>
      </c>
    </row>
    <row r="7498" spans="1:8">
      <c r="A7498" t="s">
        <v>7691</v>
      </c>
      <c r="B7498" t="s">
        <v>156</v>
      </c>
      <c r="C7498" s="2">
        <v>45840</v>
      </c>
      <c r="D7498" s="3">
        <v>0.36895833333333328</v>
      </c>
      <c r="E7498" t="s">
        <v>33</v>
      </c>
      <c r="F7498">
        <v>2500</v>
      </c>
      <c r="G7498" t="s">
        <v>189</v>
      </c>
    </row>
    <row r="7499" spans="1:8">
      <c r="A7499" t="s">
        <v>7692</v>
      </c>
      <c r="B7499" t="s">
        <v>164</v>
      </c>
      <c r="C7499" s="2">
        <v>45944</v>
      </c>
      <c r="D7499" s="3">
        <v>0.33402777777777781</v>
      </c>
      <c r="E7499" t="s">
        <v>33</v>
      </c>
      <c r="F7499">
        <v>10000</v>
      </c>
      <c r="G7499" t="s">
        <v>189</v>
      </c>
    </row>
    <row r="7500" spans="1:8">
      <c r="A7500" t="s">
        <v>7693</v>
      </c>
      <c r="B7500" t="s">
        <v>132</v>
      </c>
      <c r="C7500" s="2">
        <v>45779</v>
      </c>
      <c r="D7500" s="3">
        <v>0.32908564814814822</v>
      </c>
      <c r="E7500" t="s">
        <v>33</v>
      </c>
      <c r="F7500">
        <v>6000</v>
      </c>
      <c r="G7500" t="s">
        <v>189</v>
      </c>
    </row>
    <row r="7501" spans="1:8">
      <c r="A7501" t="s">
        <v>7694</v>
      </c>
      <c r="B7501" t="s">
        <v>116</v>
      </c>
      <c r="C7501" s="2">
        <v>46038</v>
      </c>
      <c r="D7501" s="3">
        <v>0.40825231481481478</v>
      </c>
      <c r="E7501" t="s">
        <v>33</v>
      </c>
      <c r="F7501">
        <v>3000</v>
      </c>
      <c r="G7501" t="s">
        <v>189</v>
      </c>
    </row>
    <row r="7502" spans="1:8">
      <c r="A7502" t="s">
        <v>7695</v>
      </c>
      <c r="B7502" t="s">
        <v>160</v>
      </c>
      <c r="C7502" s="2">
        <v>46047</v>
      </c>
      <c r="D7502" s="3">
        <v>0.54776620370370366</v>
      </c>
      <c r="E7502" t="s">
        <v>33</v>
      </c>
      <c r="F7502">
        <v>1500</v>
      </c>
      <c r="G7502" t="s">
        <v>189</v>
      </c>
    </row>
    <row r="7503" spans="1:8">
      <c r="A7503" t="s">
        <v>7696</v>
      </c>
      <c r="B7503" t="s">
        <v>108</v>
      </c>
      <c r="C7503" s="2">
        <v>45900</v>
      </c>
      <c r="D7503" s="3">
        <v>0.70225694444444442</v>
      </c>
      <c r="E7503" t="s">
        <v>211</v>
      </c>
      <c r="F7503">
        <v>0</v>
      </c>
      <c r="G7503" t="s">
        <v>189</v>
      </c>
    </row>
    <row r="7504" spans="1:8">
      <c r="A7504" t="s">
        <v>7697</v>
      </c>
      <c r="B7504" t="s">
        <v>71</v>
      </c>
      <c r="C7504" s="2">
        <v>45691</v>
      </c>
      <c r="D7504" s="3">
        <v>0.7784375</v>
      </c>
      <c r="E7504" t="s">
        <v>33</v>
      </c>
      <c r="F7504">
        <v>3000</v>
      </c>
      <c r="G7504" t="s">
        <v>189</v>
      </c>
    </row>
    <row r="7505" spans="1:8">
      <c r="A7505" t="s">
        <v>7698</v>
      </c>
      <c r="B7505" t="s">
        <v>106</v>
      </c>
      <c r="C7505" s="2">
        <v>46000</v>
      </c>
      <c r="D7505" s="3">
        <v>0.84160879629629626</v>
      </c>
      <c r="E7505" t="s">
        <v>33</v>
      </c>
      <c r="F7505">
        <v>4000</v>
      </c>
      <c r="G7505" t="s">
        <v>189</v>
      </c>
    </row>
    <row r="7506" spans="1:8">
      <c r="A7506" t="s">
        <v>7699</v>
      </c>
      <c r="B7506" t="s">
        <v>139</v>
      </c>
      <c r="C7506" s="2">
        <v>46157</v>
      </c>
      <c r="D7506" s="3">
        <v>0.7590972222222222</v>
      </c>
      <c r="E7506" t="s">
        <v>33</v>
      </c>
      <c r="F7506">
        <v>3000</v>
      </c>
      <c r="G7506" t="s">
        <v>189</v>
      </c>
    </row>
    <row r="7507" spans="1:8">
      <c r="A7507" t="s">
        <v>7700</v>
      </c>
      <c r="B7507" t="s">
        <v>127</v>
      </c>
      <c r="C7507" s="2">
        <v>46201</v>
      </c>
      <c r="D7507" s="3">
        <v>0.77211805555555557</v>
      </c>
      <c r="E7507" t="s">
        <v>33</v>
      </c>
      <c r="F7507">
        <v>2000</v>
      </c>
      <c r="G7507" t="s">
        <v>214</v>
      </c>
      <c r="H7507" t="s">
        <v>1103</v>
      </c>
    </row>
    <row r="7508" spans="1:8">
      <c r="A7508" t="s">
        <v>7701</v>
      </c>
      <c r="B7508" t="s">
        <v>84</v>
      </c>
      <c r="C7508" s="2">
        <v>46113</v>
      </c>
      <c r="D7508" s="3">
        <v>0.52170138888888884</v>
      </c>
      <c r="E7508" t="s">
        <v>33</v>
      </c>
      <c r="F7508">
        <v>3000</v>
      </c>
      <c r="G7508" t="s">
        <v>189</v>
      </c>
    </row>
    <row r="7509" spans="1:8">
      <c r="A7509" t="s">
        <v>7702</v>
      </c>
      <c r="B7509" t="s">
        <v>133</v>
      </c>
      <c r="C7509" s="2">
        <v>45803</v>
      </c>
      <c r="D7509" s="3">
        <v>0.87055555555555553</v>
      </c>
      <c r="E7509" t="s">
        <v>33</v>
      </c>
      <c r="F7509">
        <v>1000</v>
      </c>
      <c r="G7509" t="s">
        <v>189</v>
      </c>
    </row>
    <row r="7510" spans="1:8">
      <c r="A7510" t="s">
        <v>7703</v>
      </c>
      <c r="B7510" t="s">
        <v>124</v>
      </c>
      <c r="C7510" s="2">
        <v>46097</v>
      </c>
      <c r="D7510" s="3">
        <v>0.72168981481481487</v>
      </c>
      <c r="E7510" t="s">
        <v>33</v>
      </c>
      <c r="F7510">
        <v>6000</v>
      </c>
      <c r="G7510" t="s">
        <v>189</v>
      </c>
    </row>
    <row r="7511" spans="1:8">
      <c r="A7511" t="s">
        <v>7704</v>
      </c>
      <c r="B7511" t="s">
        <v>139</v>
      </c>
      <c r="C7511" s="2">
        <v>45728</v>
      </c>
      <c r="D7511" s="3">
        <v>0.40550925925925918</v>
      </c>
      <c r="E7511" t="s">
        <v>33</v>
      </c>
      <c r="F7511">
        <v>3000</v>
      </c>
      <c r="G7511" t="s">
        <v>189</v>
      </c>
    </row>
    <row r="7512" spans="1:8">
      <c r="A7512" t="s">
        <v>7705</v>
      </c>
      <c r="B7512" t="s">
        <v>166</v>
      </c>
      <c r="C7512" s="2">
        <v>46183</v>
      </c>
      <c r="D7512" s="3">
        <v>0.75414351851851846</v>
      </c>
      <c r="E7512" t="s">
        <v>33</v>
      </c>
      <c r="F7512">
        <v>3000</v>
      </c>
      <c r="G7512" t="s">
        <v>189</v>
      </c>
    </row>
    <row r="7513" spans="1:8">
      <c r="A7513" t="s">
        <v>7706</v>
      </c>
      <c r="B7513" t="s">
        <v>116</v>
      </c>
      <c r="C7513" s="2">
        <v>45836</v>
      </c>
      <c r="D7513" s="3">
        <v>0.50747685185185187</v>
      </c>
      <c r="E7513" t="s">
        <v>211</v>
      </c>
      <c r="F7513">
        <v>0</v>
      </c>
      <c r="G7513" t="s">
        <v>189</v>
      </c>
    </row>
    <row r="7514" spans="1:8">
      <c r="A7514" t="s">
        <v>7707</v>
      </c>
      <c r="B7514" t="s">
        <v>135</v>
      </c>
      <c r="C7514" s="2">
        <v>45945</v>
      </c>
      <c r="D7514" s="3">
        <v>0.36749999999999999</v>
      </c>
      <c r="E7514" t="s">
        <v>194</v>
      </c>
      <c r="F7514">
        <v>0</v>
      </c>
      <c r="G7514" t="s">
        <v>189</v>
      </c>
    </row>
    <row r="7515" spans="1:8">
      <c r="A7515" t="s">
        <v>7708</v>
      </c>
      <c r="B7515" t="s">
        <v>179</v>
      </c>
      <c r="C7515" s="2">
        <v>45815</v>
      </c>
      <c r="D7515" s="3">
        <v>2.6840277777777779E-2</v>
      </c>
      <c r="E7515" t="s">
        <v>33</v>
      </c>
      <c r="F7515">
        <v>6000</v>
      </c>
      <c r="G7515" t="s">
        <v>189</v>
      </c>
    </row>
    <row r="7516" spans="1:8">
      <c r="A7516" t="s">
        <v>7709</v>
      </c>
      <c r="B7516" t="s">
        <v>149</v>
      </c>
      <c r="C7516" s="2">
        <v>46145</v>
      </c>
      <c r="D7516" s="3">
        <v>0.67340277777777779</v>
      </c>
      <c r="E7516" t="s">
        <v>33</v>
      </c>
      <c r="F7516">
        <v>5000</v>
      </c>
      <c r="G7516" t="s">
        <v>189</v>
      </c>
    </row>
    <row r="7517" spans="1:8">
      <c r="A7517" t="s">
        <v>7710</v>
      </c>
      <c r="B7517" t="s">
        <v>121</v>
      </c>
      <c r="C7517" s="2">
        <v>45885</v>
      </c>
      <c r="D7517" s="3">
        <v>0.56168981481481484</v>
      </c>
      <c r="E7517" t="s">
        <v>33</v>
      </c>
      <c r="F7517">
        <v>8000</v>
      </c>
      <c r="G7517" t="s">
        <v>189</v>
      </c>
    </row>
    <row r="7518" spans="1:8">
      <c r="A7518" t="s">
        <v>7711</v>
      </c>
      <c r="B7518" t="s">
        <v>176</v>
      </c>
      <c r="C7518" s="2">
        <v>46020</v>
      </c>
      <c r="D7518" s="3">
        <v>0.14194444444444451</v>
      </c>
      <c r="E7518" t="s">
        <v>33</v>
      </c>
      <c r="F7518">
        <v>1000</v>
      </c>
      <c r="G7518" t="s">
        <v>189</v>
      </c>
    </row>
    <row r="7519" spans="1:8">
      <c r="A7519" t="s">
        <v>7712</v>
      </c>
      <c r="B7519" t="s">
        <v>163</v>
      </c>
      <c r="C7519" s="2">
        <v>45789</v>
      </c>
      <c r="D7519" s="3">
        <v>0.98217592592592595</v>
      </c>
      <c r="E7519" t="s">
        <v>261</v>
      </c>
      <c r="F7519">
        <v>20000</v>
      </c>
      <c r="G7519" t="s">
        <v>189</v>
      </c>
    </row>
    <row r="7520" spans="1:8">
      <c r="A7520" t="s">
        <v>7713</v>
      </c>
      <c r="B7520" t="s">
        <v>123</v>
      </c>
      <c r="C7520" s="2">
        <v>45939</v>
      </c>
      <c r="D7520" s="3">
        <v>0.47659722222222223</v>
      </c>
      <c r="E7520" t="s">
        <v>194</v>
      </c>
      <c r="F7520">
        <v>0</v>
      </c>
      <c r="G7520" t="s">
        <v>189</v>
      </c>
    </row>
    <row r="7521" spans="1:7">
      <c r="A7521" t="s">
        <v>7714</v>
      </c>
      <c r="B7521" t="s">
        <v>90</v>
      </c>
      <c r="C7521" s="2">
        <v>45743</v>
      </c>
      <c r="D7521" s="3">
        <v>0.26722222222222219</v>
      </c>
      <c r="E7521" t="s">
        <v>33</v>
      </c>
      <c r="F7521">
        <v>6000</v>
      </c>
      <c r="G7521" t="s">
        <v>189</v>
      </c>
    </row>
    <row r="7522" spans="1:7">
      <c r="A7522" t="s">
        <v>7715</v>
      </c>
      <c r="B7522" t="s">
        <v>76</v>
      </c>
      <c r="C7522" s="2">
        <v>45832</v>
      </c>
      <c r="D7522" s="3">
        <v>0.57856481481481481</v>
      </c>
      <c r="E7522" t="s">
        <v>33</v>
      </c>
      <c r="F7522">
        <v>500</v>
      </c>
      <c r="G7522" t="s">
        <v>189</v>
      </c>
    </row>
    <row r="7523" spans="1:7">
      <c r="A7523" t="s">
        <v>7716</v>
      </c>
      <c r="B7523" t="s">
        <v>169</v>
      </c>
      <c r="C7523" s="2">
        <v>45668</v>
      </c>
      <c r="D7523" s="3">
        <v>0.78363425925925922</v>
      </c>
      <c r="E7523" t="s">
        <v>33</v>
      </c>
      <c r="F7523">
        <v>2000</v>
      </c>
      <c r="G7523" t="s">
        <v>189</v>
      </c>
    </row>
    <row r="7524" spans="1:7">
      <c r="A7524" t="s">
        <v>7717</v>
      </c>
      <c r="B7524" t="s">
        <v>175</v>
      </c>
      <c r="C7524" s="2">
        <v>45783</v>
      </c>
      <c r="D7524" s="3">
        <v>0.70497685185185188</v>
      </c>
      <c r="E7524" t="s">
        <v>33</v>
      </c>
      <c r="F7524">
        <v>10000</v>
      </c>
      <c r="G7524" t="s">
        <v>189</v>
      </c>
    </row>
    <row r="7525" spans="1:7">
      <c r="A7525" t="s">
        <v>7718</v>
      </c>
      <c r="B7525" t="s">
        <v>126</v>
      </c>
      <c r="C7525" s="2">
        <v>46066</v>
      </c>
      <c r="D7525" s="3">
        <v>0.28121527777777777</v>
      </c>
      <c r="E7525" t="s">
        <v>33</v>
      </c>
      <c r="F7525">
        <v>5000</v>
      </c>
      <c r="G7525" t="s">
        <v>189</v>
      </c>
    </row>
    <row r="7526" spans="1:7">
      <c r="A7526" t="s">
        <v>7719</v>
      </c>
      <c r="B7526" t="s">
        <v>111</v>
      </c>
      <c r="C7526" s="2">
        <v>46185</v>
      </c>
      <c r="D7526" s="3">
        <v>0.92061342592592588</v>
      </c>
      <c r="E7526" t="s">
        <v>33</v>
      </c>
      <c r="F7526">
        <v>6000</v>
      </c>
      <c r="G7526" t="s">
        <v>189</v>
      </c>
    </row>
    <row r="7527" spans="1:7">
      <c r="A7527" t="s">
        <v>7720</v>
      </c>
      <c r="B7527" t="s">
        <v>122</v>
      </c>
      <c r="C7527" s="2">
        <v>45935</v>
      </c>
      <c r="D7527" s="3">
        <v>0.49666666666666659</v>
      </c>
      <c r="E7527" t="s">
        <v>33</v>
      </c>
      <c r="F7527">
        <v>5000</v>
      </c>
      <c r="G7527" t="s">
        <v>189</v>
      </c>
    </row>
    <row r="7528" spans="1:7">
      <c r="A7528" t="s">
        <v>7721</v>
      </c>
      <c r="B7528" t="s">
        <v>124</v>
      </c>
      <c r="C7528" s="2">
        <v>46119</v>
      </c>
      <c r="D7528" s="3">
        <v>0.77150462962962962</v>
      </c>
      <c r="E7528" t="s">
        <v>33</v>
      </c>
      <c r="F7528">
        <v>10000</v>
      </c>
      <c r="G7528" t="s">
        <v>189</v>
      </c>
    </row>
    <row r="7529" spans="1:7">
      <c r="A7529" t="s">
        <v>7722</v>
      </c>
      <c r="B7529" t="s">
        <v>134</v>
      </c>
      <c r="C7529" s="2">
        <v>46012</v>
      </c>
      <c r="D7529" s="3">
        <v>0.85570601851851846</v>
      </c>
      <c r="E7529" t="s">
        <v>33</v>
      </c>
      <c r="F7529">
        <v>2000</v>
      </c>
      <c r="G7529" t="s">
        <v>189</v>
      </c>
    </row>
    <row r="7530" spans="1:7">
      <c r="A7530" t="s">
        <v>7723</v>
      </c>
      <c r="B7530" t="s">
        <v>102</v>
      </c>
      <c r="C7530" s="2">
        <v>46033</v>
      </c>
      <c r="D7530" s="3">
        <v>0.41037037037037039</v>
      </c>
      <c r="E7530" t="s">
        <v>33</v>
      </c>
      <c r="F7530">
        <v>4000</v>
      </c>
      <c r="G7530" t="s">
        <v>189</v>
      </c>
    </row>
    <row r="7531" spans="1:7">
      <c r="A7531" t="s">
        <v>7724</v>
      </c>
      <c r="B7531" t="s">
        <v>123</v>
      </c>
      <c r="C7531" s="2">
        <v>46125</v>
      </c>
      <c r="D7531" s="3">
        <v>0.77064814814814819</v>
      </c>
      <c r="E7531" t="s">
        <v>33</v>
      </c>
      <c r="F7531">
        <v>4000</v>
      </c>
      <c r="G7531" t="s">
        <v>189</v>
      </c>
    </row>
    <row r="7532" spans="1:7">
      <c r="A7532" t="s">
        <v>7725</v>
      </c>
      <c r="B7532" t="s">
        <v>83</v>
      </c>
      <c r="C7532" s="2">
        <v>46122</v>
      </c>
      <c r="D7532" s="3">
        <v>0.96657407407407403</v>
      </c>
      <c r="E7532" t="s">
        <v>211</v>
      </c>
      <c r="F7532">
        <v>0</v>
      </c>
      <c r="G7532" t="s">
        <v>189</v>
      </c>
    </row>
    <row r="7533" spans="1:7">
      <c r="A7533" t="s">
        <v>7726</v>
      </c>
      <c r="B7533" t="s">
        <v>139</v>
      </c>
      <c r="C7533" s="2">
        <v>46048</v>
      </c>
      <c r="D7533" s="3">
        <v>0.58540509259259255</v>
      </c>
      <c r="E7533" t="s">
        <v>33</v>
      </c>
      <c r="F7533">
        <v>10000</v>
      </c>
      <c r="G7533" t="s">
        <v>189</v>
      </c>
    </row>
    <row r="7534" spans="1:7">
      <c r="A7534" t="s">
        <v>7727</v>
      </c>
      <c r="B7534" t="s">
        <v>74</v>
      </c>
      <c r="C7534" s="2">
        <v>46185</v>
      </c>
      <c r="D7534" s="3">
        <v>0.90635416666666668</v>
      </c>
      <c r="E7534" t="s">
        <v>33</v>
      </c>
      <c r="F7534">
        <v>500</v>
      </c>
      <c r="G7534" t="s">
        <v>189</v>
      </c>
    </row>
    <row r="7535" spans="1:7">
      <c r="A7535" t="s">
        <v>7728</v>
      </c>
      <c r="B7535" t="s">
        <v>159</v>
      </c>
      <c r="C7535" s="2">
        <v>46077</v>
      </c>
      <c r="D7535" s="3">
        <v>0.58048611111111115</v>
      </c>
      <c r="E7535" t="s">
        <v>194</v>
      </c>
      <c r="F7535">
        <v>0</v>
      </c>
      <c r="G7535" t="s">
        <v>189</v>
      </c>
    </row>
    <row r="7536" spans="1:7">
      <c r="A7536" t="s">
        <v>7729</v>
      </c>
      <c r="B7536" t="s">
        <v>178</v>
      </c>
      <c r="C7536" s="2">
        <v>45918</v>
      </c>
      <c r="D7536" s="3">
        <v>0.7049305555555555</v>
      </c>
      <c r="E7536" t="s">
        <v>33</v>
      </c>
      <c r="F7536">
        <v>2500</v>
      </c>
      <c r="G7536" t="s">
        <v>189</v>
      </c>
    </row>
    <row r="7537" spans="1:7">
      <c r="A7537" t="s">
        <v>7730</v>
      </c>
      <c r="B7537" t="s">
        <v>167</v>
      </c>
      <c r="C7537" s="2">
        <v>45936</v>
      </c>
      <c r="D7537" s="3">
        <v>7.5613425925925931E-2</v>
      </c>
      <c r="E7537" t="s">
        <v>33</v>
      </c>
      <c r="F7537">
        <v>8000</v>
      </c>
      <c r="G7537" t="s">
        <v>189</v>
      </c>
    </row>
    <row r="7538" spans="1:7">
      <c r="A7538" t="s">
        <v>7731</v>
      </c>
      <c r="B7538" t="s">
        <v>117</v>
      </c>
      <c r="C7538" s="2">
        <v>46185</v>
      </c>
      <c r="D7538" s="3">
        <v>0.84765046296296298</v>
      </c>
      <c r="E7538" t="s">
        <v>194</v>
      </c>
      <c r="F7538">
        <v>0</v>
      </c>
      <c r="G7538" t="s">
        <v>189</v>
      </c>
    </row>
    <row r="7539" spans="1:7">
      <c r="A7539" t="s">
        <v>7732</v>
      </c>
      <c r="B7539" t="s">
        <v>7</v>
      </c>
      <c r="C7539" s="2">
        <v>45663</v>
      </c>
      <c r="D7539" s="3">
        <v>0.85812500000000003</v>
      </c>
      <c r="E7539" t="s">
        <v>33</v>
      </c>
      <c r="F7539">
        <v>500</v>
      </c>
      <c r="G7539" t="s">
        <v>189</v>
      </c>
    </row>
    <row r="7540" spans="1:7">
      <c r="A7540" t="s">
        <v>7733</v>
      </c>
      <c r="B7540" t="s">
        <v>143</v>
      </c>
      <c r="C7540" s="2">
        <v>45766</v>
      </c>
      <c r="D7540" s="3">
        <v>0.55107638888888888</v>
      </c>
      <c r="E7540" t="s">
        <v>211</v>
      </c>
      <c r="F7540">
        <v>0</v>
      </c>
      <c r="G7540" t="s">
        <v>189</v>
      </c>
    </row>
    <row r="7541" spans="1:7">
      <c r="A7541" t="s">
        <v>7734</v>
      </c>
      <c r="B7541" t="s">
        <v>108</v>
      </c>
      <c r="C7541" s="2">
        <v>45806</v>
      </c>
      <c r="D7541" s="3">
        <v>0.65006944444444448</v>
      </c>
      <c r="E7541" t="s">
        <v>33</v>
      </c>
      <c r="F7541">
        <v>8000</v>
      </c>
      <c r="G7541" t="s">
        <v>189</v>
      </c>
    </row>
    <row r="7542" spans="1:7">
      <c r="A7542" t="s">
        <v>7735</v>
      </c>
      <c r="B7542" t="s">
        <v>152</v>
      </c>
      <c r="C7542" s="2">
        <v>45766</v>
      </c>
      <c r="D7542" s="3">
        <v>0.94062500000000004</v>
      </c>
      <c r="E7542" t="s">
        <v>211</v>
      </c>
      <c r="F7542">
        <v>0</v>
      </c>
      <c r="G7542" t="s">
        <v>189</v>
      </c>
    </row>
    <row r="7543" spans="1:7">
      <c r="A7543" t="s">
        <v>7736</v>
      </c>
      <c r="B7543" t="s">
        <v>133</v>
      </c>
      <c r="C7543" s="2">
        <v>45998</v>
      </c>
      <c r="D7543" s="3">
        <v>3.7881944444444447E-2</v>
      </c>
      <c r="E7543" t="s">
        <v>261</v>
      </c>
      <c r="F7543">
        <v>10000</v>
      </c>
      <c r="G7543" t="s">
        <v>189</v>
      </c>
    </row>
    <row r="7544" spans="1:7">
      <c r="A7544" t="s">
        <v>7737</v>
      </c>
      <c r="B7544" t="s">
        <v>139</v>
      </c>
      <c r="C7544" s="2">
        <v>46089</v>
      </c>
      <c r="D7544" s="3">
        <v>0.75453703703703701</v>
      </c>
      <c r="E7544" t="s">
        <v>33</v>
      </c>
      <c r="F7544">
        <v>6000</v>
      </c>
      <c r="G7544" t="s">
        <v>189</v>
      </c>
    </row>
    <row r="7545" spans="1:7">
      <c r="A7545" t="s">
        <v>7738</v>
      </c>
      <c r="B7545" t="s">
        <v>137</v>
      </c>
      <c r="C7545" s="2">
        <v>45985</v>
      </c>
      <c r="D7545" s="3">
        <v>0.75585648148148143</v>
      </c>
      <c r="E7545" t="s">
        <v>33</v>
      </c>
      <c r="F7545">
        <v>8000</v>
      </c>
      <c r="G7545" t="s">
        <v>189</v>
      </c>
    </row>
    <row r="7546" spans="1:7">
      <c r="A7546" t="s">
        <v>7739</v>
      </c>
      <c r="B7546" t="s">
        <v>123</v>
      </c>
      <c r="C7546" s="2">
        <v>45789</v>
      </c>
      <c r="D7546" s="3">
        <v>0.77724537037037034</v>
      </c>
      <c r="E7546" t="s">
        <v>33</v>
      </c>
      <c r="F7546">
        <v>1000</v>
      </c>
      <c r="G7546" t="s">
        <v>189</v>
      </c>
    </row>
    <row r="7547" spans="1:7">
      <c r="A7547" t="s">
        <v>7740</v>
      </c>
      <c r="B7547" t="s">
        <v>132</v>
      </c>
      <c r="C7547" s="2">
        <v>46104</v>
      </c>
      <c r="D7547" s="3">
        <v>0.5326967592592593</v>
      </c>
      <c r="E7547" t="s">
        <v>33</v>
      </c>
      <c r="F7547">
        <v>5000</v>
      </c>
      <c r="G7547" t="s">
        <v>189</v>
      </c>
    </row>
    <row r="7548" spans="1:7">
      <c r="A7548" t="s">
        <v>7741</v>
      </c>
      <c r="B7548" t="s">
        <v>107</v>
      </c>
      <c r="C7548" s="2">
        <v>45743</v>
      </c>
      <c r="D7548" s="3">
        <v>0.8679513888888889</v>
      </c>
      <c r="E7548" t="s">
        <v>33</v>
      </c>
      <c r="F7548">
        <v>2500</v>
      </c>
      <c r="G7548" t="s">
        <v>189</v>
      </c>
    </row>
    <row r="7549" spans="1:7">
      <c r="A7549" t="s">
        <v>7742</v>
      </c>
      <c r="B7549" t="s">
        <v>92</v>
      </c>
      <c r="C7549" s="2">
        <v>45903</v>
      </c>
      <c r="D7549" s="3">
        <v>0.53182870370370372</v>
      </c>
      <c r="E7549" t="s">
        <v>194</v>
      </c>
      <c r="F7549">
        <v>0</v>
      </c>
      <c r="G7549" t="s">
        <v>189</v>
      </c>
    </row>
    <row r="7550" spans="1:7">
      <c r="A7550" t="s">
        <v>7743</v>
      </c>
      <c r="B7550" t="s">
        <v>135</v>
      </c>
      <c r="C7550" s="2">
        <v>45844</v>
      </c>
      <c r="D7550" s="3">
        <v>0.80718749999999995</v>
      </c>
      <c r="E7550" t="s">
        <v>33</v>
      </c>
      <c r="F7550">
        <v>5000</v>
      </c>
      <c r="G7550" t="s">
        <v>189</v>
      </c>
    </row>
    <row r="7551" spans="1:7">
      <c r="A7551" t="s">
        <v>7744</v>
      </c>
      <c r="B7551" t="s">
        <v>128</v>
      </c>
      <c r="C7551" s="2">
        <v>45722</v>
      </c>
      <c r="D7551" s="3">
        <v>0.27356481481481482</v>
      </c>
      <c r="E7551" t="s">
        <v>33</v>
      </c>
      <c r="F7551">
        <v>4000</v>
      </c>
      <c r="G7551" t="s">
        <v>189</v>
      </c>
    </row>
    <row r="7552" spans="1:7">
      <c r="A7552" t="s">
        <v>7745</v>
      </c>
      <c r="B7552" t="s">
        <v>135</v>
      </c>
      <c r="C7552" s="2">
        <v>46003</v>
      </c>
      <c r="D7552" s="3">
        <v>0.30113425925925918</v>
      </c>
      <c r="E7552" t="s">
        <v>33</v>
      </c>
      <c r="F7552">
        <v>1500</v>
      </c>
      <c r="G7552" t="s">
        <v>189</v>
      </c>
    </row>
    <row r="7553" spans="1:8">
      <c r="A7553" t="s">
        <v>7746</v>
      </c>
      <c r="B7553" t="s">
        <v>179</v>
      </c>
      <c r="C7553" s="2">
        <v>45995</v>
      </c>
      <c r="D7553" s="3">
        <v>0.4473611111111111</v>
      </c>
      <c r="E7553" t="s">
        <v>33</v>
      </c>
      <c r="F7553">
        <v>6000</v>
      </c>
      <c r="G7553" t="s">
        <v>189</v>
      </c>
    </row>
    <row r="7554" spans="1:8">
      <c r="A7554" t="s">
        <v>7747</v>
      </c>
      <c r="B7554" t="s">
        <v>175</v>
      </c>
      <c r="C7554" s="2">
        <v>45857</v>
      </c>
      <c r="D7554" s="3">
        <v>0.46863425925925928</v>
      </c>
      <c r="E7554" t="s">
        <v>33</v>
      </c>
      <c r="F7554">
        <v>2000</v>
      </c>
      <c r="G7554" t="s">
        <v>189</v>
      </c>
    </row>
    <row r="7555" spans="1:8">
      <c r="A7555" t="s">
        <v>7748</v>
      </c>
      <c r="B7555" t="s">
        <v>132</v>
      </c>
      <c r="C7555" s="2">
        <v>45670</v>
      </c>
      <c r="D7555" s="3">
        <v>0.76362268518518517</v>
      </c>
      <c r="E7555" t="s">
        <v>33</v>
      </c>
      <c r="F7555">
        <v>10000</v>
      </c>
      <c r="G7555" t="s">
        <v>214</v>
      </c>
      <c r="H7555" t="s">
        <v>1094</v>
      </c>
    </row>
    <row r="7556" spans="1:8">
      <c r="A7556" t="s">
        <v>7749</v>
      </c>
      <c r="B7556" t="s">
        <v>122</v>
      </c>
      <c r="C7556" s="2">
        <v>46114</v>
      </c>
      <c r="D7556" s="3">
        <v>0.49118055555555562</v>
      </c>
      <c r="E7556" t="s">
        <v>33</v>
      </c>
      <c r="F7556">
        <v>3000</v>
      </c>
      <c r="G7556" t="s">
        <v>189</v>
      </c>
    </row>
    <row r="7557" spans="1:8">
      <c r="A7557" t="s">
        <v>7750</v>
      </c>
      <c r="B7557" t="s">
        <v>113</v>
      </c>
      <c r="C7557" s="2">
        <v>45803</v>
      </c>
      <c r="D7557" s="3">
        <v>0.32981481481481478</v>
      </c>
      <c r="E7557" t="s">
        <v>194</v>
      </c>
      <c r="F7557">
        <v>0</v>
      </c>
      <c r="G7557" t="s">
        <v>189</v>
      </c>
    </row>
    <row r="7558" spans="1:8">
      <c r="A7558" t="s">
        <v>7751</v>
      </c>
      <c r="B7558" t="s">
        <v>159</v>
      </c>
      <c r="C7558" s="2">
        <v>45839</v>
      </c>
      <c r="D7558" s="3">
        <v>0.25621527777777781</v>
      </c>
      <c r="E7558" t="s">
        <v>33</v>
      </c>
      <c r="F7558">
        <v>3000</v>
      </c>
      <c r="G7558" t="s">
        <v>189</v>
      </c>
    </row>
    <row r="7559" spans="1:8">
      <c r="A7559" t="s">
        <v>7752</v>
      </c>
      <c r="B7559" t="s">
        <v>143</v>
      </c>
      <c r="C7559" s="2">
        <v>46140</v>
      </c>
      <c r="D7559" s="3">
        <v>0.41871527777777778</v>
      </c>
      <c r="E7559" t="s">
        <v>194</v>
      </c>
      <c r="F7559">
        <v>0</v>
      </c>
      <c r="G7559" t="s">
        <v>189</v>
      </c>
    </row>
    <row r="7560" spans="1:8">
      <c r="A7560" t="s">
        <v>7753</v>
      </c>
      <c r="B7560" t="s">
        <v>179</v>
      </c>
      <c r="C7560" s="2">
        <v>45724</v>
      </c>
      <c r="D7560" s="3">
        <v>0.50924768518518515</v>
      </c>
      <c r="E7560" t="s">
        <v>194</v>
      </c>
      <c r="F7560">
        <v>0</v>
      </c>
      <c r="G7560" t="s">
        <v>189</v>
      </c>
    </row>
    <row r="7561" spans="1:8">
      <c r="A7561" t="s">
        <v>7754</v>
      </c>
      <c r="B7561" t="s">
        <v>81</v>
      </c>
      <c r="C7561" s="2">
        <v>46083</v>
      </c>
      <c r="D7561" s="3">
        <v>0.51850694444444445</v>
      </c>
      <c r="E7561" t="s">
        <v>33</v>
      </c>
      <c r="F7561">
        <v>4000</v>
      </c>
      <c r="G7561" t="s">
        <v>189</v>
      </c>
    </row>
    <row r="7562" spans="1:8">
      <c r="A7562" t="s">
        <v>7755</v>
      </c>
      <c r="B7562" t="s">
        <v>109</v>
      </c>
      <c r="C7562" s="2">
        <v>46160</v>
      </c>
      <c r="D7562" s="3">
        <v>0.80451388888888886</v>
      </c>
      <c r="E7562" t="s">
        <v>211</v>
      </c>
      <c r="F7562">
        <v>0</v>
      </c>
      <c r="G7562" t="s">
        <v>189</v>
      </c>
    </row>
    <row r="7563" spans="1:8">
      <c r="A7563" t="s">
        <v>7756</v>
      </c>
      <c r="B7563" t="s">
        <v>120</v>
      </c>
      <c r="C7563" s="2">
        <v>45746</v>
      </c>
      <c r="D7563" s="3">
        <v>0.36614583333333328</v>
      </c>
      <c r="E7563" t="s">
        <v>33</v>
      </c>
      <c r="F7563">
        <v>6000</v>
      </c>
      <c r="G7563" t="s">
        <v>189</v>
      </c>
    </row>
    <row r="7564" spans="1:8">
      <c r="A7564" t="s">
        <v>7757</v>
      </c>
      <c r="B7564" t="s">
        <v>180</v>
      </c>
      <c r="C7564" s="2">
        <v>45912</v>
      </c>
      <c r="D7564" s="3">
        <v>0.45353009259259258</v>
      </c>
      <c r="E7564" t="s">
        <v>33</v>
      </c>
      <c r="F7564">
        <v>3000</v>
      </c>
      <c r="G7564" t="s">
        <v>189</v>
      </c>
    </row>
    <row r="7565" spans="1:8">
      <c r="A7565" t="s">
        <v>7758</v>
      </c>
      <c r="B7565" t="s">
        <v>96</v>
      </c>
      <c r="C7565" s="2">
        <v>46114</v>
      </c>
      <c r="D7565" s="3">
        <v>0.60026620370370365</v>
      </c>
      <c r="E7565" t="s">
        <v>33</v>
      </c>
      <c r="F7565">
        <v>1500</v>
      </c>
      <c r="G7565" t="s">
        <v>214</v>
      </c>
      <c r="H7565" t="s">
        <v>1103</v>
      </c>
    </row>
    <row r="7566" spans="1:8">
      <c r="A7566" t="s">
        <v>7759</v>
      </c>
      <c r="B7566" t="s">
        <v>134</v>
      </c>
      <c r="C7566" s="2">
        <v>46168</v>
      </c>
      <c r="D7566" s="3">
        <v>0.74670138888888893</v>
      </c>
      <c r="E7566" t="s">
        <v>211</v>
      </c>
      <c r="F7566">
        <v>0</v>
      </c>
      <c r="G7566" t="s">
        <v>189</v>
      </c>
    </row>
    <row r="7567" spans="1:8">
      <c r="A7567" t="s">
        <v>7760</v>
      </c>
      <c r="B7567" t="s">
        <v>129</v>
      </c>
      <c r="C7567" s="2">
        <v>46109</v>
      </c>
      <c r="D7567" s="3">
        <v>0.85519675925925931</v>
      </c>
      <c r="E7567" t="s">
        <v>33</v>
      </c>
      <c r="F7567">
        <v>1000</v>
      </c>
      <c r="G7567" t="s">
        <v>189</v>
      </c>
    </row>
    <row r="7568" spans="1:8">
      <c r="A7568" t="s">
        <v>7761</v>
      </c>
      <c r="B7568" t="s">
        <v>175</v>
      </c>
      <c r="C7568" s="2">
        <v>45915</v>
      </c>
      <c r="D7568" s="3">
        <v>0.3548263888888889</v>
      </c>
      <c r="E7568" t="s">
        <v>33</v>
      </c>
      <c r="F7568">
        <v>1000</v>
      </c>
      <c r="G7568" t="s">
        <v>189</v>
      </c>
    </row>
    <row r="7569" spans="1:8">
      <c r="A7569" t="s">
        <v>7762</v>
      </c>
      <c r="B7569" t="s">
        <v>171</v>
      </c>
      <c r="C7569" s="2">
        <v>45714</v>
      </c>
      <c r="D7569" s="3">
        <v>0.84284722222222219</v>
      </c>
      <c r="E7569" t="s">
        <v>211</v>
      </c>
      <c r="F7569">
        <v>0</v>
      </c>
      <c r="G7569" t="s">
        <v>189</v>
      </c>
    </row>
    <row r="7570" spans="1:8">
      <c r="A7570" t="s">
        <v>7763</v>
      </c>
      <c r="B7570" t="s">
        <v>160</v>
      </c>
      <c r="C7570" s="2">
        <v>45909</v>
      </c>
      <c r="D7570" s="3">
        <v>0.53370370370370368</v>
      </c>
      <c r="E7570" t="s">
        <v>33</v>
      </c>
      <c r="F7570">
        <v>10000</v>
      </c>
      <c r="G7570" t="s">
        <v>189</v>
      </c>
    </row>
    <row r="7571" spans="1:8">
      <c r="A7571" t="s">
        <v>7764</v>
      </c>
      <c r="B7571" t="s">
        <v>143</v>
      </c>
      <c r="C7571" s="2">
        <v>45860</v>
      </c>
      <c r="D7571" s="3">
        <v>0.79037037037037039</v>
      </c>
      <c r="E7571" t="s">
        <v>194</v>
      </c>
      <c r="F7571">
        <v>0</v>
      </c>
      <c r="G7571" t="s">
        <v>189</v>
      </c>
    </row>
    <row r="7572" spans="1:8">
      <c r="A7572" t="s">
        <v>7765</v>
      </c>
      <c r="B7572" t="s">
        <v>108</v>
      </c>
      <c r="C7572" s="2">
        <v>45739</v>
      </c>
      <c r="D7572" s="3">
        <v>0.7690393518518519</v>
      </c>
      <c r="E7572" t="s">
        <v>33</v>
      </c>
      <c r="F7572">
        <v>4000</v>
      </c>
      <c r="G7572" t="s">
        <v>189</v>
      </c>
    </row>
    <row r="7573" spans="1:8">
      <c r="A7573" t="s">
        <v>7766</v>
      </c>
      <c r="B7573" t="s">
        <v>90</v>
      </c>
      <c r="C7573" s="2">
        <v>46171</v>
      </c>
      <c r="D7573" s="3">
        <v>0.89620370370370372</v>
      </c>
      <c r="E7573" t="s">
        <v>194</v>
      </c>
      <c r="F7573">
        <v>0</v>
      </c>
      <c r="G7573" t="s">
        <v>189</v>
      </c>
    </row>
    <row r="7574" spans="1:8">
      <c r="A7574" t="s">
        <v>7767</v>
      </c>
      <c r="B7574" t="s">
        <v>163</v>
      </c>
      <c r="C7574" s="2">
        <v>46136</v>
      </c>
      <c r="D7574" s="3">
        <v>0.68910879629629629</v>
      </c>
      <c r="E7574" t="s">
        <v>33</v>
      </c>
      <c r="F7574">
        <v>6000</v>
      </c>
      <c r="G7574" t="s">
        <v>189</v>
      </c>
    </row>
    <row r="7575" spans="1:8">
      <c r="A7575" t="s">
        <v>7768</v>
      </c>
      <c r="B7575" t="s">
        <v>173</v>
      </c>
      <c r="C7575" s="2">
        <v>46161</v>
      </c>
      <c r="D7575" s="3">
        <v>0.74747685185185186</v>
      </c>
      <c r="E7575" t="s">
        <v>33</v>
      </c>
      <c r="F7575">
        <v>8000</v>
      </c>
      <c r="G7575" t="s">
        <v>189</v>
      </c>
    </row>
    <row r="7576" spans="1:8">
      <c r="A7576" t="s">
        <v>7769</v>
      </c>
      <c r="B7576" t="s">
        <v>90</v>
      </c>
      <c r="C7576" s="2">
        <v>45957</v>
      </c>
      <c r="D7576" s="3">
        <v>0.83714120370370371</v>
      </c>
      <c r="E7576" t="s">
        <v>211</v>
      </c>
      <c r="F7576">
        <v>0</v>
      </c>
      <c r="G7576" t="s">
        <v>189</v>
      </c>
    </row>
    <row r="7577" spans="1:8">
      <c r="A7577" t="s">
        <v>7770</v>
      </c>
      <c r="B7577" t="s">
        <v>118</v>
      </c>
      <c r="C7577" s="2">
        <v>46084</v>
      </c>
      <c r="D7577" s="3">
        <v>0.24697916666666669</v>
      </c>
      <c r="E7577" t="s">
        <v>33</v>
      </c>
      <c r="F7577">
        <v>4000</v>
      </c>
      <c r="G7577" t="s">
        <v>189</v>
      </c>
    </row>
    <row r="7578" spans="1:8">
      <c r="A7578" t="s">
        <v>7771</v>
      </c>
      <c r="B7578" t="s">
        <v>102</v>
      </c>
      <c r="C7578" s="2">
        <v>45888</v>
      </c>
      <c r="D7578" s="3">
        <v>0.73392361111111115</v>
      </c>
      <c r="E7578" t="s">
        <v>33</v>
      </c>
      <c r="F7578">
        <v>500</v>
      </c>
      <c r="G7578" t="s">
        <v>189</v>
      </c>
    </row>
    <row r="7579" spans="1:8">
      <c r="A7579" t="s">
        <v>7772</v>
      </c>
      <c r="B7579" t="s">
        <v>164</v>
      </c>
      <c r="C7579" s="2">
        <v>45867</v>
      </c>
      <c r="D7579" s="3">
        <v>0.95035879629629627</v>
      </c>
      <c r="E7579" t="s">
        <v>33</v>
      </c>
      <c r="F7579">
        <v>4000</v>
      </c>
      <c r="G7579" t="s">
        <v>189</v>
      </c>
    </row>
    <row r="7580" spans="1:8">
      <c r="A7580" t="s">
        <v>7773</v>
      </c>
      <c r="B7580" t="s">
        <v>135</v>
      </c>
      <c r="C7580" s="2">
        <v>46195</v>
      </c>
      <c r="D7580" s="3">
        <v>0.45903935185185191</v>
      </c>
      <c r="E7580" t="s">
        <v>33</v>
      </c>
      <c r="F7580">
        <v>4000</v>
      </c>
      <c r="G7580" t="s">
        <v>189</v>
      </c>
    </row>
    <row r="7581" spans="1:8">
      <c r="A7581" t="s">
        <v>7774</v>
      </c>
      <c r="B7581" t="s">
        <v>123</v>
      </c>
      <c r="C7581" s="2">
        <v>45719</v>
      </c>
      <c r="D7581" s="3">
        <v>0.71106481481481476</v>
      </c>
      <c r="E7581" t="s">
        <v>33</v>
      </c>
      <c r="F7581">
        <v>1500</v>
      </c>
      <c r="G7581" t="s">
        <v>189</v>
      </c>
    </row>
    <row r="7582" spans="1:8">
      <c r="A7582" t="s">
        <v>7775</v>
      </c>
      <c r="B7582" t="s">
        <v>90</v>
      </c>
      <c r="C7582" s="2">
        <v>45937</v>
      </c>
      <c r="D7582" s="3">
        <v>0.79358796296296297</v>
      </c>
      <c r="E7582" t="s">
        <v>33</v>
      </c>
      <c r="F7582">
        <v>4000</v>
      </c>
      <c r="G7582" t="s">
        <v>189</v>
      </c>
    </row>
    <row r="7583" spans="1:8">
      <c r="A7583" t="s">
        <v>7776</v>
      </c>
      <c r="B7583" t="s">
        <v>90</v>
      </c>
      <c r="C7583" s="2">
        <v>45886</v>
      </c>
      <c r="D7583" s="3">
        <v>0.38325231481481481</v>
      </c>
      <c r="E7583" t="s">
        <v>33</v>
      </c>
      <c r="F7583">
        <v>8000</v>
      </c>
      <c r="G7583" t="s">
        <v>189</v>
      </c>
    </row>
    <row r="7584" spans="1:8">
      <c r="A7584" t="s">
        <v>7777</v>
      </c>
      <c r="B7584" t="s">
        <v>136</v>
      </c>
      <c r="C7584" s="2">
        <v>45712</v>
      </c>
      <c r="D7584" s="3">
        <v>0.44500000000000001</v>
      </c>
      <c r="E7584" t="s">
        <v>33</v>
      </c>
      <c r="F7584">
        <v>1000</v>
      </c>
      <c r="G7584" t="s">
        <v>214</v>
      </c>
      <c r="H7584" t="s">
        <v>1080</v>
      </c>
    </row>
    <row r="7585" spans="1:7">
      <c r="A7585" t="s">
        <v>7778</v>
      </c>
      <c r="B7585" t="s">
        <v>115</v>
      </c>
      <c r="C7585" s="2">
        <v>45826</v>
      </c>
      <c r="D7585" s="3">
        <v>0.81770833333333337</v>
      </c>
      <c r="E7585" t="s">
        <v>33</v>
      </c>
      <c r="F7585">
        <v>3000</v>
      </c>
      <c r="G7585" t="s">
        <v>189</v>
      </c>
    </row>
    <row r="7586" spans="1:7">
      <c r="A7586" t="s">
        <v>7779</v>
      </c>
      <c r="B7586" t="s">
        <v>135</v>
      </c>
      <c r="C7586" s="2">
        <v>46112</v>
      </c>
      <c r="D7586" s="3">
        <v>0.59009259259259261</v>
      </c>
      <c r="E7586" t="s">
        <v>194</v>
      </c>
      <c r="F7586">
        <v>0</v>
      </c>
      <c r="G7586" t="s">
        <v>189</v>
      </c>
    </row>
    <row r="7587" spans="1:7">
      <c r="A7587" t="s">
        <v>7780</v>
      </c>
      <c r="B7587" t="s">
        <v>143</v>
      </c>
      <c r="C7587" s="2">
        <v>46043</v>
      </c>
      <c r="D7587" s="3">
        <v>0.36173611111111109</v>
      </c>
      <c r="E7587" t="s">
        <v>33</v>
      </c>
      <c r="F7587">
        <v>2500</v>
      </c>
      <c r="G7587" t="s">
        <v>189</v>
      </c>
    </row>
    <row r="7588" spans="1:7">
      <c r="A7588" t="s">
        <v>7781</v>
      </c>
      <c r="B7588" t="s">
        <v>132</v>
      </c>
      <c r="C7588" s="2">
        <v>45727</v>
      </c>
      <c r="D7588" s="3">
        <v>0.9904398148148148</v>
      </c>
      <c r="E7588" t="s">
        <v>261</v>
      </c>
      <c r="F7588">
        <v>1000</v>
      </c>
      <c r="G7588" t="s">
        <v>189</v>
      </c>
    </row>
    <row r="7589" spans="1:7">
      <c r="A7589" t="s">
        <v>7782</v>
      </c>
      <c r="B7589" t="s">
        <v>106</v>
      </c>
      <c r="C7589" s="2">
        <v>46182</v>
      </c>
      <c r="D7589" s="3">
        <v>0.73884259259259255</v>
      </c>
      <c r="E7589" t="s">
        <v>33</v>
      </c>
      <c r="F7589">
        <v>10000</v>
      </c>
      <c r="G7589" t="s">
        <v>189</v>
      </c>
    </row>
    <row r="7590" spans="1:7">
      <c r="A7590" t="s">
        <v>7783</v>
      </c>
      <c r="B7590" t="s">
        <v>156</v>
      </c>
      <c r="C7590" s="2">
        <v>46029</v>
      </c>
      <c r="D7590" s="3">
        <v>0.41601851851851851</v>
      </c>
      <c r="E7590" t="s">
        <v>33</v>
      </c>
      <c r="F7590">
        <v>500</v>
      </c>
      <c r="G7590" t="s">
        <v>189</v>
      </c>
    </row>
    <row r="7591" spans="1:7">
      <c r="A7591" t="s">
        <v>7784</v>
      </c>
      <c r="B7591" t="s">
        <v>179</v>
      </c>
      <c r="C7591" s="2">
        <v>45997</v>
      </c>
      <c r="D7591" s="3">
        <v>0.70994212962962966</v>
      </c>
      <c r="E7591" t="s">
        <v>33</v>
      </c>
      <c r="F7591">
        <v>500</v>
      </c>
      <c r="G7591" t="s">
        <v>189</v>
      </c>
    </row>
    <row r="7592" spans="1:7">
      <c r="A7592" t="s">
        <v>7785</v>
      </c>
      <c r="B7592" t="s">
        <v>116</v>
      </c>
      <c r="C7592" s="2">
        <v>45764</v>
      </c>
      <c r="D7592" s="3">
        <v>0.9361342592592593</v>
      </c>
      <c r="E7592" t="s">
        <v>33</v>
      </c>
      <c r="F7592">
        <v>2500</v>
      </c>
      <c r="G7592" t="s">
        <v>189</v>
      </c>
    </row>
    <row r="7593" spans="1:7">
      <c r="A7593" t="s">
        <v>7786</v>
      </c>
      <c r="B7593" t="s">
        <v>112</v>
      </c>
      <c r="C7593" s="2">
        <v>46160</v>
      </c>
      <c r="D7593" s="3">
        <v>0.75907407407407412</v>
      </c>
      <c r="E7593" t="s">
        <v>33</v>
      </c>
      <c r="F7593">
        <v>10000</v>
      </c>
      <c r="G7593" t="s">
        <v>189</v>
      </c>
    </row>
    <row r="7594" spans="1:7">
      <c r="A7594" t="s">
        <v>7787</v>
      </c>
      <c r="B7594" t="s">
        <v>84</v>
      </c>
      <c r="C7594" s="2">
        <v>45957</v>
      </c>
      <c r="D7594" s="3">
        <v>0.85285879629629635</v>
      </c>
      <c r="E7594" t="s">
        <v>194</v>
      </c>
      <c r="F7594">
        <v>0</v>
      </c>
      <c r="G7594" t="s">
        <v>189</v>
      </c>
    </row>
    <row r="7595" spans="1:7">
      <c r="A7595" t="s">
        <v>7788</v>
      </c>
      <c r="B7595" t="s">
        <v>142</v>
      </c>
      <c r="C7595" s="2">
        <v>46060</v>
      </c>
      <c r="D7595" s="3">
        <v>0.33666666666666673</v>
      </c>
      <c r="E7595" t="s">
        <v>33</v>
      </c>
      <c r="F7595">
        <v>5000</v>
      </c>
      <c r="G7595" t="s">
        <v>189</v>
      </c>
    </row>
    <row r="7596" spans="1:7">
      <c r="A7596" t="s">
        <v>7789</v>
      </c>
      <c r="B7596" t="s">
        <v>165</v>
      </c>
      <c r="C7596" s="2">
        <v>45959</v>
      </c>
      <c r="D7596" s="3">
        <v>0.77892361111111108</v>
      </c>
      <c r="E7596" t="s">
        <v>33</v>
      </c>
      <c r="F7596">
        <v>500</v>
      </c>
      <c r="G7596" t="s">
        <v>189</v>
      </c>
    </row>
    <row r="7597" spans="1:7">
      <c r="A7597" t="s">
        <v>7790</v>
      </c>
      <c r="B7597" t="s">
        <v>144</v>
      </c>
      <c r="C7597" s="2">
        <v>45797</v>
      </c>
      <c r="D7597" s="3">
        <v>0.67886574074074069</v>
      </c>
      <c r="E7597" t="s">
        <v>194</v>
      </c>
      <c r="F7597">
        <v>0</v>
      </c>
      <c r="G7597" t="s">
        <v>189</v>
      </c>
    </row>
    <row r="7598" spans="1:7">
      <c r="A7598" t="s">
        <v>7791</v>
      </c>
      <c r="B7598" t="s">
        <v>124</v>
      </c>
      <c r="C7598" s="2">
        <v>45746</v>
      </c>
      <c r="D7598" s="3">
        <v>0.86760416666666662</v>
      </c>
      <c r="E7598" t="s">
        <v>261</v>
      </c>
      <c r="F7598">
        <v>20000</v>
      </c>
      <c r="G7598" t="s">
        <v>189</v>
      </c>
    </row>
    <row r="7599" spans="1:7">
      <c r="A7599" t="s">
        <v>7792</v>
      </c>
      <c r="B7599" t="s">
        <v>168</v>
      </c>
      <c r="C7599" s="2">
        <v>46089</v>
      </c>
      <c r="D7599" s="3">
        <v>0.38482638888888893</v>
      </c>
      <c r="E7599" t="s">
        <v>33</v>
      </c>
      <c r="F7599">
        <v>500</v>
      </c>
      <c r="G7599" t="s">
        <v>189</v>
      </c>
    </row>
    <row r="7600" spans="1:7">
      <c r="A7600" t="s">
        <v>7793</v>
      </c>
      <c r="B7600" t="s">
        <v>174</v>
      </c>
      <c r="C7600" s="2">
        <v>45939</v>
      </c>
      <c r="D7600" s="3">
        <v>0.74450231481481477</v>
      </c>
      <c r="E7600" t="s">
        <v>33</v>
      </c>
      <c r="F7600">
        <v>4000</v>
      </c>
      <c r="G7600" t="s">
        <v>189</v>
      </c>
    </row>
    <row r="7601" spans="1:7">
      <c r="A7601" t="s">
        <v>7794</v>
      </c>
      <c r="B7601" t="s">
        <v>162</v>
      </c>
      <c r="C7601" s="2">
        <v>45984</v>
      </c>
      <c r="D7601" s="3">
        <v>0.26765046296296302</v>
      </c>
      <c r="E7601" t="s">
        <v>33</v>
      </c>
      <c r="F7601">
        <v>1000</v>
      </c>
      <c r="G7601" t="s">
        <v>189</v>
      </c>
    </row>
    <row r="7602" spans="1:7">
      <c r="A7602" t="s">
        <v>7795</v>
      </c>
      <c r="B7602" t="s">
        <v>142</v>
      </c>
      <c r="C7602" s="2">
        <v>45710</v>
      </c>
      <c r="D7602" s="3">
        <v>0.97290509259259261</v>
      </c>
      <c r="E7602" t="s">
        <v>33</v>
      </c>
      <c r="F7602">
        <v>4000</v>
      </c>
      <c r="G7602" t="s">
        <v>189</v>
      </c>
    </row>
    <row r="7603" spans="1:7">
      <c r="A7603" t="s">
        <v>7796</v>
      </c>
      <c r="B7603" t="s">
        <v>136</v>
      </c>
      <c r="C7603" s="2">
        <v>45824</v>
      </c>
      <c r="D7603" s="3">
        <v>0.83326388888888892</v>
      </c>
      <c r="E7603" t="s">
        <v>33</v>
      </c>
      <c r="F7603">
        <v>6000</v>
      </c>
      <c r="G7603" t="s">
        <v>189</v>
      </c>
    </row>
    <row r="7604" spans="1:7">
      <c r="A7604" t="s">
        <v>7797</v>
      </c>
      <c r="B7604" t="s">
        <v>177</v>
      </c>
      <c r="C7604" s="2">
        <v>46117</v>
      </c>
      <c r="D7604" s="3">
        <v>0.65550925925925929</v>
      </c>
      <c r="E7604" t="s">
        <v>261</v>
      </c>
      <c r="F7604">
        <v>1000</v>
      </c>
      <c r="G7604" t="s">
        <v>189</v>
      </c>
    </row>
    <row r="7605" spans="1:7">
      <c r="A7605" t="s">
        <v>7798</v>
      </c>
      <c r="B7605" t="s">
        <v>154</v>
      </c>
      <c r="C7605" s="2">
        <v>45857</v>
      </c>
      <c r="D7605" s="3">
        <v>0.86244212962962963</v>
      </c>
      <c r="E7605" t="s">
        <v>33</v>
      </c>
      <c r="F7605">
        <v>1000</v>
      </c>
      <c r="G7605" t="s">
        <v>189</v>
      </c>
    </row>
    <row r="7606" spans="1:7">
      <c r="A7606" t="s">
        <v>7799</v>
      </c>
      <c r="B7606" t="s">
        <v>173</v>
      </c>
      <c r="C7606" s="2">
        <v>46147</v>
      </c>
      <c r="D7606" s="3">
        <v>3.875E-2</v>
      </c>
      <c r="E7606" t="s">
        <v>261</v>
      </c>
      <c r="F7606">
        <v>20000</v>
      </c>
      <c r="G7606" t="s">
        <v>189</v>
      </c>
    </row>
    <row r="7607" spans="1:7">
      <c r="A7607" t="s">
        <v>7800</v>
      </c>
      <c r="B7607" t="s">
        <v>95</v>
      </c>
      <c r="C7607" s="2">
        <v>45833</v>
      </c>
      <c r="D7607" s="3">
        <v>0.73396990740740742</v>
      </c>
      <c r="E7607" t="s">
        <v>33</v>
      </c>
      <c r="F7607">
        <v>1500</v>
      </c>
      <c r="G7607" t="s">
        <v>189</v>
      </c>
    </row>
    <row r="7608" spans="1:7">
      <c r="A7608" t="s">
        <v>7801</v>
      </c>
      <c r="B7608" t="s">
        <v>120</v>
      </c>
      <c r="C7608" s="2">
        <v>46002</v>
      </c>
      <c r="D7608" s="3">
        <v>0.35618055555555561</v>
      </c>
      <c r="E7608" t="s">
        <v>33</v>
      </c>
      <c r="F7608">
        <v>2000</v>
      </c>
      <c r="G7608" t="s">
        <v>189</v>
      </c>
    </row>
    <row r="7609" spans="1:7">
      <c r="A7609" t="s">
        <v>7802</v>
      </c>
      <c r="B7609" t="s">
        <v>71</v>
      </c>
      <c r="C7609" s="2">
        <v>45882</v>
      </c>
      <c r="D7609" s="3">
        <v>0.73023148148148154</v>
      </c>
      <c r="E7609" t="s">
        <v>33</v>
      </c>
      <c r="F7609">
        <v>500</v>
      </c>
      <c r="G7609" t="s">
        <v>189</v>
      </c>
    </row>
    <row r="7610" spans="1:7">
      <c r="A7610" t="s">
        <v>7803</v>
      </c>
      <c r="B7610" t="s">
        <v>117</v>
      </c>
      <c r="C7610" s="2">
        <v>46091</v>
      </c>
      <c r="D7610" s="3">
        <v>0.8485300925925926</v>
      </c>
      <c r="E7610" t="s">
        <v>33</v>
      </c>
      <c r="F7610">
        <v>8000</v>
      </c>
      <c r="G7610" t="s">
        <v>189</v>
      </c>
    </row>
    <row r="7611" spans="1:7">
      <c r="A7611" t="s">
        <v>7804</v>
      </c>
      <c r="B7611" t="s">
        <v>178</v>
      </c>
      <c r="C7611" s="2">
        <v>46082</v>
      </c>
      <c r="D7611" s="3">
        <v>0.69921296296296298</v>
      </c>
      <c r="E7611" t="s">
        <v>194</v>
      </c>
      <c r="F7611">
        <v>0</v>
      </c>
      <c r="G7611" t="s">
        <v>189</v>
      </c>
    </row>
    <row r="7612" spans="1:7">
      <c r="A7612" t="s">
        <v>7805</v>
      </c>
      <c r="B7612" t="s">
        <v>146</v>
      </c>
      <c r="C7612" s="2">
        <v>46156</v>
      </c>
      <c r="D7612" s="3">
        <v>0.77690972222222221</v>
      </c>
      <c r="E7612" t="s">
        <v>33</v>
      </c>
      <c r="F7612">
        <v>1500</v>
      </c>
      <c r="G7612" t="s">
        <v>189</v>
      </c>
    </row>
    <row r="7613" spans="1:7">
      <c r="A7613" t="s">
        <v>7806</v>
      </c>
      <c r="B7613" t="s">
        <v>173</v>
      </c>
      <c r="C7613" s="2">
        <v>45802</v>
      </c>
      <c r="D7613" s="3">
        <v>0.35826388888888888</v>
      </c>
      <c r="E7613" t="s">
        <v>211</v>
      </c>
      <c r="F7613">
        <v>0</v>
      </c>
      <c r="G7613" t="s">
        <v>189</v>
      </c>
    </row>
    <row r="7614" spans="1:7">
      <c r="A7614" t="s">
        <v>7807</v>
      </c>
      <c r="B7614" t="s">
        <v>76</v>
      </c>
      <c r="C7614" s="2">
        <v>45869</v>
      </c>
      <c r="D7614" s="3">
        <v>0.64151620370370366</v>
      </c>
      <c r="E7614" t="s">
        <v>194</v>
      </c>
      <c r="F7614">
        <v>0</v>
      </c>
      <c r="G7614" t="s">
        <v>189</v>
      </c>
    </row>
    <row r="7615" spans="1:7">
      <c r="A7615" t="s">
        <v>7808</v>
      </c>
      <c r="B7615" t="s">
        <v>117</v>
      </c>
      <c r="C7615" s="2">
        <v>45993</v>
      </c>
      <c r="D7615" s="3">
        <v>0.65621527777777777</v>
      </c>
      <c r="E7615" t="s">
        <v>33</v>
      </c>
      <c r="F7615">
        <v>3000</v>
      </c>
      <c r="G7615" t="s">
        <v>189</v>
      </c>
    </row>
    <row r="7616" spans="1:7">
      <c r="A7616" t="s">
        <v>7809</v>
      </c>
      <c r="B7616" t="s">
        <v>155</v>
      </c>
      <c r="C7616" s="2">
        <v>45804</v>
      </c>
      <c r="D7616" s="3">
        <v>0.43493055555555549</v>
      </c>
      <c r="E7616" t="s">
        <v>33</v>
      </c>
      <c r="F7616">
        <v>6000</v>
      </c>
      <c r="G7616" t="s">
        <v>189</v>
      </c>
    </row>
    <row r="7617" spans="1:8">
      <c r="A7617" t="s">
        <v>7810</v>
      </c>
      <c r="B7617" t="s">
        <v>95</v>
      </c>
      <c r="C7617" s="2">
        <v>45811</v>
      </c>
      <c r="D7617" s="3">
        <v>0.35373842592592591</v>
      </c>
      <c r="E7617" t="s">
        <v>33</v>
      </c>
      <c r="F7617">
        <v>1000</v>
      </c>
      <c r="G7617" t="s">
        <v>189</v>
      </c>
    </row>
    <row r="7618" spans="1:8">
      <c r="A7618" t="s">
        <v>7811</v>
      </c>
      <c r="B7618" t="s">
        <v>134</v>
      </c>
      <c r="C7618" s="2">
        <v>46060</v>
      </c>
      <c r="D7618" s="3">
        <v>0.46925925925925932</v>
      </c>
      <c r="E7618" t="s">
        <v>194</v>
      </c>
      <c r="F7618">
        <v>0</v>
      </c>
      <c r="G7618" t="s">
        <v>189</v>
      </c>
    </row>
    <row r="7619" spans="1:8">
      <c r="A7619" t="s">
        <v>7812</v>
      </c>
      <c r="B7619" t="s">
        <v>7</v>
      </c>
      <c r="C7619" s="2">
        <v>45945</v>
      </c>
      <c r="D7619" s="3">
        <v>0.80582175925925925</v>
      </c>
      <c r="E7619" t="s">
        <v>261</v>
      </c>
      <c r="F7619">
        <v>20000</v>
      </c>
      <c r="G7619" t="s">
        <v>189</v>
      </c>
    </row>
    <row r="7620" spans="1:8">
      <c r="A7620" t="s">
        <v>7813</v>
      </c>
      <c r="B7620" t="s">
        <v>110</v>
      </c>
      <c r="C7620" s="2">
        <v>45758</v>
      </c>
      <c r="D7620" s="3">
        <v>0.48343750000000002</v>
      </c>
      <c r="E7620" t="s">
        <v>33</v>
      </c>
      <c r="F7620">
        <v>4000</v>
      </c>
      <c r="G7620" t="s">
        <v>189</v>
      </c>
    </row>
    <row r="7621" spans="1:8">
      <c r="A7621" t="s">
        <v>7814</v>
      </c>
      <c r="B7621" t="s">
        <v>98</v>
      </c>
      <c r="C7621" s="2">
        <v>45917</v>
      </c>
      <c r="D7621" s="3">
        <v>0.64375000000000004</v>
      </c>
      <c r="E7621" t="s">
        <v>33</v>
      </c>
      <c r="F7621">
        <v>6000</v>
      </c>
      <c r="G7621" t="s">
        <v>189</v>
      </c>
    </row>
    <row r="7622" spans="1:8">
      <c r="A7622" t="s">
        <v>7815</v>
      </c>
      <c r="B7622" t="s">
        <v>168</v>
      </c>
      <c r="C7622" s="2">
        <v>46172</v>
      </c>
      <c r="D7622" s="3">
        <v>0.21114583333333331</v>
      </c>
      <c r="E7622" t="s">
        <v>33</v>
      </c>
      <c r="F7622">
        <v>2500</v>
      </c>
      <c r="G7622" t="s">
        <v>189</v>
      </c>
    </row>
    <row r="7623" spans="1:8">
      <c r="A7623" t="s">
        <v>7816</v>
      </c>
      <c r="B7623" t="s">
        <v>179</v>
      </c>
      <c r="C7623" s="2">
        <v>46198</v>
      </c>
      <c r="D7623" s="3">
        <v>0.76894675925925926</v>
      </c>
      <c r="E7623" t="s">
        <v>33</v>
      </c>
      <c r="F7623">
        <v>5000</v>
      </c>
      <c r="G7623" t="s">
        <v>189</v>
      </c>
    </row>
    <row r="7624" spans="1:8">
      <c r="A7624" t="s">
        <v>7817</v>
      </c>
      <c r="B7624" t="s">
        <v>111</v>
      </c>
      <c r="C7624" s="2">
        <v>46056</v>
      </c>
      <c r="D7624" s="3">
        <v>0.7348958333333333</v>
      </c>
      <c r="E7624" t="s">
        <v>33</v>
      </c>
      <c r="F7624">
        <v>10000</v>
      </c>
      <c r="G7624" t="s">
        <v>189</v>
      </c>
    </row>
    <row r="7625" spans="1:8">
      <c r="A7625" t="s">
        <v>7818</v>
      </c>
      <c r="B7625" t="s">
        <v>159</v>
      </c>
      <c r="C7625" s="2">
        <v>45865</v>
      </c>
      <c r="D7625" s="3">
        <v>0.38386574074074081</v>
      </c>
      <c r="E7625" t="s">
        <v>33</v>
      </c>
      <c r="F7625">
        <v>5000</v>
      </c>
      <c r="G7625" t="s">
        <v>189</v>
      </c>
    </row>
    <row r="7626" spans="1:8">
      <c r="A7626" t="s">
        <v>7819</v>
      </c>
      <c r="B7626" t="s">
        <v>151</v>
      </c>
      <c r="C7626" s="2">
        <v>46182</v>
      </c>
      <c r="D7626" s="3">
        <v>0.40752314814814822</v>
      </c>
      <c r="E7626" t="s">
        <v>33</v>
      </c>
      <c r="F7626">
        <v>8000</v>
      </c>
      <c r="G7626" t="s">
        <v>189</v>
      </c>
    </row>
    <row r="7627" spans="1:8">
      <c r="A7627" t="s">
        <v>7820</v>
      </c>
      <c r="B7627" t="s">
        <v>99</v>
      </c>
      <c r="C7627" s="2">
        <v>46011</v>
      </c>
      <c r="D7627" s="3">
        <v>0.68626157407407407</v>
      </c>
      <c r="E7627" t="s">
        <v>33</v>
      </c>
      <c r="F7627">
        <v>4000</v>
      </c>
      <c r="G7627" t="s">
        <v>214</v>
      </c>
      <c r="H7627" t="s">
        <v>1103</v>
      </c>
    </row>
    <row r="7628" spans="1:8">
      <c r="A7628" t="s">
        <v>7821</v>
      </c>
      <c r="B7628" t="s">
        <v>129</v>
      </c>
      <c r="C7628" s="2">
        <v>46014</v>
      </c>
      <c r="D7628" s="3">
        <v>0.33975694444444438</v>
      </c>
      <c r="E7628" t="s">
        <v>33</v>
      </c>
      <c r="F7628">
        <v>5000</v>
      </c>
      <c r="G7628" t="s">
        <v>189</v>
      </c>
    </row>
    <row r="7629" spans="1:8">
      <c r="A7629" t="s">
        <v>7822</v>
      </c>
      <c r="B7629" t="s">
        <v>162</v>
      </c>
      <c r="C7629" s="2">
        <v>45899</v>
      </c>
      <c r="D7629" s="3">
        <v>0.6466898148148148</v>
      </c>
      <c r="E7629" t="s">
        <v>194</v>
      </c>
      <c r="F7629">
        <v>0</v>
      </c>
      <c r="G7629" t="s">
        <v>189</v>
      </c>
    </row>
    <row r="7630" spans="1:8">
      <c r="A7630" t="s">
        <v>7823</v>
      </c>
      <c r="B7630" t="s">
        <v>92</v>
      </c>
      <c r="C7630" s="2">
        <v>46193</v>
      </c>
      <c r="D7630" s="3">
        <v>0.1064351851851852</v>
      </c>
      <c r="E7630" t="s">
        <v>211</v>
      </c>
      <c r="F7630">
        <v>0</v>
      </c>
      <c r="G7630" t="s">
        <v>189</v>
      </c>
    </row>
    <row r="7631" spans="1:8">
      <c r="A7631" t="s">
        <v>7824</v>
      </c>
      <c r="B7631" t="s">
        <v>76</v>
      </c>
      <c r="C7631" s="2">
        <v>45859</v>
      </c>
      <c r="D7631" s="3">
        <v>0.91618055555555555</v>
      </c>
      <c r="E7631" t="s">
        <v>33</v>
      </c>
      <c r="F7631">
        <v>8000</v>
      </c>
      <c r="G7631" t="s">
        <v>189</v>
      </c>
    </row>
    <row r="7632" spans="1:8">
      <c r="A7632" t="s">
        <v>7825</v>
      </c>
      <c r="B7632" t="s">
        <v>83</v>
      </c>
      <c r="C7632" s="2">
        <v>46062</v>
      </c>
      <c r="D7632" s="3">
        <v>0.65704861111111112</v>
      </c>
      <c r="E7632" t="s">
        <v>33</v>
      </c>
      <c r="F7632">
        <v>10000</v>
      </c>
      <c r="G7632" t="s">
        <v>189</v>
      </c>
    </row>
    <row r="7633" spans="1:7">
      <c r="A7633" t="s">
        <v>7826</v>
      </c>
      <c r="B7633" t="s">
        <v>149</v>
      </c>
      <c r="C7633" s="2">
        <v>45748</v>
      </c>
      <c r="D7633" s="3">
        <v>0.85306712962962961</v>
      </c>
      <c r="E7633" t="s">
        <v>33</v>
      </c>
      <c r="F7633">
        <v>5000</v>
      </c>
      <c r="G7633" t="s">
        <v>189</v>
      </c>
    </row>
    <row r="7634" spans="1:7">
      <c r="A7634" t="s">
        <v>7827</v>
      </c>
      <c r="B7634" t="s">
        <v>149</v>
      </c>
      <c r="C7634" s="2">
        <v>46081</v>
      </c>
      <c r="D7634" s="3">
        <v>0.94635416666666672</v>
      </c>
      <c r="E7634" t="s">
        <v>33</v>
      </c>
      <c r="F7634">
        <v>8000</v>
      </c>
      <c r="G7634" t="s">
        <v>189</v>
      </c>
    </row>
    <row r="7635" spans="1:7">
      <c r="A7635" t="s">
        <v>7828</v>
      </c>
      <c r="B7635" t="s">
        <v>149</v>
      </c>
      <c r="C7635" s="2">
        <v>45727</v>
      </c>
      <c r="D7635" s="3">
        <v>0.95997685185185189</v>
      </c>
      <c r="E7635" t="s">
        <v>33</v>
      </c>
      <c r="F7635">
        <v>5000</v>
      </c>
      <c r="G7635" t="s">
        <v>189</v>
      </c>
    </row>
    <row r="7636" spans="1:7">
      <c r="A7636" t="s">
        <v>7829</v>
      </c>
      <c r="B7636" t="s">
        <v>136</v>
      </c>
      <c r="C7636" s="2">
        <v>46171</v>
      </c>
      <c r="D7636" s="3">
        <v>0.94232638888888887</v>
      </c>
      <c r="E7636" t="s">
        <v>33</v>
      </c>
      <c r="F7636">
        <v>2000</v>
      </c>
      <c r="G7636" t="s">
        <v>189</v>
      </c>
    </row>
    <row r="7637" spans="1:7">
      <c r="A7637" t="s">
        <v>7830</v>
      </c>
      <c r="B7637" t="s">
        <v>108</v>
      </c>
      <c r="C7637" s="2">
        <v>46155</v>
      </c>
      <c r="D7637" s="3">
        <v>0.48781249999999998</v>
      </c>
      <c r="E7637" t="s">
        <v>33</v>
      </c>
      <c r="F7637">
        <v>2500</v>
      </c>
      <c r="G7637" t="s">
        <v>189</v>
      </c>
    </row>
    <row r="7638" spans="1:7">
      <c r="A7638" t="s">
        <v>7831</v>
      </c>
      <c r="B7638" t="s">
        <v>93</v>
      </c>
      <c r="C7638" s="2">
        <v>45714</v>
      </c>
      <c r="D7638" s="3">
        <v>0.76052083333333331</v>
      </c>
      <c r="E7638" t="s">
        <v>33</v>
      </c>
      <c r="F7638">
        <v>6000</v>
      </c>
      <c r="G7638" t="s">
        <v>189</v>
      </c>
    </row>
    <row r="7639" spans="1:7">
      <c r="A7639" t="s">
        <v>7832</v>
      </c>
      <c r="B7639" t="s">
        <v>144</v>
      </c>
      <c r="C7639" s="2">
        <v>45850</v>
      </c>
      <c r="D7639" s="3">
        <v>0.54621527777777779</v>
      </c>
      <c r="E7639" t="s">
        <v>33</v>
      </c>
      <c r="F7639">
        <v>8000</v>
      </c>
      <c r="G7639" t="s">
        <v>189</v>
      </c>
    </row>
    <row r="7640" spans="1:7">
      <c r="A7640" t="s">
        <v>7833</v>
      </c>
      <c r="B7640" t="s">
        <v>149</v>
      </c>
      <c r="C7640" s="2">
        <v>46076</v>
      </c>
      <c r="D7640" s="3">
        <v>0.7952893518518519</v>
      </c>
      <c r="E7640" t="s">
        <v>33</v>
      </c>
      <c r="F7640">
        <v>2500</v>
      </c>
      <c r="G7640" t="s">
        <v>189</v>
      </c>
    </row>
    <row r="7641" spans="1:7">
      <c r="A7641" t="s">
        <v>7834</v>
      </c>
      <c r="B7641" t="s">
        <v>111</v>
      </c>
      <c r="C7641" s="2">
        <v>46031</v>
      </c>
      <c r="D7641" s="3">
        <v>0.92449074074074078</v>
      </c>
      <c r="E7641" t="s">
        <v>33</v>
      </c>
      <c r="F7641">
        <v>2000</v>
      </c>
      <c r="G7641" t="s">
        <v>189</v>
      </c>
    </row>
    <row r="7642" spans="1:7">
      <c r="A7642" t="s">
        <v>7835</v>
      </c>
      <c r="B7642" t="s">
        <v>125</v>
      </c>
      <c r="C7642" s="2">
        <v>46145</v>
      </c>
      <c r="D7642" s="3">
        <v>0.82737268518518514</v>
      </c>
      <c r="E7642" t="s">
        <v>33</v>
      </c>
      <c r="F7642">
        <v>6000</v>
      </c>
      <c r="G7642" t="s">
        <v>189</v>
      </c>
    </row>
    <row r="7643" spans="1:7">
      <c r="A7643" t="s">
        <v>7836</v>
      </c>
      <c r="B7643" t="s">
        <v>71</v>
      </c>
      <c r="C7643" s="2">
        <v>46134</v>
      </c>
      <c r="D7643" s="3">
        <v>0.3331365740740741</v>
      </c>
      <c r="E7643" t="s">
        <v>33</v>
      </c>
      <c r="F7643">
        <v>2000</v>
      </c>
      <c r="G7643" t="s">
        <v>189</v>
      </c>
    </row>
    <row r="7644" spans="1:7">
      <c r="A7644" t="s">
        <v>7837</v>
      </c>
      <c r="B7644" t="s">
        <v>172</v>
      </c>
      <c r="C7644" s="2">
        <v>46021</v>
      </c>
      <c r="D7644" s="3">
        <v>0.70543981481481477</v>
      </c>
      <c r="E7644" t="s">
        <v>33</v>
      </c>
      <c r="F7644">
        <v>8000</v>
      </c>
      <c r="G7644" t="s">
        <v>189</v>
      </c>
    </row>
    <row r="7645" spans="1:7">
      <c r="A7645" t="s">
        <v>7838</v>
      </c>
      <c r="B7645" t="s">
        <v>156</v>
      </c>
      <c r="C7645" s="2">
        <v>46181</v>
      </c>
      <c r="D7645" s="3">
        <v>0.6234143518518519</v>
      </c>
      <c r="E7645" t="s">
        <v>211</v>
      </c>
      <c r="F7645">
        <v>0</v>
      </c>
      <c r="G7645" t="s">
        <v>189</v>
      </c>
    </row>
    <row r="7646" spans="1:7">
      <c r="A7646" t="s">
        <v>7839</v>
      </c>
      <c r="B7646" t="s">
        <v>170</v>
      </c>
      <c r="C7646" s="2">
        <v>45932</v>
      </c>
      <c r="D7646" s="3">
        <v>0.74745370370370368</v>
      </c>
      <c r="E7646" t="s">
        <v>33</v>
      </c>
      <c r="F7646">
        <v>3000</v>
      </c>
      <c r="G7646" t="s">
        <v>189</v>
      </c>
    </row>
    <row r="7647" spans="1:7">
      <c r="A7647" t="s">
        <v>7840</v>
      </c>
      <c r="B7647" t="s">
        <v>115</v>
      </c>
      <c r="C7647" s="2">
        <v>45687</v>
      </c>
      <c r="D7647" s="3">
        <v>0.49200231481481482</v>
      </c>
      <c r="E7647" t="s">
        <v>194</v>
      </c>
      <c r="F7647">
        <v>0</v>
      </c>
      <c r="G7647" t="s">
        <v>189</v>
      </c>
    </row>
    <row r="7648" spans="1:7">
      <c r="A7648" t="s">
        <v>7841</v>
      </c>
      <c r="B7648" t="s">
        <v>158</v>
      </c>
      <c r="C7648" s="2">
        <v>46157</v>
      </c>
      <c r="D7648" s="3">
        <v>0.55200231481481477</v>
      </c>
      <c r="E7648" t="s">
        <v>33</v>
      </c>
      <c r="F7648">
        <v>3000</v>
      </c>
      <c r="G7648" t="s">
        <v>189</v>
      </c>
    </row>
    <row r="7649" spans="1:8">
      <c r="A7649" t="s">
        <v>7842</v>
      </c>
      <c r="B7649" t="s">
        <v>129</v>
      </c>
      <c r="C7649" s="2">
        <v>45958</v>
      </c>
      <c r="D7649" s="3">
        <v>0.72576388888888888</v>
      </c>
      <c r="E7649" t="s">
        <v>33</v>
      </c>
      <c r="F7649">
        <v>5000</v>
      </c>
      <c r="G7649" t="s">
        <v>189</v>
      </c>
    </row>
    <row r="7650" spans="1:8">
      <c r="A7650" t="s">
        <v>7843</v>
      </c>
      <c r="B7650" t="s">
        <v>154</v>
      </c>
      <c r="C7650" s="2">
        <v>46113</v>
      </c>
      <c r="D7650" s="3">
        <v>0.6313657407407407</v>
      </c>
      <c r="E7650" t="s">
        <v>33</v>
      </c>
      <c r="F7650">
        <v>4000</v>
      </c>
      <c r="G7650" t="s">
        <v>189</v>
      </c>
    </row>
    <row r="7651" spans="1:8">
      <c r="A7651" t="s">
        <v>7844</v>
      </c>
      <c r="B7651" t="s">
        <v>129</v>
      </c>
      <c r="C7651" s="2">
        <v>45744</v>
      </c>
      <c r="D7651" s="3">
        <v>0.80623842592592587</v>
      </c>
      <c r="E7651" t="s">
        <v>33</v>
      </c>
      <c r="F7651">
        <v>500</v>
      </c>
      <c r="G7651" t="s">
        <v>189</v>
      </c>
    </row>
    <row r="7652" spans="1:8">
      <c r="A7652" t="s">
        <v>7845</v>
      </c>
      <c r="B7652" t="s">
        <v>144</v>
      </c>
      <c r="C7652" s="2">
        <v>45669</v>
      </c>
      <c r="D7652" s="3">
        <v>0.32596064814814812</v>
      </c>
      <c r="E7652" t="s">
        <v>194</v>
      </c>
      <c r="F7652">
        <v>0</v>
      </c>
      <c r="G7652" t="s">
        <v>189</v>
      </c>
    </row>
    <row r="7653" spans="1:8">
      <c r="A7653" t="s">
        <v>7846</v>
      </c>
      <c r="B7653" t="s">
        <v>141</v>
      </c>
      <c r="C7653" s="2">
        <v>46087</v>
      </c>
      <c r="D7653" s="3">
        <v>0.81909722222222225</v>
      </c>
      <c r="E7653" t="s">
        <v>194</v>
      </c>
      <c r="F7653">
        <v>0</v>
      </c>
      <c r="G7653" t="s">
        <v>189</v>
      </c>
    </row>
    <row r="7654" spans="1:8">
      <c r="A7654" t="s">
        <v>7847</v>
      </c>
      <c r="B7654" t="s">
        <v>169</v>
      </c>
      <c r="C7654" s="2">
        <v>45907</v>
      </c>
      <c r="D7654" s="3">
        <v>0.86391203703703701</v>
      </c>
      <c r="E7654" t="s">
        <v>211</v>
      </c>
      <c r="F7654">
        <v>0</v>
      </c>
      <c r="G7654" t="s">
        <v>189</v>
      </c>
    </row>
    <row r="7655" spans="1:8">
      <c r="A7655" t="s">
        <v>7848</v>
      </c>
      <c r="B7655" t="s">
        <v>126</v>
      </c>
      <c r="C7655" s="2">
        <v>45904</v>
      </c>
      <c r="D7655" s="3">
        <v>0.85047453703703701</v>
      </c>
      <c r="E7655" t="s">
        <v>33</v>
      </c>
      <c r="F7655">
        <v>500</v>
      </c>
      <c r="G7655" t="s">
        <v>189</v>
      </c>
    </row>
    <row r="7656" spans="1:8">
      <c r="A7656" t="s">
        <v>7849</v>
      </c>
      <c r="B7656" t="s">
        <v>136</v>
      </c>
      <c r="C7656" s="2">
        <v>46186</v>
      </c>
      <c r="D7656" s="3">
        <v>0.83621527777777782</v>
      </c>
      <c r="E7656" t="s">
        <v>194</v>
      </c>
      <c r="F7656">
        <v>0</v>
      </c>
      <c r="G7656" t="s">
        <v>189</v>
      </c>
    </row>
    <row r="7657" spans="1:8">
      <c r="A7657" t="s">
        <v>7850</v>
      </c>
      <c r="B7657" t="s">
        <v>144</v>
      </c>
      <c r="C7657" s="2">
        <v>46008</v>
      </c>
      <c r="D7657" s="3">
        <v>0.83542824074074074</v>
      </c>
      <c r="E7657" t="s">
        <v>33</v>
      </c>
      <c r="F7657">
        <v>8000</v>
      </c>
      <c r="G7657" t="s">
        <v>189</v>
      </c>
    </row>
    <row r="7658" spans="1:8">
      <c r="A7658" t="s">
        <v>7851</v>
      </c>
      <c r="B7658" t="s">
        <v>125</v>
      </c>
      <c r="C7658" s="2">
        <v>46032</v>
      </c>
      <c r="D7658" s="3">
        <v>0.70789351851851856</v>
      </c>
      <c r="E7658" t="s">
        <v>211</v>
      </c>
      <c r="F7658">
        <v>0</v>
      </c>
      <c r="G7658" t="s">
        <v>189</v>
      </c>
    </row>
    <row r="7659" spans="1:8">
      <c r="A7659" t="s">
        <v>7852</v>
      </c>
      <c r="B7659" t="s">
        <v>155</v>
      </c>
      <c r="C7659" s="2">
        <v>45818</v>
      </c>
      <c r="D7659" s="3">
        <v>0.87171296296296297</v>
      </c>
      <c r="E7659" t="s">
        <v>33</v>
      </c>
      <c r="F7659">
        <v>3000</v>
      </c>
      <c r="G7659" t="s">
        <v>214</v>
      </c>
      <c r="H7659" t="s">
        <v>42</v>
      </c>
    </row>
    <row r="7660" spans="1:8">
      <c r="A7660" t="s">
        <v>7853</v>
      </c>
      <c r="B7660" t="s">
        <v>103</v>
      </c>
      <c r="C7660" s="2">
        <v>45875</v>
      </c>
      <c r="D7660" s="3">
        <v>0.33771990740740743</v>
      </c>
      <c r="E7660" t="s">
        <v>194</v>
      </c>
      <c r="F7660">
        <v>0</v>
      </c>
      <c r="G7660" t="s">
        <v>189</v>
      </c>
    </row>
    <row r="7661" spans="1:8">
      <c r="A7661" t="s">
        <v>7854</v>
      </c>
      <c r="B7661" t="s">
        <v>159</v>
      </c>
      <c r="C7661" s="2">
        <v>45974</v>
      </c>
      <c r="D7661" s="3">
        <v>0.46194444444444438</v>
      </c>
      <c r="E7661" t="s">
        <v>33</v>
      </c>
      <c r="F7661">
        <v>8000</v>
      </c>
      <c r="G7661" t="s">
        <v>189</v>
      </c>
    </row>
    <row r="7662" spans="1:8">
      <c r="A7662" t="s">
        <v>7855</v>
      </c>
      <c r="B7662" t="s">
        <v>164</v>
      </c>
      <c r="C7662" s="2">
        <v>45745</v>
      </c>
      <c r="D7662" s="3">
        <v>0.89277777777777778</v>
      </c>
      <c r="E7662" t="s">
        <v>33</v>
      </c>
      <c r="F7662">
        <v>2000</v>
      </c>
      <c r="G7662" t="s">
        <v>189</v>
      </c>
    </row>
    <row r="7663" spans="1:8">
      <c r="A7663" t="s">
        <v>7856</v>
      </c>
      <c r="B7663" t="s">
        <v>111</v>
      </c>
      <c r="C7663" s="2">
        <v>45739</v>
      </c>
      <c r="D7663" s="3">
        <v>0.52592592592592591</v>
      </c>
      <c r="E7663" t="s">
        <v>33</v>
      </c>
      <c r="F7663">
        <v>500</v>
      </c>
      <c r="G7663" t="s">
        <v>189</v>
      </c>
    </row>
    <row r="7664" spans="1:8">
      <c r="A7664" t="s">
        <v>7857</v>
      </c>
      <c r="B7664" t="s">
        <v>125</v>
      </c>
      <c r="C7664" s="2">
        <v>46103</v>
      </c>
      <c r="D7664" s="3">
        <v>0.73962962962962964</v>
      </c>
      <c r="E7664" t="s">
        <v>33</v>
      </c>
      <c r="F7664">
        <v>4000</v>
      </c>
      <c r="G7664" t="s">
        <v>189</v>
      </c>
    </row>
    <row r="7665" spans="1:7">
      <c r="A7665" t="s">
        <v>7858</v>
      </c>
      <c r="B7665" t="s">
        <v>107</v>
      </c>
      <c r="C7665" s="2">
        <v>46079</v>
      </c>
      <c r="D7665" s="3">
        <v>0.90405092592592595</v>
      </c>
      <c r="E7665" t="s">
        <v>33</v>
      </c>
      <c r="F7665">
        <v>1500</v>
      </c>
      <c r="G7665" t="s">
        <v>189</v>
      </c>
    </row>
    <row r="7666" spans="1:7">
      <c r="A7666" t="s">
        <v>7859</v>
      </c>
      <c r="B7666" t="s">
        <v>143</v>
      </c>
      <c r="C7666" s="2">
        <v>45956</v>
      </c>
      <c r="D7666" s="3">
        <v>0.16078703703703701</v>
      </c>
      <c r="E7666" t="s">
        <v>33</v>
      </c>
      <c r="F7666">
        <v>1000</v>
      </c>
      <c r="G7666" t="s">
        <v>189</v>
      </c>
    </row>
    <row r="7667" spans="1:7">
      <c r="A7667" t="s">
        <v>7860</v>
      </c>
      <c r="B7667" t="s">
        <v>104</v>
      </c>
      <c r="C7667" s="2">
        <v>45683</v>
      </c>
      <c r="D7667" s="3">
        <v>0.77557870370370374</v>
      </c>
      <c r="E7667" t="s">
        <v>33</v>
      </c>
      <c r="F7667">
        <v>6000</v>
      </c>
      <c r="G7667" t="s">
        <v>189</v>
      </c>
    </row>
    <row r="7668" spans="1:7">
      <c r="A7668" t="s">
        <v>7861</v>
      </c>
      <c r="B7668" t="s">
        <v>116</v>
      </c>
      <c r="C7668" s="2">
        <v>45979</v>
      </c>
      <c r="D7668" s="3">
        <v>0.31175925925925918</v>
      </c>
      <c r="E7668" t="s">
        <v>261</v>
      </c>
      <c r="F7668">
        <v>15000</v>
      </c>
      <c r="G7668" t="s">
        <v>189</v>
      </c>
    </row>
    <row r="7669" spans="1:7">
      <c r="A7669" t="s">
        <v>7862</v>
      </c>
      <c r="B7669" t="s">
        <v>177</v>
      </c>
      <c r="C7669" s="2">
        <v>46064</v>
      </c>
      <c r="D7669" s="3">
        <v>0.31684027777777779</v>
      </c>
      <c r="E7669" t="s">
        <v>33</v>
      </c>
      <c r="F7669">
        <v>10000</v>
      </c>
      <c r="G7669" t="s">
        <v>189</v>
      </c>
    </row>
    <row r="7670" spans="1:7">
      <c r="A7670" t="s">
        <v>7863</v>
      </c>
      <c r="B7670" t="s">
        <v>117</v>
      </c>
      <c r="C7670" s="2">
        <v>45715</v>
      </c>
      <c r="D7670" s="3">
        <v>0.54481481481481486</v>
      </c>
      <c r="E7670" t="s">
        <v>33</v>
      </c>
      <c r="F7670">
        <v>3000</v>
      </c>
      <c r="G7670" t="s">
        <v>189</v>
      </c>
    </row>
    <row r="7671" spans="1:7">
      <c r="A7671" t="s">
        <v>7864</v>
      </c>
      <c r="B7671" t="s">
        <v>81</v>
      </c>
      <c r="C7671" s="2">
        <v>45852</v>
      </c>
      <c r="D7671" s="3">
        <v>0.77506944444444448</v>
      </c>
      <c r="E7671" t="s">
        <v>33</v>
      </c>
      <c r="F7671">
        <v>4000</v>
      </c>
      <c r="G7671" t="s">
        <v>189</v>
      </c>
    </row>
    <row r="7672" spans="1:7">
      <c r="A7672" t="s">
        <v>7865</v>
      </c>
      <c r="B7672" t="s">
        <v>170</v>
      </c>
      <c r="C7672" s="2">
        <v>46020</v>
      </c>
      <c r="D7672" s="3">
        <v>0.77333333333333332</v>
      </c>
      <c r="E7672" t="s">
        <v>33</v>
      </c>
      <c r="F7672">
        <v>2500</v>
      </c>
      <c r="G7672" t="s">
        <v>189</v>
      </c>
    </row>
    <row r="7673" spans="1:7">
      <c r="A7673" t="s">
        <v>7866</v>
      </c>
      <c r="B7673" t="s">
        <v>151</v>
      </c>
      <c r="C7673" s="2">
        <v>45727</v>
      </c>
      <c r="D7673" s="3">
        <v>0.67866898148148147</v>
      </c>
      <c r="E7673" t="s">
        <v>261</v>
      </c>
      <c r="F7673">
        <v>15000</v>
      </c>
      <c r="G7673" t="s">
        <v>189</v>
      </c>
    </row>
    <row r="7674" spans="1:7">
      <c r="A7674" t="s">
        <v>7867</v>
      </c>
      <c r="B7674" t="s">
        <v>150</v>
      </c>
      <c r="C7674" s="2">
        <v>46096</v>
      </c>
      <c r="D7674" s="3">
        <v>0.51353009259259264</v>
      </c>
      <c r="E7674" t="s">
        <v>33</v>
      </c>
      <c r="F7674">
        <v>1500</v>
      </c>
      <c r="G7674" t="s">
        <v>189</v>
      </c>
    </row>
    <row r="7675" spans="1:7">
      <c r="A7675" t="s">
        <v>7868</v>
      </c>
      <c r="B7675" t="s">
        <v>163</v>
      </c>
      <c r="C7675" s="2">
        <v>45710</v>
      </c>
      <c r="D7675" s="3">
        <v>0.76615740740740745</v>
      </c>
      <c r="E7675" t="s">
        <v>33</v>
      </c>
      <c r="F7675">
        <v>2500</v>
      </c>
      <c r="G7675" t="s">
        <v>189</v>
      </c>
    </row>
    <row r="7676" spans="1:7">
      <c r="A7676" t="s">
        <v>7869</v>
      </c>
      <c r="B7676" t="s">
        <v>77</v>
      </c>
      <c r="C7676" s="2">
        <v>46002</v>
      </c>
      <c r="D7676" s="3">
        <v>0.58974537037037034</v>
      </c>
      <c r="E7676" t="s">
        <v>33</v>
      </c>
      <c r="F7676">
        <v>500</v>
      </c>
      <c r="G7676" t="s">
        <v>189</v>
      </c>
    </row>
    <row r="7677" spans="1:7">
      <c r="A7677" t="s">
        <v>7870</v>
      </c>
      <c r="B7677" t="s">
        <v>131</v>
      </c>
      <c r="C7677" s="2">
        <v>45664</v>
      </c>
      <c r="D7677" s="3">
        <v>0.72172453703703698</v>
      </c>
      <c r="E7677" t="s">
        <v>33</v>
      </c>
      <c r="F7677">
        <v>1000</v>
      </c>
      <c r="G7677" t="s">
        <v>189</v>
      </c>
    </row>
    <row r="7678" spans="1:7">
      <c r="A7678" t="s">
        <v>7871</v>
      </c>
      <c r="B7678" t="s">
        <v>90</v>
      </c>
      <c r="C7678" s="2">
        <v>45799</v>
      </c>
      <c r="D7678" s="3">
        <v>0.87417824074074069</v>
      </c>
      <c r="E7678" t="s">
        <v>33</v>
      </c>
      <c r="F7678">
        <v>2000</v>
      </c>
      <c r="G7678" t="s">
        <v>189</v>
      </c>
    </row>
    <row r="7679" spans="1:7">
      <c r="A7679" t="s">
        <v>7872</v>
      </c>
      <c r="B7679" t="s">
        <v>81</v>
      </c>
      <c r="C7679" s="2">
        <v>46085</v>
      </c>
      <c r="D7679" s="3">
        <v>0.55827546296296293</v>
      </c>
      <c r="E7679" t="s">
        <v>33</v>
      </c>
      <c r="F7679">
        <v>500</v>
      </c>
      <c r="G7679" t="s">
        <v>189</v>
      </c>
    </row>
    <row r="7680" spans="1:7">
      <c r="A7680" t="s">
        <v>7873</v>
      </c>
      <c r="B7680" t="s">
        <v>127</v>
      </c>
      <c r="C7680" s="2">
        <v>45687</v>
      </c>
      <c r="D7680" s="3">
        <v>0.98542824074074076</v>
      </c>
      <c r="E7680" t="s">
        <v>194</v>
      </c>
      <c r="F7680">
        <v>0</v>
      </c>
      <c r="G7680" t="s">
        <v>189</v>
      </c>
    </row>
    <row r="7681" spans="1:8">
      <c r="A7681" t="s">
        <v>7874</v>
      </c>
      <c r="B7681" t="s">
        <v>163</v>
      </c>
      <c r="C7681" s="2">
        <v>46039</v>
      </c>
      <c r="D7681" s="3">
        <v>0.76899305555555553</v>
      </c>
      <c r="E7681" t="s">
        <v>33</v>
      </c>
      <c r="F7681">
        <v>8000</v>
      </c>
      <c r="G7681" t="s">
        <v>189</v>
      </c>
    </row>
    <row r="7682" spans="1:8">
      <c r="A7682" t="s">
        <v>7875</v>
      </c>
      <c r="B7682" t="s">
        <v>141</v>
      </c>
      <c r="C7682" s="2">
        <v>45912</v>
      </c>
      <c r="D7682" s="3">
        <v>0.74974537037037037</v>
      </c>
      <c r="E7682" t="s">
        <v>33</v>
      </c>
      <c r="F7682">
        <v>2500</v>
      </c>
      <c r="G7682" t="s">
        <v>189</v>
      </c>
    </row>
    <row r="7683" spans="1:8">
      <c r="A7683" t="s">
        <v>7876</v>
      </c>
      <c r="B7683" t="s">
        <v>99</v>
      </c>
      <c r="C7683" s="2">
        <v>45700</v>
      </c>
      <c r="D7683" s="3">
        <v>0.76452546296296298</v>
      </c>
      <c r="E7683" t="s">
        <v>33</v>
      </c>
      <c r="F7683">
        <v>8000</v>
      </c>
      <c r="G7683" t="s">
        <v>189</v>
      </c>
    </row>
    <row r="7684" spans="1:8">
      <c r="A7684" t="s">
        <v>7877</v>
      </c>
      <c r="B7684" t="s">
        <v>130</v>
      </c>
      <c r="C7684" s="2">
        <v>45676</v>
      </c>
      <c r="D7684" s="3">
        <v>0.70912037037037035</v>
      </c>
      <c r="E7684" t="s">
        <v>33</v>
      </c>
      <c r="F7684">
        <v>2500</v>
      </c>
      <c r="G7684" t="s">
        <v>189</v>
      </c>
    </row>
    <row r="7685" spans="1:8">
      <c r="A7685" t="s">
        <v>7878</v>
      </c>
      <c r="B7685" t="s">
        <v>178</v>
      </c>
      <c r="C7685" s="2">
        <v>45973</v>
      </c>
      <c r="D7685" s="3">
        <v>0.36366898148148152</v>
      </c>
      <c r="E7685" t="s">
        <v>33</v>
      </c>
      <c r="F7685">
        <v>1000</v>
      </c>
      <c r="G7685" t="s">
        <v>189</v>
      </c>
    </row>
    <row r="7686" spans="1:8">
      <c r="A7686" t="s">
        <v>7879</v>
      </c>
      <c r="B7686" t="s">
        <v>161</v>
      </c>
      <c r="C7686" s="2">
        <v>45708</v>
      </c>
      <c r="D7686" s="3">
        <v>0.32043981481481482</v>
      </c>
      <c r="E7686" t="s">
        <v>194</v>
      </c>
      <c r="F7686">
        <v>0</v>
      </c>
      <c r="G7686" t="s">
        <v>189</v>
      </c>
    </row>
    <row r="7687" spans="1:8">
      <c r="A7687" t="s">
        <v>7880</v>
      </c>
      <c r="B7687" t="s">
        <v>143</v>
      </c>
      <c r="C7687" s="2">
        <v>46118</v>
      </c>
      <c r="D7687" s="3">
        <v>0.36179398148148151</v>
      </c>
      <c r="E7687" t="s">
        <v>33</v>
      </c>
      <c r="F7687">
        <v>2000</v>
      </c>
      <c r="G7687" t="s">
        <v>214</v>
      </c>
      <c r="H7687" t="s">
        <v>1215</v>
      </c>
    </row>
    <row r="7688" spans="1:8">
      <c r="A7688" t="s">
        <v>7881</v>
      </c>
      <c r="B7688" t="s">
        <v>7</v>
      </c>
      <c r="C7688" s="2">
        <v>45907</v>
      </c>
      <c r="D7688" s="3">
        <v>0.2613773148148148</v>
      </c>
      <c r="E7688" t="s">
        <v>261</v>
      </c>
      <c r="F7688">
        <v>2000</v>
      </c>
      <c r="G7688" t="s">
        <v>189</v>
      </c>
    </row>
    <row r="7689" spans="1:8">
      <c r="A7689" t="s">
        <v>7882</v>
      </c>
      <c r="B7689" t="s">
        <v>179</v>
      </c>
      <c r="C7689" s="2">
        <v>45671</v>
      </c>
      <c r="D7689" s="3">
        <v>0.39181712962962961</v>
      </c>
      <c r="E7689" t="s">
        <v>194</v>
      </c>
      <c r="F7689">
        <v>0</v>
      </c>
      <c r="G7689" t="s">
        <v>189</v>
      </c>
    </row>
    <row r="7690" spans="1:8">
      <c r="A7690" t="s">
        <v>7883</v>
      </c>
      <c r="B7690" t="s">
        <v>103</v>
      </c>
      <c r="C7690" s="2">
        <v>46185</v>
      </c>
      <c r="D7690" s="3">
        <v>0.65288194444444447</v>
      </c>
      <c r="E7690" t="s">
        <v>194</v>
      </c>
      <c r="F7690">
        <v>0</v>
      </c>
      <c r="G7690" t="s">
        <v>189</v>
      </c>
    </row>
    <row r="7691" spans="1:8">
      <c r="A7691" t="s">
        <v>7884</v>
      </c>
      <c r="B7691" t="s">
        <v>132</v>
      </c>
      <c r="C7691" s="2">
        <v>46060</v>
      </c>
      <c r="D7691" s="3">
        <v>0.60696759259259259</v>
      </c>
      <c r="E7691" t="s">
        <v>194</v>
      </c>
      <c r="F7691">
        <v>0</v>
      </c>
      <c r="G7691" t="s">
        <v>214</v>
      </c>
      <c r="H7691" t="s">
        <v>1080</v>
      </c>
    </row>
    <row r="7692" spans="1:8">
      <c r="A7692" t="s">
        <v>7885</v>
      </c>
      <c r="B7692" t="s">
        <v>79</v>
      </c>
      <c r="C7692" s="2">
        <v>45690</v>
      </c>
      <c r="D7692" s="3">
        <v>0.18331018518518519</v>
      </c>
      <c r="E7692" t="s">
        <v>33</v>
      </c>
      <c r="F7692">
        <v>10000</v>
      </c>
      <c r="G7692" t="s">
        <v>189</v>
      </c>
    </row>
    <row r="7693" spans="1:8">
      <c r="A7693" t="s">
        <v>7886</v>
      </c>
      <c r="B7693" t="s">
        <v>170</v>
      </c>
      <c r="C7693" s="2">
        <v>45878</v>
      </c>
      <c r="D7693" s="3">
        <v>0.68090277777777775</v>
      </c>
      <c r="E7693" t="s">
        <v>194</v>
      </c>
      <c r="F7693">
        <v>0</v>
      </c>
      <c r="G7693" t="s">
        <v>189</v>
      </c>
    </row>
    <row r="7694" spans="1:8">
      <c r="A7694" t="s">
        <v>7887</v>
      </c>
      <c r="B7694" t="s">
        <v>81</v>
      </c>
      <c r="C7694" s="2">
        <v>45752</v>
      </c>
      <c r="D7694" s="3">
        <v>0.84530092592592587</v>
      </c>
      <c r="E7694" t="s">
        <v>33</v>
      </c>
      <c r="F7694">
        <v>3000</v>
      </c>
      <c r="G7694" t="s">
        <v>189</v>
      </c>
    </row>
    <row r="7695" spans="1:8">
      <c r="A7695" t="s">
        <v>7888</v>
      </c>
      <c r="B7695" t="s">
        <v>91</v>
      </c>
      <c r="C7695" s="2">
        <v>45708</v>
      </c>
      <c r="D7695" s="3">
        <v>0.93725694444444441</v>
      </c>
      <c r="E7695" t="s">
        <v>261</v>
      </c>
      <c r="F7695">
        <v>20000</v>
      </c>
      <c r="G7695" t="s">
        <v>189</v>
      </c>
    </row>
    <row r="7696" spans="1:8">
      <c r="A7696" t="s">
        <v>7889</v>
      </c>
      <c r="B7696" t="s">
        <v>160</v>
      </c>
      <c r="C7696" s="2">
        <v>45767</v>
      </c>
      <c r="D7696" s="3">
        <v>0.8309375</v>
      </c>
      <c r="E7696" t="s">
        <v>261</v>
      </c>
      <c r="F7696">
        <v>1000</v>
      </c>
      <c r="G7696" t="s">
        <v>189</v>
      </c>
    </row>
    <row r="7697" spans="1:8">
      <c r="A7697" t="s">
        <v>7890</v>
      </c>
      <c r="B7697" t="s">
        <v>177</v>
      </c>
      <c r="C7697" s="2">
        <v>45774</v>
      </c>
      <c r="D7697" s="3">
        <v>0.92878472222222219</v>
      </c>
      <c r="E7697" t="s">
        <v>33</v>
      </c>
      <c r="F7697">
        <v>8000</v>
      </c>
      <c r="G7697" t="s">
        <v>189</v>
      </c>
    </row>
    <row r="7698" spans="1:8">
      <c r="A7698" t="s">
        <v>7891</v>
      </c>
      <c r="B7698" t="s">
        <v>124</v>
      </c>
      <c r="C7698" s="2">
        <v>45916</v>
      </c>
      <c r="D7698" s="3">
        <v>0.29516203703703697</v>
      </c>
      <c r="E7698" t="s">
        <v>33</v>
      </c>
      <c r="F7698">
        <v>4000</v>
      </c>
      <c r="G7698" t="s">
        <v>189</v>
      </c>
    </row>
    <row r="7699" spans="1:8">
      <c r="A7699" t="s">
        <v>7892</v>
      </c>
      <c r="B7699" t="s">
        <v>134</v>
      </c>
      <c r="C7699" s="2">
        <v>45802</v>
      </c>
      <c r="D7699" s="3">
        <v>0.8926736111111111</v>
      </c>
      <c r="E7699" t="s">
        <v>33</v>
      </c>
      <c r="F7699">
        <v>3000</v>
      </c>
      <c r="G7699" t="s">
        <v>189</v>
      </c>
    </row>
    <row r="7700" spans="1:8">
      <c r="A7700" t="s">
        <v>7893</v>
      </c>
      <c r="B7700" t="s">
        <v>121</v>
      </c>
      <c r="C7700" s="2">
        <v>45998</v>
      </c>
      <c r="D7700" s="3">
        <v>0.41365740740740742</v>
      </c>
      <c r="E7700" t="s">
        <v>33</v>
      </c>
      <c r="F7700">
        <v>2000</v>
      </c>
      <c r="G7700" t="s">
        <v>189</v>
      </c>
    </row>
    <row r="7701" spans="1:8">
      <c r="A7701" t="s">
        <v>7894</v>
      </c>
      <c r="B7701" t="s">
        <v>144</v>
      </c>
      <c r="C7701" s="2">
        <v>46093</v>
      </c>
      <c r="D7701" s="3">
        <v>0.61017361111111112</v>
      </c>
      <c r="E7701" t="s">
        <v>211</v>
      </c>
      <c r="F7701">
        <v>0</v>
      </c>
      <c r="G7701" t="s">
        <v>189</v>
      </c>
    </row>
    <row r="7702" spans="1:8">
      <c r="A7702" t="s">
        <v>7895</v>
      </c>
      <c r="B7702" t="s">
        <v>79</v>
      </c>
      <c r="C7702" s="2">
        <v>45830</v>
      </c>
      <c r="D7702" s="3">
        <v>0.76201388888888888</v>
      </c>
      <c r="E7702" t="s">
        <v>211</v>
      </c>
      <c r="F7702">
        <v>0</v>
      </c>
      <c r="G7702" t="s">
        <v>189</v>
      </c>
    </row>
    <row r="7703" spans="1:8">
      <c r="A7703" t="s">
        <v>7896</v>
      </c>
      <c r="B7703" t="s">
        <v>110</v>
      </c>
      <c r="C7703" s="2">
        <v>45762</v>
      </c>
      <c r="D7703" s="3">
        <v>0.79943287037037036</v>
      </c>
      <c r="E7703" t="s">
        <v>33</v>
      </c>
      <c r="F7703">
        <v>2500</v>
      </c>
      <c r="G7703" t="s">
        <v>189</v>
      </c>
    </row>
    <row r="7704" spans="1:8">
      <c r="A7704" t="s">
        <v>7897</v>
      </c>
      <c r="B7704" t="s">
        <v>120</v>
      </c>
      <c r="C7704" s="2">
        <v>45768</v>
      </c>
      <c r="D7704" s="3">
        <v>0.68409722222222225</v>
      </c>
      <c r="E7704" t="s">
        <v>33</v>
      </c>
      <c r="F7704">
        <v>1500</v>
      </c>
      <c r="G7704" t="s">
        <v>189</v>
      </c>
    </row>
    <row r="7705" spans="1:8">
      <c r="A7705" t="s">
        <v>7898</v>
      </c>
      <c r="B7705" t="s">
        <v>110</v>
      </c>
      <c r="C7705" s="2">
        <v>46071</v>
      </c>
      <c r="D7705" s="3">
        <v>0.38997685185185182</v>
      </c>
      <c r="E7705" t="s">
        <v>211</v>
      </c>
      <c r="F7705">
        <v>0</v>
      </c>
      <c r="G7705" t="s">
        <v>189</v>
      </c>
    </row>
    <row r="7706" spans="1:8">
      <c r="A7706" t="s">
        <v>7899</v>
      </c>
      <c r="B7706" t="s">
        <v>177</v>
      </c>
      <c r="C7706" s="2">
        <v>45869</v>
      </c>
      <c r="D7706" s="3">
        <v>0.36276620370370372</v>
      </c>
      <c r="E7706" t="s">
        <v>33</v>
      </c>
      <c r="F7706">
        <v>2000</v>
      </c>
      <c r="G7706" t="s">
        <v>189</v>
      </c>
    </row>
    <row r="7707" spans="1:8">
      <c r="A7707" t="s">
        <v>7900</v>
      </c>
      <c r="B7707" t="s">
        <v>106</v>
      </c>
      <c r="C7707" s="2">
        <v>46011</v>
      </c>
      <c r="D7707" s="3">
        <v>0.61951388888888892</v>
      </c>
      <c r="E7707" t="s">
        <v>211</v>
      </c>
      <c r="F7707">
        <v>0</v>
      </c>
      <c r="G7707" t="s">
        <v>189</v>
      </c>
    </row>
    <row r="7708" spans="1:8">
      <c r="A7708" t="s">
        <v>7901</v>
      </c>
      <c r="B7708" t="s">
        <v>100</v>
      </c>
      <c r="C7708" s="2">
        <v>46154</v>
      </c>
      <c r="D7708" s="3">
        <v>0.68763888888888891</v>
      </c>
      <c r="E7708" t="s">
        <v>33</v>
      </c>
      <c r="F7708">
        <v>5000</v>
      </c>
      <c r="G7708" t="s">
        <v>214</v>
      </c>
      <c r="H7708" t="s">
        <v>1080</v>
      </c>
    </row>
    <row r="7709" spans="1:8">
      <c r="A7709" t="s">
        <v>7902</v>
      </c>
      <c r="B7709" t="s">
        <v>104</v>
      </c>
      <c r="C7709" s="2">
        <v>46114</v>
      </c>
      <c r="D7709" s="3">
        <v>0.34113425925925928</v>
      </c>
      <c r="E7709" t="s">
        <v>194</v>
      </c>
      <c r="F7709">
        <v>0</v>
      </c>
      <c r="G7709" t="s">
        <v>189</v>
      </c>
    </row>
    <row r="7710" spans="1:8">
      <c r="A7710" t="s">
        <v>7903</v>
      </c>
      <c r="B7710" t="s">
        <v>176</v>
      </c>
      <c r="C7710" s="2">
        <v>45770</v>
      </c>
      <c r="D7710" s="3">
        <v>0.64171296296296299</v>
      </c>
      <c r="E7710" t="s">
        <v>33</v>
      </c>
      <c r="F7710">
        <v>4000</v>
      </c>
      <c r="G7710" t="s">
        <v>189</v>
      </c>
    </row>
    <row r="7711" spans="1:8">
      <c r="A7711" t="s">
        <v>7904</v>
      </c>
      <c r="B7711" t="s">
        <v>101</v>
      </c>
      <c r="C7711" s="2">
        <v>46012</v>
      </c>
      <c r="D7711" s="3">
        <v>0.6817361111111111</v>
      </c>
      <c r="E7711" t="s">
        <v>211</v>
      </c>
      <c r="F7711">
        <v>0</v>
      </c>
      <c r="G7711" t="s">
        <v>214</v>
      </c>
      <c r="H7711" t="s">
        <v>42</v>
      </c>
    </row>
    <row r="7712" spans="1:8">
      <c r="A7712" t="s">
        <v>7905</v>
      </c>
      <c r="B7712" t="s">
        <v>165</v>
      </c>
      <c r="C7712" s="2">
        <v>45859</v>
      </c>
      <c r="D7712" s="3">
        <v>0.31996527777777778</v>
      </c>
      <c r="E7712" t="s">
        <v>194</v>
      </c>
      <c r="F7712">
        <v>0</v>
      </c>
      <c r="G7712" t="s">
        <v>189</v>
      </c>
    </row>
    <row r="7713" spans="1:8">
      <c r="A7713" t="s">
        <v>7906</v>
      </c>
      <c r="B7713" t="s">
        <v>168</v>
      </c>
      <c r="C7713" s="2">
        <v>46165</v>
      </c>
      <c r="D7713" s="3">
        <v>0.4815740740740741</v>
      </c>
      <c r="E7713" t="s">
        <v>33</v>
      </c>
      <c r="F7713">
        <v>2500</v>
      </c>
      <c r="G7713" t="s">
        <v>189</v>
      </c>
    </row>
    <row r="7714" spans="1:8">
      <c r="A7714" t="s">
        <v>7907</v>
      </c>
      <c r="B7714" t="s">
        <v>138</v>
      </c>
      <c r="C7714" s="2">
        <v>45857</v>
      </c>
      <c r="D7714" s="3">
        <v>0.71499999999999997</v>
      </c>
      <c r="E7714" t="s">
        <v>33</v>
      </c>
      <c r="F7714">
        <v>1000</v>
      </c>
      <c r="G7714" t="s">
        <v>189</v>
      </c>
    </row>
    <row r="7715" spans="1:8">
      <c r="A7715" t="s">
        <v>7908</v>
      </c>
      <c r="B7715" t="s">
        <v>125</v>
      </c>
      <c r="C7715" s="2">
        <v>46075</v>
      </c>
      <c r="D7715" s="3">
        <v>0.52195601851851847</v>
      </c>
      <c r="E7715" t="s">
        <v>33</v>
      </c>
      <c r="F7715">
        <v>500</v>
      </c>
      <c r="G7715" t="s">
        <v>189</v>
      </c>
    </row>
    <row r="7716" spans="1:8">
      <c r="A7716" t="s">
        <v>7909</v>
      </c>
      <c r="B7716" t="s">
        <v>145</v>
      </c>
      <c r="C7716" s="2">
        <v>45906</v>
      </c>
      <c r="D7716" s="3">
        <v>0.76121527777777775</v>
      </c>
      <c r="E7716" t="s">
        <v>33</v>
      </c>
      <c r="F7716">
        <v>1000</v>
      </c>
      <c r="G7716" t="s">
        <v>189</v>
      </c>
    </row>
    <row r="7717" spans="1:8">
      <c r="A7717" t="s">
        <v>7910</v>
      </c>
      <c r="B7717" t="s">
        <v>157</v>
      </c>
      <c r="C7717" s="2">
        <v>45981</v>
      </c>
      <c r="D7717" s="3">
        <v>0.43060185185185179</v>
      </c>
      <c r="E7717" t="s">
        <v>33</v>
      </c>
      <c r="F7717">
        <v>10000</v>
      </c>
      <c r="G7717" t="s">
        <v>189</v>
      </c>
    </row>
    <row r="7718" spans="1:8">
      <c r="A7718" t="s">
        <v>7911</v>
      </c>
      <c r="B7718" t="s">
        <v>91</v>
      </c>
      <c r="C7718" s="2">
        <v>46035</v>
      </c>
      <c r="D7718" s="3">
        <v>0.89753472222222219</v>
      </c>
      <c r="E7718" t="s">
        <v>33</v>
      </c>
      <c r="F7718">
        <v>6000</v>
      </c>
      <c r="G7718" t="s">
        <v>189</v>
      </c>
    </row>
    <row r="7719" spans="1:8">
      <c r="A7719" t="s">
        <v>7912</v>
      </c>
      <c r="B7719" t="s">
        <v>84</v>
      </c>
      <c r="C7719" s="2">
        <v>46094</v>
      </c>
      <c r="D7719" s="3">
        <v>0.83729166666666666</v>
      </c>
      <c r="E7719" t="s">
        <v>33</v>
      </c>
      <c r="F7719">
        <v>10000</v>
      </c>
      <c r="G7719" t="s">
        <v>189</v>
      </c>
    </row>
    <row r="7720" spans="1:8">
      <c r="A7720" t="s">
        <v>7913</v>
      </c>
      <c r="B7720" t="s">
        <v>113</v>
      </c>
      <c r="C7720" s="2">
        <v>45778</v>
      </c>
      <c r="D7720" s="3">
        <v>0.47237268518518521</v>
      </c>
      <c r="E7720" t="s">
        <v>261</v>
      </c>
      <c r="F7720">
        <v>10000</v>
      </c>
      <c r="G7720" t="s">
        <v>189</v>
      </c>
    </row>
    <row r="7721" spans="1:8">
      <c r="A7721" t="s">
        <v>7914</v>
      </c>
      <c r="B7721" t="s">
        <v>125</v>
      </c>
      <c r="C7721" s="2">
        <v>45841</v>
      </c>
      <c r="D7721" s="3">
        <v>7.8043981481481478E-2</v>
      </c>
      <c r="E7721" t="s">
        <v>33</v>
      </c>
      <c r="F7721">
        <v>1000</v>
      </c>
      <c r="G7721" t="s">
        <v>189</v>
      </c>
    </row>
    <row r="7722" spans="1:8">
      <c r="A7722" t="s">
        <v>7915</v>
      </c>
      <c r="B7722" t="s">
        <v>167</v>
      </c>
      <c r="C7722" s="2">
        <v>45769</v>
      </c>
      <c r="D7722" s="3">
        <v>0.5549074074074074</v>
      </c>
      <c r="E7722" t="s">
        <v>33</v>
      </c>
      <c r="F7722">
        <v>5000</v>
      </c>
      <c r="G7722" t="s">
        <v>189</v>
      </c>
    </row>
    <row r="7723" spans="1:8">
      <c r="A7723" t="s">
        <v>7916</v>
      </c>
      <c r="B7723" t="s">
        <v>141</v>
      </c>
      <c r="C7723" s="2">
        <v>46093</v>
      </c>
      <c r="D7723" s="3">
        <v>0.85644675925925928</v>
      </c>
      <c r="E7723" t="s">
        <v>33</v>
      </c>
      <c r="F7723">
        <v>8000</v>
      </c>
      <c r="G7723" t="s">
        <v>189</v>
      </c>
    </row>
    <row r="7724" spans="1:8">
      <c r="A7724" t="s">
        <v>7917</v>
      </c>
      <c r="B7724" t="s">
        <v>115</v>
      </c>
      <c r="C7724" s="2">
        <v>45731</v>
      </c>
      <c r="D7724" s="3">
        <v>0.73060185185185189</v>
      </c>
      <c r="E7724" t="s">
        <v>33</v>
      </c>
      <c r="F7724">
        <v>500</v>
      </c>
      <c r="G7724" t="s">
        <v>189</v>
      </c>
    </row>
    <row r="7725" spans="1:8">
      <c r="A7725" t="s">
        <v>7918</v>
      </c>
      <c r="B7725" t="s">
        <v>154</v>
      </c>
      <c r="C7725" s="2">
        <v>46041</v>
      </c>
      <c r="D7725" s="3">
        <v>0.62965277777777773</v>
      </c>
      <c r="E7725" t="s">
        <v>261</v>
      </c>
      <c r="F7725">
        <v>5000</v>
      </c>
      <c r="G7725" t="s">
        <v>189</v>
      </c>
    </row>
    <row r="7726" spans="1:8">
      <c r="A7726" t="s">
        <v>7919</v>
      </c>
      <c r="B7726" t="s">
        <v>155</v>
      </c>
      <c r="C7726" s="2">
        <v>46025</v>
      </c>
      <c r="D7726" s="3">
        <v>0.27631944444444451</v>
      </c>
      <c r="E7726" t="s">
        <v>33</v>
      </c>
      <c r="F7726">
        <v>3000</v>
      </c>
      <c r="G7726" t="s">
        <v>189</v>
      </c>
    </row>
    <row r="7727" spans="1:8">
      <c r="A7727" t="s">
        <v>7920</v>
      </c>
      <c r="B7727" t="s">
        <v>180</v>
      </c>
      <c r="C7727" s="2">
        <v>45851</v>
      </c>
      <c r="D7727" s="3">
        <v>0.70431712962962967</v>
      </c>
      <c r="E7727" t="s">
        <v>33</v>
      </c>
      <c r="F7727">
        <v>500</v>
      </c>
      <c r="G7727" t="s">
        <v>214</v>
      </c>
      <c r="H7727" t="s">
        <v>1094</v>
      </c>
    </row>
    <row r="7728" spans="1:8">
      <c r="A7728" t="s">
        <v>7921</v>
      </c>
      <c r="B7728" t="s">
        <v>102</v>
      </c>
      <c r="C7728" s="2">
        <v>46061</v>
      </c>
      <c r="D7728" s="3">
        <v>0.58673611111111112</v>
      </c>
      <c r="E7728" t="s">
        <v>211</v>
      </c>
      <c r="F7728">
        <v>0</v>
      </c>
      <c r="G7728" t="s">
        <v>189</v>
      </c>
    </row>
    <row r="7729" spans="1:8">
      <c r="A7729" t="s">
        <v>7922</v>
      </c>
      <c r="B7729" t="s">
        <v>113</v>
      </c>
      <c r="C7729" s="2">
        <v>45905</v>
      </c>
      <c r="D7729" s="3">
        <v>0.85689814814814813</v>
      </c>
      <c r="E7729" t="s">
        <v>33</v>
      </c>
      <c r="F7729">
        <v>6000</v>
      </c>
      <c r="G7729" t="s">
        <v>189</v>
      </c>
    </row>
    <row r="7730" spans="1:8">
      <c r="A7730" t="s">
        <v>7923</v>
      </c>
      <c r="B7730" t="s">
        <v>96</v>
      </c>
      <c r="C7730" s="2">
        <v>46137</v>
      </c>
      <c r="D7730" s="3">
        <v>0.75880787037037034</v>
      </c>
      <c r="E7730" t="s">
        <v>211</v>
      </c>
      <c r="F7730">
        <v>0</v>
      </c>
      <c r="G7730" t="s">
        <v>189</v>
      </c>
    </row>
    <row r="7731" spans="1:8">
      <c r="A7731" t="s">
        <v>7924</v>
      </c>
      <c r="B7731" t="s">
        <v>158</v>
      </c>
      <c r="C7731" s="2">
        <v>45690</v>
      </c>
      <c r="D7731" s="3">
        <v>0.62627314814814816</v>
      </c>
      <c r="E7731" t="s">
        <v>33</v>
      </c>
      <c r="F7731">
        <v>4000</v>
      </c>
      <c r="G7731" t="s">
        <v>189</v>
      </c>
    </row>
    <row r="7732" spans="1:8">
      <c r="A7732" t="s">
        <v>7925</v>
      </c>
      <c r="B7732" t="s">
        <v>124</v>
      </c>
      <c r="C7732" s="2">
        <v>45661</v>
      </c>
      <c r="D7732" s="3">
        <v>0.40416666666666667</v>
      </c>
      <c r="E7732" t="s">
        <v>33</v>
      </c>
      <c r="F7732">
        <v>500</v>
      </c>
      <c r="G7732" t="s">
        <v>189</v>
      </c>
    </row>
    <row r="7733" spans="1:8">
      <c r="A7733" t="s">
        <v>7926</v>
      </c>
      <c r="B7733" t="s">
        <v>172</v>
      </c>
      <c r="C7733" s="2">
        <v>45785</v>
      </c>
      <c r="D7733" s="3">
        <v>0.77711805555555558</v>
      </c>
      <c r="E7733" t="s">
        <v>33</v>
      </c>
      <c r="F7733">
        <v>6000</v>
      </c>
      <c r="G7733" t="s">
        <v>189</v>
      </c>
    </row>
    <row r="7734" spans="1:8">
      <c r="A7734" t="s">
        <v>7927</v>
      </c>
      <c r="B7734" t="s">
        <v>108</v>
      </c>
      <c r="C7734" s="2">
        <v>45712</v>
      </c>
      <c r="D7734" s="3">
        <v>0.1053240740740741</v>
      </c>
      <c r="E7734" t="s">
        <v>194</v>
      </c>
      <c r="F7734">
        <v>0</v>
      </c>
      <c r="G7734" t="s">
        <v>189</v>
      </c>
    </row>
    <row r="7735" spans="1:8">
      <c r="A7735" t="s">
        <v>7928</v>
      </c>
      <c r="B7735" t="s">
        <v>96</v>
      </c>
      <c r="C7735" s="2">
        <v>46125</v>
      </c>
      <c r="D7735" s="3">
        <v>0.34293981481481478</v>
      </c>
      <c r="E7735" t="s">
        <v>33</v>
      </c>
      <c r="F7735">
        <v>4000</v>
      </c>
      <c r="G7735" t="s">
        <v>189</v>
      </c>
    </row>
    <row r="7736" spans="1:8">
      <c r="A7736" t="s">
        <v>7929</v>
      </c>
      <c r="B7736" t="s">
        <v>122</v>
      </c>
      <c r="C7736" s="2">
        <v>45718</v>
      </c>
      <c r="D7736" s="3">
        <v>0.42579861111111111</v>
      </c>
      <c r="E7736" t="s">
        <v>211</v>
      </c>
      <c r="F7736">
        <v>0</v>
      </c>
      <c r="G7736" t="s">
        <v>189</v>
      </c>
    </row>
    <row r="7737" spans="1:8">
      <c r="A7737" t="s">
        <v>7930</v>
      </c>
      <c r="B7737" t="s">
        <v>79</v>
      </c>
      <c r="C7737" s="2">
        <v>45997</v>
      </c>
      <c r="D7737" s="3">
        <v>0.71978009259259257</v>
      </c>
      <c r="E7737" t="s">
        <v>33</v>
      </c>
      <c r="F7737">
        <v>2000</v>
      </c>
      <c r="G7737" t="s">
        <v>189</v>
      </c>
    </row>
    <row r="7738" spans="1:8">
      <c r="A7738" t="s">
        <v>7931</v>
      </c>
      <c r="B7738" t="s">
        <v>98</v>
      </c>
      <c r="C7738" s="2">
        <v>45826</v>
      </c>
      <c r="D7738" s="3">
        <v>0.61993055555555554</v>
      </c>
      <c r="E7738" t="s">
        <v>211</v>
      </c>
      <c r="F7738">
        <v>0</v>
      </c>
      <c r="G7738" t="s">
        <v>189</v>
      </c>
    </row>
    <row r="7739" spans="1:8">
      <c r="A7739" t="s">
        <v>7932</v>
      </c>
      <c r="B7739" t="s">
        <v>107</v>
      </c>
      <c r="C7739" s="2">
        <v>45711</v>
      </c>
      <c r="D7739" s="3">
        <v>0.95333333333333337</v>
      </c>
      <c r="E7739" t="s">
        <v>33</v>
      </c>
      <c r="F7739">
        <v>2000</v>
      </c>
      <c r="G7739" t="s">
        <v>214</v>
      </c>
      <c r="H7739" t="s">
        <v>1080</v>
      </c>
    </row>
    <row r="7740" spans="1:8">
      <c r="A7740" t="s">
        <v>7933</v>
      </c>
      <c r="B7740" t="s">
        <v>140</v>
      </c>
      <c r="C7740" s="2">
        <v>45852</v>
      </c>
      <c r="D7740" s="3">
        <v>0.82873842592592595</v>
      </c>
      <c r="E7740" t="s">
        <v>33</v>
      </c>
      <c r="F7740">
        <v>10000</v>
      </c>
      <c r="G7740" t="s">
        <v>189</v>
      </c>
    </row>
    <row r="7741" spans="1:8">
      <c r="A7741" t="s">
        <v>7934</v>
      </c>
      <c r="B7741" t="s">
        <v>159</v>
      </c>
      <c r="C7741" s="2">
        <v>46102</v>
      </c>
      <c r="D7741" s="3">
        <v>0.47642361111111109</v>
      </c>
      <c r="E7741" t="s">
        <v>33</v>
      </c>
      <c r="F7741">
        <v>500</v>
      </c>
      <c r="G7741" t="s">
        <v>189</v>
      </c>
    </row>
    <row r="7742" spans="1:8">
      <c r="A7742" t="s">
        <v>7935</v>
      </c>
      <c r="B7742" t="s">
        <v>159</v>
      </c>
      <c r="C7742" s="2">
        <v>46127</v>
      </c>
      <c r="D7742" s="3">
        <v>0.34509259259259262</v>
      </c>
      <c r="E7742" t="s">
        <v>33</v>
      </c>
      <c r="F7742">
        <v>3000</v>
      </c>
      <c r="G7742" t="s">
        <v>189</v>
      </c>
    </row>
    <row r="7743" spans="1:8">
      <c r="A7743" t="s">
        <v>7936</v>
      </c>
      <c r="B7743" t="s">
        <v>164</v>
      </c>
      <c r="C7743" s="2">
        <v>45906</v>
      </c>
      <c r="D7743" s="3">
        <v>0.32944444444444437</v>
      </c>
      <c r="E7743" t="s">
        <v>33</v>
      </c>
      <c r="F7743">
        <v>1000</v>
      </c>
      <c r="G7743" t="s">
        <v>189</v>
      </c>
    </row>
    <row r="7744" spans="1:8">
      <c r="A7744" t="s">
        <v>7937</v>
      </c>
      <c r="B7744" t="s">
        <v>89</v>
      </c>
      <c r="C7744" s="2">
        <v>45862</v>
      </c>
      <c r="D7744" s="3">
        <v>0.60160879629629627</v>
      </c>
      <c r="E7744" t="s">
        <v>33</v>
      </c>
      <c r="F7744">
        <v>10000</v>
      </c>
      <c r="G7744" t="s">
        <v>214</v>
      </c>
      <c r="H7744" t="s">
        <v>1215</v>
      </c>
    </row>
    <row r="7745" spans="1:7">
      <c r="A7745" t="s">
        <v>7938</v>
      </c>
      <c r="B7745" t="s">
        <v>170</v>
      </c>
      <c r="C7745" s="2">
        <v>46027</v>
      </c>
      <c r="D7745" s="3">
        <v>0.91449074074074077</v>
      </c>
      <c r="E7745" t="s">
        <v>33</v>
      </c>
      <c r="F7745">
        <v>500</v>
      </c>
      <c r="G7745" t="s">
        <v>189</v>
      </c>
    </row>
    <row r="7746" spans="1:7">
      <c r="A7746" t="s">
        <v>7939</v>
      </c>
      <c r="B7746" t="s">
        <v>95</v>
      </c>
      <c r="C7746" s="2">
        <v>45845</v>
      </c>
      <c r="D7746" s="3">
        <v>0.35643518518518519</v>
      </c>
      <c r="E7746" t="s">
        <v>33</v>
      </c>
      <c r="F7746">
        <v>5000</v>
      </c>
      <c r="G7746" t="s">
        <v>189</v>
      </c>
    </row>
    <row r="7747" spans="1:7">
      <c r="A7747" t="s">
        <v>7940</v>
      </c>
      <c r="B7747" t="s">
        <v>159</v>
      </c>
      <c r="C7747" s="2">
        <v>45850</v>
      </c>
      <c r="D7747" s="3">
        <v>0.69328703703703709</v>
      </c>
      <c r="E7747" t="s">
        <v>211</v>
      </c>
      <c r="F7747">
        <v>0</v>
      </c>
      <c r="G7747" t="s">
        <v>189</v>
      </c>
    </row>
    <row r="7748" spans="1:7">
      <c r="A7748" t="s">
        <v>7941</v>
      </c>
      <c r="B7748" t="s">
        <v>152</v>
      </c>
      <c r="C7748" s="2">
        <v>45829</v>
      </c>
      <c r="D7748" s="3">
        <v>0.33658564814814818</v>
      </c>
      <c r="E7748" t="s">
        <v>33</v>
      </c>
      <c r="F7748">
        <v>5000</v>
      </c>
      <c r="G7748" t="s">
        <v>189</v>
      </c>
    </row>
    <row r="7749" spans="1:7">
      <c r="A7749" t="s">
        <v>7942</v>
      </c>
      <c r="B7749" t="s">
        <v>157</v>
      </c>
      <c r="C7749" s="2">
        <v>45935</v>
      </c>
      <c r="D7749" s="3">
        <v>0.72872685185185182</v>
      </c>
      <c r="E7749" t="s">
        <v>33</v>
      </c>
      <c r="F7749">
        <v>3000</v>
      </c>
      <c r="G7749" t="s">
        <v>189</v>
      </c>
    </row>
    <row r="7750" spans="1:7">
      <c r="A7750" t="s">
        <v>7943</v>
      </c>
      <c r="B7750" t="s">
        <v>146</v>
      </c>
      <c r="C7750" s="2">
        <v>46183</v>
      </c>
      <c r="D7750" s="3">
        <v>0.77756944444444442</v>
      </c>
      <c r="E7750" t="s">
        <v>33</v>
      </c>
      <c r="F7750">
        <v>4000</v>
      </c>
      <c r="G7750" t="s">
        <v>189</v>
      </c>
    </row>
    <row r="7751" spans="1:7">
      <c r="A7751" t="s">
        <v>7944</v>
      </c>
      <c r="B7751" t="s">
        <v>104</v>
      </c>
      <c r="C7751" s="2">
        <v>46096</v>
      </c>
      <c r="D7751" s="3">
        <v>0.64400462962962968</v>
      </c>
      <c r="E7751" t="s">
        <v>194</v>
      </c>
      <c r="F7751">
        <v>0</v>
      </c>
      <c r="G7751" t="s">
        <v>189</v>
      </c>
    </row>
    <row r="7752" spans="1:7">
      <c r="A7752" t="s">
        <v>7945</v>
      </c>
      <c r="B7752" t="s">
        <v>87</v>
      </c>
      <c r="C7752" s="2">
        <v>45661</v>
      </c>
      <c r="D7752" s="3">
        <v>0.25601851851851848</v>
      </c>
      <c r="E7752" t="s">
        <v>33</v>
      </c>
      <c r="F7752">
        <v>2000</v>
      </c>
      <c r="G7752" t="s">
        <v>189</v>
      </c>
    </row>
    <row r="7753" spans="1:7">
      <c r="A7753" t="s">
        <v>7946</v>
      </c>
      <c r="B7753" t="s">
        <v>170</v>
      </c>
      <c r="C7753" s="2">
        <v>46186</v>
      </c>
      <c r="D7753" s="3">
        <v>0.65987268518518516</v>
      </c>
      <c r="E7753" t="s">
        <v>33</v>
      </c>
      <c r="F7753">
        <v>10000</v>
      </c>
      <c r="G7753" t="s">
        <v>189</v>
      </c>
    </row>
    <row r="7754" spans="1:7">
      <c r="A7754" t="s">
        <v>7947</v>
      </c>
      <c r="B7754" t="s">
        <v>102</v>
      </c>
      <c r="C7754" s="2">
        <v>45733</v>
      </c>
      <c r="D7754" s="3">
        <v>0.49134259259259261</v>
      </c>
      <c r="E7754" t="s">
        <v>33</v>
      </c>
      <c r="F7754">
        <v>3000</v>
      </c>
      <c r="G7754" t="s">
        <v>189</v>
      </c>
    </row>
    <row r="7755" spans="1:7">
      <c r="A7755" t="s">
        <v>7948</v>
      </c>
      <c r="B7755" t="s">
        <v>180</v>
      </c>
      <c r="C7755" s="2">
        <v>45997</v>
      </c>
      <c r="D7755" s="3">
        <v>0.81201388888888892</v>
      </c>
      <c r="E7755" t="s">
        <v>33</v>
      </c>
      <c r="F7755">
        <v>6000</v>
      </c>
      <c r="G7755" t="s">
        <v>189</v>
      </c>
    </row>
    <row r="7756" spans="1:7">
      <c r="A7756" t="s">
        <v>7949</v>
      </c>
      <c r="B7756" t="s">
        <v>110</v>
      </c>
      <c r="C7756" s="2">
        <v>46093</v>
      </c>
      <c r="D7756" s="3">
        <v>0.84207175925925926</v>
      </c>
      <c r="E7756" t="s">
        <v>33</v>
      </c>
      <c r="F7756">
        <v>3000</v>
      </c>
      <c r="G7756" t="s">
        <v>189</v>
      </c>
    </row>
    <row r="7757" spans="1:7">
      <c r="A7757" t="s">
        <v>7950</v>
      </c>
      <c r="B7757" t="s">
        <v>117</v>
      </c>
      <c r="C7757" s="2">
        <v>45878</v>
      </c>
      <c r="D7757" s="3">
        <v>0.16263888888888889</v>
      </c>
      <c r="E7757" t="s">
        <v>211</v>
      </c>
      <c r="F7757">
        <v>0</v>
      </c>
      <c r="G7757" t="s">
        <v>189</v>
      </c>
    </row>
    <row r="7758" spans="1:7">
      <c r="A7758" t="s">
        <v>7951</v>
      </c>
      <c r="B7758" t="s">
        <v>177</v>
      </c>
      <c r="C7758" s="2">
        <v>46005</v>
      </c>
      <c r="D7758" s="3">
        <v>0.33636574074074072</v>
      </c>
      <c r="E7758" t="s">
        <v>33</v>
      </c>
      <c r="F7758">
        <v>2000</v>
      </c>
      <c r="G7758" t="s">
        <v>189</v>
      </c>
    </row>
    <row r="7759" spans="1:7">
      <c r="A7759" t="s">
        <v>7952</v>
      </c>
      <c r="B7759" t="s">
        <v>117</v>
      </c>
      <c r="C7759" s="2">
        <v>46046</v>
      </c>
      <c r="D7759" s="3">
        <v>0.62084490740740739</v>
      </c>
      <c r="E7759" t="s">
        <v>211</v>
      </c>
      <c r="F7759">
        <v>0</v>
      </c>
      <c r="G7759" t="s">
        <v>189</v>
      </c>
    </row>
    <row r="7760" spans="1:7">
      <c r="A7760" t="s">
        <v>7953</v>
      </c>
      <c r="B7760" t="s">
        <v>149</v>
      </c>
      <c r="C7760" s="2">
        <v>45813</v>
      </c>
      <c r="D7760" s="3">
        <v>0.92812499999999998</v>
      </c>
      <c r="E7760" t="s">
        <v>33</v>
      </c>
      <c r="F7760">
        <v>3000</v>
      </c>
      <c r="G7760" t="s">
        <v>189</v>
      </c>
    </row>
    <row r="7761" spans="1:7">
      <c r="A7761" t="s">
        <v>7954</v>
      </c>
      <c r="B7761" t="s">
        <v>122</v>
      </c>
      <c r="C7761" s="2">
        <v>46083</v>
      </c>
      <c r="D7761" s="3">
        <v>0.83442129629629624</v>
      </c>
      <c r="E7761" t="s">
        <v>33</v>
      </c>
      <c r="F7761">
        <v>1000</v>
      </c>
      <c r="G7761" t="s">
        <v>189</v>
      </c>
    </row>
    <row r="7762" spans="1:7">
      <c r="A7762" t="s">
        <v>7955</v>
      </c>
      <c r="B7762" t="s">
        <v>108</v>
      </c>
      <c r="C7762" s="2">
        <v>45678</v>
      </c>
      <c r="D7762" s="3">
        <v>0.37229166666666669</v>
      </c>
      <c r="E7762" t="s">
        <v>33</v>
      </c>
      <c r="F7762">
        <v>2000</v>
      </c>
      <c r="G7762" t="s">
        <v>189</v>
      </c>
    </row>
    <row r="7763" spans="1:7">
      <c r="A7763" t="s">
        <v>7956</v>
      </c>
      <c r="B7763" t="s">
        <v>127</v>
      </c>
      <c r="C7763" s="2">
        <v>45767</v>
      </c>
      <c r="D7763" s="3">
        <v>0.37212962962962959</v>
      </c>
      <c r="E7763" t="s">
        <v>33</v>
      </c>
      <c r="F7763">
        <v>6000</v>
      </c>
      <c r="G7763" t="s">
        <v>189</v>
      </c>
    </row>
    <row r="7764" spans="1:7">
      <c r="A7764" t="s">
        <v>7957</v>
      </c>
      <c r="B7764" t="s">
        <v>104</v>
      </c>
      <c r="C7764" s="2">
        <v>45814</v>
      </c>
      <c r="D7764" s="3">
        <v>0.70712962962962966</v>
      </c>
      <c r="E7764" t="s">
        <v>33</v>
      </c>
      <c r="F7764">
        <v>1500</v>
      </c>
      <c r="G7764" t="s">
        <v>189</v>
      </c>
    </row>
    <row r="7765" spans="1:7">
      <c r="A7765" t="s">
        <v>7958</v>
      </c>
      <c r="B7765" t="s">
        <v>133</v>
      </c>
      <c r="C7765" s="2">
        <v>45894</v>
      </c>
      <c r="D7765" s="3">
        <v>0.72693287037037035</v>
      </c>
      <c r="E7765" t="s">
        <v>261</v>
      </c>
      <c r="F7765">
        <v>2000</v>
      </c>
      <c r="G7765" t="s">
        <v>189</v>
      </c>
    </row>
    <row r="7766" spans="1:7">
      <c r="A7766" t="s">
        <v>7959</v>
      </c>
      <c r="B7766" t="s">
        <v>114</v>
      </c>
      <c r="C7766" s="2">
        <v>45985</v>
      </c>
      <c r="D7766" s="3">
        <v>0.35423611111111108</v>
      </c>
      <c r="E7766" t="s">
        <v>33</v>
      </c>
      <c r="F7766">
        <v>500</v>
      </c>
      <c r="G7766" t="s">
        <v>189</v>
      </c>
    </row>
    <row r="7767" spans="1:7">
      <c r="A7767" t="s">
        <v>7960</v>
      </c>
      <c r="B7767" t="s">
        <v>93</v>
      </c>
      <c r="C7767" s="2">
        <v>46060</v>
      </c>
      <c r="D7767" s="3">
        <v>0.66351851851851851</v>
      </c>
      <c r="E7767" t="s">
        <v>33</v>
      </c>
      <c r="F7767">
        <v>6000</v>
      </c>
      <c r="G7767" t="s">
        <v>189</v>
      </c>
    </row>
    <row r="7768" spans="1:7">
      <c r="A7768" t="s">
        <v>7961</v>
      </c>
      <c r="B7768" t="s">
        <v>179</v>
      </c>
      <c r="C7768" s="2">
        <v>45738</v>
      </c>
      <c r="D7768" s="3">
        <v>0.77803240740740742</v>
      </c>
      <c r="E7768" t="s">
        <v>194</v>
      </c>
      <c r="F7768">
        <v>0</v>
      </c>
      <c r="G7768" t="s">
        <v>189</v>
      </c>
    </row>
    <row r="7769" spans="1:7">
      <c r="A7769" t="s">
        <v>7962</v>
      </c>
      <c r="B7769" t="s">
        <v>102</v>
      </c>
      <c r="C7769" s="2">
        <v>46090</v>
      </c>
      <c r="D7769" s="3">
        <v>0.6744444444444444</v>
      </c>
      <c r="E7769" t="s">
        <v>211</v>
      </c>
      <c r="F7769">
        <v>0</v>
      </c>
      <c r="G7769" t="s">
        <v>189</v>
      </c>
    </row>
    <row r="7770" spans="1:7">
      <c r="A7770" t="s">
        <v>7963</v>
      </c>
      <c r="B7770" t="s">
        <v>131</v>
      </c>
      <c r="C7770" s="2">
        <v>45852</v>
      </c>
      <c r="D7770" s="3">
        <v>0.53491898148148154</v>
      </c>
      <c r="E7770" t="s">
        <v>33</v>
      </c>
      <c r="F7770">
        <v>10000</v>
      </c>
      <c r="G7770" t="s">
        <v>189</v>
      </c>
    </row>
    <row r="7771" spans="1:7">
      <c r="A7771" t="s">
        <v>7964</v>
      </c>
      <c r="B7771" t="s">
        <v>104</v>
      </c>
      <c r="C7771" s="2">
        <v>46054</v>
      </c>
      <c r="D7771" s="3">
        <v>0.81718749999999996</v>
      </c>
      <c r="E7771" t="s">
        <v>33</v>
      </c>
      <c r="F7771">
        <v>500</v>
      </c>
      <c r="G7771" t="s">
        <v>189</v>
      </c>
    </row>
    <row r="7772" spans="1:7">
      <c r="A7772" t="s">
        <v>7965</v>
      </c>
      <c r="B7772" t="s">
        <v>124</v>
      </c>
      <c r="C7772" s="2">
        <v>46113</v>
      </c>
      <c r="D7772" s="3">
        <v>0.27031250000000001</v>
      </c>
      <c r="E7772" t="s">
        <v>33</v>
      </c>
      <c r="F7772">
        <v>6000</v>
      </c>
      <c r="G7772" t="s">
        <v>189</v>
      </c>
    </row>
    <row r="7773" spans="1:7">
      <c r="A7773" t="s">
        <v>7966</v>
      </c>
      <c r="B7773" t="s">
        <v>118</v>
      </c>
      <c r="C7773" s="2">
        <v>46006</v>
      </c>
      <c r="D7773" s="3">
        <v>0.52054398148148151</v>
      </c>
      <c r="E7773" t="s">
        <v>194</v>
      </c>
      <c r="F7773">
        <v>0</v>
      </c>
      <c r="G7773" t="s">
        <v>189</v>
      </c>
    </row>
    <row r="7774" spans="1:7">
      <c r="A7774" t="s">
        <v>7967</v>
      </c>
      <c r="B7774" t="s">
        <v>180</v>
      </c>
      <c r="C7774" s="2">
        <v>45823</v>
      </c>
      <c r="D7774" s="3">
        <v>0.70898148148148143</v>
      </c>
      <c r="E7774" t="s">
        <v>33</v>
      </c>
      <c r="F7774">
        <v>2000</v>
      </c>
      <c r="G7774" t="s">
        <v>189</v>
      </c>
    </row>
    <row r="7775" spans="1:7">
      <c r="A7775" t="s">
        <v>7968</v>
      </c>
      <c r="B7775" t="s">
        <v>117</v>
      </c>
      <c r="C7775" s="2">
        <v>45680</v>
      </c>
      <c r="D7775" s="3">
        <v>0.98418981481481482</v>
      </c>
      <c r="E7775" t="s">
        <v>33</v>
      </c>
      <c r="F7775">
        <v>8000</v>
      </c>
      <c r="G7775" t="s">
        <v>189</v>
      </c>
    </row>
    <row r="7776" spans="1:7">
      <c r="A7776" t="s">
        <v>7969</v>
      </c>
      <c r="B7776" t="s">
        <v>149</v>
      </c>
      <c r="C7776" s="2">
        <v>46101</v>
      </c>
      <c r="D7776" s="3">
        <v>0.67057870370370365</v>
      </c>
      <c r="E7776" t="s">
        <v>194</v>
      </c>
      <c r="F7776">
        <v>0</v>
      </c>
      <c r="G7776" t="s">
        <v>189</v>
      </c>
    </row>
    <row r="7777" spans="1:7">
      <c r="A7777" t="s">
        <v>7970</v>
      </c>
      <c r="B7777" t="s">
        <v>170</v>
      </c>
      <c r="C7777" s="2">
        <v>46105</v>
      </c>
      <c r="D7777" s="3">
        <v>0.69195601851851851</v>
      </c>
      <c r="E7777" t="s">
        <v>33</v>
      </c>
      <c r="F7777">
        <v>8000</v>
      </c>
      <c r="G7777" t="s">
        <v>189</v>
      </c>
    </row>
    <row r="7778" spans="1:7">
      <c r="A7778" t="s">
        <v>7971</v>
      </c>
      <c r="B7778" t="s">
        <v>166</v>
      </c>
      <c r="C7778" s="2">
        <v>46195</v>
      </c>
      <c r="D7778" s="3">
        <v>0.94214120370370369</v>
      </c>
      <c r="E7778" t="s">
        <v>33</v>
      </c>
      <c r="F7778">
        <v>10000</v>
      </c>
      <c r="G7778" t="s">
        <v>189</v>
      </c>
    </row>
    <row r="7779" spans="1:7">
      <c r="A7779" t="s">
        <v>7972</v>
      </c>
      <c r="B7779" t="s">
        <v>152</v>
      </c>
      <c r="C7779" s="2">
        <v>46129</v>
      </c>
      <c r="D7779" s="3">
        <v>0.4216550925925926</v>
      </c>
      <c r="E7779" t="s">
        <v>33</v>
      </c>
      <c r="F7779">
        <v>10000</v>
      </c>
      <c r="G7779" t="s">
        <v>189</v>
      </c>
    </row>
    <row r="7780" spans="1:7">
      <c r="A7780" t="s">
        <v>7973</v>
      </c>
      <c r="B7780" t="s">
        <v>170</v>
      </c>
      <c r="C7780" s="2">
        <v>45666</v>
      </c>
      <c r="D7780" s="3">
        <v>0.1375578703703704</v>
      </c>
      <c r="E7780" t="s">
        <v>33</v>
      </c>
      <c r="F7780">
        <v>1000</v>
      </c>
      <c r="G7780" t="s">
        <v>189</v>
      </c>
    </row>
    <row r="7781" spans="1:7">
      <c r="A7781" t="s">
        <v>7974</v>
      </c>
      <c r="B7781" t="s">
        <v>122</v>
      </c>
      <c r="C7781" s="2">
        <v>46190</v>
      </c>
      <c r="D7781" s="3">
        <v>0.83140046296296299</v>
      </c>
      <c r="E7781" t="s">
        <v>211</v>
      </c>
      <c r="F7781">
        <v>0</v>
      </c>
      <c r="G7781" t="s">
        <v>189</v>
      </c>
    </row>
    <row r="7782" spans="1:7">
      <c r="A7782" t="s">
        <v>7975</v>
      </c>
      <c r="B7782" t="s">
        <v>107</v>
      </c>
      <c r="C7782" s="2">
        <v>45999</v>
      </c>
      <c r="D7782" s="3">
        <v>0.3825925925925926</v>
      </c>
      <c r="E7782" t="s">
        <v>33</v>
      </c>
      <c r="F7782">
        <v>1500</v>
      </c>
      <c r="G7782" t="s">
        <v>189</v>
      </c>
    </row>
    <row r="7783" spans="1:7">
      <c r="A7783" t="s">
        <v>7976</v>
      </c>
      <c r="B7783" t="s">
        <v>156</v>
      </c>
      <c r="C7783" s="2">
        <v>46069</v>
      </c>
      <c r="D7783" s="3">
        <v>0.60245370370370366</v>
      </c>
      <c r="E7783" t="s">
        <v>33</v>
      </c>
      <c r="F7783">
        <v>6000</v>
      </c>
      <c r="G7783" t="s">
        <v>189</v>
      </c>
    </row>
    <row r="7784" spans="1:7">
      <c r="A7784" t="s">
        <v>7977</v>
      </c>
      <c r="B7784" t="s">
        <v>150</v>
      </c>
      <c r="C7784" s="2">
        <v>45933</v>
      </c>
      <c r="D7784" s="3">
        <v>0.37874999999999998</v>
      </c>
      <c r="E7784" t="s">
        <v>33</v>
      </c>
      <c r="F7784">
        <v>1000</v>
      </c>
      <c r="G7784" t="s">
        <v>189</v>
      </c>
    </row>
    <row r="7785" spans="1:7">
      <c r="A7785" t="s">
        <v>7978</v>
      </c>
      <c r="B7785" t="s">
        <v>166</v>
      </c>
      <c r="C7785" s="2">
        <v>46072</v>
      </c>
      <c r="D7785" s="3">
        <v>0.53805555555555551</v>
      </c>
      <c r="E7785" t="s">
        <v>33</v>
      </c>
      <c r="F7785">
        <v>8000</v>
      </c>
      <c r="G7785" t="s">
        <v>189</v>
      </c>
    </row>
    <row r="7786" spans="1:7">
      <c r="A7786" t="s">
        <v>7979</v>
      </c>
      <c r="B7786" t="s">
        <v>140</v>
      </c>
      <c r="C7786" s="2">
        <v>45869</v>
      </c>
      <c r="D7786" s="3">
        <v>0.83292824074074079</v>
      </c>
      <c r="E7786" t="s">
        <v>194</v>
      </c>
      <c r="F7786">
        <v>0</v>
      </c>
      <c r="G7786" t="s">
        <v>189</v>
      </c>
    </row>
    <row r="7787" spans="1:7">
      <c r="A7787" t="s">
        <v>7980</v>
      </c>
      <c r="B7787" t="s">
        <v>118</v>
      </c>
      <c r="C7787" s="2">
        <v>45863</v>
      </c>
      <c r="D7787" s="3">
        <v>0.26483796296296302</v>
      </c>
      <c r="E7787" t="s">
        <v>33</v>
      </c>
      <c r="F7787">
        <v>1000</v>
      </c>
      <c r="G7787" t="s">
        <v>189</v>
      </c>
    </row>
    <row r="7788" spans="1:7">
      <c r="A7788" t="s">
        <v>7981</v>
      </c>
      <c r="B7788" t="s">
        <v>107</v>
      </c>
      <c r="C7788" s="2">
        <v>45714</v>
      </c>
      <c r="D7788" s="3">
        <v>0.99246527777777782</v>
      </c>
      <c r="E7788" t="s">
        <v>33</v>
      </c>
      <c r="F7788">
        <v>8000</v>
      </c>
      <c r="G7788" t="s">
        <v>189</v>
      </c>
    </row>
    <row r="7789" spans="1:7">
      <c r="A7789" t="s">
        <v>7982</v>
      </c>
      <c r="B7789" t="s">
        <v>152</v>
      </c>
      <c r="C7789" s="2">
        <v>45996</v>
      </c>
      <c r="D7789" s="3">
        <v>0.69407407407407407</v>
      </c>
      <c r="E7789" t="s">
        <v>33</v>
      </c>
      <c r="F7789">
        <v>3000</v>
      </c>
      <c r="G7789" t="s">
        <v>189</v>
      </c>
    </row>
    <row r="7790" spans="1:7">
      <c r="A7790" t="s">
        <v>7983</v>
      </c>
      <c r="B7790" t="s">
        <v>119</v>
      </c>
      <c r="C7790" s="2">
        <v>45866</v>
      </c>
      <c r="D7790" s="3">
        <v>0.42375000000000002</v>
      </c>
      <c r="E7790" t="s">
        <v>33</v>
      </c>
      <c r="F7790">
        <v>8000</v>
      </c>
      <c r="G7790" t="s">
        <v>189</v>
      </c>
    </row>
    <row r="7791" spans="1:7">
      <c r="A7791" t="s">
        <v>7984</v>
      </c>
      <c r="B7791" t="s">
        <v>123</v>
      </c>
      <c r="C7791" s="2">
        <v>45829</v>
      </c>
      <c r="D7791" s="3">
        <v>0.75719907407407405</v>
      </c>
      <c r="E7791" t="s">
        <v>33</v>
      </c>
      <c r="F7791">
        <v>6000</v>
      </c>
      <c r="G7791" t="s">
        <v>189</v>
      </c>
    </row>
    <row r="7792" spans="1:7">
      <c r="A7792" t="s">
        <v>7985</v>
      </c>
      <c r="B7792" t="s">
        <v>135</v>
      </c>
      <c r="C7792" s="2">
        <v>45800</v>
      </c>
      <c r="D7792" s="3">
        <v>0.7416666666666667</v>
      </c>
      <c r="E7792" t="s">
        <v>194</v>
      </c>
      <c r="F7792">
        <v>0</v>
      </c>
      <c r="G7792" t="s">
        <v>189</v>
      </c>
    </row>
    <row r="7793" spans="1:7">
      <c r="A7793" t="s">
        <v>7986</v>
      </c>
      <c r="B7793" t="s">
        <v>91</v>
      </c>
      <c r="C7793" s="2">
        <v>45703</v>
      </c>
      <c r="D7793" s="3">
        <v>0.75255787037037036</v>
      </c>
      <c r="E7793" t="s">
        <v>33</v>
      </c>
      <c r="F7793">
        <v>8000</v>
      </c>
      <c r="G7793" t="s">
        <v>189</v>
      </c>
    </row>
    <row r="7794" spans="1:7">
      <c r="A7794" t="s">
        <v>7987</v>
      </c>
      <c r="B7794" t="s">
        <v>121</v>
      </c>
      <c r="C7794" s="2">
        <v>45785</v>
      </c>
      <c r="D7794" s="3">
        <v>0.80540509259259263</v>
      </c>
      <c r="E7794" t="s">
        <v>33</v>
      </c>
      <c r="F7794">
        <v>500</v>
      </c>
      <c r="G7794" t="s">
        <v>189</v>
      </c>
    </row>
    <row r="7795" spans="1:7">
      <c r="A7795" t="s">
        <v>7988</v>
      </c>
      <c r="B7795" t="s">
        <v>83</v>
      </c>
      <c r="C7795" s="2">
        <v>46015</v>
      </c>
      <c r="D7795" s="3">
        <v>4.565972222222222E-2</v>
      </c>
      <c r="E7795" t="s">
        <v>33</v>
      </c>
      <c r="F7795">
        <v>2500</v>
      </c>
      <c r="G7795" t="s">
        <v>189</v>
      </c>
    </row>
    <row r="7796" spans="1:7">
      <c r="A7796" t="s">
        <v>7989</v>
      </c>
      <c r="B7796" t="s">
        <v>115</v>
      </c>
      <c r="C7796" s="2">
        <v>45823</v>
      </c>
      <c r="D7796" s="3">
        <v>0.94751157407407405</v>
      </c>
      <c r="E7796" t="s">
        <v>211</v>
      </c>
      <c r="F7796">
        <v>0</v>
      </c>
      <c r="G7796" t="s">
        <v>189</v>
      </c>
    </row>
    <row r="7797" spans="1:7">
      <c r="A7797" t="s">
        <v>7990</v>
      </c>
      <c r="B7797" t="s">
        <v>113</v>
      </c>
      <c r="C7797" s="2">
        <v>45731</v>
      </c>
      <c r="D7797" s="3">
        <v>0.84086805555555555</v>
      </c>
      <c r="E7797" t="s">
        <v>33</v>
      </c>
      <c r="F7797">
        <v>5000</v>
      </c>
      <c r="G7797" t="s">
        <v>189</v>
      </c>
    </row>
    <row r="7798" spans="1:7">
      <c r="A7798" t="s">
        <v>7991</v>
      </c>
      <c r="B7798" t="s">
        <v>169</v>
      </c>
      <c r="C7798" s="2">
        <v>45931</v>
      </c>
      <c r="D7798" s="3">
        <v>0.78097222222222218</v>
      </c>
      <c r="E7798" t="s">
        <v>194</v>
      </c>
      <c r="F7798">
        <v>0</v>
      </c>
      <c r="G7798" t="s">
        <v>189</v>
      </c>
    </row>
    <row r="7799" spans="1:7">
      <c r="A7799" t="s">
        <v>7992</v>
      </c>
      <c r="B7799" t="s">
        <v>124</v>
      </c>
      <c r="C7799" s="2">
        <v>45874</v>
      </c>
      <c r="D7799" s="3">
        <v>0.74056712962962967</v>
      </c>
      <c r="E7799" t="s">
        <v>33</v>
      </c>
      <c r="F7799">
        <v>2500</v>
      </c>
      <c r="G7799" t="s">
        <v>189</v>
      </c>
    </row>
    <row r="7800" spans="1:7">
      <c r="A7800" t="s">
        <v>7993</v>
      </c>
      <c r="B7800" t="s">
        <v>76</v>
      </c>
      <c r="C7800" s="2">
        <v>45743</v>
      </c>
      <c r="D7800" s="3">
        <v>0.656712962962963</v>
      </c>
      <c r="E7800" t="s">
        <v>33</v>
      </c>
      <c r="F7800">
        <v>3000</v>
      </c>
      <c r="G7800" t="s">
        <v>189</v>
      </c>
    </row>
    <row r="7801" spans="1:7">
      <c r="A7801" t="s">
        <v>7994</v>
      </c>
      <c r="B7801" t="s">
        <v>154</v>
      </c>
      <c r="C7801" s="2">
        <v>46067</v>
      </c>
      <c r="D7801" s="3">
        <v>0.68180555555555555</v>
      </c>
      <c r="E7801" t="s">
        <v>33</v>
      </c>
      <c r="F7801">
        <v>5000</v>
      </c>
      <c r="G7801" t="s">
        <v>189</v>
      </c>
    </row>
    <row r="7802" spans="1:7">
      <c r="A7802" t="s">
        <v>7995</v>
      </c>
      <c r="B7802" t="s">
        <v>136</v>
      </c>
      <c r="C7802" s="2">
        <v>46173</v>
      </c>
      <c r="D7802" s="3">
        <v>0.83444444444444443</v>
      </c>
      <c r="E7802" t="s">
        <v>33</v>
      </c>
      <c r="F7802">
        <v>10000</v>
      </c>
      <c r="G7802" t="s">
        <v>189</v>
      </c>
    </row>
    <row r="7803" spans="1:7">
      <c r="A7803" t="s">
        <v>7996</v>
      </c>
      <c r="B7803" t="s">
        <v>101</v>
      </c>
      <c r="C7803" s="2">
        <v>45814</v>
      </c>
      <c r="D7803" s="3">
        <v>0.4926388888888889</v>
      </c>
      <c r="E7803" t="s">
        <v>33</v>
      </c>
      <c r="F7803">
        <v>2500</v>
      </c>
      <c r="G7803" t="s">
        <v>189</v>
      </c>
    </row>
    <row r="7804" spans="1:7">
      <c r="A7804" t="s">
        <v>7997</v>
      </c>
      <c r="B7804" t="s">
        <v>180</v>
      </c>
      <c r="C7804" s="2">
        <v>45698</v>
      </c>
      <c r="D7804" s="3">
        <v>0.72986111111111107</v>
      </c>
      <c r="E7804" t="s">
        <v>33</v>
      </c>
      <c r="F7804">
        <v>8000</v>
      </c>
      <c r="G7804" t="s">
        <v>189</v>
      </c>
    </row>
    <row r="7805" spans="1:7">
      <c r="A7805" t="s">
        <v>7998</v>
      </c>
      <c r="B7805" t="s">
        <v>140</v>
      </c>
      <c r="C7805" s="2">
        <v>45673</v>
      </c>
      <c r="D7805" s="3">
        <v>0.73836805555555551</v>
      </c>
      <c r="E7805" t="s">
        <v>33</v>
      </c>
      <c r="F7805">
        <v>1000</v>
      </c>
      <c r="G7805" t="s">
        <v>189</v>
      </c>
    </row>
    <row r="7806" spans="1:7">
      <c r="A7806" t="s">
        <v>7999</v>
      </c>
      <c r="B7806" t="s">
        <v>168</v>
      </c>
      <c r="C7806" s="2">
        <v>45983</v>
      </c>
      <c r="D7806" s="3">
        <v>0.7114583333333333</v>
      </c>
      <c r="E7806" t="s">
        <v>33</v>
      </c>
      <c r="F7806">
        <v>2000</v>
      </c>
      <c r="G7806" t="s">
        <v>189</v>
      </c>
    </row>
    <row r="7807" spans="1:7">
      <c r="A7807" t="s">
        <v>8000</v>
      </c>
      <c r="B7807" t="s">
        <v>137</v>
      </c>
      <c r="C7807" s="2">
        <v>45714</v>
      </c>
      <c r="D7807" s="3">
        <v>0.3294212962962963</v>
      </c>
      <c r="E7807" t="s">
        <v>211</v>
      </c>
      <c r="F7807">
        <v>0</v>
      </c>
      <c r="G7807" t="s">
        <v>189</v>
      </c>
    </row>
    <row r="7808" spans="1:7">
      <c r="A7808" t="s">
        <v>8001</v>
      </c>
      <c r="B7808" t="s">
        <v>157</v>
      </c>
      <c r="C7808" s="2">
        <v>46143</v>
      </c>
      <c r="D7808" s="3">
        <v>1.6701388888888891E-2</v>
      </c>
      <c r="E7808" t="s">
        <v>33</v>
      </c>
      <c r="F7808">
        <v>10000</v>
      </c>
      <c r="G7808" t="s">
        <v>189</v>
      </c>
    </row>
    <row r="7809" spans="1:8">
      <c r="A7809" t="s">
        <v>8002</v>
      </c>
      <c r="B7809" t="s">
        <v>178</v>
      </c>
      <c r="C7809" s="2">
        <v>46148</v>
      </c>
      <c r="D7809" s="3">
        <v>0.89964120370370371</v>
      </c>
      <c r="E7809" t="s">
        <v>33</v>
      </c>
      <c r="F7809">
        <v>3000</v>
      </c>
      <c r="G7809" t="s">
        <v>189</v>
      </c>
    </row>
    <row r="7810" spans="1:8">
      <c r="A7810" t="s">
        <v>8003</v>
      </c>
      <c r="B7810" t="s">
        <v>89</v>
      </c>
      <c r="C7810" s="2">
        <v>46162</v>
      </c>
      <c r="D7810" s="3">
        <v>0.3216087962962963</v>
      </c>
      <c r="E7810" t="s">
        <v>33</v>
      </c>
      <c r="F7810">
        <v>2000</v>
      </c>
      <c r="G7810" t="s">
        <v>189</v>
      </c>
    </row>
    <row r="7811" spans="1:8">
      <c r="A7811" t="s">
        <v>8004</v>
      </c>
      <c r="B7811" t="s">
        <v>7</v>
      </c>
      <c r="C7811" s="2">
        <v>45862</v>
      </c>
      <c r="D7811" s="3">
        <v>0.88288194444444446</v>
      </c>
      <c r="E7811" t="s">
        <v>261</v>
      </c>
      <c r="F7811">
        <v>15000</v>
      </c>
      <c r="G7811" t="s">
        <v>189</v>
      </c>
    </row>
    <row r="7812" spans="1:8">
      <c r="A7812" t="s">
        <v>8005</v>
      </c>
      <c r="B7812" t="s">
        <v>134</v>
      </c>
      <c r="C7812" s="2">
        <v>45936</v>
      </c>
      <c r="D7812" s="3">
        <v>0.63678240740740744</v>
      </c>
      <c r="E7812" t="s">
        <v>211</v>
      </c>
      <c r="F7812">
        <v>0</v>
      </c>
      <c r="G7812" t="s">
        <v>189</v>
      </c>
    </row>
    <row r="7813" spans="1:8">
      <c r="A7813" t="s">
        <v>8006</v>
      </c>
      <c r="B7813" t="s">
        <v>111</v>
      </c>
      <c r="C7813" s="2">
        <v>45729</v>
      </c>
      <c r="D7813" s="3">
        <v>0.89033564814814814</v>
      </c>
      <c r="E7813" t="s">
        <v>33</v>
      </c>
      <c r="F7813">
        <v>6000</v>
      </c>
      <c r="G7813" t="s">
        <v>189</v>
      </c>
    </row>
    <row r="7814" spans="1:8">
      <c r="A7814" t="s">
        <v>8007</v>
      </c>
      <c r="B7814" t="s">
        <v>118</v>
      </c>
      <c r="C7814" s="2">
        <v>45966</v>
      </c>
      <c r="D7814" s="3">
        <v>0.3518634259259259</v>
      </c>
      <c r="E7814" t="s">
        <v>33</v>
      </c>
      <c r="F7814">
        <v>1000</v>
      </c>
      <c r="G7814" t="s">
        <v>189</v>
      </c>
    </row>
    <row r="7815" spans="1:8">
      <c r="A7815" t="s">
        <v>8008</v>
      </c>
      <c r="B7815" t="s">
        <v>108</v>
      </c>
      <c r="C7815" s="2">
        <v>45676</v>
      </c>
      <c r="D7815" s="3">
        <v>0.74559027777777775</v>
      </c>
      <c r="E7815" t="s">
        <v>33</v>
      </c>
      <c r="F7815">
        <v>2000</v>
      </c>
      <c r="G7815" t="s">
        <v>189</v>
      </c>
    </row>
    <row r="7816" spans="1:8">
      <c r="A7816" t="s">
        <v>8009</v>
      </c>
      <c r="B7816" t="s">
        <v>164</v>
      </c>
      <c r="C7816" s="2">
        <v>45976</v>
      </c>
      <c r="D7816" s="3">
        <v>0.75503472222222223</v>
      </c>
      <c r="E7816" t="s">
        <v>33</v>
      </c>
      <c r="F7816">
        <v>4000</v>
      </c>
      <c r="G7816" t="s">
        <v>189</v>
      </c>
    </row>
    <row r="7817" spans="1:8">
      <c r="A7817" t="s">
        <v>8010</v>
      </c>
      <c r="B7817" t="s">
        <v>106</v>
      </c>
      <c r="C7817" s="2">
        <v>46046</v>
      </c>
      <c r="D7817" s="3">
        <v>0.58695601851851853</v>
      </c>
      <c r="E7817" t="s">
        <v>33</v>
      </c>
      <c r="F7817">
        <v>4000</v>
      </c>
      <c r="G7817" t="s">
        <v>189</v>
      </c>
    </row>
    <row r="7818" spans="1:8">
      <c r="A7818" t="s">
        <v>8011</v>
      </c>
      <c r="B7818" t="s">
        <v>171</v>
      </c>
      <c r="C7818" s="2">
        <v>45858</v>
      </c>
      <c r="D7818" s="3">
        <v>0.53332175925925929</v>
      </c>
      <c r="E7818" t="s">
        <v>33</v>
      </c>
      <c r="F7818">
        <v>1500</v>
      </c>
      <c r="G7818" t="s">
        <v>189</v>
      </c>
    </row>
    <row r="7819" spans="1:8">
      <c r="A7819" t="s">
        <v>8012</v>
      </c>
      <c r="B7819" t="s">
        <v>177</v>
      </c>
      <c r="C7819" s="2">
        <v>45796</v>
      </c>
      <c r="D7819" s="3">
        <v>0.41412037037037042</v>
      </c>
      <c r="E7819" t="s">
        <v>33</v>
      </c>
      <c r="F7819">
        <v>2500</v>
      </c>
      <c r="G7819" t="s">
        <v>189</v>
      </c>
    </row>
    <row r="7820" spans="1:8">
      <c r="A7820" t="s">
        <v>8013</v>
      </c>
      <c r="B7820" t="s">
        <v>122</v>
      </c>
      <c r="C7820" s="2">
        <v>45849</v>
      </c>
      <c r="D7820" s="3">
        <v>0.81837962962962962</v>
      </c>
      <c r="E7820" t="s">
        <v>194</v>
      </c>
      <c r="F7820">
        <v>0</v>
      </c>
      <c r="G7820" t="s">
        <v>189</v>
      </c>
    </row>
    <row r="7821" spans="1:8">
      <c r="A7821" t="s">
        <v>8014</v>
      </c>
      <c r="B7821" t="s">
        <v>172</v>
      </c>
      <c r="C7821" s="2">
        <v>45919</v>
      </c>
      <c r="D7821" s="3">
        <v>0.72664351851851849</v>
      </c>
      <c r="E7821" t="s">
        <v>261</v>
      </c>
      <c r="F7821">
        <v>10000</v>
      </c>
      <c r="G7821" t="s">
        <v>189</v>
      </c>
    </row>
    <row r="7822" spans="1:8">
      <c r="A7822" t="s">
        <v>8015</v>
      </c>
      <c r="B7822" t="s">
        <v>111</v>
      </c>
      <c r="C7822" s="2">
        <v>45884</v>
      </c>
      <c r="D7822" s="3">
        <v>0.50534722222222217</v>
      </c>
      <c r="E7822" t="s">
        <v>33</v>
      </c>
      <c r="F7822">
        <v>500</v>
      </c>
      <c r="G7822" t="s">
        <v>214</v>
      </c>
      <c r="H7822" t="s">
        <v>1094</v>
      </c>
    </row>
    <row r="7823" spans="1:8">
      <c r="A7823" t="s">
        <v>8016</v>
      </c>
      <c r="B7823" t="s">
        <v>118</v>
      </c>
      <c r="C7823" s="2">
        <v>45664</v>
      </c>
      <c r="D7823" s="3">
        <v>0.929224537037037</v>
      </c>
      <c r="E7823" t="s">
        <v>33</v>
      </c>
      <c r="F7823">
        <v>10000</v>
      </c>
      <c r="G7823" t="s">
        <v>189</v>
      </c>
    </row>
    <row r="7824" spans="1:8">
      <c r="A7824" t="s">
        <v>8017</v>
      </c>
      <c r="B7824" t="s">
        <v>116</v>
      </c>
      <c r="C7824" s="2">
        <v>45699</v>
      </c>
      <c r="D7824" s="3">
        <v>0.34478009259259262</v>
      </c>
      <c r="E7824" t="s">
        <v>33</v>
      </c>
      <c r="F7824">
        <v>500</v>
      </c>
      <c r="G7824" t="s">
        <v>189</v>
      </c>
    </row>
    <row r="7825" spans="1:8">
      <c r="A7825" t="s">
        <v>8018</v>
      </c>
      <c r="B7825" t="s">
        <v>138</v>
      </c>
      <c r="C7825" s="2">
        <v>46000</v>
      </c>
      <c r="D7825" s="3">
        <v>5.9166666666666673E-2</v>
      </c>
      <c r="E7825" t="s">
        <v>33</v>
      </c>
      <c r="F7825">
        <v>10000</v>
      </c>
      <c r="G7825" t="s">
        <v>189</v>
      </c>
    </row>
    <row r="7826" spans="1:8">
      <c r="A7826" t="s">
        <v>8019</v>
      </c>
      <c r="B7826" t="s">
        <v>104</v>
      </c>
      <c r="C7826" s="2">
        <v>45933</v>
      </c>
      <c r="D7826" s="3">
        <v>0.7195138888888889</v>
      </c>
      <c r="E7826" t="s">
        <v>211</v>
      </c>
      <c r="F7826">
        <v>0</v>
      </c>
      <c r="G7826" t="s">
        <v>189</v>
      </c>
    </row>
    <row r="7827" spans="1:8">
      <c r="A7827" t="s">
        <v>8020</v>
      </c>
      <c r="B7827" t="s">
        <v>95</v>
      </c>
      <c r="C7827" s="2">
        <v>46047</v>
      </c>
      <c r="D7827" s="3">
        <v>0.94473379629629628</v>
      </c>
      <c r="E7827" t="s">
        <v>33</v>
      </c>
      <c r="F7827">
        <v>4000</v>
      </c>
      <c r="G7827" t="s">
        <v>189</v>
      </c>
    </row>
    <row r="7828" spans="1:8">
      <c r="A7828" t="s">
        <v>8021</v>
      </c>
      <c r="B7828" t="s">
        <v>101</v>
      </c>
      <c r="C7828" s="2">
        <v>46133</v>
      </c>
      <c r="D7828" s="3">
        <v>0.90699074074074071</v>
      </c>
      <c r="E7828" t="s">
        <v>33</v>
      </c>
      <c r="F7828">
        <v>4000</v>
      </c>
      <c r="G7828" t="s">
        <v>214</v>
      </c>
      <c r="H7828" t="s">
        <v>42</v>
      </c>
    </row>
    <row r="7829" spans="1:8">
      <c r="A7829" t="s">
        <v>8022</v>
      </c>
      <c r="B7829" t="s">
        <v>168</v>
      </c>
      <c r="C7829" s="2">
        <v>45978</v>
      </c>
      <c r="D7829" s="3">
        <v>0.88361111111111112</v>
      </c>
      <c r="E7829" t="s">
        <v>33</v>
      </c>
      <c r="F7829">
        <v>6000</v>
      </c>
      <c r="G7829" t="s">
        <v>189</v>
      </c>
    </row>
    <row r="7830" spans="1:8">
      <c r="A7830" t="s">
        <v>8023</v>
      </c>
      <c r="B7830" t="s">
        <v>179</v>
      </c>
      <c r="C7830" s="2">
        <v>46150</v>
      </c>
      <c r="D7830" s="3">
        <v>0.72743055555555558</v>
      </c>
      <c r="E7830" t="s">
        <v>33</v>
      </c>
      <c r="F7830">
        <v>4000</v>
      </c>
      <c r="G7830" t="s">
        <v>189</v>
      </c>
    </row>
    <row r="7831" spans="1:8">
      <c r="A7831" t="s">
        <v>8024</v>
      </c>
      <c r="B7831" t="s">
        <v>103</v>
      </c>
      <c r="C7831" s="2">
        <v>46053</v>
      </c>
      <c r="D7831" s="3">
        <v>0.72690972222222228</v>
      </c>
      <c r="E7831" t="s">
        <v>33</v>
      </c>
      <c r="F7831">
        <v>1000</v>
      </c>
      <c r="G7831" t="s">
        <v>189</v>
      </c>
    </row>
    <row r="7832" spans="1:8">
      <c r="A7832" t="s">
        <v>8025</v>
      </c>
      <c r="B7832" t="s">
        <v>107</v>
      </c>
      <c r="C7832" s="2">
        <v>45883</v>
      </c>
      <c r="D7832" s="3">
        <v>0.3193171296296296</v>
      </c>
      <c r="E7832" t="s">
        <v>33</v>
      </c>
      <c r="F7832">
        <v>6000</v>
      </c>
      <c r="G7832" t="s">
        <v>214</v>
      </c>
      <c r="H7832" t="s">
        <v>1103</v>
      </c>
    </row>
    <row r="7833" spans="1:8">
      <c r="A7833" t="s">
        <v>8026</v>
      </c>
      <c r="B7833" t="s">
        <v>138</v>
      </c>
      <c r="C7833" s="2">
        <v>45659</v>
      </c>
      <c r="D7833" s="3">
        <v>0.35187499999999999</v>
      </c>
      <c r="E7833" t="s">
        <v>211</v>
      </c>
      <c r="F7833">
        <v>0</v>
      </c>
      <c r="G7833" t="s">
        <v>189</v>
      </c>
    </row>
    <row r="7834" spans="1:8">
      <c r="A7834" t="s">
        <v>8027</v>
      </c>
      <c r="B7834" t="s">
        <v>153</v>
      </c>
      <c r="C7834" s="2">
        <v>46052</v>
      </c>
      <c r="D7834" s="3">
        <v>0.24627314814814821</v>
      </c>
      <c r="E7834" t="s">
        <v>33</v>
      </c>
      <c r="F7834">
        <v>1000</v>
      </c>
      <c r="G7834" t="s">
        <v>189</v>
      </c>
    </row>
    <row r="7835" spans="1:8">
      <c r="A7835" t="s">
        <v>8028</v>
      </c>
      <c r="B7835" t="s">
        <v>126</v>
      </c>
      <c r="C7835" s="2">
        <v>45780</v>
      </c>
      <c r="D7835" s="3">
        <v>0.47872685185185188</v>
      </c>
      <c r="E7835" t="s">
        <v>33</v>
      </c>
      <c r="F7835">
        <v>1000</v>
      </c>
      <c r="G7835" t="s">
        <v>214</v>
      </c>
      <c r="H7835" t="s">
        <v>1103</v>
      </c>
    </row>
    <row r="7836" spans="1:8">
      <c r="A7836" t="s">
        <v>8029</v>
      </c>
      <c r="B7836" t="s">
        <v>107</v>
      </c>
      <c r="C7836" s="2">
        <v>45947</v>
      </c>
      <c r="D7836" s="3">
        <v>0.72273148148148147</v>
      </c>
      <c r="E7836" t="s">
        <v>33</v>
      </c>
      <c r="F7836">
        <v>500</v>
      </c>
      <c r="G7836" t="s">
        <v>189</v>
      </c>
    </row>
    <row r="7837" spans="1:8">
      <c r="A7837" t="s">
        <v>8030</v>
      </c>
      <c r="B7837" t="s">
        <v>146</v>
      </c>
      <c r="C7837" s="2">
        <v>45846</v>
      </c>
      <c r="D7837" s="3">
        <v>0.85589120370370375</v>
      </c>
      <c r="E7837" t="s">
        <v>33</v>
      </c>
      <c r="F7837">
        <v>4000</v>
      </c>
      <c r="G7837" t="s">
        <v>189</v>
      </c>
    </row>
    <row r="7838" spans="1:8">
      <c r="A7838" t="s">
        <v>8031</v>
      </c>
      <c r="B7838" t="s">
        <v>180</v>
      </c>
      <c r="C7838" s="2">
        <v>45744</v>
      </c>
      <c r="D7838" s="3">
        <v>0.81733796296296302</v>
      </c>
      <c r="E7838" t="s">
        <v>33</v>
      </c>
      <c r="F7838">
        <v>1000</v>
      </c>
      <c r="G7838" t="s">
        <v>189</v>
      </c>
    </row>
    <row r="7839" spans="1:8">
      <c r="A7839" t="s">
        <v>8032</v>
      </c>
      <c r="B7839" t="s">
        <v>128</v>
      </c>
      <c r="C7839" s="2">
        <v>45831</v>
      </c>
      <c r="D7839" s="3">
        <v>0.7167824074074074</v>
      </c>
      <c r="E7839" t="s">
        <v>194</v>
      </c>
      <c r="F7839">
        <v>0</v>
      </c>
      <c r="G7839" t="s">
        <v>214</v>
      </c>
      <c r="H7839" t="s">
        <v>1094</v>
      </c>
    </row>
    <row r="7840" spans="1:8">
      <c r="A7840" t="s">
        <v>8033</v>
      </c>
      <c r="B7840" t="s">
        <v>148</v>
      </c>
      <c r="C7840" s="2">
        <v>45705</v>
      </c>
      <c r="D7840" s="3">
        <v>0.89746527777777774</v>
      </c>
      <c r="E7840" t="s">
        <v>194</v>
      </c>
      <c r="F7840">
        <v>0</v>
      </c>
      <c r="G7840" t="s">
        <v>189</v>
      </c>
    </row>
    <row r="7841" spans="1:8">
      <c r="A7841" t="s">
        <v>8034</v>
      </c>
      <c r="B7841" t="s">
        <v>153</v>
      </c>
      <c r="C7841" s="2">
        <v>45673</v>
      </c>
      <c r="D7841" s="3">
        <v>0.36996527777777782</v>
      </c>
      <c r="E7841" t="s">
        <v>211</v>
      </c>
      <c r="F7841">
        <v>0</v>
      </c>
      <c r="G7841" t="s">
        <v>189</v>
      </c>
    </row>
    <row r="7842" spans="1:8">
      <c r="A7842" t="s">
        <v>8035</v>
      </c>
      <c r="B7842" t="s">
        <v>175</v>
      </c>
      <c r="C7842" s="2">
        <v>46152</v>
      </c>
      <c r="D7842" s="3">
        <v>0.78664351851851855</v>
      </c>
      <c r="E7842" t="s">
        <v>261</v>
      </c>
      <c r="F7842">
        <v>20000</v>
      </c>
      <c r="G7842" t="s">
        <v>189</v>
      </c>
    </row>
    <row r="7843" spans="1:8">
      <c r="A7843" t="s">
        <v>8036</v>
      </c>
      <c r="B7843" t="s">
        <v>103</v>
      </c>
      <c r="C7843" s="2">
        <v>45708</v>
      </c>
      <c r="D7843" s="3">
        <v>0.30070601851851853</v>
      </c>
      <c r="E7843" t="s">
        <v>194</v>
      </c>
      <c r="F7843">
        <v>0</v>
      </c>
      <c r="G7843" t="s">
        <v>189</v>
      </c>
    </row>
    <row r="7844" spans="1:8">
      <c r="A7844" t="s">
        <v>8037</v>
      </c>
      <c r="B7844" t="s">
        <v>110</v>
      </c>
      <c r="C7844" s="2">
        <v>46198</v>
      </c>
      <c r="D7844" s="3">
        <v>0.72476851851851853</v>
      </c>
      <c r="E7844" t="s">
        <v>33</v>
      </c>
      <c r="F7844">
        <v>3000</v>
      </c>
      <c r="G7844" t="s">
        <v>189</v>
      </c>
    </row>
    <row r="7845" spans="1:8">
      <c r="A7845" t="s">
        <v>8038</v>
      </c>
      <c r="B7845" t="s">
        <v>90</v>
      </c>
      <c r="C7845" s="2">
        <v>45800</v>
      </c>
      <c r="D7845" s="3">
        <v>0.71460648148148154</v>
      </c>
      <c r="E7845" t="s">
        <v>33</v>
      </c>
      <c r="F7845">
        <v>1500</v>
      </c>
      <c r="G7845" t="s">
        <v>189</v>
      </c>
    </row>
    <row r="7846" spans="1:8">
      <c r="A7846" t="s">
        <v>8039</v>
      </c>
      <c r="B7846" t="s">
        <v>107</v>
      </c>
      <c r="C7846" s="2">
        <v>45906</v>
      </c>
      <c r="D7846" s="3">
        <v>0.56607638888888889</v>
      </c>
      <c r="E7846" t="s">
        <v>33</v>
      </c>
      <c r="F7846">
        <v>8000</v>
      </c>
      <c r="G7846" t="s">
        <v>189</v>
      </c>
    </row>
    <row r="7847" spans="1:8">
      <c r="A7847" t="s">
        <v>8040</v>
      </c>
      <c r="B7847" t="s">
        <v>167</v>
      </c>
      <c r="C7847" s="2">
        <v>46025</v>
      </c>
      <c r="D7847" s="3">
        <v>0.23896990740740739</v>
      </c>
      <c r="E7847" t="s">
        <v>261</v>
      </c>
      <c r="F7847">
        <v>20000</v>
      </c>
      <c r="G7847" t="s">
        <v>189</v>
      </c>
    </row>
    <row r="7848" spans="1:8">
      <c r="A7848" t="s">
        <v>8041</v>
      </c>
      <c r="B7848" t="s">
        <v>160</v>
      </c>
      <c r="C7848" s="2">
        <v>46167</v>
      </c>
      <c r="D7848" s="3">
        <v>0.81317129629629625</v>
      </c>
      <c r="E7848" t="s">
        <v>194</v>
      </c>
      <c r="F7848">
        <v>0</v>
      </c>
      <c r="G7848" t="s">
        <v>189</v>
      </c>
    </row>
    <row r="7849" spans="1:8">
      <c r="A7849" t="s">
        <v>8042</v>
      </c>
      <c r="B7849" t="s">
        <v>165</v>
      </c>
      <c r="C7849" s="2">
        <v>46126</v>
      </c>
      <c r="D7849" s="3">
        <v>0.72818287037037033</v>
      </c>
      <c r="E7849" t="s">
        <v>261</v>
      </c>
      <c r="F7849">
        <v>10000</v>
      </c>
      <c r="G7849" t="s">
        <v>214</v>
      </c>
      <c r="H7849" t="s">
        <v>1080</v>
      </c>
    </row>
    <row r="7850" spans="1:8">
      <c r="A7850" t="s">
        <v>8043</v>
      </c>
      <c r="B7850" t="s">
        <v>100</v>
      </c>
      <c r="C7850" s="2">
        <v>45909</v>
      </c>
      <c r="D7850" s="3">
        <v>0.569849537037037</v>
      </c>
      <c r="E7850" t="s">
        <v>33</v>
      </c>
      <c r="F7850">
        <v>1500</v>
      </c>
      <c r="G7850" t="s">
        <v>189</v>
      </c>
    </row>
    <row r="7851" spans="1:8">
      <c r="A7851" t="s">
        <v>8044</v>
      </c>
      <c r="B7851" t="s">
        <v>179</v>
      </c>
      <c r="C7851" s="2">
        <v>46050</v>
      </c>
      <c r="D7851" s="3">
        <v>0.82562500000000005</v>
      </c>
      <c r="E7851" t="s">
        <v>194</v>
      </c>
      <c r="F7851">
        <v>0</v>
      </c>
      <c r="G7851" t="s">
        <v>189</v>
      </c>
    </row>
    <row r="7852" spans="1:8">
      <c r="A7852" t="s">
        <v>8045</v>
      </c>
      <c r="B7852" t="s">
        <v>119</v>
      </c>
      <c r="C7852" s="2">
        <v>45919</v>
      </c>
      <c r="D7852" s="3">
        <v>0.78509259259259256</v>
      </c>
      <c r="E7852" t="s">
        <v>33</v>
      </c>
      <c r="F7852">
        <v>5000</v>
      </c>
      <c r="G7852" t="s">
        <v>189</v>
      </c>
    </row>
    <row r="7853" spans="1:8">
      <c r="A7853" t="s">
        <v>8046</v>
      </c>
      <c r="B7853" t="s">
        <v>76</v>
      </c>
      <c r="C7853" s="2">
        <v>46070</v>
      </c>
      <c r="D7853" s="3">
        <v>0.33430555555555558</v>
      </c>
      <c r="E7853" t="s">
        <v>33</v>
      </c>
      <c r="F7853">
        <v>2500</v>
      </c>
      <c r="G7853" t="s">
        <v>189</v>
      </c>
    </row>
    <row r="7854" spans="1:8">
      <c r="A7854" t="s">
        <v>8047</v>
      </c>
      <c r="B7854" t="s">
        <v>152</v>
      </c>
      <c r="C7854" s="2">
        <v>45963</v>
      </c>
      <c r="D7854" s="3">
        <v>0.81921296296296298</v>
      </c>
      <c r="E7854" t="s">
        <v>33</v>
      </c>
      <c r="F7854">
        <v>6000</v>
      </c>
      <c r="G7854" t="s">
        <v>189</v>
      </c>
    </row>
    <row r="7855" spans="1:8">
      <c r="A7855" t="s">
        <v>8048</v>
      </c>
      <c r="B7855" t="s">
        <v>98</v>
      </c>
      <c r="C7855" s="2">
        <v>45709</v>
      </c>
      <c r="D7855" s="3">
        <v>0.35939814814814808</v>
      </c>
      <c r="E7855" t="s">
        <v>33</v>
      </c>
      <c r="F7855">
        <v>2000</v>
      </c>
      <c r="G7855" t="s">
        <v>189</v>
      </c>
    </row>
    <row r="7856" spans="1:8">
      <c r="A7856" t="s">
        <v>8049</v>
      </c>
      <c r="B7856" t="s">
        <v>7</v>
      </c>
      <c r="C7856" s="2">
        <v>46188</v>
      </c>
      <c r="D7856" s="3">
        <v>0.45811342592592591</v>
      </c>
      <c r="E7856" t="s">
        <v>33</v>
      </c>
      <c r="F7856">
        <v>1000</v>
      </c>
      <c r="G7856" t="s">
        <v>214</v>
      </c>
      <c r="H7856" t="s">
        <v>1103</v>
      </c>
    </row>
    <row r="7857" spans="1:7">
      <c r="A7857" t="s">
        <v>8050</v>
      </c>
      <c r="B7857" t="s">
        <v>155</v>
      </c>
      <c r="C7857" s="2">
        <v>45776</v>
      </c>
      <c r="D7857" s="3">
        <v>0.79495370370370366</v>
      </c>
      <c r="E7857" t="s">
        <v>261</v>
      </c>
      <c r="F7857">
        <v>10000</v>
      </c>
      <c r="G7857" t="s">
        <v>189</v>
      </c>
    </row>
    <row r="7858" spans="1:7">
      <c r="A7858" t="s">
        <v>8051</v>
      </c>
      <c r="B7858" t="s">
        <v>112</v>
      </c>
      <c r="C7858" s="2">
        <v>45857</v>
      </c>
      <c r="D7858" s="3">
        <v>5.6250000000000001E-2</v>
      </c>
      <c r="E7858" t="s">
        <v>261</v>
      </c>
      <c r="F7858">
        <v>5000</v>
      </c>
      <c r="G7858" t="s">
        <v>189</v>
      </c>
    </row>
    <row r="7859" spans="1:7">
      <c r="A7859" t="s">
        <v>8052</v>
      </c>
      <c r="B7859" t="s">
        <v>124</v>
      </c>
      <c r="C7859" s="2">
        <v>45712</v>
      </c>
      <c r="D7859" s="3">
        <v>0.84600694444444446</v>
      </c>
      <c r="E7859" t="s">
        <v>194</v>
      </c>
      <c r="F7859">
        <v>0</v>
      </c>
      <c r="G7859" t="s">
        <v>189</v>
      </c>
    </row>
    <row r="7860" spans="1:7">
      <c r="A7860" t="s">
        <v>8053</v>
      </c>
      <c r="B7860" t="s">
        <v>90</v>
      </c>
      <c r="C7860" s="2">
        <v>45828</v>
      </c>
      <c r="D7860" s="3">
        <v>0.74769675925925927</v>
      </c>
      <c r="E7860" t="s">
        <v>261</v>
      </c>
      <c r="F7860">
        <v>2000</v>
      </c>
      <c r="G7860" t="s">
        <v>189</v>
      </c>
    </row>
    <row r="7861" spans="1:7">
      <c r="A7861" t="s">
        <v>8054</v>
      </c>
      <c r="B7861" t="s">
        <v>116</v>
      </c>
      <c r="C7861" s="2">
        <v>45928</v>
      </c>
      <c r="D7861" s="3">
        <v>0.79710648148148144</v>
      </c>
      <c r="E7861" t="s">
        <v>194</v>
      </c>
      <c r="F7861">
        <v>0</v>
      </c>
      <c r="G7861" t="s">
        <v>189</v>
      </c>
    </row>
    <row r="7862" spans="1:7">
      <c r="A7862" t="s">
        <v>8055</v>
      </c>
      <c r="B7862" t="s">
        <v>129</v>
      </c>
      <c r="C7862" s="2">
        <v>45876</v>
      </c>
      <c r="D7862" s="3">
        <v>0.97697916666666662</v>
      </c>
      <c r="E7862" t="s">
        <v>33</v>
      </c>
      <c r="F7862">
        <v>500</v>
      </c>
      <c r="G7862" t="s">
        <v>189</v>
      </c>
    </row>
    <row r="7863" spans="1:7">
      <c r="A7863" t="s">
        <v>8056</v>
      </c>
      <c r="B7863" t="s">
        <v>148</v>
      </c>
      <c r="C7863" s="2">
        <v>45996</v>
      </c>
      <c r="D7863" s="3">
        <v>0.96385416666666668</v>
      </c>
      <c r="E7863" t="s">
        <v>33</v>
      </c>
      <c r="F7863">
        <v>4000</v>
      </c>
      <c r="G7863" t="s">
        <v>189</v>
      </c>
    </row>
    <row r="7864" spans="1:7">
      <c r="A7864" t="s">
        <v>8057</v>
      </c>
      <c r="B7864" t="s">
        <v>111</v>
      </c>
      <c r="C7864" s="2">
        <v>46176</v>
      </c>
      <c r="D7864" s="3">
        <v>0.27152777777777781</v>
      </c>
      <c r="E7864" t="s">
        <v>261</v>
      </c>
      <c r="F7864">
        <v>20000</v>
      </c>
      <c r="G7864" t="s">
        <v>189</v>
      </c>
    </row>
    <row r="7865" spans="1:7">
      <c r="A7865" t="s">
        <v>8058</v>
      </c>
      <c r="B7865" t="s">
        <v>172</v>
      </c>
      <c r="C7865" s="2">
        <v>45959</v>
      </c>
      <c r="D7865" s="3">
        <v>0.26076388888888891</v>
      </c>
      <c r="E7865" t="s">
        <v>33</v>
      </c>
      <c r="F7865">
        <v>1500</v>
      </c>
      <c r="G7865" t="s">
        <v>189</v>
      </c>
    </row>
    <row r="7866" spans="1:7">
      <c r="A7866" t="s">
        <v>8059</v>
      </c>
      <c r="B7866" t="s">
        <v>174</v>
      </c>
      <c r="C7866" s="2">
        <v>46000</v>
      </c>
      <c r="D7866" s="3">
        <v>0.71371527777777777</v>
      </c>
      <c r="E7866" t="s">
        <v>33</v>
      </c>
      <c r="F7866">
        <v>3000</v>
      </c>
      <c r="G7866" t="s">
        <v>189</v>
      </c>
    </row>
    <row r="7867" spans="1:7">
      <c r="A7867" t="s">
        <v>8060</v>
      </c>
      <c r="B7867" t="s">
        <v>149</v>
      </c>
      <c r="C7867" s="2">
        <v>45873</v>
      </c>
      <c r="D7867" s="3">
        <v>0.67072916666666671</v>
      </c>
      <c r="E7867" t="s">
        <v>33</v>
      </c>
      <c r="F7867">
        <v>3000</v>
      </c>
      <c r="G7867" t="s">
        <v>189</v>
      </c>
    </row>
    <row r="7868" spans="1:7">
      <c r="A7868" t="s">
        <v>8061</v>
      </c>
      <c r="B7868" t="s">
        <v>85</v>
      </c>
      <c r="C7868" s="2">
        <v>45779</v>
      </c>
      <c r="D7868" s="3">
        <v>0.61862268518518515</v>
      </c>
      <c r="E7868" t="s">
        <v>33</v>
      </c>
      <c r="F7868">
        <v>4000</v>
      </c>
      <c r="G7868" t="s">
        <v>189</v>
      </c>
    </row>
    <row r="7869" spans="1:7">
      <c r="A7869" t="s">
        <v>8062</v>
      </c>
      <c r="B7869" t="s">
        <v>145</v>
      </c>
      <c r="C7869" s="2">
        <v>45939</v>
      </c>
      <c r="D7869" s="3">
        <v>0.79643518518518519</v>
      </c>
      <c r="E7869" t="s">
        <v>33</v>
      </c>
      <c r="F7869">
        <v>10000</v>
      </c>
      <c r="G7869" t="s">
        <v>189</v>
      </c>
    </row>
    <row r="7870" spans="1:7">
      <c r="A7870" t="s">
        <v>8063</v>
      </c>
      <c r="B7870" t="s">
        <v>83</v>
      </c>
      <c r="C7870" s="2">
        <v>45760</v>
      </c>
      <c r="D7870" s="3">
        <v>0.83068287037037036</v>
      </c>
      <c r="E7870" t="s">
        <v>194</v>
      </c>
      <c r="F7870">
        <v>0</v>
      </c>
      <c r="G7870" t="s">
        <v>189</v>
      </c>
    </row>
    <row r="7871" spans="1:7">
      <c r="A7871" t="s">
        <v>8064</v>
      </c>
      <c r="B7871" t="s">
        <v>124</v>
      </c>
      <c r="C7871" s="2">
        <v>46191</v>
      </c>
      <c r="D7871" s="3">
        <v>0.83326388888888892</v>
      </c>
      <c r="E7871" t="s">
        <v>33</v>
      </c>
      <c r="F7871">
        <v>3000</v>
      </c>
      <c r="G7871" t="s">
        <v>189</v>
      </c>
    </row>
    <row r="7872" spans="1:7">
      <c r="A7872" t="s">
        <v>8065</v>
      </c>
      <c r="B7872" t="s">
        <v>90</v>
      </c>
      <c r="C7872" s="2">
        <v>46034</v>
      </c>
      <c r="D7872" s="3">
        <v>0.70702546296296298</v>
      </c>
      <c r="E7872" t="s">
        <v>194</v>
      </c>
      <c r="F7872">
        <v>0</v>
      </c>
      <c r="G7872" t="s">
        <v>189</v>
      </c>
    </row>
    <row r="7873" spans="1:8">
      <c r="A7873" t="s">
        <v>8066</v>
      </c>
      <c r="B7873" t="s">
        <v>117</v>
      </c>
      <c r="C7873" s="2">
        <v>46051</v>
      </c>
      <c r="D7873" s="3">
        <v>0.17556712962962959</v>
      </c>
      <c r="E7873" t="s">
        <v>194</v>
      </c>
      <c r="F7873">
        <v>0</v>
      </c>
      <c r="G7873" t="s">
        <v>189</v>
      </c>
    </row>
    <row r="7874" spans="1:8">
      <c r="A7874" t="s">
        <v>8067</v>
      </c>
      <c r="B7874" t="s">
        <v>124</v>
      </c>
      <c r="C7874" s="2">
        <v>46064</v>
      </c>
      <c r="D7874" s="3">
        <v>0.68931712962962965</v>
      </c>
      <c r="E7874" t="s">
        <v>33</v>
      </c>
      <c r="F7874">
        <v>2500</v>
      </c>
      <c r="G7874" t="s">
        <v>214</v>
      </c>
      <c r="H7874" t="s">
        <v>1080</v>
      </c>
    </row>
    <row r="7875" spans="1:8">
      <c r="A7875" t="s">
        <v>8068</v>
      </c>
      <c r="B7875" t="s">
        <v>92</v>
      </c>
      <c r="C7875" s="2">
        <v>45801</v>
      </c>
      <c r="D7875" s="3">
        <v>0.76489583333333333</v>
      </c>
      <c r="E7875" t="s">
        <v>33</v>
      </c>
      <c r="F7875">
        <v>1000</v>
      </c>
      <c r="G7875" t="s">
        <v>189</v>
      </c>
    </row>
    <row r="7876" spans="1:8">
      <c r="A7876" t="s">
        <v>8069</v>
      </c>
      <c r="B7876" t="s">
        <v>129</v>
      </c>
      <c r="C7876" s="2">
        <v>46062</v>
      </c>
      <c r="D7876" s="3">
        <v>0.18618055555555549</v>
      </c>
      <c r="E7876" t="s">
        <v>33</v>
      </c>
      <c r="F7876">
        <v>8000</v>
      </c>
      <c r="G7876" t="s">
        <v>189</v>
      </c>
    </row>
    <row r="7877" spans="1:8">
      <c r="A7877" t="s">
        <v>8070</v>
      </c>
      <c r="B7877" t="s">
        <v>148</v>
      </c>
      <c r="C7877" s="2">
        <v>45939</v>
      </c>
      <c r="D7877" s="3">
        <v>0.85612268518518519</v>
      </c>
      <c r="E7877" t="s">
        <v>33</v>
      </c>
      <c r="F7877">
        <v>5000</v>
      </c>
      <c r="G7877" t="s">
        <v>214</v>
      </c>
      <c r="H7877" t="s">
        <v>1080</v>
      </c>
    </row>
    <row r="7878" spans="1:8">
      <c r="A7878" t="s">
        <v>8071</v>
      </c>
      <c r="B7878" t="s">
        <v>85</v>
      </c>
      <c r="C7878" s="2">
        <v>45861</v>
      </c>
      <c r="D7878" s="3">
        <v>0.8571064814814815</v>
      </c>
      <c r="E7878" t="s">
        <v>33</v>
      </c>
      <c r="F7878">
        <v>10000</v>
      </c>
      <c r="G7878" t="s">
        <v>189</v>
      </c>
    </row>
    <row r="7879" spans="1:8">
      <c r="A7879" t="s">
        <v>8072</v>
      </c>
      <c r="B7879" t="s">
        <v>176</v>
      </c>
      <c r="C7879" s="2">
        <v>45704</v>
      </c>
      <c r="D7879" s="3">
        <v>0.50347222222222221</v>
      </c>
      <c r="E7879" t="s">
        <v>33</v>
      </c>
      <c r="F7879">
        <v>2500</v>
      </c>
      <c r="G7879" t="s">
        <v>189</v>
      </c>
    </row>
    <row r="7880" spans="1:8">
      <c r="A7880" t="s">
        <v>8073</v>
      </c>
      <c r="B7880" t="s">
        <v>7</v>
      </c>
      <c r="C7880" s="2">
        <v>45689</v>
      </c>
      <c r="D7880" s="3">
        <v>0.35636574074074068</v>
      </c>
      <c r="E7880" t="s">
        <v>211</v>
      </c>
      <c r="F7880">
        <v>0</v>
      </c>
      <c r="G7880" t="s">
        <v>189</v>
      </c>
    </row>
    <row r="7881" spans="1:8">
      <c r="A7881" t="s">
        <v>8074</v>
      </c>
      <c r="B7881" t="s">
        <v>171</v>
      </c>
      <c r="C7881" s="2">
        <v>45738</v>
      </c>
      <c r="D7881" s="3">
        <v>0.78717592592592589</v>
      </c>
      <c r="E7881" t="s">
        <v>33</v>
      </c>
      <c r="F7881">
        <v>10000</v>
      </c>
      <c r="G7881" t="s">
        <v>189</v>
      </c>
    </row>
    <row r="7882" spans="1:8">
      <c r="A7882" t="s">
        <v>8075</v>
      </c>
      <c r="B7882" t="s">
        <v>89</v>
      </c>
      <c r="C7882" s="2">
        <v>45966</v>
      </c>
      <c r="D7882" s="3">
        <v>0.75089120370370366</v>
      </c>
      <c r="E7882" t="s">
        <v>194</v>
      </c>
      <c r="F7882">
        <v>0</v>
      </c>
      <c r="G7882" t="s">
        <v>189</v>
      </c>
    </row>
    <row r="7883" spans="1:8">
      <c r="A7883" t="s">
        <v>8076</v>
      </c>
      <c r="B7883" t="s">
        <v>153</v>
      </c>
      <c r="C7883" s="2">
        <v>46133</v>
      </c>
      <c r="D7883" s="3">
        <v>0.69256944444444446</v>
      </c>
      <c r="E7883" t="s">
        <v>33</v>
      </c>
      <c r="F7883">
        <v>3000</v>
      </c>
      <c r="G7883" t="s">
        <v>189</v>
      </c>
    </row>
    <row r="7884" spans="1:8">
      <c r="A7884" t="s">
        <v>8077</v>
      </c>
      <c r="B7884" t="s">
        <v>109</v>
      </c>
      <c r="C7884" s="2">
        <v>45965</v>
      </c>
      <c r="D7884" s="3">
        <v>0.74569444444444444</v>
      </c>
      <c r="E7884" t="s">
        <v>33</v>
      </c>
      <c r="F7884">
        <v>500</v>
      </c>
      <c r="G7884" t="s">
        <v>189</v>
      </c>
    </row>
    <row r="7885" spans="1:8">
      <c r="A7885" t="s">
        <v>8078</v>
      </c>
      <c r="B7885" t="s">
        <v>156</v>
      </c>
      <c r="C7885" s="2">
        <v>46120</v>
      </c>
      <c r="D7885" s="3">
        <v>0.61581018518518515</v>
      </c>
      <c r="E7885" t="s">
        <v>33</v>
      </c>
      <c r="F7885">
        <v>2000</v>
      </c>
      <c r="G7885" t="s">
        <v>189</v>
      </c>
    </row>
    <row r="7886" spans="1:8">
      <c r="A7886" t="s">
        <v>8079</v>
      </c>
      <c r="B7886" t="s">
        <v>7</v>
      </c>
      <c r="C7886" s="2">
        <v>45720</v>
      </c>
      <c r="D7886" s="3">
        <v>0.4440162037037037</v>
      </c>
      <c r="E7886" t="s">
        <v>33</v>
      </c>
      <c r="F7886">
        <v>1000</v>
      </c>
      <c r="G7886" t="s">
        <v>189</v>
      </c>
    </row>
    <row r="7887" spans="1:8">
      <c r="A7887" t="s">
        <v>8080</v>
      </c>
      <c r="B7887" t="s">
        <v>79</v>
      </c>
      <c r="C7887" s="2">
        <v>45877</v>
      </c>
      <c r="D7887" s="3">
        <v>0.1176388888888889</v>
      </c>
      <c r="E7887" t="s">
        <v>194</v>
      </c>
      <c r="F7887">
        <v>0</v>
      </c>
      <c r="G7887" t="s">
        <v>189</v>
      </c>
    </row>
    <row r="7888" spans="1:8">
      <c r="A7888" t="s">
        <v>8081</v>
      </c>
      <c r="B7888" t="s">
        <v>7</v>
      </c>
      <c r="C7888" s="2">
        <v>46054</v>
      </c>
      <c r="D7888" s="3">
        <v>0.75444444444444447</v>
      </c>
      <c r="E7888" t="s">
        <v>33</v>
      </c>
      <c r="F7888">
        <v>4000</v>
      </c>
      <c r="G7888" t="s">
        <v>189</v>
      </c>
    </row>
    <row r="7889" spans="1:7">
      <c r="A7889" t="s">
        <v>8082</v>
      </c>
      <c r="B7889" t="s">
        <v>115</v>
      </c>
      <c r="C7889" s="2">
        <v>46081</v>
      </c>
      <c r="D7889" s="3">
        <v>0.48928240740740742</v>
      </c>
      <c r="E7889" t="s">
        <v>33</v>
      </c>
      <c r="F7889">
        <v>1500</v>
      </c>
      <c r="G7889" t="s">
        <v>189</v>
      </c>
    </row>
    <row r="7890" spans="1:7">
      <c r="A7890" t="s">
        <v>8083</v>
      </c>
      <c r="B7890" t="s">
        <v>76</v>
      </c>
      <c r="C7890" s="2">
        <v>46192</v>
      </c>
      <c r="D7890" s="3">
        <v>0.6481365740740741</v>
      </c>
      <c r="E7890" t="s">
        <v>194</v>
      </c>
      <c r="F7890">
        <v>0</v>
      </c>
      <c r="G7890" t="s">
        <v>189</v>
      </c>
    </row>
    <row r="7891" spans="1:7">
      <c r="A7891" t="s">
        <v>8084</v>
      </c>
      <c r="B7891" t="s">
        <v>85</v>
      </c>
      <c r="C7891" s="2">
        <v>46182</v>
      </c>
      <c r="D7891" s="3">
        <v>0.26708333333333328</v>
      </c>
      <c r="E7891" t="s">
        <v>33</v>
      </c>
      <c r="F7891">
        <v>1500</v>
      </c>
      <c r="G7891" t="s">
        <v>189</v>
      </c>
    </row>
    <row r="7892" spans="1:7">
      <c r="A7892" t="s">
        <v>8085</v>
      </c>
      <c r="B7892" t="s">
        <v>116</v>
      </c>
      <c r="C7892" s="2">
        <v>45918</v>
      </c>
      <c r="D7892" s="3">
        <v>0.83564814814814814</v>
      </c>
      <c r="E7892" t="s">
        <v>33</v>
      </c>
      <c r="F7892">
        <v>1500</v>
      </c>
      <c r="G7892" t="s">
        <v>189</v>
      </c>
    </row>
    <row r="7893" spans="1:7">
      <c r="A7893" t="s">
        <v>8086</v>
      </c>
      <c r="B7893" t="s">
        <v>120</v>
      </c>
      <c r="C7893" s="2">
        <v>46168</v>
      </c>
      <c r="D7893" s="3">
        <v>0.79866898148148147</v>
      </c>
      <c r="E7893" t="s">
        <v>194</v>
      </c>
      <c r="F7893">
        <v>0</v>
      </c>
      <c r="G7893" t="s">
        <v>189</v>
      </c>
    </row>
    <row r="7894" spans="1:7">
      <c r="A7894" t="s">
        <v>8087</v>
      </c>
      <c r="B7894" t="s">
        <v>133</v>
      </c>
      <c r="C7894" s="2">
        <v>45858</v>
      </c>
      <c r="D7894" s="3">
        <v>0.7257986111111111</v>
      </c>
      <c r="E7894" t="s">
        <v>33</v>
      </c>
      <c r="F7894">
        <v>8000</v>
      </c>
      <c r="G7894" t="s">
        <v>189</v>
      </c>
    </row>
    <row r="7895" spans="1:7">
      <c r="A7895" t="s">
        <v>8088</v>
      </c>
      <c r="B7895" t="s">
        <v>7</v>
      </c>
      <c r="C7895" s="2">
        <v>45937</v>
      </c>
      <c r="D7895" s="3">
        <v>0.74881944444444448</v>
      </c>
      <c r="E7895" t="s">
        <v>261</v>
      </c>
      <c r="F7895">
        <v>10000</v>
      </c>
      <c r="G7895" t="s">
        <v>189</v>
      </c>
    </row>
    <row r="7896" spans="1:7">
      <c r="A7896" t="s">
        <v>8089</v>
      </c>
      <c r="B7896" t="s">
        <v>100</v>
      </c>
      <c r="C7896" s="2">
        <v>45856</v>
      </c>
      <c r="D7896" s="3">
        <v>0.2354282407407407</v>
      </c>
      <c r="E7896" t="s">
        <v>33</v>
      </c>
      <c r="F7896">
        <v>500</v>
      </c>
      <c r="G7896" t="s">
        <v>189</v>
      </c>
    </row>
    <row r="7897" spans="1:7">
      <c r="A7897" t="s">
        <v>8090</v>
      </c>
      <c r="B7897" t="s">
        <v>130</v>
      </c>
      <c r="C7897" s="2">
        <v>46091</v>
      </c>
      <c r="D7897" s="3">
        <v>0.98192129629629632</v>
      </c>
      <c r="E7897" t="s">
        <v>33</v>
      </c>
      <c r="F7897">
        <v>5000</v>
      </c>
      <c r="G7897" t="s">
        <v>189</v>
      </c>
    </row>
    <row r="7898" spans="1:7">
      <c r="A7898" t="s">
        <v>8091</v>
      </c>
      <c r="B7898" t="s">
        <v>170</v>
      </c>
      <c r="C7898" s="2">
        <v>46029</v>
      </c>
      <c r="D7898" s="3">
        <v>0.8168171296296296</v>
      </c>
      <c r="E7898" t="s">
        <v>194</v>
      </c>
      <c r="F7898">
        <v>0</v>
      </c>
      <c r="G7898" t="s">
        <v>189</v>
      </c>
    </row>
    <row r="7899" spans="1:7">
      <c r="A7899" t="s">
        <v>8092</v>
      </c>
      <c r="B7899" t="s">
        <v>113</v>
      </c>
      <c r="C7899" s="2">
        <v>45710</v>
      </c>
      <c r="D7899" s="3">
        <v>0.8052083333333333</v>
      </c>
      <c r="E7899" t="s">
        <v>33</v>
      </c>
      <c r="F7899">
        <v>3000</v>
      </c>
      <c r="G7899" t="s">
        <v>189</v>
      </c>
    </row>
    <row r="7900" spans="1:7">
      <c r="A7900" t="s">
        <v>8093</v>
      </c>
      <c r="B7900" t="s">
        <v>89</v>
      </c>
      <c r="C7900" s="2">
        <v>45820</v>
      </c>
      <c r="D7900" s="3">
        <v>0.80583333333333329</v>
      </c>
      <c r="E7900" t="s">
        <v>261</v>
      </c>
      <c r="F7900">
        <v>10000</v>
      </c>
      <c r="G7900" t="s">
        <v>189</v>
      </c>
    </row>
    <row r="7901" spans="1:7">
      <c r="A7901" t="s">
        <v>8094</v>
      </c>
      <c r="B7901" t="s">
        <v>169</v>
      </c>
      <c r="C7901" s="2">
        <v>45942</v>
      </c>
      <c r="D7901" s="3">
        <v>0.26898148148148149</v>
      </c>
      <c r="E7901" t="s">
        <v>33</v>
      </c>
      <c r="F7901">
        <v>4000</v>
      </c>
      <c r="G7901" t="s">
        <v>189</v>
      </c>
    </row>
    <row r="7902" spans="1:7">
      <c r="A7902" t="s">
        <v>8095</v>
      </c>
      <c r="B7902" t="s">
        <v>123</v>
      </c>
      <c r="C7902" s="2">
        <v>46127</v>
      </c>
      <c r="D7902" s="3">
        <v>0.79658564814814814</v>
      </c>
      <c r="E7902" t="s">
        <v>194</v>
      </c>
      <c r="F7902">
        <v>0</v>
      </c>
      <c r="G7902" t="s">
        <v>189</v>
      </c>
    </row>
    <row r="7903" spans="1:7">
      <c r="A7903" t="s">
        <v>8096</v>
      </c>
      <c r="B7903" t="s">
        <v>144</v>
      </c>
      <c r="C7903" s="2">
        <v>45676</v>
      </c>
      <c r="D7903" s="3">
        <v>0.28104166666666669</v>
      </c>
      <c r="E7903" t="s">
        <v>33</v>
      </c>
      <c r="F7903">
        <v>3000</v>
      </c>
      <c r="G7903" t="s">
        <v>189</v>
      </c>
    </row>
    <row r="7904" spans="1:7">
      <c r="A7904" t="s">
        <v>8097</v>
      </c>
      <c r="B7904" t="s">
        <v>179</v>
      </c>
      <c r="C7904" s="2">
        <v>45854</v>
      </c>
      <c r="D7904" s="3">
        <v>0.8169791666666667</v>
      </c>
      <c r="E7904" t="s">
        <v>33</v>
      </c>
      <c r="F7904">
        <v>8000</v>
      </c>
      <c r="G7904" t="s">
        <v>189</v>
      </c>
    </row>
    <row r="7905" spans="1:7">
      <c r="A7905" t="s">
        <v>8098</v>
      </c>
      <c r="B7905" t="s">
        <v>133</v>
      </c>
      <c r="C7905" s="2">
        <v>45844</v>
      </c>
      <c r="D7905" s="3">
        <v>0.58010416666666664</v>
      </c>
      <c r="E7905" t="s">
        <v>33</v>
      </c>
      <c r="F7905">
        <v>5000</v>
      </c>
      <c r="G7905" t="s">
        <v>189</v>
      </c>
    </row>
    <row r="7906" spans="1:7">
      <c r="A7906" t="s">
        <v>8099</v>
      </c>
      <c r="B7906" t="s">
        <v>125</v>
      </c>
      <c r="C7906" s="2">
        <v>45686</v>
      </c>
      <c r="D7906" s="3">
        <v>0.79090277777777773</v>
      </c>
      <c r="E7906" t="s">
        <v>261</v>
      </c>
      <c r="F7906">
        <v>2000</v>
      </c>
      <c r="G7906" t="s">
        <v>189</v>
      </c>
    </row>
    <row r="7907" spans="1:7">
      <c r="A7907" t="s">
        <v>8100</v>
      </c>
      <c r="B7907" t="s">
        <v>158</v>
      </c>
      <c r="C7907" s="2">
        <v>46183</v>
      </c>
      <c r="D7907" s="3">
        <v>0.73197916666666663</v>
      </c>
      <c r="E7907" t="s">
        <v>194</v>
      </c>
      <c r="F7907">
        <v>0</v>
      </c>
      <c r="G7907" t="s">
        <v>189</v>
      </c>
    </row>
    <row r="7908" spans="1:7">
      <c r="A7908" t="s">
        <v>8101</v>
      </c>
      <c r="B7908" t="s">
        <v>145</v>
      </c>
      <c r="C7908" s="2">
        <v>46099</v>
      </c>
      <c r="D7908" s="3">
        <v>0.77967592592592594</v>
      </c>
      <c r="E7908" t="s">
        <v>33</v>
      </c>
      <c r="F7908">
        <v>2000</v>
      </c>
      <c r="G7908" t="s">
        <v>189</v>
      </c>
    </row>
    <row r="7909" spans="1:7">
      <c r="A7909" t="s">
        <v>8102</v>
      </c>
      <c r="B7909" t="s">
        <v>113</v>
      </c>
      <c r="C7909" s="2">
        <v>45867</v>
      </c>
      <c r="D7909" s="3">
        <v>0.46469907407407413</v>
      </c>
      <c r="E7909" t="s">
        <v>33</v>
      </c>
      <c r="F7909">
        <v>10000</v>
      </c>
      <c r="G7909" t="s">
        <v>189</v>
      </c>
    </row>
    <row r="7910" spans="1:7">
      <c r="A7910" t="s">
        <v>8103</v>
      </c>
      <c r="B7910" t="s">
        <v>150</v>
      </c>
      <c r="C7910" s="2">
        <v>46040</v>
      </c>
      <c r="D7910" s="3">
        <v>0.41174768518518517</v>
      </c>
      <c r="E7910" t="s">
        <v>33</v>
      </c>
      <c r="F7910">
        <v>500</v>
      </c>
      <c r="G7910" t="s">
        <v>189</v>
      </c>
    </row>
    <row r="7911" spans="1:7">
      <c r="A7911" t="s">
        <v>8104</v>
      </c>
      <c r="B7911" t="s">
        <v>111</v>
      </c>
      <c r="C7911" s="2">
        <v>45882</v>
      </c>
      <c r="D7911" s="3">
        <v>0.85736111111111113</v>
      </c>
      <c r="E7911" t="s">
        <v>194</v>
      </c>
      <c r="F7911">
        <v>0</v>
      </c>
      <c r="G7911" t="s">
        <v>189</v>
      </c>
    </row>
    <row r="7912" spans="1:7">
      <c r="A7912" t="s">
        <v>8105</v>
      </c>
      <c r="B7912" t="s">
        <v>71</v>
      </c>
      <c r="C7912" s="2">
        <v>45945</v>
      </c>
      <c r="D7912" s="3">
        <v>1.0775462962962961E-2</v>
      </c>
      <c r="E7912" t="s">
        <v>211</v>
      </c>
      <c r="F7912">
        <v>0</v>
      </c>
      <c r="G7912" t="s">
        <v>189</v>
      </c>
    </row>
    <row r="7913" spans="1:7">
      <c r="A7913" t="s">
        <v>8106</v>
      </c>
      <c r="B7913" t="s">
        <v>125</v>
      </c>
      <c r="C7913" s="2">
        <v>45974</v>
      </c>
      <c r="D7913" s="3">
        <v>0.8326041666666667</v>
      </c>
      <c r="E7913" t="s">
        <v>33</v>
      </c>
      <c r="F7913">
        <v>10000</v>
      </c>
      <c r="G7913" t="s">
        <v>189</v>
      </c>
    </row>
    <row r="7914" spans="1:7">
      <c r="A7914" t="s">
        <v>8107</v>
      </c>
      <c r="B7914" t="s">
        <v>91</v>
      </c>
      <c r="C7914" s="2">
        <v>45969</v>
      </c>
      <c r="D7914" s="3">
        <v>0.1398958333333333</v>
      </c>
      <c r="E7914" t="s">
        <v>33</v>
      </c>
      <c r="F7914">
        <v>500</v>
      </c>
      <c r="G7914" t="s">
        <v>189</v>
      </c>
    </row>
    <row r="7915" spans="1:7">
      <c r="A7915" t="s">
        <v>8108</v>
      </c>
      <c r="B7915" t="s">
        <v>126</v>
      </c>
      <c r="C7915" s="2">
        <v>46118</v>
      </c>
      <c r="D7915" s="3">
        <v>0.66855324074074074</v>
      </c>
      <c r="E7915" t="s">
        <v>194</v>
      </c>
      <c r="F7915">
        <v>0</v>
      </c>
      <c r="G7915" t="s">
        <v>189</v>
      </c>
    </row>
    <row r="7916" spans="1:7">
      <c r="A7916" t="s">
        <v>8109</v>
      </c>
      <c r="B7916" t="s">
        <v>79</v>
      </c>
      <c r="C7916" s="2">
        <v>45990</v>
      </c>
      <c r="D7916" s="3">
        <v>0.71508101851851846</v>
      </c>
      <c r="E7916" t="s">
        <v>211</v>
      </c>
      <c r="F7916">
        <v>0</v>
      </c>
      <c r="G7916" t="s">
        <v>189</v>
      </c>
    </row>
    <row r="7917" spans="1:7">
      <c r="A7917" t="s">
        <v>8110</v>
      </c>
      <c r="B7917" t="s">
        <v>153</v>
      </c>
      <c r="C7917" s="2">
        <v>45665</v>
      </c>
      <c r="D7917" s="3">
        <v>0.42528935185185179</v>
      </c>
      <c r="E7917" t="s">
        <v>33</v>
      </c>
      <c r="F7917">
        <v>1000</v>
      </c>
      <c r="G7917" t="s">
        <v>189</v>
      </c>
    </row>
    <row r="7918" spans="1:7">
      <c r="A7918" t="s">
        <v>8111</v>
      </c>
      <c r="B7918" t="s">
        <v>178</v>
      </c>
      <c r="C7918" s="2">
        <v>45772</v>
      </c>
      <c r="D7918" s="3">
        <v>0.67556712962962961</v>
      </c>
      <c r="E7918" t="s">
        <v>33</v>
      </c>
      <c r="F7918">
        <v>2500</v>
      </c>
      <c r="G7918" t="s">
        <v>189</v>
      </c>
    </row>
    <row r="7919" spans="1:7">
      <c r="A7919" t="s">
        <v>8112</v>
      </c>
      <c r="B7919" t="s">
        <v>150</v>
      </c>
      <c r="C7919" s="2">
        <v>45850</v>
      </c>
      <c r="D7919" s="3">
        <v>0.560150462962963</v>
      </c>
      <c r="E7919" t="s">
        <v>211</v>
      </c>
      <c r="F7919">
        <v>0</v>
      </c>
      <c r="G7919" t="s">
        <v>189</v>
      </c>
    </row>
    <row r="7920" spans="1:7">
      <c r="A7920" t="s">
        <v>8113</v>
      </c>
      <c r="B7920" t="s">
        <v>133</v>
      </c>
      <c r="C7920" s="2">
        <v>45856</v>
      </c>
      <c r="D7920" s="3">
        <v>0.56159722222222219</v>
      </c>
      <c r="E7920" t="s">
        <v>261</v>
      </c>
      <c r="F7920">
        <v>1000</v>
      </c>
      <c r="G7920" t="s">
        <v>189</v>
      </c>
    </row>
    <row r="7921" spans="1:7">
      <c r="A7921" t="s">
        <v>8114</v>
      </c>
      <c r="B7921" t="s">
        <v>171</v>
      </c>
      <c r="C7921" s="2">
        <v>46126</v>
      </c>
      <c r="D7921" s="3">
        <v>0.52668981481481481</v>
      </c>
      <c r="E7921" t="s">
        <v>33</v>
      </c>
      <c r="F7921">
        <v>10000</v>
      </c>
      <c r="G7921" t="s">
        <v>189</v>
      </c>
    </row>
    <row r="7922" spans="1:7">
      <c r="A7922" t="s">
        <v>8115</v>
      </c>
      <c r="B7922" t="s">
        <v>119</v>
      </c>
      <c r="C7922" s="2">
        <v>45842</v>
      </c>
      <c r="D7922" s="3">
        <v>0.7771527777777778</v>
      </c>
      <c r="E7922" t="s">
        <v>33</v>
      </c>
      <c r="F7922">
        <v>2500</v>
      </c>
      <c r="G7922" t="s">
        <v>189</v>
      </c>
    </row>
    <row r="7923" spans="1:7">
      <c r="A7923" t="s">
        <v>8116</v>
      </c>
      <c r="B7923" t="s">
        <v>161</v>
      </c>
      <c r="C7923" s="2">
        <v>46131</v>
      </c>
      <c r="D7923" s="3">
        <v>0.89914351851851848</v>
      </c>
      <c r="E7923" t="s">
        <v>33</v>
      </c>
      <c r="F7923">
        <v>10000</v>
      </c>
      <c r="G7923" t="s">
        <v>189</v>
      </c>
    </row>
    <row r="7924" spans="1:7">
      <c r="A7924" t="s">
        <v>8117</v>
      </c>
      <c r="B7924" t="s">
        <v>169</v>
      </c>
      <c r="C7924" s="2">
        <v>45799</v>
      </c>
      <c r="D7924" s="3">
        <v>0.45358796296296289</v>
      </c>
      <c r="E7924" t="s">
        <v>194</v>
      </c>
      <c r="F7924">
        <v>0</v>
      </c>
      <c r="G7924" t="s">
        <v>189</v>
      </c>
    </row>
    <row r="7925" spans="1:7">
      <c r="A7925" t="s">
        <v>8118</v>
      </c>
      <c r="B7925" t="s">
        <v>141</v>
      </c>
      <c r="C7925" s="2">
        <v>45694</v>
      </c>
      <c r="D7925" s="3">
        <v>0.57678240740740738</v>
      </c>
      <c r="E7925" t="s">
        <v>194</v>
      </c>
      <c r="F7925">
        <v>0</v>
      </c>
      <c r="G7925" t="s">
        <v>189</v>
      </c>
    </row>
    <row r="7926" spans="1:7">
      <c r="A7926" t="s">
        <v>8119</v>
      </c>
      <c r="B7926" t="s">
        <v>124</v>
      </c>
      <c r="C7926" s="2">
        <v>45699</v>
      </c>
      <c r="D7926" s="3">
        <v>0.5071296296296296</v>
      </c>
      <c r="E7926" t="s">
        <v>33</v>
      </c>
      <c r="F7926">
        <v>6000</v>
      </c>
      <c r="G7926" t="s">
        <v>189</v>
      </c>
    </row>
    <row r="7927" spans="1:7">
      <c r="A7927" t="s">
        <v>8120</v>
      </c>
      <c r="B7927" t="s">
        <v>176</v>
      </c>
      <c r="C7927" s="2">
        <v>46203</v>
      </c>
      <c r="D7927" s="3">
        <v>0.79055555555555557</v>
      </c>
      <c r="E7927" t="s">
        <v>33</v>
      </c>
      <c r="F7927">
        <v>8000</v>
      </c>
      <c r="G7927" t="s">
        <v>189</v>
      </c>
    </row>
    <row r="7928" spans="1:7">
      <c r="A7928" t="s">
        <v>8121</v>
      </c>
      <c r="B7928" t="s">
        <v>76</v>
      </c>
      <c r="C7928" s="2">
        <v>45761</v>
      </c>
      <c r="D7928" s="3">
        <v>0.40008101851851852</v>
      </c>
      <c r="E7928" t="s">
        <v>211</v>
      </c>
      <c r="F7928">
        <v>0</v>
      </c>
      <c r="G7928" t="s">
        <v>189</v>
      </c>
    </row>
    <row r="7929" spans="1:7">
      <c r="A7929" t="s">
        <v>8122</v>
      </c>
      <c r="B7929" t="s">
        <v>140</v>
      </c>
      <c r="C7929" s="2">
        <v>45721</v>
      </c>
      <c r="D7929" s="3">
        <v>0.59575231481481483</v>
      </c>
      <c r="E7929" t="s">
        <v>33</v>
      </c>
      <c r="F7929">
        <v>2500</v>
      </c>
      <c r="G7929" t="s">
        <v>189</v>
      </c>
    </row>
    <row r="7930" spans="1:7">
      <c r="A7930" t="s">
        <v>8123</v>
      </c>
      <c r="B7930" t="s">
        <v>74</v>
      </c>
      <c r="C7930" s="2">
        <v>45761</v>
      </c>
      <c r="D7930" s="3">
        <v>0.41225694444444438</v>
      </c>
      <c r="E7930" t="s">
        <v>194</v>
      </c>
      <c r="F7930">
        <v>0</v>
      </c>
      <c r="G7930" t="s">
        <v>189</v>
      </c>
    </row>
    <row r="7931" spans="1:7">
      <c r="A7931" t="s">
        <v>8124</v>
      </c>
      <c r="B7931" t="s">
        <v>120</v>
      </c>
      <c r="C7931" s="2">
        <v>45874</v>
      </c>
      <c r="D7931" s="3">
        <v>0.70609953703703698</v>
      </c>
      <c r="E7931" t="s">
        <v>33</v>
      </c>
      <c r="F7931">
        <v>10000</v>
      </c>
      <c r="G7931" t="s">
        <v>189</v>
      </c>
    </row>
    <row r="7932" spans="1:7">
      <c r="A7932" t="s">
        <v>8125</v>
      </c>
      <c r="B7932" t="s">
        <v>85</v>
      </c>
      <c r="C7932" s="2">
        <v>45976</v>
      </c>
      <c r="D7932" s="3">
        <v>5.846064814814815E-2</v>
      </c>
      <c r="E7932" t="s">
        <v>33</v>
      </c>
      <c r="F7932">
        <v>6000</v>
      </c>
      <c r="G7932" t="s">
        <v>189</v>
      </c>
    </row>
    <row r="7933" spans="1:7">
      <c r="A7933" t="s">
        <v>8126</v>
      </c>
      <c r="B7933" t="s">
        <v>174</v>
      </c>
      <c r="C7933" s="2">
        <v>45858</v>
      </c>
      <c r="D7933" s="3">
        <v>0.82879629629629625</v>
      </c>
      <c r="E7933" t="s">
        <v>211</v>
      </c>
      <c r="F7933">
        <v>0</v>
      </c>
      <c r="G7933" t="s">
        <v>189</v>
      </c>
    </row>
    <row r="7934" spans="1:7">
      <c r="A7934" t="s">
        <v>8127</v>
      </c>
      <c r="B7934" t="s">
        <v>133</v>
      </c>
      <c r="C7934" s="2">
        <v>45824</v>
      </c>
      <c r="D7934" s="3">
        <v>0.63488425925925929</v>
      </c>
      <c r="E7934" t="s">
        <v>33</v>
      </c>
      <c r="F7934">
        <v>10000</v>
      </c>
      <c r="G7934" t="s">
        <v>189</v>
      </c>
    </row>
    <row r="7935" spans="1:7">
      <c r="A7935" t="s">
        <v>8128</v>
      </c>
      <c r="B7935" t="s">
        <v>111</v>
      </c>
      <c r="C7935" s="2">
        <v>45971</v>
      </c>
      <c r="D7935" s="3">
        <v>0.51271990740740736</v>
      </c>
      <c r="E7935" t="s">
        <v>33</v>
      </c>
      <c r="F7935">
        <v>6000</v>
      </c>
      <c r="G7935" t="s">
        <v>189</v>
      </c>
    </row>
    <row r="7936" spans="1:7">
      <c r="A7936" t="s">
        <v>8129</v>
      </c>
      <c r="B7936" t="s">
        <v>112</v>
      </c>
      <c r="C7936" s="2">
        <v>45840</v>
      </c>
      <c r="D7936" s="3">
        <v>0.8243287037037037</v>
      </c>
      <c r="E7936" t="s">
        <v>211</v>
      </c>
      <c r="F7936">
        <v>0</v>
      </c>
      <c r="G7936" t="s">
        <v>189</v>
      </c>
    </row>
    <row r="7937" spans="1:8">
      <c r="A7937" t="s">
        <v>8130</v>
      </c>
      <c r="B7937" t="s">
        <v>118</v>
      </c>
      <c r="C7937" s="2">
        <v>46054</v>
      </c>
      <c r="D7937" s="3">
        <v>0.6711921296296296</v>
      </c>
      <c r="E7937" t="s">
        <v>33</v>
      </c>
      <c r="F7937">
        <v>10000</v>
      </c>
      <c r="G7937" t="s">
        <v>189</v>
      </c>
    </row>
    <row r="7938" spans="1:8">
      <c r="A7938" t="s">
        <v>8131</v>
      </c>
      <c r="B7938" t="s">
        <v>141</v>
      </c>
      <c r="C7938" s="2">
        <v>45661</v>
      </c>
      <c r="D7938" s="3">
        <v>0.7116203703703704</v>
      </c>
      <c r="E7938" t="s">
        <v>211</v>
      </c>
      <c r="F7938">
        <v>0</v>
      </c>
      <c r="G7938" t="s">
        <v>189</v>
      </c>
    </row>
    <row r="7939" spans="1:8">
      <c r="A7939" t="s">
        <v>8132</v>
      </c>
      <c r="B7939" t="s">
        <v>163</v>
      </c>
      <c r="C7939" s="2">
        <v>46170</v>
      </c>
      <c r="D7939" s="3">
        <v>0.87012731481481487</v>
      </c>
      <c r="E7939" t="s">
        <v>211</v>
      </c>
      <c r="F7939">
        <v>0</v>
      </c>
      <c r="G7939" t="s">
        <v>189</v>
      </c>
    </row>
    <row r="7940" spans="1:8">
      <c r="A7940" t="s">
        <v>8133</v>
      </c>
      <c r="B7940" t="s">
        <v>134</v>
      </c>
      <c r="C7940" s="2">
        <v>45727</v>
      </c>
      <c r="D7940" s="3">
        <v>0.65180555555555553</v>
      </c>
      <c r="E7940" t="s">
        <v>33</v>
      </c>
      <c r="F7940">
        <v>1000</v>
      </c>
      <c r="G7940" t="s">
        <v>189</v>
      </c>
    </row>
    <row r="7941" spans="1:8">
      <c r="A7941" t="s">
        <v>8134</v>
      </c>
      <c r="B7941" t="s">
        <v>108</v>
      </c>
      <c r="C7941" s="2">
        <v>46017</v>
      </c>
      <c r="D7941" s="3">
        <v>0.59050925925925923</v>
      </c>
      <c r="E7941" t="s">
        <v>33</v>
      </c>
      <c r="F7941">
        <v>4000</v>
      </c>
      <c r="G7941" t="s">
        <v>189</v>
      </c>
    </row>
    <row r="7942" spans="1:8">
      <c r="A7942" t="s">
        <v>8135</v>
      </c>
      <c r="B7942" t="s">
        <v>83</v>
      </c>
      <c r="C7942" s="2">
        <v>45692</v>
      </c>
      <c r="D7942" s="3">
        <v>0.29261574074074082</v>
      </c>
      <c r="E7942" t="s">
        <v>33</v>
      </c>
      <c r="F7942">
        <v>8000</v>
      </c>
      <c r="G7942" t="s">
        <v>214</v>
      </c>
      <c r="H7942" t="s">
        <v>42</v>
      </c>
    </row>
    <row r="7943" spans="1:8">
      <c r="A7943" t="s">
        <v>8136</v>
      </c>
      <c r="B7943" t="s">
        <v>128</v>
      </c>
      <c r="C7943" s="2">
        <v>45681</v>
      </c>
      <c r="D7943" s="3">
        <v>8.5972222222222228E-2</v>
      </c>
      <c r="E7943" t="s">
        <v>33</v>
      </c>
      <c r="F7943">
        <v>2500</v>
      </c>
      <c r="G7943" t="s">
        <v>189</v>
      </c>
    </row>
    <row r="7944" spans="1:8">
      <c r="A7944" t="s">
        <v>8137</v>
      </c>
      <c r="B7944" t="s">
        <v>135</v>
      </c>
      <c r="C7944" s="2">
        <v>46049</v>
      </c>
      <c r="D7944" s="3">
        <v>0.75206018518518514</v>
      </c>
      <c r="E7944" t="s">
        <v>33</v>
      </c>
      <c r="F7944">
        <v>5000</v>
      </c>
      <c r="G7944" t="s">
        <v>189</v>
      </c>
    </row>
    <row r="7945" spans="1:8">
      <c r="A7945" t="s">
        <v>8138</v>
      </c>
      <c r="B7945" t="s">
        <v>144</v>
      </c>
      <c r="C7945" s="2">
        <v>46039</v>
      </c>
      <c r="D7945" s="3">
        <v>0.6193981481481482</v>
      </c>
      <c r="E7945" t="s">
        <v>211</v>
      </c>
      <c r="F7945">
        <v>0</v>
      </c>
      <c r="G7945" t="s">
        <v>189</v>
      </c>
    </row>
    <row r="7946" spans="1:8">
      <c r="A7946" t="s">
        <v>8139</v>
      </c>
      <c r="B7946" t="s">
        <v>100</v>
      </c>
      <c r="C7946" s="2">
        <v>45774</v>
      </c>
      <c r="D7946" s="3">
        <v>0.64902777777777776</v>
      </c>
      <c r="E7946" t="s">
        <v>33</v>
      </c>
      <c r="F7946">
        <v>6000</v>
      </c>
      <c r="G7946" t="s">
        <v>189</v>
      </c>
    </row>
    <row r="7947" spans="1:8">
      <c r="A7947" t="s">
        <v>8140</v>
      </c>
      <c r="B7947" t="s">
        <v>170</v>
      </c>
      <c r="C7947" s="2">
        <v>45680</v>
      </c>
      <c r="D7947" s="3">
        <v>0.52015046296296297</v>
      </c>
      <c r="E7947" t="s">
        <v>33</v>
      </c>
      <c r="F7947">
        <v>2000</v>
      </c>
      <c r="G7947" t="s">
        <v>189</v>
      </c>
    </row>
    <row r="7948" spans="1:8">
      <c r="A7948" t="s">
        <v>8141</v>
      </c>
      <c r="B7948" t="s">
        <v>171</v>
      </c>
      <c r="C7948" s="2">
        <v>46059</v>
      </c>
      <c r="D7948" s="3">
        <v>0.75118055555555552</v>
      </c>
      <c r="E7948" t="s">
        <v>33</v>
      </c>
      <c r="F7948">
        <v>500</v>
      </c>
      <c r="G7948" t="s">
        <v>189</v>
      </c>
    </row>
    <row r="7949" spans="1:8">
      <c r="A7949" t="s">
        <v>8142</v>
      </c>
      <c r="B7949" t="s">
        <v>108</v>
      </c>
      <c r="C7949" s="2">
        <v>45814</v>
      </c>
      <c r="D7949" s="3">
        <v>0.84552083333333339</v>
      </c>
      <c r="E7949" t="s">
        <v>261</v>
      </c>
      <c r="F7949">
        <v>2000</v>
      </c>
      <c r="G7949" t="s">
        <v>189</v>
      </c>
    </row>
    <row r="7950" spans="1:8">
      <c r="A7950" t="s">
        <v>8143</v>
      </c>
      <c r="B7950" t="s">
        <v>98</v>
      </c>
      <c r="C7950" s="2">
        <v>45890</v>
      </c>
      <c r="D7950" s="3">
        <v>0.74859953703703708</v>
      </c>
      <c r="E7950" t="s">
        <v>33</v>
      </c>
      <c r="F7950">
        <v>3000</v>
      </c>
      <c r="G7950" t="s">
        <v>189</v>
      </c>
    </row>
    <row r="7951" spans="1:8">
      <c r="A7951" t="s">
        <v>8144</v>
      </c>
      <c r="B7951" t="s">
        <v>141</v>
      </c>
      <c r="C7951" s="2">
        <v>45935</v>
      </c>
      <c r="D7951" s="3">
        <v>0.89230324074074074</v>
      </c>
      <c r="E7951" t="s">
        <v>33</v>
      </c>
      <c r="F7951">
        <v>2000</v>
      </c>
      <c r="G7951" t="s">
        <v>189</v>
      </c>
    </row>
    <row r="7952" spans="1:8">
      <c r="A7952" t="s">
        <v>8145</v>
      </c>
      <c r="B7952" t="s">
        <v>116</v>
      </c>
      <c r="C7952" s="2">
        <v>45777</v>
      </c>
      <c r="D7952" s="3">
        <v>0.92953703703703705</v>
      </c>
      <c r="E7952" t="s">
        <v>33</v>
      </c>
      <c r="F7952">
        <v>4000</v>
      </c>
      <c r="G7952" t="s">
        <v>189</v>
      </c>
    </row>
    <row r="7953" spans="1:8">
      <c r="A7953" t="s">
        <v>8146</v>
      </c>
      <c r="B7953" t="s">
        <v>152</v>
      </c>
      <c r="C7953" s="2">
        <v>46178</v>
      </c>
      <c r="D7953" s="3">
        <v>0.94863425925925926</v>
      </c>
      <c r="E7953" t="s">
        <v>211</v>
      </c>
      <c r="F7953">
        <v>0</v>
      </c>
      <c r="G7953" t="s">
        <v>189</v>
      </c>
    </row>
    <row r="7954" spans="1:8">
      <c r="A7954" t="s">
        <v>8147</v>
      </c>
      <c r="B7954" t="s">
        <v>141</v>
      </c>
      <c r="C7954" s="2">
        <v>45950</v>
      </c>
      <c r="D7954" s="3">
        <v>0.5989930555555556</v>
      </c>
      <c r="E7954" t="s">
        <v>33</v>
      </c>
      <c r="F7954">
        <v>5000</v>
      </c>
      <c r="G7954" t="s">
        <v>189</v>
      </c>
    </row>
    <row r="7955" spans="1:8">
      <c r="A7955" t="s">
        <v>8148</v>
      </c>
      <c r="B7955" t="s">
        <v>131</v>
      </c>
      <c r="C7955" s="2">
        <v>45964</v>
      </c>
      <c r="D7955" s="3">
        <v>0.57620370370370366</v>
      </c>
      <c r="E7955" t="s">
        <v>33</v>
      </c>
      <c r="F7955">
        <v>2500</v>
      </c>
      <c r="G7955" t="s">
        <v>189</v>
      </c>
    </row>
    <row r="7956" spans="1:8">
      <c r="A7956" t="s">
        <v>8149</v>
      </c>
      <c r="B7956" t="s">
        <v>153</v>
      </c>
      <c r="C7956" s="2">
        <v>45905</v>
      </c>
      <c r="D7956" s="3">
        <v>0.44077546296296288</v>
      </c>
      <c r="E7956" t="s">
        <v>33</v>
      </c>
      <c r="F7956">
        <v>10000</v>
      </c>
      <c r="G7956" t="s">
        <v>189</v>
      </c>
    </row>
    <row r="7957" spans="1:8">
      <c r="A7957" t="s">
        <v>8150</v>
      </c>
      <c r="B7957" t="s">
        <v>152</v>
      </c>
      <c r="C7957" s="2">
        <v>46029</v>
      </c>
      <c r="D7957" s="3">
        <v>0.26538194444444452</v>
      </c>
      <c r="E7957" t="s">
        <v>33</v>
      </c>
      <c r="F7957">
        <v>6000</v>
      </c>
      <c r="G7957" t="s">
        <v>189</v>
      </c>
    </row>
    <row r="7958" spans="1:8">
      <c r="A7958" t="s">
        <v>8151</v>
      </c>
      <c r="B7958" t="s">
        <v>107</v>
      </c>
      <c r="C7958" s="2">
        <v>45992</v>
      </c>
      <c r="D7958" s="3">
        <v>0.31630787037037039</v>
      </c>
      <c r="E7958" t="s">
        <v>33</v>
      </c>
      <c r="F7958">
        <v>4000</v>
      </c>
      <c r="G7958" t="s">
        <v>189</v>
      </c>
    </row>
    <row r="7959" spans="1:8">
      <c r="A7959" t="s">
        <v>8152</v>
      </c>
      <c r="B7959" t="s">
        <v>161</v>
      </c>
      <c r="C7959" s="2">
        <v>45727</v>
      </c>
      <c r="D7959" s="3">
        <v>0.44163194444444442</v>
      </c>
      <c r="E7959" t="s">
        <v>33</v>
      </c>
      <c r="F7959">
        <v>5000</v>
      </c>
      <c r="G7959" t="s">
        <v>189</v>
      </c>
    </row>
    <row r="7960" spans="1:8">
      <c r="A7960" t="s">
        <v>8153</v>
      </c>
      <c r="B7960" t="s">
        <v>137</v>
      </c>
      <c r="C7960" s="2">
        <v>46075</v>
      </c>
      <c r="D7960" s="3">
        <v>0.81768518518518518</v>
      </c>
      <c r="E7960" t="s">
        <v>33</v>
      </c>
      <c r="F7960">
        <v>1000</v>
      </c>
      <c r="G7960" t="s">
        <v>214</v>
      </c>
      <c r="H7960" t="s">
        <v>1103</v>
      </c>
    </row>
    <row r="7961" spans="1:8">
      <c r="A7961" t="s">
        <v>8154</v>
      </c>
      <c r="B7961" t="s">
        <v>104</v>
      </c>
      <c r="C7961" s="2">
        <v>45726</v>
      </c>
      <c r="D7961" s="3">
        <v>0.6867361111111111</v>
      </c>
      <c r="E7961" t="s">
        <v>194</v>
      </c>
      <c r="F7961">
        <v>0</v>
      </c>
      <c r="G7961" t="s">
        <v>214</v>
      </c>
      <c r="H7961" t="s">
        <v>1215</v>
      </c>
    </row>
    <row r="7962" spans="1:8">
      <c r="A7962" t="s">
        <v>8155</v>
      </c>
      <c r="B7962" t="s">
        <v>144</v>
      </c>
      <c r="C7962" s="2">
        <v>46156</v>
      </c>
      <c r="D7962" s="3">
        <v>0.85142361111111109</v>
      </c>
      <c r="E7962" t="s">
        <v>211</v>
      </c>
      <c r="F7962">
        <v>0</v>
      </c>
      <c r="G7962" t="s">
        <v>189</v>
      </c>
    </row>
    <row r="7963" spans="1:8">
      <c r="A7963" t="s">
        <v>8156</v>
      </c>
      <c r="B7963" t="s">
        <v>145</v>
      </c>
      <c r="C7963" s="2">
        <v>46192</v>
      </c>
      <c r="D7963" s="3">
        <v>0.76993055555555556</v>
      </c>
      <c r="E7963" t="s">
        <v>33</v>
      </c>
      <c r="F7963">
        <v>2500</v>
      </c>
      <c r="G7963" t="s">
        <v>189</v>
      </c>
    </row>
    <row r="7964" spans="1:8">
      <c r="A7964" t="s">
        <v>8157</v>
      </c>
      <c r="B7964" t="s">
        <v>102</v>
      </c>
      <c r="C7964" s="2">
        <v>45667</v>
      </c>
      <c r="D7964" s="3">
        <v>0.5305671296296296</v>
      </c>
      <c r="E7964" t="s">
        <v>33</v>
      </c>
      <c r="F7964">
        <v>3000</v>
      </c>
      <c r="G7964" t="s">
        <v>189</v>
      </c>
    </row>
    <row r="7965" spans="1:8">
      <c r="A7965" t="s">
        <v>8158</v>
      </c>
      <c r="B7965" t="s">
        <v>118</v>
      </c>
      <c r="C7965" s="2">
        <v>46071</v>
      </c>
      <c r="D7965" s="3">
        <v>0.36949074074074068</v>
      </c>
      <c r="E7965" t="s">
        <v>33</v>
      </c>
      <c r="F7965">
        <v>2500</v>
      </c>
      <c r="G7965" t="s">
        <v>189</v>
      </c>
    </row>
    <row r="7966" spans="1:8">
      <c r="A7966" t="s">
        <v>8159</v>
      </c>
      <c r="B7966" t="s">
        <v>123</v>
      </c>
      <c r="C7966" s="2">
        <v>45752</v>
      </c>
      <c r="D7966" s="3">
        <v>0.68465277777777778</v>
      </c>
      <c r="E7966" t="s">
        <v>33</v>
      </c>
      <c r="F7966">
        <v>1000</v>
      </c>
      <c r="G7966" t="s">
        <v>189</v>
      </c>
    </row>
    <row r="7967" spans="1:8">
      <c r="A7967" t="s">
        <v>8160</v>
      </c>
      <c r="B7967" t="s">
        <v>87</v>
      </c>
      <c r="C7967" s="2">
        <v>45793</v>
      </c>
      <c r="D7967" s="3">
        <v>0.247962962962963</v>
      </c>
      <c r="E7967" t="s">
        <v>33</v>
      </c>
      <c r="F7967">
        <v>2000</v>
      </c>
      <c r="G7967" t="s">
        <v>189</v>
      </c>
    </row>
    <row r="7968" spans="1:8">
      <c r="A7968" t="s">
        <v>8161</v>
      </c>
      <c r="B7968" t="s">
        <v>95</v>
      </c>
      <c r="C7968" s="2">
        <v>46171</v>
      </c>
      <c r="D7968" s="3">
        <v>0.72961805555555559</v>
      </c>
      <c r="E7968" t="s">
        <v>33</v>
      </c>
      <c r="F7968">
        <v>4000</v>
      </c>
      <c r="G7968" t="s">
        <v>189</v>
      </c>
    </row>
    <row r="7969" spans="1:8">
      <c r="A7969" t="s">
        <v>8162</v>
      </c>
      <c r="B7969" t="s">
        <v>135</v>
      </c>
      <c r="C7969" s="2">
        <v>45980</v>
      </c>
      <c r="D7969" s="3">
        <v>0.83240740740740737</v>
      </c>
      <c r="E7969" t="s">
        <v>33</v>
      </c>
      <c r="F7969">
        <v>4000</v>
      </c>
      <c r="G7969" t="s">
        <v>189</v>
      </c>
    </row>
    <row r="7970" spans="1:8">
      <c r="A7970" t="s">
        <v>8163</v>
      </c>
      <c r="B7970" t="s">
        <v>91</v>
      </c>
      <c r="C7970" s="2">
        <v>46164</v>
      </c>
      <c r="D7970" s="3">
        <v>7.6238425925925932E-2</v>
      </c>
      <c r="E7970" t="s">
        <v>33</v>
      </c>
      <c r="F7970">
        <v>2000</v>
      </c>
      <c r="G7970" t="s">
        <v>189</v>
      </c>
    </row>
    <row r="7971" spans="1:8">
      <c r="A7971" t="s">
        <v>8164</v>
      </c>
      <c r="B7971" t="s">
        <v>140</v>
      </c>
      <c r="C7971" s="2">
        <v>45695</v>
      </c>
      <c r="D7971" s="3">
        <v>0.29018518518518521</v>
      </c>
      <c r="E7971" t="s">
        <v>33</v>
      </c>
      <c r="F7971">
        <v>3000</v>
      </c>
      <c r="G7971" t="s">
        <v>189</v>
      </c>
    </row>
    <row r="7972" spans="1:8">
      <c r="A7972" t="s">
        <v>8165</v>
      </c>
      <c r="B7972" t="s">
        <v>101</v>
      </c>
      <c r="C7972" s="2">
        <v>45846</v>
      </c>
      <c r="D7972" s="3">
        <v>0.54498842592592589</v>
      </c>
      <c r="E7972" t="s">
        <v>33</v>
      </c>
      <c r="F7972">
        <v>4000</v>
      </c>
      <c r="G7972" t="s">
        <v>214</v>
      </c>
      <c r="H7972" t="s">
        <v>42</v>
      </c>
    </row>
    <row r="7973" spans="1:8">
      <c r="A7973" t="s">
        <v>8166</v>
      </c>
      <c r="B7973" t="s">
        <v>123</v>
      </c>
      <c r="C7973" s="2">
        <v>45815</v>
      </c>
      <c r="D7973" s="3">
        <v>0.79151620370370368</v>
      </c>
      <c r="E7973" t="s">
        <v>33</v>
      </c>
      <c r="F7973">
        <v>5000</v>
      </c>
      <c r="G7973" t="s">
        <v>189</v>
      </c>
    </row>
    <row r="7974" spans="1:8">
      <c r="A7974" t="s">
        <v>8167</v>
      </c>
      <c r="B7974" t="s">
        <v>106</v>
      </c>
      <c r="C7974" s="2">
        <v>45982</v>
      </c>
      <c r="D7974" s="3">
        <v>0.31545138888888891</v>
      </c>
      <c r="E7974" t="s">
        <v>33</v>
      </c>
      <c r="F7974">
        <v>1500</v>
      </c>
      <c r="G7974" t="s">
        <v>189</v>
      </c>
    </row>
    <row r="7975" spans="1:8">
      <c r="A7975" t="s">
        <v>8168</v>
      </c>
      <c r="B7975" t="s">
        <v>140</v>
      </c>
      <c r="C7975" s="2">
        <v>45785</v>
      </c>
      <c r="D7975" s="3">
        <v>0.27853009259259259</v>
      </c>
      <c r="E7975" t="s">
        <v>33</v>
      </c>
      <c r="F7975">
        <v>500</v>
      </c>
      <c r="G7975" t="s">
        <v>189</v>
      </c>
    </row>
    <row r="7976" spans="1:8">
      <c r="A7976" t="s">
        <v>8169</v>
      </c>
      <c r="B7976" t="s">
        <v>176</v>
      </c>
      <c r="C7976" s="2">
        <v>45942</v>
      </c>
      <c r="D7976" s="3">
        <v>0.71043981481481477</v>
      </c>
      <c r="E7976" t="s">
        <v>33</v>
      </c>
      <c r="F7976">
        <v>6000</v>
      </c>
      <c r="G7976" t="s">
        <v>189</v>
      </c>
    </row>
    <row r="7977" spans="1:8">
      <c r="A7977" t="s">
        <v>8170</v>
      </c>
      <c r="B7977" t="s">
        <v>168</v>
      </c>
      <c r="C7977" s="2">
        <v>45980</v>
      </c>
      <c r="D7977" s="3">
        <v>0.80651620370370369</v>
      </c>
      <c r="E7977" t="s">
        <v>33</v>
      </c>
      <c r="F7977">
        <v>5000</v>
      </c>
      <c r="G7977" t="s">
        <v>189</v>
      </c>
    </row>
    <row r="7978" spans="1:8">
      <c r="A7978" t="s">
        <v>8171</v>
      </c>
      <c r="B7978" t="s">
        <v>168</v>
      </c>
      <c r="C7978" s="2">
        <v>45879</v>
      </c>
      <c r="D7978" s="3">
        <v>0.29946759259259259</v>
      </c>
      <c r="E7978" t="s">
        <v>211</v>
      </c>
      <c r="F7978">
        <v>0</v>
      </c>
      <c r="G7978" t="s">
        <v>189</v>
      </c>
    </row>
    <row r="7979" spans="1:8">
      <c r="A7979" t="s">
        <v>8172</v>
      </c>
      <c r="B7979" t="s">
        <v>95</v>
      </c>
      <c r="C7979" s="2">
        <v>45725</v>
      </c>
      <c r="D7979" s="3">
        <v>0.70324074074074072</v>
      </c>
      <c r="E7979" t="s">
        <v>33</v>
      </c>
      <c r="F7979">
        <v>4000</v>
      </c>
      <c r="G7979" t="s">
        <v>189</v>
      </c>
    </row>
    <row r="7980" spans="1:8">
      <c r="A7980" t="s">
        <v>8173</v>
      </c>
      <c r="B7980" t="s">
        <v>173</v>
      </c>
      <c r="C7980" s="2">
        <v>45926</v>
      </c>
      <c r="D7980" s="3">
        <v>0.71900462962962963</v>
      </c>
      <c r="E7980" t="s">
        <v>33</v>
      </c>
      <c r="F7980">
        <v>10000</v>
      </c>
      <c r="G7980" t="s">
        <v>189</v>
      </c>
    </row>
    <row r="7981" spans="1:8">
      <c r="A7981" t="s">
        <v>8174</v>
      </c>
      <c r="B7981" t="s">
        <v>115</v>
      </c>
      <c r="C7981" s="2">
        <v>46057</v>
      </c>
      <c r="D7981" s="3">
        <v>0.745</v>
      </c>
      <c r="E7981" t="s">
        <v>33</v>
      </c>
      <c r="F7981">
        <v>1500</v>
      </c>
      <c r="G7981" t="s">
        <v>189</v>
      </c>
    </row>
    <row r="7982" spans="1:8">
      <c r="A7982" t="s">
        <v>8175</v>
      </c>
      <c r="B7982" t="s">
        <v>139</v>
      </c>
      <c r="C7982" s="2">
        <v>45981</v>
      </c>
      <c r="D7982" s="3">
        <v>0.70024305555555555</v>
      </c>
      <c r="E7982" t="s">
        <v>33</v>
      </c>
      <c r="F7982">
        <v>5000</v>
      </c>
      <c r="G7982" t="s">
        <v>189</v>
      </c>
    </row>
    <row r="7983" spans="1:8">
      <c r="A7983" t="s">
        <v>8176</v>
      </c>
      <c r="B7983" t="s">
        <v>163</v>
      </c>
      <c r="C7983" s="2">
        <v>45852</v>
      </c>
      <c r="D7983" s="3">
        <v>0.65288194444444447</v>
      </c>
      <c r="E7983" t="s">
        <v>33</v>
      </c>
      <c r="F7983">
        <v>2500</v>
      </c>
      <c r="G7983" t="s">
        <v>189</v>
      </c>
    </row>
    <row r="7984" spans="1:8">
      <c r="A7984" t="s">
        <v>8177</v>
      </c>
      <c r="B7984" t="s">
        <v>159</v>
      </c>
      <c r="C7984" s="2">
        <v>46195</v>
      </c>
      <c r="D7984" s="3">
        <v>0.44206018518518519</v>
      </c>
      <c r="E7984" t="s">
        <v>261</v>
      </c>
      <c r="F7984">
        <v>20000</v>
      </c>
      <c r="G7984" t="s">
        <v>189</v>
      </c>
    </row>
    <row r="7985" spans="1:7">
      <c r="A7985" t="s">
        <v>8178</v>
      </c>
      <c r="B7985" t="s">
        <v>83</v>
      </c>
      <c r="C7985" s="2">
        <v>46046</v>
      </c>
      <c r="D7985" s="3">
        <v>0.6194560185185185</v>
      </c>
      <c r="E7985" t="s">
        <v>33</v>
      </c>
      <c r="F7985">
        <v>5000</v>
      </c>
      <c r="G7985" t="s">
        <v>189</v>
      </c>
    </row>
    <row r="7986" spans="1:7">
      <c r="A7986" t="s">
        <v>8179</v>
      </c>
      <c r="B7986" t="s">
        <v>81</v>
      </c>
      <c r="C7986" s="2">
        <v>46084</v>
      </c>
      <c r="D7986" s="3">
        <v>0.32947916666666671</v>
      </c>
      <c r="E7986" t="s">
        <v>33</v>
      </c>
      <c r="F7986">
        <v>3000</v>
      </c>
      <c r="G7986" t="s">
        <v>189</v>
      </c>
    </row>
    <row r="7987" spans="1:7">
      <c r="A7987" t="s">
        <v>8180</v>
      </c>
      <c r="B7987" t="s">
        <v>149</v>
      </c>
      <c r="C7987" s="2">
        <v>46169</v>
      </c>
      <c r="D7987" s="3">
        <v>0.34533564814814821</v>
      </c>
      <c r="E7987" t="s">
        <v>194</v>
      </c>
      <c r="F7987">
        <v>0</v>
      </c>
      <c r="G7987" t="s">
        <v>189</v>
      </c>
    </row>
    <row r="7988" spans="1:7">
      <c r="A7988" t="s">
        <v>8181</v>
      </c>
      <c r="B7988" t="s">
        <v>112</v>
      </c>
      <c r="C7988" s="2">
        <v>45742</v>
      </c>
      <c r="D7988" s="3">
        <v>0.3150810185185185</v>
      </c>
      <c r="E7988" t="s">
        <v>33</v>
      </c>
      <c r="F7988">
        <v>1500</v>
      </c>
      <c r="G7988" t="s">
        <v>189</v>
      </c>
    </row>
    <row r="7989" spans="1:7">
      <c r="A7989" t="s">
        <v>8182</v>
      </c>
      <c r="B7989" t="s">
        <v>79</v>
      </c>
      <c r="C7989" s="2">
        <v>45834</v>
      </c>
      <c r="D7989" s="3">
        <v>0.6508680555555556</v>
      </c>
      <c r="E7989" t="s">
        <v>33</v>
      </c>
      <c r="F7989">
        <v>500</v>
      </c>
      <c r="G7989" t="s">
        <v>189</v>
      </c>
    </row>
    <row r="7990" spans="1:7">
      <c r="A7990" t="s">
        <v>8183</v>
      </c>
      <c r="B7990" t="s">
        <v>89</v>
      </c>
      <c r="C7990" s="2">
        <v>45739</v>
      </c>
      <c r="D7990" s="3">
        <v>0.29318287037037039</v>
      </c>
      <c r="E7990" t="s">
        <v>261</v>
      </c>
      <c r="F7990">
        <v>1000</v>
      </c>
      <c r="G7990" t="s">
        <v>189</v>
      </c>
    </row>
    <row r="7991" spans="1:7">
      <c r="A7991" t="s">
        <v>8184</v>
      </c>
      <c r="B7991" t="s">
        <v>90</v>
      </c>
      <c r="C7991" s="2">
        <v>45799</v>
      </c>
      <c r="D7991" s="3">
        <v>0.73081018518518515</v>
      </c>
      <c r="E7991" t="s">
        <v>33</v>
      </c>
      <c r="F7991">
        <v>4000</v>
      </c>
      <c r="G7991" t="s">
        <v>189</v>
      </c>
    </row>
    <row r="7992" spans="1:7">
      <c r="A7992" t="s">
        <v>8185</v>
      </c>
      <c r="B7992" t="s">
        <v>77</v>
      </c>
      <c r="C7992" s="2">
        <v>45990</v>
      </c>
      <c r="D7992" s="3">
        <v>0.46302083333333333</v>
      </c>
      <c r="E7992" t="s">
        <v>33</v>
      </c>
      <c r="F7992">
        <v>3000</v>
      </c>
      <c r="G7992" t="s">
        <v>189</v>
      </c>
    </row>
    <row r="7993" spans="1:7">
      <c r="A7993" t="s">
        <v>8186</v>
      </c>
      <c r="B7993" t="s">
        <v>110</v>
      </c>
      <c r="C7993" s="2">
        <v>46158</v>
      </c>
      <c r="D7993" s="3">
        <v>3.4421296296296297E-2</v>
      </c>
      <c r="E7993" t="s">
        <v>194</v>
      </c>
      <c r="F7993">
        <v>0</v>
      </c>
      <c r="G7993" t="s">
        <v>189</v>
      </c>
    </row>
    <row r="7994" spans="1:7">
      <c r="A7994" t="s">
        <v>8187</v>
      </c>
      <c r="B7994" t="s">
        <v>141</v>
      </c>
      <c r="C7994" s="2">
        <v>46038</v>
      </c>
      <c r="D7994" s="3">
        <v>0.25263888888888891</v>
      </c>
      <c r="E7994" t="s">
        <v>33</v>
      </c>
      <c r="F7994">
        <v>1500</v>
      </c>
      <c r="G7994" t="s">
        <v>189</v>
      </c>
    </row>
    <row r="7995" spans="1:7">
      <c r="A7995" t="s">
        <v>8188</v>
      </c>
      <c r="B7995" t="s">
        <v>173</v>
      </c>
      <c r="C7995" s="2">
        <v>46099</v>
      </c>
      <c r="D7995" s="3">
        <v>9.3958333333333338E-2</v>
      </c>
      <c r="E7995" t="s">
        <v>194</v>
      </c>
      <c r="F7995">
        <v>0</v>
      </c>
      <c r="G7995" t="s">
        <v>189</v>
      </c>
    </row>
    <row r="7996" spans="1:7">
      <c r="A7996" t="s">
        <v>8189</v>
      </c>
      <c r="B7996" t="s">
        <v>176</v>
      </c>
      <c r="C7996" s="2">
        <v>45951</v>
      </c>
      <c r="D7996" s="3">
        <v>0.39408564814814823</v>
      </c>
      <c r="E7996" t="s">
        <v>261</v>
      </c>
      <c r="F7996">
        <v>15000</v>
      </c>
      <c r="G7996" t="s">
        <v>189</v>
      </c>
    </row>
    <row r="7997" spans="1:7">
      <c r="A7997" t="s">
        <v>8190</v>
      </c>
      <c r="B7997" t="s">
        <v>115</v>
      </c>
      <c r="C7997" s="2">
        <v>45882</v>
      </c>
      <c r="D7997" s="3">
        <v>0.25268518518518518</v>
      </c>
      <c r="E7997" t="s">
        <v>194</v>
      </c>
      <c r="F7997">
        <v>0</v>
      </c>
      <c r="G7997" t="s">
        <v>189</v>
      </c>
    </row>
    <row r="7998" spans="1:7">
      <c r="A7998" t="s">
        <v>8191</v>
      </c>
      <c r="B7998" t="s">
        <v>108</v>
      </c>
      <c r="C7998" s="2">
        <v>45895</v>
      </c>
      <c r="D7998" s="3">
        <v>0.69642361111111106</v>
      </c>
      <c r="E7998" t="s">
        <v>33</v>
      </c>
      <c r="F7998">
        <v>2500</v>
      </c>
      <c r="G7998" t="s">
        <v>189</v>
      </c>
    </row>
    <row r="7999" spans="1:7">
      <c r="A7999" t="s">
        <v>8192</v>
      </c>
      <c r="B7999" t="s">
        <v>172</v>
      </c>
      <c r="C7999" s="2">
        <v>46103</v>
      </c>
      <c r="D7999" s="3">
        <v>0.93767361111111114</v>
      </c>
      <c r="E7999" t="s">
        <v>33</v>
      </c>
      <c r="F7999">
        <v>3000</v>
      </c>
      <c r="G7999" t="s">
        <v>189</v>
      </c>
    </row>
    <row r="8000" spans="1:7">
      <c r="A8000" t="s">
        <v>8193</v>
      </c>
      <c r="B8000" t="s">
        <v>149</v>
      </c>
      <c r="C8000" s="2">
        <v>45836</v>
      </c>
      <c r="D8000" s="3">
        <v>0.26939814814814822</v>
      </c>
      <c r="E8000" t="s">
        <v>194</v>
      </c>
      <c r="F8000">
        <v>0</v>
      </c>
      <c r="G8000" t="s">
        <v>189</v>
      </c>
    </row>
    <row r="8001" spans="1:7">
      <c r="A8001" t="s">
        <v>8194</v>
      </c>
      <c r="B8001" t="s">
        <v>158</v>
      </c>
      <c r="C8001" s="2">
        <v>46087</v>
      </c>
      <c r="D8001" s="3">
        <v>0.67241898148148149</v>
      </c>
      <c r="E8001" t="s">
        <v>33</v>
      </c>
      <c r="F8001">
        <v>1500</v>
      </c>
      <c r="G8001" t="s">
        <v>189</v>
      </c>
    </row>
    <row r="8002" spans="1:7">
      <c r="A8002" t="s">
        <v>8195</v>
      </c>
      <c r="B8002" t="s">
        <v>87</v>
      </c>
      <c r="C8002" s="2">
        <v>45810</v>
      </c>
      <c r="D8002" s="3">
        <v>0.55800925925925926</v>
      </c>
      <c r="E8002" t="s">
        <v>33</v>
      </c>
      <c r="F8002">
        <v>6000</v>
      </c>
      <c r="G8002" t="s">
        <v>189</v>
      </c>
    </row>
    <row r="8003" spans="1:7">
      <c r="A8003" t="s">
        <v>8196</v>
      </c>
      <c r="B8003" t="s">
        <v>159</v>
      </c>
      <c r="C8003" s="2">
        <v>45830</v>
      </c>
      <c r="D8003" s="3">
        <v>0.75104166666666672</v>
      </c>
      <c r="E8003" t="s">
        <v>33</v>
      </c>
      <c r="F8003">
        <v>2500</v>
      </c>
      <c r="G8003" t="s">
        <v>189</v>
      </c>
    </row>
    <row r="8004" spans="1:7">
      <c r="A8004" t="s">
        <v>8197</v>
      </c>
      <c r="B8004" t="s">
        <v>180</v>
      </c>
      <c r="C8004" s="2">
        <v>45995</v>
      </c>
      <c r="D8004" s="3">
        <v>0.65446759259259257</v>
      </c>
      <c r="E8004" t="s">
        <v>33</v>
      </c>
      <c r="F8004">
        <v>500</v>
      </c>
      <c r="G8004" t="s">
        <v>189</v>
      </c>
    </row>
    <row r="8005" spans="1:7">
      <c r="A8005" t="s">
        <v>8198</v>
      </c>
      <c r="B8005" t="s">
        <v>160</v>
      </c>
      <c r="C8005" s="2">
        <v>45848</v>
      </c>
      <c r="D8005" s="3">
        <v>0.84671296296296295</v>
      </c>
      <c r="E8005" t="s">
        <v>211</v>
      </c>
      <c r="F8005">
        <v>0</v>
      </c>
      <c r="G8005" t="s">
        <v>189</v>
      </c>
    </row>
    <row r="8006" spans="1:7">
      <c r="A8006" t="s">
        <v>8199</v>
      </c>
      <c r="B8006" t="s">
        <v>119</v>
      </c>
      <c r="C8006" s="2">
        <v>46138</v>
      </c>
      <c r="D8006" s="3">
        <v>0.52671296296296299</v>
      </c>
      <c r="E8006" t="s">
        <v>33</v>
      </c>
      <c r="F8006">
        <v>2000</v>
      </c>
      <c r="G8006" t="s">
        <v>189</v>
      </c>
    </row>
    <row r="8007" spans="1:7">
      <c r="A8007" t="s">
        <v>8200</v>
      </c>
      <c r="B8007" t="s">
        <v>128</v>
      </c>
      <c r="C8007" s="2">
        <v>46083</v>
      </c>
      <c r="D8007" s="3">
        <v>0.82883101851851848</v>
      </c>
      <c r="E8007" t="s">
        <v>33</v>
      </c>
      <c r="F8007">
        <v>10000</v>
      </c>
      <c r="G8007" t="s">
        <v>189</v>
      </c>
    </row>
    <row r="8008" spans="1:7">
      <c r="A8008" t="s">
        <v>8201</v>
      </c>
      <c r="B8008" t="s">
        <v>119</v>
      </c>
      <c r="C8008" s="2">
        <v>45819</v>
      </c>
      <c r="D8008" s="3">
        <v>0.55439814814814814</v>
      </c>
      <c r="E8008" t="s">
        <v>33</v>
      </c>
      <c r="F8008">
        <v>4000</v>
      </c>
      <c r="G8008" t="s">
        <v>189</v>
      </c>
    </row>
    <row r="8009" spans="1:7">
      <c r="A8009" t="s">
        <v>8202</v>
      </c>
      <c r="B8009" t="s">
        <v>154</v>
      </c>
      <c r="C8009" s="2">
        <v>45944</v>
      </c>
      <c r="D8009" s="3">
        <v>0.93979166666666669</v>
      </c>
      <c r="E8009" t="s">
        <v>33</v>
      </c>
      <c r="F8009">
        <v>2000</v>
      </c>
      <c r="G8009" t="s">
        <v>189</v>
      </c>
    </row>
    <row r="8010" spans="1:7">
      <c r="A8010" t="s">
        <v>8203</v>
      </c>
      <c r="B8010" t="s">
        <v>71</v>
      </c>
      <c r="C8010" s="2">
        <v>45672</v>
      </c>
      <c r="D8010" s="3">
        <v>0.34901620370370368</v>
      </c>
      <c r="E8010" t="s">
        <v>33</v>
      </c>
      <c r="F8010">
        <v>6000</v>
      </c>
      <c r="G8010" t="s">
        <v>189</v>
      </c>
    </row>
    <row r="8011" spans="1:7">
      <c r="A8011" t="s">
        <v>8204</v>
      </c>
      <c r="B8011" t="s">
        <v>96</v>
      </c>
      <c r="C8011" s="2">
        <v>46045</v>
      </c>
      <c r="D8011" s="3">
        <v>0.3414814814814815</v>
      </c>
      <c r="E8011" t="s">
        <v>194</v>
      </c>
      <c r="F8011">
        <v>0</v>
      </c>
      <c r="G8011" t="s">
        <v>189</v>
      </c>
    </row>
    <row r="8012" spans="1:7">
      <c r="A8012" t="s">
        <v>8205</v>
      </c>
      <c r="B8012" t="s">
        <v>103</v>
      </c>
      <c r="C8012" s="2">
        <v>46160</v>
      </c>
      <c r="D8012" s="3">
        <v>0.73482638888888885</v>
      </c>
      <c r="E8012" t="s">
        <v>33</v>
      </c>
      <c r="F8012">
        <v>1500</v>
      </c>
      <c r="G8012" t="s">
        <v>189</v>
      </c>
    </row>
    <row r="8013" spans="1:7">
      <c r="A8013" t="s">
        <v>8206</v>
      </c>
      <c r="B8013" t="s">
        <v>7</v>
      </c>
      <c r="C8013" s="2">
        <v>45835</v>
      </c>
      <c r="D8013" s="3">
        <v>0.40935185185185191</v>
      </c>
      <c r="E8013" t="s">
        <v>194</v>
      </c>
      <c r="F8013">
        <v>0</v>
      </c>
      <c r="G8013" t="s">
        <v>189</v>
      </c>
    </row>
    <row r="8014" spans="1:7">
      <c r="A8014" t="s">
        <v>8207</v>
      </c>
      <c r="B8014" t="s">
        <v>147</v>
      </c>
      <c r="C8014" s="2">
        <v>45689</v>
      </c>
      <c r="D8014" s="3">
        <v>0.64405092592592594</v>
      </c>
      <c r="E8014" t="s">
        <v>211</v>
      </c>
      <c r="F8014">
        <v>0</v>
      </c>
      <c r="G8014" t="s">
        <v>189</v>
      </c>
    </row>
    <row r="8015" spans="1:7">
      <c r="A8015" t="s">
        <v>8208</v>
      </c>
      <c r="B8015" t="s">
        <v>172</v>
      </c>
      <c r="C8015" s="2">
        <v>45972</v>
      </c>
      <c r="D8015" s="3">
        <v>0.68821759259259263</v>
      </c>
      <c r="E8015" t="s">
        <v>33</v>
      </c>
      <c r="F8015">
        <v>8000</v>
      </c>
      <c r="G8015" t="s">
        <v>189</v>
      </c>
    </row>
    <row r="8016" spans="1:7">
      <c r="A8016" t="s">
        <v>8209</v>
      </c>
      <c r="B8016" t="s">
        <v>155</v>
      </c>
      <c r="C8016" s="2">
        <v>45660</v>
      </c>
      <c r="D8016" s="3">
        <v>0.78032407407407411</v>
      </c>
      <c r="E8016" t="s">
        <v>33</v>
      </c>
      <c r="F8016">
        <v>4000</v>
      </c>
      <c r="G8016" t="s">
        <v>189</v>
      </c>
    </row>
    <row r="8017" spans="1:7">
      <c r="A8017" t="s">
        <v>8210</v>
      </c>
      <c r="B8017" t="s">
        <v>115</v>
      </c>
      <c r="C8017" s="2">
        <v>45883</v>
      </c>
      <c r="D8017" s="3">
        <v>0.78142361111111114</v>
      </c>
      <c r="E8017" t="s">
        <v>33</v>
      </c>
      <c r="F8017">
        <v>1500</v>
      </c>
      <c r="G8017" t="s">
        <v>189</v>
      </c>
    </row>
    <row r="8018" spans="1:7">
      <c r="A8018" t="s">
        <v>8211</v>
      </c>
      <c r="B8018" t="s">
        <v>123</v>
      </c>
      <c r="C8018" s="2">
        <v>45685</v>
      </c>
      <c r="D8018" s="3">
        <v>0.3722685185185185</v>
      </c>
      <c r="E8018" t="s">
        <v>211</v>
      </c>
      <c r="F8018">
        <v>0</v>
      </c>
      <c r="G8018" t="s">
        <v>189</v>
      </c>
    </row>
    <row r="8019" spans="1:7">
      <c r="A8019" t="s">
        <v>8212</v>
      </c>
      <c r="B8019" t="s">
        <v>146</v>
      </c>
      <c r="C8019" s="2">
        <v>46140</v>
      </c>
      <c r="D8019" s="3">
        <v>1.3888888888888889E-3</v>
      </c>
      <c r="E8019" t="s">
        <v>33</v>
      </c>
      <c r="F8019">
        <v>1500</v>
      </c>
      <c r="G8019" t="s">
        <v>189</v>
      </c>
    </row>
    <row r="8020" spans="1:7">
      <c r="A8020" t="s">
        <v>8213</v>
      </c>
      <c r="B8020" t="s">
        <v>83</v>
      </c>
      <c r="C8020" s="2">
        <v>46025</v>
      </c>
      <c r="D8020" s="3">
        <v>0.40775462962962961</v>
      </c>
      <c r="E8020" t="s">
        <v>33</v>
      </c>
      <c r="F8020">
        <v>8000</v>
      </c>
      <c r="G8020" t="s">
        <v>189</v>
      </c>
    </row>
    <row r="8021" spans="1:7">
      <c r="A8021" t="s">
        <v>8214</v>
      </c>
      <c r="B8021" t="s">
        <v>172</v>
      </c>
      <c r="C8021" s="2">
        <v>46025</v>
      </c>
      <c r="D8021" s="3">
        <v>0.57572916666666663</v>
      </c>
      <c r="E8021" t="s">
        <v>33</v>
      </c>
      <c r="F8021">
        <v>6000</v>
      </c>
      <c r="G8021" t="s">
        <v>189</v>
      </c>
    </row>
    <row r="8022" spans="1:7">
      <c r="A8022" t="s">
        <v>8215</v>
      </c>
      <c r="B8022" t="s">
        <v>135</v>
      </c>
      <c r="C8022" s="2">
        <v>46050</v>
      </c>
      <c r="D8022" s="3">
        <v>0.2278587962962963</v>
      </c>
      <c r="E8022" t="s">
        <v>194</v>
      </c>
      <c r="F8022">
        <v>0</v>
      </c>
      <c r="G8022" t="s">
        <v>189</v>
      </c>
    </row>
    <row r="8023" spans="1:7">
      <c r="A8023" t="s">
        <v>8216</v>
      </c>
      <c r="B8023" t="s">
        <v>89</v>
      </c>
      <c r="C8023" s="2">
        <v>45950</v>
      </c>
      <c r="D8023" s="3">
        <v>0.6487384259259259</v>
      </c>
      <c r="E8023" t="s">
        <v>33</v>
      </c>
      <c r="F8023">
        <v>5000</v>
      </c>
      <c r="G8023" t="s">
        <v>189</v>
      </c>
    </row>
    <row r="8024" spans="1:7">
      <c r="A8024" t="s">
        <v>8217</v>
      </c>
      <c r="B8024" t="s">
        <v>153</v>
      </c>
      <c r="C8024" s="2">
        <v>45760</v>
      </c>
      <c r="D8024" s="3">
        <v>0.83160879629629625</v>
      </c>
      <c r="E8024" t="s">
        <v>33</v>
      </c>
      <c r="F8024">
        <v>500</v>
      </c>
      <c r="G8024" t="s">
        <v>189</v>
      </c>
    </row>
    <row r="8025" spans="1:7">
      <c r="A8025" t="s">
        <v>8218</v>
      </c>
      <c r="B8025" t="s">
        <v>134</v>
      </c>
      <c r="C8025" s="2">
        <v>45989</v>
      </c>
      <c r="D8025" s="3">
        <v>0.2260648148148148</v>
      </c>
      <c r="E8025" t="s">
        <v>33</v>
      </c>
      <c r="F8025">
        <v>6000</v>
      </c>
      <c r="G8025" t="s">
        <v>189</v>
      </c>
    </row>
    <row r="8026" spans="1:7">
      <c r="A8026" t="s">
        <v>8219</v>
      </c>
      <c r="B8026" t="s">
        <v>172</v>
      </c>
      <c r="C8026" s="2">
        <v>46097</v>
      </c>
      <c r="D8026" s="3">
        <v>0.79964120370370373</v>
      </c>
      <c r="E8026" t="s">
        <v>211</v>
      </c>
      <c r="F8026">
        <v>0</v>
      </c>
      <c r="G8026" t="s">
        <v>189</v>
      </c>
    </row>
    <row r="8027" spans="1:7">
      <c r="A8027" t="s">
        <v>8220</v>
      </c>
      <c r="B8027" t="s">
        <v>135</v>
      </c>
      <c r="C8027" s="2">
        <v>45678</v>
      </c>
      <c r="D8027" s="3">
        <v>0.39031250000000001</v>
      </c>
      <c r="E8027" t="s">
        <v>33</v>
      </c>
      <c r="F8027">
        <v>2500</v>
      </c>
      <c r="G8027" t="s">
        <v>189</v>
      </c>
    </row>
    <row r="8028" spans="1:7">
      <c r="A8028" t="s">
        <v>8221</v>
      </c>
      <c r="B8028" t="s">
        <v>124</v>
      </c>
      <c r="C8028" s="2">
        <v>45673</v>
      </c>
      <c r="D8028" s="3">
        <v>0.55009259259259258</v>
      </c>
      <c r="E8028" t="s">
        <v>194</v>
      </c>
      <c r="F8028">
        <v>0</v>
      </c>
      <c r="G8028" t="s">
        <v>189</v>
      </c>
    </row>
    <row r="8029" spans="1:7">
      <c r="A8029" t="s">
        <v>8222</v>
      </c>
      <c r="B8029" t="s">
        <v>83</v>
      </c>
      <c r="C8029" s="2">
        <v>46015</v>
      </c>
      <c r="D8029" s="3">
        <v>0.37380787037037039</v>
      </c>
      <c r="E8029" t="s">
        <v>211</v>
      </c>
      <c r="F8029">
        <v>0</v>
      </c>
      <c r="G8029" t="s">
        <v>189</v>
      </c>
    </row>
    <row r="8030" spans="1:7">
      <c r="A8030" t="s">
        <v>8223</v>
      </c>
      <c r="B8030" t="s">
        <v>135</v>
      </c>
      <c r="C8030" s="2">
        <v>45921</v>
      </c>
      <c r="D8030" s="3">
        <v>0.81998842592592591</v>
      </c>
      <c r="E8030" t="s">
        <v>33</v>
      </c>
      <c r="F8030">
        <v>2500</v>
      </c>
      <c r="G8030" t="s">
        <v>189</v>
      </c>
    </row>
    <row r="8031" spans="1:7">
      <c r="A8031" t="s">
        <v>8224</v>
      </c>
      <c r="B8031" t="s">
        <v>134</v>
      </c>
      <c r="C8031" s="2">
        <v>46045</v>
      </c>
      <c r="D8031" s="3">
        <v>0.65949074074074077</v>
      </c>
      <c r="E8031" t="s">
        <v>211</v>
      </c>
      <c r="F8031">
        <v>0</v>
      </c>
      <c r="G8031" t="s">
        <v>189</v>
      </c>
    </row>
    <row r="8032" spans="1:7">
      <c r="A8032" t="s">
        <v>8225</v>
      </c>
      <c r="B8032" t="s">
        <v>113</v>
      </c>
      <c r="C8032" s="2">
        <v>46079</v>
      </c>
      <c r="D8032" s="3">
        <v>0.71339120370370368</v>
      </c>
      <c r="E8032" t="s">
        <v>33</v>
      </c>
      <c r="F8032">
        <v>6000</v>
      </c>
      <c r="G8032" t="s">
        <v>189</v>
      </c>
    </row>
    <row r="8033" spans="1:8">
      <c r="A8033" t="s">
        <v>8226</v>
      </c>
      <c r="B8033" t="s">
        <v>74</v>
      </c>
      <c r="C8033" s="2">
        <v>45663</v>
      </c>
      <c r="D8033" s="3">
        <v>0.91180555555555554</v>
      </c>
      <c r="E8033" t="s">
        <v>194</v>
      </c>
      <c r="F8033">
        <v>0</v>
      </c>
      <c r="G8033" t="s">
        <v>189</v>
      </c>
    </row>
    <row r="8034" spans="1:8">
      <c r="A8034" t="s">
        <v>8227</v>
      </c>
      <c r="B8034" t="s">
        <v>178</v>
      </c>
      <c r="C8034" s="2">
        <v>46112</v>
      </c>
      <c r="D8034" s="3">
        <v>0.43648148148148153</v>
      </c>
      <c r="E8034" t="s">
        <v>33</v>
      </c>
      <c r="F8034">
        <v>1000</v>
      </c>
      <c r="G8034" t="s">
        <v>189</v>
      </c>
    </row>
    <row r="8035" spans="1:8">
      <c r="A8035" t="s">
        <v>8228</v>
      </c>
      <c r="B8035" t="s">
        <v>141</v>
      </c>
      <c r="C8035" s="2">
        <v>45904</v>
      </c>
      <c r="D8035" s="3">
        <v>0.6744444444444444</v>
      </c>
      <c r="E8035" t="s">
        <v>261</v>
      </c>
      <c r="F8035">
        <v>2000</v>
      </c>
      <c r="G8035" t="s">
        <v>189</v>
      </c>
    </row>
    <row r="8036" spans="1:8">
      <c r="A8036" t="s">
        <v>8229</v>
      </c>
      <c r="B8036" t="s">
        <v>173</v>
      </c>
      <c r="C8036" s="2">
        <v>45886</v>
      </c>
      <c r="D8036" s="3">
        <v>0.39431712962962961</v>
      </c>
      <c r="E8036" t="s">
        <v>194</v>
      </c>
      <c r="F8036">
        <v>0</v>
      </c>
      <c r="G8036" t="s">
        <v>189</v>
      </c>
    </row>
    <row r="8037" spans="1:8">
      <c r="A8037" t="s">
        <v>8230</v>
      </c>
      <c r="B8037" t="s">
        <v>174</v>
      </c>
      <c r="C8037" s="2">
        <v>45802</v>
      </c>
      <c r="D8037" s="3">
        <v>0.84289351851851857</v>
      </c>
      <c r="E8037" t="s">
        <v>33</v>
      </c>
      <c r="F8037">
        <v>3000</v>
      </c>
      <c r="G8037" t="s">
        <v>189</v>
      </c>
    </row>
    <row r="8038" spans="1:8">
      <c r="A8038" t="s">
        <v>8231</v>
      </c>
      <c r="B8038" t="s">
        <v>124</v>
      </c>
      <c r="C8038" s="2">
        <v>45940</v>
      </c>
      <c r="D8038" s="3">
        <v>0.3134837962962963</v>
      </c>
      <c r="E8038" t="s">
        <v>33</v>
      </c>
      <c r="F8038">
        <v>6000</v>
      </c>
      <c r="G8038" t="s">
        <v>214</v>
      </c>
      <c r="H8038" t="s">
        <v>1094</v>
      </c>
    </row>
    <row r="8039" spans="1:8">
      <c r="A8039" t="s">
        <v>8232</v>
      </c>
      <c r="B8039" t="s">
        <v>87</v>
      </c>
      <c r="C8039" s="2">
        <v>45701</v>
      </c>
      <c r="D8039" s="3">
        <v>0.75210648148148151</v>
      </c>
      <c r="E8039" t="s">
        <v>33</v>
      </c>
      <c r="F8039">
        <v>3000</v>
      </c>
      <c r="G8039" t="s">
        <v>189</v>
      </c>
    </row>
    <row r="8040" spans="1:8">
      <c r="A8040" t="s">
        <v>8233</v>
      </c>
      <c r="B8040" t="s">
        <v>93</v>
      </c>
      <c r="C8040" s="2">
        <v>46200</v>
      </c>
      <c r="D8040" s="3">
        <v>0.84075231481481483</v>
      </c>
      <c r="E8040" t="s">
        <v>194</v>
      </c>
      <c r="F8040">
        <v>0</v>
      </c>
      <c r="G8040" t="s">
        <v>189</v>
      </c>
    </row>
    <row r="8041" spans="1:8">
      <c r="A8041" t="s">
        <v>8234</v>
      </c>
      <c r="B8041" t="s">
        <v>177</v>
      </c>
      <c r="C8041" s="2">
        <v>45902</v>
      </c>
      <c r="D8041" s="3">
        <v>0.73626157407407411</v>
      </c>
      <c r="E8041" t="s">
        <v>261</v>
      </c>
      <c r="F8041">
        <v>15000</v>
      </c>
      <c r="G8041" t="s">
        <v>189</v>
      </c>
    </row>
    <row r="8042" spans="1:8">
      <c r="A8042" t="s">
        <v>8235</v>
      </c>
      <c r="B8042" t="s">
        <v>87</v>
      </c>
      <c r="C8042" s="2">
        <v>45950</v>
      </c>
      <c r="D8042" s="3">
        <v>0.22612268518518519</v>
      </c>
      <c r="E8042" t="s">
        <v>33</v>
      </c>
      <c r="F8042">
        <v>4000</v>
      </c>
      <c r="G8042" t="s">
        <v>214</v>
      </c>
      <c r="H8042" t="s">
        <v>1215</v>
      </c>
    </row>
    <row r="8043" spans="1:8">
      <c r="A8043" t="s">
        <v>8236</v>
      </c>
      <c r="B8043" t="s">
        <v>89</v>
      </c>
      <c r="C8043" s="2">
        <v>45985</v>
      </c>
      <c r="D8043" s="3">
        <v>0.93240740740740746</v>
      </c>
      <c r="E8043" t="s">
        <v>33</v>
      </c>
      <c r="F8043">
        <v>6000</v>
      </c>
      <c r="G8043" t="s">
        <v>189</v>
      </c>
    </row>
    <row r="8044" spans="1:8">
      <c r="A8044" t="s">
        <v>8237</v>
      </c>
      <c r="B8044" t="s">
        <v>74</v>
      </c>
      <c r="C8044" s="2">
        <v>46173</v>
      </c>
      <c r="D8044" s="3">
        <v>0.64709490740740738</v>
      </c>
      <c r="E8044" t="s">
        <v>33</v>
      </c>
      <c r="F8044">
        <v>3000</v>
      </c>
      <c r="G8044" t="s">
        <v>189</v>
      </c>
    </row>
    <row r="8045" spans="1:8">
      <c r="A8045" t="s">
        <v>8238</v>
      </c>
      <c r="B8045" t="s">
        <v>169</v>
      </c>
      <c r="C8045" s="2">
        <v>45875</v>
      </c>
      <c r="D8045" s="3">
        <v>0.33319444444444452</v>
      </c>
      <c r="E8045" t="s">
        <v>33</v>
      </c>
      <c r="F8045">
        <v>6000</v>
      </c>
      <c r="G8045" t="s">
        <v>189</v>
      </c>
    </row>
    <row r="8046" spans="1:8">
      <c r="A8046" t="s">
        <v>8239</v>
      </c>
      <c r="B8046" t="s">
        <v>104</v>
      </c>
      <c r="C8046" s="2">
        <v>46160</v>
      </c>
      <c r="D8046" s="3">
        <v>0.24136574074074069</v>
      </c>
      <c r="E8046" t="s">
        <v>33</v>
      </c>
      <c r="F8046">
        <v>2500</v>
      </c>
      <c r="G8046" t="s">
        <v>189</v>
      </c>
    </row>
    <row r="8047" spans="1:8">
      <c r="A8047" t="s">
        <v>8240</v>
      </c>
      <c r="B8047" t="s">
        <v>162</v>
      </c>
      <c r="C8047" s="2">
        <v>45985</v>
      </c>
      <c r="D8047" s="3">
        <v>7.0972222222222228E-2</v>
      </c>
      <c r="E8047" t="s">
        <v>33</v>
      </c>
      <c r="F8047">
        <v>1000</v>
      </c>
      <c r="G8047" t="s">
        <v>189</v>
      </c>
    </row>
    <row r="8048" spans="1:8">
      <c r="A8048" t="s">
        <v>8241</v>
      </c>
      <c r="B8048" t="s">
        <v>127</v>
      </c>
      <c r="C8048" s="2">
        <v>45963</v>
      </c>
      <c r="D8048" s="3">
        <v>0.85785879629629624</v>
      </c>
      <c r="E8048" t="s">
        <v>33</v>
      </c>
      <c r="F8048">
        <v>2000</v>
      </c>
      <c r="G8048" t="s">
        <v>189</v>
      </c>
    </row>
    <row r="8049" spans="1:8">
      <c r="A8049" t="s">
        <v>8242</v>
      </c>
      <c r="B8049" t="s">
        <v>132</v>
      </c>
      <c r="C8049" s="2">
        <v>45944</v>
      </c>
      <c r="D8049" s="3">
        <v>0.97849537037037038</v>
      </c>
      <c r="E8049" t="s">
        <v>33</v>
      </c>
      <c r="F8049">
        <v>5000</v>
      </c>
      <c r="G8049" t="s">
        <v>189</v>
      </c>
    </row>
    <row r="8050" spans="1:8">
      <c r="A8050" t="s">
        <v>8243</v>
      </c>
      <c r="B8050" t="s">
        <v>143</v>
      </c>
      <c r="C8050" s="2">
        <v>45696</v>
      </c>
      <c r="D8050" s="3">
        <v>0.227349537037037</v>
      </c>
      <c r="E8050" t="s">
        <v>33</v>
      </c>
      <c r="F8050">
        <v>500</v>
      </c>
      <c r="G8050" t="s">
        <v>189</v>
      </c>
    </row>
    <row r="8051" spans="1:8">
      <c r="A8051" t="s">
        <v>8244</v>
      </c>
      <c r="B8051" t="s">
        <v>173</v>
      </c>
      <c r="C8051" s="2">
        <v>46156</v>
      </c>
      <c r="D8051" s="3">
        <v>0.27124999999999999</v>
      </c>
      <c r="E8051" t="s">
        <v>33</v>
      </c>
      <c r="F8051">
        <v>10000</v>
      </c>
      <c r="G8051" t="s">
        <v>189</v>
      </c>
    </row>
    <row r="8052" spans="1:8">
      <c r="A8052" t="s">
        <v>8245</v>
      </c>
      <c r="B8052" t="s">
        <v>99</v>
      </c>
      <c r="C8052" s="2">
        <v>46055</v>
      </c>
      <c r="D8052" s="3">
        <v>0.36215277777777782</v>
      </c>
      <c r="E8052" t="s">
        <v>33</v>
      </c>
      <c r="F8052">
        <v>4000</v>
      </c>
      <c r="G8052" t="s">
        <v>189</v>
      </c>
    </row>
    <row r="8053" spans="1:8">
      <c r="A8053" t="s">
        <v>8246</v>
      </c>
      <c r="B8053" t="s">
        <v>174</v>
      </c>
      <c r="C8053" s="2">
        <v>45658</v>
      </c>
      <c r="D8053" s="3">
        <v>0.58424768518518522</v>
      </c>
      <c r="E8053" t="s">
        <v>33</v>
      </c>
      <c r="F8053">
        <v>4000</v>
      </c>
      <c r="G8053" t="s">
        <v>189</v>
      </c>
    </row>
    <row r="8054" spans="1:8">
      <c r="A8054" t="s">
        <v>8247</v>
      </c>
      <c r="B8054" t="s">
        <v>130</v>
      </c>
      <c r="C8054" s="2">
        <v>45668</v>
      </c>
      <c r="D8054" s="3">
        <v>0.72458333333333336</v>
      </c>
      <c r="E8054" t="s">
        <v>33</v>
      </c>
      <c r="F8054">
        <v>1000</v>
      </c>
      <c r="G8054" t="s">
        <v>189</v>
      </c>
    </row>
    <row r="8055" spans="1:8">
      <c r="A8055" t="s">
        <v>8248</v>
      </c>
      <c r="B8055" t="s">
        <v>175</v>
      </c>
      <c r="C8055" s="2">
        <v>45849</v>
      </c>
      <c r="D8055" s="3">
        <v>0.6728587962962963</v>
      </c>
      <c r="E8055" t="s">
        <v>33</v>
      </c>
      <c r="F8055">
        <v>500</v>
      </c>
      <c r="G8055" t="s">
        <v>214</v>
      </c>
      <c r="H8055" t="s">
        <v>42</v>
      </c>
    </row>
    <row r="8056" spans="1:8">
      <c r="A8056" t="s">
        <v>8249</v>
      </c>
      <c r="B8056" t="s">
        <v>145</v>
      </c>
      <c r="C8056" s="2">
        <v>46099</v>
      </c>
      <c r="D8056" s="3">
        <v>0.47471064814814817</v>
      </c>
      <c r="E8056" t="s">
        <v>194</v>
      </c>
      <c r="F8056">
        <v>0</v>
      </c>
      <c r="G8056" t="s">
        <v>189</v>
      </c>
    </row>
    <row r="8057" spans="1:8">
      <c r="A8057" t="s">
        <v>8250</v>
      </c>
      <c r="B8057" t="s">
        <v>144</v>
      </c>
      <c r="C8057" s="2">
        <v>45987</v>
      </c>
      <c r="D8057" s="3">
        <v>0.38384259259259262</v>
      </c>
      <c r="E8057" t="s">
        <v>33</v>
      </c>
      <c r="F8057">
        <v>1000</v>
      </c>
      <c r="G8057" t="s">
        <v>214</v>
      </c>
      <c r="H8057" t="s">
        <v>1080</v>
      </c>
    </row>
    <row r="8058" spans="1:8">
      <c r="A8058" t="s">
        <v>8251</v>
      </c>
      <c r="B8058" t="s">
        <v>96</v>
      </c>
      <c r="C8058" s="2">
        <v>46171</v>
      </c>
      <c r="D8058" s="3">
        <v>0.72681712962962963</v>
      </c>
      <c r="E8058" t="s">
        <v>33</v>
      </c>
      <c r="F8058">
        <v>10000</v>
      </c>
      <c r="G8058" t="s">
        <v>189</v>
      </c>
    </row>
    <row r="8059" spans="1:8">
      <c r="A8059" t="s">
        <v>8252</v>
      </c>
      <c r="B8059" t="s">
        <v>165</v>
      </c>
      <c r="C8059" s="2">
        <v>46144</v>
      </c>
      <c r="D8059" s="3">
        <v>0.51775462962962959</v>
      </c>
      <c r="E8059" t="s">
        <v>33</v>
      </c>
      <c r="F8059">
        <v>2500</v>
      </c>
      <c r="G8059" t="s">
        <v>189</v>
      </c>
    </row>
    <row r="8060" spans="1:8">
      <c r="A8060" t="s">
        <v>8253</v>
      </c>
      <c r="B8060" t="s">
        <v>165</v>
      </c>
      <c r="C8060" s="2">
        <v>45939</v>
      </c>
      <c r="D8060" s="3">
        <v>0.80901620370370375</v>
      </c>
      <c r="E8060" t="s">
        <v>33</v>
      </c>
      <c r="F8060">
        <v>10000</v>
      </c>
      <c r="G8060" t="s">
        <v>189</v>
      </c>
    </row>
    <row r="8061" spans="1:8">
      <c r="A8061" t="s">
        <v>8254</v>
      </c>
      <c r="B8061" t="s">
        <v>76</v>
      </c>
      <c r="C8061" s="2">
        <v>46084</v>
      </c>
      <c r="D8061" s="3">
        <v>0.82611111111111113</v>
      </c>
      <c r="E8061" t="s">
        <v>211</v>
      </c>
      <c r="F8061">
        <v>0</v>
      </c>
      <c r="G8061" t="s">
        <v>189</v>
      </c>
    </row>
    <row r="8062" spans="1:8">
      <c r="A8062" t="s">
        <v>8255</v>
      </c>
      <c r="B8062" t="s">
        <v>99</v>
      </c>
      <c r="C8062" s="2">
        <v>46004</v>
      </c>
      <c r="D8062" s="3">
        <v>0.81515046296296301</v>
      </c>
      <c r="E8062" t="s">
        <v>33</v>
      </c>
      <c r="F8062">
        <v>500</v>
      </c>
      <c r="G8062" t="s">
        <v>189</v>
      </c>
    </row>
    <row r="8063" spans="1:8">
      <c r="A8063" t="s">
        <v>8256</v>
      </c>
      <c r="B8063" t="s">
        <v>125</v>
      </c>
      <c r="C8063" s="2">
        <v>45718</v>
      </c>
      <c r="D8063" s="3">
        <v>0.78165509259259258</v>
      </c>
      <c r="E8063" t="s">
        <v>194</v>
      </c>
      <c r="F8063">
        <v>0</v>
      </c>
      <c r="G8063" t="s">
        <v>189</v>
      </c>
    </row>
    <row r="8064" spans="1:8">
      <c r="A8064" t="s">
        <v>8257</v>
      </c>
      <c r="B8064" t="s">
        <v>161</v>
      </c>
      <c r="C8064" s="2">
        <v>45909</v>
      </c>
      <c r="D8064" s="3">
        <v>0.42961805555555549</v>
      </c>
      <c r="E8064" t="s">
        <v>33</v>
      </c>
      <c r="F8064">
        <v>500</v>
      </c>
      <c r="G8064" t="s">
        <v>189</v>
      </c>
    </row>
    <row r="8065" spans="1:7">
      <c r="A8065" t="s">
        <v>8258</v>
      </c>
      <c r="B8065" t="s">
        <v>125</v>
      </c>
      <c r="C8065" s="2">
        <v>45896</v>
      </c>
      <c r="D8065" s="3">
        <v>0.4833101851851852</v>
      </c>
      <c r="E8065" t="s">
        <v>33</v>
      </c>
      <c r="F8065">
        <v>1000</v>
      </c>
      <c r="G8065" t="s">
        <v>189</v>
      </c>
    </row>
    <row r="8066" spans="1:7">
      <c r="A8066" t="s">
        <v>8259</v>
      </c>
      <c r="B8066" t="s">
        <v>177</v>
      </c>
      <c r="C8066" s="2">
        <v>45848</v>
      </c>
      <c r="D8066" s="3">
        <v>0.59096064814814819</v>
      </c>
      <c r="E8066" t="s">
        <v>33</v>
      </c>
      <c r="F8066">
        <v>5000</v>
      </c>
      <c r="G8066" t="s">
        <v>189</v>
      </c>
    </row>
    <row r="8067" spans="1:7">
      <c r="A8067" t="s">
        <v>8260</v>
      </c>
      <c r="B8067" t="s">
        <v>107</v>
      </c>
      <c r="C8067" s="2">
        <v>45953</v>
      </c>
      <c r="D8067" s="3">
        <v>0.19297453703703699</v>
      </c>
      <c r="E8067" t="s">
        <v>33</v>
      </c>
      <c r="F8067">
        <v>2000</v>
      </c>
      <c r="G8067" t="s">
        <v>189</v>
      </c>
    </row>
    <row r="8068" spans="1:7">
      <c r="A8068" t="s">
        <v>8261</v>
      </c>
      <c r="B8068" t="s">
        <v>145</v>
      </c>
      <c r="C8068" s="2">
        <v>45738</v>
      </c>
      <c r="D8068" s="3">
        <v>0.87875000000000003</v>
      </c>
      <c r="E8068" t="s">
        <v>33</v>
      </c>
      <c r="F8068">
        <v>1000</v>
      </c>
      <c r="G8068" t="s">
        <v>189</v>
      </c>
    </row>
    <row r="8069" spans="1:7">
      <c r="A8069" t="s">
        <v>8262</v>
      </c>
      <c r="B8069" t="s">
        <v>143</v>
      </c>
      <c r="C8069" s="2">
        <v>46120</v>
      </c>
      <c r="D8069" s="3">
        <v>0.75486111111111109</v>
      </c>
      <c r="E8069" t="s">
        <v>33</v>
      </c>
      <c r="F8069">
        <v>500</v>
      </c>
      <c r="G8069" t="s">
        <v>189</v>
      </c>
    </row>
    <row r="8070" spans="1:7">
      <c r="A8070" t="s">
        <v>8263</v>
      </c>
      <c r="B8070" t="s">
        <v>143</v>
      </c>
      <c r="C8070" s="2">
        <v>45882</v>
      </c>
      <c r="D8070" s="3">
        <v>0.60508101851851848</v>
      </c>
      <c r="E8070" t="s">
        <v>33</v>
      </c>
      <c r="F8070">
        <v>2500</v>
      </c>
      <c r="G8070" t="s">
        <v>189</v>
      </c>
    </row>
    <row r="8071" spans="1:7">
      <c r="A8071" t="s">
        <v>8264</v>
      </c>
      <c r="B8071" t="s">
        <v>161</v>
      </c>
      <c r="C8071" s="2">
        <v>45725</v>
      </c>
      <c r="D8071" s="3">
        <v>0.69482638888888892</v>
      </c>
      <c r="E8071" t="s">
        <v>33</v>
      </c>
      <c r="F8071">
        <v>500</v>
      </c>
      <c r="G8071" t="s">
        <v>189</v>
      </c>
    </row>
    <row r="8072" spans="1:7">
      <c r="A8072" t="s">
        <v>8265</v>
      </c>
      <c r="B8072" t="s">
        <v>71</v>
      </c>
      <c r="C8072" s="2">
        <v>45750</v>
      </c>
      <c r="D8072" s="3">
        <v>0.37769675925925927</v>
      </c>
      <c r="E8072" t="s">
        <v>194</v>
      </c>
      <c r="F8072">
        <v>0</v>
      </c>
      <c r="G8072" t="s">
        <v>189</v>
      </c>
    </row>
    <row r="8073" spans="1:7">
      <c r="A8073" t="s">
        <v>8266</v>
      </c>
      <c r="B8073" t="s">
        <v>173</v>
      </c>
      <c r="C8073" s="2">
        <v>45778</v>
      </c>
      <c r="D8073" s="3">
        <v>0.44140046296296298</v>
      </c>
      <c r="E8073" t="s">
        <v>33</v>
      </c>
      <c r="F8073">
        <v>500</v>
      </c>
      <c r="G8073" t="s">
        <v>189</v>
      </c>
    </row>
    <row r="8074" spans="1:7">
      <c r="A8074" t="s">
        <v>8267</v>
      </c>
      <c r="B8074" t="s">
        <v>174</v>
      </c>
      <c r="C8074" s="2">
        <v>45911</v>
      </c>
      <c r="D8074" s="3">
        <v>0.82616898148148143</v>
      </c>
      <c r="E8074" t="s">
        <v>33</v>
      </c>
      <c r="F8074">
        <v>1000</v>
      </c>
      <c r="G8074" t="s">
        <v>189</v>
      </c>
    </row>
    <row r="8075" spans="1:7">
      <c r="A8075" t="s">
        <v>8268</v>
      </c>
      <c r="B8075" t="s">
        <v>162</v>
      </c>
      <c r="C8075" s="2">
        <v>45737</v>
      </c>
      <c r="D8075" s="3">
        <v>0.72903935185185187</v>
      </c>
      <c r="E8075" t="s">
        <v>33</v>
      </c>
      <c r="F8075">
        <v>1500</v>
      </c>
      <c r="G8075" t="s">
        <v>189</v>
      </c>
    </row>
    <row r="8076" spans="1:7">
      <c r="A8076" t="s">
        <v>8269</v>
      </c>
      <c r="B8076" t="s">
        <v>112</v>
      </c>
      <c r="C8076" s="2">
        <v>46117</v>
      </c>
      <c r="D8076" s="3">
        <v>0.76273148148148151</v>
      </c>
      <c r="E8076" t="s">
        <v>33</v>
      </c>
      <c r="F8076">
        <v>6000</v>
      </c>
      <c r="G8076" t="s">
        <v>189</v>
      </c>
    </row>
    <row r="8077" spans="1:7">
      <c r="A8077" t="s">
        <v>8270</v>
      </c>
      <c r="B8077" t="s">
        <v>175</v>
      </c>
      <c r="C8077" s="2">
        <v>45975</v>
      </c>
      <c r="D8077" s="3">
        <v>0.60898148148148146</v>
      </c>
      <c r="E8077" t="s">
        <v>33</v>
      </c>
      <c r="F8077">
        <v>10000</v>
      </c>
      <c r="G8077" t="s">
        <v>189</v>
      </c>
    </row>
    <row r="8078" spans="1:7">
      <c r="A8078" t="s">
        <v>8271</v>
      </c>
      <c r="B8078" t="s">
        <v>106</v>
      </c>
      <c r="C8078" s="2">
        <v>45869</v>
      </c>
      <c r="D8078" s="3">
        <v>0.89003472222222224</v>
      </c>
      <c r="E8078" t="s">
        <v>194</v>
      </c>
      <c r="F8078">
        <v>0</v>
      </c>
      <c r="G8078" t="s">
        <v>189</v>
      </c>
    </row>
    <row r="8079" spans="1:7">
      <c r="A8079" t="s">
        <v>8272</v>
      </c>
      <c r="B8079" t="s">
        <v>79</v>
      </c>
      <c r="C8079" s="2">
        <v>45764</v>
      </c>
      <c r="D8079" s="3">
        <v>0.47901620370370368</v>
      </c>
      <c r="E8079" t="s">
        <v>261</v>
      </c>
      <c r="F8079">
        <v>1000</v>
      </c>
      <c r="G8079" t="s">
        <v>189</v>
      </c>
    </row>
    <row r="8080" spans="1:7">
      <c r="A8080" t="s">
        <v>8273</v>
      </c>
      <c r="B8080" t="s">
        <v>170</v>
      </c>
      <c r="C8080" s="2">
        <v>45673</v>
      </c>
      <c r="D8080" s="3">
        <v>0.86821759259259257</v>
      </c>
      <c r="E8080" t="s">
        <v>33</v>
      </c>
      <c r="F8080">
        <v>6000</v>
      </c>
      <c r="G8080" t="s">
        <v>189</v>
      </c>
    </row>
    <row r="8081" spans="1:8">
      <c r="A8081" t="s">
        <v>8274</v>
      </c>
      <c r="B8081" t="s">
        <v>176</v>
      </c>
      <c r="C8081" s="2">
        <v>46042</v>
      </c>
      <c r="D8081" s="3">
        <v>0.50527777777777783</v>
      </c>
      <c r="E8081" t="s">
        <v>33</v>
      </c>
      <c r="F8081">
        <v>10000</v>
      </c>
      <c r="G8081" t="s">
        <v>189</v>
      </c>
    </row>
    <row r="8082" spans="1:8">
      <c r="A8082" t="s">
        <v>8275</v>
      </c>
      <c r="B8082" t="s">
        <v>155</v>
      </c>
      <c r="C8082" s="2">
        <v>46045</v>
      </c>
      <c r="D8082" s="3">
        <v>0.66953703703703704</v>
      </c>
      <c r="E8082" t="s">
        <v>33</v>
      </c>
      <c r="F8082">
        <v>4000</v>
      </c>
      <c r="G8082" t="s">
        <v>189</v>
      </c>
    </row>
    <row r="8083" spans="1:8">
      <c r="A8083" t="s">
        <v>8276</v>
      </c>
      <c r="B8083" t="s">
        <v>155</v>
      </c>
      <c r="C8083" s="2">
        <v>45779</v>
      </c>
      <c r="D8083" s="3">
        <v>0.57958333333333334</v>
      </c>
      <c r="E8083" t="s">
        <v>194</v>
      </c>
      <c r="F8083">
        <v>0</v>
      </c>
      <c r="G8083" t="s">
        <v>189</v>
      </c>
    </row>
    <row r="8084" spans="1:8">
      <c r="A8084" t="s">
        <v>8277</v>
      </c>
      <c r="B8084" t="s">
        <v>174</v>
      </c>
      <c r="C8084" s="2">
        <v>46126</v>
      </c>
      <c r="D8084" s="3">
        <v>0.86320601851851853</v>
      </c>
      <c r="E8084" t="s">
        <v>33</v>
      </c>
      <c r="F8084">
        <v>6000</v>
      </c>
      <c r="G8084" t="s">
        <v>189</v>
      </c>
    </row>
    <row r="8085" spans="1:8">
      <c r="A8085" t="s">
        <v>8278</v>
      </c>
      <c r="B8085" t="s">
        <v>135</v>
      </c>
      <c r="C8085" s="2">
        <v>46043</v>
      </c>
      <c r="D8085" s="3">
        <v>0.5826041666666667</v>
      </c>
      <c r="E8085" t="s">
        <v>194</v>
      </c>
      <c r="F8085">
        <v>0</v>
      </c>
      <c r="G8085" t="s">
        <v>189</v>
      </c>
    </row>
    <row r="8086" spans="1:8">
      <c r="A8086" t="s">
        <v>8279</v>
      </c>
      <c r="B8086" t="s">
        <v>174</v>
      </c>
      <c r="C8086" s="2">
        <v>46092</v>
      </c>
      <c r="D8086" s="3">
        <v>0.56837962962962962</v>
      </c>
      <c r="E8086" t="s">
        <v>33</v>
      </c>
      <c r="F8086">
        <v>3000</v>
      </c>
      <c r="G8086" t="s">
        <v>189</v>
      </c>
    </row>
    <row r="8087" spans="1:8">
      <c r="A8087" t="s">
        <v>8280</v>
      </c>
      <c r="B8087" t="s">
        <v>140</v>
      </c>
      <c r="C8087" s="2">
        <v>46160</v>
      </c>
      <c r="D8087" s="3">
        <v>0.59287037037037038</v>
      </c>
      <c r="E8087" t="s">
        <v>33</v>
      </c>
      <c r="F8087">
        <v>10000</v>
      </c>
      <c r="G8087" t="s">
        <v>189</v>
      </c>
    </row>
    <row r="8088" spans="1:8">
      <c r="A8088" t="s">
        <v>8281</v>
      </c>
      <c r="B8088" t="s">
        <v>79</v>
      </c>
      <c r="C8088" s="2">
        <v>46131</v>
      </c>
      <c r="D8088" s="3">
        <v>0.53254629629629635</v>
      </c>
      <c r="E8088" t="s">
        <v>33</v>
      </c>
      <c r="F8088">
        <v>1500</v>
      </c>
      <c r="G8088" t="s">
        <v>189</v>
      </c>
    </row>
    <row r="8089" spans="1:8">
      <c r="A8089" t="s">
        <v>8282</v>
      </c>
      <c r="B8089" t="s">
        <v>174</v>
      </c>
      <c r="C8089" s="2">
        <v>45912</v>
      </c>
      <c r="D8089" s="3">
        <v>0.80269675925925921</v>
      </c>
      <c r="E8089" t="s">
        <v>211</v>
      </c>
      <c r="F8089">
        <v>0</v>
      </c>
      <c r="G8089" t="s">
        <v>189</v>
      </c>
    </row>
    <row r="8090" spans="1:8">
      <c r="A8090" t="s">
        <v>8283</v>
      </c>
      <c r="B8090" t="s">
        <v>116</v>
      </c>
      <c r="C8090" s="2">
        <v>46136</v>
      </c>
      <c r="D8090" s="3">
        <v>0.8222800925925926</v>
      </c>
      <c r="E8090" t="s">
        <v>211</v>
      </c>
      <c r="F8090">
        <v>0</v>
      </c>
      <c r="G8090" t="s">
        <v>189</v>
      </c>
    </row>
    <row r="8091" spans="1:8">
      <c r="A8091" t="s">
        <v>8284</v>
      </c>
      <c r="B8091" t="s">
        <v>136</v>
      </c>
      <c r="C8091" s="2">
        <v>46168</v>
      </c>
      <c r="D8091" s="3">
        <v>0.68462962962962959</v>
      </c>
      <c r="E8091" t="s">
        <v>33</v>
      </c>
      <c r="F8091">
        <v>500</v>
      </c>
      <c r="G8091" t="s">
        <v>189</v>
      </c>
    </row>
    <row r="8092" spans="1:8">
      <c r="A8092" t="s">
        <v>8285</v>
      </c>
      <c r="B8092" t="s">
        <v>163</v>
      </c>
      <c r="C8092" s="2">
        <v>46034</v>
      </c>
      <c r="D8092" s="3">
        <v>0.43402777777777779</v>
      </c>
      <c r="E8092" t="s">
        <v>194</v>
      </c>
      <c r="F8092">
        <v>0</v>
      </c>
      <c r="G8092" t="s">
        <v>189</v>
      </c>
    </row>
    <row r="8093" spans="1:8">
      <c r="A8093" t="s">
        <v>8286</v>
      </c>
      <c r="B8093" t="s">
        <v>99</v>
      </c>
      <c r="C8093" s="2">
        <v>45741</v>
      </c>
      <c r="D8093" s="3">
        <v>0.95570601851851855</v>
      </c>
      <c r="E8093" t="s">
        <v>33</v>
      </c>
      <c r="F8093">
        <v>2000</v>
      </c>
      <c r="G8093" t="s">
        <v>189</v>
      </c>
    </row>
    <row r="8094" spans="1:8">
      <c r="A8094" t="s">
        <v>8287</v>
      </c>
      <c r="B8094" t="s">
        <v>162</v>
      </c>
      <c r="C8094" s="2">
        <v>45998</v>
      </c>
      <c r="D8094" s="3">
        <v>0.68660879629629634</v>
      </c>
      <c r="E8094" t="s">
        <v>33</v>
      </c>
      <c r="F8094">
        <v>1500</v>
      </c>
      <c r="G8094" t="s">
        <v>189</v>
      </c>
    </row>
    <row r="8095" spans="1:8">
      <c r="A8095" t="s">
        <v>8288</v>
      </c>
      <c r="B8095" t="s">
        <v>146</v>
      </c>
      <c r="C8095" s="2">
        <v>46195</v>
      </c>
      <c r="D8095" s="3">
        <v>0.84079861111111109</v>
      </c>
      <c r="E8095" t="s">
        <v>194</v>
      </c>
      <c r="F8095">
        <v>0</v>
      </c>
      <c r="G8095" t="s">
        <v>214</v>
      </c>
      <c r="H8095" t="s">
        <v>1080</v>
      </c>
    </row>
    <row r="8096" spans="1:8">
      <c r="A8096" t="s">
        <v>8289</v>
      </c>
      <c r="B8096" t="s">
        <v>165</v>
      </c>
      <c r="C8096" s="2">
        <v>46012</v>
      </c>
      <c r="D8096" s="3">
        <v>0.53396990740740746</v>
      </c>
      <c r="E8096" t="s">
        <v>194</v>
      </c>
      <c r="F8096">
        <v>0</v>
      </c>
      <c r="G8096" t="s">
        <v>189</v>
      </c>
    </row>
    <row r="8097" spans="1:8">
      <c r="A8097" t="s">
        <v>8290</v>
      </c>
      <c r="B8097" t="s">
        <v>177</v>
      </c>
      <c r="C8097" s="2">
        <v>45881</v>
      </c>
      <c r="D8097" s="3">
        <v>0.2316435185185185</v>
      </c>
      <c r="E8097" t="s">
        <v>33</v>
      </c>
      <c r="F8097">
        <v>10000</v>
      </c>
      <c r="G8097" t="s">
        <v>189</v>
      </c>
    </row>
    <row r="8098" spans="1:8">
      <c r="A8098" t="s">
        <v>8291</v>
      </c>
      <c r="B8098" t="s">
        <v>157</v>
      </c>
      <c r="C8098" s="2">
        <v>45728</v>
      </c>
      <c r="D8098" s="3">
        <v>0.82196759259259256</v>
      </c>
      <c r="E8098" t="s">
        <v>194</v>
      </c>
      <c r="F8098">
        <v>0</v>
      </c>
      <c r="G8098" t="s">
        <v>189</v>
      </c>
    </row>
    <row r="8099" spans="1:8">
      <c r="A8099" t="s">
        <v>8292</v>
      </c>
      <c r="B8099" t="s">
        <v>95</v>
      </c>
      <c r="C8099" s="2">
        <v>45850</v>
      </c>
      <c r="D8099" s="3">
        <v>0.77853009259259254</v>
      </c>
      <c r="E8099" t="s">
        <v>33</v>
      </c>
      <c r="F8099">
        <v>2500</v>
      </c>
      <c r="G8099" t="s">
        <v>189</v>
      </c>
    </row>
    <row r="8100" spans="1:8">
      <c r="A8100" t="s">
        <v>8293</v>
      </c>
      <c r="B8100" t="s">
        <v>120</v>
      </c>
      <c r="C8100" s="2">
        <v>45958</v>
      </c>
      <c r="D8100" s="3">
        <v>0.73393518518518519</v>
      </c>
      <c r="E8100" t="s">
        <v>33</v>
      </c>
      <c r="F8100">
        <v>5000</v>
      </c>
      <c r="G8100" t="s">
        <v>189</v>
      </c>
    </row>
    <row r="8101" spans="1:8">
      <c r="A8101" t="s">
        <v>8294</v>
      </c>
      <c r="B8101" t="s">
        <v>150</v>
      </c>
      <c r="C8101" s="2">
        <v>45950</v>
      </c>
      <c r="D8101" s="3">
        <v>0.68438657407407411</v>
      </c>
      <c r="E8101" t="s">
        <v>33</v>
      </c>
      <c r="F8101">
        <v>5000</v>
      </c>
      <c r="G8101" t="s">
        <v>189</v>
      </c>
    </row>
    <row r="8102" spans="1:8">
      <c r="A8102" t="s">
        <v>8295</v>
      </c>
      <c r="B8102" t="s">
        <v>100</v>
      </c>
      <c r="C8102" s="2">
        <v>45958</v>
      </c>
      <c r="D8102" s="3">
        <v>0.7363425925925926</v>
      </c>
      <c r="E8102" t="s">
        <v>194</v>
      </c>
      <c r="F8102">
        <v>0</v>
      </c>
      <c r="G8102" t="s">
        <v>189</v>
      </c>
    </row>
    <row r="8103" spans="1:8">
      <c r="A8103" t="s">
        <v>8296</v>
      </c>
      <c r="B8103" t="s">
        <v>113</v>
      </c>
      <c r="C8103" s="2">
        <v>45864</v>
      </c>
      <c r="D8103" s="3">
        <v>0.62071759259259263</v>
      </c>
      <c r="E8103" t="s">
        <v>261</v>
      </c>
      <c r="F8103">
        <v>1000</v>
      </c>
      <c r="G8103" t="s">
        <v>214</v>
      </c>
      <c r="H8103" t="s">
        <v>42</v>
      </c>
    </row>
    <row r="8104" spans="1:8">
      <c r="A8104" t="s">
        <v>8297</v>
      </c>
      <c r="B8104" t="s">
        <v>91</v>
      </c>
      <c r="C8104" s="2">
        <v>46085</v>
      </c>
      <c r="D8104" s="3">
        <v>0.90328703703703705</v>
      </c>
      <c r="E8104" t="s">
        <v>194</v>
      </c>
      <c r="F8104">
        <v>0</v>
      </c>
      <c r="G8104" t="s">
        <v>189</v>
      </c>
    </row>
    <row r="8105" spans="1:8">
      <c r="A8105" t="s">
        <v>8298</v>
      </c>
      <c r="B8105" t="s">
        <v>139</v>
      </c>
      <c r="C8105" s="2">
        <v>45840</v>
      </c>
      <c r="D8105" s="3">
        <v>0.43932870370370369</v>
      </c>
      <c r="E8105" t="s">
        <v>33</v>
      </c>
      <c r="F8105">
        <v>6000</v>
      </c>
      <c r="G8105" t="s">
        <v>189</v>
      </c>
    </row>
    <row r="8106" spans="1:8">
      <c r="A8106" t="s">
        <v>8299</v>
      </c>
      <c r="B8106" t="s">
        <v>83</v>
      </c>
      <c r="C8106" s="2">
        <v>45743</v>
      </c>
      <c r="D8106" s="3">
        <v>0.84385416666666668</v>
      </c>
      <c r="E8106" t="s">
        <v>194</v>
      </c>
      <c r="F8106">
        <v>0</v>
      </c>
      <c r="G8106" t="s">
        <v>189</v>
      </c>
    </row>
    <row r="8107" spans="1:8">
      <c r="A8107" t="s">
        <v>8300</v>
      </c>
      <c r="B8107" t="s">
        <v>131</v>
      </c>
      <c r="C8107" s="2">
        <v>46092</v>
      </c>
      <c r="D8107" s="3">
        <v>0.62827546296296299</v>
      </c>
      <c r="E8107" t="s">
        <v>211</v>
      </c>
      <c r="F8107">
        <v>0</v>
      </c>
      <c r="G8107" t="s">
        <v>189</v>
      </c>
    </row>
    <row r="8108" spans="1:8">
      <c r="A8108" t="s">
        <v>8301</v>
      </c>
      <c r="B8108" t="s">
        <v>140</v>
      </c>
      <c r="C8108" s="2">
        <v>45779</v>
      </c>
      <c r="D8108" s="3">
        <v>0.62519675925925922</v>
      </c>
      <c r="E8108" t="s">
        <v>194</v>
      </c>
      <c r="F8108">
        <v>0</v>
      </c>
      <c r="G8108" t="s">
        <v>189</v>
      </c>
    </row>
    <row r="8109" spans="1:8">
      <c r="A8109" t="s">
        <v>8302</v>
      </c>
      <c r="B8109" t="s">
        <v>154</v>
      </c>
      <c r="C8109" s="2">
        <v>45820</v>
      </c>
      <c r="D8109" s="3">
        <v>0.75173611111111116</v>
      </c>
      <c r="E8109" t="s">
        <v>194</v>
      </c>
      <c r="F8109">
        <v>0</v>
      </c>
      <c r="G8109" t="s">
        <v>189</v>
      </c>
    </row>
    <row r="8110" spans="1:8">
      <c r="A8110" t="s">
        <v>8303</v>
      </c>
      <c r="B8110" t="s">
        <v>158</v>
      </c>
      <c r="C8110" s="2">
        <v>45680</v>
      </c>
      <c r="D8110" s="3">
        <v>0.29531249999999998</v>
      </c>
      <c r="E8110" t="s">
        <v>33</v>
      </c>
      <c r="F8110">
        <v>6000</v>
      </c>
      <c r="G8110" t="s">
        <v>189</v>
      </c>
    </row>
    <row r="8111" spans="1:8">
      <c r="A8111" t="s">
        <v>8304</v>
      </c>
      <c r="B8111" t="s">
        <v>131</v>
      </c>
      <c r="C8111" s="2">
        <v>45691</v>
      </c>
      <c r="D8111" s="3">
        <v>0.50900462962962967</v>
      </c>
      <c r="E8111" t="s">
        <v>33</v>
      </c>
      <c r="F8111">
        <v>1000</v>
      </c>
      <c r="G8111" t="s">
        <v>189</v>
      </c>
    </row>
    <row r="8112" spans="1:8">
      <c r="A8112" t="s">
        <v>8305</v>
      </c>
      <c r="B8112" t="s">
        <v>162</v>
      </c>
      <c r="C8112" s="2">
        <v>45750</v>
      </c>
      <c r="D8112" s="3">
        <v>0.63755787037037037</v>
      </c>
      <c r="E8112" t="s">
        <v>211</v>
      </c>
      <c r="F8112">
        <v>0</v>
      </c>
      <c r="G8112" t="s">
        <v>189</v>
      </c>
    </row>
    <row r="8113" spans="1:7">
      <c r="A8113" t="s">
        <v>8306</v>
      </c>
      <c r="B8113" t="s">
        <v>171</v>
      </c>
      <c r="C8113" s="2">
        <v>45920</v>
      </c>
      <c r="D8113" s="3">
        <v>0.88710648148148152</v>
      </c>
      <c r="E8113" t="s">
        <v>194</v>
      </c>
      <c r="F8113">
        <v>0</v>
      </c>
      <c r="G8113" t="s">
        <v>189</v>
      </c>
    </row>
    <row r="8114" spans="1:7">
      <c r="A8114" t="s">
        <v>8307</v>
      </c>
      <c r="B8114" t="s">
        <v>119</v>
      </c>
      <c r="C8114" s="2">
        <v>45993</v>
      </c>
      <c r="D8114" s="3">
        <v>0.2578125</v>
      </c>
      <c r="E8114" t="s">
        <v>194</v>
      </c>
      <c r="F8114">
        <v>0</v>
      </c>
      <c r="G8114" t="s">
        <v>189</v>
      </c>
    </row>
    <row r="8115" spans="1:7">
      <c r="A8115" t="s">
        <v>8308</v>
      </c>
      <c r="B8115" t="s">
        <v>124</v>
      </c>
      <c r="C8115" s="2">
        <v>46030</v>
      </c>
      <c r="D8115" s="3">
        <v>0.72696759259259258</v>
      </c>
      <c r="E8115" t="s">
        <v>261</v>
      </c>
      <c r="F8115">
        <v>5000</v>
      </c>
      <c r="G8115" t="s">
        <v>189</v>
      </c>
    </row>
    <row r="8116" spans="1:7">
      <c r="A8116" t="s">
        <v>8309</v>
      </c>
      <c r="B8116" t="s">
        <v>89</v>
      </c>
      <c r="C8116" s="2">
        <v>46015</v>
      </c>
      <c r="D8116" s="3">
        <v>0.72583333333333333</v>
      </c>
      <c r="E8116" t="s">
        <v>33</v>
      </c>
      <c r="F8116">
        <v>2000</v>
      </c>
      <c r="G8116" t="s">
        <v>189</v>
      </c>
    </row>
    <row r="8117" spans="1:7">
      <c r="A8117" t="s">
        <v>8310</v>
      </c>
      <c r="B8117" t="s">
        <v>110</v>
      </c>
      <c r="C8117" s="2">
        <v>46182</v>
      </c>
      <c r="D8117" s="3">
        <v>0.59689814814814812</v>
      </c>
      <c r="E8117" t="s">
        <v>33</v>
      </c>
      <c r="F8117">
        <v>500</v>
      </c>
      <c r="G8117" t="s">
        <v>189</v>
      </c>
    </row>
    <row r="8118" spans="1:7">
      <c r="A8118" t="s">
        <v>8311</v>
      </c>
      <c r="B8118" t="s">
        <v>118</v>
      </c>
      <c r="C8118" s="2">
        <v>45926</v>
      </c>
      <c r="D8118" s="3">
        <v>0.38329861111111108</v>
      </c>
      <c r="E8118" t="s">
        <v>194</v>
      </c>
      <c r="F8118">
        <v>0</v>
      </c>
      <c r="G8118" t="s">
        <v>189</v>
      </c>
    </row>
    <row r="8119" spans="1:7">
      <c r="A8119" t="s">
        <v>8312</v>
      </c>
      <c r="B8119" t="s">
        <v>7</v>
      </c>
      <c r="C8119" s="2">
        <v>45723</v>
      </c>
      <c r="D8119" s="3">
        <v>0.96210648148148148</v>
      </c>
      <c r="E8119" t="s">
        <v>33</v>
      </c>
      <c r="F8119">
        <v>4000</v>
      </c>
      <c r="G8119" t="s">
        <v>189</v>
      </c>
    </row>
    <row r="8120" spans="1:7">
      <c r="A8120" t="s">
        <v>8313</v>
      </c>
      <c r="B8120" t="s">
        <v>74</v>
      </c>
      <c r="C8120" s="2">
        <v>46060</v>
      </c>
      <c r="D8120" s="3">
        <v>0.73572916666666666</v>
      </c>
      <c r="E8120" t="s">
        <v>194</v>
      </c>
      <c r="F8120">
        <v>0</v>
      </c>
      <c r="G8120" t="s">
        <v>189</v>
      </c>
    </row>
    <row r="8121" spans="1:7">
      <c r="A8121" t="s">
        <v>8314</v>
      </c>
      <c r="B8121" t="s">
        <v>167</v>
      </c>
      <c r="C8121" s="2">
        <v>46149</v>
      </c>
      <c r="D8121" s="3">
        <v>0.65284722222222225</v>
      </c>
      <c r="E8121" t="s">
        <v>194</v>
      </c>
      <c r="F8121">
        <v>0</v>
      </c>
      <c r="G8121" t="s">
        <v>189</v>
      </c>
    </row>
    <row r="8122" spans="1:7">
      <c r="A8122" t="s">
        <v>8315</v>
      </c>
      <c r="B8122" t="s">
        <v>84</v>
      </c>
      <c r="C8122" s="2">
        <v>45974</v>
      </c>
      <c r="D8122" s="3">
        <v>0.79811342592592593</v>
      </c>
      <c r="E8122" t="s">
        <v>211</v>
      </c>
      <c r="F8122">
        <v>0</v>
      </c>
      <c r="G8122" t="s">
        <v>189</v>
      </c>
    </row>
    <row r="8123" spans="1:7">
      <c r="A8123" t="s">
        <v>8316</v>
      </c>
      <c r="B8123" t="s">
        <v>136</v>
      </c>
      <c r="C8123" s="2">
        <v>45939</v>
      </c>
      <c r="D8123" s="3">
        <v>0.79494212962962962</v>
      </c>
      <c r="E8123" t="s">
        <v>194</v>
      </c>
      <c r="F8123">
        <v>0</v>
      </c>
      <c r="G8123" t="s">
        <v>189</v>
      </c>
    </row>
    <row r="8124" spans="1:7">
      <c r="A8124" t="s">
        <v>8317</v>
      </c>
      <c r="B8124" t="s">
        <v>76</v>
      </c>
      <c r="C8124" s="2">
        <v>45675</v>
      </c>
      <c r="D8124" s="3">
        <v>0.75858796296296294</v>
      </c>
      <c r="E8124" t="s">
        <v>194</v>
      </c>
      <c r="F8124">
        <v>0</v>
      </c>
      <c r="G8124" t="s">
        <v>189</v>
      </c>
    </row>
    <row r="8125" spans="1:7">
      <c r="A8125" t="s">
        <v>8318</v>
      </c>
      <c r="B8125" t="s">
        <v>147</v>
      </c>
      <c r="C8125" s="2">
        <v>45941</v>
      </c>
      <c r="D8125" s="3">
        <v>0.16416666666666671</v>
      </c>
      <c r="E8125" t="s">
        <v>211</v>
      </c>
      <c r="F8125">
        <v>0</v>
      </c>
      <c r="G8125" t="s">
        <v>189</v>
      </c>
    </row>
    <row r="8126" spans="1:7">
      <c r="A8126" t="s">
        <v>8319</v>
      </c>
      <c r="B8126" t="s">
        <v>157</v>
      </c>
      <c r="C8126" s="2">
        <v>45921</v>
      </c>
      <c r="D8126" s="3">
        <v>0.7259606481481482</v>
      </c>
      <c r="E8126" t="s">
        <v>33</v>
      </c>
      <c r="F8126">
        <v>2000</v>
      </c>
      <c r="G8126" t="s">
        <v>189</v>
      </c>
    </row>
    <row r="8127" spans="1:7">
      <c r="A8127" t="s">
        <v>8320</v>
      </c>
      <c r="B8127" t="s">
        <v>139</v>
      </c>
      <c r="C8127" s="2">
        <v>45745</v>
      </c>
      <c r="D8127" s="3">
        <v>0.18031249999999999</v>
      </c>
      <c r="E8127" t="s">
        <v>33</v>
      </c>
      <c r="F8127">
        <v>1000</v>
      </c>
      <c r="G8127" t="s">
        <v>189</v>
      </c>
    </row>
    <row r="8128" spans="1:7">
      <c r="A8128" t="s">
        <v>8321</v>
      </c>
      <c r="B8128" t="s">
        <v>135</v>
      </c>
      <c r="C8128" s="2">
        <v>45944</v>
      </c>
      <c r="D8128" s="3">
        <v>0.96913194444444439</v>
      </c>
      <c r="E8128" t="s">
        <v>33</v>
      </c>
      <c r="F8128">
        <v>5000</v>
      </c>
      <c r="G8128" t="s">
        <v>189</v>
      </c>
    </row>
    <row r="8129" spans="1:8">
      <c r="A8129" t="s">
        <v>8322</v>
      </c>
      <c r="B8129" t="s">
        <v>174</v>
      </c>
      <c r="C8129" s="2">
        <v>45758</v>
      </c>
      <c r="D8129" s="3">
        <v>0.71575231481481483</v>
      </c>
      <c r="E8129" t="s">
        <v>33</v>
      </c>
      <c r="F8129">
        <v>500</v>
      </c>
      <c r="G8129" t="s">
        <v>189</v>
      </c>
    </row>
    <row r="8130" spans="1:8">
      <c r="A8130" t="s">
        <v>8323</v>
      </c>
      <c r="B8130" t="s">
        <v>90</v>
      </c>
      <c r="C8130" s="2">
        <v>46050</v>
      </c>
      <c r="D8130" s="3">
        <v>0.84416666666666662</v>
      </c>
      <c r="E8130" t="s">
        <v>33</v>
      </c>
      <c r="F8130">
        <v>1500</v>
      </c>
      <c r="G8130" t="s">
        <v>189</v>
      </c>
    </row>
    <row r="8131" spans="1:8">
      <c r="A8131" t="s">
        <v>8324</v>
      </c>
      <c r="B8131" t="s">
        <v>131</v>
      </c>
      <c r="C8131" s="2">
        <v>45788</v>
      </c>
      <c r="D8131" s="3">
        <v>0.50981481481481483</v>
      </c>
      <c r="E8131" t="s">
        <v>211</v>
      </c>
      <c r="F8131">
        <v>0</v>
      </c>
      <c r="G8131" t="s">
        <v>189</v>
      </c>
    </row>
    <row r="8132" spans="1:8">
      <c r="A8132" t="s">
        <v>8325</v>
      </c>
      <c r="B8132" t="s">
        <v>143</v>
      </c>
      <c r="C8132" s="2">
        <v>45780</v>
      </c>
      <c r="D8132" s="3">
        <v>0.32285879629629632</v>
      </c>
      <c r="E8132" t="s">
        <v>211</v>
      </c>
      <c r="F8132">
        <v>0</v>
      </c>
      <c r="G8132" t="s">
        <v>189</v>
      </c>
    </row>
    <row r="8133" spans="1:8">
      <c r="A8133" t="s">
        <v>8326</v>
      </c>
      <c r="B8133" t="s">
        <v>118</v>
      </c>
      <c r="C8133" s="2">
        <v>45768</v>
      </c>
      <c r="D8133" s="3">
        <v>0.32623842592592589</v>
      </c>
      <c r="E8133" t="s">
        <v>211</v>
      </c>
      <c r="F8133">
        <v>0</v>
      </c>
      <c r="G8133" t="s">
        <v>189</v>
      </c>
    </row>
    <row r="8134" spans="1:8">
      <c r="A8134" t="s">
        <v>8327</v>
      </c>
      <c r="B8134" t="s">
        <v>76</v>
      </c>
      <c r="C8134" s="2">
        <v>46095</v>
      </c>
      <c r="D8134" s="3">
        <v>0.34430555555555548</v>
      </c>
      <c r="E8134" t="s">
        <v>33</v>
      </c>
      <c r="F8134">
        <v>6000</v>
      </c>
      <c r="G8134" t="s">
        <v>189</v>
      </c>
    </row>
    <row r="8135" spans="1:8">
      <c r="A8135" t="s">
        <v>8328</v>
      </c>
      <c r="B8135" t="s">
        <v>164</v>
      </c>
      <c r="C8135" s="2">
        <v>45832</v>
      </c>
      <c r="D8135" s="3">
        <v>0.42182870370370368</v>
      </c>
      <c r="E8135" t="s">
        <v>33</v>
      </c>
      <c r="F8135">
        <v>1000</v>
      </c>
      <c r="G8135" t="s">
        <v>189</v>
      </c>
    </row>
    <row r="8136" spans="1:8">
      <c r="A8136" t="s">
        <v>8329</v>
      </c>
      <c r="B8136" t="s">
        <v>132</v>
      </c>
      <c r="C8136" s="2">
        <v>45783</v>
      </c>
      <c r="D8136" s="3">
        <v>0.77531249999999996</v>
      </c>
      <c r="E8136" t="s">
        <v>33</v>
      </c>
      <c r="F8136">
        <v>8000</v>
      </c>
      <c r="G8136" t="s">
        <v>189</v>
      </c>
    </row>
    <row r="8137" spans="1:8">
      <c r="A8137" t="s">
        <v>8330</v>
      </c>
      <c r="B8137" t="s">
        <v>90</v>
      </c>
      <c r="C8137" s="2">
        <v>46141</v>
      </c>
      <c r="D8137" s="3">
        <v>0.33258101851851851</v>
      </c>
      <c r="E8137" t="s">
        <v>33</v>
      </c>
      <c r="F8137">
        <v>2000</v>
      </c>
      <c r="G8137" t="s">
        <v>214</v>
      </c>
      <c r="H8137" t="s">
        <v>42</v>
      </c>
    </row>
    <row r="8138" spans="1:8">
      <c r="A8138" t="s">
        <v>8331</v>
      </c>
      <c r="B8138" t="s">
        <v>153</v>
      </c>
      <c r="C8138" s="2">
        <v>45783</v>
      </c>
      <c r="D8138" s="3">
        <v>0.42596064814814821</v>
      </c>
      <c r="E8138" t="s">
        <v>33</v>
      </c>
      <c r="F8138">
        <v>3000</v>
      </c>
      <c r="G8138" t="s">
        <v>189</v>
      </c>
    </row>
    <row r="8139" spans="1:8">
      <c r="A8139" t="s">
        <v>8332</v>
      </c>
      <c r="B8139" t="s">
        <v>136</v>
      </c>
      <c r="C8139" s="2">
        <v>45829</v>
      </c>
      <c r="D8139" s="3">
        <v>0.77423611111111112</v>
      </c>
      <c r="E8139" t="s">
        <v>33</v>
      </c>
      <c r="F8139">
        <v>1500</v>
      </c>
      <c r="G8139" t="s">
        <v>189</v>
      </c>
    </row>
    <row r="8140" spans="1:8">
      <c r="A8140" t="s">
        <v>8333</v>
      </c>
      <c r="B8140" t="s">
        <v>126</v>
      </c>
      <c r="C8140" s="2">
        <v>45680</v>
      </c>
      <c r="D8140" s="3">
        <v>0.82359953703703703</v>
      </c>
      <c r="E8140" t="s">
        <v>261</v>
      </c>
      <c r="F8140">
        <v>20000</v>
      </c>
      <c r="G8140" t="s">
        <v>189</v>
      </c>
    </row>
    <row r="8141" spans="1:8">
      <c r="A8141" t="s">
        <v>8334</v>
      </c>
      <c r="B8141" t="s">
        <v>113</v>
      </c>
      <c r="C8141" s="2">
        <v>45764</v>
      </c>
      <c r="D8141" s="3">
        <v>0.43659722222222219</v>
      </c>
      <c r="E8141" t="s">
        <v>33</v>
      </c>
      <c r="F8141">
        <v>4000</v>
      </c>
      <c r="G8141" t="s">
        <v>189</v>
      </c>
    </row>
    <row r="8142" spans="1:8">
      <c r="A8142" t="s">
        <v>8335</v>
      </c>
      <c r="B8142" t="s">
        <v>149</v>
      </c>
      <c r="C8142" s="2">
        <v>45835</v>
      </c>
      <c r="D8142" s="3">
        <v>0.27856481481481482</v>
      </c>
      <c r="E8142" t="s">
        <v>33</v>
      </c>
      <c r="F8142">
        <v>4000</v>
      </c>
      <c r="G8142" t="s">
        <v>189</v>
      </c>
    </row>
    <row r="8143" spans="1:8">
      <c r="A8143" t="s">
        <v>8336</v>
      </c>
      <c r="B8143" t="s">
        <v>90</v>
      </c>
      <c r="C8143" s="2">
        <v>46067</v>
      </c>
      <c r="D8143" s="3">
        <v>0.33932870370370372</v>
      </c>
      <c r="E8143" t="s">
        <v>33</v>
      </c>
      <c r="F8143">
        <v>2000</v>
      </c>
      <c r="G8143" t="s">
        <v>189</v>
      </c>
    </row>
    <row r="8144" spans="1:8">
      <c r="A8144" t="s">
        <v>8337</v>
      </c>
      <c r="B8144" t="s">
        <v>163</v>
      </c>
      <c r="C8144" s="2">
        <v>45949</v>
      </c>
      <c r="D8144" s="3">
        <v>0.73954861111111114</v>
      </c>
      <c r="E8144" t="s">
        <v>33</v>
      </c>
      <c r="F8144">
        <v>10000</v>
      </c>
      <c r="G8144" t="s">
        <v>189</v>
      </c>
    </row>
    <row r="8145" spans="1:8">
      <c r="A8145" t="s">
        <v>8338</v>
      </c>
      <c r="B8145" t="s">
        <v>110</v>
      </c>
      <c r="C8145" s="2">
        <v>45802</v>
      </c>
      <c r="D8145" s="3">
        <v>0.92376157407407411</v>
      </c>
      <c r="E8145" t="s">
        <v>211</v>
      </c>
      <c r="F8145">
        <v>0</v>
      </c>
      <c r="G8145" t="s">
        <v>214</v>
      </c>
      <c r="H8145" t="s">
        <v>42</v>
      </c>
    </row>
    <row r="8146" spans="1:8">
      <c r="A8146" t="s">
        <v>8339</v>
      </c>
      <c r="B8146" t="s">
        <v>100</v>
      </c>
      <c r="C8146" s="2">
        <v>46101</v>
      </c>
      <c r="D8146" s="3">
        <v>0.37193287037037043</v>
      </c>
      <c r="E8146" t="s">
        <v>194</v>
      </c>
      <c r="F8146">
        <v>0</v>
      </c>
      <c r="G8146" t="s">
        <v>189</v>
      </c>
    </row>
    <row r="8147" spans="1:8">
      <c r="A8147" t="s">
        <v>8340</v>
      </c>
      <c r="B8147" t="s">
        <v>176</v>
      </c>
      <c r="C8147" s="2">
        <v>45738</v>
      </c>
      <c r="D8147" s="3">
        <v>0.3445138888888889</v>
      </c>
      <c r="E8147" t="s">
        <v>33</v>
      </c>
      <c r="F8147">
        <v>1500</v>
      </c>
      <c r="G8147" t="s">
        <v>189</v>
      </c>
    </row>
    <row r="8148" spans="1:8">
      <c r="A8148" t="s">
        <v>8341</v>
      </c>
      <c r="B8148" t="s">
        <v>180</v>
      </c>
      <c r="C8148" s="2">
        <v>46154</v>
      </c>
      <c r="D8148" s="3">
        <v>0.89880787037037035</v>
      </c>
      <c r="E8148" t="s">
        <v>33</v>
      </c>
      <c r="F8148">
        <v>8000</v>
      </c>
      <c r="G8148" t="s">
        <v>189</v>
      </c>
    </row>
    <row r="8149" spans="1:8">
      <c r="A8149" t="s">
        <v>8342</v>
      </c>
      <c r="B8149" t="s">
        <v>114</v>
      </c>
      <c r="C8149" s="2">
        <v>46134</v>
      </c>
      <c r="D8149" s="3">
        <v>0.46212962962962961</v>
      </c>
      <c r="E8149" t="s">
        <v>33</v>
      </c>
      <c r="F8149">
        <v>2000</v>
      </c>
      <c r="G8149" t="s">
        <v>189</v>
      </c>
    </row>
    <row r="8150" spans="1:8">
      <c r="A8150" t="s">
        <v>8343</v>
      </c>
      <c r="B8150" t="s">
        <v>85</v>
      </c>
      <c r="C8150" s="2">
        <v>45661</v>
      </c>
      <c r="D8150" s="3">
        <v>0.52591435185185187</v>
      </c>
      <c r="E8150" t="s">
        <v>33</v>
      </c>
      <c r="F8150">
        <v>500</v>
      </c>
      <c r="G8150" t="s">
        <v>189</v>
      </c>
    </row>
    <row r="8151" spans="1:8">
      <c r="A8151" t="s">
        <v>8344</v>
      </c>
      <c r="B8151" t="s">
        <v>122</v>
      </c>
      <c r="C8151" s="2">
        <v>45844</v>
      </c>
      <c r="D8151" s="3">
        <v>0.80082175925925925</v>
      </c>
      <c r="E8151" t="s">
        <v>33</v>
      </c>
      <c r="F8151">
        <v>10000</v>
      </c>
      <c r="G8151" t="s">
        <v>189</v>
      </c>
    </row>
    <row r="8152" spans="1:8">
      <c r="A8152" t="s">
        <v>8345</v>
      </c>
      <c r="B8152" t="s">
        <v>119</v>
      </c>
      <c r="C8152" s="2">
        <v>45933</v>
      </c>
      <c r="D8152" s="3">
        <v>0.78349537037037043</v>
      </c>
      <c r="E8152" t="s">
        <v>33</v>
      </c>
      <c r="F8152">
        <v>3000</v>
      </c>
      <c r="G8152" t="s">
        <v>189</v>
      </c>
    </row>
    <row r="8153" spans="1:8">
      <c r="A8153" t="s">
        <v>8346</v>
      </c>
      <c r="B8153" t="s">
        <v>156</v>
      </c>
      <c r="C8153" s="2">
        <v>46035</v>
      </c>
      <c r="D8153" s="3">
        <v>0.50055555555555553</v>
      </c>
      <c r="E8153" t="s">
        <v>33</v>
      </c>
      <c r="F8153">
        <v>8000</v>
      </c>
      <c r="G8153" t="s">
        <v>189</v>
      </c>
    </row>
    <row r="8154" spans="1:8">
      <c r="A8154" t="s">
        <v>8347</v>
      </c>
      <c r="B8154" t="s">
        <v>121</v>
      </c>
      <c r="C8154" s="2">
        <v>45928</v>
      </c>
      <c r="D8154" s="3">
        <v>0.65664351851851854</v>
      </c>
      <c r="E8154" t="s">
        <v>194</v>
      </c>
      <c r="F8154">
        <v>0</v>
      </c>
      <c r="G8154" t="s">
        <v>189</v>
      </c>
    </row>
    <row r="8155" spans="1:8">
      <c r="A8155" t="s">
        <v>8348</v>
      </c>
      <c r="B8155" t="s">
        <v>166</v>
      </c>
      <c r="C8155" s="2">
        <v>46119</v>
      </c>
      <c r="D8155" s="3">
        <v>0.1023958333333333</v>
      </c>
      <c r="E8155" t="s">
        <v>33</v>
      </c>
      <c r="F8155">
        <v>500</v>
      </c>
      <c r="G8155" t="s">
        <v>189</v>
      </c>
    </row>
    <row r="8156" spans="1:8">
      <c r="A8156" t="s">
        <v>8349</v>
      </c>
      <c r="B8156" t="s">
        <v>135</v>
      </c>
      <c r="C8156" s="2">
        <v>45835</v>
      </c>
      <c r="D8156" s="3">
        <v>0.34666666666666668</v>
      </c>
      <c r="E8156" t="s">
        <v>33</v>
      </c>
      <c r="F8156">
        <v>5000</v>
      </c>
      <c r="G8156" t="s">
        <v>189</v>
      </c>
    </row>
    <row r="8157" spans="1:8">
      <c r="A8157" t="s">
        <v>8350</v>
      </c>
      <c r="B8157" t="s">
        <v>93</v>
      </c>
      <c r="C8157" s="2">
        <v>45923</v>
      </c>
      <c r="D8157" s="3">
        <v>0.72123842592592591</v>
      </c>
      <c r="E8157" t="s">
        <v>211</v>
      </c>
      <c r="F8157">
        <v>0</v>
      </c>
      <c r="G8157" t="s">
        <v>189</v>
      </c>
    </row>
    <row r="8158" spans="1:8">
      <c r="A8158" t="s">
        <v>8351</v>
      </c>
      <c r="B8158" t="s">
        <v>147</v>
      </c>
      <c r="C8158" s="2">
        <v>45914</v>
      </c>
      <c r="D8158" s="3">
        <v>0.71420138888888884</v>
      </c>
      <c r="E8158" t="s">
        <v>33</v>
      </c>
      <c r="F8158">
        <v>1500</v>
      </c>
      <c r="G8158" t="s">
        <v>189</v>
      </c>
    </row>
    <row r="8159" spans="1:8">
      <c r="A8159" t="s">
        <v>8352</v>
      </c>
      <c r="B8159" t="s">
        <v>177</v>
      </c>
      <c r="C8159" s="2">
        <v>45901</v>
      </c>
      <c r="D8159" s="3">
        <v>3.3645833333333333E-2</v>
      </c>
      <c r="E8159" t="s">
        <v>33</v>
      </c>
      <c r="F8159">
        <v>500</v>
      </c>
      <c r="G8159" t="s">
        <v>189</v>
      </c>
    </row>
    <row r="8160" spans="1:8">
      <c r="A8160" t="s">
        <v>8353</v>
      </c>
      <c r="B8160" t="s">
        <v>152</v>
      </c>
      <c r="C8160" s="2">
        <v>45706</v>
      </c>
      <c r="D8160" s="3">
        <v>0.66789351851851853</v>
      </c>
      <c r="E8160" t="s">
        <v>33</v>
      </c>
      <c r="F8160">
        <v>6000</v>
      </c>
      <c r="G8160" t="s">
        <v>189</v>
      </c>
    </row>
    <row r="8161" spans="1:8">
      <c r="A8161" t="s">
        <v>8354</v>
      </c>
      <c r="B8161" t="s">
        <v>157</v>
      </c>
      <c r="C8161" s="2">
        <v>46171</v>
      </c>
      <c r="D8161" s="3">
        <v>0.67442129629629632</v>
      </c>
      <c r="E8161" t="s">
        <v>261</v>
      </c>
      <c r="F8161">
        <v>15000</v>
      </c>
      <c r="G8161" t="s">
        <v>189</v>
      </c>
    </row>
    <row r="8162" spans="1:8">
      <c r="A8162" t="s">
        <v>8355</v>
      </c>
      <c r="B8162" t="s">
        <v>126</v>
      </c>
      <c r="C8162" s="2">
        <v>45839</v>
      </c>
      <c r="D8162" s="3">
        <v>0.70880787037037041</v>
      </c>
      <c r="E8162" t="s">
        <v>33</v>
      </c>
      <c r="F8162">
        <v>8000</v>
      </c>
      <c r="G8162" t="s">
        <v>189</v>
      </c>
    </row>
    <row r="8163" spans="1:8">
      <c r="A8163" t="s">
        <v>8356</v>
      </c>
      <c r="B8163" t="s">
        <v>98</v>
      </c>
      <c r="C8163" s="2">
        <v>45858</v>
      </c>
      <c r="D8163" s="3">
        <v>0.73837962962962966</v>
      </c>
      <c r="E8163" t="s">
        <v>33</v>
      </c>
      <c r="F8163">
        <v>1000</v>
      </c>
      <c r="G8163" t="s">
        <v>189</v>
      </c>
    </row>
    <row r="8164" spans="1:8">
      <c r="A8164" t="s">
        <v>8357</v>
      </c>
      <c r="B8164" t="s">
        <v>174</v>
      </c>
      <c r="C8164" s="2">
        <v>45818</v>
      </c>
      <c r="D8164" s="3">
        <v>0.65945601851851854</v>
      </c>
      <c r="E8164" t="s">
        <v>33</v>
      </c>
      <c r="F8164">
        <v>8000</v>
      </c>
      <c r="G8164" t="s">
        <v>189</v>
      </c>
    </row>
    <row r="8165" spans="1:8">
      <c r="A8165" t="s">
        <v>8358</v>
      </c>
      <c r="B8165" t="s">
        <v>121</v>
      </c>
      <c r="C8165" s="2">
        <v>45746</v>
      </c>
      <c r="D8165" s="3">
        <v>0.1185532407407407</v>
      </c>
      <c r="E8165" t="s">
        <v>211</v>
      </c>
      <c r="F8165">
        <v>0</v>
      </c>
      <c r="G8165" t="s">
        <v>189</v>
      </c>
    </row>
    <row r="8166" spans="1:8">
      <c r="A8166" t="s">
        <v>8359</v>
      </c>
      <c r="B8166" t="s">
        <v>157</v>
      </c>
      <c r="C8166" s="2">
        <v>45797</v>
      </c>
      <c r="D8166" s="3">
        <v>0.87047453703703703</v>
      </c>
      <c r="E8166" t="s">
        <v>33</v>
      </c>
      <c r="F8166">
        <v>8000</v>
      </c>
      <c r="G8166" t="s">
        <v>189</v>
      </c>
    </row>
    <row r="8167" spans="1:8">
      <c r="A8167" t="s">
        <v>8360</v>
      </c>
      <c r="B8167" t="s">
        <v>148</v>
      </c>
      <c r="C8167" s="2">
        <v>45911</v>
      </c>
      <c r="D8167" s="3">
        <v>0.52759259259259261</v>
      </c>
      <c r="E8167" t="s">
        <v>194</v>
      </c>
      <c r="F8167">
        <v>0</v>
      </c>
      <c r="G8167" t="s">
        <v>189</v>
      </c>
    </row>
    <row r="8168" spans="1:8">
      <c r="A8168" t="s">
        <v>8361</v>
      </c>
      <c r="B8168" t="s">
        <v>108</v>
      </c>
      <c r="C8168" s="2">
        <v>45830</v>
      </c>
      <c r="D8168" s="3">
        <v>0.58488425925925924</v>
      </c>
      <c r="E8168" t="s">
        <v>33</v>
      </c>
      <c r="F8168">
        <v>1500</v>
      </c>
      <c r="G8168" t="s">
        <v>189</v>
      </c>
    </row>
    <row r="8169" spans="1:8">
      <c r="A8169" t="s">
        <v>8362</v>
      </c>
      <c r="B8169" t="s">
        <v>151</v>
      </c>
      <c r="C8169" s="2">
        <v>45662</v>
      </c>
      <c r="D8169" s="3">
        <v>0.85381944444444446</v>
      </c>
      <c r="E8169" t="s">
        <v>33</v>
      </c>
      <c r="F8169">
        <v>500</v>
      </c>
      <c r="G8169" t="s">
        <v>189</v>
      </c>
    </row>
    <row r="8170" spans="1:8">
      <c r="A8170" t="s">
        <v>8363</v>
      </c>
      <c r="B8170" t="s">
        <v>179</v>
      </c>
      <c r="C8170" s="2">
        <v>45764</v>
      </c>
      <c r="D8170" s="3">
        <v>0.65997685185185184</v>
      </c>
      <c r="E8170" t="s">
        <v>33</v>
      </c>
      <c r="F8170">
        <v>4000</v>
      </c>
      <c r="G8170" t="s">
        <v>189</v>
      </c>
    </row>
    <row r="8171" spans="1:8">
      <c r="A8171" t="s">
        <v>8364</v>
      </c>
      <c r="B8171" t="s">
        <v>98</v>
      </c>
      <c r="C8171" s="2">
        <v>45958</v>
      </c>
      <c r="D8171" s="3">
        <v>0.56425925925925924</v>
      </c>
      <c r="E8171" t="s">
        <v>211</v>
      </c>
      <c r="F8171">
        <v>0</v>
      </c>
      <c r="G8171" t="s">
        <v>189</v>
      </c>
    </row>
    <row r="8172" spans="1:8">
      <c r="A8172" t="s">
        <v>8365</v>
      </c>
      <c r="B8172" t="s">
        <v>155</v>
      </c>
      <c r="C8172" s="2">
        <v>46036</v>
      </c>
      <c r="D8172" s="3">
        <v>0.79910879629629628</v>
      </c>
      <c r="E8172" t="s">
        <v>33</v>
      </c>
      <c r="F8172">
        <v>3000</v>
      </c>
      <c r="G8172" t="s">
        <v>189</v>
      </c>
    </row>
    <row r="8173" spans="1:8">
      <c r="A8173" t="s">
        <v>8366</v>
      </c>
      <c r="B8173" t="s">
        <v>126</v>
      </c>
      <c r="C8173" s="2">
        <v>45744</v>
      </c>
      <c r="D8173" s="3">
        <v>0.79769675925925931</v>
      </c>
      <c r="E8173" t="s">
        <v>211</v>
      </c>
      <c r="F8173">
        <v>0</v>
      </c>
      <c r="G8173" t="s">
        <v>189</v>
      </c>
    </row>
    <row r="8174" spans="1:8">
      <c r="A8174" t="s">
        <v>8367</v>
      </c>
      <c r="B8174" t="s">
        <v>130</v>
      </c>
      <c r="C8174" s="2">
        <v>45704</v>
      </c>
      <c r="D8174" s="3">
        <v>0.10876157407407409</v>
      </c>
      <c r="E8174" t="s">
        <v>33</v>
      </c>
      <c r="F8174">
        <v>5000</v>
      </c>
      <c r="G8174" t="s">
        <v>214</v>
      </c>
      <c r="H8174" t="s">
        <v>42</v>
      </c>
    </row>
    <row r="8175" spans="1:8">
      <c r="A8175" t="s">
        <v>8368</v>
      </c>
      <c r="B8175" t="s">
        <v>154</v>
      </c>
      <c r="C8175" s="2">
        <v>45945</v>
      </c>
      <c r="D8175" s="3">
        <v>0.87973379629629633</v>
      </c>
      <c r="E8175" t="s">
        <v>33</v>
      </c>
      <c r="F8175">
        <v>3000</v>
      </c>
      <c r="G8175" t="s">
        <v>214</v>
      </c>
      <c r="H8175" t="s">
        <v>1103</v>
      </c>
    </row>
    <row r="8176" spans="1:8">
      <c r="A8176" t="s">
        <v>8369</v>
      </c>
      <c r="B8176" t="s">
        <v>111</v>
      </c>
      <c r="C8176" s="2">
        <v>46073</v>
      </c>
      <c r="D8176" s="3">
        <v>0.49898148148148153</v>
      </c>
      <c r="E8176" t="s">
        <v>194</v>
      </c>
      <c r="F8176">
        <v>0</v>
      </c>
      <c r="G8176" t="s">
        <v>189</v>
      </c>
    </row>
    <row r="8177" spans="1:7">
      <c r="A8177" t="s">
        <v>8370</v>
      </c>
      <c r="B8177" t="s">
        <v>95</v>
      </c>
      <c r="C8177" s="2">
        <v>46010</v>
      </c>
      <c r="D8177" s="3">
        <v>0.7442361111111111</v>
      </c>
      <c r="E8177" t="s">
        <v>194</v>
      </c>
      <c r="F8177">
        <v>0</v>
      </c>
      <c r="G8177" t="s">
        <v>189</v>
      </c>
    </row>
    <row r="8178" spans="1:7">
      <c r="A8178" t="s">
        <v>8371</v>
      </c>
      <c r="B8178" t="s">
        <v>98</v>
      </c>
      <c r="C8178" s="2">
        <v>45981</v>
      </c>
      <c r="D8178" s="3">
        <v>0.72745370370370366</v>
      </c>
      <c r="E8178" t="s">
        <v>33</v>
      </c>
      <c r="F8178">
        <v>2000</v>
      </c>
      <c r="G8178" t="s">
        <v>189</v>
      </c>
    </row>
    <row r="8179" spans="1:7">
      <c r="A8179" t="s">
        <v>8372</v>
      </c>
      <c r="B8179" t="s">
        <v>110</v>
      </c>
      <c r="C8179" s="2">
        <v>45796</v>
      </c>
      <c r="D8179" s="3">
        <v>0.99980324074074078</v>
      </c>
      <c r="E8179" t="s">
        <v>33</v>
      </c>
      <c r="F8179">
        <v>6000</v>
      </c>
      <c r="G8179" t="s">
        <v>189</v>
      </c>
    </row>
    <row r="8180" spans="1:7">
      <c r="A8180" t="s">
        <v>8373</v>
      </c>
      <c r="B8180" t="s">
        <v>135</v>
      </c>
      <c r="C8180" s="2">
        <v>46160</v>
      </c>
      <c r="D8180" s="3">
        <v>0.2220138888888889</v>
      </c>
      <c r="E8180" t="s">
        <v>211</v>
      </c>
      <c r="F8180">
        <v>0</v>
      </c>
      <c r="G8180" t="s">
        <v>189</v>
      </c>
    </row>
    <row r="8181" spans="1:7">
      <c r="A8181" t="s">
        <v>8374</v>
      </c>
      <c r="B8181" t="s">
        <v>174</v>
      </c>
      <c r="C8181" s="2">
        <v>46005</v>
      </c>
      <c r="D8181" s="3">
        <v>0.79162037037037036</v>
      </c>
      <c r="E8181" t="s">
        <v>33</v>
      </c>
      <c r="F8181">
        <v>3000</v>
      </c>
      <c r="G8181" t="s">
        <v>189</v>
      </c>
    </row>
    <row r="8182" spans="1:7">
      <c r="A8182" t="s">
        <v>8375</v>
      </c>
      <c r="B8182" t="s">
        <v>87</v>
      </c>
      <c r="C8182" s="2">
        <v>45967</v>
      </c>
      <c r="D8182" s="3">
        <v>0.62200231481481483</v>
      </c>
      <c r="E8182" t="s">
        <v>33</v>
      </c>
      <c r="F8182">
        <v>500</v>
      </c>
      <c r="G8182" t="s">
        <v>189</v>
      </c>
    </row>
    <row r="8183" spans="1:7">
      <c r="A8183" t="s">
        <v>8376</v>
      </c>
      <c r="B8183" t="s">
        <v>89</v>
      </c>
      <c r="C8183" s="2">
        <v>45743</v>
      </c>
      <c r="D8183" s="3">
        <v>0.78179398148148149</v>
      </c>
      <c r="E8183" t="s">
        <v>211</v>
      </c>
      <c r="F8183">
        <v>0</v>
      </c>
      <c r="G8183" t="s">
        <v>189</v>
      </c>
    </row>
    <row r="8184" spans="1:7">
      <c r="A8184" t="s">
        <v>8377</v>
      </c>
      <c r="B8184" t="s">
        <v>104</v>
      </c>
      <c r="C8184" s="2">
        <v>45882</v>
      </c>
      <c r="D8184" s="3">
        <v>0.59371527777777777</v>
      </c>
      <c r="E8184" t="s">
        <v>33</v>
      </c>
      <c r="F8184">
        <v>1500</v>
      </c>
      <c r="G8184" t="s">
        <v>189</v>
      </c>
    </row>
    <row r="8185" spans="1:7">
      <c r="A8185" t="s">
        <v>8378</v>
      </c>
      <c r="B8185" t="s">
        <v>141</v>
      </c>
      <c r="C8185" s="2">
        <v>45841</v>
      </c>
      <c r="D8185" s="3">
        <v>0.33357638888888891</v>
      </c>
      <c r="E8185" t="s">
        <v>194</v>
      </c>
      <c r="F8185">
        <v>0</v>
      </c>
      <c r="G8185" t="s">
        <v>189</v>
      </c>
    </row>
    <row r="8186" spans="1:7">
      <c r="A8186" t="s">
        <v>8379</v>
      </c>
      <c r="B8186" t="s">
        <v>122</v>
      </c>
      <c r="C8186" s="2">
        <v>46203</v>
      </c>
      <c r="D8186" s="3">
        <v>0.95803240740740736</v>
      </c>
      <c r="E8186" t="s">
        <v>33</v>
      </c>
      <c r="F8186">
        <v>4000</v>
      </c>
      <c r="G8186" t="s">
        <v>189</v>
      </c>
    </row>
    <row r="8187" spans="1:7">
      <c r="A8187" t="s">
        <v>8380</v>
      </c>
      <c r="B8187" t="s">
        <v>92</v>
      </c>
      <c r="C8187" s="2">
        <v>45936</v>
      </c>
      <c r="D8187" s="3">
        <v>0.77394675925925926</v>
      </c>
      <c r="E8187" t="s">
        <v>33</v>
      </c>
      <c r="F8187">
        <v>1000</v>
      </c>
      <c r="G8187" t="s">
        <v>189</v>
      </c>
    </row>
    <row r="8188" spans="1:7">
      <c r="A8188" t="s">
        <v>8381</v>
      </c>
      <c r="B8188" t="s">
        <v>119</v>
      </c>
      <c r="C8188" s="2">
        <v>45807</v>
      </c>
      <c r="D8188" s="3">
        <v>0.83827546296296296</v>
      </c>
      <c r="E8188" t="s">
        <v>194</v>
      </c>
      <c r="F8188">
        <v>0</v>
      </c>
      <c r="G8188" t="s">
        <v>189</v>
      </c>
    </row>
    <row r="8189" spans="1:7">
      <c r="A8189" t="s">
        <v>8382</v>
      </c>
      <c r="B8189" t="s">
        <v>178</v>
      </c>
      <c r="C8189" s="2">
        <v>46170</v>
      </c>
      <c r="D8189" s="3">
        <v>0.7233680555555555</v>
      </c>
      <c r="E8189" t="s">
        <v>33</v>
      </c>
      <c r="F8189">
        <v>1000</v>
      </c>
      <c r="G8189" t="s">
        <v>189</v>
      </c>
    </row>
    <row r="8190" spans="1:7">
      <c r="A8190" t="s">
        <v>8383</v>
      </c>
      <c r="B8190" t="s">
        <v>173</v>
      </c>
      <c r="C8190" s="2">
        <v>46053</v>
      </c>
      <c r="D8190" s="3">
        <v>0.52593749999999995</v>
      </c>
      <c r="E8190" t="s">
        <v>33</v>
      </c>
      <c r="F8190">
        <v>2000</v>
      </c>
      <c r="G8190" t="s">
        <v>189</v>
      </c>
    </row>
    <row r="8191" spans="1:7">
      <c r="A8191" t="s">
        <v>8384</v>
      </c>
      <c r="B8191" t="s">
        <v>164</v>
      </c>
      <c r="C8191" s="2">
        <v>46057</v>
      </c>
      <c r="D8191" s="3">
        <v>0.60771990740740744</v>
      </c>
      <c r="E8191" t="s">
        <v>33</v>
      </c>
      <c r="F8191">
        <v>1000</v>
      </c>
      <c r="G8191" t="s">
        <v>189</v>
      </c>
    </row>
    <row r="8192" spans="1:7">
      <c r="A8192" t="s">
        <v>8385</v>
      </c>
      <c r="B8192" t="s">
        <v>138</v>
      </c>
      <c r="C8192" s="2">
        <v>45928</v>
      </c>
      <c r="D8192" s="3">
        <v>0.11721064814814811</v>
      </c>
      <c r="E8192" t="s">
        <v>33</v>
      </c>
      <c r="F8192">
        <v>1000</v>
      </c>
      <c r="G8192" t="s">
        <v>189</v>
      </c>
    </row>
    <row r="8193" spans="1:8">
      <c r="A8193" t="s">
        <v>8386</v>
      </c>
      <c r="B8193" t="s">
        <v>83</v>
      </c>
      <c r="C8193" s="2">
        <v>45777</v>
      </c>
      <c r="D8193" s="3">
        <v>0.79232638888888884</v>
      </c>
      <c r="E8193" t="s">
        <v>33</v>
      </c>
      <c r="F8193">
        <v>6000</v>
      </c>
      <c r="G8193" t="s">
        <v>189</v>
      </c>
    </row>
    <row r="8194" spans="1:8">
      <c r="A8194" t="s">
        <v>8387</v>
      </c>
      <c r="B8194" t="s">
        <v>116</v>
      </c>
      <c r="C8194" s="2">
        <v>45935</v>
      </c>
      <c r="D8194" s="3">
        <v>0.3919212962962963</v>
      </c>
      <c r="E8194" t="s">
        <v>194</v>
      </c>
      <c r="F8194">
        <v>0</v>
      </c>
      <c r="G8194" t="s">
        <v>214</v>
      </c>
      <c r="H8194" t="s">
        <v>1080</v>
      </c>
    </row>
    <row r="8195" spans="1:8">
      <c r="A8195" t="s">
        <v>8388</v>
      </c>
      <c r="B8195" t="s">
        <v>174</v>
      </c>
      <c r="C8195" s="2">
        <v>45979</v>
      </c>
      <c r="D8195" s="3">
        <v>0.27266203703703712</v>
      </c>
      <c r="E8195" t="s">
        <v>33</v>
      </c>
      <c r="F8195">
        <v>6000</v>
      </c>
      <c r="G8195" t="s">
        <v>189</v>
      </c>
    </row>
    <row r="8196" spans="1:8">
      <c r="A8196" t="s">
        <v>8389</v>
      </c>
      <c r="B8196" t="s">
        <v>155</v>
      </c>
      <c r="C8196" s="2">
        <v>46156</v>
      </c>
      <c r="D8196" s="3">
        <v>0.6960763888888889</v>
      </c>
      <c r="E8196" t="s">
        <v>194</v>
      </c>
      <c r="F8196">
        <v>0</v>
      </c>
      <c r="G8196" t="s">
        <v>189</v>
      </c>
    </row>
    <row r="8197" spans="1:8">
      <c r="A8197" t="s">
        <v>8390</v>
      </c>
      <c r="B8197" t="s">
        <v>138</v>
      </c>
      <c r="C8197" s="2">
        <v>45773</v>
      </c>
      <c r="D8197" s="3">
        <v>0.53836805555555556</v>
      </c>
      <c r="E8197" t="s">
        <v>33</v>
      </c>
      <c r="F8197">
        <v>6000</v>
      </c>
      <c r="G8197" t="s">
        <v>189</v>
      </c>
    </row>
    <row r="8198" spans="1:8">
      <c r="A8198" t="s">
        <v>8391</v>
      </c>
      <c r="B8198" t="s">
        <v>79</v>
      </c>
      <c r="C8198" s="2">
        <v>45876</v>
      </c>
      <c r="D8198" s="3">
        <v>0.4435763888888889</v>
      </c>
      <c r="E8198" t="s">
        <v>33</v>
      </c>
      <c r="F8198">
        <v>8000</v>
      </c>
      <c r="G8198" t="s">
        <v>189</v>
      </c>
    </row>
    <row r="8199" spans="1:8">
      <c r="A8199" t="s">
        <v>8392</v>
      </c>
      <c r="B8199" t="s">
        <v>117</v>
      </c>
      <c r="C8199" s="2">
        <v>45937</v>
      </c>
      <c r="D8199" s="3">
        <v>0.16849537037037041</v>
      </c>
      <c r="E8199" t="s">
        <v>211</v>
      </c>
      <c r="F8199">
        <v>0</v>
      </c>
      <c r="G8199" t="s">
        <v>189</v>
      </c>
    </row>
    <row r="8200" spans="1:8">
      <c r="A8200" t="s">
        <v>8393</v>
      </c>
      <c r="B8200" t="s">
        <v>7</v>
      </c>
      <c r="C8200" s="2">
        <v>46084</v>
      </c>
      <c r="D8200" s="3">
        <v>0.72614583333333338</v>
      </c>
      <c r="E8200" t="s">
        <v>33</v>
      </c>
      <c r="F8200">
        <v>8000</v>
      </c>
      <c r="G8200" t="s">
        <v>189</v>
      </c>
    </row>
    <row r="8201" spans="1:8">
      <c r="A8201" t="s">
        <v>8394</v>
      </c>
      <c r="B8201" t="s">
        <v>108</v>
      </c>
      <c r="C8201" s="2">
        <v>45850</v>
      </c>
      <c r="D8201" s="3">
        <v>0.91472222222222221</v>
      </c>
      <c r="E8201" t="s">
        <v>33</v>
      </c>
      <c r="F8201">
        <v>5000</v>
      </c>
      <c r="G8201" t="s">
        <v>189</v>
      </c>
    </row>
    <row r="8202" spans="1:8">
      <c r="A8202" t="s">
        <v>8395</v>
      </c>
      <c r="B8202" t="s">
        <v>178</v>
      </c>
      <c r="C8202" s="2">
        <v>45830</v>
      </c>
      <c r="D8202" s="3">
        <v>0.55854166666666671</v>
      </c>
      <c r="E8202" t="s">
        <v>33</v>
      </c>
      <c r="F8202">
        <v>2000</v>
      </c>
      <c r="G8202" t="s">
        <v>189</v>
      </c>
    </row>
    <row r="8203" spans="1:8">
      <c r="A8203" t="s">
        <v>8396</v>
      </c>
      <c r="B8203" t="s">
        <v>138</v>
      </c>
      <c r="C8203" s="2">
        <v>46013</v>
      </c>
      <c r="D8203" s="3">
        <v>2.5601851851851851E-2</v>
      </c>
      <c r="E8203" t="s">
        <v>33</v>
      </c>
      <c r="F8203">
        <v>500</v>
      </c>
      <c r="G8203" t="s">
        <v>189</v>
      </c>
    </row>
    <row r="8204" spans="1:8">
      <c r="A8204" t="s">
        <v>8397</v>
      </c>
      <c r="B8204" t="s">
        <v>136</v>
      </c>
      <c r="C8204" s="2">
        <v>45942</v>
      </c>
      <c r="D8204" s="3">
        <v>4.65625E-2</v>
      </c>
      <c r="E8204" t="s">
        <v>33</v>
      </c>
      <c r="F8204">
        <v>1000</v>
      </c>
      <c r="G8204" t="s">
        <v>189</v>
      </c>
    </row>
    <row r="8205" spans="1:8">
      <c r="A8205" t="s">
        <v>8398</v>
      </c>
      <c r="B8205" t="s">
        <v>91</v>
      </c>
      <c r="C8205" s="2">
        <v>46110</v>
      </c>
      <c r="D8205" s="3">
        <v>0.72437499999999999</v>
      </c>
      <c r="E8205" t="s">
        <v>33</v>
      </c>
      <c r="F8205">
        <v>3000</v>
      </c>
      <c r="G8205" t="s">
        <v>189</v>
      </c>
    </row>
    <row r="8206" spans="1:8">
      <c r="A8206" t="s">
        <v>8399</v>
      </c>
      <c r="B8206" t="s">
        <v>76</v>
      </c>
      <c r="C8206" s="2">
        <v>46049</v>
      </c>
      <c r="D8206" s="3">
        <v>0.53230324074074076</v>
      </c>
      <c r="E8206" t="s">
        <v>33</v>
      </c>
      <c r="F8206">
        <v>2500</v>
      </c>
      <c r="G8206" t="s">
        <v>189</v>
      </c>
    </row>
    <row r="8207" spans="1:8">
      <c r="A8207" t="s">
        <v>8400</v>
      </c>
      <c r="B8207" t="s">
        <v>126</v>
      </c>
      <c r="C8207" s="2">
        <v>46203</v>
      </c>
      <c r="D8207" s="3">
        <v>0.34172453703703698</v>
      </c>
      <c r="E8207" t="s">
        <v>33</v>
      </c>
      <c r="F8207">
        <v>4000</v>
      </c>
      <c r="G8207" t="s">
        <v>189</v>
      </c>
    </row>
    <row r="8208" spans="1:8">
      <c r="A8208" t="s">
        <v>8401</v>
      </c>
      <c r="B8208" t="s">
        <v>172</v>
      </c>
      <c r="C8208" s="2">
        <v>45998</v>
      </c>
      <c r="D8208" s="3">
        <v>0.44184027777777779</v>
      </c>
      <c r="E8208" t="s">
        <v>33</v>
      </c>
      <c r="F8208">
        <v>5000</v>
      </c>
      <c r="G8208" t="s">
        <v>214</v>
      </c>
      <c r="H8208" t="s">
        <v>1103</v>
      </c>
    </row>
    <row r="8209" spans="1:8">
      <c r="A8209" t="s">
        <v>8402</v>
      </c>
      <c r="B8209" t="s">
        <v>98</v>
      </c>
      <c r="C8209" s="2">
        <v>46078</v>
      </c>
      <c r="D8209" s="3">
        <v>0.68942129629629634</v>
      </c>
      <c r="E8209" t="s">
        <v>33</v>
      </c>
      <c r="F8209">
        <v>5000</v>
      </c>
      <c r="G8209" t="s">
        <v>189</v>
      </c>
    </row>
    <row r="8210" spans="1:8">
      <c r="A8210" t="s">
        <v>8403</v>
      </c>
      <c r="B8210" t="s">
        <v>161</v>
      </c>
      <c r="C8210" s="2">
        <v>46042</v>
      </c>
      <c r="D8210" s="3">
        <v>0.99004629629629626</v>
      </c>
      <c r="E8210" t="s">
        <v>33</v>
      </c>
      <c r="F8210">
        <v>1500</v>
      </c>
      <c r="G8210" t="s">
        <v>189</v>
      </c>
    </row>
    <row r="8211" spans="1:8">
      <c r="A8211" t="s">
        <v>8404</v>
      </c>
      <c r="B8211" t="s">
        <v>157</v>
      </c>
      <c r="C8211" s="2">
        <v>46133</v>
      </c>
      <c r="D8211" s="3">
        <v>0.1612615740740741</v>
      </c>
      <c r="E8211" t="s">
        <v>33</v>
      </c>
      <c r="F8211">
        <v>10000</v>
      </c>
      <c r="G8211" t="s">
        <v>189</v>
      </c>
    </row>
    <row r="8212" spans="1:8">
      <c r="A8212" t="s">
        <v>8405</v>
      </c>
      <c r="B8212" t="s">
        <v>93</v>
      </c>
      <c r="C8212" s="2">
        <v>46133</v>
      </c>
      <c r="D8212" s="3">
        <v>0.75572916666666667</v>
      </c>
      <c r="E8212" t="s">
        <v>261</v>
      </c>
      <c r="F8212">
        <v>2000</v>
      </c>
      <c r="G8212" t="s">
        <v>189</v>
      </c>
    </row>
    <row r="8213" spans="1:8">
      <c r="A8213" t="s">
        <v>8406</v>
      </c>
      <c r="B8213" t="s">
        <v>148</v>
      </c>
      <c r="C8213" s="2">
        <v>45774</v>
      </c>
      <c r="D8213" s="3">
        <v>0.28315972222222219</v>
      </c>
      <c r="E8213" t="s">
        <v>194</v>
      </c>
      <c r="F8213">
        <v>0</v>
      </c>
      <c r="G8213" t="s">
        <v>189</v>
      </c>
    </row>
    <row r="8214" spans="1:8">
      <c r="A8214" t="s">
        <v>8407</v>
      </c>
      <c r="B8214" t="s">
        <v>101</v>
      </c>
      <c r="C8214" s="2">
        <v>46108</v>
      </c>
      <c r="D8214" s="3">
        <v>0.62981481481481483</v>
      </c>
      <c r="E8214" t="s">
        <v>33</v>
      </c>
      <c r="F8214">
        <v>1000</v>
      </c>
      <c r="G8214" t="s">
        <v>189</v>
      </c>
    </row>
    <row r="8215" spans="1:8">
      <c r="A8215" t="s">
        <v>8408</v>
      </c>
      <c r="B8215" t="s">
        <v>138</v>
      </c>
      <c r="C8215" s="2">
        <v>46172</v>
      </c>
      <c r="D8215" s="3">
        <v>0.84662037037037041</v>
      </c>
      <c r="E8215" t="s">
        <v>33</v>
      </c>
      <c r="F8215">
        <v>5000</v>
      </c>
      <c r="G8215" t="s">
        <v>189</v>
      </c>
    </row>
    <row r="8216" spans="1:8">
      <c r="A8216" t="s">
        <v>8409</v>
      </c>
      <c r="B8216" t="s">
        <v>170</v>
      </c>
      <c r="C8216" s="2">
        <v>45677</v>
      </c>
      <c r="D8216" s="3">
        <v>0.24701388888888889</v>
      </c>
      <c r="E8216" t="s">
        <v>211</v>
      </c>
      <c r="F8216">
        <v>0</v>
      </c>
      <c r="G8216" t="s">
        <v>189</v>
      </c>
    </row>
    <row r="8217" spans="1:8">
      <c r="A8217" t="s">
        <v>8410</v>
      </c>
      <c r="B8217" t="s">
        <v>125</v>
      </c>
      <c r="C8217" s="2">
        <v>46112</v>
      </c>
      <c r="D8217" s="3">
        <v>0.84758101851851853</v>
      </c>
      <c r="E8217" t="s">
        <v>33</v>
      </c>
      <c r="F8217">
        <v>3000</v>
      </c>
      <c r="G8217" t="s">
        <v>189</v>
      </c>
    </row>
    <row r="8218" spans="1:8">
      <c r="A8218" t="s">
        <v>8411</v>
      </c>
      <c r="B8218" t="s">
        <v>125</v>
      </c>
      <c r="C8218" s="2">
        <v>45966</v>
      </c>
      <c r="D8218" s="3">
        <v>0.81152777777777774</v>
      </c>
      <c r="E8218" t="s">
        <v>33</v>
      </c>
      <c r="F8218">
        <v>3000</v>
      </c>
      <c r="G8218" t="s">
        <v>189</v>
      </c>
    </row>
    <row r="8219" spans="1:8">
      <c r="A8219" t="s">
        <v>8412</v>
      </c>
      <c r="B8219" t="s">
        <v>131</v>
      </c>
      <c r="C8219" s="2">
        <v>45723</v>
      </c>
      <c r="D8219" s="3">
        <v>0.45482638888888888</v>
      </c>
      <c r="E8219" t="s">
        <v>33</v>
      </c>
      <c r="F8219">
        <v>1000</v>
      </c>
      <c r="G8219" t="s">
        <v>214</v>
      </c>
      <c r="H8219" t="s">
        <v>42</v>
      </c>
    </row>
    <row r="8220" spans="1:8">
      <c r="A8220" t="s">
        <v>8413</v>
      </c>
      <c r="B8220" t="s">
        <v>76</v>
      </c>
      <c r="C8220" s="2">
        <v>45679</v>
      </c>
      <c r="D8220" s="3">
        <v>0.54144675925925922</v>
      </c>
      <c r="E8220" t="s">
        <v>33</v>
      </c>
      <c r="F8220">
        <v>8000</v>
      </c>
      <c r="G8220" t="s">
        <v>189</v>
      </c>
    </row>
    <row r="8221" spans="1:8">
      <c r="A8221" t="s">
        <v>8414</v>
      </c>
      <c r="B8221" t="s">
        <v>164</v>
      </c>
      <c r="C8221" s="2">
        <v>46041</v>
      </c>
      <c r="D8221" s="3">
        <v>0.29682870370370368</v>
      </c>
      <c r="E8221" t="s">
        <v>33</v>
      </c>
      <c r="F8221">
        <v>6000</v>
      </c>
      <c r="G8221" t="s">
        <v>189</v>
      </c>
    </row>
    <row r="8222" spans="1:8">
      <c r="A8222" t="s">
        <v>8415</v>
      </c>
      <c r="B8222" t="s">
        <v>159</v>
      </c>
      <c r="C8222" s="2">
        <v>46125</v>
      </c>
      <c r="D8222" s="3">
        <v>0.82762731481481477</v>
      </c>
      <c r="E8222" t="s">
        <v>33</v>
      </c>
      <c r="F8222">
        <v>8000</v>
      </c>
      <c r="G8222" t="s">
        <v>214</v>
      </c>
      <c r="H8222" t="s">
        <v>1103</v>
      </c>
    </row>
    <row r="8223" spans="1:8">
      <c r="A8223" t="s">
        <v>8416</v>
      </c>
      <c r="B8223" t="s">
        <v>139</v>
      </c>
      <c r="C8223" s="2">
        <v>46071</v>
      </c>
      <c r="D8223" s="3">
        <v>0.55938657407407411</v>
      </c>
      <c r="E8223" t="s">
        <v>33</v>
      </c>
      <c r="F8223">
        <v>1500</v>
      </c>
      <c r="G8223" t="s">
        <v>189</v>
      </c>
    </row>
    <row r="8224" spans="1:8">
      <c r="A8224" t="s">
        <v>8417</v>
      </c>
      <c r="B8224" t="s">
        <v>163</v>
      </c>
      <c r="C8224" s="2">
        <v>45962</v>
      </c>
      <c r="D8224" s="3">
        <v>0.37031249999999999</v>
      </c>
      <c r="E8224" t="s">
        <v>33</v>
      </c>
      <c r="F8224">
        <v>3000</v>
      </c>
      <c r="G8224" t="s">
        <v>189</v>
      </c>
    </row>
    <row r="8225" spans="1:7">
      <c r="A8225" t="s">
        <v>8418</v>
      </c>
      <c r="B8225" t="s">
        <v>156</v>
      </c>
      <c r="C8225" s="2">
        <v>46163</v>
      </c>
      <c r="D8225" s="3">
        <v>4.0937500000000002E-2</v>
      </c>
      <c r="E8225" t="s">
        <v>33</v>
      </c>
      <c r="F8225">
        <v>6000</v>
      </c>
      <c r="G8225" t="s">
        <v>189</v>
      </c>
    </row>
    <row r="8226" spans="1:7">
      <c r="A8226" t="s">
        <v>8419</v>
      </c>
      <c r="B8226" t="s">
        <v>95</v>
      </c>
      <c r="C8226" s="2">
        <v>45942</v>
      </c>
      <c r="D8226" s="3">
        <v>0.54432870370370368</v>
      </c>
      <c r="E8226" t="s">
        <v>33</v>
      </c>
      <c r="F8226">
        <v>6000</v>
      </c>
      <c r="G8226" t="s">
        <v>189</v>
      </c>
    </row>
    <row r="8227" spans="1:7">
      <c r="A8227" t="s">
        <v>8420</v>
      </c>
      <c r="B8227" t="s">
        <v>109</v>
      </c>
      <c r="C8227" s="2">
        <v>45993</v>
      </c>
      <c r="D8227" s="3">
        <v>0.16086805555555561</v>
      </c>
      <c r="E8227" t="s">
        <v>33</v>
      </c>
      <c r="F8227">
        <v>6000</v>
      </c>
      <c r="G8227" t="s">
        <v>189</v>
      </c>
    </row>
    <row r="8228" spans="1:7">
      <c r="A8228" t="s">
        <v>8421</v>
      </c>
      <c r="B8228" t="s">
        <v>91</v>
      </c>
      <c r="C8228" s="2">
        <v>45800</v>
      </c>
      <c r="D8228" s="3">
        <v>0.97855324074074079</v>
      </c>
      <c r="E8228" t="s">
        <v>194</v>
      </c>
      <c r="F8228">
        <v>0</v>
      </c>
      <c r="G8228" t="s">
        <v>189</v>
      </c>
    </row>
    <row r="8229" spans="1:7">
      <c r="A8229" t="s">
        <v>8422</v>
      </c>
      <c r="B8229" t="s">
        <v>101</v>
      </c>
      <c r="C8229" s="2">
        <v>45869</v>
      </c>
      <c r="D8229" s="3">
        <v>0.86019675925925931</v>
      </c>
      <c r="E8229" t="s">
        <v>33</v>
      </c>
      <c r="F8229">
        <v>1500</v>
      </c>
      <c r="G8229" t="s">
        <v>189</v>
      </c>
    </row>
    <row r="8230" spans="1:7">
      <c r="A8230" t="s">
        <v>8423</v>
      </c>
      <c r="B8230" t="s">
        <v>7</v>
      </c>
      <c r="C8230" s="2">
        <v>45744</v>
      </c>
      <c r="D8230" s="3">
        <v>0.65310185185185188</v>
      </c>
      <c r="E8230" t="s">
        <v>33</v>
      </c>
      <c r="F8230">
        <v>4000</v>
      </c>
      <c r="G8230" t="s">
        <v>189</v>
      </c>
    </row>
    <row r="8231" spans="1:7">
      <c r="A8231" t="s">
        <v>8424</v>
      </c>
      <c r="B8231" t="s">
        <v>145</v>
      </c>
      <c r="C8231" s="2">
        <v>45726</v>
      </c>
      <c r="D8231" s="3">
        <v>0.80078703703703702</v>
      </c>
      <c r="E8231" t="s">
        <v>194</v>
      </c>
      <c r="F8231">
        <v>0</v>
      </c>
      <c r="G8231" t="s">
        <v>189</v>
      </c>
    </row>
    <row r="8232" spans="1:7">
      <c r="A8232" t="s">
        <v>8425</v>
      </c>
      <c r="B8232" t="s">
        <v>104</v>
      </c>
      <c r="C8232" s="2">
        <v>46001</v>
      </c>
      <c r="D8232" s="3">
        <v>0.71953703703703709</v>
      </c>
      <c r="E8232" t="s">
        <v>194</v>
      </c>
      <c r="F8232">
        <v>0</v>
      </c>
      <c r="G8232" t="s">
        <v>189</v>
      </c>
    </row>
    <row r="8233" spans="1:7">
      <c r="A8233" t="s">
        <v>8426</v>
      </c>
      <c r="B8233" t="s">
        <v>7</v>
      </c>
      <c r="C8233" s="2">
        <v>45742</v>
      </c>
      <c r="D8233" s="3">
        <v>0.78721064814814812</v>
      </c>
      <c r="E8233" t="s">
        <v>33</v>
      </c>
      <c r="F8233">
        <v>2000</v>
      </c>
      <c r="G8233" t="s">
        <v>189</v>
      </c>
    </row>
    <row r="8234" spans="1:7">
      <c r="A8234" t="s">
        <v>8427</v>
      </c>
      <c r="B8234" t="s">
        <v>95</v>
      </c>
      <c r="C8234" s="2">
        <v>45716</v>
      </c>
      <c r="D8234" s="3">
        <v>0.18119212962962961</v>
      </c>
      <c r="E8234" t="s">
        <v>211</v>
      </c>
      <c r="F8234">
        <v>0</v>
      </c>
      <c r="G8234" t="s">
        <v>189</v>
      </c>
    </row>
    <row r="8235" spans="1:7">
      <c r="A8235" t="s">
        <v>8428</v>
      </c>
      <c r="B8235" t="s">
        <v>116</v>
      </c>
      <c r="C8235" s="2">
        <v>46066</v>
      </c>
      <c r="D8235" s="3">
        <v>0.63820601851851855</v>
      </c>
      <c r="E8235" t="s">
        <v>194</v>
      </c>
      <c r="F8235">
        <v>0</v>
      </c>
      <c r="G8235" t="s">
        <v>189</v>
      </c>
    </row>
    <row r="8236" spans="1:7">
      <c r="A8236" t="s">
        <v>8429</v>
      </c>
      <c r="B8236" t="s">
        <v>179</v>
      </c>
      <c r="C8236" s="2">
        <v>46039</v>
      </c>
      <c r="D8236" s="3">
        <v>0.38041666666666668</v>
      </c>
      <c r="E8236" t="s">
        <v>33</v>
      </c>
      <c r="F8236">
        <v>4000</v>
      </c>
      <c r="G8236" t="s">
        <v>189</v>
      </c>
    </row>
    <row r="8237" spans="1:7">
      <c r="A8237" t="s">
        <v>8430</v>
      </c>
      <c r="B8237" t="s">
        <v>145</v>
      </c>
      <c r="C8237" s="2">
        <v>45883</v>
      </c>
      <c r="D8237" s="3">
        <v>0.51818287037037036</v>
      </c>
      <c r="E8237" t="s">
        <v>261</v>
      </c>
      <c r="F8237">
        <v>20000</v>
      </c>
      <c r="G8237" t="s">
        <v>189</v>
      </c>
    </row>
    <row r="8238" spans="1:7">
      <c r="A8238" t="s">
        <v>8431</v>
      </c>
      <c r="B8238" t="s">
        <v>139</v>
      </c>
      <c r="C8238" s="2">
        <v>46005</v>
      </c>
      <c r="D8238" s="3">
        <v>0.33806712962962959</v>
      </c>
      <c r="E8238" t="s">
        <v>33</v>
      </c>
      <c r="F8238">
        <v>6000</v>
      </c>
      <c r="G8238" t="s">
        <v>189</v>
      </c>
    </row>
    <row r="8239" spans="1:7">
      <c r="A8239" t="s">
        <v>8432</v>
      </c>
      <c r="B8239" t="s">
        <v>111</v>
      </c>
      <c r="C8239" s="2">
        <v>45901</v>
      </c>
      <c r="D8239" s="3">
        <v>0.56677083333333333</v>
      </c>
      <c r="E8239" t="s">
        <v>33</v>
      </c>
      <c r="F8239">
        <v>1500</v>
      </c>
      <c r="G8239" t="s">
        <v>189</v>
      </c>
    </row>
    <row r="8240" spans="1:7">
      <c r="A8240" t="s">
        <v>8433</v>
      </c>
      <c r="B8240" t="s">
        <v>156</v>
      </c>
      <c r="C8240" s="2">
        <v>46082</v>
      </c>
      <c r="D8240" s="3">
        <v>0.43991898148148151</v>
      </c>
      <c r="E8240" t="s">
        <v>194</v>
      </c>
      <c r="F8240">
        <v>0</v>
      </c>
      <c r="G8240" t="s">
        <v>189</v>
      </c>
    </row>
    <row r="8241" spans="1:8">
      <c r="A8241" t="s">
        <v>8434</v>
      </c>
      <c r="B8241" t="s">
        <v>104</v>
      </c>
      <c r="C8241" s="2">
        <v>45872</v>
      </c>
      <c r="D8241" s="3">
        <v>0.75912037037037039</v>
      </c>
      <c r="E8241" t="s">
        <v>33</v>
      </c>
      <c r="F8241">
        <v>4000</v>
      </c>
      <c r="G8241" t="s">
        <v>189</v>
      </c>
    </row>
    <row r="8242" spans="1:8">
      <c r="A8242" t="s">
        <v>8435</v>
      </c>
      <c r="B8242" t="s">
        <v>151</v>
      </c>
      <c r="C8242" s="2">
        <v>46183</v>
      </c>
      <c r="D8242" s="3">
        <v>0.16673611111111111</v>
      </c>
      <c r="E8242" t="s">
        <v>33</v>
      </c>
      <c r="F8242">
        <v>1000</v>
      </c>
      <c r="G8242" t="s">
        <v>189</v>
      </c>
    </row>
    <row r="8243" spans="1:8">
      <c r="A8243" t="s">
        <v>8436</v>
      </c>
      <c r="B8243" t="s">
        <v>123</v>
      </c>
      <c r="C8243" s="2">
        <v>46002</v>
      </c>
      <c r="D8243" s="3">
        <v>0.66101851851851856</v>
      </c>
      <c r="E8243" t="s">
        <v>33</v>
      </c>
      <c r="F8243">
        <v>1500</v>
      </c>
      <c r="G8243" t="s">
        <v>214</v>
      </c>
      <c r="H8243" t="s">
        <v>42</v>
      </c>
    </row>
    <row r="8244" spans="1:8">
      <c r="A8244" t="s">
        <v>8437</v>
      </c>
      <c r="B8244" t="s">
        <v>90</v>
      </c>
      <c r="C8244" s="2">
        <v>45840</v>
      </c>
      <c r="D8244" s="3">
        <v>0.27374999999999999</v>
      </c>
      <c r="E8244" t="s">
        <v>261</v>
      </c>
      <c r="F8244">
        <v>20000</v>
      </c>
      <c r="G8244" t="s">
        <v>189</v>
      </c>
    </row>
    <row r="8245" spans="1:8">
      <c r="A8245" t="s">
        <v>8438</v>
      </c>
      <c r="B8245" t="s">
        <v>71</v>
      </c>
      <c r="C8245" s="2">
        <v>45737</v>
      </c>
      <c r="D8245" s="3">
        <v>0.65629629629629627</v>
      </c>
      <c r="E8245" t="s">
        <v>33</v>
      </c>
      <c r="F8245">
        <v>2500</v>
      </c>
      <c r="G8245" t="s">
        <v>189</v>
      </c>
    </row>
    <row r="8246" spans="1:8">
      <c r="A8246" t="s">
        <v>8439</v>
      </c>
      <c r="B8246" t="s">
        <v>170</v>
      </c>
      <c r="C8246" s="2">
        <v>46008</v>
      </c>
      <c r="D8246" s="3">
        <v>0.7475694444444444</v>
      </c>
      <c r="E8246" t="s">
        <v>211</v>
      </c>
      <c r="F8246">
        <v>0</v>
      </c>
      <c r="G8246" t="s">
        <v>189</v>
      </c>
    </row>
    <row r="8247" spans="1:8">
      <c r="A8247" t="s">
        <v>8440</v>
      </c>
      <c r="B8247" t="s">
        <v>155</v>
      </c>
      <c r="C8247" s="2">
        <v>46043</v>
      </c>
      <c r="D8247" s="3">
        <v>0.34196759259259257</v>
      </c>
      <c r="E8247" t="s">
        <v>33</v>
      </c>
      <c r="F8247">
        <v>1000</v>
      </c>
      <c r="G8247" t="s">
        <v>189</v>
      </c>
    </row>
    <row r="8248" spans="1:8">
      <c r="A8248" t="s">
        <v>8441</v>
      </c>
      <c r="B8248" t="s">
        <v>93</v>
      </c>
      <c r="C8248" s="2">
        <v>45797</v>
      </c>
      <c r="D8248" s="3">
        <v>0.18012731481481481</v>
      </c>
      <c r="E8248" t="s">
        <v>33</v>
      </c>
      <c r="F8248">
        <v>5000</v>
      </c>
      <c r="G8248" t="s">
        <v>189</v>
      </c>
    </row>
    <row r="8249" spans="1:8">
      <c r="A8249" t="s">
        <v>8442</v>
      </c>
      <c r="B8249" t="s">
        <v>93</v>
      </c>
      <c r="C8249" s="2">
        <v>46113</v>
      </c>
      <c r="D8249" s="3">
        <v>0.51591435185185186</v>
      </c>
      <c r="E8249" t="s">
        <v>194</v>
      </c>
      <c r="F8249">
        <v>0</v>
      </c>
      <c r="G8249" t="s">
        <v>189</v>
      </c>
    </row>
    <row r="8250" spans="1:8">
      <c r="A8250" t="s">
        <v>8443</v>
      </c>
      <c r="B8250" t="s">
        <v>102</v>
      </c>
      <c r="C8250" s="2">
        <v>45871</v>
      </c>
      <c r="D8250" s="3">
        <v>0.96109953703703699</v>
      </c>
      <c r="E8250" t="s">
        <v>33</v>
      </c>
      <c r="F8250">
        <v>2500</v>
      </c>
      <c r="G8250" t="s">
        <v>214</v>
      </c>
      <c r="H8250" t="s">
        <v>1215</v>
      </c>
    </row>
    <row r="8251" spans="1:8">
      <c r="A8251" t="s">
        <v>8444</v>
      </c>
      <c r="B8251" t="s">
        <v>110</v>
      </c>
      <c r="C8251" s="2">
        <v>46118</v>
      </c>
      <c r="D8251" s="3">
        <v>0.26688657407407412</v>
      </c>
      <c r="E8251" t="s">
        <v>33</v>
      </c>
      <c r="F8251">
        <v>2000</v>
      </c>
      <c r="G8251" t="s">
        <v>189</v>
      </c>
    </row>
    <row r="8252" spans="1:8">
      <c r="A8252" t="s">
        <v>8445</v>
      </c>
      <c r="B8252" t="s">
        <v>104</v>
      </c>
      <c r="C8252" s="2">
        <v>46022</v>
      </c>
      <c r="D8252" s="3">
        <v>0.91085648148148146</v>
      </c>
      <c r="E8252" t="s">
        <v>33</v>
      </c>
      <c r="F8252">
        <v>5000</v>
      </c>
      <c r="G8252" t="s">
        <v>189</v>
      </c>
    </row>
    <row r="8253" spans="1:8">
      <c r="A8253" t="s">
        <v>8446</v>
      </c>
      <c r="B8253" t="s">
        <v>100</v>
      </c>
      <c r="C8253" s="2">
        <v>45725</v>
      </c>
      <c r="D8253" s="3">
        <v>0.2223148148148148</v>
      </c>
      <c r="E8253" t="s">
        <v>261</v>
      </c>
      <c r="F8253">
        <v>15000</v>
      </c>
      <c r="G8253" t="s">
        <v>189</v>
      </c>
    </row>
    <row r="8254" spans="1:8">
      <c r="A8254" t="s">
        <v>8447</v>
      </c>
      <c r="B8254" t="s">
        <v>177</v>
      </c>
      <c r="C8254" s="2">
        <v>45666</v>
      </c>
      <c r="D8254" s="3">
        <v>0.81943287037037038</v>
      </c>
      <c r="E8254" t="s">
        <v>33</v>
      </c>
      <c r="F8254">
        <v>2000</v>
      </c>
      <c r="G8254" t="s">
        <v>189</v>
      </c>
    </row>
    <row r="8255" spans="1:8">
      <c r="A8255" t="s">
        <v>8448</v>
      </c>
      <c r="B8255" t="s">
        <v>134</v>
      </c>
      <c r="C8255" s="2">
        <v>46140</v>
      </c>
      <c r="D8255" s="3">
        <v>0.59453703703703709</v>
      </c>
      <c r="E8255" t="s">
        <v>33</v>
      </c>
      <c r="F8255">
        <v>1000</v>
      </c>
      <c r="G8255" t="s">
        <v>189</v>
      </c>
    </row>
    <row r="8256" spans="1:8">
      <c r="A8256" t="s">
        <v>8449</v>
      </c>
      <c r="B8256" t="s">
        <v>89</v>
      </c>
      <c r="C8256" s="2">
        <v>46168</v>
      </c>
      <c r="D8256" s="3">
        <v>0.9123148148148148</v>
      </c>
      <c r="E8256" t="s">
        <v>211</v>
      </c>
      <c r="F8256">
        <v>0</v>
      </c>
      <c r="G8256" t="s">
        <v>189</v>
      </c>
    </row>
    <row r="8257" spans="1:7">
      <c r="A8257" t="s">
        <v>8450</v>
      </c>
      <c r="B8257" t="s">
        <v>79</v>
      </c>
      <c r="C8257" s="2">
        <v>45737</v>
      </c>
      <c r="D8257" s="3">
        <v>0.163275462962963</v>
      </c>
      <c r="E8257" t="s">
        <v>33</v>
      </c>
      <c r="F8257">
        <v>10000</v>
      </c>
      <c r="G8257" t="s">
        <v>189</v>
      </c>
    </row>
    <row r="8258" spans="1:7">
      <c r="A8258" t="s">
        <v>8451</v>
      </c>
      <c r="B8258" t="s">
        <v>131</v>
      </c>
      <c r="C8258" s="2">
        <v>45694</v>
      </c>
      <c r="D8258" s="3">
        <v>0.18137731481481481</v>
      </c>
      <c r="E8258" t="s">
        <v>33</v>
      </c>
      <c r="F8258">
        <v>500</v>
      </c>
      <c r="G8258" t="s">
        <v>189</v>
      </c>
    </row>
    <row r="8259" spans="1:7">
      <c r="A8259" t="s">
        <v>8452</v>
      </c>
      <c r="B8259" t="s">
        <v>124</v>
      </c>
      <c r="C8259" s="2">
        <v>46054</v>
      </c>
      <c r="D8259" s="3">
        <v>0.85753472222222227</v>
      </c>
      <c r="E8259" t="s">
        <v>33</v>
      </c>
      <c r="F8259">
        <v>3000</v>
      </c>
      <c r="G8259" t="s">
        <v>189</v>
      </c>
    </row>
    <row r="8260" spans="1:7">
      <c r="A8260" t="s">
        <v>8453</v>
      </c>
      <c r="B8260" t="s">
        <v>106</v>
      </c>
      <c r="C8260" s="2">
        <v>46024</v>
      </c>
      <c r="D8260" s="3">
        <v>0.40532407407407411</v>
      </c>
      <c r="E8260" t="s">
        <v>33</v>
      </c>
      <c r="F8260">
        <v>5000</v>
      </c>
      <c r="G8260" t="s">
        <v>189</v>
      </c>
    </row>
    <row r="8261" spans="1:7">
      <c r="A8261" t="s">
        <v>8454</v>
      </c>
      <c r="B8261" t="s">
        <v>180</v>
      </c>
      <c r="C8261" s="2">
        <v>46200</v>
      </c>
      <c r="D8261" s="3">
        <v>0.40065972222222218</v>
      </c>
      <c r="E8261" t="s">
        <v>33</v>
      </c>
      <c r="F8261">
        <v>8000</v>
      </c>
      <c r="G8261" t="s">
        <v>189</v>
      </c>
    </row>
    <row r="8262" spans="1:7">
      <c r="A8262" t="s">
        <v>8455</v>
      </c>
      <c r="B8262" t="s">
        <v>124</v>
      </c>
      <c r="C8262" s="2">
        <v>45877</v>
      </c>
      <c r="D8262" s="3">
        <v>0.34552083333333328</v>
      </c>
      <c r="E8262" t="s">
        <v>33</v>
      </c>
      <c r="F8262">
        <v>500</v>
      </c>
      <c r="G8262" t="s">
        <v>189</v>
      </c>
    </row>
    <row r="8263" spans="1:7">
      <c r="A8263" t="s">
        <v>8456</v>
      </c>
      <c r="B8263" t="s">
        <v>133</v>
      </c>
      <c r="C8263" s="2">
        <v>46104</v>
      </c>
      <c r="D8263" s="3">
        <v>0.56307870370370372</v>
      </c>
      <c r="E8263" t="s">
        <v>33</v>
      </c>
      <c r="F8263">
        <v>2500</v>
      </c>
      <c r="G8263" t="s">
        <v>189</v>
      </c>
    </row>
    <row r="8264" spans="1:7">
      <c r="A8264" t="s">
        <v>8457</v>
      </c>
      <c r="B8264" t="s">
        <v>126</v>
      </c>
      <c r="C8264" s="2">
        <v>45826</v>
      </c>
      <c r="D8264" s="3">
        <v>0.67101851851851857</v>
      </c>
      <c r="E8264" t="s">
        <v>33</v>
      </c>
      <c r="F8264">
        <v>1000</v>
      </c>
      <c r="G8264" t="s">
        <v>189</v>
      </c>
    </row>
    <row r="8265" spans="1:7">
      <c r="A8265" t="s">
        <v>8458</v>
      </c>
      <c r="B8265" t="s">
        <v>164</v>
      </c>
      <c r="C8265" s="2">
        <v>45960</v>
      </c>
      <c r="D8265" s="3">
        <v>0.51060185185185181</v>
      </c>
      <c r="E8265" t="s">
        <v>33</v>
      </c>
      <c r="F8265">
        <v>8000</v>
      </c>
      <c r="G8265" t="s">
        <v>189</v>
      </c>
    </row>
    <row r="8266" spans="1:7">
      <c r="A8266" t="s">
        <v>8459</v>
      </c>
      <c r="B8266" t="s">
        <v>84</v>
      </c>
      <c r="C8266" s="2">
        <v>45736</v>
      </c>
      <c r="D8266" s="3">
        <v>0.61564814814814817</v>
      </c>
      <c r="E8266" t="s">
        <v>33</v>
      </c>
      <c r="F8266">
        <v>5000</v>
      </c>
      <c r="G8266" t="s">
        <v>189</v>
      </c>
    </row>
    <row r="8267" spans="1:7">
      <c r="A8267" t="s">
        <v>8460</v>
      </c>
      <c r="B8267" t="s">
        <v>93</v>
      </c>
      <c r="C8267" s="2">
        <v>45819</v>
      </c>
      <c r="D8267" s="3">
        <v>0.30116898148148152</v>
      </c>
      <c r="E8267" t="s">
        <v>33</v>
      </c>
      <c r="F8267">
        <v>10000</v>
      </c>
      <c r="G8267" t="s">
        <v>189</v>
      </c>
    </row>
    <row r="8268" spans="1:7">
      <c r="A8268" t="s">
        <v>8461</v>
      </c>
      <c r="B8268" t="s">
        <v>154</v>
      </c>
      <c r="C8268" s="2">
        <v>45954</v>
      </c>
      <c r="D8268" s="3">
        <v>0.45197916666666671</v>
      </c>
      <c r="E8268" t="s">
        <v>33</v>
      </c>
      <c r="F8268">
        <v>2500</v>
      </c>
      <c r="G8268" t="s">
        <v>189</v>
      </c>
    </row>
    <row r="8269" spans="1:7">
      <c r="A8269" t="s">
        <v>8462</v>
      </c>
      <c r="B8269" t="s">
        <v>148</v>
      </c>
      <c r="C8269" s="2">
        <v>46021</v>
      </c>
      <c r="D8269" s="3">
        <v>0.80959490740740736</v>
      </c>
      <c r="E8269" t="s">
        <v>33</v>
      </c>
      <c r="F8269">
        <v>2500</v>
      </c>
      <c r="G8269" t="s">
        <v>189</v>
      </c>
    </row>
    <row r="8270" spans="1:7">
      <c r="A8270" t="s">
        <v>8463</v>
      </c>
      <c r="B8270" t="s">
        <v>123</v>
      </c>
      <c r="C8270" s="2">
        <v>45740</v>
      </c>
      <c r="D8270" s="3">
        <v>0.75771990740740736</v>
      </c>
      <c r="E8270" t="s">
        <v>33</v>
      </c>
      <c r="F8270">
        <v>5000</v>
      </c>
      <c r="G8270" t="s">
        <v>189</v>
      </c>
    </row>
    <row r="8271" spans="1:7">
      <c r="A8271" t="s">
        <v>8464</v>
      </c>
      <c r="B8271" t="s">
        <v>176</v>
      </c>
      <c r="C8271" s="2">
        <v>45753</v>
      </c>
      <c r="D8271" s="3">
        <v>0.43385416666666671</v>
      </c>
      <c r="E8271" t="s">
        <v>33</v>
      </c>
      <c r="F8271">
        <v>1000</v>
      </c>
      <c r="G8271" t="s">
        <v>189</v>
      </c>
    </row>
    <row r="8272" spans="1:7">
      <c r="A8272" t="s">
        <v>8465</v>
      </c>
      <c r="B8272" t="s">
        <v>155</v>
      </c>
      <c r="C8272" s="2">
        <v>45745</v>
      </c>
      <c r="D8272" s="3">
        <v>0.45664351851851848</v>
      </c>
      <c r="E8272" t="s">
        <v>33</v>
      </c>
      <c r="F8272">
        <v>4000</v>
      </c>
      <c r="G8272" t="s">
        <v>189</v>
      </c>
    </row>
    <row r="8273" spans="1:8">
      <c r="A8273" t="s">
        <v>8466</v>
      </c>
      <c r="B8273" t="s">
        <v>165</v>
      </c>
      <c r="C8273" s="2">
        <v>46064</v>
      </c>
      <c r="D8273" s="3">
        <v>0.32578703703703699</v>
      </c>
      <c r="E8273" t="s">
        <v>33</v>
      </c>
      <c r="F8273">
        <v>8000</v>
      </c>
      <c r="G8273" t="s">
        <v>189</v>
      </c>
    </row>
    <row r="8274" spans="1:8">
      <c r="A8274" t="s">
        <v>8467</v>
      </c>
      <c r="B8274" t="s">
        <v>114</v>
      </c>
      <c r="C8274" s="2">
        <v>46033</v>
      </c>
      <c r="D8274" s="3">
        <v>0.77844907407407404</v>
      </c>
      <c r="E8274" t="s">
        <v>33</v>
      </c>
      <c r="F8274">
        <v>3000</v>
      </c>
      <c r="G8274" t="s">
        <v>189</v>
      </c>
    </row>
    <row r="8275" spans="1:8">
      <c r="A8275" t="s">
        <v>8468</v>
      </c>
      <c r="B8275" t="s">
        <v>180</v>
      </c>
      <c r="C8275" s="2">
        <v>45772</v>
      </c>
      <c r="D8275" s="3">
        <v>0.81123842592592588</v>
      </c>
      <c r="E8275" t="s">
        <v>194</v>
      </c>
      <c r="F8275">
        <v>0</v>
      </c>
      <c r="G8275" t="s">
        <v>189</v>
      </c>
    </row>
    <row r="8276" spans="1:8">
      <c r="A8276" t="s">
        <v>8469</v>
      </c>
      <c r="B8276" t="s">
        <v>133</v>
      </c>
      <c r="C8276" s="2">
        <v>46137</v>
      </c>
      <c r="D8276" s="3">
        <v>0.66368055555555561</v>
      </c>
      <c r="E8276" t="s">
        <v>33</v>
      </c>
      <c r="F8276">
        <v>8000</v>
      </c>
      <c r="G8276" t="s">
        <v>214</v>
      </c>
      <c r="H8276" t="s">
        <v>1094</v>
      </c>
    </row>
    <row r="8277" spans="1:8">
      <c r="A8277" t="s">
        <v>8470</v>
      </c>
      <c r="B8277" t="s">
        <v>152</v>
      </c>
      <c r="C8277" s="2">
        <v>45685</v>
      </c>
      <c r="D8277" s="3">
        <v>0.4025347222222222</v>
      </c>
      <c r="E8277" t="s">
        <v>194</v>
      </c>
      <c r="F8277">
        <v>0</v>
      </c>
      <c r="G8277" t="s">
        <v>189</v>
      </c>
    </row>
    <row r="8278" spans="1:8">
      <c r="A8278" t="s">
        <v>8471</v>
      </c>
      <c r="B8278" t="s">
        <v>152</v>
      </c>
      <c r="C8278" s="2">
        <v>46062</v>
      </c>
      <c r="D8278" s="3">
        <v>0.36493055555555548</v>
      </c>
      <c r="E8278" t="s">
        <v>33</v>
      </c>
      <c r="F8278">
        <v>2000</v>
      </c>
      <c r="G8278" t="s">
        <v>189</v>
      </c>
    </row>
    <row r="8279" spans="1:8">
      <c r="A8279" t="s">
        <v>8472</v>
      </c>
      <c r="B8279" t="s">
        <v>157</v>
      </c>
      <c r="C8279" s="2">
        <v>45747</v>
      </c>
      <c r="D8279" s="3">
        <v>0.82685185185185184</v>
      </c>
      <c r="E8279" t="s">
        <v>33</v>
      </c>
      <c r="F8279">
        <v>2000</v>
      </c>
      <c r="G8279" t="s">
        <v>189</v>
      </c>
    </row>
    <row r="8280" spans="1:8">
      <c r="A8280" t="s">
        <v>8473</v>
      </c>
      <c r="B8280" t="s">
        <v>100</v>
      </c>
      <c r="C8280" s="2">
        <v>46187</v>
      </c>
      <c r="D8280" s="3">
        <v>0.90060185185185182</v>
      </c>
      <c r="E8280" t="s">
        <v>33</v>
      </c>
      <c r="F8280">
        <v>2000</v>
      </c>
      <c r="G8280" t="s">
        <v>189</v>
      </c>
    </row>
    <row r="8281" spans="1:8">
      <c r="A8281" t="s">
        <v>8474</v>
      </c>
      <c r="B8281" t="s">
        <v>173</v>
      </c>
      <c r="C8281" s="2">
        <v>45986</v>
      </c>
      <c r="D8281" s="3">
        <v>5.2534722222222219E-2</v>
      </c>
      <c r="E8281" t="s">
        <v>33</v>
      </c>
      <c r="F8281">
        <v>6000</v>
      </c>
      <c r="G8281" t="s">
        <v>189</v>
      </c>
    </row>
    <row r="8282" spans="1:8">
      <c r="A8282" t="s">
        <v>8475</v>
      </c>
      <c r="B8282" t="s">
        <v>122</v>
      </c>
      <c r="C8282" s="2">
        <v>46005</v>
      </c>
      <c r="D8282" s="3">
        <v>4.3344907407407408E-2</v>
      </c>
      <c r="E8282" t="s">
        <v>33</v>
      </c>
      <c r="F8282">
        <v>3000</v>
      </c>
      <c r="G8282" t="s">
        <v>189</v>
      </c>
    </row>
    <row r="8283" spans="1:8">
      <c r="A8283" t="s">
        <v>8476</v>
      </c>
      <c r="B8283" t="s">
        <v>89</v>
      </c>
      <c r="C8283" s="2">
        <v>45929</v>
      </c>
      <c r="D8283" s="3">
        <v>0.60384259259259254</v>
      </c>
      <c r="E8283" t="s">
        <v>33</v>
      </c>
      <c r="F8283">
        <v>10000</v>
      </c>
      <c r="G8283" t="s">
        <v>189</v>
      </c>
    </row>
    <row r="8284" spans="1:8">
      <c r="A8284" t="s">
        <v>8477</v>
      </c>
      <c r="B8284" t="s">
        <v>85</v>
      </c>
      <c r="C8284" s="2">
        <v>46138</v>
      </c>
      <c r="D8284" s="3">
        <v>0.90680555555555553</v>
      </c>
      <c r="E8284" t="s">
        <v>33</v>
      </c>
      <c r="F8284">
        <v>1500</v>
      </c>
      <c r="G8284" t="s">
        <v>189</v>
      </c>
    </row>
    <row r="8285" spans="1:8">
      <c r="A8285" t="s">
        <v>8478</v>
      </c>
      <c r="B8285" t="s">
        <v>172</v>
      </c>
      <c r="C8285" s="2">
        <v>45839</v>
      </c>
      <c r="D8285" s="3">
        <v>0.49481481481481482</v>
      </c>
      <c r="E8285" t="s">
        <v>194</v>
      </c>
      <c r="F8285">
        <v>0</v>
      </c>
      <c r="G8285" t="s">
        <v>214</v>
      </c>
      <c r="H8285" t="s">
        <v>42</v>
      </c>
    </row>
    <row r="8286" spans="1:8">
      <c r="A8286" t="s">
        <v>8479</v>
      </c>
      <c r="B8286" t="s">
        <v>115</v>
      </c>
      <c r="C8286" s="2">
        <v>46029</v>
      </c>
      <c r="D8286" s="3">
        <v>0.6196990740740741</v>
      </c>
      <c r="E8286" t="s">
        <v>33</v>
      </c>
      <c r="F8286">
        <v>2500</v>
      </c>
      <c r="G8286" t="s">
        <v>189</v>
      </c>
    </row>
    <row r="8287" spans="1:8">
      <c r="A8287" t="s">
        <v>8480</v>
      </c>
      <c r="B8287" t="s">
        <v>138</v>
      </c>
      <c r="C8287" s="2">
        <v>46009</v>
      </c>
      <c r="D8287" s="3">
        <v>0.33476851851851852</v>
      </c>
      <c r="E8287" t="s">
        <v>33</v>
      </c>
      <c r="F8287">
        <v>4000</v>
      </c>
      <c r="G8287" t="s">
        <v>189</v>
      </c>
    </row>
    <row r="8288" spans="1:8">
      <c r="A8288" t="s">
        <v>8481</v>
      </c>
      <c r="B8288" t="s">
        <v>112</v>
      </c>
      <c r="C8288" s="2">
        <v>45925</v>
      </c>
      <c r="D8288" s="3">
        <v>0.51274305555555555</v>
      </c>
      <c r="E8288" t="s">
        <v>194</v>
      </c>
      <c r="F8288">
        <v>0</v>
      </c>
      <c r="G8288" t="s">
        <v>189</v>
      </c>
    </row>
    <row r="8289" spans="1:8">
      <c r="A8289" t="s">
        <v>8482</v>
      </c>
      <c r="B8289" t="s">
        <v>164</v>
      </c>
      <c r="C8289" s="2">
        <v>45803</v>
      </c>
      <c r="D8289" s="3">
        <v>0.33239583333333328</v>
      </c>
      <c r="E8289" t="s">
        <v>261</v>
      </c>
      <c r="F8289">
        <v>15000</v>
      </c>
      <c r="G8289" t="s">
        <v>189</v>
      </c>
    </row>
    <row r="8290" spans="1:8">
      <c r="A8290" t="s">
        <v>8483</v>
      </c>
      <c r="B8290" t="s">
        <v>145</v>
      </c>
      <c r="C8290" s="2">
        <v>45962</v>
      </c>
      <c r="D8290" s="3">
        <v>0.67575231481481479</v>
      </c>
      <c r="E8290" t="s">
        <v>33</v>
      </c>
      <c r="F8290">
        <v>500</v>
      </c>
      <c r="G8290" t="s">
        <v>214</v>
      </c>
      <c r="H8290" t="s">
        <v>1080</v>
      </c>
    </row>
    <row r="8291" spans="1:8">
      <c r="A8291" t="s">
        <v>8484</v>
      </c>
      <c r="B8291" t="s">
        <v>112</v>
      </c>
      <c r="C8291" s="2">
        <v>45715</v>
      </c>
      <c r="D8291" s="3">
        <v>0.69003472222222217</v>
      </c>
      <c r="E8291" t="s">
        <v>33</v>
      </c>
      <c r="F8291">
        <v>500</v>
      </c>
      <c r="G8291" t="s">
        <v>214</v>
      </c>
      <c r="H8291" t="s">
        <v>1215</v>
      </c>
    </row>
    <row r="8292" spans="1:8">
      <c r="A8292" t="s">
        <v>8485</v>
      </c>
      <c r="B8292" t="s">
        <v>164</v>
      </c>
      <c r="C8292" s="2">
        <v>45847</v>
      </c>
      <c r="D8292" s="3">
        <v>0.33483796296296298</v>
      </c>
      <c r="E8292" t="s">
        <v>33</v>
      </c>
      <c r="F8292">
        <v>2500</v>
      </c>
      <c r="G8292" t="s">
        <v>189</v>
      </c>
    </row>
    <row r="8293" spans="1:8">
      <c r="A8293" t="s">
        <v>8486</v>
      </c>
      <c r="B8293" t="s">
        <v>144</v>
      </c>
      <c r="C8293" s="2">
        <v>46094</v>
      </c>
      <c r="D8293" s="3">
        <v>0.61848379629629635</v>
      </c>
      <c r="E8293" t="s">
        <v>33</v>
      </c>
      <c r="F8293">
        <v>10000</v>
      </c>
      <c r="G8293" t="s">
        <v>189</v>
      </c>
    </row>
    <row r="8294" spans="1:8">
      <c r="A8294" t="s">
        <v>8487</v>
      </c>
      <c r="B8294" t="s">
        <v>148</v>
      </c>
      <c r="C8294" s="2">
        <v>45864</v>
      </c>
      <c r="D8294" s="3">
        <v>0.757349537037037</v>
      </c>
      <c r="E8294" t="s">
        <v>33</v>
      </c>
      <c r="F8294">
        <v>4000</v>
      </c>
      <c r="G8294" t="s">
        <v>189</v>
      </c>
    </row>
    <row r="8295" spans="1:8">
      <c r="A8295" t="s">
        <v>8488</v>
      </c>
      <c r="B8295" t="s">
        <v>83</v>
      </c>
      <c r="C8295" s="2">
        <v>45676</v>
      </c>
      <c r="D8295" s="3">
        <v>0.77687499999999998</v>
      </c>
      <c r="E8295" t="s">
        <v>33</v>
      </c>
      <c r="F8295">
        <v>2000</v>
      </c>
      <c r="G8295" t="s">
        <v>189</v>
      </c>
    </row>
    <row r="8296" spans="1:8">
      <c r="A8296" t="s">
        <v>8489</v>
      </c>
      <c r="B8296" t="s">
        <v>118</v>
      </c>
      <c r="C8296" s="2">
        <v>46077</v>
      </c>
      <c r="D8296" s="3">
        <v>0.36311342592592588</v>
      </c>
      <c r="E8296" t="s">
        <v>33</v>
      </c>
      <c r="F8296">
        <v>8000</v>
      </c>
      <c r="G8296" t="s">
        <v>189</v>
      </c>
    </row>
    <row r="8297" spans="1:8">
      <c r="A8297" t="s">
        <v>8490</v>
      </c>
      <c r="B8297" t="s">
        <v>92</v>
      </c>
      <c r="C8297" s="2">
        <v>45802</v>
      </c>
      <c r="D8297" s="3">
        <v>0.26621527777777781</v>
      </c>
      <c r="E8297" t="s">
        <v>211</v>
      </c>
      <c r="F8297">
        <v>0</v>
      </c>
      <c r="G8297" t="s">
        <v>189</v>
      </c>
    </row>
    <row r="8298" spans="1:8">
      <c r="A8298" t="s">
        <v>8491</v>
      </c>
      <c r="B8298" t="s">
        <v>100</v>
      </c>
      <c r="C8298" s="2">
        <v>46004</v>
      </c>
      <c r="D8298" s="3">
        <v>0.40500000000000003</v>
      </c>
      <c r="E8298" t="s">
        <v>33</v>
      </c>
      <c r="F8298">
        <v>2500</v>
      </c>
      <c r="G8298" t="s">
        <v>189</v>
      </c>
    </row>
    <row r="8299" spans="1:8">
      <c r="A8299" t="s">
        <v>8492</v>
      </c>
      <c r="B8299" t="s">
        <v>155</v>
      </c>
      <c r="C8299" s="2">
        <v>45885</v>
      </c>
      <c r="D8299" s="3">
        <v>0.64409722222222221</v>
      </c>
      <c r="E8299" t="s">
        <v>33</v>
      </c>
      <c r="F8299">
        <v>4000</v>
      </c>
      <c r="G8299" t="s">
        <v>189</v>
      </c>
    </row>
    <row r="8300" spans="1:8">
      <c r="A8300" t="s">
        <v>8493</v>
      </c>
      <c r="B8300" t="s">
        <v>74</v>
      </c>
      <c r="C8300" s="2">
        <v>45873</v>
      </c>
      <c r="D8300" s="3">
        <v>0.72050925925925924</v>
      </c>
      <c r="E8300" t="s">
        <v>33</v>
      </c>
      <c r="F8300">
        <v>1000</v>
      </c>
      <c r="G8300" t="s">
        <v>189</v>
      </c>
    </row>
    <row r="8301" spans="1:8">
      <c r="A8301" t="s">
        <v>8494</v>
      </c>
      <c r="B8301" t="s">
        <v>174</v>
      </c>
      <c r="C8301" s="2">
        <v>45924</v>
      </c>
      <c r="D8301" s="3">
        <v>0.89013888888888892</v>
      </c>
      <c r="E8301" t="s">
        <v>33</v>
      </c>
      <c r="F8301">
        <v>1500</v>
      </c>
      <c r="G8301" t="s">
        <v>189</v>
      </c>
    </row>
    <row r="8302" spans="1:8">
      <c r="A8302" t="s">
        <v>8495</v>
      </c>
      <c r="B8302" t="s">
        <v>125</v>
      </c>
      <c r="C8302" s="2">
        <v>46041</v>
      </c>
      <c r="D8302" s="3">
        <v>0.50983796296296291</v>
      </c>
      <c r="E8302" t="s">
        <v>33</v>
      </c>
      <c r="F8302">
        <v>10000</v>
      </c>
      <c r="G8302" t="s">
        <v>189</v>
      </c>
    </row>
    <row r="8303" spans="1:8">
      <c r="A8303" t="s">
        <v>8496</v>
      </c>
      <c r="B8303" t="s">
        <v>180</v>
      </c>
      <c r="C8303" s="2">
        <v>45990</v>
      </c>
      <c r="D8303" s="3">
        <v>0.84884259259259254</v>
      </c>
      <c r="E8303" t="s">
        <v>33</v>
      </c>
      <c r="F8303">
        <v>4000</v>
      </c>
      <c r="G8303" t="s">
        <v>189</v>
      </c>
    </row>
    <row r="8304" spans="1:8">
      <c r="A8304" t="s">
        <v>8497</v>
      </c>
      <c r="B8304" t="s">
        <v>157</v>
      </c>
      <c r="C8304" s="2">
        <v>45949</v>
      </c>
      <c r="D8304" s="3">
        <v>0.79192129629629626</v>
      </c>
      <c r="E8304" t="s">
        <v>261</v>
      </c>
      <c r="F8304">
        <v>2000</v>
      </c>
      <c r="G8304" t="s">
        <v>189</v>
      </c>
    </row>
    <row r="8305" spans="1:7">
      <c r="A8305" t="s">
        <v>8498</v>
      </c>
      <c r="B8305" t="s">
        <v>81</v>
      </c>
      <c r="C8305" s="2">
        <v>46131</v>
      </c>
      <c r="D8305" s="3">
        <v>0.35800925925925919</v>
      </c>
      <c r="E8305" t="s">
        <v>33</v>
      </c>
      <c r="F8305">
        <v>8000</v>
      </c>
      <c r="G8305" t="s">
        <v>189</v>
      </c>
    </row>
    <row r="8306" spans="1:7">
      <c r="A8306" t="s">
        <v>8499</v>
      </c>
      <c r="B8306" t="s">
        <v>155</v>
      </c>
      <c r="C8306" s="2">
        <v>45811</v>
      </c>
      <c r="D8306" s="3">
        <v>0.82817129629629627</v>
      </c>
      <c r="E8306" t="s">
        <v>33</v>
      </c>
      <c r="F8306">
        <v>6000</v>
      </c>
      <c r="G8306" t="s">
        <v>189</v>
      </c>
    </row>
    <row r="8307" spans="1:7">
      <c r="A8307" t="s">
        <v>8500</v>
      </c>
      <c r="B8307" t="s">
        <v>172</v>
      </c>
      <c r="C8307" s="2">
        <v>46074</v>
      </c>
      <c r="D8307" s="3">
        <v>0.85598379629629628</v>
      </c>
      <c r="E8307" t="s">
        <v>33</v>
      </c>
      <c r="F8307">
        <v>1000</v>
      </c>
      <c r="G8307" t="s">
        <v>189</v>
      </c>
    </row>
    <row r="8308" spans="1:7">
      <c r="A8308" t="s">
        <v>8501</v>
      </c>
      <c r="B8308" t="s">
        <v>161</v>
      </c>
      <c r="C8308" s="2">
        <v>46006</v>
      </c>
      <c r="D8308" s="3">
        <v>0.91453703703703704</v>
      </c>
      <c r="E8308" t="s">
        <v>194</v>
      </c>
      <c r="F8308">
        <v>0</v>
      </c>
      <c r="G8308" t="s">
        <v>189</v>
      </c>
    </row>
    <row r="8309" spans="1:7">
      <c r="A8309" t="s">
        <v>8502</v>
      </c>
      <c r="B8309" t="s">
        <v>117</v>
      </c>
      <c r="C8309" s="2">
        <v>45977</v>
      </c>
      <c r="D8309" s="3">
        <v>0.75162037037037033</v>
      </c>
      <c r="E8309" t="s">
        <v>33</v>
      </c>
      <c r="F8309">
        <v>2000</v>
      </c>
      <c r="G8309" t="s">
        <v>189</v>
      </c>
    </row>
    <row r="8310" spans="1:7">
      <c r="A8310" t="s">
        <v>8503</v>
      </c>
      <c r="B8310" t="s">
        <v>135</v>
      </c>
      <c r="C8310" s="2">
        <v>45763</v>
      </c>
      <c r="D8310" s="3">
        <v>0.95541666666666669</v>
      </c>
      <c r="E8310" t="s">
        <v>33</v>
      </c>
      <c r="F8310">
        <v>2000</v>
      </c>
      <c r="G8310" t="s">
        <v>189</v>
      </c>
    </row>
    <row r="8311" spans="1:7">
      <c r="A8311" t="s">
        <v>8504</v>
      </c>
      <c r="B8311" t="s">
        <v>74</v>
      </c>
      <c r="C8311" s="2">
        <v>46129</v>
      </c>
      <c r="D8311" s="3">
        <v>0.73053240740740744</v>
      </c>
      <c r="E8311" t="s">
        <v>33</v>
      </c>
      <c r="F8311">
        <v>1500</v>
      </c>
      <c r="G8311" t="s">
        <v>189</v>
      </c>
    </row>
    <row r="8312" spans="1:7">
      <c r="A8312" t="s">
        <v>8505</v>
      </c>
      <c r="B8312" t="s">
        <v>79</v>
      </c>
      <c r="C8312" s="2">
        <v>46015</v>
      </c>
      <c r="D8312" s="3">
        <v>0.19559027777777779</v>
      </c>
      <c r="E8312" t="s">
        <v>33</v>
      </c>
      <c r="F8312">
        <v>500</v>
      </c>
      <c r="G8312" t="s">
        <v>189</v>
      </c>
    </row>
    <row r="8313" spans="1:7">
      <c r="A8313" t="s">
        <v>8506</v>
      </c>
      <c r="B8313" t="s">
        <v>137</v>
      </c>
      <c r="C8313" s="2">
        <v>45890</v>
      </c>
      <c r="D8313" s="3">
        <v>0.72812500000000002</v>
      </c>
      <c r="E8313" t="s">
        <v>194</v>
      </c>
      <c r="F8313">
        <v>0</v>
      </c>
      <c r="G8313" t="s">
        <v>189</v>
      </c>
    </row>
    <row r="8314" spans="1:7">
      <c r="A8314" t="s">
        <v>8507</v>
      </c>
      <c r="B8314" t="s">
        <v>87</v>
      </c>
      <c r="C8314" s="2">
        <v>45706</v>
      </c>
      <c r="D8314" s="3">
        <v>0.89748842592592593</v>
      </c>
      <c r="E8314" t="s">
        <v>33</v>
      </c>
      <c r="F8314">
        <v>3000</v>
      </c>
      <c r="G8314" t="s">
        <v>189</v>
      </c>
    </row>
    <row r="8315" spans="1:7">
      <c r="A8315" t="s">
        <v>8508</v>
      </c>
      <c r="B8315" t="s">
        <v>76</v>
      </c>
      <c r="C8315" s="2">
        <v>46025</v>
      </c>
      <c r="D8315" s="3">
        <v>0.84092592592592597</v>
      </c>
      <c r="E8315" t="s">
        <v>194</v>
      </c>
      <c r="F8315">
        <v>0</v>
      </c>
      <c r="G8315" t="s">
        <v>189</v>
      </c>
    </row>
    <row r="8316" spans="1:7">
      <c r="A8316" t="s">
        <v>8509</v>
      </c>
      <c r="B8316" t="s">
        <v>138</v>
      </c>
      <c r="C8316" s="2">
        <v>46193</v>
      </c>
      <c r="D8316" s="3">
        <v>0.4599421296296296</v>
      </c>
      <c r="E8316" t="s">
        <v>33</v>
      </c>
      <c r="F8316">
        <v>2500</v>
      </c>
      <c r="G8316" t="s">
        <v>189</v>
      </c>
    </row>
    <row r="8317" spans="1:7">
      <c r="A8317" t="s">
        <v>8510</v>
      </c>
      <c r="B8317" t="s">
        <v>91</v>
      </c>
      <c r="C8317" s="2">
        <v>45924</v>
      </c>
      <c r="D8317" s="3">
        <v>2.2858796296296301E-2</v>
      </c>
      <c r="E8317" t="s">
        <v>194</v>
      </c>
      <c r="F8317">
        <v>0</v>
      </c>
      <c r="G8317" t="s">
        <v>189</v>
      </c>
    </row>
    <row r="8318" spans="1:7">
      <c r="A8318" t="s">
        <v>8511</v>
      </c>
      <c r="B8318" t="s">
        <v>140</v>
      </c>
      <c r="C8318" s="2">
        <v>46157</v>
      </c>
      <c r="D8318" s="3">
        <v>0.82525462962962959</v>
      </c>
      <c r="E8318" t="s">
        <v>194</v>
      </c>
      <c r="F8318">
        <v>0</v>
      </c>
      <c r="G8318" t="s">
        <v>189</v>
      </c>
    </row>
    <row r="8319" spans="1:7">
      <c r="A8319" t="s">
        <v>8512</v>
      </c>
      <c r="B8319" t="s">
        <v>170</v>
      </c>
      <c r="C8319" s="2">
        <v>46068</v>
      </c>
      <c r="D8319" s="3">
        <v>0.74525462962962963</v>
      </c>
      <c r="E8319" t="s">
        <v>33</v>
      </c>
      <c r="F8319">
        <v>1000</v>
      </c>
      <c r="G8319" t="s">
        <v>189</v>
      </c>
    </row>
    <row r="8320" spans="1:7">
      <c r="A8320" t="s">
        <v>8513</v>
      </c>
      <c r="B8320" t="s">
        <v>106</v>
      </c>
      <c r="C8320" s="2">
        <v>46125</v>
      </c>
      <c r="D8320" s="3">
        <v>0.73405092592592591</v>
      </c>
      <c r="E8320" t="s">
        <v>33</v>
      </c>
      <c r="F8320">
        <v>4000</v>
      </c>
      <c r="G8320" t="s">
        <v>189</v>
      </c>
    </row>
    <row r="8321" spans="1:7">
      <c r="A8321" t="s">
        <v>8514</v>
      </c>
      <c r="B8321" t="s">
        <v>117</v>
      </c>
      <c r="C8321" s="2">
        <v>45672</v>
      </c>
      <c r="D8321" s="3">
        <v>0.47979166666666673</v>
      </c>
      <c r="E8321" t="s">
        <v>33</v>
      </c>
      <c r="F8321">
        <v>2000</v>
      </c>
      <c r="G8321" t="s">
        <v>189</v>
      </c>
    </row>
    <row r="8322" spans="1:7">
      <c r="A8322" t="s">
        <v>8515</v>
      </c>
      <c r="B8322" t="s">
        <v>180</v>
      </c>
      <c r="C8322" s="2">
        <v>45975</v>
      </c>
      <c r="D8322" s="3">
        <v>0.65391203703703704</v>
      </c>
      <c r="E8322" t="s">
        <v>33</v>
      </c>
      <c r="F8322">
        <v>1000</v>
      </c>
      <c r="G8322" t="s">
        <v>189</v>
      </c>
    </row>
    <row r="8323" spans="1:7">
      <c r="A8323" t="s">
        <v>8516</v>
      </c>
      <c r="B8323" t="s">
        <v>164</v>
      </c>
      <c r="C8323" s="2">
        <v>45848</v>
      </c>
      <c r="D8323" s="3">
        <v>0.83092592592592596</v>
      </c>
      <c r="E8323" t="s">
        <v>33</v>
      </c>
      <c r="F8323">
        <v>5000</v>
      </c>
      <c r="G8323" t="s">
        <v>189</v>
      </c>
    </row>
    <row r="8324" spans="1:7">
      <c r="A8324" t="s">
        <v>8517</v>
      </c>
      <c r="B8324" t="s">
        <v>129</v>
      </c>
      <c r="C8324" s="2">
        <v>46160</v>
      </c>
      <c r="D8324" s="3">
        <v>0.81200231481481477</v>
      </c>
      <c r="E8324" t="s">
        <v>33</v>
      </c>
      <c r="F8324">
        <v>3000</v>
      </c>
      <c r="G8324" t="s">
        <v>189</v>
      </c>
    </row>
    <row r="8325" spans="1:7">
      <c r="A8325" t="s">
        <v>8518</v>
      </c>
      <c r="B8325" t="s">
        <v>137</v>
      </c>
      <c r="C8325" s="2">
        <v>45944</v>
      </c>
      <c r="D8325" s="3">
        <v>0.90791666666666671</v>
      </c>
      <c r="E8325" t="s">
        <v>194</v>
      </c>
      <c r="F8325">
        <v>0</v>
      </c>
      <c r="G8325" t="s">
        <v>189</v>
      </c>
    </row>
    <row r="8326" spans="1:7">
      <c r="A8326" t="s">
        <v>8519</v>
      </c>
      <c r="B8326" t="s">
        <v>124</v>
      </c>
      <c r="C8326" s="2">
        <v>46087</v>
      </c>
      <c r="D8326" s="3">
        <v>0.39451388888888889</v>
      </c>
      <c r="E8326" t="s">
        <v>33</v>
      </c>
      <c r="F8326">
        <v>2000</v>
      </c>
      <c r="G8326" t="s">
        <v>189</v>
      </c>
    </row>
    <row r="8327" spans="1:7">
      <c r="A8327" t="s">
        <v>8520</v>
      </c>
      <c r="B8327" t="s">
        <v>164</v>
      </c>
      <c r="C8327" s="2">
        <v>45774</v>
      </c>
      <c r="D8327" s="3">
        <v>0.26795138888888892</v>
      </c>
      <c r="E8327" t="s">
        <v>33</v>
      </c>
      <c r="F8327">
        <v>8000</v>
      </c>
      <c r="G8327" t="s">
        <v>189</v>
      </c>
    </row>
    <row r="8328" spans="1:7">
      <c r="A8328" t="s">
        <v>8521</v>
      </c>
      <c r="B8328" t="s">
        <v>96</v>
      </c>
      <c r="C8328" s="2">
        <v>45976</v>
      </c>
      <c r="D8328" s="3">
        <v>0.22994212962962959</v>
      </c>
      <c r="E8328" t="s">
        <v>33</v>
      </c>
      <c r="F8328">
        <v>5000</v>
      </c>
      <c r="G8328" t="s">
        <v>189</v>
      </c>
    </row>
    <row r="8329" spans="1:7">
      <c r="A8329" t="s">
        <v>8522</v>
      </c>
      <c r="B8329" t="s">
        <v>151</v>
      </c>
      <c r="C8329" s="2">
        <v>45825</v>
      </c>
      <c r="D8329" s="3">
        <v>0.52795138888888893</v>
      </c>
      <c r="E8329" t="s">
        <v>33</v>
      </c>
      <c r="F8329">
        <v>2000</v>
      </c>
      <c r="G8329" t="s">
        <v>189</v>
      </c>
    </row>
    <row r="8330" spans="1:7">
      <c r="A8330" t="s">
        <v>8523</v>
      </c>
      <c r="B8330" t="s">
        <v>89</v>
      </c>
      <c r="C8330" s="2">
        <v>45668</v>
      </c>
      <c r="D8330" s="3">
        <v>0.29515046296296299</v>
      </c>
      <c r="E8330" t="s">
        <v>33</v>
      </c>
      <c r="F8330">
        <v>6000</v>
      </c>
      <c r="G8330" t="s">
        <v>189</v>
      </c>
    </row>
    <row r="8331" spans="1:7">
      <c r="A8331" t="s">
        <v>8524</v>
      </c>
      <c r="B8331" t="s">
        <v>169</v>
      </c>
      <c r="C8331" s="2">
        <v>45778</v>
      </c>
      <c r="D8331" s="3">
        <v>0.81715277777777773</v>
      </c>
      <c r="E8331" t="s">
        <v>194</v>
      </c>
      <c r="F8331">
        <v>0</v>
      </c>
      <c r="G8331" t="s">
        <v>189</v>
      </c>
    </row>
    <row r="8332" spans="1:7">
      <c r="A8332" t="s">
        <v>8525</v>
      </c>
      <c r="B8332" t="s">
        <v>81</v>
      </c>
      <c r="C8332" s="2">
        <v>45744</v>
      </c>
      <c r="D8332" s="3">
        <v>0.25557870370370372</v>
      </c>
      <c r="E8332" t="s">
        <v>194</v>
      </c>
      <c r="F8332">
        <v>0</v>
      </c>
      <c r="G8332" t="s">
        <v>189</v>
      </c>
    </row>
    <row r="8333" spans="1:7">
      <c r="A8333" t="s">
        <v>8526</v>
      </c>
      <c r="B8333" t="s">
        <v>120</v>
      </c>
      <c r="C8333" s="2">
        <v>46136</v>
      </c>
      <c r="D8333" s="3">
        <v>0.44103009259259263</v>
      </c>
      <c r="E8333" t="s">
        <v>261</v>
      </c>
      <c r="F8333">
        <v>20000</v>
      </c>
      <c r="G8333" t="s">
        <v>189</v>
      </c>
    </row>
    <row r="8334" spans="1:7">
      <c r="A8334" t="s">
        <v>8527</v>
      </c>
      <c r="B8334" t="s">
        <v>136</v>
      </c>
      <c r="C8334" s="2">
        <v>45756</v>
      </c>
      <c r="D8334" s="3">
        <v>0.99711805555555555</v>
      </c>
      <c r="E8334" t="s">
        <v>33</v>
      </c>
      <c r="F8334">
        <v>1500</v>
      </c>
      <c r="G8334" t="s">
        <v>189</v>
      </c>
    </row>
    <row r="8335" spans="1:7">
      <c r="A8335" t="s">
        <v>8528</v>
      </c>
      <c r="B8335" t="s">
        <v>145</v>
      </c>
      <c r="C8335" s="2">
        <v>45715</v>
      </c>
      <c r="D8335" s="3">
        <v>0.3362384259259259</v>
      </c>
      <c r="E8335" t="s">
        <v>33</v>
      </c>
      <c r="F8335">
        <v>6000</v>
      </c>
      <c r="G8335" t="s">
        <v>189</v>
      </c>
    </row>
    <row r="8336" spans="1:7">
      <c r="A8336" t="s">
        <v>8529</v>
      </c>
      <c r="B8336" t="s">
        <v>180</v>
      </c>
      <c r="C8336" s="2">
        <v>46147</v>
      </c>
      <c r="D8336" s="3">
        <v>0.77223379629629629</v>
      </c>
      <c r="E8336" t="s">
        <v>194</v>
      </c>
      <c r="F8336">
        <v>0</v>
      </c>
      <c r="G8336" t="s">
        <v>189</v>
      </c>
    </row>
    <row r="8337" spans="1:7">
      <c r="A8337" t="s">
        <v>8530</v>
      </c>
      <c r="B8337" t="s">
        <v>103</v>
      </c>
      <c r="C8337" s="2">
        <v>46130</v>
      </c>
      <c r="D8337" s="3">
        <v>0.70165509259259262</v>
      </c>
      <c r="E8337" t="s">
        <v>33</v>
      </c>
      <c r="F8337">
        <v>2000</v>
      </c>
      <c r="G8337" t="s">
        <v>189</v>
      </c>
    </row>
    <row r="8338" spans="1:7">
      <c r="A8338" t="s">
        <v>8531</v>
      </c>
      <c r="B8338" t="s">
        <v>117</v>
      </c>
      <c r="C8338" s="2">
        <v>45825</v>
      </c>
      <c r="D8338" s="3">
        <v>0.50813657407407409</v>
      </c>
      <c r="E8338" t="s">
        <v>33</v>
      </c>
      <c r="F8338">
        <v>5000</v>
      </c>
      <c r="G8338" t="s">
        <v>189</v>
      </c>
    </row>
    <row r="8339" spans="1:7">
      <c r="A8339" t="s">
        <v>8532</v>
      </c>
      <c r="B8339" t="s">
        <v>102</v>
      </c>
      <c r="C8339" s="2">
        <v>46053</v>
      </c>
      <c r="D8339" s="3">
        <v>0.71296296296296291</v>
      </c>
      <c r="E8339" t="s">
        <v>33</v>
      </c>
      <c r="F8339">
        <v>10000</v>
      </c>
      <c r="G8339" t="s">
        <v>189</v>
      </c>
    </row>
    <row r="8340" spans="1:7">
      <c r="A8340" t="s">
        <v>8533</v>
      </c>
      <c r="B8340" t="s">
        <v>132</v>
      </c>
      <c r="C8340" s="2">
        <v>46104</v>
      </c>
      <c r="D8340" s="3">
        <v>0.71456018518518516</v>
      </c>
      <c r="E8340" t="s">
        <v>211</v>
      </c>
      <c r="F8340">
        <v>0</v>
      </c>
      <c r="G8340" t="s">
        <v>189</v>
      </c>
    </row>
    <row r="8341" spans="1:7">
      <c r="A8341" t="s">
        <v>8534</v>
      </c>
      <c r="B8341" t="s">
        <v>170</v>
      </c>
      <c r="C8341" s="2">
        <v>45836</v>
      </c>
      <c r="D8341" s="3">
        <v>0.71467592592592588</v>
      </c>
      <c r="E8341" t="s">
        <v>194</v>
      </c>
      <c r="F8341">
        <v>0</v>
      </c>
      <c r="G8341" t="s">
        <v>189</v>
      </c>
    </row>
    <row r="8342" spans="1:7">
      <c r="A8342" t="s">
        <v>8535</v>
      </c>
      <c r="B8342" t="s">
        <v>170</v>
      </c>
      <c r="C8342" s="2">
        <v>45776</v>
      </c>
      <c r="D8342" s="3">
        <v>0.77339120370370373</v>
      </c>
      <c r="E8342" t="s">
        <v>33</v>
      </c>
      <c r="F8342">
        <v>500</v>
      </c>
      <c r="G8342" t="s">
        <v>189</v>
      </c>
    </row>
    <row r="8343" spans="1:7">
      <c r="A8343" t="s">
        <v>8536</v>
      </c>
      <c r="B8343" t="s">
        <v>133</v>
      </c>
      <c r="C8343" s="2">
        <v>45904</v>
      </c>
      <c r="D8343" s="3">
        <v>0.38874999999999998</v>
      </c>
      <c r="E8343" t="s">
        <v>194</v>
      </c>
      <c r="F8343">
        <v>0</v>
      </c>
      <c r="G8343" t="s">
        <v>189</v>
      </c>
    </row>
    <row r="8344" spans="1:7">
      <c r="A8344" t="s">
        <v>8537</v>
      </c>
      <c r="B8344" t="s">
        <v>155</v>
      </c>
      <c r="C8344" s="2">
        <v>46108</v>
      </c>
      <c r="D8344" s="3">
        <v>0.9138425925925926</v>
      </c>
      <c r="E8344" t="s">
        <v>33</v>
      </c>
      <c r="F8344">
        <v>1500</v>
      </c>
      <c r="G8344" t="s">
        <v>189</v>
      </c>
    </row>
    <row r="8345" spans="1:7">
      <c r="A8345" t="s">
        <v>8538</v>
      </c>
      <c r="B8345" t="s">
        <v>164</v>
      </c>
      <c r="C8345" s="2">
        <v>45678</v>
      </c>
      <c r="D8345" s="3">
        <v>0.7727546296296296</v>
      </c>
      <c r="E8345" t="s">
        <v>261</v>
      </c>
      <c r="F8345">
        <v>10000</v>
      </c>
      <c r="G8345" t="s">
        <v>189</v>
      </c>
    </row>
    <row r="8346" spans="1:7">
      <c r="A8346" t="s">
        <v>8539</v>
      </c>
      <c r="B8346" t="s">
        <v>157</v>
      </c>
      <c r="C8346" s="2">
        <v>46171</v>
      </c>
      <c r="D8346" s="3">
        <v>0.1726273148148148</v>
      </c>
      <c r="E8346" t="s">
        <v>33</v>
      </c>
      <c r="F8346">
        <v>500</v>
      </c>
      <c r="G8346" t="s">
        <v>189</v>
      </c>
    </row>
    <row r="8347" spans="1:7">
      <c r="A8347" t="s">
        <v>8540</v>
      </c>
      <c r="B8347" t="s">
        <v>99</v>
      </c>
      <c r="C8347" s="2">
        <v>46119</v>
      </c>
      <c r="D8347" s="3">
        <v>0.6852314814814815</v>
      </c>
      <c r="E8347" t="s">
        <v>33</v>
      </c>
      <c r="F8347">
        <v>4000</v>
      </c>
      <c r="G8347" t="s">
        <v>189</v>
      </c>
    </row>
    <row r="8348" spans="1:7">
      <c r="A8348" t="s">
        <v>8541</v>
      </c>
      <c r="B8348" t="s">
        <v>172</v>
      </c>
      <c r="C8348" s="2">
        <v>45940</v>
      </c>
      <c r="D8348" s="3">
        <v>0.72090277777777778</v>
      </c>
      <c r="E8348" t="s">
        <v>33</v>
      </c>
      <c r="F8348">
        <v>10000</v>
      </c>
      <c r="G8348" t="s">
        <v>189</v>
      </c>
    </row>
    <row r="8349" spans="1:7">
      <c r="A8349" t="s">
        <v>8542</v>
      </c>
      <c r="B8349" t="s">
        <v>139</v>
      </c>
      <c r="C8349" s="2">
        <v>45714</v>
      </c>
      <c r="D8349" s="3">
        <v>0.43703703703703711</v>
      </c>
      <c r="E8349" t="s">
        <v>33</v>
      </c>
      <c r="F8349">
        <v>2000</v>
      </c>
      <c r="G8349" t="s">
        <v>189</v>
      </c>
    </row>
    <row r="8350" spans="1:7">
      <c r="A8350" t="s">
        <v>8543</v>
      </c>
      <c r="B8350" t="s">
        <v>162</v>
      </c>
      <c r="C8350" s="2">
        <v>45828</v>
      </c>
      <c r="D8350" s="3">
        <v>0.6111226851851852</v>
      </c>
      <c r="E8350" t="s">
        <v>194</v>
      </c>
      <c r="F8350">
        <v>0</v>
      </c>
      <c r="G8350" t="s">
        <v>189</v>
      </c>
    </row>
    <row r="8351" spans="1:7">
      <c r="A8351" t="s">
        <v>8544</v>
      </c>
      <c r="B8351" t="s">
        <v>150</v>
      </c>
      <c r="C8351" s="2">
        <v>45790</v>
      </c>
      <c r="D8351" s="3">
        <v>0.43968750000000001</v>
      </c>
      <c r="E8351" t="s">
        <v>33</v>
      </c>
      <c r="F8351">
        <v>10000</v>
      </c>
      <c r="G8351" t="s">
        <v>189</v>
      </c>
    </row>
    <row r="8352" spans="1:7">
      <c r="A8352" t="s">
        <v>8545</v>
      </c>
      <c r="B8352" t="s">
        <v>168</v>
      </c>
      <c r="C8352" s="2">
        <v>45834</v>
      </c>
      <c r="D8352" s="3">
        <v>0.7319444444444444</v>
      </c>
      <c r="E8352" t="s">
        <v>33</v>
      </c>
      <c r="F8352">
        <v>5000</v>
      </c>
      <c r="G8352" t="s">
        <v>189</v>
      </c>
    </row>
    <row r="8353" spans="1:8">
      <c r="A8353" t="s">
        <v>8546</v>
      </c>
      <c r="B8353" t="s">
        <v>151</v>
      </c>
      <c r="C8353" s="2">
        <v>45800</v>
      </c>
      <c r="D8353" s="3">
        <v>0.72731481481481486</v>
      </c>
      <c r="E8353" t="s">
        <v>33</v>
      </c>
      <c r="F8353">
        <v>2000</v>
      </c>
      <c r="G8353" t="s">
        <v>189</v>
      </c>
    </row>
    <row r="8354" spans="1:8">
      <c r="A8354" t="s">
        <v>8547</v>
      </c>
      <c r="B8354" t="s">
        <v>98</v>
      </c>
      <c r="C8354" s="2">
        <v>45810</v>
      </c>
      <c r="D8354" s="3">
        <v>0.34035879629629628</v>
      </c>
      <c r="E8354" t="s">
        <v>33</v>
      </c>
      <c r="F8354">
        <v>6000</v>
      </c>
      <c r="G8354" t="s">
        <v>189</v>
      </c>
    </row>
    <row r="8355" spans="1:8">
      <c r="A8355" t="s">
        <v>8548</v>
      </c>
      <c r="B8355" t="s">
        <v>160</v>
      </c>
      <c r="C8355" s="2">
        <v>45679</v>
      </c>
      <c r="D8355" s="3">
        <v>0.38949074074074069</v>
      </c>
      <c r="E8355" t="s">
        <v>33</v>
      </c>
      <c r="F8355">
        <v>2000</v>
      </c>
      <c r="G8355" t="s">
        <v>189</v>
      </c>
    </row>
    <row r="8356" spans="1:8">
      <c r="A8356" t="s">
        <v>8549</v>
      </c>
      <c r="B8356" t="s">
        <v>102</v>
      </c>
      <c r="C8356" s="2">
        <v>45811</v>
      </c>
      <c r="D8356" s="3">
        <v>0.39663194444444438</v>
      </c>
      <c r="E8356" t="s">
        <v>33</v>
      </c>
      <c r="F8356">
        <v>2500</v>
      </c>
      <c r="G8356" t="s">
        <v>189</v>
      </c>
    </row>
    <row r="8357" spans="1:8">
      <c r="A8357" t="s">
        <v>8550</v>
      </c>
      <c r="B8357" t="s">
        <v>85</v>
      </c>
      <c r="C8357" s="2">
        <v>46059</v>
      </c>
      <c r="D8357" s="3">
        <v>0.85640046296296302</v>
      </c>
      <c r="E8357" t="s">
        <v>33</v>
      </c>
      <c r="F8357">
        <v>10000</v>
      </c>
      <c r="G8357" t="s">
        <v>189</v>
      </c>
    </row>
    <row r="8358" spans="1:8">
      <c r="A8358" t="s">
        <v>8551</v>
      </c>
      <c r="B8358" t="s">
        <v>113</v>
      </c>
      <c r="C8358" s="2">
        <v>45935</v>
      </c>
      <c r="D8358" s="3">
        <v>0.69594907407407403</v>
      </c>
      <c r="E8358" t="s">
        <v>261</v>
      </c>
      <c r="F8358">
        <v>2000</v>
      </c>
      <c r="G8358" t="s">
        <v>189</v>
      </c>
    </row>
    <row r="8359" spans="1:8">
      <c r="A8359" t="s">
        <v>8552</v>
      </c>
      <c r="B8359" t="s">
        <v>104</v>
      </c>
      <c r="C8359" s="2">
        <v>45787</v>
      </c>
      <c r="D8359" s="3">
        <v>0.36549768518518522</v>
      </c>
      <c r="E8359" t="s">
        <v>33</v>
      </c>
      <c r="F8359">
        <v>4000</v>
      </c>
      <c r="G8359" t="s">
        <v>189</v>
      </c>
    </row>
    <row r="8360" spans="1:8">
      <c r="A8360" t="s">
        <v>8553</v>
      </c>
      <c r="B8360" t="s">
        <v>155</v>
      </c>
      <c r="C8360" s="2">
        <v>46113</v>
      </c>
      <c r="D8360" s="3">
        <v>0.27274305555555561</v>
      </c>
      <c r="E8360" t="s">
        <v>33</v>
      </c>
      <c r="F8360">
        <v>6000</v>
      </c>
      <c r="G8360" t="s">
        <v>189</v>
      </c>
    </row>
    <row r="8361" spans="1:8">
      <c r="A8361" t="s">
        <v>8554</v>
      </c>
      <c r="B8361" t="s">
        <v>98</v>
      </c>
      <c r="C8361" s="2">
        <v>45771</v>
      </c>
      <c r="D8361" s="3">
        <v>0.38504629629629628</v>
      </c>
      <c r="E8361" t="s">
        <v>211</v>
      </c>
      <c r="F8361">
        <v>0</v>
      </c>
      <c r="G8361" t="s">
        <v>189</v>
      </c>
    </row>
    <row r="8362" spans="1:8">
      <c r="A8362" t="s">
        <v>8555</v>
      </c>
      <c r="B8362" t="s">
        <v>172</v>
      </c>
      <c r="C8362" s="2">
        <v>45840</v>
      </c>
      <c r="D8362" s="3">
        <v>0.26136574074074082</v>
      </c>
      <c r="E8362" t="s">
        <v>33</v>
      </c>
      <c r="F8362">
        <v>2500</v>
      </c>
      <c r="G8362" t="s">
        <v>189</v>
      </c>
    </row>
    <row r="8363" spans="1:8">
      <c r="A8363" t="s">
        <v>8556</v>
      </c>
      <c r="B8363" t="s">
        <v>95</v>
      </c>
      <c r="C8363" s="2">
        <v>45816</v>
      </c>
      <c r="D8363" s="3">
        <v>0.65628472222222223</v>
      </c>
      <c r="E8363" t="s">
        <v>211</v>
      </c>
      <c r="F8363">
        <v>0</v>
      </c>
      <c r="G8363" t="s">
        <v>214</v>
      </c>
      <c r="H8363" t="s">
        <v>1080</v>
      </c>
    </row>
    <row r="8364" spans="1:8">
      <c r="A8364" t="s">
        <v>8557</v>
      </c>
      <c r="B8364" t="s">
        <v>168</v>
      </c>
      <c r="C8364" s="2">
        <v>46162</v>
      </c>
      <c r="D8364" s="3">
        <v>0.82587962962962957</v>
      </c>
      <c r="E8364" t="s">
        <v>33</v>
      </c>
      <c r="F8364">
        <v>1500</v>
      </c>
      <c r="G8364" t="s">
        <v>189</v>
      </c>
    </row>
    <row r="8365" spans="1:8">
      <c r="A8365" t="s">
        <v>8558</v>
      </c>
      <c r="B8365" t="s">
        <v>159</v>
      </c>
      <c r="C8365" s="2">
        <v>46121</v>
      </c>
      <c r="D8365" s="3">
        <v>0.34271990740740738</v>
      </c>
      <c r="E8365" t="s">
        <v>33</v>
      </c>
      <c r="F8365">
        <v>3000</v>
      </c>
      <c r="G8365" t="s">
        <v>189</v>
      </c>
    </row>
    <row r="8366" spans="1:8">
      <c r="A8366" t="s">
        <v>8559</v>
      </c>
      <c r="B8366" t="s">
        <v>148</v>
      </c>
      <c r="C8366" s="2">
        <v>45875</v>
      </c>
      <c r="D8366" s="3">
        <v>0.81172453703703706</v>
      </c>
      <c r="E8366" t="s">
        <v>33</v>
      </c>
      <c r="F8366">
        <v>2000</v>
      </c>
      <c r="G8366" t="s">
        <v>189</v>
      </c>
    </row>
    <row r="8367" spans="1:8">
      <c r="A8367" t="s">
        <v>8560</v>
      </c>
      <c r="B8367" t="s">
        <v>81</v>
      </c>
      <c r="C8367" s="2">
        <v>45711</v>
      </c>
      <c r="D8367" s="3">
        <v>0.58394675925925921</v>
      </c>
      <c r="E8367" t="s">
        <v>33</v>
      </c>
      <c r="F8367">
        <v>6000</v>
      </c>
      <c r="G8367" t="s">
        <v>189</v>
      </c>
    </row>
    <row r="8368" spans="1:8">
      <c r="A8368" t="s">
        <v>8561</v>
      </c>
      <c r="B8368" t="s">
        <v>162</v>
      </c>
      <c r="C8368" s="2">
        <v>46123</v>
      </c>
      <c r="D8368" s="3">
        <v>0.64429398148148154</v>
      </c>
      <c r="E8368" t="s">
        <v>33</v>
      </c>
      <c r="F8368">
        <v>5000</v>
      </c>
      <c r="G8368" t="s">
        <v>189</v>
      </c>
    </row>
    <row r="8369" spans="1:8">
      <c r="A8369" t="s">
        <v>8562</v>
      </c>
      <c r="B8369" t="s">
        <v>145</v>
      </c>
      <c r="C8369" s="2">
        <v>46022</v>
      </c>
      <c r="D8369" s="3">
        <v>0.72843749999999996</v>
      </c>
      <c r="E8369" t="s">
        <v>33</v>
      </c>
      <c r="F8369">
        <v>1000</v>
      </c>
      <c r="G8369" t="s">
        <v>189</v>
      </c>
    </row>
    <row r="8370" spans="1:8">
      <c r="A8370" t="s">
        <v>8563</v>
      </c>
      <c r="B8370" t="s">
        <v>175</v>
      </c>
      <c r="C8370" s="2">
        <v>45982</v>
      </c>
      <c r="D8370" s="3">
        <v>0.63488425925925929</v>
      </c>
      <c r="E8370" t="s">
        <v>33</v>
      </c>
      <c r="F8370">
        <v>2000</v>
      </c>
      <c r="G8370" t="s">
        <v>189</v>
      </c>
    </row>
    <row r="8371" spans="1:8">
      <c r="A8371" t="s">
        <v>8564</v>
      </c>
      <c r="B8371" t="s">
        <v>144</v>
      </c>
      <c r="C8371" s="2">
        <v>45696</v>
      </c>
      <c r="D8371" s="3">
        <v>0.35747685185185191</v>
      </c>
      <c r="E8371" t="s">
        <v>211</v>
      </c>
      <c r="F8371">
        <v>0</v>
      </c>
      <c r="G8371" t="s">
        <v>189</v>
      </c>
    </row>
    <row r="8372" spans="1:8">
      <c r="A8372" t="s">
        <v>8565</v>
      </c>
      <c r="B8372" t="s">
        <v>118</v>
      </c>
      <c r="C8372" s="2">
        <v>45715</v>
      </c>
      <c r="D8372" s="3">
        <v>0.52692129629629625</v>
      </c>
      <c r="E8372" t="s">
        <v>33</v>
      </c>
      <c r="F8372">
        <v>5000</v>
      </c>
      <c r="G8372" t="s">
        <v>189</v>
      </c>
    </row>
    <row r="8373" spans="1:8">
      <c r="A8373" t="s">
        <v>8566</v>
      </c>
      <c r="B8373" t="s">
        <v>91</v>
      </c>
      <c r="C8373" s="2">
        <v>45830</v>
      </c>
      <c r="D8373" s="3">
        <v>0.65828703703703706</v>
      </c>
      <c r="E8373" t="s">
        <v>33</v>
      </c>
      <c r="F8373">
        <v>1500</v>
      </c>
      <c r="G8373" t="s">
        <v>189</v>
      </c>
    </row>
    <row r="8374" spans="1:8">
      <c r="A8374" t="s">
        <v>8567</v>
      </c>
      <c r="B8374" t="s">
        <v>79</v>
      </c>
      <c r="C8374" s="2">
        <v>46130</v>
      </c>
      <c r="D8374" s="3">
        <v>0.7257986111111111</v>
      </c>
      <c r="E8374" t="s">
        <v>33</v>
      </c>
      <c r="F8374">
        <v>500</v>
      </c>
      <c r="G8374" t="s">
        <v>189</v>
      </c>
    </row>
    <row r="8375" spans="1:8">
      <c r="A8375" t="s">
        <v>8568</v>
      </c>
      <c r="B8375" t="s">
        <v>159</v>
      </c>
      <c r="C8375" s="2">
        <v>46019</v>
      </c>
      <c r="D8375" s="3">
        <v>0.34493055555555557</v>
      </c>
      <c r="E8375" t="s">
        <v>33</v>
      </c>
      <c r="F8375">
        <v>5000</v>
      </c>
      <c r="G8375" t="s">
        <v>189</v>
      </c>
    </row>
    <row r="8376" spans="1:8">
      <c r="A8376" t="s">
        <v>8569</v>
      </c>
      <c r="B8376" t="s">
        <v>92</v>
      </c>
      <c r="C8376" s="2">
        <v>46118</v>
      </c>
      <c r="D8376" s="3">
        <v>0.78990740740740739</v>
      </c>
      <c r="E8376" t="s">
        <v>33</v>
      </c>
      <c r="F8376">
        <v>1000</v>
      </c>
      <c r="G8376" t="s">
        <v>189</v>
      </c>
    </row>
    <row r="8377" spans="1:8">
      <c r="A8377" t="s">
        <v>8570</v>
      </c>
      <c r="B8377" t="s">
        <v>174</v>
      </c>
      <c r="C8377" s="2">
        <v>45681</v>
      </c>
      <c r="D8377" s="3">
        <v>0.2280092592592593</v>
      </c>
      <c r="E8377" t="s">
        <v>33</v>
      </c>
      <c r="F8377">
        <v>3000</v>
      </c>
      <c r="G8377" t="s">
        <v>189</v>
      </c>
    </row>
    <row r="8378" spans="1:8">
      <c r="A8378" t="s">
        <v>8571</v>
      </c>
      <c r="B8378" t="s">
        <v>139</v>
      </c>
      <c r="C8378" s="2">
        <v>46128</v>
      </c>
      <c r="D8378" s="3">
        <v>0.85434027777777777</v>
      </c>
      <c r="E8378" t="s">
        <v>33</v>
      </c>
      <c r="F8378">
        <v>500</v>
      </c>
      <c r="G8378" t="s">
        <v>189</v>
      </c>
    </row>
    <row r="8379" spans="1:8">
      <c r="A8379" t="s">
        <v>8572</v>
      </c>
      <c r="B8379" t="s">
        <v>139</v>
      </c>
      <c r="C8379" s="2">
        <v>45968</v>
      </c>
      <c r="D8379" s="3">
        <v>0.84495370370370371</v>
      </c>
      <c r="E8379" t="s">
        <v>33</v>
      </c>
      <c r="F8379">
        <v>8000</v>
      </c>
      <c r="G8379" t="s">
        <v>189</v>
      </c>
    </row>
    <row r="8380" spans="1:8">
      <c r="A8380" t="s">
        <v>8573</v>
      </c>
      <c r="B8380" t="s">
        <v>153</v>
      </c>
      <c r="C8380" s="2">
        <v>45701</v>
      </c>
      <c r="D8380" s="3">
        <v>0.81327546296296294</v>
      </c>
      <c r="E8380" t="s">
        <v>33</v>
      </c>
      <c r="F8380">
        <v>5000</v>
      </c>
      <c r="G8380" t="s">
        <v>189</v>
      </c>
    </row>
    <row r="8381" spans="1:8">
      <c r="A8381" t="s">
        <v>8574</v>
      </c>
      <c r="B8381" t="s">
        <v>147</v>
      </c>
      <c r="C8381" s="2">
        <v>46185</v>
      </c>
      <c r="D8381" s="3">
        <v>0.16795138888888889</v>
      </c>
      <c r="E8381" t="s">
        <v>33</v>
      </c>
      <c r="F8381">
        <v>2500</v>
      </c>
      <c r="G8381" t="s">
        <v>214</v>
      </c>
      <c r="H8381" t="s">
        <v>1080</v>
      </c>
    </row>
    <row r="8382" spans="1:8">
      <c r="A8382" t="s">
        <v>8575</v>
      </c>
      <c r="B8382" t="s">
        <v>96</v>
      </c>
      <c r="C8382" s="2">
        <v>45882</v>
      </c>
      <c r="D8382" s="3">
        <v>0.78194444444444444</v>
      </c>
      <c r="E8382" t="s">
        <v>261</v>
      </c>
      <c r="F8382">
        <v>1000</v>
      </c>
      <c r="G8382" t="s">
        <v>189</v>
      </c>
    </row>
    <row r="8383" spans="1:8">
      <c r="A8383" t="s">
        <v>8576</v>
      </c>
      <c r="B8383" t="s">
        <v>109</v>
      </c>
      <c r="C8383" s="2">
        <v>45967</v>
      </c>
      <c r="D8383" s="3">
        <v>0.31562499999999999</v>
      </c>
      <c r="E8383" t="s">
        <v>194</v>
      </c>
      <c r="F8383">
        <v>0</v>
      </c>
      <c r="G8383" t="s">
        <v>189</v>
      </c>
    </row>
    <row r="8384" spans="1:8">
      <c r="A8384" t="s">
        <v>8577</v>
      </c>
      <c r="B8384" t="s">
        <v>121</v>
      </c>
      <c r="C8384" s="2">
        <v>45978</v>
      </c>
      <c r="D8384" s="3">
        <v>0.79295138888888894</v>
      </c>
      <c r="E8384" t="s">
        <v>33</v>
      </c>
      <c r="F8384">
        <v>10000</v>
      </c>
      <c r="G8384" t="s">
        <v>189</v>
      </c>
    </row>
    <row r="8385" spans="1:8">
      <c r="A8385" t="s">
        <v>8578</v>
      </c>
      <c r="B8385" t="s">
        <v>180</v>
      </c>
      <c r="C8385" s="2">
        <v>45893</v>
      </c>
      <c r="D8385" s="3">
        <v>0.70484953703703701</v>
      </c>
      <c r="E8385" t="s">
        <v>33</v>
      </c>
      <c r="F8385">
        <v>3000</v>
      </c>
      <c r="G8385" t="s">
        <v>189</v>
      </c>
    </row>
    <row r="8386" spans="1:8">
      <c r="A8386" t="s">
        <v>8579</v>
      </c>
      <c r="B8386" t="s">
        <v>91</v>
      </c>
      <c r="C8386" s="2">
        <v>45913</v>
      </c>
      <c r="D8386" s="3">
        <v>0.63479166666666664</v>
      </c>
      <c r="E8386" t="s">
        <v>33</v>
      </c>
      <c r="F8386">
        <v>8000</v>
      </c>
      <c r="G8386" t="s">
        <v>189</v>
      </c>
    </row>
    <row r="8387" spans="1:8">
      <c r="A8387" t="s">
        <v>8580</v>
      </c>
      <c r="B8387" t="s">
        <v>169</v>
      </c>
      <c r="C8387" s="2">
        <v>45687</v>
      </c>
      <c r="D8387" s="3">
        <v>0.80387731481481484</v>
      </c>
      <c r="E8387" t="s">
        <v>211</v>
      </c>
      <c r="F8387">
        <v>0</v>
      </c>
      <c r="G8387" t="s">
        <v>189</v>
      </c>
    </row>
    <row r="8388" spans="1:8">
      <c r="A8388" t="s">
        <v>8581</v>
      </c>
      <c r="B8388" t="s">
        <v>174</v>
      </c>
      <c r="C8388" s="2">
        <v>45768</v>
      </c>
      <c r="D8388" s="3">
        <v>0.81563657407407408</v>
      </c>
      <c r="E8388" t="s">
        <v>33</v>
      </c>
      <c r="F8388">
        <v>8000</v>
      </c>
      <c r="G8388" t="s">
        <v>189</v>
      </c>
    </row>
    <row r="8389" spans="1:8">
      <c r="A8389" t="s">
        <v>8582</v>
      </c>
      <c r="B8389" t="s">
        <v>153</v>
      </c>
      <c r="C8389" s="2">
        <v>46131</v>
      </c>
      <c r="D8389" s="3">
        <v>0.40568287037037037</v>
      </c>
      <c r="E8389" t="s">
        <v>33</v>
      </c>
      <c r="F8389">
        <v>1500</v>
      </c>
      <c r="G8389" t="s">
        <v>189</v>
      </c>
    </row>
    <row r="8390" spans="1:8">
      <c r="A8390" t="s">
        <v>8583</v>
      </c>
      <c r="B8390" t="s">
        <v>142</v>
      </c>
      <c r="C8390" s="2">
        <v>46195</v>
      </c>
      <c r="D8390" s="3">
        <v>0.15079861111111109</v>
      </c>
      <c r="E8390" t="s">
        <v>211</v>
      </c>
      <c r="F8390">
        <v>0</v>
      </c>
      <c r="G8390" t="s">
        <v>189</v>
      </c>
    </row>
    <row r="8391" spans="1:8">
      <c r="A8391" t="s">
        <v>8584</v>
      </c>
      <c r="B8391" t="s">
        <v>170</v>
      </c>
      <c r="C8391" s="2">
        <v>46063</v>
      </c>
      <c r="D8391" s="3">
        <v>0.40006944444444442</v>
      </c>
      <c r="E8391" t="s">
        <v>33</v>
      </c>
      <c r="F8391">
        <v>4000</v>
      </c>
      <c r="G8391" t="s">
        <v>189</v>
      </c>
    </row>
    <row r="8392" spans="1:8">
      <c r="A8392" t="s">
        <v>8585</v>
      </c>
      <c r="B8392" t="s">
        <v>116</v>
      </c>
      <c r="C8392" s="2">
        <v>46097</v>
      </c>
      <c r="D8392" s="3">
        <v>0.81627314814814811</v>
      </c>
      <c r="E8392" t="s">
        <v>211</v>
      </c>
      <c r="F8392">
        <v>0</v>
      </c>
      <c r="G8392" t="s">
        <v>189</v>
      </c>
    </row>
    <row r="8393" spans="1:8">
      <c r="A8393" t="s">
        <v>8586</v>
      </c>
      <c r="B8393" t="s">
        <v>179</v>
      </c>
      <c r="C8393" s="2">
        <v>45885</v>
      </c>
      <c r="D8393" s="3">
        <v>0.70444444444444443</v>
      </c>
      <c r="E8393" t="s">
        <v>33</v>
      </c>
      <c r="F8393">
        <v>8000</v>
      </c>
      <c r="G8393" t="s">
        <v>189</v>
      </c>
    </row>
    <row r="8394" spans="1:8">
      <c r="A8394" t="s">
        <v>8587</v>
      </c>
      <c r="B8394" t="s">
        <v>150</v>
      </c>
      <c r="C8394" s="2">
        <v>46060</v>
      </c>
      <c r="D8394" s="3">
        <v>0.64561342592592597</v>
      </c>
      <c r="E8394" t="s">
        <v>33</v>
      </c>
      <c r="F8394">
        <v>8000</v>
      </c>
      <c r="G8394" t="s">
        <v>214</v>
      </c>
      <c r="H8394" t="s">
        <v>1094</v>
      </c>
    </row>
    <row r="8395" spans="1:8">
      <c r="A8395" t="s">
        <v>8588</v>
      </c>
      <c r="B8395" t="s">
        <v>113</v>
      </c>
      <c r="C8395" s="2">
        <v>45937</v>
      </c>
      <c r="D8395" s="3">
        <v>0.81740740740740736</v>
      </c>
      <c r="E8395" t="s">
        <v>33</v>
      </c>
      <c r="F8395">
        <v>3000</v>
      </c>
      <c r="G8395" t="s">
        <v>189</v>
      </c>
    </row>
    <row r="8396" spans="1:8">
      <c r="A8396" t="s">
        <v>8589</v>
      </c>
      <c r="B8396" t="s">
        <v>91</v>
      </c>
      <c r="C8396" s="2">
        <v>46009</v>
      </c>
      <c r="D8396" s="3">
        <v>0.42393518518518519</v>
      </c>
      <c r="E8396" t="s">
        <v>194</v>
      </c>
      <c r="F8396">
        <v>0</v>
      </c>
      <c r="G8396" t="s">
        <v>189</v>
      </c>
    </row>
    <row r="8397" spans="1:8">
      <c r="A8397" t="s">
        <v>8590</v>
      </c>
      <c r="B8397" t="s">
        <v>123</v>
      </c>
      <c r="C8397" s="2">
        <v>46128</v>
      </c>
      <c r="D8397" s="3">
        <v>0.40770833333333328</v>
      </c>
      <c r="E8397" t="s">
        <v>261</v>
      </c>
      <c r="F8397">
        <v>20000</v>
      </c>
      <c r="G8397" t="s">
        <v>189</v>
      </c>
    </row>
    <row r="8398" spans="1:8">
      <c r="A8398" t="s">
        <v>8591</v>
      </c>
      <c r="B8398" t="s">
        <v>144</v>
      </c>
      <c r="C8398" s="2">
        <v>45796</v>
      </c>
      <c r="D8398" s="3">
        <v>0.51332175925925927</v>
      </c>
      <c r="E8398" t="s">
        <v>194</v>
      </c>
      <c r="F8398">
        <v>0</v>
      </c>
      <c r="G8398" t="s">
        <v>189</v>
      </c>
    </row>
    <row r="8399" spans="1:8">
      <c r="A8399" t="s">
        <v>8592</v>
      </c>
      <c r="B8399" t="s">
        <v>100</v>
      </c>
      <c r="C8399" s="2">
        <v>46144</v>
      </c>
      <c r="D8399" s="3">
        <v>0.91656249999999995</v>
      </c>
      <c r="E8399" t="s">
        <v>33</v>
      </c>
      <c r="F8399">
        <v>3000</v>
      </c>
      <c r="G8399" t="s">
        <v>189</v>
      </c>
    </row>
    <row r="8400" spans="1:8">
      <c r="A8400" t="s">
        <v>8593</v>
      </c>
      <c r="B8400" t="s">
        <v>168</v>
      </c>
      <c r="C8400" s="2">
        <v>46010</v>
      </c>
      <c r="D8400" s="3">
        <v>0.84063657407407411</v>
      </c>
      <c r="E8400" t="s">
        <v>194</v>
      </c>
      <c r="F8400">
        <v>0</v>
      </c>
      <c r="G8400" t="s">
        <v>189</v>
      </c>
    </row>
    <row r="8401" spans="1:8">
      <c r="A8401" t="s">
        <v>8594</v>
      </c>
      <c r="B8401" t="s">
        <v>166</v>
      </c>
      <c r="C8401" s="2">
        <v>45808</v>
      </c>
      <c r="D8401" s="3">
        <v>0.41327546296296302</v>
      </c>
      <c r="E8401" t="s">
        <v>33</v>
      </c>
      <c r="F8401">
        <v>2000</v>
      </c>
      <c r="G8401" t="s">
        <v>189</v>
      </c>
    </row>
    <row r="8402" spans="1:8">
      <c r="A8402" t="s">
        <v>8595</v>
      </c>
      <c r="B8402" t="s">
        <v>174</v>
      </c>
      <c r="C8402" s="2">
        <v>46053</v>
      </c>
      <c r="D8402" s="3">
        <v>0.58002314814814815</v>
      </c>
      <c r="E8402" t="s">
        <v>33</v>
      </c>
      <c r="F8402">
        <v>4000</v>
      </c>
      <c r="G8402" t="s">
        <v>189</v>
      </c>
    </row>
    <row r="8403" spans="1:8">
      <c r="A8403" t="s">
        <v>8596</v>
      </c>
      <c r="B8403" t="s">
        <v>177</v>
      </c>
      <c r="C8403" s="2">
        <v>46032</v>
      </c>
      <c r="D8403" s="3">
        <v>0.81120370370370365</v>
      </c>
      <c r="E8403" t="s">
        <v>33</v>
      </c>
      <c r="F8403">
        <v>5000</v>
      </c>
      <c r="G8403" t="s">
        <v>189</v>
      </c>
    </row>
    <row r="8404" spans="1:8">
      <c r="A8404" t="s">
        <v>8597</v>
      </c>
      <c r="B8404" t="s">
        <v>154</v>
      </c>
      <c r="C8404" s="2">
        <v>46179</v>
      </c>
      <c r="D8404" s="3">
        <v>0.76806712962962964</v>
      </c>
      <c r="E8404" t="s">
        <v>33</v>
      </c>
      <c r="F8404">
        <v>2500</v>
      </c>
      <c r="G8404" t="s">
        <v>214</v>
      </c>
      <c r="H8404" t="s">
        <v>42</v>
      </c>
    </row>
    <row r="8405" spans="1:8">
      <c r="A8405" t="s">
        <v>8598</v>
      </c>
      <c r="B8405" t="s">
        <v>162</v>
      </c>
      <c r="C8405" s="2">
        <v>46108</v>
      </c>
      <c r="D8405" s="3">
        <v>0.49222222222222223</v>
      </c>
      <c r="E8405" t="s">
        <v>33</v>
      </c>
      <c r="F8405">
        <v>4000</v>
      </c>
      <c r="G8405" t="s">
        <v>189</v>
      </c>
    </row>
    <row r="8406" spans="1:8">
      <c r="A8406" t="s">
        <v>8599</v>
      </c>
      <c r="B8406" t="s">
        <v>110</v>
      </c>
      <c r="C8406" s="2">
        <v>45923</v>
      </c>
      <c r="D8406" s="3">
        <v>0.77392361111111108</v>
      </c>
      <c r="E8406" t="s">
        <v>194</v>
      </c>
      <c r="F8406">
        <v>0</v>
      </c>
      <c r="G8406" t="s">
        <v>189</v>
      </c>
    </row>
    <row r="8407" spans="1:8">
      <c r="A8407" t="s">
        <v>8600</v>
      </c>
      <c r="B8407" t="s">
        <v>143</v>
      </c>
      <c r="C8407" s="2">
        <v>45754</v>
      </c>
      <c r="D8407" s="3">
        <v>0.59638888888888886</v>
      </c>
      <c r="E8407" t="s">
        <v>261</v>
      </c>
      <c r="F8407">
        <v>2000</v>
      </c>
      <c r="G8407" t="s">
        <v>189</v>
      </c>
    </row>
    <row r="8408" spans="1:8">
      <c r="A8408" t="s">
        <v>8601</v>
      </c>
      <c r="B8408" t="s">
        <v>153</v>
      </c>
      <c r="C8408" s="2">
        <v>45753</v>
      </c>
      <c r="D8408" s="3">
        <v>0.81305555555555553</v>
      </c>
      <c r="E8408" t="s">
        <v>33</v>
      </c>
      <c r="F8408">
        <v>500</v>
      </c>
      <c r="G8408" t="s">
        <v>189</v>
      </c>
    </row>
    <row r="8409" spans="1:8">
      <c r="A8409" t="s">
        <v>8602</v>
      </c>
      <c r="B8409" t="s">
        <v>177</v>
      </c>
      <c r="C8409" s="2">
        <v>45660</v>
      </c>
      <c r="D8409" s="3">
        <v>0.89928240740740739</v>
      </c>
      <c r="E8409" t="s">
        <v>33</v>
      </c>
      <c r="F8409">
        <v>500</v>
      </c>
      <c r="G8409" t="s">
        <v>189</v>
      </c>
    </row>
    <row r="8410" spans="1:8">
      <c r="A8410" t="s">
        <v>8603</v>
      </c>
      <c r="B8410" t="s">
        <v>142</v>
      </c>
      <c r="C8410" s="2">
        <v>46140</v>
      </c>
      <c r="D8410" s="3">
        <v>0.7056365740740741</v>
      </c>
      <c r="E8410" t="s">
        <v>261</v>
      </c>
      <c r="F8410">
        <v>15000</v>
      </c>
      <c r="G8410" t="s">
        <v>189</v>
      </c>
    </row>
    <row r="8411" spans="1:8">
      <c r="A8411" t="s">
        <v>8604</v>
      </c>
      <c r="B8411" t="s">
        <v>100</v>
      </c>
      <c r="C8411" s="2">
        <v>46076</v>
      </c>
      <c r="D8411" s="3">
        <v>0.36129629629629628</v>
      </c>
      <c r="E8411" t="s">
        <v>33</v>
      </c>
      <c r="F8411">
        <v>6000</v>
      </c>
      <c r="G8411" t="s">
        <v>189</v>
      </c>
    </row>
    <row r="8412" spans="1:8">
      <c r="A8412" t="s">
        <v>8605</v>
      </c>
      <c r="B8412" t="s">
        <v>176</v>
      </c>
      <c r="C8412" s="2">
        <v>45706</v>
      </c>
      <c r="D8412" s="3">
        <v>0.38276620370370368</v>
      </c>
      <c r="E8412" t="s">
        <v>33</v>
      </c>
      <c r="F8412">
        <v>6000</v>
      </c>
      <c r="G8412" t="s">
        <v>189</v>
      </c>
    </row>
    <row r="8413" spans="1:8">
      <c r="A8413" t="s">
        <v>8606</v>
      </c>
      <c r="B8413" t="s">
        <v>106</v>
      </c>
      <c r="C8413" s="2">
        <v>45894</v>
      </c>
      <c r="D8413" s="3">
        <v>0.71469907407407407</v>
      </c>
      <c r="E8413" t="s">
        <v>33</v>
      </c>
      <c r="F8413">
        <v>2500</v>
      </c>
      <c r="G8413" t="s">
        <v>189</v>
      </c>
    </row>
    <row r="8414" spans="1:8">
      <c r="A8414" t="s">
        <v>8607</v>
      </c>
      <c r="B8414" t="s">
        <v>128</v>
      </c>
      <c r="C8414" s="2">
        <v>45929</v>
      </c>
      <c r="D8414" s="3">
        <v>0.76581018518518518</v>
      </c>
      <c r="E8414" t="s">
        <v>261</v>
      </c>
      <c r="F8414">
        <v>5000</v>
      </c>
      <c r="G8414" t="s">
        <v>189</v>
      </c>
    </row>
    <row r="8415" spans="1:8">
      <c r="A8415" t="s">
        <v>8608</v>
      </c>
      <c r="B8415" t="s">
        <v>100</v>
      </c>
      <c r="C8415" s="2">
        <v>46112</v>
      </c>
      <c r="D8415" s="3">
        <v>0.68871527777777775</v>
      </c>
      <c r="E8415" t="s">
        <v>33</v>
      </c>
      <c r="F8415">
        <v>1500</v>
      </c>
      <c r="G8415" t="s">
        <v>189</v>
      </c>
    </row>
    <row r="8416" spans="1:8">
      <c r="A8416" t="s">
        <v>8609</v>
      </c>
      <c r="B8416" t="s">
        <v>137</v>
      </c>
      <c r="C8416" s="2">
        <v>46128</v>
      </c>
      <c r="D8416" s="3">
        <v>0.87811342592592589</v>
      </c>
      <c r="E8416" t="s">
        <v>33</v>
      </c>
      <c r="F8416">
        <v>4000</v>
      </c>
      <c r="G8416" t="s">
        <v>189</v>
      </c>
    </row>
    <row r="8417" spans="1:8">
      <c r="A8417" t="s">
        <v>8610</v>
      </c>
      <c r="B8417" t="s">
        <v>152</v>
      </c>
      <c r="C8417" s="2">
        <v>46054</v>
      </c>
      <c r="D8417" s="3">
        <v>0.6594444444444445</v>
      </c>
      <c r="E8417" t="s">
        <v>194</v>
      </c>
      <c r="F8417">
        <v>0</v>
      </c>
      <c r="G8417" t="s">
        <v>189</v>
      </c>
    </row>
    <row r="8418" spans="1:8">
      <c r="A8418" t="s">
        <v>8611</v>
      </c>
      <c r="B8418" t="s">
        <v>7</v>
      </c>
      <c r="C8418" s="2">
        <v>46042</v>
      </c>
      <c r="D8418" s="3">
        <v>0.31281249999999999</v>
      </c>
      <c r="E8418" t="s">
        <v>33</v>
      </c>
      <c r="F8418">
        <v>6000</v>
      </c>
      <c r="G8418" t="s">
        <v>189</v>
      </c>
    </row>
    <row r="8419" spans="1:8">
      <c r="A8419" t="s">
        <v>8612</v>
      </c>
      <c r="B8419" t="s">
        <v>104</v>
      </c>
      <c r="C8419" s="2">
        <v>46121</v>
      </c>
      <c r="D8419" s="3">
        <v>0.57818287037037042</v>
      </c>
      <c r="E8419" t="s">
        <v>33</v>
      </c>
      <c r="F8419">
        <v>8000</v>
      </c>
      <c r="G8419" t="s">
        <v>189</v>
      </c>
    </row>
    <row r="8420" spans="1:8">
      <c r="A8420" t="s">
        <v>8613</v>
      </c>
      <c r="B8420" t="s">
        <v>107</v>
      </c>
      <c r="C8420" s="2">
        <v>45688</v>
      </c>
      <c r="D8420" s="3">
        <v>0.69021990740740746</v>
      </c>
      <c r="E8420" t="s">
        <v>194</v>
      </c>
      <c r="F8420">
        <v>0</v>
      </c>
      <c r="G8420" t="s">
        <v>189</v>
      </c>
    </row>
    <row r="8421" spans="1:8">
      <c r="A8421" t="s">
        <v>8614</v>
      </c>
      <c r="B8421" t="s">
        <v>157</v>
      </c>
      <c r="C8421" s="2">
        <v>45729</v>
      </c>
      <c r="D8421" s="3">
        <v>0.3362384259259259</v>
      </c>
      <c r="E8421" t="s">
        <v>211</v>
      </c>
      <c r="F8421">
        <v>0</v>
      </c>
      <c r="G8421" t="s">
        <v>214</v>
      </c>
      <c r="H8421" t="s">
        <v>1094</v>
      </c>
    </row>
    <row r="8422" spans="1:8">
      <c r="A8422" t="s">
        <v>8615</v>
      </c>
      <c r="B8422" t="s">
        <v>108</v>
      </c>
      <c r="C8422" s="2">
        <v>45981</v>
      </c>
      <c r="D8422" s="3">
        <v>0.82349537037037035</v>
      </c>
      <c r="E8422" t="s">
        <v>33</v>
      </c>
      <c r="F8422">
        <v>3000</v>
      </c>
      <c r="G8422" t="s">
        <v>189</v>
      </c>
    </row>
    <row r="8423" spans="1:8">
      <c r="A8423" t="s">
        <v>8616</v>
      </c>
      <c r="B8423" t="s">
        <v>85</v>
      </c>
      <c r="C8423" s="2">
        <v>45692</v>
      </c>
      <c r="D8423" s="3">
        <v>0.37319444444444438</v>
      </c>
      <c r="E8423" t="s">
        <v>33</v>
      </c>
      <c r="F8423">
        <v>3000</v>
      </c>
      <c r="G8423" t="s">
        <v>189</v>
      </c>
    </row>
    <row r="8424" spans="1:8">
      <c r="A8424" t="s">
        <v>8617</v>
      </c>
      <c r="B8424" t="s">
        <v>175</v>
      </c>
      <c r="C8424" s="2">
        <v>45762</v>
      </c>
      <c r="D8424" s="3">
        <v>0.71689814814814812</v>
      </c>
      <c r="E8424" t="s">
        <v>33</v>
      </c>
      <c r="F8424">
        <v>6000</v>
      </c>
      <c r="G8424" t="s">
        <v>189</v>
      </c>
    </row>
    <row r="8425" spans="1:8">
      <c r="A8425" t="s">
        <v>8618</v>
      </c>
      <c r="B8425" t="s">
        <v>118</v>
      </c>
      <c r="C8425" s="2">
        <v>45893</v>
      </c>
      <c r="D8425" s="3">
        <v>0.63322916666666662</v>
      </c>
      <c r="E8425" t="s">
        <v>33</v>
      </c>
      <c r="F8425">
        <v>6000</v>
      </c>
      <c r="G8425" t="s">
        <v>189</v>
      </c>
    </row>
    <row r="8426" spans="1:8">
      <c r="A8426" t="s">
        <v>8619</v>
      </c>
      <c r="B8426" t="s">
        <v>173</v>
      </c>
      <c r="C8426" s="2">
        <v>45759</v>
      </c>
      <c r="D8426" s="3">
        <v>0.84925925925925927</v>
      </c>
      <c r="E8426" t="s">
        <v>33</v>
      </c>
      <c r="F8426">
        <v>500</v>
      </c>
      <c r="G8426" t="s">
        <v>189</v>
      </c>
    </row>
    <row r="8427" spans="1:8">
      <c r="A8427" t="s">
        <v>8620</v>
      </c>
      <c r="B8427" t="s">
        <v>112</v>
      </c>
      <c r="C8427" s="2">
        <v>45848</v>
      </c>
      <c r="D8427" s="3">
        <v>0.169837962962963</v>
      </c>
      <c r="E8427" t="s">
        <v>33</v>
      </c>
      <c r="F8427">
        <v>10000</v>
      </c>
      <c r="G8427" t="s">
        <v>189</v>
      </c>
    </row>
    <row r="8428" spans="1:8">
      <c r="A8428" t="s">
        <v>8621</v>
      </c>
      <c r="B8428" t="s">
        <v>118</v>
      </c>
      <c r="C8428" s="2">
        <v>46151</v>
      </c>
      <c r="D8428" s="3">
        <v>0.89284722222222224</v>
      </c>
      <c r="E8428" t="s">
        <v>33</v>
      </c>
      <c r="F8428">
        <v>10000</v>
      </c>
      <c r="G8428" t="s">
        <v>189</v>
      </c>
    </row>
    <row r="8429" spans="1:8">
      <c r="A8429" t="s">
        <v>8622</v>
      </c>
      <c r="B8429" t="s">
        <v>107</v>
      </c>
      <c r="C8429" s="2">
        <v>45684</v>
      </c>
      <c r="D8429" s="3">
        <v>0.33785879629629628</v>
      </c>
      <c r="E8429" t="s">
        <v>33</v>
      </c>
      <c r="F8429">
        <v>2500</v>
      </c>
      <c r="G8429" t="s">
        <v>189</v>
      </c>
    </row>
    <row r="8430" spans="1:8">
      <c r="A8430" t="s">
        <v>8623</v>
      </c>
      <c r="B8430" t="s">
        <v>159</v>
      </c>
      <c r="C8430" s="2">
        <v>45879</v>
      </c>
      <c r="D8430" s="3">
        <v>0.85442129629629626</v>
      </c>
      <c r="E8430" t="s">
        <v>33</v>
      </c>
      <c r="F8430">
        <v>5000</v>
      </c>
      <c r="G8430" t="s">
        <v>189</v>
      </c>
    </row>
    <row r="8431" spans="1:8">
      <c r="A8431" t="s">
        <v>8624</v>
      </c>
      <c r="B8431" t="s">
        <v>168</v>
      </c>
      <c r="C8431" s="2">
        <v>45922</v>
      </c>
      <c r="D8431" s="3">
        <v>0.68040509259259263</v>
      </c>
      <c r="E8431" t="s">
        <v>33</v>
      </c>
      <c r="F8431">
        <v>8000</v>
      </c>
      <c r="G8431" t="s">
        <v>189</v>
      </c>
    </row>
    <row r="8432" spans="1:8">
      <c r="A8432" t="s">
        <v>8625</v>
      </c>
      <c r="B8432" t="s">
        <v>144</v>
      </c>
      <c r="C8432" s="2">
        <v>45760</v>
      </c>
      <c r="D8432" s="3">
        <v>0.70300925925925928</v>
      </c>
      <c r="E8432" t="s">
        <v>33</v>
      </c>
      <c r="F8432">
        <v>1500</v>
      </c>
      <c r="G8432" t="s">
        <v>189</v>
      </c>
    </row>
    <row r="8433" spans="1:8">
      <c r="A8433" t="s">
        <v>8626</v>
      </c>
      <c r="B8433" t="s">
        <v>173</v>
      </c>
      <c r="C8433" s="2">
        <v>45936</v>
      </c>
      <c r="D8433" s="3">
        <v>0.99128472222222219</v>
      </c>
      <c r="E8433" t="s">
        <v>33</v>
      </c>
      <c r="F8433">
        <v>6000</v>
      </c>
      <c r="G8433" t="s">
        <v>189</v>
      </c>
    </row>
    <row r="8434" spans="1:8">
      <c r="A8434" t="s">
        <v>8627</v>
      </c>
      <c r="B8434" t="s">
        <v>153</v>
      </c>
      <c r="C8434" s="2">
        <v>45926</v>
      </c>
      <c r="D8434" s="3">
        <v>0.1662615740740741</v>
      </c>
      <c r="E8434" t="s">
        <v>33</v>
      </c>
      <c r="F8434">
        <v>10000</v>
      </c>
      <c r="G8434" t="s">
        <v>189</v>
      </c>
    </row>
    <row r="8435" spans="1:8">
      <c r="A8435" t="s">
        <v>8628</v>
      </c>
      <c r="B8435" t="s">
        <v>155</v>
      </c>
      <c r="C8435" s="2">
        <v>45877</v>
      </c>
      <c r="D8435" s="3">
        <v>0.75276620370370373</v>
      </c>
      <c r="E8435" t="s">
        <v>211</v>
      </c>
      <c r="F8435">
        <v>0</v>
      </c>
      <c r="G8435" t="s">
        <v>189</v>
      </c>
    </row>
    <row r="8436" spans="1:8">
      <c r="A8436" t="s">
        <v>8629</v>
      </c>
      <c r="B8436" t="s">
        <v>140</v>
      </c>
      <c r="C8436" s="2">
        <v>46030</v>
      </c>
      <c r="D8436" s="3">
        <v>0.85796296296296293</v>
      </c>
      <c r="E8436" t="s">
        <v>33</v>
      </c>
      <c r="F8436">
        <v>8000</v>
      </c>
      <c r="G8436" t="s">
        <v>189</v>
      </c>
    </row>
    <row r="8437" spans="1:8">
      <c r="A8437" t="s">
        <v>8630</v>
      </c>
      <c r="B8437" t="s">
        <v>101</v>
      </c>
      <c r="C8437" s="2">
        <v>45800</v>
      </c>
      <c r="D8437" s="3">
        <v>0.87246527777777783</v>
      </c>
      <c r="E8437" t="s">
        <v>33</v>
      </c>
      <c r="F8437">
        <v>10000</v>
      </c>
      <c r="G8437" t="s">
        <v>189</v>
      </c>
    </row>
    <row r="8438" spans="1:8">
      <c r="A8438" t="s">
        <v>8631</v>
      </c>
      <c r="B8438" t="s">
        <v>81</v>
      </c>
      <c r="C8438" s="2">
        <v>45789</v>
      </c>
      <c r="D8438" s="3">
        <v>0.89003472222222224</v>
      </c>
      <c r="E8438" t="s">
        <v>33</v>
      </c>
      <c r="F8438">
        <v>1000</v>
      </c>
      <c r="G8438" t="s">
        <v>189</v>
      </c>
    </row>
    <row r="8439" spans="1:8">
      <c r="A8439" t="s">
        <v>8632</v>
      </c>
      <c r="B8439" t="s">
        <v>178</v>
      </c>
      <c r="C8439" s="2">
        <v>45847</v>
      </c>
      <c r="D8439" s="3">
        <v>0.92387731481481483</v>
      </c>
      <c r="E8439" t="s">
        <v>33</v>
      </c>
      <c r="F8439">
        <v>2500</v>
      </c>
      <c r="G8439" t="s">
        <v>189</v>
      </c>
    </row>
    <row r="8440" spans="1:8">
      <c r="A8440" t="s">
        <v>8633</v>
      </c>
      <c r="B8440" t="s">
        <v>153</v>
      </c>
      <c r="C8440" s="2">
        <v>46032</v>
      </c>
      <c r="D8440" s="3">
        <v>0.90277777777777779</v>
      </c>
      <c r="E8440" t="s">
        <v>33</v>
      </c>
      <c r="F8440">
        <v>500</v>
      </c>
      <c r="G8440" t="s">
        <v>189</v>
      </c>
    </row>
    <row r="8441" spans="1:8">
      <c r="A8441" t="s">
        <v>8634</v>
      </c>
      <c r="B8441" t="s">
        <v>121</v>
      </c>
      <c r="C8441" s="2">
        <v>45793</v>
      </c>
      <c r="D8441" s="3">
        <v>0.53503472222222226</v>
      </c>
      <c r="E8441" t="s">
        <v>33</v>
      </c>
      <c r="F8441">
        <v>5000</v>
      </c>
      <c r="G8441" t="s">
        <v>189</v>
      </c>
    </row>
    <row r="8442" spans="1:8">
      <c r="A8442" t="s">
        <v>8635</v>
      </c>
      <c r="B8442" t="s">
        <v>160</v>
      </c>
      <c r="C8442" s="2">
        <v>46042</v>
      </c>
      <c r="D8442" s="3">
        <v>0.64690972222222221</v>
      </c>
      <c r="E8442" t="s">
        <v>33</v>
      </c>
      <c r="F8442">
        <v>500</v>
      </c>
      <c r="G8442" t="s">
        <v>214</v>
      </c>
      <c r="H8442" t="s">
        <v>42</v>
      </c>
    </row>
    <row r="8443" spans="1:8">
      <c r="A8443" t="s">
        <v>8636</v>
      </c>
      <c r="B8443" t="s">
        <v>87</v>
      </c>
      <c r="C8443" s="2">
        <v>46074</v>
      </c>
      <c r="D8443" s="3">
        <v>0.33362268518518517</v>
      </c>
      <c r="E8443" t="s">
        <v>33</v>
      </c>
      <c r="F8443">
        <v>4000</v>
      </c>
      <c r="G8443" t="s">
        <v>189</v>
      </c>
    </row>
    <row r="8444" spans="1:8">
      <c r="A8444" t="s">
        <v>8637</v>
      </c>
      <c r="B8444" t="s">
        <v>160</v>
      </c>
      <c r="C8444" s="2">
        <v>45964</v>
      </c>
      <c r="D8444" s="3">
        <v>7.2650462962962958E-2</v>
      </c>
      <c r="E8444" t="s">
        <v>194</v>
      </c>
      <c r="F8444">
        <v>0</v>
      </c>
      <c r="G8444" t="s">
        <v>214</v>
      </c>
      <c r="H8444" t="s">
        <v>1094</v>
      </c>
    </row>
    <row r="8445" spans="1:8">
      <c r="A8445" t="s">
        <v>8638</v>
      </c>
      <c r="B8445" t="s">
        <v>107</v>
      </c>
      <c r="C8445" s="2">
        <v>46135</v>
      </c>
      <c r="D8445" s="3">
        <v>0.75739583333333338</v>
      </c>
      <c r="E8445" t="s">
        <v>261</v>
      </c>
      <c r="F8445">
        <v>1000</v>
      </c>
      <c r="G8445" t="s">
        <v>189</v>
      </c>
    </row>
    <row r="8446" spans="1:8">
      <c r="A8446" t="s">
        <v>8639</v>
      </c>
      <c r="B8446" t="s">
        <v>116</v>
      </c>
      <c r="C8446" s="2">
        <v>46203</v>
      </c>
      <c r="D8446" s="3">
        <v>5.9074074074074077E-2</v>
      </c>
      <c r="E8446" t="s">
        <v>33</v>
      </c>
      <c r="F8446">
        <v>10000</v>
      </c>
      <c r="G8446" t="s">
        <v>189</v>
      </c>
    </row>
    <row r="8447" spans="1:8">
      <c r="A8447" t="s">
        <v>8640</v>
      </c>
      <c r="B8447" t="s">
        <v>119</v>
      </c>
      <c r="C8447" s="2">
        <v>45914</v>
      </c>
      <c r="D8447" s="3">
        <v>0.1147106481481481</v>
      </c>
      <c r="E8447" t="s">
        <v>33</v>
      </c>
      <c r="F8447">
        <v>8000</v>
      </c>
      <c r="G8447" t="s">
        <v>189</v>
      </c>
    </row>
    <row r="8448" spans="1:8">
      <c r="A8448" t="s">
        <v>8641</v>
      </c>
      <c r="B8448" t="s">
        <v>123</v>
      </c>
      <c r="C8448" s="2">
        <v>45677</v>
      </c>
      <c r="D8448" s="3">
        <v>0.76443287037037033</v>
      </c>
      <c r="E8448" t="s">
        <v>33</v>
      </c>
      <c r="F8448">
        <v>6000</v>
      </c>
      <c r="G8448" t="s">
        <v>189</v>
      </c>
    </row>
    <row r="8449" spans="1:7">
      <c r="A8449" t="s">
        <v>8642</v>
      </c>
      <c r="B8449" t="s">
        <v>162</v>
      </c>
      <c r="C8449" s="2">
        <v>45935</v>
      </c>
      <c r="D8449" s="3">
        <v>0.74384259259259256</v>
      </c>
      <c r="E8449" t="s">
        <v>33</v>
      </c>
      <c r="F8449">
        <v>3000</v>
      </c>
      <c r="G8449" t="s">
        <v>189</v>
      </c>
    </row>
    <row r="8450" spans="1:7">
      <c r="A8450" t="s">
        <v>8643</v>
      </c>
      <c r="B8450" t="s">
        <v>77</v>
      </c>
      <c r="C8450" s="2">
        <v>45794</v>
      </c>
      <c r="D8450" s="3">
        <v>0.31752314814814808</v>
      </c>
      <c r="E8450" t="s">
        <v>261</v>
      </c>
      <c r="F8450">
        <v>1000</v>
      </c>
      <c r="G8450" t="s">
        <v>189</v>
      </c>
    </row>
    <row r="8451" spans="1:7">
      <c r="A8451" t="s">
        <v>8644</v>
      </c>
      <c r="B8451" t="s">
        <v>143</v>
      </c>
      <c r="C8451" s="2">
        <v>45965</v>
      </c>
      <c r="D8451" s="3">
        <v>0.85601851851851851</v>
      </c>
      <c r="E8451" t="s">
        <v>33</v>
      </c>
      <c r="F8451">
        <v>4000</v>
      </c>
      <c r="G8451" t="s">
        <v>189</v>
      </c>
    </row>
    <row r="8452" spans="1:7">
      <c r="A8452" t="s">
        <v>8645</v>
      </c>
      <c r="B8452" t="s">
        <v>150</v>
      </c>
      <c r="C8452" s="2">
        <v>45705</v>
      </c>
      <c r="D8452" s="3">
        <v>0.51140046296296293</v>
      </c>
      <c r="E8452" t="s">
        <v>261</v>
      </c>
      <c r="F8452">
        <v>10000</v>
      </c>
      <c r="G8452" t="s">
        <v>189</v>
      </c>
    </row>
    <row r="8453" spans="1:7">
      <c r="A8453" t="s">
        <v>8646</v>
      </c>
      <c r="B8453" t="s">
        <v>114</v>
      </c>
      <c r="C8453" s="2">
        <v>45892</v>
      </c>
      <c r="D8453" s="3">
        <v>0.53062500000000001</v>
      </c>
      <c r="E8453" t="s">
        <v>33</v>
      </c>
      <c r="F8453">
        <v>8000</v>
      </c>
      <c r="G8453" t="s">
        <v>189</v>
      </c>
    </row>
    <row r="8454" spans="1:7">
      <c r="A8454" t="s">
        <v>8647</v>
      </c>
      <c r="B8454" t="s">
        <v>137</v>
      </c>
      <c r="C8454" s="2">
        <v>45822</v>
      </c>
      <c r="D8454" s="3">
        <v>0.62157407407407406</v>
      </c>
      <c r="E8454" t="s">
        <v>211</v>
      </c>
      <c r="F8454">
        <v>0</v>
      </c>
      <c r="G8454" t="s">
        <v>189</v>
      </c>
    </row>
    <row r="8455" spans="1:7">
      <c r="A8455" t="s">
        <v>8648</v>
      </c>
      <c r="B8455" t="s">
        <v>167</v>
      </c>
      <c r="C8455" s="2">
        <v>45927</v>
      </c>
      <c r="D8455" s="3">
        <v>0.50901620370370371</v>
      </c>
      <c r="E8455" t="s">
        <v>33</v>
      </c>
      <c r="F8455">
        <v>2500</v>
      </c>
      <c r="G8455" t="s">
        <v>189</v>
      </c>
    </row>
    <row r="8456" spans="1:7">
      <c r="A8456" t="s">
        <v>8649</v>
      </c>
      <c r="B8456" t="s">
        <v>156</v>
      </c>
      <c r="C8456" s="2">
        <v>46064</v>
      </c>
      <c r="D8456" s="3">
        <v>0.25793981481481482</v>
      </c>
      <c r="E8456" t="s">
        <v>33</v>
      </c>
      <c r="F8456">
        <v>6000</v>
      </c>
      <c r="G8456" t="s">
        <v>189</v>
      </c>
    </row>
    <row r="8457" spans="1:7">
      <c r="A8457" t="s">
        <v>8650</v>
      </c>
      <c r="B8457" t="s">
        <v>158</v>
      </c>
      <c r="C8457" s="2">
        <v>46156</v>
      </c>
      <c r="D8457" s="3">
        <v>0.55662037037037038</v>
      </c>
      <c r="E8457" t="s">
        <v>194</v>
      </c>
      <c r="F8457">
        <v>0</v>
      </c>
      <c r="G8457" t="s">
        <v>189</v>
      </c>
    </row>
    <row r="8458" spans="1:7">
      <c r="A8458" t="s">
        <v>8651</v>
      </c>
      <c r="B8458" t="s">
        <v>141</v>
      </c>
      <c r="C8458" s="2">
        <v>46146</v>
      </c>
      <c r="D8458" s="3">
        <v>0.99967592592592591</v>
      </c>
      <c r="E8458" t="s">
        <v>194</v>
      </c>
      <c r="F8458">
        <v>0</v>
      </c>
      <c r="G8458" t="s">
        <v>189</v>
      </c>
    </row>
    <row r="8459" spans="1:7">
      <c r="A8459" t="s">
        <v>8652</v>
      </c>
      <c r="B8459" t="s">
        <v>134</v>
      </c>
      <c r="C8459" s="2">
        <v>46185</v>
      </c>
      <c r="D8459" s="3">
        <v>0.73570601851851847</v>
      </c>
      <c r="E8459" t="s">
        <v>33</v>
      </c>
      <c r="F8459">
        <v>1000</v>
      </c>
      <c r="G8459" t="s">
        <v>189</v>
      </c>
    </row>
    <row r="8460" spans="1:7">
      <c r="A8460" t="s">
        <v>8653</v>
      </c>
      <c r="B8460" t="s">
        <v>177</v>
      </c>
      <c r="C8460" s="2">
        <v>46177</v>
      </c>
      <c r="D8460" s="3">
        <v>0.67964120370370373</v>
      </c>
      <c r="E8460" t="s">
        <v>33</v>
      </c>
      <c r="F8460">
        <v>5000</v>
      </c>
      <c r="G8460" t="s">
        <v>189</v>
      </c>
    </row>
    <row r="8461" spans="1:7">
      <c r="A8461" t="s">
        <v>8654</v>
      </c>
      <c r="B8461" t="s">
        <v>103</v>
      </c>
      <c r="C8461" s="2">
        <v>45743</v>
      </c>
      <c r="D8461" s="3">
        <v>0.64481481481481484</v>
      </c>
      <c r="E8461" t="s">
        <v>194</v>
      </c>
      <c r="F8461">
        <v>0</v>
      </c>
      <c r="G8461" t="s">
        <v>189</v>
      </c>
    </row>
    <row r="8462" spans="1:7">
      <c r="A8462" t="s">
        <v>8655</v>
      </c>
      <c r="B8462" t="s">
        <v>140</v>
      </c>
      <c r="C8462" s="2">
        <v>45950</v>
      </c>
      <c r="D8462" s="3">
        <v>0.87480324074074078</v>
      </c>
      <c r="E8462" t="s">
        <v>33</v>
      </c>
      <c r="F8462">
        <v>4000</v>
      </c>
      <c r="G8462" t="s">
        <v>189</v>
      </c>
    </row>
    <row r="8463" spans="1:7">
      <c r="A8463" t="s">
        <v>8656</v>
      </c>
      <c r="B8463" t="s">
        <v>179</v>
      </c>
      <c r="C8463" s="2">
        <v>46008</v>
      </c>
      <c r="D8463" s="3">
        <v>0.77483796296296292</v>
      </c>
      <c r="E8463" t="s">
        <v>33</v>
      </c>
      <c r="F8463">
        <v>2000</v>
      </c>
      <c r="G8463" t="s">
        <v>189</v>
      </c>
    </row>
    <row r="8464" spans="1:7">
      <c r="A8464" t="s">
        <v>8657</v>
      </c>
      <c r="B8464" t="s">
        <v>128</v>
      </c>
      <c r="C8464" s="2">
        <v>46082</v>
      </c>
      <c r="D8464" s="3">
        <v>0.4904398148148148</v>
      </c>
      <c r="E8464" t="s">
        <v>211</v>
      </c>
      <c r="F8464">
        <v>0</v>
      </c>
      <c r="G8464" t="s">
        <v>189</v>
      </c>
    </row>
    <row r="8465" spans="1:7">
      <c r="A8465" t="s">
        <v>8658</v>
      </c>
      <c r="B8465" t="s">
        <v>171</v>
      </c>
      <c r="C8465" s="2">
        <v>46031</v>
      </c>
      <c r="D8465" s="3">
        <v>0.46164351851851848</v>
      </c>
      <c r="E8465" t="s">
        <v>194</v>
      </c>
      <c r="F8465">
        <v>0</v>
      </c>
      <c r="G8465" t="s">
        <v>189</v>
      </c>
    </row>
    <row r="8466" spans="1:7">
      <c r="A8466" t="s">
        <v>8659</v>
      </c>
      <c r="B8466" t="s">
        <v>99</v>
      </c>
      <c r="C8466" s="2">
        <v>46142</v>
      </c>
      <c r="D8466" s="3">
        <v>0.66533564814814816</v>
      </c>
      <c r="E8466" t="s">
        <v>211</v>
      </c>
      <c r="F8466">
        <v>0</v>
      </c>
      <c r="G8466" t="s">
        <v>189</v>
      </c>
    </row>
    <row r="8467" spans="1:7">
      <c r="A8467" t="s">
        <v>8660</v>
      </c>
      <c r="B8467" t="s">
        <v>130</v>
      </c>
      <c r="C8467" s="2">
        <v>45823</v>
      </c>
      <c r="D8467" s="3">
        <v>0.58111111111111113</v>
      </c>
      <c r="E8467" t="s">
        <v>33</v>
      </c>
      <c r="F8467">
        <v>6000</v>
      </c>
      <c r="G8467" t="s">
        <v>189</v>
      </c>
    </row>
    <row r="8468" spans="1:7">
      <c r="A8468" t="s">
        <v>8661</v>
      </c>
      <c r="B8468" t="s">
        <v>83</v>
      </c>
      <c r="C8468" s="2">
        <v>46034</v>
      </c>
      <c r="D8468" s="3">
        <v>0.32751157407407411</v>
      </c>
      <c r="E8468" t="s">
        <v>33</v>
      </c>
      <c r="F8468">
        <v>500</v>
      </c>
      <c r="G8468" t="s">
        <v>189</v>
      </c>
    </row>
    <row r="8469" spans="1:7">
      <c r="A8469" t="s">
        <v>8662</v>
      </c>
      <c r="B8469" t="s">
        <v>113</v>
      </c>
      <c r="C8469" s="2">
        <v>46065</v>
      </c>
      <c r="D8469" s="3">
        <v>0.37947916666666659</v>
      </c>
      <c r="E8469" t="s">
        <v>33</v>
      </c>
      <c r="F8469">
        <v>2500</v>
      </c>
      <c r="G8469" t="s">
        <v>189</v>
      </c>
    </row>
    <row r="8470" spans="1:7">
      <c r="A8470" t="s">
        <v>8663</v>
      </c>
      <c r="B8470" t="s">
        <v>133</v>
      </c>
      <c r="C8470" s="2">
        <v>45698</v>
      </c>
      <c r="D8470" s="3">
        <v>0.61348379629629635</v>
      </c>
      <c r="E8470" t="s">
        <v>33</v>
      </c>
      <c r="F8470">
        <v>8000</v>
      </c>
      <c r="G8470" t="s">
        <v>189</v>
      </c>
    </row>
    <row r="8471" spans="1:7">
      <c r="A8471" t="s">
        <v>8664</v>
      </c>
      <c r="B8471" t="s">
        <v>100</v>
      </c>
      <c r="C8471" s="2">
        <v>45902</v>
      </c>
      <c r="D8471" s="3">
        <v>0.64009259259259255</v>
      </c>
      <c r="E8471" t="s">
        <v>194</v>
      </c>
      <c r="F8471">
        <v>0</v>
      </c>
      <c r="G8471" t="s">
        <v>189</v>
      </c>
    </row>
    <row r="8472" spans="1:7">
      <c r="A8472" t="s">
        <v>8665</v>
      </c>
      <c r="B8472" t="s">
        <v>147</v>
      </c>
      <c r="C8472" s="2">
        <v>45864</v>
      </c>
      <c r="D8472" s="3">
        <v>0.75988425925925929</v>
      </c>
      <c r="E8472" t="s">
        <v>33</v>
      </c>
      <c r="F8472">
        <v>2500</v>
      </c>
      <c r="G8472" t="s">
        <v>189</v>
      </c>
    </row>
    <row r="8473" spans="1:7">
      <c r="A8473" t="s">
        <v>8666</v>
      </c>
      <c r="B8473" t="s">
        <v>164</v>
      </c>
      <c r="C8473" s="2">
        <v>45816</v>
      </c>
      <c r="D8473" s="3">
        <v>0.55453703703703705</v>
      </c>
      <c r="E8473" t="s">
        <v>33</v>
      </c>
      <c r="F8473">
        <v>8000</v>
      </c>
      <c r="G8473" t="s">
        <v>189</v>
      </c>
    </row>
    <row r="8474" spans="1:7">
      <c r="A8474" t="s">
        <v>8667</v>
      </c>
      <c r="B8474" t="s">
        <v>145</v>
      </c>
      <c r="C8474" s="2">
        <v>45836</v>
      </c>
      <c r="D8474" s="3">
        <v>0.79156249999999995</v>
      </c>
      <c r="E8474" t="s">
        <v>33</v>
      </c>
      <c r="F8474">
        <v>4000</v>
      </c>
      <c r="G8474" t="s">
        <v>189</v>
      </c>
    </row>
    <row r="8475" spans="1:7">
      <c r="A8475" t="s">
        <v>8668</v>
      </c>
      <c r="B8475" t="s">
        <v>114</v>
      </c>
      <c r="C8475" s="2">
        <v>46169</v>
      </c>
      <c r="D8475" s="3">
        <v>0.74912037037037038</v>
      </c>
      <c r="E8475" t="s">
        <v>194</v>
      </c>
      <c r="F8475">
        <v>0</v>
      </c>
      <c r="G8475" t="s">
        <v>189</v>
      </c>
    </row>
    <row r="8476" spans="1:7">
      <c r="A8476" t="s">
        <v>8669</v>
      </c>
      <c r="B8476" t="s">
        <v>74</v>
      </c>
      <c r="C8476" s="2">
        <v>45679</v>
      </c>
      <c r="D8476" s="3">
        <v>0.3576273148148148</v>
      </c>
      <c r="E8476" t="s">
        <v>33</v>
      </c>
      <c r="F8476">
        <v>500</v>
      </c>
      <c r="G8476" t="s">
        <v>189</v>
      </c>
    </row>
    <row r="8477" spans="1:7">
      <c r="A8477" t="s">
        <v>8670</v>
      </c>
      <c r="B8477" t="s">
        <v>101</v>
      </c>
      <c r="C8477" s="2">
        <v>46086</v>
      </c>
      <c r="D8477" s="3">
        <v>0.62089120370370365</v>
      </c>
      <c r="E8477" t="s">
        <v>33</v>
      </c>
      <c r="F8477">
        <v>500</v>
      </c>
      <c r="G8477" t="s">
        <v>189</v>
      </c>
    </row>
    <row r="8478" spans="1:7">
      <c r="A8478" t="s">
        <v>8671</v>
      </c>
      <c r="B8478" t="s">
        <v>146</v>
      </c>
      <c r="C8478" s="2">
        <v>46073</v>
      </c>
      <c r="D8478" s="3">
        <v>0.8053703703703704</v>
      </c>
      <c r="E8478" t="s">
        <v>33</v>
      </c>
      <c r="F8478">
        <v>8000</v>
      </c>
      <c r="G8478" t="s">
        <v>189</v>
      </c>
    </row>
    <row r="8479" spans="1:7">
      <c r="A8479" t="s">
        <v>8672</v>
      </c>
      <c r="B8479" t="s">
        <v>131</v>
      </c>
      <c r="C8479" s="2">
        <v>45805</v>
      </c>
      <c r="D8479" s="3">
        <v>0.9475810185185185</v>
      </c>
      <c r="E8479" t="s">
        <v>194</v>
      </c>
      <c r="F8479">
        <v>0</v>
      </c>
      <c r="G8479" t="s">
        <v>189</v>
      </c>
    </row>
    <row r="8480" spans="1:7">
      <c r="A8480" t="s">
        <v>8673</v>
      </c>
      <c r="B8480" t="s">
        <v>98</v>
      </c>
      <c r="C8480" s="2">
        <v>45960</v>
      </c>
      <c r="D8480" s="3">
        <v>0.88219907407407405</v>
      </c>
      <c r="E8480" t="s">
        <v>33</v>
      </c>
      <c r="F8480">
        <v>1000</v>
      </c>
      <c r="G8480" t="s">
        <v>189</v>
      </c>
    </row>
    <row r="8481" spans="1:8">
      <c r="A8481" t="s">
        <v>8674</v>
      </c>
      <c r="B8481" t="s">
        <v>154</v>
      </c>
      <c r="C8481" s="2">
        <v>45777</v>
      </c>
      <c r="D8481" s="3">
        <v>0.55026620370370372</v>
      </c>
      <c r="E8481" t="s">
        <v>33</v>
      </c>
      <c r="F8481">
        <v>3000</v>
      </c>
      <c r="G8481" t="s">
        <v>214</v>
      </c>
      <c r="H8481" t="s">
        <v>1215</v>
      </c>
    </row>
    <row r="8482" spans="1:8">
      <c r="A8482" t="s">
        <v>8675</v>
      </c>
      <c r="B8482" t="s">
        <v>142</v>
      </c>
      <c r="C8482" s="2">
        <v>45732</v>
      </c>
      <c r="D8482" s="3">
        <v>0.93744212962962958</v>
      </c>
      <c r="E8482" t="s">
        <v>33</v>
      </c>
      <c r="F8482">
        <v>4000</v>
      </c>
      <c r="G8482" t="s">
        <v>189</v>
      </c>
    </row>
    <row r="8483" spans="1:8">
      <c r="A8483" t="s">
        <v>8676</v>
      </c>
      <c r="B8483" t="s">
        <v>129</v>
      </c>
      <c r="C8483" s="2">
        <v>45829</v>
      </c>
      <c r="D8483" s="3">
        <v>0.48527777777777781</v>
      </c>
      <c r="E8483" t="s">
        <v>194</v>
      </c>
      <c r="F8483">
        <v>0</v>
      </c>
      <c r="G8483" t="s">
        <v>189</v>
      </c>
    </row>
    <row r="8484" spans="1:8">
      <c r="A8484" t="s">
        <v>8677</v>
      </c>
      <c r="B8484" t="s">
        <v>76</v>
      </c>
      <c r="C8484" s="2">
        <v>45770</v>
      </c>
      <c r="D8484" s="3">
        <v>0.7943055555555556</v>
      </c>
      <c r="E8484" t="s">
        <v>194</v>
      </c>
      <c r="F8484">
        <v>0</v>
      </c>
      <c r="G8484" t="s">
        <v>189</v>
      </c>
    </row>
    <row r="8485" spans="1:8">
      <c r="A8485" t="s">
        <v>8678</v>
      </c>
      <c r="B8485" t="s">
        <v>79</v>
      </c>
      <c r="C8485" s="2">
        <v>45776</v>
      </c>
      <c r="D8485" s="3">
        <v>0.61733796296296295</v>
      </c>
      <c r="E8485" t="s">
        <v>211</v>
      </c>
      <c r="F8485">
        <v>0</v>
      </c>
      <c r="G8485" t="s">
        <v>189</v>
      </c>
    </row>
    <row r="8486" spans="1:8">
      <c r="A8486" t="s">
        <v>8679</v>
      </c>
      <c r="B8486" t="s">
        <v>74</v>
      </c>
      <c r="C8486" s="2">
        <v>45884</v>
      </c>
      <c r="D8486" s="3">
        <v>0.4833101851851852</v>
      </c>
      <c r="E8486" t="s">
        <v>33</v>
      </c>
      <c r="F8486">
        <v>8000</v>
      </c>
      <c r="G8486" t="s">
        <v>189</v>
      </c>
    </row>
    <row r="8487" spans="1:8">
      <c r="A8487" t="s">
        <v>8680</v>
      </c>
      <c r="B8487" t="s">
        <v>176</v>
      </c>
      <c r="C8487" s="2">
        <v>45989</v>
      </c>
      <c r="D8487" s="3">
        <v>2.4861111111111112E-2</v>
      </c>
      <c r="E8487" t="s">
        <v>194</v>
      </c>
      <c r="F8487">
        <v>0</v>
      </c>
      <c r="G8487" t="s">
        <v>189</v>
      </c>
    </row>
    <row r="8488" spans="1:8">
      <c r="A8488" t="s">
        <v>8681</v>
      </c>
      <c r="B8488" t="s">
        <v>95</v>
      </c>
      <c r="C8488" s="2">
        <v>45867</v>
      </c>
      <c r="D8488" s="3">
        <v>0.41273148148148148</v>
      </c>
      <c r="E8488" t="s">
        <v>194</v>
      </c>
      <c r="F8488">
        <v>0</v>
      </c>
      <c r="G8488" t="s">
        <v>189</v>
      </c>
    </row>
    <row r="8489" spans="1:8">
      <c r="A8489" t="s">
        <v>8682</v>
      </c>
      <c r="B8489" t="s">
        <v>157</v>
      </c>
      <c r="C8489" s="2">
        <v>46168</v>
      </c>
      <c r="D8489" s="3">
        <v>0.54644675925925923</v>
      </c>
      <c r="E8489" t="s">
        <v>33</v>
      </c>
      <c r="F8489">
        <v>1000</v>
      </c>
      <c r="G8489" t="s">
        <v>189</v>
      </c>
    </row>
    <row r="8490" spans="1:8">
      <c r="A8490" t="s">
        <v>8683</v>
      </c>
      <c r="B8490" t="s">
        <v>177</v>
      </c>
      <c r="C8490" s="2">
        <v>45884</v>
      </c>
      <c r="D8490" s="3">
        <v>0.62938657407407406</v>
      </c>
      <c r="E8490" t="s">
        <v>33</v>
      </c>
      <c r="F8490">
        <v>2500</v>
      </c>
      <c r="G8490" t="s">
        <v>189</v>
      </c>
    </row>
    <row r="8491" spans="1:8">
      <c r="A8491" t="s">
        <v>8684</v>
      </c>
      <c r="B8491" t="s">
        <v>175</v>
      </c>
      <c r="C8491" s="2">
        <v>46076</v>
      </c>
      <c r="D8491" s="3">
        <v>0.77341435185185181</v>
      </c>
      <c r="E8491" t="s">
        <v>33</v>
      </c>
      <c r="F8491">
        <v>1500</v>
      </c>
      <c r="G8491" t="s">
        <v>189</v>
      </c>
    </row>
    <row r="8492" spans="1:8">
      <c r="A8492" t="s">
        <v>8685</v>
      </c>
      <c r="B8492" t="s">
        <v>104</v>
      </c>
      <c r="C8492" s="2">
        <v>46122</v>
      </c>
      <c r="D8492" s="3">
        <v>0.78902777777777777</v>
      </c>
      <c r="E8492" t="s">
        <v>261</v>
      </c>
      <c r="F8492">
        <v>2000</v>
      </c>
      <c r="G8492" t="s">
        <v>189</v>
      </c>
    </row>
    <row r="8493" spans="1:8">
      <c r="A8493" t="s">
        <v>8686</v>
      </c>
      <c r="B8493" t="s">
        <v>131</v>
      </c>
      <c r="C8493" s="2">
        <v>45690</v>
      </c>
      <c r="D8493" s="3">
        <v>0.35645833333333332</v>
      </c>
      <c r="E8493" t="s">
        <v>33</v>
      </c>
      <c r="F8493">
        <v>4000</v>
      </c>
      <c r="G8493" t="s">
        <v>189</v>
      </c>
    </row>
    <row r="8494" spans="1:8">
      <c r="A8494" t="s">
        <v>8687</v>
      </c>
      <c r="B8494" t="s">
        <v>127</v>
      </c>
      <c r="C8494" s="2">
        <v>46033</v>
      </c>
      <c r="D8494" s="3">
        <v>0.90395833333333331</v>
      </c>
      <c r="E8494" t="s">
        <v>261</v>
      </c>
      <c r="F8494">
        <v>1000</v>
      </c>
      <c r="G8494" t="s">
        <v>189</v>
      </c>
    </row>
    <row r="8495" spans="1:8">
      <c r="A8495" t="s">
        <v>8688</v>
      </c>
      <c r="B8495" t="s">
        <v>165</v>
      </c>
      <c r="C8495" s="2">
        <v>45740</v>
      </c>
      <c r="D8495" s="3">
        <v>0.44695601851851852</v>
      </c>
      <c r="E8495" t="s">
        <v>33</v>
      </c>
      <c r="F8495">
        <v>3000</v>
      </c>
      <c r="G8495" t="s">
        <v>189</v>
      </c>
    </row>
    <row r="8496" spans="1:8">
      <c r="A8496" t="s">
        <v>8689</v>
      </c>
      <c r="B8496" t="s">
        <v>104</v>
      </c>
      <c r="C8496" s="2">
        <v>46002</v>
      </c>
      <c r="D8496" s="3">
        <v>0.71875</v>
      </c>
      <c r="E8496" t="s">
        <v>33</v>
      </c>
      <c r="F8496">
        <v>8000</v>
      </c>
      <c r="G8496" t="s">
        <v>189</v>
      </c>
    </row>
    <row r="8497" spans="1:8">
      <c r="A8497" t="s">
        <v>8690</v>
      </c>
      <c r="B8497" t="s">
        <v>115</v>
      </c>
      <c r="C8497" s="2">
        <v>46157</v>
      </c>
      <c r="D8497" s="3">
        <v>0.24350694444444451</v>
      </c>
      <c r="E8497" t="s">
        <v>194</v>
      </c>
      <c r="F8497">
        <v>0</v>
      </c>
      <c r="G8497" t="s">
        <v>214</v>
      </c>
      <c r="H8497" t="s">
        <v>42</v>
      </c>
    </row>
    <row r="8498" spans="1:8">
      <c r="A8498" t="s">
        <v>8691</v>
      </c>
      <c r="B8498" t="s">
        <v>167</v>
      </c>
      <c r="C8498" s="2">
        <v>45760</v>
      </c>
      <c r="D8498" s="3">
        <v>0.42348379629629629</v>
      </c>
      <c r="E8498" t="s">
        <v>211</v>
      </c>
      <c r="F8498">
        <v>0</v>
      </c>
      <c r="G8498" t="s">
        <v>189</v>
      </c>
    </row>
    <row r="8499" spans="1:8">
      <c r="A8499" t="s">
        <v>8692</v>
      </c>
      <c r="B8499" t="s">
        <v>77</v>
      </c>
      <c r="C8499" s="2">
        <v>45867</v>
      </c>
      <c r="D8499" s="3">
        <v>0.69618055555555558</v>
      </c>
      <c r="E8499" t="s">
        <v>33</v>
      </c>
      <c r="F8499">
        <v>5000</v>
      </c>
      <c r="G8499" t="s">
        <v>189</v>
      </c>
    </row>
    <row r="8500" spans="1:8">
      <c r="A8500" t="s">
        <v>8693</v>
      </c>
      <c r="B8500" t="s">
        <v>176</v>
      </c>
      <c r="C8500" s="2">
        <v>46097</v>
      </c>
      <c r="D8500" s="3">
        <v>9.5925925925925928E-2</v>
      </c>
      <c r="E8500" t="s">
        <v>33</v>
      </c>
      <c r="F8500">
        <v>1000</v>
      </c>
      <c r="G8500" t="s">
        <v>189</v>
      </c>
    </row>
    <row r="8501" spans="1:8">
      <c r="A8501" t="s">
        <v>8694</v>
      </c>
      <c r="B8501" t="s">
        <v>7</v>
      </c>
      <c r="C8501" s="2">
        <v>45692</v>
      </c>
      <c r="D8501" s="3">
        <v>0.48230324074074082</v>
      </c>
      <c r="E8501" t="s">
        <v>33</v>
      </c>
      <c r="F8501">
        <v>3000</v>
      </c>
      <c r="G8501" t="s">
        <v>189</v>
      </c>
    </row>
    <row r="8502" spans="1:8">
      <c r="A8502" t="s">
        <v>8695</v>
      </c>
      <c r="B8502" t="s">
        <v>79</v>
      </c>
      <c r="C8502" s="2">
        <v>45719</v>
      </c>
      <c r="D8502" s="3">
        <v>0.69128472222222226</v>
      </c>
      <c r="E8502" t="s">
        <v>33</v>
      </c>
      <c r="F8502">
        <v>1500</v>
      </c>
      <c r="G8502" t="s">
        <v>189</v>
      </c>
    </row>
    <row r="8503" spans="1:8">
      <c r="A8503" t="s">
        <v>8696</v>
      </c>
      <c r="B8503" t="s">
        <v>123</v>
      </c>
      <c r="C8503" s="2">
        <v>46101</v>
      </c>
      <c r="D8503" s="3">
        <v>0.89819444444444441</v>
      </c>
      <c r="E8503" t="s">
        <v>194</v>
      </c>
      <c r="F8503">
        <v>0</v>
      </c>
      <c r="G8503" t="s">
        <v>189</v>
      </c>
    </row>
    <row r="8504" spans="1:8">
      <c r="A8504" t="s">
        <v>8697</v>
      </c>
      <c r="B8504" t="s">
        <v>160</v>
      </c>
      <c r="C8504" s="2">
        <v>45714</v>
      </c>
      <c r="D8504" s="3">
        <v>0.94537037037037042</v>
      </c>
      <c r="E8504" t="s">
        <v>194</v>
      </c>
      <c r="F8504">
        <v>0</v>
      </c>
      <c r="G8504" t="s">
        <v>189</v>
      </c>
    </row>
    <row r="8505" spans="1:8">
      <c r="A8505" t="s">
        <v>8698</v>
      </c>
      <c r="B8505" t="s">
        <v>90</v>
      </c>
      <c r="C8505" s="2">
        <v>46129</v>
      </c>
      <c r="D8505" s="3">
        <v>0.26591435185185192</v>
      </c>
      <c r="E8505" t="s">
        <v>33</v>
      </c>
      <c r="F8505">
        <v>2000</v>
      </c>
      <c r="G8505" t="s">
        <v>189</v>
      </c>
    </row>
    <row r="8506" spans="1:8">
      <c r="A8506" t="s">
        <v>8699</v>
      </c>
      <c r="B8506" t="s">
        <v>98</v>
      </c>
      <c r="C8506" s="2">
        <v>45879</v>
      </c>
      <c r="D8506" s="3">
        <v>0.78589120370370369</v>
      </c>
      <c r="E8506" t="s">
        <v>33</v>
      </c>
      <c r="F8506">
        <v>8000</v>
      </c>
      <c r="G8506" t="s">
        <v>189</v>
      </c>
    </row>
    <row r="8507" spans="1:8">
      <c r="A8507" t="s">
        <v>8700</v>
      </c>
      <c r="B8507" t="s">
        <v>140</v>
      </c>
      <c r="C8507" s="2">
        <v>45667</v>
      </c>
      <c r="D8507" s="3">
        <v>0.80327546296296293</v>
      </c>
      <c r="E8507" t="s">
        <v>33</v>
      </c>
      <c r="F8507">
        <v>5000</v>
      </c>
      <c r="G8507" t="s">
        <v>189</v>
      </c>
    </row>
    <row r="8508" spans="1:8">
      <c r="A8508" t="s">
        <v>8701</v>
      </c>
      <c r="B8508" t="s">
        <v>111</v>
      </c>
      <c r="C8508" s="2">
        <v>46000</v>
      </c>
      <c r="D8508" s="3">
        <v>0.82626157407407408</v>
      </c>
      <c r="E8508" t="s">
        <v>194</v>
      </c>
      <c r="F8508">
        <v>0</v>
      </c>
      <c r="G8508" t="s">
        <v>189</v>
      </c>
    </row>
    <row r="8509" spans="1:8">
      <c r="A8509" t="s">
        <v>8702</v>
      </c>
      <c r="B8509" t="s">
        <v>152</v>
      </c>
      <c r="C8509" s="2">
        <v>45999</v>
      </c>
      <c r="D8509" s="3">
        <v>0.28915509259259259</v>
      </c>
      <c r="E8509" t="s">
        <v>33</v>
      </c>
      <c r="F8509">
        <v>500</v>
      </c>
      <c r="G8509" t="s">
        <v>189</v>
      </c>
    </row>
    <row r="8510" spans="1:8">
      <c r="A8510" t="s">
        <v>8703</v>
      </c>
      <c r="B8510" t="s">
        <v>142</v>
      </c>
      <c r="C8510" s="2">
        <v>45681</v>
      </c>
      <c r="D8510" s="3">
        <v>0.14805555555555561</v>
      </c>
      <c r="E8510" t="s">
        <v>33</v>
      </c>
      <c r="F8510">
        <v>10000</v>
      </c>
      <c r="G8510" t="s">
        <v>214</v>
      </c>
      <c r="H8510" t="s">
        <v>1094</v>
      </c>
    </row>
    <row r="8511" spans="1:8">
      <c r="A8511" t="s">
        <v>8704</v>
      </c>
      <c r="B8511" t="s">
        <v>95</v>
      </c>
      <c r="C8511" s="2">
        <v>46131</v>
      </c>
      <c r="D8511" s="3">
        <v>0.87233796296296295</v>
      </c>
      <c r="E8511" t="s">
        <v>33</v>
      </c>
      <c r="F8511">
        <v>2000</v>
      </c>
      <c r="G8511" t="s">
        <v>189</v>
      </c>
    </row>
    <row r="8512" spans="1:8">
      <c r="A8512" t="s">
        <v>8705</v>
      </c>
      <c r="B8512" t="s">
        <v>139</v>
      </c>
      <c r="C8512" s="2">
        <v>45972</v>
      </c>
      <c r="D8512" s="3">
        <v>0.38482638888888893</v>
      </c>
      <c r="E8512" t="s">
        <v>33</v>
      </c>
      <c r="F8512">
        <v>4000</v>
      </c>
      <c r="G8512" t="s">
        <v>189</v>
      </c>
    </row>
    <row r="8513" spans="1:7">
      <c r="A8513" t="s">
        <v>8706</v>
      </c>
      <c r="B8513" t="s">
        <v>100</v>
      </c>
      <c r="C8513" s="2">
        <v>45788</v>
      </c>
      <c r="D8513" s="3">
        <v>0.51938657407407407</v>
      </c>
      <c r="E8513" t="s">
        <v>194</v>
      </c>
      <c r="F8513">
        <v>0</v>
      </c>
      <c r="G8513" t="s">
        <v>189</v>
      </c>
    </row>
    <row r="8514" spans="1:7">
      <c r="A8514" t="s">
        <v>8707</v>
      </c>
      <c r="B8514" t="s">
        <v>107</v>
      </c>
      <c r="C8514" s="2">
        <v>46124</v>
      </c>
      <c r="D8514" s="3">
        <v>0.40813657407407411</v>
      </c>
      <c r="E8514" t="s">
        <v>194</v>
      </c>
      <c r="F8514">
        <v>0</v>
      </c>
      <c r="G8514" t="s">
        <v>189</v>
      </c>
    </row>
    <row r="8515" spans="1:7">
      <c r="A8515" t="s">
        <v>8708</v>
      </c>
      <c r="B8515" t="s">
        <v>110</v>
      </c>
      <c r="C8515" s="2">
        <v>45660</v>
      </c>
      <c r="D8515" s="3">
        <v>0.2482175925925926</v>
      </c>
      <c r="E8515" t="s">
        <v>33</v>
      </c>
      <c r="F8515">
        <v>5000</v>
      </c>
      <c r="G8515" t="s">
        <v>189</v>
      </c>
    </row>
    <row r="8516" spans="1:7">
      <c r="A8516" t="s">
        <v>8709</v>
      </c>
      <c r="B8516" t="s">
        <v>180</v>
      </c>
      <c r="C8516" s="2">
        <v>45688</v>
      </c>
      <c r="D8516" s="3">
        <v>0.41932870370370368</v>
      </c>
      <c r="E8516" t="s">
        <v>33</v>
      </c>
      <c r="F8516">
        <v>3000</v>
      </c>
      <c r="G8516" t="s">
        <v>189</v>
      </c>
    </row>
    <row r="8517" spans="1:7">
      <c r="A8517" t="s">
        <v>8710</v>
      </c>
      <c r="B8517" t="s">
        <v>87</v>
      </c>
      <c r="C8517" s="2">
        <v>45980</v>
      </c>
      <c r="D8517" s="3">
        <v>0.75223379629629628</v>
      </c>
      <c r="E8517" t="s">
        <v>33</v>
      </c>
      <c r="F8517">
        <v>1000</v>
      </c>
      <c r="G8517" t="s">
        <v>189</v>
      </c>
    </row>
    <row r="8518" spans="1:7">
      <c r="A8518" t="s">
        <v>8711</v>
      </c>
      <c r="B8518" t="s">
        <v>93</v>
      </c>
      <c r="C8518" s="2">
        <v>45678</v>
      </c>
      <c r="D8518" s="3">
        <v>0.4286226851851852</v>
      </c>
      <c r="E8518" t="s">
        <v>33</v>
      </c>
      <c r="F8518">
        <v>3000</v>
      </c>
      <c r="G8518" t="s">
        <v>189</v>
      </c>
    </row>
    <row r="8519" spans="1:7">
      <c r="A8519" t="s">
        <v>8712</v>
      </c>
      <c r="B8519" t="s">
        <v>155</v>
      </c>
      <c r="C8519" s="2">
        <v>45712</v>
      </c>
      <c r="D8519" s="3">
        <v>0.81802083333333331</v>
      </c>
      <c r="E8519" t="s">
        <v>194</v>
      </c>
      <c r="F8519">
        <v>0</v>
      </c>
      <c r="G8519" t="s">
        <v>189</v>
      </c>
    </row>
    <row r="8520" spans="1:7">
      <c r="A8520" t="s">
        <v>8713</v>
      </c>
      <c r="B8520" t="s">
        <v>79</v>
      </c>
      <c r="C8520" s="2">
        <v>46076</v>
      </c>
      <c r="D8520" s="3">
        <v>0.75261574074074078</v>
      </c>
      <c r="E8520" t="s">
        <v>33</v>
      </c>
      <c r="F8520">
        <v>5000</v>
      </c>
      <c r="G8520" t="s">
        <v>189</v>
      </c>
    </row>
    <row r="8521" spans="1:7">
      <c r="A8521" t="s">
        <v>8714</v>
      </c>
      <c r="B8521" t="s">
        <v>132</v>
      </c>
      <c r="C8521" s="2">
        <v>46173</v>
      </c>
      <c r="D8521" s="3">
        <v>0.48153935185185193</v>
      </c>
      <c r="E8521" t="s">
        <v>33</v>
      </c>
      <c r="F8521">
        <v>6000</v>
      </c>
      <c r="G8521" t="s">
        <v>189</v>
      </c>
    </row>
    <row r="8522" spans="1:7">
      <c r="A8522" t="s">
        <v>8715</v>
      </c>
      <c r="B8522" t="s">
        <v>99</v>
      </c>
      <c r="C8522" s="2">
        <v>45824</v>
      </c>
      <c r="D8522" s="3">
        <v>0.5378356481481481</v>
      </c>
      <c r="E8522" t="s">
        <v>33</v>
      </c>
      <c r="F8522">
        <v>6000</v>
      </c>
      <c r="G8522" t="s">
        <v>189</v>
      </c>
    </row>
    <row r="8523" spans="1:7">
      <c r="A8523" t="s">
        <v>8716</v>
      </c>
      <c r="B8523" t="s">
        <v>123</v>
      </c>
      <c r="C8523" s="2">
        <v>46033</v>
      </c>
      <c r="D8523" s="3">
        <v>0.78737268518518522</v>
      </c>
      <c r="E8523" t="s">
        <v>211</v>
      </c>
      <c r="F8523">
        <v>0</v>
      </c>
      <c r="G8523" t="s">
        <v>189</v>
      </c>
    </row>
    <row r="8524" spans="1:7">
      <c r="A8524" t="s">
        <v>8717</v>
      </c>
      <c r="B8524" t="s">
        <v>98</v>
      </c>
      <c r="C8524" s="2">
        <v>45837</v>
      </c>
      <c r="D8524" s="3">
        <v>0.63959490740740743</v>
      </c>
      <c r="E8524" t="s">
        <v>33</v>
      </c>
      <c r="F8524">
        <v>2000</v>
      </c>
      <c r="G8524" t="s">
        <v>189</v>
      </c>
    </row>
    <row r="8525" spans="1:7">
      <c r="A8525" t="s">
        <v>8718</v>
      </c>
      <c r="B8525" t="s">
        <v>127</v>
      </c>
      <c r="C8525" s="2">
        <v>45791</v>
      </c>
      <c r="D8525" s="3">
        <v>0.78643518518518518</v>
      </c>
      <c r="E8525" t="s">
        <v>33</v>
      </c>
      <c r="F8525">
        <v>2500</v>
      </c>
      <c r="G8525" t="s">
        <v>189</v>
      </c>
    </row>
    <row r="8526" spans="1:7">
      <c r="A8526" t="s">
        <v>8719</v>
      </c>
      <c r="B8526" t="s">
        <v>103</v>
      </c>
      <c r="C8526" s="2">
        <v>45835</v>
      </c>
      <c r="D8526" s="3">
        <v>0.26670138888888889</v>
      </c>
      <c r="E8526" t="s">
        <v>33</v>
      </c>
      <c r="F8526">
        <v>3000</v>
      </c>
      <c r="G8526" t="s">
        <v>189</v>
      </c>
    </row>
    <row r="8527" spans="1:7">
      <c r="A8527" t="s">
        <v>8720</v>
      </c>
      <c r="B8527" t="s">
        <v>146</v>
      </c>
      <c r="C8527" s="2">
        <v>45762</v>
      </c>
      <c r="D8527" s="3">
        <v>0.94346064814814812</v>
      </c>
      <c r="E8527" t="s">
        <v>33</v>
      </c>
      <c r="F8527">
        <v>2500</v>
      </c>
      <c r="G8527" t="s">
        <v>189</v>
      </c>
    </row>
    <row r="8528" spans="1:7">
      <c r="A8528" t="s">
        <v>8721</v>
      </c>
      <c r="B8528" t="s">
        <v>74</v>
      </c>
      <c r="C8528" s="2">
        <v>45885</v>
      </c>
      <c r="D8528" s="3">
        <v>0.77078703703703699</v>
      </c>
      <c r="E8528" t="s">
        <v>33</v>
      </c>
      <c r="F8528">
        <v>8000</v>
      </c>
      <c r="G8528" t="s">
        <v>189</v>
      </c>
    </row>
    <row r="8529" spans="1:8">
      <c r="A8529" t="s">
        <v>8722</v>
      </c>
      <c r="B8529" t="s">
        <v>102</v>
      </c>
      <c r="C8529" s="2">
        <v>45917</v>
      </c>
      <c r="D8529" s="3">
        <v>0.1925347222222222</v>
      </c>
      <c r="E8529" t="s">
        <v>33</v>
      </c>
      <c r="F8529">
        <v>2000</v>
      </c>
      <c r="G8529" t="s">
        <v>189</v>
      </c>
    </row>
    <row r="8530" spans="1:8">
      <c r="A8530" t="s">
        <v>8723</v>
      </c>
      <c r="B8530" t="s">
        <v>177</v>
      </c>
      <c r="C8530" s="2">
        <v>45892</v>
      </c>
      <c r="D8530" s="3">
        <v>0.99896990740740743</v>
      </c>
      <c r="E8530" t="s">
        <v>33</v>
      </c>
      <c r="F8530">
        <v>3000</v>
      </c>
      <c r="G8530" t="s">
        <v>189</v>
      </c>
    </row>
    <row r="8531" spans="1:8">
      <c r="A8531" t="s">
        <v>8724</v>
      </c>
      <c r="B8531" t="s">
        <v>174</v>
      </c>
      <c r="C8531" s="2">
        <v>46136</v>
      </c>
      <c r="D8531" s="3">
        <v>0.34719907407407408</v>
      </c>
      <c r="E8531" t="s">
        <v>33</v>
      </c>
      <c r="F8531">
        <v>5000</v>
      </c>
      <c r="G8531" t="s">
        <v>189</v>
      </c>
    </row>
    <row r="8532" spans="1:8">
      <c r="A8532" t="s">
        <v>8725</v>
      </c>
      <c r="B8532" t="s">
        <v>108</v>
      </c>
      <c r="C8532" s="2">
        <v>45721</v>
      </c>
      <c r="D8532" s="3">
        <v>0.86489583333333331</v>
      </c>
      <c r="E8532" t="s">
        <v>33</v>
      </c>
      <c r="F8532">
        <v>6000</v>
      </c>
      <c r="G8532" t="s">
        <v>189</v>
      </c>
    </row>
    <row r="8533" spans="1:8">
      <c r="A8533" t="s">
        <v>8726</v>
      </c>
      <c r="B8533" t="s">
        <v>98</v>
      </c>
      <c r="C8533" s="2">
        <v>46122</v>
      </c>
      <c r="D8533" s="3">
        <v>0.85233796296296294</v>
      </c>
      <c r="E8533" t="s">
        <v>33</v>
      </c>
      <c r="F8533">
        <v>10000</v>
      </c>
      <c r="G8533" t="s">
        <v>189</v>
      </c>
    </row>
    <row r="8534" spans="1:8">
      <c r="A8534" t="s">
        <v>8727</v>
      </c>
      <c r="B8534" t="s">
        <v>160</v>
      </c>
      <c r="C8534" s="2">
        <v>45727</v>
      </c>
      <c r="D8534" s="3">
        <v>0.52842592592592597</v>
      </c>
      <c r="E8534" t="s">
        <v>33</v>
      </c>
      <c r="F8534">
        <v>5000</v>
      </c>
      <c r="G8534" t="s">
        <v>189</v>
      </c>
    </row>
    <row r="8535" spans="1:8">
      <c r="A8535" t="s">
        <v>8728</v>
      </c>
      <c r="B8535" t="s">
        <v>76</v>
      </c>
      <c r="C8535" s="2">
        <v>45908</v>
      </c>
      <c r="D8535" s="3">
        <v>0.78370370370370368</v>
      </c>
      <c r="E8535" t="s">
        <v>211</v>
      </c>
      <c r="F8535">
        <v>0</v>
      </c>
      <c r="G8535" t="s">
        <v>214</v>
      </c>
      <c r="H8535" t="s">
        <v>1103</v>
      </c>
    </row>
    <row r="8536" spans="1:8">
      <c r="A8536" t="s">
        <v>8729</v>
      </c>
      <c r="B8536" t="s">
        <v>115</v>
      </c>
      <c r="C8536" s="2">
        <v>45977</v>
      </c>
      <c r="D8536" s="3">
        <v>0.71430555555555553</v>
      </c>
      <c r="E8536" t="s">
        <v>33</v>
      </c>
      <c r="F8536">
        <v>2000</v>
      </c>
      <c r="G8536" t="s">
        <v>189</v>
      </c>
    </row>
    <row r="8537" spans="1:8">
      <c r="A8537" t="s">
        <v>8730</v>
      </c>
      <c r="B8537" t="s">
        <v>140</v>
      </c>
      <c r="C8537" s="2">
        <v>46077</v>
      </c>
      <c r="D8537" s="3">
        <v>0.29269675925925931</v>
      </c>
      <c r="E8537" t="s">
        <v>33</v>
      </c>
      <c r="F8537">
        <v>3000</v>
      </c>
      <c r="G8537" t="s">
        <v>189</v>
      </c>
    </row>
    <row r="8538" spans="1:8">
      <c r="A8538" t="s">
        <v>8731</v>
      </c>
      <c r="B8538" t="s">
        <v>90</v>
      </c>
      <c r="C8538" s="2">
        <v>46013</v>
      </c>
      <c r="D8538" s="3">
        <v>0.93221064814814814</v>
      </c>
      <c r="E8538" t="s">
        <v>194</v>
      </c>
      <c r="F8538">
        <v>0</v>
      </c>
      <c r="G8538" t="s">
        <v>189</v>
      </c>
    </row>
    <row r="8539" spans="1:8">
      <c r="A8539" t="s">
        <v>8732</v>
      </c>
      <c r="B8539" t="s">
        <v>119</v>
      </c>
      <c r="C8539" s="2">
        <v>45783</v>
      </c>
      <c r="D8539" s="3">
        <v>0.68460648148148151</v>
      </c>
      <c r="E8539" t="s">
        <v>194</v>
      </c>
      <c r="F8539">
        <v>0</v>
      </c>
      <c r="G8539" t="s">
        <v>189</v>
      </c>
    </row>
    <row r="8540" spans="1:8">
      <c r="A8540" t="s">
        <v>8733</v>
      </c>
      <c r="B8540" t="s">
        <v>91</v>
      </c>
      <c r="C8540" s="2">
        <v>45746</v>
      </c>
      <c r="D8540" s="3">
        <v>0.56502314814814814</v>
      </c>
      <c r="E8540" t="s">
        <v>33</v>
      </c>
      <c r="F8540">
        <v>5000</v>
      </c>
      <c r="G8540" t="s">
        <v>189</v>
      </c>
    </row>
    <row r="8541" spans="1:8">
      <c r="A8541" t="s">
        <v>8734</v>
      </c>
      <c r="B8541" t="s">
        <v>145</v>
      </c>
      <c r="C8541" s="2">
        <v>46106</v>
      </c>
      <c r="D8541" s="3">
        <v>0.81769675925925922</v>
      </c>
      <c r="E8541" t="s">
        <v>211</v>
      </c>
      <c r="F8541">
        <v>0</v>
      </c>
      <c r="G8541" t="s">
        <v>189</v>
      </c>
    </row>
    <row r="8542" spans="1:8">
      <c r="A8542" t="s">
        <v>8735</v>
      </c>
      <c r="B8542" t="s">
        <v>174</v>
      </c>
      <c r="C8542" s="2">
        <v>45848</v>
      </c>
      <c r="D8542" s="3">
        <v>0.85570601851851846</v>
      </c>
      <c r="E8542" t="s">
        <v>33</v>
      </c>
      <c r="F8542">
        <v>3000</v>
      </c>
      <c r="G8542" t="s">
        <v>189</v>
      </c>
    </row>
    <row r="8543" spans="1:8">
      <c r="A8543" t="s">
        <v>8736</v>
      </c>
      <c r="B8543" t="s">
        <v>101</v>
      </c>
      <c r="C8543" s="2">
        <v>45925</v>
      </c>
      <c r="D8543" s="3">
        <v>0.35003472222222221</v>
      </c>
      <c r="E8543" t="s">
        <v>33</v>
      </c>
      <c r="F8543">
        <v>1000</v>
      </c>
      <c r="G8543" t="s">
        <v>189</v>
      </c>
    </row>
    <row r="8544" spans="1:8">
      <c r="A8544" t="s">
        <v>8737</v>
      </c>
      <c r="B8544" t="s">
        <v>132</v>
      </c>
      <c r="C8544" s="2">
        <v>46151</v>
      </c>
      <c r="D8544" s="3">
        <v>0.58357638888888885</v>
      </c>
      <c r="E8544" t="s">
        <v>33</v>
      </c>
      <c r="F8544">
        <v>3000</v>
      </c>
      <c r="G8544" t="s">
        <v>189</v>
      </c>
    </row>
    <row r="8545" spans="1:8">
      <c r="A8545" t="s">
        <v>8738</v>
      </c>
      <c r="B8545" t="s">
        <v>132</v>
      </c>
      <c r="C8545" s="2">
        <v>45786</v>
      </c>
      <c r="D8545" s="3">
        <v>0.78407407407407403</v>
      </c>
      <c r="E8545" t="s">
        <v>33</v>
      </c>
      <c r="F8545">
        <v>2500</v>
      </c>
      <c r="G8545" t="s">
        <v>189</v>
      </c>
    </row>
    <row r="8546" spans="1:8">
      <c r="A8546" t="s">
        <v>8739</v>
      </c>
      <c r="B8546" t="s">
        <v>87</v>
      </c>
      <c r="C8546" s="2">
        <v>45659</v>
      </c>
      <c r="D8546" s="3">
        <v>0.77934027777777781</v>
      </c>
      <c r="E8546" t="s">
        <v>33</v>
      </c>
      <c r="F8546">
        <v>1000</v>
      </c>
      <c r="G8546" t="s">
        <v>189</v>
      </c>
    </row>
    <row r="8547" spans="1:8">
      <c r="A8547" t="s">
        <v>8740</v>
      </c>
      <c r="B8547" t="s">
        <v>170</v>
      </c>
      <c r="C8547" s="2">
        <v>46143</v>
      </c>
      <c r="D8547" s="3">
        <v>0.79746527777777776</v>
      </c>
      <c r="E8547" t="s">
        <v>261</v>
      </c>
      <c r="F8547">
        <v>5000</v>
      </c>
      <c r="G8547" t="s">
        <v>189</v>
      </c>
    </row>
    <row r="8548" spans="1:8">
      <c r="A8548" t="s">
        <v>8741</v>
      </c>
      <c r="B8548" t="s">
        <v>96</v>
      </c>
      <c r="C8548" s="2">
        <v>45781</v>
      </c>
      <c r="D8548" s="3">
        <v>0.8860069444444445</v>
      </c>
      <c r="E8548" t="s">
        <v>33</v>
      </c>
      <c r="F8548">
        <v>2000</v>
      </c>
      <c r="G8548" t="s">
        <v>189</v>
      </c>
    </row>
    <row r="8549" spans="1:8">
      <c r="A8549" t="s">
        <v>8742</v>
      </c>
      <c r="B8549" t="s">
        <v>146</v>
      </c>
      <c r="C8549" s="2">
        <v>45720</v>
      </c>
      <c r="D8549" s="3">
        <v>0.53143518518518518</v>
      </c>
      <c r="E8549" t="s">
        <v>261</v>
      </c>
      <c r="F8549">
        <v>2000</v>
      </c>
      <c r="G8549" t="s">
        <v>214</v>
      </c>
      <c r="H8549" t="s">
        <v>1103</v>
      </c>
    </row>
    <row r="8550" spans="1:8">
      <c r="A8550" t="s">
        <v>8743</v>
      </c>
      <c r="B8550" t="s">
        <v>137</v>
      </c>
      <c r="C8550" s="2">
        <v>45798</v>
      </c>
      <c r="D8550" s="3">
        <v>0.79568287037037033</v>
      </c>
      <c r="E8550" t="s">
        <v>33</v>
      </c>
      <c r="F8550">
        <v>10000</v>
      </c>
      <c r="G8550" t="s">
        <v>189</v>
      </c>
    </row>
    <row r="8551" spans="1:8">
      <c r="A8551" t="s">
        <v>8744</v>
      </c>
      <c r="B8551" t="s">
        <v>131</v>
      </c>
      <c r="C8551" s="2">
        <v>45872</v>
      </c>
      <c r="D8551" s="3">
        <v>0.79502314814814812</v>
      </c>
      <c r="E8551" t="s">
        <v>33</v>
      </c>
      <c r="F8551">
        <v>4000</v>
      </c>
      <c r="G8551" t="s">
        <v>189</v>
      </c>
    </row>
    <row r="8552" spans="1:8">
      <c r="A8552" t="s">
        <v>8745</v>
      </c>
      <c r="B8552" t="s">
        <v>174</v>
      </c>
      <c r="C8552" s="2">
        <v>46123</v>
      </c>
      <c r="D8552" s="3">
        <v>0.86185185185185187</v>
      </c>
      <c r="E8552" t="s">
        <v>33</v>
      </c>
      <c r="F8552">
        <v>5000</v>
      </c>
      <c r="G8552" t="s">
        <v>189</v>
      </c>
    </row>
    <row r="8553" spans="1:8">
      <c r="A8553" t="s">
        <v>8746</v>
      </c>
      <c r="B8553" t="s">
        <v>107</v>
      </c>
      <c r="C8553" s="2">
        <v>46016</v>
      </c>
      <c r="D8553" s="3">
        <v>5.5775462962962957E-2</v>
      </c>
      <c r="E8553" t="s">
        <v>211</v>
      </c>
      <c r="F8553">
        <v>0</v>
      </c>
      <c r="G8553" t="s">
        <v>189</v>
      </c>
    </row>
    <row r="8554" spans="1:8">
      <c r="A8554" t="s">
        <v>8747</v>
      </c>
      <c r="B8554" t="s">
        <v>104</v>
      </c>
      <c r="C8554" s="2">
        <v>45769</v>
      </c>
      <c r="D8554" s="3">
        <v>0.67645833333333338</v>
      </c>
      <c r="E8554" t="s">
        <v>33</v>
      </c>
      <c r="F8554">
        <v>2500</v>
      </c>
      <c r="G8554" t="s">
        <v>189</v>
      </c>
    </row>
    <row r="8555" spans="1:8">
      <c r="A8555" t="s">
        <v>8748</v>
      </c>
      <c r="B8555" t="s">
        <v>7</v>
      </c>
      <c r="C8555" s="2">
        <v>46169</v>
      </c>
      <c r="D8555" s="3">
        <v>0.36951388888888892</v>
      </c>
      <c r="E8555" t="s">
        <v>33</v>
      </c>
      <c r="F8555">
        <v>10000</v>
      </c>
      <c r="G8555" t="s">
        <v>189</v>
      </c>
    </row>
    <row r="8556" spans="1:8">
      <c r="A8556" t="s">
        <v>8749</v>
      </c>
      <c r="B8556" t="s">
        <v>74</v>
      </c>
      <c r="C8556" s="2">
        <v>46008</v>
      </c>
      <c r="D8556" s="3">
        <v>0.41699074074074072</v>
      </c>
      <c r="E8556" t="s">
        <v>211</v>
      </c>
      <c r="F8556">
        <v>0</v>
      </c>
      <c r="G8556" t="s">
        <v>189</v>
      </c>
    </row>
    <row r="8557" spans="1:8">
      <c r="A8557" t="s">
        <v>8750</v>
      </c>
      <c r="B8557" t="s">
        <v>177</v>
      </c>
      <c r="C8557" s="2">
        <v>46152</v>
      </c>
      <c r="D8557" s="3">
        <v>0.31658564814814821</v>
      </c>
      <c r="E8557" t="s">
        <v>33</v>
      </c>
      <c r="F8557">
        <v>1500</v>
      </c>
      <c r="G8557" t="s">
        <v>189</v>
      </c>
    </row>
    <row r="8558" spans="1:8">
      <c r="A8558" t="s">
        <v>8751</v>
      </c>
      <c r="B8558" t="s">
        <v>115</v>
      </c>
      <c r="C8558" s="2">
        <v>45854</v>
      </c>
      <c r="D8558" s="3">
        <v>0.61396990740740742</v>
      </c>
      <c r="E8558" t="s">
        <v>33</v>
      </c>
      <c r="F8558">
        <v>2500</v>
      </c>
      <c r="G8558" t="s">
        <v>189</v>
      </c>
    </row>
    <row r="8559" spans="1:8">
      <c r="A8559" t="s">
        <v>8752</v>
      </c>
      <c r="B8559" t="s">
        <v>110</v>
      </c>
      <c r="C8559" s="2">
        <v>45946</v>
      </c>
      <c r="D8559" s="3">
        <v>0.66723379629629631</v>
      </c>
      <c r="E8559" t="s">
        <v>33</v>
      </c>
      <c r="F8559">
        <v>1500</v>
      </c>
      <c r="G8559" t="s">
        <v>189</v>
      </c>
    </row>
    <row r="8560" spans="1:8">
      <c r="A8560" t="s">
        <v>8753</v>
      </c>
      <c r="B8560" t="s">
        <v>137</v>
      </c>
      <c r="C8560" s="2">
        <v>46202</v>
      </c>
      <c r="D8560" s="3">
        <v>0.86592592592592588</v>
      </c>
      <c r="E8560" t="s">
        <v>33</v>
      </c>
      <c r="F8560">
        <v>6000</v>
      </c>
      <c r="G8560" t="s">
        <v>189</v>
      </c>
    </row>
    <row r="8561" spans="1:8">
      <c r="A8561" t="s">
        <v>8754</v>
      </c>
      <c r="B8561" t="s">
        <v>149</v>
      </c>
      <c r="C8561" s="2">
        <v>45966</v>
      </c>
      <c r="D8561" s="3">
        <v>0.2140046296296296</v>
      </c>
      <c r="E8561" t="s">
        <v>33</v>
      </c>
      <c r="F8561">
        <v>5000</v>
      </c>
      <c r="G8561" t="s">
        <v>214</v>
      </c>
      <c r="H8561" t="s">
        <v>1103</v>
      </c>
    </row>
    <row r="8562" spans="1:8">
      <c r="A8562" t="s">
        <v>8755</v>
      </c>
      <c r="B8562" t="s">
        <v>95</v>
      </c>
      <c r="C8562" s="2">
        <v>45756</v>
      </c>
      <c r="D8562" s="3">
        <v>0.6690625</v>
      </c>
      <c r="E8562" t="s">
        <v>194</v>
      </c>
      <c r="F8562">
        <v>0</v>
      </c>
      <c r="G8562" t="s">
        <v>189</v>
      </c>
    </row>
    <row r="8563" spans="1:8">
      <c r="A8563" t="s">
        <v>8756</v>
      </c>
      <c r="B8563" t="s">
        <v>95</v>
      </c>
      <c r="C8563" s="2">
        <v>46001</v>
      </c>
      <c r="D8563" s="3">
        <v>0.35916666666666669</v>
      </c>
      <c r="E8563" t="s">
        <v>194</v>
      </c>
      <c r="F8563">
        <v>0</v>
      </c>
      <c r="G8563" t="s">
        <v>189</v>
      </c>
    </row>
    <row r="8564" spans="1:8">
      <c r="A8564" t="s">
        <v>8757</v>
      </c>
      <c r="B8564" t="s">
        <v>117</v>
      </c>
      <c r="C8564" s="2">
        <v>45918</v>
      </c>
      <c r="D8564" s="3">
        <v>0.84925925925925927</v>
      </c>
      <c r="E8564" t="s">
        <v>211</v>
      </c>
      <c r="F8564">
        <v>0</v>
      </c>
      <c r="G8564" t="s">
        <v>189</v>
      </c>
    </row>
    <row r="8565" spans="1:8">
      <c r="A8565" t="s">
        <v>8758</v>
      </c>
      <c r="B8565" t="s">
        <v>156</v>
      </c>
      <c r="C8565" s="2">
        <v>45697</v>
      </c>
      <c r="D8565" s="3">
        <v>0.60508101851851848</v>
      </c>
      <c r="E8565" t="s">
        <v>33</v>
      </c>
      <c r="F8565">
        <v>1000</v>
      </c>
      <c r="G8565" t="s">
        <v>189</v>
      </c>
    </row>
    <row r="8566" spans="1:8">
      <c r="A8566" t="s">
        <v>8759</v>
      </c>
      <c r="B8566" t="s">
        <v>7</v>
      </c>
      <c r="C8566" s="2">
        <v>45854</v>
      </c>
      <c r="D8566" s="3">
        <v>5.122685185185185E-2</v>
      </c>
      <c r="E8566" t="s">
        <v>33</v>
      </c>
      <c r="F8566">
        <v>2000</v>
      </c>
      <c r="G8566" t="s">
        <v>189</v>
      </c>
    </row>
    <row r="8567" spans="1:8">
      <c r="A8567" t="s">
        <v>8760</v>
      </c>
      <c r="B8567" t="s">
        <v>143</v>
      </c>
      <c r="C8567" s="2">
        <v>45763</v>
      </c>
      <c r="D8567" s="3">
        <v>7.121527777777778E-2</v>
      </c>
      <c r="E8567" t="s">
        <v>33</v>
      </c>
      <c r="F8567">
        <v>3000</v>
      </c>
      <c r="G8567" t="s">
        <v>189</v>
      </c>
    </row>
    <row r="8568" spans="1:8">
      <c r="A8568" t="s">
        <v>8761</v>
      </c>
      <c r="B8568" t="s">
        <v>174</v>
      </c>
      <c r="C8568" s="2">
        <v>46012</v>
      </c>
      <c r="D8568" s="3">
        <v>0.96656249999999999</v>
      </c>
      <c r="E8568" t="s">
        <v>33</v>
      </c>
      <c r="F8568">
        <v>2000</v>
      </c>
      <c r="G8568" t="s">
        <v>189</v>
      </c>
    </row>
    <row r="8569" spans="1:8">
      <c r="A8569" t="s">
        <v>8762</v>
      </c>
      <c r="B8569" t="s">
        <v>169</v>
      </c>
      <c r="C8569" s="2">
        <v>45922</v>
      </c>
      <c r="D8569" s="3">
        <v>0.6868981481481482</v>
      </c>
      <c r="E8569" t="s">
        <v>261</v>
      </c>
      <c r="F8569">
        <v>15000</v>
      </c>
      <c r="G8569" t="s">
        <v>189</v>
      </c>
    </row>
    <row r="8570" spans="1:8">
      <c r="A8570" t="s">
        <v>8763</v>
      </c>
      <c r="B8570" t="s">
        <v>160</v>
      </c>
      <c r="C8570" s="2">
        <v>46179</v>
      </c>
      <c r="D8570" s="3">
        <v>0.86228009259259264</v>
      </c>
      <c r="E8570" t="s">
        <v>194</v>
      </c>
      <c r="F8570">
        <v>0</v>
      </c>
      <c r="G8570" t="s">
        <v>189</v>
      </c>
    </row>
    <row r="8571" spans="1:8">
      <c r="A8571" t="s">
        <v>8764</v>
      </c>
      <c r="B8571" t="s">
        <v>101</v>
      </c>
      <c r="C8571" s="2">
        <v>45823</v>
      </c>
      <c r="D8571" s="3">
        <v>0.87145833333333333</v>
      </c>
      <c r="E8571" t="s">
        <v>211</v>
      </c>
      <c r="F8571">
        <v>0</v>
      </c>
      <c r="G8571" t="s">
        <v>189</v>
      </c>
    </row>
    <row r="8572" spans="1:8">
      <c r="A8572" t="s">
        <v>8765</v>
      </c>
      <c r="B8572" t="s">
        <v>76</v>
      </c>
      <c r="C8572" s="2">
        <v>45846</v>
      </c>
      <c r="D8572" s="3">
        <v>0.92462962962962958</v>
      </c>
      <c r="E8572" t="s">
        <v>211</v>
      </c>
      <c r="F8572">
        <v>0</v>
      </c>
      <c r="G8572" t="s">
        <v>189</v>
      </c>
    </row>
    <row r="8573" spans="1:8">
      <c r="A8573" t="s">
        <v>8766</v>
      </c>
      <c r="B8573" t="s">
        <v>131</v>
      </c>
      <c r="C8573" s="2">
        <v>45665</v>
      </c>
      <c r="D8573" s="3">
        <v>0.35643518518518519</v>
      </c>
      <c r="E8573" t="s">
        <v>33</v>
      </c>
      <c r="F8573">
        <v>1000</v>
      </c>
      <c r="G8573" t="s">
        <v>189</v>
      </c>
    </row>
    <row r="8574" spans="1:8">
      <c r="A8574" t="s">
        <v>8767</v>
      </c>
      <c r="B8574" t="s">
        <v>142</v>
      </c>
      <c r="C8574" s="2">
        <v>45667</v>
      </c>
      <c r="D8574" s="3">
        <v>0.53924768518518518</v>
      </c>
      <c r="E8574" t="s">
        <v>211</v>
      </c>
      <c r="F8574">
        <v>0</v>
      </c>
      <c r="G8574" t="s">
        <v>189</v>
      </c>
    </row>
    <row r="8575" spans="1:8">
      <c r="A8575" t="s">
        <v>8768</v>
      </c>
      <c r="B8575" t="s">
        <v>174</v>
      </c>
      <c r="C8575" s="2">
        <v>46001</v>
      </c>
      <c r="D8575" s="3">
        <v>0.29988425925925932</v>
      </c>
      <c r="E8575" t="s">
        <v>33</v>
      </c>
      <c r="F8575">
        <v>10000</v>
      </c>
      <c r="G8575" t="s">
        <v>189</v>
      </c>
    </row>
    <row r="8576" spans="1:8">
      <c r="A8576" t="s">
        <v>8769</v>
      </c>
      <c r="B8576" t="s">
        <v>166</v>
      </c>
      <c r="C8576" s="2">
        <v>45822</v>
      </c>
      <c r="D8576" s="3">
        <v>0.9986342592592593</v>
      </c>
      <c r="E8576" t="s">
        <v>33</v>
      </c>
      <c r="F8576">
        <v>2500</v>
      </c>
      <c r="G8576" t="s">
        <v>189</v>
      </c>
    </row>
    <row r="8577" spans="1:8">
      <c r="A8577" t="s">
        <v>8770</v>
      </c>
      <c r="B8577" t="s">
        <v>99</v>
      </c>
      <c r="C8577" s="2">
        <v>45877</v>
      </c>
      <c r="D8577" s="3">
        <v>0.76189814814814816</v>
      </c>
      <c r="E8577" t="s">
        <v>261</v>
      </c>
      <c r="F8577">
        <v>1000</v>
      </c>
      <c r="G8577" t="s">
        <v>189</v>
      </c>
    </row>
    <row r="8578" spans="1:8">
      <c r="A8578" t="s">
        <v>8771</v>
      </c>
      <c r="B8578" t="s">
        <v>167</v>
      </c>
      <c r="C8578" s="2">
        <v>46148</v>
      </c>
      <c r="D8578" s="3">
        <v>0.73285879629629624</v>
      </c>
      <c r="E8578" t="s">
        <v>33</v>
      </c>
      <c r="F8578">
        <v>2000</v>
      </c>
      <c r="G8578" t="s">
        <v>189</v>
      </c>
    </row>
    <row r="8579" spans="1:8">
      <c r="A8579" t="s">
        <v>8772</v>
      </c>
      <c r="B8579" t="s">
        <v>77</v>
      </c>
      <c r="C8579" s="2">
        <v>45713</v>
      </c>
      <c r="D8579" s="3">
        <v>0.30604166666666671</v>
      </c>
      <c r="E8579" t="s">
        <v>194</v>
      </c>
      <c r="F8579">
        <v>0</v>
      </c>
      <c r="G8579" t="s">
        <v>189</v>
      </c>
    </row>
    <row r="8580" spans="1:8">
      <c r="A8580" t="s">
        <v>8773</v>
      </c>
      <c r="B8580" t="s">
        <v>106</v>
      </c>
      <c r="C8580" s="2">
        <v>46070</v>
      </c>
      <c r="D8580" s="3">
        <v>0.56686342592592598</v>
      </c>
      <c r="E8580" t="s">
        <v>33</v>
      </c>
      <c r="F8580">
        <v>2000</v>
      </c>
      <c r="G8580" t="s">
        <v>189</v>
      </c>
    </row>
    <row r="8581" spans="1:8">
      <c r="A8581" t="s">
        <v>8774</v>
      </c>
      <c r="B8581" t="s">
        <v>124</v>
      </c>
      <c r="C8581" s="2">
        <v>46177</v>
      </c>
      <c r="D8581" s="3">
        <v>0.56942129629629634</v>
      </c>
      <c r="E8581" t="s">
        <v>33</v>
      </c>
      <c r="F8581">
        <v>1000</v>
      </c>
      <c r="G8581" t="s">
        <v>189</v>
      </c>
    </row>
    <row r="8582" spans="1:8">
      <c r="A8582" t="s">
        <v>8775</v>
      </c>
      <c r="B8582" t="s">
        <v>142</v>
      </c>
      <c r="C8582" s="2">
        <v>45986</v>
      </c>
      <c r="D8582" s="3">
        <v>0.83880787037037041</v>
      </c>
      <c r="E8582" t="s">
        <v>33</v>
      </c>
      <c r="F8582">
        <v>10000</v>
      </c>
      <c r="G8582" t="s">
        <v>189</v>
      </c>
    </row>
    <row r="8583" spans="1:8">
      <c r="A8583" t="s">
        <v>8776</v>
      </c>
      <c r="B8583" t="s">
        <v>118</v>
      </c>
      <c r="C8583" s="2">
        <v>45980</v>
      </c>
      <c r="D8583" s="3">
        <v>0.76092592592592589</v>
      </c>
      <c r="E8583" t="s">
        <v>33</v>
      </c>
      <c r="F8583">
        <v>4000</v>
      </c>
      <c r="G8583" t="s">
        <v>189</v>
      </c>
    </row>
    <row r="8584" spans="1:8">
      <c r="A8584" t="s">
        <v>8777</v>
      </c>
      <c r="B8584" t="s">
        <v>104</v>
      </c>
      <c r="C8584" s="2">
        <v>46161</v>
      </c>
      <c r="D8584" s="3">
        <v>0.85924768518518524</v>
      </c>
      <c r="E8584" t="s">
        <v>211</v>
      </c>
      <c r="F8584">
        <v>0</v>
      </c>
      <c r="G8584" t="s">
        <v>189</v>
      </c>
    </row>
    <row r="8585" spans="1:8">
      <c r="A8585" t="s">
        <v>8778</v>
      </c>
      <c r="B8585" t="s">
        <v>107</v>
      </c>
      <c r="C8585" s="2">
        <v>45748</v>
      </c>
      <c r="D8585" s="3">
        <v>0.69065972222222227</v>
      </c>
      <c r="E8585" t="s">
        <v>33</v>
      </c>
      <c r="F8585">
        <v>1000</v>
      </c>
      <c r="G8585" t="s">
        <v>189</v>
      </c>
    </row>
    <row r="8586" spans="1:8">
      <c r="A8586" t="s">
        <v>8779</v>
      </c>
      <c r="B8586" t="s">
        <v>134</v>
      </c>
      <c r="C8586" s="2">
        <v>46067</v>
      </c>
      <c r="D8586" s="3">
        <v>0.4113310185185185</v>
      </c>
      <c r="E8586" t="s">
        <v>33</v>
      </c>
      <c r="F8586">
        <v>6000</v>
      </c>
      <c r="G8586" t="s">
        <v>189</v>
      </c>
    </row>
    <row r="8587" spans="1:8">
      <c r="A8587" t="s">
        <v>8780</v>
      </c>
      <c r="B8587" t="s">
        <v>158</v>
      </c>
      <c r="C8587" s="2">
        <v>45741</v>
      </c>
      <c r="D8587" s="3">
        <v>0.26164351851851853</v>
      </c>
      <c r="E8587" t="s">
        <v>33</v>
      </c>
      <c r="F8587">
        <v>6000</v>
      </c>
      <c r="G8587" t="s">
        <v>189</v>
      </c>
    </row>
    <row r="8588" spans="1:8">
      <c r="A8588" t="s">
        <v>8781</v>
      </c>
      <c r="B8588" t="s">
        <v>158</v>
      </c>
      <c r="C8588" s="2">
        <v>46133</v>
      </c>
      <c r="D8588" s="3">
        <v>0.65858796296296296</v>
      </c>
      <c r="E8588" t="s">
        <v>33</v>
      </c>
      <c r="F8588">
        <v>2500</v>
      </c>
      <c r="G8588" t="s">
        <v>189</v>
      </c>
    </row>
    <row r="8589" spans="1:8">
      <c r="A8589" t="s">
        <v>8782</v>
      </c>
      <c r="B8589" t="s">
        <v>92</v>
      </c>
      <c r="C8589" s="2">
        <v>45730</v>
      </c>
      <c r="D8589" s="3">
        <v>0.91646990740740741</v>
      </c>
      <c r="E8589" t="s">
        <v>33</v>
      </c>
      <c r="F8589">
        <v>500</v>
      </c>
      <c r="G8589" t="s">
        <v>214</v>
      </c>
      <c r="H8589" t="s">
        <v>1094</v>
      </c>
    </row>
    <row r="8590" spans="1:8">
      <c r="A8590" t="s">
        <v>8783</v>
      </c>
      <c r="B8590" t="s">
        <v>128</v>
      </c>
      <c r="C8590" s="2">
        <v>45934</v>
      </c>
      <c r="D8590" s="3">
        <v>0.97594907407407405</v>
      </c>
      <c r="E8590" t="s">
        <v>33</v>
      </c>
      <c r="F8590">
        <v>1500</v>
      </c>
      <c r="G8590" t="s">
        <v>189</v>
      </c>
    </row>
    <row r="8591" spans="1:8">
      <c r="A8591" t="s">
        <v>8784</v>
      </c>
      <c r="B8591" t="s">
        <v>135</v>
      </c>
      <c r="C8591" s="2">
        <v>46152</v>
      </c>
      <c r="D8591" s="3">
        <v>0.78589120370370369</v>
      </c>
      <c r="E8591" t="s">
        <v>33</v>
      </c>
      <c r="F8591">
        <v>8000</v>
      </c>
      <c r="G8591" t="s">
        <v>189</v>
      </c>
    </row>
    <row r="8592" spans="1:8">
      <c r="A8592" t="s">
        <v>8785</v>
      </c>
      <c r="B8592" t="s">
        <v>139</v>
      </c>
      <c r="C8592" s="2">
        <v>46023</v>
      </c>
      <c r="D8592" s="3">
        <v>0.80701388888888892</v>
      </c>
      <c r="E8592" t="s">
        <v>33</v>
      </c>
      <c r="F8592">
        <v>2000</v>
      </c>
      <c r="G8592" t="s">
        <v>189</v>
      </c>
    </row>
    <row r="8593" spans="1:8">
      <c r="A8593" t="s">
        <v>8786</v>
      </c>
      <c r="B8593" t="s">
        <v>127</v>
      </c>
      <c r="C8593" s="2">
        <v>46081</v>
      </c>
      <c r="D8593" s="3">
        <v>0.35848379629629629</v>
      </c>
      <c r="E8593" t="s">
        <v>33</v>
      </c>
      <c r="F8593">
        <v>10000</v>
      </c>
      <c r="G8593" t="s">
        <v>189</v>
      </c>
    </row>
    <row r="8594" spans="1:8">
      <c r="A8594" t="s">
        <v>8787</v>
      </c>
      <c r="B8594" t="s">
        <v>135</v>
      </c>
      <c r="C8594" s="2">
        <v>45996</v>
      </c>
      <c r="D8594" s="3">
        <v>0.32261574074074068</v>
      </c>
      <c r="E8594" t="s">
        <v>33</v>
      </c>
      <c r="F8594">
        <v>2000</v>
      </c>
      <c r="G8594" t="s">
        <v>189</v>
      </c>
    </row>
    <row r="8595" spans="1:8">
      <c r="A8595" t="s">
        <v>8788</v>
      </c>
      <c r="B8595" t="s">
        <v>157</v>
      </c>
      <c r="C8595" s="2">
        <v>45964</v>
      </c>
      <c r="D8595" s="3">
        <v>0.62663194444444448</v>
      </c>
      <c r="E8595" t="s">
        <v>33</v>
      </c>
      <c r="F8595">
        <v>5000</v>
      </c>
      <c r="G8595" t="s">
        <v>189</v>
      </c>
    </row>
    <row r="8596" spans="1:8">
      <c r="A8596" t="s">
        <v>8789</v>
      </c>
      <c r="B8596" t="s">
        <v>175</v>
      </c>
      <c r="C8596" s="2">
        <v>46030</v>
      </c>
      <c r="D8596" s="3">
        <v>0.76880787037037035</v>
      </c>
      <c r="E8596" t="s">
        <v>33</v>
      </c>
      <c r="F8596">
        <v>8000</v>
      </c>
      <c r="G8596" t="s">
        <v>189</v>
      </c>
    </row>
    <row r="8597" spans="1:8">
      <c r="A8597" t="s">
        <v>8790</v>
      </c>
      <c r="B8597" t="s">
        <v>168</v>
      </c>
      <c r="C8597" s="2">
        <v>45881</v>
      </c>
      <c r="D8597" s="3">
        <v>0.41549768518518521</v>
      </c>
      <c r="E8597" t="s">
        <v>33</v>
      </c>
      <c r="F8597">
        <v>2500</v>
      </c>
      <c r="G8597" t="s">
        <v>189</v>
      </c>
    </row>
    <row r="8598" spans="1:8">
      <c r="A8598" t="s">
        <v>8791</v>
      </c>
      <c r="B8598" t="s">
        <v>155</v>
      </c>
      <c r="C8598" s="2">
        <v>46051</v>
      </c>
      <c r="D8598" s="3">
        <v>0.74153935185185182</v>
      </c>
      <c r="E8598" t="s">
        <v>33</v>
      </c>
      <c r="F8598">
        <v>8000</v>
      </c>
      <c r="G8598" t="s">
        <v>189</v>
      </c>
    </row>
    <row r="8599" spans="1:8">
      <c r="A8599" t="s">
        <v>8792</v>
      </c>
      <c r="B8599" t="s">
        <v>167</v>
      </c>
      <c r="C8599" s="2">
        <v>45826</v>
      </c>
      <c r="D8599" s="3">
        <v>0.83809027777777778</v>
      </c>
      <c r="E8599" t="s">
        <v>33</v>
      </c>
      <c r="F8599">
        <v>8000</v>
      </c>
      <c r="G8599" t="s">
        <v>189</v>
      </c>
    </row>
    <row r="8600" spans="1:8">
      <c r="A8600" t="s">
        <v>8793</v>
      </c>
      <c r="B8600" t="s">
        <v>141</v>
      </c>
      <c r="C8600" s="2">
        <v>45876</v>
      </c>
      <c r="D8600" s="3">
        <v>0.81991898148148146</v>
      </c>
      <c r="E8600" t="s">
        <v>33</v>
      </c>
      <c r="F8600">
        <v>8000</v>
      </c>
      <c r="G8600" t="s">
        <v>189</v>
      </c>
    </row>
    <row r="8601" spans="1:8">
      <c r="A8601" t="s">
        <v>8794</v>
      </c>
      <c r="B8601" t="s">
        <v>109</v>
      </c>
      <c r="C8601" s="2">
        <v>45744</v>
      </c>
      <c r="D8601" s="3">
        <v>0.7956481481481481</v>
      </c>
      <c r="E8601" t="s">
        <v>33</v>
      </c>
      <c r="F8601">
        <v>10000</v>
      </c>
      <c r="G8601" t="s">
        <v>189</v>
      </c>
    </row>
    <row r="8602" spans="1:8">
      <c r="A8602" t="s">
        <v>8795</v>
      </c>
      <c r="B8602" t="s">
        <v>138</v>
      </c>
      <c r="C8602" s="2">
        <v>45928</v>
      </c>
      <c r="D8602" s="3">
        <v>0.84501157407407412</v>
      </c>
      <c r="E8602" t="s">
        <v>194</v>
      </c>
      <c r="F8602">
        <v>0</v>
      </c>
      <c r="G8602" t="s">
        <v>189</v>
      </c>
    </row>
    <row r="8603" spans="1:8">
      <c r="A8603" t="s">
        <v>8796</v>
      </c>
      <c r="B8603" t="s">
        <v>136</v>
      </c>
      <c r="C8603" s="2">
        <v>46196</v>
      </c>
      <c r="D8603" s="3">
        <v>0.88342592592592595</v>
      </c>
      <c r="E8603" t="s">
        <v>33</v>
      </c>
      <c r="F8603">
        <v>1000</v>
      </c>
      <c r="G8603" t="s">
        <v>189</v>
      </c>
    </row>
    <row r="8604" spans="1:8">
      <c r="A8604" t="s">
        <v>8797</v>
      </c>
      <c r="B8604" t="s">
        <v>90</v>
      </c>
      <c r="C8604" s="2">
        <v>46071</v>
      </c>
      <c r="D8604" s="3">
        <v>0.72005787037037039</v>
      </c>
      <c r="E8604" t="s">
        <v>33</v>
      </c>
      <c r="F8604">
        <v>6000</v>
      </c>
      <c r="G8604" t="s">
        <v>214</v>
      </c>
      <c r="H8604" t="s">
        <v>1094</v>
      </c>
    </row>
    <row r="8605" spans="1:8">
      <c r="A8605" t="s">
        <v>8798</v>
      </c>
      <c r="B8605" t="s">
        <v>177</v>
      </c>
      <c r="C8605" s="2">
        <v>46168</v>
      </c>
      <c r="D8605" s="3">
        <v>0.90422453703703709</v>
      </c>
      <c r="E8605" t="s">
        <v>33</v>
      </c>
      <c r="F8605">
        <v>5000</v>
      </c>
      <c r="G8605" t="s">
        <v>189</v>
      </c>
    </row>
    <row r="8606" spans="1:8">
      <c r="A8606" t="s">
        <v>8799</v>
      </c>
      <c r="B8606" t="s">
        <v>172</v>
      </c>
      <c r="C8606" s="2">
        <v>45774</v>
      </c>
      <c r="D8606" s="3">
        <v>0.53236111111111106</v>
      </c>
      <c r="E8606" t="s">
        <v>33</v>
      </c>
      <c r="F8606">
        <v>5000</v>
      </c>
      <c r="G8606" t="s">
        <v>189</v>
      </c>
    </row>
    <row r="8607" spans="1:8">
      <c r="A8607" t="s">
        <v>8800</v>
      </c>
      <c r="B8607" t="s">
        <v>74</v>
      </c>
      <c r="C8607" s="2">
        <v>46017</v>
      </c>
      <c r="D8607" s="3">
        <v>0.7531944444444445</v>
      </c>
      <c r="E8607" t="s">
        <v>33</v>
      </c>
      <c r="F8607">
        <v>8000</v>
      </c>
      <c r="G8607" t="s">
        <v>189</v>
      </c>
    </row>
    <row r="8608" spans="1:8">
      <c r="A8608" t="s">
        <v>8801</v>
      </c>
      <c r="B8608" t="s">
        <v>172</v>
      </c>
      <c r="C8608" s="2">
        <v>45984</v>
      </c>
      <c r="D8608" s="3">
        <v>0.75548611111111108</v>
      </c>
      <c r="E8608" t="s">
        <v>33</v>
      </c>
      <c r="F8608">
        <v>5000</v>
      </c>
      <c r="G8608" t="s">
        <v>189</v>
      </c>
    </row>
    <row r="8609" spans="1:7">
      <c r="A8609" t="s">
        <v>8802</v>
      </c>
      <c r="B8609" t="s">
        <v>130</v>
      </c>
      <c r="C8609" s="2">
        <v>45739</v>
      </c>
      <c r="D8609" s="3">
        <v>0.46524305555555562</v>
      </c>
      <c r="E8609" t="s">
        <v>33</v>
      </c>
      <c r="F8609">
        <v>500</v>
      </c>
      <c r="G8609" t="s">
        <v>189</v>
      </c>
    </row>
    <row r="8610" spans="1:7">
      <c r="A8610" t="s">
        <v>8803</v>
      </c>
      <c r="B8610" t="s">
        <v>87</v>
      </c>
      <c r="C8610" s="2">
        <v>45829</v>
      </c>
      <c r="D8610" s="3">
        <v>0.81508101851851855</v>
      </c>
      <c r="E8610" t="s">
        <v>33</v>
      </c>
      <c r="F8610">
        <v>6000</v>
      </c>
      <c r="G8610" t="s">
        <v>189</v>
      </c>
    </row>
    <row r="8611" spans="1:7">
      <c r="A8611" t="s">
        <v>8804</v>
      </c>
      <c r="B8611" t="s">
        <v>180</v>
      </c>
      <c r="C8611" s="2">
        <v>45881</v>
      </c>
      <c r="D8611" s="3">
        <v>0.70943287037037039</v>
      </c>
      <c r="E8611" t="s">
        <v>33</v>
      </c>
      <c r="F8611">
        <v>2000</v>
      </c>
      <c r="G8611" t="s">
        <v>189</v>
      </c>
    </row>
    <row r="8612" spans="1:7">
      <c r="A8612" t="s">
        <v>8805</v>
      </c>
      <c r="B8612" t="s">
        <v>168</v>
      </c>
      <c r="C8612" s="2">
        <v>45940</v>
      </c>
      <c r="D8612" s="3">
        <v>0.37887731481481479</v>
      </c>
      <c r="E8612" t="s">
        <v>33</v>
      </c>
      <c r="F8612">
        <v>1000</v>
      </c>
      <c r="G8612" t="s">
        <v>189</v>
      </c>
    </row>
    <row r="8613" spans="1:7">
      <c r="A8613" t="s">
        <v>8806</v>
      </c>
      <c r="B8613" t="s">
        <v>120</v>
      </c>
      <c r="C8613" s="2">
        <v>45841</v>
      </c>
      <c r="D8613" s="3">
        <v>0.41866898148148152</v>
      </c>
      <c r="E8613" t="s">
        <v>194</v>
      </c>
      <c r="F8613">
        <v>0</v>
      </c>
      <c r="G8613" t="s">
        <v>189</v>
      </c>
    </row>
    <row r="8614" spans="1:7">
      <c r="A8614" t="s">
        <v>8807</v>
      </c>
      <c r="B8614" t="s">
        <v>99</v>
      </c>
      <c r="C8614" s="2">
        <v>46025</v>
      </c>
      <c r="D8614" s="3">
        <v>0.44555555555555548</v>
      </c>
      <c r="E8614" t="s">
        <v>33</v>
      </c>
      <c r="F8614">
        <v>10000</v>
      </c>
      <c r="G8614" t="s">
        <v>189</v>
      </c>
    </row>
    <row r="8615" spans="1:7">
      <c r="A8615" t="s">
        <v>8808</v>
      </c>
      <c r="B8615" t="s">
        <v>102</v>
      </c>
      <c r="C8615" s="2">
        <v>46067</v>
      </c>
      <c r="D8615" s="3">
        <v>0.80145833333333338</v>
      </c>
      <c r="E8615" t="s">
        <v>33</v>
      </c>
      <c r="F8615">
        <v>500</v>
      </c>
      <c r="G8615" t="s">
        <v>189</v>
      </c>
    </row>
    <row r="8616" spans="1:7">
      <c r="A8616" t="s">
        <v>8809</v>
      </c>
      <c r="B8616" t="s">
        <v>71</v>
      </c>
      <c r="C8616" s="2">
        <v>46103</v>
      </c>
      <c r="D8616" s="3">
        <v>0.62017361111111113</v>
      </c>
      <c r="E8616" t="s">
        <v>33</v>
      </c>
      <c r="F8616">
        <v>10000</v>
      </c>
      <c r="G8616" t="s">
        <v>189</v>
      </c>
    </row>
    <row r="8617" spans="1:7">
      <c r="A8617" t="s">
        <v>8810</v>
      </c>
      <c r="B8617" t="s">
        <v>175</v>
      </c>
      <c r="C8617" s="2">
        <v>46025</v>
      </c>
      <c r="D8617" s="3">
        <v>0.81155092592592593</v>
      </c>
      <c r="E8617" t="s">
        <v>33</v>
      </c>
      <c r="F8617">
        <v>2000</v>
      </c>
      <c r="G8617" t="s">
        <v>189</v>
      </c>
    </row>
    <row r="8618" spans="1:7">
      <c r="A8618" t="s">
        <v>8811</v>
      </c>
      <c r="B8618" t="s">
        <v>166</v>
      </c>
      <c r="C8618" s="2">
        <v>45705</v>
      </c>
      <c r="D8618" s="3">
        <v>0.80853009259259256</v>
      </c>
      <c r="E8618" t="s">
        <v>33</v>
      </c>
      <c r="F8618">
        <v>10000</v>
      </c>
      <c r="G8618" t="s">
        <v>189</v>
      </c>
    </row>
    <row r="8619" spans="1:7">
      <c r="A8619" t="s">
        <v>8812</v>
      </c>
      <c r="B8619" t="s">
        <v>109</v>
      </c>
      <c r="C8619" s="2">
        <v>46026</v>
      </c>
      <c r="D8619" s="3">
        <v>0.6890856481481481</v>
      </c>
      <c r="E8619" t="s">
        <v>194</v>
      </c>
      <c r="F8619">
        <v>0</v>
      </c>
      <c r="G8619" t="s">
        <v>189</v>
      </c>
    </row>
    <row r="8620" spans="1:7">
      <c r="A8620" t="s">
        <v>8813</v>
      </c>
      <c r="B8620" t="s">
        <v>143</v>
      </c>
      <c r="C8620" s="2">
        <v>46065</v>
      </c>
      <c r="D8620" s="3">
        <v>0.94589120370370372</v>
      </c>
      <c r="E8620" t="s">
        <v>33</v>
      </c>
      <c r="F8620">
        <v>4000</v>
      </c>
      <c r="G8620" t="s">
        <v>189</v>
      </c>
    </row>
    <row r="8621" spans="1:7">
      <c r="A8621" t="s">
        <v>8814</v>
      </c>
      <c r="B8621" t="s">
        <v>178</v>
      </c>
      <c r="C8621" s="2">
        <v>46188</v>
      </c>
      <c r="D8621" s="3">
        <v>0.76254629629629633</v>
      </c>
      <c r="E8621" t="s">
        <v>261</v>
      </c>
      <c r="F8621">
        <v>1000</v>
      </c>
      <c r="G8621" t="s">
        <v>189</v>
      </c>
    </row>
    <row r="8622" spans="1:7">
      <c r="A8622" t="s">
        <v>8815</v>
      </c>
      <c r="B8622" t="s">
        <v>117</v>
      </c>
      <c r="C8622" s="2">
        <v>46046</v>
      </c>
      <c r="D8622" s="3">
        <v>0.15204861111111109</v>
      </c>
      <c r="E8622" t="s">
        <v>33</v>
      </c>
      <c r="F8622">
        <v>5000</v>
      </c>
      <c r="G8622" t="s">
        <v>189</v>
      </c>
    </row>
    <row r="8623" spans="1:7">
      <c r="A8623" t="s">
        <v>8816</v>
      </c>
      <c r="B8623" t="s">
        <v>131</v>
      </c>
      <c r="C8623" s="2">
        <v>45807</v>
      </c>
      <c r="D8623" s="3">
        <v>0.63496527777777778</v>
      </c>
      <c r="E8623" t="s">
        <v>33</v>
      </c>
      <c r="F8623">
        <v>2500</v>
      </c>
      <c r="G8623" t="s">
        <v>189</v>
      </c>
    </row>
    <row r="8624" spans="1:7">
      <c r="A8624" t="s">
        <v>8817</v>
      </c>
      <c r="B8624" t="s">
        <v>107</v>
      </c>
      <c r="C8624" s="2">
        <v>46048</v>
      </c>
      <c r="D8624" s="3">
        <v>0.26104166666666673</v>
      </c>
      <c r="E8624" t="s">
        <v>261</v>
      </c>
      <c r="F8624">
        <v>15000</v>
      </c>
      <c r="G8624" t="s">
        <v>189</v>
      </c>
    </row>
    <row r="8625" spans="1:7">
      <c r="A8625" t="s">
        <v>8818</v>
      </c>
      <c r="B8625" t="s">
        <v>149</v>
      </c>
      <c r="C8625" s="2">
        <v>46143</v>
      </c>
      <c r="D8625" s="3">
        <v>0.2225694444444444</v>
      </c>
      <c r="E8625" t="s">
        <v>33</v>
      </c>
      <c r="F8625">
        <v>4000</v>
      </c>
      <c r="G8625" t="s">
        <v>189</v>
      </c>
    </row>
    <row r="8626" spans="1:7">
      <c r="A8626" t="s">
        <v>8819</v>
      </c>
      <c r="B8626" t="s">
        <v>160</v>
      </c>
      <c r="C8626" s="2">
        <v>46177</v>
      </c>
      <c r="D8626" s="3">
        <v>0.49054398148148148</v>
      </c>
      <c r="E8626" t="s">
        <v>211</v>
      </c>
      <c r="F8626">
        <v>0</v>
      </c>
      <c r="G8626" t="s">
        <v>189</v>
      </c>
    </row>
    <row r="8627" spans="1:7">
      <c r="A8627" t="s">
        <v>8820</v>
      </c>
      <c r="B8627" t="s">
        <v>79</v>
      </c>
      <c r="C8627" s="2">
        <v>45711</v>
      </c>
      <c r="D8627" s="3">
        <v>0.67807870370370371</v>
      </c>
      <c r="E8627" t="s">
        <v>33</v>
      </c>
      <c r="F8627">
        <v>4000</v>
      </c>
      <c r="G8627" t="s">
        <v>189</v>
      </c>
    </row>
    <row r="8628" spans="1:7">
      <c r="A8628" t="s">
        <v>8821</v>
      </c>
      <c r="B8628" t="s">
        <v>116</v>
      </c>
      <c r="C8628" s="2">
        <v>46184</v>
      </c>
      <c r="D8628" s="3">
        <v>0.41099537037037043</v>
      </c>
      <c r="E8628" t="s">
        <v>33</v>
      </c>
      <c r="F8628">
        <v>10000</v>
      </c>
      <c r="G8628" t="s">
        <v>189</v>
      </c>
    </row>
    <row r="8629" spans="1:7">
      <c r="A8629" t="s">
        <v>8822</v>
      </c>
      <c r="B8629" t="s">
        <v>173</v>
      </c>
      <c r="C8629" s="2">
        <v>45703</v>
      </c>
      <c r="D8629" s="3">
        <v>0.32739583333333327</v>
      </c>
      <c r="E8629" t="s">
        <v>33</v>
      </c>
      <c r="F8629">
        <v>6000</v>
      </c>
      <c r="G8629" t="s">
        <v>189</v>
      </c>
    </row>
    <row r="8630" spans="1:7">
      <c r="A8630" t="s">
        <v>8823</v>
      </c>
      <c r="B8630" t="s">
        <v>133</v>
      </c>
      <c r="C8630" s="2">
        <v>46123</v>
      </c>
      <c r="D8630" s="3">
        <v>0.97815972222222225</v>
      </c>
      <c r="E8630" t="s">
        <v>33</v>
      </c>
      <c r="F8630">
        <v>2000</v>
      </c>
      <c r="G8630" t="s">
        <v>189</v>
      </c>
    </row>
    <row r="8631" spans="1:7">
      <c r="A8631" t="s">
        <v>8824</v>
      </c>
      <c r="B8631" t="s">
        <v>120</v>
      </c>
      <c r="C8631" s="2">
        <v>46119</v>
      </c>
      <c r="D8631" s="3">
        <v>0.82723379629629634</v>
      </c>
      <c r="E8631" t="s">
        <v>33</v>
      </c>
      <c r="F8631">
        <v>500</v>
      </c>
      <c r="G8631" t="s">
        <v>189</v>
      </c>
    </row>
    <row r="8632" spans="1:7">
      <c r="A8632" t="s">
        <v>8825</v>
      </c>
      <c r="B8632" t="s">
        <v>131</v>
      </c>
      <c r="C8632" s="2">
        <v>45735</v>
      </c>
      <c r="D8632" s="3">
        <v>0.85875000000000001</v>
      </c>
      <c r="E8632" t="s">
        <v>33</v>
      </c>
      <c r="F8632">
        <v>4000</v>
      </c>
      <c r="G8632" t="s">
        <v>189</v>
      </c>
    </row>
    <row r="8633" spans="1:7">
      <c r="A8633" t="s">
        <v>8826</v>
      </c>
      <c r="B8633" t="s">
        <v>112</v>
      </c>
      <c r="C8633" s="2">
        <v>46064</v>
      </c>
      <c r="D8633" s="3">
        <v>0.98637731481481483</v>
      </c>
      <c r="E8633" t="s">
        <v>194</v>
      </c>
      <c r="F8633">
        <v>0</v>
      </c>
      <c r="G8633" t="s">
        <v>189</v>
      </c>
    </row>
    <row r="8634" spans="1:7">
      <c r="A8634" t="s">
        <v>8827</v>
      </c>
      <c r="B8634" t="s">
        <v>117</v>
      </c>
      <c r="C8634" s="2">
        <v>45793</v>
      </c>
      <c r="D8634" s="3">
        <v>0.8706828703703704</v>
      </c>
      <c r="E8634" t="s">
        <v>33</v>
      </c>
      <c r="F8634">
        <v>4000</v>
      </c>
      <c r="G8634" t="s">
        <v>189</v>
      </c>
    </row>
    <row r="8635" spans="1:7">
      <c r="A8635" t="s">
        <v>8828</v>
      </c>
      <c r="B8635" t="s">
        <v>138</v>
      </c>
      <c r="C8635" s="2">
        <v>46195</v>
      </c>
      <c r="D8635" s="3">
        <v>9.3518518518518525E-3</v>
      </c>
      <c r="E8635" t="s">
        <v>33</v>
      </c>
      <c r="F8635">
        <v>1000</v>
      </c>
      <c r="G8635" t="s">
        <v>189</v>
      </c>
    </row>
    <row r="8636" spans="1:7">
      <c r="A8636" t="s">
        <v>8829</v>
      </c>
      <c r="B8636" t="s">
        <v>122</v>
      </c>
      <c r="C8636" s="2">
        <v>45679</v>
      </c>
      <c r="D8636" s="3">
        <v>0.64293981481481477</v>
      </c>
      <c r="E8636" t="s">
        <v>33</v>
      </c>
      <c r="F8636">
        <v>1500</v>
      </c>
      <c r="G8636" t="s">
        <v>189</v>
      </c>
    </row>
    <row r="8637" spans="1:7">
      <c r="A8637" t="s">
        <v>8830</v>
      </c>
      <c r="B8637" t="s">
        <v>133</v>
      </c>
      <c r="C8637" s="2">
        <v>46003</v>
      </c>
      <c r="D8637" s="3">
        <v>0.47523148148148148</v>
      </c>
      <c r="E8637" t="s">
        <v>33</v>
      </c>
      <c r="F8637">
        <v>2000</v>
      </c>
      <c r="G8637" t="s">
        <v>189</v>
      </c>
    </row>
    <row r="8638" spans="1:7">
      <c r="A8638" t="s">
        <v>8831</v>
      </c>
      <c r="B8638" t="s">
        <v>176</v>
      </c>
      <c r="C8638" s="2">
        <v>45872</v>
      </c>
      <c r="D8638" s="3">
        <v>0.57332175925925921</v>
      </c>
      <c r="E8638" t="s">
        <v>33</v>
      </c>
      <c r="F8638">
        <v>1000</v>
      </c>
      <c r="G8638" t="s">
        <v>189</v>
      </c>
    </row>
    <row r="8639" spans="1:7">
      <c r="A8639" t="s">
        <v>8832</v>
      </c>
      <c r="B8639" t="s">
        <v>160</v>
      </c>
      <c r="C8639" s="2">
        <v>45804</v>
      </c>
      <c r="D8639" s="3">
        <v>0.82717592592592593</v>
      </c>
      <c r="E8639" t="s">
        <v>211</v>
      </c>
      <c r="F8639">
        <v>0</v>
      </c>
      <c r="G8639" t="s">
        <v>189</v>
      </c>
    </row>
    <row r="8640" spans="1:7">
      <c r="A8640" t="s">
        <v>8833</v>
      </c>
      <c r="B8640" t="s">
        <v>83</v>
      </c>
      <c r="C8640" s="2">
        <v>45948</v>
      </c>
      <c r="D8640" s="3">
        <v>0.92437499999999995</v>
      </c>
      <c r="E8640" t="s">
        <v>33</v>
      </c>
      <c r="F8640">
        <v>5000</v>
      </c>
      <c r="G8640" t="s">
        <v>189</v>
      </c>
    </row>
    <row r="8641" spans="1:7">
      <c r="A8641" t="s">
        <v>8834</v>
      </c>
      <c r="B8641" t="s">
        <v>154</v>
      </c>
      <c r="C8641" s="2">
        <v>45848</v>
      </c>
      <c r="D8641" s="3">
        <v>0.88866898148148143</v>
      </c>
      <c r="E8641" t="s">
        <v>33</v>
      </c>
      <c r="F8641">
        <v>8000</v>
      </c>
      <c r="G8641" t="s">
        <v>189</v>
      </c>
    </row>
    <row r="8642" spans="1:7">
      <c r="A8642" t="s">
        <v>8835</v>
      </c>
      <c r="B8642" t="s">
        <v>175</v>
      </c>
      <c r="C8642" s="2">
        <v>45878</v>
      </c>
      <c r="D8642" s="3">
        <v>0.66872685185185188</v>
      </c>
      <c r="E8642" t="s">
        <v>194</v>
      </c>
      <c r="F8642">
        <v>0</v>
      </c>
      <c r="G8642" t="s">
        <v>189</v>
      </c>
    </row>
    <row r="8643" spans="1:7">
      <c r="A8643" t="s">
        <v>8836</v>
      </c>
      <c r="B8643" t="s">
        <v>106</v>
      </c>
      <c r="C8643" s="2">
        <v>46001</v>
      </c>
      <c r="D8643" s="3">
        <v>0.82898148148148143</v>
      </c>
      <c r="E8643" t="s">
        <v>33</v>
      </c>
      <c r="F8643">
        <v>2000</v>
      </c>
      <c r="G8643" t="s">
        <v>189</v>
      </c>
    </row>
    <row r="8644" spans="1:7">
      <c r="A8644" t="s">
        <v>8837</v>
      </c>
      <c r="B8644" t="s">
        <v>161</v>
      </c>
      <c r="C8644" s="2">
        <v>46140</v>
      </c>
      <c r="D8644" s="3">
        <v>0.76571759259259264</v>
      </c>
      <c r="E8644" t="s">
        <v>33</v>
      </c>
      <c r="F8644">
        <v>1500</v>
      </c>
      <c r="G8644" t="s">
        <v>189</v>
      </c>
    </row>
    <row r="8645" spans="1:7">
      <c r="A8645" t="s">
        <v>8838</v>
      </c>
      <c r="B8645" t="s">
        <v>156</v>
      </c>
      <c r="C8645" s="2">
        <v>45790</v>
      </c>
      <c r="D8645" s="3">
        <v>0.74723379629629627</v>
      </c>
      <c r="E8645" t="s">
        <v>33</v>
      </c>
      <c r="F8645">
        <v>2000</v>
      </c>
      <c r="G8645" t="s">
        <v>189</v>
      </c>
    </row>
    <row r="8646" spans="1:7">
      <c r="A8646" t="s">
        <v>8839</v>
      </c>
      <c r="B8646" t="s">
        <v>176</v>
      </c>
      <c r="C8646" s="2">
        <v>45950</v>
      </c>
      <c r="D8646" s="3">
        <v>0.52148148148148143</v>
      </c>
      <c r="E8646" t="s">
        <v>33</v>
      </c>
      <c r="F8646">
        <v>500</v>
      </c>
      <c r="G8646" t="s">
        <v>189</v>
      </c>
    </row>
    <row r="8647" spans="1:7">
      <c r="A8647" t="s">
        <v>8840</v>
      </c>
      <c r="B8647" t="s">
        <v>122</v>
      </c>
      <c r="C8647" s="2">
        <v>45708</v>
      </c>
      <c r="D8647" s="3">
        <v>0.91631944444444446</v>
      </c>
      <c r="E8647" t="s">
        <v>33</v>
      </c>
      <c r="F8647">
        <v>8000</v>
      </c>
      <c r="G8647" t="s">
        <v>189</v>
      </c>
    </row>
    <row r="8648" spans="1:7">
      <c r="A8648" t="s">
        <v>8841</v>
      </c>
      <c r="B8648" t="s">
        <v>87</v>
      </c>
      <c r="C8648" s="2">
        <v>45889</v>
      </c>
      <c r="D8648" s="3">
        <v>0.73203703703703704</v>
      </c>
      <c r="E8648" t="s">
        <v>33</v>
      </c>
      <c r="F8648">
        <v>4000</v>
      </c>
      <c r="G8648" t="s">
        <v>189</v>
      </c>
    </row>
    <row r="8649" spans="1:7">
      <c r="A8649" t="s">
        <v>8842</v>
      </c>
      <c r="B8649" t="s">
        <v>176</v>
      </c>
      <c r="C8649" s="2">
        <v>45977</v>
      </c>
      <c r="D8649" s="3">
        <v>0.73255787037037035</v>
      </c>
      <c r="E8649" t="s">
        <v>33</v>
      </c>
      <c r="F8649">
        <v>4000</v>
      </c>
      <c r="G8649" t="s">
        <v>189</v>
      </c>
    </row>
    <row r="8650" spans="1:7">
      <c r="A8650" t="s">
        <v>8843</v>
      </c>
      <c r="B8650" t="s">
        <v>89</v>
      </c>
      <c r="C8650" s="2">
        <v>45902</v>
      </c>
      <c r="D8650" s="3">
        <v>0.69723379629629634</v>
      </c>
      <c r="E8650" t="s">
        <v>33</v>
      </c>
      <c r="F8650">
        <v>2000</v>
      </c>
      <c r="G8650" t="s">
        <v>189</v>
      </c>
    </row>
    <row r="8651" spans="1:7">
      <c r="A8651" t="s">
        <v>8844</v>
      </c>
      <c r="B8651" t="s">
        <v>152</v>
      </c>
      <c r="C8651" s="2">
        <v>45860</v>
      </c>
      <c r="D8651" s="3">
        <v>0.83225694444444442</v>
      </c>
      <c r="E8651" t="s">
        <v>194</v>
      </c>
      <c r="F8651">
        <v>0</v>
      </c>
      <c r="G8651" t="s">
        <v>189</v>
      </c>
    </row>
    <row r="8652" spans="1:7">
      <c r="A8652" t="s">
        <v>8845</v>
      </c>
      <c r="B8652" t="s">
        <v>106</v>
      </c>
      <c r="C8652" s="2">
        <v>46072</v>
      </c>
      <c r="D8652" s="3">
        <v>0.24031250000000001</v>
      </c>
      <c r="E8652" t="s">
        <v>33</v>
      </c>
      <c r="F8652">
        <v>10000</v>
      </c>
      <c r="G8652" t="s">
        <v>189</v>
      </c>
    </row>
    <row r="8653" spans="1:7">
      <c r="A8653" t="s">
        <v>8846</v>
      </c>
      <c r="B8653" t="s">
        <v>158</v>
      </c>
      <c r="C8653" s="2">
        <v>45953</v>
      </c>
      <c r="D8653" s="3">
        <v>0.87288194444444445</v>
      </c>
      <c r="E8653" t="s">
        <v>33</v>
      </c>
      <c r="F8653">
        <v>10000</v>
      </c>
      <c r="G8653" t="s">
        <v>189</v>
      </c>
    </row>
    <row r="8654" spans="1:7">
      <c r="A8654" t="s">
        <v>8847</v>
      </c>
      <c r="B8654" t="s">
        <v>149</v>
      </c>
      <c r="C8654" s="2">
        <v>45768</v>
      </c>
      <c r="D8654" s="3">
        <v>0.69518518518518524</v>
      </c>
      <c r="E8654" t="s">
        <v>33</v>
      </c>
      <c r="F8654">
        <v>8000</v>
      </c>
      <c r="G8654" t="s">
        <v>189</v>
      </c>
    </row>
    <row r="8655" spans="1:7">
      <c r="A8655" t="s">
        <v>8848</v>
      </c>
      <c r="B8655" t="s">
        <v>165</v>
      </c>
      <c r="C8655" s="2">
        <v>45812</v>
      </c>
      <c r="D8655" s="3">
        <v>0.83182870370370365</v>
      </c>
      <c r="E8655" t="s">
        <v>33</v>
      </c>
      <c r="F8655">
        <v>1500</v>
      </c>
      <c r="G8655" t="s">
        <v>189</v>
      </c>
    </row>
    <row r="8656" spans="1:7">
      <c r="A8656" t="s">
        <v>8849</v>
      </c>
      <c r="B8656" t="s">
        <v>84</v>
      </c>
      <c r="C8656" s="2">
        <v>46160</v>
      </c>
      <c r="D8656" s="3">
        <v>0.77621527777777777</v>
      </c>
      <c r="E8656" t="s">
        <v>211</v>
      </c>
      <c r="F8656">
        <v>0</v>
      </c>
      <c r="G8656" t="s">
        <v>189</v>
      </c>
    </row>
    <row r="8657" spans="1:8">
      <c r="A8657" t="s">
        <v>8850</v>
      </c>
      <c r="B8657" t="s">
        <v>167</v>
      </c>
      <c r="C8657" s="2">
        <v>46193</v>
      </c>
      <c r="D8657" s="3">
        <v>0.96783564814814815</v>
      </c>
      <c r="E8657" t="s">
        <v>33</v>
      </c>
      <c r="F8657">
        <v>500</v>
      </c>
      <c r="G8657" t="s">
        <v>189</v>
      </c>
    </row>
    <row r="8658" spans="1:8">
      <c r="A8658" t="s">
        <v>8851</v>
      </c>
      <c r="B8658" t="s">
        <v>77</v>
      </c>
      <c r="C8658" s="2">
        <v>46188</v>
      </c>
      <c r="D8658" s="3">
        <v>0.79027777777777775</v>
      </c>
      <c r="E8658" t="s">
        <v>33</v>
      </c>
      <c r="F8658">
        <v>2000</v>
      </c>
      <c r="G8658" t="s">
        <v>189</v>
      </c>
    </row>
    <row r="8659" spans="1:8">
      <c r="A8659" t="s">
        <v>8852</v>
      </c>
      <c r="B8659" t="s">
        <v>98</v>
      </c>
      <c r="C8659" s="2">
        <v>46167</v>
      </c>
      <c r="D8659" s="3">
        <v>0.49129629629629629</v>
      </c>
      <c r="E8659" t="s">
        <v>33</v>
      </c>
      <c r="F8659">
        <v>500</v>
      </c>
      <c r="G8659" t="s">
        <v>189</v>
      </c>
    </row>
    <row r="8660" spans="1:8">
      <c r="A8660" t="s">
        <v>8853</v>
      </c>
      <c r="B8660" t="s">
        <v>178</v>
      </c>
      <c r="C8660" s="2">
        <v>45974</v>
      </c>
      <c r="D8660" s="3">
        <v>0.41703703703703698</v>
      </c>
      <c r="E8660" t="s">
        <v>211</v>
      </c>
      <c r="F8660">
        <v>0</v>
      </c>
      <c r="G8660" t="s">
        <v>189</v>
      </c>
    </row>
    <row r="8661" spans="1:8">
      <c r="A8661" t="s">
        <v>8854</v>
      </c>
      <c r="B8661" t="s">
        <v>178</v>
      </c>
      <c r="C8661" s="2">
        <v>45933</v>
      </c>
      <c r="D8661" s="3">
        <v>0.4314236111111111</v>
      </c>
      <c r="E8661" t="s">
        <v>33</v>
      </c>
      <c r="F8661">
        <v>1500</v>
      </c>
      <c r="G8661" t="s">
        <v>189</v>
      </c>
    </row>
    <row r="8662" spans="1:8">
      <c r="A8662" t="s">
        <v>8855</v>
      </c>
      <c r="B8662" t="s">
        <v>178</v>
      </c>
      <c r="C8662" s="2">
        <v>45965</v>
      </c>
      <c r="D8662" s="3">
        <v>0.27189814814814822</v>
      </c>
      <c r="E8662" t="s">
        <v>33</v>
      </c>
      <c r="F8662">
        <v>2500</v>
      </c>
      <c r="G8662" t="s">
        <v>189</v>
      </c>
    </row>
    <row r="8663" spans="1:8">
      <c r="A8663" t="s">
        <v>8856</v>
      </c>
      <c r="B8663" t="s">
        <v>144</v>
      </c>
      <c r="C8663" s="2">
        <v>45702</v>
      </c>
      <c r="D8663" s="3">
        <v>0.35912037037037042</v>
      </c>
      <c r="E8663" t="s">
        <v>33</v>
      </c>
      <c r="F8663">
        <v>10000</v>
      </c>
      <c r="G8663" t="s">
        <v>189</v>
      </c>
    </row>
    <row r="8664" spans="1:8">
      <c r="A8664" t="s">
        <v>8857</v>
      </c>
      <c r="B8664" t="s">
        <v>83</v>
      </c>
      <c r="C8664" s="2">
        <v>45725</v>
      </c>
      <c r="D8664" s="3">
        <v>0.58199074074074075</v>
      </c>
      <c r="E8664" t="s">
        <v>33</v>
      </c>
      <c r="F8664">
        <v>1000</v>
      </c>
      <c r="G8664" t="s">
        <v>189</v>
      </c>
    </row>
    <row r="8665" spans="1:8">
      <c r="A8665" t="s">
        <v>8858</v>
      </c>
      <c r="B8665" t="s">
        <v>163</v>
      </c>
      <c r="C8665" s="2">
        <v>45903</v>
      </c>
      <c r="D8665" s="3">
        <v>0.77001157407407406</v>
      </c>
      <c r="E8665" t="s">
        <v>33</v>
      </c>
      <c r="F8665">
        <v>1500</v>
      </c>
      <c r="G8665" t="s">
        <v>189</v>
      </c>
    </row>
    <row r="8666" spans="1:8">
      <c r="A8666" t="s">
        <v>8859</v>
      </c>
      <c r="B8666" t="s">
        <v>111</v>
      </c>
      <c r="C8666" s="2">
        <v>45975</v>
      </c>
      <c r="D8666" s="3">
        <v>0.83451388888888889</v>
      </c>
      <c r="E8666" t="s">
        <v>194</v>
      </c>
      <c r="F8666">
        <v>0</v>
      </c>
      <c r="G8666" t="s">
        <v>189</v>
      </c>
    </row>
    <row r="8667" spans="1:8">
      <c r="A8667" t="s">
        <v>8860</v>
      </c>
      <c r="B8667" t="s">
        <v>119</v>
      </c>
      <c r="C8667" s="2">
        <v>45805</v>
      </c>
      <c r="D8667" s="3">
        <v>0.51432870370370365</v>
      </c>
      <c r="E8667" t="s">
        <v>33</v>
      </c>
      <c r="F8667">
        <v>2000</v>
      </c>
      <c r="G8667" t="s">
        <v>189</v>
      </c>
    </row>
    <row r="8668" spans="1:8">
      <c r="A8668" t="s">
        <v>8861</v>
      </c>
      <c r="B8668" t="s">
        <v>129</v>
      </c>
      <c r="C8668" s="2">
        <v>45819</v>
      </c>
      <c r="D8668" s="3">
        <v>0.60784722222222221</v>
      </c>
      <c r="E8668" t="s">
        <v>33</v>
      </c>
      <c r="F8668">
        <v>1000</v>
      </c>
      <c r="G8668" t="s">
        <v>214</v>
      </c>
      <c r="H8668" t="s">
        <v>1094</v>
      </c>
    </row>
    <row r="8669" spans="1:8">
      <c r="A8669" t="s">
        <v>8862</v>
      </c>
      <c r="B8669" t="s">
        <v>140</v>
      </c>
      <c r="C8669" s="2">
        <v>46100</v>
      </c>
      <c r="D8669" s="3">
        <v>0.83233796296296292</v>
      </c>
      <c r="E8669" t="s">
        <v>33</v>
      </c>
      <c r="F8669">
        <v>1000</v>
      </c>
      <c r="G8669" t="s">
        <v>189</v>
      </c>
    </row>
    <row r="8670" spans="1:8">
      <c r="A8670" t="s">
        <v>8863</v>
      </c>
      <c r="B8670" t="s">
        <v>135</v>
      </c>
      <c r="C8670" s="2">
        <v>46106</v>
      </c>
      <c r="D8670" s="3">
        <v>0.77530092592592592</v>
      </c>
      <c r="E8670" t="s">
        <v>33</v>
      </c>
      <c r="F8670">
        <v>500</v>
      </c>
      <c r="G8670" t="s">
        <v>189</v>
      </c>
    </row>
    <row r="8671" spans="1:8">
      <c r="A8671" t="s">
        <v>8864</v>
      </c>
      <c r="B8671" t="s">
        <v>179</v>
      </c>
      <c r="C8671" s="2">
        <v>46162</v>
      </c>
      <c r="D8671" s="3">
        <v>0.57331018518518517</v>
      </c>
      <c r="E8671" t="s">
        <v>33</v>
      </c>
      <c r="F8671">
        <v>500</v>
      </c>
      <c r="G8671" t="s">
        <v>214</v>
      </c>
      <c r="H8671" t="s">
        <v>42</v>
      </c>
    </row>
    <row r="8672" spans="1:8">
      <c r="A8672" t="s">
        <v>8865</v>
      </c>
      <c r="B8672" t="s">
        <v>84</v>
      </c>
      <c r="C8672" s="2">
        <v>45706</v>
      </c>
      <c r="D8672" s="3">
        <v>0.77344907407407404</v>
      </c>
      <c r="E8672" t="s">
        <v>211</v>
      </c>
      <c r="F8672">
        <v>0</v>
      </c>
      <c r="G8672" t="s">
        <v>189</v>
      </c>
    </row>
    <row r="8673" spans="1:7">
      <c r="A8673" t="s">
        <v>8866</v>
      </c>
      <c r="B8673" t="s">
        <v>156</v>
      </c>
      <c r="C8673" s="2">
        <v>45841</v>
      </c>
      <c r="D8673" s="3">
        <v>0.3919212962962963</v>
      </c>
      <c r="E8673" t="s">
        <v>33</v>
      </c>
      <c r="F8673">
        <v>5000</v>
      </c>
      <c r="G8673" t="s">
        <v>189</v>
      </c>
    </row>
    <row r="8674" spans="1:7">
      <c r="A8674" t="s">
        <v>8867</v>
      </c>
      <c r="B8674" t="s">
        <v>100</v>
      </c>
      <c r="C8674" s="2">
        <v>45990</v>
      </c>
      <c r="D8674" s="3">
        <v>0.84787037037037039</v>
      </c>
      <c r="E8674" t="s">
        <v>33</v>
      </c>
      <c r="F8674">
        <v>6000</v>
      </c>
      <c r="G8674" t="s">
        <v>189</v>
      </c>
    </row>
    <row r="8675" spans="1:7">
      <c r="A8675" t="s">
        <v>8868</v>
      </c>
      <c r="B8675" t="s">
        <v>79</v>
      </c>
      <c r="C8675" s="2">
        <v>45975</v>
      </c>
      <c r="D8675" s="3">
        <v>0.72640046296296301</v>
      </c>
      <c r="E8675" t="s">
        <v>194</v>
      </c>
      <c r="F8675">
        <v>0</v>
      </c>
      <c r="G8675" t="s">
        <v>189</v>
      </c>
    </row>
    <row r="8676" spans="1:7">
      <c r="A8676" t="s">
        <v>8869</v>
      </c>
      <c r="B8676" t="s">
        <v>153</v>
      </c>
      <c r="C8676" s="2">
        <v>45682</v>
      </c>
      <c r="D8676" s="3">
        <v>0.54342592592592598</v>
      </c>
      <c r="E8676" t="s">
        <v>33</v>
      </c>
      <c r="F8676">
        <v>10000</v>
      </c>
      <c r="G8676" t="s">
        <v>189</v>
      </c>
    </row>
    <row r="8677" spans="1:7">
      <c r="A8677" t="s">
        <v>8870</v>
      </c>
      <c r="B8677" t="s">
        <v>123</v>
      </c>
      <c r="C8677" s="2">
        <v>45747</v>
      </c>
      <c r="D8677" s="3">
        <v>0.66527777777777775</v>
      </c>
      <c r="E8677" t="s">
        <v>211</v>
      </c>
      <c r="F8677">
        <v>0</v>
      </c>
      <c r="G8677" t="s">
        <v>189</v>
      </c>
    </row>
    <row r="8678" spans="1:7">
      <c r="A8678" t="s">
        <v>8871</v>
      </c>
      <c r="B8678" t="s">
        <v>81</v>
      </c>
      <c r="C8678" s="2">
        <v>45947</v>
      </c>
      <c r="D8678" s="3">
        <v>0.66181712962962957</v>
      </c>
      <c r="E8678" t="s">
        <v>211</v>
      </c>
      <c r="F8678">
        <v>0</v>
      </c>
      <c r="G8678" t="s">
        <v>189</v>
      </c>
    </row>
    <row r="8679" spans="1:7">
      <c r="A8679" t="s">
        <v>8872</v>
      </c>
      <c r="B8679" t="s">
        <v>152</v>
      </c>
      <c r="C8679" s="2">
        <v>46109</v>
      </c>
      <c r="D8679" s="3">
        <v>0.50583333333333336</v>
      </c>
      <c r="E8679" t="s">
        <v>33</v>
      </c>
      <c r="F8679">
        <v>1500</v>
      </c>
      <c r="G8679" t="s">
        <v>189</v>
      </c>
    </row>
    <row r="8680" spans="1:7">
      <c r="A8680" t="s">
        <v>8873</v>
      </c>
      <c r="B8680" t="s">
        <v>147</v>
      </c>
      <c r="C8680" s="2">
        <v>45918</v>
      </c>
      <c r="D8680" s="3">
        <v>0.4682175925925926</v>
      </c>
      <c r="E8680" t="s">
        <v>33</v>
      </c>
      <c r="F8680">
        <v>3000</v>
      </c>
      <c r="G8680" t="s">
        <v>189</v>
      </c>
    </row>
    <row r="8681" spans="1:7">
      <c r="A8681" t="s">
        <v>8874</v>
      </c>
      <c r="B8681" t="s">
        <v>81</v>
      </c>
      <c r="C8681" s="2">
        <v>45837</v>
      </c>
      <c r="D8681" s="3">
        <v>0.7528125</v>
      </c>
      <c r="E8681" t="s">
        <v>33</v>
      </c>
      <c r="F8681">
        <v>5000</v>
      </c>
      <c r="G8681" t="s">
        <v>189</v>
      </c>
    </row>
    <row r="8682" spans="1:7">
      <c r="A8682" t="s">
        <v>8875</v>
      </c>
      <c r="B8682" t="s">
        <v>98</v>
      </c>
      <c r="C8682" s="2">
        <v>45902</v>
      </c>
      <c r="D8682" s="3">
        <v>0.80594907407407412</v>
      </c>
      <c r="E8682" t="s">
        <v>33</v>
      </c>
      <c r="F8682">
        <v>3000</v>
      </c>
      <c r="G8682" t="s">
        <v>189</v>
      </c>
    </row>
    <row r="8683" spans="1:7">
      <c r="A8683" t="s">
        <v>8876</v>
      </c>
      <c r="B8683" t="s">
        <v>76</v>
      </c>
      <c r="C8683" s="2">
        <v>46105</v>
      </c>
      <c r="D8683" s="3">
        <v>0.3470138888888889</v>
      </c>
      <c r="E8683" t="s">
        <v>33</v>
      </c>
      <c r="F8683">
        <v>3000</v>
      </c>
      <c r="G8683" t="s">
        <v>189</v>
      </c>
    </row>
    <row r="8684" spans="1:7">
      <c r="A8684" t="s">
        <v>8877</v>
      </c>
      <c r="B8684" t="s">
        <v>81</v>
      </c>
      <c r="C8684" s="2">
        <v>46178</v>
      </c>
      <c r="D8684" s="3">
        <v>0.91379629629629633</v>
      </c>
      <c r="E8684" t="s">
        <v>33</v>
      </c>
      <c r="F8684">
        <v>1500</v>
      </c>
      <c r="G8684" t="s">
        <v>189</v>
      </c>
    </row>
    <row r="8685" spans="1:7">
      <c r="A8685" t="s">
        <v>8878</v>
      </c>
      <c r="B8685" t="s">
        <v>131</v>
      </c>
      <c r="C8685" s="2">
        <v>45694</v>
      </c>
      <c r="D8685" s="3">
        <v>0.4334027777777778</v>
      </c>
      <c r="E8685" t="s">
        <v>33</v>
      </c>
      <c r="F8685">
        <v>3000</v>
      </c>
      <c r="G8685" t="s">
        <v>189</v>
      </c>
    </row>
    <row r="8686" spans="1:7">
      <c r="A8686" t="s">
        <v>8879</v>
      </c>
      <c r="B8686" t="s">
        <v>109</v>
      </c>
      <c r="C8686" s="2">
        <v>45969</v>
      </c>
      <c r="D8686" s="3">
        <v>0.71371527777777777</v>
      </c>
      <c r="E8686" t="s">
        <v>194</v>
      </c>
      <c r="F8686">
        <v>0</v>
      </c>
      <c r="G8686" t="s">
        <v>189</v>
      </c>
    </row>
    <row r="8687" spans="1:7">
      <c r="A8687" t="s">
        <v>8880</v>
      </c>
      <c r="B8687" t="s">
        <v>154</v>
      </c>
      <c r="C8687" s="2">
        <v>45812</v>
      </c>
      <c r="D8687" s="3">
        <v>0.8696990740740741</v>
      </c>
      <c r="E8687" t="s">
        <v>33</v>
      </c>
      <c r="F8687">
        <v>5000</v>
      </c>
      <c r="G8687" t="s">
        <v>189</v>
      </c>
    </row>
    <row r="8688" spans="1:7">
      <c r="A8688" t="s">
        <v>8881</v>
      </c>
      <c r="B8688" t="s">
        <v>164</v>
      </c>
      <c r="C8688" s="2">
        <v>46088</v>
      </c>
      <c r="D8688" s="3">
        <v>0.7404398148148148</v>
      </c>
      <c r="E8688" t="s">
        <v>33</v>
      </c>
      <c r="F8688">
        <v>2000</v>
      </c>
      <c r="G8688" t="s">
        <v>189</v>
      </c>
    </row>
    <row r="8689" spans="1:7">
      <c r="A8689" t="s">
        <v>8882</v>
      </c>
      <c r="B8689" t="s">
        <v>74</v>
      </c>
      <c r="C8689" s="2">
        <v>45880</v>
      </c>
      <c r="D8689" s="3">
        <v>0.83520833333333333</v>
      </c>
      <c r="E8689" t="s">
        <v>33</v>
      </c>
      <c r="F8689">
        <v>3000</v>
      </c>
      <c r="G8689" t="s">
        <v>189</v>
      </c>
    </row>
    <row r="8690" spans="1:7">
      <c r="A8690" t="s">
        <v>8883</v>
      </c>
      <c r="B8690" t="s">
        <v>87</v>
      </c>
      <c r="C8690" s="2">
        <v>46170</v>
      </c>
      <c r="D8690" s="3">
        <v>0.32120370370370371</v>
      </c>
      <c r="E8690" t="s">
        <v>261</v>
      </c>
      <c r="F8690">
        <v>2000</v>
      </c>
      <c r="G8690" t="s">
        <v>189</v>
      </c>
    </row>
    <row r="8691" spans="1:7">
      <c r="A8691" t="s">
        <v>8884</v>
      </c>
      <c r="B8691" t="s">
        <v>136</v>
      </c>
      <c r="C8691" s="2">
        <v>45786</v>
      </c>
      <c r="D8691" s="3">
        <v>0.72491898148148148</v>
      </c>
      <c r="E8691" t="s">
        <v>33</v>
      </c>
      <c r="F8691">
        <v>500</v>
      </c>
      <c r="G8691" t="s">
        <v>189</v>
      </c>
    </row>
    <row r="8692" spans="1:7">
      <c r="A8692" t="s">
        <v>8885</v>
      </c>
      <c r="B8692" t="s">
        <v>157</v>
      </c>
      <c r="C8692" s="2">
        <v>45940</v>
      </c>
      <c r="D8692" s="3">
        <v>0.73380787037037032</v>
      </c>
      <c r="E8692" t="s">
        <v>194</v>
      </c>
      <c r="F8692">
        <v>0</v>
      </c>
      <c r="G8692" t="s">
        <v>189</v>
      </c>
    </row>
    <row r="8693" spans="1:7">
      <c r="A8693" t="s">
        <v>8886</v>
      </c>
      <c r="B8693" t="s">
        <v>111</v>
      </c>
      <c r="C8693" s="2">
        <v>46111</v>
      </c>
      <c r="D8693" s="3">
        <v>0.88556712962962958</v>
      </c>
      <c r="E8693" t="s">
        <v>33</v>
      </c>
      <c r="F8693">
        <v>8000</v>
      </c>
      <c r="G8693" t="s">
        <v>189</v>
      </c>
    </row>
    <row r="8694" spans="1:7">
      <c r="A8694" t="s">
        <v>8887</v>
      </c>
      <c r="B8694" t="s">
        <v>170</v>
      </c>
      <c r="C8694" s="2">
        <v>46201</v>
      </c>
      <c r="D8694" s="3">
        <v>0.58048611111111115</v>
      </c>
      <c r="E8694" t="s">
        <v>33</v>
      </c>
      <c r="F8694">
        <v>4000</v>
      </c>
      <c r="G8694" t="s">
        <v>189</v>
      </c>
    </row>
    <row r="8695" spans="1:7">
      <c r="A8695" t="s">
        <v>8888</v>
      </c>
      <c r="B8695" t="s">
        <v>124</v>
      </c>
      <c r="C8695" s="2">
        <v>45718</v>
      </c>
      <c r="D8695" s="3">
        <v>0.87300925925925921</v>
      </c>
      <c r="E8695" t="s">
        <v>33</v>
      </c>
      <c r="F8695">
        <v>6000</v>
      </c>
      <c r="G8695" t="s">
        <v>189</v>
      </c>
    </row>
    <row r="8696" spans="1:7">
      <c r="A8696" t="s">
        <v>8889</v>
      </c>
      <c r="B8696" t="s">
        <v>104</v>
      </c>
      <c r="C8696" s="2">
        <v>45962</v>
      </c>
      <c r="D8696" s="3">
        <v>0.82827546296296295</v>
      </c>
      <c r="E8696" t="s">
        <v>33</v>
      </c>
      <c r="F8696">
        <v>1500</v>
      </c>
      <c r="G8696" t="s">
        <v>189</v>
      </c>
    </row>
    <row r="8697" spans="1:7">
      <c r="A8697" t="s">
        <v>8890</v>
      </c>
      <c r="B8697" t="s">
        <v>128</v>
      </c>
      <c r="C8697" s="2">
        <v>45724</v>
      </c>
      <c r="D8697" s="3">
        <v>0.38320601851851849</v>
      </c>
      <c r="E8697" t="s">
        <v>194</v>
      </c>
      <c r="F8697">
        <v>0</v>
      </c>
      <c r="G8697" t="s">
        <v>189</v>
      </c>
    </row>
    <row r="8698" spans="1:7">
      <c r="A8698" t="s">
        <v>8891</v>
      </c>
      <c r="B8698" t="s">
        <v>85</v>
      </c>
      <c r="C8698" s="2">
        <v>45851</v>
      </c>
      <c r="D8698" s="3">
        <v>0.78932870370370367</v>
      </c>
      <c r="E8698" t="s">
        <v>33</v>
      </c>
      <c r="F8698">
        <v>4000</v>
      </c>
      <c r="G8698" t="s">
        <v>189</v>
      </c>
    </row>
    <row r="8699" spans="1:7">
      <c r="A8699" t="s">
        <v>8892</v>
      </c>
      <c r="B8699" t="s">
        <v>101</v>
      </c>
      <c r="C8699" s="2">
        <v>45703</v>
      </c>
      <c r="D8699" s="3">
        <v>0.30280092592592589</v>
      </c>
      <c r="E8699" t="s">
        <v>194</v>
      </c>
      <c r="F8699">
        <v>0</v>
      </c>
      <c r="G8699" t="s">
        <v>189</v>
      </c>
    </row>
    <row r="8700" spans="1:7">
      <c r="A8700" t="s">
        <v>8893</v>
      </c>
      <c r="B8700" t="s">
        <v>145</v>
      </c>
      <c r="C8700" s="2">
        <v>45889</v>
      </c>
      <c r="D8700" s="3">
        <v>0.41699074074074072</v>
      </c>
      <c r="E8700" t="s">
        <v>194</v>
      </c>
      <c r="F8700">
        <v>0</v>
      </c>
      <c r="G8700" t="s">
        <v>189</v>
      </c>
    </row>
    <row r="8701" spans="1:7">
      <c r="A8701" t="s">
        <v>8894</v>
      </c>
      <c r="B8701" t="s">
        <v>168</v>
      </c>
      <c r="C8701" s="2">
        <v>46089</v>
      </c>
      <c r="D8701" s="3">
        <v>0.71304398148148151</v>
      </c>
      <c r="E8701" t="s">
        <v>33</v>
      </c>
      <c r="F8701">
        <v>2000</v>
      </c>
      <c r="G8701" t="s">
        <v>189</v>
      </c>
    </row>
    <row r="8702" spans="1:7">
      <c r="A8702" t="s">
        <v>8894</v>
      </c>
      <c r="B8702" t="s">
        <v>137</v>
      </c>
      <c r="C8702" s="2">
        <v>45905</v>
      </c>
      <c r="D8702" s="3">
        <v>0.48525462962962962</v>
      </c>
      <c r="E8702" t="s">
        <v>33</v>
      </c>
      <c r="F8702">
        <v>2000</v>
      </c>
      <c r="G8702" t="s">
        <v>189</v>
      </c>
    </row>
    <row r="8703" spans="1:7">
      <c r="A8703" t="s">
        <v>8895</v>
      </c>
      <c r="B8703" t="s">
        <v>128</v>
      </c>
      <c r="C8703" s="2">
        <v>46026</v>
      </c>
      <c r="D8703" s="3">
        <v>0.40850694444444452</v>
      </c>
      <c r="E8703" t="s">
        <v>194</v>
      </c>
      <c r="F8703">
        <v>0</v>
      </c>
      <c r="G8703" t="s">
        <v>189</v>
      </c>
    </row>
    <row r="8704" spans="1:7">
      <c r="A8704" t="s">
        <v>8896</v>
      </c>
      <c r="B8704" t="s">
        <v>122</v>
      </c>
      <c r="C8704" s="2">
        <v>45864</v>
      </c>
      <c r="D8704" s="3">
        <v>0.26398148148148148</v>
      </c>
      <c r="E8704" t="s">
        <v>194</v>
      </c>
      <c r="F8704">
        <v>0</v>
      </c>
      <c r="G8704" t="s">
        <v>189</v>
      </c>
    </row>
    <row r="8705" spans="1:8">
      <c r="A8705" t="s">
        <v>8897</v>
      </c>
      <c r="B8705" t="s">
        <v>150</v>
      </c>
      <c r="C8705" s="2">
        <v>46042</v>
      </c>
      <c r="D8705" s="3">
        <v>0.25832175925925932</v>
      </c>
      <c r="E8705" t="s">
        <v>33</v>
      </c>
      <c r="F8705">
        <v>2500</v>
      </c>
      <c r="G8705" t="s">
        <v>214</v>
      </c>
      <c r="H8705" t="s">
        <v>1103</v>
      </c>
    </row>
    <row r="8706" spans="1:8">
      <c r="A8706" t="s">
        <v>8898</v>
      </c>
      <c r="B8706" t="s">
        <v>77</v>
      </c>
      <c r="C8706" s="2">
        <v>45795</v>
      </c>
      <c r="D8706" s="3">
        <v>0.50869212962962962</v>
      </c>
      <c r="E8706" t="s">
        <v>194</v>
      </c>
      <c r="F8706">
        <v>0</v>
      </c>
      <c r="G8706" t="s">
        <v>189</v>
      </c>
    </row>
    <row r="8707" spans="1:8">
      <c r="A8707" t="s">
        <v>8899</v>
      </c>
      <c r="B8707" t="s">
        <v>150</v>
      </c>
      <c r="C8707" s="2">
        <v>45743</v>
      </c>
      <c r="D8707" s="3">
        <v>0.6812731481481481</v>
      </c>
      <c r="E8707" t="s">
        <v>33</v>
      </c>
      <c r="F8707">
        <v>1500</v>
      </c>
      <c r="G8707" t="s">
        <v>189</v>
      </c>
    </row>
    <row r="8708" spans="1:8">
      <c r="A8708" t="s">
        <v>8900</v>
      </c>
      <c r="B8708" t="s">
        <v>141</v>
      </c>
      <c r="C8708" s="2">
        <v>45931</v>
      </c>
      <c r="D8708" s="3">
        <v>7.121527777777778E-2</v>
      </c>
      <c r="E8708" t="s">
        <v>33</v>
      </c>
      <c r="F8708">
        <v>3000</v>
      </c>
      <c r="G8708" t="s">
        <v>214</v>
      </c>
      <c r="H8708" t="s">
        <v>1094</v>
      </c>
    </row>
    <row r="8709" spans="1:8">
      <c r="A8709" t="s">
        <v>8901</v>
      </c>
      <c r="B8709" t="s">
        <v>171</v>
      </c>
      <c r="C8709" s="2">
        <v>46187</v>
      </c>
      <c r="D8709" s="3">
        <v>0.78828703703703706</v>
      </c>
      <c r="E8709" t="s">
        <v>211</v>
      </c>
      <c r="F8709">
        <v>0</v>
      </c>
      <c r="G8709" t="s">
        <v>189</v>
      </c>
    </row>
    <row r="8710" spans="1:8">
      <c r="A8710" t="s">
        <v>8902</v>
      </c>
      <c r="B8710" t="s">
        <v>161</v>
      </c>
      <c r="C8710" s="2">
        <v>45696</v>
      </c>
      <c r="D8710" s="3">
        <v>0.75753472222222218</v>
      </c>
      <c r="E8710" t="s">
        <v>33</v>
      </c>
      <c r="F8710">
        <v>1500</v>
      </c>
      <c r="G8710" t="s">
        <v>189</v>
      </c>
    </row>
    <row r="8711" spans="1:8">
      <c r="A8711" t="s">
        <v>8903</v>
      </c>
      <c r="B8711" t="s">
        <v>119</v>
      </c>
      <c r="C8711" s="2">
        <v>45800</v>
      </c>
      <c r="D8711" s="3">
        <v>0.86495370370370372</v>
      </c>
      <c r="E8711" t="s">
        <v>33</v>
      </c>
      <c r="F8711">
        <v>4000</v>
      </c>
      <c r="G8711" t="s">
        <v>189</v>
      </c>
    </row>
    <row r="8712" spans="1:8">
      <c r="A8712" t="s">
        <v>8904</v>
      </c>
      <c r="B8712" t="s">
        <v>171</v>
      </c>
      <c r="C8712" s="2">
        <v>45943</v>
      </c>
      <c r="D8712" s="3">
        <v>0.85519675925925931</v>
      </c>
      <c r="E8712" t="s">
        <v>33</v>
      </c>
      <c r="F8712">
        <v>1500</v>
      </c>
      <c r="G8712" t="s">
        <v>189</v>
      </c>
    </row>
    <row r="8713" spans="1:8">
      <c r="A8713" t="s">
        <v>8905</v>
      </c>
      <c r="B8713" t="s">
        <v>160</v>
      </c>
      <c r="C8713" s="2">
        <v>46084</v>
      </c>
      <c r="D8713" s="3">
        <v>0.7457407407407407</v>
      </c>
      <c r="E8713" t="s">
        <v>194</v>
      </c>
      <c r="F8713">
        <v>0</v>
      </c>
      <c r="G8713" t="s">
        <v>189</v>
      </c>
    </row>
    <row r="8714" spans="1:8">
      <c r="A8714" t="s">
        <v>8906</v>
      </c>
      <c r="B8714" t="s">
        <v>166</v>
      </c>
      <c r="C8714" s="2">
        <v>45812</v>
      </c>
      <c r="D8714" s="3">
        <v>1.6585648148148151E-2</v>
      </c>
      <c r="E8714" t="s">
        <v>33</v>
      </c>
      <c r="F8714">
        <v>3000</v>
      </c>
      <c r="G8714" t="s">
        <v>189</v>
      </c>
    </row>
    <row r="8715" spans="1:8">
      <c r="A8715" t="s">
        <v>8907</v>
      </c>
      <c r="B8715" t="s">
        <v>140</v>
      </c>
      <c r="C8715" s="2">
        <v>45663</v>
      </c>
      <c r="D8715" s="3">
        <v>0.82803240740740736</v>
      </c>
      <c r="E8715" t="s">
        <v>211</v>
      </c>
      <c r="F8715">
        <v>0</v>
      </c>
      <c r="G8715" t="s">
        <v>189</v>
      </c>
    </row>
    <row r="8716" spans="1:8">
      <c r="A8716" t="s">
        <v>8908</v>
      </c>
      <c r="B8716" t="s">
        <v>175</v>
      </c>
      <c r="C8716" s="2">
        <v>45894</v>
      </c>
      <c r="D8716" s="3">
        <v>5.1574074074074071E-2</v>
      </c>
      <c r="E8716" t="s">
        <v>33</v>
      </c>
      <c r="F8716">
        <v>6000</v>
      </c>
      <c r="G8716" t="s">
        <v>189</v>
      </c>
    </row>
    <row r="8717" spans="1:8">
      <c r="A8717" t="s">
        <v>8909</v>
      </c>
      <c r="B8717" t="s">
        <v>153</v>
      </c>
      <c r="C8717" s="2">
        <v>46181</v>
      </c>
      <c r="D8717" s="3">
        <v>0.82250000000000001</v>
      </c>
      <c r="E8717" t="s">
        <v>33</v>
      </c>
      <c r="F8717">
        <v>2500</v>
      </c>
      <c r="G8717" t="s">
        <v>189</v>
      </c>
    </row>
    <row r="8718" spans="1:8">
      <c r="A8718" t="s">
        <v>8910</v>
      </c>
      <c r="B8718" t="s">
        <v>111</v>
      </c>
      <c r="C8718" s="2">
        <v>46162</v>
      </c>
      <c r="D8718" s="3">
        <v>0.88410879629629635</v>
      </c>
      <c r="E8718" t="s">
        <v>261</v>
      </c>
      <c r="F8718">
        <v>20000</v>
      </c>
      <c r="G8718" t="s">
        <v>189</v>
      </c>
    </row>
    <row r="8719" spans="1:8">
      <c r="A8719" t="s">
        <v>8911</v>
      </c>
      <c r="B8719" t="s">
        <v>98</v>
      </c>
      <c r="C8719" s="2">
        <v>45679</v>
      </c>
      <c r="D8719" s="3">
        <v>0.37572916666666673</v>
      </c>
      <c r="E8719" t="s">
        <v>33</v>
      </c>
      <c r="F8719">
        <v>10000</v>
      </c>
      <c r="G8719" t="s">
        <v>189</v>
      </c>
    </row>
    <row r="8720" spans="1:8">
      <c r="A8720" t="s">
        <v>8912</v>
      </c>
      <c r="B8720" t="s">
        <v>109</v>
      </c>
      <c r="C8720" s="2">
        <v>45750</v>
      </c>
      <c r="D8720" s="3">
        <v>0.23702546296296301</v>
      </c>
      <c r="E8720" t="s">
        <v>33</v>
      </c>
      <c r="F8720">
        <v>3000</v>
      </c>
      <c r="G8720" t="s">
        <v>189</v>
      </c>
    </row>
    <row r="8721" spans="1:7">
      <c r="A8721" t="s">
        <v>8913</v>
      </c>
      <c r="B8721" t="s">
        <v>154</v>
      </c>
      <c r="C8721" s="2">
        <v>46137</v>
      </c>
      <c r="D8721" s="3">
        <v>0.6855324074074074</v>
      </c>
      <c r="E8721" t="s">
        <v>33</v>
      </c>
      <c r="F8721">
        <v>4000</v>
      </c>
      <c r="G8721" t="s">
        <v>189</v>
      </c>
    </row>
    <row r="8722" spans="1:7">
      <c r="A8722" t="s">
        <v>8914</v>
      </c>
      <c r="B8722" t="s">
        <v>113</v>
      </c>
      <c r="C8722" s="2">
        <v>46176</v>
      </c>
      <c r="D8722" s="3">
        <v>0.49118055555555562</v>
      </c>
      <c r="E8722" t="s">
        <v>33</v>
      </c>
      <c r="F8722">
        <v>500</v>
      </c>
      <c r="G8722" t="s">
        <v>189</v>
      </c>
    </row>
    <row r="8723" spans="1:7">
      <c r="A8723" t="s">
        <v>8915</v>
      </c>
      <c r="B8723" t="s">
        <v>119</v>
      </c>
      <c r="C8723" s="2">
        <v>45925</v>
      </c>
      <c r="D8723" s="3">
        <v>0.9034375</v>
      </c>
      <c r="E8723" t="s">
        <v>33</v>
      </c>
      <c r="F8723">
        <v>3000</v>
      </c>
      <c r="G8723" t="s">
        <v>189</v>
      </c>
    </row>
    <row r="8724" spans="1:7">
      <c r="A8724" t="s">
        <v>8916</v>
      </c>
      <c r="B8724" t="s">
        <v>74</v>
      </c>
      <c r="C8724" s="2">
        <v>46185</v>
      </c>
      <c r="D8724" s="3">
        <v>0.30179398148148151</v>
      </c>
      <c r="E8724" t="s">
        <v>33</v>
      </c>
      <c r="F8724">
        <v>10000</v>
      </c>
      <c r="G8724" t="s">
        <v>189</v>
      </c>
    </row>
    <row r="8725" spans="1:7">
      <c r="A8725" t="s">
        <v>8917</v>
      </c>
      <c r="B8725" t="s">
        <v>90</v>
      </c>
      <c r="C8725" s="2">
        <v>46061</v>
      </c>
      <c r="D8725" s="3">
        <v>0.27061342592592591</v>
      </c>
      <c r="E8725" t="s">
        <v>33</v>
      </c>
      <c r="F8725">
        <v>3000</v>
      </c>
      <c r="G8725" t="s">
        <v>189</v>
      </c>
    </row>
    <row r="8726" spans="1:7">
      <c r="A8726" t="s">
        <v>8918</v>
      </c>
      <c r="B8726" t="s">
        <v>149</v>
      </c>
      <c r="C8726" s="2">
        <v>45687</v>
      </c>
      <c r="D8726" s="3">
        <v>0.66033564814814816</v>
      </c>
      <c r="E8726" t="s">
        <v>194</v>
      </c>
      <c r="F8726">
        <v>0</v>
      </c>
      <c r="G8726" t="s">
        <v>189</v>
      </c>
    </row>
    <row r="8727" spans="1:7">
      <c r="A8727" t="s">
        <v>8919</v>
      </c>
      <c r="B8727" t="s">
        <v>93</v>
      </c>
      <c r="C8727" s="2">
        <v>45972</v>
      </c>
      <c r="D8727" s="3">
        <v>0.55718749999999995</v>
      </c>
      <c r="E8727" t="s">
        <v>33</v>
      </c>
      <c r="F8727">
        <v>6000</v>
      </c>
      <c r="G8727" t="s">
        <v>189</v>
      </c>
    </row>
    <row r="8728" spans="1:7">
      <c r="A8728" t="s">
        <v>8920</v>
      </c>
      <c r="B8728" t="s">
        <v>147</v>
      </c>
      <c r="C8728" s="2">
        <v>46082</v>
      </c>
      <c r="D8728" s="3">
        <v>0.41574074074074069</v>
      </c>
      <c r="E8728" t="s">
        <v>33</v>
      </c>
      <c r="F8728">
        <v>6000</v>
      </c>
      <c r="G8728" t="s">
        <v>189</v>
      </c>
    </row>
    <row r="8729" spans="1:7">
      <c r="A8729" t="s">
        <v>8921</v>
      </c>
      <c r="B8729" t="s">
        <v>81</v>
      </c>
      <c r="C8729" s="2">
        <v>45872</v>
      </c>
      <c r="D8729" s="3">
        <v>0.92374999999999996</v>
      </c>
      <c r="E8729" t="s">
        <v>33</v>
      </c>
      <c r="F8729">
        <v>1500</v>
      </c>
      <c r="G8729" t="s">
        <v>189</v>
      </c>
    </row>
    <row r="8730" spans="1:7">
      <c r="A8730" t="s">
        <v>8922</v>
      </c>
      <c r="B8730" t="s">
        <v>142</v>
      </c>
      <c r="C8730" s="2">
        <v>45720</v>
      </c>
      <c r="D8730" s="3">
        <v>0.51128472222222221</v>
      </c>
      <c r="E8730" t="s">
        <v>211</v>
      </c>
      <c r="F8730">
        <v>0</v>
      </c>
      <c r="G8730" t="s">
        <v>189</v>
      </c>
    </row>
    <row r="8731" spans="1:7">
      <c r="A8731" t="s">
        <v>8923</v>
      </c>
      <c r="B8731" t="s">
        <v>169</v>
      </c>
      <c r="C8731" s="2">
        <v>45957</v>
      </c>
      <c r="D8731" s="3">
        <v>0.1002546296296296</v>
      </c>
      <c r="E8731" t="s">
        <v>33</v>
      </c>
      <c r="F8731">
        <v>3000</v>
      </c>
      <c r="G8731" t="s">
        <v>189</v>
      </c>
    </row>
    <row r="8732" spans="1:7">
      <c r="A8732" t="s">
        <v>8924</v>
      </c>
      <c r="B8732" t="s">
        <v>114</v>
      </c>
      <c r="C8732" s="2">
        <v>46033</v>
      </c>
      <c r="D8732" s="3">
        <v>0.66886574074074079</v>
      </c>
      <c r="E8732" t="s">
        <v>33</v>
      </c>
      <c r="F8732">
        <v>2000</v>
      </c>
      <c r="G8732" t="s">
        <v>189</v>
      </c>
    </row>
    <row r="8733" spans="1:7">
      <c r="A8733" t="s">
        <v>8925</v>
      </c>
      <c r="B8733" t="s">
        <v>145</v>
      </c>
      <c r="C8733" s="2">
        <v>45759</v>
      </c>
      <c r="D8733" s="3">
        <v>0.69533564814814819</v>
      </c>
      <c r="E8733" t="s">
        <v>194</v>
      </c>
      <c r="F8733">
        <v>0</v>
      </c>
      <c r="G8733" t="s">
        <v>189</v>
      </c>
    </row>
    <row r="8734" spans="1:7">
      <c r="A8734" t="s">
        <v>8926</v>
      </c>
      <c r="B8734" t="s">
        <v>122</v>
      </c>
      <c r="C8734" s="2">
        <v>45753</v>
      </c>
      <c r="D8734" s="3">
        <v>0.44621527777777781</v>
      </c>
      <c r="E8734" t="s">
        <v>33</v>
      </c>
      <c r="F8734">
        <v>1500</v>
      </c>
      <c r="G8734" t="s">
        <v>189</v>
      </c>
    </row>
    <row r="8735" spans="1:7">
      <c r="A8735" t="s">
        <v>8927</v>
      </c>
      <c r="B8735" t="s">
        <v>143</v>
      </c>
      <c r="C8735" s="2">
        <v>45930</v>
      </c>
      <c r="D8735" s="3">
        <v>0.87681712962962965</v>
      </c>
      <c r="E8735" t="s">
        <v>33</v>
      </c>
      <c r="F8735">
        <v>10000</v>
      </c>
      <c r="G8735" t="s">
        <v>189</v>
      </c>
    </row>
    <row r="8736" spans="1:7">
      <c r="A8736" t="s">
        <v>8928</v>
      </c>
      <c r="B8736" t="s">
        <v>89</v>
      </c>
      <c r="C8736" s="2">
        <v>45725</v>
      </c>
      <c r="D8736" s="3">
        <v>0.78674768518518523</v>
      </c>
      <c r="E8736" t="s">
        <v>33</v>
      </c>
      <c r="F8736">
        <v>500</v>
      </c>
      <c r="G8736" t="s">
        <v>189</v>
      </c>
    </row>
    <row r="8737" spans="1:8">
      <c r="A8737" t="s">
        <v>8929</v>
      </c>
      <c r="B8737" t="s">
        <v>85</v>
      </c>
      <c r="C8737" s="2">
        <v>45949</v>
      </c>
      <c r="D8737" s="3">
        <v>0.92099537037037038</v>
      </c>
      <c r="E8737" t="s">
        <v>33</v>
      </c>
      <c r="F8737">
        <v>2500</v>
      </c>
      <c r="G8737" t="s">
        <v>189</v>
      </c>
    </row>
    <row r="8738" spans="1:8">
      <c r="A8738" t="s">
        <v>8930</v>
      </c>
      <c r="B8738" t="s">
        <v>173</v>
      </c>
      <c r="C8738" s="2">
        <v>45911</v>
      </c>
      <c r="D8738" s="3">
        <v>0.63258101851851856</v>
      </c>
      <c r="E8738" t="s">
        <v>194</v>
      </c>
      <c r="F8738">
        <v>0</v>
      </c>
      <c r="G8738" t="s">
        <v>189</v>
      </c>
    </row>
    <row r="8739" spans="1:8">
      <c r="A8739" t="s">
        <v>8931</v>
      </c>
      <c r="B8739" t="s">
        <v>177</v>
      </c>
      <c r="C8739" s="2">
        <v>46058</v>
      </c>
      <c r="D8739" s="3">
        <v>0.36151620370370369</v>
      </c>
      <c r="E8739" t="s">
        <v>33</v>
      </c>
      <c r="F8739">
        <v>2500</v>
      </c>
      <c r="G8739" t="s">
        <v>189</v>
      </c>
    </row>
    <row r="8740" spans="1:8">
      <c r="A8740" t="s">
        <v>8932</v>
      </c>
      <c r="B8740" t="s">
        <v>163</v>
      </c>
      <c r="C8740" s="2">
        <v>46019</v>
      </c>
      <c r="D8740" s="3">
        <v>0.645625</v>
      </c>
      <c r="E8740" t="s">
        <v>33</v>
      </c>
      <c r="F8740">
        <v>6000</v>
      </c>
      <c r="G8740" t="s">
        <v>189</v>
      </c>
    </row>
    <row r="8741" spans="1:8">
      <c r="A8741" t="s">
        <v>8933</v>
      </c>
      <c r="B8741" t="s">
        <v>138</v>
      </c>
      <c r="C8741" s="2">
        <v>45915</v>
      </c>
      <c r="D8741" s="3">
        <v>0.67347222222222225</v>
      </c>
      <c r="E8741" t="s">
        <v>33</v>
      </c>
      <c r="F8741">
        <v>2000</v>
      </c>
      <c r="G8741" t="s">
        <v>189</v>
      </c>
    </row>
    <row r="8742" spans="1:8">
      <c r="A8742" t="s">
        <v>8934</v>
      </c>
      <c r="B8742" t="s">
        <v>135</v>
      </c>
      <c r="C8742" s="2">
        <v>46082</v>
      </c>
      <c r="D8742" s="3">
        <v>0.56574074074074077</v>
      </c>
      <c r="E8742" t="s">
        <v>33</v>
      </c>
      <c r="F8742">
        <v>1000</v>
      </c>
      <c r="G8742" t="s">
        <v>189</v>
      </c>
    </row>
    <row r="8743" spans="1:8">
      <c r="A8743" t="s">
        <v>8935</v>
      </c>
      <c r="B8743" t="s">
        <v>91</v>
      </c>
      <c r="C8743" s="2">
        <v>45658</v>
      </c>
      <c r="D8743" s="3">
        <v>0.70414351851851853</v>
      </c>
      <c r="E8743" t="s">
        <v>33</v>
      </c>
      <c r="F8743">
        <v>5000</v>
      </c>
      <c r="G8743" t="s">
        <v>189</v>
      </c>
    </row>
    <row r="8744" spans="1:8">
      <c r="A8744" t="s">
        <v>8936</v>
      </c>
      <c r="B8744" t="s">
        <v>165</v>
      </c>
      <c r="C8744" s="2">
        <v>46121</v>
      </c>
      <c r="D8744" s="3">
        <v>0.43497685185185192</v>
      </c>
      <c r="E8744" t="s">
        <v>194</v>
      </c>
      <c r="F8744">
        <v>0</v>
      </c>
      <c r="G8744" t="s">
        <v>189</v>
      </c>
    </row>
    <row r="8745" spans="1:8">
      <c r="A8745" t="s">
        <v>8937</v>
      </c>
      <c r="B8745" t="s">
        <v>177</v>
      </c>
      <c r="C8745" s="2">
        <v>45811</v>
      </c>
      <c r="D8745" s="3">
        <v>0.95938657407407413</v>
      </c>
      <c r="E8745" t="s">
        <v>33</v>
      </c>
      <c r="F8745">
        <v>2000</v>
      </c>
      <c r="G8745" t="s">
        <v>214</v>
      </c>
      <c r="H8745" t="s">
        <v>1094</v>
      </c>
    </row>
    <row r="8746" spans="1:8">
      <c r="A8746" t="s">
        <v>8938</v>
      </c>
      <c r="B8746" t="s">
        <v>169</v>
      </c>
      <c r="C8746" s="2">
        <v>45894</v>
      </c>
      <c r="D8746" s="3">
        <v>0.62140046296296292</v>
      </c>
      <c r="E8746" t="s">
        <v>33</v>
      </c>
      <c r="F8746">
        <v>2000</v>
      </c>
      <c r="G8746" t="s">
        <v>189</v>
      </c>
    </row>
    <row r="8747" spans="1:8">
      <c r="A8747" t="s">
        <v>8939</v>
      </c>
      <c r="B8747" t="s">
        <v>103</v>
      </c>
      <c r="C8747" s="2">
        <v>45758</v>
      </c>
      <c r="D8747" s="3">
        <v>0.46878472222222223</v>
      </c>
      <c r="E8747" t="s">
        <v>33</v>
      </c>
      <c r="F8747">
        <v>10000</v>
      </c>
      <c r="G8747" t="s">
        <v>189</v>
      </c>
    </row>
    <row r="8748" spans="1:8">
      <c r="A8748" t="s">
        <v>8940</v>
      </c>
      <c r="B8748" t="s">
        <v>158</v>
      </c>
      <c r="C8748" s="2">
        <v>45994</v>
      </c>
      <c r="D8748" s="3">
        <v>0.70209490740740743</v>
      </c>
      <c r="E8748" t="s">
        <v>33</v>
      </c>
      <c r="F8748">
        <v>6000</v>
      </c>
      <c r="G8748" t="s">
        <v>189</v>
      </c>
    </row>
    <row r="8749" spans="1:8">
      <c r="A8749" t="s">
        <v>8941</v>
      </c>
      <c r="B8749" t="s">
        <v>131</v>
      </c>
      <c r="C8749" s="2">
        <v>45880</v>
      </c>
      <c r="D8749" s="3">
        <v>0.29447916666666668</v>
      </c>
      <c r="E8749" t="s">
        <v>33</v>
      </c>
      <c r="F8749">
        <v>3000</v>
      </c>
      <c r="G8749" t="s">
        <v>189</v>
      </c>
    </row>
    <row r="8750" spans="1:8">
      <c r="A8750" t="s">
        <v>8942</v>
      </c>
      <c r="B8750" t="s">
        <v>144</v>
      </c>
      <c r="C8750" s="2">
        <v>45946</v>
      </c>
      <c r="D8750" s="3">
        <v>0.65506944444444448</v>
      </c>
      <c r="E8750" t="s">
        <v>33</v>
      </c>
      <c r="F8750">
        <v>4000</v>
      </c>
      <c r="G8750" t="s">
        <v>189</v>
      </c>
    </row>
    <row r="8751" spans="1:8">
      <c r="A8751" t="s">
        <v>8943</v>
      </c>
      <c r="B8751" t="s">
        <v>110</v>
      </c>
      <c r="C8751" s="2">
        <v>45991</v>
      </c>
      <c r="D8751" s="3">
        <v>0.87945601851851851</v>
      </c>
      <c r="E8751" t="s">
        <v>33</v>
      </c>
      <c r="F8751">
        <v>2000</v>
      </c>
      <c r="G8751" t="s">
        <v>189</v>
      </c>
    </row>
    <row r="8752" spans="1:8">
      <c r="A8752" t="s">
        <v>8944</v>
      </c>
      <c r="B8752" t="s">
        <v>101</v>
      </c>
      <c r="C8752" s="2">
        <v>46177</v>
      </c>
      <c r="D8752" s="3">
        <v>0.74394675925925924</v>
      </c>
      <c r="E8752" t="s">
        <v>194</v>
      </c>
      <c r="F8752">
        <v>0</v>
      </c>
      <c r="G8752" t="s">
        <v>189</v>
      </c>
    </row>
    <row r="8753" spans="1:7">
      <c r="A8753" t="s">
        <v>8945</v>
      </c>
      <c r="B8753" t="s">
        <v>178</v>
      </c>
      <c r="C8753" s="2">
        <v>45866</v>
      </c>
      <c r="D8753" s="3">
        <v>0.44425925925925919</v>
      </c>
      <c r="E8753" t="s">
        <v>211</v>
      </c>
      <c r="F8753">
        <v>0</v>
      </c>
      <c r="G8753" t="s">
        <v>189</v>
      </c>
    </row>
    <row r="8754" spans="1:7">
      <c r="A8754" t="s">
        <v>8946</v>
      </c>
      <c r="B8754" t="s">
        <v>141</v>
      </c>
      <c r="C8754" s="2">
        <v>45859</v>
      </c>
      <c r="D8754" s="3">
        <v>0.56927083333333328</v>
      </c>
      <c r="E8754" t="s">
        <v>194</v>
      </c>
      <c r="F8754">
        <v>0</v>
      </c>
      <c r="G8754" t="s">
        <v>189</v>
      </c>
    </row>
    <row r="8755" spans="1:7">
      <c r="A8755" t="s">
        <v>8947</v>
      </c>
      <c r="B8755" t="s">
        <v>130</v>
      </c>
      <c r="C8755" s="2">
        <v>45825</v>
      </c>
      <c r="D8755" s="3">
        <v>0.82453703703703707</v>
      </c>
      <c r="E8755" t="s">
        <v>33</v>
      </c>
      <c r="F8755">
        <v>4000</v>
      </c>
      <c r="G8755" t="s">
        <v>189</v>
      </c>
    </row>
    <row r="8756" spans="1:7">
      <c r="A8756" t="s">
        <v>8948</v>
      </c>
      <c r="B8756" t="s">
        <v>133</v>
      </c>
      <c r="C8756" s="2">
        <v>46123</v>
      </c>
      <c r="D8756" s="3">
        <v>0.8566435185185185</v>
      </c>
      <c r="E8756" t="s">
        <v>33</v>
      </c>
      <c r="F8756">
        <v>10000</v>
      </c>
      <c r="G8756" t="s">
        <v>189</v>
      </c>
    </row>
    <row r="8757" spans="1:7">
      <c r="A8757" t="s">
        <v>8949</v>
      </c>
      <c r="B8757" t="s">
        <v>133</v>
      </c>
      <c r="C8757" s="2">
        <v>46147</v>
      </c>
      <c r="D8757" s="3">
        <v>0.21767361111111111</v>
      </c>
      <c r="E8757" t="s">
        <v>33</v>
      </c>
      <c r="F8757">
        <v>1000</v>
      </c>
      <c r="G8757" t="s">
        <v>189</v>
      </c>
    </row>
    <row r="8758" spans="1:7">
      <c r="A8758" t="s">
        <v>8950</v>
      </c>
      <c r="B8758" t="s">
        <v>137</v>
      </c>
      <c r="C8758" s="2">
        <v>45882</v>
      </c>
      <c r="D8758" s="3">
        <v>0.33966435185185179</v>
      </c>
      <c r="E8758" t="s">
        <v>33</v>
      </c>
      <c r="F8758">
        <v>10000</v>
      </c>
      <c r="G8758" t="s">
        <v>189</v>
      </c>
    </row>
    <row r="8759" spans="1:7">
      <c r="A8759" t="s">
        <v>8951</v>
      </c>
      <c r="B8759" t="s">
        <v>179</v>
      </c>
      <c r="C8759" s="2">
        <v>46116</v>
      </c>
      <c r="D8759" s="3">
        <v>0.98422453703703705</v>
      </c>
      <c r="E8759" t="s">
        <v>194</v>
      </c>
      <c r="F8759">
        <v>0</v>
      </c>
      <c r="G8759" t="s">
        <v>189</v>
      </c>
    </row>
    <row r="8760" spans="1:7">
      <c r="A8760" t="s">
        <v>8952</v>
      </c>
      <c r="B8760" t="s">
        <v>143</v>
      </c>
      <c r="C8760" s="2">
        <v>46148</v>
      </c>
      <c r="D8760" s="3">
        <v>0.75126157407407412</v>
      </c>
      <c r="E8760" t="s">
        <v>33</v>
      </c>
      <c r="F8760">
        <v>2000</v>
      </c>
      <c r="G8760" t="s">
        <v>189</v>
      </c>
    </row>
    <row r="8761" spans="1:7">
      <c r="A8761" t="s">
        <v>8953</v>
      </c>
      <c r="B8761" t="s">
        <v>137</v>
      </c>
      <c r="C8761" s="2">
        <v>46054</v>
      </c>
      <c r="D8761" s="3">
        <v>0.728912037037037</v>
      </c>
      <c r="E8761" t="s">
        <v>33</v>
      </c>
      <c r="F8761">
        <v>4000</v>
      </c>
      <c r="G8761" t="s">
        <v>189</v>
      </c>
    </row>
    <row r="8762" spans="1:7">
      <c r="A8762" t="s">
        <v>8954</v>
      </c>
      <c r="B8762" t="s">
        <v>132</v>
      </c>
      <c r="C8762" s="2">
        <v>45811</v>
      </c>
      <c r="D8762" s="3">
        <v>0.80364583333333328</v>
      </c>
      <c r="E8762" t="s">
        <v>33</v>
      </c>
      <c r="F8762">
        <v>10000</v>
      </c>
      <c r="G8762" t="s">
        <v>189</v>
      </c>
    </row>
    <row r="8763" spans="1:7">
      <c r="A8763" t="s">
        <v>8955</v>
      </c>
      <c r="B8763" t="s">
        <v>177</v>
      </c>
      <c r="C8763" s="2">
        <v>46068</v>
      </c>
      <c r="D8763" s="3">
        <v>0.37672453703703701</v>
      </c>
      <c r="E8763" t="s">
        <v>33</v>
      </c>
      <c r="F8763">
        <v>1500</v>
      </c>
      <c r="G8763" t="s">
        <v>189</v>
      </c>
    </row>
    <row r="8764" spans="1:7">
      <c r="A8764" t="s">
        <v>8956</v>
      </c>
      <c r="B8764" t="s">
        <v>108</v>
      </c>
      <c r="C8764" s="2">
        <v>45736</v>
      </c>
      <c r="D8764" s="3">
        <v>0.64708333333333334</v>
      </c>
      <c r="E8764" t="s">
        <v>33</v>
      </c>
      <c r="F8764">
        <v>10000</v>
      </c>
      <c r="G8764" t="s">
        <v>189</v>
      </c>
    </row>
    <row r="8765" spans="1:7">
      <c r="A8765" t="s">
        <v>8957</v>
      </c>
      <c r="B8765" t="s">
        <v>134</v>
      </c>
      <c r="C8765" s="2">
        <v>45884</v>
      </c>
      <c r="D8765" s="3">
        <v>0.71118055555555559</v>
      </c>
      <c r="E8765" t="s">
        <v>33</v>
      </c>
      <c r="F8765">
        <v>5000</v>
      </c>
      <c r="G8765" t="s">
        <v>189</v>
      </c>
    </row>
    <row r="8766" spans="1:7">
      <c r="A8766" t="s">
        <v>8958</v>
      </c>
      <c r="B8766" t="s">
        <v>177</v>
      </c>
      <c r="C8766" s="2">
        <v>45763</v>
      </c>
      <c r="D8766" s="3">
        <v>0.7565277777777778</v>
      </c>
      <c r="E8766" t="s">
        <v>33</v>
      </c>
      <c r="F8766">
        <v>8000</v>
      </c>
      <c r="G8766" t="s">
        <v>189</v>
      </c>
    </row>
    <row r="8767" spans="1:7">
      <c r="A8767" t="s">
        <v>8959</v>
      </c>
      <c r="B8767" t="s">
        <v>137</v>
      </c>
      <c r="C8767" s="2">
        <v>45883</v>
      </c>
      <c r="D8767" s="3">
        <v>0.52994212962962961</v>
      </c>
      <c r="E8767" t="s">
        <v>211</v>
      </c>
      <c r="F8767">
        <v>0</v>
      </c>
      <c r="G8767" t="s">
        <v>189</v>
      </c>
    </row>
    <row r="8768" spans="1:7">
      <c r="A8768" t="s">
        <v>8960</v>
      </c>
      <c r="B8768" t="s">
        <v>168</v>
      </c>
      <c r="C8768" s="2">
        <v>46131</v>
      </c>
      <c r="D8768" s="3">
        <v>0.38876157407407408</v>
      </c>
      <c r="E8768" t="s">
        <v>211</v>
      </c>
      <c r="F8768">
        <v>0</v>
      </c>
      <c r="G8768" t="s">
        <v>189</v>
      </c>
    </row>
    <row r="8769" spans="1:8">
      <c r="A8769" t="s">
        <v>8961</v>
      </c>
      <c r="B8769" t="s">
        <v>7</v>
      </c>
      <c r="C8769" s="2">
        <v>45695</v>
      </c>
      <c r="D8769" s="3">
        <v>0.72822916666666671</v>
      </c>
      <c r="E8769" t="s">
        <v>33</v>
      </c>
      <c r="F8769">
        <v>5000</v>
      </c>
      <c r="G8769" t="s">
        <v>189</v>
      </c>
    </row>
    <row r="8770" spans="1:8">
      <c r="A8770" t="s">
        <v>8962</v>
      </c>
      <c r="B8770" t="s">
        <v>178</v>
      </c>
      <c r="C8770" s="2">
        <v>45825</v>
      </c>
      <c r="D8770" s="3">
        <v>0.74630787037037039</v>
      </c>
      <c r="E8770" t="s">
        <v>33</v>
      </c>
      <c r="F8770">
        <v>10000</v>
      </c>
      <c r="G8770" t="s">
        <v>189</v>
      </c>
    </row>
    <row r="8771" spans="1:8">
      <c r="A8771" t="s">
        <v>8963</v>
      </c>
      <c r="B8771" t="s">
        <v>133</v>
      </c>
      <c r="C8771" s="2">
        <v>45815</v>
      </c>
      <c r="D8771" s="3">
        <v>0.90600694444444441</v>
      </c>
      <c r="E8771" t="s">
        <v>211</v>
      </c>
      <c r="F8771">
        <v>0</v>
      </c>
      <c r="G8771" t="s">
        <v>189</v>
      </c>
    </row>
    <row r="8772" spans="1:8">
      <c r="A8772" t="s">
        <v>8964</v>
      </c>
      <c r="B8772" t="s">
        <v>154</v>
      </c>
      <c r="C8772" s="2">
        <v>45793</v>
      </c>
      <c r="D8772" s="3">
        <v>0.69092592592592594</v>
      </c>
      <c r="E8772" t="s">
        <v>33</v>
      </c>
      <c r="F8772">
        <v>10000</v>
      </c>
      <c r="G8772" t="s">
        <v>189</v>
      </c>
    </row>
    <row r="8773" spans="1:8">
      <c r="A8773" t="s">
        <v>8965</v>
      </c>
      <c r="B8773" t="s">
        <v>135</v>
      </c>
      <c r="C8773" s="2">
        <v>46159</v>
      </c>
      <c r="D8773" s="3">
        <v>0.64391203703703703</v>
      </c>
      <c r="E8773" t="s">
        <v>33</v>
      </c>
      <c r="F8773">
        <v>4000</v>
      </c>
      <c r="G8773" t="s">
        <v>189</v>
      </c>
    </row>
    <row r="8774" spans="1:8">
      <c r="A8774" t="s">
        <v>8966</v>
      </c>
      <c r="B8774" t="s">
        <v>128</v>
      </c>
      <c r="C8774" s="2">
        <v>45789</v>
      </c>
      <c r="D8774" s="3">
        <v>0.64236111111111116</v>
      </c>
      <c r="E8774" t="s">
        <v>33</v>
      </c>
      <c r="F8774">
        <v>5000</v>
      </c>
      <c r="G8774" t="s">
        <v>189</v>
      </c>
    </row>
    <row r="8775" spans="1:8">
      <c r="A8775" t="s">
        <v>8967</v>
      </c>
      <c r="B8775" t="s">
        <v>71</v>
      </c>
      <c r="C8775" s="2">
        <v>45920</v>
      </c>
      <c r="D8775" s="3">
        <v>2.450231481481481E-2</v>
      </c>
      <c r="E8775" t="s">
        <v>33</v>
      </c>
      <c r="F8775">
        <v>2000</v>
      </c>
      <c r="G8775" t="s">
        <v>214</v>
      </c>
      <c r="H8775" t="s">
        <v>1215</v>
      </c>
    </row>
    <row r="8776" spans="1:8">
      <c r="A8776" t="s">
        <v>8968</v>
      </c>
      <c r="B8776" t="s">
        <v>180</v>
      </c>
      <c r="C8776" s="2">
        <v>46170</v>
      </c>
      <c r="D8776" s="3">
        <v>0.71254629629629629</v>
      </c>
      <c r="E8776" t="s">
        <v>33</v>
      </c>
      <c r="F8776">
        <v>1500</v>
      </c>
      <c r="G8776" t="s">
        <v>189</v>
      </c>
    </row>
    <row r="8777" spans="1:8">
      <c r="A8777" t="s">
        <v>8969</v>
      </c>
      <c r="B8777" t="s">
        <v>163</v>
      </c>
      <c r="C8777" s="2">
        <v>45792</v>
      </c>
      <c r="D8777" s="3">
        <v>4.0057870370370369E-2</v>
      </c>
      <c r="E8777" t="s">
        <v>33</v>
      </c>
      <c r="F8777">
        <v>500</v>
      </c>
      <c r="G8777" t="s">
        <v>214</v>
      </c>
      <c r="H8777" t="s">
        <v>1094</v>
      </c>
    </row>
    <row r="8778" spans="1:8">
      <c r="A8778" t="s">
        <v>8970</v>
      </c>
      <c r="B8778" t="s">
        <v>163</v>
      </c>
      <c r="C8778" s="2">
        <v>46172</v>
      </c>
      <c r="D8778" s="3">
        <v>0.77410879629629625</v>
      </c>
      <c r="E8778" t="s">
        <v>33</v>
      </c>
      <c r="F8778">
        <v>6000</v>
      </c>
      <c r="G8778" t="s">
        <v>189</v>
      </c>
    </row>
    <row r="8779" spans="1:8">
      <c r="A8779" t="s">
        <v>8971</v>
      </c>
      <c r="B8779" t="s">
        <v>134</v>
      </c>
      <c r="C8779" s="2">
        <v>45728</v>
      </c>
      <c r="D8779" s="3">
        <v>0.59446759259259263</v>
      </c>
      <c r="E8779" t="s">
        <v>211</v>
      </c>
      <c r="F8779">
        <v>0</v>
      </c>
      <c r="G8779" t="s">
        <v>189</v>
      </c>
    </row>
    <row r="8780" spans="1:8">
      <c r="A8780" t="s">
        <v>8972</v>
      </c>
      <c r="B8780" t="s">
        <v>7</v>
      </c>
      <c r="C8780" s="2">
        <v>45792</v>
      </c>
      <c r="D8780" s="3">
        <v>0.85765046296296299</v>
      </c>
      <c r="E8780" t="s">
        <v>33</v>
      </c>
      <c r="F8780">
        <v>1500</v>
      </c>
      <c r="G8780" t="s">
        <v>189</v>
      </c>
    </row>
    <row r="8781" spans="1:8">
      <c r="A8781" t="s">
        <v>8973</v>
      </c>
      <c r="B8781" t="s">
        <v>118</v>
      </c>
      <c r="C8781" s="2">
        <v>46055</v>
      </c>
      <c r="D8781" s="3">
        <v>0.61418981481481483</v>
      </c>
      <c r="E8781" t="s">
        <v>33</v>
      </c>
      <c r="F8781">
        <v>5000</v>
      </c>
      <c r="G8781" t="s">
        <v>189</v>
      </c>
    </row>
    <row r="8782" spans="1:8">
      <c r="A8782" t="s">
        <v>8974</v>
      </c>
      <c r="B8782" t="s">
        <v>127</v>
      </c>
      <c r="C8782" s="2">
        <v>46101</v>
      </c>
      <c r="D8782" s="3">
        <v>0.59159722222222222</v>
      </c>
      <c r="E8782" t="s">
        <v>33</v>
      </c>
      <c r="F8782">
        <v>5000</v>
      </c>
      <c r="G8782" t="s">
        <v>189</v>
      </c>
    </row>
    <row r="8783" spans="1:8">
      <c r="A8783" t="s">
        <v>8975</v>
      </c>
      <c r="B8783" t="s">
        <v>119</v>
      </c>
      <c r="C8783" s="2">
        <v>45881</v>
      </c>
      <c r="D8783" s="3">
        <v>0.68972222222222224</v>
      </c>
      <c r="E8783" t="s">
        <v>33</v>
      </c>
      <c r="F8783">
        <v>8000</v>
      </c>
      <c r="G8783" t="s">
        <v>189</v>
      </c>
    </row>
    <row r="8784" spans="1:8">
      <c r="A8784" t="s">
        <v>8976</v>
      </c>
      <c r="B8784" t="s">
        <v>167</v>
      </c>
      <c r="C8784" s="2">
        <v>46192</v>
      </c>
      <c r="D8784" s="3">
        <v>0.44416666666666671</v>
      </c>
      <c r="E8784" t="s">
        <v>33</v>
      </c>
      <c r="F8784">
        <v>1500</v>
      </c>
      <c r="G8784" t="s">
        <v>189</v>
      </c>
    </row>
    <row r="8785" spans="1:8">
      <c r="A8785" t="s">
        <v>8977</v>
      </c>
      <c r="B8785" t="s">
        <v>157</v>
      </c>
      <c r="C8785" s="2">
        <v>45737</v>
      </c>
      <c r="D8785" s="3">
        <v>0.65921296296296295</v>
      </c>
      <c r="E8785" t="s">
        <v>33</v>
      </c>
      <c r="F8785">
        <v>3000</v>
      </c>
      <c r="G8785" t="s">
        <v>189</v>
      </c>
    </row>
    <row r="8786" spans="1:8">
      <c r="A8786" t="s">
        <v>8978</v>
      </c>
      <c r="B8786" t="s">
        <v>118</v>
      </c>
      <c r="C8786" s="2">
        <v>45829</v>
      </c>
      <c r="D8786" s="3">
        <v>0.66203703703703709</v>
      </c>
      <c r="E8786" t="s">
        <v>33</v>
      </c>
      <c r="F8786">
        <v>2500</v>
      </c>
      <c r="G8786" t="s">
        <v>214</v>
      </c>
      <c r="H8786" t="s">
        <v>1094</v>
      </c>
    </row>
    <row r="8787" spans="1:8">
      <c r="A8787" t="s">
        <v>8979</v>
      </c>
      <c r="B8787" t="s">
        <v>76</v>
      </c>
      <c r="C8787" s="2">
        <v>45987</v>
      </c>
      <c r="D8787" s="3">
        <v>0.46461805555555558</v>
      </c>
      <c r="E8787" t="s">
        <v>194</v>
      </c>
      <c r="F8787">
        <v>0</v>
      </c>
      <c r="G8787" t="s">
        <v>189</v>
      </c>
    </row>
    <row r="8788" spans="1:8">
      <c r="A8788" t="s">
        <v>8980</v>
      </c>
      <c r="B8788" t="s">
        <v>115</v>
      </c>
      <c r="C8788" s="2">
        <v>46055</v>
      </c>
      <c r="D8788" s="3">
        <v>0.78552083333333333</v>
      </c>
      <c r="E8788" t="s">
        <v>33</v>
      </c>
      <c r="F8788">
        <v>4000</v>
      </c>
      <c r="G8788" t="s">
        <v>189</v>
      </c>
    </row>
    <row r="8789" spans="1:8">
      <c r="A8789" t="s">
        <v>8981</v>
      </c>
      <c r="B8789" t="s">
        <v>157</v>
      </c>
      <c r="C8789" s="2">
        <v>45915</v>
      </c>
      <c r="D8789" s="3">
        <v>0.83856481481481482</v>
      </c>
      <c r="E8789" t="s">
        <v>33</v>
      </c>
      <c r="F8789">
        <v>1000</v>
      </c>
      <c r="G8789" t="s">
        <v>189</v>
      </c>
    </row>
    <row r="8790" spans="1:8">
      <c r="A8790" t="s">
        <v>8982</v>
      </c>
      <c r="B8790" t="s">
        <v>133</v>
      </c>
      <c r="C8790" s="2">
        <v>45702</v>
      </c>
      <c r="D8790" s="3">
        <v>0.66440972222222228</v>
      </c>
      <c r="E8790" t="s">
        <v>33</v>
      </c>
      <c r="F8790">
        <v>500</v>
      </c>
      <c r="G8790" t="s">
        <v>189</v>
      </c>
    </row>
    <row r="8791" spans="1:8">
      <c r="A8791" t="s">
        <v>8983</v>
      </c>
      <c r="B8791" t="s">
        <v>87</v>
      </c>
      <c r="C8791" s="2">
        <v>46116</v>
      </c>
      <c r="D8791" s="3">
        <v>0.68778935185185186</v>
      </c>
      <c r="E8791" t="s">
        <v>33</v>
      </c>
      <c r="F8791">
        <v>10000</v>
      </c>
      <c r="G8791" t="s">
        <v>189</v>
      </c>
    </row>
    <row r="8792" spans="1:8">
      <c r="A8792" t="s">
        <v>8984</v>
      </c>
      <c r="B8792" t="s">
        <v>102</v>
      </c>
      <c r="C8792" s="2">
        <v>45821</v>
      </c>
      <c r="D8792" s="3">
        <v>7.0810185185185184E-2</v>
      </c>
      <c r="E8792" t="s">
        <v>33</v>
      </c>
      <c r="F8792">
        <v>4000</v>
      </c>
      <c r="G8792" t="s">
        <v>189</v>
      </c>
    </row>
    <row r="8793" spans="1:8">
      <c r="A8793" t="s">
        <v>8985</v>
      </c>
      <c r="B8793" t="s">
        <v>95</v>
      </c>
      <c r="C8793" s="2">
        <v>45880</v>
      </c>
      <c r="D8793" s="3">
        <v>0.6723958333333333</v>
      </c>
      <c r="E8793" t="s">
        <v>33</v>
      </c>
      <c r="F8793">
        <v>1500</v>
      </c>
      <c r="G8793" t="s">
        <v>189</v>
      </c>
    </row>
    <row r="8794" spans="1:8">
      <c r="A8794" t="s">
        <v>8986</v>
      </c>
      <c r="B8794" t="s">
        <v>158</v>
      </c>
      <c r="C8794" s="2">
        <v>45976</v>
      </c>
      <c r="D8794" s="3">
        <v>0.26135416666666672</v>
      </c>
      <c r="E8794" t="s">
        <v>33</v>
      </c>
      <c r="F8794">
        <v>4000</v>
      </c>
      <c r="G8794" t="s">
        <v>189</v>
      </c>
    </row>
    <row r="8795" spans="1:8">
      <c r="A8795" t="s">
        <v>8987</v>
      </c>
      <c r="B8795" t="s">
        <v>161</v>
      </c>
      <c r="C8795" s="2">
        <v>45769</v>
      </c>
      <c r="D8795" s="3">
        <v>0.33121527777777782</v>
      </c>
      <c r="E8795" t="s">
        <v>33</v>
      </c>
      <c r="F8795">
        <v>3000</v>
      </c>
      <c r="G8795" t="s">
        <v>189</v>
      </c>
    </row>
    <row r="8796" spans="1:8">
      <c r="A8796" t="s">
        <v>8988</v>
      </c>
      <c r="B8796" t="s">
        <v>163</v>
      </c>
      <c r="C8796" s="2">
        <v>45684</v>
      </c>
      <c r="D8796" s="3">
        <v>0.71255787037037033</v>
      </c>
      <c r="E8796" t="s">
        <v>211</v>
      </c>
      <c r="F8796">
        <v>0</v>
      </c>
      <c r="G8796" t="s">
        <v>189</v>
      </c>
    </row>
    <row r="8797" spans="1:8">
      <c r="A8797" t="s">
        <v>8989</v>
      </c>
      <c r="B8797" t="s">
        <v>132</v>
      </c>
      <c r="C8797" s="2">
        <v>45999</v>
      </c>
      <c r="D8797" s="3">
        <v>0.42385416666666659</v>
      </c>
      <c r="E8797" t="s">
        <v>33</v>
      </c>
      <c r="F8797">
        <v>1000</v>
      </c>
      <c r="G8797" t="s">
        <v>189</v>
      </c>
    </row>
    <row r="8798" spans="1:8">
      <c r="A8798" t="s">
        <v>8990</v>
      </c>
      <c r="B8798" t="s">
        <v>130</v>
      </c>
      <c r="C8798" s="2">
        <v>45985</v>
      </c>
      <c r="D8798" s="3">
        <v>0.6108217592592593</v>
      </c>
      <c r="E8798" t="s">
        <v>33</v>
      </c>
      <c r="F8798">
        <v>2500</v>
      </c>
      <c r="G8798" t="s">
        <v>189</v>
      </c>
    </row>
    <row r="8799" spans="1:8">
      <c r="A8799" t="s">
        <v>8991</v>
      </c>
      <c r="B8799" t="s">
        <v>122</v>
      </c>
      <c r="C8799" s="2">
        <v>45684</v>
      </c>
      <c r="D8799" s="3">
        <v>0.82078703703703704</v>
      </c>
      <c r="E8799" t="s">
        <v>33</v>
      </c>
      <c r="F8799">
        <v>1500</v>
      </c>
      <c r="G8799" t="s">
        <v>189</v>
      </c>
    </row>
    <row r="8800" spans="1:8">
      <c r="A8800" t="s">
        <v>8992</v>
      </c>
      <c r="B8800" t="s">
        <v>159</v>
      </c>
      <c r="C8800" s="2">
        <v>46151</v>
      </c>
      <c r="D8800" s="3">
        <v>0.56329861111111112</v>
      </c>
      <c r="E8800" t="s">
        <v>33</v>
      </c>
      <c r="F8800">
        <v>10000</v>
      </c>
      <c r="G8800" t="s">
        <v>189</v>
      </c>
    </row>
    <row r="8801" spans="1:8">
      <c r="A8801" t="s">
        <v>8993</v>
      </c>
      <c r="B8801" t="s">
        <v>172</v>
      </c>
      <c r="C8801" s="2">
        <v>45759</v>
      </c>
      <c r="D8801" s="3">
        <v>0.46729166666666672</v>
      </c>
      <c r="E8801" t="s">
        <v>33</v>
      </c>
      <c r="F8801">
        <v>1000</v>
      </c>
      <c r="G8801" t="s">
        <v>189</v>
      </c>
    </row>
    <row r="8802" spans="1:8">
      <c r="A8802" t="s">
        <v>8994</v>
      </c>
      <c r="B8802" t="s">
        <v>102</v>
      </c>
      <c r="C8802" s="2">
        <v>46180</v>
      </c>
      <c r="D8802" s="3">
        <v>0.6830208333333333</v>
      </c>
      <c r="E8802" t="s">
        <v>33</v>
      </c>
      <c r="F8802">
        <v>2500</v>
      </c>
      <c r="G8802" t="s">
        <v>189</v>
      </c>
    </row>
    <row r="8803" spans="1:8">
      <c r="A8803" t="s">
        <v>8995</v>
      </c>
      <c r="B8803" t="s">
        <v>157</v>
      </c>
      <c r="C8803" s="2">
        <v>45679</v>
      </c>
      <c r="D8803" s="3">
        <v>0.60886574074074074</v>
      </c>
      <c r="E8803" t="s">
        <v>194</v>
      </c>
      <c r="F8803">
        <v>0</v>
      </c>
      <c r="G8803" t="s">
        <v>189</v>
      </c>
    </row>
    <row r="8804" spans="1:8">
      <c r="A8804" t="s">
        <v>8996</v>
      </c>
      <c r="B8804" t="s">
        <v>153</v>
      </c>
      <c r="C8804" s="2">
        <v>45789</v>
      </c>
      <c r="D8804" s="3">
        <v>0.41215277777777781</v>
      </c>
      <c r="E8804" t="s">
        <v>33</v>
      </c>
      <c r="F8804">
        <v>2500</v>
      </c>
      <c r="G8804" t="s">
        <v>189</v>
      </c>
    </row>
    <row r="8805" spans="1:8">
      <c r="A8805" t="s">
        <v>8997</v>
      </c>
      <c r="B8805" t="s">
        <v>83</v>
      </c>
      <c r="C8805" s="2">
        <v>46164</v>
      </c>
      <c r="D8805" s="3">
        <v>0.2543287037037037</v>
      </c>
      <c r="E8805" t="s">
        <v>33</v>
      </c>
      <c r="F8805">
        <v>2500</v>
      </c>
      <c r="G8805" t="s">
        <v>189</v>
      </c>
    </row>
    <row r="8806" spans="1:8">
      <c r="A8806" t="s">
        <v>8998</v>
      </c>
      <c r="B8806" t="s">
        <v>159</v>
      </c>
      <c r="C8806" s="2">
        <v>45713</v>
      </c>
      <c r="D8806" s="3">
        <v>0.85052083333333328</v>
      </c>
      <c r="E8806" t="s">
        <v>33</v>
      </c>
      <c r="F8806">
        <v>6000</v>
      </c>
      <c r="G8806" t="s">
        <v>189</v>
      </c>
    </row>
    <row r="8807" spans="1:8">
      <c r="A8807" t="s">
        <v>8999</v>
      </c>
      <c r="B8807" t="s">
        <v>121</v>
      </c>
      <c r="C8807" s="2">
        <v>45684</v>
      </c>
      <c r="D8807" s="3">
        <v>0.33760416666666659</v>
      </c>
      <c r="E8807" t="s">
        <v>33</v>
      </c>
      <c r="F8807">
        <v>5000</v>
      </c>
      <c r="G8807" t="s">
        <v>189</v>
      </c>
    </row>
    <row r="8808" spans="1:8">
      <c r="A8808" t="s">
        <v>9000</v>
      </c>
      <c r="B8808" t="s">
        <v>142</v>
      </c>
      <c r="C8808" s="2">
        <v>45696</v>
      </c>
      <c r="D8808" s="3">
        <v>0.52956018518518522</v>
      </c>
      <c r="E8808" t="s">
        <v>194</v>
      </c>
      <c r="F8808">
        <v>0</v>
      </c>
      <c r="G8808" t="s">
        <v>189</v>
      </c>
    </row>
    <row r="8809" spans="1:8">
      <c r="A8809" t="s">
        <v>9001</v>
      </c>
      <c r="B8809" t="s">
        <v>173</v>
      </c>
      <c r="C8809" s="2">
        <v>46177</v>
      </c>
      <c r="D8809" s="3">
        <v>0.77732638888888894</v>
      </c>
      <c r="E8809" t="s">
        <v>33</v>
      </c>
      <c r="F8809">
        <v>2500</v>
      </c>
      <c r="G8809" t="s">
        <v>214</v>
      </c>
      <c r="H8809" t="s">
        <v>1080</v>
      </c>
    </row>
    <row r="8810" spans="1:8">
      <c r="A8810" t="s">
        <v>9002</v>
      </c>
      <c r="B8810" t="s">
        <v>138</v>
      </c>
      <c r="C8810" s="2">
        <v>45713</v>
      </c>
      <c r="D8810" s="3">
        <v>0.4082986111111111</v>
      </c>
      <c r="E8810" t="s">
        <v>33</v>
      </c>
      <c r="F8810">
        <v>5000</v>
      </c>
      <c r="G8810" t="s">
        <v>189</v>
      </c>
    </row>
    <row r="8811" spans="1:8">
      <c r="A8811" t="s">
        <v>9003</v>
      </c>
      <c r="B8811" t="s">
        <v>146</v>
      </c>
      <c r="C8811" s="2">
        <v>45661</v>
      </c>
      <c r="D8811" s="3">
        <v>0.84510416666666666</v>
      </c>
      <c r="E8811" t="s">
        <v>33</v>
      </c>
      <c r="F8811">
        <v>10000</v>
      </c>
      <c r="G8811" t="s">
        <v>214</v>
      </c>
      <c r="H8811" t="s">
        <v>1215</v>
      </c>
    </row>
    <row r="8812" spans="1:8">
      <c r="A8812" t="s">
        <v>9004</v>
      </c>
      <c r="B8812" t="s">
        <v>101</v>
      </c>
      <c r="C8812" s="2">
        <v>46085</v>
      </c>
      <c r="D8812" s="3">
        <v>0.77892361111111108</v>
      </c>
      <c r="E8812" t="s">
        <v>211</v>
      </c>
      <c r="F8812">
        <v>0</v>
      </c>
      <c r="G8812" t="s">
        <v>189</v>
      </c>
    </row>
    <row r="8813" spans="1:8">
      <c r="A8813" t="s">
        <v>9005</v>
      </c>
      <c r="B8813" t="s">
        <v>93</v>
      </c>
      <c r="C8813" s="2">
        <v>45666</v>
      </c>
      <c r="D8813" s="3">
        <v>0.82578703703703704</v>
      </c>
      <c r="E8813" t="s">
        <v>211</v>
      </c>
      <c r="F8813">
        <v>0</v>
      </c>
      <c r="G8813" t="s">
        <v>189</v>
      </c>
    </row>
    <row r="8814" spans="1:8">
      <c r="A8814" t="s">
        <v>9006</v>
      </c>
      <c r="B8814" t="s">
        <v>71</v>
      </c>
      <c r="C8814" s="2">
        <v>45692</v>
      </c>
      <c r="D8814" s="3">
        <v>0.86452546296296295</v>
      </c>
      <c r="E8814" t="s">
        <v>33</v>
      </c>
      <c r="F8814">
        <v>4000</v>
      </c>
      <c r="G8814" t="s">
        <v>189</v>
      </c>
    </row>
    <row r="8815" spans="1:8">
      <c r="A8815" t="s">
        <v>9007</v>
      </c>
      <c r="B8815" t="s">
        <v>129</v>
      </c>
      <c r="C8815" s="2">
        <v>45836</v>
      </c>
      <c r="D8815" s="3">
        <v>0.78069444444444447</v>
      </c>
      <c r="E8815" t="s">
        <v>211</v>
      </c>
      <c r="F8815">
        <v>0</v>
      </c>
      <c r="G8815" t="s">
        <v>189</v>
      </c>
    </row>
    <row r="8816" spans="1:8">
      <c r="A8816" t="s">
        <v>9008</v>
      </c>
      <c r="B8816" t="s">
        <v>143</v>
      </c>
      <c r="C8816" s="2">
        <v>46194</v>
      </c>
      <c r="D8816" s="3">
        <v>0.21827546296296299</v>
      </c>
      <c r="E8816" t="s">
        <v>194</v>
      </c>
      <c r="F8816">
        <v>0</v>
      </c>
      <c r="G8816" t="s">
        <v>189</v>
      </c>
    </row>
    <row r="8817" spans="1:7">
      <c r="A8817" t="s">
        <v>9009</v>
      </c>
      <c r="B8817" t="s">
        <v>84</v>
      </c>
      <c r="C8817" s="2">
        <v>45949</v>
      </c>
      <c r="D8817" s="3">
        <v>0.59612268518518519</v>
      </c>
      <c r="E8817" t="s">
        <v>33</v>
      </c>
      <c r="F8817">
        <v>5000</v>
      </c>
      <c r="G8817" t="s">
        <v>189</v>
      </c>
    </row>
    <row r="8818" spans="1:7">
      <c r="A8818" t="s">
        <v>9010</v>
      </c>
      <c r="B8818" t="s">
        <v>170</v>
      </c>
      <c r="C8818" s="2">
        <v>45982</v>
      </c>
      <c r="D8818" s="3">
        <v>0.27796296296296302</v>
      </c>
      <c r="E8818" t="s">
        <v>33</v>
      </c>
      <c r="F8818">
        <v>4000</v>
      </c>
      <c r="G8818" t="s">
        <v>189</v>
      </c>
    </row>
    <row r="8819" spans="1:7">
      <c r="A8819" t="s">
        <v>9011</v>
      </c>
      <c r="B8819" t="s">
        <v>104</v>
      </c>
      <c r="C8819" s="2">
        <v>45746</v>
      </c>
      <c r="D8819" s="3">
        <v>0.34315972222222219</v>
      </c>
      <c r="E8819" t="s">
        <v>33</v>
      </c>
      <c r="F8819">
        <v>8000</v>
      </c>
      <c r="G8819" t="s">
        <v>189</v>
      </c>
    </row>
    <row r="8820" spans="1:7">
      <c r="A8820" t="s">
        <v>9012</v>
      </c>
      <c r="B8820" t="s">
        <v>99</v>
      </c>
      <c r="C8820" s="2">
        <v>45916</v>
      </c>
      <c r="D8820" s="3">
        <v>0.99425925925925929</v>
      </c>
      <c r="E8820" t="s">
        <v>33</v>
      </c>
      <c r="F8820">
        <v>1000</v>
      </c>
      <c r="G8820" t="s">
        <v>189</v>
      </c>
    </row>
    <row r="8821" spans="1:7">
      <c r="A8821" t="s">
        <v>9013</v>
      </c>
      <c r="B8821" t="s">
        <v>81</v>
      </c>
      <c r="C8821" s="2">
        <v>45891</v>
      </c>
      <c r="D8821" s="3">
        <v>0.53140046296296295</v>
      </c>
      <c r="E8821" t="s">
        <v>33</v>
      </c>
      <c r="F8821">
        <v>500</v>
      </c>
      <c r="G8821" t="s">
        <v>189</v>
      </c>
    </row>
    <row r="8822" spans="1:7">
      <c r="A8822" t="s">
        <v>9014</v>
      </c>
      <c r="B8822" t="s">
        <v>130</v>
      </c>
      <c r="C8822" s="2">
        <v>46191</v>
      </c>
      <c r="D8822" s="3">
        <v>0.96381944444444445</v>
      </c>
      <c r="E8822" t="s">
        <v>33</v>
      </c>
      <c r="F8822">
        <v>5000</v>
      </c>
      <c r="G8822" t="s">
        <v>189</v>
      </c>
    </row>
    <row r="8823" spans="1:7">
      <c r="A8823" t="s">
        <v>9015</v>
      </c>
      <c r="B8823" t="s">
        <v>83</v>
      </c>
      <c r="C8823" s="2">
        <v>46058</v>
      </c>
      <c r="D8823" s="3">
        <v>0.70660879629629625</v>
      </c>
      <c r="E8823" t="s">
        <v>194</v>
      </c>
      <c r="F8823">
        <v>0</v>
      </c>
      <c r="G8823" t="s">
        <v>189</v>
      </c>
    </row>
    <row r="8824" spans="1:7">
      <c r="A8824" t="s">
        <v>9016</v>
      </c>
      <c r="B8824" t="s">
        <v>110</v>
      </c>
      <c r="C8824" s="2">
        <v>45844</v>
      </c>
      <c r="D8824" s="3">
        <v>0.57343750000000004</v>
      </c>
      <c r="E8824" t="s">
        <v>33</v>
      </c>
      <c r="F8824">
        <v>10000</v>
      </c>
      <c r="G8824" t="s">
        <v>189</v>
      </c>
    </row>
    <row r="8825" spans="1:7">
      <c r="A8825" t="s">
        <v>9017</v>
      </c>
      <c r="B8825" t="s">
        <v>121</v>
      </c>
      <c r="C8825" s="2">
        <v>45714</v>
      </c>
      <c r="D8825" s="3">
        <v>0.89978009259259262</v>
      </c>
      <c r="E8825" t="s">
        <v>194</v>
      </c>
      <c r="F8825">
        <v>0</v>
      </c>
      <c r="G8825" t="s">
        <v>189</v>
      </c>
    </row>
    <row r="8826" spans="1:7">
      <c r="A8826" t="s">
        <v>9018</v>
      </c>
      <c r="B8826" t="s">
        <v>159</v>
      </c>
      <c r="C8826" s="2">
        <v>46174</v>
      </c>
      <c r="D8826" s="3">
        <v>0.35913194444444452</v>
      </c>
      <c r="E8826" t="s">
        <v>33</v>
      </c>
      <c r="F8826">
        <v>2000</v>
      </c>
      <c r="G8826" t="s">
        <v>189</v>
      </c>
    </row>
    <row r="8827" spans="1:7">
      <c r="A8827" t="s">
        <v>9019</v>
      </c>
      <c r="B8827" t="s">
        <v>140</v>
      </c>
      <c r="C8827" s="2">
        <v>45689</v>
      </c>
      <c r="D8827" s="3">
        <v>0.43113425925925919</v>
      </c>
      <c r="E8827" t="s">
        <v>33</v>
      </c>
      <c r="F8827">
        <v>2000</v>
      </c>
      <c r="G8827" t="s">
        <v>189</v>
      </c>
    </row>
    <row r="8828" spans="1:7">
      <c r="A8828" t="s">
        <v>9020</v>
      </c>
      <c r="B8828" t="s">
        <v>146</v>
      </c>
      <c r="C8828" s="2">
        <v>46077</v>
      </c>
      <c r="D8828" s="3">
        <v>0.93831018518518516</v>
      </c>
      <c r="E8828" t="s">
        <v>33</v>
      </c>
      <c r="F8828">
        <v>2000</v>
      </c>
      <c r="G8828" t="s">
        <v>189</v>
      </c>
    </row>
    <row r="8829" spans="1:7">
      <c r="A8829" t="s">
        <v>9021</v>
      </c>
      <c r="B8829" t="s">
        <v>96</v>
      </c>
      <c r="C8829" s="2">
        <v>46173</v>
      </c>
      <c r="D8829" s="3">
        <v>0.65922453703703698</v>
      </c>
      <c r="E8829" t="s">
        <v>33</v>
      </c>
      <c r="F8829">
        <v>1500</v>
      </c>
      <c r="G8829" t="s">
        <v>189</v>
      </c>
    </row>
    <row r="8830" spans="1:7">
      <c r="A8830" t="s">
        <v>9022</v>
      </c>
      <c r="B8830" t="s">
        <v>92</v>
      </c>
      <c r="C8830" s="2">
        <v>46110</v>
      </c>
      <c r="D8830" s="3">
        <v>0.75664351851851852</v>
      </c>
      <c r="E8830" t="s">
        <v>194</v>
      </c>
      <c r="F8830">
        <v>0</v>
      </c>
      <c r="G8830" t="s">
        <v>189</v>
      </c>
    </row>
    <row r="8831" spans="1:7">
      <c r="A8831" t="s">
        <v>9023</v>
      </c>
      <c r="B8831" t="s">
        <v>130</v>
      </c>
      <c r="C8831" s="2">
        <v>46169</v>
      </c>
      <c r="D8831" s="3">
        <v>0.71883101851851849</v>
      </c>
      <c r="E8831" t="s">
        <v>33</v>
      </c>
      <c r="F8831">
        <v>500</v>
      </c>
      <c r="G8831" t="s">
        <v>189</v>
      </c>
    </row>
    <row r="8832" spans="1:7">
      <c r="A8832" t="s">
        <v>9024</v>
      </c>
      <c r="B8832" t="s">
        <v>99</v>
      </c>
      <c r="C8832" s="2">
        <v>46142</v>
      </c>
      <c r="D8832" s="3">
        <v>0.67553240740740739</v>
      </c>
      <c r="E8832" t="s">
        <v>33</v>
      </c>
      <c r="F8832">
        <v>6000</v>
      </c>
      <c r="G8832" t="s">
        <v>189</v>
      </c>
    </row>
    <row r="8833" spans="1:7">
      <c r="A8833" t="s">
        <v>9025</v>
      </c>
      <c r="B8833" t="s">
        <v>134</v>
      </c>
      <c r="C8833" s="2">
        <v>46028</v>
      </c>
      <c r="D8833" s="3">
        <v>0.79082175925925924</v>
      </c>
      <c r="E8833" t="s">
        <v>33</v>
      </c>
      <c r="F8833">
        <v>6000</v>
      </c>
      <c r="G8833" t="s">
        <v>189</v>
      </c>
    </row>
    <row r="8834" spans="1:7">
      <c r="A8834" t="s">
        <v>9026</v>
      </c>
      <c r="B8834" t="s">
        <v>133</v>
      </c>
      <c r="C8834" s="2">
        <v>46014</v>
      </c>
      <c r="D8834" s="3">
        <v>0.91028935185185189</v>
      </c>
      <c r="E8834" t="s">
        <v>33</v>
      </c>
      <c r="F8834">
        <v>1000</v>
      </c>
      <c r="G8834" t="s">
        <v>189</v>
      </c>
    </row>
    <row r="8835" spans="1:7">
      <c r="A8835" t="s">
        <v>9027</v>
      </c>
      <c r="B8835" t="s">
        <v>170</v>
      </c>
      <c r="C8835" s="2">
        <v>45997</v>
      </c>
      <c r="D8835" s="3">
        <v>0.39298611111111109</v>
      </c>
      <c r="E8835" t="s">
        <v>33</v>
      </c>
      <c r="F8835">
        <v>4000</v>
      </c>
      <c r="G8835" t="s">
        <v>189</v>
      </c>
    </row>
    <row r="8836" spans="1:7">
      <c r="A8836" t="s">
        <v>9028</v>
      </c>
      <c r="B8836" t="s">
        <v>141</v>
      </c>
      <c r="C8836" s="2">
        <v>46003</v>
      </c>
      <c r="D8836" s="3">
        <v>0.74173611111111115</v>
      </c>
      <c r="E8836" t="s">
        <v>33</v>
      </c>
      <c r="F8836">
        <v>1000</v>
      </c>
      <c r="G8836" t="s">
        <v>189</v>
      </c>
    </row>
    <row r="8837" spans="1:7">
      <c r="A8837" t="s">
        <v>9029</v>
      </c>
      <c r="B8837" t="s">
        <v>95</v>
      </c>
      <c r="C8837" s="2">
        <v>45808</v>
      </c>
      <c r="D8837" s="3">
        <v>0.73880787037037032</v>
      </c>
      <c r="E8837" t="s">
        <v>33</v>
      </c>
      <c r="F8837">
        <v>500</v>
      </c>
      <c r="G8837" t="s">
        <v>189</v>
      </c>
    </row>
    <row r="8838" spans="1:7">
      <c r="A8838" t="s">
        <v>9030</v>
      </c>
      <c r="B8838" t="s">
        <v>108</v>
      </c>
      <c r="C8838" s="2">
        <v>45990</v>
      </c>
      <c r="D8838" s="3">
        <v>0.71976851851851853</v>
      </c>
      <c r="E8838" t="s">
        <v>33</v>
      </c>
      <c r="F8838">
        <v>3000</v>
      </c>
      <c r="G8838" t="s">
        <v>189</v>
      </c>
    </row>
    <row r="8839" spans="1:7">
      <c r="A8839" t="s">
        <v>9031</v>
      </c>
      <c r="B8839" t="s">
        <v>126</v>
      </c>
      <c r="C8839" s="2">
        <v>45954</v>
      </c>
      <c r="D8839" s="3">
        <v>0.91864583333333338</v>
      </c>
      <c r="E8839" t="s">
        <v>33</v>
      </c>
      <c r="F8839">
        <v>3000</v>
      </c>
      <c r="G8839" t="s">
        <v>189</v>
      </c>
    </row>
    <row r="8840" spans="1:7">
      <c r="A8840" t="s">
        <v>9032</v>
      </c>
      <c r="B8840" t="s">
        <v>147</v>
      </c>
      <c r="C8840" s="2">
        <v>46001</v>
      </c>
      <c r="D8840" s="3">
        <v>0.74643518518518515</v>
      </c>
      <c r="E8840" t="s">
        <v>261</v>
      </c>
      <c r="F8840">
        <v>20000</v>
      </c>
      <c r="G8840" t="s">
        <v>189</v>
      </c>
    </row>
    <row r="8841" spans="1:7">
      <c r="A8841" t="s">
        <v>9033</v>
      </c>
      <c r="B8841" t="s">
        <v>79</v>
      </c>
      <c r="C8841" s="2">
        <v>46054</v>
      </c>
      <c r="D8841" s="3">
        <v>0.72170138888888891</v>
      </c>
      <c r="E8841" t="s">
        <v>33</v>
      </c>
      <c r="F8841">
        <v>6000</v>
      </c>
      <c r="G8841" t="s">
        <v>189</v>
      </c>
    </row>
    <row r="8842" spans="1:7">
      <c r="A8842" t="s">
        <v>9034</v>
      </c>
      <c r="B8842" t="s">
        <v>148</v>
      </c>
      <c r="C8842" s="2">
        <v>45953</v>
      </c>
      <c r="D8842" s="3">
        <v>0.74553240740740745</v>
      </c>
      <c r="E8842" t="s">
        <v>211</v>
      </c>
      <c r="F8842">
        <v>0</v>
      </c>
      <c r="G8842" t="s">
        <v>189</v>
      </c>
    </row>
    <row r="8843" spans="1:7">
      <c r="A8843" t="s">
        <v>9035</v>
      </c>
      <c r="B8843" t="s">
        <v>116</v>
      </c>
      <c r="C8843" s="2">
        <v>45659</v>
      </c>
      <c r="D8843" s="3">
        <v>0.54849537037037033</v>
      </c>
      <c r="E8843" t="s">
        <v>33</v>
      </c>
      <c r="F8843">
        <v>500</v>
      </c>
      <c r="G8843" t="s">
        <v>189</v>
      </c>
    </row>
    <row r="8844" spans="1:7">
      <c r="A8844" t="s">
        <v>9036</v>
      </c>
      <c r="B8844" t="s">
        <v>127</v>
      </c>
      <c r="C8844" s="2">
        <v>45972</v>
      </c>
      <c r="D8844" s="3">
        <v>0.19700231481481481</v>
      </c>
      <c r="E8844" t="s">
        <v>33</v>
      </c>
      <c r="F8844">
        <v>8000</v>
      </c>
      <c r="G8844" t="s">
        <v>189</v>
      </c>
    </row>
    <row r="8845" spans="1:7">
      <c r="A8845" t="s">
        <v>9037</v>
      </c>
      <c r="B8845" t="s">
        <v>160</v>
      </c>
      <c r="C8845" s="2">
        <v>45676</v>
      </c>
      <c r="D8845" s="3">
        <v>0.33391203703703698</v>
      </c>
      <c r="E8845" t="s">
        <v>194</v>
      </c>
      <c r="F8845">
        <v>0</v>
      </c>
      <c r="G8845" t="s">
        <v>189</v>
      </c>
    </row>
    <row r="8846" spans="1:7">
      <c r="A8846" t="s">
        <v>9038</v>
      </c>
      <c r="B8846" t="s">
        <v>104</v>
      </c>
      <c r="C8846" s="2">
        <v>45710</v>
      </c>
      <c r="D8846" s="3">
        <v>0.7066203703703704</v>
      </c>
      <c r="E8846" t="s">
        <v>211</v>
      </c>
      <c r="F8846">
        <v>0</v>
      </c>
      <c r="G8846" t="s">
        <v>189</v>
      </c>
    </row>
    <row r="8847" spans="1:7">
      <c r="A8847" t="s">
        <v>9039</v>
      </c>
      <c r="B8847" t="s">
        <v>74</v>
      </c>
      <c r="C8847" s="2">
        <v>45824</v>
      </c>
      <c r="D8847" s="3">
        <v>0.92653935185185188</v>
      </c>
      <c r="E8847" t="s">
        <v>33</v>
      </c>
      <c r="F8847">
        <v>4000</v>
      </c>
      <c r="G8847" t="s">
        <v>189</v>
      </c>
    </row>
    <row r="8848" spans="1:7">
      <c r="A8848" t="s">
        <v>9040</v>
      </c>
      <c r="B8848" t="s">
        <v>140</v>
      </c>
      <c r="C8848" s="2">
        <v>46117</v>
      </c>
      <c r="D8848" s="3">
        <v>0.215</v>
      </c>
      <c r="E8848" t="s">
        <v>33</v>
      </c>
      <c r="F8848">
        <v>1500</v>
      </c>
      <c r="G8848" t="s">
        <v>189</v>
      </c>
    </row>
    <row r="8849" spans="1:8">
      <c r="A8849" t="s">
        <v>9041</v>
      </c>
      <c r="B8849" t="s">
        <v>150</v>
      </c>
      <c r="C8849" s="2">
        <v>45972</v>
      </c>
      <c r="D8849" s="3">
        <v>0.28413194444444451</v>
      </c>
      <c r="E8849" t="s">
        <v>211</v>
      </c>
      <c r="F8849">
        <v>0</v>
      </c>
      <c r="G8849" t="s">
        <v>189</v>
      </c>
    </row>
    <row r="8850" spans="1:8">
      <c r="A8850" t="s">
        <v>9042</v>
      </c>
      <c r="B8850" t="s">
        <v>156</v>
      </c>
      <c r="C8850" s="2">
        <v>45764</v>
      </c>
      <c r="D8850" s="3">
        <v>0.79818287037037039</v>
      </c>
      <c r="E8850" t="s">
        <v>33</v>
      </c>
      <c r="F8850">
        <v>2000</v>
      </c>
      <c r="G8850" t="s">
        <v>189</v>
      </c>
    </row>
    <row r="8851" spans="1:8">
      <c r="A8851" t="s">
        <v>9043</v>
      </c>
      <c r="B8851" t="s">
        <v>126</v>
      </c>
      <c r="C8851" s="2">
        <v>46190</v>
      </c>
      <c r="D8851" s="3">
        <v>0.8144675925925926</v>
      </c>
      <c r="E8851" t="s">
        <v>33</v>
      </c>
      <c r="F8851">
        <v>10000</v>
      </c>
      <c r="G8851" t="s">
        <v>189</v>
      </c>
    </row>
    <row r="8852" spans="1:8">
      <c r="A8852" t="s">
        <v>9044</v>
      </c>
      <c r="B8852" t="s">
        <v>169</v>
      </c>
      <c r="C8852" s="2">
        <v>45675</v>
      </c>
      <c r="D8852" s="3">
        <v>0.46211805555555557</v>
      </c>
      <c r="E8852" t="s">
        <v>33</v>
      </c>
      <c r="F8852">
        <v>2500</v>
      </c>
      <c r="G8852" t="s">
        <v>189</v>
      </c>
    </row>
    <row r="8853" spans="1:8">
      <c r="A8853" t="s">
        <v>9045</v>
      </c>
      <c r="B8853" t="s">
        <v>90</v>
      </c>
      <c r="C8853" s="2">
        <v>45789</v>
      </c>
      <c r="D8853" s="3">
        <v>0.75491898148148151</v>
      </c>
      <c r="E8853" t="s">
        <v>194</v>
      </c>
      <c r="F8853">
        <v>0</v>
      </c>
      <c r="G8853" t="s">
        <v>189</v>
      </c>
    </row>
    <row r="8854" spans="1:8">
      <c r="A8854" t="s">
        <v>9046</v>
      </c>
      <c r="B8854" t="s">
        <v>122</v>
      </c>
      <c r="C8854" s="2">
        <v>45966</v>
      </c>
      <c r="D8854" s="3">
        <v>0.72200231481481481</v>
      </c>
      <c r="E8854" t="s">
        <v>211</v>
      </c>
      <c r="F8854">
        <v>0</v>
      </c>
      <c r="G8854" t="s">
        <v>189</v>
      </c>
    </row>
    <row r="8855" spans="1:8">
      <c r="A8855" t="s">
        <v>9047</v>
      </c>
      <c r="B8855" t="s">
        <v>71</v>
      </c>
      <c r="C8855" s="2">
        <v>45807</v>
      </c>
      <c r="D8855" s="3">
        <v>0.78363425925925922</v>
      </c>
      <c r="E8855" t="s">
        <v>33</v>
      </c>
      <c r="F8855">
        <v>500</v>
      </c>
      <c r="G8855" t="s">
        <v>189</v>
      </c>
    </row>
    <row r="8856" spans="1:8">
      <c r="A8856" t="s">
        <v>9048</v>
      </c>
      <c r="B8856" t="s">
        <v>85</v>
      </c>
      <c r="C8856" s="2">
        <v>46056</v>
      </c>
      <c r="D8856" s="3">
        <v>0.79578703703703701</v>
      </c>
      <c r="E8856" t="s">
        <v>33</v>
      </c>
      <c r="F8856">
        <v>1000</v>
      </c>
      <c r="G8856" t="s">
        <v>189</v>
      </c>
    </row>
    <row r="8857" spans="1:8">
      <c r="A8857" t="s">
        <v>9049</v>
      </c>
      <c r="B8857" t="s">
        <v>142</v>
      </c>
      <c r="C8857" s="2">
        <v>46154</v>
      </c>
      <c r="D8857" s="3">
        <v>0.78804398148148147</v>
      </c>
      <c r="E8857" t="s">
        <v>33</v>
      </c>
      <c r="F8857">
        <v>500</v>
      </c>
      <c r="G8857" t="s">
        <v>214</v>
      </c>
      <c r="H8857" t="s">
        <v>42</v>
      </c>
    </row>
    <row r="8858" spans="1:8">
      <c r="A8858" t="s">
        <v>9050</v>
      </c>
      <c r="B8858" t="s">
        <v>90</v>
      </c>
      <c r="C8858" s="2">
        <v>45968</v>
      </c>
      <c r="D8858" s="3">
        <v>0.74334490740740744</v>
      </c>
      <c r="E8858" t="s">
        <v>33</v>
      </c>
      <c r="F8858">
        <v>2000</v>
      </c>
      <c r="G8858" t="s">
        <v>189</v>
      </c>
    </row>
    <row r="8859" spans="1:8">
      <c r="A8859" t="s">
        <v>9051</v>
      </c>
      <c r="B8859" t="s">
        <v>102</v>
      </c>
      <c r="C8859" s="2">
        <v>45716</v>
      </c>
      <c r="D8859" s="3">
        <v>0.46921296296296289</v>
      </c>
      <c r="E8859" t="s">
        <v>33</v>
      </c>
      <c r="F8859">
        <v>10000</v>
      </c>
      <c r="G8859" t="s">
        <v>189</v>
      </c>
    </row>
    <row r="8860" spans="1:8">
      <c r="A8860" t="s">
        <v>9052</v>
      </c>
      <c r="B8860" t="s">
        <v>71</v>
      </c>
      <c r="C8860" s="2">
        <v>45948</v>
      </c>
      <c r="D8860" s="3">
        <v>0.45909722222222221</v>
      </c>
      <c r="E8860" t="s">
        <v>33</v>
      </c>
      <c r="F8860">
        <v>5000</v>
      </c>
      <c r="G8860" t="s">
        <v>189</v>
      </c>
    </row>
    <row r="8861" spans="1:8">
      <c r="A8861" t="s">
        <v>9053</v>
      </c>
      <c r="B8861" t="s">
        <v>135</v>
      </c>
      <c r="C8861" s="2">
        <v>45868</v>
      </c>
      <c r="D8861" s="3">
        <v>0.8668865740740741</v>
      </c>
      <c r="E8861" t="s">
        <v>33</v>
      </c>
      <c r="F8861">
        <v>1000</v>
      </c>
      <c r="G8861" t="s">
        <v>189</v>
      </c>
    </row>
    <row r="8862" spans="1:8">
      <c r="A8862" t="s">
        <v>9054</v>
      </c>
      <c r="B8862" t="s">
        <v>127</v>
      </c>
      <c r="C8862" s="2">
        <v>45691</v>
      </c>
      <c r="D8862" s="3">
        <v>0.27640046296296289</v>
      </c>
      <c r="E8862" t="s">
        <v>33</v>
      </c>
      <c r="F8862">
        <v>1000</v>
      </c>
      <c r="G8862" t="s">
        <v>189</v>
      </c>
    </row>
    <row r="8863" spans="1:8">
      <c r="A8863" t="s">
        <v>9055</v>
      </c>
      <c r="B8863" t="s">
        <v>148</v>
      </c>
      <c r="C8863" s="2">
        <v>46103</v>
      </c>
      <c r="D8863" s="3">
        <v>0.68572916666666661</v>
      </c>
      <c r="E8863" t="s">
        <v>33</v>
      </c>
      <c r="F8863">
        <v>3000</v>
      </c>
      <c r="G8863" t="s">
        <v>189</v>
      </c>
    </row>
    <row r="8864" spans="1:8">
      <c r="A8864" t="s">
        <v>9056</v>
      </c>
      <c r="B8864" t="s">
        <v>132</v>
      </c>
      <c r="C8864" s="2">
        <v>46171</v>
      </c>
      <c r="D8864" s="3">
        <v>0.80027777777777775</v>
      </c>
      <c r="E8864" t="s">
        <v>33</v>
      </c>
      <c r="F8864">
        <v>1500</v>
      </c>
      <c r="G8864" t="s">
        <v>189</v>
      </c>
    </row>
    <row r="8865" spans="1:7">
      <c r="A8865" t="s">
        <v>9057</v>
      </c>
      <c r="B8865" t="s">
        <v>117</v>
      </c>
      <c r="C8865" s="2">
        <v>46193</v>
      </c>
      <c r="D8865" s="3">
        <v>0.76842592592592596</v>
      </c>
      <c r="E8865" t="s">
        <v>194</v>
      </c>
      <c r="F8865">
        <v>0</v>
      </c>
      <c r="G8865" t="s">
        <v>189</v>
      </c>
    </row>
    <row r="8866" spans="1:7">
      <c r="A8866" t="s">
        <v>9058</v>
      </c>
      <c r="B8866" t="s">
        <v>155</v>
      </c>
      <c r="C8866" s="2">
        <v>45659</v>
      </c>
      <c r="D8866" s="3">
        <v>0.77143518518518517</v>
      </c>
      <c r="E8866" t="s">
        <v>33</v>
      </c>
      <c r="F8866">
        <v>2500</v>
      </c>
      <c r="G8866" t="s">
        <v>189</v>
      </c>
    </row>
    <row r="8867" spans="1:7">
      <c r="A8867" t="s">
        <v>9059</v>
      </c>
      <c r="B8867" t="s">
        <v>146</v>
      </c>
      <c r="C8867" s="2">
        <v>46138</v>
      </c>
      <c r="D8867" s="3">
        <v>0.83599537037037042</v>
      </c>
      <c r="E8867" t="s">
        <v>33</v>
      </c>
      <c r="F8867">
        <v>1500</v>
      </c>
      <c r="G8867" t="s">
        <v>189</v>
      </c>
    </row>
    <row r="8868" spans="1:7">
      <c r="A8868" t="s">
        <v>9060</v>
      </c>
      <c r="B8868" t="s">
        <v>110</v>
      </c>
      <c r="C8868" s="2">
        <v>45790</v>
      </c>
      <c r="D8868" s="3">
        <v>0.43366898148148147</v>
      </c>
      <c r="E8868" t="s">
        <v>33</v>
      </c>
      <c r="F8868">
        <v>2000</v>
      </c>
      <c r="G8868" t="s">
        <v>189</v>
      </c>
    </row>
    <row r="8869" spans="1:7">
      <c r="A8869" t="s">
        <v>9061</v>
      </c>
      <c r="B8869" t="s">
        <v>169</v>
      </c>
      <c r="C8869" s="2">
        <v>46055</v>
      </c>
      <c r="D8869" s="3">
        <v>0.47348379629629628</v>
      </c>
      <c r="E8869" t="s">
        <v>33</v>
      </c>
      <c r="F8869">
        <v>6000</v>
      </c>
      <c r="G8869" t="s">
        <v>189</v>
      </c>
    </row>
    <row r="8870" spans="1:7">
      <c r="A8870" t="s">
        <v>9062</v>
      </c>
      <c r="B8870" t="s">
        <v>111</v>
      </c>
      <c r="C8870" s="2">
        <v>45802</v>
      </c>
      <c r="D8870" s="3">
        <v>0.81958333333333333</v>
      </c>
      <c r="E8870" t="s">
        <v>33</v>
      </c>
      <c r="F8870">
        <v>8000</v>
      </c>
      <c r="G8870" t="s">
        <v>189</v>
      </c>
    </row>
    <row r="8871" spans="1:7">
      <c r="A8871" t="s">
        <v>9063</v>
      </c>
      <c r="B8871" t="s">
        <v>161</v>
      </c>
      <c r="C8871" s="2">
        <v>45970</v>
      </c>
      <c r="D8871" s="3">
        <v>0.94615740740740739</v>
      </c>
      <c r="E8871" t="s">
        <v>33</v>
      </c>
      <c r="F8871">
        <v>5000</v>
      </c>
      <c r="G8871" t="s">
        <v>189</v>
      </c>
    </row>
    <row r="8872" spans="1:7">
      <c r="A8872" t="s">
        <v>9064</v>
      </c>
      <c r="B8872" t="s">
        <v>99</v>
      </c>
      <c r="C8872" s="2">
        <v>45913</v>
      </c>
      <c r="D8872" s="3">
        <v>0.63674768518518521</v>
      </c>
      <c r="E8872" t="s">
        <v>211</v>
      </c>
      <c r="F8872">
        <v>0</v>
      </c>
      <c r="G8872" t="s">
        <v>189</v>
      </c>
    </row>
    <row r="8873" spans="1:7">
      <c r="A8873" t="s">
        <v>9065</v>
      </c>
      <c r="B8873" t="s">
        <v>101</v>
      </c>
      <c r="C8873" s="2">
        <v>45827</v>
      </c>
      <c r="D8873" s="3">
        <v>0.71891203703703699</v>
      </c>
      <c r="E8873" t="s">
        <v>33</v>
      </c>
      <c r="F8873">
        <v>500</v>
      </c>
      <c r="G8873" t="s">
        <v>189</v>
      </c>
    </row>
    <row r="8874" spans="1:7">
      <c r="A8874" t="s">
        <v>9066</v>
      </c>
      <c r="B8874" t="s">
        <v>85</v>
      </c>
      <c r="C8874" s="2">
        <v>46187</v>
      </c>
      <c r="D8874" s="3">
        <v>0.61089120370370376</v>
      </c>
      <c r="E8874" t="s">
        <v>33</v>
      </c>
      <c r="F8874">
        <v>500</v>
      </c>
      <c r="G8874" t="s">
        <v>189</v>
      </c>
    </row>
    <row r="8875" spans="1:7">
      <c r="A8875" t="s">
        <v>9067</v>
      </c>
      <c r="B8875" t="s">
        <v>156</v>
      </c>
      <c r="C8875" s="2">
        <v>45811</v>
      </c>
      <c r="D8875" s="3">
        <v>0.88679398148148147</v>
      </c>
      <c r="E8875" t="s">
        <v>33</v>
      </c>
      <c r="F8875">
        <v>3000</v>
      </c>
      <c r="G8875" t="s">
        <v>189</v>
      </c>
    </row>
    <row r="8876" spans="1:7">
      <c r="A8876" t="s">
        <v>9068</v>
      </c>
      <c r="B8876" t="s">
        <v>133</v>
      </c>
      <c r="C8876" s="2">
        <v>46025</v>
      </c>
      <c r="D8876" s="3">
        <v>0.75722222222222224</v>
      </c>
      <c r="E8876" t="s">
        <v>33</v>
      </c>
      <c r="F8876">
        <v>4000</v>
      </c>
      <c r="G8876" t="s">
        <v>189</v>
      </c>
    </row>
    <row r="8877" spans="1:7">
      <c r="A8877" t="s">
        <v>9069</v>
      </c>
      <c r="B8877" t="s">
        <v>90</v>
      </c>
      <c r="C8877" s="2">
        <v>45862</v>
      </c>
      <c r="D8877" s="3">
        <v>0.42685185185185193</v>
      </c>
      <c r="E8877" t="s">
        <v>194</v>
      </c>
      <c r="F8877">
        <v>0</v>
      </c>
      <c r="G8877" t="s">
        <v>189</v>
      </c>
    </row>
    <row r="8878" spans="1:7">
      <c r="A8878" t="s">
        <v>9070</v>
      </c>
      <c r="B8878" t="s">
        <v>85</v>
      </c>
      <c r="C8878" s="2">
        <v>45817</v>
      </c>
      <c r="D8878" s="3">
        <v>0.81665509259259261</v>
      </c>
      <c r="E8878" t="s">
        <v>33</v>
      </c>
      <c r="F8878">
        <v>3000</v>
      </c>
      <c r="G8878" t="s">
        <v>189</v>
      </c>
    </row>
    <row r="8879" spans="1:7">
      <c r="A8879" t="s">
        <v>9071</v>
      </c>
      <c r="B8879" t="s">
        <v>101</v>
      </c>
      <c r="C8879" s="2">
        <v>45743</v>
      </c>
      <c r="D8879" s="3">
        <v>0.72048611111111116</v>
      </c>
      <c r="E8879" t="s">
        <v>33</v>
      </c>
      <c r="F8879">
        <v>2500</v>
      </c>
      <c r="G8879" t="s">
        <v>189</v>
      </c>
    </row>
    <row r="8880" spans="1:7">
      <c r="A8880" t="s">
        <v>9072</v>
      </c>
      <c r="B8880" t="s">
        <v>83</v>
      </c>
      <c r="C8880" s="2">
        <v>45962</v>
      </c>
      <c r="D8880" s="3">
        <v>0.29604166666666659</v>
      </c>
      <c r="E8880" t="s">
        <v>33</v>
      </c>
      <c r="F8880">
        <v>10000</v>
      </c>
      <c r="G8880" t="s">
        <v>189</v>
      </c>
    </row>
    <row r="8881" spans="1:7">
      <c r="A8881" t="s">
        <v>9073</v>
      </c>
      <c r="B8881" t="s">
        <v>129</v>
      </c>
      <c r="C8881" s="2">
        <v>45816</v>
      </c>
      <c r="D8881" s="3">
        <v>0.62181712962962965</v>
      </c>
      <c r="E8881" t="s">
        <v>33</v>
      </c>
      <c r="F8881">
        <v>4000</v>
      </c>
      <c r="G8881" t="s">
        <v>189</v>
      </c>
    </row>
    <row r="8882" spans="1:7">
      <c r="A8882" t="s">
        <v>9074</v>
      </c>
      <c r="B8882" t="s">
        <v>76</v>
      </c>
      <c r="C8882" s="2">
        <v>45685</v>
      </c>
      <c r="D8882" s="3">
        <v>0.59686342592592589</v>
      </c>
      <c r="E8882" t="s">
        <v>211</v>
      </c>
      <c r="F8882">
        <v>0</v>
      </c>
      <c r="G8882" t="s">
        <v>189</v>
      </c>
    </row>
    <row r="8883" spans="1:7">
      <c r="A8883" t="s">
        <v>9075</v>
      </c>
      <c r="B8883" t="s">
        <v>169</v>
      </c>
      <c r="C8883" s="2">
        <v>45668</v>
      </c>
      <c r="D8883" s="3">
        <v>0.93251157407407403</v>
      </c>
      <c r="E8883" t="s">
        <v>33</v>
      </c>
      <c r="F8883">
        <v>1000</v>
      </c>
      <c r="G8883" t="s">
        <v>189</v>
      </c>
    </row>
    <row r="8884" spans="1:7">
      <c r="A8884" t="s">
        <v>9076</v>
      </c>
      <c r="B8884" t="s">
        <v>159</v>
      </c>
      <c r="C8884" s="2">
        <v>46150</v>
      </c>
      <c r="D8884" s="3">
        <v>0.80103009259259261</v>
      </c>
      <c r="E8884" t="s">
        <v>33</v>
      </c>
      <c r="F8884">
        <v>4000</v>
      </c>
      <c r="G8884" t="s">
        <v>189</v>
      </c>
    </row>
    <row r="8885" spans="1:7">
      <c r="A8885" t="s">
        <v>9077</v>
      </c>
      <c r="B8885" t="s">
        <v>173</v>
      </c>
      <c r="C8885" s="2">
        <v>45887</v>
      </c>
      <c r="D8885" s="3">
        <v>0.65729166666666672</v>
      </c>
      <c r="E8885" t="s">
        <v>211</v>
      </c>
      <c r="F8885">
        <v>0</v>
      </c>
      <c r="G8885" t="s">
        <v>189</v>
      </c>
    </row>
    <row r="8886" spans="1:7">
      <c r="A8886" t="s">
        <v>9078</v>
      </c>
      <c r="B8886" t="s">
        <v>179</v>
      </c>
      <c r="C8886" s="2">
        <v>45838</v>
      </c>
      <c r="D8886" s="3">
        <v>0.84062499999999996</v>
      </c>
      <c r="E8886" t="s">
        <v>33</v>
      </c>
      <c r="F8886">
        <v>1000</v>
      </c>
      <c r="G8886" t="s">
        <v>189</v>
      </c>
    </row>
    <row r="8887" spans="1:7">
      <c r="A8887" t="s">
        <v>9079</v>
      </c>
      <c r="B8887" t="s">
        <v>149</v>
      </c>
      <c r="C8887" s="2">
        <v>46161</v>
      </c>
      <c r="D8887" s="3">
        <v>0.74303240740740739</v>
      </c>
      <c r="E8887" t="s">
        <v>261</v>
      </c>
      <c r="F8887">
        <v>1000</v>
      </c>
      <c r="G8887" t="s">
        <v>189</v>
      </c>
    </row>
    <row r="8888" spans="1:7">
      <c r="A8888" t="s">
        <v>9080</v>
      </c>
      <c r="B8888" t="s">
        <v>175</v>
      </c>
      <c r="C8888" s="2">
        <v>46174</v>
      </c>
      <c r="D8888" s="3">
        <v>0.29594907407407411</v>
      </c>
      <c r="E8888" t="s">
        <v>33</v>
      </c>
      <c r="F8888">
        <v>8000</v>
      </c>
      <c r="G8888" t="s">
        <v>189</v>
      </c>
    </row>
    <row r="8889" spans="1:7">
      <c r="A8889" t="s">
        <v>9081</v>
      </c>
      <c r="B8889" t="s">
        <v>151</v>
      </c>
      <c r="C8889" s="2">
        <v>46130</v>
      </c>
      <c r="D8889" s="3">
        <v>0.65043981481481483</v>
      </c>
      <c r="E8889" t="s">
        <v>194</v>
      </c>
      <c r="F8889">
        <v>0</v>
      </c>
      <c r="G8889" t="s">
        <v>189</v>
      </c>
    </row>
    <row r="8890" spans="1:7">
      <c r="A8890" t="s">
        <v>9082</v>
      </c>
      <c r="B8890" t="s">
        <v>145</v>
      </c>
      <c r="C8890" s="2">
        <v>45733</v>
      </c>
      <c r="D8890" s="3">
        <v>0.73951388888888892</v>
      </c>
      <c r="E8890" t="s">
        <v>33</v>
      </c>
      <c r="F8890">
        <v>6000</v>
      </c>
      <c r="G8890" t="s">
        <v>189</v>
      </c>
    </row>
    <row r="8891" spans="1:7">
      <c r="A8891" t="s">
        <v>9083</v>
      </c>
      <c r="B8891" t="s">
        <v>139</v>
      </c>
      <c r="C8891" s="2">
        <v>46013</v>
      </c>
      <c r="D8891" s="3">
        <v>0.58733796296296292</v>
      </c>
      <c r="E8891" t="s">
        <v>33</v>
      </c>
      <c r="F8891">
        <v>500</v>
      </c>
      <c r="G8891" t="s">
        <v>189</v>
      </c>
    </row>
    <row r="8892" spans="1:7">
      <c r="A8892" t="s">
        <v>9084</v>
      </c>
      <c r="B8892" t="s">
        <v>141</v>
      </c>
      <c r="C8892" s="2">
        <v>45850</v>
      </c>
      <c r="D8892" s="3">
        <v>0.32677083333333329</v>
      </c>
      <c r="E8892" t="s">
        <v>211</v>
      </c>
      <c r="F8892">
        <v>0</v>
      </c>
      <c r="G8892" t="s">
        <v>189</v>
      </c>
    </row>
    <row r="8893" spans="1:7">
      <c r="A8893" t="s">
        <v>9085</v>
      </c>
      <c r="B8893" t="s">
        <v>115</v>
      </c>
      <c r="C8893" s="2">
        <v>46191</v>
      </c>
      <c r="D8893" s="3">
        <v>0.22562499999999999</v>
      </c>
      <c r="E8893" t="s">
        <v>33</v>
      </c>
      <c r="F8893">
        <v>5000</v>
      </c>
      <c r="G8893" t="s">
        <v>189</v>
      </c>
    </row>
    <row r="8894" spans="1:7">
      <c r="A8894" t="s">
        <v>9086</v>
      </c>
      <c r="B8894" t="s">
        <v>130</v>
      </c>
      <c r="C8894" s="2">
        <v>46013</v>
      </c>
      <c r="D8894" s="3">
        <v>0.90222222222222226</v>
      </c>
      <c r="E8894" t="s">
        <v>33</v>
      </c>
      <c r="F8894">
        <v>6000</v>
      </c>
      <c r="G8894" t="s">
        <v>189</v>
      </c>
    </row>
    <row r="8895" spans="1:7">
      <c r="A8895" t="s">
        <v>9087</v>
      </c>
      <c r="B8895" t="s">
        <v>121</v>
      </c>
      <c r="C8895" s="2">
        <v>45729</v>
      </c>
      <c r="D8895" s="3">
        <v>0.87593750000000004</v>
      </c>
      <c r="E8895" t="s">
        <v>33</v>
      </c>
      <c r="F8895">
        <v>3000</v>
      </c>
      <c r="G8895" t="s">
        <v>189</v>
      </c>
    </row>
    <row r="8896" spans="1:7">
      <c r="A8896" t="s">
        <v>9088</v>
      </c>
      <c r="B8896" t="s">
        <v>145</v>
      </c>
      <c r="C8896" s="2">
        <v>45684</v>
      </c>
      <c r="D8896" s="3">
        <v>0.77252314814814815</v>
      </c>
      <c r="E8896" t="s">
        <v>211</v>
      </c>
      <c r="F8896">
        <v>0</v>
      </c>
      <c r="G8896" t="s">
        <v>189</v>
      </c>
    </row>
    <row r="8897" spans="1:8">
      <c r="A8897" t="s">
        <v>9089</v>
      </c>
      <c r="B8897" t="s">
        <v>179</v>
      </c>
      <c r="C8897" s="2">
        <v>46153</v>
      </c>
      <c r="D8897" s="3">
        <v>1.84837962962963E-2</v>
      </c>
      <c r="E8897" t="s">
        <v>33</v>
      </c>
      <c r="F8897">
        <v>1500</v>
      </c>
      <c r="G8897" t="s">
        <v>189</v>
      </c>
    </row>
    <row r="8898" spans="1:8">
      <c r="A8898" t="s">
        <v>9090</v>
      </c>
      <c r="B8898" t="s">
        <v>176</v>
      </c>
      <c r="C8898" s="2">
        <v>45812</v>
      </c>
      <c r="D8898" s="3">
        <v>0.75861111111111112</v>
      </c>
      <c r="E8898" t="s">
        <v>33</v>
      </c>
      <c r="F8898">
        <v>500</v>
      </c>
      <c r="G8898" t="s">
        <v>189</v>
      </c>
    </row>
    <row r="8899" spans="1:8">
      <c r="A8899" t="s">
        <v>9091</v>
      </c>
      <c r="B8899" t="s">
        <v>179</v>
      </c>
      <c r="C8899" s="2">
        <v>45907</v>
      </c>
      <c r="D8899" s="3">
        <v>0.75292824074074072</v>
      </c>
      <c r="E8899" t="s">
        <v>194</v>
      </c>
      <c r="F8899">
        <v>0</v>
      </c>
      <c r="G8899" t="s">
        <v>189</v>
      </c>
    </row>
    <row r="8900" spans="1:8">
      <c r="A8900" t="s">
        <v>9092</v>
      </c>
      <c r="B8900" t="s">
        <v>123</v>
      </c>
      <c r="C8900" s="2">
        <v>46054</v>
      </c>
      <c r="D8900" s="3">
        <v>0.7911111111111111</v>
      </c>
      <c r="E8900" t="s">
        <v>33</v>
      </c>
      <c r="F8900">
        <v>2000</v>
      </c>
      <c r="G8900" t="s">
        <v>189</v>
      </c>
    </row>
    <row r="8901" spans="1:8">
      <c r="A8901" t="s">
        <v>9093</v>
      </c>
      <c r="B8901" t="s">
        <v>84</v>
      </c>
      <c r="C8901" s="2">
        <v>45824</v>
      </c>
      <c r="D8901" s="3">
        <v>0.70924768518518522</v>
      </c>
      <c r="E8901" t="s">
        <v>33</v>
      </c>
      <c r="F8901">
        <v>8000</v>
      </c>
      <c r="G8901" t="s">
        <v>189</v>
      </c>
    </row>
    <row r="8902" spans="1:8">
      <c r="A8902" t="s">
        <v>9094</v>
      </c>
      <c r="B8902" t="s">
        <v>109</v>
      </c>
      <c r="C8902" s="2">
        <v>46020</v>
      </c>
      <c r="D8902" s="3">
        <v>0.87457175925925923</v>
      </c>
      <c r="E8902" t="s">
        <v>33</v>
      </c>
      <c r="F8902">
        <v>500</v>
      </c>
      <c r="G8902" t="s">
        <v>189</v>
      </c>
    </row>
    <row r="8903" spans="1:8">
      <c r="A8903" t="s">
        <v>9095</v>
      </c>
      <c r="B8903" t="s">
        <v>79</v>
      </c>
      <c r="C8903" s="2">
        <v>45716</v>
      </c>
      <c r="D8903" s="3">
        <v>0.43113425925925919</v>
      </c>
      <c r="E8903" t="s">
        <v>33</v>
      </c>
      <c r="F8903">
        <v>500</v>
      </c>
      <c r="G8903" t="s">
        <v>189</v>
      </c>
    </row>
    <row r="8904" spans="1:8">
      <c r="A8904" t="s">
        <v>9096</v>
      </c>
      <c r="B8904" t="s">
        <v>163</v>
      </c>
      <c r="C8904" s="2">
        <v>46048</v>
      </c>
      <c r="D8904" s="3">
        <v>0.79193287037037041</v>
      </c>
      <c r="E8904" t="s">
        <v>33</v>
      </c>
      <c r="F8904">
        <v>500</v>
      </c>
      <c r="G8904" t="s">
        <v>189</v>
      </c>
    </row>
    <row r="8905" spans="1:8">
      <c r="A8905" t="s">
        <v>9097</v>
      </c>
      <c r="B8905" t="s">
        <v>153</v>
      </c>
      <c r="C8905" s="2">
        <v>45818</v>
      </c>
      <c r="D8905" s="3">
        <v>0.71778935185185189</v>
      </c>
      <c r="E8905" t="s">
        <v>33</v>
      </c>
      <c r="F8905">
        <v>10000</v>
      </c>
      <c r="G8905" t="s">
        <v>189</v>
      </c>
    </row>
    <row r="8906" spans="1:8">
      <c r="A8906" t="s">
        <v>9098</v>
      </c>
      <c r="B8906" t="s">
        <v>124</v>
      </c>
      <c r="C8906" s="2">
        <v>46197</v>
      </c>
      <c r="D8906" s="3">
        <v>0.71886574074074072</v>
      </c>
      <c r="E8906" t="s">
        <v>33</v>
      </c>
      <c r="F8906">
        <v>3000</v>
      </c>
      <c r="G8906" t="s">
        <v>189</v>
      </c>
    </row>
    <row r="8907" spans="1:8">
      <c r="A8907" t="s">
        <v>9099</v>
      </c>
      <c r="B8907" t="s">
        <v>83</v>
      </c>
      <c r="C8907" s="2">
        <v>45830</v>
      </c>
      <c r="D8907" s="3">
        <v>0.31011574074074072</v>
      </c>
      <c r="E8907" t="s">
        <v>194</v>
      </c>
      <c r="F8907">
        <v>0</v>
      </c>
      <c r="G8907" t="s">
        <v>189</v>
      </c>
    </row>
    <row r="8908" spans="1:8">
      <c r="A8908" t="s">
        <v>9100</v>
      </c>
      <c r="B8908" t="s">
        <v>166</v>
      </c>
      <c r="C8908" s="2">
        <v>45702</v>
      </c>
      <c r="D8908" s="3">
        <v>0.35738425925925932</v>
      </c>
      <c r="E8908" t="s">
        <v>33</v>
      </c>
      <c r="F8908">
        <v>1500</v>
      </c>
      <c r="G8908" t="s">
        <v>189</v>
      </c>
    </row>
    <row r="8909" spans="1:8">
      <c r="A8909" t="s">
        <v>9101</v>
      </c>
      <c r="B8909" t="s">
        <v>89</v>
      </c>
      <c r="C8909" s="2">
        <v>45921</v>
      </c>
      <c r="D8909" s="3">
        <v>0.73501157407407403</v>
      </c>
      <c r="E8909" t="s">
        <v>211</v>
      </c>
      <c r="F8909">
        <v>0</v>
      </c>
      <c r="G8909" t="s">
        <v>189</v>
      </c>
    </row>
    <row r="8910" spans="1:8">
      <c r="A8910" t="s">
        <v>9102</v>
      </c>
      <c r="B8910" t="s">
        <v>165</v>
      </c>
      <c r="C8910" s="2">
        <v>45754</v>
      </c>
      <c r="D8910" s="3">
        <v>0.81290509259259258</v>
      </c>
      <c r="E8910" t="s">
        <v>33</v>
      </c>
      <c r="F8910">
        <v>3000</v>
      </c>
      <c r="G8910" t="s">
        <v>214</v>
      </c>
      <c r="H8910" t="s">
        <v>1080</v>
      </c>
    </row>
    <row r="8911" spans="1:8">
      <c r="A8911" t="s">
        <v>9103</v>
      </c>
      <c r="B8911" t="s">
        <v>170</v>
      </c>
      <c r="C8911" s="2">
        <v>45850</v>
      </c>
      <c r="D8911" s="3">
        <v>0.9521412037037037</v>
      </c>
      <c r="E8911" t="s">
        <v>194</v>
      </c>
      <c r="F8911">
        <v>0</v>
      </c>
      <c r="G8911" t="s">
        <v>189</v>
      </c>
    </row>
    <row r="8912" spans="1:8">
      <c r="A8912" t="s">
        <v>9104</v>
      </c>
      <c r="B8912" t="s">
        <v>111</v>
      </c>
      <c r="C8912" s="2">
        <v>45883</v>
      </c>
      <c r="D8912" s="3">
        <v>0.39194444444444437</v>
      </c>
      <c r="E8912" t="s">
        <v>194</v>
      </c>
      <c r="F8912">
        <v>0</v>
      </c>
      <c r="G8912" t="s">
        <v>189</v>
      </c>
    </row>
    <row r="8913" spans="1:7">
      <c r="A8913" t="s">
        <v>9105</v>
      </c>
      <c r="B8913" t="s">
        <v>120</v>
      </c>
      <c r="C8913" s="2">
        <v>45949</v>
      </c>
      <c r="D8913" s="3">
        <v>0.72116898148148145</v>
      </c>
      <c r="E8913" t="s">
        <v>33</v>
      </c>
      <c r="F8913">
        <v>2000</v>
      </c>
      <c r="G8913" t="s">
        <v>189</v>
      </c>
    </row>
    <row r="8914" spans="1:7">
      <c r="A8914" t="s">
        <v>9106</v>
      </c>
      <c r="B8914" t="s">
        <v>118</v>
      </c>
      <c r="C8914" s="2">
        <v>45803</v>
      </c>
      <c r="D8914" s="3">
        <v>0.60387731481481477</v>
      </c>
      <c r="E8914" t="s">
        <v>194</v>
      </c>
      <c r="F8914">
        <v>0</v>
      </c>
      <c r="G8914" t="s">
        <v>189</v>
      </c>
    </row>
    <row r="8915" spans="1:7">
      <c r="A8915" t="s">
        <v>9107</v>
      </c>
      <c r="B8915" t="s">
        <v>124</v>
      </c>
      <c r="C8915" s="2">
        <v>46063</v>
      </c>
      <c r="D8915" s="3">
        <v>0.62157407407407406</v>
      </c>
      <c r="E8915" t="s">
        <v>33</v>
      </c>
      <c r="F8915">
        <v>3000</v>
      </c>
      <c r="G8915" t="s">
        <v>189</v>
      </c>
    </row>
    <row r="8916" spans="1:7">
      <c r="A8916" t="s">
        <v>9108</v>
      </c>
      <c r="B8916" t="s">
        <v>132</v>
      </c>
      <c r="C8916" s="2">
        <v>45736</v>
      </c>
      <c r="D8916" s="3">
        <v>0.87361111111111112</v>
      </c>
      <c r="E8916" t="s">
        <v>33</v>
      </c>
      <c r="F8916">
        <v>4000</v>
      </c>
      <c r="G8916" t="s">
        <v>189</v>
      </c>
    </row>
    <row r="8917" spans="1:7">
      <c r="A8917" t="s">
        <v>9109</v>
      </c>
      <c r="B8917" t="s">
        <v>83</v>
      </c>
      <c r="C8917" s="2">
        <v>46036</v>
      </c>
      <c r="D8917" s="3">
        <v>0.60548611111111106</v>
      </c>
      <c r="E8917" t="s">
        <v>33</v>
      </c>
      <c r="F8917">
        <v>500</v>
      </c>
      <c r="G8917" t="s">
        <v>189</v>
      </c>
    </row>
    <row r="8918" spans="1:7">
      <c r="A8918" t="s">
        <v>9110</v>
      </c>
      <c r="B8918" t="s">
        <v>174</v>
      </c>
      <c r="C8918" s="2">
        <v>45735</v>
      </c>
      <c r="D8918" s="3">
        <v>0.64872685185185186</v>
      </c>
      <c r="E8918" t="s">
        <v>33</v>
      </c>
      <c r="F8918">
        <v>8000</v>
      </c>
      <c r="G8918" t="s">
        <v>189</v>
      </c>
    </row>
    <row r="8919" spans="1:7">
      <c r="A8919" t="s">
        <v>9111</v>
      </c>
      <c r="B8919" t="s">
        <v>90</v>
      </c>
      <c r="C8919" s="2">
        <v>45949</v>
      </c>
      <c r="D8919" s="3">
        <v>0.77099537037037036</v>
      </c>
      <c r="E8919" t="s">
        <v>33</v>
      </c>
      <c r="F8919">
        <v>2500</v>
      </c>
      <c r="G8919" t="s">
        <v>189</v>
      </c>
    </row>
    <row r="8920" spans="1:7">
      <c r="A8920" t="s">
        <v>9112</v>
      </c>
      <c r="B8920" t="s">
        <v>173</v>
      </c>
      <c r="C8920" s="2">
        <v>45687</v>
      </c>
      <c r="D8920" s="3">
        <v>0.31841435185185191</v>
      </c>
      <c r="E8920" t="s">
        <v>194</v>
      </c>
      <c r="F8920">
        <v>0</v>
      </c>
      <c r="G8920" t="s">
        <v>189</v>
      </c>
    </row>
    <row r="8921" spans="1:7">
      <c r="A8921" t="s">
        <v>9113</v>
      </c>
      <c r="B8921" t="s">
        <v>144</v>
      </c>
      <c r="C8921" s="2">
        <v>45865</v>
      </c>
      <c r="D8921" s="3">
        <v>7.8206018518518522E-2</v>
      </c>
      <c r="E8921" t="s">
        <v>211</v>
      </c>
      <c r="F8921">
        <v>0</v>
      </c>
      <c r="G8921" t="s">
        <v>189</v>
      </c>
    </row>
    <row r="8922" spans="1:7">
      <c r="A8922" t="s">
        <v>9114</v>
      </c>
      <c r="B8922" t="s">
        <v>155</v>
      </c>
      <c r="C8922" s="2">
        <v>45970</v>
      </c>
      <c r="D8922" s="3">
        <v>0.55821759259259263</v>
      </c>
      <c r="E8922" t="s">
        <v>194</v>
      </c>
      <c r="F8922">
        <v>0</v>
      </c>
      <c r="G8922" t="s">
        <v>189</v>
      </c>
    </row>
    <row r="8923" spans="1:7">
      <c r="A8923" t="s">
        <v>9115</v>
      </c>
      <c r="B8923" t="s">
        <v>141</v>
      </c>
      <c r="C8923" s="2">
        <v>45957</v>
      </c>
      <c r="D8923" s="3">
        <v>0.86209490740740746</v>
      </c>
      <c r="E8923" t="s">
        <v>33</v>
      </c>
      <c r="F8923">
        <v>8000</v>
      </c>
      <c r="G8923" t="s">
        <v>189</v>
      </c>
    </row>
    <row r="8924" spans="1:7">
      <c r="A8924" t="s">
        <v>9116</v>
      </c>
      <c r="B8924" t="s">
        <v>150</v>
      </c>
      <c r="C8924" s="2">
        <v>45930</v>
      </c>
      <c r="D8924" s="3">
        <v>0.35795138888888889</v>
      </c>
      <c r="E8924" t="s">
        <v>33</v>
      </c>
      <c r="F8924">
        <v>2500</v>
      </c>
      <c r="G8924" t="s">
        <v>189</v>
      </c>
    </row>
    <row r="8925" spans="1:7">
      <c r="A8925" t="s">
        <v>9117</v>
      </c>
      <c r="B8925" t="s">
        <v>169</v>
      </c>
      <c r="C8925" s="2">
        <v>45681</v>
      </c>
      <c r="D8925" s="3">
        <v>0.78927083333333337</v>
      </c>
      <c r="E8925" t="s">
        <v>33</v>
      </c>
      <c r="F8925">
        <v>2500</v>
      </c>
      <c r="G8925" t="s">
        <v>189</v>
      </c>
    </row>
    <row r="8926" spans="1:7">
      <c r="A8926" t="s">
        <v>9118</v>
      </c>
      <c r="B8926" t="s">
        <v>154</v>
      </c>
      <c r="C8926" s="2">
        <v>46020</v>
      </c>
      <c r="D8926" s="3">
        <v>0.99156250000000001</v>
      </c>
      <c r="E8926" t="s">
        <v>211</v>
      </c>
      <c r="F8926">
        <v>0</v>
      </c>
      <c r="G8926" t="s">
        <v>189</v>
      </c>
    </row>
    <row r="8927" spans="1:7">
      <c r="A8927" t="s">
        <v>9119</v>
      </c>
      <c r="B8927" t="s">
        <v>139</v>
      </c>
      <c r="C8927" s="2">
        <v>45859</v>
      </c>
      <c r="D8927" s="3">
        <v>0.66968749999999999</v>
      </c>
      <c r="E8927" t="s">
        <v>33</v>
      </c>
      <c r="F8927">
        <v>5000</v>
      </c>
      <c r="G8927" t="s">
        <v>189</v>
      </c>
    </row>
    <row r="8928" spans="1:7">
      <c r="A8928" t="s">
        <v>9120</v>
      </c>
      <c r="B8928" t="s">
        <v>157</v>
      </c>
      <c r="C8928" s="2">
        <v>46138</v>
      </c>
      <c r="D8928" s="3">
        <v>0.73130787037037037</v>
      </c>
      <c r="E8928" t="s">
        <v>33</v>
      </c>
      <c r="F8928">
        <v>4000</v>
      </c>
      <c r="G8928" t="s">
        <v>189</v>
      </c>
    </row>
    <row r="8929" spans="1:8">
      <c r="A8929" t="s">
        <v>9121</v>
      </c>
      <c r="B8929" t="s">
        <v>164</v>
      </c>
      <c r="C8929" s="2">
        <v>45679</v>
      </c>
      <c r="D8929" s="3">
        <v>0.32685185185185178</v>
      </c>
      <c r="E8929" t="s">
        <v>33</v>
      </c>
      <c r="F8929">
        <v>1500</v>
      </c>
      <c r="G8929" t="s">
        <v>189</v>
      </c>
    </row>
    <row r="8930" spans="1:8">
      <c r="A8930" t="s">
        <v>9122</v>
      </c>
      <c r="B8930" t="s">
        <v>132</v>
      </c>
      <c r="C8930" s="2">
        <v>45878</v>
      </c>
      <c r="D8930" s="3">
        <v>0.71209490740740744</v>
      </c>
      <c r="E8930" t="s">
        <v>33</v>
      </c>
      <c r="F8930">
        <v>8000</v>
      </c>
      <c r="G8930" t="s">
        <v>189</v>
      </c>
    </row>
    <row r="8931" spans="1:8">
      <c r="A8931" t="s">
        <v>9123</v>
      </c>
      <c r="B8931" t="s">
        <v>158</v>
      </c>
      <c r="C8931" s="2">
        <v>46169</v>
      </c>
      <c r="D8931" s="3">
        <v>0.40962962962962962</v>
      </c>
      <c r="E8931" t="s">
        <v>33</v>
      </c>
      <c r="F8931">
        <v>4000</v>
      </c>
      <c r="G8931" t="s">
        <v>189</v>
      </c>
    </row>
    <row r="8932" spans="1:8">
      <c r="A8932" t="s">
        <v>9124</v>
      </c>
      <c r="B8932" t="s">
        <v>168</v>
      </c>
      <c r="C8932" s="2">
        <v>46050</v>
      </c>
      <c r="D8932" s="3">
        <v>0.58224537037037039</v>
      </c>
      <c r="E8932" t="s">
        <v>33</v>
      </c>
      <c r="F8932">
        <v>5000</v>
      </c>
      <c r="G8932" t="s">
        <v>189</v>
      </c>
    </row>
    <row r="8933" spans="1:8">
      <c r="A8933" t="s">
        <v>9125</v>
      </c>
      <c r="B8933" t="s">
        <v>87</v>
      </c>
      <c r="C8933" s="2">
        <v>46151</v>
      </c>
      <c r="D8933" s="3">
        <v>0.55158564814814814</v>
      </c>
      <c r="E8933" t="s">
        <v>33</v>
      </c>
      <c r="F8933">
        <v>4000</v>
      </c>
      <c r="G8933" t="s">
        <v>189</v>
      </c>
    </row>
    <row r="8934" spans="1:8">
      <c r="A8934" t="s">
        <v>9126</v>
      </c>
      <c r="B8934" t="s">
        <v>162</v>
      </c>
      <c r="C8934" s="2">
        <v>46109</v>
      </c>
      <c r="D8934" s="3">
        <v>0.8287268518518518</v>
      </c>
      <c r="E8934" t="s">
        <v>33</v>
      </c>
      <c r="F8934">
        <v>5000</v>
      </c>
      <c r="G8934" t="s">
        <v>189</v>
      </c>
    </row>
    <row r="8935" spans="1:8">
      <c r="A8935" t="s">
        <v>9127</v>
      </c>
      <c r="B8935" t="s">
        <v>108</v>
      </c>
      <c r="C8935" s="2">
        <v>45947</v>
      </c>
      <c r="D8935" s="3">
        <v>0.79405092592592597</v>
      </c>
      <c r="E8935" t="s">
        <v>33</v>
      </c>
      <c r="F8935">
        <v>1000</v>
      </c>
      <c r="G8935" t="s">
        <v>189</v>
      </c>
    </row>
    <row r="8936" spans="1:8">
      <c r="A8936" t="s">
        <v>9128</v>
      </c>
      <c r="B8936" t="s">
        <v>90</v>
      </c>
      <c r="C8936" s="2">
        <v>46050</v>
      </c>
      <c r="D8936" s="3">
        <v>0.82998842592592592</v>
      </c>
      <c r="E8936" t="s">
        <v>33</v>
      </c>
      <c r="F8936">
        <v>4000</v>
      </c>
      <c r="G8936" t="s">
        <v>189</v>
      </c>
    </row>
    <row r="8937" spans="1:8">
      <c r="A8937" t="s">
        <v>9129</v>
      </c>
      <c r="B8937" t="s">
        <v>134</v>
      </c>
      <c r="C8937" s="2">
        <v>46149</v>
      </c>
      <c r="D8937" s="3">
        <v>0.36769675925925932</v>
      </c>
      <c r="E8937" t="s">
        <v>194</v>
      </c>
      <c r="F8937">
        <v>0</v>
      </c>
      <c r="G8937" t="s">
        <v>189</v>
      </c>
    </row>
    <row r="8938" spans="1:8">
      <c r="A8938" t="s">
        <v>9130</v>
      </c>
      <c r="B8938" t="s">
        <v>111</v>
      </c>
      <c r="C8938" s="2">
        <v>45877</v>
      </c>
      <c r="D8938" s="3">
        <v>0.36887731481481478</v>
      </c>
      <c r="E8938" t="s">
        <v>33</v>
      </c>
      <c r="F8938">
        <v>2000</v>
      </c>
      <c r="G8938" t="s">
        <v>214</v>
      </c>
      <c r="H8938" t="s">
        <v>1215</v>
      </c>
    </row>
    <row r="8939" spans="1:8">
      <c r="A8939" t="s">
        <v>9131</v>
      </c>
      <c r="B8939" t="s">
        <v>84</v>
      </c>
      <c r="C8939" s="2">
        <v>46080</v>
      </c>
      <c r="D8939" s="3">
        <v>0.79952546296296301</v>
      </c>
      <c r="E8939" t="s">
        <v>33</v>
      </c>
      <c r="F8939">
        <v>8000</v>
      </c>
      <c r="G8939" t="s">
        <v>189</v>
      </c>
    </row>
    <row r="8940" spans="1:8">
      <c r="A8940" t="s">
        <v>9132</v>
      </c>
      <c r="B8940" t="s">
        <v>85</v>
      </c>
      <c r="C8940" s="2">
        <v>45787</v>
      </c>
      <c r="D8940" s="3">
        <v>0.83503472222222219</v>
      </c>
      <c r="E8940" t="s">
        <v>33</v>
      </c>
      <c r="F8940">
        <v>8000</v>
      </c>
      <c r="G8940" t="s">
        <v>189</v>
      </c>
    </row>
    <row r="8941" spans="1:8">
      <c r="A8941" t="s">
        <v>9133</v>
      </c>
      <c r="B8941" t="s">
        <v>135</v>
      </c>
      <c r="C8941" s="2">
        <v>46127</v>
      </c>
      <c r="D8941" s="3">
        <v>0.3079513888888889</v>
      </c>
      <c r="E8941" t="s">
        <v>33</v>
      </c>
      <c r="F8941">
        <v>10000</v>
      </c>
      <c r="G8941" t="s">
        <v>189</v>
      </c>
    </row>
    <row r="8942" spans="1:8">
      <c r="A8942" t="s">
        <v>9134</v>
      </c>
      <c r="B8942" t="s">
        <v>172</v>
      </c>
      <c r="C8942" s="2">
        <v>46137</v>
      </c>
      <c r="D8942" s="3">
        <v>0.79171296296296301</v>
      </c>
      <c r="E8942" t="s">
        <v>33</v>
      </c>
      <c r="F8942">
        <v>6000</v>
      </c>
      <c r="G8942" t="s">
        <v>189</v>
      </c>
    </row>
    <row r="8943" spans="1:8">
      <c r="A8943" t="s">
        <v>9135</v>
      </c>
      <c r="B8943" t="s">
        <v>167</v>
      </c>
      <c r="C8943" s="2">
        <v>45919</v>
      </c>
      <c r="D8943" s="3">
        <v>0.76255787037037037</v>
      </c>
      <c r="E8943" t="s">
        <v>211</v>
      </c>
      <c r="F8943">
        <v>0</v>
      </c>
      <c r="G8943" t="s">
        <v>189</v>
      </c>
    </row>
    <row r="8944" spans="1:8">
      <c r="A8944" t="s">
        <v>9136</v>
      </c>
      <c r="B8944" t="s">
        <v>130</v>
      </c>
      <c r="C8944" s="2">
        <v>45685</v>
      </c>
      <c r="D8944" s="3">
        <v>0.62942129629629628</v>
      </c>
      <c r="E8944" t="s">
        <v>33</v>
      </c>
      <c r="F8944">
        <v>4000</v>
      </c>
      <c r="G8944" t="s">
        <v>189</v>
      </c>
    </row>
    <row r="8945" spans="1:8">
      <c r="A8945" t="s">
        <v>9137</v>
      </c>
      <c r="B8945" t="s">
        <v>167</v>
      </c>
      <c r="C8945" s="2">
        <v>46060</v>
      </c>
      <c r="D8945" s="3">
        <v>0.507349537037037</v>
      </c>
      <c r="E8945" t="s">
        <v>33</v>
      </c>
      <c r="F8945">
        <v>2000</v>
      </c>
      <c r="G8945" t="s">
        <v>189</v>
      </c>
    </row>
    <row r="8946" spans="1:8">
      <c r="A8946" t="s">
        <v>9138</v>
      </c>
      <c r="B8946" t="s">
        <v>114</v>
      </c>
      <c r="C8946" s="2">
        <v>45993</v>
      </c>
      <c r="D8946" s="3">
        <v>0.57269675925925922</v>
      </c>
      <c r="E8946" t="s">
        <v>33</v>
      </c>
      <c r="F8946">
        <v>4000</v>
      </c>
      <c r="G8946" t="s">
        <v>189</v>
      </c>
    </row>
    <row r="8947" spans="1:8">
      <c r="A8947" t="s">
        <v>9139</v>
      </c>
      <c r="B8947" t="s">
        <v>123</v>
      </c>
      <c r="C8947" s="2">
        <v>45844</v>
      </c>
      <c r="D8947" s="3">
        <v>0.32995370370370369</v>
      </c>
      <c r="E8947" t="s">
        <v>211</v>
      </c>
      <c r="F8947">
        <v>0</v>
      </c>
      <c r="G8947" t="s">
        <v>214</v>
      </c>
      <c r="H8947" t="s">
        <v>1103</v>
      </c>
    </row>
    <row r="8948" spans="1:8">
      <c r="A8948" t="s">
        <v>9140</v>
      </c>
      <c r="B8948" t="s">
        <v>179</v>
      </c>
      <c r="C8948" s="2">
        <v>46052</v>
      </c>
      <c r="D8948" s="3">
        <v>0.89081018518518518</v>
      </c>
      <c r="E8948" t="s">
        <v>33</v>
      </c>
      <c r="F8948">
        <v>5000</v>
      </c>
      <c r="G8948" t="s">
        <v>189</v>
      </c>
    </row>
    <row r="8949" spans="1:8">
      <c r="A8949" t="s">
        <v>9141</v>
      </c>
      <c r="B8949" t="s">
        <v>120</v>
      </c>
      <c r="C8949" s="2">
        <v>45776</v>
      </c>
      <c r="D8949" s="3">
        <v>0.46435185185185179</v>
      </c>
      <c r="E8949" t="s">
        <v>33</v>
      </c>
      <c r="F8949">
        <v>6000</v>
      </c>
      <c r="G8949" t="s">
        <v>189</v>
      </c>
    </row>
    <row r="8950" spans="1:8">
      <c r="A8950" t="s">
        <v>9142</v>
      </c>
      <c r="B8950" t="s">
        <v>7</v>
      </c>
      <c r="C8950" s="2">
        <v>45873</v>
      </c>
      <c r="D8950" s="3">
        <v>0.88124999999999998</v>
      </c>
      <c r="E8950" t="s">
        <v>33</v>
      </c>
      <c r="F8950">
        <v>6000</v>
      </c>
      <c r="G8950" t="s">
        <v>189</v>
      </c>
    </row>
    <row r="8951" spans="1:8">
      <c r="A8951" t="s">
        <v>9143</v>
      </c>
      <c r="B8951" t="s">
        <v>102</v>
      </c>
      <c r="C8951" s="2">
        <v>45727</v>
      </c>
      <c r="D8951" s="3">
        <v>0.87589120370370366</v>
      </c>
      <c r="E8951" t="s">
        <v>194</v>
      </c>
      <c r="F8951">
        <v>0</v>
      </c>
      <c r="G8951" t="s">
        <v>189</v>
      </c>
    </row>
    <row r="8952" spans="1:8">
      <c r="A8952" t="s">
        <v>9144</v>
      </c>
      <c r="B8952" t="s">
        <v>148</v>
      </c>
      <c r="C8952" s="2">
        <v>46141</v>
      </c>
      <c r="D8952" s="3">
        <v>0.70951388888888889</v>
      </c>
      <c r="E8952" t="s">
        <v>194</v>
      </c>
      <c r="F8952">
        <v>0</v>
      </c>
      <c r="G8952" t="s">
        <v>189</v>
      </c>
    </row>
    <row r="8953" spans="1:8">
      <c r="A8953" t="s">
        <v>9145</v>
      </c>
      <c r="B8953" t="s">
        <v>152</v>
      </c>
      <c r="C8953" s="2">
        <v>45781</v>
      </c>
      <c r="D8953" s="3">
        <v>0.8190277777777778</v>
      </c>
      <c r="E8953" t="s">
        <v>33</v>
      </c>
      <c r="F8953">
        <v>1000</v>
      </c>
      <c r="G8953" t="s">
        <v>214</v>
      </c>
      <c r="H8953" t="s">
        <v>1094</v>
      </c>
    </row>
    <row r="8954" spans="1:8">
      <c r="A8954" t="s">
        <v>9146</v>
      </c>
      <c r="B8954" t="s">
        <v>91</v>
      </c>
      <c r="C8954" s="2">
        <v>45808</v>
      </c>
      <c r="D8954" s="3">
        <v>0.38638888888888889</v>
      </c>
      <c r="E8954" t="s">
        <v>33</v>
      </c>
      <c r="F8954">
        <v>6000</v>
      </c>
      <c r="G8954" t="s">
        <v>189</v>
      </c>
    </row>
    <row r="8955" spans="1:8">
      <c r="A8955" t="s">
        <v>9147</v>
      </c>
      <c r="B8955" t="s">
        <v>131</v>
      </c>
      <c r="C8955" s="2">
        <v>46031</v>
      </c>
      <c r="D8955" s="3">
        <v>0.7319444444444444</v>
      </c>
      <c r="E8955" t="s">
        <v>194</v>
      </c>
      <c r="F8955">
        <v>0</v>
      </c>
      <c r="G8955" t="s">
        <v>189</v>
      </c>
    </row>
    <row r="8956" spans="1:8">
      <c r="A8956" t="s">
        <v>9148</v>
      </c>
      <c r="B8956" t="s">
        <v>173</v>
      </c>
      <c r="C8956" s="2">
        <v>45756</v>
      </c>
      <c r="D8956" s="3">
        <v>0.60164351851851849</v>
      </c>
      <c r="E8956" t="s">
        <v>33</v>
      </c>
      <c r="F8956">
        <v>10000</v>
      </c>
      <c r="G8956" t="s">
        <v>189</v>
      </c>
    </row>
    <row r="8957" spans="1:8">
      <c r="A8957" t="s">
        <v>9149</v>
      </c>
      <c r="B8957" t="s">
        <v>109</v>
      </c>
      <c r="C8957" s="2">
        <v>46090</v>
      </c>
      <c r="D8957" s="3">
        <v>0.82233796296296291</v>
      </c>
      <c r="E8957" t="s">
        <v>33</v>
      </c>
      <c r="F8957">
        <v>1500</v>
      </c>
      <c r="G8957" t="s">
        <v>214</v>
      </c>
      <c r="H8957" t="s">
        <v>1103</v>
      </c>
    </row>
    <row r="8958" spans="1:8">
      <c r="A8958" t="s">
        <v>9150</v>
      </c>
      <c r="B8958" t="s">
        <v>150</v>
      </c>
      <c r="C8958" s="2">
        <v>46043</v>
      </c>
      <c r="D8958" s="3">
        <v>0.86320601851851853</v>
      </c>
      <c r="E8958" t="s">
        <v>33</v>
      </c>
      <c r="F8958">
        <v>2000</v>
      </c>
      <c r="G8958" t="s">
        <v>189</v>
      </c>
    </row>
    <row r="8959" spans="1:8">
      <c r="A8959" t="s">
        <v>9151</v>
      </c>
      <c r="B8959" t="s">
        <v>171</v>
      </c>
      <c r="C8959" s="2">
        <v>46030</v>
      </c>
      <c r="D8959" s="3">
        <v>0.1090162037037037</v>
      </c>
      <c r="E8959" t="s">
        <v>33</v>
      </c>
      <c r="F8959">
        <v>2000</v>
      </c>
      <c r="G8959" t="s">
        <v>189</v>
      </c>
    </row>
    <row r="8960" spans="1:8">
      <c r="A8960" t="s">
        <v>9152</v>
      </c>
      <c r="B8960" t="s">
        <v>114</v>
      </c>
      <c r="C8960" s="2">
        <v>46154</v>
      </c>
      <c r="D8960" s="3">
        <v>0.7064583333333333</v>
      </c>
      <c r="E8960" t="s">
        <v>33</v>
      </c>
      <c r="F8960">
        <v>1000</v>
      </c>
      <c r="G8960" t="s">
        <v>189</v>
      </c>
    </row>
    <row r="8961" spans="1:7">
      <c r="A8961" t="s">
        <v>9153</v>
      </c>
      <c r="B8961" t="s">
        <v>131</v>
      </c>
      <c r="C8961" s="2">
        <v>45664</v>
      </c>
      <c r="D8961" s="3">
        <v>0.82540509259259254</v>
      </c>
      <c r="E8961" t="s">
        <v>33</v>
      </c>
      <c r="F8961">
        <v>5000</v>
      </c>
      <c r="G8961" t="s">
        <v>189</v>
      </c>
    </row>
    <row r="8962" spans="1:7">
      <c r="A8962" t="s">
        <v>9154</v>
      </c>
      <c r="B8962" t="s">
        <v>175</v>
      </c>
      <c r="C8962" s="2">
        <v>46137</v>
      </c>
      <c r="D8962" s="3">
        <v>0.70438657407407412</v>
      </c>
      <c r="E8962" t="s">
        <v>211</v>
      </c>
      <c r="F8962">
        <v>0</v>
      </c>
      <c r="G8962" t="s">
        <v>189</v>
      </c>
    </row>
    <row r="8963" spans="1:7">
      <c r="A8963" t="s">
        <v>9155</v>
      </c>
      <c r="B8963" t="s">
        <v>117</v>
      </c>
      <c r="C8963" s="2">
        <v>45773</v>
      </c>
      <c r="D8963" s="3">
        <v>0.77074074074074073</v>
      </c>
      <c r="E8963" t="s">
        <v>33</v>
      </c>
      <c r="F8963">
        <v>4000</v>
      </c>
      <c r="G8963" t="s">
        <v>189</v>
      </c>
    </row>
    <row r="8964" spans="1:7">
      <c r="A8964" t="s">
        <v>9156</v>
      </c>
      <c r="B8964" t="s">
        <v>89</v>
      </c>
      <c r="C8964" s="2">
        <v>46065</v>
      </c>
      <c r="D8964" s="3">
        <v>0.34317129629629628</v>
      </c>
      <c r="E8964" t="s">
        <v>261</v>
      </c>
      <c r="F8964">
        <v>2000</v>
      </c>
      <c r="G8964" t="s">
        <v>189</v>
      </c>
    </row>
    <row r="8965" spans="1:7">
      <c r="A8965" t="s">
        <v>9157</v>
      </c>
      <c r="B8965" t="s">
        <v>103</v>
      </c>
      <c r="C8965" s="2">
        <v>46040</v>
      </c>
      <c r="D8965" s="3">
        <v>4.0775462962962958E-2</v>
      </c>
      <c r="E8965" t="s">
        <v>261</v>
      </c>
      <c r="F8965">
        <v>15000</v>
      </c>
      <c r="G8965" t="s">
        <v>189</v>
      </c>
    </row>
    <row r="8966" spans="1:7">
      <c r="A8966" t="s">
        <v>9158</v>
      </c>
      <c r="B8966" t="s">
        <v>130</v>
      </c>
      <c r="C8966" s="2">
        <v>45742</v>
      </c>
      <c r="D8966" s="3">
        <v>0.13342592592592589</v>
      </c>
      <c r="E8966" t="s">
        <v>194</v>
      </c>
      <c r="F8966">
        <v>0</v>
      </c>
      <c r="G8966" t="s">
        <v>189</v>
      </c>
    </row>
    <row r="8967" spans="1:7">
      <c r="A8967" t="s">
        <v>9159</v>
      </c>
      <c r="B8967" t="s">
        <v>145</v>
      </c>
      <c r="C8967" s="2">
        <v>45662</v>
      </c>
      <c r="D8967" s="3">
        <v>0.93690972222222224</v>
      </c>
      <c r="E8967" t="s">
        <v>33</v>
      </c>
      <c r="F8967">
        <v>5000</v>
      </c>
      <c r="G8967" t="s">
        <v>189</v>
      </c>
    </row>
    <row r="8968" spans="1:7">
      <c r="A8968" t="s">
        <v>9160</v>
      </c>
      <c r="B8968" t="s">
        <v>169</v>
      </c>
      <c r="C8968" s="2">
        <v>45997</v>
      </c>
      <c r="D8968" s="3">
        <v>0.78202546296296294</v>
      </c>
      <c r="E8968" t="s">
        <v>33</v>
      </c>
      <c r="F8968">
        <v>6000</v>
      </c>
      <c r="G8968" t="s">
        <v>189</v>
      </c>
    </row>
    <row r="8969" spans="1:7">
      <c r="A8969" t="s">
        <v>9161</v>
      </c>
      <c r="B8969" t="s">
        <v>167</v>
      </c>
      <c r="C8969" s="2">
        <v>45721</v>
      </c>
      <c r="D8969" s="3">
        <v>0.72038194444444448</v>
      </c>
      <c r="E8969" t="s">
        <v>33</v>
      </c>
      <c r="F8969">
        <v>1000</v>
      </c>
      <c r="G8969" t="s">
        <v>189</v>
      </c>
    </row>
    <row r="8970" spans="1:7">
      <c r="A8970" t="s">
        <v>9162</v>
      </c>
      <c r="B8970" t="s">
        <v>141</v>
      </c>
      <c r="C8970" s="2">
        <v>45849</v>
      </c>
      <c r="D8970" s="3">
        <v>0.71224537037037039</v>
      </c>
      <c r="E8970" t="s">
        <v>211</v>
      </c>
      <c r="F8970">
        <v>0</v>
      </c>
      <c r="G8970" t="s">
        <v>189</v>
      </c>
    </row>
    <row r="8971" spans="1:7">
      <c r="A8971" t="s">
        <v>9163</v>
      </c>
      <c r="B8971" t="s">
        <v>95</v>
      </c>
      <c r="C8971" s="2">
        <v>45691</v>
      </c>
      <c r="D8971" s="3">
        <v>0.27457175925925931</v>
      </c>
      <c r="E8971" t="s">
        <v>33</v>
      </c>
      <c r="F8971">
        <v>3000</v>
      </c>
      <c r="G8971" t="s">
        <v>189</v>
      </c>
    </row>
    <row r="8972" spans="1:7">
      <c r="A8972" t="s">
        <v>9164</v>
      </c>
      <c r="B8972" t="s">
        <v>110</v>
      </c>
      <c r="C8972" s="2">
        <v>45771</v>
      </c>
      <c r="D8972" s="3">
        <v>0.27462962962962961</v>
      </c>
      <c r="E8972" t="s">
        <v>211</v>
      </c>
      <c r="F8972">
        <v>0</v>
      </c>
      <c r="G8972" t="s">
        <v>189</v>
      </c>
    </row>
    <row r="8973" spans="1:7">
      <c r="A8973" t="s">
        <v>9165</v>
      </c>
      <c r="B8973" t="s">
        <v>133</v>
      </c>
      <c r="C8973" s="2">
        <v>46161</v>
      </c>
      <c r="D8973" s="3">
        <v>0.88283564814814819</v>
      </c>
      <c r="E8973" t="s">
        <v>33</v>
      </c>
      <c r="F8973">
        <v>6000</v>
      </c>
      <c r="G8973" t="s">
        <v>189</v>
      </c>
    </row>
    <row r="8974" spans="1:7">
      <c r="A8974" t="s">
        <v>9166</v>
      </c>
      <c r="B8974" t="s">
        <v>123</v>
      </c>
      <c r="C8974" s="2">
        <v>45682</v>
      </c>
      <c r="D8974" s="3">
        <v>0.78788194444444448</v>
      </c>
      <c r="E8974" t="s">
        <v>33</v>
      </c>
      <c r="F8974">
        <v>500</v>
      </c>
      <c r="G8974" t="s">
        <v>189</v>
      </c>
    </row>
    <row r="8975" spans="1:7">
      <c r="A8975" t="s">
        <v>9167</v>
      </c>
      <c r="B8975" t="s">
        <v>167</v>
      </c>
      <c r="C8975" s="2">
        <v>46020</v>
      </c>
      <c r="D8975" s="3">
        <v>0.8178009259259259</v>
      </c>
      <c r="E8975" t="s">
        <v>33</v>
      </c>
      <c r="F8975">
        <v>1500</v>
      </c>
      <c r="G8975" t="s">
        <v>189</v>
      </c>
    </row>
    <row r="8976" spans="1:7">
      <c r="A8976" t="s">
        <v>9168</v>
      </c>
      <c r="B8976" t="s">
        <v>114</v>
      </c>
      <c r="C8976" s="2">
        <v>45840</v>
      </c>
      <c r="D8976" s="3">
        <v>0.76199074074074069</v>
      </c>
      <c r="E8976" t="s">
        <v>194</v>
      </c>
      <c r="F8976">
        <v>0</v>
      </c>
      <c r="G8976" t="s">
        <v>189</v>
      </c>
    </row>
    <row r="8977" spans="1:8">
      <c r="A8977" t="s">
        <v>9169</v>
      </c>
      <c r="B8977" t="s">
        <v>172</v>
      </c>
      <c r="C8977" s="2">
        <v>46067</v>
      </c>
      <c r="D8977" s="3">
        <v>0.62357638888888889</v>
      </c>
      <c r="E8977" t="s">
        <v>33</v>
      </c>
      <c r="F8977">
        <v>3000</v>
      </c>
      <c r="G8977" t="s">
        <v>189</v>
      </c>
    </row>
    <row r="8978" spans="1:8">
      <c r="A8978" t="s">
        <v>9170</v>
      </c>
      <c r="B8978" t="s">
        <v>102</v>
      </c>
      <c r="C8978" s="2">
        <v>45789</v>
      </c>
      <c r="D8978" s="3">
        <v>0.33098379629629632</v>
      </c>
      <c r="E8978" t="s">
        <v>33</v>
      </c>
      <c r="F8978">
        <v>4000</v>
      </c>
      <c r="G8978" t="s">
        <v>189</v>
      </c>
    </row>
    <row r="8979" spans="1:8">
      <c r="A8979" t="s">
        <v>9171</v>
      </c>
      <c r="B8979" t="s">
        <v>116</v>
      </c>
      <c r="C8979" s="2">
        <v>46053</v>
      </c>
      <c r="D8979" s="3">
        <v>0.21721064814814811</v>
      </c>
      <c r="E8979" t="s">
        <v>211</v>
      </c>
      <c r="F8979">
        <v>0</v>
      </c>
      <c r="G8979" t="s">
        <v>189</v>
      </c>
    </row>
    <row r="8980" spans="1:8">
      <c r="A8980" t="s">
        <v>9172</v>
      </c>
      <c r="B8980" t="s">
        <v>124</v>
      </c>
      <c r="C8980" s="2">
        <v>45779</v>
      </c>
      <c r="D8980" s="3">
        <v>0.46656249999999999</v>
      </c>
      <c r="E8980" t="s">
        <v>33</v>
      </c>
      <c r="F8980">
        <v>1000</v>
      </c>
      <c r="G8980" t="s">
        <v>189</v>
      </c>
    </row>
    <row r="8981" spans="1:8">
      <c r="A8981" t="s">
        <v>9173</v>
      </c>
      <c r="B8981" t="s">
        <v>101</v>
      </c>
      <c r="C8981" s="2">
        <v>45944</v>
      </c>
      <c r="D8981" s="3">
        <v>0.53267361111111111</v>
      </c>
      <c r="E8981" t="s">
        <v>194</v>
      </c>
      <c r="F8981">
        <v>0</v>
      </c>
      <c r="G8981" t="s">
        <v>189</v>
      </c>
    </row>
    <row r="8982" spans="1:8">
      <c r="A8982" t="s">
        <v>9174</v>
      </c>
      <c r="B8982" t="s">
        <v>102</v>
      </c>
      <c r="C8982" s="2">
        <v>45714</v>
      </c>
      <c r="D8982" s="3">
        <v>0.6684606481481481</v>
      </c>
      <c r="E8982" t="s">
        <v>33</v>
      </c>
      <c r="F8982">
        <v>5000</v>
      </c>
      <c r="G8982" t="s">
        <v>189</v>
      </c>
    </row>
    <row r="8983" spans="1:8">
      <c r="A8983" t="s">
        <v>9175</v>
      </c>
      <c r="B8983" t="s">
        <v>7</v>
      </c>
      <c r="C8983" s="2">
        <v>46196</v>
      </c>
      <c r="D8983" s="3">
        <v>0.63</v>
      </c>
      <c r="E8983" t="s">
        <v>33</v>
      </c>
      <c r="F8983">
        <v>6000</v>
      </c>
      <c r="G8983" t="s">
        <v>189</v>
      </c>
    </row>
    <row r="8984" spans="1:8">
      <c r="A8984" t="s">
        <v>9176</v>
      </c>
      <c r="B8984" t="s">
        <v>137</v>
      </c>
      <c r="C8984" s="2">
        <v>45858</v>
      </c>
      <c r="D8984" s="3">
        <v>0.30288194444444438</v>
      </c>
      <c r="E8984" t="s">
        <v>211</v>
      </c>
      <c r="F8984">
        <v>0</v>
      </c>
      <c r="G8984" t="s">
        <v>189</v>
      </c>
    </row>
    <row r="8985" spans="1:8">
      <c r="A8985" t="s">
        <v>9177</v>
      </c>
      <c r="B8985" t="s">
        <v>169</v>
      </c>
      <c r="C8985" s="2">
        <v>46024</v>
      </c>
      <c r="D8985" s="3">
        <v>0.65780092592592587</v>
      </c>
      <c r="E8985" t="s">
        <v>33</v>
      </c>
      <c r="F8985">
        <v>8000</v>
      </c>
      <c r="G8985" t="s">
        <v>189</v>
      </c>
    </row>
    <row r="8986" spans="1:8">
      <c r="A8986" t="s">
        <v>9178</v>
      </c>
      <c r="B8986" t="s">
        <v>155</v>
      </c>
      <c r="C8986" s="2">
        <v>45849</v>
      </c>
      <c r="D8986" s="3">
        <v>0.50105324074074076</v>
      </c>
      <c r="E8986" t="s">
        <v>194</v>
      </c>
      <c r="F8986">
        <v>0</v>
      </c>
      <c r="G8986" t="s">
        <v>189</v>
      </c>
    </row>
    <row r="8987" spans="1:8">
      <c r="A8987" t="s">
        <v>9179</v>
      </c>
      <c r="B8987" t="s">
        <v>142</v>
      </c>
      <c r="C8987" s="2">
        <v>45818</v>
      </c>
      <c r="D8987" s="3">
        <v>0.73907407407407411</v>
      </c>
      <c r="E8987" t="s">
        <v>33</v>
      </c>
      <c r="F8987">
        <v>8000</v>
      </c>
      <c r="G8987" t="s">
        <v>214</v>
      </c>
      <c r="H8987" t="s">
        <v>1080</v>
      </c>
    </row>
    <row r="8988" spans="1:8">
      <c r="A8988" t="s">
        <v>9180</v>
      </c>
      <c r="B8988" t="s">
        <v>149</v>
      </c>
      <c r="C8988" s="2">
        <v>45731</v>
      </c>
      <c r="D8988" s="3">
        <v>0.87283564814814818</v>
      </c>
      <c r="E8988" t="s">
        <v>33</v>
      </c>
      <c r="F8988">
        <v>5000</v>
      </c>
      <c r="G8988" t="s">
        <v>189</v>
      </c>
    </row>
    <row r="8989" spans="1:8">
      <c r="A8989" t="s">
        <v>9181</v>
      </c>
      <c r="B8989" t="s">
        <v>87</v>
      </c>
      <c r="C8989" s="2">
        <v>45891</v>
      </c>
      <c r="D8989" s="3">
        <v>0.63314814814814813</v>
      </c>
      <c r="E8989" t="s">
        <v>33</v>
      </c>
      <c r="F8989">
        <v>1000</v>
      </c>
      <c r="G8989" t="s">
        <v>189</v>
      </c>
    </row>
    <row r="8990" spans="1:8">
      <c r="A8990" t="s">
        <v>9182</v>
      </c>
      <c r="B8990" t="s">
        <v>89</v>
      </c>
      <c r="C8990" s="2">
        <v>46053</v>
      </c>
      <c r="D8990" s="3">
        <v>0.89596064814814813</v>
      </c>
      <c r="E8990" t="s">
        <v>194</v>
      </c>
      <c r="F8990">
        <v>0</v>
      </c>
      <c r="G8990" t="s">
        <v>189</v>
      </c>
    </row>
    <row r="8991" spans="1:8">
      <c r="A8991" t="s">
        <v>9183</v>
      </c>
      <c r="B8991" t="s">
        <v>98</v>
      </c>
      <c r="C8991" s="2">
        <v>45957</v>
      </c>
      <c r="D8991" s="3">
        <v>0.28483796296296299</v>
      </c>
      <c r="E8991" t="s">
        <v>33</v>
      </c>
      <c r="F8991">
        <v>1000</v>
      </c>
      <c r="G8991" t="s">
        <v>189</v>
      </c>
    </row>
    <row r="8992" spans="1:8">
      <c r="A8992" t="s">
        <v>9184</v>
      </c>
      <c r="B8992" t="s">
        <v>107</v>
      </c>
      <c r="C8992" s="2">
        <v>45671</v>
      </c>
      <c r="D8992" s="3">
        <v>0.70359953703703704</v>
      </c>
      <c r="E8992" t="s">
        <v>33</v>
      </c>
      <c r="F8992">
        <v>8000</v>
      </c>
      <c r="G8992" t="s">
        <v>189</v>
      </c>
    </row>
    <row r="8993" spans="1:7">
      <c r="A8993" t="s">
        <v>9185</v>
      </c>
      <c r="B8993" t="s">
        <v>171</v>
      </c>
      <c r="C8993" s="2">
        <v>45889</v>
      </c>
      <c r="D8993" s="3">
        <v>0.74555555555555553</v>
      </c>
      <c r="E8993" t="s">
        <v>33</v>
      </c>
      <c r="F8993">
        <v>2500</v>
      </c>
      <c r="G8993" t="s">
        <v>189</v>
      </c>
    </row>
    <row r="8994" spans="1:7">
      <c r="A8994" t="s">
        <v>9186</v>
      </c>
      <c r="B8994" t="s">
        <v>123</v>
      </c>
      <c r="C8994" s="2">
        <v>45911</v>
      </c>
      <c r="D8994" s="3">
        <v>0.98824074074074075</v>
      </c>
      <c r="E8994" t="s">
        <v>33</v>
      </c>
      <c r="F8994">
        <v>6000</v>
      </c>
      <c r="G8994" t="s">
        <v>189</v>
      </c>
    </row>
    <row r="8995" spans="1:7">
      <c r="A8995" t="s">
        <v>9187</v>
      </c>
      <c r="B8995" t="s">
        <v>110</v>
      </c>
      <c r="C8995" s="2">
        <v>45712</v>
      </c>
      <c r="D8995" s="3">
        <v>0.6347800925925926</v>
      </c>
      <c r="E8995" t="s">
        <v>33</v>
      </c>
      <c r="F8995">
        <v>5000</v>
      </c>
      <c r="G8995" t="s">
        <v>189</v>
      </c>
    </row>
    <row r="8996" spans="1:7">
      <c r="A8996" t="s">
        <v>9188</v>
      </c>
      <c r="B8996" t="s">
        <v>150</v>
      </c>
      <c r="C8996" s="2">
        <v>46189</v>
      </c>
      <c r="D8996" s="3">
        <v>0.63302083333333337</v>
      </c>
      <c r="E8996" t="s">
        <v>33</v>
      </c>
      <c r="F8996">
        <v>5000</v>
      </c>
      <c r="G8996" t="s">
        <v>189</v>
      </c>
    </row>
    <row r="8997" spans="1:7">
      <c r="A8997" t="s">
        <v>9189</v>
      </c>
      <c r="B8997" t="s">
        <v>176</v>
      </c>
      <c r="C8997" s="2">
        <v>45699</v>
      </c>
      <c r="D8997" s="3">
        <v>0.49599537037037039</v>
      </c>
      <c r="E8997" t="s">
        <v>33</v>
      </c>
      <c r="F8997">
        <v>10000</v>
      </c>
      <c r="G8997" t="s">
        <v>189</v>
      </c>
    </row>
    <row r="8998" spans="1:7">
      <c r="A8998" t="s">
        <v>9190</v>
      </c>
      <c r="B8998" t="s">
        <v>74</v>
      </c>
      <c r="C8998" s="2">
        <v>45665</v>
      </c>
      <c r="D8998" s="3">
        <v>6.3101851851851853E-2</v>
      </c>
      <c r="E8998" t="s">
        <v>33</v>
      </c>
      <c r="F8998">
        <v>5000</v>
      </c>
      <c r="G8998" t="s">
        <v>189</v>
      </c>
    </row>
    <row r="8999" spans="1:7">
      <c r="A8999" t="s">
        <v>9191</v>
      </c>
      <c r="B8999" t="s">
        <v>117</v>
      </c>
      <c r="C8999" s="2">
        <v>45819</v>
      </c>
      <c r="D8999" s="3">
        <v>0.78922453703703699</v>
      </c>
      <c r="E8999" t="s">
        <v>194</v>
      </c>
      <c r="F8999">
        <v>0</v>
      </c>
      <c r="G8999" t="s">
        <v>189</v>
      </c>
    </row>
    <row r="9000" spans="1:7">
      <c r="A9000" t="s">
        <v>9192</v>
      </c>
      <c r="B9000" t="s">
        <v>140</v>
      </c>
      <c r="C9000" s="2">
        <v>46200</v>
      </c>
      <c r="D9000" s="3">
        <v>0.79818287037037039</v>
      </c>
      <c r="E9000" t="s">
        <v>33</v>
      </c>
      <c r="F9000">
        <v>8000</v>
      </c>
      <c r="G9000" t="s">
        <v>189</v>
      </c>
    </row>
    <row r="9001" spans="1:7">
      <c r="A9001" t="s">
        <v>9193</v>
      </c>
      <c r="B9001" t="s">
        <v>84</v>
      </c>
      <c r="C9001" s="2">
        <v>45850</v>
      </c>
      <c r="D9001" s="3">
        <v>0.88951388888888894</v>
      </c>
      <c r="E9001" t="s">
        <v>33</v>
      </c>
      <c r="F9001">
        <v>1000</v>
      </c>
      <c r="G9001" t="s">
        <v>189</v>
      </c>
    </row>
    <row r="9002" spans="1:7">
      <c r="A9002" t="s">
        <v>9194</v>
      </c>
      <c r="B9002" t="s">
        <v>172</v>
      </c>
      <c r="C9002" s="2">
        <v>46129</v>
      </c>
      <c r="D9002" s="3">
        <v>0.71962962962962962</v>
      </c>
      <c r="E9002" t="s">
        <v>33</v>
      </c>
      <c r="F9002">
        <v>10000</v>
      </c>
      <c r="G9002" t="s">
        <v>189</v>
      </c>
    </row>
    <row r="9003" spans="1:7">
      <c r="A9003" t="s">
        <v>9195</v>
      </c>
      <c r="B9003" t="s">
        <v>170</v>
      </c>
      <c r="C9003" s="2">
        <v>45782</v>
      </c>
      <c r="D9003" s="3">
        <v>0.80712962962962964</v>
      </c>
      <c r="E9003" t="s">
        <v>33</v>
      </c>
      <c r="F9003">
        <v>1500</v>
      </c>
      <c r="G9003" t="s">
        <v>189</v>
      </c>
    </row>
    <row r="9004" spans="1:7">
      <c r="A9004" t="s">
        <v>9196</v>
      </c>
      <c r="B9004" t="s">
        <v>107</v>
      </c>
      <c r="C9004" s="2">
        <v>45924</v>
      </c>
      <c r="D9004" s="3">
        <v>0.42457175925925927</v>
      </c>
      <c r="E9004" t="s">
        <v>33</v>
      </c>
      <c r="F9004">
        <v>10000</v>
      </c>
      <c r="G9004" t="s">
        <v>189</v>
      </c>
    </row>
    <row r="9005" spans="1:7">
      <c r="A9005" t="s">
        <v>9197</v>
      </c>
      <c r="B9005" t="s">
        <v>127</v>
      </c>
      <c r="C9005" s="2">
        <v>45997</v>
      </c>
      <c r="D9005" s="3">
        <v>0.87538194444444439</v>
      </c>
      <c r="E9005" t="s">
        <v>33</v>
      </c>
      <c r="F9005">
        <v>1500</v>
      </c>
      <c r="G9005" t="s">
        <v>189</v>
      </c>
    </row>
    <row r="9006" spans="1:7">
      <c r="A9006" t="s">
        <v>9198</v>
      </c>
      <c r="B9006" t="s">
        <v>91</v>
      </c>
      <c r="C9006" s="2">
        <v>46112</v>
      </c>
      <c r="D9006" s="3">
        <v>0.25065972222222221</v>
      </c>
      <c r="E9006" t="s">
        <v>33</v>
      </c>
      <c r="F9006">
        <v>5000</v>
      </c>
      <c r="G9006" t="s">
        <v>189</v>
      </c>
    </row>
    <row r="9007" spans="1:7">
      <c r="A9007" t="s">
        <v>9199</v>
      </c>
      <c r="B9007" t="s">
        <v>122</v>
      </c>
      <c r="C9007" s="2">
        <v>45907</v>
      </c>
      <c r="D9007" s="3">
        <v>0.2770023148148148</v>
      </c>
      <c r="E9007" t="s">
        <v>33</v>
      </c>
      <c r="F9007">
        <v>8000</v>
      </c>
      <c r="G9007" t="s">
        <v>189</v>
      </c>
    </row>
    <row r="9008" spans="1:7">
      <c r="A9008" t="s">
        <v>9200</v>
      </c>
      <c r="B9008" t="s">
        <v>167</v>
      </c>
      <c r="C9008" s="2">
        <v>46064</v>
      </c>
      <c r="D9008" s="3">
        <v>0.77484953703703707</v>
      </c>
      <c r="E9008" t="s">
        <v>33</v>
      </c>
      <c r="F9008">
        <v>1500</v>
      </c>
      <c r="G9008" t="s">
        <v>189</v>
      </c>
    </row>
    <row r="9009" spans="1:8">
      <c r="A9009" t="s">
        <v>9201</v>
      </c>
      <c r="B9009" t="s">
        <v>124</v>
      </c>
      <c r="C9009" s="2">
        <v>45914</v>
      </c>
      <c r="D9009" s="3">
        <v>0.68855324074074076</v>
      </c>
      <c r="E9009" t="s">
        <v>33</v>
      </c>
      <c r="F9009">
        <v>6000</v>
      </c>
      <c r="G9009" t="s">
        <v>189</v>
      </c>
    </row>
    <row r="9010" spans="1:8">
      <c r="A9010" t="s">
        <v>9202</v>
      </c>
      <c r="B9010" t="s">
        <v>151</v>
      </c>
      <c r="C9010" s="2">
        <v>45779</v>
      </c>
      <c r="D9010" s="3">
        <v>0.78503472222222226</v>
      </c>
      <c r="E9010" t="s">
        <v>33</v>
      </c>
      <c r="F9010">
        <v>3000</v>
      </c>
      <c r="G9010" t="s">
        <v>189</v>
      </c>
    </row>
    <row r="9011" spans="1:8">
      <c r="A9011" t="s">
        <v>9203</v>
      </c>
      <c r="B9011" t="s">
        <v>116</v>
      </c>
      <c r="C9011" s="2">
        <v>46140</v>
      </c>
      <c r="D9011" s="3">
        <v>0.70269675925925923</v>
      </c>
      <c r="E9011" t="s">
        <v>33</v>
      </c>
      <c r="F9011">
        <v>500</v>
      </c>
      <c r="G9011" t="s">
        <v>189</v>
      </c>
    </row>
    <row r="9012" spans="1:8">
      <c r="A9012" t="s">
        <v>9204</v>
      </c>
      <c r="B9012" t="s">
        <v>165</v>
      </c>
      <c r="C9012" s="2">
        <v>45779</v>
      </c>
      <c r="D9012" s="3">
        <v>0.79799768518518521</v>
      </c>
      <c r="E9012" t="s">
        <v>261</v>
      </c>
      <c r="F9012">
        <v>15000</v>
      </c>
      <c r="G9012" t="s">
        <v>189</v>
      </c>
    </row>
    <row r="9013" spans="1:8">
      <c r="A9013" t="s">
        <v>9205</v>
      </c>
      <c r="B9013" t="s">
        <v>142</v>
      </c>
      <c r="C9013" s="2">
        <v>45919</v>
      </c>
      <c r="D9013" s="3">
        <v>0.8044675925925926</v>
      </c>
      <c r="E9013" t="s">
        <v>33</v>
      </c>
      <c r="F9013">
        <v>2000</v>
      </c>
      <c r="G9013" t="s">
        <v>189</v>
      </c>
    </row>
    <row r="9014" spans="1:8">
      <c r="A9014" t="s">
        <v>9206</v>
      </c>
      <c r="B9014" t="s">
        <v>152</v>
      </c>
      <c r="C9014" s="2">
        <v>45748</v>
      </c>
      <c r="D9014" s="3">
        <v>0.83050925925925922</v>
      </c>
      <c r="E9014" t="s">
        <v>194</v>
      </c>
      <c r="F9014">
        <v>0</v>
      </c>
      <c r="G9014" t="s">
        <v>189</v>
      </c>
    </row>
    <row r="9015" spans="1:8">
      <c r="A9015" t="s">
        <v>9207</v>
      </c>
      <c r="B9015" t="s">
        <v>167</v>
      </c>
      <c r="C9015" s="2">
        <v>45733</v>
      </c>
      <c r="D9015" s="3">
        <v>0.56883101851851847</v>
      </c>
      <c r="E9015" t="s">
        <v>33</v>
      </c>
      <c r="F9015">
        <v>500</v>
      </c>
      <c r="G9015" t="s">
        <v>189</v>
      </c>
    </row>
    <row r="9016" spans="1:8">
      <c r="A9016" t="s">
        <v>9208</v>
      </c>
      <c r="B9016" t="s">
        <v>161</v>
      </c>
      <c r="C9016" s="2">
        <v>45935</v>
      </c>
      <c r="D9016" s="3">
        <v>0.88966435185185189</v>
      </c>
      <c r="E9016" t="s">
        <v>33</v>
      </c>
      <c r="F9016">
        <v>4000</v>
      </c>
      <c r="G9016" t="s">
        <v>189</v>
      </c>
    </row>
    <row r="9017" spans="1:8">
      <c r="A9017" t="s">
        <v>9209</v>
      </c>
      <c r="B9017" t="s">
        <v>154</v>
      </c>
      <c r="C9017" s="2">
        <v>45843</v>
      </c>
      <c r="D9017" s="3">
        <v>0.37597222222222221</v>
      </c>
      <c r="E9017" t="s">
        <v>33</v>
      </c>
      <c r="F9017">
        <v>4000</v>
      </c>
      <c r="G9017" t="s">
        <v>189</v>
      </c>
    </row>
    <row r="9018" spans="1:8">
      <c r="A9018" t="s">
        <v>9210</v>
      </c>
      <c r="B9018" t="s">
        <v>159</v>
      </c>
      <c r="C9018" s="2">
        <v>45672</v>
      </c>
      <c r="D9018" s="3">
        <v>0.32033564814814808</v>
      </c>
      <c r="E9018" t="s">
        <v>194</v>
      </c>
      <c r="F9018">
        <v>0</v>
      </c>
      <c r="G9018" t="s">
        <v>214</v>
      </c>
      <c r="H9018" t="s">
        <v>42</v>
      </c>
    </row>
    <row r="9019" spans="1:8">
      <c r="A9019" t="s">
        <v>9211</v>
      </c>
      <c r="B9019" t="s">
        <v>100</v>
      </c>
      <c r="C9019" s="2">
        <v>45985</v>
      </c>
      <c r="D9019" s="3">
        <v>0.37113425925925919</v>
      </c>
      <c r="E9019" t="s">
        <v>194</v>
      </c>
      <c r="F9019">
        <v>0</v>
      </c>
      <c r="G9019" t="s">
        <v>189</v>
      </c>
    </row>
    <row r="9020" spans="1:8">
      <c r="A9020" t="s">
        <v>9212</v>
      </c>
      <c r="B9020" t="s">
        <v>93</v>
      </c>
      <c r="C9020" s="2">
        <v>45881</v>
      </c>
      <c r="D9020" s="3">
        <v>0.2402546296296296</v>
      </c>
      <c r="E9020" t="s">
        <v>261</v>
      </c>
      <c r="F9020">
        <v>5000</v>
      </c>
      <c r="G9020" t="s">
        <v>189</v>
      </c>
    </row>
    <row r="9021" spans="1:8">
      <c r="A9021" t="s">
        <v>9213</v>
      </c>
      <c r="B9021" t="s">
        <v>143</v>
      </c>
      <c r="C9021" s="2">
        <v>45861</v>
      </c>
      <c r="D9021" s="3">
        <v>0.75126157407407412</v>
      </c>
      <c r="E9021" t="s">
        <v>33</v>
      </c>
      <c r="F9021">
        <v>3000</v>
      </c>
      <c r="G9021" t="s">
        <v>189</v>
      </c>
    </row>
    <row r="9022" spans="1:8">
      <c r="A9022" t="s">
        <v>9214</v>
      </c>
      <c r="B9022" t="s">
        <v>149</v>
      </c>
      <c r="C9022" s="2">
        <v>45866</v>
      </c>
      <c r="D9022" s="3">
        <v>0.34528935185185178</v>
      </c>
      <c r="E9022" t="s">
        <v>33</v>
      </c>
      <c r="F9022">
        <v>8000</v>
      </c>
      <c r="G9022" t="s">
        <v>189</v>
      </c>
    </row>
    <row r="9023" spans="1:8">
      <c r="A9023" t="s">
        <v>9215</v>
      </c>
      <c r="B9023" t="s">
        <v>173</v>
      </c>
      <c r="C9023" s="2">
        <v>46027</v>
      </c>
      <c r="D9023" s="3">
        <v>0.88003472222222223</v>
      </c>
      <c r="E9023" t="s">
        <v>33</v>
      </c>
      <c r="F9023">
        <v>1000</v>
      </c>
      <c r="G9023" t="s">
        <v>189</v>
      </c>
    </row>
    <row r="9024" spans="1:8">
      <c r="A9024" t="s">
        <v>9216</v>
      </c>
      <c r="B9024" t="s">
        <v>133</v>
      </c>
      <c r="C9024" s="2">
        <v>46039</v>
      </c>
      <c r="D9024" s="3">
        <v>0.88342592592592595</v>
      </c>
      <c r="E9024" t="s">
        <v>33</v>
      </c>
      <c r="F9024">
        <v>2500</v>
      </c>
      <c r="G9024" t="s">
        <v>189</v>
      </c>
    </row>
    <row r="9025" spans="1:8">
      <c r="A9025" t="s">
        <v>9217</v>
      </c>
      <c r="B9025" t="s">
        <v>109</v>
      </c>
      <c r="C9025" s="2">
        <v>46017</v>
      </c>
      <c r="D9025" s="3">
        <v>0.56017361111111108</v>
      </c>
      <c r="E9025" t="s">
        <v>33</v>
      </c>
      <c r="F9025">
        <v>6000</v>
      </c>
      <c r="G9025" t="s">
        <v>189</v>
      </c>
    </row>
    <row r="9026" spans="1:8">
      <c r="A9026" t="s">
        <v>9218</v>
      </c>
      <c r="B9026" t="s">
        <v>165</v>
      </c>
      <c r="C9026" s="2">
        <v>46166</v>
      </c>
      <c r="D9026" s="3">
        <v>0.81284722222222228</v>
      </c>
      <c r="E9026" t="s">
        <v>194</v>
      </c>
      <c r="F9026">
        <v>0</v>
      </c>
      <c r="G9026" t="s">
        <v>189</v>
      </c>
    </row>
    <row r="9027" spans="1:8">
      <c r="A9027" t="s">
        <v>9219</v>
      </c>
      <c r="B9027" t="s">
        <v>120</v>
      </c>
      <c r="C9027" s="2">
        <v>45893</v>
      </c>
      <c r="D9027" s="3">
        <v>0.8971527777777778</v>
      </c>
      <c r="E9027" t="s">
        <v>33</v>
      </c>
      <c r="F9027">
        <v>6000</v>
      </c>
      <c r="G9027" t="s">
        <v>189</v>
      </c>
    </row>
    <row r="9028" spans="1:8">
      <c r="A9028" t="s">
        <v>9220</v>
      </c>
      <c r="B9028" t="s">
        <v>115</v>
      </c>
      <c r="C9028" s="2">
        <v>45803</v>
      </c>
      <c r="D9028" s="3">
        <v>0.63040509259259259</v>
      </c>
      <c r="E9028" t="s">
        <v>33</v>
      </c>
      <c r="F9028">
        <v>8000</v>
      </c>
      <c r="G9028" t="s">
        <v>189</v>
      </c>
    </row>
    <row r="9029" spans="1:8">
      <c r="A9029" t="s">
        <v>9221</v>
      </c>
      <c r="B9029" t="s">
        <v>134</v>
      </c>
      <c r="C9029" s="2">
        <v>45946</v>
      </c>
      <c r="D9029" s="3">
        <v>0.89150462962962962</v>
      </c>
      <c r="E9029" t="s">
        <v>33</v>
      </c>
      <c r="F9029">
        <v>8000</v>
      </c>
      <c r="G9029" t="s">
        <v>189</v>
      </c>
    </row>
    <row r="9030" spans="1:8">
      <c r="A9030" t="s">
        <v>9222</v>
      </c>
      <c r="B9030" t="s">
        <v>100</v>
      </c>
      <c r="C9030" s="2">
        <v>46191</v>
      </c>
      <c r="D9030" s="3">
        <v>0.45501157407407411</v>
      </c>
      <c r="E9030" t="s">
        <v>211</v>
      </c>
      <c r="F9030">
        <v>0</v>
      </c>
      <c r="G9030" t="s">
        <v>189</v>
      </c>
    </row>
    <row r="9031" spans="1:8">
      <c r="A9031" t="s">
        <v>9223</v>
      </c>
      <c r="B9031" t="s">
        <v>157</v>
      </c>
      <c r="C9031" s="2">
        <v>46069</v>
      </c>
      <c r="D9031" s="3">
        <v>0.4748148148148148</v>
      </c>
      <c r="E9031" t="s">
        <v>33</v>
      </c>
      <c r="F9031">
        <v>2500</v>
      </c>
      <c r="G9031" t="s">
        <v>189</v>
      </c>
    </row>
    <row r="9032" spans="1:8">
      <c r="A9032" t="s">
        <v>9224</v>
      </c>
      <c r="B9032" t="s">
        <v>131</v>
      </c>
      <c r="C9032" s="2">
        <v>46188</v>
      </c>
      <c r="D9032" s="3">
        <v>0.94289351851851855</v>
      </c>
      <c r="E9032" t="s">
        <v>33</v>
      </c>
      <c r="F9032">
        <v>3000</v>
      </c>
      <c r="G9032" t="s">
        <v>189</v>
      </c>
    </row>
    <row r="9033" spans="1:8">
      <c r="A9033" t="s">
        <v>9225</v>
      </c>
      <c r="B9033" t="s">
        <v>146</v>
      </c>
      <c r="C9033" s="2">
        <v>45851</v>
      </c>
      <c r="D9033" s="3">
        <v>0.55138888888888893</v>
      </c>
      <c r="E9033" t="s">
        <v>211</v>
      </c>
      <c r="F9033">
        <v>0</v>
      </c>
      <c r="G9033" t="s">
        <v>214</v>
      </c>
      <c r="H9033" t="s">
        <v>1103</v>
      </c>
    </row>
    <row r="9034" spans="1:8">
      <c r="A9034" t="s">
        <v>9226</v>
      </c>
      <c r="B9034" t="s">
        <v>85</v>
      </c>
      <c r="C9034" s="2">
        <v>45758</v>
      </c>
      <c r="D9034" s="3">
        <v>0.74553240740740745</v>
      </c>
      <c r="E9034" t="s">
        <v>33</v>
      </c>
      <c r="F9034">
        <v>1000</v>
      </c>
      <c r="G9034" t="s">
        <v>189</v>
      </c>
    </row>
    <row r="9035" spans="1:8">
      <c r="A9035" t="s">
        <v>9227</v>
      </c>
      <c r="B9035" t="s">
        <v>153</v>
      </c>
      <c r="C9035" s="2">
        <v>45851</v>
      </c>
      <c r="D9035" s="3">
        <v>0.79039351851851847</v>
      </c>
      <c r="E9035" t="s">
        <v>33</v>
      </c>
      <c r="F9035">
        <v>500</v>
      </c>
      <c r="G9035" t="s">
        <v>189</v>
      </c>
    </row>
    <row r="9036" spans="1:8">
      <c r="A9036" t="s">
        <v>9228</v>
      </c>
      <c r="B9036" t="s">
        <v>135</v>
      </c>
      <c r="C9036" s="2">
        <v>46007</v>
      </c>
      <c r="D9036" s="3">
        <v>0.66122685185185182</v>
      </c>
      <c r="E9036" t="s">
        <v>33</v>
      </c>
      <c r="F9036">
        <v>6000</v>
      </c>
      <c r="G9036" t="s">
        <v>189</v>
      </c>
    </row>
    <row r="9037" spans="1:8">
      <c r="A9037" t="s">
        <v>9229</v>
      </c>
      <c r="B9037" t="s">
        <v>93</v>
      </c>
      <c r="C9037" s="2">
        <v>46075</v>
      </c>
      <c r="D9037" s="3">
        <v>0.75317129629629631</v>
      </c>
      <c r="E9037" t="s">
        <v>194</v>
      </c>
      <c r="F9037">
        <v>0</v>
      </c>
      <c r="G9037" t="s">
        <v>189</v>
      </c>
    </row>
    <row r="9038" spans="1:8">
      <c r="A9038" t="s">
        <v>9230</v>
      </c>
      <c r="B9038" t="s">
        <v>91</v>
      </c>
      <c r="C9038" s="2">
        <v>45907</v>
      </c>
      <c r="D9038" s="3">
        <v>0.90956018518518522</v>
      </c>
      <c r="E9038" t="s">
        <v>211</v>
      </c>
      <c r="F9038">
        <v>0</v>
      </c>
      <c r="G9038" t="s">
        <v>189</v>
      </c>
    </row>
    <row r="9039" spans="1:8">
      <c r="A9039" t="s">
        <v>9231</v>
      </c>
      <c r="B9039" t="s">
        <v>136</v>
      </c>
      <c r="C9039" s="2">
        <v>45935</v>
      </c>
      <c r="D9039" s="3">
        <v>0.9475231481481482</v>
      </c>
      <c r="E9039" t="s">
        <v>33</v>
      </c>
      <c r="F9039">
        <v>6000</v>
      </c>
      <c r="G9039" t="s">
        <v>189</v>
      </c>
    </row>
    <row r="9040" spans="1:8">
      <c r="A9040" t="s">
        <v>9232</v>
      </c>
      <c r="B9040" t="s">
        <v>127</v>
      </c>
      <c r="C9040" s="2">
        <v>45735</v>
      </c>
      <c r="D9040" s="3">
        <v>0.67988425925925922</v>
      </c>
      <c r="E9040" t="s">
        <v>33</v>
      </c>
      <c r="F9040">
        <v>5000</v>
      </c>
      <c r="G9040" t="s">
        <v>189</v>
      </c>
    </row>
    <row r="9041" spans="1:8">
      <c r="A9041" t="s">
        <v>9233</v>
      </c>
      <c r="B9041" t="s">
        <v>111</v>
      </c>
      <c r="C9041" s="2">
        <v>46020</v>
      </c>
      <c r="D9041" s="3">
        <v>0.1604976851851852</v>
      </c>
      <c r="E9041" t="s">
        <v>33</v>
      </c>
      <c r="F9041">
        <v>6000</v>
      </c>
      <c r="G9041" t="s">
        <v>189</v>
      </c>
    </row>
    <row r="9042" spans="1:8">
      <c r="A9042" t="s">
        <v>9234</v>
      </c>
      <c r="B9042" t="s">
        <v>139</v>
      </c>
      <c r="C9042" s="2">
        <v>45958</v>
      </c>
      <c r="D9042" s="3">
        <v>0.2181828703703704</v>
      </c>
      <c r="E9042" t="s">
        <v>33</v>
      </c>
      <c r="F9042">
        <v>6000</v>
      </c>
      <c r="G9042" t="s">
        <v>189</v>
      </c>
    </row>
    <row r="9043" spans="1:8">
      <c r="A9043" t="s">
        <v>9235</v>
      </c>
      <c r="B9043" t="s">
        <v>133</v>
      </c>
      <c r="C9043" s="2">
        <v>45886</v>
      </c>
      <c r="D9043" s="3">
        <v>0.80170138888888887</v>
      </c>
      <c r="E9043" t="s">
        <v>33</v>
      </c>
      <c r="F9043">
        <v>10000</v>
      </c>
      <c r="G9043" t="s">
        <v>189</v>
      </c>
    </row>
    <row r="9044" spans="1:8">
      <c r="A9044" t="s">
        <v>9236</v>
      </c>
      <c r="B9044" t="s">
        <v>103</v>
      </c>
      <c r="C9044" s="2">
        <v>45886</v>
      </c>
      <c r="D9044" s="3">
        <v>0.53885416666666663</v>
      </c>
      <c r="E9044" t="s">
        <v>194</v>
      </c>
      <c r="F9044">
        <v>0</v>
      </c>
      <c r="G9044" t="s">
        <v>189</v>
      </c>
    </row>
    <row r="9045" spans="1:8">
      <c r="A9045" t="s">
        <v>9237</v>
      </c>
      <c r="B9045" t="s">
        <v>161</v>
      </c>
      <c r="C9045" s="2">
        <v>45795</v>
      </c>
      <c r="D9045" s="3">
        <v>0.96258101851851852</v>
      </c>
      <c r="E9045" t="s">
        <v>194</v>
      </c>
      <c r="F9045">
        <v>0</v>
      </c>
      <c r="G9045" t="s">
        <v>189</v>
      </c>
    </row>
    <row r="9046" spans="1:8">
      <c r="A9046" t="s">
        <v>9238</v>
      </c>
      <c r="B9046" t="s">
        <v>149</v>
      </c>
      <c r="C9046" s="2">
        <v>45729</v>
      </c>
      <c r="D9046" s="3">
        <v>0.45328703703703699</v>
      </c>
      <c r="E9046" t="s">
        <v>33</v>
      </c>
      <c r="F9046">
        <v>500</v>
      </c>
      <c r="G9046" t="s">
        <v>189</v>
      </c>
    </row>
    <row r="9047" spans="1:8">
      <c r="A9047" t="s">
        <v>9239</v>
      </c>
      <c r="B9047" t="s">
        <v>87</v>
      </c>
      <c r="C9047" s="2">
        <v>45676</v>
      </c>
      <c r="D9047" s="3">
        <v>0.52885416666666663</v>
      </c>
      <c r="E9047" t="s">
        <v>33</v>
      </c>
      <c r="F9047">
        <v>5000</v>
      </c>
      <c r="G9047" t="s">
        <v>214</v>
      </c>
      <c r="H9047" t="s">
        <v>1080</v>
      </c>
    </row>
    <row r="9048" spans="1:8">
      <c r="A9048" t="s">
        <v>9240</v>
      </c>
      <c r="B9048" t="s">
        <v>134</v>
      </c>
      <c r="C9048" s="2">
        <v>45710</v>
      </c>
      <c r="D9048" s="3">
        <v>0.76675925925925925</v>
      </c>
      <c r="E9048" t="s">
        <v>33</v>
      </c>
      <c r="F9048">
        <v>2000</v>
      </c>
      <c r="G9048" t="s">
        <v>189</v>
      </c>
    </row>
    <row r="9049" spans="1:8">
      <c r="A9049" t="s">
        <v>9241</v>
      </c>
      <c r="B9049" t="s">
        <v>113</v>
      </c>
      <c r="C9049" s="2">
        <v>46127</v>
      </c>
      <c r="D9049" s="3">
        <v>0.74913194444444442</v>
      </c>
      <c r="E9049" t="s">
        <v>261</v>
      </c>
      <c r="F9049">
        <v>10000</v>
      </c>
      <c r="G9049" t="s">
        <v>214</v>
      </c>
      <c r="H9049" t="s">
        <v>1080</v>
      </c>
    </row>
    <row r="9050" spans="1:8">
      <c r="A9050" t="s">
        <v>9242</v>
      </c>
      <c r="B9050" t="s">
        <v>124</v>
      </c>
      <c r="C9050" s="2">
        <v>45930</v>
      </c>
      <c r="D9050" s="3">
        <v>0.36853009259259262</v>
      </c>
      <c r="E9050" t="s">
        <v>33</v>
      </c>
      <c r="F9050">
        <v>2500</v>
      </c>
      <c r="G9050" t="s">
        <v>189</v>
      </c>
    </row>
    <row r="9051" spans="1:8">
      <c r="A9051" t="s">
        <v>9243</v>
      </c>
      <c r="B9051" t="s">
        <v>99</v>
      </c>
      <c r="C9051" s="2">
        <v>45989</v>
      </c>
      <c r="D9051" s="3">
        <v>0.45362268518518523</v>
      </c>
      <c r="E9051" t="s">
        <v>261</v>
      </c>
      <c r="F9051">
        <v>10000</v>
      </c>
      <c r="G9051" t="s">
        <v>189</v>
      </c>
    </row>
    <row r="9052" spans="1:8">
      <c r="A9052" t="s">
        <v>9244</v>
      </c>
      <c r="B9052" t="s">
        <v>109</v>
      </c>
      <c r="C9052" s="2">
        <v>45668</v>
      </c>
      <c r="D9052" s="3">
        <v>0.15694444444444439</v>
      </c>
      <c r="E9052" t="s">
        <v>33</v>
      </c>
      <c r="F9052">
        <v>1000</v>
      </c>
      <c r="G9052" t="s">
        <v>189</v>
      </c>
    </row>
    <row r="9053" spans="1:8">
      <c r="A9053" t="s">
        <v>9245</v>
      </c>
      <c r="B9053" t="s">
        <v>132</v>
      </c>
      <c r="C9053" s="2">
        <v>45813</v>
      </c>
      <c r="D9053" s="3">
        <v>0.40359953703703699</v>
      </c>
      <c r="E9053" t="s">
        <v>33</v>
      </c>
      <c r="F9053">
        <v>10000</v>
      </c>
      <c r="G9053" t="s">
        <v>189</v>
      </c>
    </row>
    <row r="9054" spans="1:8">
      <c r="A9054" t="s">
        <v>9246</v>
      </c>
      <c r="B9054" t="s">
        <v>93</v>
      </c>
      <c r="C9054" s="2">
        <v>45786</v>
      </c>
      <c r="D9054" s="3">
        <v>0.74421296296296291</v>
      </c>
      <c r="E9054" t="s">
        <v>194</v>
      </c>
      <c r="F9054">
        <v>0</v>
      </c>
      <c r="G9054" t="s">
        <v>189</v>
      </c>
    </row>
    <row r="9055" spans="1:8">
      <c r="A9055" t="s">
        <v>9247</v>
      </c>
      <c r="B9055" t="s">
        <v>71</v>
      </c>
      <c r="C9055" s="2">
        <v>45661</v>
      </c>
      <c r="D9055" s="3">
        <v>0.29765046296296288</v>
      </c>
      <c r="E9055" t="s">
        <v>33</v>
      </c>
      <c r="F9055">
        <v>500</v>
      </c>
      <c r="G9055" t="s">
        <v>189</v>
      </c>
    </row>
    <row r="9056" spans="1:8">
      <c r="A9056" t="s">
        <v>9248</v>
      </c>
      <c r="B9056" t="s">
        <v>173</v>
      </c>
      <c r="C9056" s="2">
        <v>46172</v>
      </c>
      <c r="D9056" s="3">
        <v>0.27206018518518521</v>
      </c>
      <c r="E9056" t="s">
        <v>33</v>
      </c>
      <c r="F9056">
        <v>1000</v>
      </c>
      <c r="G9056" t="s">
        <v>189</v>
      </c>
    </row>
    <row r="9057" spans="1:8">
      <c r="A9057" t="s">
        <v>9249</v>
      </c>
      <c r="B9057" t="s">
        <v>125</v>
      </c>
      <c r="C9057" s="2">
        <v>46084</v>
      </c>
      <c r="D9057" s="3">
        <v>0.8203125</v>
      </c>
      <c r="E9057" t="s">
        <v>33</v>
      </c>
      <c r="F9057">
        <v>5000</v>
      </c>
      <c r="G9057" t="s">
        <v>189</v>
      </c>
    </row>
    <row r="9058" spans="1:8">
      <c r="A9058" t="s">
        <v>9250</v>
      </c>
      <c r="B9058" t="s">
        <v>114</v>
      </c>
      <c r="C9058" s="2">
        <v>45899</v>
      </c>
      <c r="D9058" s="3">
        <v>0.72930555555555554</v>
      </c>
      <c r="E9058" t="s">
        <v>194</v>
      </c>
      <c r="F9058">
        <v>0</v>
      </c>
      <c r="G9058" t="s">
        <v>189</v>
      </c>
    </row>
    <row r="9059" spans="1:8">
      <c r="A9059" t="s">
        <v>9251</v>
      </c>
      <c r="B9059" t="s">
        <v>128</v>
      </c>
      <c r="C9059" s="2">
        <v>45741</v>
      </c>
      <c r="D9059" s="3">
        <v>0.43281249999999999</v>
      </c>
      <c r="E9059" t="s">
        <v>211</v>
      </c>
      <c r="F9059">
        <v>0</v>
      </c>
      <c r="G9059" t="s">
        <v>189</v>
      </c>
    </row>
    <row r="9060" spans="1:8">
      <c r="A9060" t="s">
        <v>9252</v>
      </c>
      <c r="B9060" t="s">
        <v>114</v>
      </c>
      <c r="C9060" s="2">
        <v>46096</v>
      </c>
      <c r="D9060" s="3">
        <v>0.75565972222222222</v>
      </c>
      <c r="E9060" t="s">
        <v>33</v>
      </c>
      <c r="F9060">
        <v>2500</v>
      </c>
      <c r="G9060" t="s">
        <v>189</v>
      </c>
    </row>
    <row r="9061" spans="1:8">
      <c r="A9061" t="s">
        <v>9253</v>
      </c>
      <c r="B9061" t="s">
        <v>132</v>
      </c>
      <c r="C9061" s="2">
        <v>46054</v>
      </c>
      <c r="D9061" s="3">
        <v>0.15244212962962961</v>
      </c>
      <c r="E9061" t="s">
        <v>33</v>
      </c>
      <c r="F9061">
        <v>8000</v>
      </c>
      <c r="G9061" t="s">
        <v>189</v>
      </c>
    </row>
    <row r="9062" spans="1:8">
      <c r="A9062" t="s">
        <v>9254</v>
      </c>
      <c r="B9062" t="s">
        <v>89</v>
      </c>
      <c r="C9062" s="2">
        <v>45815</v>
      </c>
      <c r="D9062" s="3">
        <v>0.56821759259259264</v>
      </c>
      <c r="E9062" t="s">
        <v>33</v>
      </c>
      <c r="F9062">
        <v>1000</v>
      </c>
      <c r="G9062" t="s">
        <v>189</v>
      </c>
    </row>
    <row r="9063" spans="1:8">
      <c r="A9063" t="s">
        <v>9255</v>
      </c>
      <c r="B9063" t="s">
        <v>119</v>
      </c>
      <c r="C9063" s="2">
        <v>45756</v>
      </c>
      <c r="D9063" s="3">
        <v>0.70512731481481483</v>
      </c>
      <c r="E9063" t="s">
        <v>33</v>
      </c>
      <c r="F9063">
        <v>2500</v>
      </c>
      <c r="G9063" t="s">
        <v>189</v>
      </c>
    </row>
    <row r="9064" spans="1:8">
      <c r="A9064" t="s">
        <v>9256</v>
      </c>
      <c r="B9064" t="s">
        <v>120</v>
      </c>
      <c r="C9064" s="2">
        <v>46179</v>
      </c>
      <c r="D9064" s="3">
        <v>0.99403935185185188</v>
      </c>
      <c r="E9064" t="s">
        <v>33</v>
      </c>
      <c r="F9064">
        <v>500</v>
      </c>
      <c r="G9064" t="s">
        <v>189</v>
      </c>
    </row>
    <row r="9065" spans="1:8">
      <c r="A9065" t="s">
        <v>9257</v>
      </c>
      <c r="B9065" t="s">
        <v>130</v>
      </c>
      <c r="C9065" s="2">
        <v>46035</v>
      </c>
      <c r="D9065" s="3">
        <v>0.42891203703703712</v>
      </c>
      <c r="E9065" t="s">
        <v>194</v>
      </c>
      <c r="F9065">
        <v>0</v>
      </c>
      <c r="G9065" t="s">
        <v>189</v>
      </c>
    </row>
    <row r="9066" spans="1:8">
      <c r="A9066" t="s">
        <v>9258</v>
      </c>
      <c r="B9066" t="s">
        <v>176</v>
      </c>
      <c r="C9066" s="2">
        <v>46136</v>
      </c>
      <c r="D9066" s="3">
        <v>0.93290509259259258</v>
      </c>
      <c r="E9066" t="s">
        <v>33</v>
      </c>
      <c r="F9066">
        <v>1000</v>
      </c>
      <c r="G9066" t="s">
        <v>189</v>
      </c>
    </row>
    <row r="9067" spans="1:8">
      <c r="A9067" t="s">
        <v>9259</v>
      </c>
      <c r="B9067" t="s">
        <v>118</v>
      </c>
      <c r="C9067" s="2">
        <v>45675</v>
      </c>
      <c r="D9067" s="3">
        <v>0.17069444444444451</v>
      </c>
      <c r="E9067" t="s">
        <v>33</v>
      </c>
      <c r="F9067">
        <v>1500</v>
      </c>
      <c r="G9067" t="s">
        <v>189</v>
      </c>
    </row>
    <row r="9068" spans="1:8">
      <c r="A9068" t="s">
        <v>9260</v>
      </c>
      <c r="B9068" t="s">
        <v>76</v>
      </c>
      <c r="C9068" s="2">
        <v>45958</v>
      </c>
      <c r="D9068" s="3">
        <v>8.7060185185185185E-2</v>
      </c>
      <c r="E9068" t="s">
        <v>33</v>
      </c>
      <c r="F9068">
        <v>4000</v>
      </c>
      <c r="G9068" t="s">
        <v>189</v>
      </c>
    </row>
    <row r="9069" spans="1:8">
      <c r="A9069" t="s">
        <v>9261</v>
      </c>
      <c r="B9069" t="s">
        <v>172</v>
      </c>
      <c r="C9069" s="2">
        <v>45934</v>
      </c>
      <c r="D9069" s="3">
        <v>0.33760416666666659</v>
      </c>
      <c r="E9069" t="s">
        <v>194</v>
      </c>
      <c r="F9069">
        <v>0</v>
      </c>
      <c r="G9069" t="s">
        <v>189</v>
      </c>
    </row>
    <row r="9070" spans="1:8">
      <c r="A9070" t="s">
        <v>9262</v>
      </c>
      <c r="B9070" t="s">
        <v>180</v>
      </c>
      <c r="C9070" s="2">
        <v>45847</v>
      </c>
      <c r="D9070" s="3">
        <v>0.1383564814814815</v>
      </c>
      <c r="E9070" t="s">
        <v>33</v>
      </c>
      <c r="F9070">
        <v>1500</v>
      </c>
      <c r="G9070" t="s">
        <v>189</v>
      </c>
    </row>
    <row r="9071" spans="1:8">
      <c r="A9071" t="s">
        <v>9263</v>
      </c>
      <c r="B9071" t="s">
        <v>96</v>
      </c>
      <c r="C9071" s="2">
        <v>45962</v>
      </c>
      <c r="D9071" s="3">
        <v>0.92063657407407407</v>
      </c>
      <c r="E9071" t="s">
        <v>33</v>
      </c>
      <c r="F9071">
        <v>10000</v>
      </c>
      <c r="G9071" t="s">
        <v>189</v>
      </c>
    </row>
    <row r="9072" spans="1:8">
      <c r="A9072" t="s">
        <v>9264</v>
      </c>
      <c r="B9072" t="s">
        <v>139</v>
      </c>
      <c r="C9072" s="2">
        <v>46182</v>
      </c>
      <c r="D9072" s="3">
        <v>0.63758101851851856</v>
      </c>
      <c r="E9072" t="s">
        <v>33</v>
      </c>
      <c r="F9072">
        <v>2000</v>
      </c>
      <c r="G9072" t="s">
        <v>214</v>
      </c>
      <c r="H9072" t="s">
        <v>1215</v>
      </c>
    </row>
    <row r="9073" spans="1:7">
      <c r="A9073" t="s">
        <v>9265</v>
      </c>
      <c r="B9073" t="s">
        <v>107</v>
      </c>
      <c r="C9073" s="2">
        <v>45698</v>
      </c>
      <c r="D9073" s="3">
        <v>0.77030092592592592</v>
      </c>
      <c r="E9073" t="s">
        <v>33</v>
      </c>
      <c r="F9073">
        <v>1000</v>
      </c>
      <c r="G9073" t="s">
        <v>189</v>
      </c>
    </row>
    <row r="9074" spans="1:7">
      <c r="A9074" t="s">
        <v>9266</v>
      </c>
      <c r="B9074" t="s">
        <v>130</v>
      </c>
      <c r="C9074" s="2">
        <v>45728</v>
      </c>
      <c r="D9074" s="3">
        <v>0.68699074074074074</v>
      </c>
      <c r="E9074" t="s">
        <v>33</v>
      </c>
      <c r="F9074">
        <v>6000</v>
      </c>
      <c r="G9074" t="s">
        <v>189</v>
      </c>
    </row>
    <row r="9075" spans="1:7">
      <c r="A9075" t="s">
        <v>9267</v>
      </c>
      <c r="B9075" t="s">
        <v>156</v>
      </c>
      <c r="C9075" s="2">
        <v>46026</v>
      </c>
      <c r="D9075" s="3">
        <v>0.4138310185185185</v>
      </c>
      <c r="E9075" t="s">
        <v>33</v>
      </c>
      <c r="F9075">
        <v>1500</v>
      </c>
      <c r="G9075" t="s">
        <v>189</v>
      </c>
    </row>
    <row r="9076" spans="1:7">
      <c r="A9076" t="s">
        <v>9268</v>
      </c>
      <c r="B9076" t="s">
        <v>121</v>
      </c>
      <c r="C9076" s="2">
        <v>45910</v>
      </c>
      <c r="D9076" s="3">
        <v>0.80601851851851847</v>
      </c>
      <c r="E9076" t="s">
        <v>194</v>
      </c>
      <c r="F9076">
        <v>0</v>
      </c>
      <c r="G9076" t="s">
        <v>189</v>
      </c>
    </row>
    <row r="9077" spans="1:7">
      <c r="A9077" t="s">
        <v>9269</v>
      </c>
      <c r="B9077" t="s">
        <v>93</v>
      </c>
      <c r="C9077" s="2">
        <v>45980</v>
      </c>
      <c r="D9077" s="3">
        <v>0.42934027777777778</v>
      </c>
      <c r="E9077" t="s">
        <v>33</v>
      </c>
      <c r="F9077">
        <v>500</v>
      </c>
      <c r="G9077" t="s">
        <v>189</v>
      </c>
    </row>
    <row r="9078" spans="1:7">
      <c r="A9078" t="s">
        <v>9270</v>
      </c>
      <c r="B9078" t="s">
        <v>151</v>
      </c>
      <c r="C9078" s="2">
        <v>46162</v>
      </c>
      <c r="D9078" s="3">
        <v>0.30434027777777778</v>
      </c>
      <c r="E9078" t="s">
        <v>33</v>
      </c>
      <c r="F9078">
        <v>6000</v>
      </c>
      <c r="G9078" t="s">
        <v>189</v>
      </c>
    </row>
    <row r="9079" spans="1:7">
      <c r="A9079" t="s">
        <v>9271</v>
      </c>
      <c r="B9079" t="s">
        <v>152</v>
      </c>
      <c r="C9079" s="2">
        <v>46072</v>
      </c>
      <c r="D9079" s="3">
        <v>0.76937500000000003</v>
      </c>
      <c r="E9079" t="s">
        <v>33</v>
      </c>
      <c r="F9079">
        <v>1000</v>
      </c>
      <c r="G9079" t="s">
        <v>189</v>
      </c>
    </row>
    <row r="9080" spans="1:7">
      <c r="A9080" t="s">
        <v>9272</v>
      </c>
      <c r="B9080" t="s">
        <v>119</v>
      </c>
      <c r="C9080" s="2">
        <v>45965</v>
      </c>
      <c r="D9080" s="3">
        <v>0.76651620370370366</v>
      </c>
      <c r="E9080" t="s">
        <v>194</v>
      </c>
      <c r="F9080">
        <v>0</v>
      </c>
      <c r="G9080" t="s">
        <v>189</v>
      </c>
    </row>
    <row r="9081" spans="1:7">
      <c r="A9081" t="s">
        <v>9273</v>
      </c>
      <c r="B9081" t="s">
        <v>153</v>
      </c>
      <c r="C9081" s="2">
        <v>46048</v>
      </c>
      <c r="D9081" s="3">
        <v>0.71931712962962968</v>
      </c>
      <c r="E9081" t="s">
        <v>33</v>
      </c>
      <c r="F9081">
        <v>5000</v>
      </c>
      <c r="G9081" t="s">
        <v>189</v>
      </c>
    </row>
    <row r="9082" spans="1:7">
      <c r="A9082" t="s">
        <v>9274</v>
      </c>
      <c r="B9082" t="s">
        <v>81</v>
      </c>
      <c r="C9082" s="2">
        <v>45761</v>
      </c>
      <c r="D9082" s="3">
        <v>0.51528935185185187</v>
      </c>
      <c r="E9082" t="s">
        <v>33</v>
      </c>
      <c r="F9082">
        <v>500</v>
      </c>
      <c r="G9082" t="s">
        <v>189</v>
      </c>
    </row>
    <row r="9083" spans="1:7">
      <c r="A9083" t="s">
        <v>9275</v>
      </c>
      <c r="B9083" t="s">
        <v>106</v>
      </c>
      <c r="C9083" s="2">
        <v>46005</v>
      </c>
      <c r="D9083" s="3">
        <v>0.68144675925925924</v>
      </c>
      <c r="E9083" t="s">
        <v>33</v>
      </c>
      <c r="F9083">
        <v>10000</v>
      </c>
      <c r="G9083" t="s">
        <v>189</v>
      </c>
    </row>
    <row r="9084" spans="1:7">
      <c r="A9084" t="s">
        <v>9276</v>
      </c>
      <c r="B9084" t="s">
        <v>171</v>
      </c>
      <c r="C9084" s="2">
        <v>45843</v>
      </c>
      <c r="D9084" s="3">
        <v>0.94333333333333336</v>
      </c>
      <c r="E9084" t="s">
        <v>33</v>
      </c>
      <c r="F9084">
        <v>5000</v>
      </c>
      <c r="G9084" t="s">
        <v>189</v>
      </c>
    </row>
    <row r="9085" spans="1:7">
      <c r="A9085" t="s">
        <v>9277</v>
      </c>
      <c r="B9085" t="s">
        <v>113</v>
      </c>
      <c r="C9085" s="2">
        <v>46143</v>
      </c>
      <c r="D9085" s="3">
        <v>0.60620370370370369</v>
      </c>
      <c r="E9085" t="s">
        <v>33</v>
      </c>
      <c r="F9085">
        <v>6000</v>
      </c>
      <c r="G9085" t="s">
        <v>189</v>
      </c>
    </row>
    <row r="9086" spans="1:7">
      <c r="A9086" t="s">
        <v>9278</v>
      </c>
      <c r="B9086" t="s">
        <v>131</v>
      </c>
      <c r="C9086" s="2">
        <v>45899</v>
      </c>
      <c r="D9086" s="3">
        <v>0.87733796296296296</v>
      </c>
      <c r="E9086" t="s">
        <v>33</v>
      </c>
      <c r="F9086">
        <v>6000</v>
      </c>
      <c r="G9086" t="s">
        <v>189</v>
      </c>
    </row>
    <row r="9087" spans="1:7">
      <c r="A9087" t="s">
        <v>9279</v>
      </c>
      <c r="B9087" t="s">
        <v>120</v>
      </c>
      <c r="C9087" s="2">
        <v>45688</v>
      </c>
      <c r="D9087" s="3">
        <v>0.34957175925925932</v>
      </c>
      <c r="E9087" t="s">
        <v>33</v>
      </c>
      <c r="F9087">
        <v>5000</v>
      </c>
      <c r="G9087" t="s">
        <v>189</v>
      </c>
    </row>
    <row r="9088" spans="1:7">
      <c r="A9088" t="s">
        <v>9280</v>
      </c>
      <c r="B9088" t="s">
        <v>93</v>
      </c>
      <c r="C9088" s="2">
        <v>45940</v>
      </c>
      <c r="D9088" s="3">
        <v>0.37403935185185178</v>
      </c>
      <c r="E9088" t="s">
        <v>33</v>
      </c>
      <c r="F9088">
        <v>2000</v>
      </c>
      <c r="G9088" t="s">
        <v>189</v>
      </c>
    </row>
    <row r="9089" spans="1:8">
      <c r="A9089" t="s">
        <v>9281</v>
      </c>
      <c r="B9089" t="s">
        <v>135</v>
      </c>
      <c r="C9089" s="2">
        <v>45908</v>
      </c>
      <c r="D9089" s="3">
        <v>0.55160879629629633</v>
      </c>
      <c r="E9089" t="s">
        <v>33</v>
      </c>
      <c r="F9089">
        <v>1000</v>
      </c>
      <c r="G9089" t="s">
        <v>189</v>
      </c>
    </row>
    <row r="9090" spans="1:8">
      <c r="A9090" t="s">
        <v>9282</v>
      </c>
      <c r="B9090" t="s">
        <v>115</v>
      </c>
      <c r="C9090" s="2">
        <v>46012</v>
      </c>
      <c r="D9090" s="3">
        <v>0.48371527777777779</v>
      </c>
      <c r="E9090" t="s">
        <v>33</v>
      </c>
      <c r="F9090">
        <v>10000</v>
      </c>
      <c r="G9090" t="s">
        <v>189</v>
      </c>
    </row>
    <row r="9091" spans="1:8">
      <c r="A9091" t="s">
        <v>9283</v>
      </c>
      <c r="B9091" t="s">
        <v>180</v>
      </c>
      <c r="C9091" s="2">
        <v>45952</v>
      </c>
      <c r="D9091" s="3">
        <v>0.55929398148148146</v>
      </c>
      <c r="E9091" t="s">
        <v>33</v>
      </c>
      <c r="F9091">
        <v>2500</v>
      </c>
      <c r="G9091" t="s">
        <v>189</v>
      </c>
    </row>
    <row r="9092" spans="1:8">
      <c r="A9092" t="s">
        <v>9284</v>
      </c>
      <c r="B9092" t="s">
        <v>108</v>
      </c>
      <c r="C9092" s="2">
        <v>45679</v>
      </c>
      <c r="D9092" s="3">
        <v>0.727025462962963</v>
      </c>
      <c r="E9092" t="s">
        <v>33</v>
      </c>
      <c r="F9092">
        <v>2000</v>
      </c>
      <c r="G9092" t="s">
        <v>189</v>
      </c>
    </row>
    <row r="9093" spans="1:8">
      <c r="A9093" t="s">
        <v>9285</v>
      </c>
      <c r="B9093" t="s">
        <v>93</v>
      </c>
      <c r="C9093" s="2">
        <v>46083</v>
      </c>
      <c r="D9093" s="3">
        <v>0.54401620370370374</v>
      </c>
      <c r="E9093" t="s">
        <v>194</v>
      </c>
      <c r="F9093">
        <v>0</v>
      </c>
      <c r="G9093" t="s">
        <v>189</v>
      </c>
    </row>
    <row r="9094" spans="1:8">
      <c r="A9094" t="s">
        <v>9286</v>
      </c>
      <c r="B9094" t="s">
        <v>104</v>
      </c>
      <c r="C9094" s="2">
        <v>45698</v>
      </c>
      <c r="D9094" s="3">
        <v>0.43171296296296302</v>
      </c>
      <c r="E9094" t="s">
        <v>33</v>
      </c>
      <c r="F9094">
        <v>4000</v>
      </c>
      <c r="G9094" t="s">
        <v>214</v>
      </c>
      <c r="H9094" t="s">
        <v>1215</v>
      </c>
    </row>
    <row r="9095" spans="1:8">
      <c r="A9095" t="s">
        <v>9287</v>
      </c>
      <c r="B9095" t="s">
        <v>104</v>
      </c>
      <c r="C9095" s="2">
        <v>45740</v>
      </c>
      <c r="D9095" s="3">
        <v>0.73668981481481477</v>
      </c>
      <c r="E9095" t="s">
        <v>33</v>
      </c>
      <c r="F9095">
        <v>1500</v>
      </c>
      <c r="G9095" t="s">
        <v>189</v>
      </c>
    </row>
    <row r="9096" spans="1:8">
      <c r="A9096" t="s">
        <v>9288</v>
      </c>
      <c r="B9096" t="s">
        <v>172</v>
      </c>
      <c r="C9096" s="2">
        <v>45705</v>
      </c>
      <c r="D9096" s="3">
        <v>0.67202546296296295</v>
      </c>
      <c r="E9096" t="s">
        <v>261</v>
      </c>
      <c r="F9096">
        <v>1000</v>
      </c>
      <c r="G9096" t="s">
        <v>189</v>
      </c>
    </row>
    <row r="9097" spans="1:8">
      <c r="A9097" t="s">
        <v>9289</v>
      </c>
      <c r="B9097" t="s">
        <v>143</v>
      </c>
      <c r="C9097" s="2">
        <v>46140</v>
      </c>
      <c r="D9097" s="3">
        <v>0.36594907407407412</v>
      </c>
      <c r="E9097" t="s">
        <v>33</v>
      </c>
      <c r="F9097">
        <v>500</v>
      </c>
      <c r="G9097" t="s">
        <v>214</v>
      </c>
      <c r="H9097" t="s">
        <v>1094</v>
      </c>
    </row>
    <row r="9098" spans="1:8">
      <c r="A9098" t="s">
        <v>9290</v>
      </c>
      <c r="B9098" t="s">
        <v>152</v>
      </c>
      <c r="C9098" s="2">
        <v>46186</v>
      </c>
      <c r="D9098" s="3">
        <v>0.27550925925925918</v>
      </c>
      <c r="E9098" t="s">
        <v>33</v>
      </c>
      <c r="F9098">
        <v>5000</v>
      </c>
      <c r="G9098" t="s">
        <v>189</v>
      </c>
    </row>
    <row r="9099" spans="1:8">
      <c r="A9099" t="s">
        <v>9291</v>
      </c>
      <c r="B9099" t="s">
        <v>169</v>
      </c>
      <c r="C9099" s="2">
        <v>46084</v>
      </c>
      <c r="D9099" s="3">
        <v>0.85245370370370366</v>
      </c>
      <c r="E9099" t="s">
        <v>33</v>
      </c>
      <c r="F9099">
        <v>2500</v>
      </c>
      <c r="G9099" t="s">
        <v>189</v>
      </c>
    </row>
    <row r="9100" spans="1:8">
      <c r="A9100" t="s">
        <v>9292</v>
      </c>
      <c r="B9100" t="s">
        <v>106</v>
      </c>
      <c r="C9100" s="2">
        <v>45748</v>
      </c>
      <c r="D9100" s="3">
        <v>0.58516203703703706</v>
      </c>
      <c r="E9100" t="s">
        <v>33</v>
      </c>
      <c r="F9100">
        <v>2000</v>
      </c>
      <c r="G9100" t="s">
        <v>189</v>
      </c>
    </row>
    <row r="9101" spans="1:8">
      <c r="A9101" t="s">
        <v>9293</v>
      </c>
      <c r="B9101" t="s">
        <v>84</v>
      </c>
      <c r="C9101" s="2">
        <v>45842</v>
      </c>
      <c r="D9101" s="3">
        <v>0.65993055555555558</v>
      </c>
      <c r="E9101" t="s">
        <v>33</v>
      </c>
      <c r="F9101">
        <v>500</v>
      </c>
      <c r="G9101" t="s">
        <v>189</v>
      </c>
    </row>
    <row r="9102" spans="1:8">
      <c r="A9102" t="s">
        <v>9294</v>
      </c>
      <c r="B9102" t="s">
        <v>115</v>
      </c>
      <c r="C9102" s="2">
        <v>45713</v>
      </c>
      <c r="D9102" s="3">
        <v>0.55043981481481485</v>
      </c>
      <c r="E9102" t="s">
        <v>33</v>
      </c>
      <c r="F9102">
        <v>4000</v>
      </c>
      <c r="G9102" t="s">
        <v>214</v>
      </c>
      <c r="H9102" t="s">
        <v>1080</v>
      </c>
    </row>
    <row r="9103" spans="1:8">
      <c r="A9103" t="s">
        <v>9295</v>
      </c>
      <c r="B9103" t="s">
        <v>157</v>
      </c>
      <c r="C9103" s="2">
        <v>46191</v>
      </c>
      <c r="D9103" s="3">
        <v>0.44600694444444439</v>
      </c>
      <c r="E9103" t="s">
        <v>33</v>
      </c>
      <c r="F9103">
        <v>2500</v>
      </c>
      <c r="G9103" t="s">
        <v>189</v>
      </c>
    </row>
    <row r="9104" spans="1:8">
      <c r="A9104" t="s">
        <v>9296</v>
      </c>
      <c r="B9104" t="s">
        <v>121</v>
      </c>
      <c r="C9104" s="2">
        <v>45877</v>
      </c>
      <c r="D9104" s="3">
        <v>0.8412384259259259</v>
      </c>
      <c r="E9104" t="s">
        <v>194</v>
      </c>
      <c r="F9104">
        <v>0</v>
      </c>
      <c r="G9104" t="s">
        <v>189</v>
      </c>
    </row>
    <row r="9105" spans="1:7">
      <c r="A9105" t="s">
        <v>9297</v>
      </c>
      <c r="B9105" t="s">
        <v>124</v>
      </c>
      <c r="C9105" s="2">
        <v>45895</v>
      </c>
      <c r="D9105" s="3">
        <v>0.76635416666666667</v>
      </c>
      <c r="E9105" t="s">
        <v>33</v>
      </c>
      <c r="F9105">
        <v>4000</v>
      </c>
      <c r="G9105" t="s">
        <v>189</v>
      </c>
    </row>
    <row r="9106" spans="1:7">
      <c r="A9106" t="s">
        <v>9298</v>
      </c>
      <c r="B9106" t="s">
        <v>74</v>
      </c>
      <c r="C9106" s="2">
        <v>45694</v>
      </c>
      <c r="D9106" s="3">
        <v>0.41196759259259258</v>
      </c>
      <c r="E9106" t="s">
        <v>33</v>
      </c>
      <c r="F9106">
        <v>500</v>
      </c>
      <c r="G9106" t="s">
        <v>189</v>
      </c>
    </row>
    <row r="9107" spans="1:7">
      <c r="A9107" t="s">
        <v>9299</v>
      </c>
      <c r="B9107" t="s">
        <v>173</v>
      </c>
      <c r="C9107" s="2">
        <v>45796</v>
      </c>
      <c r="D9107" s="3">
        <v>0.56593749999999998</v>
      </c>
      <c r="E9107" t="s">
        <v>211</v>
      </c>
      <c r="F9107">
        <v>0</v>
      </c>
      <c r="G9107" t="s">
        <v>189</v>
      </c>
    </row>
    <row r="9108" spans="1:7">
      <c r="A9108" t="s">
        <v>9300</v>
      </c>
      <c r="B9108" t="s">
        <v>92</v>
      </c>
      <c r="C9108" s="2">
        <v>46160</v>
      </c>
      <c r="D9108" s="3">
        <v>0.39050925925925928</v>
      </c>
      <c r="E9108" t="s">
        <v>33</v>
      </c>
      <c r="F9108">
        <v>3000</v>
      </c>
      <c r="G9108" t="s">
        <v>189</v>
      </c>
    </row>
    <row r="9109" spans="1:7">
      <c r="A9109" t="s">
        <v>9301</v>
      </c>
      <c r="B9109" t="s">
        <v>125</v>
      </c>
      <c r="C9109" s="2">
        <v>45755</v>
      </c>
      <c r="D9109" s="3">
        <v>0.71240740740740738</v>
      </c>
      <c r="E9109" t="s">
        <v>33</v>
      </c>
      <c r="F9109">
        <v>5000</v>
      </c>
      <c r="G9109" t="s">
        <v>189</v>
      </c>
    </row>
    <row r="9110" spans="1:7">
      <c r="A9110" t="s">
        <v>9302</v>
      </c>
      <c r="B9110" t="s">
        <v>129</v>
      </c>
      <c r="C9110" s="2">
        <v>45751</v>
      </c>
      <c r="D9110" s="3">
        <v>0.4755787037037037</v>
      </c>
      <c r="E9110" t="s">
        <v>33</v>
      </c>
      <c r="F9110">
        <v>2500</v>
      </c>
      <c r="G9110" t="s">
        <v>189</v>
      </c>
    </row>
    <row r="9111" spans="1:7">
      <c r="A9111" t="s">
        <v>9303</v>
      </c>
      <c r="B9111" t="s">
        <v>133</v>
      </c>
      <c r="C9111" s="2">
        <v>46164</v>
      </c>
      <c r="D9111" s="3">
        <v>0.65625</v>
      </c>
      <c r="E9111" t="s">
        <v>194</v>
      </c>
      <c r="F9111">
        <v>0</v>
      </c>
      <c r="G9111" t="s">
        <v>189</v>
      </c>
    </row>
    <row r="9112" spans="1:7">
      <c r="A9112" t="s">
        <v>9304</v>
      </c>
      <c r="B9112" t="s">
        <v>170</v>
      </c>
      <c r="C9112" s="2">
        <v>45749</v>
      </c>
      <c r="D9112" s="3">
        <v>0.27224537037037039</v>
      </c>
      <c r="E9112" t="s">
        <v>33</v>
      </c>
      <c r="F9112">
        <v>1500</v>
      </c>
      <c r="G9112" t="s">
        <v>189</v>
      </c>
    </row>
    <row r="9113" spans="1:7">
      <c r="A9113" t="s">
        <v>9305</v>
      </c>
      <c r="B9113" t="s">
        <v>131</v>
      </c>
      <c r="C9113" s="2">
        <v>45940</v>
      </c>
      <c r="D9113" s="3">
        <v>0.71734953703703708</v>
      </c>
      <c r="E9113" t="s">
        <v>33</v>
      </c>
      <c r="F9113">
        <v>8000</v>
      </c>
      <c r="G9113" t="s">
        <v>189</v>
      </c>
    </row>
    <row r="9114" spans="1:7">
      <c r="A9114" t="s">
        <v>9306</v>
      </c>
      <c r="B9114" t="s">
        <v>148</v>
      </c>
      <c r="C9114" s="2">
        <v>46025</v>
      </c>
      <c r="D9114" s="3">
        <v>0.88689814814814816</v>
      </c>
      <c r="E9114" t="s">
        <v>33</v>
      </c>
      <c r="F9114">
        <v>5000</v>
      </c>
      <c r="G9114" t="s">
        <v>189</v>
      </c>
    </row>
    <row r="9115" spans="1:7">
      <c r="A9115" t="s">
        <v>9307</v>
      </c>
      <c r="B9115" t="s">
        <v>108</v>
      </c>
      <c r="C9115" s="2">
        <v>45750</v>
      </c>
      <c r="D9115" s="3">
        <v>0.6587615740740741</v>
      </c>
      <c r="E9115" t="s">
        <v>211</v>
      </c>
      <c r="F9115">
        <v>0</v>
      </c>
      <c r="G9115" t="s">
        <v>189</v>
      </c>
    </row>
    <row r="9116" spans="1:7">
      <c r="A9116" t="s">
        <v>9308</v>
      </c>
      <c r="B9116" t="s">
        <v>180</v>
      </c>
      <c r="C9116" s="2">
        <v>45894</v>
      </c>
      <c r="D9116" s="3">
        <v>0.64057870370370373</v>
      </c>
      <c r="E9116" t="s">
        <v>33</v>
      </c>
      <c r="F9116">
        <v>2000</v>
      </c>
      <c r="G9116" t="s">
        <v>189</v>
      </c>
    </row>
    <row r="9117" spans="1:7">
      <c r="A9117" t="s">
        <v>9309</v>
      </c>
      <c r="B9117" t="s">
        <v>144</v>
      </c>
      <c r="C9117" s="2">
        <v>45860</v>
      </c>
      <c r="D9117" s="3">
        <v>0.92562500000000003</v>
      </c>
      <c r="E9117" t="s">
        <v>33</v>
      </c>
      <c r="F9117">
        <v>6000</v>
      </c>
      <c r="G9117" t="s">
        <v>189</v>
      </c>
    </row>
    <row r="9118" spans="1:7">
      <c r="A9118" t="s">
        <v>9310</v>
      </c>
      <c r="B9118" t="s">
        <v>160</v>
      </c>
      <c r="C9118" s="2">
        <v>45719</v>
      </c>
      <c r="D9118" s="3">
        <v>0.1207407407407407</v>
      </c>
      <c r="E9118" t="s">
        <v>194</v>
      </c>
      <c r="F9118">
        <v>0</v>
      </c>
      <c r="G9118" t="s">
        <v>189</v>
      </c>
    </row>
    <row r="9119" spans="1:7">
      <c r="A9119" t="s">
        <v>9311</v>
      </c>
      <c r="B9119" t="s">
        <v>101</v>
      </c>
      <c r="C9119" s="2">
        <v>45914</v>
      </c>
      <c r="D9119" s="3">
        <v>0.37418981481481478</v>
      </c>
      <c r="E9119" t="s">
        <v>33</v>
      </c>
      <c r="F9119">
        <v>1500</v>
      </c>
      <c r="G9119" t="s">
        <v>189</v>
      </c>
    </row>
    <row r="9120" spans="1:7">
      <c r="A9120" t="s">
        <v>9312</v>
      </c>
      <c r="B9120" t="s">
        <v>129</v>
      </c>
      <c r="C9120" s="2">
        <v>45686</v>
      </c>
      <c r="D9120" s="3">
        <v>0.55967592592592597</v>
      </c>
      <c r="E9120" t="s">
        <v>33</v>
      </c>
      <c r="F9120">
        <v>10000</v>
      </c>
      <c r="G9120" t="s">
        <v>189</v>
      </c>
    </row>
    <row r="9121" spans="1:8">
      <c r="A9121" t="s">
        <v>9313</v>
      </c>
      <c r="B9121" t="s">
        <v>178</v>
      </c>
      <c r="C9121" s="2">
        <v>46140</v>
      </c>
      <c r="D9121" s="3">
        <v>0.6793865740740741</v>
      </c>
      <c r="E9121" t="s">
        <v>33</v>
      </c>
      <c r="F9121">
        <v>1500</v>
      </c>
      <c r="G9121" t="s">
        <v>189</v>
      </c>
    </row>
    <row r="9122" spans="1:8">
      <c r="A9122" t="s">
        <v>9314</v>
      </c>
      <c r="B9122" t="s">
        <v>120</v>
      </c>
      <c r="C9122" s="2">
        <v>46171</v>
      </c>
      <c r="D9122" s="3">
        <v>0.4621527777777778</v>
      </c>
      <c r="E9122" t="s">
        <v>261</v>
      </c>
      <c r="F9122">
        <v>2000</v>
      </c>
      <c r="G9122" t="s">
        <v>214</v>
      </c>
      <c r="H9122" t="s">
        <v>1094</v>
      </c>
    </row>
    <row r="9123" spans="1:8">
      <c r="A9123" t="s">
        <v>9315</v>
      </c>
      <c r="B9123" t="s">
        <v>113</v>
      </c>
      <c r="C9123" s="2">
        <v>45810</v>
      </c>
      <c r="D9123" s="3">
        <v>0.2817013888888889</v>
      </c>
      <c r="E9123" t="s">
        <v>33</v>
      </c>
      <c r="F9123">
        <v>10000</v>
      </c>
      <c r="G9123" t="s">
        <v>189</v>
      </c>
    </row>
    <row r="9124" spans="1:8">
      <c r="A9124" t="s">
        <v>9316</v>
      </c>
      <c r="B9124" t="s">
        <v>117</v>
      </c>
      <c r="C9124" s="2">
        <v>46142</v>
      </c>
      <c r="D9124" s="3">
        <v>0.69229166666666664</v>
      </c>
      <c r="E9124" t="s">
        <v>261</v>
      </c>
      <c r="F9124">
        <v>1000</v>
      </c>
      <c r="G9124" t="s">
        <v>189</v>
      </c>
    </row>
    <row r="9125" spans="1:8">
      <c r="A9125" t="s">
        <v>9317</v>
      </c>
      <c r="B9125" t="s">
        <v>142</v>
      </c>
      <c r="C9125" s="2">
        <v>45771</v>
      </c>
      <c r="D9125" s="3">
        <v>0.61141203703703706</v>
      </c>
      <c r="E9125" t="s">
        <v>33</v>
      </c>
      <c r="F9125">
        <v>2500</v>
      </c>
      <c r="G9125" t="s">
        <v>189</v>
      </c>
    </row>
    <row r="9126" spans="1:8">
      <c r="A9126" t="s">
        <v>9318</v>
      </c>
      <c r="B9126" t="s">
        <v>166</v>
      </c>
      <c r="C9126" s="2">
        <v>46173</v>
      </c>
      <c r="D9126" s="3">
        <v>0.74833333333333329</v>
      </c>
      <c r="E9126" t="s">
        <v>33</v>
      </c>
      <c r="F9126">
        <v>1000</v>
      </c>
      <c r="G9126" t="s">
        <v>189</v>
      </c>
    </row>
    <row r="9127" spans="1:8">
      <c r="A9127" t="s">
        <v>9319</v>
      </c>
      <c r="B9127" t="s">
        <v>130</v>
      </c>
      <c r="C9127" s="2">
        <v>45899</v>
      </c>
      <c r="D9127" s="3">
        <v>0.78114583333333332</v>
      </c>
      <c r="E9127" t="s">
        <v>33</v>
      </c>
      <c r="F9127">
        <v>8000</v>
      </c>
      <c r="G9127" t="s">
        <v>189</v>
      </c>
    </row>
    <row r="9128" spans="1:8">
      <c r="A9128" t="s">
        <v>9320</v>
      </c>
      <c r="B9128" t="s">
        <v>120</v>
      </c>
      <c r="C9128" s="2">
        <v>46016</v>
      </c>
      <c r="D9128" s="3">
        <v>0.74331018518518521</v>
      </c>
      <c r="E9128" t="s">
        <v>33</v>
      </c>
      <c r="F9128">
        <v>5000</v>
      </c>
      <c r="G9128" t="s">
        <v>189</v>
      </c>
    </row>
    <row r="9129" spans="1:8">
      <c r="A9129" t="s">
        <v>9321</v>
      </c>
      <c r="B9129" t="s">
        <v>178</v>
      </c>
      <c r="C9129" s="2">
        <v>45874</v>
      </c>
      <c r="D9129" s="3">
        <v>0.33516203703703712</v>
      </c>
      <c r="E9129" t="s">
        <v>211</v>
      </c>
      <c r="F9129">
        <v>0</v>
      </c>
      <c r="G9129" t="s">
        <v>189</v>
      </c>
    </row>
    <row r="9130" spans="1:8">
      <c r="A9130" t="s">
        <v>9322</v>
      </c>
      <c r="B9130" t="s">
        <v>109</v>
      </c>
      <c r="C9130" s="2">
        <v>46184</v>
      </c>
      <c r="D9130" s="3">
        <v>0.34575231481481478</v>
      </c>
      <c r="E9130" t="s">
        <v>33</v>
      </c>
      <c r="F9130">
        <v>8000</v>
      </c>
      <c r="G9130" t="s">
        <v>189</v>
      </c>
    </row>
    <row r="9131" spans="1:8">
      <c r="A9131" t="s">
        <v>9323</v>
      </c>
      <c r="B9131" t="s">
        <v>176</v>
      </c>
      <c r="C9131" s="2">
        <v>45817</v>
      </c>
      <c r="D9131" s="3">
        <v>0.67961805555555554</v>
      </c>
      <c r="E9131" t="s">
        <v>33</v>
      </c>
      <c r="F9131">
        <v>10000</v>
      </c>
      <c r="G9131" t="s">
        <v>189</v>
      </c>
    </row>
    <row r="9132" spans="1:8">
      <c r="A9132" t="s">
        <v>9324</v>
      </c>
      <c r="B9132" t="s">
        <v>120</v>
      </c>
      <c r="C9132" s="2">
        <v>45971</v>
      </c>
      <c r="D9132" s="3">
        <v>0.89231481481481478</v>
      </c>
      <c r="E9132" t="s">
        <v>33</v>
      </c>
      <c r="F9132">
        <v>10000</v>
      </c>
      <c r="G9132" t="s">
        <v>189</v>
      </c>
    </row>
    <row r="9133" spans="1:8">
      <c r="A9133" t="s">
        <v>9325</v>
      </c>
      <c r="B9133" t="s">
        <v>114</v>
      </c>
      <c r="C9133" s="2">
        <v>46150</v>
      </c>
      <c r="D9133" s="3">
        <v>0.43604166666666672</v>
      </c>
      <c r="E9133" t="s">
        <v>33</v>
      </c>
      <c r="F9133">
        <v>1000</v>
      </c>
      <c r="G9133" t="s">
        <v>189</v>
      </c>
    </row>
    <row r="9134" spans="1:8">
      <c r="A9134" t="s">
        <v>9326</v>
      </c>
      <c r="B9134" t="s">
        <v>87</v>
      </c>
      <c r="C9134" s="2">
        <v>45672</v>
      </c>
      <c r="D9134" s="3">
        <v>0.24262731481481481</v>
      </c>
      <c r="E9134" t="s">
        <v>33</v>
      </c>
      <c r="F9134">
        <v>1500</v>
      </c>
      <c r="G9134" t="s">
        <v>189</v>
      </c>
    </row>
    <row r="9135" spans="1:8">
      <c r="A9135" t="s">
        <v>9327</v>
      </c>
      <c r="B9135" t="s">
        <v>161</v>
      </c>
      <c r="C9135" s="2">
        <v>46201</v>
      </c>
      <c r="D9135" s="3">
        <v>0.28944444444444439</v>
      </c>
      <c r="E9135" t="s">
        <v>33</v>
      </c>
      <c r="F9135">
        <v>6000</v>
      </c>
      <c r="G9135" t="s">
        <v>189</v>
      </c>
    </row>
    <row r="9136" spans="1:8">
      <c r="A9136" t="s">
        <v>9328</v>
      </c>
      <c r="B9136" t="s">
        <v>100</v>
      </c>
      <c r="C9136" s="2">
        <v>45858</v>
      </c>
      <c r="D9136" s="3">
        <v>0.61568287037037039</v>
      </c>
      <c r="E9136" t="s">
        <v>33</v>
      </c>
      <c r="F9136">
        <v>4000</v>
      </c>
      <c r="G9136" t="s">
        <v>189</v>
      </c>
    </row>
    <row r="9137" spans="1:8">
      <c r="A9137" t="s">
        <v>9329</v>
      </c>
      <c r="B9137" t="s">
        <v>165</v>
      </c>
      <c r="C9137" s="2">
        <v>45835</v>
      </c>
      <c r="D9137" s="3">
        <v>0.38568287037037041</v>
      </c>
      <c r="E9137" t="s">
        <v>33</v>
      </c>
      <c r="F9137">
        <v>2000</v>
      </c>
      <c r="G9137" t="s">
        <v>189</v>
      </c>
    </row>
    <row r="9138" spans="1:8">
      <c r="A9138" t="s">
        <v>9330</v>
      </c>
      <c r="B9138" t="s">
        <v>123</v>
      </c>
      <c r="C9138" s="2">
        <v>45827</v>
      </c>
      <c r="D9138" s="3">
        <v>0.36546296296296299</v>
      </c>
      <c r="E9138" t="s">
        <v>33</v>
      </c>
      <c r="F9138">
        <v>2500</v>
      </c>
      <c r="G9138" t="s">
        <v>189</v>
      </c>
    </row>
    <row r="9139" spans="1:8">
      <c r="A9139" t="s">
        <v>9331</v>
      </c>
      <c r="B9139" t="s">
        <v>74</v>
      </c>
      <c r="C9139" s="2">
        <v>45872</v>
      </c>
      <c r="D9139" s="3">
        <v>0.26775462962962959</v>
      </c>
      <c r="E9139" t="s">
        <v>33</v>
      </c>
      <c r="F9139">
        <v>500</v>
      </c>
      <c r="G9139" t="s">
        <v>189</v>
      </c>
    </row>
    <row r="9140" spans="1:8">
      <c r="A9140" t="s">
        <v>9332</v>
      </c>
      <c r="B9140" t="s">
        <v>89</v>
      </c>
      <c r="C9140" s="2">
        <v>45877</v>
      </c>
      <c r="D9140" s="3">
        <v>0.80381944444444442</v>
      </c>
      <c r="E9140" t="s">
        <v>33</v>
      </c>
      <c r="F9140">
        <v>5000</v>
      </c>
      <c r="G9140" t="s">
        <v>189</v>
      </c>
    </row>
    <row r="9141" spans="1:8">
      <c r="A9141" t="s">
        <v>9333</v>
      </c>
      <c r="B9141" t="s">
        <v>146</v>
      </c>
      <c r="C9141" s="2">
        <v>45759</v>
      </c>
      <c r="D9141" s="3">
        <v>0.4702662037037037</v>
      </c>
      <c r="E9141" t="s">
        <v>211</v>
      </c>
      <c r="F9141">
        <v>0</v>
      </c>
      <c r="G9141" t="s">
        <v>189</v>
      </c>
    </row>
    <row r="9142" spans="1:8">
      <c r="A9142" t="s">
        <v>9334</v>
      </c>
      <c r="B9142" t="s">
        <v>137</v>
      </c>
      <c r="C9142" s="2">
        <v>45940</v>
      </c>
      <c r="D9142" s="3">
        <v>0.78005787037037033</v>
      </c>
      <c r="E9142" t="s">
        <v>261</v>
      </c>
      <c r="F9142">
        <v>5000</v>
      </c>
      <c r="G9142" t="s">
        <v>189</v>
      </c>
    </row>
    <row r="9143" spans="1:8">
      <c r="A9143" t="s">
        <v>9335</v>
      </c>
      <c r="B9143" t="s">
        <v>93</v>
      </c>
      <c r="C9143" s="2">
        <v>46110</v>
      </c>
      <c r="D9143" s="3">
        <v>0.80194444444444446</v>
      </c>
      <c r="E9143" t="s">
        <v>33</v>
      </c>
      <c r="F9143">
        <v>500</v>
      </c>
      <c r="G9143" t="s">
        <v>189</v>
      </c>
    </row>
    <row r="9144" spans="1:8">
      <c r="A9144" t="s">
        <v>9336</v>
      </c>
      <c r="B9144" t="s">
        <v>124</v>
      </c>
      <c r="C9144" s="2">
        <v>45926</v>
      </c>
      <c r="D9144" s="3">
        <v>0.85376157407407405</v>
      </c>
      <c r="E9144" t="s">
        <v>33</v>
      </c>
      <c r="F9144">
        <v>6000</v>
      </c>
      <c r="G9144" t="s">
        <v>189</v>
      </c>
    </row>
    <row r="9145" spans="1:8">
      <c r="A9145" t="s">
        <v>9337</v>
      </c>
      <c r="B9145" t="s">
        <v>128</v>
      </c>
      <c r="C9145" s="2">
        <v>45733</v>
      </c>
      <c r="D9145" s="3">
        <v>0.62496527777777777</v>
      </c>
      <c r="E9145" t="s">
        <v>194</v>
      </c>
      <c r="F9145">
        <v>0</v>
      </c>
      <c r="G9145" t="s">
        <v>189</v>
      </c>
    </row>
    <row r="9146" spans="1:8">
      <c r="A9146" t="s">
        <v>9338</v>
      </c>
      <c r="B9146" t="s">
        <v>167</v>
      </c>
      <c r="C9146" s="2">
        <v>45753</v>
      </c>
      <c r="D9146" s="3">
        <v>0.79849537037037033</v>
      </c>
      <c r="E9146" t="s">
        <v>33</v>
      </c>
      <c r="F9146">
        <v>2500</v>
      </c>
      <c r="G9146" t="s">
        <v>189</v>
      </c>
    </row>
    <row r="9147" spans="1:8">
      <c r="A9147" t="s">
        <v>9339</v>
      </c>
      <c r="B9147" t="s">
        <v>179</v>
      </c>
      <c r="C9147" s="2">
        <v>45879</v>
      </c>
      <c r="D9147" s="3">
        <v>0.62299768518518517</v>
      </c>
      <c r="E9147" t="s">
        <v>33</v>
      </c>
      <c r="F9147">
        <v>1000</v>
      </c>
      <c r="G9147" t="s">
        <v>189</v>
      </c>
    </row>
    <row r="9148" spans="1:8">
      <c r="A9148" t="s">
        <v>9340</v>
      </c>
      <c r="B9148" t="s">
        <v>142</v>
      </c>
      <c r="C9148" s="2">
        <v>45821</v>
      </c>
      <c r="D9148" s="3">
        <v>0.84157407407407403</v>
      </c>
      <c r="E9148" t="s">
        <v>33</v>
      </c>
      <c r="F9148">
        <v>8000</v>
      </c>
      <c r="G9148" t="s">
        <v>214</v>
      </c>
      <c r="H9148" t="s">
        <v>42</v>
      </c>
    </row>
    <row r="9149" spans="1:8">
      <c r="A9149" t="s">
        <v>9341</v>
      </c>
      <c r="B9149" t="s">
        <v>123</v>
      </c>
      <c r="C9149" s="2">
        <v>45863</v>
      </c>
      <c r="D9149" s="3">
        <v>0.94195601851851851</v>
      </c>
      <c r="E9149" t="s">
        <v>33</v>
      </c>
      <c r="F9149">
        <v>3000</v>
      </c>
      <c r="G9149" t="s">
        <v>189</v>
      </c>
    </row>
    <row r="9150" spans="1:8">
      <c r="A9150" t="s">
        <v>9342</v>
      </c>
      <c r="B9150" t="s">
        <v>117</v>
      </c>
      <c r="C9150" s="2">
        <v>45955</v>
      </c>
      <c r="D9150" s="3">
        <v>0.8379050925925926</v>
      </c>
      <c r="E9150" t="s">
        <v>33</v>
      </c>
      <c r="F9150">
        <v>3000</v>
      </c>
      <c r="G9150" t="s">
        <v>189</v>
      </c>
    </row>
    <row r="9151" spans="1:8">
      <c r="A9151" t="s">
        <v>9343</v>
      </c>
      <c r="B9151" t="s">
        <v>71</v>
      </c>
      <c r="C9151" s="2">
        <v>45686</v>
      </c>
      <c r="D9151" s="3">
        <v>0.69877314814814817</v>
      </c>
      <c r="E9151" t="s">
        <v>33</v>
      </c>
      <c r="F9151">
        <v>500</v>
      </c>
      <c r="G9151" t="s">
        <v>189</v>
      </c>
    </row>
    <row r="9152" spans="1:8">
      <c r="A9152" t="s">
        <v>9344</v>
      </c>
      <c r="B9152" t="s">
        <v>158</v>
      </c>
      <c r="C9152" s="2">
        <v>45937</v>
      </c>
      <c r="D9152" s="3">
        <v>0.79292824074074075</v>
      </c>
      <c r="E9152" t="s">
        <v>261</v>
      </c>
      <c r="F9152">
        <v>10000</v>
      </c>
      <c r="G9152" t="s">
        <v>189</v>
      </c>
    </row>
    <row r="9153" spans="1:8">
      <c r="A9153" t="s">
        <v>9345</v>
      </c>
      <c r="B9153" t="s">
        <v>131</v>
      </c>
      <c r="C9153" s="2">
        <v>45767</v>
      </c>
      <c r="D9153" s="3">
        <v>0.77571759259259254</v>
      </c>
      <c r="E9153" t="s">
        <v>211</v>
      </c>
      <c r="F9153">
        <v>0</v>
      </c>
      <c r="G9153" t="s">
        <v>189</v>
      </c>
    </row>
    <row r="9154" spans="1:8">
      <c r="A9154" t="s">
        <v>9346</v>
      </c>
      <c r="B9154" t="s">
        <v>156</v>
      </c>
      <c r="C9154" s="2">
        <v>46094</v>
      </c>
      <c r="D9154" s="3">
        <v>0.52550925925925929</v>
      </c>
      <c r="E9154" t="s">
        <v>33</v>
      </c>
      <c r="F9154">
        <v>1000</v>
      </c>
      <c r="G9154" t="s">
        <v>189</v>
      </c>
    </row>
    <row r="9155" spans="1:8">
      <c r="A9155" t="s">
        <v>9347</v>
      </c>
      <c r="B9155" t="s">
        <v>144</v>
      </c>
      <c r="C9155" s="2">
        <v>45680</v>
      </c>
      <c r="D9155" s="3">
        <v>0.94651620370370371</v>
      </c>
      <c r="E9155" t="s">
        <v>33</v>
      </c>
      <c r="F9155">
        <v>6000</v>
      </c>
      <c r="G9155" t="s">
        <v>189</v>
      </c>
    </row>
    <row r="9156" spans="1:8">
      <c r="A9156" t="s">
        <v>9348</v>
      </c>
      <c r="B9156" t="s">
        <v>123</v>
      </c>
      <c r="C9156" s="2">
        <v>46116</v>
      </c>
      <c r="D9156" s="3">
        <v>0.90598379629629633</v>
      </c>
      <c r="E9156" t="s">
        <v>211</v>
      </c>
      <c r="F9156">
        <v>0</v>
      </c>
      <c r="G9156" t="s">
        <v>189</v>
      </c>
    </row>
    <row r="9157" spans="1:8">
      <c r="A9157" t="s">
        <v>9349</v>
      </c>
      <c r="B9157" t="s">
        <v>143</v>
      </c>
      <c r="C9157" s="2">
        <v>45726</v>
      </c>
      <c r="D9157" s="3">
        <v>0.59753472222222226</v>
      </c>
      <c r="E9157" t="s">
        <v>33</v>
      </c>
      <c r="F9157">
        <v>10000</v>
      </c>
      <c r="G9157" t="s">
        <v>189</v>
      </c>
    </row>
    <row r="9158" spans="1:8">
      <c r="A9158" t="s">
        <v>9350</v>
      </c>
      <c r="B9158" t="s">
        <v>136</v>
      </c>
      <c r="C9158" s="2">
        <v>46098</v>
      </c>
      <c r="D9158" s="3">
        <v>0.66219907407407408</v>
      </c>
      <c r="E9158" t="s">
        <v>33</v>
      </c>
      <c r="F9158">
        <v>1000</v>
      </c>
      <c r="G9158" t="s">
        <v>189</v>
      </c>
    </row>
    <row r="9159" spans="1:8">
      <c r="A9159" t="s">
        <v>9351</v>
      </c>
      <c r="B9159" t="s">
        <v>151</v>
      </c>
      <c r="C9159" s="2">
        <v>45840</v>
      </c>
      <c r="D9159" s="3">
        <v>0.1083217592592593</v>
      </c>
      <c r="E9159" t="s">
        <v>194</v>
      </c>
      <c r="F9159">
        <v>0</v>
      </c>
      <c r="G9159" t="s">
        <v>189</v>
      </c>
    </row>
    <row r="9160" spans="1:8">
      <c r="A9160" t="s">
        <v>9352</v>
      </c>
      <c r="B9160" t="s">
        <v>147</v>
      </c>
      <c r="C9160" s="2">
        <v>46032</v>
      </c>
      <c r="D9160" s="3">
        <v>0.63878472222222227</v>
      </c>
      <c r="E9160" t="s">
        <v>33</v>
      </c>
      <c r="F9160">
        <v>3000</v>
      </c>
      <c r="G9160" t="s">
        <v>214</v>
      </c>
      <c r="H9160" t="s">
        <v>42</v>
      </c>
    </row>
    <row r="9161" spans="1:8">
      <c r="A9161" t="s">
        <v>9353</v>
      </c>
      <c r="B9161" t="s">
        <v>170</v>
      </c>
      <c r="C9161" s="2">
        <v>45743</v>
      </c>
      <c r="D9161" s="3">
        <v>0.7509837962962963</v>
      </c>
      <c r="E9161" t="s">
        <v>33</v>
      </c>
      <c r="F9161">
        <v>8000</v>
      </c>
      <c r="G9161" t="s">
        <v>189</v>
      </c>
    </row>
    <row r="9162" spans="1:8">
      <c r="A9162" t="s">
        <v>9354</v>
      </c>
      <c r="B9162" t="s">
        <v>89</v>
      </c>
      <c r="C9162" s="2">
        <v>45766</v>
      </c>
      <c r="D9162" s="3">
        <v>0.69519675925925928</v>
      </c>
      <c r="E9162" t="s">
        <v>33</v>
      </c>
      <c r="F9162">
        <v>10000</v>
      </c>
      <c r="G9162" t="s">
        <v>189</v>
      </c>
    </row>
    <row r="9163" spans="1:8">
      <c r="A9163" t="s">
        <v>9355</v>
      </c>
      <c r="B9163" t="s">
        <v>143</v>
      </c>
      <c r="C9163" s="2">
        <v>46159</v>
      </c>
      <c r="D9163" s="3">
        <v>0.3555902777777778</v>
      </c>
      <c r="E9163" t="s">
        <v>33</v>
      </c>
      <c r="F9163">
        <v>3000</v>
      </c>
      <c r="G9163" t="s">
        <v>189</v>
      </c>
    </row>
    <row r="9164" spans="1:8">
      <c r="A9164" t="s">
        <v>9356</v>
      </c>
      <c r="B9164" t="s">
        <v>113</v>
      </c>
      <c r="C9164" s="2">
        <v>46071</v>
      </c>
      <c r="D9164" s="3">
        <v>0.85304398148148153</v>
      </c>
      <c r="E9164" t="s">
        <v>33</v>
      </c>
      <c r="F9164">
        <v>1000</v>
      </c>
      <c r="G9164" t="s">
        <v>189</v>
      </c>
    </row>
    <row r="9165" spans="1:8">
      <c r="A9165" t="s">
        <v>9357</v>
      </c>
      <c r="B9165" t="s">
        <v>129</v>
      </c>
      <c r="C9165" s="2">
        <v>45982</v>
      </c>
      <c r="D9165" s="3">
        <v>0.46402777777777782</v>
      </c>
      <c r="E9165" t="s">
        <v>33</v>
      </c>
      <c r="F9165">
        <v>2000</v>
      </c>
      <c r="G9165" t="s">
        <v>189</v>
      </c>
    </row>
    <row r="9166" spans="1:8">
      <c r="A9166" t="s">
        <v>9358</v>
      </c>
      <c r="B9166" t="s">
        <v>117</v>
      </c>
      <c r="C9166" s="2">
        <v>45846</v>
      </c>
      <c r="D9166" s="3">
        <v>0.77444444444444449</v>
      </c>
      <c r="E9166" t="s">
        <v>33</v>
      </c>
      <c r="F9166">
        <v>10000</v>
      </c>
      <c r="G9166" t="s">
        <v>189</v>
      </c>
    </row>
    <row r="9167" spans="1:8">
      <c r="A9167" t="s">
        <v>9359</v>
      </c>
      <c r="B9167" t="s">
        <v>160</v>
      </c>
      <c r="C9167" s="2">
        <v>46010</v>
      </c>
      <c r="D9167" s="3">
        <v>0.6353240740740741</v>
      </c>
      <c r="E9167" t="s">
        <v>211</v>
      </c>
      <c r="F9167">
        <v>0</v>
      </c>
      <c r="G9167" t="s">
        <v>189</v>
      </c>
    </row>
    <row r="9168" spans="1:8">
      <c r="A9168" t="s">
        <v>9360</v>
      </c>
      <c r="B9168" t="s">
        <v>126</v>
      </c>
      <c r="C9168" s="2">
        <v>46133</v>
      </c>
      <c r="D9168" s="3">
        <v>8.7812500000000002E-2</v>
      </c>
      <c r="E9168" t="s">
        <v>33</v>
      </c>
      <c r="F9168">
        <v>2500</v>
      </c>
      <c r="G9168" t="s">
        <v>189</v>
      </c>
    </row>
    <row r="9169" spans="1:8">
      <c r="A9169" t="s">
        <v>9361</v>
      </c>
      <c r="B9169" t="s">
        <v>161</v>
      </c>
      <c r="C9169" s="2">
        <v>45807</v>
      </c>
      <c r="D9169" s="3">
        <v>0.34578703703703711</v>
      </c>
      <c r="E9169" t="s">
        <v>33</v>
      </c>
      <c r="F9169">
        <v>500</v>
      </c>
      <c r="G9169" t="s">
        <v>189</v>
      </c>
    </row>
    <row r="9170" spans="1:8">
      <c r="A9170" t="s">
        <v>9362</v>
      </c>
      <c r="B9170" t="s">
        <v>147</v>
      </c>
      <c r="C9170" s="2">
        <v>46113</v>
      </c>
      <c r="D9170" s="3">
        <v>0.81572916666666662</v>
      </c>
      <c r="E9170" t="s">
        <v>33</v>
      </c>
      <c r="F9170">
        <v>2000</v>
      </c>
      <c r="G9170" t="s">
        <v>189</v>
      </c>
    </row>
    <row r="9171" spans="1:8">
      <c r="A9171" t="s">
        <v>9363</v>
      </c>
      <c r="B9171" t="s">
        <v>149</v>
      </c>
      <c r="C9171" s="2">
        <v>45776</v>
      </c>
      <c r="D9171" s="3">
        <v>0.86561342592592594</v>
      </c>
      <c r="E9171" t="s">
        <v>33</v>
      </c>
      <c r="F9171">
        <v>500</v>
      </c>
      <c r="G9171" t="s">
        <v>189</v>
      </c>
    </row>
    <row r="9172" spans="1:8">
      <c r="A9172" t="s">
        <v>9364</v>
      </c>
      <c r="B9172" t="s">
        <v>154</v>
      </c>
      <c r="C9172" s="2">
        <v>46063</v>
      </c>
      <c r="D9172" s="3">
        <v>0.87234953703703699</v>
      </c>
      <c r="E9172" t="s">
        <v>194</v>
      </c>
      <c r="F9172">
        <v>0</v>
      </c>
      <c r="G9172" t="s">
        <v>189</v>
      </c>
    </row>
    <row r="9173" spans="1:8">
      <c r="A9173" t="s">
        <v>9365</v>
      </c>
      <c r="B9173" t="s">
        <v>153</v>
      </c>
      <c r="C9173" s="2">
        <v>45822</v>
      </c>
      <c r="D9173" s="3">
        <v>0.36777777777777781</v>
      </c>
      <c r="E9173" t="s">
        <v>194</v>
      </c>
      <c r="F9173">
        <v>0</v>
      </c>
      <c r="G9173" t="s">
        <v>189</v>
      </c>
    </row>
    <row r="9174" spans="1:8">
      <c r="A9174" t="s">
        <v>9366</v>
      </c>
      <c r="B9174" t="s">
        <v>106</v>
      </c>
      <c r="C9174" s="2">
        <v>46110</v>
      </c>
      <c r="D9174" s="3">
        <v>0.58881944444444445</v>
      </c>
      <c r="E9174" t="s">
        <v>33</v>
      </c>
      <c r="F9174">
        <v>8000</v>
      </c>
      <c r="G9174" t="s">
        <v>189</v>
      </c>
    </row>
    <row r="9175" spans="1:8">
      <c r="A9175" t="s">
        <v>9367</v>
      </c>
      <c r="B9175" t="s">
        <v>127</v>
      </c>
      <c r="C9175" s="2">
        <v>45862</v>
      </c>
      <c r="D9175" s="3">
        <v>0.35287037037037039</v>
      </c>
      <c r="E9175" t="s">
        <v>33</v>
      </c>
      <c r="F9175">
        <v>1500</v>
      </c>
      <c r="G9175" t="s">
        <v>189</v>
      </c>
    </row>
    <row r="9176" spans="1:8">
      <c r="A9176" t="s">
        <v>9368</v>
      </c>
      <c r="B9176" t="s">
        <v>79</v>
      </c>
      <c r="C9176" s="2">
        <v>46100</v>
      </c>
      <c r="D9176" s="3">
        <v>0.55783564814814812</v>
      </c>
      <c r="E9176" t="s">
        <v>211</v>
      </c>
      <c r="F9176">
        <v>0</v>
      </c>
      <c r="G9176" t="s">
        <v>189</v>
      </c>
    </row>
    <row r="9177" spans="1:8">
      <c r="A9177" t="s">
        <v>9369</v>
      </c>
      <c r="B9177" t="s">
        <v>127</v>
      </c>
      <c r="C9177" s="2">
        <v>46167</v>
      </c>
      <c r="D9177" s="3">
        <v>0.37586805555555558</v>
      </c>
      <c r="E9177" t="s">
        <v>33</v>
      </c>
      <c r="F9177">
        <v>10000</v>
      </c>
      <c r="G9177" t="s">
        <v>189</v>
      </c>
    </row>
    <row r="9178" spans="1:8">
      <c r="A9178" t="s">
        <v>9370</v>
      </c>
      <c r="B9178" t="s">
        <v>180</v>
      </c>
      <c r="C9178" s="2">
        <v>45919</v>
      </c>
      <c r="D9178" s="3">
        <v>0.57699074074074075</v>
      </c>
      <c r="E9178" t="s">
        <v>33</v>
      </c>
      <c r="F9178">
        <v>500</v>
      </c>
      <c r="G9178" t="s">
        <v>214</v>
      </c>
      <c r="H9178" t="s">
        <v>1080</v>
      </c>
    </row>
    <row r="9179" spans="1:8">
      <c r="A9179" t="s">
        <v>9371</v>
      </c>
      <c r="B9179" t="s">
        <v>107</v>
      </c>
      <c r="C9179" s="2">
        <v>45662</v>
      </c>
      <c r="D9179" s="3">
        <v>0.77490740740740738</v>
      </c>
      <c r="E9179" t="s">
        <v>33</v>
      </c>
      <c r="F9179">
        <v>2500</v>
      </c>
      <c r="G9179" t="s">
        <v>189</v>
      </c>
    </row>
    <row r="9180" spans="1:8">
      <c r="A9180" t="s">
        <v>9372</v>
      </c>
      <c r="B9180" t="s">
        <v>137</v>
      </c>
      <c r="C9180" s="2">
        <v>45710</v>
      </c>
      <c r="D9180" s="3">
        <v>0.44287037037037041</v>
      </c>
      <c r="E9180" t="s">
        <v>33</v>
      </c>
      <c r="F9180">
        <v>1500</v>
      </c>
      <c r="G9180" t="s">
        <v>189</v>
      </c>
    </row>
    <row r="9181" spans="1:8">
      <c r="A9181" t="s">
        <v>9373</v>
      </c>
      <c r="B9181" t="s">
        <v>96</v>
      </c>
      <c r="C9181" s="2">
        <v>46114</v>
      </c>
      <c r="D9181" s="3">
        <v>0.78339120370370374</v>
      </c>
      <c r="E9181" t="s">
        <v>211</v>
      </c>
      <c r="F9181">
        <v>0</v>
      </c>
      <c r="G9181" t="s">
        <v>189</v>
      </c>
    </row>
    <row r="9182" spans="1:8">
      <c r="A9182" t="s">
        <v>9374</v>
      </c>
      <c r="B9182" t="s">
        <v>135</v>
      </c>
      <c r="C9182" s="2">
        <v>45875</v>
      </c>
      <c r="D9182" s="3">
        <v>0.65246527777777774</v>
      </c>
      <c r="E9182" t="s">
        <v>194</v>
      </c>
      <c r="F9182">
        <v>0</v>
      </c>
      <c r="G9182" t="s">
        <v>189</v>
      </c>
    </row>
    <row r="9183" spans="1:8">
      <c r="A9183" t="s">
        <v>9375</v>
      </c>
      <c r="B9183" t="s">
        <v>115</v>
      </c>
      <c r="C9183" s="2">
        <v>46116</v>
      </c>
      <c r="D9183" s="3">
        <v>0.29912037037037043</v>
      </c>
      <c r="E9183" t="s">
        <v>194</v>
      </c>
      <c r="F9183">
        <v>0</v>
      </c>
      <c r="G9183" t="s">
        <v>189</v>
      </c>
    </row>
    <row r="9184" spans="1:8">
      <c r="A9184" t="s">
        <v>9376</v>
      </c>
      <c r="B9184" t="s">
        <v>152</v>
      </c>
      <c r="C9184" s="2">
        <v>45830</v>
      </c>
      <c r="D9184" s="3">
        <v>0.98435185185185181</v>
      </c>
      <c r="E9184" t="s">
        <v>33</v>
      </c>
      <c r="F9184">
        <v>5000</v>
      </c>
      <c r="G9184" t="s">
        <v>189</v>
      </c>
    </row>
    <row r="9185" spans="1:7">
      <c r="A9185" t="s">
        <v>9377</v>
      </c>
      <c r="B9185" t="s">
        <v>152</v>
      </c>
      <c r="C9185" s="2">
        <v>46108</v>
      </c>
      <c r="D9185" s="3">
        <v>0.66324074074074069</v>
      </c>
      <c r="E9185" t="s">
        <v>33</v>
      </c>
      <c r="F9185">
        <v>1500</v>
      </c>
      <c r="G9185" t="s">
        <v>189</v>
      </c>
    </row>
    <row r="9186" spans="1:7">
      <c r="A9186" t="s">
        <v>9378</v>
      </c>
      <c r="B9186" t="s">
        <v>119</v>
      </c>
      <c r="C9186" s="2">
        <v>45835</v>
      </c>
      <c r="D9186" s="3">
        <v>0.97100694444444446</v>
      </c>
      <c r="E9186" t="s">
        <v>33</v>
      </c>
      <c r="F9186">
        <v>1500</v>
      </c>
      <c r="G9186" t="s">
        <v>189</v>
      </c>
    </row>
    <row r="9187" spans="1:7">
      <c r="A9187" t="s">
        <v>9379</v>
      </c>
      <c r="B9187" t="s">
        <v>108</v>
      </c>
      <c r="C9187" s="2">
        <v>45804</v>
      </c>
      <c r="D9187" s="3">
        <v>0.28973379629629631</v>
      </c>
      <c r="E9187" t="s">
        <v>261</v>
      </c>
      <c r="F9187">
        <v>10000</v>
      </c>
      <c r="G9187" t="s">
        <v>189</v>
      </c>
    </row>
    <row r="9188" spans="1:7">
      <c r="A9188" t="s">
        <v>9380</v>
      </c>
      <c r="B9188" t="s">
        <v>114</v>
      </c>
      <c r="C9188" s="2">
        <v>45694</v>
      </c>
      <c r="D9188" s="3">
        <v>0.13317129629629629</v>
      </c>
      <c r="E9188" t="s">
        <v>33</v>
      </c>
      <c r="F9188">
        <v>10000</v>
      </c>
      <c r="G9188" t="s">
        <v>189</v>
      </c>
    </row>
    <row r="9189" spans="1:7">
      <c r="A9189" t="s">
        <v>9381</v>
      </c>
      <c r="B9189" t="s">
        <v>98</v>
      </c>
      <c r="C9189" s="2">
        <v>46166</v>
      </c>
      <c r="D9189" s="3">
        <v>0.10939814814814811</v>
      </c>
      <c r="E9189" t="s">
        <v>33</v>
      </c>
      <c r="F9189">
        <v>6000</v>
      </c>
      <c r="G9189" t="s">
        <v>189</v>
      </c>
    </row>
    <row r="9190" spans="1:7">
      <c r="A9190" t="s">
        <v>9382</v>
      </c>
      <c r="B9190" t="s">
        <v>150</v>
      </c>
      <c r="C9190" s="2">
        <v>45720</v>
      </c>
      <c r="D9190" s="3">
        <v>0.38694444444444442</v>
      </c>
      <c r="E9190" t="s">
        <v>33</v>
      </c>
      <c r="F9190">
        <v>5000</v>
      </c>
      <c r="G9190" t="s">
        <v>189</v>
      </c>
    </row>
    <row r="9191" spans="1:7">
      <c r="A9191" t="s">
        <v>9383</v>
      </c>
      <c r="B9191" t="s">
        <v>150</v>
      </c>
      <c r="C9191" s="2">
        <v>45880</v>
      </c>
      <c r="D9191" s="3">
        <v>0.87454861111111115</v>
      </c>
      <c r="E9191" t="s">
        <v>194</v>
      </c>
      <c r="F9191">
        <v>0</v>
      </c>
      <c r="G9191" t="s">
        <v>189</v>
      </c>
    </row>
    <row r="9192" spans="1:7">
      <c r="A9192" t="s">
        <v>9384</v>
      </c>
      <c r="B9192" t="s">
        <v>76</v>
      </c>
      <c r="C9192" s="2">
        <v>45793</v>
      </c>
      <c r="D9192" s="3">
        <v>0.90303240740740742</v>
      </c>
      <c r="E9192" t="s">
        <v>33</v>
      </c>
      <c r="F9192">
        <v>8000</v>
      </c>
      <c r="G9192" t="s">
        <v>189</v>
      </c>
    </row>
    <row r="9193" spans="1:7">
      <c r="A9193" t="s">
        <v>9385</v>
      </c>
      <c r="B9193" t="s">
        <v>171</v>
      </c>
      <c r="C9193" s="2">
        <v>46064</v>
      </c>
      <c r="D9193" s="3">
        <v>0.69104166666666667</v>
      </c>
      <c r="E9193" t="s">
        <v>33</v>
      </c>
      <c r="F9193">
        <v>5000</v>
      </c>
      <c r="G9193" t="s">
        <v>189</v>
      </c>
    </row>
    <row r="9194" spans="1:7">
      <c r="A9194" t="s">
        <v>9386</v>
      </c>
      <c r="B9194" t="s">
        <v>151</v>
      </c>
      <c r="C9194" s="2">
        <v>45964</v>
      </c>
      <c r="D9194" s="3">
        <v>0.60296296296296292</v>
      </c>
      <c r="E9194" t="s">
        <v>33</v>
      </c>
      <c r="F9194">
        <v>1500</v>
      </c>
      <c r="G9194" t="s">
        <v>189</v>
      </c>
    </row>
    <row r="9195" spans="1:7">
      <c r="A9195" t="s">
        <v>9387</v>
      </c>
      <c r="B9195" t="s">
        <v>101</v>
      </c>
      <c r="C9195" s="2">
        <v>46066</v>
      </c>
      <c r="D9195" s="3">
        <v>0.92789351851851853</v>
      </c>
      <c r="E9195" t="s">
        <v>194</v>
      </c>
      <c r="F9195">
        <v>0</v>
      </c>
      <c r="G9195" t="s">
        <v>189</v>
      </c>
    </row>
    <row r="9196" spans="1:7">
      <c r="A9196" t="s">
        <v>9388</v>
      </c>
      <c r="B9196" t="s">
        <v>133</v>
      </c>
      <c r="C9196" s="2">
        <v>45943</v>
      </c>
      <c r="D9196" s="3">
        <v>0.92082175925925924</v>
      </c>
      <c r="E9196" t="s">
        <v>33</v>
      </c>
      <c r="F9196">
        <v>5000</v>
      </c>
      <c r="G9196" t="s">
        <v>189</v>
      </c>
    </row>
    <row r="9197" spans="1:7">
      <c r="A9197" t="s">
        <v>9389</v>
      </c>
      <c r="B9197" t="s">
        <v>130</v>
      </c>
      <c r="C9197" s="2">
        <v>46028</v>
      </c>
      <c r="D9197" s="3">
        <v>0.81567129629629631</v>
      </c>
      <c r="E9197" t="s">
        <v>211</v>
      </c>
      <c r="F9197">
        <v>0</v>
      </c>
      <c r="G9197" t="s">
        <v>189</v>
      </c>
    </row>
    <row r="9198" spans="1:7">
      <c r="A9198" t="s">
        <v>9390</v>
      </c>
      <c r="B9198" t="s">
        <v>81</v>
      </c>
      <c r="C9198" s="2">
        <v>46075</v>
      </c>
      <c r="D9198" s="3">
        <v>0.58747685185185183</v>
      </c>
      <c r="E9198" t="s">
        <v>33</v>
      </c>
      <c r="F9198">
        <v>3000</v>
      </c>
      <c r="G9198" t="s">
        <v>189</v>
      </c>
    </row>
    <row r="9199" spans="1:7">
      <c r="A9199" t="s">
        <v>9391</v>
      </c>
      <c r="B9199" t="s">
        <v>84</v>
      </c>
      <c r="C9199" s="2">
        <v>46101</v>
      </c>
      <c r="D9199" s="3">
        <v>0.78548611111111111</v>
      </c>
      <c r="E9199" t="s">
        <v>33</v>
      </c>
      <c r="F9199">
        <v>10000</v>
      </c>
      <c r="G9199" t="s">
        <v>189</v>
      </c>
    </row>
    <row r="9200" spans="1:7">
      <c r="A9200" t="s">
        <v>9392</v>
      </c>
      <c r="B9200" t="s">
        <v>92</v>
      </c>
      <c r="C9200" s="2">
        <v>45765</v>
      </c>
      <c r="D9200" s="3">
        <v>0.26809027777777777</v>
      </c>
      <c r="E9200" t="s">
        <v>33</v>
      </c>
      <c r="F9200">
        <v>1500</v>
      </c>
      <c r="G9200" t="s">
        <v>189</v>
      </c>
    </row>
    <row r="9201" spans="1:8">
      <c r="A9201" t="s">
        <v>9393</v>
      </c>
      <c r="B9201" t="s">
        <v>74</v>
      </c>
      <c r="C9201" s="2">
        <v>46067</v>
      </c>
      <c r="D9201" s="3">
        <v>0.74914351851851857</v>
      </c>
      <c r="E9201" t="s">
        <v>33</v>
      </c>
      <c r="F9201">
        <v>1500</v>
      </c>
      <c r="G9201" t="s">
        <v>189</v>
      </c>
    </row>
    <row r="9202" spans="1:8">
      <c r="A9202" t="s">
        <v>9394</v>
      </c>
      <c r="B9202" t="s">
        <v>152</v>
      </c>
      <c r="C9202" s="2">
        <v>45935</v>
      </c>
      <c r="D9202" s="3">
        <v>0.65695601851851848</v>
      </c>
      <c r="E9202" t="s">
        <v>33</v>
      </c>
      <c r="F9202">
        <v>4000</v>
      </c>
      <c r="G9202" t="s">
        <v>189</v>
      </c>
    </row>
    <row r="9203" spans="1:8">
      <c r="A9203" t="s">
        <v>9395</v>
      </c>
      <c r="B9203" t="s">
        <v>120</v>
      </c>
      <c r="C9203" s="2">
        <v>45727</v>
      </c>
      <c r="D9203" s="3">
        <v>0.83237268518518515</v>
      </c>
      <c r="E9203" t="s">
        <v>33</v>
      </c>
      <c r="F9203">
        <v>2500</v>
      </c>
      <c r="G9203" t="s">
        <v>189</v>
      </c>
    </row>
    <row r="9204" spans="1:8">
      <c r="A9204" t="s">
        <v>9396</v>
      </c>
      <c r="B9204" t="s">
        <v>155</v>
      </c>
      <c r="C9204" s="2">
        <v>46023</v>
      </c>
      <c r="D9204" s="3">
        <v>0.7631944444444444</v>
      </c>
      <c r="E9204" t="s">
        <v>33</v>
      </c>
      <c r="F9204">
        <v>4000</v>
      </c>
      <c r="G9204" t="s">
        <v>189</v>
      </c>
    </row>
    <row r="9205" spans="1:8">
      <c r="A9205" t="s">
        <v>9397</v>
      </c>
      <c r="B9205" t="s">
        <v>170</v>
      </c>
      <c r="C9205" s="2">
        <v>46057</v>
      </c>
      <c r="D9205" s="3">
        <v>0.4839236111111111</v>
      </c>
      <c r="E9205" t="s">
        <v>33</v>
      </c>
      <c r="F9205">
        <v>1000</v>
      </c>
      <c r="G9205" t="s">
        <v>189</v>
      </c>
    </row>
    <row r="9206" spans="1:8">
      <c r="A9206" t="s">
        <v>9398</v>
      </c>
      <c r="B9206" t="s">
        <v>143</v>
      </c>
      <c r="C9206" s="2">
        <v>45835</v>
      </c>
      <c r="D9206" s="3">
        <v>0.82694444444444448</v>
      </c>
      <c r="E9206" t="s">
        <v>33</v>
      </c>
      <c r="F9206">
        <v>1500</v>
      </c>
      <c r="G9206" t="s">
        <v>189</v>
      </c>
    </row>
    <row r="9207" spans="1:8">
      <c r="A9207" t="s">
        <v>9399</v>
      </c>
      <c r="B9207" t="s">
        <v>167</v>
      </c>
      <c r="C9207" s="2">
        <v>45871</v>
      </c>
      <c r="D9207" s="3">
        <v>0.2469328703703704</v>
      </c>
      <c r="E9207" t="s">
        <v>33</v>
      </c>
      <c r="F9207">
        <v>500</v>
      </c>
      <c r="G9207" t="s">
        <v>189</v>
      </c>
    </row>
    <row r="9208" spans="1:8">
      <c r="A9208" t="s">
        <v>9400</v>
      </c>
      <c r="B9208" t="s">
        <v>81</v>
      </c>
      <c r="C9208" s="2">
        <v>45974</v>
      </c>
      <c r="D9208" s="3">
        <v>0.42292824074074081</v>
      </c>
      <c r="E9208" t="s">
        <v>33</v>
      </c>
      <c r="F9208">
        <v>2500</v>
      </c>
      <c r="G9208" t="s">
        <v>189</v>
      </c>
    </row>
    <row r="9209" spans="1:8">
      <c r="A9209" t="s">
        <v>9401</v>
      </c>
      <c r="B9209" t="s">
        <v>174</v>
      </c>
      <c r="C9209" s="2">
        <v>46020</v>
      </c>
      <c r="D9209" s="3">
        <v>0.65045138888888887</v>
      </c>
      <c r="E9209" t="s">
        <v>33</v>
      </c>
      <c r="F9209">
        <v>4000</v>
      </c>
      <c r="G9209" t="s">
        <v>189</v>
      </c>
    </row>
    <row r="9210" spans="1:8">
      <c r="A9210" t="s">
        <v>9402</v>
      </c>
      <c r="B9210" t="s">
        <v>106</v>
      </c>
      <c r="C9210" s="2">
        <v>45946</v>
      </c>
      <c r="D9210" s="3">
        <v>0.78796296296296298</v>
      </c>
      <c r="E9210" t="s">
        <v>33</v>
      </c>
      <c r="F9210">
        <v>1500</v>
      </c>
      <c r="G9210" t="s">
        <v>214</v>
      </c>
      <c r="H9210" t="s">
        <v>1103</v>
      </c>
    </row>
    <row r="9211" spans="1:8">
      <c r="A9211" t="s">
        <v>9403</v>
      </c>
      <c r="B9211" t="s">
        <v>116</v>
      </c>
      <c r="C9211" s="2">
        <v>45683</v>
      </c>
      <c r="D9211" s="3">
        <v>0.64987268518518515</v>
      </c>
      <c r="E9211" t="s">
        <v>33</v>
      </c>
      <c r="F9211">
        <v>2000</v>
      </c>
      <c r="G9211" t="s">
        <v>214</v>
      </c>
      <c r="H9211" t="s">
        <v>1094</v>
      </c>
    </row>
    <row r="9212" spans="1:8">
      <c r="A9212" t="s">
        <v>9404</v>
      </c>
      <c r="B9212" t="s">
        <v>120</v>
      </c>
      <c r="C9212" s="2">
        <v>45793</v>
      </c>
      <c r="D9212" s="3">
        <v>0.79202546296296295</v>
      </c>
      <c r="E9212" t="s">
        <v>33</v>
      </c>
      <c r="F9212">
        <v>6000</v>
      </c>
      <c r="G9212" t="s">
        <v>189</v>
      </c>
    </row>
    <row r="9213" spans="1:8">
      <c r="A9213" t="s">
        <v>9405</v>
      </c>
      <c r="B9213" t="s">
        <v>153</v>
      </c>
      <c r="C9213" s="2">
        <v>45956</v>
      </c>
      <c r="D9213" s="3">
        <v>0.33881944444444451</v>
      </c>
      <c r="E9213" t="s">
        <v>194</v>
      </c>
      <c r="F9213">
        <v>0</v>
      </c>
      <c r="G9213" t="s">
        <v>189</v>
      </c>
    </row>
    <row r="9214" spans="1:8">
      <c r="A9214" t="s">
        <v>9406</v>
      </c>
      <c r="B9214" t="s">
        <v>98</v>
      </c>
      <c r="C9214" s="2">
        <v>45962</v>
      </c>
      <c r="D9214" s="3">
        <v>0.64354166666666668</v>
      </c>
      <c r="E9214" t="s">
        <v>211</v>
      </c>
      <c r="F9214">
        <v>0</v>
      </c>
      <c r="G9214" t="s">
        <v>189</v>
      </c>
    </row>
    <row r="9215" spans="1:8">
      <c r="A9215" t="s">
        <v>9407</v>
      </c>
      <c r="B9215" t="s">
        <v>153</v>
      </c>
      <c r="C9215" s="2">
        <v>45794</v>
      </c>
      <c r="D9215" s="3">
        <v>0.29745370370370372</v>
      </c>
      <c r="E9215" t="s">
        <v>33</v>
      </c>
      <c r="F9215">
        <v>1000</v>
      </c>
      <c r="G9215" t="s">
        <v>189</v>
      </c>
    </row>
    <row r="9216" spans="1:8">
      <c r="A9216" t="s">
        <v>9408</v>
      </c>
      <c r="B9216" t="s">
        <v>118</v>
      </c>
      <c r="C9216" s="2">
        <v>45708</v>
      </c>
      <c r="D9216" s="3">
        <v>0.80409722222222224</v>
      </c>
      <c r="E9216" t="s">
        <v>33</v>
      </c>
      <c r="F9216">
        <v>8000</v>
      </c>
      <c r="G9216" t="s">
        <v>189</v>
      </c>
    </row>
    <row r="9217" spans="1:8">
      <c r="A9217" t="s">
        <v>9409</v>
      </c>
      <c r="B9217" t="s">
        <v>100</v>
      </c>
      <c r="C9217" s="2">
        <v>45927</v>
      </c>
      <c r="D9217" s="3">
        <v>0.30185185185185193</v>
      </c>
      <c r="E9217" t="s">
        <v>33</v>
      </c>
      <c r="F9217">
        <v>3000</v>
      </c>
      <c r="G9217" t="s">
        <v>189</v>
      </c>
    </row>
    <row r="9218" spans="1:8">
      <c r="A9218" t="s">
        <v>9410</v>
      </c>
      <c r="B9218" t="s">
        <v>133</v>
      </c>
      <c r="C9218" s="2">
        <v>46062</v>
      </c>
      <c r="D9218" s="3">
        <v>0.39589120370370368</v>
      </c>
      <c r="E9218" t="s">
        <v>194</v>
      </c>
      <c r="F9218">
        <v>0</v>
      </c>
      <c r="G9218" t="s">
        <v>189</v>
      </c>
    </row>
    <row r="9219" spans="1:8">
      <c r="A9219" t="s">
        <v>9411</v>
      </c>
      <c r="B9219" t="s">
        <v>89</v>
      </c>
      <c r="C9219" s="2">
        <v>45800</v>
      </c>
      <c r="D9219" s="3">
        <v>0.75166666666666671</v>
      </c>
      <c r="E9219" t="s">
        <v>33</v>
      </c>
      <c r="F9219">
        <v>3000</v>
      </c>
      <c r="G9219" t="s">
        <v>189</v>
      </c>
    </row>
    <row r="9220" spans="1:8">
      <c r="A9220" t="s">
        <v>9412</v>
      </c>
      <c r="B9220" t="s">
        <v>144</v>
      </c>
      <c r="C9220" s="2">
        <v>46023</v>
      </c>
      <c r="D9220" s="3">
        <v>0.73593750000000002</v>
      </c>
      <c r="E9220" t="s">
        <v>33</v>
      </c>
      <c r="F9220">
        <v>2500</v>
      </c>
      <c r="G9220" t="s">
        <v>189</v>
      </c>
    </row>
    <row r="9221" spans="1:8">
      <c r="A9221" t="s">
        <v>9413</v>
      </c>
      <c r="B9221" t="s">
        <v>121</v>
      </c>
      <c r="C9221" s="2">
        <v>46072</v>
      </c>
      <c r="D9221" s="3">
        <v>0.64325231481481482</v>
      </c>
      <c r="E9221" t="s">
        <v>33</v>
      </c>
      <c r="F9221">
        <v>4000</v>
      </c>
      <c r="G9221" t="s">
        <v>189</v>
      </c>
    </row>
    <row r="9222" spans="1:8">
      <c r="A9222" t="s">
        <v>9414</v>
      </c>
      <c r="B9222" t="s">
        <v>131</v>
      </c>
      <c r="C9222" s="2">
        <v>46109</v>
      </c>
      <c r="D9222" s="3">
        <v>0.81718749999999996</v>
      </c>
      <c r="E9222" t="s">
        <v>33</v>
      </c>
      <c r="F9222">
        <v>2500</v>
      </c>
      <c r="G9222" t="s">
        <v>189</v>
      </c>
    </row>
    <row r="9223" spans="1:8">
      <c r="A9223" t="s">
        <v>9415</v>
      </c>
      <c r="B9223" t="s">
        <v>91</v>
      </c>
      <c r="C9223" s="2">
        <v>46060</v>
      </c>
      <c r="D9223" s="3">
        <v>0.90891203703703705</v>
      </c>
      <c r="E9223" t="s">
        <v>194</v>
      </c>
      <c r="F9223">
        <v>0</v>
      </c>
      <c r="G9223" t="s">
        <v>189</v>
      </c>
    </row>
    <row r="9224" spans="1:8">
      <c r="A9224" t="s">
        <v>9416</v>
      </c>
      <c r="B9224" t="s">
        <v>71</v>
      </c>
      <c r="C9224" s="2">
        <v>45875</v>
      </c>
      <c r="D9224" s="3">
        <v>0.36746527777777782</v>
      </c>
      <c r="E9224" t="s">
        <v>33</v>
      </c>
      <c r="F9224">
        <v>4000</v>
      </c>
      <c r="G9224" t="s">
        <v>214</v>
      </c>
      <c r="H9224" t="s">
        <v>42</v>
      </c>
    </row>
    <row r="9225" spans="1:8">
      <c r="A9225" t="s">
        <v>9417</v>
      </c>
      <c r="B9225" t="s">
        <v>176</v>
      </c>
      <c r="C9225" s="2">
        <v>46019</v>
      </c>
      <c r="D9225" s="3">
        <v>0.33952546296296299</v>
      </c>
      <c r="E9225" t="s">
        <v>33</v>
      </c>
      <c r="F9225">
        <v>2500</v>
      </c>
      <c r="G9225" t="s">
        <v>189</v>
      </c>
    </row>
    <row r="9226" spans="1:8">
      <c r="A9226" t="s">
        <v>9418</v>
      </c>
      <c r="B9226" t="s">
        <v>96</v>
      </c>
      <c r="C9226" s="2">
        <v>45780</v>
      </c>
      <c r="D9226" s="3">
        <v>0.46250000000000002</v>
      </c>
      <c r="E9226" t="s">
        <v>33</v>
      </c>
      <c r="F9226">
        <v>8000</v>
      </c>
      <c r="G9226" t="s">
        <v>189</v>
      </c>
    </row>
    <row r="9227" spans="1:8">
      <c r="A9227" t="s">
        <v>9419</v>
      </c>
      <c r="B9227" t="s">
        <v>121</v>
      </c>
      <c r="C9227" s="2">
        <v>45701</v>
      </c>
      <c r="D9227" s="3">
        <v>0.80686342592592597</v>
      </c>
      <c r="E9227" t="s">
        <v>33</v>
      </c>
      <c r="F9227">
        <v>8000</v>
      </c>
      <c r="G9227" t="s">
        <v>214</v>
      </c>
      <c r="H9227" t="s">
        <v>1215</v>
      </c>
    </row>
    <row r="9228" spans="1:8">
      <c r="A9228" t="s">
        <v>9420</v>
      </c>
      <c r="B9228" t="s">
        <v>135</v>
      </c>
      <c r="C9228" s="2">
        <v>46032</v>
      </c>
      <c r="D9228" s="3">
        <v>0.26278935185185193</v>
      </c>
      <c r="E9228" t="s">
        <v>33</v>
      </c>
      <c r="F9228">
        <v>3000</v>
      </c>
      <c r="G9228" t="s">
        <v>189</v>
      </c>
    </row>
    <row r="9229" spans="1:8">
      <c r="A9229" t="s">
        <v>9421</v>
      </c>
      <c r="B9229" t="s">
        <v>87</v>
      </c>
      <c r="C9229" s="2">
        <v>45890</v>
      </c>
      <c r="D9229" s="3">
        <v>0.64042824074074078</v>
      </c>
      <c r="E9229" t="s">
        <v>33</v>
      </c>
      <c r="F9229">
        <v>8000</v>
      </c>
      <c r="G9229" t="s">
        <v>189</v>
      </c>
    </row>
    <row r="9230" spans="1:8">
      <c r="A9230" t="s">
        <v>9422</v>
      </c>
      <c r="B9230" t="s">
        <v>77</v>
      </c>
      <c r="C9230" s="2">
        <v>45986</v>
      </c>
      <c r="D9230" s="3">
        <v>0.64876157407407409</v>
      </c>
      <c r="E9230" t="s">
        <v>194</v>
      </c>
      <c r="F9230">
        <v>0</v>
      </c>
      <c r="G9230" t="s">
        <v>189</v>
      </c>
    </row>
    <row r="9231" spans="1:8">
      <c r="A9231" t="s">
        <v>9423</v>
      </c>
      <c r="B9231" t="s">
        <v>150</v>
      </c>
      <c r="C9231" s="2">
        <v>45708</v>
      </c>
      <c r="D9231" s="3">
        <v>0.66871527777777773</v>
      </c>
      <c r="E9231" t="s">
        <v>33</v>
      </c>
      <c r="F9231">
        <v>500</v>
      </c>
      <c r="G9231" t="s">
        <v>189</v>
      </c>
    </row>
    <row r="9232" spans="1:8">
      <c r="A9232" t="s">
        <v>9424</v>
      </c>
      <c r="B9232" t="s">
        <v>108</v>
      </c>
      <c r="C9232" s="2">
        <v>45989</v>
      </c>
      <c r="D9232" s="3">
        <v>0.4327199074074074</v>
      </c>
      <c r="E9232" t="s">
        <v>33</v>
      </c>
      <c r="F9232">
        <v>4000</v>
      </c>
      <c r="G9232" t="s">
        <v>214</v>
      </c>
      <c r="H9232" t="s">
        <v>1103</v>
      </c>
    </row>
    <row r="9233" spans="1:8">
      <c r="A9233" t="s">
        <v>9425</v>
      </c>
      <c r="B9233" t="s">
        <v>95</v>
      </c>
      <c r="C9233" s="2">
        <v>45963</v>
      </c>
      <c r="D9233" s="3">
        <v>0.36538194444444438</v>
      </c>
      <c r="E9233" t="s">
        <v>33</v>
      </c>
      <c r="F9233">
        <v>500</v>
      </c>
      <c r="G9233" t="s">
        <v>189</v>
      </c>
    </row>
    <row r="9234" spans="1:8">
      <c r="A9234" t="s">
        <v>9426</v>
      </c>
      <c r="B9234" t="s">
        <v>152</v>
      </c>
      <c r="C9234" s="2">
        <v>45998</v>
      </c>
      <c r="D9234" s="3">
        <v>0.70847222222222217</v>
      </c>
      <c r="E9234" t="s">
        <v>261</v>
      </c>
      <c r="F9234">
        <v>1000</v>
      </c>
      <c r="G9234" t="s">
        <v>189</v>
      </c>
    </row>
    <row r="9235" spans="1:8">
      <c r="A9235" t="s">
        <v>9427</v>
      </c>
      <c r="B9235" t="s">
        <v>177</v>
      </c>
      <c r="C9235" s="2">
        <v>45757</v>
      </c>
      <c r="D9235" s="3">
        <v>0.58236111111111111</v>
      </c>
      <c r="E9235" t="s">
        <v>33</v>
      </c>
      <c r="F9235">
        <v>8000</v>
      </c>
      <c r="G9235" t="s">
        <v>189</v>
      </c>
    </row>
    <row r="9236" spans="1:8">
      <c r="A9236" t="s">
        <v>9428</v>
      </c>
      <c r="B9236" t="s">
        <v>175</v>
      </c>
      <c r="C9236" s="2">
        <v>46035</v>
      </c>
      <c r="D9236" s="3">
        <v>0.71664351851851849</v>
      </c>
      <c r="E9236" t="s">
        <v>33</v>
      </c>
      <c r="F9236">
        <v>8000</v>
      </c>
      <c r="G9236" t="s">
        <v>189</v>
      </c>
    </row>
    <row r="9237" spans="1:8">
      <c r="A9237" t="s">
        <v>9429</v>
      </c>
      <c r="B9237" t="s">
        <v>92</v>
      </c>
      <c r="C9237" s="2">
        <v>46101</v>
      </c>
      <c r="D9237" s="3">
        <v>0.55622685185185183</v>
      </c>
      <c r="E9237" t="s">
        <v>194</v>
      </c>
      <c r="F9237">
        <v>0</v>
      </c>
      <c r="G9237" t="s">
        <v>189</v>
      </c>
    </row>
    <row r="9238" spans="1:8">
      <c r="A9238" t="s">
        <v>9430</v>
      </c>
      <c r="B9238" t="s">
        <v>79</v>
      </c>
      <c r="C9238" s="2">
        <v>45778</v>
      </c>
      <c r="D9238" s="3">
        <v>0.67130787037037032</v>
      </c>
      <c r="E9238" t="s">
        <v>33</v>
      </c>
      <c r="F9238">
        <v>500</v>
      </c>
      <c r="G9238" t="s">
        <v>189</v>
      </c>
    </row>
    <row r="9239" spans="1:8">
      <c r="A9239" t="s">
        <v>9431</v>
      </c>
      <c r="B9239" t="s">
        <v>151</v>
      </c>
      <c r="C9239" s="2">
        <v>45703</v>
      </c>
      <c r="D9239" s="3">
        <v>0.75675925925925924</v>
      </c>
      <c r="E9239" t="s">
        <v>33</v>
      </c>
      <c r="F9239">
        <v>6000</v>
      </c>
      <c r="G9239" t="s">
        <v>189</v>
      </c>
    </row>
    <row r="9240" spans="1:8">
      <c r="A9240" t="s">
        <v>9432</v>
      </c>
      <c r="B9240" t="s">
        <v>85</v>
      </c>
      <c r="C9240" s="2">
        <v>45951</v>
      </c>
      <c r="D9240" s="3">
        <v>0.45328703703703699</v>
      </c>
      <c r="E9240" t="s">
        <v>33</v>
      </c>
      <c r="F9240">
        <v>1000</v>
      </c>
      <c r="G9240" t="s">
        <v>189</v>
      </c>
    </row>
    <row r="9241" spans="1:8">
      <c r="A9241" t="s">
        <v>9433</v>
      </c>
      <c r="B9241" t="s">
        <v>99</v>
      </c>
      <c r="C9241" s="2">
        <v>45730</v>
      </c>
      <c r="D9241" s="3">
        <v>0.72296296296296292</v>
      </c>
      <c r="E9241" t="s">
        <v>33</v>
      </c>
      <c r="F9241">
        <v>6000</v>
      </c>
      <c r="G9241" t="s">
        <v>189</v>
      </c>
    </row>
    <row r="9242" spans="1:8">
      <c r="A9242" t="s">
        <v>9434</v>
      </c>
      <c r="B9242" t="s">
        <v>84</v>
      </c>
      <c r="C9242" s="2">
        <v>45759</v>
      </c>
      <c r="D9242" s="3">
        <v>0.87173611111111116</v>
      </c>
      <c r="E9242" t="s">
        <v>211</v>
      </c>
      <c r="F9242">
        <v>0</v>
      </c>
      <c r="G9242" t="s">
        <v>189</v>
      </c>
    </row>
    <row r="9243" spans="1:8">
      <c r="A9243" t="s">
        <v>9435</v>
      </c>
      <c r="B9243" t="s">
        <v>144</v>
      </c>
      <c r="C9243" s="2">
        <v>45840</v>
      </c>
      <c r="D9243" s="3">
        <v>0.54688657407407404</v>
      </c>
      <c r="E9243" t="s">
        <v>33</v>
      </c>
      <c r="F9243">
        <v>500</v>
      </c>
      <c r="G9243" t="s">
        <v>189</v>
      </c>
    </row>
    <row r="9244" spans="1:8">
      <c r="A9244" t="s">
        <v>9436</v>
      </c>
      <c r="B9244" t="s">
        <v>128</v>
      </c>
      <c r="C9244" s="2">
        <v>45871</v>
      </c>
      <c r="D9244" s="3">
        <v>0.70064814814814813</v>
      </c>
      <c r="E9244" t="s">
        <v>33</v>
      </c>
      <c r="F9244">
        <v>500</v>
      </c>
      <c r="G9244" t="s">
        <v>189</v>
      </c>
    </row>
    <row r="9245" spans="1:8">
      <c r="A9245" t="s">
        <v>9437</v>
      </c>
      <c r="B9245" t="s">
        <v>127</v>
      </c>
      <c r="C9245" s="2">
        <v>45991</v>
      </c>
      <c r="D9245" s="3">
        <v>0.73501157407407403</v>
      </c>
      <c r="E9245" t="s">
        <v>211</v>
      </c>
      <c r="F9245">
        <v>0</v>
      </c>
      <c r="G9245" t="s">
        <v>189</v>
      </c>
    </row>
    <row r="9246" spans="1:8">
      <c r="A9246" t="s">
        <v>9438</v>
      </c>
      <c r="B9246" t="s">
        <v>106</v>
      </c>
      <c r="C9246" s="2">
        <v>45767</v>
      </c>
      <c r="D9246" s="3">
        <v>0.34225694444444438</v>
      </c>
      <c r="E9246" t="s">
        <v>211</v>
      </c>
      <c r="F9246">
        <v>0</v>
      </c>
      <c r="G9246" t="s">
        <v>189</v>
      </c>
    </row>
    <row r="9247" spans="1:8">
      <c r="A9247" t="s">
        <v>9439</v>
      </c>
      <c r="B9247" t="s">
        <v>173</v>
      </c>
      <c r="C9247" s="2">
        <v>45847</v>
      </c>
      <c r="D9247" s="3">
        <v>0.4699652777777778</v>
      </c>
      <c r="E9247" t="s">
        <v>33</v>
      </c>
      <c r="F9247">
        <v>4000</v>
      </c>
      <c r="G9247" t="s">
        <v>189</v>
      </c>
    </row>
    <row r="9248" spans="1:8">
      <c r="A9248" t="s">
        <v>9440</v>
      </c>
      <c r="B9248" t="s">
        <v>95</v>
      </c>
      <c r="C9248" s="2">
        <v>45771</v>
      </c>
      <c r="D9248" s="3">
        <v>0.95814814814814819</v>
      </c>
      <c r="E9248" t="s">
        <v>194</v>
      </c>
      <c r="F9248">
        <v>0</v>
      </c>
      <c r="G9248" t="s">
        <v>214</v>
      </c>
      <c r="H9248" t="s">
        <v>1103</v>
      </c>
    </row>
    <row r="9249" spans="1:7">
      <c r="A9249" t="s">
        <v>9441</v>
      </c>
      <c r="B9249" t="s">
        <v>123</v>
      </c>
      <c r="C9249" s="2">
        <v>45890</v>
      </c>
      <c r="D9249" s="3">
        <v>0.74671296296296297</v>
      </c>
      <c r="E9249" t="s">
        <v>33</v>
      </c>
      <c r="F9249">
        <v>4000</v>
      </c>
      <c r="G9249" t="s">
        <v>189</v>
      </c>
    </row>
    <row r="9250" spans="1:7">
      <c r="A9250" t="s">
        <v>9442</v>
      </c>
      <c r="B9250" t="s">
        <v>118</v>
      </c>
      <c r="C9250" s="2">
        <v>46087</v>
      </c>
      <c r="D9250" s="3">
        <v>0.7806481481481482</v>
      </c>
      <c r="E9250" t="s">
        <v>33</v>
      </c>
      <c r="F9250">
        <v>6000</v>
      </c>
      <c r="G9250" t="s">
        <v>189</v>
      </c>
    </row>
    <row r="9251" spans="1:7">
      <c r="A9251" t="s">
        <v>9443</v>
      </c>
      <c r="B9251" t="s">
        <v>152</v>
      </c>
      <c r="C9251" s="2">
        <v>45946</v>
      </c>
      <c r="D9251" s="3">
        <v>0.43637731481481479</v>
      </c>
      <c r="E9251" t="s">
        <v>33</v>
      </c>
      <c r="F9251">
        <v>2000</v>
      </c>
      <c r="G9251" t="s">
        <v>189</v>
      </c>
    </row>
    <row r="9252" spans="1:7">
      <c r="A9252" t="s">
        <v>9444</v>
      </c>
      <c r="B9252" t="s">
        <v>83</v>
      </c>
      <c r="C9252" s="2">
        <v>45686</v>
      </c>
      <c r="D9252" s="3">
        <v>0.64798611111111115</v>
      </c>
      <c r="E9252" t="s">
        <v>211</v>
      </c>
      <c r="F9252">
        <v>0</v>
      </c>
      <c r="G9252" t="s">
        <v>189</v>
      </c>
    </row>
    <row r="9253" spans="1:7">
      <c r="A9253" t="s">
        <v>9445</v>
      </c>
      <c r="B9253" t="s">
        <v>104</v>
      </c>
      <c r="C9253" s="2">
        <v>46036</v>
      </c>
      <c r="D9253" s="3">
        <v>0.40572916666666659</v>
      </c>
      <c r="E9253" t="s">
        <v>261</v>
      </c>
      <c r="F9253">
        <v>15000</v>
      </c>
      <c r="G9253" t="s">
        <v>189</v>
      </c>
    </row>
    <row r="9254" spans="1:7">
      <c r="A9254" t="s">
        <v>9446</v>
      </c>
      <c r="B9254" t="s">
        <v>137</v>
      </c>
      <c r="C9254" s="2">
        <v>46016</v>
      </c>
      <c r="D9254" s="3">
        <v>0.2928587962962963</v>
      </c>
      <c r="E9254" t="s">
        <v>33</v>
      </c>
      <c r="F9254">
        <v>10000</v>
      </c>
      <c r="G9254" t="s">
        <v>189</v>
      </c>
    </row>
    <row r="9255" spans="1:7">
      <c r="A9255" t="s">
        <v>9447</v>
      </c>
      <c r="B9255" t="s">
        <v>128</v>
      </c>
      <c r="C9255" s="2">
        <v>45803</v>
      </c>
      <c r="D9255" s="3">
        <v>0.51407407407407413</v>
      </c>
      <c r="E9255" t="s">
        <v>33</v>
      </c>
      <c r="F9255">
        <v>2000</v>
      </c>
      <c r="G9255" t="s">
        <v>189</v>
      </c>
    </row>
    <row r="9256" spans="1:7">
      <c r="A9256" t="s">
        <v>9448</v>
      </c>
      <c r="B9256" t="s">
        <v>152</v>
      </c>
      <c r="C9256" s="2">
        <v>46042</v>
      </c>
      <c r="D9256" s="3">
        <v>0.25899305555555557</v>
      </c>
      <c r="E9256" t="s">
        <v>261</v>
      </c>
      <c r="F9256">
        <v>5000</v>
      </c>
      <c r="G9256" t="s">
        <v>189</v>
      </c>
    </row>
    <row r="9257" spans="1:7">
      <c r="A9257" t="s">
        <v>9449</v>
      </c>
      <c r="B9257" t="s">
        <v>143</v>
      </c>
      <c r="C9257" s="2">
        <v>45660</v>
      </c>
      <c r="D9257" s="3">
        <v>0.87534722222222228</v>
      </c>
      <c r="E9257" t="s">
        <v>194</v>
      </c>
      <c r="F9257">
        <v>0</v>
      </c>
      <c r="G9257" t="s">
        <v>189</v>
      </c>
    </row>
    <row r="9258" spans="1:7">
      <c r="A9258" t="s">
        <v>9450</v>
      </c>
      <c r="B9258" t="s">
        <v>175</v>
      </c>
      <c r="C9258" s="2">
        <v>45721</v>
      </c>
      <c r="D9258" s="3">
        <v>0.63097222222222227</v>
      </c>
      <c r="E9258" t="s">
        <v>33</v>
      </c>
      <c r="F9258">
        <v>10000</v>
      </c>
      <c r="G9258" t="s">
        <v>189</v>
      </c>
    </row>
    <row r="9259" spans="1:7">
      <c r="A9259" t="s">
        <v>9451</v>
      </c>
      <c r="B9259" t="s">
        <v>121</v>
      </c>
      <c r="C9259" s="2">
        <v>46053</v>
      </c>
      <c r="D9259" s="3">
        <v>0.92736111111111108</v>
      </c>
      <c r="E9259" t="s">
        <v>33</v>
      </c>
      <c r="F9259">
        <v>5000</v>
      </c>
      <c r="G9259" t="s">
        <v>189</v>
      </c>
    </row>
    <row r="9260" spans="1:7">
      <c r="A9260" t="s">
        <v>9452</v>
      </c>
      <c r="B9260" t="s">
        <v>108</v>
      </c>
      <c r="C9260" s="2">
        <v>46072</v>
      </c>
      <c r="D9260" s="3">
        <v>0.78093749999999995</v>
      </c>
      <c r="E9260" t="s">
        <v>33</v>
      </c>
      <c r="F9260">
        <v>2000</v>
      </c>
      <c r="G9260" t="s">
        <v>189</v>
      </c>
    </row>
    <row r="9261" spans="1:7">
      <c r="A9261" t="s">
        <v>9453</v>
      </c>
      <c r="B9261" t="s">
        <v>139</v>
      </c>
      <c r="C9261" s="2">
        <v>46000</v>
      </c>
      <c r="D9261" s="3">
        <v>0.45910879629629631</v>
      </c>
      <c r="E9261" t="s">
        <v>33</v>
      </c>
      <c r="F9261">
        <v>1500</v>
      </c>
      <c r="G9261" t="s">
        <v>189</v>
      </c>
    </row>
    <row r="9262" spans="1:7">
      <c r="A9262" t="s">
        <v>9454</v>
      </c>
      <c r="B9262" t="s">
        <v>106</v>
      </c>
      <c r="C9262" s="2">
        <v>46025</v>
      </c>
      <c r="D9262" s="3">
        <v>0.74429398148148151</v>
      </c>
      <c r="E9262" t="s">
        <v>33</v>
      </c>
      <c r="F9262">
        <v>8000</v>
      </c>
      <c r="G9262" t="s">
        <v>189</v>
      </c>
    </row>
    <row r="9263" spans="1:7">
      <c r="A9263" t="s">
        <v>9455</v>
      </c>
      <c r="B9263" t="s">
        <v>114</v>
      </c>
      <c r="C9263" s="2">
        <v>45823</v>
      </c>
      <c r="D9263" s="3">
        <v>0.84064814814814814</v>
      </c>
      <c r="E9263" t="s">
        <v>194</v>
      </c>
      <c r="F9263">
        <v>0</v>
      </c>
      <c r="G9263" t="s">
        <v>189</v>
      </c>
    </row>
    <row r="9264" spans="1:7">
      <c r="A9264" t="s">
        <v>9456</v>
      </c>
      <c r="B9264" t="s">
        <v>149</v>
      </c>
      <c r="C9264" s="2">
        <v>46181</v>
      </c>
      <c r="D9264" s="3">
        <v>0.30759259259259258</v>
      </c>
      <c r="E9264" t="s">
        <v>33</v>
      </c>
      <c r="F9264">
        <v>8000</v>
      </c>
      <c r="G9264" t="s">
        <v>189</v>
      </c>
    </row>
    <row r="9265" spans="1:7">
      <c r="A9265" t="s">
        <v>9457</v>
      </c>
      <c r="B9265" t="s">
        <v>129</v>
      </c>
      <c r="C9265" s="2">
        <v>45672</v>
      </c>
      <c r="D9265" s="3">
        <v>0.46637731481481481</v>
      </c>
      <c r="E9265" t="s">
        <v>33</v>
      </c>
      <c r="F9265">
        <v>2500</v>
      </c>
      <c r="G9265" t="s">
        <v>189</v>
      </c>
    </row>
    <row r="9266" spans="1:7">
      <c r="A9266" t="s">
        <v>9458</v>
      </c>
      <c r="B9266" t="s">
        <v>140</v>
      </c>
      <c r="C9266" s="2">
        <v>45677</v>
      </c>
      <c r="D9266" s="3">
        <v>0.56533564814814818</v>
      </c>
      <c r="E9266" t="s">
        <v>33</v>
      </c>
      <c r="F9266">
        <v>3000</v>
      </c>
      <c r="G9266" t="s">
        <v>189</v>
      </c>
    </row>
    <row r="9267" spans="1:7">
      <c r="A9267" t="s">
        <v>9459</v>
      </c>
      <c r="B9267" t="s">
        <v>100</v>
      </c>
      <c r="C9267" s="2">
        <v>45816</v>
      </c>
      <c r="D9267" s="3">
        <v>0.44951388888888888</v>
      </c>
      <c r="E9267" t="s">
        <v>211</v>
      </c>
      <c r="F9267">
        <v>0</v>
      </c>
      <c r="G9267" t="s">
        <v>189</v>
      </c>
    </row>
    <row r="9268" spans="1:7">
      <c r="A9268" t="s">
        <v>9460</v>
      </c>
      <c r="B9268" t="s">
        <v>122</v>
      </c>
      <c r="C9268" s="2">
        <v>45703</v>
      </c>
      <c r="D9268" s="3">
        <v>0.60646990740740736</v>
      </c>
      <c r="E9268" t="s">
        <v>33</v>
      </c>
      <c r="F9268">
        <v>8000</v>
      </c>
      <c r="G9268" t="s">
        <v>189</v>
      </c>
    </row>
    <row r="9269" spans="1:7">
      <c r="A9269" t="s">
        <v>9461</v>
      </c>
      <c r="B9269" t="s">
        <v>109</v>
      </c>
      <c r="C9269" s="2">
        <v>46056</v>
      </c>
      <c r="D9269" s="3">
        <v>0.1139930555555556</v>
      </c>
      <c r="E9269" t="s">
        <v>211</v>
      </c>
      <c r="F9269">
        <v>0</v>
      </c>
      <c r="G9269" t="s">
        <v>189</v>
      </c>
    </row>
    <row r="9270" spans="1:7">
      <c r="A9270" t="s">
        <v>9462</v>
      </c>
      <c r="B9270" t="s">
        <v>171</v>
      </c>
      <c r="C9270" s="2">
        <v>45809</v>
      </c>
      <c r="D9270" s="3">
        <v>0.3803009259259259</v>
      </c>
      <c r="E9270" t="s">
        <v>33</v>
      </c>
      <c r="F9270">
        <v>2500</v>
      </c>
      <c r="G9270" t="s">
        <v>189</v>
      </c>
    </row>
    <row r="9271" spans="1:7">
      <c r="A9271" t="s">
        <v>9463</v>
      </c>
      <c r="B9271" t="s">
        <v>170</v>
      </c>
      <c r="C9271" s="2">
        <v>46172</v>
      </c>
      <c r="D9271" s="3">
        <v>0.77103009259259259</v>
      </c>
      <c r="E9271" t="s">
        <v>33</v>
      </c>
      <c r="F9271">
        <v>2500</v>
      </c>
      <c r="G9271" t="s">
        <v>189</v>
      </c>
    </row>
    <row r="9272" spans="1:7">
      <c r="A9272" t="s">
        <v>9464</v>
      </c>
      <c r="B9272" t="s">
        <v>134</v>
      </c>
      <c r="C9272" s="2">
        <v>45673</v>
      </c>
      <c r="D9272" s="3">
        <v>0.86258101851851854</v>
      </c>
      <c r="E9272" t="s">
        <v>33</v>
      </c>
      <c r="F9272">
        <v>6000</v>
      </c>
      <c r="G9272" t="s">
        <v>189</v>
      </c>
    </row>
    <row r="9273" spans="1:7">
      <c r="A9273" t="s">
        <v>9465</v>
      </c>
      <c r="B9273" t="s">
        <v>130</v>
      </c>
      <c r="C9273" s="2">
        <v>46027</v>
      </c>
      <c r="D9273" s="3">
        <v>0.72960648148148144</v>
      </c>
      <c r="E9273" t="s">
        <v>194</v>
      </c>
      <c r="F9273">
        <v>0</v>
      </c>
      <c r="G9273" t="s">
        <v>189</v>
      </c>
    </row>
    <row r="9274" spans="1:7">
      <c r="A9274" t="s">
        <v>9466</v>
      </c>
      <c r="B9274" t="s">
        <v>147</v>
      </c>
      <c r="C9274" s="2">
        <v>45774</v>
      </c>
      <c r="D9274" s="3">
        <v>0.79974537037037041</v>
      </c>
      <c r="E9274" t="s">
        <v>33</v>
      </c>
      <c r="F9274">
        <v>2500</v>
      </c>
      <c r="G9274" t="s">
        <v>189</v>
      </c>
    </row>
    <row r="9275" spans="1:7">
      <c r="A9275" t="s">
        <v>9467</v>
      </c>
      <c r="B9275" t="s">
        <v>117</v>
      </c>
      <c r="C9275" s="2">
        <v>46190</v>
      </c>
      <c r="D9275" s="3">
        <v>0.83134259259259258</v>
      </c>
      <c r="E9275" t="s">
        <v>33</v>
      </c>
      <c r="F9275">
        <v>1000</v>
      </c>
      <c r="G9275" t="s">
        <v>189</v>
      </c>
    </row>
    <row r="9276" spans="1:7">
      <c r="A9276" t="s">
        <v>9468</v>
      </c>
      <c r="B9276" t="s">
        <v>174</v>
      </c>
      <c r="C9276" s="2">
        <v>46013</v>
      </c>
      <c r="D9276" s="3">
        <v>0.73619212962962965</v>
      </c>
      <c r="E9276" t="s">
        <v>33</v>
      </c>
      <c r="F9276">
        <v>8000</v>
      </c>
      <c r="G9276" t="s">
        <v>189</v>
      </c>
    </row>
    <row r="9277" spans="1:7">
      <c r="A9277" t="s">
        <v>9469</v>
      </c>
      <c r="B9277" t="s">
        <v>173</v>
      </c>
      <c r="C9277" s="2">
        <v>45890</v>
      </c>
      <c r="D9277" s="3">
        <v>0.59702546296296299</v>
      </c>
      <c r="E9277" t="s">
        <v>33</v>
      </c>
      <c r="F9277">
        <v>1500</v>
      </c>
      <c r="G9277" t="s">
        <v>189</v>
      </c>
    </row>
    <row r="9278" spans="1:7">
      <c r="A9278" t="s">
        <v>9470</v>
      </c>
      <c r="B9278" t="s">
        <v>93</v>
      </c>
      <c r="C9278" s="2">
        <v>46172</v>
      </c>
      <c r="D9278" s="3">
        <v>0.99674768518518519</v>
      </c>
      <c r="E9278" t="s">
        <v>33</v>
      </c>
      <c r="F9278">
        <v>1000</v>
      </c>
      <c r="G9278" t="s">
        <v>189</v>
      </c>
    </row>
    <row r="9279" spans="1:7">
      <c r="A9279" t="s">
        <v>9471</v>
      </c>
      <c r="B9279" t="s">
        <v>138</v>
      </c>
      <c r="C9279" s="2">
        <v>45659</v>
      </c>
      <c r="D9279" s="3">
        <v>0.67505787037037035</v>
      </c>
      <c r="E9279" t="s">
        <v>33</v>
      </c>
      <c r="F9279">
        <v>4000</v>
      </c>
      <c r="G9279" t="s">
        <v>189</v>
      </c>
    </row>
    <row r="9280" spans="1:7">
      <c r="A9280" t="s">
        <v>9472</v>
      </c>
      <c r="B9280" t="s">
        <v>164</v>
      </c>
      <c r="C9280" s="2">
        <v>45804</v>
      </c>
      <c r="D9280" s="3">
        <v>0.53789351851851852</v>
      </c>
      <c r="E9280" t="s">
        <v>33</v>
      </c>
      <c r="F9280">
        <v>10000</v>
      </c>
      <c r="G9280" t="s">
        <v>189</v>
      </c>
    </row>
    <row r="9281" spans="1:8">
      <c r="A9281" t="s">
        <v>9473</v>
      </c>
      <c r="B9281" t="s">
        <v>169</v>
      </c>
      <c r="C9281" s="2">
        <v>45926</v>
      </c>
      <c r="D9281" s="3">
        <v>0.88226851851851851</v>
      </c>
      <c r="E9281" t="s">
        <v>261</v>
      </c>
      <c r="F9281">
        <v>20000</v>
      </c>
      <c r="G9281" t="s">
        <v>189</v>
      </c>
    </row>
    <row r="9282" spans="1:8">
      <c r="A9282" t="s">
        <v>9474</v>
      </c>
      <c r="B9282" t="s">
        <v>76</v>
      </c>
      <c r="C9282" s="2">
        <v>45928</v>
      </c>
      <c r="D9282" s="3">
        <v>0.56943287037037038</v>
      </c>
      <c r="E9282" t="s">
        <v>33</v>
      </c>
      <c r="F9282">
        <v>1500</v>
      </c>
      <c r="G9282" t="s">
        <v>189</v>
      </c>
    </row>
    <row r="9283" spans="1:8">
      <c r="A9283" t="s">
        <v>9475</v>
      </c>
      <c r="B9283" t="s">
        <v>158</v>
      </c>
      <c r="C9283" s="2">
        <v>46039</v>
      </c>
      <c r="D9283" s="3">
        <v>0.29629629629629628</v>
      </c>
      <c r="E9283" t="s">
        <v>194</v>
      </c>
      <c r="F9283">
        <v>0</v>
      </c>
      <c r="G9283" t="s">
        <v>214</v>
      </c>
      <c r="H9283" t="s">
        <v>42</v>
      </c>
    </row>
    <row r="9284" spans="1:8">
      <c r="A9284" t="s">
        <v>9476</v>
      </c>
      <c r="B9284" t="s">
        <v>177</v>
      </c>
      <c r="C9284" s="2">
        <v>45973</v>
      </c>
      <c r="D9284" s="3">
        <v>0.8329050925925926</v>
      </c>
      <c r="E9284" t="s">
        <v>261</v>
      </c>
      <c r="F9284">
        <v>20000</v>
      </c>
      <c r="G9284" t="s">
        <v>189</v>
      </c>
    </row>
    <row r="9285" spans="1:8">
      <c r="A9285" t="s">
        <v>9477</v>
      </c>
      <c r="B9285" t="s">
        <v>131</v>
      </c>
      <c r="C9285" s="2">
        <v>46008</v>
      </c>
      <c r="D9285" s="3">
        <v>0.31403935185185178</v>
      </c>
      <c r="E9285" t="s">
        <v>194</v>
      </c>
      <c r="F9285">
        <v>0</v>
      </c>
      <c r="G9285" t="s">
        <v>189</v>
      </c>
    </row>
    <row r="9286" spans="1:8">
      <c r="A9286" t="s">
        <v>9478</v>
      </c>
      <c r="B9286" t="s">
        <v>119</v>
      </c>
      <c r="C9286" s="2">
        <v>46127</v>
      </c>
      <c r="D9286" s="3">
        <v>0.1320833333333333</v>
      </c>
      <c r="E9286" t="s">
        <v>211</v>
      </c>
      <c r="F9286">
        <v>0</v>
      </c>
      <c r="G9286" t="s">
        <v>189</v>
      </c>
    </row>
    <row r="9287" spans="1:8">
      <c r="A9287" t="s">
        <v>9479</v>
      </c>
      <c r="B9287" t="s">
        <v>164</v>
      </c>
      <c r="C9287" s="2">
        <v>45824</v>
      </c>
      <c r="D9287" s="3">
        <v>0.55891203703703707</v>
      </c>
      <c r="E9287" t="s">
        <v>33</v>
      </c>
      <c r="F9287">
        <v>1000</v>
      </c>
      <c r="G9287" t="s">
        <v>189</v>
      </c>
    </row>
    <row r="9288" spans="1:8">
      <c r="A9288" t="s">
        <v>9480</v>
      </c>
      <c r="B9288" t="s">
        <v>96</v>
      </c>
      <c r="C9288" s="2">
        <v>45665</v>
      </c>
      <c r="D9288" s="3">
        <v>0.88534722222222217</v>
      </c>
      <c r="E9288" t="s">
        <v>261</v>
      </c>
      <c r="F9288">
        <v>15000</v>
      </c>
      <c r="G9288" t="s">
        <v>189</v>
      </c>
    </row>
    <row r="9289" spans="1:8">
      <c r="A9289" t="s">
        <v>9481</v>
      </c>
      <c r="B9289" t="s">
        <v>111</v>
      </c>
      <c r="C9289" s="2">
        <v>46113</v>
      </c>
      <c r="D9289" s="3">
        <v>0.98590277777777779</v>
      </c>
      <c r="E9289" t="s">
        <v>33</v>
      </c>
      <c r="F9289">
        <v>8000</v>
      </c>
      <c r="G9289" t="s">
        <v>189</v>
      </c>
    </row>
    <row r="9290" spans="1:8">
      <c r="A9290" t="s">
        <v>9482</v>
      </c>
      <c r="B9290" t="s">
        <v>168</v>
      </c>
      <c r="C9290" s="2">
        <v>46100</v>
      </c>
      <c r="D9290" s="3">
        <v>0.73907407407407411</v>
      </c>
      <c r="E9290" t="s">
        <v>33</v>
      </c>
      <c r="F9290">
        <v>2500</v>
      </c>
      <c r="G9290" t="s">
        <v>189</v>
      </c>
    </row>
    <row r="9291" spans="1:8">
      <c r="A9291" t="s">
        <v>9483</v>
      </c>
      <c r="B9291" t="s">
        <v>127</v>
      </c>
      <c r="C9291" s="2">
        <v>46176</v>
      </c>
      <c r="D9291" s="3">
        <v>0.67446759259259259</v>
      </c>
      <c r="E9291" t="s">
        <v>194</v>
      </c>
      <c r="F9291">
        <v>0</v>
      </c>
      <c r="G9291" t="s">
        <v>189</v>
      </c>
    </row>
    <row r="9292" spans="1:8">
      <c r="A9292" t="s">
        <v>9484</v>
      </c>
      <c r="B9292" t="s">
        <v>84</v>
      </c>
      <c r="C9292" s="2">
        <v>46183</v>
      </c>
      <c r="D9292" s="3">
        <v>0.80612268518518515</v>
      </c>
      <c r="E9292" t="s">
        <v>211</v>
      </c>
      <c r="F9292">
        <v>0</v>
      </c>
      <c r="G9292" t="s">
        <v>189</v>
      </c>
    </row>
    <row r="9293" spans="1:8">
      <c r="A9293" t="s">
        <v>9485</v>
      </c>
      <c r="B9293" t="s">
        <v>101</v>
      </c>
      <c r="C9293" s="2">
        <v>45817</v>
      </c>
      <c r="D9293" s="3">
        <v>0.72974537037037035</v>
      </c>
      <c r="E9293" t="s">
        <v>33</v>
      </c>
      <c r="F9293">
        <v>3000</v>
      </c>
      <c r="G9293" t="s">
        <v>189</v>
      </c>
    </row>
    <row r="9294" spans="1:8">
      <c r="A9294" t="s">
        <v>9486</v>
      </c>
      <c r="B9294" t="s">
        <v>151</v>
      </c>
      <c r="C9294" s="2">
        <v>45948</v>
      </c>
      <c r="D9294" s="3">
        <v>0.57731481481481484</v>
      </c>
      <c r="E9294" t="s">
        <v>211</v>
      </c>
      <c r="F9294">
        <v>0</v>
      </c>
      <c r="G9294" t="s">
        <v>189</v>
      </c>
    </row>
    <row r="9295" spans="1:8">
      <c r="A9295" t="s">
        <v>9487</v>
      </c>
      <c r="B9295" t="s">
        <v>96</v>
      </c>
      <c r="C9295" s="2">
        <v>45819</v>
      </c>
      <c r="D9295" s="3">
        <v>0.84743055555555558</v>
      </c>
      <c r="E9295" t="s">
        <v>194</v>
      </c>
      <c r="F9295">
        <v>0</v>
      </c>
      <c r="G9295" t="s">
        <v>189</v>
      </c>
    </row>
    <row r="9296" spans="1:8">
      <c r="A9296" t="s">
        <v>9488</v>
      </c>
      <c r="B9296" t="s">
        <v>138</v>
      </c>
      <c r="C9296" s="2">
        <v>45840</v>
      </c>
      <c r="D9296" s="3">
        <v>0.87210648148148151</v>
      </c>
      <c r="E9296" t="s">
        <v>33</v>
      </c>
      <c r="F9296">
        <v>1500</v>
      </c>
      <c r="G9296" t="s">
        <v>189</v>
      </c>
    </row>
    <row r="9297" spans="1:7">
      <c r="A9297" t="s">
        <v>9489</v>
      </c>
      <c r="B9297" t="s">
        <v>165</v>
      </c>
      <c r="C9297" s="2">
        <v>46069</v>
      </c>
      <c r="D9297" s="3">
        <v>0.63589120370370367</v>
      </c>
      <c r="E9297" t="s">
        <v>33</v>
      </c>
      <c r="F9297">
        <v>10000</v>
      </c>
      <c r="G9297" t="s">
        <v>189</v>
      </c>
    </row>
    <row r="9298" spans="1:7">
      <c r="A9298" t="s">
        <v>9490</v>
      </c>
      <c r="B9298" t="s">
        <v>76</v>
      </c>
      <c r="C9298" s="2">
        <v>46096</v>
      </c>
      <c r="D9298" s="3">
        <v>0.75640046296296293</v>
      </c>
      <c r="E9298" t="s">
        <v>33</v>
      </c>
      <c r="F9298">
        <v>10000</v>
      </c>
      <c r="G9298" t="s">
        <v>189</v>
      </c>
    </row>
    <row r="9299" spans="1:7">
      <c r="A9299" t="s">
        <v>9491</v>
      </c>
      <c r="B9299" t="s">
        <v>87</v>
      </c>
      <c r="C9299" s="2">
        <v>46020</v>
      </c>
      <c r="D9299" s="3">
        <v>0.93259259259259264</v>
      </c>
      <c r="E9299" t="s">
        <v>194</v>
      </c>
      <c r="F9299">
        <v>0</v>
      </c>
      <c r="G9299" t="s">
        <v>189</v>
      </c>
    </row>
    <row r="9300" spans="1:7">
      <c r="A9300" t="s">
        <v>9492</v>
      </c>
      <c r="B9300" t="s">
        <v>104</v>
      </c>
      <c r="C9300" s="2">
        <v>45793</v>
      </c>
      <c r="D9300" s="3">
        <v>0.72478009259259257</v>
      </c>
      <c r="E9300" t="s">
        <v>194</v>
      </c>
      <c r="F9300">
        <v>0</v>
      </c>
      <c r="G9300" t="s">
        <v>189</v>
      </c>
    </row>
    <row r="9301" spans="1:7">
      <c r="A9301" t="s">
        <v>9493</v>
      </c>
      <c r="B9301" t="s">
        <v>133</v>
      </c>
      <c r="C9301" s="2">
        <v>45787</v>
      </c>
      <c r="D9301" s="3">
        <v>0.22412037037037039</v>
      </c>
      <c r="E9301" t="s">
        <v>33</v>
      </c>
      <c r="F9301">
        <v>5000</v>
      </c>
      <c r="G9301" t="s">
        <v>189</v>
      </c>
    </row>
    <row r="9302" spans="1:7">
      <c r="A9302" t="s">
        <v>9494</v>
      </c>
      <c r="B9302" t="s">
        <v>152</v>
      </c>
      <c r="C9302" s="2">
        <v>46043</v>
      </c>
      <c r="D9302" s="3">
        <v>0.38810185185185192</v>
      </c>
      <c r="E9302" t="s">
        <v>33</v>
      </c>
      <c r="F9302">
        <v>2000</v>
      </c>
      <c r="G9302" t="s">
        <v>189</v>
      </c>
    </row>
    <row r="9303" spans="1:7">
      <c r="A9303" t="s">
        <v>9495</v>
      </c>
      <c r="B9303" t="s">
        <v>108</v>
      </c>
      <c r="C9303" s="2">
        <v>46081</v>
      </c>
      <c r="D9303" s="3">
        <v>0.57954861111111111</v>
      </c>
      <c r="E9303" t="s">
        <v>33</v>
      </c>
      <c r="F9303">
        <v>500</v>
      </c>
      <c r="G9303" t="s">
        <v>189</v>
      </c>
    </row>
    <row r="9304" spans="1:7">
      <c r="A9304" t="s">
        <v>9496</v>
      </c>
      <c r="B9304" t="s">
        <v>161</v>
      </c>
      <c r="C9304" s="2">
        <v>46181</v>
      </c>
      <c r="D9304" s="3">
        <v>0.63035879629629632</v>
      </c>
      <c r="E9304" t="s">
        <v>33</v>
      </c>
      <c r="F9304">
        <v>6000</v>
      </c>
      <c r="G9304" t="s">
        <v>189</v>
      </c>
    </row>
    <row r="9305" spans="1:7">
      <c r="A9305" t="s">
        <v>9497</v>
      </c>
      <c r="B9305" t="s">
        <v>74</v>
      </c>
      <c r="C9305" s="2">
        <v>45999</v>
      </c>
      <c r="D9305" s="3">
        <v>0.40837962962962959</v>
      </c>
      <c r="E9305" t="s">
        <v>33</v>
      </c>
      <c r="F9305">
        <v>6000</v>
      </c>
      <c r="G9305" t="s">
        <v>189</v>
      </c>
    </row>
    <row r="9306" spans="1:7">
      <c r="A9306" t="s">
        <v>9498</v>
      </c>
      <c r="B9306" t="s">
        <v>150</v>
      </c>
      <c r="C9306" s="2">
        <v>45991</v>
      </c>
      <c r="D9306" s="3">
        <v>0.35592592592592592</v>
      </c>
      <c r="E9306" t="s">
        <v>33</v>
      </c>
      <c r="F9306">
        <v>4000</v>
      </c>
      <c r="G9306" t="s">
        <v>189</v>
      </c>
    </row>
    <row r="9307" spans="1:7">
      <c r="A9307" t="s">
        <v>9499</v>
      </c>
      <c r="B9307" t="s">
        <v>138</v>
      </c>
      <c r="C9307" s="2">
        <v>45818</v>
      </c>
      <c r="D9307" s="3">
        <v>0.66418981481481476</v>
      </c>
      <c r="E9307" t="s">
        <v>33</v>
      </c>
      <c r="F9307">
        <v>2000</v>
      </c>
      <c r="G9307" t="s">
        <v>189</v>
      </c>
    </row>
    <row r="9308" spans="1:7">
      <c r="A9308" t="s">
        <v>9500</v>
      </c>
      <c r="B9308" t="s">
        <v>89</v>
      </c>
      <c r="C9308" s="2">
        <v>45658</v>
      </c>
      <c r="D9308" s="3">
        <v>0.83026620370370374</v>
      </c>
      <c r="E9308" t="s">
        <v>211</v>
      </c>
      <c r="F9308">
        <v>0</v>
      </c>
      <c r="G9308" t="s">
        <v>189</v>
      </c>
    </row>
    <row r="9309" spans="1:7">
      <c r="A9309" t="s">
        <v>9501</v>
      </c>
      <c r="B9309" t="s">
        <v>148</v>
      </c>
      <c r="C9309" s="2">
        <v>46119</v>
      </c>
      <c r="D9309" s="3">
        <v>9.4016203703703699E-2</v>
      </c>
      <c r="E9309" t="s">
        <v>33</v>
      </c>
      <c r="F9309">
        <v>1000</v>
      </c>
      <c r="G9309" t="s">
        <v>189</v>
      </c>
    </row>
    <row r="9310" spans="1:7">
      <c r="A9310" t="s">
        <v>9502</v>
      </c>
      <c r="B9310" t="s">
        <v>115</v>
      </c>
      <c r="C9310" s="2">
        <v>46113</v>
      </c>
      <c r="D9310" s="3">
        <v>0.41729166666666673</v>
      </c>
      <c r="E9310" t="s">
        <v>261</v>
      </c>
      <c r="F9310">
        <v>1000</v>
      </c>
      <c r="G9310" t="s">
        <v>189</v>
      </c>
    </row>
    <row r="9311" spans="1:7">
      <c r="A9311" t="s">
        <v>9503</v>
      </c>
      <c r="B9311" t="s">
        <v>81</v>
      </c>
      <c r="C9311" s="2">
        <v>46095</v>
      </c>
      <c r="D9311" s="3">
        <v>0.44601851851851848</v>
      </c>
      <c r="E9311" t="s">
        <v>33</v>
      </c>
      <c r="F9311">
        <v>5000</v>
      </c>
      <c r="G9311" t="s">
        <v>189</v>
      </c>
    </row>
    <row r="9312" spans="1:7">
      <c r="A9312" t="s">
        <v>9504</v>
      </c>
      <c r="B9312" t="s">
        <v>85</v>
      </c>
      <c r="C9312" s="2">
        <v>45835</v>
      </c>
      <c r="D9312" s="3">
        <v>0.76031249999999995</v>
      </c>
      <c r="E9312" t="s">
        <v>33</v>
      </c>
      <c r="F9312">
        <v>4000</v>
      </c>
      <c r="G9312" t="s">
        <v>189</v>
      </c>
    </row>
    <row r="9313" spans="1:8">
      <c r="A9313" t="s">
        <v>9505</v>
      </c>
      <c r="B9313" t="s">
        <v>122</v>
      </c>
      <c r="C9313" s="2">
        <v>45994</v>
      </c>
      <c r="D9313" s="3">
        <v>0.71658564814814818</v>
      </c>
      <c r="E9313" t="s">
        <v>211</v>
      </c>
      <c r="F9313">
        <v>0</v>
      </c>
      <c r="G9313" t="s">
        <v>189</v>
      </c>
    </row>
    <row r="9314" spans="1:8">
      <c r="A9314" t="s">
        <v>9506</v>
      </c>
      <c r="B9314" t="s">
        <v>96</v>
      </c>
      <c r="C9314" s="2">
        <v>46107</v>
      </c>
      <c r="D9314" s="3">
        <v>0.6970601851851852</v>
      </c>
      <c r="E9314" t="s">
        <v>33</v>
      </c>
      <c r="F9314">
        <v>1000</v>
      </c>
      <c r="G9314" t="s">
        <v>189</v>
      </c>
    </row>
    <row r="9315" spans="1:8">
      <c r="A9315" t="s">
        <v>9507</v>
      </c>
      <c r="B9315" t="s">
        <v>84</v>
      </c>
      <c r="C9315" s="2">
        <v>45775</v>
      </c>
      <c r="D9315" s="3">
        <v>0.37635416666666671</v>
      </c>
      <c r="E9315" t="s">
        <v>33</v>
      </c>
      <c r="F9315">
        <v>10000</v>
      </c>
      <c r="G9315" t="s">
        <v>189</v>
      </c>
    </row>
    <row r="9316" spans="1:8">
      <c r="A9316" t="s">
        <v>9508</v>
      </c>
      <c r="B9316" t="s">
        <v>157</v>
      </c>
      <c r="C9316" s="2">
        <v>46017</v>
      </c>
      <c r="D9316" s="3">
        <v>0.33667824074074082</v>
      </c>
      <c r="E9316" t="s">
        <v>33</v>
      </c>
      <c r="F9316">
        <v>8000</v>
      </c>
      <c r="G9316" t="s">
        <v>189</v>
      </c>
    </row>
    <row r="9317" spans="1:8">
      <c r="A9317" t="s">
        <v>9509</v>
      </c>
      <c r="B9317" t="s">
        <v>168</v>
      </c>
      <c r="C9317" s="2">
        <v>45784</v>
      </c>
      <c r="D9317" s="3">
        <v>0.50565972222222222</v>
      </c>
      <c r="E9317" t="s">
        <v>211</v>
      </c>
      <c r="F9317">
        <v>0</v>
      </c>
      <c r="G9317" t="s">
        <v>214</v>
      </c>
      <c r="H9317" t="s">
        <v>1215</v>
      </c>
    </row>
    <row r="9318" spans="1:8">
      <c r="A9318" t="s">
        <v>9510</v>
      </c>
      <c r="B9318" t="s">
        <v>114</v>
      </c>
      <c r="C9318" s="2">
        <v>45993</v>
      </c>
      <c r="D9318" s="3">
        <v>0.7943634259259259</v>
      </c>
      <c r="E9318" t="s">
        <v>194</v>
      </c>
      <c r="F9318">
        <v>0</v>
      </c>
      <c r="G9318" t="s">
        <v>189</v>
      </c>
    </row>
    <row r="9319" spans="1:8">
      <c r="A9319" t="s">
        <v>9511</v>
      </c>
      <c r="B9319" t="s">
        <v>76</v>
      </c>
      <c r="C9319" s="2">
        <v>46149</v>
      </c>
      <c r="D9319" s="3">
        <v>0.83179398148148154</v>
      </c>
      <c r="E9319" t="s">
        <v>194</v>
      </c>
      <c r="F9319">
        <v>0</v>
      </c>
      <c r="G9319" t="s">
        <v>189</v>
      </c>
    </row>
    <row r="9320" spans="1:8">
      <c r="A9320" t="s">
        <v>9512</v>
      </c>
      <c r="B9320" t="s">
        <v>179</v>
      </c>
      <c r="C9320" s="2">
        <v>46050</v>
      </c>
      <c r="D9320" s="3">
        <v>0.56180555555555556</v>
      </c>
      <c r="E9320" t="s">
        <v>33</v>
      </c>
      <c r="F9320">
        <v>6000</v>
      </c>
      <c r="G9320" t="s">
        <v>189</v>
      </c>
    </row>
    <row r="9321" spans="1:8">
      <c r="A9321" t="s">
        <v>9513</v>
      </c>
      <c r="B9321" t="s">
        <v>130</v>
      </c>
      <c r="C9321" s="2">
        <v>45668</v>
      </c>
      <c r="D9321" s="3">
        <v>0.62454861111111115</v>
      </c>
      <c r="E9321" t="s">
        <v>33</v>
      </c>
      <c r="F9321">
        <v>500</v>
      </c>
      <c r="G9321" t="s">
        <v>189</v>
      </c>
    </row>
    <row r="9322" spans="1:8">
      <c r="A9322" t="s">
        <v>9514</v>
      </c>
      <c r="B9322" t="s">
        <v>118</v>
      </c>
      <c r="C9322" s="2">
        <v>45686</v>
      </c>
      <c r="D9322" s="3">
        <v>0.50386574074074075</v>
      </c>
      <c r="E9322" t="s">
        <v>33</v>
      </c>
      <c r="F9322">
        <v>6000</v>
      </c>
      <c r="G9322" t="s">
        <v>189</v>
      </c>
    </row>
    <row r="9323" spans="1:8">
      <c r="A9323" t="s">
        <v>9515</v>
      </c>
      <c r="B9323" t="s">
        <v>74</v>
      </c>
      <c r="C9323" s="2">
        <v>45757</v>
      </c>
      <c r="D9323" s="3">
        <v>0.78214120370370366</v>
      </c>
      <c r="E9323" t="s">
        <v>33</v>
      </c>
      <c r="F9323">
        <v>8000</v>
      </c>
      <c r="G9323" t="s">
        <v>189</v>
      </c>
    </row>
    <row r="9324" spans="1:8">
      <c r="A9324" t="s">
        <v>9516</v>
      </c>
      <c r="B9324" t="s">
        <v>106</v>
      </c>
      <c r="C9324" s="2">
        <v>46186</v>
      </c>
      <c r="D9324" s="3">
        <v>0.99777777777777776</v>
      </c>
      <c r="E9324" t="s">
        <v>194</v>
      </c>
      <c r="F9324">
        <v>0</v>
      </c>
      <c r="G9324" t="s">
        <v>189</v>
      </c>
    </row>
    <row r="9325" spans="1:8">
      <c r="A9325" t="s">
        <v>9517</v>
      </c>
      <c r="B9325" t="s">
        <v>90</v>
      </c>
      <c r="C9325" s="2">
        <v>46123</v>
      </c>
      <c r="D9325" s="3">
        <v>0.34021990740740737</v>
      </c>
      <c r="E9325" t="s">
        <v>33</v>
      </c>
      <c r="F9325">
        <v>1000</v>
      </c>
      <c r="G9325" t="s">
        <v>189</v>
      </c>
    </row>
    <row r="9326" spans="1:8">
      <c r="A9326" t="s">
        <v>9518</v>
      </c>
      <c r="B9326" t="s">
        <v>166</v>
      </c>
      <c r="C9326" s="2">
        <v>46024</v>
      </c>
      <c r="D9326" s="3">
        <v>0.34630787037037042</v>
      </c>
      <c r="E9326" t="s">
        <v>33</v>
      </c>
      <c r="F9326">
        <v>1000</v>
      </c>
      <c r="G9326" t="s">
        <v>189</v>
      </c>
    </row>
    <row r="9327" spans="1:8">
      <c r="A9327" t="s">
        <v>9519</v>
      </c>
      <c r="B9327" t="s">
        <v>114</v>
      </c>
      <c r="C9327" s="2">
        <v>45738</v>
      </c>
      <c r="D9327" s="3">
        <v>0.48324074074074069</v>
      </c>
      <c r="E9327" t="s">
        <v>211</v>
      </c>
      <c r="F9327">
        <v>0</v>
      </c>
      <c r="G9327" t="s">
        <v>189</v>
      </c>
    </row>
    <row r="9328" spans="1:8">
      <c r="A9328" t="s">
        <v>9520</v>
      </c>
      <c r="B9328" t="s">
        <v>174</v>
      </c>
      <c r="C9328" s="2">
        <v>45794</v>
      </c>
      <c r="D9328" s="3">
        <v>0.85026620370370365</v>
      </c>
      <c r="E9328" t="s">
        <v>33</v>
      </c>
      <c r="F9328">
        <v>2000</v>
      </c>
      <c r="G9328" t="s">
        <v>189</v>
      </c>
    </row>
    <row r="9329" spans="1:8">
      <c r="A9329" t="s">
        <v>9521</v>
      </c>
      <c r="B9329" t="s">
        <v>162</v>
      </c>
      <c r="C9329" s="2">
        <v>45836</v>
      </c>
      <c r="D9329" s="3">
        <v>0.64876157407407409</v>
      </c>
      <c r="E9329" t="s">
        <v>194</v>
      </c>
      <c r="F9329">
        <v>0</v>
      </c>
      <c r="G9329" t="s">
        <v>189</v>
      </c>
    </row>
    <row r="9330" spans="1:8">
      <c r="A9330" t="s">
        <v>9522</v>
      </c>
      <c r="B9330" t="s">
        <v>159</v>
      </c>
      <c r="C9330" s="2">
        <v>46077</v>
      </c>
      <c r="D9330" s="3">
        <v>0.81550925925925921</v>
      </c>
      <c r="E9330" t="s">
        <v>33</v>
      </c>
      <c r="F9330">
        <v>4000</v>
      </c>
      <c r="G9330" t="s">
        <v>214</v>
      </c>
      <c r="H9330" t="s">
        <v>1080</v>
      </c>
    </row>
    <row r="9331" spans="1:8">
      <c r="A9331" t="s">
        <v>9523</v>
      </c>
      <c r="B9331" t="s">
        <v>115</v>
      </c>
      <c r="C9331" s="2">
        <v>45990</v>
      </c>
      <c r="D9331" s="3">
        <v>0.81435185185185188</v>
      </c>
      <c r="E9331" t="s">
        <v>194</v>
      </c>
      <c r="F9331">
        <v>0</v>
      </c>
      <c r="G9331" t="s">
        <v>189</v>
      </c>
    </row>
    <row r="9332" spans="1:8">
      <c r="A9332" t="s">
        <v>9524</v>
      </c>
      <c r="B9332" t="s">
        <v>158</v>
      </c>
      <c r="C9332" s="2">
        <v>45878</v>
      </c>
      <c r="D9332" s="3">
        <v>0.86068287037037039</v>
      </c>
      <c r="E9332" t="s">
        <v>33</v>
      </c>
      <c r="F9332">
        <v>10000</v>
      </c>
      <c r="G9332" t="s">
        <v>189</v>
      </c>
    </row>
    <row r="9333" spans="1:8">
      <c r="A9333" t="s">
        <v>9525</v>
      </c>
      <c r="B9333" t="s">
        <v>123</v>
      </c>
      <c r="C9333" s="2">
        <v>45764</v>
      </c>
      <c r="D9333" s="3">
        <v>0.36128472222222219</v>
      </c>
      <c r="E9333" t="s">
        <v>33</v>
      </c>
      <c r="F9333">
        <v>2500</v>
      </c>
      <c r="G9333" t="s">
        <v>189</v>
      </c>
    </row>
    <row r="9334" spans="1:8">
      <c r="A9334" t="s">
        <v>9526</v>
      </c>
      <c r="B9334" t="s">
        <v>163</v>
      </c>
      <c r="C9334" s="2">
        <v>45919</v>
      </c>
      <c r="D9334" s="3">
        <v>0.7086689814814815</v>
      </c>
      <c r="E9334" t="s">
        <v>33</v>
      </c>
      <c r="F9334">
        <v>6000</v>
      </c>
      <c r="G9334" t="s">
        <v>189</v>
      </c>
    </row>
    <row r="9335" spans="1:8">
      <c r="A9335" t="s">
        <v>9527</v>
      </c>
      <c r="B9335" t="s">
        <v>139</v>
      </c>
      <c r="C9335" s="2">
        <v>46172</v>
      </c>
      <c r="D9335" s="3">
        <v>0.44353009259259257</v>
      </c>
      <c r="E9335" t="s">
        <v>33</v>
      </c>
      <c r="F9335">
        <v>1500</v>
      </c>
      <c r="G9335" t="s">
        <v>189</v>
      </c>
    </row>
    <row r="9336" spans="1:8">
      <c r="A9336" t="s">
        <v>9528</v>
      </c>
      <c r="B9336" t="s">
        <v>110</v>
      </c>
      <c r="C9336" s="2">
        <v>45717</v>
      </c>
      <c r="D9336" s="3">
        <v>0.66423611111111114</v>
      </c>
      <c r="E9336" t="s">
        <v>33</v>
      </c>
      <c r="F9336">
        <v>2500</v>
      </c>
      <c r="G9336" t="s">
        <v>189</v>
      </c>
    </row>
    <row r="9337" spans="1:8">
      <c r="A9337" t="s">
        <v>9529</v>
      </c>
      <c r="B9337" t="s">
        <v>123</v>
      </c>
      <c r="C9337" s="2">
        <v>45690</v>
      </c>
      <c r="D9337" s="3">
        <v>0.73887731481481478</v>
      </c>
      <c r="E9337" t="s">
        <v>33</v>
      </c>
      <c r="F9337">
        <v>4000</v>
      </c>
      <c r="G9337" t="s">
        <v>189</v>
      </c>
    </row>
    <row r="9338" spans="1:8">
      <c r="A9338" t="s">
        <v>9530</v>
      </c>
      <c r="B9338" t="s">
        <v>85</v>
      </c>
      <c r="C9338" s="2">
        <v>45736</v>
      </c>
      <c r="D9338" s="3">
        <v>0.68641203703703701</v>
      </c>
      <c r="E9338" t="s">
        <v>194</v>
      </c>
      <c r="F9338">
        <v>0</v>
      </c>
      <c r="G9338" t="s">
        <v>214</v>
      </c>
      <c r="H9338" t="s">
        <v>1103</v>
      </c>
    </row>
    <row r="9339" spans="1:8">
      <c r="A9339" t="s">
        <v>9531</v>
      </c>
      <c r="B9339" t="s">
        <v>146</v>
      </c>
      <c r="C9339" s="2">
        <v>45732</v>
      </c>
      <c r="D9339" s="3">
        <v>0.83164351851851848</v>
      </c>
      <c r="E9339" t="s">
        <v>33</v>
      </c>
      <c r="F9339">
        <v>6000</v>
      </c>
      <c r="G9339" t="s">
        <v>189</v>
      </c>
    </row>
    <row r="9340" spans="1:8">
      <c r="A9340" t="s">
        <v>9532</v>
      </c>
      <c r="B9340" t="s">
        <v>163</v>
      </c>
      <c r="C9340" s="2">
        <v>45882</v>
      </c>
      <c r="D9340" s="3">
        <v>0.62716435185185182</v>
      </c>
      <c r="E9340" t="s">
        <v>33</v>
      </c>
      <c r="F9340">
        <v>2500</v>
      </c>
      <c r="G9340" t="s">
        <v>189</v>
      </c>
    </row>
    <row r="9341" spans="1:8">
      <c r="A9341" t="s">
        <v>9533</v>
      </c>
      <c r="B9341" t="s">
        <v>146</v>
      </c>
      <c r="C9341" s="2">
        <v>45932</v>
      </c>
      <c r="D9341" s="3">
        <v>0.45157407407407413</v>
      </c>
      <c r="E9341" t="s">
        <v>33</v>
      </c>
      <c r="F9341">
        <v>2000</v>
      </c>
      <c r="G9341" t="s">
        <v>189</v>
      </c>
    </row>
    <row r="9342" spans="1:8">
      <c r="A9342" t="s">
        <v>9534</v>
      </c>
      <c r="B9342" t="s">
        <v>167</v>
      </c>
      <c r="C9342" s="2">
        <v>45795</v>
      </c>
      <c r="D9342" s="3">
        <v>0.5209259259259259</v>
      </c>
      <c r="E9342" t="s">
        <v>33</v>
      </c>
      <c r="F9342">
        <v>1000</v>
      </c>
      <c r="G9342" t="s">
        <v>189</v>
      </c>
    </row>
    <row r="9343" spans="1:8">
      <c r="A9343" t="s">
        <v>9535</v>
      </c>
      <c r="B9343" t="s">
        <v>123</v>
      </c>
      <c r="C9343" s="2">
        <v>45735</v>
      </c>
      <c r="D9343" s="3">
        <v>0.92013888888888884</v>
      </c>
      <c r="E9343" t="s">
        <v>33</v>
      </c>
      <c r="F9343">
        <v>3000</v>
      </c>
      <c r="G9343" t="s">
        <v>189</v>
      </c>
    </row>
    <row r="9344" spans="1:8">
      <c r="A9344" t="s">
        <v>9536</v>
      </c>
      <c r="B9344" t="s">
        <v>167</v>
      </c>
      <c r="C9344" s="2">
        <v>45793</v>
      </c>
      <c r="D9344" s="3">
        <v>0.62347222222222221</v>
      </c>
      <c r="E9344" t="s">
        <v>33</v>
      </c>
      <c r="F9344">
        <v>1500</v>
      </c>
      <c r="G9344" t="s">
        <v>189</v>
      </c>
    </row>
    <row r="9345" spans="1:8">
      <c r="A9345" t="s">
        <v>9537</v>
      </c>
      <c r="B9345" t="s">
        <v>124</v>
      </c>
      <c r="C9345" s="2">
        <v>46023</v>
      </c>
      <c r="D9345" s="3">
        <v>0.28572916666666659</v>
      </c>
      <c r="E9345" t="s">
        <v>33</v>
      </c>
      <c r="F9345">
        <v>500</v>
      </c>
      <c r="G9345" t="s">
        <v>189</v>
      </c>
    </row>
    <row r="9346" spans="1:8">
      <c r="A9346" t="s">
        <v>9538</v>
      </c>
      <c r="B9346" t="s">
        <v>7</v>
      </c>
      <c r="C9346" s="2">
        <v>46203</v>
      </c>
      <c r="D9346" s="3">
        <v>0.98248842592592589</v>
      </c>
      <c r="E9346" t="s">
        <v>33</v>
      </c>
      <c r="F9346">
        <v>5000</v>
      </c>
      <c r="G9346" t="s">
        <v>189</v>
      </c>
    </row>
    <row r="9347" spans="1:8">
      <c r="A9347" t="s">
        <v>9539</v>
      </c>
      <c r="B9347" t="s">
        <v>119</v>
      </c>
      <c r="C9347" s="2">
        <v>45767</v>
      </c>
      <c r="D9347" s="3">
        <v>0.47913194444444451</v>
      </c>
      <c r="E9347" t="s">
        <v>33</v>
      </c>
      <c r="F9347">
        <v>1500</v>
      </c>
      <c r="G9347" t="s">
        <v>189</v>
      </c>
    </row>
    <row r="9348" spans="1:8">
      <c r="A9348" t="s">
        <v>9540</v>
      </c>
      <c r="B9348" t="s">
        <v>128</v>
      </c>
      <c r="C9348" s="2">
        <v>45991</v>
      </c>
      <c r="D9348" s="3">
        <v>0.89432870370370365</v>
      </c>
      <c r="E9348" t="s">
        <v>33</v>
      </c>
      <c r="F9348">
        <v>10000</v>
      </c>
      <c r="G9348" t="s">
        <v>189</v>
      </c>
    </row>
    <row r="9349" spans="1:8">
      <c r="A9349" t="s">
        <v>9541</v>
      </c>
      <c r="B9349" t="s">
        <v>177</v>
      </c>
      <c r="C9349" s="2">
        <v>45943</v>
      </c>
      <c r="D9349" s="3">
        <v>0.68215277777777783</v>
      </c>
      <c r="E9349" t="s">
        <v>33</v>
      </c>
      <c r="F9349">
        <v>1000</v>
      </c>
      <c r="G9349" t="s">
        <v>189</v>
      </c>
    </row>
    <row r="9350" spans="1:8">
      <c r="A9350" t="s">
        <v>9542</v>
      </c>
      <c r="B9350" t="s">
        <v>173</v>
      </c>
      <c r="C9350" s="2">
        <v>46162</v>
      </c>
      <c r="D9350" s="3">
        <v>0.35377314814814809</v>
      </c>
      <c r="E9350" t="s">
        <v>211</v>
      </c>
      <c r="F9350">
        <v>0</v>
      </c>
      <c r="G9350" t="s">
        <v>214</v>
      </c>
      <c r="H9350" t="s">
        <v>1103</v>
      </c>
    </row>
    <row r="9351" spans="1:8">
      <c r="A9351" t="s">
        <v>9543</v>
      </c>
      <c r="B9351" t="s">
        <v>156</v>
      </c>
      <c r="C9351" s="2">
        <v>45699</v>
      </c>
      <c r="D9351" s="3">
        <v>0.3961574074074074</v>
      </c>
      <c r="E9351" t="s">
        <v>33</v>
      </c>
      <c r="F9351">
        <v>1000</v>
      </c>
      <c r="G9351" t="s">
        <v>189</v>
      </c>
    </row>
    <row r="9352" spans="1:8">
      <c r="A9352" t="s">
        <v>9544</v>
      </c>
      <c r="B9352" t="s">
        <v>101</v>
      </c>
      <c r="C9352" s="2">
        <v>45984</v>
      </c>
      <c r="D9352" s="3">
        <v>0.75891203703703702</v>
      </c>
      <c r="E9352" t="s">
        <v>33</v>
      </c>
      <c r="F9352">
        <v>10000</v>
      </c>
      <c r="G9352" t="s">
        <v>189</v>
      </c>
    </row>
    <row r="9353" spans="1:8">
      <c r="A9353" t="s">
        <v>9545</v>
      </c>
      <c r="B9353" t="s">
        <v>155</v>
      </c>
      <c r="C9353" s="2">
        <v>45882</v>
      </c>
      <c r="D9353" s="3">
        <v>0.39884259259259258</v>
      </c>
      <c r="E9353" t="s">
        <v>33</v>
      </c>
      <c r="F9353">
        <v>3000</v>
      </c>
      <c r="G9353" t="s">
        <v>189</v>
      </c>
    </row>
    <row r="9354" spans="1:8">
      <c r="A9354" t="s">
        <v>9546</v>
      </c>
      <c r="B9354" t="s">
        <v>161</v>
      </c>
      <c r="C9354" s="2">
        <v>45960</v>
      </c>
      <c r="D9354" s="3">
        <v>0.71020833333333333</v>
      </c>
      <c r="E9354" t="s">
        <v>33</v>
      </c>
      <c r="F9354">
        <v>2500</v>
      </c>
      <c r="G9354" t="s">
        <v>189</v>
      </c>
    </row>
    <row r="9355" spans="1:8">
      <c r="A9355" t="s">
        <v>9547</v>
      </c>
      <c r="B9355" t="s">
        <v>136</v>
      </c>
      <c r="C9355" s="2">
        <v>46142</v>
      </c>
      <c r="D9355" s="3">
        <v>0.31769675925925928</v>
      </c>
      <c r="E9355" t="s">
        <v>194</v>
      </c>
      <c r="F9355">
        <v>0</v>
      </c>
      <c r="G9355" t="s">
        <v>189</v>
      </c>
    </row>
    <row r="9356" spans="1:8">
      <c r="A9356" t="s">
        <v>9548</v>
      </c>
      <c r="B9356" t="s">
        <v>147</v>
      </c>
      <c r="C9356" s="2">
        <v>45741</v>
      </c>
      <c r="D9356" s="3">
        <v>0.27232638888888888</v>
      </c>
      <c r="E9356" t="s">
        <v>33</v>
      </c>
      <c r="F9356">
        <v>500</v>
      </c>
      <c r="G9356" t="s">
        <v>189</v>
      </c>
    </row>
    <row r="9357" spans="1:8">
      <c r="A9357" t="s">
        <v>9549</v>
      </c>
      <c r="B9357" t="s">
        <v>179</v>
      </c>
      <c r="C9357" s="2">
        <v>45690</v>
      </c>
      <c r="D9357" s="3">
        <v>0.5344444444444445</v>
      </c>
      <c r="E9357" t="s">
        <v>211</v>
      </c>
      <c r="F9357">
        <v>0</v>
      </c>
      <c r="G9357" t="s">
        <v>189</v>
      </c>
    </row>
    <row r="9358" spans="1:8">
      <c r="A9358" t="s">
        <v>9550</v>
      </c>
      <c r="B9358" t="s">
        <v>149</v>
      </c>
      <c r="C9358" s="2">
        <v>46132</v>
      </c>
      <c r="D9358" s="3">
        <v>0.95990740740740743</v>
      </c>
      <c r="E9358" t="s">
        <v>33</v>
      </c>
      <c r="F9358">
        <v>2000</v>
      </c>
      <c r="G9358" t="s">
        <v>189</v>
      </c>
    </row>
    <row r="9359" spans="1:8">
      <c r="A9359" t="s">
        <v>9551</v>
      </c>
      <c r="B9359" t="s">
        <v>140</v>
      </c>
      <c r="C9359" s="2">
        <v>46074</v>
      </c>
      <c r="D9359" s="3">
        <v>0.72673611111111114</v>
      </c>
      <c r="E9359" t="s">
        <v>33</v>
      </c>
      <c r="F9359">
        <v>1500</v>
      </c>
      <c r="G9359" t="s">
        <v>189</v>
      </c>
    </row>
    <row r="9360" spans="1:8">
      <c r="A9360" t="s">
        <v>9552</v>
      </c>
      <c r="B9360" t="s">
        <v>115</v>
      </c>
      <c r="C9360" s="2">
        <v>46059</v>
      </c>
      <c r="D9360" s="3">
        <v>0.58185185185185184</v>
      </c>
      <c r="E9360" t="s">
        <v>211</v>
      </c>
      <c r="F9360">
        <v>0</v>
      </c>
      <c r="G9360" t="s">
        <v>189</v>
      </c>
    </row>
    <row r="9361" spans="1:7">
      <c r="A9361" t="s">
        <v>9553</v>
      </c>
      <c r="B9361" t="s">
        <v>102</v>
      </c>
      <c r="C9361" s="2">
        <v>46138</v>
      </c>
      <c r="D9361" s="3">
        <v>0.40891203703703699</v>
      </c>
      <c r="E9361" t="s">
        <v>33</v>
      </c>
      <c r="F9361">
        <v>1500</v>
      </c>
      <c r="G9361" t="s">
        <v>189</v>
      </c>
    </row>
    <row r="9362" spans="1:7">
      <c r="A9362" t="s">
        <v>9554</v>
      </c>
      <c r="B9362" t="s">
        <v>76</v>
      </c>
      <c r="C9362" s="2">
        <v>46027</v>
      </c>
      <c r="D9362" s="3">
        <v>0.63133101851851847</v>
      </c>
      <c r="E9362" t="s">
        <v>33</v>
      </c>
      <c r="F9362">
        <v>4000</v>
      </c>
      <c r="G9362" t="s">
        <v>189</v>
      </c>
    </row>
    <row r="9363" spans="1:7">
      <c r="A9363" t="s">
        <v>9555</v>
      </c>
      <c r="B9363" t="s">
        <v>130</v>
      </c>
      <c r="C9363" s="2">
        <v>46053</v>
      </c>
      <c r="D9363" s="3">
        <v>0.70120370370370366</v>
      </c>
      <c r="E9363" t="s">
        <v>33</v>
      </c>
      <c r="F9363">
        <v>2000</v>
      </c>
      <c r="G9363" t="s">
        <v>189</v>
      </c>
    </row>
    <row r="9364" spans="1:7">
      <c r="A9364" t="s">
        <v>9556</v>
      </c>
      <c r="B9364" t="s">
        <v>148</v>
      </c>
      <c r="C9364" s="2">
        <v>45718</v>
      </c>
      <c r="D9364" s="3">
        <v>0.71956018518518516</v>
      </c>
      <c r="E9364" t="s">
        <v>33</v>
      </c>
      <c r="F9364">
        <v>3000</v>
      </c>
      <c r="G9364" t="s">
        <v>189</v>
      </c>
    </row>
    <row r="9365" spans="1:7">
      <c r="A9365" t="s">
        <v>9557</v>
      </c>
      <c r="B9365" t="s">
        <v>118</v>
      </c>
      <c r="C9365" s="2">
        <v>45955</v>
      </c>
      <c r="D9365" s="3">
        <v>0.54212962962962963</v>
      </c>
      <c r="E9365" t="s">
        <v>33</v>
      </c>
      <c r="F9365">
        <v>10000</v>
      </c>
      <c r="G9365" t="s">
        <v>189</v>
      </c>
    </row>
    <row r="9366" spans="1:7">
      <c r="A9366" t="s">
        <v>9558</v>
      </c>
      <c r="B9366" t="s">
        <v>145</v>
      </c>
      <c r="C9366" s="2">
        <v>46197</v>
      </c>
      <c r="D9366" s="3">
        <v>0.74967592592592591</v>
      </c>
      <c r="E9366" t="s">
        <v>261</v>
      </c>
      <c r="F9366">
        <v>15000</v>
      </c>
      <c r="G9366" t="s">
        <v>189</v>
      </c>
    </row>
    <row r="9367" spans="1:7">
      <c r="A9367" t="s">
        <v>9559</v>
      </c>
      <c r="B9367" t="s">
        <v>111</v>
      </c>
      <c r="C9367" s="2">
        <v>45807</v>
      </c>
      <c r="D9367" s="3">
        <v>0.21159722222222219</v>
      </c>
      <c r="E9367" t="s">
        <v>194</v>
      </c>
      <c r="F9367">
        <v>0</v>
      </c>
      <c r="G9367" t="s">
        <v>189</v>
      </c>
    </row>
    <row r="9368" spans="1:7">
      <c r="A9368" t="s">
        <v>9560</v>
      </c>
      <c r="B9368" t="s">
        <v>104</v>
      </c>
      <c r="C9368" s="2">
        <v>45690</v>
      </c>
      <c r="D9368" s="3">
        <v>0.88828703703703704</v>
      </c>
      <c r="E9368" t="s">
        <v>33</v>
      </c>
      <c r="F9368">
        <v>8000</v>
      </c>
      <c r="G9368" t="s">
        <v>189</v>
      </c>
    </row>
    <row r="9369" spans="1:7">
      <c r="A9369" t="s">
        <v>9561</v>
      </c>
      <c r="B9369" t="s">
        <v>107</v>
      </c>
      <c r="C9369" s="2">
        <v>45964</v>
      </c>
      <c r="D9369" s="3">
        <v>0.94084490740740745</v>
      </c>
      <c r="E9369" t="s">
        <v>33</v>
      </c>
      <c r="F9369">
        <v>2500</v>
      </c>
      <c r="G9369" t="s">
        <v>189</v>
      </c>
    </row>
    <row r="9370" spans="1:7">
      <c r="A9370" t="s">
        <v>9562</v>
      </c>
      <c r="B9370" t="s">
        <v>176</v>
      </c>
      <c r="C9370" s="2">
        <v>45672</v>
      </c>
      <c r="D9370" s="3">
        <v>0.47650462962962958</v>
      </c>
      <c r="E9370" t="s">
        <v>33</v>
      </c>
      <c r="F9370">
        <v>2500</v>
      </c>
      <c r="G9370" t="s">
        <v>189</v>
      </c>
    </row>
    <row r="9371" spans="1:7">
      <c r="A9371" t="s">
        <v>9563</v>
      </c>
      <c r="B9371" t="s">
        <v>177</v>
      </c>
      <c r="C9371" s="2">
        <v>45956</v>
      </c>
      <c r="D9371" s="3">
        <v>0.96278935185185188</v>
      </c>
      <c r="E9371" t="s">
        <v>211</v>
      </c>
      <c r="F9371">
        <v>0</v>
      </c>
      <c r="G9371" t="s">
        <v>189</v>
      </c>
    </row>
    <row r="9372" spans="1:7">
      <c r="A9372" t="s">
        <v>9564</v>
      </c>
      <c r="B9372" t="s">
        <v>173</v>
      </c>
      <c r="C9372" s="2">
        <v>46053</v>
      </c>
      <c r="D9372" s="3">
        <v>0.80478009259259264</v>
      </c>
      <c r="E9372" t="s">
        <v>33</v>
      </c>
      <c r="F9372">
        <v>500</v>
      </c>
      <c r="G9372" t="s">
        <v>189</v>
      </c>
    </row>
    <row r="9373" spans="1:7">
      <c r="A9373" t="s">
        <v>9565</v>
      </c>
      <c r="B9373" t="s">
        <v>109</v>
      </c>
      <c r="C9373" s="2">
        <v>45882</v>
      </c>
      <c r="D9373" s="3">
        <v>0.58421296296296299</v>
      </c>
      <c r="E9373" t="s">
        <v>261</v>
      </c>
      <c r="F9373">
        <v>10000</v>
      </c>
      <c r="G9373" t="s">
        <v>189</v>
      </c>
    </row>
    <row r="9374" spans="1:7">
      <c r="A9374" t="s">
        <v>9566</v>
      </c>
      <c r="B9374" t="s">
        <v>95</v>
      </c>
      <c r="C9374" s="2">
        <v>45777</v>
      </c>
      <c r="D9374" s="3">
        <v>0.33196759259259262</v>
      </c>
      <c r="E9374" t="s">
        <v>33</v>
      </c>
      <c r="F9374">
        <v>10000</v>
      </c>
      <c r="G9374" t="s">
        <v>189</v>
      </c>
    </row>
    <row r="9375" spans="1:7">
      <c r="A9375" t="s">
        <v>9567</v>
      </c>
      <c r="B9375" t="s">
        <v>128</v>
      </c>
      <c r="C9375" s="2">
        <v>46170</v>
      </c>
      <c r="D9375" s="3">
        <v>0.12053240740740739</v>
      </c>
      <c r="E9375" t="s">
        <v>194</v>
      </c>
      <c r="F9375">
        <v>0</v>
      </c>
      <c r="G9375" t="s">
        <v>189</v>
      </c>
    </row>
    <row r="9376" spans="1:7">
      <c r="A9376" t="s">
        <v>9568</v>
      </c>
      <c r="B9376" t="s">
        <v>7</v>
      </c>
      <c r="C9376" s="2">
        <v>45792</v>
      </c>
      <c r="D9376" s="3">
        <v>0.77959490740740744</v>
      </c>
      <c r="E9376" t="s">
        <v>33</v>
      </c>
      <c r="F9376">
        <v>5000</v>
      </c>
      <c r="G9376" t="s">
        <v>189</v>
      </c>
    </row>
    <row r="9377" spans="1:8">
      <c r="A9377" t="s">
        <v>9569</v>
      </c>
      <c r="B9377" t="s">
        <v>145</v>
      </c>
      <c r="C9377" s="2">
        <v>46172</v>
      </c>
      <c r="D9377" s="3">
        <v>7.7187500000000006E-2</v>
      </c>
      <c r="E9377" t="s">
        <v>33</v>
      </c>
      <c r="F9377">
        <v>500</v>
      </c>
      <c r="G9377" t="s">
        <v>189</v>
      </c>
    </row>
    <row r="9378" spans="1:8">
      <c r="A9378" t="s">
        <v>9570</v>
      </c>
      <c r="B9378" t="s">
        <v>111</v>
      </c>
      <c r="C9378" s="2">
        <v>45676</v>
      </c>
      <c r="D9378" s="3">
        <v>0.94148148148148147</v>
      </c>
      <c r="E9378" t="s">
        <v>33</v>
      </c>
      <c r="F9378">
        <v>5000</v>
      </c>
      <c r="G9378" t="s">
        <v>189</v>
      </c>
    </row>
    <row r="9379" spans="1:8">
      <c r="A9379" t="s">
        <v>9571</v>
      </c>
      <c r="B9379" t="s">
        <v>129</v>
      </c>
      <c r="C9379" s="2">
        <v>46091</v>
      </c>
      <c r="D9379" s="3">
        <v>0.83223379629629635</v>
      </c>
      <c r="E9379" t="s">
        <v>211</v>
      </c>
      <c r="F9379">
        <v>0</v>
      </c>
      <c r="G9379" t="s">
        <v>189</v>
      </c>
    </row>
    <row r="9380" spans="1:8">
      <c r="A9380" t="s">
        <v>9572</v>
      </c>
      <c r="B9380" t="s">
        <v>160</v>
      </c>
      <c r="C9380" s="2">
        <v>45980</v>
      </c>
      <c r="D9380" s="3">
        <v>0.85675925925925922</v>
      </c>
      <c r="E9380" t="s">
        <v>261</v>
      </c>
      <c r="F9380">
        <v>10000</v>
      </c>
      <c r="G9380" t="s">
        <v>214</v>
      </c>
      <c r="H9380" t="s">
        <v>1103</v>
      </c>
    </row>
    <row r="9381" spans="1:8">
      <c r="A9381" t="s">
        <v>9573</v>
      </c>
      <c r="B9381" t="s">
        <v>175</v>
      </c>
      <c r="C9381" s="2">
        <v>45990</v>
      </c>
      <c r="D9381" s="3">
        <v>0.75177083333333339</v>
      </c>
      <c r="E9381" t="s">
        <v>33</v>
      </c>
      <c r="F9381">
        <v>6000</v>
      </c>
      <c r="G9381" t="s">
        <v>189</v>
      </c>
    </row>
    <row r="9382" spans="1:8">
      <c r="A9382" t="s">
        <v>9574</v>
      </c>
      <c r="B9382" t="s">
        <v>115</v>
      </c>
      <c r="C9382" s="2">
        <v>45727</v>
      </c>
      <c r="D9382" s="3">
        <v>0.78083333333333338</v>
      </c>
      <c r="E9382" t="s">
        <v>33</v>
      </c>
      <c r="F9382">
        <v>4000</v>
      </c>
      <c r="G9382" t="s">
        <v>189</v>
      </c>
    </row>
    <row r="9383" spans="1:8">
      <c r="A9383" t="s">
        <v>9575</v>
      </c>
      <c r="B9383" t="s">
        <v>155</v>
      </c>
      <c r="C9383" s="2">
        <v>45830</v>
      </c>
      <c r="D9383" s="3">
        <v>0.9232407407407407</v>
      </c>
      <c r="E9383" t="s">
        <v>33</v>
      </c>
      <c r="F9383">
        <v>8000</v>
      </c>
      <c r="G9383" t="s">
        <v>214</v>
      </c>
      <c r="H9383" t="s">
        <v>42</v>
      </c>
    </row>
    <row r="9384" spans="1:8">
      <c r="A9384" t="s">
        <v>9576</v>
      </c>
      <c r="B9384" t="s">
        <v>98</v>
      </c>
      <c r="C9384" s="2">
        <v>46073</v>
      </c>
      <c r="D9384" s="3">
        <v>0.2552314814814815</v>
      </c>
      <c r="E9384" t="s">
        <v>33</v>
      </c>
      <c r="F9384">
        <v>500</v>
      </c>
      <c r="G9384" t="s">
        <v>189</v>
      </c>
    </row>
    <row r="9385" spans="1:8">
      <c r="A9385" t="s">
        <v>9577</v>
      </c>
      <c r="B9385" t="s">
        <v>136</v>
      </c>
      <c r="C9385" s="2">
        <v>46175</v>
      </c>
      <c r="D9385" s="3">
        <v>0.40607638888888892</v>
      </c>
      <c r="E9385" t="s">
        <v>194</v>
      </c>
      <c r="F9385">
        <v>0</v>
      </c>
      <c r="G9385" t="s">
        <v>189</v>
      </c>
    </row>
    <row r="9386" spans="1:8">
      <c r="A9386" t="s">
        <v>9578</v>
      </c>
      <c r="B9386" t="s">
        <v>76</v>
      </c>
      <c r="C9386" s="2">
        <v>45727</v>
      </c>
      <c r="D9386" s="3">
        <v>0.80317129629629624</v>
      </c>
      <c r="E9386" t="s">
        <v>33</v>
      </c>
      <c r="F9386">
        <v>3000</v>
      </c>
      <c r="G9386" t="s">
        <v>214</v>
      </c>
      <c r="H9386" t="s">
        <v>1094</v>
      </c>
    </row>
    <row r="9387" spans="1:8">
      <c r="A9387" t="s">
        <v>9579</v>
      </c>
      <c r="B9387" t="s">
        <v>87</v>
      </c>
      <c r="C9387" s="2">
        <v>45910</v>
      </c>
      <c r="D9387" s="3">
        <v>0.40439814814814817</v>
      </c>
      <c r="E9387" t="s">
        <v>33</v>
      </c>
      <c r="F9387">
        <v>8000</v>
      </c>
      <c r="G9387" t="s">
        <v>189</v>
      </c>
    </row>
    <row r="9388" spans="1:8">
      <c r="A9388" t="s">
        <v>9580</v>
      </c>
      <c r="B9388" t="s">
        <v>107</v>
      </c>
      <c r="C9388" s="2">
        <v>45917</v>
      </c>
      <c r="D9388" s="3">
        <v>0.67030092592592594</v>
      </c>
      <c r="E9388" t="s">
        <v>33</v>
      </c>
      <c r="F9388">
        <v>500</v>
      </c>
      <c r="G9388" t="s">
        <v>189</v>
      </c>
    </row>
    <row r="9389" spans="1:8">
      <c r="A9389" t="s">
        <v>9581</v>
      </c>
      <c r="B9389" t="s">
        <v>111</v>
      </c>
      <c r="C9389" s="2">
        <v>46051</v>
      </c>
      <c r="D9389" s="3">
        <v>0.84978009259259257</v>
      </c>
      <c r="E9389" t="s">
        <v>211</v>
      </c>
      <c r="F9389">
        <v>0</v>
      </c>
      <c r="G9389" t="s">
        <v>189</v>
      </c>
    </row>
    <row r="9390" spans="1:8">
      <c r="A9390" t="s">
        <v>9582</v>
      </c>
      <c r="B9390" t="s">
        <v>166</v>
      </c>
      <c r="C9390" s="2">
        <v>45999</v>
      </c>
      <c r="D9390" s="3">
        <v>0.40811342592592592</v>
      </c>
      <c r="E9390" t="s">
        <v>194</v>
      </c>
      <c r="F9390">
        <v>0</v>
      </c>
      <c r="G9390" t="s">
        <v>189</v>
      </c>
    </row>
    <row r="9391" spans="1:8">
      <c r="A9391" t="s">
        <v>9583</v>
      </c>
      <c r="B9391" t="s">
        <v>111</v>
      </c>
      <c r="C9391" s="2">
        <v>45665</v>
      </c>
      <c r="D9391" s="3">
        <v>0.53478009259259263</v>
      </c>
      <c r="E9391" t="s">
        <v>211</v>
      </c>
      <c r="F9391">
        <v>0</v>
      </c>
      <c r="G9391" t="s">
        <v>189</v>
      </c>
    </row>
    <row r="9392" spans="1:8">
      <c r="A9392" t="s">
        <v>9584</v>
      </c>
      <c r="B9392" t="s">
        <v>129</v>
      </c>
      <c r="C9392" s="2">
        <v>45827</v>
      </c>
      <c r="D9392" s="3">
        <v>0.87519675925925922</v>
      </c>
      <c r="E9392" t="s">
        <v>211</v>
      </c>
      <c r="F9392">
        <v>0</v>
      </c>
      <c r="G9392" t="s">
        <v>189</v>
      </c>
    </row>
    <row r="9393" spans="1:8">
      <c r="A9393" t="s">
        <v>9585</v>
      </c>
      <c r="B9393" t="s">
        <v>76</v>
      </c>
      <c r="C9393" s="2">
        <v>45723</v>
      </c>
      <c r="D9393" s="3">
        <v>0.1555324074074074</v>
      </c>
      <c r="E9393" t="s">
        <v>211</v>
      </c>
      <c r="F9393">
        <v>0</v>
      </c>
      <c r="G9393" t="s">
        <v>189</v>
      </c>
    </row>
    <row r="9394" spans="1:8">
      <c r="A9394" t="s">
        <v>9586</v>
      </c>
      <c r="B9394" t="s">
        <v>125</v>
      </c>
      <c r="C9394" s="2">
        <v>46177</v>
      </c>
      <c r="D9394" s="3">
        <v>0.86833333333333329</v>
      </c>
      <c r="E9394" t="s">
        <v>33</v>
      </c>
      <c r="F9394">
        <v>8000</v>
      </c>
      <c r="G9394" t="s">
        <v>189</v>
      </c>
    </row>
    <row r="9395" spans="1:8">
      <c r="A9395" t="s">
        <v>9587</v>
      </c>
      <c r="B9395" t="s">
        <v>99</v>
      </c>
      <c r="C9395" s="2">
        <v>46099</v>
      </c>
      <c r="D9395" s="3">
        <v>0.51902777777777775</v>
      </c>
      <c r="E9395" t="s">
        <v>194</v>
      </c>
      <c r="F9395">
        <v>0</v>
      </c>
      <c r="G9395" t="s">
        <v>189</v>
      </c>
    </row>
    <row r="9396" spans="1:8">
      <c r="A9396" t="s">
        <v>9588</v>
      </c>
      <c r="B9396" t="s">
        <v>74</v>
      </c>
      <c r="C9396" s="2">
        <v>45736</v>
      </c>
      <c r="D9396" s="3">
        <v>0.69131944444444449</v>
      </c>
      <c r="E9396" t="s">
        <v>33</v>
      </c>
      <c r="F9396">
        <v>500</v>
      </c>
      <c r="G9396" t="s">
        <v>214</v>
      </c>
      <c r="H9396" t="s">
        <v>1094</v>
      </c>
    </row>
    <row r="9397" spans="1:8">
      <c r="A9397" t="s">
        <v>9589</v>
      </c>
      <c r="B9397" t="s">
        <v>119</v>
      </c>
      <c r="C9397" s="2">
        <v>45865</v>
      </c>
      <c r="D9397" s="3">
        <v>0.54457175925925927</v>
      </c>
      <c r="E9397" t="s">
        <v>33</v>
      </c>
      <c r="F9397">
        <v>2500</v>
      </c>
      <c r="G9397" t="s">
        <v>189</v>
      </c>
    </row>
    <row r="9398" spans="1:8">
      <c r="A9398" t="s">
        <v>9590</v>
      </c>
      <c r="B9398" t="s">
        <v>165</v>
      </c>
      <c r="C9398" s="2">
        <v>46054</v>
      </c>
      <c r="D9398" s="3">
        <v>0.87399305555555551</v>
      </c>
      <c r="E9398" t="s">
        <v>261</v>
      </c>
      <c r="F9398">
        <v>20000</v>
      </c>
      <c r="G9398" t="s">
        <v>189</v>
      </c>
    </row>
    <row r="9399" spans="1:8">
      <c r="A9399" t="s">
        <v>9591</v>
      </c>
      <c r="B9399" t="s">
        <v>120</v>
      </c>
      <c r="C9399" s="2">
        <v>45722</v>
      </c>
      <c r="D9399" s="3">
        <v>0.53136574074074072</v>
      </c>
      <c r="E9399" t="s">
        <v>33</v>
      </c>
      <c r="F9399">
        <v>1000</v>
      </c>
      <c r="G9399" t="s">
        <v>189</v>
      </c>
    </row>
    <row r="9400" spans="1:8">
      <c r="A9400" t="s">
        <v>9592</v>
      </c>
      <c r="B9400" t="s">
        <v>161</v>
      </c>
      <c r="C9400" s="2">
        <v>45903</v>
      </c>
      <c r="D9400" s="3">
        <v>0.80108796296296292</v>
      </c>
      <c r="E9400" t="s">
        <v>33</v>
      </c>
      <c r="F9400">
        <v>500</v>
      </c>
      <c r="G9400" t="s">
        <v>189</v>
      </c>
    </row>
    <row r="9401" spans="1:8">
      <c r="A9401" t="s">
        <v>9593</v>
      </c>
      <c r="B9401" t="s">
        <v>130</v>
      </c>
      <c r="C9401" s="2">
        <v>45697</v>
      </c>
      <c r="D9401" s="3">
        <v>0.82025462962962958</v>
      </c>
      <c r="E9401" t="s">
        <v>194</v>
      </c>
      <c r="F9401">
        <v>0</v>
      </c>
      <c r="G9401" t="s">
        <v>189</v>
      </c>
    </row>
    <row r="9402" spans="1:8">
      <c r="A9402" t="s">
        <v>9594</v>
      </c>
      <c r="B9402" t="s">
        <v>156</v>
      </c>
      <c r="C9402" s="2">
        <v>46112</v>
      </c>
      <c r="D9402" s="3">
        <v>0.73914351851851856</v>
      </c>
      <c r="E9402" t="s">
        <v>211</v>
      </c>
      <c r="F9402">
        <v>0</v>
      </c>
      <c r="G9402" t="s">
        <v>189</v>
      </c>
    </row>
    <row r="9403" spans="1:8">
      <c r="A9403" t="s">
        <v>9595</v>
      </c>
      <c r="B9403" t="s">
        <v>176</v>
      </c>
      <c r="C9403" s="2">
        <v>46130</v>
      </c>
      <c r="D9403" s="3">
        <v>0.57484953703703701</v>
      </c>
      <c r="E9403" t="s">
        <v>33</v>
      </c>
      <c r="F9403">
        <v>10000</v>
      </c>
      <c r="G9403" t="s">
        <v>189</v>
      </c>
    </row>
    <row r="9404" spans="1:8">
      <c r="A9404" t="s">
        <v>9596</v>
      </c>
      <c r="B9404" t="s">
        <v>163</v>
      </c>
      <c r="C9404" s="2">
        <v>45763</v>
      </c>
      <c r="D9404" s="3">
        <v>0.10965277777777779</v>
      </c>
      <c r="E9404" t="s">
        <v>33</v>
      </c>
      <c r="F9404">
        <v>1500</v>
      </c>
      <c r="G9404" t="s">
        <v>189</v>
      </c>
    </row>
    <row r="9405" spans="1:8">
      <c r="A9405" t="s">
        <v>9597</v>
      </c>
      <c r="B9405" t="s">
        <v>95</v>
      </c>
      <c r="C9405" s="2">
        <v>46003</v>
      </c>
      <c r="D9405" s="3">
        <v>0.72068287037037038</v>
      </c>
      <c r="E9405" t="s">
        <v>33</v>
      </c>
      <c r="F9405">
        <v>5000</v>
      </c>
      <c r="G9405" t="s">
        <v>189</v>
      </c>
    </row>
    <row r="9406" spans="1:8">
      <c r="A9406" t="s">
        <v>9598</v>
      </c>
      <c r="B9406" t="s">
        <v>155</v>
      </c>
      <c r="C9406" s="2">
        <v>45964</v>
      </c>
      <c r="D9406" s="3">
        <v>0.75850694444444444</v>
      </c>
      <c r="E9406" t="s">
        <v>211</v>
      </c>
      <c r="F9406">
        <v>0</v>
      </c>
      <c r="G9406" t="s">
        <v>189</v>
      </c>
    </row>
    <row r="9407" spans="1:8">
      <c r="A9407" t="s">
        <v>9599</v>
      </c>
      <c r="B9407" t="s">
        <v>146</v>
      </c>
      <c r="C9407" s="2">
        <v>45918</v>
      </c>
      <c r="D9407" s="3">
        <v>0.76607638888888885</v>
      </c>
      <c r="E9407" t="s">
        <v>33</v>
      </c>
      <c r="F9407">
        <v>1500</v>
      </c>
      <c r="G9407" t="s">
        <v>189</v>
      </c>
    </row>
    <row r="9408" spans="1:8">
      <c r="A9408" t="s">
        <v>9600</v>
      </c>
      <c r="B9408" t="s">
        <v>122</v>
      </c>
      <c r="C9408" s="2">
        <v>45955</v>
      </c>
      <c r="D9408" s="3">
        <v>0.94427083333333328</v>
      </c>
      <c r="E9408" t="s">
        <v>33</v>
      </c>
      <c r="F9408">
        <v>1500</v>
      </c>
      <c r="G9408" t="s">
        <v>189</v>
      </c>
    </row>
    <row r="9409" spans="1:7">
      <c r="A9409" t="s">
        <v>9601</v>
      </c>
      <c r="B9409" t="s">
        <v>124</v>
      </c>
      <c r="C9409" s="2">
        <v>45730</v>
      </c>
      <c r="D9409" s="3">
        <v>0.45642361111111113</v>
      </c>
      <c r="E9409" t="s">
        <v>194</v>
      </c>
      <c r="F9409">
        <v>0</v>
      </c>
      <c r="G9409" t="s">
        <v>189</v>
      </c>
    </row>
    <row r="9410" spans="1:7">
      <c r="A9410" t="s">
        <v>9602</v>
      </c>
      <c r="B9410" t="s">
        <v>98</v>
      </c>
      <c r="C9410" s="2">
        <v>46017</v>
      </c>
      <c r="D9410" s="3">
        <v>0.85681712962962964</v>
      </c>
      <c r="E9410" t="s">
        <v>33</v>
      </c>
      <c r="F9410">
        <v>1000</v>
      </c>
      <c r="G9410" t="s">
        <v>189</v>
      </c>
    </row>
    <row r="9411" spans="1:7">
      <c r="A9411" t="s">
        <v>9603</v>
      </c>
      <c r="B9411" t="s">
        <v>175</v>
      </c>
      <c r="C9411" s="2">
        <v>45852</v>
      </c>
      <c r="D9411" s="3">
        <v>0.88402777777777775</v>
      </c>
      <c r="E9411" t="s">
        <v>33</v>
      </c>
      <c r="F9411">
        <v>1000</v>
      </c>
      <c r="G9411" t="s">
        <v>189</v>
      </c>
    </row>
    <row r="9412" spans="1:7">
      <c r="A9412" t="s">
        <v>9604</v>
      </c>
      <c r="B9412" t="s">
        <v>161</v>
      </c>
      <c r="C9412" s="2">
        <v>45890</v>
      </c>
      <c r="D9412" s="3">
        <v>0.29701388888888891</v>
      </c>
      <c r="E9412" t="s">
        <v>33</v>
      </c>
      <c r="F9412">
        <v>2000</v>
      </c>
      <c r="G9412" t="s">
        <v>189</v>
      </c>
    </row>
    <row r="9413" spans="1:7">
      <c r="A9413" t="s">
        <v>9605</v>
      </c>
      <c r="B9413" t="s">
        <v>107</v>
      </c>
      <c r="C9413" s="2">
        <v>46088</v>
      </c>
      <c r="D9413" s="3">
        <v>0.65600694444444441</v>
      </c>
      <c r="E9413" t="s">
        <v>33</v>
      </c>
      <c r="F9413">
        <v>1500</v>
      </c>
      <c r="G9413" t="s">
        <v>189</v>
      </c>
    </row>
    <row r="9414" spans="1:7">
      <c r="A9414" t="s">
        <v>9606</v>
      </c>
      <c r="B9414" t="s">
        <v>93</v>
      </c>
      <c r="C9414" s="2">
        <v>45874</v>
      </c>
      <c r="D9414" s="3">
        <v>0.76650462962962962</v>
      </c>
      <c r="E9414" t="s">
        <v>33</v>
      </c>
      <c r="F9414">
        <v>1500</v>
      </c>
      <c r="G9414" t="s">
        <v>189</v>
      </c>
    </row>
    <row r="9415" spans="1:7">
      <c r="A9415" t="s">
        <v>9607</v>
      </c>
      <c r="B9415" t="s">
        <v>93</v>
      </c>
      <c r="C9415" s="2">
        <v>45736</v>
      </c>
      <c r="D9415" s="3">
        <v>0.2757060185185185</v>
      </c>
      <c r="E9415" t="s">
        <v>211</v>
      </c>
      <c r="F9415">
        <v>0</v>
      </c>
      <c r="G9415" t="s">
        <v>189</v>
      </c>
    </row>
    <row r="9416" spans="1:7">
      <c r="A9416" t="s">
        <v>9608</v>
      </c>
      <c r="B9416" t="s">
        <v>165</v>
      </c>
      <c r="C9416" s="2">
        <v>45708</v>
      </c>
      <c r="D9416" s="3">
        <v>0.69277777777777783</v>
      </c>
      <c r="E9416" t="s">
        <v>33</v>
      </c>
      <c r="F9416">
        <v>2000</v>
      </c>
      <c r="G9416" t="s">
        <v>189</v>
      </c>
    </row>
    <row r="9417" spans="1:7">
      <c r="A9417" t="s">
        <v>9609</v>
      </c>
      <c r="B9417" t="s">
        <v>157</v>
      </c>
      <c r="C9417" s="2">
        <v>45722</v>
      </c>
      <c r="D9417" s="3">
        <v>0.36922453703703711</v>
      </c>
      <c r="E9417" t="s">
        <v>33</v>
      </c>
      <c r="F9417">
        <v>10000</v>
      </c>
      <c r="G9417" t="s">
        <v>189</v>
      </c>
    </row>
    <row r="9418" spans="1:7">
      <c r="A9418" t="s">
        <v>9610</v>
      </c>
      <c r="B9418" t="s">
        <v>152</v>
      </c>
      <c r="C9418" s="2">
        <v>46090</v>
      </c>
      <c r="D9418" s="3">
        <v>0.7924768518518519</v>
      </c>
      <c r="E9418" t="s">
        <v>33</v>
      </c>
      <c r="F9418">
        <v>6000</v>
      </c>
      <c r="G9418" t="s">
        <v>189</v>
      </c>
    </row>
    <row r="9419" spans="1:7">
      <c r="A9419" t="s">
        <v>9611</v>
      </c>
      <c r="B9419" t="s">
        <v>153</v>
      </c>
      <c r="C9419" s="2">
        <v>46074</v>
      </c>
      <c r="D9419" s="3">
        <v>0.77969907407407413</v>
      </c>
      <c r="E9419" t="s">
        <v>33</v>
      </c>
      <c r="F9419">
        <v>1000</v>
      </c>
      <c r="G9419" t="s">
        <v>189</v>
      </c>
    </row>
    <row r="9420" spans="1:7">
      <c r="A9420" t="s">
        <v>9612</v>
      </c>
      <c r="B9420" t="s">
        <v>115</v>
      </c>
      <c r="C9420" s="2">
        <v>45899</v>
      </c>
      <c r="D9420" s="3">
        <v>0.34790509259259261</v>
      </c>
      <c r="E9420" t="s">
        <v>261</v>
      </c>
      <c r="F9420">
        <v>15000</v>
      </c>
      <c r="G9420" t="s">
        <v>189</v>
      </c>
    </row>
    <row r="9421" spans="1:7">
      <c r="A9421" t="s">
        <v>9613</v>
      </c>
      <c r="B9421" t="s">
        <v>150</v>
      </c>
      <c r="C9421" s="2">
        <v>45912</v>
      </c>
      <c r="D9421" s="3">
        <v>0.84967592592592589</v>
      </c>
      <c r="E9421" t="s">
        <v>33</v>
      </c>
      <c r="F9421">
        <v>500</v>
      </c>
      <c r="G9421" t="s">
        <v>189</v>
      </c>
    </row>
    <row r="9422" spans="1:7">
      <c r="A9422" t="s">
        <v>9614</v>
      </c>
      <c r="B9422" t="s">
        <v>150</v>
      </c>
      <c r="C9422" s="2">
        <v>46195</v>
      </c>
      <c r="D9422" s="3">
        <v>0.97813657407407406</v>
      </c>
      <c r="E9422" t="s">
        <v>33</v>
      </c>
      <c r="F9422">
        <v>8000</v>
      </c>
      <c r="G9422" t="s">
        <v>189</v>
      </c>
    </row>
    <row r="9423" spans="1:7">
      <c r="A9423" t="s">
        <v>9615</v>
      </c>
      <c r="B9423" t="s">
        <v>77</v>
      </c>
      <c r="C9423" s="2">
        <v>46126</v>
      </c>
      <c r="D9423" s="3">
        <v>0.6052777777777778</v>
      </c>
      <c r="E9423" t="s">
        <v>33</v>
      </c>
      <c r="F9423">
        <v>2500</v>
      </c>
      <c r="G9423" t="s">
        <v>189</v>
      </c>
    </row>
    <row r="9424" spans="1:7">
      <c r="A9424" t="s">
        <v>9616</v>
      </c>
      <c r="B9424" t="s">
        <v>114</v>
      </c>
      <c r="C9424" s="2">
        <v>45937</v>
      </c>
      <c r="D9424" s="3">
        <v>0.34214120370370371</v>
      </c>
      <c r="E9424" t="s">
        <v>33</v>
      </c>
      <c r="F9424">
        <v>8000</v>
      </c>
      <c r="G9424" t="s">
        <v>189</v>
      </c>
    </row>
    <row r="9425" spans="1:7">
      <c r="A9425" t="s">
        <v>9617</v>
      </c>
      <c r="B9425" t="s">
        <v>162</v>
      </c>
      <c r="C9425" s="2">
        <v>46048</v>
      </c>
      <c r="D9425" s="3">
        <v>0.42848379629629629</v>
      </c>
      <c r="E9425" t="s">
        <v>33</v>
      </c>
      <c r="F9425">
        <v>8000</v>
      </c>
      <c r="G9425" t="s">
        <v>189</v>
      </c>
    </row>
    <row r="9426" spans="1:7">
      <c r="A9426" t="s">
        <v>9618</v>
      </c>
      <c r="B9426" t="s">
        <v>179</v>
      </c>
      <c r="C9426" s="2">
        <v>46141</v>
      </c>
      <c r="D9426" s="3">
        <v>0.09</v>
      </c>
      <c r="E9426" t="s">
        <v>33</v>
      </c>
      <c r="F9426">
        <v>5000</v>
      </c>
      <c r="G9426" t="s">
        <v>189</v>
      </c>
    </row>
    <row r="9427" spans="1:7">
      <c r="A9427" t="s">
        <v>9619</v>
      </c>
      <c r="B9427" t="s">
        <v>113</v>
      </c>
      <c r="C9427" s="2">
        <v>45806</v>
      </c>
      <c r="D9427" s="3">
        <v>0.8327430555555555</v>
      </c>
      <c r="E9427" t="s">
        <v>211</v>
      </c>
      <c r="F9427">
        <v>0</v>
      </c>
      <c r="G9427" t="s">
        <v>189</v>
      </c>
    </row>
    <row r="9428" spans="1:7">
      <c r="A9428" t="s">
        <v>9620</v>
      </c>
      <c r="B9428" t="s">
        <v>151</v>
      </c>
      <c r="C9428" s="2">
        <v>45695</v>
      </c>
      <c r="D9428" s="3">
        <v>0.27041666666666669</v>
      </c>
      <c r="E9428" t="s">
        <v>33</v>
      </c>
      <c r="F9428">
        <v>6000</v>
      </c>
      <c r="G9428" t="s">
        <v>189</v>
      </c>
    </row>
    <row r="9429" spans="1:7">
      <c r="A9429" t="s">
        <v>9621</v>
      </c>
      <c r="B9429" t="s">
        <v>107</v>
      </c>
      <c r="C9429" s="2">
        <v>46069</v>
      </c>
      <c r="D9429" s="3">
        <v>0.36363425925925918</v>
      </c>
      <c r="E9429" t="s">
        <v>194</v>
      </c>
      <c r="F9429">
        <v>0</v>
      </c>
      <c r="G9429" t="s">
        <v>189</v>
      </c>
    </row>
    <row r="9430" spans="1:7">
      <c r="A9430" t="s">
        <v>9622</v>
      </c>
      <c r="B9430" t="s">
        <v>160</v>
      </c>
      <c r="C9430" s="2">
        <v>46059</v>
      </c>
      <c r="D9430" s="3">
        <v>0.56416666666666671</v>
      </c>
      <c r="E9430" t="s">
        <v>33</v>
      </c>
      <c r="F9430">
        <v>6000</v>
      </c>
      <c r="G9430" t="s">
        <v>189</v>
      </c>
    </row>
    <row r="9431" spans="1:7">
      <c r="A9431" t="s">
        <v>9623</v>
      </c>
      <c r="B9431" t="s">
        <v>91</v>
      </c>
      <c r="C9431" s="2">
        <v>45937</v>
      </c>
      <c r="D9431" s="3">
        <v>0.21936342592592589</v>
      </c>
      <c r="E9431" t="s">
        <v>33</v>
      </c>
      <c r="F9431">
        <v>2500</v>
      </c>
      <c r="G9431" t="s">
        <v>189</v>
      </c>
    </row>
    <row r="9432" spans="1:7">
      <c r="A9432" t="s">
        <v>9624</v>
      </c>
      <c r="B9432" t="s">
        <v>116</v>
      </c>
      <c r="C9432" s="2">
        <v>45990</v>
      </c>
      <c r="D9432" s="3">
        <v>0.39555555555555549</v>
      </c>
      <c r="E9432" t="s">
        <v>194</v>
      </c>
      <c r="F9432">
        <v>0</v>
      </c>
      <c r="G9432" t="s">
        <v>189</v>
      </c>
    </row>
    <row r="9433" spans="1:7">
      <c r="A9433" t="s">
        <v>9625</v>
      </c>
      <c r="B9433" t="s">
        <v>164</v>
      </c>
      <c r="C9433" s="2">
        <v>45834</v>
      </c>
      <c r="D9433" s="3">
        <v>0.88348379629629625</v>
      </c>
      <c r="E9433" t="s">
        <v>33</v>
      </c>
      <c r="F9433">
        <v>10000</v>
      </c>
      <c r="G9433" t="s">
        <v>189</v>
      </c>
    </row>
    <row r="9434" spans="1:7">
      <c r="A9434" t="s">
        <v>9626</v>
      </c>
      <c r="B9434" t="s">
        <v>145</v>
      </c>
      <c r="C9434" s="2">
        <v>45730</v>
      </c>
      <c r="D9434" s="3">
        <v>0.22942129629629629</v>
      </c>
      <c r="E9434" t="s">
        <v>261</v>
      </c>
      <c r="F9434">
        <v>15000</v>
      </c>
      <c r="G9434" t="s">
        <v>189</v>
      </c>
    </row>
    <row r="9435" spans="1:7">
      <c r="A9435" t="s">
        <v>9627</v>
      </c>
      <c r="B9435" t="s">
        <v>89</v>
      </c>
      <c r="C9435" s="2">
        <v>45956</v>
      </c>
      <c r="D9435" s="3">
        <v>0.47736111111111112</v>
      </c>
      <c r="E9435" t="s">
        <v>33</v>
      </c>
      <c r="F9435">
        <v>10000</v>
      </c>
      <c r="G9435" t="s">
        <v>189</v>
      </c>
    </row>
    <row r="9436" spans="1:7">
      <c r="A9436" t="s">
        <v>9628</v>
      </c>
      <c r="B9436" t="s">
        <v>155</v>
      </c>
      <c r="C9436" s="2">
        <v>45718</v>
      </c>
      <c r="D9436" s="3">
        <v>0.69364583333333329</v>
      </c>
      <c r="E9436" t="s">
        <v>211</v>
      </c>
      <c r="F9436">
        <v>0</v>
      </c>
      <c r="G9436" t="s">
        <v>189</v>
      </c>
    </row>
    <row r="9437" spans="1:7">
      <c r="A9437" t="s">
        <v>9629</v>
      </c>
      <c r="B9437" t="s">
        <v>93</v>
      </c>
      <c r="C9437" s="2">
        <v>45708</v>
      </c>
      <c r="D9437" s="3">
        <v>0.64174768518518521</v>
      </c>
      <c r="E9437" t="s">
        <v>33</v>
      </c>
      <c r="F9437">
        <v>500</v>
      </c>
      <c r="G9437" t="s">
        <v>189</v>
      </c>
    </row>
    <row r="9438" spans="1:7">
      <c r="A9438" t="s">
        <v>9630</v>
      </c>
      <c r="B9438" t="s">
        <v>101</v>
      </c>
      <c r="C9438" s="2">
        <v>45877</v>
      </c>
      <c r="D9438" s="3">
        <v>0.80690972222222224</v>
      </c>
      <c r="E9438" t="s">
        <v>194</v>
      </c>
      <c r="F9438">
        <v>0</v>
      </c>
      <c r="G9438" t="s">
        <v>189</v>
      </c>
    </row>
    <row r="9439" spans="1:7">
      <c r="A9439" t="s">
        <v>9631</v>
      </c>
      <c r="B9439" t="s">
        <v>71</v>
      </c>
      <c r="C9439" s="2">
        <v>46044</v>
      </c>
      <c r="D9439" s="3">
        <v>0.89815972222222218</v>
      </c>
      <c r="E9439" t="s">
        <v>194</v>
      </c>
      <c r="F9439">
        <v>0</v>
      </c>
      <c r="G9439" t="s">
        <v>189</v>
      </c>
    </row>
    <row r="9440" spans="1:7">
      <c r="A9440" t="s">
        <v>9632</v>
      </c>
      <c r="B9440" t="s">
        <v>178</v>
      </c>
      <c r="C9440" s="2">
        <v>46028</v>
      </c>
      <c r="D9440" s="3">
        <v>0.11271990740740739</v>
      </c>
      <c r="E9440" t="s">
        <v>33</v>
      </c>
      <c r="F9440">
        <v>4000</v>
      </c>
      <c r="G9440" t="s">
        <v>189</v>
      </c>
    </row>
    <row r="9441" spans="1:8">
      <c r="A9441" t="s">
        <v>9633</v>
      </c>
      <c r="B9441" t="s">
        <v>175</v>
      </c>
      <c r="C9441" s="2">
        <v>45935</v>
      </c>
      <c r="D9441" s="3">
        <v>0.70229166666666665</v>
      </c>
      <c r="E9441" t="s">
        <v>33</v>
      </c>
      <c r="F9441">
        <v>10000</v>
      </c>
      <c r="G9441" t="s">
        <v>189</v>
      </c>
    </row>
    <row r="9442" spans="1:8">
      <c r="A9442" t="s">
        <v>9634</v>
      </c>
      <c r="B9442" t="s">
        <v>178</v>
      </c>
      <c r="C9442" s="2">
        <v>45725</v>
      </c>
      <c r="D9442" s="3">
        <v>0.68840277777777781</v>
      </c>
      <c r="E9442" t="s">
        <v>33</v>
      </c>
      <c r="F9442">
        <v>3000</v>
      </c>
      <c r="G9442" t="s">
        <v>189</v>
      </c>
    </row>
    <row r="9443" spans="1:8">
      <c r="A9443" t="s">
        <v>9635</v>
      </c>
      <c r="B9443" t="s">
        <v>147</v>
      </c>
      <c r="C9443" s="2">
        <v>45791</v>
      </c>
      <c r="D9443" s="3">
        <v>0.59293981481481484</v>
      </c>
      <c r="E9443" t="s">
        <v>33</v>
      </c>
      <c r="F9443">
        <v>10000</v>
      </c>
      <c r="G9443" t="s">
        <v>189</v>
      </c>
    </row>
    <row r="9444" spans="1:8">
      <c r="A9444" t="s">
        <v>9636</v>
      </c>
      <c r="B9444" t="s">
        <v>77</v>
      </c>
      <c r="C9444" s="2">
        <v>46177</v>
      </c>
      <c r="D9444" s="3">
        <v>0.72932870370370373</v>
      </c>
      <c r="E9444" t="s">
        <v>33</v>
      </c>
      <c r="F9444">
        <v>500</v>
      </c>
      <c r="G9444" t="s">
        <v>189</v>
      </c>
    </row>
    <row r="9445" spans="1:8">
      <c r="A9445" t="s">
        <v>9637</v>
      </c>
      <c r="B9445" t="s">
        <v>126</v>
      </c>
      <c r="C9445" s="2">
        <v>45693</v>
      </c>
      <c r="D9445" s="3">
        <v>0.63711805555555556</v>
      </c>
      <c r="E9445" t="s">
        <v>33</v>
      </c>
      <c r="F9445">
        <v>2500</v>
      </c>
      <c r="G9445" t="s">
        <v>189</v>
      </c>
    </row>
    <row r="9446" spans="1:8">
      <c r="A9446" t="s">
        <v>9638</v>
      </c>
      <c r="B9446" t="s">
        <v>119</v>
      </c>
      <c r="C9446" s="2">
        <v>45664</v>
      </c>
      <c r="D9446" s="3">
        <v>0.69686342592592587</v>
      </c>
      <c r="E9446" t="s">
        <v>33</v>
      </c>
      <c r="F9446">
        <v>3000</v>
      </c>
      <c r="G9446" t="s">
        <v>189</v>
      </c>
    </row>
    <row r="9447" spans="1:8">
      <c r="A9447" t="s">
        <v>9639</v>
      </c>
      <c r="B9447" t="s">
        <v>76</v>
      </c>
      <c r="C9447" s="2">
        <v>45770</v>
      </c>
      <c r="D9447" s="3">
        <v>0.78046296296296291</v>
      </c>
      <c r="E9447" t="s">
        <v>33</v>
      </c>
      <c r="F9447">
        <v>2000</v>
      </c>
      <c r="G9447" t="s">
        <v>189</v>
      </c>
    </row>
    <row r="9448" spans="1:8">
      <c r="A9448" t="s">
        <v>9640</v>
      </c>
      <c r="B9448" t="s">
        <v>180</v>
      </c>
      <c r="C9448" s="2">
        <v>45955</v>
      </c>
      <c r="D9448" s="3">
        <v>0.84359953703703705</v>
      </c>
      <c r="E9448" t="s">
        <v>33</v>
      </c>
      <c r="F9448">
        <v>5000</v>
      </c>
      <c r="G9448" t="s">
        <v>189</v>
      </c>
    </row>
    <row r="9449" spans="1:8">
      <c r="A9449" t="s">
        <v>9641</v>
      </c>
      <c r="B9449" t="s">
        <v>168</v>
      </c>
      <c r="C9449" s="2">
        <v>46156</v>
      </c>
      <c r="D9449" s="3">
        <v>0.77739583333333329</v>
      </c>
      <c r="E9449" t="s">
        <v>33</v>
      </c>
      <c r="F9449">
        <v>1000</v>
      </c>
      <c r="G9449" t="s">
        <v>189</v>
      </c>
    </row>
    <row r="9450" spans="1:8">
      <c r="A9450" t="s">
        <v>9642</v>
      </c>
      <c r="B9450" t="s">
        <v>145</v>
      </c>
      <c r="C9450" s="2">
        <v>46022</v>
      </c>
      <c r="D9450" s="3">
        <v>0.38612268518518522</v>
      </c>
      <c r="E9450" t="s">
        <v>194</v>
      </c>
      <c r="F9450">
        <v>0</v>
      </c>
      <c r="G9450" t="s">
        <v>189</v>
      </c>
    </row>
    <row r="9451" spans="1:8">
      <c r="A9451" t="s">
        <v>9643</v>
      </c>
      <c r="B9451" t="s">
        <v>93</v>
      </c>
      <c r="C9451" s="2">
        <v>45707</v>
      </c>
      <c r="D9451" s="3">
        <v>0.32468750000000002</v>
      </c>
      <c r="E9451" t="s">
        <v>194</v>
      </c>
      <c r="F9451">
        <v>0</v>
      </c>
      <c r="G9451" t="s">
        <v>214</v>
      </c>
      <c r="H9451" t="s">
        <v>1215</v>
      </c>
    </row>
    <row r="9452" spans="1:8">
      <c r="A9452" t="s">
        <v>9644</v>
      </c>
      <c r="B9452" t="s">
        <v>129</v>
      </c>
      <c r="C9452" s="2">
        <v>45870</v>
      </c>
      <c r="D9452" s="3">
        <v>0.84303240740740737</v>
      </c>
      <c r="E9452" t="s">
        <v>33</v>
      </c>
      <c r="F9452">
        <v>5000</v>
      </c>
      <c r="G9452" t="s">
        <v>189</v>
      </c>
    </row>
    <row r="9453" spans="1:8">
      <c r="A9453" t="s">
        <v>9645</v>
      </c>
      <c r="B9453" t="s">
        <v>147</v>
      </c>
      <c r="C9453" s="2">
        <v>46002</v>
      </c>
      <c r="D9453" s="3">
        <v>0.64773148148148152</v>
      </c>
      <c r="E9453" t="s">
        <v>33</v>
      </c>
      <c r="F9453">
        <v>4000</v>
      </c>
      <c r="G9453" t="s">
        <v>189</v>
      </c>
    </row>
    <row r="9454" spans="1:8">
      <c r="A9454" t="s">
        <v>9646</v>
      </c>
      <c r="B9454" t="s">
        <v>77</v>
      </c>
      <c r="C9454" s="2">
        <v>46038</v>
      </c>
      <c r="D9454" s="3">
        <v>0.83890046296296295</v>
      </c>
      <c r="E9454" t="s">
        <v>194</v>
      </c>
      <c r="F9454">
        <v>0</v>
      </c>
      <c r="G9454" t="s">
        <v>189</v>
      </c>
    </row>
    <row r="9455" spans="1:8">
      <c r="A9455" t="s">
        <v>9647</v>
      </c>
      <c r="B9455" t="s">
        <v>147</v>
      </c>
      <c r="C9455" s="2">
        <v>46087</v>
      </c>
      <c r="D9455" s="3">
        <v>0.56401620370370376</v>
      </c>
      <c r="E9455" t="s">
        <v>33</v>
      </c>
      <c r="F9455">
        <v>4000</v>
      </c>
      <c r="G9455" t="s">
        <v>189</v>
      </c>
    </row>
    <row r="9456" spans="1:8">
      <c r="A9456" t="s">
        <v>9648</v>
      </c>
      <c r="B9456" t="s">
        <v>119</v>
      </c>
      <c r="C9456" s="2">
        <v>45705</v>
      </c>
      <c r="D9456" s="3">
        <v>0.27261574074074069</v>
      </c>
      <c r="E9456" t="s">
        <v>33</v>
      </c>
      <c r="F9456">
        <v>8000</v>
      </c>
      <c r="G9456" t="s">
        <v>189</v>
      </c>
    </row>
    <row r="9457" spans="1:7">
      <c r="A9457" t="s">
        <v>9649</v>
      </c>
      <c r="B9457" t="s">
        <v>172</v>
      </c>
      <c r="C9457" s="2">
        <v>46108</v>
      </c>
      <c r="D9457" s="3">
        <v>0.75457175925925923</v>
      </c>
      <c r="E9457" t="s">
        <v>211</v>
      </c>
      <c r="F9457">
        <v>0</v>
      </c>
      <c r="G9457" t="s">
        <v>189</v>
      </c>
    </row>
    <row r="9458" spans="1:7">
      <c r="A9458" t="s">
        <v>9650</v>
      </c>
      <c r="B9458" t="s">
        <v>169</v>
      </c>
      <c r="C9458" s="2">
        <v>45787</v>
      </c>
      <c r="D9458" s="3">
        <v>0.65372685185185186</v>
      </c>
      <c r="E9458" t="s">
        <v>261</v>
      </c>
      <c r="F9458">
        <v>20000</v>
      </c>
      <c r="G9458" t="s">
        <v>189</v>
      </c>
    </row>
    <row r="9459" spans="1:7">
      <c r="A9459" t="s">
        <v>9651</v>
      </c>
      <c r="B9459" t="s">
        <v>180</v>
      </c>
      <c r="C9459" s="2">
        <v>45856</v>
      </c>
      <c r="D9459" s="3">
        <v>0.77589120370370368</v>
      </c>
      <c r="E9459" t="s">
        <v>33</v>
      </c>
      <c r="F9459">
        <v>6000</v>
      </c>
      <c r="G9459" t="s">
        <v>189</v>
      </c>
    </row>
    <row r="9460" spans="1:7">
      <c r="A9460" t="s">
        <v>9652</v>
      </c>
      <c r="B9460" t="s">
        <v>96</v>
      </c>
      <c r="C9460" s="2">
        <v>46136</v>
      </c>
      <c r="D9460" s="3">
        <v>0.59325231481481477</v>
      </c>
      <c r="E9460" t="s">
        <v>33</v>
      </c>
      <c r="F9460">
        <v>8000</v>
      </c>
      <c r="G9460" t="s">
        <v>189</v>
      </c>
    </row>
    <row r="9461" spans="1:7">
      <c r="A9461" t="s">
        <v>9653</v>
      </c>
      <c r="B9461" t="s">
        <v>110</v>
      </c>
      <c r="C9461" s="2">
        <v>46038</v>
      </c>
      <c r="D9461" s="3">
        <v>0.62956018518518519</v>
      </c>
      <c r="E9461" t="s">
        <v>194</v>
      </c>
      <c r="F9461">
        <v>0</v>
      </c>
      <c r="G9461" t="s">
        <v>189</v>
      </c>
    </row>
    <row r="9462" spans="1:7">
      <c r="A9462" t="s">
        <v>9654</v>
      </c>
      <c r="B9462" t="s">
        <v>132</v>
      </c>
      <c r="C9462" s="2">
        <v>45859</v>
      </c>
      <c r="D9462" s="3">
        <v>0.51215277777777779</v>
      </c>
      <c r="E9462" t="s">
        <v>261</v>
      </c>
      <c r="F9462">
        <v>10000</v>
      </c>
      <c r="G9462" t="s">
        <v>189</v>
      </c>
    </row>
    <row r="9463" spans="1:7">
      <c r="A9463" t="s">
        <v>9655</v>
      </c>
      <c r="B9463" t="s">
        <v>139</v>
      </c>
      <c r="C9463" s="2">
        <v>45771</v>
      </c>
      <c r="D9463" s="3">
        <v>0.48946759259259259</v>
      </c>
      <c r="E9463" t="s">
        <v>33</v>
      </c>
      <c r="F9463">
        <v>5000</v>
      </c>
      <c r="G9463" t="s">
        <v>189</v>
      </c>
    </row>
    <row r="9464" spans="1:7">
      <c r="A9464" t="s">
        <v>9656</v>
      </c>
      <c r="B9464" t="s">
        <v>167</v>
      </c>
      <c r="C9464" s="2">
        <v>46124</v>
      </c>
      <c r="D9464" s="3">
        <v>0.71674768518518517</v>
      </c>
      <c r="E9464" t="s">
        <v>211</v>
      </c>
      <c r="F9464">
        <v>0</v>
      </c>
      <c r="G9464" t="s">
        <v>189</v>
      </c>
    </row>
    <row r="9465" spans="1:7">
      <c r="A9465" t="s">
        <v>9657</v>
      </c>
      <c r="B9465" t="s">
        <v>157</v>
      </c>
      <c r="C9465" s="2">
        <v>45684</v>
      </c>
      <c r="D9465" s="3">
        <v>0.63072916666666667</v>
      </c>
      <c r="E9465" t="s">
        <v>33</v>
      </c>
      <c r="F9465">
        <v>5000</v>
      </c>
      <c r="G9465" t="s">
        <v>189</v>
      </c>
    </row>
    <row r="9466" spans="1:7">
      <c r="A9466" t="s">
        <v>9658</v>
      </c>
      <c r="B9466" t="s">
        <v>168</v>
      </c>
      <c r="C9466" s="2">
        <v>45806</v>
      </c>
      <c r="D9466" s="3">
        <v>0.76483796296296291</v>
      </c>
      <c r="E9466" t="s">
        <v>33</v>
      </c>
      <c r="F9466">
        <v>1500</v>
      </c>
      <c r="G9466" t="s">
        <v>189</v>
      </c>
    </row>
    <row r="9467" spans="1:7">
      <c r="A9467" t="s">
        <v>9659</v>
      </c>
      <c r="B9467" t="s">
        <v>137</v>
      </c>
      <c r="C9467" s="2">
        <v>45909</v>
      </c>
      <c r="D9467" s="3">
        <v>0.73435185185185181</v>
      </c>
      <c r="E9467" t="s">
        <v>33</v>
      </c>
      <c r="F9467">
        <v>500</v>
      </c>
      <c r="G9467" t="s">
        <v>189</v>
      </c>
    </row>
    <row r="9468" spans="1:7">
      <c r="A9468" t="s">
        <v>9660</v>
      </c>
      <c r="B9468" t="s">
        <v>91</v>
      </c>
      <c r="C9468" s="2">
        <v>45914</v>
      </c>
      <c r="D9468" s="3">
        <v>0.80692129629629628</v>
      </c>
      <c r="E9468" t="s">
        <v>261</v>
      </c>
      <c r="F9468">
        <v>15000</v>
      </c>
      <c r="G9468" t="s">
        <v>189</v>
      </c>
    </row>
    <row r="9469" spans="1:7">
      <c r="A9469" t="s">
        <v>9661</v>
      </c>
      <c r="B9469" t="s">
        <v>87</v>
      </c>
      <c r="C9469" s="2">
        <v>45879</v>
      </c>
      <c r="D9469" s="3">
        <v>0.55010416666666662</v>
      </c>
      <c r="E9469" t="s">
        <v>33</v>
      </c>
      <c r="F9469">
        <v>8000</v>
      </c>
      <c r="G9469" t="s">
        <v>189</v>
      </c>
    </row>
    <row r="9470" spans="1:7">
      <c r="A9470" t="s">
        <v>9662</v>
      </c>
      <c r="B9470" t="s">
        <v>77</v>
      </c>
      <c r="C9470" s="2">
        <v>46066</v>
      </c>
      <c r="D9470" s="3">
        <v>0.41425925925925933</v>
      </c>
      <c r="E9470" t="s">
        <v>33</v>
      </c>
      <c r="F9470">
        <v>3000</v>
      </c>
      <c r="G9470" t="s">
        <v>189</v>
      </c>
    </row>
    <row r="9471" spans="1:7">
      <c r="A9471" t="s">
        <v>9663</v>
      </c>
      <c r="B9471" t="s">
        <v>114</v>
      </c>
      <c r="C9471" s="2">
        <v>46171</v>
      </c>
      <c r="D9471" s="3">
        <v>0.49513888888888891</v>
      </c>
      <c r="E9471" t="s">
        <v>33</v>
      </c>
      <c r="F9471">
        <v>1000</v>
      </c>
      <c r="G9471" t="s">
        <v>189</v>
      </c>
    </row>
    <row r="9472" spans="1:7">
      <c r="A9472" t="s">
        <v>9664</v>
      </c>
      <c r="B9472" t="s">
        <v>168</v>
      </c>
      <c r="C9472" s="2">
        <v>46155</v>
      </c>
      <c r="D9472" s="3">
        <v>0.73163194444444446</v>
      </c>
      <c r="E9472" t="s">
        <v>33</v>
      </c>
      <c r="F9472">
        <v>4000</v>
      </c>
      <c r="G9472" t="s">
        <v>189</v>
      </c>
    </row>
    <row r="9473" spans="1:8">
      <c r="A9473" t="s">
        <v>9665</v>
      </c>
      <c r="B9473" t="s">
        <v>84</v>
      </c>
      <c r="C9473" s="2">
        <v>46073</v>
      </c>
      <c r="D9473" s="3">
        <v>0.79076388888888893</v>
      </c>
      <c r="E9473" t="s">
        <v>261</v>
      </c>
      <c r="F9473">
        <v>20000</v>
      </c>
      <c r="G9473" t="s">
        <v>189</v>
      </c>
    </row>
    <row r="9474" spans="1:8">
      <c r="A9474" t="s">
        <v>9666</v>
      </c>
      <c r="B9474" t="s">
        <v>107</v>
      </c>
      <c r="C9474" s="2">
        <v>45849</v>
      </c>
      <c r="D9474" s="3">
        <v>0.64910879629629625</v>
      </c>
      <c r="E9474" t="s">
        <v>211</v>
      </c>
      <c r="F9474">
        <v>0</v>
      </c>
      <c r="G9474" t="s">
        <v>189</v>
      </c>
    </row>
    <row r="9475" spans="1:8">
      <c r="A9475" t="s">
        <v>9667</v>
      </c>
      <c r="B9475" t="s">
        <v>172</v>
      </c>
      <c r="C9475" s="2">
        <v>45690</v>
      </c>
      <c r="D9475" s="3">
        <v>0.86520833333333336</v>
      </c>
      <c r="E9475" t="s">
        <v>211</v>
      </c>
      <c r="F9475">
        <v>0</v>
      </c>
      <c r="G9475" t="s">
        <v>189</v>
      </c>
    </row>
    <row r="9476" spans="1:8">
      <c r="A9476" t="s">
        <v>9668</v>
      </c>
      <c r="B9476" t="s">
        <v>157</v>
      </c>
      <c r="C9476" s="2">
        <v>45700</v>
      </c>
      <c r="D9476" s="3">
        <v>0.77535879629629634</v>
      </c>
      <c r="E9476" t="s">
        <v>194</v>
      </c>
      <c r="F9476">
        <v>0</v>
      </c>
      <c r="G9476" t="s">
        <v>189</v>
      </c>
    </row>
    <row r="9477" spans="1:8">
      <c r="A9477" t="s">
        <v>9669</v>
      </c>
      <c r="B9477" t="s">
        <v>157</v>
      </c>
      <c r="C9477" s="2">
        <v>45845</v>
      </c>
      <c r="D9477" s="3">
        <v>0.81368055555555552</v>
      </c>
      <c r="E9477" t="s">
        <v>211</v>
      </c>
      <c r="F9477">
        <v>0</v>
      </c>
      <c r="G9477" t="s">
        <v>189</v>
      </c>
    </row>
    <row r="9478" spans="1:8">
      <c r="A9478" t="s">
        <v>9670</v>
      </c>
      <c r="B9478" t="s">
        <v>111</v>
      </c>
      <c r="C9478" s="2">
        <v>45907</v>
      </c>
      <c r="D9478" s="3">
        <v>0.7055555555555556</v>
      </c>
      <c r="E9478" t="s">
        <v>33</v>
      </c>
      <c r="F9478">
        <v>2000</v>
      </c>
      <c r="G9478" t="s">
        <v>189</v>
      </c>
    </row>
    <row r="9479" spans="1:8">
      <c r="A9479" t="s">
        <v>9671</v>
      </c>
      <c r="B9479" t="s">
        <v>95</v>
      </c>
      <c r="C9479" s="2">
        <v>45945</v>
      </c>
      <c r="D9479" s="3">
        <v>3.2777777777777781E-2</v>
      </c>
      <c r="E9479" t="s">
        <v>33</v>
      </c>
      <c r="F9479">
        <v>3000</v>
      </c>
      <c r="G9479" t="s">
        <v>189</v>
      </c>
    </row>
    <row r="9480" spans="1:8">
      <c r="A9480" t="s">
        <v>9672</v>
      </c>
      <c r="B9480" t="s">
        <v>99</v>
      </c>
      <c r="C9480" s="2">
        <v>46045</v>
      </c>
      <c r="D9480" s="3">
        <v>0.43437500000000001</v>
      </c>
      <c r="E9480" t="s">
        <v>33</v>
      </c>
      <c r="F9480">
        <v>2500</v>
      </c>
      <c r="G9480" t="s">
        <v>189</v>
      </c>
    </row>
    <row r="9481" spans="1:8">
      <c r="A9481" t="s">
        <v>9673</v>
      </c>
      <c r="B9481" t="s">
        <v>133</v>
      </c>
      <c r="C9481" s="2">
        <v>45855</v>
      </c>
      <c r="D9481" s="3">
        <v>0.78693287037037041</v>
      </c>
      <c r="E9481" t="s">
        <v>33</v>
      </c>
      <c r="F9481">
        <v>10000</v>
      </c>
      <c r="G9481" t="s">
        <v>189</v>
      </c>
    </row>
    <row r="9482" spans="1:8">
      <c r="A9482" t="s">
        <v>9674</v>
      </c>
      <c r="B9482" t="s">
        <v>123</v>
      </c>
      <c r="C9482" s="2">
        <v>45681</v>
      </c>
      <c r="D9482" s="3">
        <v>0.57041666666666668</v>
      </c>
      <c r="E9482" t="s">
        <v>33</v>
      </c>
      <c r="F9482">
        <v>6000</v>
      </c>
      <c r="G9482" t="s">
        <v>189</v>
      </c>
    </row>
    <row r="9483" spans="1:8">
      <c r="A9483" t="s">
        <v>9675</v>
      </c>
      <c r="B9483" t="s">
        <v>165</v>
      </c>
      <c r="C9483" s="2">
        <v>45952</v>
      </c>
      <c r="D9483" s="3">
        <v>0.69158564814814816</v>
      </c>
      <c r="E9483" t="s">
        <v>194</v>
      </c>
      <c r="F9483">
        <v>0</v>
      </c>
      <c r="G9483" t="s">
        <v>189</v>
      </c>
    </row>
    <row r="9484" spans="1:8">
      <c r="A9484" t="s">
        <v>9676</v>
      </c>
      <c r="B9484" t="s">
        <v>128</v>
      </c>
      <c r="C9484" s="2">
        <v>45997</v>
      </c>
      <c r="D9484" s="3">
        <v>0.42929398148148151</v>
      </c>
      <c r="E9484" t="s">
        <v>33</v>
      </c>
      <c r="F9484">
        <v>1500</v>
      </c>
      <c r="G9484" t="s">
        <v>189</v>
      </c>
    </row>
    <row r="9485" spans="1:8">
      <c r="A9485" t="s">
        <v>9677</v>
      </c>
      <c r="B9485" t="s">
        <v>153</v>
      </c>
      <c r="C9485" s="2">
        <v>45810</v>
      </c>
      <c r="D9485" s="3">
        <v>0.4105787037037037</v>
      </c>
      <c r="E9485" t="s">
        <v>33</v>
      </c>
      <c r="F9485">
        <v>1000</v>
      </c>
      <c r="G9485" t="s">
        <v>214</v>
      </c>
      <c r="H9485" t="s">
        <v>1215</v>
      </c>
    </row>
    <row r="9486" spans="1:8">
      <c r="A9486" t="s">
        <v>9678</v>
      </c>
      <c r="B9486" t="s">
        <v>171</v>
      </c>
      <c r="C9486" s="2">
        <v>45949</v>
      </c>
      <c r="D9486" s="3">
        <v>0.35604166666666659</v>
      </c>
      <c r="E9486" t="s">
        <v>33</v>
      </c>
      <c r="F9486">
        <v>1000</v>
      </c>
      <c r="G9486" t="s">
        <v>189</v>
      </c>
    </row>
    <row r="9487" spans="1:8">
      <c r="A9487" t="s">
        <v>9679</v>
      </c>
      <c r="B9487" t="s">
        <v>173</v>
      </c>
      <c r="C9487" s="2">
        <v>46130</v>
      </c>
      <c r="D9487" s="3">
        <v>0.84145833333333331</v>
      </c>
      <c r="E9487" t="s">
        <v>33</v>
      </c>
      <c r="F9487">
        <v>1500</v>
      </c>
      <c r="G9487" t="s">
        <v>189</v>
      </c>
    </row>
    <row r="9488" spans="1:8">
      <c r="A9488" t="s">
        <v>9680</v>
      </c>
      <c r="B9488" t="s">
        <v>118</v>
      </c>
      <c r="C9488" s="2">
        <v>45690</v>
      </c>
      <c r="D9488" s="3">
        <v>0.82680555555555557</v>
      </c>
      <c r="E9488" t="s">
        <v>33</v>
      </c>
      <c r="F9488">
        <v>4000</v>
      </c>
      <c r="G9488" t="s">
        <v>189</v>
      </c>
    </row>
    <row r="9489" spans="1:7">
      <c r="A9489" t="s">
        <v>9681</v>
      </c>
      <c r="B9489" t="s">
        <v>109</v>
      </c>
      <c r="C9489" s="2">
        <v>46199</v>
      </c>
      <c r="D9489" s="3">
        <v>0.76474537037037038</v>
      </c>
      <c r="E9489" t="s">
        <v>33</v>
      </c>
      <c r="F9489">
        <v>3000</v>
      </c>
      <c r="G9489" t="s">
        <v>189</v>
      </c>
    </row>
    <row r="9490" spans="1:7">
      <c r="A9490" t="s">
        <v>9682</v>
      </c>
      <c r="B9490" t="s">
        <v>91</v>
      </c>
      <c r="C9490" s="2">
        <v>45838</v>
      </c>
      <c r="D9490" s="3">
        <v>0.87535879629629632</v>
      </c>
      <c r="E9490" t="s">
        <v>33</v>
      </c>
      <c r="F9490">
        <v>3000</v>
      </c>
      <c r="G9490" t="s">
        <v>189</v>
      </c>
    </row>
    <row r="9491" spans="1:7">
      <c r="A9491" t="s">
        <v>9683</v>
      </c>
      <c r="B9491" t="s">
        <v>167</v>
      </c>
      <c r="C9491" s="2">
        <v>45706</v>
      </c>
      <c r="D9491" s="3">
        <v>0.50012731481481476</v>
      </c>
      <c r="E9491" t="s">
        <v>211</v>
      </c>
      <c r="F9491">
        <v>0</v>
      </c>
      <c r="G9491" t="s">
        <v>189</v>
      </c>
    </row>
    <row r="9492" spans="1:7">
      <c r="A9492" t="s">
        <v>9684</v>
      </c>
      <c r="B9492" t="s">
        <v>144</v>
      </c>
      <c r="C9492" s="2">
        <v>45694</v>
      </c>
      <c r="D9492" s="3">
        <v>0.40414351851851849</v>
      </c>
      <c r="E9492" t="s">
        <v>261</v>
      </c>
      <c r="F9492">
        <v>1000</v>
      </c>
      <c r="G9492" t="s">
        <v>189</v>
      </c>
    </row>
    <row r="9493" spans="1:7">
      <c r="A9493" t="s">
        <v>9685</v>
      </c>
      <c r="B9493" t="s">
        <v>174</v>
      </c>
      <c r="C9493" s="2">
        <v>45853</v>
      </c>
      <c r="D9493" s="3">
        <v>0.66453703703703704</v>
      </c>
      <c r="E9493" t="s">
        <v>33</v>
      </c>
      <c r="F9493">
        <v>4000</v>
      </c>
      <c r="G9493" t="s">
        <v>189</v>
      </c>
    </row>
    <row r="9494" spans="1:7">
      <c r="A9494" t="s">
        <v>9686</v>
      </c>
      <c r="B9494" t="s">
        <v>71</v>
      </c>
      <c r="C9494" s="2">
        <v>46076</v>
      </c>
      <c r="D9494" s="3">
        <v>0.42333333333333328</v>
      </c>
      <c r="E9494" t="s">
        <v>194</v>
      </c>
      <c r="F9494">
        <v>0</v>
      </c>
      <c r="G9494" t="s">
        <v>189</v>
      </c>
    </row>
    <row r="9495" spans="1:7">
      <c r="A9495" t="s">
        <v>9687</v>
      </c>
      <c r="B9495" t="s">
        <v>127</v>
      </c>
      <c r="C9495" s="2">
        <v>45992</v>
      </c>
      <c r="D9495" s="3">
        <v>0.56157407407407411</v>
      </c>
      <c r="E9495" t="s">
        <v>33</v>
      </c>
      <c r="F9495">
        <v>1500</v>
      </c>
      <c r="G9495" t="s">
        <v>189</v>
      </c>
    </row>
    <row r="9496" spans="1:7">
      <c r="A9496" t="s">
        <v>9688</v>
      </c>
      <c r="B9496" t="s">
        <v>178</v>
      </c>
      <c r="C9496" s="2">
        <v>45665</v>
      </c>
      <c r="D9496" s="3">
        <v>0.1567824074074074</v>
      </c>
      <c r="E9496" t="s">
        <v>33</v>
      </c>
      <c r="F9496">
        <v>10000</v>
      </c>
      <c r="G9496" t="s">
        <v>189</v>
      </c>
    </row>
    <row r="9497" spans="1:7">
      <c r="A9497" t="s">
        <v>9689</v>
      </c>
      <c r="B9497" t="s">
        <v>119</v>
      </c>
      <c r="C9497" s="2">
        <v>45931</v>
      </c>
      <c r="D9497" s="3">
        <v>0.78167824074074077</v>
      </c>
      <c r="E9497" t="s">
        <v>33</v>
      </c>
      <c r="F9497">
        <v>500</v>
      </c>
      <c r="G9497" t="s">
        <v>189</v>
      </c>
    </row>
    <row r="9498" spans="1:7">
      <c r="A9498" t="s">
        <v>9690</v>
      </c>
      <c r="B9498" t="s">
        <v>90</v>
      </c>
      <c r="C9498" s="2">
        <v>45658</v>
      </c>
      <c r="D9498" s="3">
        <v>0.68104166666666666</v>
      </c>
      <c r="E9498" t="s">
        <v>194</v>
      </c>
      <c r="F9498">
        <v>0</v>
      </c>
      <c r="G9498" t="s">
        <v>189</v>
      </c>
    </row>
    <row r="9499" spans="1:7">
      <c r="A9499" t="s">
        <v>9691</v>
      </c>
      <c r="B9499" t="s">
        <v>93</v>
      </c>
      <c r="C9499" s="2">
        <v>45850</v>
      </c>
      <c r="D9499" s="3">
        <v>0.58392361111111113</v>
      </c>
      <c r="E9499" t="s">
        <v>194</v>
      </c>
      <c r="F9499">
        <v>0</v>
      </c>
      <c r="G9499" t="s">
        <v>189</v>
      </c>
    </row>
    <row r="9500" spans="1:7">
      <c r="A9500" t="s">
        <v>9692</v>
      </c>
      <c r="B9500" t="s">
        <v>90</v>
      </c>
      <c r="C9500" s="2">
        <v>46041</v>
      </c>
      <c r="D9500" s="3">
        <v>0.87230324074074073</v>
      </c>
      <c r="E9500" t="s">
        <v>33</v>
      </c>
      <c r="F9500">
        <v>1500</v>
      </c>
      <c r="G9500" t="s">
        <v>189</v>
      </c>
    </row>
    <row r="9501" spans="1:7">
      <c r="A9501" t="s">
        <v>9693</v>
      </c>
      <c r="B9501" t="s">
        <v>92</v>
      </c>
      <c r="C9501" s="2">
        <v>45887</v>
      </c>
      <c r="D9501" s="3">
        <v>0.78831018518518514</v>
      </c>
      <c r="E9501" t="s">
        <v>194</v>
      </c>
      <c r="F9501">
        <v>0</v>
      </c>
      <c r="G9501" t="s">
        <v>189</v>
      </c>
    </row>
    <row r="9502" spans="1:7">
      <c r="A9502" t="s">
        <v>9694</v>
      </c>
      <c r="B9502" t="s">
        <v>83</v>
      </c>
      <c r="C9502" s="2">
        <v>45737</v>
      </c>
      <c r="D9502" s="3">
        <v>9.3877314814814816E-2</v>
      </c>
      <c r="E9502" t="s">
        <v>33</v>
      </c>
      <c r="F9502">
        <v>1500</v>
      </c>
      <c r="G9502" t="s">
        <v>189</v>
      </c>
    </row>
    <row r="9503" spans="1:7">
      <c r="A9503" t="s">
        <v>9695</v>
      </c>
      <c r="B9503" t="s">
        <v>177</v>
      </c>
      <c r="C9503" s="2">
        <v>45781</v>
      </c>
      <c r="D9503" s="3">
        <v>0.40046296296296302</v>
      </c>
      <c r="E9503" t="s">
        <v>33</v>
      </c>
      <c r="F9503">
        <v>6000</v>
      </c>
      <c r="G9503" t="s">
        <v>189</v>
      </c>
    </row>
    <row r="9504" spans="1:7">
      <c r="A9504" t="s">
        <v>9696</v>
      </c>
      <c r="B9504" t="s">
        <v>145</v>
      </c>
      <c r="C9504" s="2">
        <v>45781</v>
      </c>
      <c r="D9504" s="3">
        <v>0.46633101851851849</v>
      </c>
      <c r="E9504" t="s">
        <v>33</v>
      </c>
      <c r="F9504">
        <v>500</v>
      </c>
      <c r="G9504" t="s">
        <v>189</v>
      </c>
    </row>
    <row r="9505" spans="1:8">
      <c r="A9505" t="s">
        <v>9697</v>
      </c>
      <c r="B9505" t="s">
        <v>90</v>
      </c>
      <c r="C9505" s="2">
        <v>45933</v>
      </c>
      <c r="D9505" s="3">
        <v>0.82753472222222224</v>
      </c>
      <c r="E9505" t="s">
        <v>33</v>
      </c>
      <c r="F9505">
        <v>1000</v>
      </c>
      <c r="G9505" t="s">
        <v>189</v>
      </c>
    </row>
    <row r="9506" spans="1:8">
      <c r="A9506" t="s">
        <v>9698</v>
      </c>
      <c r="B9506" t="s">
        <v>178</v>
      </c>
      <c r="C9506" s="2">
        <v>45744</v>
      </c>
      <c r="D9506" s="3">
        <v>0.74626157407407412</v>
      </c>
      <c r="E9506" t="s">
        <v>33</v>
      </c>
      <c r="F9506">
        <v>10000</v>
      </c>
      <c r="G9506" t="s">
        <v>189</v>
      </c>
    </row>
    <row r="9507" spans="1:8">
      <c r="A9507" t="s">
        <v>9699</v>
      </c>
      <c r="B9507" t="s">
        <v>89</v>
      </c>
      <c r="C9507" s="2">
        <v>45658</v>
      </c>
      <c r="D9507" s="3">
        <v>0.52120370370370372</v>
      </c>
      <c r="E9507" t="s">
        <v>33</v>
      </c>
      <c r="F9507">
        <v>10000</v>
      </c>
      <c r="G9507" t="s">
        <v>189</v>
      </c>
    </row>
    <row r="9508" spans="1:8">
      <c r="A9508" t="s">
        <v>9700</v>
      </c>
      <c r="B9508" t="s">
        <v>165</v>
      </c>
      <c r="C9508" s="2">
        <v>45748</v>
      </c>
      <c r="D9508" s="3">
        <v>0.83311342592592597</v>
      </c>
      <c r="E9508" t="s">
        <v>211</v>
      </c>
      <c r="F9508">
        <v>0</v>
      </c>
      <c r="G9508" t="s">
        <v>189</v>
      </c>
    </row>
    <row r="9509" spans="1:8">
      <c r="A9509" t="s">
        <v>9701</v>
      </c>
      <c r="B9509" t="s">
        <v>93</v>
      </c>
      <c r="C9509" s="2">
        <v>45969</v>
      </c>
      <c r="D9509" s="3">
        <v>0.75531250000000005</v>
      </c>
      <c r="E9509" t="s">
        <v>194</v>
      </c>
      <c r="F9509">
        <v>0</v>
      </c>
      <c r="G9509" t="s">
        <v>189</v>
      </c>
    </row>
    <row r="9510" spans="1:8">
      <c r="A9510" t="s">
        <v>9702</v>
      </c>
      <c r="B9510" t="s">
        <v>158</v>
      </c>
      <c r="C9510" s="2">
        <v>45746</v>
      </c>
      <c r="D9510" s="3">
        <v>0.63542824074074078</v>
      </c>
      <c r="E9510" t="s">
        <v>33</v>
      </c>
      <c r="F9510">
        <v>8000</v>
      </c>
      <c r="G9510" t="s">
        <v>189</v>
      </c>
    </row>
    <row r="9511" spans="1:8">
      <c r="A9511" t="s">
        <v>9703</v>
      </c>
      <c r="B9511" t="s">
        <v>176</v>
      </c>
      <c r="C9511" s="2">
        <v>45763</v>
      </c>
      <c r="D9511" s="3">
        <v>0.30406250000000001</v>
      </c>
      <c r="E9511" t="s">
        <v>211</v>
      </c>
      <c r="F9511">
        <v>0</v>
      </c>
      <c r="G9511" t="s">
        <v>189</v>
      </c>
    </row>
    <row r="9512" spans="1:8">
      <c r="A9512" t="s">
        <v>9704</v>
      </c>
      <c r="B9512" t="s">
        <v>136</v>
      </c>
      <c r="C9512" s="2">
        <v>46114</v>
      </c>
      <c r="D9512" s="3">
        <v>0.96229166666666666</v>
      </c>
      <c r="E9512" t="s">
        <v>33</v>
      </c>
      <c r="F9512">
        <v>500</v>
      </c>
      <c r="G9512" t="s">
        <v>189</v>
      </c>
    </row>
    <row r="9513" spans="1:8">
      <c r="A9513" t="s">
        <v>9705</v>
      </c>
      <c r="B9513" t="s">
        <v>119</v>
      </c>
      <c r="C9513" s="2">
        <v>46192</v>
      </c>
      <c r="D9513" s="3">
        <v>0.29266203703703703</v>
      </c>
      <c r="E9513" t="s">
        <v>33</v>
      </c>
      <c r="F9513">
        <v>3000</v>
      </c>
      <c r="G9513" t="s">
        <v>189</v>
      </c>
    </row>
    <row r="9514" spans="1:8">
      <c r="A9514" t="s">
        <v>9706</v>
      </c>
      <c r="B9514" t="s">
        <v>98</v>
      </c>
      <c r="C9514" s="2">
        <v>45688</v>
      </c>
      <c r="D9514" s="3">
        <v>0.7358217592592593</v>
      </c>
      <c r="E9514" t="s">
        <v>33</v>
      </c>
      <c r="F9514">
        <v>1500</v>
      </c>
      <c r="G9514" t="s">
        <v>189</v>
      </c>
    </row>
    <row r="9515" spans="1:8">
      <c r="A9515" t="s">
        <v>9707</v>
      </c>
      <c r="B9515" t="s">
        <v>104</v>
      </c>
      <c r="C9515" s="2">
        <v>46101</v>
      </c>
      <c r="D9515" s="3">
        <v>0.79839120370370376</v>
      </c>
      <c r="E9515" t="s">
        <v>33</v>
      </c>
      <c r="F9515">
        <v>8000</v>
      </c>
      <c r="G9515" t="s">
        <v>214</v>
      </c>
      <c r="H9515" t="s">
        <v>1080</v>
      </c>
    </row>
    <row r="9516" spans="1:8">
      <c r="A9516" t="s">
        <v>9708</v>
      </c>
      <c r="B9516" t="s">
        <v>139</v>
      </c>
      <c r="C9516" s="2">
        <v>45791</v>
      </c>
      <c r="D9516" s="3">
        <v>0.56997685185185187</v>
      </c>
      <c r="E9516" t="s">
        <v>33</v>
      </c>
      <c r="F9516">
        <v>500</v>
      </c>
      <c r="G9516" t="s">
        <v>189</v>
      </c>
    </row>
    <row r="9517" spans="1:8">
      <c r="A9517" t="s">
        <v>9709</v>
      </c>
      <c r="B9517" t="s">
        <v>162</v>
      </c>
      <c r="C9517" s="2">
        <v>45980</v>
      </c>
      <c r="D9517" s="3">
        <v>0.5602314814814815</v>
      </c>
      <c r="E9517" t="s">
        <v>194</v>
      </c>
      <c r="F9517">
        <v>0</v>
      </c>
      <c r="G9517" t="s">
        <v>189</v>
      </c>
    </row>
    <row r="9518" spans="1:8">
      <c r="A9518" t="s">
        <v>9710</v>
      </c>
      <c r="B9518" t="s">
        <v>90</v>
      </c>
      <c r="C9518" s="2">
        <v>46093</v>
      </c>
      <c r="D9518" s="3">
        <v>0.6618518518518518</v>
      </c>
      <c r="E9518" t="s">
        <v>211</v>
      </c>
      <c r="F9518">
        <v>0</v>
      </c>
      <c r="G9518" t="s">
        <v>189</v>
      </c>
    </row>
    <row r="9519" spans="1:8">
      <c r="A9519" t="s">
        <v>9711</v>
      </c>
      <c r="B9519" t="s">
        <v>159</v>
      </c>
      <c r="C9519" s="2">
        <v>45976</v>
      </c>
      <c r="D9519" s="3">
        <v>0.82292824074074078</v>
      </c>
      <c r="E9519" t="s">
        <v>33</v>
      </c>
      <c r="F9519">
        <v>500</v>
      </c>
      <c r="G9519" t="s">
        <v>189</v>
      </c>
    </row>
    <row r="9520" spans="1:8">
      <c r="A9520" t="s">
        <v>9712</v>
      </c>
      <c r="B9520" t="s">
        <v>154</v>
      </c>
      <c r="C9520" s="2">
        <v>46119</v>
      </c>
      <c r="D9520" s="3">
        <v>0.32722222222222219</v>
      </c>
      <c r="E9520" t="s">
        <v>33</v>
      </c>
      <c r="F9520">
        <v>1500</v>
      </c>
      <c r="G9520" t="s">
        <v>189</v>
      </c>
    </row>
    <row r="9521" spans="1:8">
      <c r="A9521" t="s">
        <v>9713</v>
      </c>
      <c r="B9521" t="s">
        <v>161</v>
      </c>
      <c r="C9521" s="2">
        <v>46123</v>
      </c>
      <c r="D9521" s="3">
        <v>0.81229166666666663</v>
      </c>
      <c r="E9521" t="s">
        <v>33</v>
      </c>
      <c r="F9521">
        <v>4000</v>
      </c>
      <c r="G9521" t="s">
        <v>189</v>
      </c>
    </row>
    <row r="9522" spans="1:8">
      <c r="A9522" t="s">
        <v>9714</v>
      </c>
      <c r="B9522" t="s">
        <v>151</v>
      </c>
      <c r="C9522" s="2">
        <v>46179</v>
      </c>
      <c r="D9522" s="3">
        <v>0.64991898148148153</v>
      </c>
      <c r="E9522" t="s">
        <v>33</v>
      </c>
      <c r="F9522">
        <v>1000</v>
      </c>
      <c r="G9522" t="s">
        <v>189</v>
      </c>
    </row>
    <row r="9523" spans="1:8">
      <c r="A9523" t="s">
        <v>9715</v>
      </c>
      <c r="B9523" t="s">
        <v>83</v>
      </c>
      <c r="C9523" s="2">
        <v>45797</v>
      </c>
      <c r="D9523" s="3">
        <v>0.79831018518518515</v>
      </c>
      <c r="E9523" t="s">
        <v>33</v>
      </c>
      <c r="F9523">
        <v>2500</v>
      </c>
      <c r="G9523" t="s">
        <v>189</v>
      </c>
    </row>
    <row r="9524" spans="1:8">
      <c r="A9524" t="s">
        <v>9716</v>
      </c>
      <c r="B9524" t="s">
        <v>71</v>
      </c>
      <c r="C9524" s="2">
        <v>45802</v>
      </c>
      <c r="D9524" s="3">
        <v>0.58711805555555552</v>
      </c>
      <c r="E9524" t="s">
        <v>211</v>
      </c>
      <c r="F9524">
        <v>0</v>
      </c>
      <c r="G9524" t="s">
        <v>189</v>
      </c>
    </row>
    <row r="9525" spans="1:8">
      <c r="A9525" t="s">
        <v>9717</v>
      </c>
      <c r="B9525" t="s">
        <v>147</v>
      </c>
      <c r="C9525" s="2">
        <v>45919</v>
      </c>
      <c r="D9525" s="3">
        <v>0.50215277777777778</v>
      </c>
      <c r="E9525" t="s">
        <v>33</v>
      </c>
      <c r="F9525">
        <v>4000</v>
      </c>
      <c r="G9525" t="s">
        <v>189</v>
      </c>
    </row>
    <row r="9526" spans="1:8">
      <c r="A9526" t="s">
        <v>9718</v>
      </c>
      <c r="B9526" t="s">
        <v>95</v>
      </c>
      <c r="C9526" s="2">
        <v>45827</v>
      </c>
      <c r="D9526" s="3">
        <v>0.52379629629629632</v>
      </c>
      <c r="E9526" t="s">
        <v>33</v>
      </c>
      <c r="F9526">
        <v>8000</v>
      </c>
      <c r="G9526" t="s">
        <v>189</v>
      </c>
    </row>
    <row r="9527" spans="1:8">
      <c r="A9527" t="s">
        <v>9719</v>
      </c>
      <c r="B9527" t="s">
        <v>133</v>
      </c>
      <c r="C9527" s="2">
        <v>45671</v>
      </c>
      <c r="D9527" s="3">
        <v>0.49561342592592589</v>
      </c>
      <c r="E9527" t="s">
        <v>194</v>
      </c>
      <c r="F9527">
        <v>0</v>
      </c>
      <c r="G9527" t="s">
        <v>189</v>
      </c>
    </row>
    <row r="9528" spans="1:8">
      <c r="A9528" t="s">
        <v>9720</v>
      </c>
      <c r="B9528" t="s">
        <v>171</v>
      </c>
      <c r="C9528" s="2">
        <v>46107</v>
      </c>
      <c r="D9528" s="3">
        <v>0.67982638888888891</v>
      </c>
      <c r="E9528" t="s">
        <v>33</v>
      </c>
      <c r="F9528">
        <v>500</v>
      </c>
      <c r="G9528" t="s">
        <v>189</v>
      </c>
    </row>
    <row r="9529" spans="1:8">
      <c r="A9529" t="s">
        <v>9721</v>
      </c>
      <c r="B9529" t="s">
        <v>176</v>
      </c>
      <c r="C9529" s="2">
        <v>46102</v>
      </c>
      <c r="D9529" s="3">
        <v>0.49269675925925932</v>
      </c>
      <c r="E9529" t="s">
        <v>33</v>
      </c>
      <c r="F9529">
        <v>5000</v>
      </c>
      <c r="G9529" t="s">
        <v>189</v>
      </c>
    </row>
    <row r="9530" spans="1:8">
      <c r="A9530" t="s">
        <v>9722</v>
      </c>
      <c r="B9530" t="s">
        <v>93</v>
      </c>
      <c r="C9530" s="2">
        <v>45832</v>
      </c>
      <c r="D9530" s="3">
        <v>0.60562499999999997</v>
      </c>
      <c r="E9530" t="s">
        <v>33</v>
      </c>
      <c r="F9530">
        <v>2000</v>
      </c>
      <c r="G9530" t="s">
        <v>189</v>
      </c>
    </row>
    <row r="9531" spans="1:8">
      <c r="A9531" t="s">
        <v>9723</v>
      </c>
      <c r="B9531" t="s">
        <v>126</v>
      </c>
      <c r="C9531" s="2">
        <v>45888</v>
      </c>
      <c r="D9531" s="3">
        <v>0.34712962962962962</v>
      </c>
      <c r="E9531" t="s">
        <v>33</v>
      </c>
      <c r="F9531">
        <v>8000</v>
      </c>
      <c r="G9531" t="s">
        <v>189</v>
      </c>
    </row>
    <row r="9532" spans="1:8">
      <c r="A9532" t="s">
        <v>9724</v>
      </c>
      <c r="B9532" t="s">
        <v>134</v>
      </c>
      <c r="C9532" s="2">
        <v>46122</v>
      </c>
      <c r="D9532" s="3">
        <v>0.69527777777777777</v>
      </c>
      <c r="E9532" t="s">
        <v>33</v>
      </c>
      <c r="F9532">
        <v>500</v>
      </c>
      <c r="G9532" t="s">
        <v>214</v>
      </c>
      <c r="H9532" t="s">
        <v>1215</v>
      </c>
    </row>
    <row r="9533" spans="1:8">
      <c r="A9533" t="s">
        <v>9725</v>
      </c>
      <c r="B9533" t="s">
        <v>179</v>
      </c>
      <c r="C9533" s="2">
        <v>45709</v>
      </c>
      <c r="D9533" s="3">
        <v>0.69732638888888887</v>
      </c>
      <c r="E9533" t="s">
        <v>33</v>
      </c>
      <c r="F9533">
        <v>3000</v>
      </c>
      <c r="G9533" t="s">
        <v>189</v>
      </c>
    </row>
    <row r="9534" spans="1:8">
      <c r="A9534" t="s">
        <v>9726</v>
      </c>
      <c r="B9534" t="s">
        <v>124</v>
      </c>
      <c r="C9534" s="2">
        <v>46194</v>
      </c>
      <c r="D9534" s="3">
        <v>8.518518518518519E-3</v>
      </c>
      <c r="E9534" t="s">
        <v>33</v>
      </c>
      <c r="F9534">
        <v>3000</v>
      </c>
      <c r="G9534" t="s">
        <v>189</v>
      </c>
    </row>
    <row r="9535" spans="1:8">
      <c r="A9535" t="s">
        <v>9727</v>
      </c>
      <c r="B9535" t="s">
        <v>126</v>
      </c>
      <c r="C9535" s="2">
        <v>46105</v>
      </c>
      <c r="D9535" s="3">
        <v>0.56935185185185189</v>
      </c>
      <c r="E9535" t="s">
        <v>33</v>
      </c>
      <c r="F9535">
        <v>8000</v>
      </c>
      <c r="G9535" t="s">
        <v>189</v>
      </c>
    </row>
    <row r="9536" spans="1:8">
      <c r="A9536" t="s">
        <v>9728</v>
      </c>
      <c r="B9536" t="s">
        <v>176</v>
      </c>
      <c r="C9536" s="2">
        <v>45921</v>
      </c>
      <c r="D9536" s="3">
        <v>0.78446759259259258</v>
      </c>
      <c r="E9536" t="s">
        <v>194</v>
      </c>
      <c r="F9536">
        <v>0</v>
      </c>
      <c r="G9536" t="s">
        <v>214</v>
      </c>
      <c r="H9536" t="s">
        <v>42</v>
      </c>
    </row>
    <row r="9537" spans="1:7">
      <c r="A9537" t="s">
        <v>9729</v>
      </c>
      <c r="B9537" t="s">
        <v>118</v>
      </c>
      <c r="C9537" s="2">
        <v>45966</v>
      </c>
      <c r="D9537" s="3">
        <v>0.86509259259259264</v>
      </c>
      <c r="E9537" t="s">
        <v>33</v>
      </c>
      <c r="F9537">
        <v>1500</v>
      </c>
      <c r="G9537" t="s">
        <v>189</v>
      </c>
    </row>
    <row r="9538" spans="1:7">
      <c r="A9538" t="s">
        <v>9730</v>
      </c>
      <c r="B9538" t="s">
        <v>74</v>
      </c>
      <c r="C9538" s="2">
        <v>46038</v>
      </c>
      <c r="D9538" s="3">
        <v>0.47450231481481481</v>
      </c>
      <c r="E9538" t="s">
        <v>211</v>
      </c>
      <c r="F9538">
        <v>0</v>
      </c>
      <c r="G9538" t="s">
        <v>189</v>
      </c>
    </row>
    <row r="9539" spans="1:7">
      <c r="A9539" t="s">
        <v>9731</v>
      </c>
      <c r="B9539" t="s">
        <v>177</v>
      </c>
      <c r="C9539" s="2">
        <v>46196</v>
      </c>
      <c r="D9539" s="3">
        <v>0.41187499999999999</v>
      </c>
      <c r="E9539" t="s">
        <v>194</v>
      </c>
      <c r="F9539">
        <v>0</v>
      </c>
      <c r="G9539" t="s">
        <v>189</v>
      </c>
    </row>
    <row r="9540" spans="1:7">
      <c r="A9540" t="s">
        <v>9732</v>
      </c>
      <c r="B9540" t="s">
        <v>154</v>
      </c>
      <c r="C9540" s="2">
        <v>45949</v>
      </c>
      <c r="D9540" s="3">
        <v>0.90090277777777783</v>
      </c>
      <c r="E9540" t="s">
        <v>211</v>
      </c>
      <c r="F9540">
        <v>0</v>
      </c>
      <c r="G9540" t="s">
        <v>189</v>
      </c>
    </row>
    <row r="9541" spans="1:7">
      <c r="A9541" t="s">
        <v>9733</v>
      </c>
      <c r="B9541" t="s">
        <v>103</v>
      </c>
      <c r="C9541" s="2">
        <v>46183</v>
      </c>
      <c r="D9541" s="3">
        <v>0.40254629629629629</v>
      </c>
      <c r="E9541" t="s">
        <v>33</v>
      </c>
      <c r="F9541">
        <v>10000</v>
      </c>
      <c r="G9541" t="s">
        <v>189</v>
      </c>
    </row>
    <row r="9542" spans="1:7">
      <c r="A9542" t="s">
        <v>9734</v>
      </c>
      <c r="B9542" t="s">
        <v>139</v>
      </c>
      <c r="C9542" s="2">
        <v>45961</v>
      </c>
      <c r="D9542" s="3">
        <v>0.37427083333333327</v>
      </c>
      <c r="E9542" t="s">
        <v>211</v>
      </c>
      <c r="F9542">
        <v>0</v>
      </c>
      <c r="G9542" t="s">
        <v>189</v>
      </c>
    </row>
    <row r="9543" spans="1:7">
      <c r="A9543" t="s">
        <v>9735</v>
      </c>
      <c r="B9543" t="s">
        <v>133</v>
      </c>
      <c r="C9543" s="2">
        <v>45882</v>
      </c>
      <c r="D9543" s="3">
        <v>1.2256944444444451E-2</v>
      </c>
      <c r="E9543" t="s">
        <v>194</v>
      </c>
      <c r="F9543">
        <v>0</v>
      </c>
      <c r="G9543" t="s">
        <v>189</v>
      </c>
    </row>
    <row r="9544" spans="1:7">
      <c r="A9544" t="s">
        <v>9736</v>
      </c>
      <c r="B9544" t="s">
        <v>124</v>
      </c>
      <c r="C9544" s="2">
        <v>45681</v>
      </c>
      <c r="D9544" s="3">
        <v>0.70202546296296298</v>
      </c>
      <c r="E9544" t="s">
        <v>33</v>
      </c>
      <c r="F9544">
        <v>5000</v>
      </c>
      <c r="G9544" t="s">
        <v>189</v>
      </c>
    </row>
    <row r="9545" spans="1:7">
      <c r="A9545" t="s">
        <v>9737</v>
      </c>
      <c r="B9545" t="s">
        <v>167</v>
      </c>
      <c r="C9545" s="2">
        <v>46046</v>
      </c>
      <c r="D9545" s="3">
        <v>0.75342592592592594</v>
      </c>
      <c r="E9545" t="s">
        <v>33</v>
      </c>
      <c r="F9545">
        <v>6000</v>
      </c>
      <c r="G9545" t="s">
        <v>189</v>
      </c>
    </row>
    <row r="9546" spans="1:7">
      <c r="A9546" t="s">
        <v>9738</v>
      </c>
      <c r="B9546" t="s">
        <v>101</v>
      </c>
      <c r="C9546" s="2">
        <v>46176</v>
      </c>
      <c r="D9546" s="3">
        <v>0.75277777777777777</v>
      </c>
      <c r="E9546" t="s">
        <v>261</v>
      </c>
      <c r="F9546">
        <v>5000</v>
      </c>
      <c r="G9546" t="s">
        <v>189</v>
      </c>
    </row>
    <row r="9547" spans="1:7">
      <c r="A9547" t="s">
        <v>9739</v>
      </c>
      <c r="B9547" t="s">
        <v>153</v>
      </c>
      <c r="C9547" s="2">
        <v>45822</v>
      </c>
      <c r="D9547" s="3">
        <v>0.50701388888888888</v>
      </c>
      <c r="E9547" t="s">
        <v>33</v>
      </c>
      <c r="F9547">
        <v>6000</v>
      </c>
      <c r="G9547" t="s">
        <v>189</v>
      </c>
    </row>
    <row r="9548" spans="1:7">
      <c r="A9548" t="s">
        <v>9740</v>
      </c>
      <c r="B9548" t="s">
        <v>117</v>
      </c>
      <c r="C9548" s="2">
        <v>46048</v>
      </c>
      <c r="D9548" s="3">
        <v>0.33755787037037038</v>
      </c>
      <c r="E9548" t="s">
        <v>33</v>
      </c>
      <c r="F9548">
        <v>4000</v>
      </c>
      <c r="G9548" t="s">
        <v>189</v>
      </c>
    </row>
    <row r="9549" spans="1:7">
      <c r="A9549" t="s">
        <v>9741</v>
      </c>
      <c r="B9549" t="s">
        <v>128</v>
      </c>
      <c r="C9549" s="2">
        <v>46057</v>
      </c>
      <c r="D9549" s="3">
        <v>0.40309027777777778</v>
      </c>
      <c r="E9549" t="s">
        <v>211</v>
      </c>
      <c r="F9549">
        <v>0</v>
      </c>
      <c r="G9549" t="s">
        <v>189</v>
      </c>
    </row>
    <row r="9550" spans="1:7">
      <c r="A9550" t="s">
        <v>9742</v>
      </c>
      <c r="B9550" t="s">
        <v>168</v>
      </c>
      <c r="C9550" s="2">
        <v>45960</v>
      </c>
      <c r="D9550" s="3">
        <v>0.82791666666666663</v>
      </c>
      <c r="E9550" t="s">
        <v>33</v>
      </c>
      <c r="F9550">
        <v>8000</v>
      </c>
      <c r="G9550" t="s">
        <v>189</v>
      </c>
    </row>
    <row r="9551" spans="1:7">
      <c r="A9551" t="s">
        <v>9743</v>
      </c>
      <c r="B9551" t="s">
        <v>79</v>
      </c>
      <c r="C9551" s="2">
        <v>45738</v>
      </c>
      <c r="D9551" s="3">
        <v>0.53631944444444446</v>
      </c>
      <c r="E9551" t="s">
        <v>33</v>
      </c>
      <c r="F9551">
        <v>10000</v>
      </c>
      <c r="G9551" t="s">
        <v>189</v>
      </c>
    </row>
    <row r="9552" spans="1:7">
      <c r="A9552" t="s">
        <v>9744</v>
      </c>
      <c r="B9552" t="s">
        <v>127</v>
      </c>
      <c r="C9552" s="2">
        <v>45995</v>
      </c>
      <c r="D9552" s="3">
        <v>0.77520833333333339</v>
      </c>
      <c r="E9552" t="s">
        <v>194</v>
      </c>
      <c r="F9552">
        <v>0</v>
      </c>
      <c r="G9552" t="s">
        <v>189</v>
      </c>
    </row>
    <row r="9553" spans="1:8">
      <c r="A9553" t="s">
        <v>9745</v>
      </c>
      <c r="B9553" t="s">
        <v>130</v>
      </c>
      <c r="C9553" s="2">
        <v>46111</v>
      </c>
      <c r="D9553" s="3">
        <v>0.9733680555555555</v>
      </c>
      <c r="E9553" t="s">
        <v>261</v>
      </c>
      <c r="F9553">
        <v>2000</v>
      </c>
      <c r="G9553" t="s">
        <v>189</v>
      </c>
    </row>
    <row r="9554" spans="1:8">
      <c r="A9554" t="s">
        <v>9746</v>
      </c>
      <c r="B9554" t="s">
        <v>104</v>
      </c>
      <c r="C9554" s="2">
        <v>46050</v>
      </c>
      <c r="D9554" s="3">
        <v>0.80819444444444444</v>
      </c>
      <c r="E9554" t="s">
        <v>33</v>
      </c>
      <c r="F9554">
        <v>5000</v>
      </c>
      <c r="G9554" t="s">
        <v>189</v>
      </c>
    </row>
    <row r="9555" spans="1:8">
      <c r="A9555" t="s">
        <v>9747</v>
      </c>
      <c r="B9555" t="s">
        <v>90</v>
      </c>
      <c r="C9555" s="2">
        <v>46060</v>
      </c>
      <c r="D9555" s="3">
        <v>0.3284259259259259</v>
      </c>
      <c r="E9555" t="s">
        <v>33</v>
      </c>
      <c r="F9555">
        <v>3000</v>
      </c>
      <c r="G9555" t="s">
        <v>189</v>
      </c>
    </row>
    <row r="9556" spans="1:8">
      <c r="A9556" t="s">
        <v>9748</v>
      </c>
      <c r="B9556" t="s">
        <v>131</v>
      </c>
      <c r="C9556" s="2">
        <v>45981</v>
      </c>
      <c r="D9556" s="3">
        <v>0.85091435185185182</v>
      </c>
      <c r="E9556" t="s">
        <v>33</v>
      </c>
      <c r="F9556">
        <v>2000</v>
      </c>
      <c r="G9556" t="s">
        <v>189</v>
      </c>
    </row>
    <row r="9557" spans="1:8">
      <c r="A9557" t="s">
        <v>9749</v>
      </c>
      <c r="B9557" t="s">
        <v>126</v>
      </c>
      <c r="C9557" s="2">
        <v>46006</v>
      </c>
      <c r="D9557" s="3">
        <v>0.67185185185185181</v>
      </c>
      <c r="E9557" t="s">
        <v>33</v>
      </c>
      <c r="F9557">
        <v>500</v>
      </c>
      <c r="G9557" t="s">
        <v>189</v>
      </c>
    </row>
    <row r="9558" spans="1:8">
      <c r="A9558" t="s">
        <v>9750</v>
      </c>
      <c r="B9558" t="s">
        <v>133</v>
      </c>
      <c r="C9558" s="2">
        <v>46128</v>
      </c>
      <c r="D9558" s="3">
        <v>0.73488425925925926</v>
      </c>
      <c r="E9558" t="s">
        <v>33</v>
      </c>
      <c r="F9558">
        <v>1500</v>
      </c>
      <c r="G9558" t="s">
        <v>189</v>
      </c>
    </row>
    <row r="9559" spans="1:8">
      <c r="A9559" t="s">
        <v>9751</v>
      </c>
      <c r="B9559" t="s">
        <v>155</v>
      </c>
      <c r="C9559" s="2">
        <v>46074</v>
      </c>
      <c r="D9559" s="3">
        <v>0.88494212962962959</v>
      </c>
      <c r="E9559" t="s">
        <v>33</v>
      </c>
      <c r="F9559">
        <v>4000</v>
      </c>
      <c r="G9559" t="s">
        <v>189</v>
      </c>
    </row>
    <row r="9560" spans="1:8">
      <c r="A9560" t="s">
        <v>9752</v>
      </c>
      <c r="B9560" t="s">
        <v>102</v>
      </c>
      <c r="C9560" s="2">
        <v>46173</v>
      </c>
      <c r="D9560" s="3">
        <v>0.87872685185185184</v>
      </c>
      <c r="E9560" t="s">
        <v>33</v>
      </c>
      <c r="F9560">
        <v>6000</v>
      </c>
      <c r="G9560" t="s">
        <v>189</v>
      </c>
    </row>
    <row r="9561" spans="1:8">
      <c r="A9561" t="s">
        <v>9753</v>
      </c>
      <c r="B9561" t="s">
        <v>144</v>
      </c>
      <c r="C9561" s="2">
        <v>45949</v>
      </c>
      <c r="D9561" s="3">
        <v>0.65298611111111116</v>
      </c>
      <c r="E9561" t="s">
        <v>33</v>
      </c>
      <c r="F9561">
        <v>2000</v>
      </c>
      <c r="G9561" t="s">
        <v>189</v>
      </c>
    </row>
    <row r="9562" spans="1:8">
      <c r="A9562" t="s">
        <v>9754</v>
      </c>
      <c r="B9562" t="s">
        <v>112</v>
      </c>
      <c r="C9562" s="2">
        <v>46082</v>
      </c>
      <c r="D9562" s="3">
        <v>0.75216435185185182</v>
      </c>
      <c r="E9562" t="s">
        <v>33</v>
      </c>
      <c r="F9562">
        <v>5000</v>
      </c>
      <c r="G9562" t="s">
        <v>214</v>
      </c>
      <c r="H9562" t="s">
        <v>1094</v>
      </c>
    </row>
    <row r="9563" spans="1:8">
      <c r="A9563" t="s">
        <v>9755</v>
      </c>
      <c r="B9563" t="s">
        <v>142</v>
      </c>
      <c r="C9563" s="2">
        <v>46050</v>
      </c>
      <c r="D9563" s="3">
        <v>0.7933217592592593</v>
      </c>
      <c r="E9563" t="s">
        <v>33</v>
      </c>
      <c r="F9563">
        <v>3000</v>
      </c>
      <c r="G9563" t="s">
        <v>189</v>
      </c>
    </row>
    <row r="9564" spans="1:8">
      <c r="A9564" t="s">
        <v>9756</v>
      </c>
      <c r="B9564" t="s">
        <v>123</v>
      </c>
      <c r="C9564" s="2">
        <v>45760</v>
      </c>
      <c r="D9564" s="3">
        <v>0.61656250000000001</v>
      </c>
      <c r="E9564" t="s">
        <v>33</v>
      </c>
      <c r="F9564">
        <v>3000</v>
      </c>
      <c r="G9564" t="s">
        <v>189</v>
      </c>
    </row>
    <row r="9565" spans="1:8">
      <c r="A9565" t="s">
        <v>9757</v>
      </c>
      <c r="B9565" t="s">
        <v>159</v>
      </c>
      <c r="C9565" s="2">
        <v>45714</v>
      </c>
      <c r="D9565" s="3">
        <v>0.72576388888888888</v>
      </c>
      <c r="E9565" t="s">
        <v>33</v>
      </c>
      <c r="F9565">
        <v>2500</v>
      </c>
      <c r="G9565" t="s">
        <v>189</v>
      </c>
    </row>
    <row r="9566" spans="1:8">
      <c r="A9566" t="s">
        <v>9758</v>
      </c>
      <c r="B9566" t="s">
        <v>151</v>
      </c>
      <c r="C9566" s="2">
        <v>46163</v>
      </c>
      <c r="D9566" s="3">
        <v>0.5650694444444444</v>
      </c>
      <c r="E9566" t="s">
        <v>261</v>
      </c>
      <c r="F9566">
        <v>10000</v>
      </c>
      <c r="G9566" t="s">
        <v>189</v>
      </c>
    </row>
    <row r="9567" spans="1:8">
      <c r="A9567" t="s">
        <v>9759</v>
      </c>
      <c r="B9567" t="s">
        <v>120</v>
      </c>
      <c r="C9567" s="2">
        <v>46097</v>
      </c>
      <c r="D9567" s="3">
        <v>0.79251157407407402</v>
      </c>
      <c r="E9567" t="s">
        <v>194</v>
      </c>
      <c r="F9567">
        <v>0</v>
      </c>
      <c r="G9567" t="s">
        <v>189</v>
      </c>
    </row>
    <row r="9568" spans="1:8">
      <c r="A9568" t="s">
        <v>9760</v>
      </c>
      <c r="B9568" t="s">
        <v>106</v>
      </c>
      <c r="C9568" s="2">
        <v>45831</v>
      </c>
      <c r="D9568" s="3">
        <v>0.83928240740740745</v>
      </c>
      <c r="E9568" t="s">
        <v>194</v>
      </c>
      <c r="F9568">
        <v>0</v>
      </c>
      <c r="G9568" t="s">
        <v>189</v>
      </c>
    </row>
    <row r="9569" spans="1:7">
      <c r="A9569" t="s">
        <v>9761</v>
      </c>
      <c r="B9569" t="s">
        <v>98</v>
      </c>
      <c r="C9569" s="2">
        <v>46169</v>
      </c>
      <c r="D9569" s="3">
        <v>0.27754629629629629</v>
      </c>
      <c r="E9569" t="s">
        <v>33</v>
      </c>
      <c r="F9569">
        <v>5000</v>
      </c>
      <c r="G9569" t="s">
        <v>189</v>
      </c>
    </row>
    <row r="9570" spans="1:7">
      <c r="A9570" t="s">
        <v>9762</v>
      </c>
      <c r="B9570" t="s">
        <v>130</v>
      </c>
      <c r="C9570" s="2">
        <v>46002</v>
      </c>
      <c r="D9570" s="3">
        <v>0.97672453703703699</v>
      </c>
      <c r="E9570" t="s">
        <v>33</v>
      </c>
      <c r="F9570">
        <v>8000</v>
      </c>
      <c r="G9570" t="s">
        <v>189</v>
      </c>
    </row>
    <row r="9571" spans="1:7">
      <c r="A9571" t="s">
        <v>9763</v>
      </c>
      <c r="B9571" t="s">
        <v>168</v>
      </c>
      <c r="C9571" s="2">
        <v>45703</v>
      </c>
      <c r="D9571" s="3">
        <v>0.91469907407407403</v>
      </c>
      <c r="E9571" t="s">
        <v>33</v>
      </c>
      <c r="F9571">
        <v>5000</v>
      </c>
      <c r="G9571" t="s">
        <v>189</v>
      </c>
    </row>
    <row r="9572" spans="1:7">
      <c r="A9572" t="s">
        <v>9764</v>
      </c>
      <c r="B9572" t="s">
        <v>166</v>
      </c>
      <c r="C9572" s="2">
        <v>45857</v>
      </c>
      <c r="D9572" s="3">
        <v>0.61490740740740746</v>
      </c>
      <c r="E9572" t="s">
        <v>33</v>
      </c>
      <c r="F9572">
        <v>2500</v>
      </c>
      <c r="G9572" t="s">
        <v>189</v>
      </c>
    </row>
    <row r="9573" spans="1:7">
      <c r="A9573" t="s">
        <v>9765</v>
      </c>
      <c r="B9573" t="s">
        <v>136</v>
      </c>
      <c r="C9573" s="2">
        <v>46079</v>
      </c>
      <c r="D9573" s="3">
        <v>0.53596064814814814</v>
      </c>
      <c r="E9573" t="s">
        <v>261</v>
      </c>
      <c r="F9573">
        <v>10000</v>
      </c>
      <c r="G9573" t="s">
        <v>189</v>
      </c>
    </row>
    <row r="9574" spans="1:7">
      <c r="A9574" t="s">
        <v>9766</v>
      </c>
      <c r="B9574" t="s">
        <v>134</v>
      </c>
      <c r="C9574" s="2">
        <v>45919</v>
      </c>
      <c r="D9574" s="3">
        <v>9.0393518518518512E-2</v>
      </c>
      <c r="E9574" t="s">
        <v>33</v>
      </c>
      <c r="F9574">
        <v>10000</v>
      </c>
      <c r="G9574" t="s">
        <v>189</v>
      </c>
    </row>
    <row r="9575" spans="1:7">
      <c r="A9575" t="s">
        <v>9767</v>
      </c>
      <c r="B9575" t="s">
        <v>95</v>
      </c>
      <c r="C9575" s="2">
        <v>45858</v>
      </c>
      <c r="D9575" s="3">
        <v>0.4573726851851852</v>
      </c>
      <c r="E9575" t="s">
        <v>33</v>
      </c>
      <c r="F9575">
        <v>3000</v>
      </c>
      <c r="G9575" t="s">
        <v>189</v>
      </c>
    </row>
    <row r="9576" spans="1:7">
      <c r="A9576" t="s">
        <v>9768</v>
      </c>
      <c r="B9576" t="s">
        <v>102</v>
      </c>
      <c r="C9576" s="2">
        <v>45931</v>
      </c>
      <c r="D9576" s="3">
        <v>0.77644675925925921</v>
      </c>
      <c r="E9576" t="s">
        <v>33</v>
      </c>
      <c r="F9576">
        <v>2500</v>
      </c>
      <c r="G9576" t="s">
        <v>189</v>
      </c>
    </row>
    <row r="9577" spans="1:7">
      <c r="A9577" t="s">
        <v>9769</v>
      </c>
      <c r="B9577" t="s">
        <v>103</v>
      </c>
      <c r="C9577" s="2">
        <v>46090</v>
      </c>
      <c r="D9577" s="3">
        <v>0.2857986111111111</v>
      </c>
      <c r="E9577" t="s">
        <v>33</v>
      </c>
      <c r="F9577">
        <v>500</v>
      </c>
      <c r="G9577" t="s">
        <v>189</v>
      </c>
    </row>
    <row r="9578" spans="1:7">
      <c r="A9578" t="s">
        <v>9770</v>
      </c>
      <c r="B9578" t="s">
        <v>124</v>
      </c>
      <c r="C9578" s="2">
        <v>46147</v>
      </c>
      <c r="D9578" s="3">
        <v>0.66984953703703709</v>
      </c>
      <c r="E9578" t="s">
        <v>33</v>
      </c>
      <c r="F9578">
        <v>6000</v>
      </c>
      <c r="G9578" t="s">
        <v>189</v>
      </c>
    </row>
    <row r="9579" spans="1:7">
      <c r="A9579" t="s">
        <v>9771</v>
      </c>
      <c r="B9579" t="s">
        <v>74</v>
      </c>
      <c r="C9579" s="2">
        <v>46160</v>
      </c>
      <c r="D9579" s="3">
        <v>0.96851851851851856</v>
      </c>
      <c r="E9579" t="s">
        <v>33</v>
      </c>
      <c r="F9579">
        <v>1000</v>
      </c>
      <c r="G9579" t="s">
        <v>189</v>
      </c>
    </row>
    <row r="9580" spans="1:7">
      <c r="A9580" t="s">
        <v>9772</v>
      </c>
      <c r="B9580" t="s">
        <v>178</v>
      </c>
      <c r="C9580" s="2">
        <v>46085</v>
      </c>
      <c r="D9580" s="3">
        <v>0.91690972222222222</v>
      </c>
      <c r="E9580" t="s">
        <v>33</v>
      </c>
      <c r="F9580">
        <v>2000</v>
      </c>
      <c r="G9580" t="s">
        <v>189</v>
      </c>
    </row>
    <row r="9581" spans="1:7">
      <c r="A9581" t="s">
        <v>9773</v>
      </c>
      <c r="B9581" t="s">
        <v>166</v>
      </c>
      <c r="C9581" s="2">
        <v>45699</v>
      </c>
      <c r="D9581" s="3">
        <v>0.68130787037037033</v>
      </c>
      <c r="E9581" t="s">
        <v>33</v>
      </c>
      <c r="F9581">
        <v>2000</v>
      </c>
      <c r="G9581" t="s">
        <v>189</v>
      </c>
    </row>
    <row r="9582" spans="1:7">
      <c r="A9582" t="s">
        <v>9774</v>
      </c>
      <c r="B9582" t="s">
        <v>130</v>
      </c>
      <c r="C9582" s="2">
        <v>45716</v>
      </c>
      <c r="D9582" s="3">
        <v>0.55953703703703705</v>
      </c>
      <c r="E9582" t="s">
        <v>33</v>
      </c>
      <c r="F9582">
        <v>8000</v>
      </c>
      <c r="G9582" t="s">
        <v>189</v>
      </c>
    </row>
    <row r="9583" spans="1:7">
      <c r="A9583" t="s">
        <v>9775</v>
      </c>
      <c r="B9583" t="s">
        <v>158</v>
      </c>
      <c r="C9583" s="2">
        <v>46030</v>
      </c>
      <c r="D9583" s="3">
        <v>0.6083912037037037</v>
      </c>
      <c r="E9583" t="s">
        <v>33</v>
      </c>
      <c r="F9583">
        <v>2000</v>
      </c>
      <c r="G9583" t="s">
        <v>189</v>
      </c>
    </row>
    <row r="9584" spans="1:7">
      <c r="A9584" t="s">
        <v>9776</v>
      </c>
      <c r="B9584" t="s">
        <v>150</v>
      </c>
      <c r="C9584" s="2">
        <v>46109</v>
      </c>
      <c r="D9584" s="3">
        <v>0.85652777777777778</v>
      </c>
      <c r="E9584" t="s">
        <v>33</v>
      </c>
      <c r="F9584">
        <v>10000</v>
      </c>
      <c r="G9584" t="s">
        <v>189</v>
      </c>
    </row>
    <row r="9585" spans="1:8">
      <c r="A9585" t="s">
        <v>9777</v>
      </c>
      <c r="B9585" t="s">
        <v>114</v>
      </c>
      <c r="C9585" s="2">
        <v>45714</v>
      </c>
      <c r="D9585" s="3">
        <v>0.82589120370370372</v>
      </c>
      <c r="E9585" t="s">
        <v>33</v>
      </c>
      <c r="F9585">
        <v>4000</v>
      </c>
      <c r="G9585" t="s">
        <v>189</v>
      </c>
    </row>
    <row r="9586" spans="1:8">
      <c r="A9586" t="s">
        <v>9778</v>
      </c>
      <c r="B9586" t="s">
        <v>132</v>
      </c>
      <c r="C9586" s="2">
        <v>45758</v>
      </c>
      <c r="D9586" s="3">
        <v>0.33362268518518517</v>
      </c>
      <c r="E9586" t="s">
        <v>33</v>
      </c>
      <c r="F9586">
        <v>2500</v>
      </c>
      <c r="G9586" t="s">
        <v>189</v>
      </c>
    </row>
    <row r="9587" spans="1:8">
      <c r="A9587" t="s">
        <v>9779</v>
      </c>
      <c r="B9587" t="s">
        <v>104</v>
      </c>
      <c r="C9587" s="2">
        <v>46087</v>
      </c>
      <c r="D9587" s="3">
        <v>0.28597222222222218</v>
      </c>
      <c r="E9587" t="s">
        <v>194</v>
      </c>
      <c r="F9587">
        <v>0</v>
      </c>
      <c r="G9587" t="s">
        <v>189</v>
      </c>
    </row>
    <row r="9588" spans="1:8">
      <c r="A9588" t="s">
        <v>9780</v>
      </c>
      <c r="B9588" t="s">
        <v>118</v>
      </c>
      <c r="C9588" s="2">
        <v>46185</v>
      </c>
      <c r="D9588" s="3">
        <v>0.81429398148148147</v>
      </c>
      <c r="E9588" t="s">
        <v>211</v>
      </c>
      <c r="F9588">
        <v>0</v>
      </c>
      <c r="G9588" t="s">
        <v>189</v>
      </c>
    </row>
    <row r="9589" spans="1:8">
      <c r="A9589" t="s">
        <v>9781</v>
      </c>
      <c r="B9589" t="s">
        <v>164</v>
      </c>
      <c r="C9589" s="2">
        <v>46147</v>
      </c>
      <c r="D9589" s="3">
        <v>0.87202546296296302</v>
      </c>
      <c r="E9589" t="s">
        <v>33</v>
      </c>
      <c r="F9589">
        <v>5000</v>
      </c>
      <c r="G9589" t="s">
        <v>189</v>
      </c>
    </row>
    <row r="9590" spans="1:8">
      <c r="A9590" t="s">
        <v>9782</v>
      </c>
      <c r="B9590" t="s">
        <v>171</v>
      </c>
      <c r="C9590" s="2">
        <v>45917</v>
      </c>
      <c r="D9590" s="3">
        <v>0.82920138888888884</v>
      </c>
      <c r="E9590" t="s">
        <v>33</v>
      </c>
      <c r="F9590">
        <v>8000</v>
      </c>
      <c r="G9590" t="s">
        <v>189</v>
      </c>
    </row>
    <row r="9591" spans="1:8">
      <c r="A9591" t="s">
        <v>9783</v>
      </c>
      <c r="B9591" t="s">
        <v>139</v>
      </c>
      <c r="C9591" s="2">
        <v>45726</v>
      </c>
      <c r="D9591" s="3">
        <v>0.81571759259259258</v>
      </c>
      <c r="E9591" t="s">
        <v>33</v>
      </c>
      <c r="F9591">
        <v>1500</v>
      </c>
      <c r="G9591" t="s">
        <v>189</v>
      </c>
    </row>
    <row r="9592" spans="1:8">
      <c r="A9592" t="s">
        <v>9784</v>
      </c>
      <c r="B9592" t="s">
        <v>169</v>
      </c>
      <c r="C9592" s="2">
        <v>45893</v>
      </c>
      <c r="D9592" s="3">
        <v>0.5130555555555556</v>
      </c>
      <c r="E9592" t="s">
        <v>211</v>
      </c>
      <c r="F9592">
        <v>0</v>
      </c>
      <c r="G9592" t="s">
        <v>189</v>
      </c>
    </row>
    <row r="9593" spans="1:8">
      <c r="A9593" t="s">
        <v>9785</v>
      </c>
      <c r="B9593" t="s">
        <v>115</v>
      </c>
      <c r="C9593" s="2">
        <v>46002</v>
      </c>
      <c r="D9593" s="3">
        <v>0.81593749999999998</v>
      </c>
      <c r="E9593" t="s">
        <v>194</v>
      </c>
      <c r="F9593">
        <v>0</v>
      </c>
      <c r="G9593" t="s">
        <v>189</v>
      </c>
    </row>
    <row r="9594" spans="1:8">
      <c r="A9594" t="s">
        <v>9786</v>
      </c>
      <c r="B9594" t="s">
        <v>74</v>
      </c>
      <c r="C9594" s="2">
        <v>46008</v>
      </c>
      <c r="D9594" s="3">
        <v>0.85344907407407411</v>
      </c>
      <c r="E9594" t="s">
        <v>194</v>
      </c>
      <c r="F9594">
        <v>0</v>
      </c>
      <c r="G9594" t="s">
        <v>189</v>
      </c>
    </row>
    <row r="9595" spans="1:8">
      <c r="A9595" t="s">
        <v>9787</v>
      </c>
      <c r="B9595" t="s">
        <v>93</v>
      </c>
      <c r="C9595" s="2">
        <v>45988</v>
      </c>
      <c r="D9595" s="3">
        <v>0.29501157407407408</v>
      </c>
      <c r="E9595" t="s">
        <v>33</v>
      </c>
      <c r="F9595">
        <v>3000</v>
      </c>
      <c r="G9595" t="s">
        <v>189</v>
      </c>
    </row>
    <row r="9596" spans="1:8">
      <c r="A9596" t="s">
        <v>9788</v>
      </c>
      <c r="B9596" t="s">
        <v>137</v>
      </c>
      <c r="C9596" s="2">
        <v>46188</v>
      </c>
      <c r="D9596" s="3">
        <v>0.34609953703703711</v>
      </c>
      <c r="E9596" t="s">
        <v>194</v>
      </c>
      <c r="F9596">
        <v>0</v>
      </c>
      <c r="G9596" t="s">
        <v>189</v>
      </c>
    </row>
    <row r="9597" spans="1:8">
      <c r="A9597" t="s">
        <v>9789</v>
      </c>
      <c r="B9597" t="s">
        <v>110</v>
      </c>
      <c r="C9597" s="2">
        <v>46102</v>
      </c>
      <c r="D9597" s="3">
        <v>0.39035879629629627</v>
      </c>
      <c r="E9597" t="s">
        <v>33</v>
      </c>
      <c r="F9597">
        <v>1000</v>
      </c>
      <c r="G9597" t="s">
        <v>189</v>
      </c>
    </row>
    <row r="9598" spans="1:8">
      <c r="A9598" t="s">
        <v>9790</v>
      </c>
      <c r="B9598" t="s">
        <v>137</v>
      </c>
      <c r="C9598" s="2">
        <v>46103</v>
      </c>
      <c r="D9598" s="3">
        <v>0.37880787037037039</v>
      </c>
      <c r="E9598" t="s">
        <v>33</v>
      </c>
      <c r="F9598">
        <v>2000</v>
      </c>
      <c r="G9598" t="s">
        <v>214</v>
      </c>
      <c r="H9598" t="s">
        <v>1080</v>
      </c>
    </row>
    <row r="9599" spans="1:8">
      <c r="A9599" t="s">
        <v>9791</v>
      </c>
      <c r="B9599" t="s">
        <v>126</v>
      </c>
      <c r="C9599" s="2">
        <v>46063</v>
      </c>
      <c r="D9599" s="3">
        <v>0.67737268518518523</v>
      </c>
      <c r="E9599" t="s">
        <v>33</v>
      </c>
      <c r="F9599">
        <v>10000</v>
      </c>
      <c r="G9599" t="s">
        <v>189</v>
      </c>
    </row>
    <row r="9600" spans="1:8">
      <c r="A9600" t="s">
        <v>9792</v>
      </c>
      <c r="B9600" t="s">
        <v>79</v>
      </c>
      <c r="C9600" s="2">
        <v>45719</v>
      </c>
      <c r="D9600" s="3">
        <v>0.80674768518518514</v>
      </c>
      <c r="E9600" t="s">
        <v>33</v>
      </c>
      <c r="F9600">
        <v>2000</v>
      </c>
      <c r="G9600" t="s">
        <v>189</v>
      </c>
    </row>
    <row r="9601" spans="1:8">
      <c r="A9601" t="s">
        <v>9793</v>
      </c>
      <c r="B9601" t="s">
        <v>93</v>
      </c>
      <c r="C9601" s="2">
        <v>46096</v>
      </c>
      <c r="D9601" s="3">
        <v>0.34111111111111109</v>
      </c>
      <c r="E9601" t="s">
        <v>194</v>
      </c>
      <c r="F9601">
        <v>0</v>
      </c>
      <c r="G9601" t="s">
        <v>189</v>
      </c>
    </row>
    <row r="9602" spans="1:8">
      <c r="A9602" t="s">
        <v>9794</v>
      </c>
      <c r="B9602" t="s">
        <v>93</v>
      </c>
      <c r="C9602" s="2">
        <v>45902</v>
      </c>
      <c r="D9602" s="3">
        <v>0.42517361111111113</v>
      </c>
      <c r="E9602" t="s">
        <v>33</v>
      </c>
      <c r="F9602">
        <v>5000</v>
      </c>
      <c r="G9602" t="s">
        <v>189</v>
      </c>
    </row>
    <row r="9603" spans="1:8">
      <c r="A9603" t="s">
        <v>9795</v>
      </c>
      <c r="B9603" t="s">
        <v>102</v>
      </c>
      <c r="C9603" s="2">
        <v>45674</v>
      </c>
      <c r="D9603" s="3">
        <v>0.84758101851851853</v>
      </c>
      <c r="E9603" t="s">
        <v>33</v>
      </c>
      <c r="F9603">
        <v>1500</v>
      </c>
      <c r="G9603" t="s">
        <v>189</v>
      </c>
    </row>
    <row r="9604" spans="1:8">
      <c r="A9604" t="s">
        <v>9796</v>
      </c>
      <c r="B9604" t="s">
        <v>109</v>
      </c>
      <c r="C9604" s="2">
        <v>46093</v>
      </c>
      <c r="D9604" s="3">
        <v>2.2349537037037039E-2</v>
      </c>
      <c r="E9604" t="s">
        <v>33</v>
      </c>
      <c r="F9604">
        <v>5000</v>
      </c>
      <c r="G9604" t="s">
        <v>189</v>
      </c>
    </row>
    <row r="9605" spans="1:8">
      <c r="A9605" t="s">
        <v>9797</v>
      </c>
      <c r="B9605" t="s">
        <v>166</v>
      </c>
      <c r="C9605" s="2">
        <v>46181</v>
      </c>
      <c r="D9605" s="3">
        <v>0.63143518518518515</v>
      </c>
      <c r="E9605" t="s">
        <v>33</v>
      </c>
      <c r="F9605">
        <v>2500</v>
      </c>
      <c r="G9605" t="s">
        <v>189</v>
      </c>
    </row>
    <row r="9606" spans="1:8">
      <c r="A9606" t="s">
        <v>9798</v>
      </c>
      <c r="B9606" t="s">
        <v>122</v>
      </c>
      <c r="C9606" s="2">
        <v>45896</v>
      </c>
      <c r="D9606" s="3">
        <v>0.86380787037037032</v>
      </c>
      <c r="E9606" t="s">
        <v>33</v>
      </c>
      <c r="F9606">
        <v>4000</v>
      </c>
      <c r="G9606" t="s">
        <v>189</v>
      </c>
    </row>
    <row r="9607" spans="1:8">
      <c r="A9607" t="s">
        <v>9799</v>
      </c>
      <c r="B9607" t="s">
        <v>170</v>
      </c>
      <c r="C9607" s="2">
        <v>45714</v>
      </c>
      <c r="D9607" s="3">
        <v>0.62556712962962968</v>
      </c>
      <c r="E9607" t="s">
        <v>261</v>
      </c>
      <c r="F9607">
        <v>15000</v>
      </c>
      <c r="G9607" t="s">
        <v>189</v>
      </c>
    </row>
    <row r="9608" spans="1:8">
      <c r="A9608" t="s">
        <v>9800</v>
      </c>
      <c r="B9608" t="s">
        <v>151</v>
      </c>
      <c r="C9608" s="2">
        <v>46104</v>
      </c>
      <c r="D9608" s="3">
        <v>0.63627314814814817</v>
      </c>
      <c r="E9608" t="s">
        <v>33</v>
      </c>
      <c r="F9608">
        <v>3000</v>
      </c>
      <c r="G9608" t="s">
        <v>214</v>
      </c>
      <c r="H9608" t="s">
        <v>1080</v>
      </c>
    </row>
    <row r="9609" spans="1:8">
      <c r="A9609" t="s">
        <v>9801</v>
      </c>
      <c r="B9609" t="s">
        <v>179</v>
      </c>
      <c r="C9609" s="2">
        <v>45889</v>
      </c>
      <c r="D9609" s="3">
        <v>0.44582175925925932</v>
      </c>
      <c r="E9609" t="s">
        <v>33</v>
      </c>
      <c r="F9609">
        <v>1000</v>
      </c>
      <c r="G9609" t="s">
        <v>189</v>
      </c>
    </row>
    <row r="9610" spans="1:8">
      <c r="A9610" t="s">
        <v>9802</v>
      </c>
      <c r="B9610" t="s">
        <v>167</v>
      </c>
      <c r="C9610" s="2">
        <v>45773</v>
      </c>
      <c r="D9610" s="3">
        <v>0.89162037037037034</v>
      </c>
      <c r="E9610" t="s">
        <v>33</v>
      </c>
      <c r="F9610">
        <v>4000</v>
      </c>
      <c r="G9610" t="s">
        <v>189</v>
      </c>
    </row>
    <row r="9611" spans="1:8">
      <c r="A9611" t="s">
        <v>9803</v>
      </c>
      <c r="B9611" t="s">
        <v>130</v>
      </c>
      <c r="C9611" s="2">
        <v>45677</v>
      </c>
      <c r="D9611" s="3">
        <v>0.58681712962962962</v>
      </c>
      <c r="E9611" t="s">
        <v>194</v>
      </c>
      <c r="F9611">
        <v>0</v>
      </c>
      <c r="G9611" t="s">
        <v>189</v>
      </c>
    </row>
    <row r="9612" spans="1:8">
      <c r="A9612" t="s">
        <v>9804</v>
      </c>
      <c r="B9612" t="s">
        <v>112</v>
      </c>
      <c r="C9612" s="2">
        <v>45825</v>
      </c>
      <c r="D9612" s="3">
        <v>0.38277777777777777</v>
      </c>
      <c r="E9612" t="s">
        <v>33</v>
      </c>
      <c r="F9612">
        <v>4000</v>
      </c>
      <c r="G9612" t="s">
        <v>189</v>
      </c>
    </row>
    <row r="9613" spans="1:8">
      <c r="A9613" t="s">
        <v>9805</v>
      </c>
      <c r="B9613" t="s">
        <v>135</v>
      </c>
      <c r="C9613" s="2">
        <v>46173</v>
      </c>
      <c r="D9613" s="3">
        <v>0.46807870370370369</v>
      </c>
      <c r="E9613" t="s">
        <v>33</v>
      </c>
      <c r="F9613">
        <v>4000</v>
      </c>
      <c r="G9613" t="s">
        <v>189</v>
      </c>
    </row>
    <row r="9614" spans="1:8">
      <c r="A9614" t="s">
        <v>9806</v>
      </c>
      <c r="B9614" t="s">
        <v>79</v>
      </c>
      <c r="C9614" s="2">
        <v>45860</v>
      </c>
      <c r="D9614" s="3">
        <v>0.5095601851851852</v>
      </c>
      <c r="E9614" t="s">
        <v>194</v>
      </c>
      <c r="F9614">
        <v>0</v>
      </c>
      <c r="G9614" t="s">
        <v>214</v>
      </c>
      <c r="H9614" t="s">
        <v>1103</v>
      </c>
    </row>
    <row r="9615" spans="1:8">
      <c r="A9615" t="s">
        <v>9807</v>
      </c>
      <c r="B9615" t="s">
        <v>132</v>
      </c>
      <c r="C9615" s="2">
        <v>45807</v>
      </c>
      <c r="D9615" s="3">
        <v>0.69399305555555557</v>
      </c>
      <c r="E9615" t="s">
        <v>194</v>
      </c>
      <c r="F9615">
        <v>0</v>
      </c>
      <c r="G9615" t="s">
        <v>189</v>
      </c>
    </row>
    <row r="9616" spans="1:8">
      <c r="A9616" t="s">
        <v>9808</v>
      </c>
      <c r="B9616" t="s">
        <v>116</v>
      </c>
      <c r="C9616" s="2">
        <v>45797</v>
      </c>
      <c r="D9616" s="3">
        <v>0.48288194444444438</v>
      </c>
      <c r="E9616" t="s">
        <v>194</v>
      </c>
      <c r="F9616">
        <v>0</v>
      </c>
      <c r="G9616" t="s">
        <v>189</v>
      </c>
    </row>
    <row r="9617" spans="1:8">
      <c r="A9617" t="s">
        <v>9809</v>
      </c>
      <c r="B9617" t="s">
        <v>161</v>
      </c>
      <c r="C9617" s="2">
        <v>45736</v>
      </c>
      <c r="D9617" s="3">
        <v>0.77344907407407404</v>
      </c>
      <c r="E9617" t="s">
        <v>33</v>
      </c>
      <c r="F9617">
        <v>2000</v>
      </c>
      <c r="G9617" t="s">
        <v>189</v>
      </c>
    </row>
    <row r="9618" spans="1:8">
      <c r="A9618" t="s">
        <v>9810</v>
      </c>
      <c r="B9618" t="s">
        <v>85</v>
      </c>
      <c r="C9618" s="2">
        <v>45724</v>
      </c>
      <c r="D9618" s="3">
        <v>0.86822916666666672</v>
      </c>
      <c r="E9618" t="s">
        <v>33</v>
      </c>
      <c r="F9618">
        <v>5000</v>
      </c>
      <c r="G9618" t="s">
        <v>189</v>
      </c>
    </row>
    <row r="9619" spans="1:8">
      <c r="A9619" t="s">
        <v>9811</v>
      </c>
      <c r="B9619" t="s">
        <v>148</v>
      </c>
      <c r="C9619" s="2">
        <v>46120</v>
      </c>
      <c r="D9619" s="3">
        <v>0.41096064814814809</v>
      </c>
      <c r="E9619" t="s">
        <v>33</v>
      </c>
      <c r="F9619">
        <v>2500</v>
      </c>
      <c r="G9619" t="s">
        <v>189</v>
      </c>
    </row>
    <row r="9620" spans="1:8">
      <c r="A9620" t="s">
        <v>9812</v>
      </c>
      <c r="B9620" t="s">
        <v>142</v>
      </c>
      <c r="C9620" s="2">
        <v>46096</v>
      </c>
      <c r="D9620" s="3">
        <v>0.89274305555555555</v>
      </c>
      <c r="E9620" t="s">
        <v>33</v>
      </c>
      <c r="F9620">
        <v>2000</v>
      </c>
      <c r="G9620" t="s">
        <v>189</v>
      </c>
    </row>
    <row r="9621" spans="1:8">
      <c r="A9621" t="s">
        <v>9813</v>
      </c>
      <c r="B9621" t="s">
        <v>76</v>
      </c>
      <c r="C9621" s="2">
        <v>46157</v>
      </c>
      <c r="D9621" s="3">
        <v>0.37517361111111108</v>
      </c>
      <c r="E9621" t="s">
        <v>211</v>
      </c>
      <c r="F9621">
        <v>0</v>
      </c>
      <c r="G9621" t="s">
        <v>214</v>
      </c>
      <c r="H9621" t="s">
        <v>1094</v>
      </c>
    </row>
    <row r="9622" spans="1:8">
      <c r="A9622" t="s">
        <v>9814</v>
      </c>
      <c r="B9622" t="s">
        <v>118</v>
      </c>
      <c r="C9622" s="2">
        <v>46100</v>
      </c>
      <c r="D9622" s="3">
        <v>0.84530092592592587</v>
      </c>
      <c r="E9622" t="s">
        <v>33</v>
      </c>
      <c r="F9622">
        <v>3000</v>
      </c>
      <c r="G9622" t="s">
        <v>189</v>
      </c>
    </row>
    <row r="9623" spans="1:8">
      <c r="A9623" t="s">
        <v>9815</v>
      </c>
      <c r="B9623" t="s">
        <v>147</v>
      </c>
      <c r="C9623" s="2">
        <v>45829</v>
      </c>
      <c r="D9623" s="3">
        <v>0.56112268518518515</v>
      </c>
      <c r="E9623" t="s">
        <v>33</v>
      </c>
      <c r="F9623">
        <v>3000</v>
      </c>
      <c r="G9623" t="s">
        <v>189</v>
      </c>
    </row>
    <row r="9624" spans="1:8">
      <c r="A9624" t="s">
        <v>9816</v>
      </c>
      <c r="B9624" t="s">
        <v>113</v>
      </c>
      <c r="C9624" s="2">
        <v>45825</v>
      </c>
      <c r="D9624" s="3">
        <v>0.6831018518518519</v>
      </c>
      <c r="E9624" t="s">
        <v>33</v>
      </c>
      <c r="F9624">
        <v>5000</v>
      </c>
      <c r="G9624" t="s">
        <v>189</v>
      </c>
    </row>
    <row r="9625" spans="1:8">
      <c r="A9625" t="s">
        <v>9817</v>
      </c>
      <c r="B9625" t="s">
        <v>102</v>
      </c>
      <c r="C9625" s="2">
        <v>45757</v>
      </c>
      <c r="D9625" s="3">
        <v>0.1786342592592593</v>
      </c>
      <c r="E9625" t="s">
        <v>194</v>
      </c>
      <c r="F9625">
        <v>0</v>
      </c>
      <c r="G9625" t="s">
        <v>189</v>
      </c>
    </row>
    <row r="9626" spans="1:8">
      <c r="A9626" t="s">
        <v>9818</v>
      </c>
      <c r="B9626" t="s">
        <v>180</v>
      </c>
      <c r="C9626" s="2">
        <v>45946</v>
      </c>
      <c r="D9626" s="3">
        <v>0.77075231481481477</v>
      </c>
      <c r="E9626" t="s">
        <v>194</v>
      </c>
      <c r="F9626">
        <v>0</v>
      </c>
      <c r="G9626" t="s">
        <v>189</v>
      </c>
    </row>
    <row r="9627" spans="1:8">
      <c r="A9627" t="s">
        <v>9819</v>
      </c>
      <c r="B9627" t="s">
        <v>114</v>
      </c>
      <c r="C9627" s="2">
        <v>46181</v>
      </c>
      <c r="D9627" s="3">
        <v>0.71805555555555556</v>
      </c>
      <c r="E9627" t="s">
        <v>211</v>
      </c>
      <c r="F9627">
        <v>0</v>
      </c>
      <c r="G9627" t="s">
        <v>189</v>
      </c>
    </row>
    <row r="9628" spans="1:8">
      <c r="A9628" t="s">
        <v>9820</v>
      </c>
      <c r="B9628" t="s">
        <v>135</v>
      </c>
      <c r="C9628" s="2">
        <v>45708</v>
      </c>
      <c r="D9628" s="3">
        <v>0.87626157407407412</v>
      </c>
      <c r="E9628" t="s">
        <v>33</v>
      </c>
      <c r="F9628">
        <v>3000</v>
      </c>
      <c r="G9628" t="s">
        <v>189</v>
      </c>
    </row>
    <row r="9629" spans="1:8">
      <c r="A9629" t="s">
        <v>9821</v>
      </c>
      <c r="B9629" t="s">
        <v>109</v>
      </c>
      <c r="C9629" s="2">
        <v>45892</v>
      </c>
      <c r="D9629" s="3">
        <v>0.78237268518518521</v>
      </c>
      <c r="E9629" t="s">
        <v>33</v>
      </c>
      <c r="F9629">
        <v>3000</v>
      </c>
      <c r="G9629" t="s">
        <v>189</v>
      </c>
    </row>
    <row r="9630" spans="1:8">
      <c r="A9630" t="s">
        <v>9822</v>
      </c>
      <c r="B9630" t="s">
        <v>138</v>
      </c>
      <c r="C9630" s="2">
        <v>46091</v>
      </c>
      <c r="D9630" s="3">
        <v>0.79299768518518521</v>
      </c>
      <c r="E9630" t="s">
        <v>194</v>
      </c>
      <c r="F9630">
        <v>0</v>
      </c>
      <c r="G9630" t="s">
        <v>189</v>
      </c>
    </row>
    <row r="9631" spans="1:8">
      <c r="A9631" t="s">
        <v>9823</v>
      </c>
      <c r="B9631" t="s">
        <v>142</v>
      </c>
      <c r="C9631" s="2">
        <v>45698</v>
      </c>
      <c r="D9631" s="3">
        <v>0.71918981481481481</v>
      </c>
      <c r="E9631" t="s">
        <v>261</v>
      </c>
      <c r="F9631">
        <v>5000</v>
      </c>
      <c r="G9631" t="s">
        <v>189</v>
      </c>
    </row>
    <row r="9632" spans="1:8">
      <c r="A9632" t="s">
        <v>9824</v>
      </c>
      <c r="B9632" t="s">
        <v>148</v>
      </c>
      <c r="C9632" s="2">
        <v>45965</v>
      </c>
      <c r="D9632" s="3">
        <v>0.73875000000000002</v>
      </c>
      <c r="E9632" t="s">
        <v>33</v>
      </c>
      <c r="F9632">
        <v>6000</v>
      </c>
      <c r="G9632" t="s">
        <v>189</v>
      </c>
    </row>
    <row r="9633" spans="1:8">
      <c r="A9633" t="s">
        <v>9825</v>
      </c>
      <c r="B9633" t="s">
        <v>71</v>
      </c>
      <c r="C9633" s="2">
        <v>46033</v>
      </c>
      <c r="D9633" s="3">
        <v>0.41488425925925931</v>
      </c>
      <c r="E9633" t="s">
        <v>33</v>
      </c>
      <c r="F9633">
        <v>5000</v>
      </c>
      <c r="G9633" t="s">
        <v>189</v>
      </c>
    </row>
    <row r="9634" spans="1:8">
      <c r="A9634" t="s">
        <v>9826</v>
      </c>
      <c r="B9634" t="s">
        <v>161</v>
      </c>
      <c r="C9634" s="2">
        <v>45739</v>
      </c>
      <c r="D9634" s="3">
        <v>0.90583333333333338</v>
      </c>
      <c r="E9634" t="s">
        <v>33</v>
      </c>
      <c r="F9634">
        <v>500</v>
      </c>
      <c r="G9634" t="s">
        <v>189</v>
      </c>
    </row>
    <row r="9635" spans="1:8">
      <c r="A9635" t="s">
        <v>9827</v>
      </c>
      <c r="B9635" t="s">
        <v>180</v>
      </c>
      <c r="C9635" s="2">
        <v>46112</v>
      </c>
      <c r="D9635" s="3">
        <v>0.7441550925925926</v>
      </c>
      <c r="E9635" t="s">
        <v>33</v>
      </c>
      <c r="F9635">
        <v>10000</v>
      </c>
      <c r="G9635" t="s">
        <v>189</v>
      </c>
    </row>
    <row r="9636" spans="1:8">
      <c r="A9636" t="s">
        <v>9828</v>
      </c>
      <c r="B9636" t="s">
        <v>170</v>
      </c>
      <c r="C9636" s="2">
        <v>45975</v>
      </c>
      <c r="D9636" s="3">
        <v>0.45148148148148148</v>
      </c>
      <c r="E9636" t="s">
        <v>33</v>
      </c>
      <c r="F9636">
        <v>3000</v>
      </c>
      <c r="G9636" t="s">
        <v>189</v>
      </c>
    </row>
    <row r="9637" spans="1:8">
      <c r="A9637" t="s">
        <v>9829</v>
      </c>
      <c r="B9637" t="s">
        <v>114</v>
      </c>
      <c r="C9637" s="2">
        <v>45768</v>
      </c>
      <c r="D9637" s="3">
        <v>0.45873842592592601</v>
      </c>
      <c r="E9637" t="s">
        <v>33</v>
      </c>
      <c r="F9637">
        <v>3000</v>
      </c>
      <c r="G9637" t="s">
        <v>189</v>
      </c>
    </row>
    <row r="9638" spans="1:8">
      <c r="A9638" t="s">
        <v>9830</v>
      </c>
      <c r="B9638" t="s">
        <v>90</v>
      </c>
      <c r="C9638" s="2">
        <v>46176</v>
      </c>
      <c r="D9638" s="3">
        <v>0.71306712962962959</v>
      </c>
      <c r="E9638" t="s">
        <v>33</v>
      </c>
      <c r="F9638">
        <v>3000</v>
      </c>
      <c r="G9638" t="s">
        <v>189</v>
      </c>
    </row>
    <row r="9639" spans="1:8">
      <c r="A9639" t="s">
        <v>9831</v>
      </c>
      <c r="B9639" t="s">
        <v>142</v>
      </c>
      <c r="C9639" s="2">
        <v>46056</v>
      </c>
      <c r="D9639" s="3">
        <v>0.80961805555555555</v>
      </c>
      <c r="E9639" t="s">
        <v>33</v>
      </c>
      <c r="F9639">
        <v>2500</v>
      </c>
      <c r="G9639" t="s">
        <v>189</v>
      </c>
    </row>
    <row r="9640" spans="1:8">
      <c r="A9640" t="s">
        <v>9832</v>
      </c>
      <c r="B9640" t="s">
        <v>84</v>
      </c>
      <c r="C9640" s="2">
        <v>45944</v>
      </c>
      <c r="D9640" s="3">
        <v>0.85023148148148153</v>
      </c>
      <c r="E9640" t="s">
        <v>194</v>
      </c>
      <c r="F9640">
        <v>0</v>
      </c>
      <c r="G9640" t="s">
        <v>189</v>
      </c>
    </row>
    <row r="9641" spans="1:8">
      <c r="A9641" t="s">
        <v>9833</v>
      </c>
      <c r="B9641" t="s">
        <v>91</v>
      </c>
      <c r="C9641" s="2">
        <v>46168</v>
      </c>
      <c r="D9641" s="3">
        <v>0.86351851851851846</v>
      </c>
      <c r="E9641" t="s">
        <v>194</v>
      </c>
      <c r="F9641">
        <v>0</v>
      </c>
      <c r="G9641" t="s">
        <v>214</v>
      </c>
      <c r="H9641" t="s">
        <v>1103</v>
      </c>
    </row>
    <row r="9642" spans="1:8">
      <c r="A9642" t="s">
        <v>9834</v>
      </c>
      <c r="B9642" t="s">
        <v>76</v>
      </c>
      <c r="C9642" s="2">
        <v>45992</v>
      </c>
      <c r="D9642" s="3">
        <v>0.59231481481481485</v>
      </c>
      <c r="E9642" t="s">
        <v>33</v>
      </c>
      <c r="F9642">
        <v>1500</v>
      </c>
      <c r="G9642" t="s">
        <v>189</v>
      </c>
    </row>
    <row r="9643" spans="1:8">
      <c r="A9643" t="s">
        <v>9835</v>
      </c>
      <c r="B9643" t="s">
        <v>135</v>
      </c>
      <c r="C9643" s="2">
        <v>45881</v>
      </c>
      <c r="D9643" s="3">
        <v>0.87651620370370376</v>
      </c>
      <c r="E9643" t="s">
        <v>211</v>
      </c>
      <c r="F9643">
        <v>0</v>
      </c>
      <c r="G9643" t="s">
        <v>189</v>
      </c>
    </row>
    <row r="9644" spans="1:8">
      <c r="A9644" t="s">
        <v>9836</v>
      </c>
      <c r="B9644" t="s">
        <v>177</v>
      </c>
      <c r="C9644" s="2">
        <v>46162</v>
      </c>
      <c r="D9644" s="3">
        <v>0.68496527777777783</v>
      </c>
      <c r="E9644" t="s">
        <v>194</v>
      </c>
      <c r="F9644">
        <v>0</v>
      </c>
      <c r="G9644" t="s">
        <v>189</v>
      </c>
    </row>
    <row r="9645" spans="1:8">
      <c r="A9645" t="s">
        <v>9837</v>
      </c>
      <c r="B9645" t="s">
        <v>151</v>
      </c>
      <c r="C9645" s="2">
        <v>46050</v>
      </c>
      <c r="D9645" s="3">
        <v>0.6041319444444444</v>
      </c>
      <c r="E9645" t="s">
        <v>33</v>
      </c>
      <c r="F9645">
        <v>500</v>
      </c>
      <c r="G9645" t="s">
        <v>189</v>
      </c>
    </row>
    <row r="9646" spans="1:8">
      <c r="A9646" t="s">
        <v>9838</v>
      </c>
      <c r="B9646" t="s">
        <v>98</v>
      </c>
      <c r="C9646" s="2">
        <v>45756</v>
      </c>
      <c r="D9646" s="3">
        <v>0.3220486111111111</v>
      </c>
      <c r="E9646" t="s">
        <v>33</v>
      </c>
      <c r="F9646">
        <v>3000</v>
      </c>
      <c r="G9646" t="s">
        <v>189</v>
      </c>
    </row>
    <row r="9647" spans="1:8">
      <c r="A9647" t="s">
        <v>9839</v>
      </c>
      <c r="B9647" t="s">
        <v>87</v>
      </c>
      <c r="C9647" s="2">
        <v>46024</v>
      </c>
      <c r="D9647" s="3">
        <v>0.85461805555555559</v>
      </c>
      <c r="E9647" t="s">
        <v>33</v>
      </c>
      <c r="F9647">
        <v>6000</v>
      </c>
      <c r="G9647" t="s">
        <v>189</v>
      </c>
    </row>
    <row r="9648" spans="1:8">
      <c r="A9648" t="s">
        <v>9840</v>
      </c>
      <c r="B9648" t="s">
        <v>119</v>
      </c>
      <c r="C9648" s="2">
        <v>45929</v>
      </c>
      <c r="D9648" s="3">
        <v>0.75456018518518519</v>
      </c>
      <c r="E9648" t="s">
        <v>33</v>
      </c>
      <c r="F9648">
        <v>1000</v>
      </c>
      <c r="G9648" t="s">
        <v>189</v>
      </c>
    </row>
    <row r="9649" spans="1:8">
      <c r="A9649" t="s">
        <v>9841</v>
      </c>
      <c r="B9649" t="s">
        <v>133</v>
      </c>
      <c r="C9649" s="2">
        <v>46183</v>
      </c>
      <c r="D9649" s="3">
        <v>0.34062500000000001</v>
      </c>
      <c r="E9649" t="s">
        <v>194</v>
      </c>
      <c r="F9649">
        <v>0</v>
      </c>
      <c r="G9649" t="s">
        <v>214</v>
      </c>
      <c r="H9649" t="s">
        <v>1080</v>
      </c>
    </row>
    <row r="9650" spans="1:8">
      <c r="A9650" t="s">
        <v>9842</v>
      </c>
      <c r="B9650" t="s">
        <v>156</v>
      </c>
      <c r="C9650" s="2">
        <v>45717</v>
      </c>
      <c r="D9650" s="3">
        <v>0.70710648148148147</v>
      </c>
      <c r="E9650" t="s">
        <v>33</v>
      </c>
      <c r="F9650">
        <v>500</v>
      </c>
      <c r="G9650" t="s">
        <v>189</v>
      </c>
    </row>
    <row r="9651" spans="1:8">
      <c r="A9651" t="s">
        <v>9843</v>
      </c>
      <c r="B9651" t="s">
        <v>134</v>
      </c>
      <c r="C9651" s="2">
        <v>45669</v>
      </c>
      <c r="D9651" s="3">
        <v>0.92516203703703703</v>
      </c>
      <c r="E9651" t="s">
        <v>33</v>
      </c>
      <c r="F9651">
        <v>6000</v>
      </c>
      <c r="G9651" t="s">
        <v>189</v>
      </c>
    </row>
    <row r="9652" spans="1:8">
      <c r="A9652" t="s">
        <v>9844</v>
      </c>
      <c r="B9652" t="s">
        <v>138</v>
      </c>
      <c r="C9652" s="2">
        <v>45909</v>
      </c>
      <c r="D9652" s="3">
        <v>0.35543981481481479</v>
      </c>
      <c r="E9652" t="s">
        <v>261</v>
      </c>
      <c r="F9652">
        <v>2000</v>
      </c>
      <c r="G9652" t="s">
        <v>189</v>
      </c>
    </row>
    <row r="9653" spans="1:8">
      <c r="A9653" t="s">
        <v>9845</v>
      </c>
      <c r="B9653" t="s">
        <v>170</v>
      </c>
      <c r="C9653" s="2">
        <v>46159</v>
      </c>
      <c r="D9653" s="3">
        <v>0.89915509259259263</v>
      </c>
      <c r="E9653" t="s">
        <v>33</v>
      </c>
      <c r="F9653">
        <v>1000</v>
      </c>
      <c r="G9653" t="s">
        <v>189</v>
      </c>
    </row>
    <row r="9654" spans="1:8">
      <c r="A9654" t="s">
        <v>9846</v>
      </c>
      <c r="B9654" t="s">
        <v>96</v>
      </c>
      <c r="C9654" s="2">
        <v>46010</v>
      </c>
      <c r="D9654" s="3">
        <v>0.74915509259259261</v>
      </c>
      <c r="E9654" t="s">
        <v>33</v>
      </c>
      <c r="F9654">
        <v>5000</v>
      </c>
      <c r="G9654" t="s">
        <v>214</v>
      </c>
      <c r="H9654" t="s">
        <v>1080</v>
      </c>
    </row>
    <row r="9655" spans="1:8">
      <c r="A9655" t="s">
        <v>9847</v>
      </c>
      <c r="B9655" t="s">
        <v>128</v>
      </c>
      <c r="C9655" s="2">
        <v>45730</v>
      </c>
      <c r="D9655" s="3">
        <v>0.32150462962962961</v>
      </c>
      <c r="E9655" t="s">
        <v>261</v>
      </c>
      <c r="F9655">
        <v>10000</v>
      </c>
      <c r="G9655" t="s">
        <v>189</v>
      </c>
    </row>
    <row r="9656" spans="1:8">
      <c r="A9656" t="s">
        <v>9848</v>
      </c>
      <c r="B9656" t="s">
        <v>93</v>
      </c>
      <c r="C9656" s="2">
        <v>46051</v>
      </c>
      <c r="D9656" s="3">
        <v>0.36412037037037043</v>
      </c>
      <c r="E9656" t="s">
        <v>33</v>
      </c>
      <c r="F9656">
        <v>2000</v>
      </c>
      <c r="G9656" t="s">
        <v>189</v>
      </c>
    </row>
    <row r="9657" spans="1:8">
      <c r="A9657" t="s">
        <v>9849</v>
      </c>
      <c r="B9657" t="s">
        <v>157</v>
      </c>
      <c r="C9657" s="2">
        <v>46069</v>
      </c>
      <c r="D9657" s="3">
        <v>0.32496527777777778</v>
      </c>
      <c r="E9657" t="s">
        <v>33</v>
      </c>
      <c r="F9657">
        <v>4000</v>
      </c>
      <c r="G9657" t="s">
        <v>189</v>
      </c>
    </row>
    <row r="9658" spans="1:8">
      <c r="A9658" t="s">
        <v>9850</v>
      </c>
      <c r="B9658" t="s">
        <v>92</v>
      </c>
      <c r="C9658" s="2">
        <v>45753</v>
      </c>
      <c r="D9658" s="3">
        <v>0.69171296296296292</v>
      </c>
      <c r="E9658" t="s">
        <v>33</v>
      </c>
      <c r="F9658">
        <v>6000</v>
      </c>
      <c r="G9658" t="s">
        <v>189</v>
      </c>
    </row>
    <row r="9659" spans="1:8">
      <c r="A9659" t="s">
        <v>9851</v>
      </c>
      <c r="B9659" t="s">
        <v>172</v>
      </c>
      <c r="C9659" s="2">
        <v>45945</v>
      </c>
      <c r="D9659" s="3">
        <v>0.82341435185185186</v>
      </c>
      <c r="E9659" t="s">
        <v>33</v>
      </c>
      <c r="F9659">
        <v>1500</v>
      </c>
      <c r="G9659" t="s">
        <v>189</v>
      </c>
    </row>
    <row r="9660" spans="1:8">
      <c r="A9660" t="s">
        <v>9852</v>
      </c>
      <c r="B9660" t="s">
        <v>172</v>
      </c>
      <c r="C9660" s="2">
        <v>45704</v>
      </c>
      <c r="D9660" s="3">
        <v>0.78954861111111108</v>
      </c>
      <c r="E9660" t="s">
        <v>33</v>
      </c>
      <c r="F9660">
        <v>10000</v>
      </c>
      <c r="G9660" t="s">
        <v>189</v>
      </c>
    </row>
    <row r="9661" spans="1:8">
      <c r="A9661" t="s">
        <v>9853</v>
      </c>
      <c r="B9661" t="s">
        <v>174</v>
      </c>
      <c r="C9661" s="2">
        <v>46133</v>
      </c>
      <c r="D9661" s="3">
        <v>0.48626157407407411</v>
      </c>
      <c r="E9661" t="s">
        <v>33</v>
      </c>
      <c r="F9661">
        <v>2500</v>
      </c>
      <c r="G9661" t="s">
        <v>189</v>
      </c>
    </row>
    <row r="9662" spans="1:8">
      <c r="A9662" t="s">
        <v>9854</v>
      </c>
      <c r="B9662" t="s">
        <v>179</v>
      </c>
      <c r="C9662" s="2">
        <v>46179</v>
      </c>
      <c r="D9662" s="3">
        <v>0.8263773148148148</v>
      </c>
      <c r="E9662" t="s">
        <v>33</v>
      </c>
      <c r="F9662">
        <v>1500</v>
      </c>
      <c r="G9662" t="s">
        <v>189</v>
      </c>
    </row>
    <row r="9663" spans="1:8">
      <c r="A9663" t="s">
        <v>9855</v>
      </c>
      <c r="B9663" t="s">
        <v>119</v>
      </c>
      <c r="C9663" s="2">
        <v>46029</v>
      </c>
      <c r="D9663" s="3">
        <v>0.74975694444444441</v>
      </c>
      <c r="E9663" t="s">
        <v>33</v>
      </c>
      <c r="F9663">
        <v>5000</v>
      </c>
      <c r="G9663" t="s">
        <v>189</v>
      </c>
    </row>
    <row r="9664" spans="1:8">
      <c r="A9664" t="s">
        <v>9856</v>
      </c>
      <c r="B9664" t="s">
        <v>140</v>
      </c>
      <c r="C9664" s="2">
        <v>46005</v>
      </c>
      <c r="D9664" s="3">
        <v>0.59738425925925931</v>
      </c>
      <c r="E9664" t="s">
        <v>194</v>
      </c>
      <c r="F9664">
        <v>0</v>
      </c>
      <c r="G9664" t="s">
        <v>189</v>
      </c>
    </row>
    <row r="9665" spans="1:8">
      <c r="A9665" t="s">
        <v>9857</v>
      </c>
      <c r="B9665" t="s">
        <v>152</v>
      </c>
      <c r="C9665" s="2">
        <v>46187</v>
      </c>
      <c r="D9665" s="3">
        <v>0.26505787037037037</v>
      </c>
      <c r="E9665" t="s">
        <v>33</v>
      </c>
      <c r="F9665">
        <v>8000</v>
      </c>
      <c r="G9665" t="s">
        <v>189</v>
      </c>
    </row>
    <row r="9666" spans="1:8">
      <c r="A9666" t="s">
        <v>9858</v>
      </c>
      <c r="B9666" t="s">
        <v>167</v>
      </c>
      <c r="C9666" s="2">
        <v>45972</v>
      </c>
      <c r="D9666" s="3">
        <v>0.83043981481481477</v>
      </c>
      <c r="E9666" t="s">
        <v>33</v>
      </c>
      <c r="F9666">
        <v>2000</v>
      </c>
      <c r="G9666" t="s">
        <v>189</v>
      </c>
    </row>
    <row r="9667" spans="1:8">
      <c r="A9667" t="s">
        <v>9859</v>
      </c>
      <c r="B9667" t="s">
        <v>104</v>
      </c>
      <c r="C9667" s="2">
        <v>45835</v>
      </c>
      <c r="D9667" s="3">
        <v>0.94605324074074071</v>
      </c>
      <c r="E9667" t="s">
        <v>194</v>
      </c>
      <c r="F9667">
        <v>0</v>
      </c>
      <c r="G9667" t="s">
        <v>189</v>
      </c>
    </row>
    <row r="9668" spans="1:8">
      <c r="A9668" t="s">
        <v>9860</v>
      </c>
      <c r="B9668" t="s">
        <v>157</v>
      </c>
      <c r="C9668" s="2">
        <v>45964</v>
      </c>
      <c r="D9668" s="3">
        <v>0.48305555555555563</v>
      </c>
      <c r="E9668" t="s">
        <v>261</v>
      </c>
      <c r="F9668">
        <v>2000</v>
      </c>
      <c r="G9668" t="s">
        <v>189</v>
      </c>
    </row>
    <row r="9669" spans="1:8">
      <c r="A9669" t="s">
        <v>9861</v>
      </c>
      <c r="B9669" t="s">
        <v>118</v>
      </c>
      <c r="C9669" s="2">
        <v>45801</v>
      </c>
      <c r="D9669" s="3">
        <v>0.80164351851851856</v>
      </c>
      <c r="E9669" t="s">
        <v>33</v>
      </c>
      <c r="F9669">
        <v>1000</v>
      </c>
      <c r="G9669" t="s">
        <v>189</v>
      </c>
    </row>
    <row r="9670" spans="1:8">
      <c r="A9670" t="s">
        <v>9862</v>
      </c>
      <c r="B9670" t="s">
        <v>95</v>
      </c>
      <c r="C9670" s="2">
        <v>45753</v>
      </c>
      <c r="D9670" s="3">
        <v>0.52953703703703703</v>
      </c>
      <c r="E9670" t="s">
        <v>33</v>
      </c>
      <c r="F9670">
        <v>2500</v>
      </c>
      <c r="G9670" t="s">
        <v>189</v>
      </c>
    </row>
    <row r="9671" spans="1:8">
      <c r="A9671" t="s">
        <v>9863</v>
      </c>
      <c r="B9671" t="s">
        <v>172</v>
      </c>
      <c r="C9671" s="2">
        <v>46201</v>
      </c>
      <c r="D9671" s="3">
        <v>0.79902777777777778</v>
      </c>
      <c r="E9671" t="s">
        <v>211</v>
      </c>
      <c r="F9671">
        <v>0</v>
      </c>
      <c r="G9671" t="s">
        <v>189</v>
      </c>
    </row>
    <row r="9672" spans="1:8">
      <c r="A9672" t="s">
        <v>9864</v>
      </c>
      <c r="B9672" t="s">
        <v>101</v>
      </c>
      <c r="C9672" s="2">
        <v>45670</v>
      </c>
      <c r="D9672" s="3">
        <v>0.80565972222222226</v>
      </c>
      <c r="E9672" t="s">
        <v>33</v>
      </c>
      <c r="F9672">
        <v>6000</v>
      </c>
      <c r="G9672" t="s">
        <v>189</v>
      </c>
    </row>
    <row r="9673" spans="1:8">
      <c r="A9673" t="s">
        <v>9865</v>
      </c>
      <c r="B9673" t="s">
        <v>77</v>
      </c>
      <c r="C9673" s="2">
        <v>45781</v>
      </c>
      <c r="D9673" s="3">
        <v>0.7251157407407407</v>
      </c>
      <c r="E9673" t="s">
        <v>261</v>
      </c>
      <c r="F9673">
        <v>10000</v>
      </c>
      <c r="G9673" t="s">
        <v>214</v>
      </c>
      <c r="H9673" t="s">
        <v>42</v>
      </c>
    </row>
    <row r="9674" spans="1:8">
      <c r="A9674" t="s">
        <v>9866</v>
      </c>
      <c r="B9674" t="s">
        <v>99</v>
      </c>
      <c r="C9674" s="2">
        <v>45725</v>
      </c>
      <c r="D9674" s="3">
        <v>0.74314814814814811</v>
      </c>
      <c r="E9674" t="s">
        <v>211</v>
      </c>
      <c r="F9674">
        <v>0</v>
      </c>
      <c r="G9674" t="s">
        <v>189</v>
      </c>
    </row>
    <row r="9675" spans="1:8">
      <c r="A9675" t="s">
        <v>9867</v>
      </c>
      <c r="B9675" t="s">
        <v>99</v>
      </c>
      <c r="C9675" s="2">
        <v>45916</v>
      </c>
      <c r="D9675" s="3">
        <v>0.47877314814814809</v>
      </c>
      <c r="E9675" t="s">
        <v>194</v>
      </c>
      <c r="F9675">
        <v>0</v>
      </c>
      <c r="G9675" t="s">
        <v>189</v>
      </c>
    </row>
    <row r="9676" spans="1:8">
      <c r="A9676" t="s">
        <v>9868</v>
      </c>
      <c r="B9676" t="s">
        <v>99</v>
      </c>
      <c r="C9676" s="2">
        <v>45696</v>
      </c>
      <c r="D9676" s="3">
        <v>0.62456018518518519</v>
      </c>
      <c r="E9676" t="s">
        <v>33</v>
      </c>
      <c r="F9676">
        <v>4000</v>
      </c>
      <c r="G9676" t="s">
        <v>189</v>
      </c>
    </row>
    <row r="9677" spans="1:8">
      <c r="A9677" t="s">
        <v>9869</v>
      </c>
      <c r="B9677" t="s">
        <v>162</v>
      </c>
      <c r="C9677" s="2">
        <v>46088</v>
      </c>
      <c r="D9677" s="3">
        <v>0.79443287037037036</v>
      </c>
      <c r="E9677" t="s">
        <v>33</v>
      </c>
      <c r="F9677">
        <v>500</v>
      </c>
      <c r="G9677" t="s">
        <v>189</v>
      </c>
    </row>
    <row r="9678" spans="1:8">
      <c r="A9678" t="s">
        <v>9870</v>
      </c>
      <c r="B9678" t="s">
        <v>84</v>
      </c>
      <c r="C9678" s="2">
        <v>45710</v>
      </c>
      <c r="D9678" s="3">
        <v>0.70761574074074074</v>
      </c>
      <c r="E9678" t="s">
        <v>33</v>
      </c>
      <c r="F9678">
        <v>3000</v>
      </c>
      <c r="G9678" t="s">
        <v>189</v>
      </c>
    </row>
    <row r="9679" spans="1:8">
      <c r="A9679" t="s">
        <v>9871</v>
      </c>
      <c r="B9679" t="s">
        <v>126</v>
      </c>
      <c r="C9679" s="2">
        <v>45897</v>
      </c>
      <c r="D9679" s="3">
        <v>0.91427083333333337</v>
      </c>
      <c r="E9679" t="s">
        <v>261</v>
      </c>
      <c r="F9679">
        <v>2000</v>
      </c>
      <c r="G9679" t="s">
        <v>214</v>
      </c>
      <c r="H9679" t="s">
        <v>1094</v>
      </c>
    </row>
    <row r="9680" spans="1:8">
      <c r="A9680" t="s">
        <v>9872</v>
      </c>
      <c r="B9680" t="s">
        <v>152</v>
      </c>
      <c r="C9680" s="2">
        <v>45919</v>
      </c>
      <c r="D9680" s="3">
        <v>0.77019675925925923</v>
      </c>
      <c r="E9680" t="s">
        <v>261</v>
      </c>
      <c r="F9680">
        <v>10000</v>
      </c>
      <c r="G9680" t="s">
        <v>189</v>
      </c>
    </row>
    <row r="9681" spans="1:7">
      <c r="A9681" t="s">
        <v>9873</v>
      </c>
      <c r="B9681" t="s">
        <v>85</v>
      </c>
      <c r="C9681" s="2">
        <v>46016</v>
      </c>
      <c r="D9681" s="3">
        <v>0.86436342592592597</v>
      </c>
      <c r="E9681" t="s">
        <v>33</v>
      </c>
      <c r="F9681">
        <v>1000</v>
      </c>
      <c r="G9681" t="s">
        <v>189</v>
      </c>
    </row>
    <row r="9682" spans="1:7">
      <c r="A9682" t="s">
        <v>9874</v>
      </c>
      <c r="B9682" t="s">
        <v>172</v>
      </c>
      <c r="C9682" s="2">
        <v>46141</v>
      </c>
      <c r="D9682" s="3">
        <v>0.85700231481481481</v>
      </c>
      <c r="E9682" t="s">
        <v>33</v>
      </c>
      <c r="F9682">
        <v>5000</v>
      </c>
      <c r="G9682" t="s">
        <v>189</v>
      </c>
    </row>
    <row r="9683" spans="1:7">
      <c r="A9683" t="s">
        <v>9875</v>
      </c>
      <c r="B9683" t="s">
        <v>145</v>
      </c>
      <c r="C9683" s="2">
        <v>45748</v>
      </c>
      <c r="D9683" s="3">
        <v>0.56793981481481481</v>
      </c>
      <c r="E9683" t="s">
        <v>33</v>
      </c>
      <c r="F9683">
        <v>10000</v>
      </c>
      <c r="G9683" t="s">
        <v>189</v>
      </c>
    </row>
    <row r="9684" spans="1:7">
      <c r="A9684" t="s">
        <v>9876</v>
      </c>
      <c r="B9684" t="s">
        <v>96</v>
      </c>
      <c r="C9684" s="2">
        <v>45899</v>
      </c>
      <c r="D9684" s="3">
        <v>0.72885416666666669</v>
      </c>
      <c r="E9684" t="s">
        <v>33</v>
      </c>
      <c r="F9684">
        <v>6000</v>
      </c>
      <c r="G9684" t="s">
        <v>189</v>
      </c>
    </row>
    <row r="9685" spans="1:7">
      <c r="A9685" t="s">
        <v>9877</v>
      </c>
      <c r="B9685" t="s">
        <v>84</v>
      </c>
      <c r="C9685" s="2">
        <v>46030</v>
      </c>
      <c r="D9685" s="3">
        <v>0.64090277777777782</v>
      </c>
      <c r="E9685" t="s">
        <v>33</v>
      </c>
      <c r="F9685">
        <v>1500</v>
      </c>
      <c r="G9685" t="s">
        <v>189</v>
      </c>
    </row>
    <row r="9686" spans="1:7">
      <c r="A9686" t="s">
        <v>9878</v>
      </c>
      <c r="B9686" t="s">
        <v>71</v>
      </c>
      <c r="C9686" s="2">
        <v>45708</v>
      </c>
      <c r="D9686" s="3">
        <v>0.80343750000000003</v>
      </c>
      <c r="E9686" t="s">
        <v>33</v>
      </c>
      <c r="F9686">
        <v>1000</v>
      </c>
      <c r="G9686" t="s">
        <v>189</v>
      </c>
    </row>
    <row r="9687" spans="1:7">
      <c r="A9687" t="s">
        <v>9879</v>
      </c>
      <c r="B9687" t="s">
        <v>177</v>
      </c>
      <c r="C9687" s="2">
        <v>45956</v>
      </c>
      <c r="D9687" s="3">
        <v>0.19538194444444451</v>
      </c>
      <c r="E9687" t="s">
        <v>211</v>
      </c>
      <c r="F9687">
        <v>0</v>
      </c>
      <c r="G9687" t="s">
        <v>189</v>
      </c>
    </row>
    <row r="9688" spans="1:7">
      <c r="A9688" t="s">
        <v>9880</v>
      </c>
      <c r="B9688" t="s">
        <v>156</v>
      </c>
      <c r="C9688" s="2">
        <v>45697</v>
      </c>
      <c r="D9688" s="3">
        <v>0.80065972222222226</v>
      </c>
      <c r="E9688" t="s">
        <v>33</v>
      </c>
      <c r="F9688">
        <v>500</v>
      </c>
      <c r="G9688" t="s">
        <v>189</v>
      </c>
    </row>
    <row r="9689" spans="1:7">
      <c r="A9689" t="s">
        <v>9881</v>
      </c>
      <c r="B9689" t="s">
        <v>134</v>
      </c>
      <c r="C9689" s="2">
        <v>45722</v>
      </c>
      <c r="D9689" s="3">
        <v>0.88850694444444445</v>
      </c>
      <c r="E9689" t="s">
        <v>194</v>
      </c>
      <c r="F9689">
        <v>0</v>
      </c>
      <c r="G9689" t="s">
        <v>189</v>
      </c>
    </row>
    <row r="9690" spans="1:7">
      <c r="A9690" t="s">
        <v>9882</v>
      </c>
      <c r="B9690" t="s">
        <v>81</v>
      </c>
      <c r="C9690" s="2">
        <v>45803</v>
      </c>
      <c r="D9690" s="3">
        <v>0.81226851851851856</v>
      </c>
      <c r="E9690" t="s">
        <v>33</v>
      </c>
      <c r="F9690">
        <v>2000</v>
      </c>
      <c r="G9690" t="s">
        <v>189</v>
      </c>
    </row>
    <row r="9691" spans="1:7">
      <c r="A9691" t="s">
        <v>9883</v>
      </c>
      <c r="B9691" t="s">
        <v>145</v>
      </c>
      <c r="C9691" s="2">
        <v>45856</v>
      </c>
      <c r="D9691" s="3">
        <v>0.65378472222222217</v>
      </c>
      <c r="E9691" t="s">
        <v>33</v>
      </c>
      <c r="F9691">
        <v>2000</v>
      </c>
      <c r="G9691" t="s">
        <v>189</v>
      </c>
    </row>
    <row r="9692" spans="1:7">
      <c r="A9692" t="s">
        <v>9884</v>
      </c>
      <c r="B9692" t="s">
        <v>116</v>
      </c>
      <c r="C9692" s="2">
        <v>46141</v>
      </c>
      <c r="D9692" s="3">
        <v>3.5763888888888889E-3</v>
      </c>
      <c r="E9692" t="s">
        <v>33</v>
      </c>
      <c r="F9692">
        <v>500</v>
      </c>
      <c r="G9692" t="s">
        <v>189</v>
      </c>
    </row>
    <row r="9693" spans="1:7">
      <c r="A9693" t="s">
        <v>9885</v>
      </c>
      <c r="B9693" t="s">
        <v>133</v>
      </c>
      <c r="C9693" s="2">
        <v>45818</v>
      </c>
      <c r="D9693" s="3">
        <v>0.96417824074074077</v>
      </c>
      <c r="E9693" t="s">
        <v>33</v>
      </c>
      <c r="F9693">
        <v>1500</v>
      </c>
      <c r="G9693" t="s">
        <v>189</v>
      </c>
    </row>
    <row r="9694" spans="1:7">
      <c r="A9694" t="s">
        <v>9886</v>
      </c>
      <c r="B9694" t="s">
        <v>130</v>
      </c>
      <c r="C9694" s="2">
        <v>45795</v>
      </c>
      <c r="D9694" s="3">
        <v>0.17099537037037041</v>
      </c>
      <c r="E9694" t="s">
        <v>33</v>
      </c>
      <c r="F9694">
        <v>1000</v>
      </c>
      <c r="G9694" t="s">
        <v>189</v>
      </c>
    </row>
    <row r="9695" spans="1:7">
      <c r="A9695" t="s">
        <v>9887</v>
      </c>
      <c r="B9695" t="s">
        <v>146</v>
      </c>
      <c r="C9695" s="2">
        <v>46169</v>
      </c>
      <c r="D9695" s="3">
        <v>0.5841319444444445</v>
      </c>
      <c r="E9695" t="s">
        <v>33</v>
      </c>
      <c r="F9695">
        <v>6000</v>
      </c>
      <c r="G9695" t="s">
        <v>189</v>
      </c>
    </row>
    <row r="9696" spans="1:7">
      <c r="A9696" t="s">
        <v>9888</v>
      </c>
      <c r="B9696" t="s">
        <v>95</v>
      </c>
      <c r="C9696" s="2">
        <v>46172</v>
      </c>
      <c r="D9696" s="3">
        <v>0.3159837962962963</v>
      </c>
      <c r="E9696" t="s">
        <v>33</v>
      </c>
      <c r="F9696">
        <v>8000</v>
      </c>
      <c r="G9696" t="s">
        <v>189</v>
      </c>
    </row>
    <row r="9697" spans="1:8">
      <c r="A9697" t="s">
        <v>9889</v>
      </c>
      <c r="B9697" t="s">
        <v>147</v>
      </c>
      <c r="C9697" s="2">
        <v>45995</v>
      </c>
      <c r="D9697" s="3">
        <v>0.3590740740740741</v>
      </c>
      <c r="E9697" t="s">
        <v>33</v>
      </c>
      <c r="F9697">
        <v>3000</v>
      </c>
      <c r="G9697" t="s">
        <v>189</v>
      </c>
    </row>
    <row r="9698" spans="1:8">
      <c r="A9698" t="s">
        <v>9890</v>
      </c>
      <c r="B9698" t="s">
        <v>103</v>
      </c>
      <c r="C9698" s="2">
        <v>46096</v>
      </c>
      <c r="D9698" s="3">
        <v>0.45759259259259261</v>
      </c>
      <c r="E9698" t="s">
        <v>194</v>
      </c>
      <c r="F9698">
        <v>0</v>
      </c>
      <c r="G9698" t="s">
        <v>189</v>
      </c>
    </row>
    <row r="9699" spans="1:8">
      <c r="A9699" t="s">
        <v>9891</v>
      </c>
      <c r="B9699" t="s">
        <v>147</v>
      </c>
      <c r="C9699" s="2">
        <v>46200</v>
      </c>
      <c r="D9699" s="3">
        <v>0.84677083333333336</v>
      </c>
      <c r="E9699" t="s">
        <v>33</v>
      </c>
      <c r="F9699">
        <v>1000</v>
      </c>
      <c r="G9699" t="s">
        <v>189</v>
      </c>
    </row>
    <row r="9700" spans="1:8">
      <c r="A9700" t="s">
        <v>9892</v>
      </c>
      <c r="B9700" t="s">
        <v>144</v>
      </c>
      <c r="C9700" s="2">
        <v>45773</v>
      </c>
      <c r="D9700" s="3">
        <v>0.75944444444444448</v>
      </c>
      <c r="E9700" t="s">
        <v>33</v>
      </c>
      <c r="F9700">
        <v>5000</v>
      </c>
      <c r="G9700" t="s">
        <v>189</v>
      </c>
    </row>
    <row r="9701" spans="1:8">
      <c r="A9701" t="s">
        <v>9893</v>
      </c>
      <c r="B9701" t="s">
        <v>178</v>
      </c>
      <c r="C9701" s="2">
        <v>45791</v>
      </c>
      <c r="D9701" s="3">
        <v>0.6740856481481482</v>
      </c>
      <c r="E9701" t="s">
        <v>194</v>
      </c>
      <c r="F9701">
        <v>0</v>
      </c>
      <c r="G9701" t="s">
        <v>189</v>
      </c>
    </row>
    <row r="9702" spans="1:8">
      <c r="A9702" t="s">
        <v>9894</v>
      </c>
      <c r="B9702" t="s">
        <v>171</v>
      </c>
      <c r="C9702" s="2">
        <v>46126</v>
      </c>
      <c r="D9702" s="3">
        <v>0.50403935185185189</v>
      </c>
      <c r="E9702" t="s">
        <v>33</v>
      </c>
      <c r="F9702">
        <v>6000</v>
      </c>
      <c r="G9702" t="s">
        <v>189</v>
      </c>
    </row>
    <row r="9703" spans="1:8">
      <c r="A9703" t="s">
        <v>9895</v>
      </c>
      <c r="B9703" t="s">
        <v>128</v>
      </c>
      <c r="C9703" s="2">
        <v>45984</v>
      </c>
      <c r="D9703" s="3">
        <v>0.47084490740740742</v>
      </c>
      <c r="E9703" t="s">
        <v>194</v>
      </c>
      <c r="F9703">
        <v>0</v>
      </c>
      <c r="G9703" t="s">
        <v>189</v>
      </c>
    </row>
    <row r="9704" spans="1:8">
      <c r="A9704" t="s">
        <v>9896</v>
      </c>
      <c r="B9704" t="s">
        <v>119</v>
      </c>
      <c r="C9704" s="2">
        <v>46155</v>
      </c>
      <c r="D9704" s="3">
        <v>0.50846064814814818</v>
      </c>
      <c r="E9704" t="s">
        <v>33</v>
      </c>
      <c r="F9704">
        <v>1000</v>
      </c>
      <c r="G9704" t="s">
        <v>189</v>
      </c>
    </row>
    <row r="9705" spans="1:8">
      <c r="A9705" t="s">
        <v>9897</v>
      </c>
      <c r="B9705" t="s">
        <v>134</v>
      </c>
      <c r="C9705" s="2">
        <v>45699</v>
      </c>
      <c r="D9705" s="3">
        <v>0.79363425925925923</v>
      </c>
      <c r="E9705" t="s">
        <v>194</v>
      </c>
      <c r="F9705">
        <v>0</v>
      </c>
      <c r="G9705" t="s">
        <v>189</v>
      </c>
    </row>
    <row r="9706" spans="1:8">
      <c r="A9706" t="s">
        <v>9898</v>
      </c>
      <c r="B9706" t="s">
        <v>119</v>
      </c>
      <c r="C9706" s="2">
        <v>45778</v>
      </c>
      <c r="D9706" s="3">
        <v>0.42083333333333328</v>
      </c>
      <c r="E9706" t="s">
        <v>33</v>
      </c>
      <c r="F9706">
        <v>1000</v>
      </c>
      <c r="G9706" t="s">
        <v>189</v>
      </c>
    </row>
    <row r="9707" spans="1:8">
      <c r="A9707" t="s">
        <v>9899</v>
      </c>
      <c r="B9707" t="s">
        <v>151</v>
      </c>
      <c r="C9707" s="2">
        <v>46128</v>
      </c>
      <c r="D9707" s="3">
        <v>0.68508101851851855</v>
      </c>
      <c r="E9707" t="s">
        <v>194</v>
      </c>
      <c r="F9707">
        <v>0</v>
      </c>
      <c r="G9707" t="s">
        <v>189</v>
      </c>
    </row>
    <row r="9708" spans="1:8">
      <c r="A9708" t="s">
        <v>9900</v>
      </c>
      <c r="B9708" t="s">
        <v>169</v>
      </c>
      <c r="C9708" s="2">
        <v>46049</v>
      </c>
      <c r="D9708" s="3">
        <v>0.87519675925925922</v>
      </c>
      <c r="E9708" t="s">
        <v>194</v>
      </c>
      <c r="F9708">
        <v>0</v>
      </c>
      <c r="G9708" t="s">
        <v>214</v>
      </c>
      <c r="H9708" t="s">
        <v>42</v>
      </c>
    </row>
    <row r="9709" spans="1:8">
      <c r="A9709" t="s">
        <v>9901</v>
      </c>
      <c r="B9709" t="s">
        <v>124</v>
      </c>
      <c r="C9709" s="2">
        <v>46168</v>
      </c>
      <c r="D9709" s="3">
        <v>0.71424768518518522</v>
      </c>
      <c r="E9709" t="s">
        <v>211</v>
      </c>
      <c r="F9709">
        <v>0</v>
      </c>
      <c r="G9709" t="s">
        <v>189</v>
      </c>
    </row>
    <row r="9710" spans="1:8">
      <c r="A9710" t="s">
        <v>9902</v>
      </c>
      <c r="B9710" t="s">
        <v>108</v>
      </c>
      <c r="C9710" s="2">
        <v>46123</v>
      </c>
      <c r="D9710" s="3">
        <v>0.41487268518518522</v>
      </c>
      <c r="E9710" t="s">
        <v>194</v>
      </c>
      <c r="F9710">
        <v>0</v>
      </c>
      <c r="G9710" t="s">
        <v>189</v>
      </c>
    </row>
    <row r="9711" spans="1:8">
      <c r="A9711" t="s">
        <v>9903</v>
      </c>
      <c r="B9711" t="s">
        <v>125</v>
      </c>
      <c r="C9711" s="2">
        <v>45863</v>
      </c>
      <c r="D9711" s="3">
        <v>0.63633101851851848</v>
      </c>
      <c r="E9711" t="s">
        <v>33</v>
      </c>
      <c r="F9711">
        <v>5000</v>
      </c>
      <c r="G9711" t="s">
        <v>189</v>
      </c>
    </row>
    <row r="9712" spans="1:8">
      <c r="A9712" t="s">
        <v>9904</v>
      </c>
      <c r="B9712" t="s">
        <v>93</v>
      </c>
      <c r="C9712" s="2">
        <v>45825</v>
      </c>
      <c r="D9712" s="3">
        <v>0.89233796296296297</v>
      </c>
      <c r="E9712" t="s">
        <v>33</v>
      </c>
      <c r="F9712">
        <v>1000</v>
      </c>
      <c r="G9712" t="s">
        <v>189</v>
      </c>
    </row>
    <row r="9713" spans="1:8">
      <c r="A9713" t="s">
        <v>9905</v>
      </c>
      <c r="B9713" t="s">
        <v>162</v>
      </c>
      <c r="C9713" s="2">
        <v>45905</v>
      </c>
      <c r="D9713" s="3">
        <v>0.59096064814814819</v>
      </c>
      <c r="E9713" t="s">
        <v>211</v>
      </c>
      <c r="F9713">
        <v>0</v>
      </c>
      <c r="G9713" t="s">
        <v>189</v>
      </c>
    </row>
    <row r="9714" spans="1:8">
      <c r="A9714" t="s">
        <v>9906</v>
      </c>
      <c r="B9714" t="s">
        <v>90</v>
      </c>
      <c r="C9714" s="2">
        <v>45805</v>
      </c>
      <c r="D9714" s="3">
        <v>0.99017361111111113</v>
      </c>
      <c r="E9714" t="s">
        <v>33</v>
      </c>
      <c r="F9714">
        <v>2000</v>
      </c>
      <c r="G9714" t="s">
        <v>189</v>
      </c>
    </row>
    <row r="9715" spans="1:8">
      <c r="A9715" t="s">
        <v>9907</v>
      </c>
      <c r="B9715" t="s">
        <v>176</v>
      </c>
      <c r="C9715" s="2">
        <v>45710</v>
      </c>
      <c r="D9715" s="3">
        <v>0.31386574074074081</v>
      </c>
      <c r="E9715" t="s">
        <v>33</v>
      </c>
      <c r="F9715">
        <v>8000</v>
      </c>
      <c r="G9715" t="s">
        <v>189</v>
      </c>
    </row>
    <row r="9716" spans="1:8">
      <c r="A9716" t="s">
        <v>9908</v>
      </c>
      <c r="B9716" t="s">
        <v>145</v>
      </c>
      <c r="C9716" s="2">
        <v>46141</v>
      </c>
      <c r="D9716" s="3">
        <v>0.10256944444444439</v>
      </c>
      <c r="E9716" t="s">
        <v>33</v>
      </c>
      <c r="F9716">
        <v>1000</v>
      </c>
      <c r="G9716" t="s">
        <v>189</v>
      </c>
    </row>
    <row r="9717" spans="1:8">
      <c r="A9717" t="s">
        <v>9909</v>
      </c>
      <c r="B9717" t="s">
        <v>144</v>
      </c>
      <c r="C9717" s="2">
        <v>45933</v>
      </c>
      <c r="D9717" s="3">
        <v>0.68464120370370374</v>
      </c>
      <c r="E9717" t="s">
        <v>33</v>
      </c>
      <c r="F9717">
        <v>1500</v>
      </c>
      <c r="G9717" t="s">
        <v>189</v>
      </c>
    </row>
    <row r="9718" spans="1:8">
      <c r="A9718" t="s">
        <v>9910</v>
      </c>
      <c r="B9718" t="s">
        <v>109</v>
      </c>
      <c r="C9718" s="2">
        <v>46160</v>
      </c>
      <c r="D9718" s="3">
        <v>0.54740740740740745</v>
      </c>
      <c r="E9718" t="s">
        <v>33</v>
      </c>
      <c r="F9718">
        <v>500</v>
      </c>
      <c r="G9718" t="s">
        <v>189</v>
      </c>
    </row>
    <row r="9719" spans="1:8">
      <c r="A9719" t="s">
        <v>9911</v>
      </c>
      <c r="B9719" t="s">
        <v>154</v>
      </c>
      <c r="C9719" s="2">
        <v>45907</v>
      </c>
      <c r="D9719" s="3">
        <v>0.33195601851851853</v>
      </c>
      <c r="E9719" t="s">
        <v>33</v>
      </c>
      <c r="F9719">
        <v>2500</v>
      </c>
      <c r="G9719" t="s">
        <v>189</v>
      </c>
    </row>
    <row r="9720" spans="1:8">
      <c r="A9720" t="s">
        <v>9912</v>
      </c>
      <c r="B9720" t="s">
        <v>158</v>
      </c>
      <c r="C9720" s="2">
        <v>45949</v>
      </c>
      <c r="D9720" s="3">
        <v>0.9722453703703704</v>
      </c>
      <c r="E9720" t="s">
        <v>194</v>
      </c>
      <c r="F9720">
        <v>0</v>
      </c>
      <c r="G9720" t="s">
        <v>214</v>
      </c>
      <c r="H9720" t="s">
        <v>42</v>
      </c>
    </row>
    <row r="9721" spans="1:8">
      <c r="A9721" t="s">
        <v>9913</v>
      </c>
      <c r="B9721" t="s">
        <v>91</v>
      </c>
      <c r="C9721" s="2">
        <v>45999</v>
      </c>
      <c r="D9721" s="3">
        <v>0.73472222222222228</v>
      </c>
      <c r="E9721" t="s">
        <v>33</v>
      </c>
      <c r="F9721">
        <v>500</v>
      </c>
      <c r="G9721" t="s">
        <v>189</v>
      </c>
    </row>
    <row r="9722" spans="1:8">
      <c r="A9722" t="s">
        <v>9914</v>
      </c>
      <c r="B9722" t="s">
        <v>123</v>
      </c>
      <c r="C9722" s="2">
        <v>46087</v>
      </c>
      <c r="D9722" s="3">
        <v>0.71561342592592592</v>
      </c>
      <c r="E9722" t="s">
        <v>261</v>
      </c>
      <c r="F9722">
        <v>10000</v>
      </c>
      <c r="G9722" t="s">
        <v>189</v>
      </c>
    </row>
    <row r="9723" spans="1:8">
      <c r="A9723" t="s">
        <v>9915</v>
      </c>
      <c r="B9723" t="s">
        <v>165</v>
      </c>
      <c r="C9723" s="2">
        <v>46028</v>
      </c>
      <c r="D9723" s="3">
        <v>0.15946759259259261</v>
      </c>
      <c r="E9723" t="s">
        <v>33</v>
      </c>
      <c r="F9723">
        <v>1000</v>
      </c>
      <c r="G9723" t="s">
        <v>214</v>
      </c>
      <c r="H9723" t="s">
        <v>1080</v>
      </c>
    </row>
    <row r="9724" spans="1:8">
      <c r="A9724" t="s">
        <v>9916</v>
      </c>
      <c r="B9724" t="s">
        <v>161</v>
      </c>
      <c r="C9724" s="2">
        <v>46030</v>
      </c>
      <c r="D9724" s="3">
        <v>0.38165509259259262</v>
      </c>
      <c r="E9724" t="s">
        <v>211</v>
      </c>
      <c r="F9724">
        <v>0</v>
      </c>
      <c r="G9724" t="s">
        <v>189</v>
      </c>
    </row>
    <row r="9725" spans="1:8">
      <c r="A9725" t="s">
        <v>9917</v>
      </c>
      <c r="B9725" t="s">
        <v>176</v>
      </c>
      <c r="C9725" s="2">
        <v>45926</v>
      </c>
      <c r="D9725" s="3">
        <v>2.748842592592593E-2</v>
      </c>
      <c r="E9725" t="s">
        <v>33</v>
      </c>
      <c r="F9725">
        <v>5000</v>
      </c>
      <c r="G9725" t="s">
        <v>189</v>
      </c>
    </row>
    <row r="9726" spans="1:8">
      <c r="A9726" t="s">
        <v>9918</v>
      </c>
      <c r="B9726" t="s">
        <v>127</v>
      </c>
      <c r="C9726" s="2">
        <v>45875</v>
      </c>
      <c r="D9726" s="3">
        <v>0.23872685185185191</v>
      </c>
      <c r="E9726" t="s">
        <v>33</v>
      </c>
      <c r="F9726">
        <v>2500</v>
      </c>
      <c r="G9726" t="s">
        <v>189</v>
      </c>
    </row>
    <row r="9727" spans="1:8">
      <c r="A9727" t="s">
        <v>9919</v>
      </c>
      <c r="B9727" t="s">
        <v>176</v>
      </c>
      <c r="C9727" s="2">
        <v>45723</v>
      </c>
      <c r="D9727" s="3">
        <v>0.59290509259259261</v>
      </c>
      <c r="E9727" t="s">
        <v>33</v>
      </c>
      <c r="F9727">
        <v>10000</v>
      </c>
      <c r="G9727" t="s">
        <v>189</v>
      </c>
    </row>
    <row r="9728" spans="1:8">
      <c r="A9728" t="s">
        <v>9920</v>
      </c>
      <c r="B9728" t="s">
        <v>95</v>
      </c>
      <c r="C9728" s="2">
        <v>46190</v>
      </c>
      <c r="D9728" s="3">
        <v>0.68395833333333333</v>
      </c>
      <c r="E9728" t="s">
        <v>194</v>
      </c>
      <c r="F9728">
        <v>0</v>
      </c>
      <c r="G9728" t="s">
        <v>189</v>
      </c>
    </row>
    <row r="9729" spans="1:7">
      <c r="A9729" t="s">
        <v>9921</v>
      </c>
      <c r="B9729" t="s">
        <v>7</v>
      </c>
      <c r="C9729" s="2">
        <v>45699</v>
      </c>
      <c r="D9729" s="3">
        <v>0.72006944444444443</v>
      </c>
      <c r="E9729" t="s">
        <v>33</v>
      </c>
      <c r="F9729">
        <v>6000</v>
      </c>
      <c r="G9729" t="s">
        <v>189</v>
      </c>
    </row>
    <row r="9730" spans="1:7">
      <c r="A9730" t="s">
        <v>9922</v>
      </c>
      <c r="B9730" t="s">
        <v>151</v>
      </c>
      <c r="C9730" s="2">
        <v>45798</v>
      </c>
      <c r="D9730" s="3">
        <v>0.82217592592592592</v>
      </c>
      <c r="E9730" t="s">
        <v>33</v>
      </c>
      <c r="F9730">
        <v>5000</v>
      </c>
      <c r="G9730" t="s">
        <v>189</v>
      </c>
    </row>
    <row r="9731" spans="1:7">
      <c r="A9731" t="s">
        <v>9923</v>
      </c>
      <c r="B9731" t="s">
        <v>143</v>
      </c>
      <c r="C9731" s="2">
        <v>45756</v>
      </c>
      <c r="D9731" s="3">
        <v>0.73233796296296294</v>
      </c>
      <c r="E9731" t="s">
        <v>33</v>
      </c>
      <c r="F9731">
        <v>1500</v>
      </c>
      <c r="G9731" t="s">
        <v>189</v>
      </c>
    </row>
    <row r="9732" spans="1:7">
      <c r="A9732" t="s">
        <v>9924</v>
      </c>
      <c r="B9732" t="s">
        <v>168</v>
      </c>
      <c r="C9732" s="2">
        <v>45856</v>
      </c>
      <c r="D9732" s="3">
        <v>0.18635416666666671</v>
      </c>
      <c r="E9732" t="s">
        <v>33</v>
      </c>
      <c r="F9732">
        <v>3000</v>
      </c>
      <c r="G9732" t="s">
        <v>189</v>
      </c>
    </row>
    <row r="9733" spans="1:7">
      <c r="A9733" t="s">
        <v>9925</v>
      </c>
      <c r="B9733" t="s">
        <v>151</v>
      </c>
      <c r="C9733" s="2">
        <v>46074</v>
      </c>
      <c r="D9733" s="3">
        <v>0.7961111111111111</v>
      </c>
      <c r="E9733" t="s">
        <v>33</v>
      </c>
      <c r="F9733">
        <v>6000</v>
      </c>
      <c r="G9733" t="s">
        <v>189</v>
      </c>
    </row>
    <row r="9734" spans="1:7">
      <c r="A9734" t="s">
        <v>9926</v>
      </c>
      <c r="B9734" t="s">
        <v>176</v>
      </c>
      <c r="C9734" s="2">
        <v>45859</v>
      </c>
      <c r="D9734" s="3">
        <v>0.79358796296296297</v>
      </c>
      <c r="E9734" t="s">
        <v>194</v>
      </c>
      <c r="F9734">
        <v>0</v>
      </c>
      <c r="G9734" t="s">
        <v>189</v>
      </c>
    </row>
    <row r="9735" spans="1:7">
      <c r="A9735" t="s">
        <v>9927</v>
      </c>
      <c r="B9735" t="s">
        <v>100</v>
      </c>
      <c r="C9735" s="2">
        <v>45826</v>
      </c>
      <c r="D9735" s="3">
        <v>9.6122685185185186E-2</v>
      </c>
      <c r="E9735" t="s">
        <v>33</v>
      </c>
      <c r="F9735">
        <v>4000</v>
      </c>
      <c r="G9735" t="s">
        <v>189</v>
      </c>
    </row>
    <row r="9736" spans="1:7">
      <c r="A9736" t="s">
        <v>9928</v>
      </c>
      <c r="B9736" t="s">
        <v>143</v>
      </c>
      <c r="C9736" s="2">
        <v>45834</v>
      </c>
      <c r="D9736" s="3">
        <v>0.73072916666666665</v>
      </c>
      <c r="E9736" t="s">
        <v>33</v>
      </c>
      <c r="F9736">
        <v>1000</v>
      </c>
      <c r="G9736" t="s">
        <v>189</v>
      </c>
    </row>
    <row r="9737" spans="1:7">
      <c r="A9737" t="s">
        <v>9929</v>
      </c>
      <c r="B9737" t="s">
        <v>120</v>
      </c>
      <c r="C9737" s="2">
        <v>45742</v>
      </c>
      <c r="D9737" s="3">
        <v>0.75082175925925931</v>
      </c>
      <c r="E9737" t="s">
        <v>194</v>
      </c>
      <c r="F9737">
        <v>0</v>
      </c>
      <c r="G9737" t="s">
        <v>189</v>
      </c>
    </row>
    <row r="9738" spans="1:7">
      <c r="A9738" t="s">
        <v>9930</v>
      </c>
      <c r="B9738" t="s">
        <v>170</v>
      </c>
      <c r="C9738" s="2">
        <v>45839</v>
      </c>
      <c r="D9738" s="3">
        <v>0.71719907407407413</v>
      </c>
      <c r="E9738" t="s">
        <v>194</v>
      </c>
      <c r="F9738">
        <v>0</v>
      </c>
      <c r="G9738" t="s">
        <v>189</v>
      </c>
    </row>
    <row r="9739" spans="1:7">
      <c r="A9739" t="s">
        <v>9931</v>
      </c>
      <c r="B9739" t="s">
        <v>102</v>
      </c>
      <c r="C9739" s="2">
        <v>46104</v>
      </c>
      <c r="D9739" s="3">
        <v>0.52702546296296293</v>
      </c>
      <c r="E9739" t="s">
        <v>33</v>
      </c>
      <c r="F9739">
        <v>1500</v>
      </c>
      <c r="G9739" t="s">
        <v>189</v>
      </c>
    </row>
    <row r="9740" spans="1:7">
      <c r="A9740" t="s">
        <v>9932</v>
      </c>
      <c r="B9740" t="s">
        <v>179</v>
      </c>
      <c r="C9740" s="2">
        <v>45713</v>
      </c>
      <c r="D9740" s="3">
        <v>0.39034722222222218</v>
      </c>
      <c r="E9740" t="s">
        <v>33</v>
      </c>
      <c r="F9740">
        <v>1500</v>
      </c>
      <c r="G9740" t="s">
        <v>189</v>
      </c>
    </row>
    <row r="9741" spans="1:7">
      <c r="A9741" t="s">
        <v>9933</v>
      </c>
      <c r="B9741" t="s">
        <v>136</v>
      </c>
      <c r="C9741" s="2">
        <v>45980</v>
      </c>
      <c r="D9741" s="3">
        <v>0.73130787037037037</v>
      </c>
      <c r="E9741" t="s">
        <v>33</v>
      </c>
      <c r="F9741">
        <v>5000</v>
      </c>
      <c r="G9741" t="s">
        <v>189</v>
      </c>
    </row>
    <row r="9742" spans="1:7">
      <c r="A9742" t="s">
        <v>9934</v>
      </c>
      <c r="B9742" t="s">
        <v>155</v>
      </c>
      <c r="C9742" s="2">
        <v>45846</v>
      </c>
      <c r="D9742" s="3">
        <v>0.52305555555555561</v>
      </c>
      <c r="E9742" t="s">
        <v>33</v>
      </c>
      <c r="F9742">
        <v>4000</v>
      </c>
      <c r="G9742" t="s">
        <v>189</v>
      </c>
    </row>
    <row r="9743" spans="1:7">
      <c r="A9743" t="s">
        <v>9935</v>
      </c>
      <c r="B9743" t="s">
        <v>95</v>
      </c>
      <c r="C9743" s="2">
        <v>45885</v>
      </c>
      <c r="D9743" s="3">
        <v>7.2384259259259259E-2</v>
      </c>
      <c r="E9743" t="s">
        <v>33</v>
      </c>
      <c r="F9743">
        <v>3000</v>
      </c>
      <c r="G9743" t="s">
        <v>189</v>
      </c>
    </row>
    <row r="9744" spans="1:7">
      <c r="A9744" t="s">
        <v>9936</v>
      </c>
      <c r="B9744" t="s">
        <v>81</v>
      </c>
      <c r="C9744" s="2">
        <v>45699</v>
      </c>
      <c r="D9744" s="3">
        <v>0.2121990740740741</v>
      </c>
      <c r="E9744" t="s">
        <v>33</v>
      </c>
      <c r="F9744">
        <v>1500</v>
      </c>
      <c r="G9744" t="s">
        <v>189</v>
      </c>
    </row>
    <row r="9745" spans="1:8">
      <c r="A9745" t="s">
        <v>9937</v>
      </c>
      <c r="B9745" t="s">
        <v>112</v>
      </c>
      <c r="C9745" s="2">
        <v>45674</v>
      </c>
      <c r="D9745" s="3">
        <v>0.64829861111111109</v>
      </c>
      <c r="E9745" t="s">
        <v>211</v>
      </c>
      <c r="F9745">
        <v>0</v>
      </c>
      <c r="G9745" t="s">
        <v>189</v>
      </c>
    </row>
    <row r="9746" spans="1:8">
      <c r="A9746" t="s">
        <v>9938</v>
      </c>
      <c r="B9746" t="s">
        <v>165</v>
      </c>
      <c r="C9746" s="2">
        <v>45720</v>
      </c>
      <c r="D9746" s="3">
        <v>0.87824074074074077</v>
      </c>
      <c r="E9746" t="s">
        <v>33</v>
      </c>
      <c r="F9746">
        <v>1000</v>
      </c>
      <c r="G9746" t="s">
        <v>189</v>
      </c>
    </row>
    <row r="9747" spans="1:8">
      <c r="A9747" t="s">
        <v>9939</v>
      </c>
      <c r="B9747" t="s">
        <v>161</v>
      </c>
      <c r="C9747" s="2">
        <v>45861</v>
      </c>
      <c r="D9747" s="3">
        <v>0.78383101851851855</v>
      </c>
      <c r="E9747" t="s">
        <v>194</v>
      </c>
      <c r="F9747">
        <v>0</v>
      </c>
      <c r="G9747" t="s">
        <v>189</v>
      </c>
    </row>
    <row r="9748" spans="1:8">
      <c r="A9748" t="s">
        <v>9940</v>
      </c>
      <c r="B9748" t="s">
        <v>95</v>
      </c>
      <c r="C9748" s="2">
        <v>45755</v>
      </c>
      <c r="D9748" s="3">
        <v>0.21004629629629629</v>
      </c>
      <c r="E9748" t="s">
        <v>194</v>
      </c>
      <c r="F9748">
        <v>0</v>
      </c>
      <c r="G9748" t="s">
        <v>189</v>
      </c>
    </row>
    <row r="9749" spans="1:8">
      <c r="A9749" t="s">
        <v>9941</v>
      </c>
      <c r="B9749" t="s">
        <v>102</v>
      </c>
      <c r="C9749" s="2">
        <v>45706</v>
      </c>
      <c r="D9749" s="3">
        <v>0.78128472222222223</v>
      </c>
      <c r="E9749" t="s">
        <v>33</v>
      </c>
      <c r="F9749">
        <v>8000</v>
      </c>
      <c r="G9749" t="s">
        <v>189</v>
      </c>
    </row>
    <row r="9750" spans="1:8">
      <c r="A9750" t="s">
        <v>9942</v>
      </c>
      <c r="B9750" t="s">
        <v>158</v>
      </c>
      <c r="C9750" s="2">
        <v>46130</v>
      </c>
      <c r="D9750" s="3">
        <v>0.31390046296296298</v>
      </c>
      <c r="E9750" t="s">
        <v>33</v>
      </c>
      <c r="F9750">
        <v>3000</v>
      </c>
      <c r="G9750" t="s">
        <v>189</v>
      </c>
    </row>
    <row r="9751" spans="1:8">
      <c r="A9751" t="s">
        <v>9943</v>
      </c>
      <c r="B9751" t="s">
        <v>87</v>
      </c>
      <c r="C9751" s="2">
        <v>45722</v>
      </c>
      <c r="D9751" s="3">
        <v>0.82981481481481478</v>
      </c>
      <c r="E9751" t="s">
        <v>33</v>
      </c>
      <c r="F9751">
        <v>10000</v>
      </c>
      <c r="G9751" t="s">
        <v>189</v>
      </c>
    </row>
    <row r="9752" spans="1:8">
      <c r="A9752" t="s">
        <v>9944</v>
      </c>
      <c r="B9752" t="s">
        <v>91</v>
      </c>
      <c r="C9752" s="2">
        <v>45827</v>
      </c>
      <c r="D9752" s="3">
        <v>0.82423611111111106</v>
      </c>
      <c r="E9752" t="s">
        <v>33</v>
      </c>
      <c r="F9752">
        <v>1000</v>
      </c>
      <c r="G9752" t="s">
        <v>189</v>
      </c>
    </row>
    <row r="9753" spans="1:8">
      <c r="A9753" t="s">
        <v>9945</v>
      </c>
      <c r="B9753" t="s">
        <v>101</v>
      </c>
      <c r="C9753" s="2">
        <v>46173</v>
      </c>
      <c r="D9753" s="3">
        <v>0.65901620370370373</v>
      </c>
      <c r="E9753" t="s">
        <v>33</v>
      </c>
      <c r="F9753">
        <v>6000</v>
      </c>
      <c r="G9753" t="s">
        <v>189</v>
      </c>
    </row>
    <row r="9754" spans="1:8">
      <c r="A9754" t="s">
        <v>9946</v>
      </c>
      <c r="B9754" t="s">
        <v>140</v>
      </c>
      <c r="C9754" s="2">
        <v>45700</v>
      </c>
      <c r="D9754" s="3">
        <v>0.33584490740740741</v>
      </c>
      <c r="E9754" t="s">
        <v>33</v>
      </c>
      <c r="F9754">
        <v>6000</v>
      </c>
      <c r="G9754" t="s">
        <v>189</v>
      </c>
    </row>
    <row r="9755" spans="1:8">
      <c r="A9755" t="s">
        <v>9947</v>
      </c>
      <c r="B9755" t="s">
        <v>159</v>
      </c>
      <c r="C9755" s="2">
        <v>45754</v>
      </c>
      <c r="D9755" s="3">
        <v>0.46910879629629632</v>
      </c>
      <c r="E9755" t="s">
        <v>211</v>
      </c>
      <c r="F9755">
        <v>0</v>
      </c>
      <c r="G9755" t="s">
        <v>214</v>
      </c>
      <c r="H9755" t="s">
        <v>1080</v>
      </c>
    </row>
    <row r="9756" spans="1:8">
      <c r="A9756" t="s">
        <v>9948</v>
      </c>
      <c r="B9756" t="s">
        <v>89</v>
      </c>
      <c r="C9756" s="2">
        <v>45690</v>
      </c>
      <c r="D9756" s="3">
        <v>0.42174768518518518</v>
      </c>
      <c r="E9756" t="s">
        <v>33</v>
      </c>
      <c r="F9756">
        <v>4000</v>
      </c>
      <c r="G9756" t="s">
        <v>189</v>
      </c>
    </row>
    <row r="9757" spans="1:8">
      <c r="A9757" t="s">
        <v>9949</v>
      </c>
      <c r="B9757" t="s">
        <v>145</v>
      </c>
      <c r="C9757" s="2">
        <v>45781</v>
      </c>
      <c r="D9757" s="3">
        <v>0.80611111111111111</v>
      </c>
      <c r="E9757" t="s">
        <v>33</v>
      </c>
      <c r="F9757">
        <v>500</v>
      </c>
      <c r="G9757" t="s">
        <v>189</v>
      </c>
    </row>
    <row r="9758" spans="1:8">
      <c r="A9758" t="s">
        <v>9950</v>
      </c>
      <c r="B9758" t="s">
        <v>152</v>
      </c>
      <c r="C9758" s="2">
        <v>45890</v>
      </c>
      <c r="D9758" s="3">
        <v>0.80456018518518524</v>
      </c>
      <c r="E9758" t="s">
        <v>194</v>
      </c>
      <c r="F9758">
        <v>0</v>
      </c>
      <c r="G9758" t="s">
        <v>189</v>
      </c>
    </row>
    <row r="9759" spans="1:8">
      <c r="A9759" t="s">
        <v>9951</v>
      </c>
      <c r="B9759" t="s">
        <v>157</v>
      </c>
      <c r="C9759" s="2">
        <v>45724</v>
      </c>
      <c r="D9759" s="3">
        <v>0.81204861111111115</v>
      </c>
      <c r="E9759" t="s">
        <v>211</v>
      </c>
      <c r="F9759">
        <v>0</v>
      </c>
      <c r="G9759" t="s">
        <v>214</v>
      </c>
      <c r="H9759" t="s">
        <v>1215</v>
      </c>
    </row>
    <row r="9760" spans="1:8">
      <c r="A9760" t="s">
        <v>9952</v>
      </c>
      <c r="B9760" t="s">
        <v>119</v>
      </c>
      <c r="C9760" s="2">
        <v>46142</v>
      </c>
      <c r="D9760" s="3">
        <v>0.7359606481481481</v>
      </c>
      <c r="E9760" t="s">
        <v>33</v>
      </c>
      <c r="F9760">
        <v>1500</v>
      </c>
      <c r="G9760" t="s">
        <v>189</v>
      </c>
    </row>
    <row r="9761" spans="1:7">
      <c r="A9761" t="s">
        <v>9953</v>
      </c>
      <c r="B9761" t="s">
        <v>168</v>
      </c>
      <c r="C9761" s="2">
        <v>45855</v>
      </c>
      <c r="D9761" s="3">
        <v>0.90469907407407413</v>
      </c>
      <c r="E9761" t="s">
        <v>33</v>
      </c>
      <c r="F9761">
        <v>3000</v>
      </c>
      <c r="G9761" t="s">
        <v>189</v>
      </c>
    </row>
    <row r="9762" spans="1:7">
      <c r="A9762" t="s">
        <v>9954</v>
      </c>
      <c r="B9762" t="s">
        <v>180</v>
      </c>
      <c r="C9762" s="2">
        <v>45729</v>
      </c>
      <c r="D9762" s="3">
        <v>0.85777777777777775</v>
      </c>
      <c r="E9762" t="s">
        <v>33</v>
      </c>
      <c r="F9762">
        <v>4000</v>
      </c>
      <c r="G9762" t="s">
        <v>189</v>
      </c>
    </row>
    <row r="9763" spans="1:7">
      <c r="A9763" t="s">
        <v>9955</v>
      </c>
      <c r="B9763" t="s">
        <v>163</v>
      </c>
      <c r="C9763" s="2">
        <v>46044</v>
      </c>
      <c r="D9763" s="3">
        <v>0.88741898148148146</v>
      </c>
      <c r="E9763" t="s">
        <v>33</v>
      </c>
      <c r="F9763">
        <v>10000</v>
      </c>
      <c r="G9763" t="s">
        <v>189</v>
      </c>
    </row>
    <row r="9764" spans="1:7">
      <c r="A9764" t="s">
        <v>9956</v>
      </c>
      <c r="B9764" t="s">
        <v>166</v>
      </c>
      <c r="C9764" s="2">
        <v>46035</v>
      </c>
      <c r="D9764" s="3">
        <v>0.68162037037037038</v>
      </c>
      <c r="E9764" t="s">
        <v>33</v>
      </c>
      <c r="F9764">
        <v>1000</v>
      </c>
      <c r="G9764" t="s">
        <v>189</v>
      </c>
    </row>
    <row r="9765" spans="1:7">
      <c r="A9765" t="s">
        <v>9957</v>
      </c>
      <c r="B9765" t="s">
        <v>125</v>
      </c>
      <c r="C9765" s="2">
        <v>46119</v>
      </c>
      <c r="D9765" s="3">
        <v>0.64584490740740741</v>
      </c>
      <c r="E9765" t="s">
        <v>33</v>
      </c>
      <c r="F9765">
        <v>5000</v>
      </c>
      <c r="G9765" t="s">
        <v>189</v>
      </c>
    </row>
    <row r="9766" spans="1:7">
      <c r="A9766" t="s">
        <v>9958</v>
      </c>
      <c r="B9766" t="s">
        <v>135</v>
      </c>
      <c r="C9766" s="2">
        <v>46101</v>
      </c>
      <c r="D9766" s="3">
        <v>0.91561342592592587</v>
      </c>
      <c r="E9766" t="s">
        <v>33</v>
      </c>
      <c r="F9766">
        <v>4000</v>
      </c>
      <c r="G9766" t="s">
        <v>189</v>
      </c>
    </row>
    <row r="9767" spans="1:7">
      <c r="A9767" t="s">
        <v>9959</v>
      </c>
      <c r="B9767" t="s">
        <v>77</v>
      </c>
      <c r="C9767" s="2">
        <v>45949</v>
      </c>
      <c r="D9767" s="3">
        <v>0.36668981481481477</v>
      </c>
      <c r="E9767" t="s">
        <v>33</v>
      </c>
      <c r="F9767">
        <v>5000</v>
      </c>
      <c r="G9767" t="s">
        <v>189</v>
      </c>
    </row>
    <row r="9768" spans="1:7">
      <c r="A9768" t="s">
        <v>9960</v>
      </c>
      <c r="B9768" t="s">
        <v>171</v>
      </c>
      <c r="C9768" s="2">
        <v>46015</v>
      </c>
      <c r="D9768" s="3">
        <v>0.39204861111111111</v>
      </c>
      <c r="E9768" t="s">
        <v>33</v>
      </c>
      <c r="F9768">
        <v>6000</v>
      </c>
      <c r="G9768" t="s">
        <v>189</v>
      </c>
    </row>
    <row r="9769" spans="1:7">
      <c r="A9769" t="s">
        <v>9961</v>
      </c>
      <c r="B9769" t="s">
        <v>160</v>
      </c>
      <c r="C9769" s="2">
        <v>46136</v>
      </c>
      <c r="D9769" s="3">
        <v>0.66719907407407408</v>
      </c>
      <c r="E9769" t="s">
        <v>33</v>
      </c>
      <c r="F9769">
        <v>10000</v>
      </c>
      <c r="G9769" t="s">
        <v>189</v>
      </c>
    </row>
    <row r="9770" spans="1:7">
      <c r="A9770" t="s">
        <v>9962</v>
      </c>
      <c r="B9770" t="s">
        <v>130</v>
      </c>
      <c r="C9770" s="2">
        <v>45777</v>
      </c>
      <c r="D9770" s="3">
        <v>0.89418981481481485</v>
      </c>
      <c r="E9770" t="s">
        <v>33</v>
      </c>
      <c r="F9770">
        <v>6000</v>
      </c>
      <c r="G9770" t="s">
        <v>189</v>
      </c>
    </row>
    <row r="9771" spans="1:7">
      <c r="A9771" t="s">
        <v>9963</v>
      </c>
      <c r="B9771" t="s">
        <v>114</v>
      </c>
      <c r="C9771" s="2">
        <v>46135</v>
      </c>
      <c r="D9771" s="3">
        <v>0.50262731481481482</v>
      </c>
      <c r="E9771" t="s">
        <v>33</v>
      </c>
      <c r="F9771">
        <v>6000</v>
      </c>
      <c r="G9771" t="s">
        <v>189</v>
      </c>
    </row>
    <row r="9772" spans="1:7">
      <c r="A9772" t="s">
        <v>9964</v>
      </c>
      <c r="B9772" t="s">
        <v>119</v>
      </c>
      <c r="C9772" s="2">
        <v>45971</v>
      </c>
      <c r="D9772" s="3">
        <v>0.40087962962962959</v>
      </c>
      <c r="E9772" t="s">
        <v>33</v>
      </c>
      <c r="F9772">
        <v>8000</v>
      </c>
      <c r="G9772" t="s">
        <v>189</v>
      </c>
    </row>
    <row r="9773" spans="1:7">
      <c r="A9773" t="s">
        <v>9965</v>
      </c>
      <c r="B9773" t="s">
        <v>132</v>
      </c>
      <c r="C9773" s="2">
        <v>45836</v>
      </c>
      <c r="D9773" s="3">
        <v>0.59280092592592593</v>
      </c>
      <c r="E9773" t="s">
        <v>211</v>
      </c>
      <c r="F9773">
        <v>0</v>
      </c>
      <c r="G9773" t="s">
        <v>189</v>
      </c>
    </row>
    <row r="9774" spans="1:7">
      <c r="A9774" t="s">
        <v>9966</v>
      </c>
      <c r="B9774" t="s">
        <v>170</v>
      </c>
      <c r="C9774" s="2">
        <v>46192</v>
      </c>
      <c r="D9774" s="3">
        <v>0.32793981481481482</v>
      </c>
      <c r="E9774" t="s">
        <v>33</v>
      </c>
      <c r="F9774">
        <v>2000</v>
      </c>
      <c r="G9774" t="s">
        <v>189</v>
      </c>
    </row>
    <row r="9775" spans="1:7">
      <c r="A9775" t="s">
        <v>9967</v>
      </c>
      <c r="B9775" t="s">
        <v>170</v>
      </c>
      <c r="C9775" s="2">
        <v>45969</v>
      </c>
      <c r="D9775" s="3">
        <v>0.93122685185185183</v>
      </c>
      <c r="E9775" t="s">
        <v>33</v>
      </c>
      <c r="F9775">
        <v>1500</v>
      </c>
      <c r="G9775" t="s">
        <v>189</v>
      </c>
    </row>
    <row r="9776" spans="1:7">
      <c r="A9776" t="s">
        <v>9968</v>
      </c>
      <c r="B9776" t="s">
        <v>160</v>
      </c>
      <c r="C9776" s="2">
        <v>45821</v>
      </c>
      <c r="D9776" s="3">
        <v>0.64633101851851849</v>
      </c>
      <c r="E9776" t="s">
        <v>33</v>
      </c>
      <c r="F9776">
        <v>2000</v>
      </c>
      <c r="G9776" t="s">
        <v>189</v>
      </c>
    </row>
    <row r="9777" spans="1:8">
      <c r="A9777" t="s">
        <v>9969</v>
      </c>
      <c r="B9777" t="s">
        <v>160</v>
      </c>
      <c r="C9777" s="2">
        <v>46079</v>
      </c>
      <c r="D9777" s="3">
        <v>0.3273726851851852</v>
      </c>
      <c r="E9777" t="s">
        <v>33</v>
      </c>
      <c r="F9777">
        <v>1000</v>
      </c>
      <c r="G9777" t="s">
        <v>189</v>
      </c>
    </row>
    <row r="9778" spans="1:8">
      <c r="A9778" t="s">
        <v>9970</v>
      </c>
      <c r="B9778" t="s">
        <v>92</v>
      </c>
      <c r="C9778" s="2">
        <v>45906</v>
      </c>
      <c r="D9778" s="3">
        <v>0.8325231481481481</v>
      </c>
      <c r="E9778" t="s">
        <v>33</v>
      </c>
      <c r="F9778">
        <v>5000</v>
      </c>
      <c r="G9778" t="s">
        <v>189</v>
      </c>
    </row>
    <row r="9779" spans="1:8">
      <c r="A9779" t="s">
        <v>9971</v>
      </c>
      <c r="B9779" t="s">
        <v>84</v>
      </c>
      <c r="C9779" s="2">
        <v>46140</v>
      </c>
      <c r="D9779" s="3">
        <v>0.78505787037037034</v>
      </c>
      <c r="E9779" t="s">
        <v>33</v>
      </c>
      <c r="F9779">
        <v>6000</v>
      </c>
      <c r="G9779" t="s">
        <v>189</v>
      </c>
    </row>
    <row r="9780" spans="1:8">
      <c r="A9780" t="s">
        <v>9972</v>
      </c>
      <c r="B9780" t="s">
        <v>155</v>
      </c>
      <c r="C9780" s="2">
        <v>45827</v>
      </c>
      <c r="D9780" s="3">
        <v>0.71878472222222223</v>
      </c>
      <c r="E9780" t="s">
        <v>33</v>
      </c>
      <c r="F9780">
        <v>5000</v>
      </c>
      <c r="G9780" t="s">
        <v>214</v>
      </c>
      <c r="H9780" t="s">
        <v>1215</v>
      </c>
    </row>
    <row r="9781" spans="1:8">
      <c r="A9781" t="s">
        <v>9973</v>
      </c>
      <c r="B9781" t="s">
        <v>121</v>
      </c>
      <c r="C9781" s="2">
        <v>45963</v>
      </c>
      <c r="D9781" s="3">
        <v>0.20142361111111109</v>
      </c>
      <c r="E9781" t="s">
        <v>33</v>
      </c>
      <c r="F9781">
        <v>500</v>
      </c>
      <c r="G9781" t="s">
        <v>189</v>
      </c>
    </row>
    <row r="9782" spans="1:8">
      <c r="A9782" t="s">
        <v>9974</v>
      </c>
      <c r="B9782" t="s">
        <v>103</v>
      </c>
      <c r="C9782" s="2">
        <v>45997</v>
      </c>
      <c r="D9782" s="3">
        <v>0.1175578703703704</v>
      </c>
      <c r="E9782" t="s">
        <v>33</v>
      </c>
      <c r="F9782">
        <v>4000</v>
      </c>
      <c r="G9782" t="s">
        <v>189</v>
      </c>
    </row>
    <row r="9783" spans="1:8">
      <c r="A9783" t="s">
        <v>9975</v>
      </c>
      <c r="B9783" t="s">
        <v>7</v>
      </c>
      <c r="C9783" s="2">
        <v>46000</v>
      </c>
      <c r="D9783" s="3">
        <v>0.87152777777777779</v>
      </c>
      <c r="E9783" t="s">
        <v>33</v>
      </c>
      <c r="F9783">
        <v>8000</v>
      </c>
      <c r="G9783" t="s">
        <v>189</v>
      </c>
    </row>
    <row r="9784" spans="1:8">
      <c r="A9784" t="s">
        <v>9976</v>
      </c>
      <c r="B9784" t="s">
        <v>103</v>
      </c>
      <c r="C9784" s="2">
        <v>46030</v>
      </c>
      <c r="D9784" s="3">
        <v>0.78206018518518516</v>
      </c>
      <c r="E9784" t="s">
        <v>211</v>
      </c>
      <c r="F9784">
        <v>0</v>
      </c>
      <c r="G9784" t="s">
        <v>189</v>
      </c>
    </row>
    <row r="9785" spans="1:8">
      <c r="A9785" t="s">
        <v>9977</v>
      </c>
      <c r="B9785" t="s">
        <v>177</v>
      </c>
      <c r="C9785" s="2">
        <v>46124</v>
      </c>
      <c r="D9785" s="3">
        <v>0.36151620370370369</v>
      </c>
      <c r="E9785" t="s">
        <v>33</v>
      </c>
      <c r="F9785">
        <v>5000</v>
      </c>
      <c r="G9785" t="s">
        <v>189</v>
      </c>
    </row>
    <row r="9786" spans="1:8">
      <c r="A9786" t="s">
        <v>9978</v>
      </c>
      <c r="B9786" t="s">
        <v>114</v>
      </c>
      <c r="C9786" s="2">
        <v>45775</v>
      </c>
      <c r="D9786" s="3">
        <v>0.71616898148148145</v>
      </c>
      <c r="E9786" t="s">
        <v>194</v>
      </c>
      <c r="F9786">
        <v>0</v>
      </c>
      <c r="G9786" t="s">
        <v>189</v>
      </c>
    </row>
    <row r="9787" spans="1:8">
      <c r="A9787" t="s">
        <v>9979</v>
      </c>
      <c r="B9787" t="s">
        <v>167</v>
      </c>
      <c r="C9787" s="2">
        <v>45764</v>
      </c>
      <c r="D9787" s="3">
        <v>0.67236111111111108</v>
      </c>
      <c r="E9787" t="s">
        <v>211</v>
      </c>
      <c r="F9787">
        <v>0</v>
      </c>
      <c r="G9787" t="s">
        <v>189</v>
      </c>
    </row>
    <row r="9788" spans="1:8">
      <c r="A9788" t="s">
        <v>9980</v>
      </c>
      <c r="B9788" t="s">
        <v>137</v>
      </c>
      <c r="C9788" s="2">
        <v>45892</v>
      </c>
      <c r="D9788" s="3">
        <v>0.12083333333333331</v>
      </c>
      <c r="E9788" t="s">
        <v>33</v>
      </c>
      <c r="F9788">
        <v>2000</v>
      </c>
      <c r="G9788" t="s">
        <v>189</v>
      </c>
    </row>
    <row r="9789" spans="1:8">
      <c r="A9789" t="s">
        <v>9981</v>
      </c>
      <c r="B9789" t="s">
        <v>104</v>
      </c>
      <c r="C9789" s="2">
        <v>45715</v>
      </c>
      <c r="D9789" s="3">
        <v>0.31747685185185193</v>
      </c>
      <c r="E9789" t="s">
        <v>33</v>
      </c>
      <c r="F9789">
        <v>6000</v>
      </c>
      <c r="G9789" t="s">
        <v>214</v>
      </c>
      <c r="H9789" t="s">
        <v>42</v>
      </c>
    </row>
    <row r="9790" spans="1:8">
      <c r="A9790" t="s">
        <v>9982</v>
      </c>
      <c r="B9790" t="s">
        <v>138</v>
      </c>
      <c r="C9790" s="2">
        <v>45678</v>
      </c>
      <c r="D9790" s="3">
        <v>0.43318287037037029</v>
      </c>
      <c r="E9790" t="s">
        <v>194</v>
      </c>
      <c r="F9790">
        <v>0</v>
      </c>
      <c r="G9790" t="s">
        <v>189</v>
      </c>
    </row>
    <row r="9791" spans="1:8">
      <c r="A9791" t="s">
        <v>9983</v>
      </c>
      <c r="B9791" t="s">
        <v>107</v>
      </c>
      <c r="C9791" s="2">
        <v>45742</v>
      </c>
      <c r="D9791" s="3">
        <v>0.43678240740740742</v>
      </c>
      <c r="E9791" t="s">
        <v>194</v>
      </c>
      <c r="F9791">
        <v>0</v>
      </c>
      <c r="G9791" t="s">
        <v>189</v>
      </c>
    </row>
    <row r="9792" spans="1:8">
      <c r="A9792" t="s">
        <v>9984</v>
      </c>
      <c r="B9792" t="s">
        <v>171</v>
      </c>
      <c r="C9792" s="2">
        <v>45935</v>
      </c>
      <c r="D9792" s="3">
        <v>0.83881944444444445</v>
      </c>
      <c r="E9792" t="s">
        <v>33</v>
      </c>
      <c r="F9792">
        <v>4000</v>
      </c>
      <c r="G9792" t="s">
        <v>189</v>
      </c>
    </row>
    <row r="9793" spans="1:7">
      <c r="A9793" t="s">
        <v>9985</v>
      </c>
      <c r="B9793" t="s">
        <v>108</v>
      </c>
      <c r="C9793" s="2">
        <v>46142</v>
      </c>
      <c r="D9793" s="3">
        <v>0.28315972222222219</v>
      </c>
      <c r="E9793" t="s">
        <v>211</v>
      </c>
      <c r="F9793">
        <v>0</v>
      </c>
      <c r="G9793" t="s">
        <v>189</v>
      </c>
    </row>
    <row r="9794" spans="1:7">
      <c r="A9794" t="s">
        <v>9986</v>
      </c>
      <c r="B9794" t="s">
        <v>113</v>
      </c>
      <c r="C9794" s="2">
        <v>46185</v>
      </c>
      <c r="D9794" s="3">
        <v>0.39732638888888888</v>
      </c>
      <c r="E9794" t="s">
        <v>33</v>
      </c>
      <c r="F9794">
        <v>1500</v>
      </c>
      <c r="G9794" t="s">
        <v>189</v>
      </c>
    </row>
    <row r="9795" spans="1:7">
      <c r="A9795" t="s">
        <v>9987</v>
      </c>
      <c r="B9795" t="s">
        <v>87</v>
      </c>
      <c r="C9795" s="2">
        <v>45804</v>
      </c>
      <c r="D9795" s="3">
        <v>0.15682870370370369</v>
      </c>
      <c r="E9795" t="s">
        <v>211</v>
      </c>
      <c r="F9795">
        <v>0</v>
      </c>
      <c r="G9795" t="s">
        <v>189</v>
      </c>
    </row>
    <row r="9796" spans="1:7">
      <c r="A9796" t="s">
        <v>9988</v>
      </c>
      <c r="B9796" t="s">
        <v>98</v>
      </c>
      <c r="C9796" s="2">
        <v>46072</v>
      </c>
      <c r="D9796" s="3">
        <v>0.88267361111111109</v>
      </c>
      <c r="E9796" t="s">
        <v>33</v>
      </c>
      <c r="F9796">
        <v>10000</v>
      </c>
      <c r="G9796" t="s">
        <v>189</v>
      </c>
    </row>
    <row r="9797" spans="1:7">
      <c r="A9797" t="s">
        <v>9989</v>
      </c>
      <c r="B9797" t="s">
        <v>168</v>
      </c>
      <c r="C9797" s="2">
        <v>46141</v>
      </c>
      <c r="D9797" s="3">
        <v>0.74017361111111113</v>
      </c>
      <c r="E9797" t="s">
        <v>33</v>
      </c>
      <c r="F9797">
        <v>10000</v>
      </c>
      <c r="G9797" t="s">
        <v>189</v>
      </c>
    </row>
    <row r="9798" spans="1:7">
      <c r="A9798" t="s">
        <v>9990</v>
      </c>
      <c r="B9798" t="s">
        <v>174</v>
      </c>
      <c r="C9798" s="2">
        <v>46175</v>
      </c>
      <c r="D9798" s="3">
        <v>0.61030092592592589</v>
      </c>
      <c r="E9798" t="s">
        <v>261</v>
      </c>
      <c r="F9798">
        <v>2000</v>
      </c>
      <c r="G9798" t="s">
        <v>189</v>
      </c>
    </row>
    <row r="9799" spans="1:7">
      <c r="A9799" t="s">
        <v>9991</v>
      </c>
      <c r="B9799" t="s">
        <v>76</v>
      </c>
      <c r="C9799" s="2">
        <v>46104</v>
      </c>
      <c r="D9799" s="3">
        <v>0.85364583333333333</v>
      </c>
      <c r="E9799" t="s">
        <v>33</v>
      </c>
      <c r="F9799">
        <v>6000</v>
      </c>
      <c r="G9799" t="s">
        <v>189</v>
      </c>
    </row>
    <row r="9800" spans="1:7">
      <c r="A9800" t="s">
        <v>9992</v>
      </c>
      <c r="B9800" t="s">
        <v>172</v>
      </c>
      <c r="C9800" s="2">
        <v>45925</v>
      </c>
      <c r="D9800" s="3">
        <v>0.71520833333333333</v>
      </c>
      <c r="E9800" t="s">
        <v>211</v>
      </c>
      <c r="F9800">
        <v>0</v>
      </c>
      <c r="G9800" t="s">
        <v>189</v>
      </c>
    </row>
    <row r="9801" spans="1:7">
      <c r="A9801" t="s">
        <v>9993</v>
      </c>
      <c r="B9801" t="s">
        <v>161</v>
      </c>
      <c r="C9801" s="2">
        <v>46012</v>
      </c>
      <c r="D9801" s="3">
        <v>0.29231481481481481</v>
      </c>
      <c r="E9801" t="s">
        <v>211</v>
      </c>
      <c r="F9801">
        <v>0</v>
      </c>
      <c r="G9801" t="s">
        <v>189</v>
      </c>
    </row>
    <row r="9802" spans="1:7">
      <c r="A9802" t="s">
        <v>9994</v>
      </c>
      <c r="B9802" t="s">
        <v>87</v>
      </c>
      <c r="C9802" s="2">
        <v>46163</v>
      </c>
      <c r="D9802" s="3">
        <v>0.67030092592592594</v>
      </c>
      <c r="E9802" t="s">
        <v>33</v>
      </c>
      <c r="F9802">
        <v>5000</v>
      </c>
      <c r="G9802" t="s">
        <v>189</v>
      </c>
    </row>
    <row r="9803" spans="1:7">
      <c r="A9803" t="s">
        <v>9995</v>
      </c>
      <c r="B9803" t="s">
        <v>160</v>
      </c>
      <c r="C9803" s="2">
        <v>45718</v>
      </c>
      <c r="D9803" s="3">
        <v>0.71717592592592594</v>
      </c>
      <c r="E9803" t="s">
        <v>194</v>
      </c>
      <c r="F9803">
        <v>0</v>
      </c>
      <c r="G9803" t="s">
        <v>189</v>
      </c>
    </row>
    <row r="9804" spans="1:7">
      <c r="A9804" t="s">
        <v>9996</v>
      </c>
      <c r="B9804" t="s">
        <v>92</v>
      </c>
      <c r="C9804" s="2">
        <v>46153</v>
      </c>
      <c r="D9804" s="3">
        <v>0.97467592592592589</v>
      </c>
      <c r="E9804" t="s">
        <v>261</v>
      </c>
      <c r="F9804">
        <v>1000</v>
      </c>
      <c r="G9804" t="s">
        <v>189</v>
      </c>
    </row>
    <row r="9805" spans="1:7">
      <c r="A9805" t="s">
        <v>9997</v>
      </c>
      <c r="B9805" t="s">
        <v>146</v>
      </c>
      <c r="C9805" s="2">
        <v>45903</v>
      </c>
      <c r="D9805" s="3">
        <v>0.82874999999999999</v>
      </c>
      <c r="E9805" t="s">
        <v>261</v>
      </c>
      <c r="F9805">
        <v>10000</v>
      </c>
      <c r="G9805" t="s">
        <v>189</v>
      </c>
    </row>
    <row r="9806" spans="1:7">
      <c r="A9806" t="s">
        <v>9998</v>
      </c>
      <c r="B9806" t="s">
        <v>170</v>
      </c>
      <c r="C9806" s="2">
        <v>46119</v>
      </c>
      <c r="D9806" s="3">
        <v>0.26552083333333332</v>
      </c>
      <c r="E9806" t="s">
        <v>33</v>
      </c>
      <c r="F9806">
        <v>5000</v>
      </c>
      <c r="G9806" t="s">
        <v>189</v>
      </c>
    </row>
    <row r="9807" spans="1:7">
      <c r="A9807" t="s">
        <v>9999</v>
      </c>
      <c r="B9807" t="s">
        <v>114</v>
      </c>
      <c r="C9807" s="2">
        <v>45858</v>
      </c>
      <c r="D9807" s="3">
        <v>0.7442361111111111</v>
      </c>
      <c r="E9807" t="s">
        <v>33</v>
      </c>
      <c r="F9807">
        <v>6000</v>
      </c>
      <c r="G9807" t="s">
        <v>189</v>
      </c>
    </row>
    <row r="9808" spans="1:7">
      <c r="A9808" t="s">
        <v>10000</v>
      </c>
      <c r="B9808" t="s">
        <v>134</v>
      </c>
      <c r="C9808" s="2">
        <v>45930</v>
      </c>
      <c r="D9808" s="3">
        <v>0.95179398148148153</v>
      </c>
      <c r="E9808" t="s">
        <v>261</v>
      </c>
      <c r="F9808">
        <v>5000</v>
      </c>
      <c r="G9808" t="s">
        <v>189</v>
      </c>
    </row>
    <row r="9809" spans="1:8">
      <c r="A9809" t="s">
        <v>10001</v>
      </c>
      <c r="B9809" t="s">
        <v>115</v>
      </c>
      <c r="C9809" s="2">
        <v>45972</v>
      </c>
      <c r="D9809" s="3">
        <v>0.37721064814814809</v>
      </c>
      <c r="E9809" t="s">
        <v>211</v>
      </c>
      <c r="F9809">
        <v>0</v>
      </c>
      <c r="G9809" t="s">
        <v>189</v>
      </c>
    </row>
    <row r="9810" spans="1:8">
      <c r="A9810" t="s">
        <v>10002</v>
      </c>
      <c r="B9810" t="s">
        <v>169</v>
      </c>
      <c r="C9810" s="2">
        <v>45978</v>
      </c>
      <c r="D9810" s="3">
        <v>0.71184027777777781</v>
      </c>
      <c r="E9810" t="s">
        <v>33</v>
      </c>
      <c r="F9810">
        <v>5000</v>
      </c>
      <c r="G9810" t="s">
        <v>189</v>
      </c>
    </row>
    <row r="9811" spans="1:8">
      <c r="A9811" t="s">
        <v>10003</v>
      </c>
      <c r="B9811" t="s">
        <v>121</v>
      </c>
      <c r="C9811" s="2">
        <v>46105</v>
      </c>
      <c r="D9811" s="3">
        <v>0.57170138888888888</v>
      </c>
      <c r="E9811" t="s">
        <v>33</v>
      </c>
      <c r="F9811">
        <v>8000</v>
      </c>
      <c r="G9811" t="s">
        <v>189</v>
      </c>
    </row>
    <row r="9812" spans="1:8">
      <c r="A9812" t="s">
        <v>10004</v>
      </c>
      <c r="B9812" t="s">
        <v>104</v>
      </c>
      <c r="C9812" s="2">
        <v>46177</v>
      </c>
      <c r="D9812" s="3">
        <v>0.22763888888888889</v>
      </c>
      <c r="E9812" t="s">
        <v>33</v>
      </c>
      <c r="F9812">
        <v>1500</v>
      </c>
      <c r="G9812" t="s">
        <v>189</v>
      </c>
    </row>
    <row r="9813" spans="1:8">
      <c r="A9813" t="s">
        <v>10005</v>
      </c>
      <c r="B9813" t="s">
        <v>140</v>
      </c>
      <c r="C9813" s="2">
        <v>45866</v>
      </c>
      <c r="D9813" s="3">
        <v>0.69681712962962961</v>
      </c>
      <c r="E9813" t="s">
        <v>33</v>
      </c>
      <c r="F9813">
        <v>2500</v>
      </c>
      <c r="G9813" t="s">
        <v>189</v>
      </c>
    </row>
    <row r="9814" spans="1:8">
      <c r="A9814" t="s">
        <v>10006</v>
      </c>
      <c r="B9814" t="s">
        <v>7</v>
      </c>
      <c r="C9814" s="2">
        <v>45766</v>
      </c>
      <c r="D9814" s="3">
        <v>0.30961805555555549</v>
      </c>
      <c r="E9814" t="s">
        <v>33</v>
      </c>
      <c r="F9814">
        <v>1500</v>
      </c>
      <c r="G9814" t="s">
        <v>189</v>
      </c>
    </row>
    <row r="9815" spans="1:8">
      <c r="A9815" t="s">
        <v>10007</v>
      </c>
      <c r="B9815" t="s">
        <v>139</v>
      </c>
      <c r="C9815" s="2">
        <v>45797</v>
      </c>
      <c r="D9815" s="3">
        <v>0.31733796296296302</v>
      </c>
      <c r="E9815" t="s">
        <v>33</v>
      </c>
      <c r="F9815">
        <v>1000</v>
      </c>
      <c r="G9815" t="s">
        <v>214</v>
      </c>
      <c r="H9815" t="s">
        <v>1215</v>
      </c>
    </row>
    <row r="9816" spans="1:8">
      <c r="A9816" t="s">
        <v>10008</v>
      </c>
      <c r="B9816" t="s">
        <v>120</v>
      </c>
      <c r="C9816" s="2">
        <v>46164</v>
      </c>
      <c r="D9816" s="3">
        <v>0.65513888888888894</v>
      </c>
      <c r="E9816" t="s">
        <v>33</v>
      </c>
      <c r="F9816">
        <v>2000</v>
      </c>
      <c r="G9816" t="s">
        <v>189</v>
      </c>
    </row>
    <row r="9817" spans="1:8">
      <c r="A9817" t="s">
        <v>10009</v>
      </c>
      <c r="B9817" t="s">
        <v>172</v>
      </c>
      <c r="C9817" s="2">
        <v>46096</v>
      </c>
      <c r="D9817" s="3">
        <v>0.30777777777777782</v>
      </c>
      <c r="E9817" t="s">
        <v>33</v>
      </c>
      <c r="F9817">
        <v>1000</v>
      </c>
      <c r="G9817" t="s">
        <v>189</v>
      </c>
    </row>
    <row r="9818" spans="1:8">
      <c r="A9818" t="s">
        <v>10010</v>
      </c>
      <c r="B9818" t="s">
        <v>177</v>
      </c>
      <c r="C9818" s="2">
        <v>46162</v>
      </c>
      <c r="D9818" s="3">
        <v>0.25612268518518522</v>
      </c>
      <c r="E9818" t="s">
        <v>33</v>
      </c>
      <c r="F9818">
        <v>1500</v>
      </c>
      <c r="G9818" t="s">
        <v>189</v>
      </c>
    </row>
    <row r="9819" spans="1:8">
      <c r="A9819" t="s">
        <v>10011</v>
      </c>
      <c r="B9819" t="s">
        <v>139</v>
      </c>
      <c r="C9819" s="2">
        <v>45777</v>
      </c>
      <c r="D9819" s="3">
        <v>0.76774305555555555</v>
      </c>
      <c r="E9819" t="s">
        <v>33</v>
      </c>
      <c r="F9819">
        <v>4000</v>
      </c>
      <c r="G9819" t="s">
        <v>189</v>
      </c>
    </row>
    <row r="9820" spans="1:8">
      <c r="A9820" t="s">
        <v>10012</v>
      </c>
      <c r="B9820" t="s">
        <v>136</v>
      </c>
      <c r="C9820" s="2">
        <v>46023</v>
      </c>
      <c r="D9820" s="3">
        <v>0.84969907407407408</v>
      </c>
      <c r="E9820" t="s">
        <v>33</v>
      </c>
      <c r="F9820">
        <v>2500</v>
      </c>
      <c r="G9820" t="s">
        <v>189</v>
      </c>
    </row>
    <row r="9821" spans="1:8">
      <c r="A9821" t="s">
        <v>10013</v>
      </c>
      <c r="B9821" t="s">
        <v>172</v>
      </c>
      <c r="C9821" s="2">
        <v>45743</v>
      </c>
      <c r="D9821" s="3">
        <v>0.71796296296296291</v>
      </c>
      <c r="E9821" t="s">
        <v>33</v>
      </c>
      <c r="F9821">
        <v>8000</v>
      </c>
      <c r="G9821" t="s">
        <v>214</v>
      </c>
      <c r="H9821" t="s">
        <v>1215</v>
      </c>
    </row>
    <row r="9822" spans="1:8">
      <c r="A9822" t="s">
        <v>10014</v>
      </c>
      <c r="B9822" t="s">
        <v>135</v>
      </c>
      <c r="C9822" s="2">
        <v>45964</v>
      </c>
      <c r="D9822" s="3">
        <v>0.56324074074074071</v>
      </c>
      <c r="E9822" t="s">
        <v>33</v>
      </c>
      <c r="F9822">
        <v>1000</v>
      </c>
      <c r="G9822" t="s">
        <v>189</v>
      </c>
    </row>
    <row r="9823" spans="1:8">
      <c r="A9823" t="s">
        <v>10015</v>
      </c>
      <c r="B9823" t="s">
        <v>119</v>
      </c>
      <c r="C9823" s="2">
        <v>46114</v>
      </c>
      <c r="D9823" s="3">
        <v>0.62313657407407408</v>
      </c>
      <c r="E9823" t="s">
        <v>33</v>
      </c>
      <c r="F9823">
        <v>3000</v>
      </c>
      <c r="G9823" t="s">
        <v>189</v>
      </c>
    </row>
    <row r="9824" spans="1:8">
      <c r="A9824" t="s">
        <v>10016</v>
      </c>
      <c r="B9824" t="s">
        <v>176</v>
      </c>
      <c r="C9824" s="2">
        <v>45797</v>
      </c>
      <c r="D9824" s="3">
        <v>0.30276620370370372</v>
      </c>
      <c r="E9824" t="s">
        <v>261</v>
      </c>
      <c r="F9824">
        <v>20000</v>
      </c>
      <c r="G9824" t="s">
        <v>214</v>
      </c>
      <c r="H9824" t="s">
        <v>1103</v>
      </c>
    </row>
    <row r="9825" spans="1:8">
      <c r="A9825" t="s">
        <v>10017</v>
      </c>
      <c r="B9825" t="s">
        <v>112</v>
      </c>
      <c r="C9825" s="2">
        <v>46045</v>
      </c>
      <c r="D9825" s="3">
        <v>0.67767361111111113</v>
      </c>
      <c r="E9825" t="s">
        <v>33</v>
      </c>
      <c r="F9825">
        <v>500</v>
      </c>
      <c r="G9825" t="s">
        <v>189</v>
      </c>
    </row>
    <row r="9826" spans="1:8">
      <c r="A9826" t="s">
        <v>10018</v>
      </c>
      <c r="B9826" t="s">
        <v>145</v>
      </c>
      <c r="C9826" s="2">
        <v>45821</v>
      </c>
      <c r="D9826" s="3">
        <v>0.72744212962962962</v>
      </c>
      <c r="E9826" t="s">
        <v>194</v>
      </c>
      <c r="F9826">
        <v>0</v>
      </c>
      <c r="G9826" t="s">
        <v>189</v>
      </c>
    </row>
    <row r="9827" spans="1:8">
      <c r="A9827" t="s">
        <v>10019</v>
      </c>
      <c r="B9827" t="s">
        <v>74</v>
      </c>
      <c r="C9827" s="2">
        <v>46165</v>
      </c>
      <c r="D9827" s="3">
        <v>0.79570601851851852</v>
      </c>
      <c r="E9827" t="s">
        <v>211</v>
      </c>
      <c r="F9827">
        <v>0</v>
      </c>
      <c r="G9827" t="s">
        <v>189</v>
      </c>
    </row>
    <row r="9828" spans="1:8">
      <c r="A9828" t="s">
        <v>10020</v>
      </c>
      <c r="B9828" t="s">
        <v>127</v>
      </c>
      <c r="C9828" s="2">
        <v>45686</v>
      </c>
      <c r="D9828" s="3">
        <v>0.82307870370370373</v>
      </c>
      <c r="E9828" t="s">
        <v>33</v>
      </c>
      <c r="F9828">
        <v>4000</v>
      </c>
      <c r="G9828" t="s">
        <v>189</v>
      </c>
    </row>
    <row r="9829" spans="1:8">
      <c r="A9829" t="s">
        <v>10021</v>
      </c>
      <c r="B9829" t="s">
        <v>156</v>
      </c>
      <c r="C9829" s="2">
        <v>45952</v>
      </c>
      <c r="D9829" s="3">
        <v>0.80460648148148151</v>
      </c>
      <c r="E9829" t="s">
        <v>33</v>
      </c>
      <c r="F9829">
        <v>6000</v>
      </c>
      <c r="G9829" t="s">
        <v>189</v>
      </c>
    </row>
    <row r="9830" spans="1:8">
      <c r="A9830" t="s">
        <v>10022</v>
      </c>
      <c r="B9830" t="s">
        <v>141</v>
      </c>
      <c r="C9830" s="2">
        <v>46150</v>
      </c>
      <c r="D9830" s="3">
        <v>0.43833333333333341</v>
      </c>
      <c r="E9830" t="s">
        <v>33</v>
      </c>
      <c r="F9830">
        <v>2500</v>
      </c>
      <c r="G9830" t="s">
        <v>189</v>
      </c>
    </row>
    <row r="9831" spans="1:8">
      <c r="A9831" t="s">
        <v>10023</v>
      </c>
      <c r="B9831" t="s">
        <v>92</v>
      </c>
      <c r="C9831" s="2">
        <v>45996</v>
      </c>
      <c r="D9831" s="3">
        <v>0.93283564814814812</v>
      </c>
      <c r="E9831" t="s">
        <v>33</v>
      </c>
      <c r="F9831">
        <v>4000</v>
      </c>
      <c r="G9831" t="s">
        <v>189</v>
      </c>
    </row>
    <row r="9832" spans="1:8">
      <c r="A9832" t="s">
        <v>10024</v>
      </c>
      <c r="B9832" t="s">
        <v>141</v>
      </c>
      <c r="C9832" s="2">
        <v>45819</v>
      </c>
      <c r="D9832" s="3">
        <v>0.98848379629629635</v>
      </c>
      <c r="E9832" t="s">
        <v>33</v>
      </c>
      <c r="F9832">
        <v>1000</v>
      </c>
      <c r="G9832" t="s">
        <v>189</v>
      </c>
    </row>
    <row r="9833" spans="1:8">
      <c r="A9833" t="s">
        <v>10025</v>
      </c>
      <c r="B9833" t="s">
        <v>102</v>
      </c>
      <c r="C9833" s="2">
        <v>45752</v>
      </c>
      <c r="D9833" s="3">
        <v>0.63021990740740741</v>
      </c>
      <c r="E9833" t="s">
        <v>33</v>
      </c>
      <c r="F9833">
        <v>8000</v>
      </c>
      <c r="G9833" t="s">
        <v>189</v>
      </c>
    </row>
    <row r="9834" spans="1:8">
      <c r="A9834" t="s">
        <v>10026</v>
      </c>
      <c r="B9834" t="s">
        <v>117</v>
      </c>
      <c r="C9834" s="2">
        <v>45936</v>
      </c>
      <c r="D9834" s="3">
        <v>0.48721064814814807</v>
      </c>
      <c r="E9834" t="s">
        <v>33</v>
      </c>
      <c r="F9834">
        <v>4000</v>
      </c>
      <c r="G9834" t="s">
        <v>189</v>
      </c>
    </row>
    <row r="9835" spans="1:8">
      <c r="A9835" t="s">
        <v>10027</v>
      </c>
      <c r="B9835" t="s">
        <v>102</v>
      </c>
      <c r="C9835" s="2">
        <v>45936</v>
      </c>
      <c r="D9835" s="3">
        <v>0.6645833333333333</v>
      </c>
      <c r="E9835" t="s">
        <v>33</v>
      </c>
      <c r="F9835">
        <v>8000</v>
      </c>
      <c r="G9835" t="s">
        <v>189</v>
      </c>
    </row>
    <row r="9836" spans="1:8">
      <c r="A9836" t="s">
        <v>10028</v>
      </c>
      <c r="B9836" t="s">
        <v>128</v>
      </c>
      <c r="C9836" s="2">
        <v>45987</v>
      </c>
      <c r="D9836" s="3">
        <v>0.90746527777777775</v>
      </c>
      <c r="E9836" t="s">
        <v>33</v>
      </c>
      <c r="F9836">
        <v>5000</v>
      </c>
      <c r="G9836" t="s">
        <v>214</v>
      </c>
      <c r="H9836" t="s">
        <v>1215</v>
      </c>
    </row>
    <row r="9837" spans="1:8">
      <c r="A9837" t="s">
        <v>10029</v>
      </c>
      <c r="B9837" t="s">
        <v>81</v>
      </c>
      <c r="C9837" s="2">
        <v>45695</v>
      </c>
      <c r="D9837" s="3">
        <v>0.62875000000000003</v>
      </c>
      <c r="E9837" t="s">
        <v>33</v>
      </c>
      <c r="F9837">
        <v>6000</v>
      </c>
      <c r="G9837" t="s">
        <v>189</v>
      </c>
    </row>
    <row r="9838" spans="1:8">
      <c r="A9838" t="s">
        <v>10030</v>
      </c>
      <c r="B9838" t="s">
        <v>152</v>
      </c>
      <c r="C9838" s="2">
        <v>45843</v>
      </c>
      <c r="D9838" s="3">
        <v>0.42753472222222222</v>
      </c>
      <c r="E9838" t="s">
        <v>33</v>
      </c>
      <c r="F9838">
        <v>5000</v>
      </c>
      <c r="G9838" t="s">
        <v>189</v>
      </c>
    </row>
    <row r="9839" spans="1:8">
      <c r="A9839" t="s">
        <v>10031</v>
      </c>
      <c r="B9839" t="s">
        <v>131</v>
      </c>
      <c r="C9839" s="2">
        <v>46151</v>
      </c>
      <c r="D9839" s="3">
        <v>0.92509259259259258</v>
      </c>
      <c r="E9839" t="s">
        <v>211</v>
      </c>
      <c r="F9839">
        <v>0</v>
      </c>
      <c r="G9839" t="s">
        <v>189</v>
      </c>
    </row>
    <row r="9840" spans="1:8">
      <c r="A9840" t="s">
        <v>10032</v>
      </c>
      <c r="B9840" t="s">
        <v>149</v>
      </c>
      <c r="C9840" s="2">
        <v>45885</v>
      </c>
      <c r="D9840" s="3">
        <v>0.73298611111111112</v>
      </c>
      <c r="E9840" t="s">
        <v>33</v>
      </c>
      <c r="F9840">
        <v>3000</v>
      </c>
      <c r="G9840" t="s">
        <v>189</v>
      </c>
    </row>
    <row r="9841" spans="1:8">
      <c r="A9841" t="s">
        <v>10033</v>
      </c>
      <c r="B9841" t="s">
        <v>81</v>
      </c>
      <c r="C9841" s="2">
        <v>46029</v>
      </c>
      <c r="D9841" s="3">
        <v>0.67994212962962963</v>
      </c>
      <c r="E9841" t="s">
        <v>33</v>
      </c>
      <c r="F9841">
        <v>10000</v>
      </c>
      <c r="G9841" t="s">
        <v>189</v>
      </c>
    </row>
    <row r="9842" spans="1:8">
      <c r="A9842" t="s">
        <v>10034</v>
      </c>
      <c r="B9842" t="s">
        <v>120</v>
      </c>
      <c r="C9842" s="2">
        <v>46183</v>
      </c>
      <c r="D9842" s="3">
        <v>0.35199074074074072</v>
      </c>
      <c r="E9842" t="s">
        <v>33</v>
      </c>
      <c r="F9842">
        <v>1000</v>
      </c>
      <c r="G9842" t="s">
        <v>189</v>
      </c>
    </row>
    <row r="9843" spans="1:8">
      <c r="A9843" t="s">
        <v>10035</v>
      </c>
      <c r="B9843" t="s">
        <v>148</v>
      </c>
      <c r="C9843" s="2">
        <v>46192</v>
      </c>
      <c r="D9843" s="3">
        <v>1.0254629629629629E-2</v>
      </c>
      <c r="E9843" t="s">
        <v>33</v>
      </c>
      <c r="F9843">
        <v>5000</v>
      </c>
      <c r="G9843" t="s">
        <v>189</v>
      </c>
    </row>
    <row r="9844" spans="1:8">
      <c r="A9844" t="s">
        <v>10036</v>
      </c>
      <c r="B9844" t="s">
        <v>74</v>
      </c>
      <c r="C9844" s="2">
        <v>46090</v>
      </c>
      <c r="D9844" s="3">
        <v>0.2691898148148148</v>
      </c>
      <c r="E9844" t="s">
        <v>33</v>
      </c>
      <c r="F9844">
        <v>2500</v>
      </c>
      <c r="G9844" t="s">
        <v>189</v>
      </c>
    </row>
    <row r="9845" spans="1:8">
      <c r="A9845" t="s">
        <v>10037</v>
      </c>
      <c r="B9845" t="s">
        <v>146</v>
      </c>
      <c r="C9845" s="2">
        <v>45732</v>
      </c>
      <c r="D9845" s="3">
        <v>0.11417824074074071</v>
      </c>
      <c r="E9845" t="s">
        <v>33</v>
      </c>
      <c r="F9845">
        <v>500</v>
      </c>
      <c r="G9845" t="s">
        <v>189</v>
      </c>
    </row>
    <row r="9846" spans="1:8">
      <c r="A9846" t="s">
        <v>10038</v>
      </c>
      <c r="B9846" t="s">
        <v>137</v>
      </c>
      <c r="C9846" s="2">
        <v>45830</v>
      </c>
      <c r="D9846" s="3">
        <v>0.2243287037037037</v>
      </c>
      <c r="E9846" t="s">
        <v>33</v>
      </c>
      <c r="F9846">
        <v>1500</v>
      </c>
      <c r="G9846" t="s">
        <v>189</v>
      </c>
    </row>
    <row r="9847" spans="1:8">
      <c r="A9847" t="s">
        <v>10039</v>
      </c>
      <c r="B9847" t="s">
        <v>132</v>
      </c>
      <c r="C9847" s="2">
        <v>45912</v>
      </c>
      <c r="D9847" s="3">
        <v>0.47312500000000002</v>
      </c>
      <c r="E9847" t="s">
        <v>33</v>
      </c>
      <c r="F9847">
        <v>8000</v>
      </c>
      <c r="G9847" t="s">
        <v>189</v>
      </c>
    </row>
    <row r="9848" spans="1:8">
      <c r="A9848" t="s">
        <v>10040</v>
      </c>
      <c r="B9848" t="s">
        <v>122</v>
      </c>
      <c r="C9848" s="2">
        <v>45678</v>
      </c>
      <c r="D9848" s="3">
        <v>0.81275462962962963</v>
      </c>
      <c r="E9848" t="s">
        <v>261</v>
      </c>
      <c r="F9848">
        <v>5000</v>
      </c>
      <c r="G9848" t="s">
        <v>189</v>
      </c>
    </row>
    <row r="9849" spans="1:8">
      <c r="A9849" t="s">
        <v>10041</v>
      </c>
      <c r="B9849" t="s">
        <v>71</v>
      </c>
      <c r="C9849" s="2">
        <v>45731</v>
      </c>
      <c r="D9849" s="3">
        <v>0.64098379629629632</v>
      </c>
      <c r="E9849" t="s">
        <v>33</v>
      </c>
      <c r="F9849">
        <v>10000</v>
      </c>
      <c r="G9849" t="s">
        <v>189</v>
      </c>
    </row>
    <row r="9850" spans="1:8">
      <c r="A9850" t="s">
        <v>10042</v>
      </c>
      <c r="B9850" t="s">
        <v>138</v>
      </c>
      <c r="C9850" s="2">
        <v>45775</v>
      </c>
      <c r="D9850" s="3">
        <v>0.46493055555555562</v>
      </c>
      <c r="E9850" t="s">
        <v>211</v>
      </c>
      <c r="F9850">
        <v>0</v>
      </c>
      <c r="G9850" t="s">
        <v>189</v>
      </c>
    </row>
    <row r="9851" spans="1:8">
      <c r="A9851" t="s">
        <v>10043</v>
      </c>
      <c r="B9851" t="s">
        <v>174</v>
      </c>
      <c r="C9851" s="2">
        <v>46027</v>
      </c>
      <c r="D9851" s="3">
        <v>0.41427083333333331</v>
      </c>
      <c r="E9851" t="s">
        <v>33</v>
      </c>
      <c r="F9851">
        <v>1500</v>
      </c>
      <c r="G9851" t="s">
        <v>189</v>
      </c>
    </row>
    <row r="9852" spans="1:8">
      <c r="A9852" t="s">
        <v>10044</v>
      </c>
      <c r="B9852" t="s">
        <v>111</v>
      </c>
      <c r="C9852" s="2">
        <v>45830</v>
      </c>
      <c r="D9852" s="3">
        <v>0.7487152777777778</v>
      </c>
      <c r="E9852" t="s">
        <v>194</v>
      </c>
      <c r="F9852">
        <v>0</v>
      </c>
      <c r="G9852" t="s">
        <v>189</v>
      </c>
    </row>
    <row r="9853" spans="1:8">
      <c r="A9853" t="s">
        <v>10045</v>
      </c>
      <c r="B9853" t="s">
        <v>93</v>
      </c>
      <c r="C9853" s="2">
        <v>45740</v>
      </c>
      <c r="D9853" s="3">
        <v>0.7300578703703704</v>
      </c>
      <c r="E9853" t="s">
        <v>211</v>
      </c>
      <c r="F9853">
        <v>0</v>
      </c>
      <c r="G9853" t="s">
        <v>189</v>
      </c>
    </row>
    <row r="9854" spans="1:8">
      <c r="A9854" t="s">
        <v>10046</v>
      </c>
      <c r="B9854" t="s">
        <v>83</v>
      </c>
      <c r="C9854" s="2">
        <v>46165</v>
      </c>
      <c r="D9854" s="3">
        <v>0.45010416666666669</v>
      </c>
      <c r="E9854" t="s">
        <v>33</v>
      </c>
      <c r="F9854">
        <v>6000</v>
      </c>
      <c r="G9854" t="s">
        <v>189</v>
      </c>
    </row>
    <row r="9855" spans="1:8">
      <c r="A9855" t="s">
        <v>10047</v>
      </c>
      <c r="B9855" t="s">
        <v>161</v>
      </c>
      <c r="C9855" s="2">
        <v>45916</v>
      </c>
      <c r="D9855" s="3">
        <v>0.38520833333333332</v>
      </c>
      <c r="E9855" t="s">
        <v>33</v>
      </c>
      <c r="F9855">
        <v>500</v>
      </c>
      <c r="G9855" t="s">
        <v>214</v>
      </c>
      <c r="H9855" t="s">
        <v>1215</v>
      </c>
    </row>
    <row r="9856" spans="1:8">
      <c r="A9856" t="s">
        <v>10048</v>
      </c>
      <c r="B9856" t="s">
        <v>121</v>
      </c>
      <c r="C9856" s="2">
        <v>46044</v>
      </c>
      <c r="D9856" s="3">
        <v>0.63098379629629631</v>
      </c>
      <c r="E9856" t="s">
        <v>33</v>
      </c>
      <c r="F9856">
        <v>1500</v>
      </c>
      <c r="G9856" t="s">
        <v>189</v>
      </c>
    </row>
    <row r="9857" spans="1:8">
      <c r="A9857" t="s">
        <v>10049</v>
      </c>
      <c r="B9857" t="s">
        <v>142</v>
      </c>
      <c r="C9857" s="2">
        <v>45834</v>
      </c>
      <c r="D9857" s="3">
        <v>0.8409375</v>
      </c>
      <c r="E9857" t="s">
        <v>33</v>
      </c>
      <c r="F9857">
        <v>5000</v>
      </c>
      <c r="G9857" t="s">
        <v>189</v>
      </c>
    </row>
    <row r="9858" spans="1:8">
      <c r="A9858" t="s">
        <v>10050</v>
      </c>
      <c r="B9858" t="s">
        <v>112</v>
      </c>
      <c r="C9858" s="2">
        <v>45908</v>
      </c>
      <c r="D9858" s="3">
        <v>0.40781250000000002</v>
      </c>
      <c r="E9858" t="s">
        <v>33</v>
      </c>
      <c r="F9858">
        <v>4000</v>
      </c>
      <c r="G9858" t="s">
        <v>189</v>
      </c>
    </row>
    <row r="9859" spans="1:8">
      <c r="A9859" t="s">
        <v>10051</v>
      </c>
      <c r="B9859" t="s">
        <v>168</v>
      </c>
      <c r="C9859" s="2">
        <v>45880</v>
      </c>
      <c r="D9859" s="3">
        <v>0.34006944444444442</v>
      </c>
      <c r="E9859" t="s">
        <v>33</v>
      </c>
      <c r="F9859">
        <v>4000</v>
      </c>
      <c r="G9859" t="s">
        <v>189</v>
      </c>
    </row>
    <row r="9860" spans="1:8">
      <c r="A9860" t="s">
        <v>10052</v>
      </c>
      <c r="B9860" t="s">
        <v>164</v>
      </c>
      <c r="C9860" s="2">
        <v>46020</v>
      </c>
      <c r="D9860" s="3">
        <v>0.68035879629629625</v>
      </c>
      <c r="E9860" t="s">
        <v>33</v>
      </c>
      <c r="F9860">
        <v>1000</v>
      </c>
      <c r="G9860" t="s">
        <v>189</v>
      </c>
    </row>
    <row r="9861" spans="1:8">
      <c r="A9861" t="s">
        <v>10053</v>
      </c>
      <c r="B9861" t="s">
        <v>109</v>
      </c>
      <c r="C9861" s="2">
        <v>45683</v>
      </c>
      <c r="D9861" s="3">
        <v>0.74412037037037038</v>
      </c>
      <c r="E9861" t="s">
        <v>194</v>
      </c>
      <c r="F9861">
        <v>0</v>
      </c>
      <c r="G9861" t="s">
        <v>189</v>
      </c>
    </row>
    <row r="9862" spans="1:8">
      <c r="A9862" t="s">
        <v>10054</v>
      </c>
      <c r="B9862" t="s">
        <v>174</v>
      </c>
      <c r="C9862" s="2">
        <v>46185</v>
      </c>
      <c r="D9862" s="3">
        <v>0.78179398148148149</v>
      </c>
      <c r="E9862" t="s">
        <v>33</v>
      </c>
      <c r="F9862">
        <v>1500</v>
      </c>
      <c r="G9862" t="s">
        <v>189</v>
      </c>
    </row>
    <row r="9863" spans="1:8">
      <c r="A9863" t="s">
        <v>10055</v>
      </c>
      <c r="B9863" t="s">
        <v>165</v>
      </c>
      <c r="C9863" s="2">
        <v>45803</v>
      </c>
      <c r="D9863" s="3">
        <v>0.49437500000000001</v>
      </c>
      <c r="E9863" t="s">
        <v>33</v>
      </c>
      <c r="F9863">
        <v>4000</v>
      </c>
      <c r="G9863" t="s">
        <v>214</v>
      </c>
      <c r="H9863" t="s">
        <v>42</v>
      </c>
    </row>
    <row r="9864" spans="1:8">
      <c r="A9864" t="s">
        <v>10056</v>
      </c>
      <c r="B9864" t="s">
        <v>158</v>
      </c>
      <c r="C9864" s="2">
        <v>46162</v>
      </c>
      <c r="D9864" s="3">
        <v>0.54759259259259263</v>
      </c>
      <c r="E9864" t="s">
        <v>33</v>
      </c>
      <c r="F9864">
        <v>2000</v>
      </c>
      <c r="G9864" t="s">
        <v>189</v>
      </c>
    </row>
    <row r="9865" spans="1:8">
      <c r="A9865" t="s">
        <v>10057</v>
      </c>
      <c r="B9865" t="s">
        <v>178</v>
      </c>
      <c r="C9865" s="2">
        <v>45883</v>
      </c>
      <c r="D9865" s="3">
        <v>0.74254629629629632</v>
      </c>
      <c r="E9865" t="s">
        <v>33</v>
      </c>
      <c r="F9865">
        <v>500</v>
      </c>
      <c r="G9865" t="s">
        <v>189</v>
      </c>
    </row>
    <row r="9866" spans="1:8">
      <c r="A9866" t="s">
        <v>10058</v>
      </c>
      <c r="B9866" t="s">
        <v>158</v>
      </c>
      <c r="C9866" s="2">
        <v>45838</v>
      </c>
      <c r="D9866" s="3">
        <v>0.72671296296296295</v>
      </c>
      <c r="E9866" t="s">
        <v>33</v>
      </c>
      <c r="F9866">
        <v>3000</v>
      </c>
      <c r="G9866" t="s">
        <v>189</v>
      </c>
    </row>
    <row r="9867" spans="1:8">
      <c r="A9867" t="s">
        <v>10059</v>
      </c>
      <c r="B9867" t="s">
        <v>116</v>
      </c>
      <c r="C9867" s="2">
        <v>46015</v>
      </c>
      <c r="D9867" s="3">
        <v>0.53457175925925926</v>
      </c>
      <c r="E9867" t="s">
        <v>33</v>
      </c>
      <c r="F9867">
        <v>2500</v>
      </c>
      <c r="G9867" t="s">
        <v>189</v>
      </c>
    </row>
    <row r="9868" spans="1:8">
      <c r="A9868" t="s">
        <v>10060</v>
      </c>
      <c r="B9868" t="s">
        <v>120</v>
      </c>
      <c r="C9868" s="2">
        <v>45802</v>
      </c>
      <c r="D9868" s="3">
        <v>0.81871527777777775</v>
      </c>
      <c r="E9868" t="s">
        <v>33</v>
      </c>
      <c r="F9868">
        <v>2000</v>
      </c>
      <c r="G9868" t="s">
        <v>189</v>
      </c>
    </row>
    <row r="9869" spans="1:8">
      <c r="A9869" t="s">
        <v>10061</v>
      </c>
      <c r="B9869" t="s">
        <v>135</v>
      </c>
      <c r="C9869" s="2">
        <v>45850</v>
      </c>
      <c r="D9869" s="3">
        <v>0.34320601851851851</v>
      </c>
      <c r="E9869" t="s">
        <v>261</v>
      </c>
      <c r="F9869">
        <v>5000</v>
      </c>
      <c r="G9869" t="s">
        <v>189</v>
      </c>
    </row>
    <row r="9870" spans="1:8">
      <c r="A9870" t="s">
        <v>10062</v>
      </c>
      <c r="B9870" t="s">
        <v>106</v>
      </c>
      <c r="C9870" s="2">
        <v>46154</v>
      </c>
      <c r="D9870" s="3">
        <v>0.76648148148148143</v>
      </c>
      <c r="E9870" t="s">
        <v>33</v>
      </c>
      <c r="F9870">
        <v>10000</v>
      </c>
      <c r="G9870" t="s">
        <v>189</v>
      </c>
    </row>
    <row r="9871" spans="1:8">
      <c r="A9871" t="s">
        <v>10063</v>
      </c>
      <c r="B9871" t="s">
        <v>109</v>
      </c>
      <c r="C9871" s="2">
        <v>46162</v>
      </c>
      <c r="D9871" s="3">
        <v>0.67030092592592594</v>
      </c>
      <c r="E9871" t="s">
        <v>261</v>
      </c>
      <c r="F9871">
        <v>2000</v>
      </c>
      <c r="G9871" t="s">
        <v>214</v>
      </c>
      <c r="H9871" t="s">
        <v>1103</v>
      </c>
    </row>
    <row r="9872" spans="1:8">
      <c r="A9872" t="s">
        <v>10064</v>
      </c>
      <c r="B9872" t="s">
        <v>91</v>
      </c>
      <c r="C9872" s="2">
        <v>46056</v>
      </c>
      <c r="D9872" s="3">
        <v>0.50496527777777778</v>
      </c>
      <c r="E9872" t="s">
        <v>211</v>
      </c>
      <c r="F9872">
        <v>0</v>
      </c>
      <c r="G9872" t="s">
        <v>189</v>
      </c>
    </row>
    <row r="9873" spans="1:8">
      <c r="A9873" t="s">
        <v>10065</v>
      </c>
      <c r="B9873" t="s">
        <v>125</v>
      </c>
      <c r="C9873" s="2">
        <v>46048</v>
      </c>
      <c r="D9873" s="3">
        <v>0.77736111111111106</v>
      </c>
      <c r="E9873" t="s">
        <v>33</v>
      </c>
      <c r="F9873">
        <v>3000</v>
      </c>
      <c r="G9873" t="s">
        <v>189</v>
      </c>
    </row>
    <row r="9874" spans="1:8">
      <c r="A9874" t="s">
        <v>10066</v>
      </c>
      <c r="B9874" t="s">
        <v>77</v>
      </c>
      <c r="C9874" s="2">
        <v>46020</v>
      </c>
      <c r="D9874" s="3">
        <v>0.66174768518518523</v>
      </c>
      <c r="E9874" t="s">
        <v>33</v>
      </c>
      <c r="F9874">
        <v>3000</v>
      </c>
      <c r="G9874" t="s">
        <v>189</v>
      </c>
    </row>
    <row r="9875" spans="1:8">
      <c r="A9875" t="s">
        <v>10067</v>
      </c>
      <c r="B9875" t="s">
        <v>89</v>
      </c>
      <c r="C9875" s="2">
        <v>45886</v>
      </c>
      <c r="D9875" s="3">
        <v>0.91038194444444442</v>
      </c>
      <c r="E9875" t="s">
        <v>33</v>
      </c>
      <c r="F9875">
        <v>3000</v>
      </c>
      <c r="G9875" t="s">
        <v>189</v>
      </c>
    </row>
    <row r="9876" spans="1:8">
      <c r="A9876" t="s">
        <v>10068</v>
      </c>
      <c r="B9876" t="s">
        <v>179</v>
      </c>
      <c r="C9876" s="2">
        <v>46038</v>
      </c>
      <c r="D9876" s="3">
        <v>0.50501157407407404</v>
      </c>
      <c r="E9876" t="s">
        <v>33</v>
      </c>
      <c r="F9876">
        <v>6000</v>
      </c>
      <c r="G9876" t="s">
        <v>189</v>
      </c>
    </row>
    <row r="9877" spans="1:8">
      <c r="A9877" t="s">
        <v>10069</v>
      </c>
      <c r="B9877" t="s">
        <v>178</v>
      </c>
      <c r="C9877" s="2">
        <v>45714</v>
      </c>
      <c r="D9877" s="3">
        <v>0.76094907407407408</v>
      </c>
      <c r="E9877" t="s">
        <v>33</v>
      </c>
      <c r="F9877">
        <v>1000</v>
      </c>
      <c r="G9877" t="s">
        <v>189</v>
      </c>
    </row>
    <row r="9878" spans="1:8">
      <c r="A9878" t="s">
        <v>10070</v>
      </c>
      <c r="B9878" t="s">
        <v>137</v>
      </c>
      <c r="C9878" s="2">
        <v>45855</v>
      </c>
      <c r="D9878" s="3">
        <v>0.79723379629629632</v>
      </c>
      <c r="E9878" t="s">
        <v>211</v>
      </c>
      <c r="F9878">
        <v>0</v>
      </c>
      <c r="G9878" t="s">
        <v>189</v>
      </c>
    </row>
    <row r="9879" spans="1:8">
      <c r="A9879" t="s">
        <v>10071</v>
      </c>
      <c r="B9879" t="s">
        <v>95</v>
      </c>
      <c r="C9879" s="2">
        <v>45793</v>
      </c>
      <c r="D9879" s="3">
        <v>0.1036342592592593</v>
      </c>
      <c r="E9879" t="s">
        <v>261</v>
      </c>
      <c r="F9879">
        <v>15000</v>
      </c>
      <c r="G9879" t="s">
        <v>214</v>
      </c>
      <c r="H9879" t="s">
        <v>1215</v>
      </c>
    </row>
    <row r="9880" spans="1:8">
      <c r="A9880" t="s">
        <v>10072</v>
      </c>
      <c r="B9880" t="s">
        <v>161</v>
      </c>
      <c r="C9880" s="2">
        <v>46098</v>
      </c>
      <c r="D9880" s="3">
        <v>0.79364583333333338</v>
      </c>
      <c r="E9880" t="s">
        <v>33</v>
      </c>
      <c r="F9880">
        <v>4000</v>
      </c>
      <c r="G9880" t="s">
        <v>189</v>
      </c>
    </row>
    <row r="9881" spans="1:8">
      <c r="A9881" t="s">
        <v>10073</v>
      </c>
      <c r="B9881" t="s">
        <v>152</v>
      </c>
      <c r="C9881" s="2">
        <v>46081</v>
      </c>
      <c r="D9881" s="3">
        <v>0.5838888888888889</v>
      </c>
      <c r="E9881" t="s">
        <v>33</v>
      </c>
      <c r="F9881">
        <v>8000</v>
      </c>
      <c r="G9881" t="s">
        <v>189</v>
      </c>
    </row>
    <row r="9882" spans="1:8">
      <c r="A9882" t="s">
        <v>10074</v>
      </c>
      <c r="B9882" t="s">
        <v>133</v>
      </c>
      <c r="C9882" s="2">
        <v>45948</v>
      </c>
      <c r="D9882" s="3">
        <v>0.69057870370370367</v>
      </c>
      <c r="E9882" t="s">
        <v>194</v>
      </c>
      <c r="F9882">
        <v>0</v>
      </c>
      <c r="G9882" t="s">
        <v>189</v>
      </c>
    </row>
    <row r="9883" spans="1:8">
      <c r="A9883" t="s">
        <v>10075</v>
      </c>
      <c r="B9883" t="s">
        <v>176</v>
      </c>
      <c r="C9883" s="2">
        <v>46179</v>
      </c>
      <c r="D9883" s="3">
        <v>0.84753472222222226</v>
      </c>
      <c r="E9883" t="s">
        <v>33</v>
      </c>
      <c r="F9883">
        <v>1000</v>
      </c>
      <c r="G9883" t="s">
        <v>189</v>
      </c>
    </row>
    <row r="9884" spans="1:8">
      <c r="A9884" t="s">
        <v>10076</v>
      </c>
      <c r="B9884" t="s">
        <v>160</v>
      </c>
      <c r="C9884" s="2">
        <v>45997</v>
      </c>
      <c r="D9884" s="3">
        <v>0.71186342592592589</v>
      </c>
      <c r="E9884" t="s">
        <v>261</v>
      </c>
      <c r="F9884">
        <v>2000</v>
      </c>
      <c r="G9884" t="s">
        <v>189</v>
      </c>
    </row>
    <row r="9885" spans="1:8">
      <c r="A9885" t="s">
        <v>10077</v>
      </c>
      <c r="B9885" t="s">
        <v>148</v>
      </c>
      <c r="C9885" s="2">
        <v>45970</v>
      </c>
      <c r="D9885" s="3">
        <v>0.71774305555555551</v>
      </c>
      <c r="E9885" t="s">
        <v>211</v>
      </c>
      <c r="F9885">
        <v>0</v>
      </c>
      <c r="G9885" t="s">
        <v>189</v>
      </c>
    </row>
    <row r="9886" spans="1:8">
      <c r="A9886" t="s">
        <v>10078</v>
      </c>
      <c r="B9886" t="s">
        <v>153</v>
      </c>
      <c r="C9886" s="2">
        <v>45908</v>
      </c>
      <c r="D9886" s="3">
        <v>0.31137731481481479</v>
      </c>
      <c r="E9886" t="s">
        <v>33</v>
      </c>
      <c r="F9886">
        <v>8000</v>
      </c>
      <c r="G9886" t="s">
        <v>189</v>
      </c>
    </row>
    <row r="9887" spans="1:8">
      <c r="A9887" t="s">
        <v>10079</v>
      </c>
      <c r="B9887" t="s">
        <v>158</v>
      </c>
      <c r="C9887" s="2">
        <v>45954</v>
      </c>
      <c r="D9887" s="3">
        <v>0.86626157407407411</v>
      </c>
      <c r="E9887" t="s">
        <v>33</v>
      </c>
      <c r="F9887">
        <v>10000</v>
      </c>
      <c r="G9887" t="s">
        <v>189</v>
      </c>
    </row>
    <row r="9888" spans="1:8">
      <c r="A9888" t="s">
        <v>10080</v>
      </c>
      <c r="B9888" t="s">
        <v>83</v>
      </c>
      <c r="C9888" s="2">
        <v>45741</v>
      </c>
      <c r="D9888" s="3">
        <v>0.86583333333333334</v>
      </c>
      <c r="E9888" t="s">
        <v>33</v>
      </c>
      <c r="F9888">
        <v>4000</v>
      </c>
      <c r="G9888" t="s">
        <v>189</v>
      </c>
    </row>
    <row r="9889" spans="1:7">
      <c r="A9889" t="s">
        <v>10081</v>
      </c>
      <c r="B9889" t="s">
        <v>180</v>
      </c>
      <c r="C9889" s="2">
        <v>45859</v>
      </c>
      <c r="D9889" s="3">
        <v>0.34418981481481481</v>
      </c>
      <c r="E9889" t="s">
        <v>33</v>
      </c>
      <c r="F9889">
        <v>4000</v>
      </c>
      <c r="G9889" t="s">
        <v>189</v>
      </c>
    </row>
    <row r="9890" spans="1:7">
      <c r="A9890" t="s">
        <v>10082</v>
      </c>
      <c r="B9890" t="s">
        <v>158</v>
      </c>
      <c r="C9890" s="2">
        <v>45730</v>
      </c>
      <c r="D9890" s="3">
        <v>0.82123842592592589</v>
      </c>
      <c r="E9890" t="s">
        <v>33</v>
      </c>
      <c r="F9890">
        <v>2500</v>
      </c>
      <c r="G9890" t="s">
        <v>189</v>
      </c>
    </row>
    <row r="9891" spans="1:7">
      <c r="A9891" t="s">
        <v>10083</v>
      </c>
      <c r="B9891" t="s">
        <v>178</v>
      </c>
      <c r="C9891" s="2">
        <v>45771</v>
      </c>
      <c r="D9891" s="3">
        <v>0.97297453703703707</v>
      </c>
      <c r="E9891" t="s">
        <v>261</v>
      </c>
      <c r="F9891">
        <v>10000</v>
      </c>
      <c r="G9891" t="s">
        <v>189</v>
      </c>
    </row>
    <row r="9892" spans="1:7">
      <c r="A9892" t="s">
        <v>10084</v>
      </c>
      <c r="B9892" t="s">
        <v>170</v>
      </c>
      <c r="C9892" s="2">
        <v>45916</v>
      </c>
      <c r="D9892" s="3">
        <v>0.91065972222222225</v>
      </c>
      <c r="E9892" t="s">
        <v>33</v>
      </c>
      <c r="F9892">
        <v>1500</v>
      </c>
      <c r="G9892" t="s">
        <v>189</v>
      </c>
    </row>
    <row r="9893" spans="1:7">
      <c r="A9893" t="s">
        <v>10085</v>
      </c>
      <c r="B9893" t="s">
        <v>134</v>
      </c>
      <c r="C9893" s="2">
        <v>46041</v>
      </c>
      <c r="D9893" s="3">
        <v>0.90173611111111107</v>
      </c>
      <c r="E9893" t="s">
        <v>33</v>
      </c>
      <c r="F9893">
        <v>4000</v>
      </c>
      <c r="G9893" t="s">
        <v>189</v>
      </c>
    </row>
    <row r="9894" spans="1:7">
      <c r="A9894" t="s">
        <v>10086</v>
      </c>
      <c r="B9894" t="s">
        <v>81</v>
      </c>
      <c r="C9894" s="2">
        <v>46197</v>
      </c>
      <c r="D9894" s="3">
        <v>5.4502314814814823E-2</v>
      </c>
      <c r="E9894" t="s">
        <v>33</v>
      </c>
      <c r="F9894">
        <v>1500</v>
      </c>
      <c r="G9894" t="s">
        <v>189</v>
      </c>
    </row>
    <row r="9895" spans="1:7">
      <c r="A9895" t="s">
        <v>10087</v>
      </c>
      <c r="B9895" t="s">
        <v>79</v>
      </c>
      <c r="C9895" s="2">
        <v>45671</v>
      </c>
      <c r="D9895" s="3">
        <v>0.81445601851851857</v>
      </c>
      <c r="E9895" t="s">
        <v>211</v>
      </c>
      <c r="F9895">
        <v>0</v>
      </c>
      <c r="G9895" t="s">
        <v>189</v>
      </c>
    </row>
    <row r="9896" spans="1:7">
      <c r="A9896" t="s">
        <v>10088</v>
      </c>
      <c r="B9896" t="s">
        <v>165</v>
      </c>
      <c r="C9896" s="2">
        <v>45852</v>
      </c>
      <c r="D9896" s="3">
        <v>0.87861111111111112</v>
      </c>
      <c r="E9896" t="s">
        <v>33</v>
      </c>
      <c r="F9896">
        <v>2500</v>
      </c>
      <c r="G9896" t="s">
        <v>189</v>
      </c>
    </row>
    <row r="9897" spans="1:7">
      <c r="A9897" t="s">
        <v>10089</v>
      </c>
      <c r="B9897" t="s">
        <v>112</v>
      </c>
      <c r="C9897" s="2">
        <v>45778</v>
      </c>
      <c r="D9897" s="3">
        <v>0.8694560185185185</v>
      </c>
      <c r="E9897" t="s">
        <v>261</v>
      </c>
      <c r="F9897">
        <v>2000</v>
      </c>
      <c r="G9897" t="s">
        <v>189</v>
      </c>
    </row>
    <row r="9898" spans="1:7">
      <c r="A9898" t="s">
        <v>10090</v>
      </c>
      <c r="B9898" t="s">
        <v>148</v>
      </c>
      <c r="C9898" s="2">
        <v>45884</v>
      </c>
      <c r="D9898" s="3">
        <v>0.25739583333333332</v>
      </c>
      <c r="E9898" t="s">
        <v>33</v>
      </c>
      <c r="F9898">
        <v>2500</v>
      </c>
      <c r="G9898" t="s">
        <v>189</v>
      </c>
    </row>
    <row r="9899" spans="1:7">
      <c r="A9899" t="s">
        <v>10091</v>
      </c>
      <c r="B9899" t="s">
        <v>175</v>
      </c>
      <c r="C9899" s="2">
        <v>45936</v>
      </c>
      <c r="D9899" s="3">
        <v>0.37283564814814812</v>
      </c>
      <c r="E9899" t="s">
        <v>194</v>
      </c>
      <c r="F9899">
        <v>0</v>
      </c>
      <c r="G9899" t="s">
        <v>189</v>
      </c>
    </row>
    <row r="9900" spans="1:7">
      <c r="A9900" t="s">
        <v>10092</v>
      </c>
      <c r="B9900" t="s">
        <v>134</v>
      </c>
      <c r="C9900" s="2">
        <v>45785</v>
      </c>
      <c r="D9900" s="3">
        <v>0.616724537037037</v>
      </c>
      <c r="E9900" t="s">
        <v>33</v>
      </c>
      <c r="F9900">
        <v>8000</v>
      </c>
      <c r="G9900" t="s">
        <v>189</v>
      </c>
    </row>
    <row r="9901" spans="1:7">
      <c r="A9901" t="s">
        <v>10093</v>
      </c>
      <c r="B9901" t="s">
        <v>98</v>
      </c>
      <c r="C9901" s="2">
        <v>45869</v>
      </c>
      <c r="D9901" s="3">
        <v>0.75699074074074069</v>
      </c>
      <c r="E9901" t="s">
        <v>33</v>
      </c>
      <c r="F9901">
        <v>10000</v>
      </c>
      <c r="G9901" t="s">
        <v>189</v>
      </c>
    </row>
    <row r="9902" spans="1:7">
      <c r="A9902" t="s">
        <v>10094</v>
      </c>
      <c r="B9902" t="s">
        <v>90</v>
      </c>
      <c r="C9902" s="2">
        <v>46028</v>
      </c>
      <c r="D9902" s="3">
        <v>0.79233796296296299</v>
      </c>
      <c r="E9902" t="s">
        <v>33</v>
      </c>
      <c r="F9902">
        <v>500</v>
      </c>
      <c r="G9902" t="s">
        <v>189</v>
      </c>
    </row>
    <row r="9903" spans="1:7">
      <c r="A9903" t="s">
        <v>10095</v>
      </c>
      <c r="B9903" t="s">
        <v>157</v>
      </c>
      <c r="C9903" s="2">
        <v>46159</v>
      </c>
      <c r="D9903" s="3">
        <v>0.80527777777777776</v>
      </c>
      <c r="E9903" t="s">
        <v>33</v>
      </c>
      <c r="F9903">
        <v>500</v>
      </c>
      <c r="G9903" t="s">
        <v>189</v>
      </c>
    </row>
    <row r="9904" spans="1:7">
      <c r="A9904" t="s">
        <v>10096</v>
      </c>
      <c r="B9904" t="s">
        <v>167</v>
      </c>
      <c r="C9904" s="2">
        <v>45816</v>
      </c>
      <c r="D9904" s="3">
        <v>0.77601851851851855</v>
      </c>
      <c r="E9904" t="s">
        <v>33</v>
      </c>
      <c r="F9904">
        <v>5000</v>
      </c>
      <c r="G9904" t="s">
        <v>189</v>
      </c>
    </row>
    <row r="9905" spans="1:8">
      <c r="A9905" t="s">
        <v>10097</v>
      </c>
      <c r="B9905" t="s">
        <v>132</v>
      </c>
      <c r="C9905" s="2">
        <v>46094</v>
      </c>
      <c r="D9905" s="3">
        <v>0.76048611111111108</v>
      </c>
      <c r="E9905" t="s">
        <v>261</v>
      </c>
      <c r="F9905">
        <v>1000</v>
      </c>
      <c r="G9905" t="s">
        <v>189</v>
      </c>
    </row>
    <row r="9906" spans="1:8">
      <c r="A9906" t="s">
        <v>10098</v>
      </c>
      <c r="B9906" t="s">
        <v>120</v>
      </c>
      <c r="C9906" s="2">
        <v>46000</v>
      </c>
      <c r="D9906" s="3">
        <v>0.36025462962962962</v>
      </c>
      <c r="E9906" t="s">
        <v>194</v>
      </c>
      <c r="F9906">
        <v>0</v>
      </c>
      <c r="G9906" t="s">
        <v>189</v>
      </c>
    </row>
    <row r="9907" spans="1:8">
      <c r="A9907" t="s">
        <v>10099</v>
      </c>
      <c r="B9907" t="s">
        <v>161</v>
      </c>
      <c r="C9907" s="2">
        <v>45943</v>
      </c>
      <c r="D9907" s="3">
        <v>0.33209490740740738</v>
      </c>
      <c r="E9907" t="s">
        <v>33</v>
      </c>
      <c r="F9907">
        <v>2000</v>
      </c>
      <c r="G9907" t="s">
        <v>189</v>
      </c>
    </row>
    <row r="9908" spans="1:8">
      <c r="A9908" t="s">
        <v>10100</v>
      </c>
      <c r="B9908" t="s">
        <v>87</v>
      </c>
      <c r="C9908" s="2">
        <v>45922</v>
      </c>
      <c r="D9908" s="3">
        <v>0.85473379629629631</v>
      </c>
      <c r="E9908" t="s">
        <v>33</v>
      </c>
      <c r="F9908">
        <v>10000</v>
      </c>
      <c r="G9908" t="s">
        <v>189</v>
      </c>
    </row>
    <row r="9909" spans="1:8">
      <c r="A9909" t="s">
        <v>10101</v>
      </c>
      <c r="B9909" t="s">
        <v>71</v>
      </c>
      <c r="C9909" s="2">
        <v>46151</v>
      </c>
      <c r="D9909" s="3">
        <v>0.91052083333333333</v>
      </c>
      <c r="E9909" t="s">
        <v>33</v>
      </c>
      <c r="F9909">
        <v>1500</v>
      </c>
      <c r="G9909" t="s">
        <v>214</v>
      </c>
      <c r="H9909" t="s">
        <v>1094</v>
      </c>
    </row>
    <row r="9910" spans="1:8">
      <c r="A9910" t="s">
        <v>10102</v>
      </c>
      <c r="B9910" t="s">
        <v>128</v>
      </c>
      <c r="C9910" s="2">
        <v>45698</v>
      </c>
      <c r="D9910" s="3">
        <v>0.72081018518518514</v>
      </c>
      <c r="E9910" t="s">
        <v>33</v>
      </c>
      <c r="F9910">
        <v>2500</v>
      </c>
      <c r="G9910" t="s">
        <v>189</v>
      </c>
    </row>
    <row r="9911" spans="1:8">
      <c r="A9911" t="s">
        <v>10103</v>
      </c>
      <c r="B9911" t="s">
        <v>87</v>
      </c>
      <c r="C9911" s="2">
        <v>46165</v>
      </c>
      <c r="D9911" s="3">
        <v>0.90960648148148149</v>
      </c>
      <c r="E9911" t="s">
        <v>211</v>
      </c>
      <c r="F9911">
        <v>0</v>
      </c>
      <c r="G9911" t="s">
        <v>214</v>
      </c>
      <c r="H9911" t="s">
        <v>1080</v>
      </c>
    </row>
    <row r="9912" spans="1:8">
      <c r="A9912" t="s">
        <v>10104</v>
      </c>
      <c r="B9912" t="s">
        <v>108</v>
      </c>
      <c r="C9912" s="2">
        <v>46083</v>
      </c>
      <c r="D9912" s="3">
        <v>3.0671296296296302E-3</v>
      </c>
      <c r="E9912" t="s">
        <v>33</v>
      </c>
      <c r="F9912">
        <v>6000</v>
      </c>
      <c r="G9912" t="s">
        <v>189</v>
      </c>
    </row>
    <row r="9913" spans="1:8">
      <c r="A9913" t="s">
        <v>10105</v>
      </c>
      <c r="B9913" t="s">
        <v>176</v>
      </c>
      <c r="C9913" s="2">
        <v>46050</v>
      </c>
      <c r="D9913" s="3">
        <v>0.37637731481481479</v>
      </c>
      <c r="E9913" t="s">
        <v>33</v>
      </c>
      <c r="F9913">
        <v>5000</v>
      </c>
      <c r="G9913" t="s">
        <v>189</v>
      </c>
    </row>
    <row r="9914" spans="1:8">
      <c r="A9914" t="s">
        <v>10106</v>
      </c>
      <c r="B9914" t="s">
        <v>165</v>
      </c>
      <c r="C9914" s="2">
        <v>45981</v>
      </c>
      <c r="D9914" s="3">
        <v>0.64879629629629632</v>
      </c>
      <c r="E9914" t="s">
        <v>33</v>
      </c>
      <c r="F9914">
        <v>4000</v>
      </c>
      <c r="G9914" t="s">
        <v>189</v>
      </c>
    </row>
    <row r="9915" spans="1:8">
      <c r="A9915" t="s">
        <v>10107</v>
      </c>
      <c r="B9915" t="s">
        <v>93</v>
      </c>
      <c r="C9915" s="2">
        <v>46112</v>
      </c>
      <c r="D9915" s="3">
        <v>0.79643518518518519</v>
      </c>
      <c r="E9915" t="s">
        <v>33</v>
      </c>
      <c r="F9915">
        <v>6000</v>
      </c>
      <c r="G9915" t="s">
        <v>189</v>
      </c>
    </row>
    <row r="9916" spans="1:8">
      <c r="A9916" t="s">
        <v>10108</v>
      </c>
      <c r="B9916" t="s">
        <v>150</v>
      </c>
      <c r="C9916" s="2">
        <v>45762</v>
      </c>
      <c r="D9916" s="3">
        <v>2.523148148148148E-2</v>
      </c>
      <c r="E9916" t="s">
        <v>194</v>
      </c>
      <c r="F9916">
        <v>0</v>
      </c>
      <c r="G9916" t="s">
        <v>189</v>
      </c>
    </row>
    <row r="9917" spans="1:8">
      <c r="A9917" t="s">
        <v>10109</v>
      </c>
      <c r="B9917" t="s">
        <v>95</v>
      </c>
      <c r="C9917" s="2">
        <v>45835</v>
      </c>
      <c r="D9917" s="3">
        <v>0.96804398148148152</v>
      </c>
      <c r="E9917" t="s">
        <v>261</v>
      </c>
      <c r="F9917">
        <v>20000</v>
      </c>
      <c r="G9917" t="s">
        <v>214</v>
      </c>
      <c r="H9917" t="s">
        <v>42</v>
      </c>
    </row>
    <row r="9918" spans="1:8">
      <c r="A9918" t="s">
        <v>10110</v>
      </c>
      <c r="B9918" t="s">
        <v>148</v>
      </c>
      <c r="C9918" s="2">
        <v>46097</v>
      </c>
      <c r="D9918" s="3">
        <v>0.30410879629629628</v>
      </c>
      <c r="E9918" t="s">
        <v>33</v>
      </c>
      <c r="F9918">
        <v>1500</v>
      </c>
      <c r="G9918" t="s">
        <v>189</v>
      </c>
    </row>
    <row r="9919" spans="1:8">
      <c r="A9919" t="s">
        <v>10111</v>
      </c>
      <c r="B9919" t="s">
        <v>118</v>
      </c>
      <c r="C9919" s="2">
        <v>45792</v>
      </c>
      <c r="D9919" s="3">
        <v>0.3049074074074074</v>
      </c>
      <c r="E9919" t="s">
        <v>33</v>
      </c>
      <c r="F9919">
        <v>2500</v>
      </c>
      <c r="G9919" t="s">
        <v>189</v>
      </c>
    </row>
    <row r="9920" spans="1:8">
      <c r="A9920" t="s">
        <v>10112</v>
      </c>
      <c r="B9920" t="s">
        <v>98</v>
      </c>
      <c r="C9920" s="2">
        <v>45854</v>
      </c>
      <c r="D9920" s="3">
        <v>0.84958333333333336</v>
      </c>
      <c r="E9920" t="s">
        <v>194</v>
      </c>
      <c r="F9920">
        <v>0</v>
      </c>
      <c r="G9920" t="s">
        <v>189</v>
      </c>
    </row>
    <row r="9921" spans="1:8">
      <c r="A9921" t="s">
        <v>10113</v>
      </c>
      <c r="B9921" t="s">
        <v>177</v>
      </c>
      <c r="C9921" s="2">
        <v>46106</v>
      </c>
      <c r="D9921" s="3">
        <v>0.62553240740740745</v>
      </c>
      <c r="E9921" t="s">
        <v>194</v>
      </c>
      <c r="F9921">
        <v>0</v>
      </c>
      <c r="G9921" t="s">
        <v>189</v>
      </c>
    </row>
    <row r="9922" spans="1:8">
      <c r="A9922" t="s">
        <v>10114</v>
      </c>
      <c r="B9922" t="s">
        <v>162</v>
      </c>
      <c r="C9922" s="2">
        <v>45812</v>
      </c>
      <c r="D9922" s="3">
        <v>0.54688657407407404</v>
      </c>
      <c r="E9922" t="s">
        <v>33</v>
      </c>
      <c r="F9922">
        <v>2500</v>
      </c>
      <c r="G9922" t="s">
        <v>189</v>
      </c>
    </row>
    <row r="9923" spans="1:8">
      <c r="A9923" t="s">
        <v>10115</v>
      </c>
      <c r="B9923" t="s">
        <v>76</v>
      </c>
      <c r="C9923" s="2">
        <v>45976</v>
      </c>
      <c r="D9923" s="3">
        <v>0.40247685185185178</v>
      </c>
      <c r="E9923" t="s">
        <v>194</v>
      </c>
      <c r="F9923">
        <v>0</v>
      </c>
      <c r="G9923" t="s">
        <v>189</v>
      </c>
    </row>
    <row r="9924" spans="1:8">
      <c r="A9924" t="s">
        <v>10116</v>
      </c>
      <c r="B9924" t="s">
        <v>106</v>
      </c>
      <c r="C9924" s="2">
        <v>45685</v>
      </c>
      <c r="D9924" s="3">
        <v>0.42114583333333327</v>
      </c>
      <c r="E9924" t="s">
        <v>33</v>
      </c>
      <c r="F9924">
        <v>2500</v>
      </c>
      <c r="G9924" t="s">
        <v>189</v>
      </c>
    </row>
    <row r="9925" spans="1:8">
      <c r="A9925" t="s">
        <v>10117</v>
      </c>
      <c r="B9925" t="s">
        <v>147</v>
      </c>
      <c r="C9925" s="2">
        <v>45668</v>
      </c>
      <c r="D9925" s="3">
        <v>0.79851851851851852</v>
      </c>
      <c r="E9925" t="s">
        <v>194</v>
      </c>
      <c r="F9925">
        <v>0</v>
      </c>
      <c r="G9925" t="s">
        <v>189</v>
      </c>
    </row>
    <row r="9926" spans="1:8">
      <c r="A9926" t="s">
        <v>10118</v>
      </c>
      <c r="B9926" t="s">
        <v>174</v>
      </c>
      <c r="C9926" s="2">
        <v>46144</v>
      </c>
      <c r="D9926" s="3">
        <v>0.48289351851851853</v>
      </c>
      <c r="E9926" t="s">
        <v>33</v>
      </c>
      <c r="F9926">
        <v>10000</v>
      </c>
      <c r="G9926" t="s">
        <v>189</v>
      </c>
    </row>
    <row r="9927" spans="1:8">
      <c r="A9927" t="s">
        <v>10119</v>
      </c>
      <c r="B9927" t="s">
        <v>135</v>
      </c>
      <c r="C9927" s="2">
        <v>46095</v>
      </c>
      <c r="D9927" s="3">
        <v>0.30383101851851851</v>
      </c>
      <c r="E9927" t="s">
        <v>261</v>
      </c>
      <c r="F9927">
        <v>20000</v>
      </c>
      <c r="G9927" t="s">
        <v>189</v>
      </c>
    </row>
    <row r="9928" spans="1:8">
      <c r="A9928" t="s">
        <v>10120</v>
      </c>
      <c r="B9928" t="s">
        <v>163</v>
      </c>
      <c r="C9928" s="2">
        <v>45991</v>
      </c>
      <c r="D9928" s="3">
        <v>0.81769675925925922</v>
      </c>
      <c r="E9928" t="s">
        <v>33</v>
      </c>
      <c r="F9928">
        <v>2500</v>
      </c>
      <c r="G9928" t="s">
        <v>189</v>
      </c>
    </row>
    <row r="9929" spans="1:8">
      <c r="A9929" t="s">
        <v>10121</v>
      </c>
      <c r="B9929" t="s">
        <v>153</v>
      </c>
      <c r="C9929" s="2">
        <v>45819</v>
      </c>
      <c r="D9929" s="3">
        <v>0.89141203703703709</v>
      </c>
      <c r="E9929" t="s">
        <v>33</v>
      </c>
      <c r="F9929">
        <v>10000</v>
      </c>
      <c r="G9929" t="s">
        <v>214</v>
      </c>
      <c r="H9929" t="s">
        <v>1215</v>
      </c>
    </row>
    <row r="9930" spans="1:8">
      <c r="A9930" t="s">
        <v>10122</v>
      </c>
      <c r="B9930" t="s">
        <v>151</v>
      </c>
      <c r="C9930" s="2">
        <v>45821</v>
      </c>
      <c r="D9930" s="3">
        <v>0.64564814814814819</v>
      </c>
      <c r="E9930" t="s">
        <v>33</v>
      </c>
      <c r="F9930">
        <v>8000</v>
      </c>
      <c r="G9930" t="s">
        <v>214</v>
      </c>
      <c r="H9930" t="s">
        <v>42</v>
      </c>
    </row>
    <row r="9931" spans="1:8">
      <c r="A9931" t="s">
        <v>10123</v>
      </c>
      <c r="B9931" t="s">
        <v>172</v>
      </c>
      <c r="C9931" s="2">
        <v>45845</v>
      </c>
      <c r="D9931" s="3">
        <v>0.51309027777777783</v>
      </c>
      <c r="E9931" t="s">
        <v>33</v>
      </c>
      <c r="F9931">
        <v>4000</v>
      </c>
      <c r="G9931" t="s">
        <v>189</v>
      </c>
    </row>
    <row r="9932" spans="1:8">
      <c r="A9932" t="s">
        <v>10124</v>
      </c>
      <c r="B9932" t="s">
        <v>118</v>
      </c>
      <c r="C9932" s="2">
        <v>46121</v>
      </c>
      <c r="D9932" s="3">
        <v>0.75696759259259261</v>
      </c>
      <c r="E9932" t="s">
        <v>33</v>
      </c>
      <c r="F9932">
        <v>2000</v>
      </c>
      <c r="G9932" t="s">
        <v>189</v>
      </c>
    </row>
    <row r="9933" spans="1:8">
      <c r="A9933" t="s">
        <v>10125</v>
      </c>
      <c r="B9933" t="s">
        <v>130</v>
      </c>
      <c r="C9933" s="2">
        <v>46181</v>
      </c>
      <c r="D9933" s="3">
        <v>0.41663194444444451</v>
      </c>
      <c r="E9933" t="s">
        <v>211</v>
      </c>
      <c r="F9933">
        <v>0</v>
      </c>
      <c r="G9933" t="s">
        <v>214</v>
      </c>
      <c r="H9933" t="s">
        <v>1080</v>
      </c>
    </row>
    <row r="9934" spans="1:8">
      <c r="A9934" t="s">
        <v>10126</v>
      </c>
      <c r="B9934" t="s">
        <v>85</v>
      </c>
      <c r="C9934" s="2">
        <v>45898</v>
      </c>
      <c r="D9934" s="3">
        <v>0.65504629629629629</v>
      </c>
      <c r="E9934" t="s">
        <v>33</v>
      </c>
      <c r="F9934">
        <v>500</v>
      </c>
      <c r="G9934" t="s">
        <v>214</v>
      </c>
      <c r="H9934" t="s">
        <v>1094</v>
      </c>
    </row>
    <row r="9935" spans="1:8">
      <c r="A9935" t="s">
        <v>10127</v>
      </c>
      <c r="B9935" t="s">
        <v>176</v>
      </c>
      <c r="C9935" s="2">
        <v>46033</v>
      </c>
      <c r="D9935" s="3">
        <v>0.41412037037037042</v>
      </c>
      <c r="E9935" t="s">
        <v>33</v>
      </c>
      <c r="F9935">
        <v>10000</v>
      </c>
      <c r="G9935" t="s">
        <v>189</v>
      </c>
    </row>
    <row r="9936" spans="1:8">
      <c r="A9936" t="s">
        <v>10128</v>
      </c>
      <c r="B9936" t="s">
        <v>83</v>
      </c>
      <c r="C9936" s="2">
        <v>46003</v>
      </c>
      <c r="D9936" s="3">
        <v>0.828125</v>
      </c>
      <c r="E9936" t="s">
        <v>33</v>
      </c>
      <c r="F9936">
        <v>5000</v>
      </c>
      <c r="G9936" t="s">
        <v>189</v>
      </c>
    </row>
    <row r="9937" spans="1:8">
      <c r="A9937" t="s">
        <v>10129</v>
      </c>
      <c r="B9937" t="s">
        <v>151</v>
      </c>
      <c r="C9937" s="2">
        <v>45855</v>
      </c>
      <c r="D9937" s="3">
        <v>0.86937500000000001</v>
      </c>
      <c r="E9937" t="s">
        <v>33</v>
      </c>
      <c r="F9937">
        <v>500</v>
      </c>
      <c r="G9937" t="s">
        <v>189</v>
      </c>
    </row>
    <row r="9938" spans="1:8">
      <c r="A9938" t="s">
        <v>10130</v>
      </c>
      <c r="B9938" t="s">
        <v>115</v>
      </c>
      <c r="C9938" s="2">
        <v>45853</v>
      </c>
      <c r="D9938" s="3">
        <v>0.37418981481481478</v>
      </c>
      <c r="E9938" t="s">
        <v>33</v>
      </c>
      <c r="F9938">
        <v>8000</v>
      </c>
      <c r="G9938" t="s">
        <v>189</v>
      </c>
    </row>
    <row r="9939" spans="1:8">
      <c r="A9939" t="s">
        <v>10131</v>
      </c>
      <c r="B9939" t="s">
        <v>173</v>
      </c>
      <c r="C9939" s="2">
        <v>45686</v>
      </c>
      <c r="D9939" s="3">
        <v>0.71456018518518516</v>
      </c>
      <c r="E9939" t="s">
        <v>33</v>
      </c>
      <c r="F9939">
        <v>3000</v>
      </c>
      <c r="G9939" t="s">
        <v>189</v>
      </c>
    </row>
    <row r="9940" spans="1:8">
      <c r="A9940" t="s">
        <v>10132</v>
      </c>
      <c r="B9940" t="s">
        <v>103</v>
      </c>
      <c r="C9940" s="2">
        <v>45910</v>
      </c>
      <c r="D9940" s="3">
        <v>0.67989583333333337</v>
      </c>
      <c r="E9940" t="s">
        <v>194</v>
      </c>
      <c r="F9940">
        <v>0</v>
      </c>
      <c r="G9940" t="s">
        <v>189</v>
      </c>
    </row>
    <row r="9941" spans="1:8">
      <c r="A9941" t="s">
        <v>10133</v>
      </c>
      <c r="B9941" t="s">
        <v>128</v>
      </c>
      <c r="C9941" s="2">
        <v>46004</v>
      </c>
      <c r="D9941" s="3">
        <v>3.5729166666666673E-2</v>
      </c>
      <c r="E9941" t="s">
        <v>194</v>
      </c>
      <c r="F9941">
        <v>0</v>
      </c>
      <c r="G9941" t="s">
        <v>189</v>
      </c>
    </row>
    <row r="9942" spans="1:8">
      <c r="A9942" t="s">
        <v>10134</v>
      </c>
      <c r="B9942" t="s">
        <v>152</v>
      </c>
      <c r="C9942" s="2">
        <v>45784</v>
      </c>
      <c r="D9942" s="3">
        <v>0.17504629629629631</v>
      </c>
      <c r="E9942" t="s">
        <v>33</v>
      </c>
      <c r="F9942">
        <v>3000</v>
      </c>
      <c r="G9942" t="s">
        <v>189</v>
      </c>
    </row>
    <row r="9943" spans="1:8">
      <c r="A9943" t="s">
        <v>10135</v>
      </c>
      <c r="B9943" t="s">
        <v>176</v>
      </c>
      <c r="C9943" s="2">
        <v>45713</v>
      </c>
      <c r="D9943" s="3">
        <v>0.60343749999999996</v>
      </c>
      <c r="E9943" t="s">
        <v>194</v>
      </c>
      <c r="F9943">
        <v>0</v>
      </c>
      <c r="G9943" t="s">
        <v>189</v>
      </c>
    </row>
    <row r="9944" spans="1:8">
      <c r="A9944" t="s">
        <v>10136</v>
      </c>
      <c r="B9944" t="s">
        <v>136</v>
      </c>
      <c r="C9944" s="2">
        <v>45801</v>
      </c>
      <c r="D9944" s="3">
        <v>0.7435532407407407</v>
      </c>
      <c r="E9944" t="s">
        <v>261</v>
      </c>
      <c r="F9944">
        <v>20000</v>
      </c>
      <c r="G9944" t="s">
        <v>189</v>
      </c>
    </row>
    <row r="9945" spans="1:8">
      <c r="A9945" t="s">
        <v>10137</v>
      </c>
      <c r="B9945" t="s">
        <v>180</v>
      </c>
      <c r="C9945" s="2">
        <v>46089</v>
      </c>
      <c r="D9945" s="3">
        <v>0.51761574074074079</v>
      </c>
      <c r="E9945" t="s">
        <v>33</v>
      </c>
      <c r="F9945">
        <v>4000</v>
      </c>
      <c r="G9945" t="s">
        <v>189</v>
      </c>
    </row>
    <row r="9946" spans="1:8">
      <c r="A9946" t="s">
        <v>10138</v>
      </c>
      <c r="B9946" t="s">
        <v>113</v>
      </c>
      <c r="C9946" s="2">
        <v>46145</v>
      </c>
      <c r="D9946" s="3">
        <v>0.85418981481481482</v>
      </c>
      <c r="E9946" t="s">
        <v>33</v>
      </c>
      <c r="F9946">
        <v>10000</v>
      </c>
      <c r="G9946" t="s">
        <v>189</v>
      </c>
    </row>
    <row r="9947" spans="1:8">
      <c r="A9947" t="s">
        <v>10139</v>
      </c>
      <c r="B9947" t="s">
        <v>119</v>
      </c>
      <c r="C9947" s="2">
        <v>45780</v>
      </c>
      <c r="D9947" s="3">
        <v>0.55248842592592595</v>
      </c>
      <c r="E9947" t="s">
        <v>33</v>
      </c>
      <c r="F9947">
        <v>6000</v>
      </c>
      <c r="G9947" t="s">
        <v>189</v>
      </c>
    </row>
    <row r="9948" spans="1:8">
      <c r="A9948" t="s">
        <v>10140</v>
      </c>
      <c r="B9948" t="s">
        <v>83</v>
      </c>
      <c r="C9948" s="2">
        <v>45685</v>
      </c>
      <c r="D9948" s="3">
        <v>2.315972222222222E-2</v>
      </c>
      <c r="E9948" t="s">
        <v>33</v>
      </c>
      <c r="F9948">
        <v>3000</v>
      </c>
      <c r="G9948" t="s">
        <v>189</v>
      </c>
    </row>
    <row r="9949" spans="1:8">
      <c r="A9949" t="s">
        <v>10141</v>
      </c>
      <c r="B9949" t="s">
        <v>162</v>
      </c>
      <c r="C9949" s="2">
        <v>45868</v>
      </c>
      <c r="D9949" s="3">
        <v>0.8197916666666667</v>
      </c>
      <c r="E9949" t="s">
        <v>33</v>
      </c>
      <c r="F9949">
        <v>10000</v>
      </c>
      <c r="G9949" t="s">
        <v>189</v>
      </c>
    </row>
    <row r="9950" spans="1:8">
      <c r="A9950" t="s">
        <v>10142</v>
      </c>
      <c r="B9950" t="s">
        <v>164</v>
      </c>
      <c r="C9950" s="2">
        <v>45777</v>
      </c>
      <c r="D9950" s="3">
        <v>0.37245370370370368</v>
      </c>
      <c r="E9950" t="s">
        <v>194</v>
      </c>
      <c r="F9950">
        <v>0</v>
      </c>
      <c r="G9950" t="s">
        <v>214</v>
      </c>
      <c r="H9950" t="s">
        <v>1215</v>
      </c>
    </row>
    <row r="9951" spans="1:8">
      <c r="A9951" t="s">
        <v>10143</v>
      </c>
      <c r="B9951" t="s">
        <v>164</v>
      </c>
      <c r="C9951" s="2">
        <v>45877</v>
      </c>
      <c r="D9951" s="3">
        <v>0.6007986111111111</v>
      </c>
      <c r="E9951" t="s">
        <v>33</v>
      </c>
      <c r="F9951">
        <v>5000</v>
      </c>
      <c r="G9951" t="s">
        <v>214</v>
      </c>
      <c r="H9951" t="s">
        <v>1103</v>
      </c>
    </row>
    <row r="9952" spans="1:8">
      <c r="A9952" t="s">
        <v>10144</v>
      </c>
      <c r="B9952" t="s">
        <v>95</v>
      </c>
      <c r="C9952" s="2">
        <v>45697</v>
      </c>
      <c r="D9952" s="3">
        <v>0.71004629629629634</v>
      </c>
      <c r="E9952" t="s">
        <v>33</v>
      </c>
      <c r="F9952">
        <v>2000</v>
      </c>
      <c r="G9952" t="s">
        <v>189</v>
      </c>
    </row>
    <row r="9953" spans="1:8">
      <c r="A9953" t="s">
        <v>10145</v>
      </c>
      <c r="B9953" t="s">
        <v>134</v>
      </c>
      <c r="C9953" s="2">
        <v>45702</v>
      </c>
      <c r="D9953" s="3">
        <v>0.39436342592592588</v>
      </c>
      <c r="E9953" t="s">
        <v>33</v>
      </c>
      <c r="F9953">
        <v>5000</v>
      </c>
      <c r="G9953" t="s">
        <v>189</v>
      </c>
    </row>
    <row r="9954" spans="1:8">
      <c r="A9954" t="s">
        <v>10146</v>
      </c>
      <c r="B9954" t="s">
        <v>138</v>
      </c>
      <c r="C9954" s="2">
        <v>45672</v>
      </c>
      <c r="D9954" s="3">
        <v>0.43380787037037039</v>
      </c>
      <c r="E9954" t="s">
        <v>33</v>
      </c>
      <c r="F9954">
        <v>500</v>
      </c>
      <c r="G9954" t="s">
        <v>189</v>
      </c>
    </row>
    <row r="9955" spans="1:8">
      <c r="A9955" t="s">
        <v>10147</v>
      </c>
      <c r="B9955" t="s">
        <v>156</v>
      </c>
      <c r="C9955" s="2">
        <v>45900</v>
      </c>
      <c r="D9955" s="3">
        <v>0.77612268518518523</v>
      </c>
      <c r="E9955" t="s">
        <v>33</v>
      </c>
      <c r="F9955">
        <v>2000</v>
      </c>
      <c r="G9955" t="s">
        <v>214</v>
      </c>
      <c r="H9955" t="s">
        <v>42</v>
      </c>
    </row>
    <row r="9956" spans="1:8">
      <c r="A9956" t="s">
        <v>10148</v>
      </c>
      <c r="B9956" t="s">
        <v>159</v>
      </c>
      <c r="C9956" s="2">
        <v>45727</v>
      </c>
      <c r="D9956" s="3">
        <v>0.72505787037037039</v>
      </c>
      <c r="E9956" t="s">
        <v>33</v>
      </c>
      <c r="F9956">
        <v>500</v>
      </c>
      <c r="G9956" t="s">
        <v>189</v>
      </c>
    </row>
    <row r="9957" spans="1:8">
      <c r="A9957" t="s">
        <v>10149</v>
      </c>
      <c r="B9957" t="s">
        <v>152</v>
      </c>
      <c r="C9957" s="2">
        <v>46107</v>
      </c>
      <c r="D9957" s="3">
        <v>0.73328703703703701</v>
      </c>
      <c r="E9957" t="s">
        <v>33</v>
      </c>
      <c r="F9957">
        <v>10000</v>
      </c>
      <c r="G9957" t="s">
        <v>189</v>
      </c>
    </row>
    <row r="9958" spans="1:8">
      <c r="A9958" t="s">
        <v>10150</v>
      </c>
      <c r="B9958" t="s">
        <v>122</v>
      </c>
      <c r="C9958" s="2">
        <v>46002</v>
      </c>
      <c r="D9958" s="3">
        <v>0.89509259259259255</v>
      </c>
      <c r="E9958" t="s">
        <v>33</v>
      </c>
      <c r="F9958">
        <v>1000</v>
      </c>
      <c r="G9958" t="s">
        <v>189</v>
      </c>
    </row>
    <row r="9959" spans="1:8">
      <c r="A9959" t="s">
        <v>10151</v>
      </c>
      <c r="B9959" t="s">
        <v>114</v>
      </c>
      <c r="C9959" s="2">
        <v>46011</v>
      </c>
      <c r="D9959" s="3">
        <v>0.99585648148148154</v>
      </c>
      <c r="E9959" t="s">
        <v>33</v>
      </c>
      <c r="F9959">
        <v>8000</v>
      </c>
      <c r="G9959" t="s">
        <v>189</v>
      </c>
    </row>
    <row r="9960" spans="1:8">
      <c r="A9960" t="s">
        <v>10152</v>
      </c>
      <c r="B9960" t="s">
        <v>130</v>
      </c>
      <c r="C9960" s="2">
        <v>45683</v>
      </c>
      <c r="D9960" s="3">
        <v>0.38491898148148151</v>
      </c>
      <c r="E9960" t="s">
        <v>33</v>
      </c>
      <c r="F9960">
        <v>10000</v>
      </c>
      <c r="G9960" t="s">
        <v>189</v>
      </c>
    </row>
    <row r="9961" spans="1:8">
      <c r="A9961" t="s">
        <v>10153</v>
      </c>
      <c r="B9961" t="s">
        <v>177</v>
      </c>
      <c r="C9961" s="2">
        <v>46047</v>
      </c>
      <c r="D9961" s="3">
        <v>0.83747685185185183</v>
      </c>
      <c r="E9961" t="s">
        <v>33</v>
      </c>
      <c r="F9961">
        <v>2000</v>
      </c>
      <c r="G9961" t="s">
        <v>189</v>
      </c>
    </row>
    <row r="9962" spans="1:8">
      <c r="A9962" t="s">
        <v>10154</v>
      </c>
      <c r="B9962" t="s">
        <v>106</v>
      </c>
      <c r="C9962" s="2">
        <v>45912</v>
      </c>
      <c r="D9962" s="3">
        <v>0.55439814814814814</v>
      </c>
      <c r="E9962" t="s">
        <v>194</v>
      </c>
      <c r="F9962">
        <v>0</v>
      </c>
      <c r="G9962" t="s">
        <v>189</v>
      </c>
    </row>
    <row r="9963" spans="1:8">
      <c r="A9963" t="s">
        <v>10155</v>
      </c>
      <c r="B9963" t="s">
        <v>76</v>
      </c>
      <c r="C9963" s="2">
        <v>45933</v>
      </c>
      <c r="D9963" s="3">
        <v>0.75846064814814818</v>
      </c>
      <c r="E9963" t="s">
        <v>194</v>
      </c>
      <c r="F9963">
        <v>0</v>
      </c>
      <c r="G9963" t="s">
        <v>189</v>
      </c>
    </row>
    <row r="9964" spans="1:8">
      <c r="A9964" t="s">
        <v>10156</v>
      </c>
      <c r="B9964" t="s">
        <v>116</v>
      </c>
      <c r="C9964" s="2">
        <v>45931</v>
      </c>
      <c r="D9964" s="3">
        <v>0.8267592592592593</v>
      </c>
      <c r="E9964" t="s">
        <v>33</v>
      </c>
      <c r="F9964">
        <v>2500</v>
      </c>
      <c r="G9964" t="s">
        <v>189</v>
      </c>
    </row>
    <row r="9965" spans="1:8">
      <c r="A9965" t="s">
        <v>10157</v>
      </c>
      <c r="B9965" t="s">
        <v>115</v>
      </c>
      <c r="C9965" s="2">
        <v>46083</v>
      </c>
      <c r="D9965" s="3">
        <v>0.9099652777777778</v>
      </c>
      <c r="E9965" t="s">
        <v>211</v>
      </c>
      <c r="F9965">
        <v>0</v>
      </c>
      <c r="G9965" t="s">
        <v>189</v>
      </c>
    </row>
    <row r="9966" spans="1:8">
      <c r="A9966" t="s">
        <v>10158</v>
      </c>
      <c r="B9966" t="s">
        <v>133</v>
      </c>
      <c r="C9966" s="2">
        <v>45774</v>
      </c>
      <c r="D9966" s="3">
        <v>0.54142361111111115</v>
      </c>
      <c r="E9966" t="s">
        <v>33</v>
      </c>
      <c r="F9966">
        <v>4000</v>
      </c>
      <c r="G9966" t="s">
        <v>189</v>
      </c>
    </row>
    <row r="9967" spans="1:8">
      <c r="A9967" t="s">
        <v>10159</v>
      </c>
      <c r="B9967" t="s">
        <v>164</v>
      </c>
      <c r="C9967" s="2">
        <v>45676</v>
      </c>
      <c r="D9967" s="3">
        <v>0.73949074074074073</v>
      </c>
      <c r="E9967" t="s">
        <v>33</v>
      </c>
      <c r="F9967">
        <v>8000</v>
      </c>
      <c r="G9967" t="s">
        <v>189</v>
      </c>
    </row>
    <row r="9968" spans="1:8">
      <c r="A9968" t="s">
        <v>10160</v>
      </c>
      <c r="B9968" t="s">
        <v>164</v>
      </c>
      <c r="C9968" s="2">
        <v>45687</v>
      </c>
      <c r="D9968" s="3">
        <v>0.61303240740740739</v>
      </c>
      <c r="E9968" t="s">
        <v>261</v>
      </c>
      <c r="F9968">
        <v>1000</v>
      </c>
      <c r="G9968" t="s">
        <v>189</v>
      </c>
    </row>
    <row r="9969" spans="1:8">
      <c r="A9969" t="s">
        <v>10161</v>
      </c>
      <c r="B9969" t="s">
        <v>137</v>
      </c>
      <c r="C9969" s="2">
        <v>45721</v>
      </c>
      <c r="D9969" s="3">
        <v>0.54842592592592587</v>
      </c>
      <c r="E9969" t="s">
        <v>33</v>
      </c>
      <c r="F9969">
        <v>1500</v>
      </c>
      <c r="G9969" t="s">
        <v>214</v>
      </c>
      <c r="H9969" t="s">
        <v>42</v>
      </c>
    </row>
    <row r="9970" spans="1:8">
      <c r="A9970" t="s">
        <v>10162</v>
      </c>
      <c r="B9970" t="s">
        <v>151</v>
      </c>
      <c r="C9970" s="2">
        <v>46106</v>
      </c>
      <c r="D9970" s="3">
        <v>0.22920138888888891</v>
      </c>
      <c r="E9970" t="s">
        <v>261</v>
      </c>
      <c r="F9970">
        <v>10000</v>
      </c>
      <c r="G9970" t="s">
        <v>189</v>
      </c>
    </row>
    <row r="9971" spans="1:8">
      <c r="A9971" t="s">
        <v>10163</v>
      </c>
      <c r="B9971" t="s">
        <v>131</v>
      </c>
      <c r="C9971" s="2">
        <v>45995</v>
      </c>
      <c r="D9971" s="3">
        <v>0.1603125</v>
      </c>
      <c r="E9971" t="s">
        <v>33</v>
      </c>
      <c r="F9971">
        <v>10000</v>
      </c>
      <c r="G9971" t="s">
        <v>189</v>
      </c>
    </row>
    <row r="9972" spans="1:8">
      <c r="A9972" t="s">
        <v>10164</v>
      </c>
      <c r="B9972" t="s">
        <v>103</v>
      </c>
      <c r="C9972" s="2">
        <v>45773</v>
      </c>
      <c r="D9972" s="3">
        <v>0.78296296296296297</v>
      </c>
      <c r="E9972" t="s">
        <v>33</v>
      </c>
      <c r="F9972">
        <v>4000</v>
      </c>
      <c r="G9972" t="s">
        <v>189</v>
      </c>
    </row>
    <row r="9973" spans="1:8">
      <c r="A9973" t="s">
        <v>10165</v>
      </c>
      <c r="B9973" t="s">
        <v>163</v>
      </c>
      <c r="C9973" s="2">
        <v>46113</v>
      </c>
      <c r="D9973" s="3">
        <v>1.3703703703703701E-2</v>
      </c>
      <c r="E9973" t="s">
        <v>33</v>
      </c>
      <c r="F9973">
        <v>10000</v>
      </c>
      <c r="G9973" t="s">
        <v>189</v>
      </c>
    </row>
    <row r="9974" spans="1:8">
      <c r="A9974" t="s">
        <v>10166</v>
      </c>
      <c r="B9974" t="s">
        <v>132</v>
      </c>
      <c r="C9974" s="2">
        <v>46007</v>
      </c>
      <c r="D9974" s="3">
        <v>0.58980324074074075</v>
      </c>
      <c r="E9974" t="s">
        <v>33</v>
      </c>
      <c r="F9974">
        <v>1500</v>
      </c>
      <c r="G9974" t="s">
        <v>189</v>
      </c>
    </row>
    <row r="9975" spans="1:8">
      <c r="A9975" t="s">
        <v>10167</v>
      </c>
      <c r="B9975" t="s">
        <v>155</v>
      </c>
      <c r="C9975" s="2">
        <v>46013</v>
      </c>
      <c r="D9975" s="3">
        <v>0.24609953703703699</v>
      </c>
      <c r="E9975" t="s">
        <v>33</v>
      </c>
      <c r="F9975">
        <v>1500</v>
      </c>
      <c r="G9975" t="s">
        <v>189</v>
      </c>
    </row>
    <row r="9976" spans="1:8">
      <c r="A9976" t="s">
        <v>10168</v>
      </c>
      <c r="B9976" t="s">
        <v>161</v>
      </c>
      <c r="C9976" s="2">
        <v>45688</v>
      </c>
      <c r="D9976" s="3">
        <v>0.37368055555555563</v>
      </c>
      <c r="E9976" t="s">
        <v>194</v>
      </c>
      <c r="F9976">
        <v>0</v>
      </c>
      <c r="G9976" t="s">
        <v>189</v>
      </c>
    </row>
    <row r="9977" spans="1:8">
      <c r="A9977" t="s">
        <v>10169</v>
      </c>
      <c r="B9977" t="s">
        <v>116</v>
      </c>
      <c r="C9977" s="2">
        <v>45841</v>
      </c>
      <c r="D9977" s="3">
        <v>0.9114930555555556</v>
      </c>
      <c r="E9977" t="s">
        <v>211</v>
      </c>
      <c r="F9977">
        <v>0</v>
      </c>
      <c r="G9977" t="s">
        <v>189</v>
      </c>
    </row>
    <row r="9978" spans="1:8">
      <c r="A9978" t="s">
        <v>10170</v>
      </c>
      <c r="B9978" t="s">
        <v>144</v>
      </c>
      <c r="C9978" s="2">
        <v>45951</v>
      </c>
      <c r="D9978" s="3">
        <v>0.56357638888888884</v>
      </c>
      <c r="E9978" t="s">
        <v>33</v>
      </c>
      <c r="F9978">
        <v>1000</v>
      </c>
      <c r="G9978" t="s">
        <v>189</v>
      </c>
    </row>
    <row r="9979" spans="1:8">
      <c r="A9979" t="s">
        <v>10171</v>
      </c>
      <c r="B9979" t="s">
        <v>148</v>
      </c>
      <c r="C9979" s="2">
        <v>45733</v>
      </c>
      <c r="D9979" s="3">
        <v>0.74848379629629624</v>
      </c>
      <c r="E9979" t="s">
        <v>33</v>
      </c>
      <c r="F9979">
        <v>10000</v>
      </c>
      <c r="G9979" t="s">
        <v>189</v>
      </c>
    </row>
    <row r="9980" spans="1:8">
      <c r="A9980" t="s">
        <v>10172</v>
      </c>
      <c r="B9980" t="s">
        <v>174</v>
      </c>
      <c r="C9980" s="2">
        <v>46043</v>
      </c>
      <c r="D9980" s="3">
        <v>0.39008101851851851</v>
      </c>
      <c r="E9980" t="s">
        <v>33</v>
      </c>
      <c r="F9980">
        <v>500</v>
      </c>
      <c r="G9980" t="s">
        <v>189</v>
      </c>
    </row>
    <row r="9981" spans="1:8">
      <c r="A9981" t="s">
        <v>10173</v>
      </c>
      <c r="B9981" t="s">
        <v>176</v>
      </c>
      <c r="C9981" s="2">
        <v>45795</v>
      </c>
      <c r="D9981" s="3">
        <v>0.89504629629629628</v>
      </c>
      <c r="E9981" t="s">
        <v>33</v>
      </c>
      <c r="F9981">
        <v>1000</v>
      </c>
      <c r="G9981" t="s">
        <v>189</v>
      </c>
    </row>
    <row r="9982" spans="1:8">
      <c r="A9982" t="s">
        <v>10174</v>
      </c>
      <c r="B9982" t="s">
        <v>115</v>
      </c>
      <c r="C9982" s="2">
        <v>45785</v>
      </c>
      <c r="D9982" s="3">
        <v>0.25429398148148152</v>
      </c>
      <c r="E9982" t="s">
        <v>33</v>
      </c>
      <c r="F9982">
        <v>3000</v>
      </c>
      <c r="G9982" t="s">
        <v>189</v>
      </c>
    </row>
    <row r="9983" spans="1:8">
      <c r="A9983" t="s">
        <v>10175</v>
      </c>
      <c r="B9983" t="s">
        <v>174</v>
      </c>
      <c r="C9983" s="2">
        <v>46173</v>
      </c>
      <c r="D9983" s="3">
        <v>0.48416666666666669</v>
      </c>
      <c r="E9983" t="s">
        <v>261</v>
      </c>
      <c r="F9983">
        <v>20000</v>
      </c>
      <c r="G9983" t="s">
        <v>189</v>
      </c>
    </row>
    <row r="9984" spans="1:8">
      <c r="A9984" t="s">
        <v>10176</v>
      </c>
      <c r="B9984" t="s">
        <v>101</v>
      </c>
      <c r="C9984" s="2">
        <v>46042</v>
      </c>
      <c r="D9984" s="3">
        <v>0.7428703703703704</v>
      </c>
      <c r="E9984" t="s">
        <v>33</v>
      </c>
      <c r="F9984">
        <v>2000</v>
      </c>
      <c r="G9984" t="s">
        <v>214</v>
      </c>
      <c r="H9984" t="s">
        <v>42</v>
      </c>
    </row>
    <row r="9985" spans="1:7">
      <c r="A9985" t="s">
        <v>10177</v>
      </c>
      <c r="B9985" t="s">
        <v>155</v>
      </c>
      <c r="C9985" s="2">
        <v>45919</v>
      </c>
      <c r="D9985" s="3">
        <v>0.60384259259259254</v>
      </c>
      <c r="E9985" t="s">
        <v>33</v>
      </c>
      <c r="F9985">
        <v>6000</v>
      </c>
      <c r="G9985" t="s">
        <v>189</v>
      </c>
    </row>
    <row r="9986" spans="1:7">
      <c r="A9986" t="s">
        <v>10178</v>
      </c>
      <c r="B9986" t="s">
        <v>124</v>
      </c>
      <c r="C9986" s="2">
        <v>45789</v>
      </c>
      <c r="D9986" s="3">
        <v>0.31784722222222223</v>
      </c>
      <c r="E9986" t="s">
        <v>33</v>
      </c>
      <c r="F9986">
        <v>3000</v>
      </c>
      <c r="G9986" t="s">
        <v>189</v>
      </c>
    </row>
    <row r="9987" spans="1:7">
      <c r="A9987" t="s">
        <v>10179</v>
      </c>
      <c r="B9987" t="s">
        <v>101</v>
      </c>
      <c r="C9987" s="2">
        <v>45881</v>
      </c>
      <c r="D9987" s="3">
        <v>0.29466435185185191</v>
      </c>
      <c r="E9987" t="s">
        <v>211</v>
      </c>
      <c r="F9987">
        <v>0</v>
      </c>
      <c r="G9987" t="s">
        <v>189</v>
      </c>
    </row>
    <row r="9988" spans="1:7">
      <c r="A9988" t="s">
        <v>10180</v>
      </c>
      <c r="B9988" t="s">
        <v>87</v>
      </c>
      <c r="C9988" s="2">
        <v>45739</v>
      </c>
      <c r="D9988" s="3">
        <v>0.5552083333333333</v>
      </c>
      <c r="E9988" t="s">
        <v>194</v>
      </c>
      <c r="F9988">
        <v>0</v>
      </c>
      <c r="G9988" t="s">
        <v>189</v>
      </c>
    </row>
    <row r="9989" spans="1:7">
      <c r="A9989" t="s">
        <v>10181</v>
      </c>
      <c r="B9989" t="s">
        <v>138</v>
      </c>
      <c r="C9989" s="2">
        <v>45666</v>
      </c>
      <c r="D9989" s="3">
        <v>0.44428240740740738</v>
      </c>
      <c r="E9989" t="s">
        <v>33</v>
      </c>
      <c r="F9989">
        <v>8000</v>
      </c>
      <c r="G9989" t="s">
        <v>189</v>
      </c>
    </row>
    <row r="9990" spans="1:7">
      <c r="A9990" t="s">
        <v>10182</v>
      </c>
      <c r="B9990" t="s">
        <v>165</v>
      </c>
      <c r="C9990" s="2">
        <v>46180</v>
      </c>
      <c r="D9990" s="3">
        <v>0.8847800925925926</v>
      </c>
      <c r="E9990" t="s">
        <v>194</v>
      </c>
      <c r="F9990">
        <v>0</v>
      </c>
      <c r="G9990" t="s">
        <v>189</v>
      </c>
    </row>
    <row r="9991" spans="1:7">
      <c r="A9991" t="s">
        <v>10183</v>
      </c>
      <c r="B9991" t="s">
        <v>102</v>
      </c>
      <c r="C9991" s="2">
        <v>45675</v>
      </c>
      <c r="D9991" s="3">
        <v>0.54328703703703707</v>
      </c>
      <c r="E9991" t="s">
        <v>194</v>
      </c>
      <c r="F9991">
        <v>0</v>
      </c>
      <c r="G9991" t="s">
        <v>189</v>
      </c>
    </row>
    <row r="9992" spans="1:7">
      <c r="A9992" t="s">
        <v>10184</v>
      </c>
      <c r="B9992" t="s">
        <v>120</v>
      </c>
      <c r="C9992" s="2">
        <v>45908</v>
      </c>
      <c r="D9992" s="3">
        <v>0.79927083333333337</v>
      </c>
      <c r="E9992" t="s">
        <v>33</v>
      </c>
      <c r="F9992">
        <v>3000</v>
      </c>
      <c r="G9992" t="s">
        <v>189</v>
      </c>
    </row>
    <row r="9993" spans="1:7">
      <c r="A9993" t="s">
        <v>10185</v>
      </c>
      <c r="B9993" t="s">
        <v>85</v>
      </c>
      <c r="C9993" s="2">
        <v>45791</v>
      </c>
      <c r="D9993" s="3">
        <v>0.82138888888888884</v>
      </c>
      <c r="E9993" t="s">
        <v>33</v>
      </c>
      <c r="F9993">
        <v>6000</v>
      </c>
      <c r="G9993" t="s">
        <v>189</v>
      </c>
    </row>
    <row r="9994" spans="1:7">
      <c r="A9994" t="s">
        <v>10186</v>
      </c>
      <c r="B9994" t="s">
        <v>147</v>
      </c>
      <c r="C9994" s="2">
        <v>46180</v>
      </c>
      <c r="D9994" s="3">
        <v>0.41944444444444451</v>
      </c>
      <c r="E9994" t="s">
        <v>33</v>
      </c>
      <c r="F9994">
        <v>8000</v>
      </c>
      <c r="G9994" t="s">
        <v>189</v>
      </c>
    </row>
    <row r="9995" spans="1:7">
      <c r="A9995" t="s">
        <v>10187</v>
      </c>
      <c r="B9995" t="s">
        <v>114</v>
      </c>
      <c r="C9995" s="2">
        <v>46198</v>
      </c>
      <c r="D9995" s="3">
        <v>0.66200231481481486</v>
      </c>
      <c r="E9995" t="s">
        <v>33</v>
      </c>
      <c r="F9995">
        <v>2000</v>
      </c>
      <c r="G9995" t="s">
        <v>189</v>
      </c>
    </row>
    <row r="9996" spans="1:7">
      <c r="A9996" t="s">
        <v>10188</v>
      </c>
      <c r="B9996" t="s">
        <v>7</v>
      </c>
      <c r="C9996" s="2">
        <v>45828</v>
      </c>
      <c r="D9996" s="3">
        <v>0.20006944444444441</v>
      </c>
      <c r="E9996" t="s">
        <v>33</v>
      </c>
      <c r="F9996">
        <v>5000</v>
      </c>
      <c r="G9996" t="s">
        <v>189</v>
      </c>
    </row>
    <row r="9997" spans="1:7">
      <c r="A9997" t="s">
        <v>10189</v>
      </c>
      <c r="B9997" t="s">
        <v>180</v>
      </c>
      <c r="C9997" s="2">
        <v>46086</v>
      </c>
      <c r="D9997" s="3">
        <v>0.73526620370370366</v>
      </c>
      <c r="E9997" t="s">
        <v>33</v>
      </c>
      <c r="F9997">
        <v>2000</v>
      </c>
      <c r="G9997" t="s">
        <v>189</v>
      </c>
    </row>
    <row r="9998" spans="1:7">
      <c r="A9998" t="s">
        <v>10190</v>
      </c>
      <c r="B9998" t="s">
        <v>154</v>
      </c>
      <c r="C9998" s="2">
        <v>45809</v>
      </c>
      <c r="D9998" s="3">
        <v>0.79380787037037037</v>
      </c>
      <c r="E9998" t="s">
        <v>33</v>
      </c>
      <c r="F9998">
        <v>1500</v>
      </c>
      <c r="G9998" t="s">
        <v>189</v>
      </c>
    </row>
    <row r="9999" spans="1:7">
      <c r="A9999" t="s">
        <v>10191</v>
      </c>
      <c r="B9999" t="s">
        <v>74</v>
      </c>
      <c r="C9999" s="2">
        <v>45747</v>
      </c>
      <c r="D9999" s="3">
        <v>0.81585648148148149</v>
      </c>
      <c r="E9999" t="s">
        <v>33</v>
      </c>
      <c r="F9999">
        <v>5000</v>
      </c>
      <c r="G9999" t="s">
        <v>189</v>
      </c>
    </row>
    <row r="10000" spans="1:7">
      <c r="A10000" t="s">
        <v>10192</v>
      </c>
      <c r="B10000" t="s">
        <v>101</v>
      </c>
      <c r="C10000" s="2">
        <v>46189</v>
      </c>
      <c r="D10000" s="3">
        <v>0.27533564814814809</v>
      </c>
      <c r="E10000" t="s">
        <v>211</v>
      </c>
      <c r="F10000">
        <v>0</v>
      </c>
      <c r="G10000" t="s">
        <v>189</v>
      </c>
    </row>
    <row r="10001" spans="1:7">
      <c r="A10001" t="s">
        <v>10193</v>
      </c>
      <c r="B10001" t="s">
        <v>163</v>
      </c>
      <c r="C10001" s="2">
        <v>45690</v>
      </c>
      <c r="D10001" s="3">
        <v>0.63129629629629624</v>
      </c>
      <c r="E10001" t="s">
        <v>33</v>
      </c>
      <c r="F10001">
        <v>6000</v>
      </c>
      <c r="G10001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18" customWidth="1"/>
  </cols>
  <sheetData>
    <row r="1" spans="1:4">
      <c r="A1" s="1" t="s">
        <v>44</v>
      </c>
      <c r="B1" s="1" t="s">
        <v>5</v>
      </c>
      <c r="C1" s="1" t="s">
        <v>48</v>
      </c>
      <c r="D1" s="1" t="s">
        <v>51</v>
      </c>
    </row>
    <row r="2" spans="1:4">
      <c r="A2" t="s">
        <v>46</v>
      </c>
      <c r="B2" t="s">
        <v>7</v>
      </c>
      <c r="C2" s="2">
        <v>45662</v>
      </c>
      <c r="D2">
        <v>125000</v>
      </c>
    </row>
    <row r="3" spans="1:4">
      <c r="A3" t="s">
        <v>10194</v>
      </c>
      <c r="B3" t="s">
        <v>7</v>
      </c>
      <c r="C3" s="2">
        <v>45675</v>
      </c>
      <c r="D3">
        <v>100000</v>
      </c>
    </row>
    <row r="4" spans="1:4">
      <c r="A4" t="s">
        <v>10195</v>
      </c>
      <c r="B4" t="s">
        <v>7</v>
      </c>
      <c r="C4" s="2">
        <v>45692</v>
      </c>
      <c r="D4">
        <v>50000</v>
      </c>
    </row>
    <row r="5" spans="1:4">
      <c r="A5" t="s">
        <v>10196</v>
      </c>
      <c r="B5" t="s">
        <v>7</v>
      </c>
      <c r="C5" s="2">
        <v>45709</v>
      </c>
      <c r="D5">
        <v>100000</v>
      </c>
    </row>
    <row r="6" spans="1:4">
      <c r="A6" t="s">
        <v>10197</v>
      </c>
      <c r="B6" t="s">
        <v>7</v>
      </c>
      <c r="C6" s="2">
        <v>45722</v>
      </c>
      <c r="D6">
        <v>100000</v>
      </c>
    </row>
    <row r="7" spans="1:4">
      <c r="A7" t="s">
        <v>10198</v>
      </c>
      <c r="B7" t="s">
        <v>7</v>
      </c>
      <c r="C7" s="2">
        <v>45734</v>
      </c>
      <c r="D7">
        <v>75000</v>
      </c>
    </row>
    <row r="8" spans="1:4">
      <c r="A8" t="s">
        <v>10199</v>
      </c>
      <c r="B8" t="s">
        <v>7</v>
      </c>
      <c r="C8" s="2">
        <v>45745</v>
      </c>
      <c r="D8">
        <v>50000</v>
      </c>
    </row>
    <row r="9" spans="1:4">
      <c r="A9" t="s">
        <v>10200</v>
      </c>
      <c r="B9" t="s">
        <v>7</v>
      </c>
      <c r="C9" s="2">
        <v>45752</v>
      </c>
      <c r="D9">
        <v>75000</v>
      </c>
    </row>
    <row r="10" spans="1:4">
      <c r="A10" t="s">
        <v>10201</v>
      </c>
      <c r="B10" t="s">
        <v>7</v>
      </c>
      <c r="C10" s="2">
        <v>45765</v>
      </c>
      <c r="D10">
        <v>200000</v>
      </c>
    </row>
    <row r="11" spans="1:4">
      <c r="A11" t="s">
        <v>10202</v>
      </c>
      <c r="B11" t="s">
        <v>7</v>
      </c>
      <c r="C11" s="2">
        <v>45779</v>
      </c>
      <c r="D11">
        <v>50000</v>
      </c>
    </row>
    <row r="12" spans="1:4">
      <c r="A12" t="s">
        <v>10203</v>
      </c>
      <c r="B12" t="s">
        <v>7</v>
      </c>
      <c r="C12" s="2">
        <v>45792</v>
      </c>
      <c r="D12">
        <v>50000</v>
      </c>
    </row>
    <row r="13" spans="1:4">
      <c r="A13" t="s">
        <v>10204</v>
      </c>
      <c r="B13" t="s">
        <v>7</v>
      </c>
      <c r="C13" s="2">
        <v>45806</v>
      </c>
      <c r="D13">
        <v>75000</v>
      </c>
    </row>
    <row r="14" spans="1:4">
      <c r="A14" t="s">
        <v>10205</v>
      </c>
      <c r="B14" t="s">
        <v>7</v>
      </c>
      <c r="C14" s="2">
        <v>45820</v>
      </c>
      <c r="D14">
        <v>125000</v>
      </c>
    </row>
    <row r="15" spans="1:4">
      <c r="A15" t="s">
        <v>10206</v>
      </c>
      <c r="B15" t="s">
        <v>7</v>
      </c>
      <c r="C15" s="2">
        <v>45832</v>
      </c>
      <c r="D15">
        <v>75000</v>
      </c>
    </row>
    <row r="16" spans="1:4">
      <c r="A16" t="s">
        <v>10207</v>
      </c>
      <c r="B16" t="s">
        <v>7</v>
      </c>
      <c r="C16" s="2">
        <v>45849</v>
      </c>
      <c r="D16">
        <v>150000</v>
      </c>
    </row>
    <row r="17" spans="1:4">
      <c r="A17" t="s">
        <v>10208</v>
      </c>
      <c r="B17" t="s">
        <v>7</v>
      </c>
      <c r="C17" s="2">
        <v>45865</v>
      </c>
      <c r="D17">
        <v>100000</v>
      </c>
    </row>
    <row r="18" spans="1:4">
      <c r="A18" t="s">
        <v>10209</v>
      </c>
      <c r="B18" t="s">
        <v>7</v>
      </c>
      <c r="C18" s="2">
        <v>45876</v>
      </c>
      <c r="D18">
        <v>75000</v>
      </c>
    </row>
    <row r="19" spans="1:4">
      <c r="A19" t="s">
        <v>10210</v>
      </c>
      <c r="B19" t="s">
        <v>7</v>
      </c>
      <c r="C19" s="2">
        <v>45893</v>
      </c>
      <c r="D19">
        <v>50000</v>
      </c>
    </row>
    <row r="20" spans="1:4">
      <c r="A20" t="s">
        <v>10211</v>
      </c>
      <c r="B20" t="s">
        <v>7</v>
      </c>
      <c r="C20" s="2">
        <v>45911</v>
      </c>
      <c r="D20">
        <v>200000</v>
      </c>
    </row>
    <row r="21" spans="1:4">
      <c r="A21" t="s">
        <v>10212</v>
      </c>
      <c r="B21" t="s">
        <v>7</v>
      </c>
      <c r="C21" s="2">
        <v>45928</v>
      </c>
      <c r="D21">
        <v>200000</v>
      </c>
    </row>
    <row r="22" spans="1:4">
      <c r="A22" t="s">
        <v>10213</v>
      </c>
      <c r="B22" t="s">
        <v>7</v>
      </c>
      <c r="C22" s="2">
        <v>45941</v>
      </c>
    </row>
    <row r="23" spans="1:4">
      <c r="A23" t="s">
        <v>10214</v>
      </c>
      <c r="B23" t="s">
        <v>7</v>
      </c>
      <c r="C23" s="2">
        <v>45949</v>
      </c>
      <c r="D23">
        <v>150000</v>
      </c>
    </row>
    <row r="24" spans="1:4">
      <c r="A24" t="s">
        <v>10215</v>
      </c>
      <c r="B24" t="s">
        <v>7</v>
      </c>
      <c r="C24" s="2">
        <v>45962</v>
      </c>
      <c r="D24">
        <v>150000</v>
      </c>
    </row>
    <row r="25" spans="1:4">
      <c r="A25" t="s">
        <v>10216</v>
      </c>
      <c r="B25" t="s">
        <v>7</v>
      </c>
      <c r="C25" s="2">
        <v>45977</v>
      </c>
      <c r="D25">
        <v>50000</v>
      </c>
    </row>
    <row r="26" spans="1:4">
      <c r="A26" t="s">
        <v>10217</v>
      </c>
      <c r="B26" t="s">
        <v>7</v>
      </c>
      <c r="C26" s="2">
        <v>45988</v>
      </c>
      <c r="D26">
        <v>200000</v>
      </c>
    </row>
    <row r="27" spans="1:4">
      <c r="A27" t="s">
        <v>10218</v>
      </c>
      <c r="B27" t="s">
        <v>7</v>
      </c>
      <c r="C27" s="2">
        <v>45997</v>
      </c>
      <c r="D27">
        <v>200000</v>
      </c>
    </row>
    <row r="28" spans="1:4">
      <c r="A28" t="s">
        <v>10219</v>
      </c>
      <c r="B28" t="s">
        <v>7</v>
      </c>
      <c r="C28" s="2">
        <v>46005</v>
      </c>
      <c r="D28">
        <v>150000</v>
      </c>
    </row>
    <row r="29" spans="1:4">
      <c r="A29" t="s">
        <v>10220</v>
      </c>
      <c r="B29" t="s">
        <v>7</v>
      </c>
      <c r="C29" s="2">
        <v>46017</v>
      </c>
      <c r="D29">
        <v>150000</v>
      </c>
    </row>
    <row r="30" spans="1:4">
      <c r="A30" t="s">
        <v>10221</v>
      </c>
      <c r="B30" t="s">
        <v>7</v>
      </c>
      <c r="C30" s="2">
        <v>46026</v>
      </c>
      <c r="D30">
        <v>150000</v>
      </c>
    </row>
    <row r="31" spans="1:4">
      <c r="A31" t="s">
        <v>10222</v>
      </c>
      <c r="B31" t="s">
        <v>7</v>
      </c>
      <c r="C31" s="2">
        <v>46036</v>
      </c>
      <c r="D31">
        <v>50000</v>
      </c>
    </row>
    <row r="32" spans="1:4">
      <c r="A32" t="s">
        <v>10223</v>
      </c>
      <c r="B32" t="s">
        <v>7</v>
      </c>
      <c r="C32" s="2">
        <v>46043</v>
      </c>
      <c r="D32">
        <v>100000</v>
      </c>
    </row>
    <row r="33" spans="1:4">
      <c r="A33" t="s">
        <v>10224</v>
      </c>
      <c r="B33" t="s">
        <v>7</v>
      </c>
      <c r="C33" s="2">
        <v>46060</v>
      </c>
      <c r="D33">
        <v>100000</v>
      </c>
    </row>
    <row r="34" spans="1:4">
      <c r="A34" t="s">
        <v>10225</v>
      </c>
      <c r="B34" t="s">
        <v>7</v>
      </c>
      <c r="C34" s="2">
        <v>46076</v>
      </c>
      <c r="D34">
        <v>75000</v>
      </c>
    </row>
    <row r="35" spans="1:4">
      <c r="A35" t="s">
        <v>10226</v>
      </c>
      <c r="B35" t="s">
        <v>7</v>
      </c>
      <c r="C35" s="2">
        <v>46085</v>
      </c>
      <c r="D35">
        <v>150000</v>
      </c>
    </row>
    <row r="36" spans="1:4">
      <c r="A36" t="s">
        <v>10227</v>
      </c>
      <c r="B36" t="s">
        <v>7</v>
      </c>
      <c r="C36" s="2">
        <v>46096</v>
      </c>
      <c r="D36">
        <v>125000</v>
      </c>
    </row>
    <row r="37" spans="1:4">
      <c r="A37" t="s">
        <v>10228</v>
      </c>
      <c r="B37" t="s">
        <v>7</v>
      </c>
      <c r="C37" s="2">
        <v>46111</v>
      </c>
      <c r="D37">
        <v>150000</v>
      </c>
    </row>
    <row r="38" spans="1:4">
      <c r="A38" t="s">
        <v>10229</v>
      </c>
      <c r="B38" t="s">
        <v>7</v>
      </c>
      <c r="C38" s="2">
        <v>46125</v>
      </c>
      <c r="D38">
        <v>125000</v>
      </c>
    </row>
    <row r="39" spans="1:4">
      <c r="A39" t="s">
        <v>10230</v>
      </c>
      <c r="B39" t="s">
        <v>7</v>
      </c>
      <c r="C39" s="2">
        <v>46142</v>
      </c>
      <c r="D39">
        <v>50000</v>
      </c>
    </row>
    <row r="40" spans="1:4">
      <c r="A40" t="s">
        <v>10231</v>
      </c>
      <c r="B40" t="s">
        <v>7</v>
      </c>
      <c r="C40" s="2">
        <v>46155</v>
      </c>
      <c r="D40">
        <v>125000</v>
      </c>
    </row>
    <row r="41" spans="1:4">
      <c r="A41" t="s">
        <v>10232</v>
      </c>
      <c r="B41" t="s">
        <v>7</v>
      </c>
      <c r="C41" s="2">
        <v>46163</v>
      </c>
      <c r="D41">
        <v>50000</v>
      </c>
    </row>
    <row r="42" spans="1:4">
      <c r="A42" t="s">
        <v>10233</v>
      </c>
      <c r="B42" t="s">
        <v>7</v>
      </c>
      <c r="C42" s="2">
        <v>46178</v>
      </c>
      <c r="D42">
        <v>100000</v>
      </c>
    </row>
    <row r="43" spans="1:4">
      <c r="A43" t="s">
        <v>10234</v>
      </c>
      <c r="B43" t="s">
        <v>7</v>
      </c>
      <c r="C43" s="2">
        <v>46192</v>
      </c>
      <c r="D43">
        <v>50000</v>
      </c>
    </row>
    <row r="44" spans="1:4">
      <c r="A44" t="s">
        <v>10235</v>
      </c>
      <c r="B44" t="s">
        <v>71</v>
      </c>
      <c r="C44" s="2">
        <v>45663</v>
      </c>
      <c r="D44">
        <v>50000</v>
      </c>
    </row>
    <row r="45" spans="1:4">
      <c r="A45" t="s">
        <v>10236</v>
      </c>
      <c r="B45" t="s">
        <v>71</v>
      </c>
      <c r="C45" s="2">
        <v>45670</v>
      </c>
      <c r="D45">
        <v>150000</v>
      </c>
    </row>
    <row r="46" spans="1:4">
      <c r="A46" t="s">
        <v>10237</v>
      </c>
      <c r="B46" t="s">
        <v>71</v>
      </c>
      <c r="C46" s="2">
        <v>45679</v>
      </c>
      <c r="D46">
        <v>50000</v>
      </c>
    </row>
    <row r="47" spans="1:4">
      <c r="A47" t="s">
        <v>10238</v>
      </c>
      <c r="B47" t="s">
        <v>71</v>
      </c>
      <c r="C47" s="2">
        <v>45693</v>
      </c>
      <c r="D47">
        <v>75000</v>
      </c>
    </row>
    <row r="48" spans="1:4">
      <c r="A48" t="s">
        <v>10239</v>
      </c>
      <c r="B48" t="s">
        <v>71</v>
      </c>
      <c r="C48" s="2">
        <v>45707</v>
      </c>
      <c r="D48">
        <v>150000</v>
      </c>
    </row>
    <row r="49" spans="1:4">
      <c r="A49" t="s">
        <v>10240</v>
      </c>
      <c r="B49" t="s">
        <v>71</v>
      </c>
      <c r="C49" s="2">
        <v>45725</v>
      </c>
      <c r="D49">
        <v>125000</v>
      </c>
    </row>
    <row r="50" spans="1:4">
      <c r="A50" t="s">
        <v>10241</v>
      </c>
      <c r="B50" t="s">
        <v>71</v>
      </c>
      <c r="C50" s="2">
        <v>45738</v>
      </c>
      <c r="D50">
        <v>100000</v>
      </c>
    </row>
    <row r="51" spans="1:4">
      <c r="A51" t="s">
        <v>10242</v>
      </c>
      <c r="B51" t="s">
        <v>71</v>
      </c>
      <c r="C51" s="2">
        <v>45750</v>
      </c>
      <c r="D51">
        <v>200000</v>
      </c>
    </row>
    <row r="52" spans="1:4">
      <c r="A52" t="s">
        <v>10243</v>
      </c>
      <c r="B52" t="s">
        <v>71</v>
      </c>
      <c r="C52" s="2">
        <v>45764</v>
      </c>
      <c r="D52">
        <v>50000</v>
      </c>
    </row>
    <row r="53" spans="1:4">
      <c r="A53" t="s">
        <v>10244</v>
      </c>
      <c r="B53" t="s">
        <v>71</v>
      </c>
      <c r="C53" s="2">
        <v>45780</v>
      </c>
      <c r="D53">
        <v>100000</v>
      </c>
    </row>
    <row r="54" spans="1:4">
      <c r="A54" t="s">
        <v>10245</v>
      </c>
      <c r="B54" t="s">
        <v>71</v>
      </c>
      <c r="C54" s="2">
        <v>45792</v>
      </c>
      <c r="D54">
        <v>125000</v>
      </c>
    </row>
    <row r="55" spans="1:4">
      <c r="A55" t="s">
        <v>10246</v>
      </c>
      <c r="B55" t="s">
        <v>71</v>
      </c>
      <c r="C55" s="2">
        <v>45801</v>
      </c>
      <c r="D55">
        <v>150000</v>
      </c>
    </row>
    <row r="56" spans="1:4">
      <c r="A56" t="s">
        <v>10247</v>
      </c>
      <c r="B56" t="s">
        <v>71</v>
      </c>
      <c r="C56" s="2">
        <v>45808</v>
      </c>
      <c r="D56">
        <v>75000</v>
      </c>
    </row>
    <row r="57" spans="1:4">
      <c r="A57" t="s">
        <v>10248</v>
      </c>
      <c r="B57" t="s">
        <v>71</v>
      </c>
      <c r="C57" s="2">
        <v>45819</v>
      </c>
      <c r="D57">
        <v>50000</v>
      </c>
    </row>
    <row r="58" spans="1:4">
      <c r="A58" t="s">
        <v>10249</v>
      </c>
      <c r="B58" t="s">
        <v>71</v>
      </c>
      <c r="C58" s="2">
        <v>45836</v>
      </c>
      <c r="D58">
        <v>75000</v>
      </c>
    </row>
    <row r="59" spans="1:4">
      <c r="A59" t="s">
        <v>10250</v>
      </c>
      <c r="B59" t="s">
        <v>71</v>
      </c>
      <c r="C59" s="2">
        <v>45851</v>
      </c>
      <c r="D59">
        <v>125000</v>
      </c>
    </row>
    <row r="60" spans="1:4">
      <c r="A60" t="s">
        <v>10251</v>
      </c>
      <c r="B60" t="s">
        <v>71</v>
      </c>
      <c r="C60" s="2">
        <v>45863</v>
      </c>
      <c r="D60">
        <v>50000</v>
      </c>
    </row>
    <row r="61" spans="1:4">
      <c r="A61" t="s">
        <v>10252</v>
      </c>
      <c r="B61" t="s">
        <v>71</v>
      </c>
      <c r="C61" s="2">
        <v>45877</v>
      </c>
      <c r="D61">
        <v>125000</v>
      </c>
    </row>
    <row r="62" spans="1:4">
      <c r="A62" t="s">
        <v>10253</v>
      </c>
      <c r="B62" t="s">
        <v>71</v>
      </c>
      <c r="C62" s="2">
        <v>45891</v>
      </c>
      <c r="D62">
        <v>200000</v>
      </c>
    </row>
    <row r="63" spans="1:4">
      <c r="A63" t="s">
        <v>10254</v>
      </c>
      <c r="B63" t="s">
        <v>71</v>
      </c>
      <c r="C63" s="2">
        <v>45908</v>
      </c>
      <c r="D63">
        <v>200000</v>
      </c>
    </row>
    <row r="64" spans="1:4">
      <c r="A64" t="s">
        <v>10255</v>
      </c>
      <c r="B64" t="s">
        <v>71</v>
      </c>
      <c r="C64" s="2">
        <v>45926</v>
      </c>
      <c r="D64">
        <v>200000</v>
      </c>
    </row>
    <row r="65" spans="1:4">
      <c r="A65" t="s">
        <v>10256</v>
      </c>
      <c r="B65" t="s">
        <v>71</v>
      </c>
      <c r="C65" s="2">
        <v>45943</v>
      </c>
      <c r="D65">
        <v>75000</v>
      </c>
    </row>
    <row r="66" spans="1:4">
      <c r="A66" t="s">
        <v>10257</v>
      </c>
      <c r="B66" t="s">
        <v>71</v>
      </c>
      <c r="C66" s="2">
        <v>45960</v>
      </c>
      <c r="D66">
        <v>125000</v>
      </c>
    </row>
    <row r="67" spans="1:4">
      <c r="A67" t="s">
        <v>10258</v>
      </c>
      <c r="B67" t="s">
        <v>71</v>
      </c>
      <c r="C67" s="2">
        <v>45969</v>
      </c>
      <c r="D67">
        <v>125000</v>
      </c>
    </row>
    <row r="68" spans="1:4">
      <c r="A68" t="s">
        <v>10259</v>
      </c>
      <c r="B68" t="s">
        <v>71</v>
      </c>
      <c r="C68" s="2">
        <v>45978</v>
      </c>
      <c r="D68">
        <v>100000</v>
      </c>
    </row>
    <row r="69" spans="1:4">
      <c r="A69" t="s">
        <v>10260</v>
      </c>
      <c r="B69" t="s">
        <v>71</v>
      </c>
      <c r="C69" s="2">
        <v>45994</v>
      </c>
      <c r="D69">
        <v>200000</v>
      </c>
    </row>
    <row r="70" spans="1:4">
      <c r="A70" t="s">
        <v>10261</v>
      </c>
      <c r="B70" t="s">
        <v>71</v>
      </c>
      <c r="C70" s="2">
        <v>46001</v>
      </c>
      <c r="D70">
        <v>125000</v>
      </c>
    </row>
    <row r="71" spans="1:4">
      <c r="A71" t="s">
        <v>10262</v>
      </c>
      <c r="B71" t="s">
        <v>71</v>
      </c>
      <c r="C71" s="2">
        <v>46011</v>
      </c>
      <c r="D71">
        <v>100000</v>
      </c>
    </row>
    <row r="72" spans="1:4">
      <c r="A72" t="s">
        <v>10263</v>
      </c>
      <c r="B72" t="s">
        <v>71</v>
      </c>
      <c r="C72" s="2">
        <v>46027</v>
      </c>
      <c r="D72">
        <v>200000</v>
      </c>
    </row>
    <row r="73" spans="1:4">
      <c r="A73" t="s">
        <v>10264</v>
      </c>
      <c r="B73" t="s">
        <v>71</v>
      </c>
      <c r="C73" s="2">
        <v>46037</v>
      </c>
      <c r="D73">
        <v>50000</v>
      </c>
    </row>
    <row r="74" spans="1:4">
      <c r="A74" t="s">
        <v>10265</v>
      </c>
      <c r="B74" t="s">
        <v>71</v>
      </c>
      <c r="C74" s="2">
        <v>46046</v>
      </c>
      <c r="D74">
        <v>50000</v>
      </c>
    </row>
    <row r="75" spans="1:4">
      <c r="A75" t="s">
        <v>10266</v>
      </c>
      <c r="B75" t="s">
        <v>71</v>
      </c>
      <c r="C75" s="2">
        <v>46064</v>
      </c>
      <c r="D75">
        <v>100000</v>
      </c>
    </row>
    <row r="76" spans="1:4">
      <c r="A76" t="s">
        <v>10267</v>
      </c>
      <c r="B76" t="s">
        <v>71</v>
      </c>
      <c r="C76" s="2">
        <v>46072</v>
      </c>
      <c r="D76">
        <v>200000</v>
      </c>
    </row>
    <row r="77" spans="1:4">
      <c r="A77" t="s">
        <v>10268</v>
      </c>
      <c r="B77" t="s">
        <v>71</v>
      </c>
      <c r="C77" s="2">
        <v>46079</v>
      </c>
      <c r="D77">
        <v>50000</v>
      </c>
    </row>
    <row r="78" spans="1:4">
      <c r="A78" t="s">
        <v>10269</v>
      </c>
      <c r="B78" t="s">
        <v>71</v>
      </c>
      <c r="C78" s="2">
        <v>46095</v>
      </c>
      <c r="D78">
        <v>150000</v>
      </c>
    </row>
    <row r="79" spans="1:4">
      <c r="A79" t="s">
        <v>10270</v>
      </c>
      <c r="B79" t="s">
        <v>71</v>
      </c>
      <c r="C79" s="2">
        <v>46111</v>
      </c>
      <c r="D79">
        <v>50000</v>
      </c>
    </row>
    <row r="80" spans="1:4">
      <c r="A80" t="s">
        <v>10271</v>
      </c>
      <c r="B80" t="s">
        <v>71</v>
      </c>
      <c r="C80" s="2">
        <v>46120</v>
      </c>
      <c r="D80">
        <v>150000</v>
      </c>
    </row>
    <row r="81" spans="1:4">
      <c r="A81" t="s">
        <v>10272</v>
      </c>
      <c r="B81" t="s">
        <v>71</v>
      </c>
      <c r="C81" s="2">
        <v>46136</v>
      </c>
      <c r="D81">
        <v>150000</v>
      </c>
    </row>
    <row r="82" spans="1:4">
      <c r="A82" t="s">
        <v>10273</v>
      </c>
      <c r="B82" t="s">
        <v>71</v>
      </c>
      <c r="C82" s="2">
        <v>46145</v>
      </c>
      <c r="D82">
        <v>200000</v>
      </c>
    </row>
    <row r="83" spans="1:4">
      <c r="A83" t="s">
        <v>10274</v>
      </c>
      <c r="B83" t="s">
        <v>71</v>
      </c>
      <c r="C83" s="2">
        <v>46156</v>
      </c>
      <c r="D83">
        <v>150000</v>
      </c>
    </row>
    <row r="84" spans="1:4">
      <c r="A84" t="s">
        <v>10275</v>
      </c>
      <c r="B84" t="s">
        <v>71</v>
      </c>
      <c r="C84" s="2">
        <v>46169</v>
      </c>
      <c r="D84">
        <v>50000</v>
      </c>
    </row>
    <row r="85" spans="1:4">
      <c r="A85" t="s">
        <v>10276</v>
      </c>
      <c r="B85" t="s">
        <v>71</v>
      </c>
      <c r="C85" s="2">
        <v>46179</v>
      </c>
      <c r="D85">
        <v>200000</v>
      </c>
    </row>
    <row r="86" spans="1:4">
      <c r="A86" t="s">
        <v>10277</v>
      </c>
      <c r="B86" t="s">
        <v>71</v>
      </c>
      <c r="C86" s="2">
        <v>46187</v>
      </c>
      <c r="D86">
        <v>50000</v>
      </c>
    </row>
    <row r="87" spans="1:4">
      <c r="A87" t="s">
        <v>10278</v>
      </c>
      <c r="B87" t="s">
        <v>71</v>
      </c>
      <c r="C87" s="2">
        <v>46194</v>
      </c>
      <c r="D87">
        <v>75000</v>
      </c>
    </row>
    <row r="88" spans="1:4">
      <c r="A88" t="s">
        <v>10279</v>
      </c>
      <c r="B88" t="s">
        <v>74</v>
      </c>
      <c r="C88" s="2">
        <v>45678</v>
      </c>
      <c r="D88">
        <v>50000</v>
      </c>
    </row>
    <row r="89" spans="1:4">
      <c r="A89" t="s">
        <v>10280</v>
      </c>
      <c r="B89" t="s">
        <v>74</v>
      </c>
      <c r="C89" s="2">
        <v>45692</v>
      </c>
      <c r="D89">
        <v>125000</v>
      </c>
    </row>
    <row r="90" spans="1:4">
      <c r="A90" t="s">
        <v>10281</v>
      </c>
      <c r="B90" t="s">
        <v>74</v>
      </c>
      <c r="C90" s="2">
        <v>45710</v>
      </c>
      <c r="D90">
        <v>50000</v>
      </c>
    </row>
    <row r="91" spans="1:4">
      <c r="A91" t="s">
        <v>10282</v>
      </c>
      <c r="B91" t="s">
        <v>74</v>
      </c>
      <c r="C91" s="2">
        <v>45717</v>
      </c>
      <c r="D91">
        <v>150000</v>
      </c>
    </row>
    <row r="92" spans="1:4">
      <c r="A92" t="s">
        <v>10283</v>
      </c>
      <c r="B92" t="s">
        <v>74</v>
      </c>
      <c r="C92" s="2">
        <v>45725</v>
      </c>
      <c r="D92">
        <v>75000</v>
      </c>
    </row>
    <row r="93" spans="1:4">
      <c r="A93" t="s">
        <v>10284</v>
      </c>
      <c r="B93" t="s">
        <v>74</v>
      </c>
      <c r="C93" s="2">
        <v>45732</v>
      </c>
      <c r="D93">
        <v>200000</v>
      </c>
    </row>
    <row r="94" spans="1:4">
      <c r="A94" t="s">
        <v>10285</v>
      </c>
      <c r="B94" t="s">
        <v>74</v>
      </c>
      <c r="C94" s="2">
        <v>45743</v>
      </c>
      <c r="D94">
        <v>200000</v>
      </c>
    </row>
    <row r="95" spans="1:4">
      <c r="A95" t="s">
        <v>10286</v>
      </c>
      <c r="B95" t="s">
        <v>74</v>
      </c>
      <c r="C95" s="2">
        <v>45755</v>
      </c>
      <c r="D95">
        <v>200000</v>
      </c>
    </row>
    <row r="96" spans="1:4">
      <c r="A96" t="s">
        <v>10287</v>
      </c>
      <c r="B96" t="s">
        <v>74</v>
      </c>
      <c r="C96" s="2">
        <v>45771</v>
      </c>
      <c r="D96">
        <v>75000</v>
      </c>
    </row>
    <row r="97" spans="1:4">
      <c r="A97" t="s">
        <v>10288</v>
      </c>
      <c r="B97" t="s">
        <v>74</v>
      </c>
      <c r="C97" s="2">
        <v>45786</v>
      </c>
      <c r="D97">
        <v>125000</v>
      </c>
    </row>
    <row r="98" spans="1:4">
      <c r="A98" t="s">
        <v>10289</v>
      </c>
      <c r="B98" t="s">
        <v>74</v>
      </c>
      <c r="C98" s="2">
        <v>45802</v>
      </c>
      <c r="D98">
        <v>100000</v>
      </c>
    </row>
    <row r="99" spans="1:4">
      <c r="A99" t="s">
        <v>10290</v>
      </c>
      <c r="B99" t="s">
        <v>74</v>
      </c>
      <c r="C99" s="2">
        <v>45818</v>
      </c>
      <c r="D99">
        <v>125000</v>
      </c>
    </row>
    <row r="100" spans="1:4">
      <c r="A100" t="s">
        <v>10291</v>
      </c>
      <c r="B100" t="s">
        <v>74</v>
      </c>
      <c r="C100" s="2">
        <v>45828</v>
      </c>
      <c r="D100">
        <v>150000</v>
      </c>
    </row>
    <row r="101" spans="1:4">
      <c r="A101" t="s">
        <v>10292</v>
      </c>
      <c r="B101" t="s">
        <v>74</v>
      </c>
      <c r="C101" s="2">
        <v>45845</v>
      </c>
      <c r="D101">
        <v>100000</v>
      </c>
    </row>
    <row r="102" spans="1:4">
      <c r="A102" t="s">
        <v>10293</v>
      </c>
      <c r="B102" t="s">
        <v>74</v>
      </c>
      <c r="C102" s="2">
        <v>45857</v>
      </c>
      <c r="D102">
        <v>75000</v>
      </c>
    </row>
    <row r="103" spans="1:4">
      <c r="A103" t="s">
        <v>10294</v>
      </c>
      <c r="B103" t="s">
        <v>74</v>
      </c>
      <c r="C103" s="2">
        <v>45869</v>
      </c>
      <c r="D103">
        <v>200000</v>
      </c>
    </row>
    <row r="104" spans="1:4">
      <c r="A104" t="s">
        <v>10295</v>
      </c>
      <c r="B104" t="s">
        <v>74</v>
      </c>
      <c r="C104" s="2">
        <v>45880</v>
      </c>
      <c r="D104">
        <v>125000</v>
      </c>
    </row>
    <row r="105" spans="1:4">
      <c r="A105" t="s">
        <v>10296</v>
      </c>
      <c r="B105" t="s">
        <v>74</v>
      </c>
      <c r="C105" s="2">
        <v>45895</v>
      </c>
      <c r="D105">
        <v>50000</v>
      </c>
    </row>
    <row r="106" spans="1:4">
      <c r="A106" t="s">
        <v>10297</v>
      </c>
      <c r="B106" t="s">
        <v>74</v>
      </c>
      <c r="C106" s="2">
        <v>45911</v>
      </c>
      <c r="D106">
        <v>125000</v>
      </c>
    </row>
    <row r="107" spans="1:4">
      <c r="A107" t="s">
        <v>10298</v>
      </c>
      <c r="B107" t="s">
        <v>74</v>
      </c>
      <c r="C107" s="2">
        <v>45924</v>
      </c>
      <c r="D107">
        <v>75000</v>
      </c>
    </row>
    <row r="108" spans="1:4">
      <c r="A108" t="s">
        <v>10299</v>
      </c>
      <c r="B108" t="s">
        <v>74</v>
      </c>
      <c r="C108" s="2">
        <v>45934</v>
      </c>
      <c r="D108">
        <v>200000</v>
      </c>
    </row>
    <row r="109" spans="1:4">
      <c r="A109" t="s">
        <v>10300</v>
      </c>
      <c r="B109" t="s">
        <v>74</v>
      </c>
      <c r="C109" s="2">
        <v>45951</v>
      </c>
      <c r="D109">
        <v>50000</v>
      </c>
    </row>
    <row r="110" spans="1:4">
      <c r="A110" t="s">
        <v>10301</v>
      </c>
      <c r="B110" t="s">
        <v>74</v>
      </c>
      <c r="C110" s="2">
        <v>45958</v>
      </c>
      <c r="D110">
        <v>75000</v>
      </c>
    </row>
    <row r="111" spans="1:4">
      <c r="A111" t="s">
        <v>10302</v>
      </c>
      <c r="B111" t="s">
        <v>74</v>
      </c>
      <c r="C111" s="2">
        <v>45972</v>
      </c>
      <c r="D111">
        <v>75000</v>
      </c>
    </row>
    <row r="112" spans="1:4">
      <c r="A112" t="s">
        <v>10303</v>
      </c>
      <c r="B112" t="s">
        <v>74</v>
      </c>
      <c r="C112" s="2">
        <v>45985</v>
      </c>
      <c r="D112">
        <v>75000</v>
      </c>
    </row>
    <row r="113" spans="1:4">
      <c r="A113" t="s">
        <v>10304</v>
      </c>
      <c r="B113" t="s">
        <v>74</v>
      </c>
      <c r="C113" s="2">
        <v>45999</v>
      </c>
      <c r="D113">
        <v>200000</v>
      </c>
    </row>
    <row r="114" spans="1:4">
      <c r="A114" t="s">
        <v>10305</v>
      </c>
      <c r="B114" t="s">
        <v>74</v>
      </c>
      <c r="C114" s="2">
        <v>46011</v>
      </c>
      <c r="D114">
        <v>125000</v>
      </c>
    </row>
    <row r="115" spans="1:4">
      <c r="A115" t="s">
        <v>10306</v>
      </c>
      <c r="B115" t="s">
        <v>74</v>
      </c>
      <c r="C115" s="2">
        <v>46018</v>
      </c>
      <c r="D115">
        <v>150000</v>
      </c>
    </row>
    <row r="116" spans="1:4">
      <c r="A116" t="s">
        <v>10307</v>
      </c>
      <c r="B116" t="s">
        <v>74</v>
      </c>
      <c r="C116" s="2">
        <v>46026</v>
      </c>
      <c r="D116">
        <v>100000</v>
      </c>
    </row>
    <row r="117" spans="1:4">
      <c r="A117" t="s">
        <v>10308</v>
      </c>
      <c r="B117" t="s">
        <v>74</v>
      </c>
      <c r="C117" s="2">
        <v>46034</v>
      </c>
      <c r="D117">
        <v>200000</v>
      </c>
    </row>
    <row r="118" spans="1:4">
      <c r="A118" t="s">
        <v>10309</v>
      </c>
      <c r="B118" t="s">
        <v>74</v>
      </c>
      <c r="C118" s="2">
        <v>46049</v>
      </c>
      <c r="D118">
        <v>200000</v>
      </c>
    </row>
    <row r="119" spans="1:4">
      <c r="A119" t="s">
        <v>10310</v>
      </c>
      <c r="B119" t="s">
        <v>74</v>
      </c>
      <c r="C119" s="2">
        <v>46056</v>
      </c>
      <c r="D119">
        <v>200000</v>
      </c>
    </row>
    <row r="120" spans="1:4">
      <c r="A120" t="s">
        <v>10311</v>
      </c>
      <c r="B120" t="s">
        <v>74</v>
      </c>
      <c r="C120" s="2">
        <v>46070</v>
      </c>
      <c r="D120">
        <v>125000</v>
      </c>
    </row>
    <row r="121" spans="1:4">
      <c r="A121" t="s">
        <v>10312</v>
      </c>
      <c r="B121" t="s">
        <v>74</v>
      </c>
      <c r="C121" s="2">
        <v>46085</v>
      </c>
      <c r="D121">
        <v>75000</v>
      </c>
    </row>
    <row r="122" spans="1:4">
      <c r="A122" t="s">
        <v>10313</v>
      </c>
      <c r="B122" t="s">
        <v>74</v>
      </c>
      <c r="C122" s="2">
        <v>46095</v>
      </c>
      <c r="D122">
        <v>125000</v>
      </c>
    </row>
    <row r="123" spans="1:4">
      <c r="A123" t="s">
        <v>10314</v>
      </c>
      <c r="B123" t="s">
        <v>74</v>
      </c>
      <c r="C123" s="2">
        <v>46110</v>
      </c>
      <c r="D123">
        <v>75000</v>
      </c>
    </row>
    <row r="124" spans="1:4">
      <c r="A124" t="s">
        <v>10315</v>
      </c>
      <c r="B124" t="s">
        <v>74</v>
      </c>
      <c r="C124" s="2">
        <v>46123</v>
      </c>
      <c r="D124">
        <v>50000</v>
      </c>
    </row>
    <row r="125" spans="1:4">
      <c r="A125" t="s">
        <v>10316</v>
      </c>
      <c r="B125" t="s">
        <v>74</v>
      </c>
      <c r="C125" s="2">
        <v>46134</v>
      </c>
      <c r="D125">
        <v>200000</v>
      </c>
    </row>
    <row r="126" spans="1:4">
      <c r="A126" t="s">
        <v>10317</v>
      </c>
      <c r="B126" t="s">
        <v>74</v>
      </c>
      <c r="C126" s="2">
        <v>46152</v>
      </c>
      <c r="D126">
        <v>100000</v>
      </c>
    </row>
    <row r="127" spans="1:4">
      <c r="A127" t="s">
        <v>10318</v>
      </c>
      <c r="B127" t="s">
        <v>74</v>
      </c>
      <c r="C127" s="2">
        <v>46165</v>
      </c>
      <c r="D127">
        <v>100000</v>
      </c>
    </row>
    <row r="128" spans="1:4">
      <c r="A128" t="s">
        <v>10319</v>
      </c>
      <c r="B128" t="s">
        <v>74</v>
      </c>
      <c r="C128" s="2">
        <v>46177</v>
      </c>
      <c r="D128">
        <v>100000</v>
      </c>
    </row>
    <row r="129" spans="1:4">
      <c r="A129" t="s">
        <v>10320</v>
      </c>
      <c r="B129" t="s">
        <v>74</v>
      </c>
      <c r="C129" s="2">
        <v>46191</v>
      </c>
      <c r="D129">
        <v>100000</v>
      </c>
    </row>
    <row r="130" spans="1:4">
      <c r="A130" t="s">
        <v>10321</v>
      </c>
      <c r="B130" t="s">
        <v>74</v>
      </c>
      <c r="C130" s="2">
        <v>46201</v>
      </c>
      <c r="D130">
        <v>50000</v>
      </c>
    </row>
    <row r="131" spans="1:4">
      <c r="A131" t="s">
        <v>10322</v>
      </c>
      <c r="B131" t="s">
        <v>76</v>
      </c>
      <c r="C131" s="2">
        <v>45663</v>
      </c>
      <c r="D131">
        <v>75000</v>
      </c>
    </row>
    <row r="132" spans="1:4">
      <c r="A132" t="s">
        <v>10323</v>
      </c>
      <c r="B132" t="s">
        <v>76</v>
      </c>
      <c r="C132" s="2">
        <v>45676</v>
      </c>
      <c r="D132">
        <v>125000</v>
      </c>
    </row>
    <row r="133" spans="1:4">
      <c r="A133" t="s">
        <v>10324</v>
      </c>
      <c r="B133" t="s">
        <v>76</v>
      </c>
      <c r="C133" s="2">
        <v>45691</v>
      </c>
      <c r="D133">
        <v>150000</v>
      </c>
    </row>
    <row r="134" spans="1:4">
      <c r="A134" t="s">
        <v>10325</v>
      </c>
      <c r="B134" t="s">
        <v>76</v>
      </c>
      <c r="C134" s="2">
        <v>45709</v>
      </c>
      <c r="D134">
        <v>125000</v>
      </c>
    </row>
    <row r="135" spans="1:4">
      <c r="A135" t="s">
        <v>10326</v>
      </c>
      <c r="B135" t="s">
        <v>76</v>
      </c>
      <c r="C135" s="2">
        <v>45720</v>
      </c>
      <c r="D135">
        <v>75000</v>
      </c>
    </row>
    <row r="136" spans="1:4">
      <c r="A136" t="s">
        <v>10327</v>
      </c>
      <c r="B136" t="s">
        <v>76</v>
      </c>
      <c r="C136" s="2">
        <v>45734</v>
      </c>
      <c r="D136">
        <v>100000</v>
      </c>
    </row>
    <row r="137" spans="1:4">
      <c r="A137" t="s">
        <v>10328</v>
      </c>
      <c r="B137" t="s">
        <v>76</v>
      </c>
      <c r="C137" s="2">
        <v>45748</v>
      </c>
      <c r="D137">
        <v>50000</v>
      </c>
    </row>
    <row r="138" spans="1:4">
      <c r="A138" t="s">
        <v>10329</v>
      </c>
      <c r="B138" t="s">
        <v>76</v>
      </c>
      <c r="C138" s="2">
        <v>45759</v>
      </c>
      <c r="D138">
        <v>150000</v>
      </c>
    </row>
    <row r="139" spans="1:4">
      <c r="A139" t="s">
        <v>10330</v>
      </c>
      <c r="B139" t="s">
        <v>76</v>
      </c>
      <c r="C139" s="2">
        <v>45775</v>
      </c>
      <c r="D139">
        <v>50000</v>
      </c>
    </row>
    <row r="140" spans="1:4">
      <c r="A140" t="s">
        <v>10331</v>
      </c>
      <c r="B140" t="s">
        <v>76</v>
      </c>
      <c r="C140" s="2">
        <v>45784</v>
      </c>
      <c r="D140">
        <v>100000</v>
      </c>
    </row>
    <row r="141" spans="1:4">
      <c r="A141" t="s">
        <v>10332</v>
      </c>
      <c r="B141" t="s">
        <v>76</v>
      </c>
      <c r="C141" s="2">
        <v>45796</v>
      </c>
      <c r="D141">
        <v>75000</v>
      </c>
    </row>
    <row r="142" spans="1:4">
      <c r="A142" t="s">
        <v>10333</v>
      </c>
      <c r="B142" t="s">
        <v>76</v>
      </c>
      <c r="C142" s="2">
        <v>45812</v>
      </c>
      <c r="D142">
        <v>50000</v>
      </c>
    </row>
    <row r="143" spans="1:4">
      <c r="A143" t="s">
        <v>10334</v>
      </c>
      <c r="B143" t="s">
        <v>76</v>
      </c>
      <c r="C143" s="2">
        <v>45829</v>
      </c>
      <c r="D143">
        <v>125000</v>
      </c>
    </row>
    <row r="144" spans="1:4">
      <c r="A144" t="s">
        <v>10335</v>
      </c>
      <c r="B144" t="s">
        <v>76</v>
      </c>
      <c r="C144" s="2">
        <v>45841</v>
      </c>
      <c r="D144">
        <v>75000</v>
      </c>
    </row>
    <row r="145" spans="1:4">
      <c r="A145" t="s">
        <v>10336</v>
      </c>
      <c r="B145" t="s">
        <v>76</v>
      </c>
      <c r="C145" s="2">
        <v>45857</v>
      </c>
      <c r="D145">
        <v>125000</v>
      </c>
    </row>
    <row r="146" spans="1:4">
      <c r="A146" t="s">
        <v>10337</v>
      </c>
      <c r="B146" t="s">
        <v>76</v>
      </c>
      <c r="C146" s="2">
        <v>45873</v>
      </c>
      <c r="D146">
        <v>100000</v>
      </c>
    </row>
    <row r="147" spans="1:4">
      <c r="A147" t="s">
        <v>10338</v>
      </c>
      <c r="B147" t="s">
        <v>76</v>
      </c>
      <c r="C147" s="2">
        <v>45884</v>
      </c>
      <c r="D147">
        <v>125000</v>
      </c>
    </row>
    <row r="148" spans="1:4">
      <c r="A148" t="s">
        <v>10339</v>
      </c>
      <c r="B148" t="s">
        <v>76</v>
      </c>
      <c r="C148" s="2">
        <v>45895</v>
      </c>
      <c r="D148">
        <v>50000</v>
      </c>
    </row>
    <row r="149" spans="1:4">
      <c r="A149" t="s">
        <v>10340</v>
      </c>
      <c r="B149" t="s">
        <v>76</v>
      </c>
      <c r="C149" s="2">
        <v>45903</v>
      </c>
      <c r="D149">
        <v>200000</v>
      </c>
    </row>
    <row r="150" spans="1:4">
      <c r="A150" t="s">
        <v>10341</v>
      </c>
      <c r="B150" t="s">
        <v>76</v>
      </c>
      <c r="C150" s="2">
        <v>45921</v>
      </c>
      <c r="D150">
        <v>100000</v>
      </c>
    </row>
    <row r="151" spans="1:4">
      <c r="A151" t="s">
        <v>10342</v>
      </c>
      <c r="B151" t="s">
        <v>76</v>
      </c>
      <c r="C151" s="2">
        <v>45936</v>
      </c>
      <c r="D151">
        <v>200000</v>
      </c>
    </row>
    <row r="152" spans="1:4">
      <c r="A152" t="s">
        <v>10343</v>
      </c>
      <c r="B152" t="s">
        <v>76</v>
      </c>
      <c r="C152" s="2">
        <v>45949</v>
      </c>
      <c r="D152">
        <v>125000</v>
      </c>
    </row>
    <row r="153" spans="1:4">
      <c r="A153" t="s">
        <v>10344</v>
      </c>
      <c r="B153" t="s">
        <v>76</v>
      </c>
      <c r="C153" s="2">
        <v>45964</v>
      </c>
      <c r="D153">
        <v>100000</v>
      </c>
    </row>
    <row r="154" spans="1:4">
      <c r="A154" t="s">
        <v>10345</v>
      </c>
      <c r="B154" t="s">
        <v>76</v>
      </c>
      <c r="C154" s="2">
        <v>45980</v>
      </c>
      <c r="D154">
        <v>75000</v>
      </c>
    </row>
    <row r="155" spans="1:4">
      <c r="A155" t="s">
        <v>10346</v>
      </c>
      <c r="B155" t="s">
        <v>76</v>
      </c>
      <c r="C155" s="2">
        <v>45994</v>
      </c>
      <c r="D155">
        <v>75000</v>
      </c>
    </row>
    <row r="156" spans="1:4">
      <c r="A156" t="s">
        <v>10347</v>
      </c>
      <c r="B156" t="s">
        <v>76</v>
      </c>
      <c r="C156" s="2">
        <v>46006</v>
      </c>
      <c r="D156">
        <v>100000</v>
      </c>
    </row>
    <row r="157" spans="1:4">
      <c r="A157" t="s">
        <v>10348</v>
      </c>
      <c r="B157" t="s">
        <v>76</v>
      </c>
      <c r="C157" s="2">
        <v>46018</v>
      </c>
      <c r="D157">
        <v>75000</v>
      </c>
    </row>
    <row r="158" spans="1:4">
      <c r="A158" t="s">
        <v>10349</v>
      </c>
      <c r="B158" t="s">
        <v>76</v>
      </c>
      <c r="C158" s="2">
        <v>46033</v>
      </c>
      <c r="D158">
        <v>75000</v>
      </c>
    </row>
    <row r="159" spans="1:4">
      <c r="A159" t="s">
        <v>10350</v>
      </c>
      <c r="B159" t="s">
        <v>76</v>
      </c>
      <c r="C159" s="2">
        <v>46051</v>
      </c>
      <c r="D159">
        <v>75000</v>
      </c>
    </row>
    <row r="160" spans="1:4">
      <c r="A160" t="s">
        <v>10351</v>
      </c>
      <c r="B160" t="s">
        <v>76</v>
      </c>
      <c r="C160" s="2">
        <v>46062</v>
      </c>
      <c r="D160">
        <v>50000</v>
      </c>
    </row>
    <row r="161" spans="1:4">
      <c r="A161" t="s">
        <v>10352</v>
      </c>
      <c r="B161" t="s">
        <v>76</v>
      </c>
      <c r="C161" s="2">
        <v>46071</v>
      </c>
      <c r="D161">
        <v>75000</v>
      </c>
    </row>
    <row r="162" spans="1:4">
      <c r="A162" t="s">
        <v>10353</v>
      </c>
      <c r="B162" t="s">
        <v>76</v>
      </c>
      <c r="C162" s="2">
        <v>46078</v>
      </c>
      <c r="D162">
        <v>150000</v>
      </c>
    </row>
    <row r="163" spans="1:4">
      <c r="A163" t="s">
        <v>10354</v>
      </c>
      <c r="B163" t="s">
        <v>76</v>
      </c>
      <c r="C163" s="2">
        <v>46096</v>
      </c>
      <c r="D163">
        <v>150000</v>
      </c>
    </row>
    <row r="164" spans="1:4">
      <c r="A164" t="s">
        <v>10355</v>
      </c>
      <c r="B164" t="s">
        <v>76</v>
      </c>
      <c r="C164" s="2">
        <v>46114</v>
      </c>
      <c r="D164">
        <v>50000</v>
      </c>
    </row>
    <row r="165" spans="1:4">
      <c r="A165" t="s">
        <v>10356</v>
      </c>
      <c r="B165" t="s">
        <v>76</v>
      </c>
      <c r="C165" s="2">
        <v>46123</v>
      </c>
      <c r="D165">
        <v>75000</v>
      </c>
    </row>
    <row r="166" spans="1:4">
      <c r="A166" t="s">
        <v>10357</v>
      </c>
      <c r="B166" t="s">
        <v>76</v>
      </c>
      <c r="C166" s="2">
        <v>46141</v>
      </c>
      <c r="D166">
        <v>150000</v>
      </c>
    </row>
    <row r="167" spans="1:4">
      <c r="A167" t="s">
        <v>10358</v>
      </c>
      <c r="B167" t="s">
        <v>76</v>
      </c>
      <c r="C167" s="2">
        <v>46152</v>
      </c>
      <c r="D167">
        <v>75000</v>
      </c>
    </row>
    <row r="168" spans="1:4">
      <c r="A168" t="s">
        <v>10359</v>
      </c>
      <c r="B168" t="s">
        <v>76</v>
      </c>
      <c r="C168" s="2">
        <v>46168</v>
      </c>
      <c r="D168">
        <v>125000</v>
      </c>
    </row>
    <row r="169" spans="1:4">
      <c r="A169" t="s">
        <v>10360</v>
      </c>
      <c r="B169" t="s">
        <v>76</v>
      </c>
      <c r="C169" s="2">
        <v>46176</v>
      </c>
      <c r="D169">
        <v>200000</v>
      </c>
    </row>
    <row r="170" spans="1:4">
      <c r="A170" t="s">
        <v>10361</v>
      </c>
      <c r="B170" t="s">
        <v>76</v>
      </c>
      <c r="C170" s="2">
        <v>46188</v>
      </c>
      <c r="D170">
        <v>50000</v>
      </c>
    </row>
    <row r="171" spans="1:4">
      <c r="A171" t="s">
        <v>10362</v>
      </c>
      <c r="B171" t="s">
        <v>76</v>
      </c>
      <c r="C171" s="2">
        <v>46196</v>
      </c>
      <c r="D171">
        <v>50000</v>
      </c>
    </row>
    <row r="172" spans="1:4">
      <c r="A172" t="s">
        <v>10363</v>
      </c>
      <c r="B172" t="s">
        <v>77</v>
      </c>
      <c r="C172" s="2">
        <v>45669</v>
      </c>
      <c r="D172">
        <v>150000</v>
      </c>
    </row>
    <row r="173" spans="1:4">
      <c r="A173" t="s">
        <v>10364</v>
      </c>
      <c r="B173" t="s">
        <v>77</v>
      </c>
      <c r="C173" s="2">
        <v>45680</v>
      </c>
      <c r="D173">
        <v>50000</v>
      </c>
    </row>
    <row r="174" spans="1:4">
      <c r="A174" t="s">
        <v>10365</v>
      </c>
      <c r="B174" t="s">
        <v>77</v>
      </c>
      <c r="C174" s="2">
        <v>45691</v>
      </c>
      <c r="D174">
        <v>200000</v>
      </c>
    </row>
    <row r="175" spans="1:4">
      <c r="A175" t="s">
        <v>10366</v>
      </c>
      <c r="B175" t="s">
        <v>77</v>
      </c>
      <c r="C175" s="2">
        <v>45700</v>
      </c>
      <c r="D175">
        <v>200000</v>
      </c>
    </row>
    <row r="176" spans="1:4">
      <c r="A176" t="s">
        <v>10367</v>
      </c>
      <c r="B176" t="s">
        <v>77</v>
      </c>
      <c r="C176" s="2">
        <v>45718</v>
      </c>
      <c r="D176">
        <v>150000</v>
      </c>
    </row>
    <row r="177" spans="1:4">
      <c r="A177" t="s">
        <v>10368</v>
      </c>
      <c r="B177" t="s">
        <v>77</v>
      </c>
      <c r="C177" s="2">
        <v>45725</v>
      </c>
      <c r="D177">
        <v>50000</v>
      </c>
    </row>
    <row r="178" spans="1:4">
      <c r="A178" t="s">
        <v>10369</v>
      </c>
      <c r="B178" t="s">
        <v>77</v>
      </c>
      <c r="C178" s="2">
        <v>45741</v>
      </c>
      <c r="D178">
        <v>100000</v>
      </c>
    </row>
    <row r="179" spans="1:4">
      <c r="A179" t="s">
        <v>10370</v>
      </c>
      <c r="B179" t="s">
        <v>77</v>
      </c>
      <c r="C179" s="2">
        <v>45748</v>
      </c>
      <c r="D179">
        <v>50000</v>
      </c>
    </row>
    <row r="180" spans="1:4">
      <c r="A180" t="s">
        <v>10371</v>
      </c>
      <c r="B180" t="s">
        <v>77</v>
      </c>
      <c r="C180" s="2">
        <v>45762</v>
      </c>
      <c r="D180">
        <v>125000</v>
      </c>
    </row>
    <row r="181" spans="1:4">
      <c r="A181" t="s">
        <v>10372</v>
      </c>
      <c r="B181" t="s">
        <v>77</v>
      </c>
      <c r="C181" s="2">
        <v>45780</v>
      </c>
      <c r="D181">
        <v>100000</v>
      </c>
    </row>
    <row r="182" spans="1:4">
      <c r="A182" t="s">
        <v>10373</v>
      </c>
      <c r="B182" t="s">
        <v>77</v>
      </c>
      <c r="C182" s="2">
        <v>45796</v>
      </c>
      <c r="D182">
        <v>200000</v>
      </c>
    </row>
    <row r="183" spans="1:4">
      <c r="A183" t="s">
        <v>10374</v>
      </c>
      <c r="B183" t="s">
        <v>77</v>
      </c>
      <c r="C183" s="2">
        <v>45804</v>
      </c>
      <c r="D183">
        <v>150000</v>
      </c>
    </row>
    <row r="184" spans="1:4">
      <c r="A184" t="s">
        <v>10375</v>
      </c>
      <c r="B184" t="s">
        <v>77</v>
      </c>
      <c r="C184" s="2">
        <v>45813</v>
      </c>
      <c r="D184">
        <v>150000</v>
      </c>
    </row>
    <row r="185" spans="1:4">
      <c r="A185" t="s">
        <v>10376</v>
      </c>
      <c r="B185" t="s">
        <v>77</v>
      </c>
      <c r="C185" s="2">
        <v>45823</v>
      </c>
      <c r="D185">
        <v>75000</v>
      </c>
    </row>
    <row r="186" spans="1:4">
      <c r="A186" t="s">
        <v>10377</v>
      </c>
      <c r="B186" t="s">
        <v>77</v>
      </c>
      <c r="C186" s="2">
        <v>45834</v>
      </c>
      <c r="D186">
        <v>150000</v>
      </c>
    </row>
    <row r="187" spans="1:4">
      <c r="A187" t="s">
        <v>10378</v>
      </c>
      <c r="B187" t="s">
        <v>77</v>
      </c>
      <c r="C187" s="2">
        <v>45846</v>
      </c>
      <c r="D187">
        <v>50000</v>
      </c>
    </row>
    <row r="188" spans="1:4">
      <c r="A188" t="s">
        <v>10379</v>
      </c>
      <c r="B188" t="s">
        <v>77</v>
      </c>
      <c r="C188" s="2">
        <v>45854</v>
      </c>
      <c r="D188">
        <v>50000</v>
      </c>
    </row>
    <row r="189" spans="1:4">
      <c r="A189" t="s">
        <v>10380</v>
      </c>
      <c r="B189" t="s">
        <v>77</v>
      </c>
      <c r="C189" s="2">
        <v>45870</v>
      </c>
      <c r="D189">
        <v>200000</v>
      </c>
    </row>
    <row r="190" spans="1:4">
      <c r="A190" t="s">
        <v>10381</v>
      </c>
      <c r="B190" t="s">
        <v>77</v>
      </c>
      <c r="C190" s="2">
        <v>45883</v>
      </c>
      <c r="D190">
        <v>200000</v>
      </c>
    </row>
    <row r="191" spans="1:4">
      <c r="A191" t="s">
        <v>10382</v>
      </c>
      <c r="B191" t="s">
        <v>77</v>
      </c>
      <c r="C191" s="2">
        <v>45901</v>
      </c>
      <c r="D191">
        <v>125000</v>
      </c>
    </row>
    <row r="192" spans="1:4">
      <c r="A192" t="s">
        <v>10383</v>
      </c>
      <c r="B192" t="s">
        <v>77</v>
      </c>
      <c r="C192" s="2">
        <v>45908</v>
      </c>
      <c r="D192">
        <v>200000</v>
      </c>
    </row>
    <row r="193" spans="1:4">
      <c r="A193" t="s">
        <v>10384</v>
      </c>
      <c r="B193" t="s">
        <v>77</v>
      </c>
      <c r="C193" s="2">
        <v>45917</v>
      </c>
      <c r="D193">
        <v>100000</v>
      </c>
    </row>
    <row r="194" spans="1:4">
      <c r="A194" t="s">
        <v>10385</v>
      </c>
      <c r="B194" t="s">
        <v>77</v>
      </c>
      <c r="C194" s="2">
        <v>45933</v>
      </c>
      <c r="D194">
        <v>50000</v>
      </c>
    </row>
    <row r="195" spans="1:4">
      <c r="A195" t="s">
        <v>10386</v>
      </c>
      <c r="B195" t="s">
        <v>77</v>
      </c>
      <c r="C195" s="2">
        <v>45941</v>
      </c>
      <c r="D195">
        <v>125000</v>
      </c>
    </row>
    <row r="196" spans="1:4">
      <c r="A196" t="s">
        <v>10387</v>
      </c>
      <c r="B196" t="s">
        <v>77</v>
      </c>
      <c r="C196" s="2">
        <v>45957</v>
      </c>
      <c r="D196">
        <v>150000</v>
      </c>
    </row>
    <row r="197" spans="1:4">
      <c r="A197" t="s">
        <v>10388</v>
      </c>
      <c r="B197" t="s">
        <v>77</v>
      </c>
      <c r="C197" s="2">
        <v>45967</v>
      </c>
      <c r="D197">
        <v>100000</v>
      </c>
    </row>
    <row r="198" spans="1:4">
      <c r="A198" t="s">
        <v>10389</v>
      </c>
      <c r="B198" t="s">
        <v>77</v>
      </c>
      <c r="C198" s="2">
        <v>45985</v>
      </c>
      <c r="D198">
        <v>125000</v>
      </c>
    </row>
    <row r="199" spans="1:4">
      <c r="A199" t="s">
        <v>10390</v>
      </c>
      <c r="B199" t="s">
        <v>77</v>
      </c>
      <c r="C199" s="2">
        <v>46002</v>
      </c>
      <c r="D199">
        <v>150000</v>
      </c>
    </row>
    <row r="200" spans="1:4">
      <c r="A200" t="s">
        <v>10391</v>
      </c>
      <c r="B200" t="s">
        <v>77</v>
      </c>
      <c r="C200" s="2">
        <v>46016</v>
      </c>
      <c r="D200">
        <v>125000</v>
      </c>
    </row>
    <row r="201" spans="1:4">
      <c r="A201" t="s">
        <v>10392</v>
      </c>
      <c r="B201" t="s">
        <v>77</v>
      </c>
      <c r="C201" s="2">
        <v>46029</v>
      </c>
      <c r="D201">
        <v>75000</v>
      </c>
    </row>
    <row r="202" spans="1:4">
      <c r="A202" t="s">
        <v>10393</v>
      </c>
      <c r="B202" t="s">
        <v>77</v>
      </c>
      <c r="C202" s="2">
        <v>46045</v>
      </c>
      <c r="D202">
        <v>125000</v>
      </c>
    </row>
    <row r="203" spans="1:4">
      <c r="A203" t="s">
        <v>10394</v>
      </c>
      <c r="B203" t="s">
        <v>77</v>
      </c>
      <c r="C203" s="2">
        <v>46056</v>
      </c>
      <c r="D203">
        <v>200000</v>
      </c>
    </row>
    <row r="204" spans="1:4">
      <c r="A204" t="s">
        <v>10395</v>
      </c>
      <c r="B204" t="s">
        <v>77</v>
      </c>
      <c r="C204" s="2">
        <v>46069</v>
      </c>
      <c r="D204">
        <v>125000</v>
      </c>
    </row>
    <row r="205" spans="1:4">
      <c r="A205" t="s">
        <v>10396</v>
      </c>
      <c r="B205" t="s">
        <v>77</v>
      </c>
      <c r="C205" s="2">
        <v>46085</v>
      </c>
      <c r="D205">
        <v>75000</v>
      </c>
    </row>
    <row r="206" spans="1:4">
      <c r="A206" t="s">
        <v>10397</v>
      </c>
      <c r="B206" t="s">
        <v>77</v>
      </c>
      <c r="C206" s="2">
        <v>46092</v>
      </c>
      <c r="D206">
        <v>200000</v>
      </c>
    </row>
    <row r="207" spans="1:4">
      <c r="A207" t="s">
        <v>10398</v>
      </c>
      <c r="B207" t="s">
        <v>77</v>
      </c>
      <c r="C207" s="2">
        <v>46106</v>
      </c>
      <c r="D207">
        <v>75000</v>
      </c>
    </row>
    <row r="208" spans="1:4">
      <c r="A208" t="s">
        <v>10399</v>
      </c>
      <c r="B208" t="s">
        <v>77</v>
      </c>
      <c r="C208" s="2">
        <v>46114</v>
      </c>
      <c r="D208">
        <v>200000</v>
      </c>
    </row>
    <row r="209" spans="1:4">
      <c r="A209" t="s">
        <v>10400</v>
      </c>
      <c r="B209" t="s">
        <v>77</v>
      </c>
      <c r="C209" s="2">
        <v>46128</v>
      </c>
      <c r="D209">
        <v>150000</v>
      </c>
    </row>
    <row r="210" spans="1:4">
      <c r="A210" t="s">
        <v>10401</v>
      </c>
      <c r="B210" t="s">
        <v>77</v>
      </c>
      <c r="C210" s="2">
        <v>46137</v>
      </c>
      <c r="D210">
        <v>50000</v>
      </c>
    </row>
    <row r="211" spans="1:4">
      <c r="A211" t="s">
        <v>10402</v>
      </c>
      <c r="B211" t="s">
        <v>77</v>
      </c>
      <c r="C211" s="2">
        <v>46154</v>
      </c>
      <c r="D211">
        <v>150000</v>
      </c>
    </row>
    <row r="212" spans="1:4">
      <c r="A212" t="s">
        <v>10403</v>
      </c>
      <c r="B212" t="s">
        <v>77</v>
      </c>
      <c r="C212" s="2">
        <v>46172</v>
      </c>
      <c r="D212">
        <v>200000</v>
      </c>
    </row>
    <row r="213" spans="1:4">
      <c r="A213" t="s">
        <v>10404</v>
      </c>
      <c r="B213" t="s">
        <v>77</v>
      </c>
      <c r="C213" s="2">
        <v>46181</v>
      </c>
      <c r="D213">
        <v>125000</v>
      </c>
    </row>
    <row r="214" spans="1:4">
      <c r="A214" t="s">
        <v>10405</v>
      </c>
      <c r="B214" t="s">
        <v>77</v>
      </c>
      <c r="C214" s="2">
        <v>46197</v>
      </c>
      <c r="D214">
        <v>50000</v>
      </c>
    </row>
    <row r="215" spans="1:4">
      <c r="A215" t="s">
        <v>10406</v>
      </c>
      <c r="B215" t="s">
        <v>79</v>
      </c>
      <c r="C215" s="2">
        <v>45663</v>
      </c>
      <c r="D215">
        <v>125000</v>
      </c>
    </row>
    <row r="216" spans="1:4">
      <c r="A216" t="s">
        <v>10407</v>
      </c>
      <c r="B216" t="s">
        <v>79</v>
      </c>
      <c r="C216" s="2">
        <v>45681</v>
      </c>
      <c r="D216">
        <v>150000</v>
      </c>
    </row>
    <row r="217" spans="1:4">
      <c r="A217" t="s">
        <v>10408</v>
      </c>
      <c r="B217" t="s">
        <v>79</v>
      </c>
      <c r="C217" s="2">
        <v>45698</v>
      </c>
      <c r="D217">
        <v>100000</v>
      </c>
    </row>
    <row r="218" spans="1:4">
      <c r="A218" t="s">
        <v>10409</v>
      </c>
      <c r="B218" t="s">
        <v>79</v>
      </c>
      <c r="C218" s="2">
        <v>45711</v>
      </c>
      <c r="D218">
        <v>100000</v>
      </c>
    </row>
    <row r="219" spans="1:4">
      <c r="A219" t="s">
        <v>10410</v>
      </c>
      <c r="B219" t="s">
        <v>79</v>
      </c>
      <c r="C219" s="2">
        <v>45720</v>
      </c>
      <c r="D219">
        <v>150000</v>
      </c>
    </row>
    <row r="220" spans="1:4">
      <c r="A220" t="s">
        <v>10411</v>
      </c>
      <c r="B220" t="s">
        <v>79</v>
      </c>
      <c r="C220" s="2">
        <v>45734</v>
      </c>
      <c r="D220">
        <v>75000</v>
      </c>
    </row>
    <row r="221" spans="1:4">
      <c r="A221" t="s">
        <v>10412</v>
      </c>
      <c r="B221" t="s">
        <v>79</v>
      </c>
      <c r="C221" s="2">
        <v>45745</v>
      </c>
      <c r="D221">
        <v>100000</v>
      </c>
    </row>
    <row r="222" spans="1:4">
      <c r="A222" t="s">
        <v>10413</v>
      </c>
      <c r="B222" t="s">
        <v>79</v>
      </c>
      <c r="C222" s="2">
        <v>45762</v>
      </c>
      <c r="D222">
        <v>125000</v>
      </c>
    </row>
    <row r="223" spans="1:4">
      <c r="A223" t="s">
        <v>10414</v>
      </c>
      <c r="B223" t="s">
        <v>79</v>
      </c>
      <c r="C223" s="2">
        <v>45775</v>
      </c>
      <c r="D223">
        <v>75000</v>
      </c>
    </row>
    <row r="224" spans="1:4">
      <c r="A224" t="s">
        <v>10415</v>
      </c>
      <c r="B224" t="s">
        <v>79</v>
      </c>
      <c r="C224" s="2">
        <v>45792</v>
      </c>
      <c r="D224">
        <v>100000</v>
      </c>
    </row>
    <row r="225" spans="1:4">
      <c r="A225" t="s">
        <v>10416</v>
      </c>
      <c r="B225" t="s">
        <v>79</v>
      </c>
      <c r="C225" s="2">
        <v>45807</v>
      </c>
      <c r="D225">
        <v>200000</v>
      </c>
    </row>
    <row r="226" spans="1:4">
      <c r="A226" t="s">
        <v>10417</v>
      </c>
      <c r="B226" t="s">
        <v>79</v>
      </c>
      <c r="C226" s="2">
        <v>45821</v>
      </c>
      <c r="D226">
        <v>75000</v>
      </c>
    </row>
    <row r="227" spans="1:4">
      <c r="A227" t="s">
        <v>10418</v>
      </c>
      <c r="B227" t="s">
        <v>79</v>
      </c>
      <c r="C227" s="2">
        <v>45829</v>
      </c>
      <c r="D227">
        <v>50000</v>
      </c>
    </row>
    <row r="228" spans="1:4">
      <c r="A228" t="s">
        <v>10419</v>
      </c>
      <c r="B228" t="s">
        <v>79</v>
      </c>
      <c r="C228" s="2">
        <v>45837</v>
      </c>
      <c r="D228">
        <v>75000</v>
      </c>
    </row>
    <row r="229" spans="1:4">
      <c r="A229" t="s">
        <v>10420</v>
      </c>
      <c r="B229" t="s">
        <v>79</v>
      </c>
      <c r="C229" s="2">
        <v>45849</v>
      </c>
      <c r="D229">
        <v>100000</v>
      </c>
    </row>
    <row r="230" spans="1:4">
      <c r="A230" t="s">
        <v>10421</v>
      </c>
      <c r="B230" t="s">
        <v>79</v>
      </c>
      <c r="C230" s="2">
        <v>45867</v>
      </c>
      <c r="D230">
        <v>150000</v>
      </c>
    </row>
    <row r="231" spans="1:4">
      <c r="A231" t="s">
        <v>10422</v>
      </c>
      <c r="B231" t="s">
        <v>79</v>
      </c>
      <c r="C231" s="2">
        <v>45876</v>
      </c>
      <c r="D231">
        <v>100000</v>
      </c>
    </row>
    <row r="232" spans="1:4">
      <c r="A232" t="s">
        <v>10423</v>
      </c>
      <c r="B232" t="s">
        <v>79</v>
      </c>
      <c r="C232" s="2">
        <v>45891</v>
      </c>
      <c r="D232">
        <v>125000</v>
      </c>
    </row>
    <row r="233" spans="1:4">
      <c r="A233" t="s">
        <v>10424</v>
      </c>
      <c r="B233" t="s">
        <v>79</v>
      </c>
      <c r="C233" s="2">
        <v>45905</v>
      </c>
      <c r="D233">
        <v>100000</v>
      </c>
    </row>
    <row r="234" spans="1:4">
      <c r="A234" t="s">
        <v>10425</v>
      </c>
      <c r="B234" t="s">
        <v>79</v>
      </c>
      <c r="C234" s="2">
        <v>45917</v>
      </c>
      <c r="D234">
        <v>125000</v>
      </c>
    </row>
    <row r="235" spans="1:4">
      <c r="A235" t="s">
        <v>10426</v>
      </c>
      <c r="B235" t="s">
        <v>79</v>
      </c>
      <c r="C235" s="2">
        <v>45928</v>
      </c>
      <c r="D235">
        <v>100000</v>
      </c>
    </row>
    <row r="236" spans="1:4">
      <c r="A236" t="s">
        <v>10427</v>
      </c>
      <c r="B236" t="s">
        <v>79</v>
      </c>
      <c r="C236" s="2">
        <v>45938</v>
      </c>
      <c r="D236">
        <v>50000</v>
      </c>
    </row>
    <row r="237" spans="1:4">
      <c r="A237" t="s">
        <v>10428</v>
      </c>
      <c r="B237" t="s">
        <v>79</v>
      </c>
      <c r="C237" s="2">
        <v>45948</v>
      </c>
      <c r="D237">
        <v>75000</v>
      </c>
    </row>
    <row r="238" spans="1:4">
      <c r="A238" t="s">
        <v>10429</v>
      </c>
      <c r="B238" t="s">
        <v>79</v>
      </c>
      <c r="C238" s="2">
        <v>45963</v>
      </c>
      <c r="D238">
        <v>50000</v>
      </c>
    </row>
    <row r="239" spans="1:4">
      <c r="A239" t="s">
        <v>10430</v>
      </c>
      <c r="B239" t="s">
        <v>79</v>
      </c>
      <c r="C239" s="2">
        <v>45981</v>
      </c>
      <c r="D239">
        <v>100000</v>
      </c>
    </row>
    <row r="240" spans="1:4">
      <c r="A240" t="s">
        <v>10431</v>
      </c>
      <c r="B240" t="s">
        <v>79</v>
      </c>
      <c r="C240" s="2">
        <v>45994</v>
      </c>
      <c r="D240">
        <v>50000</v>
      </c>
    </row>
    <row r="241" spans="1:4">
      <c r="A241" t="s">
        <v>10432</v>
      </c>
      <c r="B241" t="s">
        <v>79</v>
      </c>
      <c r="C241" s="2">
        <v>46004</v>
      </c>
      <c r="D241">
        <v>125000</v>
      </c>
    </row>
    <row r="242" spans="1:4">
      <c r="A242" t="s">
        <v>10433</v>
      </c>
      <c r="B242" t="s">
        <v>79</v>
      </c>
      <c r="C242" s="2">
        <v>46019</v>
      </c>
      <c r="D242">
        <v>75000</v>
      </c>
    </row>
    <row r="243" spans="1:4">
      <c r="A243" t="s">
        <v>10434</v>
      </c>
      <c r="B243" t="s">
        <v>79</v>
      </c>
      <c r="C243" s="2">
        <v>46029</v>
      </c>
      <c r="D243">
        <v>75000</v>
      </c>
    </row>
    <row r="244" spans="1:4">
      <c r="A244" t="s">
        <v>10435</v>
      </c>
      <c r="B244" t="s">
        <v>79</v>
      </c>
      <c r="C244" s="2">
        <v>46046</v>
      </c>
      <c r="D244">
        <v>200000</v>
      </c>
    </row>
    <row r="245" spans="1:4">
      <c r="A245" t="s">
        <v>10436</v>
      </c>
      <c r="B245" t="s">
        <v>79</v>
      </c>
      <c r="C245" s="2">
        <v>46055</v>
      </c>
      <c r="D245">
        <v>150000</v>
      </c>
    </row>
    <row r="246" spans="1:4">
      <c r="A246" t="s">
        <v>10437</v>
      </c>
      <c r="B246" t="s">
        <v>79</v>
      </c>
      <c r="C246" s="2">
        <v>46073</v>
      </c>
      <c r="D246">
        <v>50000</v>
      </c>
    </row>
    <row r="247" spans="1:4">
      <c r="A247" t="s">
        <v>10438</v>
      </c>
      <c r="B247" t="s">
        <v>79</v>
      </c>
      <c r="C247" s="2">
        <v>46091</v>
      </c>
      <c r="D247">
        <v>100000</v>
      </c>
    </row>
    <row r="248" spans="1:4">
      <c r="A248" t="s">
        <v>10439</v>
      </c>
      <c r="B248" t="s">
        <v>79</v>
      </c>
      <c r="C248" s="2">
        <v>46104</v>
      </c>
      <c r="D248">
        <v>50000</v>
      </c>
    </row>
    <row r="249" spans="1:4">
      <c r="A249" t="s">
        <v>10440</v>
      </c>
      <c r="B249" t="s">
        <v>79</v>
      </c>
      <c r="C249" s="2">
        <v>46119</v>
      </c>
      <c r="D249">
        <v>100000</v>
      </c>
    </row>
    <row r="250" spans="1:4">
      <c r="A250" t="s">
        <v>10441</v>
      </c>
      <c r="B250" t="s">
        <v>79</v>
      </c>
      <c r="C250" s="2">
        <v>46132</v>
      </c>
      <c r="D250">
        <v>200000</v>
      </c>
    </row>
    <row r="251" spans="1:4">
      <c r="A251" t="s">
        <v>10442</v>
      </c>
      <c r="B251" t="s">
        <v>79</v>
      </c>
      <c r="C251" s="2">
        <v>46149</v>
      </c>
      <c r="D251">
        <v>125000</v>
      </c>
    </row>
    <row r="252" spans="1:4">
      <c r="A252" t="s">
        <v>10443</v>
      </c>
      <c r="B252" t="s">
        <v>79</v>
      </c>
      <c r="C252" s="2">
        <v>46160</v>
      </c>
    </row>
    <row r="253" spans="1:4">
      <c r="A253" t="s">
        <v>10444</v>
      </c>
      <c r="B253" t="s">
        <v>79</v>
      </c>
      <c r="C253" s="2">
        <v>46174</v>
      </c>
      <c r="D253">
        <v>75000</v>
      </c>
    </row>
    <row r="254" spans="1:4">
      <c r="A254" t="s">
        <v>10445</v>
      </c>
      <c r="B254" t="s">
        <v>79</v>
      </c>
      <c r="C254" s="2">
        <v>46185</v>
      </c>
      <c r="D254">
        <v>150000</v>
      </c>
    </row>
    <row r="255" spans="1:4">
      <c r="A255" t="s">
        <v>10446</v>
      </c>
      <c r="B255" t="s">
        <v>79</v>
      </c>
      <c r="C255" s="2">
        <v>46192</v>
      </c>
      <c r="D255">
        <v>200000</v>
      </c>
    </row>
    <row r="256" spans="1:4">
      <c r="A256" t="s">
        <v>10447</v>
      </c>
      <c r="B256" t="s">
        <v>79</v>
      </c>
      <c r="C256" s="2">
        <v>46200</v>
      </c>
      <c r="D256">
        <v>150000</v>
      </c>
    </row>
    <row r="257" spans="1:4">
      <c r="A257" t="s">
        <v>10448</v>
      </c>
      <c r="B257" t="s">
        <v>81</v>
      </c>
      <c r="C257" s="2">
        <v>45681</v>
      </c>
      <c r="D257">
        <v>150000</v>
      </c>
    </row>
    <row r="258" spans="1:4">
      <c r="A258" t="s">
        <v>10449</v>
      </c>
      <c r="B258" t="s">
        <v>81</v>
      </c>
      <c r="C258" s="2">
        <v>45697</v>
      </c>
      <c r="D258">
        <v>125000</v>
      </c>
    </row>
    <row r="259" spans="1:4">
      <c r="A259" t="s">
        <v>10450</v>
      </c>
      <c r="B259" t="s">
        <v>81</v>
      </c>
      <c r="C259" s="2">
        <v>45705</v>
      </c>
      <c r="D259">
        <v>125000</v>
      </c>
    </row>
    <row r="260" spans="1:4">
      <c r="A260" t="s">
        <v>10451</v>
      </c>
      <c r="B260" t="s">
        <v>81</v>
      </c>
      <c r="C260" s="2">
        <v>45721</v>
      </c>
      <c r="D260">
        <v>50000</v>
      </c>
    </row>
    <row r="261" spans="1:4">
      <c r="A261" t="s">
        <v>10452</v>
      </c>
      <c r="B261" t="s">
        <v>81</v>
      </c>
      <c r="C261" s="2">
        <v>45736</v>
      </c>
      <c r="D261">
        <v>100000</v>
      </c>
    </row>
    <row r="262" spans="1:4">
      <c r="A262" t="s">
        <v>10453</v>
      </c>
      <c r="B262" t="s">
        <v>81</v>
      </c>
      <c r="C262" s="2">
        <v>45751</v>
      </c>
      <c r="D262">
        <v>50000</v>
      </c>
    </row>
    <row r="263" spans="1:4">
      <c r="A263" t="s">
        <v>10454</v>
      </c>
      <c r="B263" t="s">
        <v>81</v>
      </c>
      <c r="C263" s="2">
        <v>45763</v>
      </c>
      <c r="D263">
        <v>200000</v>
      </c>
    </row>
    <row r="264" spans="1:4">
      <c r="A264" t="s">
        <v>10455</v>
      </c>
      <c r="B264" t="s">
        <v>81</v>
      </c>
      <c r="C264" s="2">
        <v>45772</v>
      </c>
      <c r="D264">
        <v>125000</v>
      </c>
    </row>
    <row r="265" spans="1:4">
      <c r="A265" t="s">
        <v>10456</v>
      </c>
      <c r="B265" t="s">
        <v>81</v>
      </c>
      <c r="C265" s="2">
        <v>45786</v>
      </c>
      <c r="D265">
        <v>200000</v>
      </c>
    </row>
    <row r="266" spans="1:4">
      <c r="A266" t="s">
        <v>10457</v>
      </c>
      <c r="B266" t="s">
        <v>81</v>
      </c>
      <c r="C266" s="2">
        <v>45794</v>
      </c>
      <c r="D266">
        <v>50000</v>
      </c>
    </row>
    <row r="267" spans="1:4">
      <c r="A267" t="s">
        <v>10458</v>
      </c>
      <c r="B267" t="s">
        <v>81</v>
      </c>
      <c r="C267" s="2">
        <v>45806</v>
      </c>
      <c r="D267">
        <v>200000</v>
      </c>
    </row>
    <row r="268" spans="1:4">
      <c r="A268" t="s">
        <v>10459</v>
      </c>
      <c r="B268" t="s">
        <v>81</v>
      </c>
      <c r="C268" s="2">
        <v>45815</v>
      </c>
      <c r="D268">
        <v>125000</v>
      </c>
    </row>
    <row r="269" spans="1:4">
      <c r="A269" t="s">
        <v>10460</v>
      </c>
      <c r="B269" t="s">
        <v>81</v>
      </c>
      <c r="C269" s="2">
        <v>45827</v>
      </c>
      <c r="D269">
        <v>200000</v>
      </c>
    </row>
    <row r="270" spans="1:4">
      <c r="A270" t="s">
        <v>10461</v>
      </c>
      <c r="B270" t="s">
        <v>81</v>
      </c>
      <c r="C270" s="2">
        <v>45834</v>
      </c>
      <c r="D270">
        <v>125000</v>
      </c>
    </row>
    <row r="271" spans="1:4">
      <c r="A271" t="s">
        <v>10462</v>
      </c>
      <c r="B271" t="s">
        <v>81</v>
      </c>
      <c r="C271" s="2">
        <v>45851</v>
      </c>
      <c r="D271">
        <v>200000</v>
      </c>
    </row>
    <row r="272" spans="1:4">
      <c r="A272" t="s">
        <v>10463</v>
      </c>
      <c r="B272" t="s">
        <v>81</v>
      </c>
      <c r="C272" s="2">
        <v>45861</v>
      </c>
      <c r="D272">
        <v>125000</v>
      </c>
    </row>
    <row r="273" spans="1:4">
      <c r="A273" t="s">
        <v>10464</v>
      </c>
      <c r="B273" t="s">
        <v>81</v>
      </c>
      <c r="C273" s="2">
        <v>45869</v>
      </c>
      <c r="D273">
        <v>75000</v>
      </c>
    </row>
    <row r="274" spans="1:4">
      <c r="A274" t="s">
        <v>10465</v>
      </c>
      <c r="B274" t="s">
        <v>81</v>
      </c>
      <c r="C274" s="2">
        <v>45878</v>
      </c>
      <c r="D274">
        <v>50000</v>
      </c>
    </row>
    <row r="275" spans="1:4">
      <c r="A275" t="s">
        <v>10466</v>
      </c>
      <c r="B275" t="s">
        <v>81</v>
      </c>
      <c r="C275" s="2">
        <v>45889</v>
      </c>
      <c r="D275">
        <v>50000</v>
      </c>
    </row>
    <row r="276" spans="1:4">
      <c r="A276" t="s">
        <v>10467</v>
      </c>
      <c r="B276" t="s">
        <v>81</v>
      </c>
      <c r="C276" s="2">
        <v>45902</v>
      </c>
      <c r="D276">
        <v>75000</v>
      </c>
    </row>
    <row r="277" spans="1:4">
      <c r="A277" t="s">
        <v>10468</v>
      </c>
      <c r="B277" t="s">
        <v>81</v>
      </c>
      <c r="C277" s="2">
        <v>45911</v>
      </c>
      <c r="D277">
        <v>75000</v>
      </c>
    </row>
    <row r="278" spans="1:4">
      <c r="A278" t="s">
        <v>10469</v>
      </c>
      <c r="B278" t="s">
        <v>81</v>
      </c>
      <c r="C278" s="2">
        <v>45921</v>
      </c>
      <c r="D278">
        <v>125000</v>
      </c>
    </row>
    <row r="279" spans="1:4">
      <c r="A279" t="s">
        <v>10470</v>
      </c>
      <c r="B279" t="s">
        <v>81</v>
      </c>
      <c r="C279" s="2">
        <v>45930</v>
      </c>
      <c r="D279">
        <v>200000</v>
      </c>
    </row>
    <row r="280" spans="1:4">
      <c r="A280" t="s">
        <v>10471</v>
      </c>
      <c r="B280" t="s">
        <v>81</v>
      </c>
      <c r="C280" s="2">
        <v>45945</v>
      </c>
      <c r="D280">
        <v>50000</v>
      </c>
    </row>
    <row r="281" spans="1:4">
      <c r="A281" t="s">
        <v>10472</v>
      </c>
      <c r="B281" t="s">
        <v>81</v>
      </c>
      <c r="C281" s="2">
        <v>45962</v>
      </c>
      <c r="D281">
        <v>200000</v>
      </c>
    </row>
    <row r="282" spans="1:4">
      <c r="A282" t="s">
        <v>10473</v>
      </c>
      <c r="B282" t="s">
        <v>81</v>
      </c>
      <c r="C282" s="2">
        <v>45980</v>
      </c>
      <c r="D282">
        <v>150000</v>
      </c>
    </row>
    <row r="283" spans="1:4">
      <c r="A283" t="s">
        <v>10474</v>
      </c>
      <c r="B283" t="s">
        <v>81</v>
      </c>
      <c r="C283" s="2">
        <v>45994</v>
      </c>
      <c r="D283">
        <v>150000</v>
      </c>
    </row>
    <row r="284" spans="1:4">
      <c r="A284" t="s">
        <v>10475</v>
      </c>
      <c r="B284" t="s">
        <v>81</v>
      </c>
      <c r="C284" s="2">
        <v>46010</v>
      </c>
      <c r="D284">
        <v>50000</v>
      </c>
    </row>
    <row r="285" spans="1:4">
      <c r="A285" t="s">
        <v>10476</v>
      </c>
      <c r="B285" t="s">
        <v>81</v>
      </c>
      <c r="C285" s="2">
        <v>46018</v>
      </c>
      <c r="D285">
        <v>50000</v>
      </c>
    </row>
    <row r="286" spans="1:4">
      <c r="A286" t="s">
        <v>10477</v>
      </c>
      <c r="B286" t="s">
        <v>81</v>
      </c>
      <c r="C286" s="2">
        <v>46028</v>
      </c>
      <c r="D286">
        <v>50000</v>
      </c>
    </row>
    <row r="287" spans="1:4">
      <c r="A287" t="s">
        <v>10478</v>
      </c>
      <c r="B287" t="s">
        <v>81</v>
      </c>
      <c r="C287" s="2">
        <v>46042</v>
      </c>
      <c r="D287">
        <v>75000</v>
      </c>
    </row>
    <row r="288" spans="1:4">
      <c r="A288" t="s">
        <v>10479</v>
      </c>
      <c r="B288" t="s">
        <v>81</v>
      </c>
      <c r="C288" s="2">
        <v>46055</v>
      </c>
      <c r="D288">
        <v>125000</v>
      </c>
    </row>
    <row r="289" spans="1:4">
      <c r="A289" t="s">
        <v>10480</v>
      </c>
      <c r="B289" t="s">
        <v>81</v>
      </c>
      <c r="C289" s="2">
        <v>46063</v>
      </c>
      <c r="D289">
        <v>150000</v>
      </c>
    </row>
    <row r="290" spans="1:4">
      <c r="A290" t="s">
        <v>10481</v>
      </c>
      <c r="B290" t="s">
        <v>81</v>
      </c>
      <c r="C290" s="2">
        <v>46081</v>
      </c>
      <c r="D290">
        <v>125000</v>
      </c>
    </row>
    <row r="291" spans="1:4">
      <c r="A291" t="s">
        <v>10482</v>
      </c>
      <c r="B291" t="s">
        <v>81</v>
      </c>
      <c r="C291" s="2">
        <v>46095</v>
      </c>
      <c r="D291">
        <v>50000</v>
      </c>
    </row>
    <row r="292" spans="1:4">
      <c r="A292" t="s">
        <v>10483</v>
      </c>
      <c r="B292" t="s">
        <v>81</v>
      </c>
      <c r="C292" s="2">
        <v>46111</v>
      </c>
      <c r="D292">
        <v>125000</v>
      </c>
    </row>
    <row r="293" spans="1:4">
      <c r="A293" t="s">
        <v>10484</v>
      </c>
      <c r="B293" t="s">
        <v>81</v>
      </c>
      <c r="C293" s="2">
        <v>46127</v>
      </c>
      <c r="D293">
        <v>125000</v>
      </c>
    </row>
    <row r="294" spans="1:4">
      <c r="A294" t="s">
        <v>10485</v>
      </c>
      <c r="B294" t="s">
        <v>81</v>
      </c>
      <c r="C294" s="2">
        <v>46143</v>
      </c>
      <c r="D294">
        <v>125000</v>
      </c>
    </row>
    <row r="295" spans="1:4">
      <c r="A295" t="s">
        <v>10486</v>
      </c>
      <c r="B295" t="s">
        <v>81</v>
      </c>
      <c r="C295" s="2">
        <v>46158</v>
      </c>
      <c r="D295">
        <v>50000</v>
      </c>
    </row>
    <row r="296" spans="1:4">
      <c r="A296" t="s">
        <v>10487</v>
      </c>
      <c r="B296" t="s">
        <v>81</v>
      </c>
      <c r="C296" s="2">
        <v>46171</v>
      </c>
      <c r="D296">
        <v>75000</v>
      </c>
    </row>
    <row r="297" spans="1:4">
      <c r="A297" t="s">
        <v>10488</v>
      </c>
      <c r="B297" t="s">
        <v>81</v>
      </c>
      <c r="C297" s="2">
        <v>46184</v>
      </c>
      <c r="D297">
        <v>125000</v>
      </c>
    </row>
    <row r="298" spans="1:4">
      <c r="A298" t="s">
        <v>10489</v>
      </c>
      <c r="B298" t="s">
        <v>81</v>
      </c>
      <c r="C298" s="2">
        <v>46198</v>
      </c>
      <c r="D298">
        <v>50000</v>
      </c>
    </row>
    <row r="299" spans="1:4">
      <c r="A299" t="s">
        <v>10490</v>
      </c>
      <c r="B299" t="s">
        <v>83</v>
      </c>
      <c r="C299" s="2">
        <v>45664</v>
      </c>
      <c r="D299">
        <v>125000</v>
      </c>
    </row>
    <row r="300" spans="1:4">
      <c r="A300" t="s">
        <v>10491</v>
      </c>
      <c r="B300" t="s">
        <v>83</v>
      </c>
      <c r="C300" s="2">
        <v>45679</v>
      </c>
      <c r="D300">
        <v>75000</v>
      </c>
    </row>
    <row r="301" spans="1:4">
      <c r="A301" t="s">
        <v>10492</v>
      </c>
      <c r="B301" t="s">
        <v>83</v>
      </c>
      <c r="C301" s="2">
        <v>45692</v>
      </c>
      <c r="D301">
        <v>200000</v>
      </c>
    </row>
    <row r="302" spans="1:4">
      <c r="A302" t="s">
        <v>10493</v>
      </c>
      <c r="B302" t="s">
        <v>83</v>
      </c>
      <c r="C302" s="2">
        <v>45710</v>
      </c>
      <c r="D302">
        <v>100000</v>
      </c>
    </row>
    <row r="303" spans="1:4">
      <c r="A303" t="s">
        <v>10494</v>
      </c>
      <c r="B303" t="s">
        <v>83</v>
      </c>
      <c r="C303" s="2">
        <v>45726</v>
      </c>
      <c r="D303">
        <v>125000</v>
      </c>
    </row>
    <row r="304" spans="1:4">
      <c r="A304" t="s">
        <v>10495</v>
      </c>
      <c r="B304" t="s">
        <v>83</v>
      </c>
      <c r="C304" s="2">
        <v>45733</v>
      </c>
      <c r="D304">
        <v>50000</v>
      </c>
    </row>
    <row r="305" spans="1:4">
      <c r="A305" t="s">
        <v>10496</v>
      </c>
      <c r="B305" t="s">
        <v>83</v>
      </c>
      <c r="C305" s="2">
        <v>45747</v>
      </c>
      <c r="D305">
        <v>75000</v>
      </c>
    </row>
    <row r="306" spans="1:4">
      <c r="A306" t="s">
        <v>10497</v>
      </c>
      <c r="B306" t="s">
        <v>83</v>
      </c>
      <c r="C306" s="2">
        <v>45756</v>
      </c>
      <c r="D306">
        <v>50000</v>
      </c>
    </row>
    <row r="307" spans="1:4">
      <c r="A307" t="s">
        <v>10498</v>
      </c>
      <c r="B307" t="s">
        <v>83</v>
      </c>
      <c r="C307" s="2">
        <v>45765</v>
      </c>
      <c r="D307">
        <v>125000</v>
      </c>
    </row>
    <row r="308" spans="1:4">
      <c r="A308" t="s">
        <v>10499</v>
      </c>
      <c r="B308" t="s">
        <v>83</v>
      </c>
      <c r="C308" s="2">
        <v>45773</v>
      </c>
      <c r="D308">
        <v>200000</v>
      </c>
    </row>
    <row r="309" spans="1:4">
      <c r="A309" t="s">
        <v>10500</v>
      </c>
      <c r="B309" t="s">
        <v>83</v>
      </c>
      <c r="C309" s="2">
        <v>45791</v>
      </c>
      <c r="D309">
        <v>75000</v>
      </c>
    </row>
    <row r="310" spans="1:4">
      <c r="A310" t="s">
        <v>10501</v>
      </c>
      <c r="B310" t="s">
        <v>83</v>
      </c>
      <c r="C310" s="2">
        <v>45799</v>
      </c>
      <c r="D310">
        <v>100000</v>
      </c>
    </row>
    <row r="311" spans="1:4">
      <c r="A311" t="s">
        <v>10502</v>
      </c>
      <c r="B311" t="s">
        <v>83</v>
      </c>
      <c r="C311" s="2">
        <v>45807</v>
      </c>
      <c r="D311">
        <v>150000</v>
      </c>
    </row>
    <row r="312" spans="1:4">
      <c r="A312" t="s">
        <v>10503</v>
      </c>
      <c r="B312" t="s">
        <v>83</v>
      </c>
      <c r="C312" s="2">
        <v>45821</v>
      </c>
      <c r="D312">
        <v>200000</v>
      </c>
    </row>
    <row r="313" spans="1:4">
      <c r="A313" t="s">
        <v>10504</v>
      </c>
      <c r="B313" t="s">
        <v>83</v>
      </c>
      <c r="C313" s="2">
        <v>45828</v>
      </c>
      <c r="D313">
        <v>150000</v>
      </c>
    </row>
    <row r="314" spans="1:4">
      <c r="A314" t="s">
        <v>10505</v>
      </c>
      <c r="B314" t="s">
        <v>83</v>
      </c>
      <c r="C314" s="2">
        <v>45841</v>
      </c>
      <c r="D314">
        <v>75000</v>
      </c>
    </row>
    <row r="315" spans="1:4">
      <c r="A315" t="s">
        <v>10506</v>
      </c>
      <c r="B315" t="s">
        <v>83</v>
      </c>
      <c r="C315" s="2">
        <v>45855</v>
      </c>
      <c r="D315">
        <v>75000</v>
      </c>
    </row>
    <row r="316" spans="1:4">
      <c r="A316" t="s">
        <v>10507</v>
      </c>
      <c r="B316" t="s">
        <v>83</v>
      </c>
      <c r="C316" s="2">
        <v>45863</v>
      </c>
      <c r="D316">
        <v>125000</v>
      </c>
    </row>
    <row r="317" spans="1:4">
      <c r="A317" t="s">
        <v>10508</v>
      </c>
      <c r="B317" t="s">
        <v>83</v>
      </c>
      <c r="C317" s="2">
        <v>45877</v>
      </c>
      <c r="D317">
        <v>75000</v>
      </c>
    </row>
    <row r="318" spans="1:4">
      <c r="A318" t="s">
        <v>10509</v>
      </c>
      <c r="B318" t="s">
        <v>83</v>
      </c>
      <c r="C318" s="2">
        <v>45888</v>
      </c>
      <c r="D318">
        <v>150000</v>
      </c>
    </row>
    <row r="319" spans="1:4">
      <c r="A319" t="s">
        <v>10510</v>
      </c>
      <c r="B319" t="s">
        <v>83</v>
      </c>
      <c r="C319" s="2">
        <v>45904</v>
      </c>
      <c r="D319">
        <v>75000</v>
      </c>
    </row>
    <row r="320" spans="1:4">
      <c r="A320" t="s">
        <v>10511</v>
      </c>
      <c r="B320" t="s">
        <v>83</v>
      </c>
      <c r="C320" s="2">
        <v>45919</v>
      </c>
      <c r="D320">
        <v>100000</v>
      </c>
    </row>
    <row r="321" spans="1:4">
      <c r="A321" t="s">
        <v>10512</v>
      </c>
      <c r="B321" t="s">
        <v>83</v>
      </c>
      <c r="C321" s="2">
        <v>45928</v>
      </c>
      <c r="D321">
        <v>125000</v>
      </c>
    </row>
    <row r="322" spans="1:4">
      <c r="A322" t="s">
        <v>10513</v>
      </c>
      <c r="B322" t="s">
        <v>83</v>
      </c>
      <c r="C322" s="2">
        <v>45942</v>
      </c>
      <c r="D322">
        <v>150000</v>
      </c>
    </row>
    <row r="323" spans="1:4">
      <c r="A323" t="s">
        <v>10514</v>
      </c>
      <c r="B323" t="s">
        <v>83</v>
      </c>
      <c r="C323" s="2">
        <v>45955</v>
      </c>
      <c r="D323">
        <v>200000</v>
      </c>
    </row>
    <row r="324" spans="1:4">
      <c r="A324" t="s">
        <v>10515</v>
      </c>
      <c r="B324" t="s">
        <v>83</v>
      </c>
      <c r="C324" s="2">
        <v>45963</v>
      </c>
      <c r="D324">
        <v>125000</v>
      </c>
    </row>
    <row r="325" spans="1:4">
      <c r="A325" t="s">
        <v>10516</v>
      </c>
      <c r="B325" t="s">
        <v>83</v>
      </c>
      <c r="C325" s="2">
        <v>45978</v>
      </c>
      <c r="D325">
        <v>100000</v>
      </c>
    </row>
    <row r="326" spans="1:4">
      <c r="A326" t="s">
        <v>10517</v>
      </c>
      <c r="B326" t="s">
        <v>83</v>
      </c>
      <c r="C326" s="2">
        <v>45985</v>
      </c>
      <c r="D326">
        <v>100000</v>
      </c>
    </row>
    <row r="327" spans="1:4">
      <c r="A327" t="s">
        <v>10518</v>
      </c>
      <c r="B327" t="s">
        <v>83</v>
      </c>
      <c r="C327" s="2">
        <v>45996</v>
      </c>
      <c r="D327">
        <v>150000</v>
      </c>
    </row>
    <row r="328" spans="1:4">
      <c r="A328" t="s">
        <v>10519</v>
      </c>
      <c r="B328" t="s">
        <v>83</v>
      </c>
      <c r="C328" s="2">
        <v>46008</v>
      </c>
      <c r="D328">
        <v>200000</v>
      </c>
    </row>
    <row r="329" spans="1:4">
      <c r="A329" t="s">
        <v>10520</v>
      </c>
      <c r="B329" t="s">
        <v>83</v>
      </c>
      <c r="C329" s="2">
        <v>46016</v>
      </c>
      <c r="D329">
        <v>75000</v>
      </c>
    </row>
    <row r="330" spans="1:4">
      <c r="A330" t="s">
        <v>10521</v>
      </c>
      <c r="B330" t="s">
        <v>83</v>
      </c>
      <c r="C330" s="2">
        <v>46023</v>
      </c>
      <c r="D330">
        <v>125000</v>
      </c>
    </row>
    <row r="331" spans="1:4">
      <c r="A331" t="s">
        <v>10522</v>
      </c>
      <c r="B331" t="s">
        <v>83</v>
      </c>
      <c r="C331" s="2">
        <v>46031</v>
      </c>
      <c r="D331">
        <v>75000</v>
      </c>
    </row>
    <row r="332" spans="1:4">
      <c r="A332" t="s">
        <v>10523</v>
      </c>
      <c r="B332" t="s">
        <v>83</v>
      </c>
      <c r="C332" s="2">
        <v>46049</v>
      </c>
      <c r="D332">
        <v>125000</v>
      </c>
    </row>
    <row r="333" spans="1:4">
      <c r="A333" t="s">
        <v>10524</v>
      </c>
      <c r="B333" t="s">
        <v>83</v>
      </c>
      <c r="C333" s="2">
        <v>46064</v>
      </c>
      <c r="D333">
        <v>125000</v>
      </c>
    </row>
    <row r="334" spans="1:4">
      <c r="A334" t="s">
        <v>10525</v>
      </c>
      <c r="B334" t="s">
        <v>83</v>
      </c>
      <c r="C334" s="2">
        <v>46074</v>
      </c>
      <c r="D334">
        <v>125000</v>
      </c>
    </row>
    <row r="335" spans="1:4">
      <c r="A335" t="s">
        <v>10526</v>
      </c>
      <c r="B335" t="s">
        <v>83</v>
      </c>
      <c r="C335" s="2">
        <v>46081</v>
      </c>
      <c r="D335">
        <v>50000</v>
      </c>
    </row>
    <row r="336" spans="1:4">
      <c r="A336" t="s">
        <v>10527</v>
      </c>
      <c r="B336" t="s">
        <v>83</v>
      </c>
      <c r="C336" s="2">
        <v>46092</v>
      </c>
      <c r="D336">
        <v>100000</v>
      </c>
    </row>
    <row r="337" spans="1:4">
      <c r="A337" t="s">
        <v>10528</v>
      </c>
      <c r="B337" t="s">
        <v>83</v>
      </c>
      <c r="C337" s="2">
        <v>46108</v>
      </c>
      <c r="D337">
        <v>200000</v>
      </c>
    </row>
    <row r="338" spans="1:4">
      <c r="A338" t="s">
        <v>10529</v>
      </c>
      <c r="B338" t="s">
        <v>83</v>
      </c>
      <c r="C338" s="2">
        <v>46123</v>
      </c>
      <c r="D338">
        <v>125000</v>
      </c>
    </row>
    <row r="339" spans="1:4">
      <c r="A339" t="s">
        <v>10530</v>
      </c>
      <c r="B339" t="s">
        <v>83</v>
      </c>
      <c r="C339" s="2">
        <v>46137</v>
      </c>
      <c r="D339">
        <v>50000</v>
      </c>
    </row>
    <row r="340" spans="1:4">
      <c r="A340" t="s">
        <v>10531</v>
      </c>
      <c r="B340" t="s">
        <v>83</v>
      </c>
      <c r="C340" s="2">
        <v>46155</v>
      </c>
      <c r="D340">
        <v>200000</v>
      </c>
    </row>
    <row r="341" spans="1:4">
      <c r="A341" t="s">
        <v>10532</v>
      </c>
      <c r="B341" t="s">
        <v>83</v>
      </c>
      <c r="C341" s="2">
        <v>46167</v>
      </c>
      <c r="D341">
        <v>150000</v>
      </c>
    </row>
    <row r="342" spans="1:4">
      <c r="A342" t="s">
        <v>10533</v>
      </c>
      <c r="B342" t="s">
        <v>83</v>
      </c>
      <c r="C342" s="2">
        <v>46184</v>
      </c>
      <c r="D342">
        <v>150000</v>
      </c>
    </row>
    <row r="343" spans="1:4">
      <c r="A343" t="s">
        <v>10534</v>
      </c>
      <c r="B343" t="s">
        <v>83</v>
      </c>
      <c r="C343" s="2">
        <v>46202</v>
      </c>
      <c r="D343">
        <v>75000</v>
      </c>
    </row>
    <row r="344" spans="1:4">
      <c r="A344" t="s">
        <v>10535</v>
      </c>
      <c r="B344" t="s">
        <v>84</v>
      </c>
      <c r="C344" s="2">
        <v>45679</v>
      </c>
      <c r="D344">
        <v>50000</v>
      </c>
    </row>
    <row r="345" spans="1:4">
      <c r="A345" t="s">
        <v>10536</v>
      </c>
      <c r="B345" t="s">
        <v>84</v>
      </c>
      <c r="C345" s="2">
        <v>45697</v>
      </c>
      <c r="D345">
        <v>75000</v>
      </c>
    </row>
    <row r="346" spans="1:4">
      <c r="A346" t="s">
        <v>10537</v>
      </c>
      <c r="B346" t="s">
        <v>84</v>
      </c>
      <c r="C346" s="2">
        <v>45714</v>
      </c>
      <c r="D346">
        <v>100000</v>
      </c>
    </row>
    <row r="347" spans="1:4">
      <c r="A347" t="s">
        <v>10538</v>
      </c>
      <c r="B347" t="s">
        <v>84</v>
      </c>
      <c r="C347" s="2">
        <v>45730</v>
      </c>
      <c r="D347">
        <v>150000</v>
      </c>
    </row>
    <row r="348" spans="1:4">
      <c r="A348" t="s">
        <v>10539</v>
      </c>
      <c r="B348" t="s">
        <v>84</v>
      </c>
      <c r="C348" s="2">
        <v>45740</v>
      </c>
      <c r="D348">
        <v>75000</v>
      </c>
    </row>
    <row r="349" spans="1:4">
      <c r="A349" t="s">
        <v>10540</v>
      </c>
      <c r="B349" t="s">
        <v>84</v>
      </c>
      <c r="C349" s="2">
        <v>45758</v>
      </c>
      <c r="D349">
        <v>150000</v>
      </c>
    </row>
    <row r="350" spans="1:4">
      <c r="A350" t="s">
        <v>10541</v>
      </c>
      <c r="B350" t="s">
        <v>84</v>
      </c>
      <c r="C350" s="2">
        <v>45775</v>
      </c>
      <c r="D350">
        <v>150000</v>
      </c>
    </row>
    <row r="351" spans="1:4">
      <c r="A351" t="s">
        <v>10542</v>
      </c>
      <c r="B351" t="s">
        <v>84</v>
      </c>
      <c r="C351" s="2">
        <v>45783</v>
      </c>
      <c r="D351">
        <v>150000</v>
      </c>
    </row>
    <row r="352" spans="1:4">
      <c r="A352" t="s">
        <v>10543</v>
      </c>
      <c r="B352" t="s">
        <v>84</v>
      </c>
      <c r="C352" s="2">
        <v>45797</v>
      </c>
      <c r="D352">
        <v>200000</v>
      </c>
    </row>
    <row r="353" spans="1:4">
      <c r="A353" t="s">
        <v>10544</v>
      </c>
      <c r="B353" t="s">
        <v>84</v>
      </c>
      <c r="C353" s="2">
        <v>45814</v>
      </c>
      <c r="D353">
        <v>150000</v>
      </c>
    </row>
    <row r="354" spans="1:4">
      <c r="A354" t="s">
        <v>10545</v>
      </c>
      <c r="B354" t="s">
        <v>84</v>
      </c>
      <c r="C354" s="2">
        <v>45824</v>
      </c>
      <c r="D354">
        <v>125000</v>
      </c>
    </row>
    <row r="355" spans="1:4">
      <c r="A355" t="s">
        <v>10546</v>
      </c>
      <c r="B355" t="s">
        <v>84</v>
      </c>
      <c r="C355" s="2">
        <v>45839</v>
      </c>
      <c r="D355">
        <v>125000</v>
      </c>
    </row>
    <row r="356" spans="1:4">
      <c r="A356" t="s">
        <v>10547</v>
      </c>
      <c r="B356" t="s">
        <v>84</v>
      </c>
      <c r="C356" s="2">
        <v>45850</v>
      </c>
      <c r="D356">
        <v>75000</v>
      </c>
    </row>
    <row r="357" spans="1:4">
      <c r="A357" t="s">
        <v>10548</v>
      </c>
      <c r="B357" t="s">
        <v>84</v>
      </c>
      <c r="C357" s="2">
        <v>45858</v>
      </c>
      <c r="D357">
        <v>100000</v>
      </c>
    </row>
    <row r="358" spans="1:4">
      <c r="A358" t="s">
        <v>10549</v>
      </c>
      <c r="B358" t="s">
        <v>84</v>
      </c>
      <c r="C358" s="2">
        <v>45866</v>
      </c>
      <c r="D358">
        <v>50000</v>
      </c>
    </row>
    <row r="359" spans="1:4">
      <c r="A359" t="s">
        <v>10550</v>
      </c>
      <c r="B359" t="s">
        <v>84</v>
      </c>
      <c r="C359" s="2">
        <v>45884</v>
      </c>
      <c r="D359">
        <v>75000</v>
      </c>
    </row>
    <row r="360" spans="1:4">
      <c r="A360" t="s">
        <v>10551</v>
      </c>
      <c r="B360" t="s">
        <v>84</v>
      </c>
      <c r="C360" s="2">
        <v>45902</v>
      </c>
      <c r="D360">
        <v>125000</v>
      </c>
    </row>
    <row r="361" spans="1:4">
      <c r="A361" t="s">
        <v>10552</v>
      </c>
      <c r="B361" t="s">
        <v>84</v>
      </c>
      <c r="C361" s="2">
        <v>45910</v>
      </c>
      <c r="D361">
        <v>50000</v>
      </c>
    </row>
    <row r="362" spans="1:4">
      <c r="A362" t="s">
        <v>10553</v>
      </c>
      <c r="B362" t="s">
        <v>84</v>
      </c>
      <c r="C362" s="2">
        <v>45926</v>
      </c>
      <c r="D362">
        <v>200000</v>
      </c>
    </row>
    <row r="363" spans="1:4">
      <c r="A363" t="s">
        <v>10554</v>
      </c>
      <c r="B363" t="s">
        <v>84</v>
      </c>
      <c r="C363" s="2">
        <v>45934</v>
      </c>
      <c r="D363">
        <v>200000</v>
      </c>
    </row>
    <row r="364" spans="1:4">
      <c r="A364" t="s">
        <v>10555</v>
      </c>
      <c r="B364" t="s">
        <v>84</v>
      </c>
      <c r="C364" s="2">
        <v>45943</v>
      </c>
      <c r="D364">
        <v>150000</v>
      </c>
    </row>
    <row r="365" spans="1:4">
      <c r="A365" t="s">
        <v>10556</v>
      </c>
      <c r="B365" t="s">
        <v>84</v>
      </c>
      <c r="C365" s="2">
        <v>45961</v>
      </c>
      <c r="D365">
        <v>75000</v>
      </c>
    </row>
    <row r="366" spans="1:4">
      <c r="A366" t="s">
        <v>10557</v>
      </c>
      <c r="B366" t="s">
        <v>84</v>
      </c>
      <c r="C366" s="2">
        <v>45975</v>
      </c>
      <c r="D366">
        <v>125000</v>
      </c>
    </row>
    <row r="367" spans="1:4">
      <c r="A367" t="s">
        <v>10558</v>
      </c>
      <c r="B367" t="s">
        <v>84</v>
      </c>
      <c r="C367" s="2">
        <v>45987</v>
      </c>
      <c r="D367">
        <v>125000</v>
      </c>
    </row>
    <row r="368" spans="1:4">
      <c r="A368" t="s">
        <v>10559</v>
      </c>
      <c r="B368" t="s">
        <v>84</v>
      </c>
      <c r="C368" s="2">
        <v>46004</v>
      </c>
      <c r="D368">
        <v>100000</v>
      </c>
    </row>
    <row r="369" spans="1:4">
      <c r="A369" t="s">
        <v>10560</v>
      </c>
      <c r="B369" t="s">
        <v>84</v>
      </c>
      <c r="C369" s="2">
        <v>46014</v>
      </c>
      <c r="D369">
        <v>150000</v>
      </c>
    </row>
    <row r="370" spans="1:4">
      <c r="A370" t="s">
        <v>10561</v>
      </c>
      <c r="B370" t="s">
        <v>84</v>
      </c>
      <c r="C370" s="2">
        <v>46030</v>
      </c>
      <c r="D370">
        <v>150000</v>
      </c>
    </row>
    <row r="371" spans="1:4">
      <c r="A371" t="s">
        <v>10562</v>
      </c>
      <c r="B371" t="s">
        <v>84</v>
      </c>
      <c r="C371" s="2">
        <v>46048</v>
      </c>
      <c r="D371">
        <v>75000</v>
      </c>
    </row>
    <row r="372" spans="1:4">
      <c r="A372" t="s">
        <v>10563</v>
      </c>
      <c r="B372" t="s">
        <v>84</v>
      </c>
      <c r="C372" s="2">
        <v>46062</v>
      </c>
      <c r="D372">
        <v>125000</v>
      </c>
    </row>
    <row r="373" spans="1:4">
      <c r="A373" t="s">
        <v>10564</v>
      </c>
      <c r="B373" t="s">
        <v>84</v>
      </c>
      <c r="C373" s="2">
        <v>46080</v>
      </c>
      <c r="D373">
        <v>200000</v>
      </c>
    </row>
    <row r="374" spans="1:4">
      <c r="A374" t="s">
        <v>10565</v>
      </c>
      <c r="B374" t="s">
        <v>84</v>
      </c>
      <c r="C374" s="2">
        <v>46097</v>
      </c>
      <c r="D374">
        <v>125000</v>
      </c>
    </row>
    <row r="375" spans="1:4">
      <c r="A375" t="s">
        <v>10566</v>
      </c>
      <c r="B375" t="s">
        <v>84</v>
      </c>
      <c r="C375" s="2">
        <v>46107</v>
      </c>
      <c r="D375">
        <v>75000</v>
      </c>
    </row>
    <row r="376" spans="1:4">
      <c r="A376" t="s">
        <v>10567</v>
      </c>
      <c r="B376" t="s">
        <v>84</v>
      </c>
      <c r="C376" s="2">
        <v>46120</v>
      </c>
      <c r="D376">
        <v>100000</v>
      </c>
    </row>
    <row r="377" spans="1:4">
      <c r="A377" t="s">
        <v>10568</v>
      </c>
      <c r="B377" t="s">
        <v>84</v>
      </c>
      <c r="C377" s="2">
        <v>46129</v>
      </c>
      <c r="D377">
        <v>125000</v>
      </c>
    </row>
    <row r="378" spans="1:4">
      <c r="A378" t="s">
        <v>10569</v>
      </c>
      <c r="B378" t="s">
        <v>84</v>
      </c>
      <c r="C378" s="2">
        <v>46146</v>
      </c>
      <c r="D378">
        <v>125000</v>
      </c>
    </row>
    <row r="379" spans="1:4">
      <c r="A379" t="s">
        <v>10570</v>
      </c>
      <c r="B379" t="s">
        <v>84</v>
      </c>
      <c r="C379" s="2">
        <v>46160</v>
      </c>
      <c r="D379">
        <v>125000</v>
      </c>
    </row>
    <row r="380" spans="1:4">
      <c r="A380" t="s">
        <v>10571</v>
      </c>
      <c r="B380" t="s">
        <v>84</v>
      </c>
      <c r="C380" s="2">
        <v>46170</v>
      </c>
      <c r="D380">
        <v>50000</v>
      </c>
    </row>
    <row r="381" spans="1:4">
      <c r="A381" t="s">
        <v>10572</v>
      </c>
      <c r="B381" t="s">
        <v>84</v>
      </c>
      <c r="C381" s="2">
        <v>46178</v>
      </c>
      <c r="D381">
        <v>100000</v>
      </c>
    </row>
    <row r="382" spans="1:4">
      <c r="A382" t="s">
        <v>10573</v>
      </c>
      <c r="B382" t="s">
        <v>84</v>
      </c>
      <c r="C382" s="2">
        <v>46187</v>
      </c>
      <c r="D382">
        <v>75000</v>
      </c>
    </row>
    <row r="383" spans="1:4">
      <c r="A383" t="s">
        <v>10574</v>
      </c>
      <c r="B383" t="s">
        <v>84</v>
      </c>
      <c r="C383" s="2">
        <v>46199</v>
      </c>
      <c r="D383">
        <v>200000</v>
      </c>
    </row>
    <row r="384" spans="1:4">
      <c r="A384" t="s">
        <v>10575</v>
      </c>
      <c r="B384" t="s">
        <v>85</v>
      </c>
      <c r="C384" s="2">
        <v>45677</v>
      </c>
      <c r="D384">
        <v>200000</v>
      </c>
    </row>
    <row r="385" spans="1:4">
      <c r="A385" t="s">
        <v>10576</v>
      </c>
      <c r="B385" t="s">
        <v>85</v>
      </c>
      <c r="C385" s="2">
        <v>45693</v>
      </c>
      <c r="D385">
        <v>200000</v>
      </c>
    </row>
    <row r="386" spans="1:4">
      <c r="A386" t="s">
        <v>10577</v>
      </c>
      <c r="B386" t="s">
        <v>85</v>
      </c>
      <c r="C386" s="2">
        <v>45704</v>
      </c>
      <c r="D386">
        <v>75000</v>
      </c>
    </row>
    <row r="387" spans="1:4">
      <c r="A387" t="s">
        <v>10578</v>
      </c>
      <c r="B387" t="s">
        <v>85</v>
      </c>
      <c r="C387" s="2">
        <v>45715</v>
      </c>
      <c r="D387">
        <v>50000</v>
      </c>
    </row>
    <row r="388" spans="1:4">
      <c r="A388" t="s">
        <v>10579</v>
      </c>
      <c r="B388" t="s">
        <v>85</v>
      </c>
      <c r="C388" s="2">
        <v>45729</v>
      </c>
      <c r="D388">
        <v>50000</v>
      </c>
    </row>
    <row r="389" spans="1:4">
      <c r="A389" t="s">
        <v>10580</v>
      </c>
      <c r="B389" t="s">
        <v>85</v>
      </c>
      <c r="C389" s="2">
        <v>45747</v>
      </c>
      <c r="D389">
        <v>200000</v>
      </c>
    </row>
    <row r="390" spans="1:4">
      <c r="A390" t="s">
        <v>10581</v>
      </c>
      <c r="B390" t="s">
        <v>85</v>
      </c>
      <c r="C390" s="2">
        <v>45765</v>
      </c>
      <c r="D390">
        <v>125000</v>
      </c>
    </row>
    <row r="391" spans="1:4">
      <c r="A391" t="s">
        <v>10582</v>
      </c>
      <c r="B391" t="s">
        <v>85</v>
      </c>
      <c r="C391" s="2">
        <v>45774</v>
      </c>
      <c r="D391">
        <v>200000</v>
      </c>
    </row>
    <row r="392" spans="1:4">
      <c r="A392" t="s">
        <v>10583</v>
      </c>
      <c r="B392" t="s">
        <v>85</v>
      </c>
      <c r="C392" s="2">
        <v>45788</v>
      </c>
      <c r="D392">
        <v>125000</v>
      </c>
    </row>
    <row r="393" spans="1:4">
      <c r="A393" t="s">
        <v>10584</v>
      </c>
      <c r="B393" t="s">
        <v>85</v>
      </c>
      <c r="C393" s="2">
        <v>45801</v>
      </c>
      <c r="D393">
        <v>100000</v>
      </c>
    </row>
    <row r="394" spans="1:4">
      <c r="A394" t="s">
        <v>10585</v>
      </c>
      <c r="B394" t="s">
        <v>85</v>
      </c>
      <c r="C394" s="2">
        <v>45815</v>
      </c>
      <c r="D394">
        <v>150000</v>
      </c>
    </row>
    <row r="395" spans="1:4">
      <c r="A395" t="s">
        <v>10586</v>
      </c>
      <c r="B395" t="s">
        <v>85</v>
      </c>
      <c r="C395" s="2">
        <v>45833</v>
      </c>
      <c r="D395">
        <v>200000</v>
      </c>
    </row>
    <row r="396" spans="1:4">
      <c r="A396" t="s">
        <v>10587</v>
      </c>
      <c r="B396" t="s">
        <v>85</v>
      </c>
      <c r="C396" s="2">
        <v>45844</v>
      </c>
      <c r="D396">
        <v>150000</v>
      </c>
    </row>
    <row r="397" spans="1:4">
      <c r="A397" t="s">
        <v>10588</v>
      </c>
      <c r="B397" t="s">
        <v>85</v>
      </c>
      <c r="C397" s="2">
        <v>45857</v>
      </c>
      <c r="D397">
        <v>50000</v>
      </c>
    </row>
    <row r="398" spans="1:4">
      <c r="A398" t="s">
        <v>10589</v>
      </c>
      <c r="B398" t="s">
        <v>85</v>
      </c>
      <c r="C398" s="2">
        <v>45874</v>
      </c>
      <c r="D398">
        <v>100000</v>
      </c>
    </row>
    <row r="399" spans="1:4">
      <c r="A399" t="s">
        <v>10590</v>
      </c>
      <c r="B399" t="s">
        <v>85</v>
      </c>
      <c r="C399" s="2">
        <v>45887</v>
      </c>
      <c r="D399">
        <v>100000</v>
      </c>
    </row>
    <row r="400" spans="1:4">
      <c r="A400" t="s">
        <v>10591</v>
      </c>
      <c r="B400" t="s">
        <v>85</v>
      </c>
      <c r="C400" s="2">
        <v>45895</v>
      </c>
      <c r="D400">
        <v>75000</v>
      </c>
    </row>
    <row r="401" spans="1:4">
      <c r="A401" t="s">
        <v>10592</v>
      </c>
      <c r="B401" t="s">
        <v>85</v>
      </c>
      <c r="C401" s="2">
        <v>45903</v>
      </c>
      <c r="D401">
        <v>200000</v>
      </c>
    </row>
    <row r="402" spans="1:4">
      <c r="A402" t="s">
        <v>10593</v>
      </c>
      <c r="B402" t="s">
        <v>85</v>
      </c>
      <c r="C402" s="2">
        <v>45910</v>
      </c>
      <c r="D402">
        <v>125000</v>
      </c>
    </row>
    <row r="403" spans="1:4">
      <c r="A403" t="s">
        <v>10594</v>
      </c>
      <c r="B403" t="s">
        <v>85</v>
      </c>
      <c r="C403" s="2">
        <v>45923</v>
      </c>
      <c r="D403">
        <v>125000</v>
      </c>
    </row>
    <row r="404" spans="1:4">
      <c r="A404" t="s">
        <v>10595</v>
      </c>
      <c r="B404" t="s">
        <v>85</v>
      </c>
      <c r="C404" s="2">
        <v>45930</v>
      </c>
      <c r="D404">
        <v>200000</v>
      </c>
    </row>
    <row r="405" spans="1:4">
      <c r="A405" t="s">
        <v>10596</v>
      </c>
      <c r="B405" t="s">
        <v>85</v>
      </c>
      <c r="C405" s="2">
        <v>45939</v>
      </c>
      <c r="D405">
        <v>150000</v>
      </c>
    </row>
    <row r="406" spans="1:4">
      <c r="A406" t="s">
        <v>10597</v>
      </c>
      <c r="B406" t="s">
        <v>85</v>
      </c>
      <c r="C406" s="2">
        <v>45957</v>
      </c>
      <c r="D406">
        <v>125000</v>
      </c>
    </row>
    <row r="407" spans="1:4">
      <c r="A407" t="s">
        <v>10598</v>
      </c>
      <c r="B407" t="s">
        <v>85</v>
      </c>
      <c r="C407" s="2">
        <v>45966</v>
      </c>
      <c r="D407">
        <v>150000</v>
      </c>
    </row>
    <row r="408" spans="1:4">
      <c r="A408" t="s">
        <v>10599</v>
      </c>
      <c r="B408" t="s">
        <v>85</v>
      </c>
      <c r="C408" s="2">
        <v>45977</v>
      </c>
      <c r="D408">
        <v>100000</v>
      </c>
    </row>
    <row r="409" spans="1:4">
      <c r="A409" t="s">
        <v>10600</v>
      </c>
      <c r="B409" t="s">
        <v>85</v>
      </c>
      <c r="C409" s="2">
        <v>45985</v>
      </c>
      <c r="D409">
        <v>75000</v>
      </c>
    </row>
    <row r="410" spans="1:4">
      <c r="A410" t="s">
        <v>10601</v>
      </c>
      <c r="B410" t="s">
        <v>85</v>
      </c>
      <c r="C410" s="2">
        <v>46003</v>
      </c>
      <c r="D410">
        <v>100000</v>
      </c>
    </row>
    <row r="411" spans="1:4">
      <c r="A411" t="s">
        <v>10602</v>
      </c>
      <c r="B411" t="s">
        <v>85</v>
      </c>
      <c r="C411" s="2">
        <v>46016</v>
      </c>
      <c r="D411">
        <v>50000</v>
      </c>
    </row>
    <row r="412" spans="1:4">
      <c r="A412" t="s">
        <v>10603</v>
      </c>
      <c r="B412" t="s">
        <v>85</v>
      </c>
      <c r="C412" s="2">
        <v>46032</v>
      </c>
      <c r="D412">
        <v>150000</v>
      </c>
    </row>
    <row r="413" spans="1:4">
      <c r="A413" t="s">
        <v>10604</v>
      </c>
      <c r="B413" t="s">
        <v>85</v>
      </c>
      <c r="C413" s="2">
        <v>46039</v>
      </c>
      <c r="D413">
        <v>50000</v>
      </c>
    </row>
    <row r="414" spans="1:4">
      <c r="A414" t="s">
        <v>10605</v>
      </c>
      <c r="B414" t="s">
        <v>85</v>
      </c>
      <c r="C414" s="2">
        <v>46056</v>
      </c>
      <c r="D414">
        <v>100000</v>
      </c>
    </row>
    <row r="415" spans="1:4">
      <c r="A415" t="s">
        <v>10606</v>
      </c>
      <c r="B415" t="s">
        <v>85</v>
      </c>
      <c r="C415" s="2">
        <v>46071</v>
      </c>
      <c r="D415">
        <v>50000</v>
      </c>
    </row>
    <row r="416" spans="1:4">
      <c r="A416" t="s">
        <v>10607</v>
      </c>
      <c r="B416" t="s">
        <v>85</v>
      </c>
      <c r="C416" s="2">
        <v>46084</v>
      </c>
      <c r="D416">
        <v>150000</v>
      </c>
    </row>
    <row r="417" spans="1:4">
      <c r="A417" t="s">
        <v>10608</v>
      </c>
      <c r="B417" t="s">
        <v>85</v>
      </c>
      <c r="C417" s="2">
        <v>46092</v>
      </c>
      <c r="D417">
        <v>50000</v>
      </c>
    </row>
    <row r="418" spans="1:4">
      <c r="A418" t="s">
        <v>10609</v>
      </c>
      <c r="B418" t="s">
        <v>85</v>
      </c>
      <c r="C418" s="2">
        <v>46105</v>
      </c>
      <c r="D418">
        <v>200000</v>
      </c>
    </row>
    <row r="419" spans="1:4">
      <c r="A419" t="s">
        <v>10610</v>
      </c>
      <c r="B419" t="s">
        <v>85</v>
      </c>
      <c r="C419" s="2">
        <v>46117</v>
      </c>
      <c r="D419">
        <v>150000</v>
      </c>
    </row>
    <row r="420" spans="1:4">
      <c r="A420" t="s">
        <v>10611</v>
      </c>
      <c r="B420" t="s">
        <v>85</v>
      </c>
      <c r="C420" s="2">
        <v>46135</v>
      </c>
      <c r="D420">
        <v>100000</v>
      </c>
    </row>
    <row r="421" spans="1:4">
      <c r="A421" t="s">
        <v>10612</v>
      </c>
      <c r="B421" t="s">
        <v>85</v>
      </c>
      <c r="C421" s="2">
        <v>46152</v>
      </c>
      <c r="D421">
        <v>50000</v>
      </c>
    </row>
    <row r="422" spans="1:4">
      <c r="A422" t="s">
        <v>10613</v>
      </c>
      <c r="B422" t="s">
        <v>85</v>
      </c>
      <c r="C422" s="2">
        <v>46162</v>
      </c>
      <c r="D422">
        <v>200000</v>
      </c>
    </row>
    <row r="423" spans="1:4">
      <c r="A423" t="s">
        <v>10614</v>
      </c>
      <c r="B423" t="s">
        <v>85</v>
      </c>
      <c r="C423" s="2">
        <v>46175</v>
      </c>
      <c r="D423">
        <v>75000</v>
      </c>
    </row>
    <row r="424" spans="1:4">
      <c r="A424" t="s">
        <v>10615</v>
      </c>
      <c r="B424" t="s">
        <v>85</v>
      </c>
      <c r="C424" s="2">
        <v>46192</v>
      </c>
      <c r="D424">
        <v>75000</v>
      </c>
    </row>
    <row r="425" spans="1:4">
      <c r="A425" t="s">
        <v>10616</v>
      </c>
      <c r="B425" t="s">
        <v>87</v>
      </c>
      <c r="C425" s="2">
        <v>45667</v>
      </c>
      <c r="D425">
        <v>75000</v>
      </c>
    </row>
    <row r="426" spans="1:4">
      <c r="A426" t="s">
        <v>10617</v>
      </c>
      <c r="B426" t="s">
        <v>87</v>
      </c>
      <c r="C426" s="2">
        <v>45681</v>
      </c>
      <c r="D426">
        <v>100000</v>
      </c>
    </row>
    <row r="427" spans="1:4">
      <c r="A427" t="s">
        <v>10618</v>
      </c>
      <c r="B427" t="s">
        <v>87</v>
      </c>
      <c r="C427" s="2">
        <v>45688</v>
      </c>
      <c r="D427">
        <v>100000</v>
      </c>
    </row>
    <row r="428" spans="1:4">
      <c r="A428" t="s">
        <v>10619</v>
      </c>
      <c r="B428" t="s">
        <v>87</v>
      </c>
      <c r="C428" s="2">
        <v>45706</v>
      </c>
      <c r="D428">
        <v>200000</v>
      </c>
    </row>
    <row r="429" spans="1:4">
      <c r="A429" t="s">
        <v>10620</v>
      </c>
      <c r="B429" t="s">
        <v>87</v>
      </c>
      <c r="C429" s="2">
        <v>45717</v>
      </c>
      <c r="D429">
        <v>75000</v>
      </c>
    </row>
    <row r="430" spans="1:4">
      <c r="A430" t="s">
        <v>10621</v>
      </c>
      <c r="B430" t="s">
        <v>87</v>
      </c>
      <c r="C430" s="2">
        <v>45726</v>
      </c>
      <c r="D430">
        <v>75000</v>
      </c>
    </row>
    <row r="431" spans="1:4">
      <c r="A431" t="s">
        <v>10622</v>
      </c>
      <c r="B431" t="s">
        <v>87</v>
      </c>
      <c r="C431" s="2">
        <v>45744</v>
      </c>
      <c r="D431">
        <v>125000</v>
      </c>
    </row>
    <row r="432" spans="1:4">
      <c r="A432" t="s">
        <v>10623</v>
      </c>
      <c r="B432" t="s">
        <v>87</v>
      </c>
      <c r="C432" s="2">
        <v>45751</v>
      </c>
      <c r="D432">
        <v>75000</v>
      </c>
    </row>
    <row r="433" spans="1:4">
      <c r="A433" t="s">
        <v>10624</v>
      </c>
      <c r="B433" t="s">
        <v>87</v>
      </c>
      <c r="C433" s="2">
        <v>45765</v>
      </c>
      <c r="D433">
        <v>150000</v>
      </c>
    </row>
    <row r="434" spans="1:4">
      <c r="A434" t="s">
        <v>10625</v>
      </c>
      <c r="B434" t="s">
        <v>87</v>
      </c>
      <c r="C434" s="2">
        <v>45776</v>
      </c>
      <c r="D434">
        <v>125000</v>
      </c>
    </row>
    <row r="435" spans="1:4">
      <c r="A435" t="s">
        <v>10626</v>
      </c>
      <c r="B435" t="s">
        <v>87</v>
      </c>
      <c r="C435" s="2">
        <v>45794</v>
      </c>
      <c r="D435">
        <v>75000</v>
      </c>
    </row>
    <row r="436" spans="1:4">
      <c r="A436" t="s">
        <v>10627</v>
      </c>
      <c r="B436" t="s">
        <v>87</v>
      </c>
      <c r="C436" s="2">
        <v>45805</v>
      </c>
      <c r="D436">
        <v>50000</v>
      </c>
    </row>
    <row r="437" spans="1:4">
      <c r="A437" t="s">
        <v>10628</v>
      </c>
      <c r="B437" t="s">
        <v>87</v>
      </c>
      <c r="C437" s="2">
        <v>45818</v>
      </c>
      <c r="D437">
        <v>200000</v>
      </c>
    </row>
    <row r="438" spans="1:4">
      <c r="A438" t="s">
        <v>10629</v>
      </c>
      <c r="B438" t="s">
        <v>87</v>
      </c>
      <c r="C438" s="2">
        <v>45833</v>
      </c>
      <c r="D438">
        <v>75000</v>
      </c>
    </row>
    <row r="439" spans="1:4">
      <c r="A439" t="s">
        <v>10630</v>
      </c>
      <c r="B439" t="s">
        <v>87</v>
      </c>
      <c r="C439" s="2">
        <v>45847</v>
      </c>
      <c r="D439">
        <v>100000</v>
      </c>
    </row>
    <row r="440" spans="1:4">
      <c r="A440" t="s">
        <v>10631</v>
      </c>
      <c r="B440" t="s">
        <v>87</v>
      </c>
      <c r="C440" s="2">
        <v>45863</v>
      </c>
      <c r="D440">
        <v>200000</v>
      </c>
    </row>
    <row r="441" spans="1:4">
      <c r="A441" t="s">
        <v>10632</v>
      </c>
      <c r="B441" t="s">
        <v>87</v>
      </c>
      <c r="C441" s="2">
        <v>45874</v>
      </c>
      <c r="D441">
        <v>200000</v>
      </c>
    </row>
    <row r="442" spans="1:4">
      <c r="A442" t="s">
        <v>10633</v>
      </c>
      <c r="B442" t="s">
        <v>87</v>
      </c>
      <c r="C442" s="2">
        <v>45886</v>
      </c>
      <c r="D442">
        <v>150000</v>
      </c>
    </row>
    <row r="443" spans="1:4">
      <c r="A443" t="s">
        <v>10634</v>
      </c>
      <c r="B443" t="s">
        <v>87</v>
      </c>
      <c r="C443" s="2">
        <v>45900</v>
      </c>
      <c r="D443">
        <v>200000</v>
      </c>
    </row>
    <row r="444" spans="1:4">
      <c r="A444" t="s">
        <v>10635</v>
      </c>
      <c r="B444" t="s">
        <v>87</v>
      </c>
      <c r="C444" s="2">
        <v>45907</v>
      </c>
      <c r="D444">
        <v>75000</v>
      </c>
    </row>
    <row r="445" spans="1:4">
      <c r="A445" t="s">
        <v>10636</v>
      </c>
      <c r="B445" t="s">
        <v>87</v>
      </c>
      <c r="C445" s="2">
        <v>45917</v>
      </c>
      <c r="D445">
        <v>50000</v>
      </c>
    </row>
    <row r="446" spans="1:4">
      <c r="A446" t="s">
        <v>10637</v>
      </c>
      <c r="B446" t="s">
        <v>87</v>
      </c>
      <c r="C446" s="2">
        <v>45931</v>
      </c>
      <c r="D446">
        <v>200000</v>
      </c>
    </row>
    <row r="447" spans="1:4">
      <c r="A447" t="s">
        <v>10638</v>
      </c>
      <c r="B447" t="s">
        <v>87</v>
      </c>
      <c r="C447" s="2">
        <v>45939</v>
      </c>
      <c r="D447">
        <v>50000</v>
      </c>
    </row>
    <row r="448" spans="1:4">
      <c r="A448" t="s">
        <v>10639</v>
      </c>
      <c r="B448" t="s">
        <v>87</v>
      </c>
      <c r="C448" s="2">
        <v>45957</v>
      </c>
      <c r="D448">
        <v>100000</v>
      </c>
    </row>
    <row r="449" spans="1:4">
      <c r="A449" t="s">
        <v>10640</v>
      </c>
      <c r="B449" t="s">
        <v>87</v>
      </c>
      <c r="C449" s="2">
        <v>45970</v>
      </c>
      <c r="D449">
        <v>100000</v>
      </c>
    </row>
    <row r="450" spans="1:4">
      <c r="A450" t="s">
        <v>10641</v>
      </c>
      <c r="B450" t="s">
        <v>87</v>
      </c>
      <c r="C450" s="2">
        <v>45977</v>
      </c>
      <c r="D450">
        <v>200000</v>
      </c>
    </row>
    <row r="451" spans="1:4">
      <c r="A451" t="s">
        <v>10642</v>
      </c>
      <c r="B451" t="s">
        <v>87</v>
      </c>
      <c r="C451" s="2">
        <v>45984</v>
      </c>
      <c r="D451">
        <v>125000</v>
      </c>
    </row>
    <row r="452" spans="1:4">
      <c r="A452" t="s">
        <v>10643</v>
      </c>
      <c r="B452" t="s">
        <v>87</v>
      </c>
      <c r="C452" s="2">
        <v>45998</v>
      </c>
      <c r="D452">
        <v>100000</v>
      </c>
    </row>
    <row r="453" spans="1:4">
      <c r="A453" t="s">
        <v>10644</v>
      </c>
      <c r="B453" t="s">
        <v>87</v>
      </c>
      <c r="C453" s="2">
        <v>46006</v>
      </c>
      <c r="D453">
        <v>100000</v>
      </c>
    </row>
    <row r="454" spans="1:4">
      <c r="A454" t="s">
        <v>10645</v>
      </c>
      <c r="B454" t="s">
        <v>87</v>
      </c>
      <c r="C454" s="2">
        <v>46021</v>
      </c>
      <c r="D454">
        <v>125000</v>
      </c>
    </row>
    <row r="455" spans="1:4">
      <c r="A455" t="s">
        <v>10646</v>
      </c>
      <c r="B455" t="s">
        <v>87</v>
      </c>
      <c r="C455" s="2">
        <v>46035</v>
      </c>
      <c r="D455">
        <v>150000</v>
      </c>
    </row>
    <row r="456" spans="1:4">
      <c r="A456" t="s">
        <v>10647</v>
      </c>
      <c r="B456" t="s">
        <v>87</v>
      </c>
      <c r="C456" s="2">
        <v>46047</v>
      </c>
      <c r="D456">
        <v>200000</v>
      </c>
    </row>
    <row r="457" spans="1:4">
      <c r="A457" t="s">
        <v>10648</v>
      </c>
      <c r="B457" t="s">
        <v>87</v>
      </c>
      <c r="C457" s="2">
        <v>46056</v>
      </c>
      <c r="D457">
        <v>100000</v>
      </c>
    </row>
    <row r="458" spans="1:4">
      <c r="A458" t="s">
        <v>10649</v>
      </c>
      <c r="B458" t="s">
        <v>87</v>
      </c>
      <c r="C458" s="2">
        <v>46074</v>
      </c>
      <c r="D458">
        <v>50000</v>
      </c>
    </row>
    <row r="459" spans="1:4">
      <c r="A459" t="s">
        <v>10650</v>
      </c>
      <c r="B459" t="s">
        <v>87</v>
      </c>
      <c r="C459" s="2">
        <v>46091</v>
      </c>
      <c r="D459">
        <v>150000</v>
      </c>
    </row>
    <row r="460" spans="1:4">
      <c r="A460" t="s">
        <v>10651</v>
      </c>
      <c r="B460" t="s">
        <v>87</v>
      </c>
      <c r="C460" s="2">
        <v>46105</v>
      </c>
      <c r="D460">
        <v>200000</v>
      </c>
    </row>
    <row r="461" spans="1:4">
      <c r="A461" t="s">
        <v>10652</v>
      </c>
      <c r="B461" t="s">
        <v>87</v>
      </c>
      <c r="C461" s="2">
        <v>46116</v>
      </c>
      <c r="D461">
        <v>50000</v>
      </c>
    </row>
    <row r="462" spans="1:4">
      <c r="A462" t="s">
        <v>10653</v>
      </c>
      <c r="B462" t="s">
        <v>87</v>
      </c>
      <c r="C462" s="2">
        <v>46128</v>
      </c>
      <c r="D462">
        <v>200000</v>
      </c>
    </row>
    <row r="463" spans="1:4">
      <c r="A463" t="s">
        <v>10654</v>
      </c>
      <c r="B463" t="s">
        <v>87</v>
      </c>
      <c r="C463" s="2">
        <v>46145</v>
      </c>
      <c r="D463">
        <v>100000</v>
      </c>
    </row>
    <row r="464" spans="1:4">
      <c r="A464" t="s">
        <v>10655</v>
      </c>
      <c r="B464" t="s">
        <v>87</v>
      </c>
      <c r="C464" s="2">
        <v>46152</v>
      </c>
      <c r="D464">
        <v>125000</v>
      </c>
    </row>
    <row r="465" spans="1:4">
      <c r="A465" t="s">
        <v>10656</v>
      </c>
      <c r="B465" t="s">
        <v>87</v>
      </c>
      <c r="C465" s="2">
        <v>46164</v>
      </c>
      <c r="D465">
        <v>125000</v>
      </c>
    </row>
    <row r="466" spans="1:4">
      <c r="A466" t="s">
        <v>10657</v>
      </c>
      <c r="B466" t="s">
        <v>87</v>
      </c>
      <c r="C466" s="2">
        <v>46177</v>
      </c>
      <c r="D466">
        <v>100000</v>
      </c>
    </row>
    <row r="467" spans="1:4">
      <c r="A467" t="s">
        <v>10658</v>
      </c>
      <c r="B467" t="s">
        <v>87</v>
      </c>
      <c r="C467" s="2">
        <v>46188</v>
      </c>
      <c r="D467">
        <v>150000</v>
      </c>
    </row>
    <row r="468" spans="1:4">
      <c r="A468" t="s">
        <v>10659</v>
      </c>
      <c r="B468" t="s">
        <v>87</v>
      </c>
      <c r="C468" s="2">
        <v>46201</v>
      </c>
      <c r="D468">
        <v>200000</v>
      </c>
    </row>
    <row r="469" spans="1:4">
      <c r="A469" t="s">
        <v>10660</v>
      </c>
      <c r="B469" t="s">
        <v>89</v>
      </c>
      <c r="C469" s="2">
        <v>45680</v>
      </c>
      <c r="D469">
        <v>75000</v>
      </c>
    </row>
    <row r="470" spans="1:4">
      <c r="A470" t="s">
        <v>10661</v>
      </c>
      <c r="B470" t="s">
        <v>89</v>
      </c>
      <c r="C470" s="2">
        <v>45688</v>
      </c>
      <c r="D470">
        <v>100000</v>
      </c>
    </row>
    <row r="471" spans="1:4">
      <c r="A471" t="s">
        <v>10662</v>
      </c>
      <c r="B471" t="s">
        <v>89</v>
      </c>
      <c r="C471" s="2">
        <v>45703</v>
      </c>
      <c r="D471">
        <v>50000</v>
      </c>
    </row>
    <row r="472" spans="1:4">
      <c r="A472" t="s">
        <v>10663</v>
      </c>
      <c r="B472" t="s">
        <v>89</v>
      </c>
      <c r="C472" s="2">
        <v>45719</v>
      </c>
      <c r="D472">
        <v>125000</v>
      </c>
    </row>
    <row r="473" spans="1:4">
      <c r="A473" t="s">
        <v>10664</v>
      </c>
      <c r="B473" t="s">
        <v>89</v>
      </c>
      <c r="C473" s="2">
        <v>45730</v>
      </c>
      <c r="D473">
        <v>75000</v>
      </c>
    </row>
    <row r="474" spans="1:4">
      <c r="A474" t="s">
        <v>10665</v>
      </c>
      <c r="B474" t="s">
        <v>89</v>
      </c>
      <c r="C474" s="2">
        <v>45741</v>
      </c>
      <c r="D474">
        <v>200000</v>
      </c>
    </row>
    <row r="475" spans="1:4">
      <c r="A475" t="s">
        <v>10666</v>
      </c>
      <c r="B475" t="s">
        <v>89</v>
      </c>
      <c r="C475" s="2">
        <v>45748</v>
      </c>
      <c r="D475">
        <v>100000</v>
      </c>
    </row>
    <row r="476" spans="1:4">
      <c r="A476" t="s">
        <v>10667</v>
      </c>
      <c r="B476" t="s">
        <v>89</v>
      </c>
      <c r="C476" s="2">
        <v>45758</v>
      </c>
      <c r="D476">
        <v>125000</v>
      </c>
    </row>
    <row r="477" spans="1:4">
      <c r="A477" t="s">
        <v>10668</v>
      </c>
      <c r="B477" t="s">
        <v>89</v>
      </c>
      <c r="C477" s="2">
        <v>45770</v>
      </c>
      <c r="D477">
        <v>100000</v>
      </c>
    </row>
    <row r="478" spans="1:4">
      <c r="A478" t="s">
        <v>10669</v>
      </c>
      <c r="B478" t="s">
        <v>89</v>
      </c>
      <c r="C478" s="2">
        <v>45788</v>
      </c>
      <c r="D478">
        <v>100000</v>
      </c>
    </row>
    <row r="479" spans="1:4">
      <c r="A479" t="s">
        <v>10670</v>
      </c>
      <c r="B479" t="s">
        <v>89</v>
      </c>
      <c r="C479" s="2">
        <v>45796</v>
      </c>
      <c r="D479">
        <v>150000</v>
      </c>
    </row>
    <row r="480" spans="1:4">
      <c r="A480" t="s">
        <v>10671</v>
      </c>
      <c r="B480" t="s">
        <v>89</v>
      </c>
      <c r="C480" s="2">
        <v>45804</v>
      </c>
      <c r="D480">
        <v>200000</v>
      </c>
    </row>
    <row r="481" spans="1:4">
      <c r="A481" t="s">
        <v>10672</v>
      </c>
      <c r="B481" t="s">
        <v>89</v>
      </c>
      <c r="C481" s="2">
        <v>45817</v>
      </c>
      <c r="D481">
        <v>50000</v>
      </c>
    </row>
    <row r="482" spans="1:4">
      <c r="A482" t="s">
        <v>10673</v>
      </c>
      <c r="B482" t="s">
        <v>89</v>
      </c>
      <c r="C482" s="2">
        <v>45824</v>
      </c>
      <c r="D482">
        <v>200000</v>
      </c>
    </row>
    <row r="483" spans="1:4">
      <c r="A483" t="s">
        <v>10674</v>
      </c>
      <c r="B483" t="s">
        <v>89</v>
      </c>
      <c r="C483" s="2">
        <v>45833</v>
      </c>
      <c r="D483">
        <v>200000</v>
      </c>
    </row>
    <row r="484" spans="1:4">
      <c r="A484" t="s">
        <v>10675</v>
      </c>
      <c r="B484" t="s">
        <v>89</v>
      </c>
      <c r="C484" s="2">
        <v>45842</v>
      </c>
      <c r="D484">
        <v>75000</v>
      </c>
    </row>
    <row r="485" spans="1:4">
      <c r="A485" t="s">
        <v>10676</v>
      </c>
      <c r="B485" t="s">
        <v>89</v>
      </c>
      <c r="C485" s="2">
        <v>45855</v>
      </c>
      <c r="D485">
        <v>200000</v>
      </c>
    </row>
    <row r="486" spans="1:4">
      <c r="A486" t="s">
        <v>10677</v>
      </c>
      <c r="B486" t="s">
        <v>89</v>
      </c>
      <c r="C486" s="2">
        <v>45867</v>
      </c>
      <c r="D486">
        <v>200000</v>
      </c>
    </row>
    <row r="487" spans="1:4">
      <c r="A487" t="s">
        <v>10678</v>
      </c>
      <c r="B487" t="s">
        <v>89</v>
      </c>
      <c r="C487" s="2">
        <v>45880</v>
      </c>
      <c r="D487">
        <v>125000</v>
      </c>
    </row>
    <row r="488" spans="1:4">
      <c r="A488" t="s">
        <v>10679</v>
      </c>
      <c r="B488" t="s">
        <v>89</v>
      </c>
      <c r="C488" s="2">
        <v>45896</v>
      </c>
      <c r="D488">
        <v>150000</v>
      </c>
    </row>
    <row r="489" spans="1:4">
      <c r="A489" t="s">
        <v>10680</v>
      </c>
      <c r="B489" t="s">
        <v>89</v>
      </c>
      <c r="C489" s="2">
        <v>45905</v>
      </c>
      <c r="D489">
        <v>125000</v>
      </c>
    </row>
    <row r="490" spans="1:4">
      <c r="A490" t="s">
        <v>10681</v>
      </c>
      <c r="B490" t="s">
        <v>89</v>
      </c>
      <c r="C490" s="2">
        <v>45918</v>
      </c>
      <c r="D490">
        <v>75000</v>
      </c>
    </row>
    <row r="491" spans="1:4">
      <c r="A491" t="s">
        <v>10682</v>
      </c>
      <c r="B491" t="s">
        <v>89</v>
      </c>
      <c r="C491" s="2">
        <v>45929</v>
      </c>
      <c r="D491">
        <v>75000</v>
      </c>
    </row>
    <row r="492" spans="1:4">
      <c r="A492" t="s">
        <v>10683</v>
      </c>
      <c r="B492" t="s">
        <v>89</v>
      </c>
      <c r="C492" s="2">
        <v>45940</v>
      </c>
      <c r="D492">
        <v>200000</v>
      </c>
    </row>
    <row r="493" spans="1:4">
      <c r="A493" t="s">
        <v>10684</v>
      </c>
      <c r="B493" t="s">
        <v>89</v>
      </c>
      <c r="C493" s="2">
        <v>45958</v>
      </c>
      <c r="D493">
        <v>200000</v>
      </c>
    </row>
    <row r="494" spans="1:4">
      <c r="A494" t="s">
        <v>10685</v>
      </c>
      <c r="B494" t="s">
        <v>89</v>
      </c>
      <c r="C494" s="2">
        <v>45966</v>
      </c>
      <c r="D494">
        <v>125000</v>
      </c>
    </row>
    <row r="495" spans="1:4">
      <c r="A495" t="s">
        <v>10686</v>
      </c>
      <c r="B495" t="s">
        <v>89</v>
      </c>
      <c r="C495" s="2">
        <v>45981</v>
      </c>
      <c r="D495">
        <v>200000</v>
      </c>
    </row>
    <row r="496" spans="1:4">
      <c r="A496" t="s">
        <v>10687</v>
      </c>
      <c r="B496" t="s">
        <v>89</v>
      </c>
      <c r="C496" s="2">
        <v>45989</v>
      </c>
      <c r="D496">
        <v>100000</v>
      </c>
    </row>
    <row r="497" spans="1:4">
      <c r="A497" t="s">
        <v>10688</v>
      </c>
      <c r="B497" t="s">
        <v>89</v>
      </c>
      <c r="C497" s="2">
        <v>46004</v>
      </c>
      <c r="D497">
        <v>200000</v>
      </c>
    </row>
    <row r="498" spans="1:4">
      <c r="A498" t="s">
        <v>10689</v>
      </c>
      <c r="B498" t="s">
        <v>89</v>
      </c>
      <c r="C498" s="2">
        <v>46022</v>
      </c>
      <c r="D498">
        <v>50000</v>
      </c>
    </row>
    <row r="499" spans="1:4">
      <c r="A499" t="s">
        <v>10690</v>
      </c>
      <c r="B499" t="s">
        <v>89</v>
      </c>
      <c r="C499" s="2">
        <v>46037</v>
      </c>
      <c r="D499">
        <v>150000</v>
      </c>
    </row>
    <row r="500" spans="1:4">
      <c r="A500" t="s">
        <v>10691</v>
      </c>
      <c r="B500" t="s">
        <v>89</v>
      </c>
      <c r="C500" s="2">
        <v>46055</v>
      </c>
      <c r="D500">
        <v>125000</v>
      </c>
    </row>
    <row r="501" spans="1:4">
      <c r="A501" t="s">
        <v>10692</v>
      </c>
      <c r="B501" t="s">
        <v>89</v>
      </c>
      <c r="C501" s="2">
        <v>46067</v>
      </c>
      <c r="D501">
        <v>200000</v>
      </c>
    </row>
    <row r="502" spans="1:4">
      <c r="A502" t="s">
        <v>10693</v>
      </c>
      <c r="B502" t="s">
        <v>89</v>
      </c>
      <c r="C502" s="2">
        <v>46084</v>
      </c>
      <c r="D502">
        <v>150000</v>
      </c>
    </row>
    <row r="503" spans="1:4">
      <c r="A503" t="s">
        <v>10694</v>
      </c>
      <c r="B503" t="s">
        <v>89</v>
      </c>
      <c r="C503" s="2">
        <v>46097</v>
      </c>
      <c r="D503">
        <v>50000</v>
      </c>
    </row>
    <row r="504" spans="1:4">
      <c r="A504" t="s">
        <v>10695</v>
      </c>
      <c r="B504" t="s">
        <v>89</v>
      </c>
      <c r="C504" s="2">
        <v>46108</v>
      </c>
      <c r="D504">
        <v>125000</v>
      </c>
    </row>
    <row r="505" spans="1:4">
      <c r="A505" t="s">
        <v>10696</v>
      </c>
      <c r="B505" t="s">
        <v>89</v>
      </c>
      <c r="C505" s="2">
        <v>46124</v>
      </c>
      <c r="D505">
        <v>75000</v>
      </c>
    </row>
    <row r="506" spans="1:4">
      <c r="A506" t="s">
        <v>10697</v>
      </c>
      <c r="B506" t="s">
        <v>89</v>
      </c>
      <c r="C506" s="2">
        <v>46141</v>
      </c>
      <c r="D506">
        <v>50000</v>
      </c>
    </row>
    <row r="507" spans="1:4">
      <c r="A507" t="s">
        <v>10698</v>
      </c>
      <c r="B507" t="s">
        <v>89</v>
      </c>
      <c r="C507" s="2">
        <v>46159</v>
      </c>
      <c r="D507">
        <v>50000</v>
      </c>
    </row>
    <row r="508" spans="1:4">
      <c r="A508" t="s">
        <v>10699</v>
      </c>
      <c r="B508" t="s">
        <v>89</v>
      </c>
      <c r="C508" s="2">
        <v>46175</v>
      </c>
      <c r="D508">
        <v>75000</v>
      </c>
    </row>
    <row r="509" spans="1:4">
      <c r="A509" t="s">
        <v>10700</v>
      </c>
      <c r="B509" t="s">
        <v>89</v>
      </c>
      <c r="C509" s="2">
        <v>46192</v>
      </c>
      <c r="D509">
        <v>125000</v>
      </c>
    </row>
    <row r="510" spans="1:4">
      <c r="A510" t="s">
        <v>10701</v>
      </c>
      <c r="B510" t="s">
        <v>90</v>
      </c>
      <c r="C510" s="2">
        <v>45676</v>
      </c>
      <c r="D510">
        <v>100000</v>
      </c>
    </row>
    <row r="511" spans="1:4">
      <c r="A511" t="s">
        <v>10702</v>
      </c>
      <c r="B511" t="s">
        <v>90</v>
      </c>
      <c r="C511" s="2">
        <v>45690</v>
      </c>
      <c r="D511">
        <v>100000</v>
      </c>
    </row>
    <row r="512" spans="1:4">
      <c r="A512" t="s">
        <v>10703</v>
      </c>
      <c r="B512" t="s">
        <v>90</v>
      </c>
      <c r="C512" s="2">
        <v>45698</v>
      </c>
      <c r="D512">
        <v>75000</v>
      </c>
    </row>
    <row r="513" spans="1:4">
      <c r="A513" t="s">
        <v>10704</v>
      </c>
      <c r="B513" t="s">
        <v>90</v>
      </c>
      <c r="C513" s="2">
        <v>45707</v>
      </c>
      <c r="D513">
        <v>200000</v>
      </c>
    </row>
    <row r="514" spans="1:4">
      <c r="A514" t="s">
        <v>10705</v>
      </c>
      <c r="B514" t="s">
        <v>90</v>
      </c>
      <c r="C514" s="2">
        <v>45722</v>
      </c>
      <c r="D514">
        <v>125000</v>
      </c>
    </row>
    <row r="515" spans="1:4">
      <c r="A515" t="s">
        <v>10706</v>
      </c>
      <c r="B515" t="s">
        <v>90</v>
      </c>
      <c r="C515" s="2">
        <v>45735</v>
      </c>
      <c r="D515">
        <v>125000</v>
      </c>
    </row>
    <row r="516" spans="1:4">
      <c r="A516" t="s">
        <v>10707</v>
      </c>
      <c r="B516" t="s">
        <v>90</v>
      </c>
      <c r="C516" s="2">
        <v>45742</v>
      </c>
      <c r="D516">
        <v>200000</v>
      </c>
    </row>
    <row r="517" spans="1:4">
      <c r="A517" t="s">
        <v>10708</v>
      </c>
      <c r="B517" t="s">
        <v>90</v>
      </c>
      <c r="C517" s="2">
        <v>45753</v>
      </c>
      <c r="D517">
        <v>100000</v>
      </c>
    </row>
    <row r="518" spans="1:4">
      <c r="A518" t="s">
        <v>10709</v>
      </c>
      <c r="B518" t="s">
        <v>90</v>
      </c>
      <c r="C518" s="2">
        <v>45764</v>
      </c>
      <c r="D518">
        <v>125000</v>
      </c>
    </row>
    <row r="519" spans="1:4">
      <c r="A519" t="s">
        <v>10710</v>
      </c>
      <c r="B519" t="s">
        <v>90</v>
      </c>
      <c r="C519" s="2">
        <v>45772</v>
      </c>
      <c r="D519">
        <v>150000</v>
      </c>
    </row>
    <row r="520" spans="1:4">
      <c r="A520" t="s">
        <v>10711</v>
      </c>
      <c r="B520" t="s">
        <v>90</v>
      </c>
      <c r="C520" s="2">
        <v>45785</v>
      </c>
      <c r="D520">
        <v>150000</v>
      </c>
    </row>
    <row r="521" spans="1:4">
      <c r="A521" t="s">
        <v>10712</v>
      </c>
      <c r="B521" t="s">
        <v>90</v>
      </c>
      <c r="C521" s="2">
        <v>45796</v>
      </c>
      <c r="D521">
        <v>200000</v>
      </c>
    </row>
    <row r="522" spans="1:4">
      <c r="A522" t="s">
        <v>10713</v>
      </c>
      <c r="B522" t="s">
        <v>90</v>
      </c>
      <c r="C522" s="2">
        <v>45804</v>
      </c>
      <c r="D522">
        <v>75000</v>
      </c>
    </row>
    <row r="523" spans="1:4">
      <c r="A523" t="s">
        <v>10714</v>
      </c>
      <c r="B523" t="s">
        <v>90</v>
      </c>
      <c r="C523" s="2">
        <v>45820</v>
      </c>
      <c r="D523">
        <v>50000</v>
      </c>
    </row>
    <row r="524" spans="1:4">
      <c r="A524" t="s">
        <v>10715</v>
      </c>
      <c r="B524" t="s">
        <v>90</v>
      </c>
      <c r="C524" s="2">
        <v>45831</v>
      </c>
      <c r="D524">
        <v>50000</v>
      </c>
    </row>
    <row r="525" spans="1:4">
      <c r="A525" t="s">
        <v>10716</v>
      </c>
      <c r="B525" t="s">
        <v>90</v>
      </c>
      <c r="C525" s="2">
        <v>45846</v>
      </c>
      <c r="D525">
        <v>50000</v>
      </c>
    </row>
    <row r="526" spans="1:4">
      <c r="A526" t="s">
        <v>10717</v>
      </c>
      <c r="B526" t="s">
        <v>90</v>
      </c>
      <c r="C526" s="2">
        <v>45861</v>
      </c>
      <c r="D526">
        <v>125000</v>
      </c>
    </row>
    <row r="527" spans="1:4">
      <c r="A527" t="s">
        <v>10718</v>
      </c>
      <c r="B527" t="s">
        <v>90</v>
      </c>
      <c r="C527" s="2">
        <v>45870</v>
      </c>
      <c r="D527">
        <v>200000</v>
      </c>
    </row>
    <row r="528" spans="1:4">
      <c r="A528" t="s">
        <v>10719</v>
      </c>
      <c r="B528" t="s">
        <v>90</v>
      </c>
      <c r="C528" s="2">
        <v>45888</v>
      </c>
      <c r="D528">
        <v>150000</v>
      </c>
    </row>
    <row r="529" spans="1:4">
      <c r="A529" t="s">
        <v>10720</v>
      </c>
      <c r="B529" t="s">
        <v>90</v>
      </c>
      <c r="C529" s="2">
        <v>45906</v>
      </c>
      <c r="D529">
        <v>75000</v>
      </c>
    </row>
    <row r="530" spans="1:4">
      <c r="A530" t="s">
        <v>10721</v>
      </c>
      <c r="B530" t="s">
        <v>90</v>
      </c>
      <c r="C530" s="2">
        <v>45918</v>
      </c>
      <c r="D530">
        <v>200000</v>
      </c>
    </row>
    <row r="531" spans="1:4">
      <c r="A531" t="s">
        <v>10722</v>
      </c>
      <c r="B531" t="s">
        <v>90</v>
      </c>
      <c r="C531" s="2">
        <v>45936</v>
      </c>
      <c r="D531">
        <v>100000</v>
      </c>
    </row>
    <row r="532" spans="1:4">
      <c r="A532" t="s">
        <v>10723</v>
      </c>
      <c r="B532" t="s">
        <v>90</v>
      </c>
      <c r="C532" s="2">
        <v>45953</v>
      </c>
      <c r="D532">
        <v>125000</v>
      </c>
    </row>
    <row r="533" spans="1:4">
      <c r="A533" t="s">
        <v>10724</v>
      </c>
      <c r="B533" t="s">
        <v>90</v>
      </c>
      <c r="C533" s="2">
        <v>45961</v>
      </c>
      <c r="D533">
        <v>100000</v>
      </c>
    </row>
    <row r="534" spans="1:4">
      <c r="A534" t="s">
        <v>10725</v>
      </c>
      <c r="B534" t="s">
        <v>90</v>
      </c>
      <c r="C534" s="2">
        <v>45970</v>
      </c>
      <c r="D534">
        <v>125000</v>
      </c>
    </row>
    <row r="535" spans="1:4">
      <c r="A535" t="s">
        <v>10726</v>
      </c>
      <c r="B535" t="s">
        <v>90</v>
      </c>
      <c r="C535" s="2">
        <v>45977</v>
      </c>
      <c r="D535">
        <v>150000</v>
      </c>
    </row>
    <row r="536" spans="1:4">
      <c r="A536" t="s">
        <v>10727</v>
      </c>
      <c r="B536" t="s">
        <v>90</v>
      </c>
      <c r="C536" s="2">
        <v>45987</v>
      </c>
      <c r="D536">
        <v>50000</v>
      </c>
    </row>
    <row r="537" spans="1:4">
      <c r="A537" t="s">
        <v>10728</v>
      </c>
      <c r="B537" t="s">
        <v>90</v>
      </c>
      <c r="C537" s="2">
        <v>46003</v>
      </c>
      <c r="D537">
        <v>50000</v>
      </c>
    </row>
    <row r="538" spans="1:4">
      <c r="A538" t="s">
        <v>10729</v>
      </c>
      <c r="B538" t="s">
        <v>90</v>
      </c>
      <c r="C538" s="2">
        <v>46021</v>
      </c>
      <c r="D538">
        <v>75000</v>
      </c>
    </row>
    <row r="539" spans="1:4">
      <c r="A539" t="s">
        <v>10730</v>
      </c>
      <c r="B539" t="s">
        <v>90</v>
      </c>
      <c r="C539" s="2">
        <v>46039</v>
      </c>
      <c r="D539">
        <v>50000</v>
      </c>
    </row>
    <row r="540" spans="1:4">
      <c r="A540" t="s">
        <v>10731</v>
      </c>
      <c r="B540" t="s">
        <v>90</v>
      </c>
      <c r="C540" s="2">
        <v>46048</v>
      </c>
      <c r="D540">
        <v>100000</v>
      </c>
    </row>
    <row r="541" spans="1:4">
      <c r="A541" t="s">
        <v>10732</v>
      </c>
      <c r="B541" t="s">
        <v>90</v>
      </c>
      <c r="C541" s="2">
        <v>46065</v>
      </c>
      <c r="D541">
        <v>150000</v>
      </c>
    </row>
    <row r="542" spans="1:4">
      <c r="A542" t="s">
        <v>10733</v>
      </c>
      <c r="B542" t="s">
        <v>90</v>
      </c>
      <c r="C542" s="2">
        <v>46077</v>
      </c>
      <c r="D542">
        <v>75000</v>
      </c>
    </row>
    <row r="543" spans="1:4">
      <c r="A543" t="s">
        <v>10734</v>
      </c>
      <c r="B543" t="s">
        <v>90</v>
      </c>
      <c r="C543" s="2">
        <v>46089</v>
      </c>
      <c r="D543">
        <v>75000</v>
      </c>
    </row>
    <row r="544" spans="1:4">
      <c r="A544" t="s">
        <v>10735</v>
      </c>
      <c r="B544" t="s">
        <v>90</v>
      </c>
      <c r="C544" s="2">
        <v>46106</v>
      </c>
      <c r="D544">
        <v>75000</v>
      </c>
    </row>
    <row r="545" spans="1:4">
      <c r="A545" t="s">
        <v>10736</v>
      </c>
      <c r="B545" t="s">
        <v>90</v>
      </c>
      <c r="C545" s="2">
        <v>46124</v>
      </c>
      <c r="D545">
        <v>100000</v>
      </c>
    </row>
    <row r="546" spans="1:4">
      <c r="A546" t="s">
        <v>10737</v>
      </c>
      <c r="B546" t="s">
        <v>90</v>
      </c>
      <c r="C546" s="2">
        <v>46132</v>
      </c>
      <c r="D546">
        <v>75000</v>
      </c>
    </row>
    <row r="547" spans="1:4">
      <c r="A547" t="s">
        <v>10738</v>
      </c>
      <c r="B547" t="s">
        <v>90</v>
      </c>
      <c r="C547" s="2">
        <v>46145</v>
      </c>
      <c r="D547">
        <v>125000</v>
      </c>
    </row>
    <row r="548" spans="1:4">
      <c r="A548" t="s">
        <v>10739</v>
      </c>
      <c r="B548" t="s">
        <v>90</v>
      </c>
      <c r="C548" s="2">
        <v>46158</v>
      </c>
      <c r="D548">
        <v>200000</v>
      </c>
    </row>
    <row r="549" spans="1:4">
      <c r="A549" t="s">
        <v>10740</v>
      </c>
      <c r="B549" t="s">
        <v>90</v>
      </c>
      <c r="C549" s="2">
        <v>46167</v>
      </c>
      <c r="D549">
        <v>200000</v>
      </c>
    </row>
    <row r="550" spans="1:4">
      <c r="A550" t="s">
        <v>10741</v>
      </c>
      <c r="B550" t="s">
        <v>90</v>
      </c>
      <c r="C550" s="2">
        <v>46174</v>
      </c>
      <c r="D550">
        <v>125000</v>
      </c>
    </row>
    <row r="551" spans="1:4">
      <c r="A551" t="s">
        <v>10742</v>
      </c>
      <c r="B551" t="s">
        <v>90</v>
      </c>
      <c r="C551" s="2">
        <v>46189</v>
      </c>
      <c r="D551">
        <v>100000</v>
      </c>
    </row>
    <row r="552" spans="1:4">
      <c r="A552" t="s">
        <v>10743</v>
      </c>
      <c r="B552" t="s">
        <v>90</v>
      </c>
      <c r="C552" s="2">
        <v>46202</v>
      </c>
      <c r="D552">
        <v>125000</v>
      </c>
    </row>
    <row r="553" spans="1:4">
      <c r="A553" t="s">
        <v>10744</v>
      </c>
      <c r="B553" t="s">
        <v>91</v>
      </c>
      <c r="C553" s="2">
        <v>45681</v>
      </c>
      <c r="D553">
        <v>50000</v>
      </c>
    </row>
    <row r="554" spans="1:4">
      <c r="A554" t="s">
        <v>10745</v>
      </c>
      <c r="B554" t="s">
        <v>91</v>
      </c>
      <c r="C554" s="2">
        <v>45699</v>
      </c>
      <c r="D554">
        <v>75000</v>
      </c>
    </row>
    <row r="555" spans="1:4">
      <c r="A555" t="s">
        <v>10746</v>
      </c>
      <c r="B555" t="s">
        <v>91</v>
      </c>
      <c r="C555" s="2">
        <v>45714</v>
      </c>
      <c r="D555">
        <v>150000</v>
      </c>
    </row>
    <row r="556" spans="1:4">
      <c r="A556" t="s">
        <v>10747</v>
      </c>
      <c r="B556" t="s">
        <v>91</v>
      </c>
      <c r="C556" s="2">
        <v>45726</v>
      </c>
      <c r="D556">
        <v>100000</v>
      </c>
    </row>
    <row r="557" spans="1:4">
      <c r="A557" t="s">
        <v>10748</v>
      </c>
      <c r="B557" t="s">
        <v>91</v>
      </c>
      <c r="C557" s="2">
        <v>45734</v>
      </c>
      <c r="D557">
        <v>50000</v>
      </c>
    </row>
    <row r="558" spans="1:4">
      <c r="A558" t="s">
        <v>10749</v>
      </c>
      <c r="B558" t="s">
        <v>91</v>
      </c>
      <c r="C558" s="2">
        <v>45742</v>
      </c>
      <c r="D558">
        <v>200000</v>
      </c>
    </row>
    <row r="559" spans="1:4">
      <c r="A559" t="s">
        <v>10750</v>
      </c>
      <c r="B559" t="s">
        <v>91</v>
      </c>
      <c r="C559" s="2">
        <v>45750</v>
      </c>
      <c r="D559">
        <v>200000</v>
      </c>
    </row>
    <row r="560" spans="1:4">
      <c r="A560" t="s">
        <v>10751</v>
      </c>
      <c r="B560" t="s">
        <v>91</v>
      </c>
      <c r="C560" s="2">
        <v>45759</v>
      </c>
      <c r="D560">
        <v>50000</v>
      </c>
    </row>
    <row r="561" spans="1:4">
      <c r="A561" t="s">
        <v>10752</v>
      </c>
      <c r="B561" t="s">
        <v>91</v>
      </c>
      <c r="C561" s="2">
        <v>45767</v>
      </c>
      <c r="D561">
        <v>100000</v>
      </c>
    </row>
    <row r="562" spans="1:4">
      <c r="A562" t="s">
        <v>10753</v>
      </c>
      <c r="B562" t="s">
        <v>91</v>
      </c>
      <c r="C562" s="2">
        <v>45774</v>
      </c>
      <c r="D562">
        <v>75000</v>
      </c>
    </row>
    <row r="563" spans="1:4">
      <c r="A563" t="s">
        <v>10754</v>
      </c>
      <c r="B563" t="s">
        <v>91</v>
      </c>
      <c r="C563" s="2">
        <v>45787</v>
      </c>
      <c r="D563">
        <v>50000</v>
      </c>
    </row>
    <row r="564" spans="1:4">
      <c r="A564" t="s">
        <v>10755</v>
      </c>
      <c r="B564" t="s">
        <v>91</v>
      </c>
      <c r="C564" s="2">
        <v>45799</v>
      </c>
      <c r="D564">
        <v>100000</v>
      </c>
    </row>
    <row r="565" spans="1:4">
      <c r="A565" t="s">
        <v>10756</v>
      </c>
      <c r="B565" t="s">
        <v>91</v>
      </c>
      <c r="C565" s="2">
        <v>45810</v>
      </c>
      <c r="D565">
        <v>200000</v>
      </c>
    </row>
    <row r="566" spans="1:4">
      <c r="A566" t="s">
        <v>10757</v>
      </c>
      <c r="B566" t="s">
        <v>91</v>
      </c>
      <c r="C566" s="2">
        <v>45819</v>
      </c>
      <c r="D566">
        <v>125000</v>
      </c>
    </row>
    <row r="567" spans="1:4">
      <c r="A567" t="s">
        <v>10758</v>
      </c>
      <c r="B567" t="s">
        <v>91</v>
      </c>
      <c r="C567" s="2">
        <v>45837</v>
      </c>
      <c r="D567">
        <v>125000</v>
      </c>
    </row>
    <row r="568" spans="1:4">
      <c r="A568" t="s">
        <v>10759</v>
      </c>
      <c r="B568" t="s">
        <v>91</v>
      </c>
      <c r="C568" s="2">
        <v>45854</v>
      </c>
      <c r="D568">
        <v>50000</v>
      </c>
    </row>
    <row r="569" spans="1:4">
      <c r="A569" t="s">
        <v>10760</v>
      </c>
      <c r="B569" t="s">
        <v>91</v>
      </c>
      <c r="C569" s="2">
        <v>45871</v>
      </c>
      <c r="D569">
        <v>100000</v>
      </c>
    </row>
    <row r="570" spans="1:4">
      <c r="A570" t="s">
        <v>10761</v>
      </c>
      <c r="B570" t="s">
        <v>91</v>
      </c>
      <c r="C570" s="2">
        <v>45879</v>
      </c>
      <c r="D570">
        <v>50000</v>
      </c>
    </row>
    <row r="571" spans="1:4">
      <c r="A571" t="s">
        <v>10762</v>
      </c>
      <c r="B571" t="s">
        <v>91</v>
      </c>
      <c r="C571" s="2">
        <v>45890</v>
      </c>
      <c r="D571">
        <v>100000</v>
      </c>
    </row>
    <row r="572" spans="1:4">
      <c r="A572" t="s">
        <v>10763</v>
      </c>
      <c r="B572" t="s">
        <v>91</v>
      </c>
      <c r="C572" s="2">
        <v>45899</v>
      </c>
      <c r="D572">
        <v>150000</v>
      </c>
    </row>
    <row r="573" spans="1:4">
      <c r="A573" t="s">
        <v>10764</v>
      </c>
      <c r="B573" t="s">
        <v>91</v>
      </c>
      <c r="C573" s="2">
        <v>45914</v>
      </c>
      <c r="D573">
        <v>125000</v>
      </c>
    </row>
    <row r="574" spans="1:4">
      <c r="A574" t="s">
        <v>10765</v>
      </c>
      <c r="B574" t="s">
        <v>91</v>
      </c>
      <c r="C574" s="2">
        <v>45927</v>
      </c>
      <c r="D574">
        <v>100000</v>
      </c>
    </row>
    <row r="575" spans="1:4">
      <c r="A575" t="s">
        <v>10766</v>
      </c>
      <c r="B575" t="s">
        <v>91</v>
      </c>
      <c r="C575" s="2">
        <v>45945</v>
      </c>
      <c r="D575">
        <v>125000</v>
      </c>
    </row>
    <row r="576" spans="1:4">
      <c r="A576" t="s">
        <v>10767</v>
      </c>
      <c r="B576" t="s">
        <v>91</v>
      </c>
      <c r="C576" s="2">
        <v>45960</v>
      </c>
      <c r="D576">
        <v>150000</v>
      </c>
    </row>
    <row r="577" spans="1:4">
      <c r="A577" t="s">
        <v>10768</v>
      </c>
      <c r="B577" t="s">
        <v>91</v>
      </c>
      <c r="C577" s="2">
        <v>45967</v>
      </c>
      <c r="D577">
        <v>150000</v>
      </c>
    </row>
    <row r="578" spans="1:4">
      <c r="A578" t="s">
        <v>10769</v>
      </c>
      <c r="B578" t="s">
        <v>91</v>
      </c>
      <c r="C578" s="2">
        <v>45974</v>
      </c>
      <c r="D578">
        <v>200000</v>
      </c>
    </row>
    <row r="579" spans="1:4">
      <c r="A579" t="s">
        <v>10770</v>
      </c>
      <c r="B579" t="s">
        <v>91</v>
      </c>
      <c r="C579" s="2">
        <v>45991</v>
      </c>
      <c r="D579">
        <v>100000</v>
      </c>
    </row>
    <row r="580" spans="1:4">
      <c r="A580" t="s">
        <v>10771</v>
      </c>
      <c r="B580" t="s">
        <v>91</v>
      </c>
      <c r="C580" s="2">
        <v>46007</v>
      </c>
      <c r="D580">
        <v>200000</v>
      </c>
    </row>
    <row r="581" spans="1:4">
      <c r="A581" t="s">
        <v>10772</v>
      </c>
      <c r="B581" t="s">
        <v>91</v>
      </c>
      <c r="C581" s="2">
        <v>46019</v>
      </c>
      <c r="D581">
        <v>75000</v>
      </c>
    </row>
    <row r="582" spans="1:4">
      <c r="A582" t="s">
        <v>10773</v>
      </c>
      <c r="B582" t="s">
        <v>91</v>
      </c>
      <c r="C582" s="2">
        <v>46032</v>
      </c>
      <c r="D582">
        <v>50000</v>
      </c>
    </row>
    <row r="583" spans="1:4">
      <c r="A583" t="s">
        <v>10774</v>
      </c>
      <c r="B583" t="s">
        <v>91</v>
      </c>
      <c r="C583" s="2">
        <v>46044</v>
      </c>
      <c r="D583">
        <v>200000</v>
      </c>
    </row>
    <row r="584" spans="1:4">
      <c r="A584" t="s">
        <v>10775</v>
      </c>
      <c r="B584" t="s">
        <v>91</v>
      </c>
      <c r="C584" s="2">
        <v>46052</v>
      </c>
      <c r="D584">
        <v>200000</v>
      </c>
    </row>
    <row r="585" spans="1:4">
      <c r="A585" t="s">
        <v>10776</v>
      </c>
      <c r="B585" t="s">
        <v>91</v>
      </c>
      <c r="C585" s="2">
        <v>46070</v>
      </c>
      <c r="D585">
        <v>150000</v>
      </c>
    </row>
    <row r="586" spans="1:4">
      <c r="A586" t="s">
        <v>10777</v>
      </c>
      <c r="B586" t="s">
        <v>91</v>
      </c>
      <c r="C586" s="2">
        <v>46082</v>
      </c>
      <c r="D586">
        <v>100000</v>
      </c>
    </row>
    <row r="587" spans="1:4">
      <c r="A587" t="s">
        <v>10778</v>
      </c>
      <c r="B587" t="s">
        <v>91</v>
      </c>
      <c r="C587" s="2">
        <v>46100</v>
      </c>
      <c r="D587">
        <v>200000</v>
      </c>
    </row>
    <row r="588" spans="1:4">
      <c r="A588" t="s">
        <v>10779</v>
      </c>
      <c r="B588" t="s">
        <v>91</v>
      </c>
      <c r="C588" s="2">
        <v>46113</v>
      </c>
      <c r="D588">
        <v>100000</v>
      </c>
    </row>
    <row r="589" spans="1:4">
      <c r="A589" t="s">
        <v>10780</v>
      </c>
      <c r="B589" t="s">
        <v>91</v>
      </c>
      <c r="C589" s="2">
        <v>46121</v>
      </c>
      <c r="D589">
        <v>75000</v>
      </c>
    </row>
    <row r="590" spans="1:4">
      <c r="A590" t="s">
        <v>10781</v>
      </c>
      <c r="B590" t="s">
        <v>91</v>
      </c>
      <c r="C590" s="2">
        <v>46135</v>
      </c>
      <c r="D590">
        <v>75000</v>
      </c>
    </row>
    <row r="591" spans="1:4">
      <c r="A591" t="s">
        <v>10782</v>
      </c>
      <c r="B591" t="s">
        <v>91</v>
      </c>
      <c r="C591" s="2">
        <v>46150</v>
      </c>
      <c r="D591">
        <v>50000</v>
      </c>
    </row>
    <row r="592" spans="1:4">
      <c r="A592" t="s">
        <v>10783</v>
      </c>
      <c r="B592" t="s">
        <v>91</v>
      </c>
      <c r="C592" s="2">
        <v>46158</v>
      </c>
      <c r="D592">
        <v>75000</v>
      </c>
    </row>
    <row r="593" spans="1:4">
      <c r="A593" t="s">
        <v>10784</v>
      </c>
      <c r="B593" t="s">
        <v>91</v>
      </c>
      <c r="C593" s="2">
        <v>46167</v>
      </c>
      <c r="D593">
        <v>75000</v>
      </c>
    </row>
    <row r="594" spans="1:4">
      <c r="A594" t="s">
        <v>10785</v>
      </c>
      <c r="B594" t="s">
        <v>91</v>
      </c>
      <c r="C594" s="2">
        <v>46175</v>
      </c>
      <c r="D594">
        <v>100000</v>
      </c>
    </row>
    <row r="595" spans="1:4">
      <c r="A595" t="s">
        <v>10786</v>
      </c>
      <c r="B595" t="s">
        <v>91</v>
      </c>
      <c r="C595" s="2">
        <v>46186</v>
      </c>
      <c r="D595">
        <v>150000</v>
      </c>
    </row>
    <row r="596" spans="1:4">
      <c r="A596" t="s">
        <v>10787</v>
      </c>
      <c r="B596" t="s">
        <v>91</v>
      </c>
      <c r="C596" s="2">
        <v>46201</v>
      </c>
      <c r="D596">
        <v>125000</v>
      </c>
    </row>
    <row r="597" spans="1:4">
      <c r="A597" t="s">
        <v>10788</v>
      </c>
      <c r="B597" t="s">
        <v>92</v>
      </c>
      <c r="C597" s="2">
        <v>45675</v>
      </c>
      <c r="D597">
        <v>125000</v>
      </c>
    </row>
    <row r="598" spans="1:4">
      <c r="A598" t="s">
        <v>10789</v>
      </c>
      <c r="B598" t="s">
        <v>92</v>
      </c>
      <c r="C598" s="2">
        <v>45690</v>
      </c>
      <c r="D598">
        <v>50000</v>
      </c>
    </row>
    <row r="599" spans="1:4">
      <c r="A599" t="s">
        <v>10790</v>
      </c>
      <c r="B599" t="s">
        <v>92</v>
      </c>
      <c r="C599" s="2">
        <v>45699</v>
      </c>
      <c r="D599">
        <v>150000</v>
      </c>
    </row>
    <row r="600" spans="1:4">
      <c r="A600" t="s">
        <v>10791</v>
      </c>
      <c r="B600" t="s">
        <v>92</v>
      </c>
      <c r="C600" s="2">
        <v>45711</v>
      </c>
      <c r="D600">
        <v>100000</v>
      </c>
    </row>
    <row r="601" spans="1:4">
      <c r="A601" t="s">
        <v>10792</v>
      </c>
      <c r="B601" t="s">
        <v>92</v>
      </c>
      <c r="C601" s="2">
        <v>45722</v>
      </c>
      <c r="D601">
        <v>150000</v>
      </c>
    </row>
    <row r="602" spans="1:4">
      <c r="A602" t="s">
        <v>10793</v>
      </c>
      <c r="B602" t="s">
        <v>92</v>
      </c>
      <c r="C602" s="2">
        <v>45734</v>
      </c>
      <c r="D602">
        <v>150000</v>
      </c>
    </row>
    <row r="603" spans="1:4">
      <c r="A603" t="s">
        <v>10794</v>
      </c>
      <c r="B603" t="s">
        <v>92</v>
      </c>
      <c r="C603" s="2">
        <v>45752</v>
      </c>
      <c r="D603">
        <v>200000</v>
      </c>
    </row>
    <row r="604" spans="1:4">
      <c r="A604" t="s">
        <v>10795</v>
      </c>
      <c r="B604" t="s">
        <v>92</v>
      </c>
      <c r="C604" s="2">
        <v>45769</v>
      </c>
      <c r="D604">
        <v>150000</v>
      </c>
    </row>
    <row r="605" spans="1:4">
      <c r="A605" t="s">
        <v>10796</v>
      </c>
      <c r="B605" t="s">
        <v>92</v>
      </c>
      <c r="C605" s="2">
        <v>45783</v>
      </c>
      <c r="D605">
        <v>100000</v>
      </c>
    </row>
    <row r="606" spans="1:4">
      <c r="A606" t="s">
        <v>10797</v>
      </c>
      <c r="B606" t="s">
        <v>92</v>
      </c>
      <c r="C606" s="2">
        <v>45792</v>
      </c>
      <c r="D606">
        <v>125000</v>
      </c>
    </row>
    <row r="607" spans="1:4">
      <c r="A607" t="s">
        <v>10798</v>
      </c>
      <c r="B607" t="s">
        <v>92</v>
      </c>
      <c r="C607" s="2">
        <v>45804</v>
      </c>
      <c r="D607">
        <v>125000</v>
      </c>
    </row>
    <row r="608" spans="1:4">
      <c r="A608" t="s">
        <v>10799</v>
      </c>
      <c r="B608" t="s">
        <v>92</v>
      </c>
      <c r="C608" s="2">
        <v>45811</v>
      </c>
      <c r="D608">
        <v>50000</v>
      </c>
    </row>
    <row r="609" spans="1:4">
      <c r="A609" t="s">
        <v>10800</v>
      </c>
      <c r="B609" t="s">
        <v>92</v>
      </c>
      <c r="C609" s="2">
        <v>45823</v>
      </c>
      <c r="D609">
        <v>125000</v>
      </c>
    </row>
    <row r="610" spans="1:4">
      <c r="A610" t="s">
        <v>10801</v>
      </c>
      <c r="B610" t="s">
        <v>92</v>
      </c>
      <c r="C610" s="2">
        <v>45832</v>
      </c>
      <c r="D610">
        <v>150000</v>
      </c>
    </row>
    <row r="611" spans="1:4">
      <c r="A611" t="s">
        <v>10802</v>
      </c>
      <c r="B611" t="s">
        <v>92</v>
      </c>
      <c r="C611" s="2">
        <v>45850</v>
      </c>
      <c r="D611">
        <v>100000</v>
      </c>
    </row>
    <row r="612" spans="1:4">
      <c r="A612" t="s">
        <v>10803</v>
      </c>
      <c r="B612" t="s">
        <v>92</v>
      </c>
      <c r="C612" s="2">
        <v>45861</v>
      </c>
      <c r="D612">
        <v>75000</v>
      </c>
    </row>
    <row r="613" spans="1:4">
      <c r="A613" t="s">
        <v>10804</v>
      </c>
      <c r="B613" t="s">
        <v>92</v>
      </c>
      <c r="C613" s="2">
        <v>45870</v>
      </c>
      <c r="D613">
        <v>150000</v>
      </c>
    </row>
    <row r="614" spans="1:4">
      <c r="A614" t="s">
        <v>10805</v>
      </c>
      <c r="B614" t="s">
        <v>92</v>
      </c>
      <c r="C614" s="2">
        <v>45887</v>
      </c>
      <c r="D614">
        <v>50000</v>
      </c>
    </row>
    <row r="615" spans="1:4">
      <c r="A615" t="s">
        <v>10806</v>
      </c>
      <c r="B615" t="s">
        <v>92</v>
      </c>
      <c r="C615" s="2">
        <v>45905</v>
      </c>
      <c r="D615">
        <v>150000</v>
      </c>
    </row>
    <row r="616" spans="1:4">
      <c r="A616" t="s">
        <v>10807</v>
      </c>
      <c r="B616" t="s">
        <v>92</v>
      </c>
      <c r="C616" s="2">
        <v>45913</v>
      </c>
      <c r="D616">
        <v>200000</v>
      </c>
    </row>
    <row r="617" spans="1:4">
      <c r="A617" t="s">
        <v>10808</v>
      </c>
      <c r="B617" t="s">
        <v>92</v>
      </c>
      <c r="C617" s="2">
        <v>45921</v>
      </c>
      <c r="D617">
        <v>125000</v>
      </c>
    </row>
    <row r="618" spans="1:4">
      <c r="A618" t="s">
        <v>10809</v>
      </c>
      <c r="B618" t="s">
        <v>92</v>
      </c>
      <c r="C618" s="2">
        <v>45928</v>
      </c>
      <c r="D618">
        <v>200000</v>
      </c>
    </row>
    <row r="619" spans="1:4">
      <c r="A619" t="s">
        <v>10810</v>
      </c>
      <c r="B619" t="s">
        <v>92</v>
      </c>
      <c r="C619" s="2">
        <v>45944</v>
      </c>
      <c r="D619">
        <v>125000</v>
      </c>
    </row>
    <row r="620" spans="1:4">
      <c r="A620" t="s">
        <v>10811</v>
      </c>
      <c r="B620" t="s">
        <v>92</v>
      </c>
      <c r="C620" s="2">
        <v>45953</v>
      </c>
      <c r="D620">
        <v>150000</v>
      </c>
    </row>
    <row r="621" spans="1:4">
      <c r="A621" t="s">
        <v>10812</v>
      </c>
      <c r="B621" t="s">
        <v>92</v>
      </c>
      <c r="C621" s="2">
        <v>45970</v>
      </c>
      <c r="D621">
        <v>75000</v>
      </c>
    </row>
    <row r="622" spans="1:4">
      <c r="A622" t="s">
        <v>10813</v>
      </c>
      <c r="B622" t="s">
        <v>92</v>
      </c>
      <c r="C622" s="2">
        <v>45986</v>
      </c>
      <c r="D622">
        <v>200000</v>
      </c>
    </row>
    <row r="623" spans="1:4">
      <c r="A623" t="s">
        <v>10814</v>
      </c>
      <c r="B623" t="s">
        <v>92</v>
      </c>
      <c r="C623" s="2">
        <v>45998</v>
      </c>
      <c r="D623">
        <v>200000</v>
      </c>
    </row>
    <row r="624" spans="1:4">
      <c r="A624" t="s">
        <v>10815</v>
      </c>
      <c r="B624" t="s">
        <v>92</v>
      </c>
      <c r="C624" s="2">
        <v>46016</v>
      </c>
      <c r="D624">
        <v>200000</v>
      </c>
    </row>
    <row r="625" spans="1:4">
      <c r="A625" t="s">
        <v>10816</v>
      </c>
      <c r="B625" t="s">
        <v>92</v>
      </c>
      <c r="C625" s="2">
        <v>46029</v>
      </c>
      <c r="D625">
        <v>50000</v>
      </c>
    </row>
    <row r="626" spans="1:4">
      <c r="A626" t="s">
        <v>10817</v>
      </c>
      <c r="B626" t="s">
        <v>92</v>
      </c>
      <c r="C626" s="2">
        <v>46039</v>
      </c>
      <c r="D626">
        <v>125000</v>
      </c>
    </row>
    <row r="627" spans="1:4">
      <c r="A627" t="s">
        <v>10818</v>
      </c>
      <c r="B627" t="s">
        <v>92</v>
      </c>
      <c r="C627" s="2">
        <v>46047</v>
      </c>
      <c r="D627">
        <v>100000</v>
      </c>
    </row>
    <row r="628" spans="1:4">
      <c r="A628" t="s">
        <v>10819</v>
      </c>
      <c r="B628" t="s">
        <v>92</v>
      </c>
      <c r="C628" s="2">
        <v>46055</v>
      </c>
      <c r="D628">
        <v>50000</v>
      </c>
    </row>
    <row r="629" spans="1:4">
      <c r="A629" t="s">
        <v>10820</v>
      </c>
      <c r="B629" t="s">
        <v>92</v>
      </c>
      <c r="C629" s="2">
        <v>46062</v>
      </c>
      <c r="D629">
        <v>75000</v>
      </c>
    </row>
    <row r="630" spans="1:4">
      <c r="A630" t="s">
        <v>10821</v>
      </c>
      <c r="B630" t="s">
        <v>92</v>
      </c>
      <c r="C630" s="2">
        <v>46076</v>
      </c>
      <c r="D630">
        <v>100000</v>
      </c>
    </row>
    <row r="631" spans="1:4">
      <c r="A631" t="s">
        <v>10822</v>
      </c>
      <c r="B631" t="s">
        <v>92</v>
      </c>
      <c r="C631" s="2">
        <v>46093</v>
      </c>
      <c r="D631">
        <v>200000</v>
      </c>
    </row>
    <row r="632" spans="1:4">
      <c r="A632" t="s">
        <v>10823</v>
      </c>
      <c r="B632" t="s">
        <v>92</v>
      </c>
      <c r="C632" s="2">
        <v>46109</v>
      </c>
      <c r="D632">
        <v>200000</v>
      </c>
    </row>
    <row r="633" spans="1:4">
      <c r="A633" t="s">
        <v>10824</v>
      </c>
      <c r="B633" t="s">
        <v>92</v>
      </c>
      <c r="C633" s="2">
        <v>46118</v>
      </c>
      <c r="D633">
        <v>50000</v>
      </c>
    </row>
    <row r="634" spans="1:4">
      <c r="A634" t="s">
        <v>10825</v>
      </c>
      <c r="B634" t="s">
        <v>92</v>
      </c>
      <c r="C634" s="2">
        <v>46127</v>
      </c>
      <c r="D634">
        <v>50000</v>
      </c>
    </row>
    <row r="635" spans="1:4">
      <c r="A635" t="s">
        <v>10826</v>
      </c>
      <c r="B635" t="s">
        <v>92</v>
      </c>
      <c r="C635" s="2">
        <v>46143</v>
      </c>
      <c r="D635">
        <v>125000</v>
      </c>
    </row>
    <row r="636" spans="1:4">
      <c r="A636" t="s">
        <v>10827</v>
      </c>
      <c r="B636" t="s">
        <v>92</v>
      </c>
      <c r="C636" s="2">
        <v>46159</v>
      </c>
      <c r="D636">
        <v>150000</v>
      </c>
    </row>
    <row r="637" spans="1:4">
      <c r="A637" t="s">
        <v>10828</v>
      </c>
      <c r="B637" t="s">
        <v>92</v>
      </c>
      <c r="C637" s="2">
        <v>46172</v>
      </c>
      <c r="D637">
        <v>50000</v>
      </c>
    </row>
    <row r="638" spans="1:4">
      <c r="A638" t="s">
        <v>10829</v>
      </c>
      <c r="B638" t="s">
        <v>92</v>
      </c>
      <c r="C638" s="2">
        <v>46179</v>
      </c>
      <c r="D638">
        <v>200000</v>
      </c>
    </row>
    <row r="639" spans="1:4">
      <c r="A639" t="s">
        <v>10830</v>
      </c>
      <c r="B639" t="s">
        <v>92</v>
      </c>
      <c r="C639" s="2">
        <v>46197</v>
      </c>
      <c r="D639">
        <v>125000</v>
      </c>
    </row>
    <row r="640" spans="1:4">
      <c r="A640" t="s">
        <v>10831</v>
      </c>
      <c r="B640" t="s">
        <v>93</v>
      </c>
      <c r="C640" s="2">
        <v>45672</v>
      </c>
      <c r="D640">
        <v>125000</v>
      </c>
    </row>
    <row r="641" spans="1:4">
      <c r="A641" t="s">
        <v>10832</v>
      </c>
      <c r="B641" t="s">
        <v>93</v>
      </c>
      <c r="C641" s="2">
        <v>45680</v>
      </c>
      <c r="D641">
        <v>100000</v>
      </c>
    </row>
    <row r="642" spans="1:4">
      <c r="A642" t="s">
        <v>10833</v>
      </c>
      <c r="B642" t="s">
        <v>93</v>
      </c>
      <c r="C642" s="2">
        <v>45692</v>
      </c>
      <c r="D642">
        <v>100000</v>
      </c>
    </row>
    <row r="643" spans="1:4">
      <c r="A643" t="s">
        <v>10834</v>
      </c>
      <c r="B643" t="s">
        <v>93</v>
      </c>
      <c r="C643" s="2">
        <v>45705</v>
      </c>
      <c r="D643">
        <v>75000</v>
      </c>
    </row>
    <row r="644" spans="1:4">
      <c r="A644" t="s">
        <v>10835</v>
      </c>
      <c r="B644" t="s">
        <v>93</v>
      </c>
      <c r="C644" s="2">
        <v>45723</v>
      </c>
      <c r="D644">
        <v>75000</v>
      </c>
    </row>
    <row r="645" spans="1:4">
      <c r="A645" t="s">
        <v>10836</v>
      </c>
      <c r="B645" t="s">
        <v>93</v>
      </c>
      <c r="C645" s="2">
        <v>45739</v>
      </c>
      <c r="D645">
        <v>200000</v>
      </c>
    </row>
    <row r="646" spans="1:4">
      <c r="A646" t="s">
        <v>10837</v>
      </c>
      <c r="B646" t="s">
        <v>93</v>
      </c>
      <c r="C646" s="2">
        <v>45750</v>
      </c>
      <c r="D646">
        <v>125000</v>
      </c>
    </row>
    <row r="647" spans="1:4">
      <c r="A647" t="s">
        <v>10838</v>
      </c>
      <c r="B647" t="s">
        <v>93</v>
      </c>
      <c r="C647" s="2">
        <v>45763</v>
      </c>
      <c r="D647">
        <v>100000</v>
      </c>
    </row>
    <row r="648" spans="1:4">
      <c r="A648" t="s">
        <v>10839</v>
      </c>
      <c r="B648" t="s">
        <v>93</v>
      </c>
      <c r="C648" s="2">
        <v>45776</v>
      </c>
      <c r="D648">
        <v>200000</v>
      </c>
    </row>
    <row r="649" spans="1:4">
      <c r="A649" t="s">
        <v>10840</v>
      </c>
      <c r="B649" t="s">
        <v>93</v>
      </c>
      <c r="C649" s="2">
        <v>45792</v>
      </c>
      <c r="D649">
        <v>50000</v>
      </c>
    </row>
    <row r="650" spans="1:4">
      <c r="A650" t="s">
        <v>10841</v>
      </c>
      <c r="B650" t="s">
        <v>93</v>
      </c>
      <c r="C650" s="2">
        <v>45810</v>
      </c>
      <c r="D650">
        <v>100000</v>
      </c>
    </row>
    <row r="651" spans="1:4">
      <c r="A651" t="s">
        <v>10842</v>
      </c>
      <c r="B651" t="s">
        <v>93</v>
      </c>
      <c r="C651" s="2">
        <v>45822</v>
      </c>
      <c r="D651">
        <v>125000</v>
      </c>
    </row>
    <row r="652" spans="1:4">
      <c r="A652" t="s">
        <v>10843</v>
      </c>
      <c r="B652" t="s">
        <v>93</v>
      </c>
      <c r="C652" s="2">
        <v>45837</v>
      </c>
      <c r="D652">
        <v>100000</v>
      </c>
    </row>
    <row r="653" spans="1:4">
      <c r="A653" t="s">
        <v>10844</v>
      </c>
      <c r="B653" t="s">
        <v>93</v>
      </c>
      <c r="C653" s="2">
        <v>45853</v>
      </c>
      <c r="D653">
        <v>200000</v>
      </c>
    </row>
    <row r="654" spans="1:4">
      <c r="A654" t="s">
        <v>10845</v>
      </c>
      <c r="B654" t="s">
        <v>93</v>
      </c>
      <c r="C654" s="2">
        <v>45870</v>
      </c>
      <c r="D654">
        <v>200000</v>
      </c>
    </row>
    <row r="655" spans="1:4">
      <c r="A655" t="s">
        <v>10846</v>
      </c>
      <c r="B655" t="s">
        <v>93</v>
      </c>
      <c r="C655" s="2">
        <v>45877</v>
      </c>
      <c r="D655">
        <v>150000</v>
      </c>
    </row>
    <row r="656" spans="1:4">
      <c r="A656" t="s">
        <v>10847</v>
      </c>
      <c r="B656" t="s">
        <v>93</v>
      </c>
      <c r="C656" s="2">
        <v>45889</v>
      </c>
      <c r="D656">
        <v>50000</v>
      </c>
    </row>
    <row r="657" spans="1:4">
      <c r="A657" t="s">
        <v>10848</v>
      </c>
      <c r="B657" t="s">
        <v>93</v>
      </c>
      <c r="C657" s="2">
        <v>45905</v>
      </c>
      <c r="D657">
        <v>200000</v>
      </c>
    </row>
    <row r="658" spans="1:4">
      <c r="A658" t="s">
        <v>10849</v>
      </c>
      <c r="B658" t="s">
        <v>93</v>
      </c>
      <c r="C658" s="2">
        <v>45920</v>
      </c>
      <c r="D658">
        <v>50000</v>
      </c>
    </row>
    <row r="659" spans="1:4">
      <c r="A659" t="s">
        <v>10850</v>
      </c>
      <c r="B659" t="s">
        <v>93</v>
      </c>
      <c r="C659" s="2">
        <v>45936</v>
      </c>
      <c r="D659">
        <v>100000</v>
      </c>
    </row>
    <row r="660" spans="1:4">
      <c r="A660" t="s">
        <v>10851</v>
      </c>
      <c r="B660" t="s">
        <v>93</v>
      </c>
      <c r="C660" s="2">
        <v>45952</v>
      </c>
      <c r="D660">
        <v>150000</v>
      </c>
    </row>
    <row r="661" spans="1:4">
      <c r="A661" t="s">
        <v>10852</v>
      </c>
      <c r="B661" t="s">
        <v>93</v>
      </c>
      <c r="C661" s="2">
        <v>45959</v>
      </c>
      <c r="D661">
        <v>100000</v>
      </c>
    </row>
    <row r="662" spans="1:4">
      <c r="A662" t="s">
        <v>10853</v>
      </c>
      <c r="B662" t="s">
        <v>93</v>
      </c>
      <c r="C662" s="2">
        <v>45972</v>
      </c>
      <c r="D662">
        <v>50000</v>
      </c>
    </row>
    <row r="663" spans="1:4">
      <c r="A663" t="s">
        <v>10854</v>
      </c>
      <c r="B663" t="s">
        <v>93</v>
      </c>
      <c r="C663" s="2">
        <v>45982</v>
      </c>
      <c r="D663">
        <v>75000</v>
      </c>
    </row>
    <row r="664" spans="1:4">
      <c r="A664" t="s">
        <v>10855</v>
      </c>
      <c r="B664" t="s">
        <v>93</v>
      </c>
      <c r="C664" s="2">
        <v>45995</v>
      </c>
      <c r="D664">
        <v>125000</v>
      </c>
    </row>
    <row r="665" spans="1:4">
      <c r="A665" t="s">
        <v>10856</v>
      </c>
      <c r="B665" t="s">
        <v>93</v>
      </c>
      <c r="C665" s="2">
        <v>46004</v>
      </c>
      <c r="D665">
        <v>200000</v>
      </c>
    </row>
    <row r="666" spans="1:4">
      <c r="A666" t="s">
        <v>10857</v>
      </c>
      <c r="B666" t="s">
        <v>93</v>
      </c>
      <c r="C666" s="2">
        <v>46022</v>
      </c>
      <c r="D666">
        <v>100000</v>
      </c>
    </row>
    <row r="667" spans="1:4">
      <c r="A667" t="s">
        <v>10858</v>
      </c>
      <c r="B667" t="s">
        <v>93</v>
      </c>
      <c r="C667" s="2">
        <v>46040</v>
      </c>
      <c r="D667">
        <v>50000</v>
      </c>
    </row>
    <row r="668" spans="1:4">
      <c r="A668" t="s">
        <v>10859</v>
      </c>
      <c r="B668" t="s">
        <v>93</v>
      </c>
      <c r="C668" s="2">
        <v>46047</v>
      </c>
      <c r="D668">
        <v>75000</v>
      </c>
    </row>
    <row r="669" spans="1:4">
      <c r="A669" t="s">
        <v>10860</v>
      </c>
      <c r="B669" t="s">
        <v>93</v>
      </c>
      <c r="C669" s="2">
        <v>46055</v>
      </c>
      <c r="D669">
        <v>100000</v>
      </c>
    </row>
    <row r="670" spans="1:4">
      <c r="A670" t="s">
        <v>10861</v>
      </c>
      <c r="B670" t="s">
        <v>93</v>
      </c>
      <c r="C670" s="2">
        <v>46065</v>
      </c>
      <c r="D670">
        <v>50000</v>
      </c>
    </row>
    <row r="671" spans="1:4">
      <c r="A671" t="s">
        <v>10862</v>
      </c>
      <c r="B671" t="s">
        <v>93</v>
      </c>
      <c r="C671" s="2">
        <v>46080</v>
      </c>
      <c r="D671">
        <v>125000</v>
      </c>
    </row>
    <row r="672" spans="1:4">
      <c r="A672" t="s">
        <v>10863</v>
      </c>
      <c r="B672" t="s">
        <v>93</v>
      </c>
      <c r="C672" s="2">
        <v>46087</v>
      </c>
      <c r="D672">
        <v>75000</v>
      </c>
    </row>
    <row r="673" spans="1:4">
      <c r="A673" t="s">
        <v>10864</v>
      </c>
      <c r="B673" t="s">
        <v>93</v>
      </c>
      <c r="C673" s="2">
        <v>46097</v>
      </c>
      <c r="D673">
        <v>50000</v>
      </c>
    </row>
    <row r="674" spans="1:4">
      <c r="A674" t="s">
        <v>10865</v>
      </c>
      <c r="B674" t="s">
        <v>93</v>
      </c>
      <c r="C674" s="2">
        <v>46106</v>
      </c>
      <c r="D674">
        <v>100000</v>
      </c>
    </row>
    <row r="675" spans="1:4">
      <c r="A675" t="s">
        <v>10866</v>
      </c>
      <c r="B675" t="s">
        <v>93</v>
      </c>
      <c r="C675" s="2">
        <v>46119</v>
      </c>
      <c r="D675">
        <v>125000</v>
      </c>
    </row>
    <row r="676" spans="1:4">
      <c r="A676" t="s">
        <v>10867</v>
      </c>
      <c r="B676" t="s">
        <v>93</v>
      </c>
      <c r="C676" s="2">
        <v>46133</v>
      </c>
      <c r="D676">
        <v>125000</v>
      </c>
    </row>
    <row r="677" spans="1:4">
      <c r="A677" t="s">
        <v>10868</v>
      </c>
      <c r="B677" t="s">
        <v>93</v>
      </c>
      <c r="C677" s="2">
        <v>46150</v>
      </c>
      <c r="D677">
        <v>150000</v>
      </c>
    </row>
    <row r="678" spans="1:4">
      <c r="A678" t="s">
        <v>10869</v>
      </c>
      <c r="B678" t="s">
        <v>93</v>
      </c>
      <c r="C678" s="2">
        <v>46168</v>
      </c>
      <c r="D678">
        <v>125000</v>
      </c>
    </row>
    <row r="679" spans="1:4">
      <c r="A679" t="s">
        <v>10870</v>
      </c>
      <c r="B679" t="s">
        <v>93</v>
      </c>
      <c r="C679" s="2">
        <v>46183</v>
      </c>
      <c r="D679">
        <v>200000</v>
      </c>
    </row>
    <row r="680" spans="1:4">
      <c r="A680" t="s">
        <v>10871</v>
      </c>
      <c r="B680" t="s">
        <v>93</v>
      </c>
      <c r="C680" s="2">
        <v>46198</v>
      </c>
      <c r="D680">
        <v>125000</v>
      </c>
    </row>
    <row r="681" spans="1:4">
      <c r="A681" t="s">
        <v>10872</v>
      </c>
      <c r="B681" t="s">
        <v>95</v>
      </c>
      <c r="C681" s="2">
        <v>45662</v>
      </c>
      <c r="D681">
        <v>125000</v>
      </c>
    </row>
    <row r="682" spans="1:4">
      <c r="A682" t="s">
        <v>10873</v>
      </c>
      <c r="B682" t="s">
        <v>95</v>
      </c>
      <c r="C682" s="2">
        <v>45673</v>
      </c>
      <c r="D682">
        <v>50000</v>
      </c>
    </row>
    <row r="683" spans="1:4">
      <c r="A683" t="s">
        <v>10874</v>
      </c>
      <c r="B683" t="s">
        <v>95</v>
      </c>
      <c r="C683" s="2">
        <v>45680</v>
      </c>
      <c r="D683">
        <v>150000</v>
      </c>
    </row>
    <row r="684" spans="1:4">
      <c r="A684" t="s">
        <v>10875</v>
      </c>
      <c r="B684" t="s">
        <v>95</v>
      </c>
      <c r="C684" s="2">
        <v>45687</v>
      </c>
      <c r="D684">
        <v>150000</v>
      </c>
    </row>
    <row r="685" spans="1:4">
      <c r="A685" t="s">
        <v>10876</v>
      </c>
      <c r="B685" t="s">
        <v>95</v>
      </c>
      <c r="C685" s="2">
        <v>45704</v>
      </c>
      <c r="D685">
        <v>50000</v>
      </c>
    </row>
    <row r="686" spans="1:4">
      <c r="A686" t="s">
        <v>10877</v>
      </c>
      <c r="B686" t="s">
        <v>95</v>
      </c>
      <c r="C686" s="2">
        <v>45711</v>
      </c>
      <c r="D686">
        <v>125000</v>
      </c>
    </row>
    <row r="687" spans="1:4">
      <c r="A687" t="s">
        <v>10878</v>
      </c>
      <c r="B687" t="s">
        <v>95</v>
      </c>
      <c r="C687" s="2">
        <v>45728</v>
      </c>
      <c r="D687">
        <v>75000</v>
      </c>
    </row>
    <row r="688" spans="1:4">
      <c r="A688" t="s">
        <v>10879</v>
      </c>
      <c r="B688" t="s">
        <v>95</v>
      </c>
      <c r="C688" s="2">
        <v>45744</v>
      </c>
      <c r="D688">
        <v>150000</v>
      </c>
    </row>
    <row r="689" spans="1:4">
      <c r="A689" t="s">
        <v>10880</v>
      </c>
      <c r="B689" t="s">
        <v>95</v>
      </c>
      <c r="C689" s="2">
        <v>45762</v>
      </c>
      <c r="D689">
        <v>125000</v>
      </c>
    </row>
    <row r="690" spans="1:4">
      <c r="A690" t="s">
        <v>10881</v>
      </c>
      <c r="B690" t="s">
        <v>95</v>
      </c>
      <c r="C690" s="2">
        <v>45776</v>
      </c>
      <c r="D690">
        <v>75000</v>
      </c>
    </row>
    <row r="691" spans="1:4">
      <c r="A691" t="s">
        <v>10882</v>
      </c>
      <c r="B691" t="s">
        <v>95</v>
      </c>
      <c r="C691" s="2">
        <v>45785</v>
      </c>
      <c r="D691">
        <v>100000</v>
      </c>
    </row>
    <row r="692" spans="1:4">
      <c r="A692" t="s">
        <v>10883</v>
      </c>
      <c r="B692" t="s">
        <v>95</v>
      </c>
      <c r="C692" s="2">
        <v>45800</v>
      </c>
      <c r="D692">
        <v>100000</v>
      </c>
    </row>
    <row r="693" spans="1:4">
      <c r="A693" t="s">
        <v>10884</v>
      </c>
      <c r="B693" t="s">
        <v>95</v>
      </c>
      <c r="C693" s="2">
        <v>45812</v>
      </c>
      <c r="D693">
        <v>50000</v>
      </c>
    </row>
    <row r="694" spans="1:4">
      <c r="A694" t="s">
        <v>10885</v>
      </c>
      <c r="B694" t="s">
        <v>95</v>
      </c>
      <c r="C694" s="2">
        <v>45824</v>
      </c>
      <c r="D694">
        <v>200000</v>
      </c>
    </row>
    <row r="695" spans="1:4">
      <c r="A695" t="s">
        <v>10886</v>
      </c>
      <c r="B695" t="s">
        <v>95</v>
      </c>
      <c r="C695" s="2">
        <v>45838</v>
      </c>
      <c r="D695">
        <v>50000</v>
      </c>
    </row>
    <row r="696" spans="1:4">
      <c r="A696" t="s">
        <v>10887</v>
      </c>
      <c r="B696" t="s">
        <v>95</v>
      </c>
      <c r="C696" s="2">
        <v>45848</v>
      </c>
      <c r="D696">
        <v>100000</v>
      </c>
    </row>
    <row r="697" spans="1:4">
      <c r="A697" t="s">
        <v>10888</v>
      </c>
      <c r="B697" t="s">
        <v>95</v>
      </c>
      <c r="C697" s="2">
        <v>45858</v>
      </c>
      <c r="D697">
        <v>100000</v>
      </c>
    </row>
    <row r="698" spans="1:4">
      <c r="A698" t="s">
        <v>10889</v>
      </c>
      <c r="B698" t="s">
        <v>95</v>
      </c>
      <c r="C698" s="2">
        <v>45874</v>
      </c>
      <c r="D698">
        <v>50000</v>
      </c>
    </row>
    <row r="699" spans="1:4">
      <c r="A699" t="s">
        <v>10890</v>
      </c>
      <c r="B699" t="s">
        <v>95</v>
      </c>
      <c r="C699" s="2">
        <v>45888</v>
      </c>
      <c r="D699">
        <v>50000</v>
      </c>
    </row>
    <row r="700" spans="1:4">
      <c r="A700" t="s">
        <v>10891</v>
      </c>
      <c r="B700" t="s">
        <v>95</v>
      </c>
      <c r="C700" s="2">
        <v>45905</v>
      </c>
      <c r="D700">
        <v>50000</v>
      </c>
    </row>
    <row r="701" spans="1:4">
      <c r="A701" t="s">
        <v>10892</v>
      </c>
      <c r="B701" t="s">
        <v>95</v>
      </c>
      <c r="C701" s="2">
        <v>45912</v>
      </c>
      <c r="D701">
        <v>75000</v>
      </c>
    </row>
    <row r="702" spans="1:4">
      <c r="A702" t="s">
        <v>10893</v>
      </c>
      <c r="B702" t="s">
        <v>95</v>
      </c>
      <c r="C702" s="2">
        <v>45929</v>
      </c>
      <c r="D702">
        <v>200000</v>
      </c>
    </row>
    <row r="703" spans="1:4">
      <c r="A703" t="s">
        <v>10894</v>
      </c>
      <c r="B703" t="s">
        <v>95</v>
      </c>
      <c r="C703" s="2">
        <v>45941</v>
      </c>
      <c r="D703">
        <v>125000</v>
      </c>
    </row>
    <row r="704" spans="1:4">
      <c r="A704" t="s">
        <v>10895</v>
      </c>
      <c r="B704" t="s">
        <v>95</v>
      </c>
      <c r="C704" s="2">
        <v>45958</v>
      </c>
      <c r="D704">
        <v>50000</v>
      </c>
    </row>
    <row r="705" spans="1:4">
      <c r="A705" t="s">
        <v>10896</v>
      </c>
      <c r="B705" t="s">
        <v>95</v>
      </c>
      <c r="C705" s="2">
        <v>45970</v>
      </c>
      <c r="D705">
        <v>150000</v>
      </c>
    </row>
    <row r="706" spans="1:4">
      <c r="A706" t="s">
        <v>10897</v>
      </c>
      <c r="B706" t="s">
        <v>95</v>
      </c>
      <c r="C706" s="2">
        <v>45980</v>
      </c>
      <c r="D706">
        <v>200000</v>
      </c>
    </row>
    <row r="707" spans="1:4">
      <c r="A707" t="s">
        <v>10898</v>
      </c>
      <c r="B707" t="s">
        <v>95</v>
      </c>
      <c r="C707" s="2">
        <v>45990</v>
      </c>
      <c r="D707">
        <v>200000</v>
      </c>
    </row>
    <row r="708" spans="1:4">
      <c r="A708" t="s">
        <v>10899</v>
      </c>
      <c r="B708" t="s">
        <v>95</v>
      </c>
      <c r="C708" s="2">
        <v>46001</v>
      </c>
      <c r="D708">
        <v>150000</v>
      </c>
    </row>
    <row r="709" spans="1:4">
      <c r="A709" t="s">
        <v>10900</v>
      </c>
      <c r="B709" t="s">
        <v>95</v>
      </c>
      <c r="C709" s="2">
        <v>46012</v>
      </c>
      <c r="D709">
        <v>75000</v>
      </c>
    </row>
    <row r="710" spans="1:4">
      <c r="A710" t="s">
        <v>10901</v>
      </c>
      <c r="B710" t="s">
        <v>95</v>
      </c>
      <c r="C710" s="2">
        <v>46029</v>
      </c>
      <c r="D710">
        <v>125000</v>
      </c>
    </row>
    <row r="711" spans="1:4">
      <c r="A711" t="s">
        <v>10902</v>
      </c>
      <c r="B711" t="s">
        <v>95</v>
      </c>
      <c r="C711" s="2">
        <v>46040</v>
      </c>
      <c r="D711">
        <v>125000</v>
      </c>
    </row>
    <row r="712" spans="1:4">
      <c r="A712" t="s">
        <v>10903</v>
      </c>
      <c r="B712" t="s">
        <v>95</v>
      </c>
      <c r="C712" s="2">
        <v>46052</v>
      </c>
      <c r="D712">
        <v>50000</v>
      </c>
    </row>
    <row r="713" spans="1:4">
      <c r="A713" t="s">
        <v>10904</v>
      </c>
      <c r="B713" t="s">
        <v>95</v>
      </c>
      <c r="C713" s="2">
        <v>46065</v>
      </c>
      <c r="D713">
        <v>75000</v>
      </c>
    </row>
    <row r="714" spans="1:4">
      <c r="A714" t="s">
        <v>10905</v>
      </c>
      <c r="B714" t="s">
        <v>95</v>
      </c>
      <c r="C714" s="2">
        <v>46078</v>
      </c>
      <c r="D714">
        <v>150000</v>
      </c>
    </row>
    <row r="715" spans="1:4">
      <c r="A715" t="s">
        <v>10906</v>
      </c>
      <c r="B715" t="s">
        <v>95</v>
      </c>
      <c r="C715" s="2">
        <v>46090</v>
      </c>
      <c r="D715">
        <v>75000</v>
      </c>
    </row>
    <row r="716" spans="1:4">
      <c r="A716" t="s">
        <v>10907</v>
      </c>
      <c r="B716" t="s">
        <v>95</v>
      </c>
      <c r="C716" s="2">
        <v>46106</v>
      </c>
      <c r="D716">
        <v>150000</v>
      </c>
    </row>
    <row r="717" spans="1:4">
      <c r="A717" t="s">
        <v>10908</v>
      </c>
      <c r="B717" t="s">
        <v>95</v>
      </c>
      <c r="C717" s="2">
        <v>46124</v>
      </c>
      <c r="D717">
        <v>75000</v>
      </c>
    </row>
    <row r="718" spans="1:4">
      <c r="A718" t="s">
        <v>10909</v>
      </c>
      <c r="B718" t="s">
        <v>95</v>
      </c>
      <c r="C718" s="2">
        <v>46139</v>
      </c>
      <c r="D718">
        <v>125000</v>
      </c>
    </row>
    <row r="719" spans="1:4">
      <c r="A719" t="s">
        <v>10910</v>
      </c>
      <c r="B719" t="s">
        <v>95</v>
      </c>
      <c r="C719" s="2">
        <v>46157</v>
      </c>
      <c r="D719">
        <v>75000</v>
      </c>
    </row>
    <row r="720" spans="1:4">
      <c r="A720" t="s">
        <v>10911</v>
      </c>
      <c r="B720" t="s">
        <v>95</v>
      </c>
      <c r="C720" s="2">
        <v>46170</v>
      </c>
      <c r="D720">
        <v>150000</v>
      </c>
    </row>
    <row r="721" spans="1:4">
      <c r="A721" t="s">
        <v>10912</v>
      </c>
      <c r="B721" t="s">
        <v>95</v>
      </c>
      <c r="C721" s="2">
        <v>46187</v>
      </c>
      <c r="D721">
        <v>200000</v>
      </c>
    </row>
    <row r="722" spans="1:4">
      <c r="A722" t="s">
        <v>10913</v>
      </c>
      <c r="B722" t="s">
        <v>95</v>
      </c>
      <c r="C722" s="2">
        <v>46197</v>
      </c>
      <c r="D722">
        <v>100000</v>
      </c>
    </row>
    <row r="723" spans="1:4">
      <c r="A723" t="s">
        <v>10914</v>
      </c>
      <c r="B723" t="s">
        <v>96</v>
      </c>
      <c r="C723" s="2">
        <v>45664</v>
      </c>
      <c r="D723">
        <v>50000</v>
      </c>
    </row>
    <row r="724" spans="1:4">
      <c r="A724" t="s">
        <v>10915</v>
      </c>
      <c r="B724" t="s">
        <v>96</v>
      </c>
      <c r="C724" s="2">
        <v>45676</v>
      </c>
      <c r="D724">
        <v>75000</v>
      </c>
    </row>
    <row r="725" spans="1:4">
      <c r="A725" t="s">
        <v>10916</v>
      </c>
      <c r="B725" t="s">
        <v>96</v>
      </c>
      <c r="C725" s="2">
        <v>45688</v>
      </c>
      <c r="D725">
        <v>125000</v>
      </c>
    </row>
    <row r="726" spans="1:4">
      <c r="A726" t="s">
        <v>10917</v>
      </c>
      <c r="B726" t="s">
        <v>96</v>
      </c>
      <c r="C726" s="2">
        <v>45699</v>
      </c>
      <c r="D726">
        <v>50000</v>
      </c>
    </row>
    <row r="727" spans="1:4">
      <c r="A727" t="s">
        <v>10918</v>
      </c>
      <c r="B727" t="s">
        <v>96</v>
      </c>
      <c r="C727" s="2">
        <v>45716</v>
      </c>
      <c r="D727">
        <v>125000</v>
      </c>
    </row>
    <row r="728" spans="1:4">
      <c r="A728" t="s">
        <v>10919</v>
      </c>
      <c r="B728" t="s">
        <v>96</v>
      </c>
      <c r="C728" s="2">
        <v>45728</v>
      </c>
      <c r="D728">
        <v>50000</v>
      </c>
    </row>
    <row r="729" spans="1:4">
      <c r="A729" t="s">
        <v>10920</v>
      </c>
      <c r="B729" t="s">
        <v>96</v>
      </c>
      <c r="C729" s="2">
        <v>45741</v>
      </c>
      <c r="D729">
        <v>100000</v>
      </c>
    </row>
    <row r="730" spans="1:4">
      <c r="A730" t="s">
        <v>10921</v>
      </c>
      <c r="B730" t="s">
        <v>96</v>
      </c>
      <c r="C730" s="2">
        <v>45751</v>
      </c>
      <c r="D730">
        <v>200000</v>
      </c>
    </row>
    <row r="731" spans="1:4">
      <c r="A731" t="s">
        <v>10922</v>
      </c>
      <c r="B731" t="s">
        <v>96</v>
      </c>
      <c r="C731" s="2">
        <v>45761</v>
      </c>
      <c r="D731">
        <v>50000</v>
      </c>
    </row>
    <row r="732" spans="1:4">
      <c r="A732" t="s">
        <v>10923</v>
      </c>
      <c r="B732" t="s">
        <v>96</v>
      </c>
      <c r="C732" s="2">
        <v>45773</v>
      </c>
      <c r="D732">
        <v>100000</v>
      </c>
    </row>
    <row r="733" spans="1:4">
      <c r="A733" t="s">
        <v>10924</v>
      </c>
      <c r="B733" t="s">
        <v>96</v>
      </c>
      <c r="C733" s="2">
        <v>45780</v>
      </c>
      <c r="D733">
        <v>200000</v>
      </c>
    </row>
    <row r="734" spans="1:4">
      <c r="A734" t="s">
        <v>10925</v>
      </c>
      <c r="B734" t="s">
        <v>96</v>
      </c>
      <c r="C734" s="2">
        <v>45793</v>
      </c>
      <c r="D734">
        <v>150000</v>
      </c>
    </row>
    <row r="735" spans="1:4">
      <c r="A735" t="s">
        <v>10926</v>
      </c>
      <c r="B735" t="s">
        <v>96</v>
      </c>
      <c r="C735" s="2">
        <v>45806</v>
      </c>
      <c r="D735">
        <v>100000</v>
      </c>
    </row>
    <row r="736" spans="1:4">
      <c r="A736" t="s">
        <v>10927</v>
      </c>
      <c r="B736" t="s">
        <v>96</v>
      </c>
      <c r="C736" s="2">
        <v>45814</v>
      </c>
      <c r="D736">
        <v>100000</v>
      </c>
    </row>
    <row r="737" spans="1:4">
      <c r="A737" t="s">
        <v>10928</v>
      </c>
      <c r="B737" t="s">
        <v>96</v>
      </c>
      <c r="C737" s="2">
        <v>45829</v>
      </c>
      <c r="D737">
        <v>75000</v>
      </c>
    </row>
    <row r="738" spans="1:4">
      <c r="A738" t="s">
        <v>10929</v>
      </c>
      <c r="B738" t="s">
        <v>96</v>
      </c>
      <c r="C738" s="2">
        <v>45842</v>
      </c>
      <c r="D738">
        <v>150000</v>
      </c>
    </row>
    <row r="739" spans="1:4">
      <c r="A739" t="s">
        <v>10930</v>
      </c>
      <c r="B739" t="s">
        <v>96</v>
      </c>
      <c r="C739" s="2">
        <v>45851</v>
      </c>
      <c r="D739">
        <v>125000</v>
      </c>
    </row>
    <row r="740" spans="1:4">
      <c r="A740" t="s">
        <v>10931</v>
      </c>
      <c r="B740" t="s">
        <v>96</v>
      </c>
      <c r="C740" s="2">
        <v>45860</v>
      </c>
      <c r="D740">
        <v>100000</v>
      </c>
    </row>
    <row r="741" spans="1:4">
      <c r="A741" t="s">
        <v>10932</v>
      </c>
      <c r="B741" t="s">
        <v>96</v>
      </c>
      <c r="C741" s="2">
        <v>45873</v>
      </c>
      <c r="D741">
        <v>75000</v>
      </c>
    </row>
    <row r="742" spans="1:4">
      <c r="A742" t="s">
        <v>10933</v>
      </c>
      <c r="B742" t="s">
        <v>96</v>
      </c>
      <c r="C742" s="2">
        <v>45889</v>
      </c>
      <c r="D742">
        <v>75000</v>
      </c>
    </row>
    <row r="743" spans="1:4">
      <c r="A743" t="s">
        <v>10934</v>
      </c>
      <c r="B743" t="s">
        <v>96</v>
      </c>
      <c r="C743" s="2">
        <v>45896</v>
      </c>
      <c r="D743">
        <v>50000</v>
      </c>
    </row>
    <row r="744" spans="1:4">
      <c r="A744" t="s">
        <v>10935</v>
      </c>
      <c r="B744" t="s">
        <v>96</v>
      </c>
      <c r="C744" s="2">
        <v>45912</v>
      </c>
      <c r="D744">
        <v>200000</v>
      </c>
    </row>
    <row r="745" spans="1:4">
      <c r="A745" t="s">
        <v>10936</v>
      </c>
      <c r="B745" t="s">
        <v>96</v>
      </c>
      <c r="C745" s="2">
        <v>45921</v>
      </c>
      <c r="D745">
        <v>200000</v>
      </c>
    </row>
    <row r="746" spans="1:4">
      <c r="A746" t="s">
        <v>10937</v>
      </c>
      <c r="B746" t="s">
        <v>96</v>
      </c>
      <c r="C746" s="2">
        <v>45930</v>
      </c>
      <c r="D746">
        <v>100000</v>
      </c>
    </row>
    <row r="747" spans="1:4">
      <c r="A747" t="s">
        <v>10938</v>
      </c>
      <c r="B747" t="s">
        <v>96</v>
      </c>
      <c r="C747" s="2">
        <v>45938</v>
      </c>
      <c r="D747">
        <v>50000</v>
      </c>
    </row>
    <row r="748" spans="1:4">
      <c r="A748" t="s">
        <v>10939</v>
      </c>
      <c r="B748" t="s">
        <v>96</v>
      </c>
      <c r="C748" s="2">
        <v>45952</v>
      </c>
      <c r="D748">
        <v>125000</v>
      </c>
    </row>
    <row r="749" spans="1:4">
      <c r="A749" t="s">
        <v>10940</v>
      </c>
      <c r="B749" t="s">
        <v>96</v>
      </c>
      <c r="C749" s="2">
        <v>45960</v>
      </c>
      <c r="D749">
        <v>100000</v>
      </c>
    </row>
    <row r="750" spans="1:4">
      <c r="A750" t="s">
        <v>10941</v>
      </c>
      <c r="B750" t="s">
        <v>96</v>
      </c>
      <c r="C750" s="2">
        <v>45972</v>
      </c>
      <c r="D750">
        <v>200000</v>
      </c>
    </row>
    <row r="751" spans="1:4">
      <c r="A751" t="s">
        <v>10942</v>
      </c>
      <c r="B751" t="s">
        <v>96</v>
      </c>
      <c r="C751" s="2">
        <v>45982</v>
      </c>
      <c r="D751">
        <v>125000</v>
      </c>
    </row>
    <row r="752" spans="1:4">
      <c r="A752" t="s">
        <v>10943</v>
      </c>
      <c r="B752" t="s">
        <v>96</v>
      </c>
      <c r="C752" s="2">
        <v>45996</v>
      </c>
      <c r="D752">
        <v>75000</v>
      </c>
    </row>
    <row r="753" spans="1:4">
      <c r="A753" t="s">
        <v>10944</v>
      </c>
      <c r="B753" t="s">
        <v>96</v>
      </c>
      <c r="C753" s="2">
        <v>46004</v>
      </c>
      <c r="D753">
        <v>200000</v>
      </c>
    </row>
    <row r="754" spans="1:4">
      <c r="A754" t="s">
        <v>10945</v>
      </c>
      <c r="B754" t="s">
        <v>96</v>
      </c>
      <c r="C754" s="2">
        <v>46018</v>
      </c>
      <c r="D754">
        <v>100000</v>
      </c>
    </row>
    <row r="755" spans="1:4">
      <c r="A755" t="s">
        <v>10946</v>
      </c>
      <c r="B755" t="s">
        <v>96</v>
      </c>
      <c r="C755" s="2">
        <v>46027</v>
      </c>
      <c r="D755">
        <v>50000</v>
      </c>
    </row>
    <row r="756" spans="1:4">
      <c r="A756" t="s">
        <v>10947</v>
      </c>
      <c r="B756" t="s">
        <v>96</v>
      </c>
      <c r="C756" s="2">
        <v>46035</v>
      </c>
      <c r="D756">
        <v>100000</v>
      </c>
    </row>
    <row r="757" spans="1:4">
      <c r="A757" t="s">
        <v>10948</v>
      </c>
      <c r="B757" t="s">
        <v>96</v>
      </c>
      <c r="C757" s="2">
        <v>46044</v>
      </c>
      <c r="D757">
        <v>50000</v>
      </c>
    </row>
    <row r="758" spans="1:4">
      <c r="A758" t="s">
        <v>10949</v>
      </c>
      <c r="B758" t="s">
        <v>96</v>
      </c>
      <c r="C758" s="2">
        <v>46062</v>
      </c>
      <c r="D758">
        <v>150000</v>
      </c>
    </row>
    <row r="759" spans="1:4">
      <c r="A759" t="s">
        <v>10950</v>
      </c>
      <c r="B759" t="s">
        <v>96</v>
      </c>
      <c r="C759" s="2">
        <v>46079</v>
      </c>
      <c r="D759">
        <v>75000</v>
      </c>
    </row>
    <row r="760" spans="1:4">
      <c r="A760" t="s">
        <v>10951</v>
      </c>
      <c r="B760" t="s">
        <v>96</v>
      </c>
      <c r="C760" s="2">
        <v>46092</v>
      </c>
      <c r="D760">
        <v>200000</v>
      </c>
    </row>
    <row r="761" spans="1:4">
      <c r="A761" t="s">
        <v>10952</v>
      </c>
      <c r="B761" t="s">
        <v>96</v>
      </c>
      <c r="C761" s="2">
        <v>46108</v>
      </c>
      <c r="D761">
        <v>75000</v>
      </c>
    </row>
    <row r="762" spans="1:4">
      <c r="A762" t="s">
        <v>10953</v>
      </c>
      <c r="B762" t="s">
        <v>96</v>
      </c>
      <c r="C762" s="2">
        <v>46121</v>
      </c>
      <c r="D762">
        <v>50000</v>
      </c>
    </row>
    <row r="763" spans="1:4">
      <c r="A763" t="s">
        <v>10954</v>
      </c>
      <c r="B763" t="s">
        <v>96</v>
      </c>
      <c r="C763" s="2">
        <v>46137</v>
      </c>
      <c r="D763">
        <v>150000</v>
      </c>
    </row>
    <row r="764" spans="1:4">
      <c r="A764" t="s">
        <v>10955</v>
      </c>
      <c r="B764" t="s">
        <v>96</v>
      </c>
      <c r="C764" s="2">
        <v>46151</v>
      </c>
      <c r="D764">
        <v>50000</v>
      </c>
    </row>
    <row r="765" spans="1:4">
      <c r="A765" t="s">
        <v>10956</v>
      </c>
      <c r="B765" t="s">
        <v>96</v>
      </c>
      <c r="C765" s="2">
        <v>46165</v>
      </c>
      <c r="D765">
        <v>75000</v>
      </c>
    </row>
    <row r="766" spans="1:4">
      <c r="A766" t="s">
        <v>10957</v>
      </c>
      <c r="B766" t="s">
        <v>96</v>
      </c>
      <c r="C766" s="2">
        <v>46181</v>
      </c>
      <c r="D766">
        <v>150000</v>
      </c>
    </row>
    <row r="767" spans="1:4">
      <c r="A767" t="s">
        <v>10958</v>
      </c>
      <c r="B767" t="s">
        <v>96</v>
      </c>
      <c r="C767" s="2">
        <v>46193</v>
      </c>
      <c r="D767">
        <v>100000</v>
      </c>
    </row>
    <row r="768" spans="1:4">
      <c r="A768" t="s">
        <v>10959</v>
      </c>
      <c r="B768" t="s">
        <v>96</v>
      </c>
      <c r="C768" s="2">
        <v>46201</v>
      </c>
      <c r="D768">
        <v>75000</v>
      </c>
    </row>
    <row r="769" spans="1:4">
      <c r="A769" t="s">
        <v>10960</v>
      </c>
      <c r="B769" t="s">
        <v>98</v>
      </c>
      <c r="C769" s="2">
        <v>45662</v>
      </c>
      <c r="D769">
        <v>75000</v>
      </c>
    </row>
    <row r="770" spans="1:4">
      <c r="A770" t="s">
        <v>10961</v>
      </c>
      <c r="B770" t="s">
        <v>98</v>
      </c>
      <c r="C770" s="2">
        <v>45679</v>
      </c>
      <c r="D770">
        <v>150000</v>
      </c>
    </row>
    <row r="771" spans="1:4">
      <c r="A771" t="s">
        <v>10962</v>
      </c>
      <c r="B771" t="s">
        <v>98</v>
      </c>
      <c r="C771" s="2">
        <v>45694</v>
      </c>
      <c r="D771">
        <v>125000</v>
      </c>
    </row>
    <row r="772" spans="1:4">
      <c r="A772" t="s">
        <v>10963</v>
      </c>
      <c r="B772" t="s">
        <v>98</v>
      </c>
      <c r="C772" s="2">
        <v>45709</v>
      </c>
      <c r="D772">
        <v>150000</v>
      </c>
    </row>
    <row r="773" spans="1:4">
      <c r="A773" t="s">
        <v>10964</v>
      </c>
      <c r="B773" t="s">
        <v>98</v>
      </c>
      <c r="C773" s="2">
        <v>45722</v>
      </c>
      <c r="D773">
        <v>75000</v>
      </c>
    </row>
    <row r="774" spans="1:4">
      <c r="A774" t="s">
        <v>10965</v>
      </c>
      <c r="B774" t="s">
        <v>98</v>
      </c>
      <c r="C774" s="2">
        <v>45734</v>
      </c>
      <c r="D774">
        <v>150000</v>
      </c>
    </row>
    <row r="775" spans="1:4">
      <c r="A775" t="s">
        <v>10966</v>
      </c>
      <c r="B775" t="s">
        <v>98</v>
      </c>
      <c r="C775" s="2">
        <v>45745</v>
      </c>
      <c r="D775">
        <v>50000</v>
      </c>
    </row>
    <row r="776" spans="1:4">
      <c r="A776" t="s">
        <v>10967</v>
      </c>
      <c r="B776" t="s">
        <v>98</v>
      </c>
      <c r="C776" s="2">
        <v>45754</v>
      </c>
      <c r="D776">
        <v>75000</v>
      </c>
    </row>
    <row r="777" spans="1:4">
      <c r="A777" t="s">
        <v>10968</v>
      </c>
      <c r="B777" t="s">
        <v>98</v>
      </c>
      <c r="C777" s="2">
        <v>45761</v>
      </c>
      <c r="D777">
        <v>200000</v>
      </c>
    </row>
    <row r="778" spans="1:4">
      <c r="A778" t="s">
        <v>10969</v>
      </c>
      <c r="B778" t="s">
        <v>98</v>
      </c>
      <c r="C778" s="2">
        <v>45775</v>
      </c>
      <c r="D778">
        <v>100000</v>
      </c>
    </row>
    <row r="779" spans="1:4">
      <c r="A779" t="s">
        <v>10970</v>
      </c>
      <c r="B779" t="s">
        <v>98</v>
      </c>
      <c r="C779" s="2">
        <v>45788</v>
      </c>
      <c r="D779">
        <v>125000</v>
      </c>
    </row>
    <row r="780" spans="1:4">
      <c r="A780" t="s">
        <v>10971</v>
      </c>
      <c r="B780" t="s">
        <v>98</v>
      </c>
      <c r="C780" s="2">
        <v>45799</v>
      </c>
      <c r="D780">
        <v>100000</v>
      </c>
    </row>
    <row r="781" spans="1:4">
      <c r="A781" t="s">
        <v>10972</v>
      </c>
      <c r="B781" t="s">
        <v>98</v>
      </c>
      <c r="C781" s="2">
        <v>45809</v>
      </c>
      <c r="D781">
        <v>125000</v>
      </c>
    </row>
    <row r="782" spans="1:4">
      <c r="A782" t="s">
        <v>10973</v>
      </c>
      <c r="B782" t="s">
        <v>98</v>
      </c>
      <c r="C782" s="2">
        <v>45827</v>
      </c>
      <c r="D782">
        <v>125000</v>
      </c>
    </row>
    <row r="783" spans="1:4">
      <c r="A783" t="s">
        <v>10974</v>
      </c>
      <c r="B783" t="s">
        <v>98</v>
      </c>
      <c r="C783" s="2">
        <v>45834</v>
      </c>
      <c r="D783">
        <v>150000</v>
      </c>
    </row>
    <row r="784" spans="1:4">
      <c r="A784" t="s">
        <v>10975</v>
      </c>
      <c r="B784" t="s">
        <v>98</v>
      </c>
      <c r="C784" s="2">
        <v>45847</v>
      </c>
      <c r="D784">
        <v>100000</v>
      </c>
    </row>
    <row r="785" spans="1:4">
      <c r="A785" t="s">
        <v>10976</v>
      </c>
      <c r="B785" t="s">
        <v>98</v>
      </c>
      <c r="C785" s="2">
        <v>45856</v>
      </c>
      <c r="D785">
        <v>75000</v>
      </c>
    </row>
    <row r="786" spans="1:4">
      <c r="A786" t="s">
        <v>10977</v>
      </c>
      <c r="B786" t="s">
        <v>98</v>
      </c>
      <c r="C786" s="2">
        <v>45868</v>
      </c>
      <c r="D786">
        <v>125000</v>
      </c>
    </row>
    <row r="787" spans="1:4">
      <c r="A787" t="s">
        <v>10978</v>
      </c>
      <c r="B787" t="s">
        <v>98</v>
      </c>
      <c r="C787" s="2">
        <v>45878</v>
      </c>
      <c r="D787">
        <v>150000</v>
      </c>
    </row>
    <row r="788" spans="1:4">
      <c r="A788" t="s">
        <v>10979</v>
      </c>
      <c r="B788" t="s">
        <v>98</v>
      </c>
      <c r="C788" s="2">
        <v>45890</v>
      </c>
      <c r="D788">
        <v>50000</v>
      </c>
    </row>
    <row r="789" spans="1:4">
      <c r="A789" t="s">
        <v>10980</v>
      </c>
      <c r="B789" t="s">
        <v>98</v>
      </c>
      <c r="C789" s="2">
        <v>45903</v>
      </c>
      <c r="D789">
        <v>50000</v>
      </c>
    </row>
    <row r="790" spans="1:4">
      <c r="A790" t="s">
        <v>10981</v>
      </c>
      <c r="B790" t="s">
        <v>98</v>
      </c>
      <c r="C790" s="2">
        <v>45913</v>
      </c>
      <c r="D790">
        <v>50000</v>
      </c>
    </row>
    <row r="791" spans="1:4">
      <c r="A791" t="s">
        <v>10982</v>
      </c>
      <c r="B791" t="s">
        <v>98</v>
      </c>
      <c r="C791" s="2">
        <v>45922</v>
      </c>
      <c r="D791">
        <v>50000</v>
      </c>
    </row>
    <row r="792" spans="1:4">
      <c r="A792" t="s">
        <v>10983</v>
      </c>
      <c r="B792" t="s">
        <v>98</v>
      </c>
      <c r="C792" s="2">
        <v>45938</v>
      </c>
      <c r="D792">
        <v>50000</v>
      </c>
    </row>
    <row r="793" spans="1:4">
      <c r="A793" t="s">
        <v>10984</v>
      </c>
      <c r="B793" t="s">
        <v>98</v>
      </c>
      <c r="C793" s="2">
        <v>45949</v>
      </c>
      <c r="D793">
        <v>100000</v>
      </c>
    </row>
    <row r="794" spans="1:4">
      <c r="A794" t="s">
        <v>10985</v>
      </c>
      <c r="B794" t="s">
        <v>98</v>
      </c>
      <c r="C794" s="2">
        <v>45958</v>
      </c>
      <c r="D794">
        <v>200000</v>
      </c>
    </row>
    <row r="795" spans="1:4">
      <c r="A795" t="s">
        <v>10986</v>
      </c>
      <c r="B795" t="s">
        <v>98</v>
      </c>
      <c r="C795" s="2">
        <v>45968</v>
      </c>
      <c r="D795">
        <v>150000</v>
      </c>
    </row>
    <row r="796" spans="1:4">
      <c r="A796" t="s">
        <v>10987</v>
      </c>
      <c r="B796" t="s">
        <v>98</v>
      </c>
      <c r="C796" s="2">
        <v>45976</v>
      </c>
      <c r="D796">
        <v>100000</v>
      </c>
    </row>
    <row r="797" spans="1:4">
      <c r="A797" t="s">
        <v>10988</v>
      </c>
      <c r="B797" t="s">
        <v>98</v>
      </c>
      <c r="C797" s="2">
        <v>45988</v>
      </c>
      <c r="D797">
        <v>100000</v>
      </c>
    </row>
    <row r="798" spans="1:4">
      <c r="A798" t="s">
        <v>10989</v>
      </c>
      <c r="B798" t="s">
        <v>98</v>
      </c>
      <c r="C798" s="2">
        <v>45995</v>
      </c>
      <c r="D798">
        <v>75000</v>
      </c>
    </row>
    <row r="799" spans="1:4">
      <c r="A799" t="s">
        <v>10990</v>
      </c>
      <c r="B799" t="s">
        <v>98</v>
      </c>
      <c r="C799" s="2">
        <v>46004</v>
      </c>
      <c r="D799">
        <v>125000</v>
      </c>
    </row>
    <row r="800" spans="1:4">
      <c r="A800" t="s">
        <v>10991</v>
      </c>
      <c r="B800" t="s">
        <v>98</v>
      </c>
      <c r="C800" s="2">
        <v>46022</v>
      </c>
      <c r="D800">
        <v>100000</v>
      </c>
    </row>
    <row r="801" spans="1:4">
      <c r="A801" t="s">
        <v>10992</v>
      </c>
      <c r="B801" t="s">
        <v>98</v>
      </c>
      <c r="C801" s="2">
        <v>46030</v>
      </c>
      <c r="D801">
        <v>100000</v>
      </c>
    </row>
    <row r="802" spans="1:4">
      <c r="A802" t="s">
        <v>10993</v>
      </c>
      <c r="B802" t="s">
        <v>98</v>
      </c>
      <c r="C802" s="2">
        <v>46041</v>
      </c>
      <c r="D802">
        <v>125000</v>
      </c>
    </row>
    <row r="803" spans="1:4">
      <c r="A803" t="s">
        <v>10994</v>
      </c>
      <c r="B803" t="s">
        <v>98</v>
      </c>
      <c r="C803" s="2">
        <v>46052</v>
      </c>
      <c r="D803">
        <v>75000</v>
      </c>
    </row>
    <row r="804" spans="1:4">
      <c r="A804" t="s">
        <v>10995</v>
      </c>
      <c r="B804" t="s">
        <v>98</v>
      </c>
      <c r="C804" s="2">
        <v>46061</v>
      </c>
      <c r="D804">
        <v>100000</v>
      </c>
    </row>
    <row r="805" spans="1:4">
      <c r="A805" t="s">
        <v>10996</v>
      </c>
      <c r="B805" t="s">
        <v>98</v>
      </c>
      <c r="C805" s="2">
        <v>46073</v>
      </c>
      <c r="D805">
        <v>150000</v>
      </c>
    </row>
    <row r="806" spans="1:4">
      <c r="A806" t="s">
        <v>10997</v>
      </c>
      <c r="B806" t="s">
        <v>98</v>
      </c>
      <c r="C806" s="2">
        <v>46082</v>
      </c>
      <c r="D806">
        <v>75000</v>
      </c>
    </row>
    <row r="807" spans="1:4">
      <c r="A807" t="s">
        <v>10998</v>
      </c>
      <c r="B807" t="s">
        <v>98</v>
      </c>
      <c r="C807" s="2">
        <v>46096</v>
      </c>
      <c r="D807">
        <v>50000</v>
      </c>
    </row>
    <row r="808" spans="1:4">
      <c r="A808" t="s">
        <v>10999</v>
      </c>
      <c r="B808" t="s">
        <v>98</v>
      </c>
      <c r="C808" s="2">
        <v>46112</v>
      </c>
      <c r="D808">
        <v>75000</v>
      </c>
    </row>
    <row r="809" spans="1:4">
      <c r="A809" t="s">
        <v>11000</v>
      </c>
      <c r="B809" t="s">
        <v>98</v>
      </c>
      <c r="C809" s="2">
        <v>46129</v>
      </c>
      <c r="D809">
        <v>50000</v>
      </c>
    </row>
    <row r="810" spans="1:4">
      <c r="A810" t="s">
        <v>11001</v>
      </c>
      <c r="B810" t="s">
        <v>98</v>
      </c>
      <c r="C810" s="2">
        <v>46143</v>
      </c>
      <c r="D810">
        <v>100000</v>
      </c>
    </row>
    <row r="811" spans="1:4">
      <c r="A811" t="s">
        <v>11002</v>
      </c>
      <c r="B811" t="s">
        <v>98</v>
      </c>
      <c r="C811" s="2">
        <v>46154</v>
      </c>
      <c r="D811">
        <v>50000</v>
      </c>
    </row>
    <row r="812" spans="1:4">
      <c r="A812" t="s">
        <v>11003</v>
      </c>
      <c r="B812" t="s">
        <v>98</v>
      </c>
      <c r="C812" s="2">
        <v>46171</v>
      </c>
      <c r="D812">
        <v>50000</v>
      </c>
    </row>
    <row r="813" spans="1:4">
      <c r="A813" t="s">
        <v>11004</v>
      </c>
      <c r="B813" t="s">
        <v>98</v>
      </c>
      <c r="C813" s="2">
        <v>46182</v>
      </c>
      <c r="D813">
        <v>200000</v>
      </c>
    </row>
    <row r="814" spans="1:4">
      <c r="A814" t="s">
        <v>11005</v>
      </c>
      <c r="B814" t="s">
        <v>98</v>
      </c>
      <c r="C814" s="2">
        <v>46197</v>
      </c>
      <c r="D814">
        <v>125000</v>
      </c>
    </row>
    <row r="815" spans="1:4">
      <c r="A815" t="s">
        <v>11006</v>
      </c>
      <c r="B815" t="s">
        <v>99</v>
      </c>
      <c r="C815" s="2">
        <v>45681</v>
      </c>
      <c r="D815">
        <v>200000</v>
      </c>
    </row>
    <row r="816" spans="1:4">
      <c r="A816" t="s">
        <v>11007</v>
      </c>
      <c r="B816" t="s">
        <v>99</v>
      </c>
      <c r="C816" s="2">
        <v>45699</v>
      </c>
      <c r="D816">
        <v>125000</v>
      </c>
    </row>
    <row r="817" spans="1:4">
      <c r="A817" t="s">
        <v>11008</v>
      </c>
      <c r="B817" t="s">
        <v>99</v>
      </c>
      <c r="C817" s="2">
        <v>45714</v>
      </c>
      <c r="D817">
        <v>75000</v>
      </c>
    </row>
    <row r="818" spans="1:4">
      <c r="A818" t="s">
        <v>11009</v>
      </c>
      <c r="B818" t="s">
        <v>99</v>
      </c>
      <c r="C818" s="2">
        <v>45723</v>
      </c>
      <c r="D818">
        <v>200000</v>
      </c>
    </row>
    <row r="819" spans="1:4">
      <c r="A819" t="s">
        <v>11010</v>
      </c>
      <c r="B819" t="s">
        <v>99</v>
      </c>
      <c r="C819" s="2">
        <v>45738</v>
      </c>
      <c r="D819">
        <v>100000</v>
      </c>
    </row>
    <row r="820" spans="1:4">
      <c r="A820" t="s">
        <v>11011</v>
      </c>
      <c r="B820" t="s">
        <v>99</v>
      </c>
      <c r="C820" s="2">
        <v>45750</v>
      </c>
      <c r="D820">
        <v>75000</v>
      </c>
    </row>
    <row r="821" spans="1:4">
      <c r="A821" t="s">
        <v>11012</v>
      </c>
      <c r="B821" t="s">
        <v>99</v>
      </c>
      <c r="C821" s="2">
        <v>45765</v>
      </c>
      <c r="D821">
        <v>50000</v>
      </c>
    </row>
    <row r="822" spans="1:4">
      <c r="A822" t="s">
        <v>11013</v>
      </c>
      <c r="B822" t="s">
        <v>99</v>
      </c>
      <c r="C822" s="2">
        <v>45774</v>
      </c>
      <c r="D822">
        <v>150000</v>
      </c>
    </row>
    <row r="823" spans="1:4">
      <c r="A823" t="s">
        <v>11014</v>
      </c>
      <c r="B823" t="s">
        <v>99</v>
      </c>
      <c r="C823" s="2">
        <v>45792</v>
      </c>
      <c r="D823">
        <v>50000</v>
      </c>
    </row>
    <row r="824" spans="1:4">
      <c r="A824" t="s">
        <v>11015</v>
      </c>
      <c r="B824" t="s">
        <v>99</v>
      </c>
      <c r="C824" s="2">
        <v>45809</v>
      </c>
      <c r="D824">
        <v>125000</v>
      </c>
    </row>
    <row r="825" spans="1:4">
      <c r="A825" t="s">
        <v>11016</v>
      </c>
      <c r="B825" t="s">
        <v>99</v>
      </c>
      <c r="C825" s="2">
        <v>45822</v>
      </c>
      <c r="D825">
        <v>50000</v>
      </c>
    </row>
    <row r="826" spans="1:4">
      <c r="A826" t="s">
        <v>11017</v>
      </c>
      <c r="B826" t="s">
        <v>99</v>
      </c>
      <c r="C826" s="2">
        <v>45833</v>
      </c>
      <c r="D826">
        <v>200000</v>
      </c>
    </row>
    <row r="827" spans="1:4">
      <c r="A827" t="s">
        <v>11018</v>
      </c>
      <c r="B827" t="s">
        <v>99</v>
      </c>
      <c r="C827" s="2">
        <v>45840</v>
      </c>
      <c r="D827">
        <v>200000</v>
      </c>
    </row>
    <row r="828" spans="1:4">
      <c r="A828" t="s">
        <v>11019</v>
      </c>
      <c r="B828" t="s">
        <v>99</v>
      </c>
      <c r="C828" s="2">
        <v>45847</v>
      </c>
      <c r="D828">
        <v>200000</v>
      </c>
    </row>
    <row r="829" spans="1:4">
      <c r="A829" t="s">
        <v>11020</v>
      </c>
      <c r="B829" t="s">
        <v>99</v>
      </c>
      <c r="C829" s="2">
        <v>45863</v>
      </c>
      <c r="D829">
        <v>150000</v>
      </c>
    </row>
    <row r="830" spans="1:4">
      <c r="A830" t="s">
        <v>11021</v>
      </c>
      <c r="B830" t="s">
        <v>99</v>
      </c>
      <c r="C830" s="2">
        <v>45879</v>
      </c>
      <c r="D830">
        <v>75000</v>
      </c>
    </row>
    <row r="831" spans="1:4">
      <c r="A831" t="s">
        <v>11022</v>
      </c>
      <c r="B831" t="s">
        <v>99</v>
      </c>
      <c r="C831" s="2">
        <v>45897</v>
      </c>
      <c r="D831">
        <v>125000</v>
      </c>
    </row>
    <row r="832" spans="1:4">
      <c r="A832" t="s">
        <v>11023</v>
      </c>
      <c r="B832" t="s">
        <v>99</v>
      </c>
      <c r="C832" s="2">
        <v>45912</v>
      </c>
      <c r="D832">
        <v>200000</v>
      </c>
    </row>
    <row r="833" spans="1:4">
      <c r="A833" t="s">
        <v>11024</v>
      </c>
      <c r="B833" t="s">
        <v>99</v>
      </c>
      <c r="C833" s="2">
        <v>45926</v>
      </c>
      <c r="D833">
        <v>50000</v>
      </c>
    </row>
    <row r="834" spans="1:4">
      <c r="A834" t="s">
        <v>11025</v>
      </c>
      <c r="B834" t="s">
        <v>99</v>
      </c>
      <c r="C834" s="2">
        <v>45934</v>
      </c>
      <c r="D834">
        <v>125000</v>
      </c>
    </row>
    <row r="835" spans="1:4">
      <c r="A835" t="s">
        <v>11026</v>
      </c>
      <c r="B835" t="s">
        <v>99</v>
      </c>
      <c r="C835" s="2">
        <v>45943</v>
      </c>
      <c r="D835">
        <v>50000</v>
      </c>
    </row>
    <row r="836" spans="1:4">
      <c r="A836" t="s">
        <v>11027</v>
      </c>
      <c r="B836" t="s">
        <v>99</v>
      </c>
      <c r="C836" s="2">
        <v>45955</v>
      </c>
      <c r="D836">
        <v>200000</v>
      </c>
    </row>
    <row r="837" spans="1:4">
      <c r="A837" t="s">
        <v>11028</v>
      </c>
      <c r="B837" t="s">
        <v>99</v>
      </c>
      <c r="C837" s="2">
        <v>45963</v>
      </c>
      <c r="D837">
        <v>150000</v>
      </c>
    </row>
    <row r="838" spans="1:4">
      <c r="A838" t="s">
        <v>11029</v>
      </c>
      <c r="B838" t="s">
        <v>99</v>
      </c>
      <c r="C838" s="2">
        <v>45974</v>
      </c>
      <c r="D838">
        <v>200000</v>
      </c>
    </row>
    <row r="839" spans="1:4">
      <c r="A839" t="s">
        <v>11030</v>
      </c>
      <c r="B839" t="s">
        <v>99</v>
      </c>
      <c r="C839" s="2">
        <v>45988</v>
      </c>
      <c r="D839">
        <v>100000</v>
      </c>
    </row>
    <row r="840" spans="1:4">
      <c r="A840" t="s">
        <v>11031</v>
      </c>
      <c r="B840" t="s">
        <v>99</v>
      </c>
      <c r="C840" s="2">
        <v>45999</v>
      </c>
      <c r="D840">
        <v>50000</v>
      </c>
    </row>
    <row r="841" spans="1:4">
      <c r="A841" t="s">
        <v>11032</v>
      </c>
      <c r="B841" t="s">
        <v>99</v>
      </c>
      <c r="C841" s="2">
        <v>46006</v>
      </c>
      <c r="D841">
        <v>50000</v>
      </c>
    </row>
    <row r="842" spans="1:4">
      <c r="A842" t="s">
        <v>11033</v>
      </c>
      <c r="B842" t="s">
        <v>99</v>
      </c>
      <c r="C842" s="2">
        <v>46018</v>
      </c>
      <c r="D842">
        <v>100000</v>
      </c>
    </row>
    <row r="843" spans="1:4">
      <c r="A843" t="s">
        <v>11034</v>
      </c>
      <c r="B843" t="s">
        <v>99</v>
      </c>
      <c r="C843" s="2">
        <v>46035</v>
      </c>
      <c r="D843">
        <v>75000</v>
      </c>
    </row>
    <row r="844" spans="1:4">
      <c r="A844" t="s">
        <v>11035</v>
      </c>
      <c r="B844" t="s">
        <v>99</v>
      </c>
      <c r="C844" s="2">
        <v>46052</v>
      </c>
      <c r="D844">
        <v>50000</v>
      </c>
    </row>
    <row r="845" spans="1:4">
      <c r="A845" t="s">
        <v>11036</v>
      </c>
      <c r="B845" t="s">
        <v>99</v>
      </c>
      <c r="C845" s="2">
        <v>46069</v>
      </c>
      <c r="D845">
        <v>75000</v>
      </c>
    </row>
    <row r="846" spans="1:4">
      <c r="A846" t="s">
        <v>11037</v>
      </c>
      <c r="B846" t="s">
        <v>99</v>
      </c>
      <c r="C846" s="2">
        <v>46078</v>
      </c>
      <c r="D846">
        <v>75000</v>
      </c>
    </row>
    <row r="847" spans="1:4">
      <c r="A847" t="s">
        <v>11038</v>
      </c>
      <c r="B847" t="s">
        <v>99</v>
      </c>
      <c r="C847" s="2">
        <v>46096</v>
      </c>
      <c r="D847">
        <v>125000</v>
      </c>
    </row>
    <row r="848" spans="1:4">
      <c r="A848" t="s">
        <v>11039</v>
      </c>
      <c r="B848" t="s">
        <v>99</v>
      </c>
      <c r="C848" s="2">
        <v>46107</v>
      </c>
      <c r="D848">
        <v>150000</v>
      </c>
    </row>
    <row r="849" spans="1:4">
      <c r="A849" t="s">
        <v>11040</v>
      </c>
      <c r="B849" t="s">
        <v>99</v>
      </c>
      <c r="C849" s="2">
        <v>46116</v>
      </c>
      <c r="D849">
        <v>75000</v>
      </c>
    </row>
    <row r="850" spans="1:4">
      <c r="A850" t="s">
        <v>11041</v>
      </c>
      <c r="B850" t="s">
        <v>99</v>
      </c>
      <c r="C850" s="2">
        <v>46125</v>
      </c>
      <c r="D850">
        <v>125000</v>
      </c>
    </row>
    <row r="851" spans="1:4">
      <c r="A851" t="s">
        <v>11042</v>
      </c>
      <c r="B851" t="s">
        <v>99</v>
      </c>
      <c r="C851" s="2">
        <v>46134</v>
      </c>
      <c r="D851">
        <v>100000</v>
      </c>
    </row>
    <row r="852" spans="1:4">
      <c r="A852" t="s">
        <v>11043</v>
      </c>
      <c r="B852" t="s">
        <v>99</v>
      </c>
      <c r="C852" s="2">
        <v>46151</v>
      </c>
      <c r="D852">
        <v>100000</v>
      </c>
    </row>
    <row r="853" spans="1:4">
      <c r="A853" t="s">
        <v>11044</v>
      </c>
      <c r="B853" t="s">
        <v>99</v>
      </c>
      <c r="C853" s="2">
        <v>46168</v>
      </c>
      <c r="D853">
        <v>200000</v>
      </c>
    </row>
    <row r="854" spans="1:4">
      <c r="A854" t="s">
        <v>11045</v>
      </c>
      <c r="B854" t="s">
        <v>99</v>
      </c>
      <c r="C854" s="2">
        <v>46185</v>
      </c>
      <c r="D854">
        <v>100000</v>
      </c>
    </row>
    <row r="855" spans="1:4">
      <c r="A855" t="s">
        <v>11046</v>
      </c>
      <c r="B855" t="s">
        <v>99</v>
      </c>
      <c r="C855" s="2">
        <v>46192</v>
      </c>
      <c r="D855">
        <v>75000</v>
      </c>
    </row>
    <row r="856" spans="1:4">
      <c r="A856" t="s">
        <v>11047</v>
      </c>
      <c r="B856" t="s">
        <v>100</v>
      </c>
      <c r="C856" s="2">
        <v>45680</v>
      </c>
      <c r="D856">
        <v>75000</v>
      </c>
    </row>
    <row r="857" spans="1:4">
      <c r="A857" t="s">
        <v>11048</v>
      </c>
      <c r="B857" t="s">
        <v>100</v>
      </c>
      <c r="C857" s="2">
        <v>45691</v>
      </c>
      <c r="D857">
        <v>125000</v>
      </c>
    </row>
    <row r="858" spans="1:4">
      <c r="A858" t="s">
        <v>11049</v>
      </c>
      <c r="B858" t="s">
        <v>100</v>
      </c>
      <c r="C858" s="2">
        <v>45704</v>
      </c>
      <c r="D858">
        <v>200000</v>
      </c>
    </row>
    <row r="859" spans="1:4">
      <c r="A859" t="s">
        <v>11050</v>
      </c>
      <c r="B859" t="s">
        <v>100</v>
      </c>
      <c r="C859" s="2">
        <v>45715</v>
      </c>
      <c r="D859">
        <v>150000</v>
      </c>
    </row>
    <row r="860" spans="1:4">
      <c r="A860" t="s">
        <v>11051</v>
      </c>
      <c r="B860" t="s">
        <v>100</v>
      </c>
      <c r="C860" s="2">
        <v>45731</v>
      </c>
      <c r="D860">
        <v>100000</v>
      </c>
    </row>
    <row r="861" spans="1:4">
      <c r="A861" t="s">
        <v>11052</v>
      </c>
      <c r="B861" t="s">
        <v>100</v>
      </c>
      <c r="C861" s="2">
        <v>45740</v>
      </c>
      <c r="D861">
        <v>200000</v>
      </c>
    </row>
    <row r="862" spans="1:4">
      <c r="A862" t="s">
        <v>11053</v>
      </c>
      <c r="B862" t="s">
        <v>100</v>
      </c>
      <c r="C862" s="2">
        <v>45750</v>
      </c>
      <c r="D862">
        <v>75000</v>
      </c>
    </row>
    <row r="863" spans="1:4">
      <c r="A863" t="s">
        <v>11054</v>
      </c>
      <c r="B863" t="s">
        <v>100</v>
      </c>
      <c r="C863" s="2">
        <v>45762</v>
      </c>
      <c r="D863">
        <v>75000</v>
      </c>
    </row>
    <row r="864" spans="1:4">
      <c r="A864" t="s">
        <v>11055</v>
      </c>
      <c r="B864" t="s">
        <v>100</v>
      </c>
      <c r="C864" s="2">
        <v>45780</v>
      </c>
      <c r="D864">
        <v>125000</v>
      </c>
    </row>
    <row r="865" spans="1:4">
      <c r="A865" t="s">
        <v>11056</v>
      </c>
      <c r="B865" t="s">
        <v>100</v>
      </c>
      <c r="C865" s="2">
        <v>45794</v>
      </c>
      <c r="D865">
        <v>200000</v>
      </c>
    </row>
    <row r="866" spans="1:4">
      <c r="A866" t="s">
        <v>11057</v>
      </c>
      <c r="B866" t="s">
        <v>100</v>
      </c>
      <c r="C866" s="2">
        <v>45805</v>
      </c>
      <c r="D866">
        <v>75000</v>
      </c>
    </row>
    <row r="867" spans="1:4">
      <c r="A867" t="s">
        <v>11058</v>
      </c>
      <c r="B867" t="s">
        <v>100</v>
      </c>
      <c r="C867" s="2">
        <v>45814</v>
      </c>
      <c r="D867">
        <v>200000</v>
      </c>
    </row>
    <row r="868" spans="1:4">
      <c r="A868" t="s">
        <v>11059</v>
      </c>
      <c r="B868" t="s">
        <v>100</v>
      </c>
      <c r="C868" s="2">
        <v>45827</v>
      </c>
      <c r="D868">
        <v>125000</v>
      </c>
    </row>
    <row r="869" spans="1:4">
      <c r="A869" t="s">
        <v>11060</v>
      </c>
      <c r="B869" t="s">
        <v>100</v>
      </c>
      <c r="C869" s="2">
        <v>45835</v>
      </c>
      <c r="D869">
        <v>125000</v>
      </c>
    </row>
    <row r="870" spans="1:4">
      <c r="A870" t="s">
        <v>11061</v>
      </c>
      <c r="B870" t="s">
        <v>100</v>
      </c>
      <c r="C870" s="2">
        <v>45846</v>
      </c>
      <c r="D870">
        <v>150000</v>
      </c>
    </row>
    <row r="871" spans="1:4">
      <c r="A871" t="s">
        <v>11062</v>
      </c>
      <c r="B871" t="s">
        <v>100</v>
      </c>
      <c r="C871" s="2">
        <v>45857</v>
      </c>
      <c r="D871">
        <v>75000</v>
      </c>
    </row>
    <row r="872" spans="1:4">
      <c r="A872" t="s">
        <v>11063</v>
      </c>
      <c r="B872" t="s">
        <v>100</v>
      </c>
      <c r="C872" s="2">
        <v>45869</v>
      </c>
      <c r="D872">
        <v>50000</v>
      </c>
    </row>
    <row r="873" spans="1:4">
      <c r="A873" t="s">
        <v>11064</v>
      </c>
      <c r="B873" t="s">
        <v>100</v>
      </c>
      <c r="C873" s="2">
        <v>45880</v>
      </c>
      <c r="D873">
        <v>100000</v>
      </c>
    </row>
    <row r="874" spans="1:4">
      <c r="A874" t="s">
        <v>11065</v>
      </c>
      <c r="B874" t="s">
        <v>100</v>
      </c>
      <c r="C874" s="2">
        <v>45891</v>
      </c>
      <c r="D874">
        <v>200000</v>
      </c>
    </row>
    <row r="875" spans="1:4">
      <c r="A875" t="s">
        <v>11066</v>
      </c>
      <c r="B875" t="s">
        <v>100</v>
      </c>
      <c r="C875" s="2">
        <v>45908</v>
      </c>
      <c r="D875">
        <v>125000</v>
      </c>
    </row>
    <row r="876" spans="1:4">
      <c r="A876" t="s">
        <v>11067</v>
      </c>
      <c r="B876" t="s">
        <v>100</v>
      </c>
      <c r="C876" s="2">
        <v>45917</v>
      </c>
      <c r="D876">
        <v>125000</v>
      </c>
    </row>
    <row r="877" spans="1:4">
      <c r="A877" t="s">
        <v>11068</v>
      </c>
      <c r="B877" t="s">
        <v>100</v>
      </c>
      <c r="C877" s="2">
        <v>45924</v>
      </c>
      <c r="D877">
        <v>100000</v>
      </c>
    </row>
    <row r="878" spans="1:4">
      <c r="A878" t="s">
        <v>11069</v>
      </c>
      <c r="B878" t="s">
        <v>100</v>
      </c>
      <c r="C878" s="2">
        <v>45936</v>
      </c>
      <c r="D878">
        <v>75000</v>
      </c>
    </row>
    <row r="879" spans="1:4">
      <c r="A879" t="s">
        <v>11070</v>
      </c>
      <c r="B879" t="s">
        <v>100</v>
      </c>
      <c r="C879" s="2">
        <v>45951</v>
      </c>
      <c r="D879">
        <v>100000</v>
      </c>
    </row>
    <row r="880" spans="1:4">
      <c r="A880" t="s">
        <v>11071</v>
      </c>
      <c r="B880" t="s">
        <v>100</v>
      </c>
      <c r="C880" s="2">
        <v>45963</v>
      </c>
      <c r="D880">
        <v>100000</v>
      </c>
    </row>
    <row r="881" spans="1:4">
      <c r="A881" t="s">
        <v>11072</v>
      </c>
      <c r="B881" t="s">
        <v>100</v>
      </c>
      <c r="C881" s="2">
        <v>45978</v>
      </c>
      <c r="D881">
        <v>150000</v>
      </c>
    </row>
    <row r="882" spans="1:4">
      <c r="A882" t="s">
        <v>11073</v>
      </c>
      <c r="B882" t="s">
        <v>100</v>
      </c>
      <c r="C882" s="2">
        <v>45990</v>
      </c>
      <c r="D882">
        <v>150000</v>
      </c>
    </row>
    <row r="883" spans="1:4">
      <c r="A883" t="s">
        <v>11074</v>
      </c>
      <c r="B883" t="s">
        <v>100</v>
      </c>
      <c r="C883" s="2">
        <v>46006</v>
      </c>
      <c r="D883">
        <v>50000</v>
      </c>
    </row>
    <row r="884" spans="1:4">
      <c r="A884" t="s">
        <v>11075</v>
      </c>
      <c r="B884" t="s">
        <v>100</v>
      </c>
      <c r="C884" s="2">
        <v>46024</v>
      </c>
      <c r="D884">
        <v>200000</v>
      </c>
    </row>
    <row r="885" spans="1:4">
      <c r="A885" t="s">
        <v>11076</v>
      </c>
      <c r="B885" t="s">
        <v>100</v>
      </c>
      <c r="C885" s="2">
        <v>46039</v>
      </c>
      <c r="D885">
        <v>150000</v>
      </c>
    </row>
    <row r="886" spans="1:4">
      <c r="A886" t="s">
        <v>11077</v>
      </c>
      <c r="B886" t="s">
        <v>100</v>
      </c>
      <c r="C886" s="2">
        <v>46046</v>
      </c>
      <c r="D886">
        <v>75000</v>
      </c>
    </row>
    <row r="887" spans="1:4">
      <c r="A887" t="s">
        <v>11078</v>
      </c>
      <c r="B887" t="s">
        <v>100</v>
      </c>
      <c r="C887" s="2">
        <v>46057</v>
      </c>
      <c r="D887">
        <v>125000</v>
      </c>
    </row>
    <row r="888" spans="1:4">
      <c r="A888" t="s">
        <v>11079</v>
      </c>
      <c r="B888" t="s">
        <v>100</v>
      </c>
      <c r="C888" s="2">
        <v>46071</v>
      </c>
      <c r="D888">
        <v>200000</v>
      </c>
    </row>
    <row r="889" spans="1:4">
      <c r="A889" t="s">
        <v>11080</v>
      </c>
      <c r="B889" t="s">
        <v>100</v>
      </c>
      <c r="C889" s="2">
        <v>46082</v>
      </c>
      <c r="D889">
        <v>100000</v>
      </c>
    </row>
    <row r="890" spans="1:4">
      <c r="A890" t="s">
        <v>11081</v>
      </c>
      <c r="B890" t="s">
        <v>100</v>
      </c>
      <c r="C890" s="2">
        <v>46100</v>
      </c>
      <c r="D890">
        <v>150000</v>
      </c>
    </row>
    <row r="891" spans="1:4">
      <c r="A891" t="s">
        <v>11082</v>
      </c>
      <c r="B891" t="s">
        <v>100</v>
      </c>
      <c r="C891" s="2">
        <v>46116</v>
      </c>
      <c r="D891">
        <v>100000</v>
      </c>
    </row>
    <row r="892" spans="1:4">
      <c r="A892" t="s">
        <v>11083</v>
      </c>
      <c r="B892" t="s">
        <v>100</v>
      </c>
      <c r="C892" s="2">
        <v>46131</v>
      </c>
      <c r="D892">
        <v>100000</v>
      </c>
    </row>
    <row r="893" spans="1:4">
      <c r="A893" t="s">
        <v>11084</v>
      </c>
      <c r="B893" t="s">
        <v>100</v>
      </c>
      <c r="C893" s="2">
        <v>46141</v>
      </c>
      <c r="D893">
        <v>200000</v>
      </c>
    </row>
    <row r="894" spans="1:4">
      <c r="A894" t="s">
        <v>11085</v>
      </c>
      <c r="B894" t="s">
        <v>100</v>
      </c>
      <c r="C894" s="2">
        <v>46157</v>
      </c>
      <c r="D894">
        <v>50000</v>
      </c>
    </row>
    <row r="895" spans="1:4">
      <c r="A895" t="s">
        <v>11086</v>
      </c>
      <c r="B895" t="s">
        <v>100</v>
      </c>
      <c r="C895" s="2">
        <v>46165</v>
      </c>
      <c r="D895">
        <v>50000</v>
      </c>
    </row>
    <row r="896" spans="1:4">
      <c r="A896" t="s">
        <v>11087</v>
      </c>
      <c r="B896" t="s">
        <v>100</v>
      </c>
      <c r="C896" s="2">
        <v>46175</v>
      </c>
      <c r="D896">
        <v>50000</v>
      </c>
    </row>
    <row r="897" spans="1:4">
      <c r="A897" t="s">
        <v>11088</v>
      </c>
      <c r="B897" t="s">
        <v>100</v>
      </c>
      <c r="C897" s="2">
        <v>46190</v>
      </c>
      <c r="D897">
        <v>75000</v>
      </c>
    </row>
    <row r="898" spans="1:4">
      <c r="A898" t="s">
        <v>11089</v>
      </c>
      <c r="B898" t="s">
        <v>100</v>
      </c>
      <c r="C898" s="2">
        <v>46199</v>
      </c>
      <c r="D898">
        <v>200000</v>
      </c>
    </row>
    <row r="899" spans="1:4">
      <c r="A899" t="s">
        <v>11090</v>
      </c>
      <c r="B899" t="s">
        <v>101</v>
      </c>
      <c r="C899" s="2">
        <v>45667</v>
      </c>
      <c r="D899">
        <v>50000</v>
      </c>
    </row>
    <row r="900" spans="1:4">
      <c r="A900" t="s">
        <v>11091</v>
      </c>
      <c r="B900" t="s">
        <v>101</v>
      </c>
      <c r="C900" s="2">
        <v>45680</v>
      </c>
      <c r="D900">
        <v>50000</v>
      </c>
    </row>
    <row r="901" spans="1:4">
      <c r="A901" t="s">
        <v>11092</v>
      </c>
      <c r="B901" t="s">
        <v>101</v>
      </c>
      <c r="C901" s="2">
        <v>45697</v>
      </c>
      <c r="D901">
        <v>125000</v>
      </c>
    </row>
    <row r="902" spans="1:4">
      <c r="A902" t="s">
        <v>11093</v>
      </c>
      <c r="B902" t="s">
        <v>101</v>
      </c>
      <c r="C902" s="2">
        <v>45710</v>
      </c>
    </row>
    <row r="903" spans="1:4">
      <c r="A903" t="s">
        <v>11094</v>
      </c>
      <c r="B903" t="s">
        <v>101</v>
      </c>
      <c r="C903" s="2">
        <v>45722</v>
      </c>
      <c r="D903">
        <v>50000</v>
      </c>
    </row>
    <row r="904" spans="1:4">
      <c r="A904" t="s">
        <v>11095</v>
      </c>
      <c r="B904" t="s">
        <v>101</v>
      </c>
      <c r="C904" s="2">
        <v>45738</v>
      </c>
      <c r="D904">
        <v>125000</v>
      </c>
    </row>
    <row r="905" spans="1:4">
      <c r="A905" t="s">
        <v>11096</v>
      </c>
      <c r="B905" t="s">
        <v>101</v>
      </c>
      <c r="C905" s="2">
        <v>45748</v>
      </c>
      <c r="D905">
        <v>200000</v>
      </c>
    </row>
    <row r="906" spans="1:4">
      <c r="A906" t="s">
        <v>11097</v>
      </c>
      <c r="B906" t="s">
        <v>101</v>
      </c>
      <c r="C906" s="2">
        <v>45756</v>
      </c>
      <c r="D906">
        <v>200000</v>
      </c>
    </row>
    <row r="907" spans="1:4">
      <c r="A907" t="s">
        <v>11098</v>
      </c>
      <c r="B907" t="s">
        <v>101</v>
      </c>
      <c r="C907" s="2">
        <v>45763</v>
      </c>
      <c r="D907">
        <v>75000</v>
      </c>
    </row>
    <row r="908" spans="1:4">
      <c r="A908" t="s">
        <v>11099</v>
      </c>
      <c r="B908" t="s">
        <v>101</v>
      </c>
      <c r="C908" s="2">
        <v>45780</v>
      </c>
      <c r="D908">
        <v>200000</v>
      </c>
    </row>
    <row r="909" spans="1:4">
      <c r="A909" t="s">
        <v>11100</v>
      </c>
      <c r="B909" t="s">
        <v>101</v>
      </c>
      <c r="C909" s="2">
        <v>45796</v>
      </c>
      <c r="D909">
        <v>150000</v>
      </c>
    </row>
    <row r="910" spans="1:4">
      <c r="A910" t="s">
        <v>11101</v>
      </c>
      <c r="B910" t="s">
        <v>101</v>
      </c>
      <c r="C910" s="2">
        <v>45813</v>
      </c>
      <c r="D910">
        <v>75000</v>
      </c>
    </row>
    <row r="911" spans="1:4">
      <c r="A911" t="s">
        <v>11102</v>
      </c>
      <c r="B911" t="s">
        <v>101</v>
      </c>
      <c r="C911" s="2">
        <v>45823</v>
      </c>
      <c r="D911">
        <v>50000</v>
      </c>
    </row>
    <row r="912" spans="1:4">
      <c r="A912" t="s">
        <v>11103</v>
      </c>
      <c r="B912" t="s">
        <v>101</v>
      </c>
      <c r="C912" s="2">
        <v>45832</v>
      </c>
      <c r="D912">
        <v>125000</v>
      </c>
    </row>
    <row r="913" spans="1:4">
      <c r="A913" t="s">
        <v>11104</v>
      </c>
      <c r="B913" t="s">
        <v>101</v>
      </c>
      <c r="C913" s="2">
        <v>45844</v>
      </c>
      <c r="D913">
        <v>75000</v>
      </c>
    </row>
    <row r="914" spans="1:4">
      <c r="A914" t="s">
        <v>11105</v>
      </c>
      <c r="B914" t="s">
        <v>101</v>
      </c>
      <c r="C914" s="2">
        <v>45861</v>
      </c>
      <c r="D914">
        <v>150000</v>
      </c>
    </row>
    <row r="915" spans="1:4">
      <c r="A915" t="s">
        <v>11106</v>
      </c>
      <c r="B915" t="s">
        <v>101</v>
      </c>
      <c r="C915" s="2">
        <v>45869</v>
      </c>
      <c r="D915">
        <v>50000</v>
      </c>
    </row>
    <row r="916" spans="1:4">
      <c r="A916" t="s">
        <v>11107</v>
      </c>
      <c r="B916" t="s">
        <v>101</v>
      </c>
      <c r="C916" s="2">
        <v>45876</v>
      </c>
      <c r="D916">
        <v>125000</v>
      </c>
    </row>
    <row r="917" spans="1:4">
      <c r="A917" t="s">
        <v>11108</v>
      </c>
      <c r="B917" t="s">
        <v>101</v>
      </c>
      <c r="C917" s="2">
        <v>45887</v>
      </c>
      <c r="D917">
        <v>150000</v>
      </c>
    </row>
    <row r="918" spans="1:4">
      <c r="A918" t="s">
        <v>11109</v>
      </c>
      <c r="B918" t="s">
        <v>101</v>
      </c>
      <c r="C918" s="2">
        <v>45902</v>
      </c>
      <c r="D918">
        <v>150000</v>
      </c>
    </row>
    <row r="919" spans="1:4">
      <c r="A919" t="s">
        <v>11110</v>
      </c>
      <c r="B919" t="s">
        <v>101</v>
      </c>
      <c r="C919" s="2">
        <v>45919</v>
      </c>
      <c r="D919">
        <v>200000</v>
      </c>
    </row>
    <row r="920" spans="1:4">
      <c r="A920" t="s">
        <v>11111</v>
      </c>
      <c r="B920" t="s">
        <v>101</v>
      </c>
      <c r="C920" s="2">
        <v>45934</v>
      </c>
      <c r="D920">
        <v>125000</v>
      </c>
    </row>
    <row r="921" spans="1:4">
      <c r="A921" t="s">
        <v>11112</v>
      </c>
      <c r="B921" t="s">
        <v>101</v>
      </c>
      <c r="C921" s="2">
        <v>45942</v>
      </c>
      <c r="D921">
        <v>50000</v>
      </c>
    </row>
    <row r="922" spans="1:4">
      <c r="A922" t="s">
        <v>11113</v>
      </c>
      <c r="B922" t="s">
        <v>101</v>
      </c>
      <c r="C922" s="2">
        <v>45954</v>
      </c>
      <c r="D922">
        <v>100000</v>
      </c>
    </row>
    <row r="923" spans="1:4">
      <c r="A923" t="s">
        <v>11114</v>
      </c>
      <c r="B923" t="s">
        <v>101</v>
      </c>
      <c r="C923" s="2">
        <v>45969</v>
      </c>
      <c r="D923">
        <v>100000</v>
      </c>
    </row>
    <row r="924" spans="1:4">
      <c r="A924" t="s">
        <v>11115</v>
      </c>
      <c r="B924" t="s">
        <v>101</v>
      </c>
      <c r="C924" s="2">
        <v>45976</v>
      </c>
      <c r="D924">
        <v>100000</v>
      </c>
    </row>
    <row r="925" spans="1:4">
      <c r="A925" t="s">
        <v>11116</v>
      </c>
      <c r="B925" t="s">
        <v>101</v>
      </c>
      <c r="C925" s="2">
        <v>45986</v>
      </c>
      <c r="D925">
        <v>150000</v>
      </c>
    </row>
    <row r="926" spans="1:4">
      <c r="A926" t="s">
        <v>11117</v>
      </c>
      <c r="B926" t="s">
        <v>101</v>
      </c>
      <c r="C926" s="2">
        <v>45993</v>
      </c>
      <c r="D926">
        <v>50000</v>
      </c>
    </row>
    <row r="927" spans="1:4">
      <c r="A927" t="s">
        <v>11118</v>
      </c>
      <c r="B927" t="s">
        <v>101</v>
      </c>
      <c r="C927" s="2">
        <v>46008</v>
      </c>
      <c r="D927">
        <v>125000</v>
      </c>
    </row>
    <row r="928" spans="1:4">
      <c r="A928" t="s">
        <v>11119</v>
      </c>
      <c r="B928" t="s">
        <v>101</v>
      </c>
      <c r="C928" s="2">
        <v>46021</v>
      </c>
      <c r="D928">
        <v>125000</v>
      </c>
    </row>
    <row r="929" spans="1:4">
      <c r="A929" t="s">
        <v>11120</v>
      </c>
      <c r="B929" t="s">
        <v>101</v>
      </c>
      <c r="C929" s="2">
        <v>46033</v>
      </c>
      <c r="D929">
        <v>150000</v>
      </c>
    </row>
    <row r="930" spans="1:4">
      <c r="A930" t="s">
        <v>11121</v>
      </c>
      <c r="B930" t="s">
        <v>101</v>
      </c>
      <c r="C930" s="2">
        <v>46050</v>
      </c>
      <c r="D930">
        <v>50000</v>
      </c>
    </row>
    <row r="931" spans="1:4">
      <c r="A931" t="s">
        <v>11122</v>
      </c>
      <c r="B931" t="s">
        <v>101</v>
      </c>
      <c r="C931" s="2">
        <v>46062</v>
      </c>
      <c r="D931">
        <v>75000</v>
      </c>
    </row>
    <row r="932" spans="1:4">
      <c r="A932" t="s">
        <v>11123</v>
      </c>
      <c r="B932" t="s">
        <v>101</v>
      </c>
      <c r="C932" s="2">
        <v>46078</v>
      </c>
      <c r="D932">
        <v>75000</v>
      </c>
    </row>
    <row r="933" spans="1:4">
      <c r="A933" t="s">
        <v>11124</v>
      </c>
      <c r="B933" t="s">
        <v>101</v>
      </c>
      <c r="C933" s="2">
        <v>46091</v>
      </c>
      <c r="D933">
        <v>75000</v>
      </c>
    </row>
    <row r="934" spans="1:4">
      <c r="A934" t="s">
        <v>11125</v>
      </c>
      <c r="B934" t="s">
        <v>101</v>
      </c>
      <c r="C934" s="2">
        <v>46100</v>
      </c>
      <c r="D934">
        <v>75000</v>
      </c>
    </row>
    <row r="935" spans="1:4">
      <c r="A935" t="s">
        <v>11126</v>
      </c>
      <c r="B935" t="s">
        <v>101</v>
      </c>
      <c r="C935" s="2">
        <v>46110</v>
      </c>
      <c r="D935">
        <v>150000</v>
      </c>
    </row>
    <row r="936" spans="1:4">
      <c r="A936" t="s">
        <v>11127</v>
      </c>
      <c r="B936" t="s">
        <v>101</v>
      </c>
      <c r="C936" s="2">
        <v>46120</v>
      </c>
      <c r="D936">
        <v>125000</v>
      </c>
    </row>
    <row r="937" spans="1:4">
      <c r="A937" t="s">
        <v>11128</v>
      </c>
      <c r="B937" t="s">
        <v>101</v>
      </c>
      <c r="C937" s="2">
        <v>46131</v>
      </c>
      <c r="D937">
        <v>125000</v>
      </c>
    </row>
    <row r="938" spans="1:4">
      <c r="A938" t="s">
        <v>11129</v>
      </c>
      <c r="B938" t="s">
        <v>101</v>
      </c>
      <c r="C938" s="2">
        <v>46147</v>
      </c>
      <c r="D938">
        <v>100000</v>
      </c>
    </row>
    <row r="939" spans="1:4">
      <c r="A939" t="s">
        <v>11130</v>
      </c>
      <c r="B939" t="s">
        <v>101</v>
      </c>
      <c r="C939" s="2">
        <v>46158</v>
      </c>
      <c r="D939">
        <v>150000</v>
      </c>
    </row>
    <row r="940" spans="1:4">
      <c r="A940" t="s">
        <v>11131</v>
      </c>
      <c r="B940" t="s">
        <v>101</v>
      </c>
      <c r="C940" s="2">
        <v>46175</v>
      </c>
      <c r="D940">
        <v>100000</v>
      </c>
    </row>
    <row r="941" spans="1:4">
      <c r="A941" t="s">
        <v>11132</v>
      </c>
      <c r="B941" t="s">
        <v>101</v>
      </c>
      <c r="C941" s="2">
        <v>46188</v>
      </c>
      <c r="D941">
        <v>100000</v>
      </c>
    </row>
    <row r="942" spans="1:4">
      <c r="A942" t="s">
        <v>11133</v>
      </c>
      <c r="B942" t="s">
        <v>102</v>
      </c>
      <c r="C942" s="2">
        <v>45680</v>
      </c>
      <c r="D942">
        <v>75000</v>
      </c>
    </row>
    <row r="943" spans="1:4">
      <c r="A943" t="s">
        <v>11134</v>
      </c>
      <c r="B943" t="s">
        <v>102</v>
      </c>
      <c r="C943" s="2">
        <v>45687</v>
      </c>
      <c r="D943">
        <v>100000</v>
      </c>
    </row>
    <row r="944" spans="1:4">
      <c r="A944" t="s">
        <v>11135</v>
      </c>
      <c r="B944" t="s">
        <v>102</v>
      </c>
      <c r="C944" s="2">
        <v>45698</v>
      </c>
      <c r="D944">
        <v>150000</v>
      </c>
    </row>
    <row r="945" spans="1:4">
      <c r="A945" t="s">
        <v>11136</v>
      </c>
      <c r="B945" t="s">
        <v>102</v>
      </c>
      <c r="C945" s="2">
        <v>45713</v>
      </c>
      <c r="D945">
        <v>150000</v>
      </c>
    </row>
    <row r="946" spans="1:4">
      <c r="A946" t="s">
        <v>11137</v>
      </c>
      <c r="B946" t="s">
        <v>102</v>
      </c>
      <c r="C946" s="2">
        <v>45725</v>
      </c>
      <c r="D946">
        <v>50000</v>
      </c>
    </row>
    <row r="947" spans="1:4">
      <c r="A947" t="s">
        <v>11138</v>
      </c>
      <c r="B947" t="s">
        <v>102</v>
      </c>
      <c r="C947" s="2">
        <v>45739</v>
      </c>
      <c r="D947">
        <v>75000</v>
      </c>
    </row>
    <row r="948" spans="1:4">
      <c r="A948" t="s">
        <v>11139</v>
      </c>
      <c r="B948" t="s">
        <v>102</v>
      </c>
      <c r="C948" s="2">
        <v>45748</v>
      </c>
      <c r="D948">
        <v>100000</v>
      </c>
    </row>
    <row r="949" spans="1:4">
      <c r="A949" t="s">
        <v>11140</v>
      </c>
      <c r="B949" t="s">
        <v>102</v>
      </c>
      <c r="C949" s="2">
        <v>45762</v>
      </c>
      <c r="D949">
        <v>150000</v>
      </c>
    </row>
    <row r="950" spans="1:4">
      <c r="A950" t="s">
        <v>11141</v>
      </c>
      <c r="B950" t="s">
        <v>102</v>
      </c>
      <c r="C950" s="2">
        <v>45770</v>
      </c>
      <c r="D950">
        <v>125000</v>
      </c>
    </row>
    <row r="951" spans="1:4">
      <c r="A951" t="s">
        <v>11142</v>
      </c>
      <c r="B951" t="s">
        <v>102</v>
      </c>
      <c r="C951" s="2">
        <v>45779</v>
      </c>
      <c r="D951">
        <v>200000</v>
      </c>
    </row>
    <row r="952" spans="1:4">
      <c r="A952" t="s">
        <v>11143</v>
      </c>
      <c r="B952" t="s">
        <v>102</v>
      </c>
      <c r="C952" s="2">
        <v>45796</v>
      </c>
      <c r="D952">
        <v>150000</v>
      </c>
    </row>
    <row r="953" spans="1:4">
      <c r="A953" t="s">
        <v>11144</v>
      </c>
      <c r="B953" t="s">
        <v>102</v>
      </c>
      <c r="C953" s="2">
        <v>45813</v>
      </c>
      <c r="D953">
        <v>50000</v>
      </c>
    </row>
    <row r="954" spans="1:4">
      <c r="A954" t="s">
        <v>11145</v>
      </c>
      <c r="B954" t="s">
        <v>102</v>
      </c>
      <c r="C954" s="2">
        <v>45827</v>
      </c>
      <c r="D954">
        <v>125000</v>
      </c>
    </row>
    <row r="955" spans="1:4">
      <c r="A955" t="s">
        <v>11146</v>
      </c>
      <c r="B955" t="s">
        <v>102</v>
      </c>
      <c r="C955" s="2">
        <v>45836</v>
      </c>
      <c r="D955">
        <v>125000</v>
      </c>
    </row>
    <row r="956" spans="1:4">
      <c r="A956" t="s">
        <v>11147</v>
      </c>
      <c r="B956" t="s">
        <v>102</v>
      </c>
      <c r="C956" s="2">
        <v>45852</v>
      </c>
      <c r="D956">
        <v>75000</v>
      </c>
    </row>
    <row r="957" spans="1:4">
      <c r="A957" t="s">
        <v>11148</v>
      </c>
      <c r="B957" t="s">
        <v>102</v>
      </c>
      <c r="C957" s="2">
        <v>45864</v>
      </c>
      <c r="D957">
        <v>75000</v>
      </c>
    </row>
    <row r="958" spans="1:4">
      <c r="A958" t="s">
        <v>11149</v>
      </c>
      <c r="B958" t="s">
        <v>102</v>
      </c>
      <c r="C958" s="2">
        <v>45874</v>
      </c>
      <c r="D958">
        <v>75000</v>
      </c>
    </row>
    <row r="959" spans="1:4">
      <c r="A959" t="s">
        <v>11150</v>
      </c>
      <c r="B959" t="s">
        <v>102</v>
      </c>
      <c r="C959" s="2">
        <v>45881</v>
      </c>
      <c r="D959">
        <v>150000</v>
      </c>
    </row>
    <row r="960" spans="1:4">
      <c r="A960" t="s">
        <v>11151</v>
      </c>
      <c r="B960" t="s">
        <v>102</v>
      </c>
      <c r="C960" s="2">
        <v>45897</v>
      </c>
      <c r="D960">
        <v>200000</v>
      </c>
    </row>
    <row r="961" spans="1:4">
      <c r="A961" t="s">
        <v>11152</v>
      </c>
      <c r="B961" t="s">
        <v>102</v>
      </c>
      <c r="C961" s="2">
        <v>45910</v>
      </c>
      <c r="D961">
        <v>125000</v>
      </c>
    </row>
    <row r="962" spans="1:4">
      <c r="A962" t="s">
        <v>11153</v>
      </c>
      <c r="B962" t="s">
        <v>102</v>
      </c>
      <c r="C962" s="2">
        <v>45919</v>
      </c>
      <c r="D962">
        <v>125000</v>
      </c>
    </row>
    <row r="963" spans="1:4">
      <c r="A963" t="s">
        <v>11154</v>
      </c>
      <c r="B963" t="s">
        <v>102</v>
      </c>
      <c r="C963" s="2">
        <v>45928</v>
      </c>
      <c r="D963">
        <v>100000</v>
      </c>
    </row>
    <row r="964" spans="1:4">
      <c r="A964" t="s">
        <v>11155</v>
      </c>
      <c r="B964" t="s">
        <v>102</v>
      </c>
      <c r="C964" s="2">
        <v>45935</v>
      </c>
      <c r="D964">
        <v>125000</v>
      </c>
    </row>
    <row r="965" spans="1:4">
      <c r="A965" t="s">
        <v>11156</v>
      </c>
      <c r="B965" t="s">
        <v>102</v>
      </c>
      <c r="C965" s="2">
        <v>45942</v>
      </c>
      <c r="D965">
        <v>50000</v>
      </c>
    </row>
    <row r="966" spans="1:4">
      <c r="A966" t="s">
        <v>11157</v>
      </c>
      <c r="B966" t="s">
        <v>102</v>
      </c>
      <c r="C966" s="2">
        <v>45951</v>
      </c>
      <c r="D966">
        <v>50000</v>
      </c>
    </row>
    <row r="967" spans="1:4">
      <c r="A967" t="s">
        <v>11158</v>
      </c>
      <c r="B967" t="s">
        <v>102</v>
      </c>
      <c r="C967" s="2">
        <v>45958</v>
      </c>
      <c r="D967">
        <v>150000</v>
      </c>
    </row>
    <row r="968" spans="1:4">
      <c r="A968" t="s">
        <v>11159</v>
      </c>
      <c r="B968" t="s">
        <v>102</v>
      </c>
      <c r="C968" s="2">
        <v>45969</v>
      </c>
      <c r="D968">
        <v>50000</v>
      </c>
    </row>
    <row r="969" spans="1:4">
      <c r="A969" t="s">
        <v>11160</v>
      </c>
      <c r="B969" t="s">
        <v>102</v>
      </c>
      <c r="C969" s="2">
        <v>45983</v>
      </c>
      <c r="D969">
        <v>100000</v>
      </c>
    </row>
    <row r="970" spans="1:4">
      <c r="A970" t="s">
        <v>11161</v>
      </c>
      <c r="B970" t="s">
        <v>102</v>
      </c>
      <c r="C970" s="2">
        <v>45998</v>
      </c>
      <c r="D970">
        <v>150000</v>
      </c>
    </row>
    <row r="971" spans="1:4">
      <c r="A971" t="s">
        <v>11162</v>
      </c>
      <c r="B971" t="s">
        <v>102</v>
      </c>
      <c r="C971" s="2">
        <v>46007</v>
      </c>
      <c r="D971">
        <v>75000</v>
      </c>
    </row>
    <row r="972" spans="1:4">
      <c r="A972" t="s">
        <v>11163</v>
      </c>
      <c r="B972" t="s">
        <v>102</v>
      </c>
      <c r="C972" s="2">
        <v>46016</v>
      </c>
      <c r="D972">
        <v>125000</v>
      </c>
    </row>
    <row r="973" spans="1:4">
      <c r="A973" t="s">
        <v>11164</v>
      </c>
      <c r="B973" t="s">
        <v>102</v>
      </c>
      <c r="C973" s="2">
        <v>46025</v>
      </c>
      <c r="D973">
        <v>200000</v>
      </c>
    </row>
    <row r="974" spans="1:4">
      <c r="A974" t="s">
        <v>11165</v>
      </c>
      <c r="B974" t="s">
        <v>102</v>
      </c>
      <c r="C974" s="2">
        <v>46036</v>
      </c>
      <c r="D974">
        <v>150000</v>
      </c>
    </row>
    <row r="975" spans="1:4">
      <c r="A975" t="s">
        <v>11166</v>
      </c>
      <c r="B975" t="s">
        <v>102</v>
      </c>
      <c r="C975" s="2">
        <v>46048</v>
      </c>
      <c r="D975">
        <v>150000</v>
      </c>
    </row>
    <row r="976" spans="1:4">
      <c r="A976" t="s">
        <v>11167</v>
      </c>
      <c r="B976" t="s">
        <v>102</v>
      </c>
      <c r="C976" s="2">
        <v>46064</v>
      </c>
      <c r="D976">
        <v>75000</v>
      </c>
    </row>
    <row r="977" spans="1:4">
      <c r="A977" t="s">
        <v>11168</v>
      </c>
      <c r="B977" t="s">
        <v>102</v>
      </c>
      <c r="C977" s="2">
        <v>46072</v>
      </c>
      <c r="D977">
        <v>125000</v>
      </c>
    </row>
    <row r="978" spans="1:4">
      <c r="A978" t="s">
        <v>11169</v>
      </c>
      <c r="B978" t="s">
        <v>102</v>
      </c>
      <c r="C978" s="2">
        <v>46087</v>
      </c>
      <c r="D978">
        <v>100000</v>
      </c>
    </row>
    <row r="979" spans="1:4">
      <c r="A979" t="s">
        <v>11170</v>
      </c>
      <c r="B979" t="s">
        <v>102</v>
      </c>
      <c r="C979" s="2">
        <v>46102</v>
      </c>
      <c r="D979">
        <v>125000</v>
      </c>
    </row>
    <row r="980" spans="1:4">
      <c r="A980" t="s">
        <v>11171</v>
      </c>
      <c r="B980" t="s">
        <v>102</v>
      </c>
      <c r="C980" s="2">
        <v>46117</v>
      </c>
      <c r="D980">
        <v>200000</v>
      </c>
    </row>
    <row r="981" spans="1:4">
      <c r="A981" t="s">
        <v>11172</v>
      </c>
      <c r="B981" t="s">
        <v>102</v>
      </c>
      <c r="C981" s="2">
        <v>46131</v>
      </c>
      <c r="D981">
        <v>75000</v>
      </c>
    </row>
    <row r="982" spans="1:4">
      <c r="A982" t="s">
        <v>11173</v>
      </c>
      <c r="B982" t="s">
        <v>102</v>
      </c>
      <c r="C982" s="2">
        <v>46142</v>
      </c>
      <c r="D982">
        <v>50000</v>
      </c>
    </row>
    <row r="983" spans="1:4">
      <c r="A983" t="s">
        <v>11174</v>
      </c>
      <c r="B983" t="s">
        <v>102</v>
      </c>
      <c r="C983" s="2">
        <v>46154</v>
      </c>
      <c r="D983">
        <v>75000</v>
      </c>
    </row>
    <row r="984" spans="1:4">
      <c r="A984" t="s">
        <v>11175</v>
      </c>
      <c r="B984" t="s">
        <v>102</v>
      </c>
      <c r="C984" s="2">
        <v>46169</v>
      </c>
      <c r="D984">
        <v>125000</v>
      </c>
    </row>
    <row r="985" spans="1:4">
      <c r="A985" t="s">
        <v>11176</v>
      </c>
      <c r="B985" t="s">
        <v>102</v>
      </c>
      <c r="C985" s="2">
        <v>46183</v>
      </c>
      <c r="D985">
        <v>200000</v>
      </c>
    </row>
    <row r="986" spans="1:4">
      <c r="A986" t="s">
        <v>11177</v>
      </c>
      <c r="B986" t="s">
        <v>102</v>
      </c>
      <c r="C986" s="2">
        <v>46196</v>
      </c>
      <c r="D986">
        <v>125000</v>
      </c>
    </row>
    <row r="987" spans="1:4">
      <c r="A987" t="s">
        <v>11178</v>
      </c>
      <c r="B987" t="s">
        <v>103</v>
      </c>
      <c r="C987" s="2">
        <v>45662</v>
      </c>
      <c r="D987">
        <v>200000</v>
      </c>
    </row>
    <row r="988" spans="1:4">
      <c r="A988" t="s">
        <v>11179</v>
      </c>
      <c r="B988" t="s">
        <v>103</v>
      </c>
      <c r="C988" s="2">
        <v>45672</v>
      </c>
      <c r="D988">
        <v>125000</v>
      </c>
    </row>
    <row r="989" spans="1:4">
      <c r="A989" t="s">
        <v>11180</v>
      </c>
      <c r="B989" t="s">
        <v>103</v>
      </c>
      <c r="C989" s="2">
        <v>45689</v>
      </c>
      <c r="D989">
        <v>75000</v>
      </c>
    </row>
    <row r="990" spans="1:4">
      <c r="A990" t="s">
        <v>11181</v>
      </c>
      <c r="B990" t="s">
        <v>103</v>
      </c>
      <c r="C990" s="2">
        <v>45703</v>
      </c>
      <c r="D990">
        <v>150000</v>
      </c>
    </row>
    <row r="991" spans="1:4">
      <c r="A991" t="s">
        <v>11182</v>
      </c>
      <c r="B991" t="s">
        <v>103</v>
      </c>
      <c r="C991" s="2">
        <v>45716</v>
      </c>
      <c r="D991">
        <v>125000</v>
      </c>
    </row>
    <row r="992" spans="1:4">
      <c r="A992" t="s">
        <v>11183</v>
      </c>
      <c r="B992" t="s">
        <v>103</v>
      </c>
      <c r="C992" s="2">
        <v>45725</v>
      </c>
      <c r="D992">
        <v>150000</v>
      </c>
    </row>
    <row r="993" spans="1:4">
      <c r="A993" t="s">
        <v>11184</v>
      </c>
      <c r="B993" t="s">
        <v>103</v>
      </c>
      <c r="C993" s="2">
        <v>45732</v>
      </c>
      <c r="D993">
        <v>75000</v>
      </c>
    </row>
    <row r="994" spans="1:4">
      <c r="A994" t="s">
        <v>11185</v>
      </c>
      <c r="B994" t="s">
        <v>103</v>
      </c>
      <c r="C994" s="2">
        <v>45745</v>
      </c>
      <c r="D994">
        <v>125000</v>
      </c>
    </row>
    <row r="995" spans="1:4">
      <c r="A995" t="s">
        <v>11186</v>
      </c>
      <c r="B995" t="s">
        <v>103</v>
      </c>
      <c r="C995" s="2">
        <v>45753</v>
      </c>
      <c r="D995">
        <v>200000</v>
      </c>
    </row>
    <row r="996" spans="1:4">
      <c r="A996" t="s">
        <v>11187</v>
      </c>
      <c r="B996" t="s">
        <v>103</v>
      </c>
      <c r="C996" s="2">
        <v>45769</v>
      </c>
      <c r="D996">
        <v>150000</v>
      </c>
    </row>
    <row r="997" spans="1:4">
      <c r="A997" t="s">
        <v>11188</v>
      </c>
      <c r="B997" t="s">
        <v>103</v>
      </c>
      <c r="C997" s="2">
        <v>45785</v>
      </c>
      <c r="D997">
        <v>100000</v>
      </c>
    </row>
    <row r="998" spans="1:4">
      <c r="A998" t="s">
        <v>11189</v>
      </c>
      <c r="B998" t="s">
        <v>103</v>
      </c>
      <c r="C998" s="2">
        <v>45802</v>
      </c>
      <c r="D998">
        <v>125000</v>
      </c>
    </row>
    <row r="999" spans="1:4">
      <c r="A999" t="s">
        <v>11190</v>
      </c>
      <c r="B999" t="s">
        <v>103</v>
      </c>
      <c r="C999" s="2">
        <v>45820</v>
      </c>
      <c r="D999">
        <v>100000</v>
      </c>
    </row>
    <row r="1000" spans="1:4">
      <c r="A1000" t="s">
        <v>11191</v>
      </c>
      <c r="B1000" t="s">
        <v>103</v>
      </c>
      <c r="C1000" s="2">
        <v>45827</v>
      </c>
      <c r="D1000">
        <v>50000</v>
      </c>
    </row>
    <row r="1001" spans="1:4">
      <c r="A1001" t="s">
        <v>11192</v>
      </c>
      <c r="B1001" t="s">
        <v>103</v>
      </c>
      <c r="C1001" s="2">
        <v>45836</v>
      </c>
      <c r="D1001">
        <v>75000</v>
      </c>
    </row>
    <row r="1002" spans="1:4">
      <c r="A1002" t="s">
        <v>11193</v>
      </c>
      <c r="B1002" t="s">
        <v>103</v>
      </c>
      <c r="C1002" s="2">
        <v>45848</v>
      </c>
      <c r="D1002">
        <v>125000</v>
      </c>
    </row>
    <row r="1003" spans="1:4">
      <c r="A1003" t="s">
        <v>11194</v>
      </c>
      <c r="B1003" t="s">
        <v>103</v>
      </c>
      <c r="C1003" s="2">
        <v>45863</v>
      </c>
      <c r="D1003">
        <v>75000</v>
      </c>
    </row>
    <row r="1004" spans="1:4">
      <c r="A1004" t="s">
        <v>11195</v>
      </c>
      <c r="B1004" t="s">
        <v>103</v>
      </c>
      <c r="C1004" s="2">
        <v>45872</v>
      </c>
      <c r="D1004">
        <v>75000</v>
      </c>
    </row>
    <row r="1005" spans="1:4">
      <c r="A1005" t="s">
        <v>11196</v>
      </c>
      <c r="B1005" t="s">
        <v>103</v>
      </c>
      <c r="C1005" s="2">
        <v>45889</v>
      </c>
      <c r="D1005">
        <v>150000</v>
      </c>
    </row>
    <row r="1006" spans="1:4">
      <c r="A1006" t="s">
        <v>11197</v>
      </c>
      <c r="B1006" t="s">
        <v>103</v>
      </c>
      <c r="C1006" s="2">
        <v>45900</v>
      </c>
      <c r="D1006">
        <v>150000</v>
      </c>
    </row>
    <row r="1007" spans="1:4">
      <c r="A1007" t="s">
        <v>11198</v>
      </c>
      <c r="B1007" t="s">
        <v>103</v>
      </c>
      <c r="C1007" s="2">
        <v>45918</v>
      </c>
      <c r="D1007">
        <v>125000</v>
      </c>
    </row>
    <row r="1008" spans="1:4">
      <c r="A1008" t="s">
        <v>11199</v>
      </c>
      <c r="B1008" t="s">
        <v>103</v>
      </c>
      <c r="C1008" s="2">
        <v>45925</v>
      </c>
      <c r="D1008">
        <v>150000</v>
      </c>
    </row>
    <row r="1009" spans="1:4">
      <c r="A1009" t="s">
        <v>11200</v>
      </c>
      <c r="B1009" t="s">
        <v>103</v>
      </c>
      <c r="C1009" s="2">
        <v>45935</v>
      </c>
      <c r="D1009">
        <v>100000</v>
      </c>
    </row>
    <row r="1010" spans="1:4">
      <c r="A1010" t="s">
        <v>11201</v>
      </c>
      <c r="B1010" t="s">
        <v>103</v>
      </c>
      <c r="C1010" s="2">
        <v>45942</v>
      </c>
      <c r="D1010">
        <v>125000</v>
      </c>
    </row>
    <row r="1011" spans="1:4">
      <c r="A1011" t="s">
        <v>11202</v>
      </c>
      <c r="B1011" t="s">
        <v>103</v>
      </c>
      <c r="C1011" s="2">
        <v>45951</v>
      </c>
      <c r="D1011">
        <v>125000</v>
      </c>
    </row>
    <row r="1012" spans="1:4">
      <c r="A1012" t="s">
        <v>11203</v>
      </c>
      <c r="B1012" t="s">
        <v>103</v>
      </c>
      <c r="C1012" s="2">
        <v>45960</v>
      </c>
      <c r="D1012">
        <v>150000</v>
      </c>
    </row>
    <row r="1013" spans="1:4">
      <c r="A1013" t="s">
        <v>11204</v>
      </c>
      <c r="B1013" t="s">
        <v>103</v>
      </c>
      <c r="C1013" s="2">
        <v>45972</v>
      </c>
      <c r="D1013">
        <v>200000</v>
      </c>
    </row>
    <row r="1014" spans="1:4">
      <c r="A1014" t="s">
        <v>11205</v>
      </c>
      <c r="B1014" t="s">
        <v>103</v>
      </c>
      <c r="C1014" s="2">
        <v>45982</v>
      </c>
      <c r="D1014">
        <v>125000</v>
      </c>
    </row>
    <row r="1015" spans="1:4">
      <c r="A1015" t="s">
        <v>11206</v>
      </c>
      <c r="B1015" t="s">
        <v>103</v>
      </c>
      <c r="C1015" s="2">
        <v>45993</v>
      </c>
      <c r="D1015">
        <v>100000</v>
      </c>
    </row>
    <row r="1016" spans="1:4">
      <c r="A1016" t="s">
        <v>11207</v>
      </c>
      <c r="B1016" t="s">
        <v>103</v>
      </c>
      <c r="C1016" s="2">
        <v>46001</v>
      </c>
      <c r="D1016">
        <v>100000</v>
      </c>
    </row>
    <row r="1017" spans="1:4">
      <c r="A1017" t="s">
        <v>11208</v>
      </c>
      <c r="B1017" t="s">
        <v>103</v>
      </c>
      <c r="C1017" s="2">
        <v>46016</v>
      </c>
      <c r="D1017">
        <v>125000</v>
      </c>
    </row>
    <row r="1018" spans="1:4">
      <c r="A1018" t="s">
        <v>11209</v>
      </c>
      <c r="B1018" t="s">
        <v>103</v>
      </c>
      <c r="C1018" s="2">
        <v>46030</v>
      </c>
      <c r="D1018">
        <v>125000</v>
      </c>
    </row>
    <row r="1019" spans="1:4">
      <c r="A1019" t="s">
        <v>11210</v>
      </c>
      <c r="B1019" t="s">
        <v>103</v>
      </c>
      <c r="C1019" s="2">
        <v>46047</v>
      </c>
      <c r="D1019">
        <v>100000</v>
      </c>
    </row>
    <row r="1020" spans="1:4">
      <c r="A1020" t="s">
        <v>11211</v>
      </c>
      <c r="B1020" t="s">
        <v>103</v>
      </c>
      <c r="C1020" s="2">
        <v>46059</v>
      </c>
      <c r="D1020">
        <v>150000</v>
      </c>
    </row>
    <row r="1021" spans="1:4">
      <c r="A1021" t="s">
        <v>11212</v>
      </c>
      <c r="B1021" t="s">
        <v>103</v>
      </c>
      <c r="C1021" s="2">
        <v>46077</v>
      </c>
      <c r="D1021">
        <v>150000</v>
      </c>
    </row>
    <row r="1022" spans="1:4">
      <c r="A1022" t="s">
        <v>11213</v>
      </c>
      <c r="B1022" t="s">
        <v>103</v>
      </c>
      <c r="C1022" s="2">
        <v>46088</v>
      </c>
      <c r="D1022">
        <v>50000</v>
      </c>
    </row>
    <row r="1023" spans="1:4">
      <c r="A1023" t="s">
        <v>11214</v>
      </c>
      <c r="B1023" t="s">
        <v>103</v>
      </c>
      <c r="C1023" s="2">
        <v>46103</v>
      </c>
      <c r="D1023">
        <v>150000</v>
      </c>
    </row>
    <row r="1024" spans="1:4">
      <c r="A1024" t="s">
        <v>11215</v>
      </c>
      <c r="B1024" t="s">
        <v>103</v>
      </c>
      <c r="C1024" s="2">
        <v>46113</v>
      </c>
      <c r="D1024">
        <v>125000</v>
      </c>
    </row>
    <row r="1025" spans="1:4">
      <c r="A1025" t="s">
        <v>11216</v>
      </c>
      <c r="B1025" t="s">
        <v>103</v>
      </c>
      <c r="C1025" s="2">
        <v>46128</v>
      </c>
      <c r="D1025">
        <v>200000</v>
      </c>
    </row>
    <row r="1026" spans="1:4">
      <c r="A1026" t="s">
        <v>11217</v>
      </c>
      <c r="B1026" t="s">
        <v>103</v>
      </c>
      <c r="C1026" s="2">
        <v>46135</v>
      </c>
      <c r="D1026">
        <v>150000</v>
      </c>
    </row>
    <row r="1027" spans="1:4">
      <c r="A1027" t="s">
        <v>11218</v>
      </c>
      <c r="B1027" t="s">
        <v>103</v>
      </c>
      <c r="C1027" s="2">
        <v>46151</v>
      </c>
      <c r="D1027">
        <v>150000</v>
      </c>
    </row>
    <row r="1028" spans="1:4">
      <c r="A1028" t="s">
        <v>11219</v>
      </c>
      <c r="B1028" t="s">
        <v>103</v>
      </c>
      <c r="C1028" s="2">
        <v>46166</v>
      </c>
      <c r="D1028">
        <v>200000</v>
      </c>
    </row>
    <row r="1029" spans="1:4">
      <c r="A1029" t="s">
        <v>11220</v>
      </c>
      <c r="B1029" t="s">
        <v>103</v>
      </c>
      <c r="C1029" s="2">
        <v>46184</v>
      </c>
      <c r="D1029">
        <v>50000</v>
      </c>
    </row>
    <row r="1030" spans="1:4">
      <c r="A1030" t="s">
        <v>11221</v>
      </c>
      <c r="B1030" t="s">
        <v>103</v>
      </c>
      <c r="C1030" s="2">
        <v>46200</v>
      </c>
      <c r="D1030">
        <v>75000</v>
      </c>
    </row>
    <row r="1031" spans="1:4">
      <c r="A1031" t="s">
        <v>11222</v>
      </c>
      <c r="B1031" t="s">
        <v>104</v>
      </c>
      <c r="C1031" s="2">
        <v>45662</v>
      </c>
      <c r="D1031">
        <v>125000</v>
      </c>
    </row>
    <row r="1032" spans="1:4">
      <c r="A1032" t="s">
        <v>11223</v>
      </c>
      <c r="B1032" t="s">
        <v>104</v>
      </c>
      <c r="C1032" s="2">
        <v>45678</v>
      </c>
      <c r="D1032">
        <v>125000</v>
      </c>
    </row>
    <row r="1033" spans="1:4">
      <c r="A1033" t="s">
        <v>11224</v>
      </c>
      <c r="B1033" t="s">
        <v>104</v>
      </c>
      <c r="C1033" s="2">
        <v>45689</v>
      </c>
      <c r="D1033">
        <v>100000</v>
      </c>
    </row>
    <row r="1034" spans="1:4">
      <c r="A1034" t="s">
        <v>11225</v>
      </c>
      <c r="B1034" t="s">
        <v>104</v>
      </c>
      <c r="C1034" s="2">
        <v>45707</v>
      </c>
      <c r="D1034">
        <v>150000</v>
      </c>
    </row>
    <row r="1035" spans="1:4">
      <c r="A1035" t="s">
        <v>11226</v>
      </c>
      <c r="B1035" t="s">
        <v>104</v>
      </c>
      <c r="C1035" s="2">
        <v>45715</v>
      </c>
      <c r="D1035">
        <v>125000</v>
      </c>
    </row>
    <row r="1036" spans="1:4">
      <c r="A1036" t="s">
        <v>11227</v>
      </c>
      <c r="B1036" t="s">
        <v>104</v>
      </c>
      <c r="C1036" s="2">
        <v>45727</v>
      </c>
      <c r="D1036">
        <v>100000</v>
      </c>
    </row>
    <row r="1037" spans="1:4">
      <c r="A1037" t="s">
        <v>11228</v>
      </c>
      <c r="B1037" t="s">
        <v>104</v>
      </c>
      <c r="C1037" s="2">
        <v>45736</v>
      </c>
      <c r="D1037">
        <v>100000</v>
      </c>
    </row>
    <row r="1038" spans="1:4">
      <c r="A1038" t="s">
        <v>11229</v>
      </c>
      <c r="B1038" t="s">
        <v>104</v>
      </c>
      <c r="C1038" s="2">
        <v>45754</v>
      </c>
      <c r="D1038">
        <v>75000</v>
      </c>
    </row>
    <row r="1039" spans="1:4">
      <c r="A1039" t="s">
        <v>11230</v>
      </c>
      <c r="B1039" t="s">
        <v>104</v>
      </c>
      <c r="C1039" s="2">
        <v>45770</v>
      </c>
      <c r="D1039">
        <v>50000</v>
      </c>
    </row>
    <row r="1040" spans="1:4">
      <c r="A1040" t="s">
        <v>11231</v>
      </c>
      <c r="B1040" t="s">
        <v>104</v>
      </c>
      <c r="C1040" s="2">
        <v>45787</v>
      </c>
      <c r="D1040">
        <v>75000</v>
      </c>
    </row>
    <row r="1041" spans="1:4">
      <c r="A1041" t="s">
        <v>11232</v>
      </c>
      <c r="B1041" t="s">
        <v>104</v>
      </c>
      <c r="C1041" s="2">
        <v>45799</v>
      </c>
      <c r="D1041">
        <v>100000</v>
      </c>
    </row>
    <row r="1042" spans="1:4">
      <c r="A1042" t="s">
        <v>11233</v>
      </c>
      <c r="B1042" t="s">
        <v>104</v>
      </c>
      <c r="C1042" s="2">
        <v>45808</v>
      </c>
      <c r="D1042">
        <v>100000</v>
      </c>
    </row>
    <row r="1043" spans="1:4">
      <c r="A1043" t="s">
        <v>11234</v>
      </c>
      <c r="B1043" t="s">
        <v>104</v>
      </c>
      <c r="C1043" s="2">
        <v>45815</v>
      </c>
      <c r="D1043">
        <v>50000</v>
      </c>
    </row>
    <row r="1044" spans="1:4">
      <c r="A1044" t="s">
        <v>11235</v>
      </c>
      <c r="B1044" t="s">
        <v>104</v>
      </c>
      <c r="C1044" s="2">
        <v>45825</v>
      </c>
      <c r="D1044">
        <v>50000</v>
      </c>
    </row>
    <row r="1045" spans="1:4">
      <c r="A1045" t="s">
        <v>11236</v>
      </c>
      <c r="B1045" t="s">
        <v>104</v>
      </c>
      <c r="C1045" s="2">
        <v>45840</v>
      </c>
      <c r="D1045">
        <v>150000</v>
      </c>
    </row>
    <row r="1046" spans="1:4">
      <c r="A1046" t="s">
        <v>11237</v>
      </c>
      <c r="B1046" t="s">
        <v>104</v>
      </c>
      <c r="C1046" s="2">
        <v>45858</v>
      </c>
      <c r="D1046">
        <v>125000</v>
      </c>
    </row>
    <row r="1047" spans="1:4">
      <c r="A1047" t="s">
        <v>11238</v>
      </c>
      <c r="B1047" t="s">
        <v>104</v>
      </c>
      <c r="C1047" s="2">
        <v>45868</v>
      </c>
      <c r="D1047">
        <v>200000</v>
      </c>
    </row>
    <row r="1048" spans="1:4">
      <c r="A1048" t="s">
        <v>11239</v>
      </c>
      <c r="B1048" t="s">
        <v>104</v>
      </c>
      <c r="C1048" s="2">
        <v>45882</v>
      </c>
      <c r="D1048">
        <v>125000</v>
      </c>
    </row>
    <row r="1049" spans="1:4">
      <c r="A1049" t="s">
        <v>11240</v>
      </c>
      <c r="B1049" t="s">
        <v>104</v>
      </c>
      <c r="C1049" s="2">
        <v>45889</v>
      </c>
      <c r="D1049">
        <v>200000</v>
      </c>
    </row>
    <row r="1050" spans="1:4">
      <c r="A1050" t="s">
        <v>11241</v>
      </c>
      <c r="B1050" t="s">
        <v>104</v>
      </c>
      <c r="C1050" s="2">
        <v>45898</v>
      </c>
      <c r="D1050">
        <v>125000</v>
      </c>
    </row>
    <row r="1051" spans="1:4">
      <c r="A1051" t="s">
        <v>11242</v>
      </c>
      <c r="B1051" t="s">
        <v>104</v>
      </c>
      <c r="C1051" s="2">
        <v>45913</v>
      </c>
      <c r="D1051">
        <v>125000</v>
      </c>
    </row>
    <row r="1052" spans="1:4">
      <c r="A1052" t="s">
        <v>11243</v>
      </c>
      <c r="B1052" t="s">
        <v>104</v>
      </c>
      <c r="C1052" s="2">
        <v>45920</v>
      </c>
      <c r="D1052">
        <v>75000</v>
      </c>
    </row>
    <row r="1053" spans="1:4">
      <c r="A1053" t="s">
        <v>11244</v>
      </c>
      <c r="B1053" t="s">
        <v>104</v>
      </c>
      <c r="C1053" s="2">
        <v>45930</v>
      </c>
      <c r="D1053">
        <v>75000</v>
      </c>
    </row>
    <row r="1054" spans="1:4">
      <c r="A1054" t="s">
        <v>11245</v>
      </c>
      <c r="B1054" t="s">
        <v>104</v>
      </c>
      <c r="C1054" s="2">
        <v>45938</v>
      </c>
      <c r="D1054">
        <v>200000</v>
      </c>
    </row>
    <row r="1055" spans="1:4">
      <c r="A1055" t="s">
        <v>11246</v>
      </c>
      <c r="B1055" t="s">
        <v>104</v>
      </c>
      <c r="C1055" s="2">
        <v>45950</v>
      </c>
      <c r="D1055">
        <v>150000</v>
      </c>
    </row>
    <row r="1056" spans="1:4">
      <c r="A1056" t="s">
        <v>11247</v>
      </c>
      <c r="B1056" t="s">
        <v>104</v>
      </c>
      <c r="C1056" s="2">
        <v>45960</v>
      </c>
      <c r="D1056">
        <v>200000</v>
      </c>
    </row>
    <row r="1057" spans="1:4">
      <c r="A1057" t="s">
        <v>11248</v>
      </c>
      <c r="B1057" t="s">
        <v>104</v>
      </c>
      <c r="C1057" s="2">
        <v>45973</v>
      </c>
      <c r="D1057">
        <v>75000</v>
      </c>
    </row>
    <row r="1058" spans="1:4">
      <c r="A1058" t="s">
        <v>11249</v>
      </c>
      <c r="B1058" t="s">
        <v>104</v>
      </c>
      <c r="C1058" s="2">
        <v>45980</v>
      </c>
      <c r="D1058">
        <v>75000</v>
      </c>
    </row>
    <row r="1059" spans="1:4">
      <c r="A1059" t="s">
        <v>11250</v>
      </c>
      <c r="B1059" t="s">
        <v>104</v>
      </c>
      <c r="C1059" s="2">
        <v>45998</v>
      </c>
      <c r="D1059">
        <v>150000</v>
      </c>
    </row>
    <row r="1060" spans="1:4">
      <c r="A1060" t="s">
        <v>11251</v>
      </c>
      <c r="B1060" t="s">
        <v>104</v>
      </c>
      <c r="C1060" s="2">
        <v>46007</v>
      </c>
      <c r="D1060">
        <v>150000</v>
      </c>
    </row>
    <row r="1061" spans="1:4">
      <c r="A1061" t="s">
        <v>11252</v>
      </c>
      <c r="B1061" t="s">
        <v>104</v>
      </c>
      <c r="C1061" s="2">
        <v>46019</v>
      </c>
      <c r="D1061">
        <v>150000</v>
      </c>
    </row>
    <row r="1062" spans="1:4">
      <c r="A1062" t="s">
        <v>11253</v>
      </c>
      <c r="B1062" t="s">
        <v>104</v>
      </c>
      <c r="C1062" s="2">
        <v>46037</v>
      </c>
      <c r="D1062">
        <v>125000</v>
      </c>
    </row>
    <row r="1063" spans="1:4">
      <c r="A1063" t="s">
        <v>11254</v>
      </c>
      <c r="B1063" t="s">
        <v>104</v>
      </c>
      <c r="C1063" s="2">
        <v>46051</v>
      </c>
      <c r="D1063">
        <v>100000</v>
      </c>
    </row>
    <row r="1064" spans="1:4">
      <c r="A1064" t="s">
        <v>11255</v>
      </c>
      <c r="B1064" t="s">
        <v>104</v>
      </c>
      <c r="C1064" s="2">
        <v>46061</v>
      </c>
      <c r="D1064">
        <v>200000</v>
      </c>
    </row>
    <row r="1065" spans="1:4">
      <c r="A1065" t="s">
        <v>11256</v>
      </c>
      <c r="B1065" t="s">
        <v>104</v>
      </c>
      <c r="C1065" s="2">
        <v>46074</v>
      </c>
      <c r="D1065">
        <v>50000</v>
      </c>
    </row>
    <row r="1066" spans="1:4">
      <c r="A1066" t="s">
        <v>11257</v>
      </c>
      <c r="B1066" t="s">
        <v>104</v>
      </c>
      <c r="C1066" s="2">
        <v>46085</v>
      </c>
      <c r="D1066">
        <v>150000</v>
      </c>
    </row>
    <row r="1067" spans="1:4">
      <c r="A1067" t="s">
        <v>11258</v>
      </c>
      <c r="B1067" t="s">
        <v>104</v>
      </c>
      <c r="C1067" s="2">
        <v>46102</v>
      </c>
      <c r="D1067">
        <v>150000</v>
      </c>
    </row>
    <row r="1068" spans="1:4">
      <c r="A1068" t="s">
        <v>11259</v>
      </c>
      <c r="B1068" t="s">
        <v>104</v>
      </c>
      <c r="C1068" s="2">
        <v>46117</v>
      </c>
      <c r="D1068">
        <v>150000</v>
      </c>
    </row>
    <row r="1069" spans="1:4">
      <c r="A1069" t="s">
        <v>11260</v>
      </c>
      <c r="B1069" t="s">
        <v>104</v>
      </c>
      <c r="C1069" s="2">
        <v>46127</v>
      </c>
      <c r="D1069">
        <v>75000</v>
      </c>
    </row>
    <row r="1070" spans="1:4">
      <c r="A1070" t="s">
        <v>11261</v>
      </c>
      <c r="B1070" t="s">
        <v>104</v>
      </c>
      <c r="C1070" s="2">
        <v>46140</v>
      </c>
      <c r="D1070">
        <v>75000</v>
      </c>
    </row>
    <row r="1071" spans="1:4">
      <c r="A1071" t="s">
        <v>11262</v>
      </c>
      <c r="B1071" t="s">
        <v>104</v>
      </c>
      <c r="C1071" s="2">
        <v>46158</v>
      </c>
      <c r="D1071">
        <v>150000</v>
      </c>
    </row>
    <row r="1072" spans="1:4">
      <c r="A1072" t="s">
        <v>11263</v>
      </c>
      <c r="B1072" t="s">
        <v>104</v>
      </c>
      <c r="C1072" s="2">
        <v>46175</v>
      </c>
      <c r="D1072">
        <v>200000</v>
      </c>
    </row>
    <row r="1073" spans="1:4">
      <c r="A1073" t="s">
        <v>11264</v>
      </c>
      <c r="B1073" t="s">
        <v>104</v>
      </c>
      <c r="C1073" s="2">
        <v>46183</v>
      </c>
      <c r="D1073">
        <v>125000</v>
      </c>
    </row>
    <row r="1074" spans="1:4">
      <c r="A1074" t="s">
        <v>11265</v>
      </c>
      <c r="B1074" t="s">
        <v>104</v>
      </c>
      <c r="C1074" s="2">
        <v>46201</v>
      </c>
      <c r="D1074">
        <v>100000</v>
      </c>
    </row>
    <row r="1075" spans="1:4">
      <c r="A1075" t="s">
        <v>11266</v>
      </c>
      <c r="B1075" t="s">
        <v>106</v>
      </c>
      <c r="C1075" s="2">
        <v>45675</v>
      </c>
      <c r="D1075">
        <v>50000</v>
      </c>
    </row>
    <row r="1076" spans="1:4">
      <c r="A1076" t="s">
        <v>11267</v>
      </c>
      <c r="B1076" t="s">
        <v>106</v>
      </c>
      <c r="C1076" s="2">
        <v>45693</v>
      </c>
      <c r="D1076">
        <v>150000</v>
      </c>
    </row>
    <row r="1077" spans="1:4">
      <c r="A1077" t="s">
        <v>11268</v>
      </c>
      <c r="B1077" t="s">
        <v>106</v>
      </c>
      <c r="C1077" s="2">
        <v>45704</v>
      </c>
      <c r="D1077">
        <v>200000</v>
      </c>
    </row>
    <row r="1078" spans="1:4">
      <c r="A1078" t="s">
        <v>11269</v>
      </c>
      <c r="B1078" t="s">
        <v>106</v>
      </c>
      <c r="C1078" s="2">
        <v>45718</v>
      </c>
      <c r="D1078">
        <v>50000</v>
      </c>
    </row>
    <row r="1079" spans="1:4">
      <c r="A1079" t="s">
        <v>11270</v>
      </c>
      <c r="B1079" t="s">
        <v>106</v>
      </c>
      <c r="C1079" s="2">
        <v>45733</v>
      </c>
      <c r="D1079">
        <v>150000</v>
      </c>
    </row>
    <row r="1080" spans="1:4">
      <c r="A1080" t="s">
        <v>11271</v>
      </c>
      <c r="B1080" t="s">
        <v>106</v>
      </c>
      <c r="C1080" s="2">
        <v>45748</v>
      </c>
      <c r="D1080">
        <v>50000</v>
      </c>
    </row>
    <row r="1081" spans="1:4">
      <c r="A1081" t="s">
        <v>11272</v>
      </c>
      <c r="B1081" t="s">
        <v>106</v>
      </c>
      <c r="C1081" s="2">
        <v>45765</v>
      </c>
      <c r="D1081">
        <v>200000</v>
      </c>
    </row>
    <row r="1082" spans="1:4">
      <c r="A1082" t="s">
        <v>11273</v>
      </c>
      <c r="B1082" t="s">
        <v>106</v>
      </c>
      <c r="C1082" s="2">
        <v>45778</v>
      </c>
      <c r="D1082">
        <v>200000</v>
      </c>
    </row>
    <row r="1083" spans="1:4">
      <c r="A1083" t="s">
        <v>11274</v>
      </c>
      <c r="B1083" t="s">
        <v>106</v>
      </c>
      <c r="C1083" s="2">
        <v>45794</v>
      </c>
      <c r="D1083">
        <v>200000</v>
      </c>
    </row>
    <row r="1084" spans="1:4">
      <c r="A1084" t="s">
        <v>11275</v>
      </c>
      <c r="B1084" t="s">
        <v>106</v>
      </c>
      <c r="C1084" s="2">
        <v>45812</v>
      </c>
      <c r="D1084">
        <v>100000</v>
      </c>
    </row>
    <row r="1085" spans="1:4">
      <c r="A1085" t="s">
        <v>11276</v>
      </c>
      <c r="B1085" t="s">
        <v>106</v>
      </c>
      <c r="C1085" s="2">
        <v>45820</v>
      </c>
      <c r="D1085">
        <v>75000</v>
      </c>
    </row>
    <row r="1086" spans="1:4">
      <c r="A1086" t="s">
        <v>11277</v>
      </c>
      <c r="B1086" t="s">
        <v>106</v>
      </c>
      <c r="C1086" s="2">
        <v>45828</v>
      </c>
      <c r="D1086">
        <v>150000</v>
      </c>
    </row>
    <row r="1087" spans="1:4">
      <c r="A1087" t="s">
        <v>11278</v>
      </c>
      <c r="B1087" t="s">
        <v>106</v>
      </c>
      <c r="C1087" s="2">
        <v>45836</v>
      </c>
      <c r="D1087">
        <v>100000</v>
      </c>
    </row>
    <row r="1088" spans="1:4">
      <c r="A1088" t="s">
        <v>11279</v>
      </c>
      <c r="B1088" t="s">
        <v>106</v>
      </c>
      <c r="C1088" s="2">
        <v>45845</v>
      </c>
      <c r="D1088">
        <v>150000</v>
      </c>
    </row>
    <row r="1089" spans="1:4">
      <c r="A1089" t="s">
        <v>11280</v>
      </c>
      <c r="B1089" t="s">
        <v>106</v>
      </c>
      <c r="C1089" s="2">
        <v>45858</v>
      </c>
      <c r="D1089">
        <v>125000</v>
      </c>
    </row>
    <row r="1090" spans="1:4">
      <c r="A1090" t="s">
        <v>11281</v>
      </c>
      <c r="B1090" t="s">
        <v>106</v>
      </c>
      <c r="C1090" s="2">
        <v>45868</v>
      </c>
      <c r="D1090">
        <v>50000</v>
      </c>
    </row>
    <row r="1091" spans="1:4">
      <c r="A1091" t="s">
        <v>11282</v>
      </c>
      <c r="B1091" t="s">
        <v>106</v>
      </c>
      <c r="C1091" s="2">
        <v>45882</v>
      </c>
      <c r="D1091">
        <v>100000</v>
      </c>
    </row>
    <row r="1092" spans="1:4">
      <c r="A1092" t="s">
        <v>11283</v>
      </c>
      <c r="B1092" t="s">
        <v>106</v>
      </c>
      <c r="C1092" s="2">
        <v>45895</v>
      </c>
      <c r="D1092">
        <v>150000</v>
      </c>
    </row>
    <row r="1093" spans="1:4">
      <c r="A1093" t="s">
        <v>11284</v>
      </c>
      <c r="B1093" t="s">
        <v>106</v>
      </c>
      <c r="C1093" s="2">
        <v>45913</v>
      </c>
      <c r="D1093">
        <v>125000</v>
      </c>
    </row>
    <row r="1094" spans="1:4">
      <c r="A1094" t="s">
        <v>11285</v>
      </c>
      <c r="B1094" t="s">
        <v>106</v>
      </c>
      <c r="C1094" s="2">
        <v>45931</v>
      </c>
      <c r="D1094">
        <v>75000</v>
      </c>
    </row>
    <row r="1095" spans="1:4">
      <c r="A1095" t="s">
        <v>11286</v>
      </c>
      <c r="B1095" t="s">
        <v>106</v>
      </c>
      <c r="C1095" s="2">
        <v>45946</v>
      </c>
      <c r="D1095">
        <v>125000</v>
      </c>
    </row>
    <row r="1096" spans="1:4">
      <c r="A1096" t="s">
        <v>11287</v>
      </c>
      <c r="B1096" t="s">
        <v>106</v>
      </c>
      <c r="C1096" s="2">
        <v>45957</v>
      </c>
      <c r="D1096">
        <v>125000</v>
      </c>
    </row>
    <row r="1097" spans="1:4">
      <c r="A1097" t="s">
        <v>11288</v>
      </c>
      <c r="B1097" t="s">
        <v>106</v>
      </c>
      <c r="C1097" s="2">
        <v>45965</v>
      </c>
      <c r="D1097">
        <v>50000</v>
      </c>
    </row>
    <row r="1098" spans="1:4">
      <c r="A1098" t="s">
        <v>11289</v>
      </c>
      <c r="B1098" t="s">
        <v>106</v>
      </c>
      <c r="C1098" s="2">
        <v>45983</v>
      </c>
      <c r="D1098">
        <v>125000</v>
      </c>
    </row>
    <row r="1099" spans="1:4">
      <c r="A1099" t="s">
        <v>11290</v>
      </c>
      <c r="B1099" t="s">
        <v>106</v>
      </c>
      <c r="C1099" s="2">
        <v>45998</v>
      </c>
      <c r="D1099">
        <v>200000</v>
      </c>
    </row>
    <row r="1100" spans="1:4">
      <c r="A1100" t="s">
        <v>11291</v>
      </c>
      <c r="B1100" t="s">
        <v>106</v>
      </c>
      <c r="C1100" s="2">
        <v>46006</v>
      </c>
      <c r="D1100">
        <v>75000</v>
      </c>
    </row>
    <row r="1101" spans="1:4">
      <c r="A1101" t="s">
        <v>11292</v>
      </c>
      <c r="B1101" t="s">
        <v>106</v>
      </c>
      <c r="C1101" s="2">
        <v>46020</v>
      </c>
      <c r="D1101">
        <v>125000</v>
      </c>
    </row>
    <row r="1102" spans="1:4">
      <c r="A1102" t="s">
        <v>11293</v>
      </c>
      <c r="B1102" t="s">
        <v>106</v>
      </c>
      <c r="C1102" s="2">
        <v>46036</v>
      </c>
      <c r="D1102">
        <v>100000</v>
      </c>
    </row>
    <row r="1103" spans="1:4">
      <c r="A1103" t="s">
        <v>11294</v>
      </c>
      <c r="B1103" t="s">
        <v>106</v>
      </c>
      <c r="C1103" s="2">
        <v>46052</v>
      </c>
      <c r="D1103">
        <v>50000</v>
      </c>
    </row>
    <row r="1104" spans="1:4">
      <c r="A1104" t="s">
        <v>11295</v>
      </c>
      <c r="B1104" t="s">
        <v>106</v>
      </c>
      <c r="C1104" s="2">
        <v>46066</v>
      </c>
      <c r="D1104">
        <v>125000</v>
      </c>
    </row>
    <row r="1105" spans="1:4">
      <c r="A1105" t="s">
        <v>11296</v>
      </c>
      <c r="B1105" t="s">
        <v>106</v>
      </c>
      <c r="C1105" s="2">
        <v>46078</v>
      </c>
      <c r="D1105">
        <v>100000</v>
      </c>
    </row>
    <row r="1106" spans="1:4">
      <c r="A1106" t="s">
        <v>11297</v>
      </c>
      <c r="B1106" t="s">
        <v>106</v>
      </c>
      <c r="C1106" s="2">
        <v>46093</v>
      </c>
      <c r="D1106">
        <v>150000</v>
      </c>
    </row>
    <row r="1107" spans="1:4">
      <c r="A1107" t="s">
        <v>11298</v>
      </c>
      <c r="B1107" t="s">
        <v>106</v>
      </c>
      <c r="C1107" s="2">
        <v>46108</v>
      </c>
      <c r="D1107">
        <v>150000</v>
      </c>
    </row>
    <row r="1108" spans="1:4">
      <c r="A1108" t="s">
        <v>11299</v>
      </c>
      <c r="B1108" t="s">
        <v>106</v>
      </c>
      <c r="C1108" s="2">
        <v>46117</v>
      </c>
      <c r="D1108">
        <v>75000</v>
      </c>
    </row>
    <row r="1109" spans="1:4">
      <c r="A1109" t="s">
        <v>11300</v>
      </c>
      <c r="B1109" t="s">
        <v>106</v>
      </c>
      <c r="C1109" s="2">
        <v>46133</v>
      </c>
      <c r="D1109">
        <v>50000</v>
      </c>
    </row>
    <row r="1110" spans="1:4">
      <c r="A1110" t="s">
        <v>11301</v>
      </c>
      <c r="B1110" t="s">
        <v>106</v>
      </c>
      <c r="C1110" s="2">
        <v>46146</v>
      </c>
      <c r="D1110">
        <v>200000</v>
      </c>
    </row>
    <row r="1111" spans="1:4">
      <c r="A1111" t="s">
        <v>11302</v>
      </c>
      <c r="B1111" t="s">
        <v>106</v>
      </c>
      <c r="C1111" s="2">
        <v>46155</v>
      </c>
      <c r="D1111">
        <v>125000</v>
      </c>
    </row>
    <row r="1112" spans="1:4">
      <c r="A1112" t="s">
        <v>11303</v>
      </c>
      <c r="B1112" t="s">
        <v>106</v>
      </c>
      <c r="C1112" s="2">
        <v>46162</v>
      </c>
      <c r="D1112">
        <v>100000</v>
      </c>
    </row>
    <row r="1113" spans="1:4">
      <c r="A1113" t="s">
        <v>11304</v>
      </c>
      <c r="B1113" t="s">
        <v>106</v>
      </c>
      <c r="C1113" s="2">
        <v>46178</v>
      </c>
      <c r="D1113">
        <v>50000</v>
      </c>
    </row>
    <row r="1114" spans="1:4">
      <c r="A1114" t="s">
        <v>11305</v>
      </c>
      <c r="B1114" t="s">
        <v>106</v>
      </c>
      <c r="C1114" s="2">
        <v>46189</v>
      </c>
      <c r="D1114">
        <v>200000</v>
      </c>
    </row>
    <row r="1115" spans="1:4">
      <c r="A1115" t="s">
        <v>11306</v>
      </c>
      <c r="B1115" t="s">
        <v>106</v>
      </c>
      <c r="C1115" s="2">
        <v>46197</v>
      </c>
      <c r="D1115">
        <v>150000</v>
      </c>
    </row>
    <row r="1116" spans="1:4">
      <c r="A1116" t="s">
        <v>11307</v>
      </c>
      <c r="B1116" t="s">
        <v>107</v>
      </c>
      <c r="C1116" s="2">
        <v>45675</v>
      </c>
      <c r="D1116">
        <v>75000</v>
      </c>
    </row>
    <row r="1117" spans="1:4">
      <c r="A1117" t="s">
        <v>11308</v>
      </c>
      <c r="B1117" t="s">
        <v>107</v>
      </c>
      <c r="C1117" s="2">
        <v>45685</v>
      </c>
      <c r="D1117">
        <v>75000</v>
      </c>
    </row>
    <row r="1118" spans="1:4">
      <c r="A1118" t="s">
        <v>11309</v>
      </c>
      <c r="B1118" t="s">
        <v>107</v>
      </c>
      <c r="C1118" s="2">
        <v>45695</v>
      </c>
      <c r="D1118">
        <v>150000</v>
      </c>
    </row>
    <row r="1119" spans="1:4">
      <c r="A1119" t="s">
        <v>11310</v>
      </c>
      <c r="B1119" t="s">
        <v>107</v>
      </c>
      <c r="C1119" s="2">
        <v>45712</v>
      </c>
      <c r="D1119">
        <v>75000</v>
      </c>
    </row>
    <row r="1120" spans="1:4">
      <c r="A1120" t="s">
        <v>11311</v>
      </c>
      <c r="B1120" t="s">
        <v>107</v>
      </c>
      <c r="C1120" s="2">
        <v>45720</v>
      </c>
      <c r="D1120">
        <v>125000</v>
      </c>
    </row>
    <row r="1121" spans="1:4">
      <c r="A1121" t="s">
        <v>11312</v>
      </c>
      <c r="B1121" t="s">
        <v>107</v>
      </c>
      <c r="C1121" s="2">
        <v>45734</v>
      </c>
      <c r="D1121">
        <v>75000</v>
      </c>
    </row>
    <row r="1122" spans="1:4">
      <c r="A1122" t="s">
        <v>11313</v>
      </c>
      <c r="B1122" t="s">
        <v>107</v>
      </c>
      <c r="C1122" s="2">
        <v>45750</v>
      </c>
      <c r="D1122">
        <v>50000</v>
      </c>
    </row>
    <row r="1123" spans="1:4">
      <c r="A1123" t="s">
        <v>11314</v>
      </c>
      <c r="B1123" t="s">
        <v>107</v>
      </c>
      <c r="C1123" s="2">
        <v>45757</v>
      </c>
      <c r="D1123">
        <v>75000</v>
      </c>
    </row>
    <row r="1124" spans="1:4">
      <c r="A1124" t="s">
        <v>11315</v>
      </c>
      <c r="B1124" t="s">
        <v>107</v>
      </c>
      <c r="C1124" s="2">
        <v>45771</v>
      </c>
      <c r="D1124">
        <v>75000</v>
      </c>
    </row>
    <row r="1125" spans="1:4">
      <c r="A1125" t="s">
        <v>11316</v>
      </c>
      <c r="B1125" t="s">
        <v>107</v>
      </c>
      <c r="C1125" s="2">
        <v>45788</v>
      </c>
      <c r="D1125">
        <v>100000</v>
      </c>
    </row>
    <row r="1126" spans="1:4">
      <c r="A1126" t="s">
        <v>11317</v>
      </c>
      <c r="B1126" t="s">
        <v>107</v>
      </c>
      <c r="C1126" s="2">
        <v>45805</v>
      </c>
      <c r="D1126">
        <v>125000</v>
      </c>
    </row>
    <row r="1127" spans="1:4">
      <c r="A1127" t="s">
        <v>11318</v>
      </c>
      <c r="B1127" t="s">
        <v>107</v>
      </c>
      <c r="C1127" s="2">
        <v>45812</v>
      </c>
      <c r="D1127">
        <v>200000</v>
      </c>
    </row>
    <row r="1128" spans="1:4">
      <c r="A1128" t="s">
        <v>11319</v>
      </c>
      <c r="B1128" t="s">
        <v>107</v>
      </c>
      <c r="C1128" s="2">
        <v>45829</v>
      </c>
      <c r="D1128">
        <v>150000</v>
      </c>
    </row>
    <row r="1129" spans="1:4">
      <c r="A1129" t="s">
        <v>11320</v>
      </c>
      <c r="B1129" t="s">
        <v>107</v>
      </c>
      <c r="C1129" s="2">
        <v>45846</v>
      </c>
      <c r="D1129">
        <v>100000</v>
      </c>
    </row>
    <row r="1130" spans="1:4">
      <c r="A1130" t="s">
        <v>11321</v>
      </c>
      <c r="B1130" t="s">
        <v>107</v>
      </c>
      <c r="C1130" s="2">
        <v>45854</v>
      </c>
      <c r="D1130">
        <v>200000</v>
      </c>
    </row>
    <row r="1131" spans="1:4">
      <c r="A1131" t="s">
        <v>11322</v>
      </c>
      <c r="B1131" t="s">
        <v>107</v>
      </c>
      <c r="C1131" s="2">
        <v>45870</v>
      </c>
      <c r="D1131">
        <v>100000</v>
      </c>
    </row>
    <row r="1132" spans="1:4">
      <c r="A1132" t="s">
        <v>11323</v>
      </c>
      <c r="B1132" t="s">
        <v>107</v>
      </c>
      <c r="C1132" s="2">
        <v>45878</v>
      </c>
      <c r="D1132">
        <v>75000</v>
      </c>
    </row>
    <row r="1133" spans="1:4">
      <c r="A1133" t="s">
        <v>11324</v>
      </c>
      <c r="B1133" t="s">
        <v>107</v>
      </c>
      <c r="C1133" s="2">
        <v>45885</v>
      </c>
      <c r="D1133">
        <v>125000</v>
      </c>
    </row>
    <row r="1134" spans="1:4">
      <c r="A1134" t="s">
        <v>11325</v>
      </c>
      <c r="B1134" t="s">
        <v>107</v>
      </c>
      <c r="C1134" s="2">
        <v>45896</v>
      </c>
      <c r="D1134">
        <v>100000</v>
      </c>
    </row>
    <row r="1135" spans="1:4">
      <c r="A1135" t="s">
        <v>11326</v>
      </c>
      <c r="B1135" t="s">
        <v>107</v>
      </c>
      <c r="C1135" s="2">
        <v>45908</v>
      </c>
      <c r="D1135">
        <v>75000</v>
      </c>
    </row>
    <row r="1136" spans="1:4">
      <c r="A1136" t="s">
        <v>11327</v>
      </c>
      <c r="B1136" t="s">
        <v>107</v>
      </c>
      <c r="C1136" s="2">
        <v>45924</v>
      </c>
      <c r="D1136">
        <v>50000</v>
      </c>
    </row>
    <row r="1137" spans="1:4">
      <c r="A1137" t="s">
        <v>11328</v>
      </c>
      <c r="B1137" t="s">
        <v>107</v>
      </c>
      <c r="C1137" s="2">
        <v>45941</v>
      </c>
      <c r="D1137">
        <v>50000</v>
      </c>
    </row>
    <row r="1138" spans="1:4">
      <c r="A1138" t="s">
        <v>11329</v>
      </c>
      <c r="B1138" t="s">
        <v>107</v>
      </c>
      <c r="C1138" s="2">
        <v>45951</v>
      </c>
      <c r="D1138">
        <v>100000</v>
      </c>
    </row>
    <row r="1139" spans="1:4">
      <c r="A1139" t="s">
        <v>11330</v>
      </c>
      <c r="B1139" t="s">
        <v>107</v>
      </c>
      <c r="C1139" s="2">
        <v>45967</v>
      </c>
      <c r="D1139">
        <v>75000</v>
      </c>
    </row>
    <row r="1140" spans="1:4">
      <c r="A1140" t="s">
        <v>11331</v>
      </c>
      <c r="B1140" t="s">
        <v>107</v>
      </c>
      <c r="C1140" s="2">
        <v>45984</v>
      </c>
      <c r="D1140">
        <v>50000</v>
      </c>
    </row>
    <row r="1141" spans="1:4">
      <c r="A1141" t="s">
        <v>11332</v>
      </c>
      <c r="B1141" t="s">
        <v>107</v>
      </c>
      <c r="C1141" s="2">
        <v>45996</v>
      </c>
      <c r="D1141">
        <v>125000</v>
      </c>
    </row>
    <row r="1142" spans="1:4">
      <c r="A1142" t="s">
        <v>11333</v>
      </c>
      <c r="B1142" t="s">
        <v>107</v>
      </c>
      <c r="C1142" s="2">
        <v>46013</v>
      </c>
      <c r="D1142">
        <v>50000</v>
      </c>
    </row>
    <row r="1143" spans="1:4">
      <c r="A1143" t="s">
        <v>11334</v>
      </c>
      <c r="B1143" t="s">
        <v>107</v>
      </c>
      <c r="C1143" s="2">
        <v>46028</v>
      </c>
      <c r="D1143">
        <v>75000</v>
      </c>
    </row>
    <row r="1144" spans="1:4">
      <c r="A1144" t="s">
        <v>11335</v>
      </c>
      <c r="B1144" t="s">
        <v>107</v>
      </c>
      <c r="C1144" s="2">
        <v>46044</v>
      </c>
      <c r="D1144">
        <v>200000</v>
      </c>
    </row>
    <row r="1145" spans="1:4">
      <c r="A1145" t="s">
        <v>11336</v>
      </c>
      <c r="B1145" t="s">
        <v>107</v>
      </c>
      <c r="C1145" s="2">
        <v>46053</v>
      </c>
      <c r="D1145">
        <v>200000</v>
      </c>
    </row>
    <row r="1146" spans="1:4">
      <c r="A1146" t="s">
        <v>11337</v>
      </c>
      <c r="B1146" t="s">
        <v>107</v>
      </c>
      <c r="C1146" s="2">
        <v>46062</v>
      </c>
      <c r="D1146">
        <v>125000</v>
      </c>
    </row>
    <row r="1147" spans="1:4">
      <c r="A1147" t="s">
        <v>11338</v>
      </c>
      <c r="B1147" t="s">
        <v>107</v>
      </c>
      <c r="C1147" s="2">
        <v>46072</v>
      </c>
      <c r="D1147">
        <v>200000</v>
      </c>
    </row>
    <row r="1148" spans="1:4">
      <c r="A1148" t="s">
        <v>11339</v>
      </c>
      <c r="B1148" t="s">
        <v>107</v>
      </c>
      <c r="C1148" s="2">
        <v>46079</v>
      </c>
      <c r="D1148">
        <v>75000</v>
      </c>
    </row>
    <row r="1149" spans="1:4">
      <c r="A1149" t="s">
        <v>11340</v>
      </c>
      <c r="B1149" t="s">
        <v>107</v>
      </c>
      <c r="C1149" s="2">
        <v>46086</v>
      </c>
      <c r="D1149">
        <v>125000</v>
      </c>
    </row>
    <row r="1150" spans="1:4">
      <c r="A1150" t="s">
        <v>11341</v>
      </c>
      <c r="B1150" t="s">
        <v>107</v>
      </c>
      <c r="C1150" s="2">
        <v>46101</v>
      </c>
      <c r="D1150">
        <v>75000</v>
      </c>
    </row>
    <row r="1151" spans="1:4">
      <c r="A1151" t="s">
        <v>11342</v>
      </c>
      <c r="B1151" t="s">
        <v>107</v>
      </c>
      <c r="C1151" s="2">
        <v>46118</v>
      </c>
      <c r="D1151">
        <v>125000</v>
      </c>
    </row>
    <row r="1152" spans="1:4">
      <c r="A1152" t="s">
        <v>11343</v>
      </c>
      <c r="B1152" t="s">
        <v>107</v>
      </c>
      <c r="C1152" s="2">
        <v>46126</v>
      </c>
      <c r="D1152">
        <v>200000</v>
      </c>
    </row>
    <row r="1153" spans="1:4">
      <c r="A1153" t="s">
        <v>11344</v>
      </c>
      <c r="B1153" t="s">
        <v>107</v>
      </c>
      <c r="C1153" s="2">
        <v>46139</v>
      </c>
      <c r="D1153">
        <v>100000</v>
      </c>
    </row>
    <row r="1154" spans="1:4">
      <c r="A1154" t="s">
        <v>11345</v>
      </c>
      <c r="B1154" t="s">
        <v>107</v>
      </c>
      <c r="C1154" s="2">
        <v>46148</v>
      </c>
      <c r="D1154">
        <v>200000</v>
      </c>
    </row>
    <row r="1155" spans="1:4">
      <c r="A1155" t="s">
        <v>11346</v>
      </c>
      <c r="B1155" t="s">
        <v>107</v>
      </c>
      <c r="C1155" s="2">
        <v>46164</v>
      </c>
      <c r="D1155">
        <v>100000</v>
      </c>
    </row>
    <row r="1156" spans="1:4">
      <c r="A1156" t="s">
        <v>11347</v>
      </c>
      <c r="B1156" t="s">
        <v>107</v>
      </c>
      <c r="C1156" s="2">
        <v>46182</v>
      </c>
      <c r="D1156">
        <v>125000</v>
      </c>
    </row>
    <row r="1157" spans="1:4">
      <c r="A1157" t="s">
        <v>11348</v>
      </c>
      <c r="B1157" t="s">
        <v>107</v>
      </c>
      <c r="C1157" s="2">
        <v>46190</v>
      </c>
      <c r="D1157">
        <v>75000</v>
      </c>
    </row>
    <row r="1158" spans="1:4">
      <c r="A1158" t="s">
        <v>11349</v>
      </c>
      <c r="B1158" t="s">
        <v>108</v>
      </c>
      <c r="C1158" s="2">
        <v>45673</v>
      </c>
      <c r="D1158">
        <v>200000</v>
      </c>
    </row>
    <row r="1159" spans="1:4">
      <c r="A1159" t="s">
        <v>11350</v>
      </c>
      <c r="B1159" t="s">
        <v>108</v>
      </c>
      <c r="C1159" s="2">
        <v>45687</v>
      </c>
      <c r="D1159">
        <v>150000</v>
      </c>
    </row>
    <row r="1160" spans="1:4">
      <c r="A1160" t="s">
        <v>11351</v>
      </c>
      <c r="B1160" t="s">
        <v>108</v>
      </c>
      <c r="C1160" s="2">
        <v>45702</v>
      </c>
      <c r="D1160">
        <v>200000</v>
      </c>
    </row>
    <row r="1161" spans="1:4">
      <c r="A1161" t="s">
        <v>11352</v>
      </c>
      <c r="B1161" t="s">
        <v>108</v>
      </c>
      <c r="C1161" s="2">
        <v>45719</v>
      </c>
      <c r="D1161">
        <v>50000</v>
      </c>
    </row>
    <row r="1162" spans="1:4">
      <c r="A1162" t="s">
        <v>11353</v>
      </c>
      <c r="B1162" t="s">
        <v>108</v>
      </c>
      <c r="C1162" s="2">
        <v>45737</v>
      </c>
      <c r="D1162">
        <v>75000</v>
      </c>
    </row>
    <row r="1163" spans="1:4">
      <c r="A1163" t="s">
        <v>11354</v>
      </c>
      <c r="B1163" t="s">
        <v>108</v>
      </c>
      <c r="C1163" s="2">
        <v>45747</v>
      </c>
      <c r="D1163">
        <v>75000</v>
      </c>
    </row>
    <row r="1164" spans="1:4">
      <c r="A1164" t="s">
        <v>11355</v>
      </c>
      <c r="B1164" t="s">
        <v>108</v>
      </c>
      <c r="C1164" s="2">
        <v>45755</v>
      </c>
      <c r="D1164">
        <v>200000</v>
      </c>
    </row>
    <row r="1165" spans="1:4">
      <c r="A1165" t="s">
        <v>11356</v>
      </c>
      <c r="B1165" t="s">
        <v>108</v>
      </c>
      <c r="C1165" s="2">
        <v>45768</v>
      </c>
      <c r="D1165">
        <v>50000</v>
      </c>
    </row>
    <row r="1166" spans="1:4">
      <c r="A1166" t="s">
        <v>11357</v>
      </c>
      <c r="B1166" t="s">
        <v>108</v>
      </c>
      <c r="C1166" s="2">
        <v>45778</v>
      </c>
      <c r="D1166">
        <v>50000</v>
      </c>
    </row>
    <row r="1167" spans="1:4">
      <c r="A1167" t="s">
        <v>11358</v>
      </c>
      <c r="B1167" t="s">
        <v>108</v>
      </c>
      <c r="C1167" s="2">
        <v>45793</v>
      </c>
      <c r="D1167">
        <v>200000</v>
      </c>
    </row>
    <row r="1168" spans="1:4">
      <c r="A1168" t="s">
        <v>11359</v>
      </c>
      <c r="B1168" t="s">
        <v>108</v>
      </c>
      <c r="C1168" s="2">
        <v>45809</v>
      </c>
      <c r="D1168">
        <v>150000</v>
      </c>
    </row>
    <row r="1169" spans="1:4">
      <c r="A1169" t="s">
        <v>11360</v>
      </c>
      <c r="B1169" t="s">
        <v>108</v>
      </c>
      <c r="C1169" s="2">
        <v>45818</v>
      </c>
      <c r="D1169">
        <v>200000</v>
      </c>
    </row>
    <row r="1170" spans="1:4">
      <c r="A1170" t="s">
        <v>11361</v>
      </c>
      <c r="B1170" t="s">
        <v>108</v>
      </c>
      <c r="C1170" s="2">
        <v>45835</v>
      </c>
      <c r="D1170">
        <v>100000</v>
      </c>
    </row>
    <row r="1171" spans="1:4">
      <c r="A1171" t="s">
        <v>11362</v>
      </c>
      <c r="B1171" t="s">
        <v>108</v>
      </c>
      <c r="C1171" s="2">
        <v>45848</v>
      </c>
      <c r="D1171">
        <v>75000</v>
      </c>
    </row>
    <row r="1172" spans="1:4">
      <c r="A1172" t="s">
        <v>11363</v>
      </c>
      <c r="B1172" t="s">
        <v>108</v>
      </c>
      <c r="C1172" s="2">
        <v>45865</v>
      </c>
      <c r="D1172">
        <v>50000</v>
      </c>
    </row>
    <row r="1173" spans="1:4">
      <c r="A1173" t="s">
        <v>11364</v>
      </c>
      <c r="B1173" t="s">
        <v>108</v>
      </c>
      <c r="C1173" s="2">
        <v>45873</v>
      </c>
      <c r="D1173">
        <v>100000</v>
      </c>
    </row>
    <row r="1174" spans="1:4">
      <c r="A1174" t="s">
        <v>11365</v>
      </c>
      <c r="B1174" t="s">
        <v>108</v>
      </c>
      <c r="C1174" s="2">
        <v>45880</v>
      </c>
      <c r="D1174">
        <v>75000</v>
      </c>
    </row>
    <row r="1175" spans="1:4">
      <c r="A1175" t="s">
        <v>11366</v>
      </c>
      <c r="B1175" t="s">
        <v>108</v>
      </c>
      <c r="C1175" s="2">
        <v>45898</v>
      </c>
      <c r="D1175">
        <v>50000</v>
      </c>
    </row>
    <row r="1176" spans="1:4">
      <c r="A1176" t="s">
        <v>11367</v>
      </c>
      <c r="B1176" t="s">
        <v>108</v>
      </c>
      <c r="C1176" s="2">
        <v>45910</v>
      </c>
      <c r="D1176">
        <v>75000</v>
      </c>
    </row>
    <row r="1177" spans="1:4">
      <c r="A1177" t="s">
        <v>11368</v>
      </c>
      <c r="B1177" t="s">
        <v>108</v>
      </c>
      <c r="C1177" s="2">
        <v>45917</v>
      </c>
      <c r="D1177">
        <v>150000</v>
      </c>
    </row>
    <row r="1178" spans="1:4">
      <c r="A1178" t="s">
        <v>11369</v>
      </c>
      <c r="B1178" t="s">
        <v>108</v>
      </c>
      <c r="C1178" s="2">
        <v>45924</v>
      </c>
      <c r="D1178">
        <v>100000</v>
      </c>
    </row>
    <row r="1179" spans="1:4">
      <c r="A1179" t="s">
        <v>11370</v>
      </c>
      <c r="B1179" t="s">
        <v>108</v>
      </c>
      <c r="C1179" s="2">
        <v>45931</v>
      </c>
      <c r="D1179">
        <v>75000</v>
      </c>
    </row>
    <row r="1180" spans="1:4">
      <c r="A1180" t="s">
        <v>11371</v>
      </c>
      <c r="B1180" t="s">
        <v>108</v>
      </c>
      <c r="C1180" s="2">
        <v>45945</v>
      </c>
      <c r="D1180">
        <v>125000</v>
      </c>
    </row>
    <row r="1181" spans="1:4">
      <c r="A1181" t="s">
        <v>11372</v>
      </c>
      <c r="B1181" t="s">
        <v>108</v>
      </c>
      <c r="C1181" s="2">
        <v>45953</v>
      </c>
      <c r="D1181">
        <v>125000</v>
      </c>
    </row>
    <row r="1182" spans="1:4">
      <c r="A1182" t="s">
        <v>11373</v>
      </c>
      <c r="B1182" t="s">
        <v>108</v>
      </c>
      <c r="C1182" s="2">
        <v>45967</v>
      </c>
      <c r="D1182">
        <v>150000</v>
      </c>
    </row>
    <row r="1183" spans="1:4">
      <c r="A1183" t="s">
        <v>11374</v>
      </c>
      <c r="B1183" t="s">
        <v>108</v>
      </c>
      <c r="C1183" s="2">
        <v>45975</v>
      </c>
      <c r="D1183">
        <v>75000</v>
      </c>
    </row>
    <row r="1184" spans="1:4">
      <c r="A1184" t="s">
        <v>11375</v>
      </c>
      <c r="B1184" t="s">
        <v>108</v>
      </c>
      <c r="C1184" s="2">
        <v>45993</v>
      </c>
      <c r="D1184">
        <v>150000</v>
      </c>
    </row>
    <row r="1185" spans="1:4">
      <c r="A1185" t="s">
        <v>11376</v>
      </c>
      <c r="B1185" t="s">
        <v>108</v>
      </c>
      <c r="C1185" s="2">
        <v>46009</v>
      </c>
      <c r="D1185">
        <v>75000</v>
      </c>
    </row>
    <row r="1186" spans="1:4">
      <c r="A1186" t="s">
        <v>11377</v>
      </c>
      <c r="B1186" t="s">
        <v>108</v>
      </c>
      <c r="C1186" s="2">
        <v>46019</v>
      </c>
      <c r="D1186">
        <v>75000</v>
      </c>
    </row>
    <row r="1187" spans="1:4">
      <c r="A1187" t="s">
        <v>11378</v>
      </c>
      <c r="B1187" t="s">
        <v>108</v>
      </c>
      <c r="C1187" s="2">
        <v>46029</v>
      </c>
      <c r="D1187">
        <v>100000</v>
      </c>
    </row>
    <row r="1188" spans="1:4">
      <c r="A1188" t="s">
        <v>11379</v>
      </c>
      <c r="B1188" t="s">
        <v>108</v>
      </c>
      <c r="C1188" s="2">
        <v>46041</v>
      </c>
      <c r="D1188">
        <v>100000</v>
      </c>
    </row>
    <row r="1189" spans="1:4">
      <c r="A1189" t="s">
        <v>11380</v>
      </c>
      <c r="B1189" t="s">
        <v>108</v>
      </c>
      <c r="C1189" s="2">
        <v>46050</v>
      </c>
      <c r="D1189">
        <v>200000</v>
      </c>
    </row>
    <row r="1190" spans="1:4">
      <c r="A1190" t="s">
        <v>11381</v>
      </c>
      <c r="B1190" t="s">
        <v>108</v>
      </c>
      <c r="C1190" s="2">
        <v>46059</v>
      </c>
      <c r="D1190">
        <v>200000</v>
      </c>
    </row>
    <row r="1191" spans="1:4">
      <c r="A1191" t="s">
        <v>11382</v>
      </c>
      <c r="B1191" t="s">
        <v>108</v>
      </c>
      <c r="C1191" s="2">
        <v>46069</v>
      </c>
      <c r="D1191">
        <v>200000</v>
      </c>
    </row>
    <row r="1192" spans="1:4">
      <c r="A1192" t="s">
        <v>11383</v>
      </c>
      <c r="B1192" t="s">
        <v>108</v>
      </c>
      <c r="C1192" s="2">
        <v>46086</v>
      </c>
      <c r="D1192">
        <v>50000</v>
      </c>
    </row>
    <row r="1193" spans="1:4">
      <c r="A1193" t="s">
        <v>11384</v>
      </c>
      <c r="B1193" t="s">
        <v>108</v>
      </c>
      <c r="C1193" s="2">
        <v>46104</v>
      </c>
      <c r="D1193">
        <v>125000</v>
      </c>
    </row>
    <row r="1194" spans="1:4">
      <c r="A1194" t="s">
        <v>11385</v>
      </c>
      <c r="B1194" t="s">
        <v>108</v>
      </c>
      <c r="C1194" s="2">
        <v>46121</v>
      </c>
      <c r="D1194">
        <v>125000</v>
      </c>
    </row>
    <row r="1195" spans="1:4">
      <c r="A1195" t="s">
        <v>11386</v>
      </c>
      <c r="B1195" t="s">
        <v>108</v>
      </c>
      <c r="C1195" s="2">
        <v>46136</v>
      </c>
      <c r="D1195">
        <v>50000</v>
      </c>
    </row>
    <row r="1196" spans="1:4">
      <c r="A1196" t="s">
        <v>11387</v>
      </c>
      <c r="B1196" t="s">
        <v>108</v>
      </c>
      <c r="C1196" s="2">
        <v>46149</v>
      </c>
      <c r="D1196">
        <v>75000</v>
      </c>
    </row>
    <row r="1197" spans="1:4">
      <c r="A1197" t="s">
        <v>11388</v>
      </c>
      <c r="B1197" t="s">
        <v>108</v>
      </c>
      <c r="C1197" s="2">
        <v>46157</v>
      </c>
      <c r="D1197">
        <v>200000</v>
      </c>
    </row>
    <row r="1198" spans="1:4">
      <c r="A1198" t="s">
        <v>11389</v>
      </c>
      <c r="B1198" t="s">
        <v>108</v>
      </c>
      <c r="C1198" s="2">
        <v>46168</v>
      </c>
      <c r="D1198">
        <v>75000</v>
      </c>
    </row>
    <row r="1199" spans="1:4">
      <c r="A1199" t="s">
        <v>11390</v>
      </c>
      <c r="B1199" t="s">
        <v>108</v>
      </c>
      <c r="C1199" s="2">
        <v>46182</v>
      </c>
      <c r="D1199">
        <v>125000</v>
      </c>
    </row>
    <row r="1200" spans="1:4">
      <c r="A1200" t="s">
        <v>11391</v>
      </c>
      <c r="B1200" t="s">
        <v>108</v>
      </c>
      <c r="C1200" s="2">
        <v>46194</v>
      </c>
      <c r="D1200">
        <v>200000</v>
      </c>
    </row>
    <row r="1201" spans="1:4">
      <c r="A1201" t="s">
        <v>11392</v>
      </c>
      <c r="B1201" t="s">
        <v>109</v>
      </c>
      <c r="C1201" s="2">
        <v>45672</v>
      </c>
      <c r="D1201">
        <v>125000</v>
      </c>
    </row>
    <row r="1202" spans="1:4">
      <c r="A1202" t="s">
        <v>11393</v>
      </c>
      <c r="B1202" t="s">
        <v>109</v>
      </c>
      <c r="C1202" s="2">
        <v>45679</v>
      </c>
      <c r="D1202">
        <v>125000</v>
      </c>
    </row>
    <row r="1203" spans="1:4">
      <c r="A1203" t="s">
        <v>11394</v>
      </c>
      <c r="B1203" t="s">
        <v>109</v>
      </c>
      <c r="C1203" s="2">
        <v>45692</v>
      </c>
      <c r="D1203">
        <v>75000</v>
      </c>
    </row>
    <row r="1204" spans="1:4">
      <c r="A1204" t="s">
        <v>11395</v>
      </c>
      <c r="B1204" t="s">
        <v>109</v>
      </c>
      <c r="C1204" s="2">
        <v>45700</v>
      </c>
      <c r="D1204">
        <v>200000</v>
      </c>
    </row>
    <row r="1205" spans="1:4">
      <c r="A1205" t="s">
        <v>11396</v>
      </c>
      <c r="B1205" t="s">
        <v>109</v>
      </c>
      <c r="C1205" s="2">
        <v>45711</v>
      </c>
      <c r="D1205">
        <v>50000</v>
      </c>
    </row>
    <row r="1206" spans="1:4">
      <c r="A1206" t="s">
        <v>11397</v>
      </c>
      <c r="B1206" t="s">
        <v>109</v>
      </c>
      <c r="C1206" s="2">
        <v>45724</v>
      </c>
      <c r="D1206">
        <v>75000</v>
      </c>
    </row>
    <row r="1207" spans="1:4">
      <c r="A1207" t="s">
        <v>11398</v>
      </c>
      <c r="B1207" t="s">
        <v>109</v>
      </c>
      <c r="C1207" s="2">
        <v>45736</v>
      </c>
      <c r="D1207">
        <v>50000</v>
      </c>
    </row>
    <row r="1208" spans="1:4">
      <c r="A1208" t="s">
        <v>11399</v>
      </c>
      <c r="B1208" t="s">
        <v>109</v>
      </c>
      <c r="C1208" s="2">
        <v>45753</v>
      </c>
      <c r="D1208">
        <v>75000</v>
      </c>
    </row>
    <row r="1209" spans="1:4">
      <c r="A1209" t="s">
        <v>11400</v>
      </c>
      <c r="B1209" t="s">
        <v>109</v>
      </c>
      <c r="C1209" s="2">
        <v>45761</v>
      </c>
      <c r="D1209">
        <v>100000</v>
      </c>
    </row>
    <row r="1210" spans="1:4">
      <c r="A1210" t="s">
        <v>11401</v>
      </c>
      <c r="B1210" t="s">
        <v>109</v>
      </c>
      <c r="C1210" s="2">
        <v>45770</v>
      </c>
      <c r="D1210">
        <v>50000</v>
      </c>
    </row>
    <row r="1211" spans="1:4">
      <c r="A1211" t="s">
        <v>11402</v>
      </c>
      <c r="B1211" t="s">
        <v>109</v>
      </c>
      <c r="C1211" s="2">
        <v>45777</v>
      </c>
      <c r="D1211">
        <v>125000</v>
      </c>
    </row>
    <row r="1212" spans="1:4">
      <c r="A1212" t="s">
        <v>11403</v>
      </c>
      <c r="B1212" t="s">
        <v>109</v>
      </c>
      <c r="C1212" s="2">
        <v>45794</v>
      </c>
      <c r="D1212">
        <v>50000</v>
      </c>
    </row>
    <row r="1213" spans="1:4">
      <c r="A1213" t="s">
        <v>11404</v>
      </c>
      <c r="B1213" t="s">
        <v>109</v>
      </c>
      <c r="C1213" s="2">
        <v>45802</v>
      </c>
      <c r="D1213">
        <v>100000</v>
      </c>
    </row>
    <row r="1214" spans="1:4">
      <c r="A1214" t="s">
        <v>11405</v>
      </c>
      <c r="B1214" t="s">
        <v>109</v>
      </c>
      <c r="C1214" s="2">
        <v>45810</v>
      </c>
      <c r="D1214">
        <v>50000</v>
      </c>
    </row>
    <row r="1215" spans="1:4">
      <c r="A1215" t="s">
        <v>11406</v>
      </c>
      <c r="B1215" t="s">
        <v>109</v>
      </c>
      <c r="C1215" s="2">
        <v>45828</v>
      </c>
      <c r="D1215">
        <v>125000</v>
      </c>
    </row>
    <row r="1216" spans="1:4">
      <c r="A1216" t="s">
        <v>11407</v>
      </c>
      <c r="B1216" t="s">
        <v>109</v>
      </c>
      <c r="C1216" s="2">
        <v>45839</v>
      </c>
      <c r="D1216">
        <v>100000</v>
      </c>
    </row>
    <row r="1217" spans="1:4">
      <c r="A1217" t="s">
        <v>11408</v>
      </c>
      <c r="B1217" t="s">
        <v>109</v>
      </c>
      <c r="C1217" s="2">
        <v>45851</v>
      </c>
      <c r="D1217">
        <v>150000</v>
      </c>
    </row>
    <row r="1218" spans="1:4">
      <c r="A1218" t="s">
        <v>11409</v>
      </c>
      <c r="B1218" t="s">
        <v>109</v>
      </c>
      <c r="C1218" s="2">
        <v>45860</v>
      </c>
      <c r="D1218">
        <v>50000</v>
      </c>
    </row>
    <row r="1219" spans="1:4">
      <c r="A1219" t="s">
        <v>11410</v>
      </c>
      <c r="B1219" t="s">
        <v>109</v>
      </c>
      <c r="C1219" s="2">
        <v>45867</v>
      </c>
      <c r="D1219">
        <v>200000</v>
      </c>
    </row>
    <row r="1220" spans="1:4">
      <c r="A1220" t="s">
        <v>11411</v>
      </c>
      <c r="B1220" t="s">
        <v>109</v>
      </c>
      <c r="C1220" s="2">
        <v>45883</v>
      </c>
      <c r="D1220">
        <v>100000</v>
      </c>
    </row>
    <row r="1221" spans="1:4">
      <c r="A1221" t="s">
        <v>11412</v>
      </c>
      <c r="B1221" t="s">
        <v>109</v>
      </c>
      <c r="C1221" s="2">
        <v>45891</v>
      </c>
      <c r="D1221">
        <v>200000</v>
      </c>
    </row>
    <row r="1222" spans="1:4">
      <c r="A1222" t="s">
        <v>11413</v>
      </c>
      <c r="B1222" t="s">
        <v>109</v>
      </c>
      <c r="C1222" s="2">
        <v>45900</v>
      </c>
      <c r="D1222">
        <v>100000</v>
      </c>
    </row>
    <row r="1223" spans="1:4">
      <c r="A1223" t="s">
        <v>11414</v>
      </c>
      <c r="B1223" t="s">
        <v>109</v>
      </c>
      <c r="C1223" s="2">
        <v>45911</v>
      </c>
      <c r="D1223">
        <v>100000</v>
      </c>
    </row>
    <row r="1224" spans="1:4">
      <c r="A1224" t="s">
        <v>11415</v>
      </c>
      <c r="B1224" t="s">
        <v>109</v>
      </c>
      <c r="C1224" s="2">
        <v>45919</v>
      </c>
      <c r="D1224">
        <v>125000</v>
      </c>
    </row>
    <row r="1225" spans="1:4">
      <c r="A1225" t="s">
        <v>11416</v>
      </c>
      <c r="B1225" t="s">
        <v>109</v>
      </c>
      <c r="C1225" s="2">
        <v>45927</v>
      </c>
      <c r="D1225">
        <v>150000</v>
      </c>
    </row>
    <row r="1226" spans="1:4">
      <c r="A1226" t="s">
        <v>11417</v>
      </c>
      <c r="B1226" t="s">
        <v>109</v>
      </c>
      <c r="C1226" s="2">
        <v>45938</v>
      </c>
      <c r="D1226">
        <v>125000</v>
      </c>
    </row>
    <row r="1227" spans="1:4">
      <c r="A1227" t="s">
        <v>11418</v>
      </c>
      <c r="B1227" t="s">
        <v>109</v>
      </c>
      <c r="C1227" s="2">
        <v>45950</v>
      </c>
      <c r="D1227">
        <v>75000</v>
      </c>
    </row>
    <row r="1228" spans="1:4">
      <c r="A1228" t="s">
        <v>11419</v>
      </c>
      <c r="B1228" t="s">
        <v>109</v>
      </c>
      <c r="C1228" s="2">
        <v>45964</v>
      </c>
      <c r="D1228">
        <v>50000</v>
      </c>
    </row>
    <row r="1229" spans="1:4">
      <c r="A1229" t="s">
        <v>11420</v>
      </c>
      <c r="B1229" t="s">
        <v>109</v>
      </c>
      <c r="C1229" s="2">
        <v>45980</v>
      </c>
      <c r="D1229">
        <v>75000</v>
      </c>
    </row>
    <row r="1230" spans="1:4">
      <c r="A1230" t="s">
        <v>11421</v>
      </c>
      <c r="B1230" t="s">
        <v>109</v>
      </c>
      <c r="C1230" s="2">
        <v>45990</v>
      </c>
      <c r="D1230">
        <v>200000</v>
      </c>
    </row>
    <row r="1231" spans="1:4">
      <c r="A1231" t="s">
        <v>11422</v>
      </c>
      <c r="B1231" t="s">
        <v>109</v>
      </c>
      <c r="C1231" s="2">
        <v>46005</v>
      </c>
      <c r="D1231">
        <v>200000</v>
      </c>
    </row>
    <row r="1232" spans="1:4">
      <c r="A1232" t="s">
        <v>11423</v>
      </c>
      <c r="B1232" t="s">
        <v>109</v>
      </c>
      <c r="C1232" s="2">
        <v>46019</v>
      </c>
      <c r="D1232">
        <v>150000</v>
      </c>
    </row>
    <row r="1233" spans="1:4">
      <c r="A1233" t="s">
        <v>11424</v>
      </c>
      <c r="B1233" t="s">
        <v>109</v>
      </c>
      <c r="C1233" s="2">
        <v>46034</v>
      </c>
      <c r="D1233">
        <v>75000</v>
      </c>
    </row>
    <row r="1234" spans="1:4">
      <c r="A1234" t="s">
        <v>11425</v>
      </c>
      <c r="B1234" t="s">
        <v>109</v>
      </c>
      <c r="C1234" s="2">
        <v>46043</v>
      </c>
      <c r="D1234">
        <v>200000</v>
      </c>
    </row>
    <row r="1235" spans="1:4">
      <c r="A1235" t="s">
        <v>11426</v>
      </c>
      <c r="B1235" t="s">
        <v>109</v>
      </c>
      <c r="C1235" s="2">
        <v>46053</v>
      </c>
      <c r="D1235">
        <v>75000</v>
      </c>
    </row>
    <row r="1236" spans="1:4">
      <c r="A1236" t="s">
        <v>11427</v>
      </c>
      <c r="B1236" t="s">
        <v>109</v>
      </c>
      <c r="C1236" s="2">
        <v>46071</v>
      </c>
      <c r="D1236">
        <v>75000</v>
      </c>
    </row>
    <row r="1237" spans="1:4">
      <c r="A1237" t="s">
        <v>11428</v>
      </c>
      <c r="B1237" t="s">
        <v>109</v>
      </c>
      <c r="C1237" s="2">
        <v>46089</v>
      </c>
      <c r="D1237">
        <v>125000</v>
      </c>
    </row>
    <row r="1238" spans="1:4">
      <c r="A1238" t="s">
        <v>11429</v>
      </c>
      <c r="B1238" t="s">
        <v>109</v>
      </c>
      <c r="C1238" s="2">
        <v>46103</v>
      </c>
      <c r="D1238">
        <v>125000</v>
      </c>
    </row>
    <row r="1239" spans="1:4">
      <c r="A1239" t="s">
        <v>11430</v>
      </c>
      <c r="B1239" t="s">
        <v>109</v>
      </c>
      <c r="C1239" s="2">
        <v>46110</v>
      </c>
      <c r="D1239">
        <v>150000</v>
      </c>
    </row>
    <row r="1240" spans="1:4">
      <c r="A1240" t="s">
        <v>11431</v>
      </c>
      <c r="B1240" t="s">
        <v>109</v>
      </c>
      <c r="C1240" s="2">
        <v>46125</v>
      </c>
      <c r="D1240">
        <v>150000</v>
      </c>
    </row>
    <row r="1241" spans="1:4">
      <c r="A1241" t="s">
        <v>11432</v>
      </c>
      <c r="B1241" t="s">
        <v>109</v>
      </c>
      <c r="C1241" s="2">
        <v>46137</v>
      </c>
      <c r="D1241">
        <v>75000</v>
      </c>
    </row>
    <row r="1242" spans="1:4">
      <c r="A1242" t="s">
        <v>11433</v>
      </c>
      <c r="B1242" t="s">
        <v>109</v>
      </c>
      <c r="C1242" s="2">
        <v>46148</v>
      </c>
      <c r="D1242">
        <v>75000</v>
      </c>
    </row>
    <row r="1243" spans="1:4">
      <c r="A1243" t="s">
        <v>11434</v>
      </c>
      <c r="B1243" t="s">
        <v>109</v>
      </c>
      <c r="C1243" s="2">
        <v>46160</v>
      </c>
      <c r="D1243">
        <v>200000</v>
      </c>
    </row>
    <row r="1244" spans="1:4">
      <c r="A1244" t="s">
        <v>11435</v>
      </c>
      <c r="B1244" t="s">
        <v>109</v>
      </c>
      <c r="C1244" s="2">
        <v>46168</v>
      </c>
      <c r="D1244">
        <v>125000</v>
      </c>
    </row>
    <row r="1245" spans="1:4">
      <c r="A1245" t="s">
        <v>11436</v>
      </c>
      <c r="B1245" t="s">
        <v>109</v>
      </c>
      <c r="C1245" s="2">
        <v>46175</v>
      </c>
      <c r="D1245">
        <v>50000</v>
      </c>
    </row>
    <row r="1246" spans="1:4">
      <c r="A1246" t="s">
        <v>11437</v>
      </c>
      <c r="B1246" t="s">
        <v>109</v>
      </c>
      <c r="C1246" s="2">
        <v>46185</v>
      </c>
      <c r="D1246">
        <v>200000</v>
      </c>
    </row>
    <row r="1247" spans="1:4">
      <c r="A1247" t="s">
        <v>11438</v>
      </c>
      <c r="B1247" t="s">
        <v>109</v>
      </c>
      <c r="C1247" s="2">
        <v>46197</v>
      </c>
      <c r="D1247">
        <v>150000</v>
      </c>
    </row>
    <row r="1248" spans="1:4">
      <c r="A1248" t="s">
        <v>11439</v>
      </c>
      <c r="B1248" t="s">
        <v>110</v>
      </c>
      <c r="C1248" s="2">
        <v>45664</v>
      </c>
      <c r="D1248">
        <v>200000</v>
      </c>
    </row>
    <row r="1249" spans="1:4">
      <c r="A1249" t="s">
        <v>11440</v>
      </c>
      <c r="B1249" t="s">
        <v>110</v>
      </c>
      <c r="C1249" s="2">
        <v>45673</v>
      </c>
      <c r="D1249">
        <v>50000</v>
      </c>
    </row>
    <row r="1250" spans="1:4">
      <c r="A1250" t="s">
        <v>11441</v>
      </c>
      <c r="B1250" t="s">
        <v>110</v>
      </c>
      <c r="C1250" s="2">
        <v>45685</v>
      </c>
      <c r="D1250">
        <v>100000</v>
      </c>
    </row>
    <row r="1251" spans="1:4">
      <c r="A1251" t="s">
        <v>11442</v>
      </c>
      <c r="B1251" t="s">
        <v>110</v>
      </c>
      <c r="C1251" s="2">
        <v>45697</v>
      </c>
      <c r="D1251">
        <v>75000</v>
      </c>
    </row>
    <row r="1252" spans="1:4">
      <c r="A1252" t="s">
        <v>11443</v>
      </c>
      <c r="B1252" t="s">
        <v>110</v>
      </c>
      <c r="C1252" s="2">
        <v>45708</v>
      </c>
      <c r="D1252">
        <v>150000</v>
      </c>
    </row>
    <row r="1253" spans="1:4">
      <c r="A1253" t="s">
        <v>11444</v>
      </c>
      <c r="B1253" t="s">
        <v>110</v>
      </c>
      <c r="C1253" s="2">
        <v>45724</v>
      </c>
      <c r="D1253">
        <v>150000</v>
      </c>
    </row>
    <row r="1254" spans="1:4">
      <c r="A1254" t="s">
        <v>11445</v>
      </c>
      <c r="B1254" t="s">
        <v>110</v>
      </c>
      <c r="C1254" s="2">
        <v>45734</v>
      </c>
      <c r="D1254">
        <v>50000</v>
      </c>
    </row>
    <row r="1255" spans="1:4">
      <c r="A1255" t="s">
        <v>11446</v>
      </c>
      <c r="B1255" t="s">
        <v>110</v>
      </c>
      <c r="C1255" s="2">
        <v>45749</v>
      </c>
      <c r="D1255">
        <v>125000</v>
      </c>
    </row>
    <row r="1256" spans="1:4">
      <c r="A1256" t="s">
        <v>11447</v>
      </c>
      <c r="B1256" t="s">
        <v>110</v>
      </c>
      <c r="C1256" s="2">
        <v>45757</v>
      </c>
      <c r="D1256">
        <v>75000</v>
      </c>
    </row>
    <row r="1257" spans="1:4">
      <c r="A1257" t="s">
        <v>11448</v>
      </c>
      <c r="B1257" t="s">
        <v>110</v>
      </c>
      <c r="C1257" s="2">
        <v>45764</v>
      </c>
      <c r="D1257">
        <v>50000</v>
      </c>
    </row>
    <row r="1258" spans="1:4">
      <c r="A1258" t="s">
        <v>11449</v>
      </c>
      <c r="B1258" t="s">
        <v>110</v>
      </c>
      <c r="C1258" s="2">
        <v>45777</v>
      </c>
      <c r="D1258">
        <v>50000</v>
      </c>
    </row>
    <row r="1259" spans="1:4">
      <c r="A1259" t="s">
        <v>11450</v>
      </c>
      <c r="B1259" t="s">
        <v>110</v>
      </c>
      <c r="C1259" s="2">
        <v>45792</v>
      </c>
      <c r="D1259">
        <v>150000</v>
      </c>
    </row>
    <row r="1260" spans="1:4">
      <c r="A1260" t="s">
        <v>11451</v>
      </c>
      <c r="B1260" t="s">
        <v>110</v>
      </c>
      <c r="C1260" s="2">
        <v>45799</v>
      </c>
      <c r="D1260">
        <v>100000</v>
      </c>
    </row>
    <row r="1261" spans="1:4">
      <c r="A1261" t="s">
        <v>11452</v>
      </c>
      <c r="B1261" t="s">
        <v>110</v>
      </c>
      <c r="C1261" s="2">
        <v>45807</v>
      </c>
      <c r="D1261">
        <v>50000</v>
      </c>
    </row>
    <row r="1262" spans="1:4">
      <c r="A1262" t="s">
        <v>11453</v>
      </c>
      <c r="B1262" t="s">
        <v>110</v>
      </c>
      <c r="C1262" s="2">
        <v>45825</v>
      </c>
      <c r="D1262">
        <v>75000</v>
      </c>
    </row>
    <row r="1263" spans="1:4">
      <c r="A1263" t="s">
        <v>11454</v>
      </c>
      <c r="B1263" t="s">
        <v>110</v>
      </c>
      <c r="C1263" s="2">
        <v>45833</v>
      </c>
      <c r="D1263">
        <v>200000</v>
      </c>
    </row>
    <row r="1264" spans="1:4">
      <c r="A1264" t="s">
        <v>11455</v>
      </c>
      <c r="B1264" t="s">
        <v>110</v>
      </c>
      <c r="C1264" s="2">
        <v>45842</v>
      </c>
      <c r="D1264">
        <v>125000</v>
      </c>
    </row>
    <row r="1265" spans="1:4">
      <c r="A1265" t="s">
        <v>11456</v>
      </c>
      <c r="B1265" t="s">
        <v>110</v>
      </c>
      <c r="C1265" s="2">
        <v>45850</v>
      </c>
      <c r="D1265">
        <v>50000</v>
      </c>
    </row>
    <row r="1266" spans="1:4">
      <c r="A1266" t="s">
        <v>11457</v>
      </c>
      <c r="B1266" t="s">
        <v>110</v>
      </c>
      <c r="C1266" s="2">
        <v>45866</v>
      </c>
      <c r="D1266">
        <v>200000</v>
      </c>
    </row>
    <row r="1267" spans="1:4">
      <c r="A1267" t="s">
        <v>11458</v>
      </c>
      <c r="B1267" t="s">
        <v>110</v>
      </c>
      <c r="C1267" s="2">
        <v>45884</v>
      </c>
      <c r="D1267">
        <v>200000</v>
      </c>
    </row>
    <row r="1268" spans="1:4">
      <c r="A1268" t="s">
        <v>11459</v>
      </c>
      <c r="B1268" t="s">
        <v>110</v>
      </c>
      <c r="C1268" s="2">
        <v>45891</v>
      </c>
      <c r="D1268">
        <v>125000</v>
      </c>
    </row>
    <row r="1269" spans="1:4">
      <c r="A1269" t="s">
        <v>11460</v>
      </c>
      <c r="B1269" t="s">
        <v>110</v>
      </c>
      <c r="C1269" s="2">
        <v>45909</v>
      </c>
      <c r="D1269">
        <v>50000</v>
      </c>
    </row>
    <row r="1270" spans="1:4">
      <c r="A1270" t="s">
        <v>11461</v>
      </c>
      <c r="B1270" t="s">
        <v>110</v>
      </c>
      <c r="C1270" s="2">
        <v>45916</v>
      </c>
      <c r="D1270">
        <v>200000</v>
      </c>
    </row>
    <row r="1271" spans="1:4">
      <c r="A1271" t="s">
        <v>11462</v>
      </c>
      <c r="B1271" t="s">
        <v>110</v>
      </c>
      <c r="C1271" s="2">
        <v>45925</v>
      </c>
      <c r="D1271">
        <v>200000</v>
      </c>
    </row>
    <row r="1272" spans="1:4">
      <c r="A1272" t="s">
        <v>11463</v>
      </c>
      <c r="B1272" t="s">
        <v>110</v>
      </c>
      <c r="C1272" s="2">
        <v>45941</v>
      </c>
      <c r="D1272">
        <v>125000</v>
      </c>
    </row>
    <row r="1273" spans="1:4">
      <c r="A1273" t="s">
        <v>11464</v>
      </c>
      <c r="B1273" t="s">
        <v>110</v>
      </c>
      <c r="C1273" s="2">
        <v>45955</v>
      </c>
      <c r="D1273">
        <v>100000</v>
      </c>
    </row>
    <row r="1274" spans="1:4">
      <c r="A1274" t="s">
        <v>11465</v>
      </c>
      <c r="B1274" t="s">
        <v>110</v>
      </c>
      <c r="C1274" s="2">
        <v>45968</v>
      </c>
      <c r="D1274">
        <v>200000</v>
      </c>
    </row>
    <row r="1275" spans="1:4">
      <c r="A1275" t="s">
        <v>11466</v>
      </c>
      <c r="B1275" t="s">
        <v>110</v>
      </c>
      <c r="C1275" s="2">
        <v>45984</v>
      </c>
      <c r="D1275">
        <v>125000</v>
      </c>
    </row>
    <row r="1276" spans="1:4">
      <c r="A1276" t="s">
        <v>11467</v>
      </c>
      <c r="B1276" t="s">
        <v>110</v>
      </c>
      <c r="C1276" s="2">
        <v>45998</v>
      </c>
      <c r="D1276">
        <v>150000</v>
      </c>
    </row>
    <row r="1277" spans="1:4">
      <c r="A1277" t="s">
        <v>11468</v>
      </c>
      <c r="B1277" t="s">
        <v>110</v>
      </c>
      <c r="C1277" s="2">
        <v>46005</v>
      </c>
      <c r="D1277">
        <v>75000</v>
      </c>
    </row>
    <row r="1278" spans="1:4">
      <c r="A1278" t="s">
        <v>11469</v>
      </c>
      <c r="B1278" t="s">
        <v>110</v>
      </c>
      <c r="C1278" s="2">
        <v>46016</v>
      </c>
      <c r="D1278">
        <v>150000</v>
      </c>
    </row>
    <row r="1279" spans="1:4">
      <c r="A1279" t="s">
        <v>11470</v>
      </c>
      <c r="B1279" t="s">
        <v>110</v>
      </c>
      <c r="C1279" s="2">
        <v>46026</v>
      </c>
      <c r="D1279">
        <v>50000</v>
      </c>
    </row>
    <row r="1280" spans="1:4">
      <c r="A1280" t="s">
        <v>11471</v>
      </c>
      <c r="B1280" t="s">
        <v>110</v>
      </c>
      <c r="C1280" s="2">
        <v>46039</v>
      </c>
      <c r="D1280">
        <v>75000</v>
      </c>
    </row>
    <row r="1281" spans="1:4">
      <c r="A1281" t="s">
        <v>11472</v>
      </c>
      <c r="B1281" t="s">
        <v>110</v>
      </c>
      <c r="C1281" s="2">
        <v>46057</v>
      </c>
      <c r="D1281">
        <v>150000</v>
      </c>
    </row>
    <row r="1282" spans="1:4">
      <c r="A1282" t="s">
        <v>11473</v>
      </c>
      <c r="B1282" t="s">
        <v>110</v>
      </c>
      <c r="C1282" s="2">
        <v>46067</v>
      </c>
      <c r="D1282">
        <v>200000</v>
      </c>
    </row>
    <row r="1283" spans="1:4">
      <c r="A1283" t="s">
        <v>11474</v>
      </c>
      <c r="B1283" t="s">
        <v>110</v>
      </c>
      <c r="C1283" s="2">
        <v>46078</v>
      </c>
      <c r="D1283">
        <v>150000</v>
      </c>
    </row>
    <row r="1284" spans="1:4">
      <c r="A1284" t="s">
        <v>11475</v>
      </c>
      <c r="B1284" t="s">
        <v>110</v>
      </c>
      <c r="C1284" s="2">
        <v>46088</v>
      </c>
      <c r="D1284">
        <v>100000</v>
      </c>
    </row>
    <row r="1285" spans="1:4">
      <c r="A1285" t="s">
        <v>11476</v>
      </c>
      <c r="B1285" t="s">
        <v>110</v>
      </c>
      <c r="C1285" s="2">
        <v>46100</v>
      </c>
      <c r="D1285">
        <v>125000</v>
      </c>
    </row>
    <row r="1286" spans="1:4">
      <c r="A1286" t="s">
        <v>11477</v>
      </c>
      <c r="B1286" t="s">
        <v>110</v>
      </c>
      <c r="C1286" s="2">
        <v>46111</v>
      </c>
      <c r="D1286">
        <v>150000</v>
      </c>
    </row>
    <row r="1287" spans="1:4">
      <c r="A1287" t="s">
        <v>11478</v>
      </c>
      <c r="B1287" t="s">
        <v>110</v>
      </c>
      <c r="C1287" s="2">
        <v>46118</v>
      </c>
      <c r="D1287">
        <v>150000</v>
      </c>
    </row>
    <row r="1288" spans="1:4">
      <c r="A1288" t="s">
        <v>11479</v>
      </c>
      <c r="B1288" t="s">
        <v>110</v>
      </c>
      <c r="C1288" s="2">
        <v>46130</v>
      </c>
      <c r="D1288">
        <v>125000</v>
      </c>
    </row>
    <row r="1289" spans="1:4">
      <c r="A1289" t="s">
        <v>11480</v>
      </c>
      <c r="B1289" t="s">
        <v>110</v>
      </c>
      <c r="C1289" s="2">
        <v>46141</v>
      </c>
      <c r="D1289">
        <v>125000</v>
      </c>
    </row>
    <row r="1290" spans="1:4">
      <c r="A1290" t="s">
        <v>11481</v>
      </c>
      <c r="B1290" t="s">
        <v>110</v>
      </c>
      <c r="C1290" s="2">
        <v>46149</v>
      </c>
      <c r="D1290">
        <v>125000</v>
      </c>
    </row>
    <row r="1291" spans="1:4">
      <c r="A1291" t="s">
        <v>11482</v>
      </c>
      <c r="B1291" t="s">
        <v>110</v>
      </c>
      <c r="C1291" s="2">
        <v>46163</v>
      </c>
      <c r="D1291">
        <v>50000</v>
      </c>
    </row>
    <row r="1292" spans="1:4">
      <c r="A1292" t="s">
        <v>11483</v>
      </c>
      <c r="B1292" t="s">
        <v>110</v>
      </c>
      <c r="C1292" s="2">
        <v>46175</v>
      </c>
      <c r="D1292">
        <v>100000</v>
      </c>
    </row>
    <row r="1293" spans="1:4">
      <c r="A1293" t="s">
        <v>11484</v>
      </c>
      <c r="B1293" t="s">
        <v>110</v>
      </c>
      <c r="C1293" s="2">
        <v>46188</v>
      </c>
      <c r="D1293">
        <v>100000</v>
      </c>
    </row>
    <row r="1294" spans="1:4">
      <c r="A1294" t="s">
        <v>11485</v>
      </c>
      <c r="B1294" t="s">
        <v>110</v>
      </c>
      <c r="C1294" s="2">
        <v>46203</v>
      </c>
      <c r="D1294">
        <v>150000</v>
      </c>
    </row>
    <row r="1295" spans="1:4">
      <c r="A1295" t="s">
        <v>11486</v>
      </c>
      <c r="B1295" t="s">
        <v>111</v>
      </c>
      <c r="C1295" s="2">
        <v>45674</v>
      </c>
      <c r="D1295">
        <v>100000</v>
      </c>
    </row>
    <row r="1296" spans="1:4">
      <c r="A1296" t="s">
        <v>11487</v>
      </c>
      <c r="B1296" t="s">
        <v>111</v>
      </c>
      <c r="C1296" s="2">
        <v>45684</v>
      </c>
      <c r="D1296">
        <v>75000</v>
      </c>
    </row>
    <row r="1297" spans="1:4">
      <c r="A1297" t="s">
        <v>11488</v>
      </c>
      <c r="B1297" t="s">
        <v>111</v>
      </c>
      <c r="C1297" s="2">
        <v>45693</v>
      </c>
      <c r="D1297">
        <v>200000</v>
      </c>
    </row>
    <row r="1298" spans="1:4">
      <c r="A1298" t="s">
        <v>11489</v>
      </c>
      <c r="B1298" t="s">
        <v>111</v>
      </c>
      <c r="C1298" s="2">
        <v>45704</v>
      </c>
      <c r="D1298">
        <v>125000</v>
      </c>
    </row>
    <row r="1299" spans="1:4">
      <c r="A1299" t="s">
        <v>11490</v>
      </c>
      <c r="B1299" t="s">
        <v>111</v>
      </c>
      <c r="C1299" s="2">
        <v>45720</v>
      </c>
      <c r="D1299">
        <v>125000</v>
      </c>
    </row>
    <row r="1300" spans="1:4">
      <c r="A1300" t="s">
        <v>11491</v>
      </c>
      <c r="B1300" t="s">
        <v>111</v>
      </c>
      <c r="C1300" s="2">
        <v>45730</v>
      </c>
      <c r="D1300">
        <v>50000</v>
      </c>
    </row>
    <row r="1301" spans="1:4">
      <c r="A1301" t="s">
        <v>11492</v>
      </c>
      <c r="B1301" t="s">
        <v>111</v>
      </c>
      <c r="C1301" s="2">
        <v>45745</v>
      </c>
      <c r="D1301">
        <v>200000</v>
      </c>
    </row>
    <row r="1302" spans="1:4">
      <c r="A1302" t="s">
        <v>11493</v>
      </c>
      <c r="B1302" t="s">
        <v>111</v>
      </c>
      <c r="C1302" s="2">
        <v>45753</v>
      </c>
      <c r="D1302">
        <v>100000</v>
      </c>
    </row>
    <row r="1303" spans="1:4">
      <c r="A1303" t="s">
        <v>11494</v>
      </c>
      <c r="B1303" t="s">
        <v>111</v>
      </c>
      <c r="C1303" s="2">
        <v>45768</v>
      </c>
      <c r="D1303">
        <v>150000</v>
      </c>
    </row>
    <row r="1304" spans="1:4">
      <c r="A1304" t="s">
        <v>11495</v>
      </c>
      <c r="B1304" t="s">
        <v>111</v>
      </c>
      <c r="C1304" s="2">
        <v>45784</v>
      </c>
      <c r="D1304">
        <v>125000</v>
      </c>
    </row>
    <row r="1305" spans="1:4">
      <c r="A1305" t="s">
        <v>11496</v>
      </c>
      <c r="B1305" t="s">
        <v>111</v>
      </c>
      <c r="C1305" s="2">
        <v>45791</v>
      </c>
      <c r="D1305">
        <v>150000</v>
      </c>
    </row>
    <row r="1306" spans="1:4">
      <c r="A1306" t="s">
        <v>11497</v>
      </c>
      <c r="B1306" t="s">
        <v>111</v>
      </c>
      <c r="C1306" s="2">
        <v>45807</v>
      </c>
      <c r="D1306">
        <v>75000</v>
      </c>
    </row>
    <row r="1307" spans="1:4">
      <c r="A1307" t="s">
        <v>11498</v>
      </c>
      <c r="B1307" t="s">
        <v>111</v>
      </c>
      <c r="C1307" s="2">
        <v>45825</v>
      </c>
      <c r="D1307">
        <v>200000</v>
      </c>
    </row>
    <row r="1308" spans="1:4">
      <c r="A1308" t="s">
        <v>11499</v>
      </c>
      <c r="B1308" t="s">
        <v>111</v>
      </c>
      <c r="C1308" s="2">
        <v>45842</v>
      </c>
      <c r="D1308">
        <v>75000</v>
      </c>
    </row>
    <row r="1309" spans="1:4">
      <c r="A1309" t="s">
        <v>11500</v>
      </c>
      <c r="B1309" t="s">
        <v>111</v>
      </c>
      <c r="C1309" s="2">
        <v>45855</v>
      </c>
      <c r="D1309">
        <v>75000</v>
      </c>
    </row>
    <row r="1310" spans="1:4">
      <c r="A1310" t="s">
        <v>11501</v>
      </c>
      <c r="B1310" t="s">
        <v>111</v>
      </c>
      <c r="C1310" s="2">
        <v>45866</v>
      </c>
      <c r="D1310">
        <v>75000</v>
      </c>
    </row>
    <row r="1311" spans="1:4">
      <c r="A1311" t="s">
        <v>11502</v>
      </c>
      <c r="B1311" t="s">
        <v>111</v>
      </c>
      <c r="C1311" s="2">
        <v>45873</v>
      </c>
      <c r="D1311">
        <v>150000</v>
      </c>
    </row>
    <row r="1312" spans="1:4">
      <c r="A1312" t="s">
        <v>11503</v>
      </c>
      <c r="B1312" t="s">
        <v>111</v>
      </c>
      <c r="C1312" s="2">
        <v>45882</v>
      </c>
      <c r="D1312">
        <v>125000</v>
      </c>
    </row>
    <row r="1313" spans="1:4">
      <c r="A1313" t="s">
        <v>11504</v>
      </c>
      <c r="B1313" t="s">
        <v>111</v>
      </c>
      <c r="C1313" s="2">
        <v>45891</v>
      </c>
      <c r="D1313">
        <v>50000</v>
      </c>
    </row>
    <row r="1314" spans="1:4">
      <c r="A1314" t="s">
        <v>11505</v>
      </c>
      <c r="B1314" t="s">
        <v>111</v>
      </c>
      <c r="C1314" s="2">
        <v>45902</v>
      </c>
      <c r="D1314">
        <v>150000</v>
      </c>
    </row>
    <row r="1315" spans="1:4">
      <c r="A1315" t="s">
        <v>11506</v>
      </c>
      <c r="B1315" t="s">
        <v>111</v>
      </c>
      <c r="C1315" s="2">
        <v>45911</v>
      </c>
      <c r="D1315">
        <v>100000</v>
      </c>
    </row>
    <row r="1316" spans="1:4">
      <c r="A1316" t="s">
        <v>11507</v>
      </c>
      <c r="B1316" t="s">
        <v>111</v>
      </c>
      <c r="C1316" s="2">
        <v>45918</v>
      </c>
      <c r="D1316">
        <v>50000</v>
      </c>
    </row>
    <row r="1317" spans="1:4">
      <c r="A1317" t="s">
        <v>11508</v>
      </c>
      <c r="B1317" t="s">
        <v>111</v>
      </c>
      <c r="C1317" s="2">
        <v>45930</v>
      </c>
      <c r="D1317">
        <v>75000</v>
      </c>
    </row>
    <row r="1318" spans="1:4">
      <c r="A1318" t="s">
        <v>11509</v>
      </c>
      <c r="B1318" t="s">
        <v>111</v>
      </c>
      <c r="C1318" s="2">
        <v>45938</v>
      </c>
      <c r="D1318">
        <v>125000</v>
      </c>
    </row>
    <row r="1319" spans="1:4">
      <c r="A1319" t="s">
        <v>11510</v>
      </c>
      <c r="B1319" t="s">
        <v>111</v>
      </c>
      <c r="C1319" s="2">
        <v>45948</v>
      </c>
      <c r="D1319">
        <v>150000</v>
      </c>
    </row>
    <row r="1320" spans="1:4">
      <c r="A1320" t="s">
        <v>11511</v>
      </c>
      <c r="B1320" t="s">
        <v>111</v>
      </c>
      <c r="C1320" s="2">
        <v>45956</v>
      </c>
      <c r="D1320">
        <v>50000</v>
      </c>
    </row>
    <row r="1321" spans="1:4">
      <c r="A1321" t="s">
        <v>11512</v>
      </c>
      <c r="B1321" t="s">
        <v>111</v>
      </c>
      <c r="C1321" s="2">
        <v>45964</v>
      </c>
      <c r="D1321">
        <v>200000</v>
      </c>
    </row>
    <row r="1322" spans="1:4">
      <c r="A1322" t="s">
        <v>11513</v>
      </c>
      <c r="B1322" t="s">
        <v>111</v>
      </c>
      <c r="C1322" s="2">
        <v>45979</v>
      </c>
      <c r="D1322">
        <v>150000</v>
      </c>
    </row>
    <row r="1323" spans="1:4">
      <c r="A1323" t="s">
        <v>11514</v>
      </c>
      <c r="B1323" t="s">
        <v>111</v>
      </c>
      <c r="C1323" s="2">
        <v>45993</v>
      </c>
      <c r="D1323">
        <v>75000</v>
      </c>
    </row>
    <row r="1324" spans="1:4">
      <c r="A1324" t="s">
        <v>11515</v>
      </c>
      <c r="B1324" t="s">
        <v>111</v>
      </c>
      <c r="C1324" s="2">
        <v>46011</v>
      </c>
      <c r="D1324">
        <v>75000</v>
      </c>
    </row>
    <row r="1325" spans="1:4">
      <c r="A1325" t="s">
        <v>11516</v>
      </c>
      <c r="B1325" t="s">
        <v>111</v>
      </c>
      <c r="C1325" s="2">
        <v>46029</v>
      </c>
      <c r="D1325">
        <v>200000</v>
      </c>
    </row>
    <row r="1326" spans="1:4">
      <c r="A1326" t="s">
        <v>11517</v>
      </c>
      <c r="B1326" t="s">
        <v>111</v>
      </c>
      <c r="C1326" s="2">
        <v>46038</v>
      </c>
      <c r="D1326">
        <v>100000</v>
      </c>
    </row>
    <row r="1327" spans="1:4">
      <c r="A1327" t="s">
        <v>11518</v>
      </c>
      <c r="B1327" t="s">
        <v>111</v>
      </c>
      <c r="C1327" s="2">
        <v>46052</v>
      </c>
      <c r="D1327">
        <v>50000</v>
      </c>
    </row>
    <row r="1328" spans="1:4">
      <c r="A1328" t="s">
        <v>11519</v>
      </c>
      <c r="B1328" t="s">
        <v>111</v>
      </c>
      <c r="C1328" s="2">
        <v>46064</v>
      </c>
      <c r="D1328">
        <v>200000</v>
      </c>
    </row>
    <row r="1329" spans="1:4">
      <c r="A1329" t="s">
        <v>11520</v>
      </c>
      <c r="B1329" t="s">
        <v>111</v>
      </c>
      <c r="C1329" s="2">
        <v>46073</v>
      </c>
      <c r="D1329">
        <v>100000</v>
      </c>
    </row>
    <row r="1330" spans="1:4">
      <c r="A1330" t="s">
        <v>11521</v>
      </c>
      <c r="B1330" t="s">
        <v>111</v>
      </c>
      <c r="C1330" s="2">
        <v>46088</v>
      </c>
      <c r="D1330">
        <v>150000</v>
      </c>
    </row>
    <row r="1331" spans="1:4">
      <c r="A1331" t="s">
        <v>11522</v>
      </c>
      <c r="B1331" t="s">
        <v>111</v>
      </c>
      <c r="C1331" s="2">
        <v>46104</v>
      </c>
      <c r="D1331">
        <v>150000</v>
      </c>
    </row>
    <row r="1332" spans="1:4">
      <c r="A1332" t="s">
        <v>11523</v>
      </c>
      <c r="B1332" t="s">
        <v>111</v>
      </c>
      <c r="C1332" s="2">
        <v>46122</v>
      </c>
      <c r="D1332">
        <v>200000</v>
      </c>
    </row>
    <row r="1333" spans="1:4">
      <c r="A1333" t="s">
        <v>11524</v>
      </c>
      <c r="B1333" t="s">
        <v>111</v>
      </c>
      <c r="C1333" s="2">
        <v>46135</v>
      </c>
      <c r="D1333">
        <v>125000</v>
      </c>
    </row>
    <row r="1334" spans="1:4">
      <c r="A1334" t="s">
        <v>11525</v>
      </c>
      <c r="B1334" t="s">
        <v>111</v>
      </c>
      <c r="C1334" s="2">
        <v>46145</v>
      </c>
      <c r="D1334">
        <v>150000</v>
      </c>
    </row>
    <row r="1335" spans="1:4">
      <c r="A1335" t="s">
        <v>11526</v>
      </c>
      <c r="B1335" t="s">
        <v>111</v>
      </c>
      <c r="C1335" s="2">
        <v>46152</v>
      </c>
      <c r="D1335">
        <v>75000</v>
      </c>
    </row>
    <row r="1336" spans="1:4">
      <c r="A1336" t="s">
        <v>11527</v>
      </c>
      <c r="B1336" t="s">
        <v>111</v>
      </c>
      <c r="C1336" s="2">
        <v>46160</v>
      </c>
      <c r="D1336">
        <v>125000</v>
      </c>
    </row>
    <row r="1337" spans="1:4">
      <c r="A1337" t="s">
        <v>11528</v>
      </c>
      <c r="B1337" t="s">
        <v>111</v>
      </c>
      <c r="C1337" s="2">
        <v>46176</v>
      </c>
      <c r="D1337">
        <v>125000</v>
      </c>
    </row>
    <row r="1338" spans="1:4">
      <c r="A1338" t="s">
        <v>11529</v>
      </c>
      <c r="B1338" t="s">
        <v>111</v>
      </c>
      <c r="C1338" s="2">
        <v>46185</v>
      </c>
      <c r="D1338">
        <v>150000</v>
      </c>
    </row>
    <row r="1339" spans="1:4">
      <c r="A1339" t="s">
        <v>11530</v>
      </c>
      <c r="B1339" t="s">
        <v>111</v>
      </c>
      <c r="C1339" s="2">
        <v>46193</v>
      </c>
      <c r="D1339">
        <v>150000</v>
      </c>
    </row>
    <row r="1340" spans="1:4">
      <c r="A1340" t="s">
        <v>11531</v>
      </c>
      <c r="B1340" t="s">
        <v>112</v>
      </c>
      <c r="C1340" s="2">
        <v>45673</v>
      </c>
      <c r="D1340">
        <v>200000</v>
      </c>
    </row>
    <row r="1341" spans="1:4">
      <c r="A1341" t="s">
        <v>11532</v>
      </c>
      <c r="B1341" t="s">
        <v>112</v>
      </c>
      <c r="C1341" s="2">
        <v>45688</v>
      </c>
      <c r="D1341">
        <v>100000</v>
      </c>
    </row>
    <row r="1342" spans="1:4">
      <c r="A1342" t="s">
        <v>11533</v>
      </c>
      <c r="B1342" t="s">
        <v>112</v>
      </c>
      <c r="C1342" s="2">
        <v>45695</v>
      </c>
      <c r="D1342">
        <v>125000</v>
      </c>
    </row>
    <row r="1343" spans="1:4">
      <c r="A1343" t="s">
        <v>11534</v>
      </c>
      <c r="B1343" t="s">
        <v>112</v>
      </c>
      <c r="C1343" s="2">
        <v>45705</v>
      </c>
      <c r="D1343">
        <v>100000</v>
      </c>
    </row>
    <row r="1344" spans="1:4">
      <c r="A1344" t="s">
        <v>11535</v>
      </c>
      <c r="B1344" t="s">
        <v>112</v>
      </c>
      <c r="C1344" s="2">
        <v>45715</v>
      </c>
      <c r="D1344">
        <v>50000</v>
      </c>
    </row>
    <row r="1345" spans="1:4">
      <c r="A1345" t="s">
        <v>11536</v>
      </c>
      <c r="B1345" t="s">
        <v>112</v>
      </c>
      <c r="C1345" s="2">
        <v>45731</v>
      </c>
      <c r="D1345">
        <v>50000</v>
      </c>
    </row>
    <row r="1346" spans="1:4">
      <c r="A1346" t="s">
        <v>11537</v>
      </c>
      <c r="B1346" t="s">
        <v>112</v>
      </c>
      <c r="C1346" s="2">
        <v>45748</v>
      </c>
      <c r="D1346">
        <v>150000</v>
      </c>
    </row>
    <row r="1347" spans="1:4">
      <c r="A1347" t="s">
        <v>11538</v>
      </c>
      <c r="B1347" t="s">
        <v>112</v>
      </c>
      <c r="C1347" s="2">
        <v>45760</v>
      </c>
      <c r="D1347">
        <v>200000</v>
      </c>
    </row>
    <row r="1348" spans="1:4">
      <c r="A1348" t="s">
        <v>11539</v>
      </c>
      <c r="B1348" t="s">
        <v>112</v>
      </c>
      <c r="C1348" s="2">
        <v>45774</v>
      </c>
      <c r="D1348">
        <v>200000</v>
      </c>
    </row>
    <row r="1349" spans="1:4">
      <c r="A1349" t="s">
        <v>11540</v>
      </c>
      <c r="B1349" t="s">
        <v>112</v>
      </c>
      <c r="C1349" s="2">
        <v>45784</v>
      </c>
      <c r="D1349">
        <v>100000</v>
      </c>
    </row>
    <row r="1350" spans="1:4">
      <c r="A1350" t="s">
        <v>11541</v>
      </c>
      <c r="B1350" t="s">
        <v>112</v>
      </c>
      <c r="C1350" s="2">
        <v>45797</v>
      </c>
      <c r="D1350">
        <v>150000</v>
      </c>
    </row>
    <row r="1351" spans="1:4">
      <c r="A1351" t="s">
        <v>11542</v>
      </c>
      <c r="B1351" t="s">
        <v>112</v>
      </c>
      <c r="C1351" s="2">
        <v>45812</v>
      </c>
      <c r="D1351">
        <v>200000</v>
      </c>
    </row>
    <row r="1352" spans="1:4">
      <c r="A1352" t="s">
        <v>11543</v>
      </c>
      <c r="B1352" t="s">
        <v>112</v>
      </c>
      <c r="C1352" s="2">
        <v>45825</v>
      </c>
      <c r="D1352">
        <v>200000</v>
      </c>
    </row>
    <row r="1353" spans="1:4">
      <c r="A1353" t="s">
        <v>11544</v>
      </c>
      <c r="B1353" t="s">
        <v>112</v>
      </c>
      <c r="C1353" s="2">
        <v>45839</v>
      </c>
      <c r="D1353">
        <v>100000</v>
      </c>
    </row>
    <row r="1354" spans="1:4">
      <c r="A1354" t="s">
        <v>11545</v>
      </c>
      <c r="B1354" t="s">
        <v>112</v>
      </c>
      <c r="C1354" s="2">
        <v>45856</v>
      </c>
      <c r="D1354">
        <v>150000</v>
      </c>
    </row>
    <row r="1355" spans="1:4">
      <c r="A1355" t="s">
        <v>11546</v>
      </c>
      <c r="B1355" t="s">
        <v>112</v>
      </c>
      <c r="C1355" s="2">
        <v>45872</v>
      </c>
      <c r="D1355">
        <v>125000</v>
      </c>
    </row>
    <row r="1356" spans="1:4">
      <c r="A1356" t="s">
        <v>11547</v>
      </c>
      <c r="B1356" t="s">
        <v>112</v>
      </c>
      <c r="C1356" s="2">
        <v>45879</v>
      </c>
      <c r="D1356">
        <v>50000</v>
      </c>
    </row>
    <row r="1357" spans="1:4">
      <c r="A1357" t="s">
        <v>11548</v>
      </c>
      <c r="B1357" t="s">
        <v>112</v>
      </c>
      <c r="C1357" s="2">
        <v>45891</v>
      </c>
      <c r="D1357">
        <v>200000</v>
      </c>
    </row>
    <row r="1358" spans="1:4">
      <c r="A1358" t="s">
        <v>11549</v>
      </c>
      <c r="B1358" t="s">
        <v>112</v>
      </c>
      <c r="C1358" s="2">
        <v>45909</v>
      </c>
      <c r="D1358">
        <v>200000</v>
      </c>
    </row>
    <row r="1359" spans="1:4">
      <c r="A1359" t="s">
        <v>11550</v>
      </c>
      <c r="B1359" t="s">
        <v>112</v>
      </c>
      <c r="C1359" s="2">
        <v>45920</v>
      </c>
      <c r="D1359">
        <v>75000</v>
      </c>
    </row>
    <row r="1360" spans="1:4">
      <c r="A1360" t="s">
        <v>11551</v>
      </c>
      <c r="B1360" t="s">
        <v>112</v>
      </c>
      <c r="C1360" s="2">
        <v>45937</v>
      </c>
      <c r="D1360">
        <v>75000</v>
      </c>
    </row>
    <row r="1361" spans="1:4">
      <c r="A1361" t="s">
        <v>11552</v>
      </c>
      <c r="B1361" t="s">
        <v>112</v>
      </c>
      <c r="C1361" s="2">
        <v>45954</v>
      </c>
      <c r="D1361">
        <v>200000</v>
      </c>
    </row>
    <row r="1362" spans="1:4">
      <c r="A1362" t="s">
        <v>11553</v>
      </c>
      <c r="B1362" t="s">
        <v>112</v>
      </c>
      <c r="C1362" s="2">
        <v>45968</v>
      </c>
      <c r="D1362">
        <v>50000</v>
      </c>
    </row>
    <row r="1363" spans="1:4">
      <c r="A1363" t="s">
        <v>11554</v>
      </c>
      <c r="B1363" t="s">
        <v>112</v>
      </c>
      <c r="C1363" s="2">
        <v>45984</v>
      </c>
      <c r="D1363">
        <v>200000</v>
      </c>
    </row>
    <row r="1364" spans="1:4">
      <c r="A1364" t="s">
        <v>11555</v>
      </c>
      <c r="B1364" t="s">
        <v>112</v>
      </c>
      <c r="C1364" s="2">
        <v>45996</v>
      </c>
      <c r="D1364">
        <v>100000</v>
      </c>
    </row>
    <row r="1365" spans="1:4">
      <c r="A1365" t="s">
        <v>11556</v>
      </c>
      <c r="B1365" t="s">
        <v>112</v>
      </c>
      <c r="C1365" s="2">
        <v>46010</v>
      </c>
      <c r="D1365">
        <v>125000</v>
      </c>
    </row>
    <row r="1366" spans="1:4">
      <c r="A1366" t="s">
        <v>11557</v>
      </c>
      <c r="B1366" t="s">
        <v>112</v>
      </c>
      <c r="C1366" s="2">
        <v>46027</v>
      </c>
      <c r="D1366">
        <v>75000</v>
      </c>
    </row>
    <row r="1367" spans="1:4">
      <c r="A1367" t="s">
        <v>11558</v>
      </c>
      <c r="B1367" t="s">
        <v>112</v>
      </c>
      <c r="C1367" s="2">
        <v>46034</v>
      </c>
      <c r="D1367">
        <v>50000</v>
      </c>
    </row>
    <row r="1368" spans="1:4">
      <c r="A1368" t="s">
        <v>11559</v>
      </c>
      <c r="B1368" t="s">
        <v>112</v>
      </c>
      <c r="C1368" s="2">
        <v>46052</v>
      </c>
      <c r="D1368">
        <v>100000</v>
      </c>
    </row>
    <row r="1369" spans="1:4">
      <c r="A1369" t="s">
        <v>11560</v>
      </c>
      <c r="B1369" t="s">
        <v>112</v>
      </c>
      <c r="C1369" s="2">
        <v>46070</v>
      </c>
      <c r="D1369">
        <v>75000</v>
      </c>
    </row>
    <row r="1370" spans="1:4">
      <c r="A1370" t="s">
        <v>11561</v>
      </c>
      <c r="B1370" t="s">
        <v>112</v>
      </c>
      <c r="C1370" s="2">
        <v>46083</v>
      </c>
      <c r="D1370">
        <v>150000</v>
      </c>
    </row>
    <row r="1371" spans="1:4">
      <c r="A1371" t="s">
        <v>11562</v>
      </c>
      <c r="B1371" t="s">
        <v>112</v>
      </c>
      <c r="C1371" s="2">
        <v>46098</v>
      </c>
      <c r="D1371">
        <v>200000</v>
      </c>
    </row>
    <row r="1372" spans="1:4">
      <c r="A1372" t="s">
        <v>11563</v>
      </c>
      <c r="B1372" t="s">
        <v>112</v>
      </c>
      <c r="C1372" s="2">
        <v>46114</v>
      </c>
      <c r="D1372">
        <v>50000</v>
      </c>
    </row>
    <row r="1373" spans="1:4">
      <c r="A1373" t="s">
        <v>11564</v>
      </c>
      <c r="B1373" t="s">
        <v>112</v>
      </c>
      <c r="C1373" s="2">
        <v>46129</v>
      </c>
      <c r="D1373">
        <v>150000</v>
      </c>
    </row>
    <row r="1374" spans="1:4">
      <c r="A1374" t="s">
        <v>11565</v>
      </c>
      <c r="B1374" t="s">
        <v>112</v>
      </c>
      <c r="C1374" s="2">
        <v>46142</v>
      </c>
      <c r="D1374">
        <v>100000</v>
      </c>
    </row>
    <row r="1375" spans="1:4">
      <c r="A1375" t="s">
        <v>11566</v>
      </c>
      <c r="B1375" t="s">
        <v>112</v>
      </c>
      <c r="C1375" s="2">
        <v>46152</v>
      </c>
      <c r="D1375">
        <v>100000</v>
      </c>
    </row>
    <row r="1376" spans="1:4">
      <c r="A1376" t="s">
        <v>11567</v>
      </c>
      <c r="B1376" t="s">
        <v>112</v>
      </c>
      <c r="C1376" s="2">
        <v>46170</v>
      </c>
      <c r="D1376">
        <v>75000</v>
      </c>
    </row>
    <row r="1377" spans="1:4">
      <c r="A1377" t="s">
        <v>11568</v>
      </c>
      <c r="B1377" t="s">
        <v>112</v>
      </c>
      <c r="C1377" s="2">
        <v>46185</v>
      </c>
      <c r="D1377">
        <v>75000</v>
      </c>
    </row>
    <row r="1378" spans="1:4">
      <c r="A1378" t="s">
        <v>11569</v>
      </c>
      <c r="B1378" t="s">
        <v>112</v>
      </c>
      <c r="C1378" s="2">
        <v>46192</v>
      </c>
      <c r="D1378">
        <v>50000</v>
      </c>
    </row>
    <row r="1379" spans="1:4">
      <c r="A1379" t="s">
        <v>11570</v>
      </c>
      <c r="B1379" t="s">
        <v>113</v>
      </c>
      <c r="C1379" s="2">
        <v>45677</v>
      </c>
      <c r="D1379">
        <v>125000</v>
      </c>
    </row>
    <row r="1380" spans="1:4">
      <c r="A1380" t="s">
        <v>11571</v>
      </c>
      <c r="B1380" t="s">
        <v>113</v>
      </c>
      <c r="C1380" s="2">
        <v>45690</v>
      </c>
      <c r="D1380">
        <v>125000</v>
      </c>
    </row>
    <row r="1381" spans="1:4">
      <c r="A1381" t="s">
        <v>11572</v>
      </c>
      <c r="B1381" t="s">
        <v>113</v>
      </c>
      <c r="C1381" s="2">
        <v>45708</v>
      </c>
      <c r="D1381">
        <v>50000</v>
      </c>
    </row>
    <row r="1382" spans="1:4">
      <c r="A1382" t="s">
        <v>11573</v>
      </c>
      <c r="B1382" t="s">
        <v>113</v>
      </c>
      <c r="C1382" s="2">
        <v>45717</v>
      </c>
      <c r="D1382">
        <v>150000</v>
      </c>
    </row>
    <row r="1383" spans="1:4">
      <c r="A1383" t="s">
        <v>11574</v>
      </c>
      <c r="B1383" t="s">
        <v>113</v>
      </c>
      <c r="C1383" s="2">
        <v>45728</v>
      </c>
      <c r="D1383">
        <v>200000</v>
      </c>
    </row>
    <row r="1384" spans="1:4">
      <c r="A1384" t="s">
        <v>11575</v>
      </c>
      <c r="B1384" t="s">
        <v>113</v>
      </c>
      <c r="C1384" s="2">
        <v>45739</v>
      </c>
      <c r="D1384">
        <v>200000</v>
      </c>
    </row>
    <row r="1385" spans="1:4">
      <c r="A1385" t="s">
        <v>11576</v>
      </c>
      <c r="B1385" t="s">
        <v>113</v>
      </c>
      <c r="C1385" s="2">
        <v>45747</v>
      </c>
      <c r="D1385">
        <v>50000</v>
      </c>
    </row>
    <row r="1386" spans="1:4">
      <c r="A1386" t="s">
        <v>11577</v>
      </c>
      <c r="B1386" t="s">
        <v>113</v>
      </c>
      <c r="C1386" s="2">
        <v>45759</v>
      </c>
      <c r="D1386">
        <v>75000</v>
      </c>
    </row>
    <row r="1387" spans="1:4">
      <c r="A1387" t="s">
        <v>11578</v>
      </c>
      <c r="B1387" t="s">
        <v>113</v>
      </c>
      <c r="C1387" s="2">
        <v>45776</v>
      </c>
      <c r="D1387">
        <v>50000</v>
      </c>
    </row>
    <row r="1388" spans="1:4">
      <c r="A1388" t="s">
        <v>11579</v>
      </c>
      <c r="B1388" t="s">
        <v>113</v>
      </c>
      <c r="C1388" s="2">
        <v>45792</v>
      </c>
      <c r="D1388">
        <v>50000</v>
      </c>
    </row>
    <row r="1389" spans="1:4">
      <c r="A1389" t="s">
        <v>11580</v>
      </c>
      <c r="B1389" t="s">
        <v>113</v>
      </c>
      <c r="C1389" s="2">
        <v>45801</v>
      </c>
      <c r="D1389">
        <v>200000</v>
      </c>
    </row>
    <row r="1390" spans="1:4">
      <c r="A1390" t="s">
        <v>11581</v>
      </c>
      <c r="B1390" t="s">
        <v>113</v>
      </c>
      <c r="C1390" s="2">
        <v>45815</v>
      </c>
      <c r="D1390">
        <v>200000</v>
      </c>
    </row>
    <row r="1391" spans="1:4">
      <c r="A1391" t="s">
        <v>11582</v>
      </c>
      <c r="B1391" t="s">
        <v>113</v>
      </c>
      <c r="C1391" s="2">
        <v>45822</v>
      </c>
      <c r="D1391">
        <v>125000</v>
      </c>
    </row>
    <row r="1392" spans="1:4">
      <c r="A1392" t="s">
        <v>11583</v>
      </c>
      <c r="B1392" t="s">
        <v>113</v>
      </c>
      <c r="C1392" s="2">
        <v>45832</v>
      </c>
      <c r="D1392">
        <v>125000</v>
      </c>
    </row>
    <row r="1393" spans="1:4">
      <c r="A1393" t="s">
        <v>11584</v>
      </c>
      <c r="B1393" t="s">
        <v>113</v>
      </c>
      <c r="C1393" s="2">
        <v>45845</v>
      </c>
      <c r="D1393">
        <v>75000</v>
      </c>
    </row>
    <row r="1394" spans="1:4">
      <c r="A1394" t="s">
        <v>11585</v>
      </c>
      <c r="B1394" t="s">
        <v>113</v>
      </c>
      <c r="C1394" s="2">
        <v>45852</v>
      </c>
      <c r="D1394">
        <v>125000</v>
      </c>
    </row>
    <row r="1395" spans="1:4">
      <c r="A1395" t="s">
        <v>11586</v>
      </c>
      <c r="B1395" t="s">
        <v>113</v>
      </c>
      <c r="C1395" s="2">
        <v>45869</v>
      </c>
      <c r="D1395">
        <v>75000</v>
      </c>
    </row>
    <row r="1396" spans="1:4">
      <c r="A1396" t="s">
        <v>11587</v>
      </c>
      <c r="B1396" t="s">
        <v>113</v>
      </c>
      <c r="C1396" s="2">
        <v>45883</v>
      </c>
      <c r="D1396">
        <v>75000</v>
      </c>
    </row>
    <row r="1397" spans="1:4">
      <c r="A1397" t="s">
        <v>11588</v>
      </c>
      <c r="B1397" t="s">
        <v>113</v>
      </c>
      <c r="C1397" s="2">
        <v>45894</v>
      </c>
      <c r="D1397">
        <v>100000</v>
      </c>
    </row>
    <row r="1398" spans="1:4">
      <c r="A1398" t="s">
        <v>11589</v>
      </c>
      <c r="B1398" t="s">
        <v>113</v>
      </c>
      <c r="C1398" s="2">
        <v>45908</v>
      </c>
      <c r="D1398">
        <v>50000</v>
      </c>
    </row>
    <row r="1399" spans="1:4">
      <c r="A1399" t="s">
        <v>11590</v>
      </c>
      <c r="B1399" t="s">
        <v>113</v>
      </c>
      <c r="C1399" s="2">
        <v>45924</v>
      </c>
      <c r="D1399">
        <v>150000</v>
      </c>
    </row>
    <row r="1400" spans="1:4">
      <c r="A1400" t="s">
        <v>11591</v>
      </c>
      <c r="B1400" t="s">
        <v>113</v>
      </c>
      <c r="C1400" s="2">
        <v>45937</v>
      </c>
      <c r="D1400">
        <v>125000</v>
      </c>
    </row>
    <row r="1401" spans="1:4">
      <c r="A1401" t="s">
        <v>11592</v>
      </c>
      <c r="B1401" t="s">
        <v>113</v>
      </c>
      <c r="C1401" s="2">
        <v>45948</v>
      </c>
      <c r="D1401">
        <v>100000</v>
      </c>
    </row>
    <row r="1402" spans="1:4">
      <c r="A1402" t="s">
        <v>11593</v>
      </c>
      <c r="B1402" t="s">
        <v>113</v>
      </c>
      <c r="C1402" s="2">
        <v>45955</v>
      </c>
      <c r="D1402">
        <v>125000</v>
      </c>
    </row>
    <row r="1403" spans="1:4">
      <c r="A1403" t="s">
        <v>11594</v>
      </c>
      <c r="B1403" t="s">
        <v>113</v>
      </c>
      <c r="C1403" s="2">
        <v>45963</v>
      </c>
      <c r="D1403">
        <v>125000</v>
      </c>
    </row>
    <row r="1404" spans="1:4">
      <c r="A1404" t="s">
        <v>11595</v>
      </c>
      <c r="B1404" t="s">
        <v>113</v>
      </c>
      <c r="C1404" s="2">
        <v>45972</v>
      </c>
      <c r="D1404">
        <v>75000</v>
      </c>
    </row>
    <row r="1405" spans="1:4">
      <c r="A1405" t="s">
        <v>11596</v>
      </c>
      <c r="B1405" t="s">
        <v>113</v>
      </c>
      <c r="C1405" s="2">
        <v>45988</v>
      </c>
      <c r="D1405">
        <v>75000</v>
      </c>
    </row>
    <row r="1406" spans="1:4">
      <c r="A1406" t="s">
        <v>11597</v>
      </c>
      <c r="B1406" t="s">
        <v>113</v>
      </c>
      <c r="C1406" s="2">
        <v>46000</v>
      </c>
      <c r="D1406">
        <v>75000</v>
      </c>
    </row>
    <row r="1407" spans="1:4">
      <c r="A1407" t="s">
        <v>11598</v>
      </c>
      <c r="B1407" t="s">
        <v>113</v>
      </c>
      <c r="C1407" s="2">
        <v>46013</v>
      </c>
      <c r="D1407">
        <v>200000</v>
      </c>
    </row>
    <row r="1408" spans="1:4">
      <c r="A1408" t="s">
        <v>11599</v>
      </c>
      <c r="B1408" t="s">
        <v>113</v>
      </c>
      <c r="C1408" s="2">
        <v>46025</v>
      </c>
      <c r="D1408">
        <v>200000</v>
      </c>
    </row>
    <row r="1409" spans="1:4">
      <c r="A1409" t="s">
        <v>11600</v>
      </c>
      <c r="B1409" t="s">
        <v>113</v>
      </c>
      <c r="C1409" s="2">
        <v>46037</v>
      </c>
      <c r="D1409">
        <v>100000</v>
      </c>
    </row>
    <row r="1410" spans="1:4">
      <c r="A1410" t="s">
        <v>11601</v>
      </c>
      <c r="B1410" t="s">
        <v>113</v>
      </c>
      <c r="C1410" s="2">
        <v>46055</v>
      </c>
      <c r="D1410">
        <v>200000</v>
      </c>
    </row>
    <row r="1411" spans="1:4">
      <c r="A1411" t="s">
        <v>11602</v>
      </c>
      <c r="B1411" t="s">
        <v>113</v>
      </c>
      <c r="C1411" s="2">
        <v>46069</v>
      </c>
      <c r="D1411">
        <v>100000</v>
      </c>
    </row>
    <row r="1412" spans="1:4">
      <c r="A1412" t="s">
        <v>11603</v>
      </c>
      <c r="B1412" t="s">
        <v>113</v>
      </c>
      <c r="C1412" s="2">
        <v>46083</v>
      </c>
      <c r="D1412">
        <v>125000</v>
      </c>
    </row>
    <row r="1413" spans="1:4">
      <c r="A1413" t="s">
        <v>11604</v>
      </c>
      <c r="B1413" t="s">
        <v>113</v>
      </c>
      <c r="C1413" s="2">
        <v>46100</v>
      </c>
      <c r="D1413">
        <v>150000</v>
      </c>
    </row>
    <row r="1414" spans="1:4">
      <c r="A1414" t="s">
        <v>11605</v>
      </c>
      <c r="B1414" t="s">
        <v>113</v>
      </c>
      <c r="C1414" s="2">
        <v>46108</v>
      </c>
      <c r="D1414">
        <v>50000</v>
      </c>
    </row>
    <row r="1415" spans="1:4">
      <c r="A1415" t="s">
        <v>11606</v>
      </c>
      <c r="B1415" t="s">
        <v>113</v>
      </c>
      <c r="C1415" s="2">
        <v>46117</v>
      </c>
      <c r="D1415">
        <v>50000</v>
      </c>
    </row>
    <row r="1416" spans="1:4">
      <c r="A1416" t="s">
        <v>11607</v>
      </c>
      <c r="B1416" t="s">
        <v>113</v>
      </c>
      <c r="C1416" s="2">
        <v>46124</v>
      </c>
      <c r="D1416">
        <v>100000</v>
      </c>
    </row>
    <row r="1417" spans="1:4">
      <c r="A1417" t="s">
        <v>11608</v>
      </c>
      <c r="B1417" t="s">
        <v>113</v>
      </c>
      <c r="C1417" s="2">
        <v>46137</v>
      </c>
      <c r="D1417">
        <v>100000</v>
      </c>
    </row>
    <row r="1418" spans="1:4">
      <c r="A1418" t="s">
        <v>11609</v>
      </c>
      <c r="B1418" t="s">
        <v>113</v>
      </c>
      <c r="C1418" s="2">
        <v>46154</v>
      </c>
      <c r="D1418">
        <v>100000</v>
      </c>
    </row>
    <row r="1419" spans="1:4">
      <c r="A1419" t="s">
        <v>11610</v>
      </c>
      <c r="B1419" t="s">
        <v>113</v>
      </c>
      <c r="C1419" s="2">
        <v>46166</v>
      </c>
      <c r="D1419">
        <v>75000</v>
      </c>
    </row>
    <row r="1420" spans="1:4">
      <c r="A1420" t="s">
        <v>11611</v>
      </c>
      <c r="B1420" t="s">
        <v>113</v>
      </c>
      <c r="C1420" s="2">
        <v>46173</v>
      </c>
      <c r="D1420">
        <v>200000</v>
      </c>
    </row>
    <row r="1421" spans="1:4">
      <c r="A1421" t="s">
        <v>11612</v>
      </c>
      <c r="B1421" t="s">
        <v>113</v>
      </c>
      <c r="C1421" s="2">
        <v>46190</v>
      </c>
      <c r="D1421">
        <v>100000</v>
      </c>
    </row>
    <row r="1422" spans="1:4">
      <c r="A1422" t="s">
        <v>11613</v>
      </c>
      <c r="B1422" t="s">
        <v>113</v>
      </c>
      <c r="C1422" s="2">
        <v>46197</v>
      </c>
      <c r="D1422">
        <v>125000</v>
      </c>
    </row>
    <row r="1423" spans="1:4">
      <c r="A1423" t="s">
        <v>11614</v>
      </c>
      <c r="B1423" t="s">
        <v>114</v>
      </c>
      <c r="C1423" s="2">
        <v>45670</v>
      </c>
      <c r="D1423">
        <v>75000</v>
      </c>
    </row>
    <row r="1424" spans="1:4">
      <c r="A1424" t="s">
        <v>11615</v>
      </c>
      <c r="B1424" t="s">
        <v>114</v>
      </c>
      <c r="C1424" s="2">
        <v>45687</v>
      </c>
      <c r="D1424">
        <v>150000</v>
      </c>
    </row>
    <row r="1425" spans="1:4">
      <c r="A1425" t="s">
        <v>11616</v>
      </c>
      <c r="B1425" t="s">
        <v>114</v>
      </c>
      <c r="C1425" s="2">
        <v>45697</v>
      </c>
      <c r="D1425">
        <v>150000</v>
      </c>
    </row>
    <row r="1426" spans="1:4">
      <c r="A1426" t="s">
        <v>11617</v>
      </c>
      <c r="B1426" t="s">
        <v>114</v>
      </c>
      <c r="C1426" s="2">
        <v>45711</v>
      </c>
      <c r="D1426">
        <v>75000</v>
      </c>
    </row>
    <row r="1427" spans="1:4">
      <c r="A1427" t="s">
        <v>11618</v>
      </c>
      <c r="B1427" t="s">
        <v>114</v>
      </c>
      <c r="C1427" s="2">
        <v>45728</v>
      </c>
      <c r="D1427">
        <v>125000</v>
      </c>
    </row>
    <row r="1428" spans="1:4">
      <c r="A1428" t="s">
        <v>11619</v>
      </c>
      <c r="B1428" t="s">
        <v>114</v>
      </c>
      <c r="C1428" s="2">
        <v>45735</v>
      </c>
      <c r="D1428">
        <v>125000</v>
      </c>
    </row>
    <row r="1429" spans="1:4">
      <c r="A1429" t="s">
        <v>11620</v>
      </c>
      <c r="B1429" t="s">
        <v>114</v>
      </c>
      <c r="C1429" s="2">
        <v>45752</v>
      </c>
      <c r="D1429">
        <v>100000</v>
      </c>
    </row>
    <row r="1430" spans="1:4">
      <c r="A1430" t="s">
        <v>11621</v>
      </c>
      <c r="B1430" t="s">
        <v>114</v>
      </c>
      <c r="C1430" s="2">
        <v>45768</v>
      </c>
      <c r="D1430">
        <v>200000</v>
      </c>
    </row>
    <row r="1431" spans="1:4">
      <c r="A1431" t="s">
        <v>11622</v>
      </c>
      <c r="B1431" t="s">
        <v>114</v>
      </c>
      <c r="C1431" s="2">
        <v>45778</v>
      </c>
      <c r="D1431">
        <v>75000</v>
      </c>
    </row>
    <row r="1432" spans="1:4">
      <c r="A1432" t="s">
        <v>11623</v>
      </c>
      <c r="B1432" t="s">
        <v>114</v>
      </c>
      <c r="C1432" s="2">
        <v>45790</v>
      </c>
      <c r="D1432">
        <v>150000</v>
      </c>
    </row>
    <row r="1433" spans="1:4">
      <c r="A1433" t="s">
        <v>11624</v>
      </c>
      <c r="B1433" t="s">
        <v>114</v>
      </c>
      <c r="C1433" s="2">
        <v>45807</v>
      </c>
      <c r="D1433">
        <v>75000</v>
      </c>
    </row>
    <row r="1434" spans="1:4">
      <c r="A1434" t="s">
        <v>11625</v>
      </c>
      <c r="B1434" t="s">
        <v>114</v>
      </c>
      <c r="C1434" s="2">
        <v>45818</v>
      </c>
      <c r="D1434">
        <v>75000</v>
      </c>
    </row>
    <row r="1435" spans="1:4">
      <c r="A1435" t="s">
        <v>11626</v>
      </c>
      <c r="B1435" t="s">
        <v>114</v>
      </c>
      <c r="C1435" s="2">
        <v>45828</v>
      </c>
      <c r="D1435">
        <v>150000</v>
      </c>
    </row>
    <row r="1436" spans="1:4">
      <c r="A1436" t="s">
        <v>11627</v>
      </c>
      <c r="B1436" t="s">
        <v>114</v>
      </c>
      <c r="C1436" s="2">
        <v>45839</v>
      </c>
      <c r="D1436">
        <v>100000</v>
      </c>
    </row>
    <row r="1437" spans="1:4">
      <c r="A1437" t="s">
        <v>11628</v>
      </c>
      <c r="B1437" t="s">
        <v>114</v>
      </c>
      <c r="C1437" s="2">
        <v>45854</v>
      </c>
      <c r="D1437">
        <v>75000</v>
      </c>
    </row>
    <row r="1438" spans="1:4">
      <c r="A1438" t="s">
        <v>11629</v>
      </c>
      <c r="B1438" t="s">
        <v>114</v>
      </c>
      <c r="C1438" s="2">
        <v>45864</v>
      </c>
      <c r="D1438">
        <v>200000</v>
      </c>
    </row>
    <row r="1439" spans="1:4">
      <c r="A1439" t="s">
        <v>11630</v>
      </c>
      <c r="B1439" t="s">
        <v>114</v>
      </c>
      <c r="C1439" s="2">
        <v>45873</v>
      </c>
      <c r="D1439">
        <v>150000</v>
      </c>
    </row>
    <row r="1440" spans="1:4">
      <c r="A1440" t="s">
        <v>11631</v>
      </c>
      <c r="B1440" t="s">
        <v>114</v>
      </c>
      <c r="C1440" s="2">
        <v>45889</v>
      </c>
      <c r="D1440">
        <v>50000</v>
      </c>
    </row>
    <row r="1441" spans="1:4">
      <c r="A1441" t="s">
        <v>11632</v>
      </c>
      <c r="B1441" t="s">
        <v>114</v>
      </c>
      <c r="C1441" s="2">
        <v>45897</v>
      </c>
      <c r="D1441">
        <v>200000</v>
      </c>
    </row>
    <row r="1442" spans="1:4">
      <c r="A1442" t="s">
        <v>11633</v>
      </c>
      <c r="B1442" t="s">
        <v>114</v>
      </c>
      <c r="C1442" s="2">
        <v>45911</v>
      </c>
      <c r="D1442">
        <v>50000</v>
      </c>
    </row>
    <row r="1443" spans="1:4">
      <c r="A1443" t="s">
        <v>11634</v>
      </c>
      <c r="B1443" t="s">
        <v>114</v>
      </c>
      <c r="C1443" s="2">
        <v>45918</v>
      </c>
      <c r="D1443">
        <v>125000</v>
      </c>
    </row>
    <row r="1444" spans="1:4">
      <c r="A1444" t="s">
        <v>11635</v>
      </c>
      <c r="B1444" t="s">
        <v>114</v>
      </c>
      <c r="C1444" s="2">
        <v>45928</v>
      </c>
      <c r="D1444">
        <v>125000</v>
      </c>
    </row>
    <row r="1445" spans="1:4">
      <c r="A1445" t="s">
        <v>11636</v>
      </c>
      <c r="B1445" t="s">
        <v>114</v>
      </c>
      <c r="C1445" s="2">
        <v>45943</v>
      </c>
      <c r="D1445">
        <v>50000</v>
      </c>
    </row>
    <row r="1446" spans="1:4">
      <c r="A1446" t="s">
        <v>11637</v>
      </c>
      <c r="B1446" t="s">
        <v>114</v>
      </c>
      <c r="C1446" s="2">
        <v>45961</v>
      </c>
      <c r="D1446">
        <v>50000</v>
      </c>
    </row>
    <row r="1447" spans="1:4">
      <c r="A1447" t="s">
        <v>11638</v>
      </c>
      <c r="B1447" t="s">
        <v>114</v>
      </c>
      <c r="C1447" s="2">
        <v>45976</v>
      </c>
      <c r="D1447">
        <v>125000</v>
      </c>
    </row>
    <row r="1448" spans="1:4">
      <c r="A1448" t="s">
        <v>11639</v>
      </c>
      <c r="B1448" t="s">
        <v>114</v>
      </c>
      <c r="C1448" s="2">
        <v>45991</v>
      </c>
      <c r="D1448">
        <v>150000</v>
      </c>
    </row>
    <row r="1449" spans="1:4">
      <c r="A1449" t="s">
        <v>11640</v>
      </c>
      <c r="B1449" t="s">
        <v>114</v>
      </c>
      <c r="C1449" s="2">
        <v>46001</v>
      </c>
      <c r="D1449">
        <v>150000</v>
      </c>
    </row>
    <row r="1450" spans="1:4">
      <c r="A1450" t="s">
        <v>11641</v>
      </c>
      <c r="B1450" t="s">
        <v>114</v>
      </c>
      <c r="C1450" s="2">
        <v>46011</v>
      </c>
      <c r="D1450">
        <v>150000</v>
      </c>
    </row>
    <row r="1451" spans="1:4">
      <c r="A1451" t="s">
        <v>11642</v>
      </c>
      <c r="B1451" t="s">
        <v>114</v>
      </c>
      <c r="C1451" s="2">
        <v>46028</v>
      </c>
      <c r="D1451">
        <v>200000</v>
      </c>
    </row>
    <row r="1452" spans="1:4">
      <c r="A1452" t="s">
        <v>11643</v>
      </c>
      <c r="B1452" t="s">
        <v>114</v>
      </c>
      <c r="C1452" s="2">
        <v>46046</v>
      </c>
      <c r="D1452">
        <v>100000</v>
      </c>
    </row>
    <row r="1453" spans="1:4">
      <c r="A1453" t="s">
        <v>11644</v>
      </c>
      <c r="B1453" t="s">
        <v>114</v>
      </c>
      <c r="C1453" s="2">
        <v>46057</v>
      </c>
      <c r="D1453">
        <v>75000</v>
      </c>
    </row>
    <row r="1454" spans="1:4">
      <c r="A1454" t="s">
        <v>11645</v>
      </c>
      <c r="B1454" t="s">
        <v>114</v>
      </c>
      <c r="C1454" s="2">
        <v>46068</v>
      </c>
      <c r="D1454">
        <v>200000</v>
      </c>
    </row>
    <row r="1455" spans="1:4">
      <c r="A1455" t="s">
        <v>11646</v>
      </c>
      <c r="B1455" t="s">
        <v>114</v>
      </c>
      <c r="C1455" s="2">
        <v>46080</v>
      </c>
      <c r="D1455">
        <v>125000</v>
      </c>
    </row>
    <row r="1456" spans="1:4">
      <c r="A1456" t="s">
        <v>11647</v>
      </c>
      <c r="B1456" t="s">
        <v>114</v>
      </c>
      <c r="C1456" s="2">
        <v>46098</v>
      </c>
      <c r="D1456">
        <v>200000</v>
      </c>
    </row>
    <row r="1457" spans="1:4">
      <c r="A1457" t="s">
        <v>11648</v>
      </c>
      <c r="B1457" t="s">
        <v>114</v>
      </c>
      <c r="C1457" s="2">
        <v>46106</v>
      </c>
      <c r="D1457">
        <v>75000</v>
      </c>
    </row>
    <row r="1458" spans="1:4">
      <c r="A1458" t="s">
        <v>11649</v>
      </c>
      <c r="B1458" t="s">
        <v>114</v>
      </c>
      <c r="C1458" s="2">
        <v>46121</v>
      </c>
      <c r="D1458">
        <v>100000</v>
      </c>
    </row>
    <row r="1459" spans="1:4">
      <c r="A1459" t="s">
        <v>11650</v>
      </c>
      <c r="B1459" t="s">
        <v>114</v>
      </c>
      <c r="C1459" s="2">
        <v>46128</v>
      </c>
      <c r="D1459">
        <v>75000</v>
      </c>
    </row>
    <row r="1460" spans="1:4">
      <c r="A1460" t="s">
        <v>11651</v>
      </c>
      <c r="B1460" t="s">
        <v>114</v>
      </c>
      <c r="C1460" s="2">
        <v>46143</v>
      </c>
      <c r="D1460">
        <v>100000</v>
      </c>
    </row>
    <row r="1461" spans="1:4">
      <c r="A1461" t="s">
        <v>11652</v>
      </c>
      <c r="B1461" t="s">
        <v>114</v>
      </c>
      <c r="C1461" s="2">
        <v>46150</v>
      </c>
      <c r="D1461">
        <v>100000</v>
      </c>
    </row>
    <row r="1462" spans="1:4">
      <c r="A1462" t="s">
        <v>11653</v>
      </c>
      <c r="B1462" t="s">
        <v>114</v>
      </c>
      <c r="C1462" s="2">
        <v>46165</v>
      </c>
      <c r="D1462">
        <v>150000</v>
      </c>
    </row>
    <row r="1463" spans="1:4">
      <c r="A1463" t="s">
        <v>11654</v>
      </c>
      <c r="B1463" t="s">
        <v>114</v>
      </c>
      <c r="C1463" s="2">
        <v>46179</v>
      </c>
      <c r="D1463">
        <v>50000</v>
      </c>
    </row>
    <row r="1464" spans="1:4">
      <c r="A1464" t="s">
        <v>11655</v>
      </c>
      <c r="B1464" t="s">
        <v>114</v>
      </c>
      <c r="C1464" s="2">
        <v>46190</v>
      </c>
      <c r="D1464">
        <v>150000</v>
      </c>
    </row>
    <row r="1465" spans="1:4">
      <c r="A1465" t="s">
        <v>11656</v>
      </c>
      <c r="B1465" t="s">
        <v>115</v>
      </c>
      <c r="C1465" s="2">
        <v>45664</v>
      </c>
      <c r="D1465">
        <v>150000</v>
      </c>
    </row>
    <row r="1466" spans="1:4">
      <c r="A1466" t="s">
        <v>11657</v>
      </c>
      <c r="B1466" t="s">
        <v>115</v>
      </c>
      <c r="C1466" s="2">
        <v>45674</v>
      </c>
      <c r="D1466">
        <v>50000</v>
      </c>
    </row>
    <row r="1467" spans="1:4">
      <c r="A1467" t="s">
        <v>11658</v>
      </c>
      <c r="B1467" t="s">
        <v>115</v>
      </c>
      <c r="C1467" s="2">
        <v>45689</v>
      </c>
      <c r="D1467">
        <v>200000</v>
      </c>
    </row>
    <row r="1468" spans="1:4">
      <c r="A1468" t="s">
        <v>11659</v>
      </c>
      <c r="B1468" t="s">
        <v>115</v>
      </c>
      <c r="C1468" s="2">
        <v>45703</v>
      </c>
      <c r="D1468">
        <v>75000</v>
      </c>
    </row>
    <row r="1469" spans="1:4">
      <c r="A1469" t="s">
        <v>11660</v>
      </c>
      <c r="B1469" t="s">
        <v>115</v>
      </c>
      <c r="C1469" s="2">
        <v>45712</v>
      </c>
      <c r="D1469">
        <v>75000</v>
      </c>
    </row>
    <row r="1470" spans="1:4">
      <c r="A1470" t="s">
        <v>11661</v>
      </c>
      <c r="B1470" t="s">
        <v>115</v>
      </c>
      <c r="C1470" s="2">
        <v>45730</v>
      </c>
      <c r="D1470">
        <v>75000</v>
      </c>
    </row>
    <row r="1471" spans="1:4">
      <c r="A1471" t="s">
        <v>11662</v>
      </c>
      <c r="B1471" t="s">
        <v>115</v>
      </c>
      <c r="C1471" s="2">
        <v>45742</v>
      </c>
      <c r="D1471">
        <v>50000</v>
      </c>
    </row>
    <row r="1472" spans="1:4">
      <c r="A1472" t="s">
        <v>11663</v>
      </c>
      <c r="B1472" t="s">
        <v>115</v>
      </c>
      <c r="C1472" s="2">
        <v>45758</v>
      </c>
      <c r="D1472">
        <v>100000</v>
      </c>
    </row>
    <row r="1473" spans="1:4">
      <c r="A1473" t="s">
        <v>11664</v>
      </c>
      <c r="B1473" t="s">
        <v>115</v>
      </c>
      <c r="C1473" s="2">
        <v>45765</v>
      </c>
      <c r="D1473">
        <v>150000</v>
      </c>
    </row>
    <row r="1474" spans="1:4">
      <c r="A1474" t="s">
        <v>11665</v>
      </c>
      <c r="B1474" t="s">
        <v>115</v>
      </c>
      <c r="C1474" s="2">
        <v>45778</v>
      </c>
      <c r="D1474">
        <v>75000</v>
      </c>
    </row>
    <row r="1475" spans="1:4">
      <c r="A1475" t="s">
        <v>11666</v>
      </c>
      <c r="B1475" t="s">
        <v>115</v>
      </c>
      <c r="C1475" s="2">
        <v>45788</v>
      </c>
      <c r="D1475">
        <v>75000</v>
      </c>
    </row>
    <row r="1476" spans="1:4">
      <c r="A1476" t="s">
        <v>11667</v>
      </c>
      <c r="B1476" t="s">
        <v>115</v>
      </c>
      <c r="C1476" s="2">
        <v>45799</v>
      </c>
      <c r="D1476">
        <v>100000</v>
      </c>
    </row>
    <row r="1477" spans="1:4">
      <c r="A1477" t="s">
        <v>11668</v>
      </c>
      <c r="B1477" t="s">
        <v>115</v>
      </c>
      <c r="C1477" s="2">
        <v>45806</v>
      </c>
      <c r="D1477">
        <v>200000</v>
      </c>
    </row>
    <row r="1478" spans="1:4">
      <c r="A1478" t="s">
        <v>11669</v>
      </c>
      <c r="B1478" t="s">
        <v>115</v>
      </c>
      <c r="C1478" s="2">
        <v>45818</v>
      </c>
      <c r="D1478">
        <v>200000</v>
      </c>
    </row>
    <row r="1479" spans="1:4">
      <c r="A1479" t="s">
        <v>11670</v>
      </c>
      <c r="B1479" t="s">
        <v>115</v>
      </c>
      <c r="C1479" s="2">
        <v>45836</v>
      </c>
      <c r="D1479">
        <v>150000</v>
      </c>
    </row>
    <row r="1480" spans="1:4">
      <c r="A1480" t="s">
        <v>11671</v>
      </c>
      <c r="B1480" t="s">
        <v>115</v>
      </c>
      <c r="C1480" s="2">
        <v>45854</v>
      </c>
      <c r="D1480">
        <v>200000</v>
      </c>
    </row>
    <row r="1481" spans="1:4">
      <c r="A1481" t="s">
        <v>11672</v>
      </c>
      <c r="B1481" t="s">
        <v>115</v>
      </c>
      <c r="C1481" s="2">
        <v>45872</v>
      </c>
      <c r="D1481">
        <v>200000</v>
      </c>
    </row>
    <row r="1482" spans="1:4">
      <c r="A1482" t="s">
        <v>11673</v>
      </c>
      <c r="B1482" t="s">
        <v>115</v>
      </c>
      <c r="C1482" s="2">
        <v>45882</v>
      </c>
      <c r="D1482">
        <v>150000</v>
      </c>
    </row>
    <row r="1483" spans="1:4">
      <c r="A1483" t="s">
        <v>11674</v>
      </c>
      <c r="B1483" t="s">
        <v>115</v>
      </c>
      <c r="C1483" s="2">
        <v>45900</v>
      </c>
      <c r="D1483">
        <v>150000</v>
      </c>
    </row>
    <row r="1484" spans="1:4">
      <c r="A1484" t="s">
        <v>11675</v>
      </c>
      <c r="B1484" t="s">
        <v>115</v>
      </c>
      <c r="C1484" s="2">
        <v>45915</v>
      </c>
      <c r="D1484">
        <v>75000</v>
      </c>
    </row>
    <row r="1485" spans="1:4">
      <c r="A1485" t="s">
        <v>11676</v>
      </c>
      <c r="B1485" t="s">
        <v>115</v>
      </c>
      <c r="C1485" s="2">
        <v>45925</v>
      </c>
      <c r="D1485">
        <v>75000</v>
      </c>
    </row>
    <row r="1486" spans="1:4">
      <c r="A1486" t="s">
        <v>11677</v>
      </c>
      <c r="B1486" t="s">
        <v>115</v>
      </c>
      <c r="C1486" s="2">
        <v>45935</v>
      </c>
      <c r="D1486">
        <v>125000</v>
      </c>
    </row>
    <row r="1487" spans="1:4">
      <c r="A1487" t="s">
        <v>11678</v>
      </c>
      <c r="B1487" t="s">
        <v>115</v>
      </c>
      <c r="C1487" s="2">
        <v>45952</v>
      </c>
      <c r="D1487">
        <v>150000</v>
      </c>
    </row>
    <row r="1488" spans="1:4">
      <c r="A1488" t="s">
        <v>11679</v>
      </c>
      <c r="B1488" t="s">
        <v>115</v>
      </c>
      <c r="C1488" s="2">
        <v>45966</v>
      </c>
      <c r="D1488">
        <v>75000</v>
      </c>
    </row>
    <row r="1489" spans="1:4">
      <c r="A1489" t="s">
        <v>11680</v>
      </c>
      <c r="B1489" t="s">
        <v>115</v>
      </c>
      <c r="C1489" s="2">
        <v>45983</v>
      </c>
      <c r="D1489">
        <v>200000</v>
      </c>
    </row>
    <row r="1490" spans="1:4">
      <c r="A1490" t="s">
        <v>11681</v>
      </c>
      <c r="B1490" t="s">
        <v>115</v>
      </c>
      <c r="C1490" s="2">
        <v>45993</v>
      </c>
      <c r="D1490">
        <v>100000</v>
      </c>
    </row>
    <row r="1491" spans="1:4">
      <c r="A1491" t="s">
        <v>11682</v>
      </c>
      <c r="B1491" t="s">
        <v>115</v>
      </c>
      <c r="C1491" s="2">
        <v>46011</v>
      </c>
      <c r="D1491">
        <v>150000</v>
      </c>
    </row>
    <row r="1492" spans="1:4">
      <c r="A1492" t="s">
        <v>11683</v>
      </c>
      <c r="B1492" t="s">
        <v>115</v>
      </c>
      <c r="C1492" s="2">
        <v>46018</v>
      </c>
      <c r="D1492">
        <v>100000</v>
      </c>
    </row>
    <row r="1493" spans="1:4">
      <c r="A1493" t="s">
        <v>11684</v>
      </c>
      <c r="B1493" t="s">
        <v>115</v>
      </c>
      <c r="C1493" s="2">
        <v>46033</v>
      </c>
      <c r="D1493">
        <v>75000</v>
      </c>
    </row>
    <row r="1494" spans="1:4">
      <c r="A1494" t="s">
        <v>11685</v>
      </c>
      <c r="B1494" t="s">
        <v>115</v>
      </c>
      <c r="C1494" s="2">
        <v>46049</v>
      </c>
      <c r="D1494">
        <v>200000</v>
      </c>
    </row>
    <row r="1495" spans="1:4">
      <c r="A1495" t="s">
        <v>11686</v>
      </c>
      <c r="B1495" t="s">
        <v>115</v>
      </c>
      <c r="C1495" s="2">
        <v>46065</v>
      </c>
      <c r="D1495">
        <v>150000</v>
      </c>
    </row>
    <row r="1496" spans="1:4">
      <c r="A1496" t="s">
        <v>11687</v>
      </c>
      <c r="B1496" t="s">
        <v>115</v>
      </c>
      <c r="C1496" s="2">
        <v>46081</v>
      </c>
      <c r="D1496">
        <v>200000</v>
      </c>
    </row>
    <row r="1497" spans="1:4">
      <c r="A1497" t="s">
        <v>11688</v>
      </c>
      <c r="B1497" t="s">
        <v>115</v>
      </c>
      <c r="C1497" s="2">
        <v>46093</v>
      </c>
      <c r="D1497">
        <v>150000</v>
      </c>
    </row>
    <row r="1498" spans="1:4">
      <c r="A1498" t="s">
        <v>11689</v>
      </c>
      <c r="B1498" t="s">
        <v>115</v>
      </c>
      <c r="C1498" s="2">
        <v>46111</v>
      </c>
      <c r="D1498">
        <v>150000</v>
      </c>
    </row>
    <row r="1499" spans="1:4">
      <c r="A1499" t="s">
        <v>11690</v>
      </c>
      <c r="B1499" t="s">
        <v>115</v>
      </c>
      <c r="C1499" s="2">
        <v>46119</v>
      </c>
      <c r="D1499">
        <v>100000</v>
      </c>
    </row>
    <row r="1500" spans="1:4">
      <c r="A1500" t="s">
        <v>11691</v>
      </c>
      <c r="B1500" t="s">
        <v>115</v>
      </c>
      <c r="C1500" s="2">
        <v>46134</v>
      </c>
      <c r="D1500">
        <v>150000</v>
      </c>
    </row>
    <row r="1501" spans="1:4">
      <c r="A1501" t="s">
        <v>11692</v>
      </c>
      <c r="B1501" t="s">
        <v>115</v>
      </c>
      <c r="C1501" s="2">
        <v>46141</v>
      </c>
      <c r="D1501">
        <v>100000</v>
      </c>
    </row>
    <row r="1502" spans="1:4">
      <c r="A1502" t="s">
        <v>11693</v>
      </c>
      <c r="B1502" t="s">
        <v>115</v>
      </c>
      <c r="C1502" s="2">
        <v>46157</v>
      </c>
      <c r="D1502">
        <v>100000</v>
      </c>
    </row>
    <row r="1503" spans="1:4">
      <c r="A1503" t="s">
        <v>11694</v>
      </c>
      <c r="B1503" t="s">
        <v>115</v>
      </c>
      <c r="C1503" s="2">
        <v>46165</v>
      </c>
      <c r="D1503">
        <v>100000</v>
      </c>
    </row>
    <row r="1504" spans="1:4">
      <c r="A1504" t="s">
        <v>11695</v>
      </c>
      <c r="B1504" t="s">
        <v>115</v>
      </c>
      <c r="C1504" s="2">
        <v>46177</v>
      </c>
      <c r="D1504">
        <v>125000</v>
      </c>
    </row>
    <row r="1505" spans="1:4">
      <c r="A1505" t="s">
        <v>11696</v>
      </c>
      <c r="B1505" t="s">
        <v>115</v>
      </c>
      <c r="C1505" s="2">
        <v>46191</v>
      </c>
      <c r="D1505">
        <v>100000</v>
      </c>
    </row>
    <row r="1506" spans="1:4">
      <c r="A1506" t="s">
        <v>11697</v>
      </c>
      <c r="B1506" t="s">
        <v>116</v>
      </c>
      <c r="C1506" s="2">
        <v>45671</v>
      </c>
      <c r="D1506">
        <v>75000</v>
      </c>
    </row>
    <row r="1507" spans="1:4">
      <c r="A1507" t="s">
        <v>11698</v>
      </c>
      <c r="B1507" t="s">
        <v>116</v>
      </c>
      <c r="C1507" s="2">
        <v>45680</v>
      </c>
      <c r="D1507">
        <v>125000</v>
      </c>
    </row>
    <row r="1508" spans="1:4">
      <c r="A1508" t="s">
        <v>11699</v>
      </c>
      <c r="B1508" t="s">
        <v>116</v>
      </c>
      <c r="C1508" s="2">
        <v>45690</v>
      </c>
      <c r="D1508">
        <v>50000</v>
      </c>
    </row>
    <row r="1509" spans="1:4">
      <c r="A1509" t="s">
        <v>11700</v>
      </c>
      <c r="B1509" t="s">
        <v>116</v>
      </c>
      <c r="C1509" s="2">
        <v>45697</v>
      </c>
      <c r="D1509">
        <v>125000</v>
      </c>
    </row>
    <row r="1510" spans="1:4">
      <c r="A1510" t="s">
        <v>11701</v>
      </c>
      <c r="B1510" t="s">
        <v>116</v>
      </c>
      <c r="C1510" s="2">
        <v>45707</v>
      </c>
      <c r="D1510">
        <v>125000</v>
      </c>
    </row>
    <row r="1511" spans="1:4">
      <c r="A1511" t="s">
        <v>11702</v>
      </c>
      <c r="B1511" t="s">
        <v>116</v>
      </c>
      <c r="C1511" s="2">
        <v>45718</v>
      </c>
      <c r="D1511">
        <v>125000</v>
      </c>
    </row>
    <row r="1512" spans="1:4">
      <c r="A1512" t="s">
        <v>11703</v>
      </c>
      <c r="B1512" t="s">
        <v>116</v>
      </c>
      <c r="C1512" s="2">
        <v>45725</v>
      </c>
      <c r="D1512">
        <v>100000</v>
      </c>
    </row>
    <row r="1513" spans="1:4">
      <c r="A1513" t="s">
        <v>11704</v>
      </c>
      <c r="B1513" t="s">
        <v>116</v>
      </c>
      <c r="C1513" s="2">
        <v>45740</v>
      </c>
      <c r="D1513">
        <v>125000</v>
      </c>
    </row>
    <row r="1514" spans="1:4">
      <c r="A1514" t="s">
        <v>11705</v>
      </c>
      <c r="B1514" t="s">
        <v>116</v>
      </c>
      <c r="C1514" s="2">
        <v>45747</v>
      </c>
      <c r="D1514">
        <v>100000</v>
      </c>
    </row>
    <row r="1515" spans="1:4">
      <c r="A1515" t="s">
        <v>11706</v>
      </c>
      <c r="B1515" t="s">
        <v>116</v>
      </c>
      <c r="C1515" s="2">
        <v>45756</v>
      </c>
      <c r="D1515">
        <v>150000</v>
      </c>
    </row>
    <row r="1516" spans="1:4">
      <c r="A1516" t="s">
        <v>11707</v>
      </c>
      <c r="B1516" t="s">
        <v>116</v>
      </c>
      <c r="C1516" s="2">
        <v>45773</v>
      </c>
      <c r="D1516">
        <v>50000</v>
      </c>
    </row>
    <row r="1517" spans="1:4">
      <c r="A1517" t="s">
        <v>11708</v>
      </c>
      <c r="B1517" t="s">
        <v>116</v>
      </c>
      <c r="C1517" s="2">
        <v>45784</v>
      </c>
      <c r="D1517">
        <v>200000</v>
      </c>
    </row>
    <row r="1518" spans="1:4">
      <c r="A1518" t="s">
        <v>11709</v>
      </c>
      <c r="B1518" t="s">
        <v>116</v>
      </c>
      <c r="C1518" s="2">
        <v>45799</v>
      </c>
      <c r="D1518">
        <v>150000</v>
      </c>
    </row>
    <row r="1519" spans="1:4">
      <c r="A1519" t="s">
        <v>11710</v>
      </c>
      <c r="B1519" t="s">
        <v>116</v>
      </c>
      <c r="C1519" s="2">
        <v>45807</v>
      </c>
      <c r="D1519">
        <v>150000</v>
      </c>
    </row>
    <row r="1520" spans="1:4">
      <c r="A1520" t="s">
        <v>11711</v>
      </c>
      <c r="B1520" t="s">
        <v>116</v>
      </c>
      <c r="C1520" s="2">
        <v>45816</v>
      </c>
      <c r="D1520">
        <v>150000</v>
      </c>
    </row>
    <row r="1521" spans="1:4">
      <c r="A1521" t="s">
        <v>11712</v>
      </c>
      <c r="B1521" t="s">
        <v>116</v>
      </c>
      <c r="C1521" s="2">
        <v>45827</v>
      </c>
      <c r="D1521">
        <v>200000</v>
      </c>
    </row>
    <row r="1522" spans="1:4">
      <c r="A1522" t="s">
        <v>11713</v>
      </c>
      <c r="B1522" t="s">
        <v>116</v>
      </c>
      <c r="C1522" s="2">
        <v>45838</v>
      </c>
      <c r="D1522">
        <v>125000</v>
      </c>
    </row>
    <row r="1523" spans="1:4">
      <c r="A1523" t="s">
        <v>11714</v>
      </c>
      <c r="B1523" t="s">
        <v>116</v>
      </c>
      <c r="C1523" s="2">
        <v>45851</v>
      </c>
      <c r="D1523">
        <v>75000</v>
      </c>
    </row>
    <row r="1524" spans="1:4">
      <c r="A1524" t="s">
        <v>11715</v>
      </c>
      <c r="B1524" t="s">
        <v>116</v>
      </c>
      <c r="C1524" s="2">
        <v>45861</v>
      </c>
      <c r="D1524">
        <v>200000</v>
      </c>
    </row>
    <row r="1525" spans="1:4">
      <c r="A1525" t="s">
        <v>11716</v>
      </c>
      <c r="B1525" t="s">
        <v>116</v>
      </c>
      <c r="C1525" s="2">
        <v>45878</v>
      </c>
      <c r="D1525">
        <v>125000</v>
      </c>
    </row>
    <row r="1526" spans="1:4">
      <c r="A1526" t="s">
        <v>11717</v>
      </c>
      <c r="B1526" t="s">
        <v>116</v>
      </c>
      <c r="C1526" s="2">
        <v>45892</v>
      </c>
      <c r="D1526">
        <v>150000</v>
      </c>
    </row>
    <row r="1527" spans="1:4">
      <c r="A1527" t="s">
        <v>11718</v>
      </c>
      <c r="B1527" t="s">
        <v>116</v>
      </c>
      <c r="C1527" s="2">
        <v>45908</v>
      </c>
      <c r="D1527">
        <v>75000</v>
      </c>
    </row>
    <row r="1528" spans="1:4">
      <c r="A1528" t="s">
        <v>11719</v>
      </c>
      <c r="B1528" t="s">
        <v>116</v>
      </c>
      <c r="C1528" s="2">
        <v>45923</v>
      </c>
      <c r="D1528">
        <v>50000</v>
      </c>
    </row>
    <row r="1529" spans="1:4">
      <c r="A1529" t="s">
        <v>11720</v>
      </c>
      <c r="B1529" t="s">
        <v>116</v>
      </c>
      <c r="C1529" s="2">
        <v>45934</v>
      </c>
      <c r="D1529">
        <v>125000</v>
      </c>
    </row>
    <row r="1530" spans="1:4">
      <c r="A1530" t="s">
        <v>11721</v>
      </c>
      <c r="B1530" t="s">
        <v>116</v>
      </c>
      <c r="C1530" s="2">
        <v>45941</v>
      </c>
      <c r="D1530">
        <v>50000</v>
      </c>
    </row>
    <row r="1531" spans="1:4">
      <c r="A1531" t="s">
        <v>11722</v>
      </c>
      <c r="B1531" t="s">
        <v>116</v>
      </c>
      <c r="C1531" s="2">
        <v>45951</v>
      </c>
      <c r="D1531">
        <v>50000</v>
      </c>
    </row>
    <row r="1532" spans="1:4">
      <c r="A1532" t="s">
        <v>11723</v>
      </c>
      <c r="B1532" t="s">
        <v>116</v>
      </c>
      <c r="C1532" s="2">
        <v>45961</v>
      </c>
      <c r="D1532">
        <v>125000</v>
      </c>
    </row>
    <row r="1533" spans="1:4">
      <c r="A1533" t="s">
        <v>11724</v>
      </c>
      <c r="B1533" t="s">
        <v>116</v>
      </c>
      <c r="C1533" s="2">
        <v>45974</v>
      </c>
      <c r="D1533">
        <v>50000</v>
      </c>
    </row>
    <row r="1534" spans="1:4">
      <c r="A1534" t="s">
        <v>11725</v>
      </c>
      <c r="B1534" t="s">
        <v>116</v>
      </c>
      <c r="C1534" s="2">
        <v>45985</v>
      </c>
      <c r="D1534">
        <v>150000</v>
      </c>
    </row>
    <row r="1535" spans="1:4">
      <c r="A1535" t="s">
        <v>11726</v>
      </c>
      <c r="B1535" t="s">
        <v>116</v>
      </c>
      <c r="C1535" s="2">
        <v>45993</v>
      </c>
      <c r="D1535">
        <v>150000</v>
      </c>
    </row>
    <row r="1536" spans="1:4">
      <c r="A1536" t="s">
        <v>11727</v>
      </c>
      <c r="B1536" t="s">
        <v>116</v>
      </c>
      <c r="C1536" s="2">
        <v>46001</v>
      </c>
      <c r="D1536">
        <v>200000</v>
      </c>
    </row>
    <row r="1537" spans="1:4">
      <c r="A1537" t="s">
        <v>11728</v>
      </c>
      <c r="B1537" t="s">
        <v>116</v>
      </c>
      <c r="C1537" s="2">
        <v>46015</v>
      </c>
      <c r="D1537">
        <v>150000</v>
      </c>
    </row>
    <row r="1538" spans="1:4">
      <c r="A1538" t="s">
        <v>11729</v>
      </c>
      <c r="B1538" t="s">
        <v>116</v>
      </c>
      <c r="C1538" s="2">
        <v>46031</v>
      </c>
      <c r="D1538">
        <v>125000</v>
      </c>
    </row>
    <row r="1539" spans="1:4">
      <c r="A1539" t="s">
        <v>11730</v>
      </c>
      <c r="B1539" t="s">
        <v>116</v>
      </c>
      <c r="C1539" s="2">
        <v>46038</v>
      </c>
      <c r="D1539">
        <v>100000</v>
      </c>
    </row>
    <row r="1540" spans="1:4">
      <c r="A1540" t="s">
        <v>11731</v>
      </c>
      <c r="B1540" t="s">
        <v>116</v>
      </c>
      <c r="C1540" s="2">
        <v>46052</v>
      </c>
      <c r="D1540">
        <v>150000</v>
      </c>
    </row>
    <row r="1541" spans="1:4">
      <c r="A1541" t="s">
        <v>11732</v>
      </c>
      <c r="B1541" t="s">
        <v>116</v>
      </c>
      <c r="C1541" s="2">
        <v>46069</v>
      </c>
      <c r="D1541">
        <v>125000</v>
      </c>
    </row>
    <row r="1542" spans="1:4">
      <c r="A1542" t="s">
        <v>11733</v>
      </c>
      <c r="B1542" t="s">
        <v>116</v>
      </c>
      <c r="C1542" s="2">
        <v>46079</v>
      </c>
      <c r="D1542">
        <v>50000</v>
      </c>
    </row>
    <row r="1543" spans="1:4">
      <c r="A1543" t="s">
        <v>11734</v>
      </c>
      <c r="B1543" t="s">
        <v>116</v>
      </c>
      <c r="C1543" s="2">
        <v>46086</v>
      </c>
      <c r="D1543">
        <v>150000</v>
      </c>
    </row>
    <row r="1544" spans="1:4">
      <c r="A1544" t="s">
        <v>11735</v>
      </c>
      <c r="B1544" t="s">
        <v>116</v>
      </c>
      <c r="C1544" s="2">
        <v>46093</v>
      </c>
      <c r="D1544">
        <v>200000</v>
      </c>
    </row>
    <row r="1545" spans="1:4">
      <c r="A1545" t="s">
        <v>11736</v>
      </c>
      <c r="B1545" t="s">
        <v>116</v>
      </c>
      <c r="C1545" s="2">
        <v>46102</v>
      </c>
      <c r="D1545">
        <v>125000</v>
      </c>
    </row>
    <row r="1546" spans="1:4">
      <c r="A1546" t="s">
        <v>11737</v>
      </c>
      <c r="B1546" t="s">
        <v>116</v>
      </c>
      <c r="C1546" s="2">
        <v>46120</v>
      </c>
      <c r="D1546">
        <v>50000</v>
      </c>
    </row>
    <row r="1547" spans="1:4">
      <c r="A1547" t="s">
        <v>11738</v>
      </c>
      <c r="B1547" t="s">
        <v>116</v>
      </c>
      <c r="C1547" s="2">
        <v>46130</v>
      </c>
      <c r="D1547">
        <v>125000</v>
      </c>
    </row>
    <row r="1548" spans="1:4">
      <c r="A1548" t="s">
        <v>11739</v>
      </c>
      <c r="B1548" t="s">
        <v>116</v>
      </c>
      <c r="C1548" s="2">
        <v>46139</v>
      </c>
      <c r="D1548">
        <v>75000</v>
      </c>
    </row>
    <row r="1549" spans="1:4">
      <c r="A1549" t="s">
        <v>11740</v>
      </c>
      <c r="B1549" t="s">
        <v>116</v>
      </c>
      <c r="C1549" s="2">
        <v>46151</v>
      </c>
      <c r="D1549">
        <v>100000</v>
      </c>
    </row>
    <row r="1550" spans="1:4">
      <c r="A1550" t="s">
        <v>11741</v>
      </c>
      <c r="B1550" t="s">
        <v>116</v>
      </c>
      <c r="C1550" s="2">
        <v>46165</v>
      </c>
      <c r="D1550">
        <v>150000</v>
      </c>
    </row>
    <row r="1551" spans="1:4">
      <c r="A1551" t="s">
        <v>11742</v>
      </c>
      <c r="B1551" t="s">
        <v>116</v>
      </c>
      <c r="C1551" s="2">
        <v>46176</v>
      </c>
      <c r="D1551">
        <v>50000</v>
      </c>
    </row>
    <row r="1552" spans="1:4">
      <c r="A1552" t="s">
        <v>11743</v>
      </c>
      <c r="B1552" t="s">
        <v>116</v>
      </c>
      <c r="C1552" s="2">
        <v>46192</v>
      </c>
      <c r="D1552">
        <v>50000</v>
      </c>
    </row>
    <row r="1553" spans="1:4">
      <c r="A1553" t="s">
        <v>11744</v>
      </c>
      <c r="B1553" t="s">
        <v>116</v>
      </c>
      <c r="C1553" s="2">
        <v>46202</v>
      </c>
      <c r="D1553">
        <v>75000</v>
      </c>
    </row>
    <row r="1554" spans="1:4">
      <c r="A1554" t="s">
        <v>11745</v>
      </c>
      <c r="B1554" t="s">
        <v>117</v>
      </c>
      <c r="C1554" s="2">
        <v>45666</v>
      </c>
      <c r="D1554">
        <v>50000</v>
      </c>
    </row>
    <row r="1555" spans="1:4">
      <c r="A1555" t="s">
        <v>11746</v>
      </c>
      <c r="B1555" t="s">
        <v>117</v>
      </c>
      <c r="C1555" s="2">
        <v>45674</v>
      </c>
      <c r="D1555">
        <v>75000</v>
      </c>
    </row>
    <row r="1556" spans="1:4">
      <c r="A1556" t="s">
        <v>11747</v>
      </c>
      <c r="B1556" t="s">
        <v>117</v>
      </c>
      <c r="C1556" s="2">
        <v>45692</v>
      </c>
      <c r="D1556">
        <v>150000</v>
      </c>
    </row>
    <row r="1557" spans="1:4">
      <c r="A1557" t="s">
        <v>11748</v>
      </c>
      <c r="B1557" t="s">
        <v>117</v>
      </c>
      <c r="C1557" s="2">
        <v>45707</v>
      </c>
      <c r="D1557">
        <v>125000</v>
      </c>
    </row>
    <row r="1558" spans="1:4">
      <c r="A1558" t="s">
        <v>11749</v>
      </c>
      <c r="B1558" t="s">
        <v>117</v>
      </c>
      <c r="C1558" s="2">
        <v>45723</v>
      </c>
      <c r="D1558">
        <v>200000</v>
      </c>
    </row>
    <row r="1559" spans="1:4">
      <c r="A1559" t="s">
        <v>11750</v>
      </c>
      <c r="B1559" t="s">
        <v>117</v>
      </c>
      <c r="C1559" s="2">
        <v>45741</v>
      </c>
      <c r="D1559">
        <v>50000</v>
      </c>
    </row>
    <row r="1560" spans="1:4">
      <c r="A1560" t="s">
        <v>11751</v>
      </c>
      <c r="B1560" t="s">
        <v>117</v>
      </c>
      <c r="C1560" s="2">
        <v>45756</v>
      </c>
      <c r="D1560">
        <v>125000</v>
      </c>
    </row>
    <row r="1561" spans="1:4">
      <c r="A1561" t="s">
        <v>11752</v>
      </c>
      <c r="B1561" t="s">
        <v>117</v>
      </c>
      <c r="C1561" s="2">
        <v>45769</v>
      </c>
      <c r="D1561">
        <v>50000</v>
      </c>
    </row>
    <row r="1562" spans="1:4">
      <c r="A1562" t="s">
        <v>11753</v>
      </c>
      <c r="B1562" t="s">
        <v>117</v>
      </c>
      <c r="C1562" s="2">
        <v>45783</v>
      </c>
      <c r="D1562">
        <v>50000</v>
      </c>
    </row>
    <row r="1563" spans="1:4">
      <c r="A1563" t="s">
        <v>11754</v>
      </c>
      <c r="B1563" t="s">
        <v>117</v>
      </c>
      <c r="C1563" s="2">
        <v>45799</v>
      </c>
      <c r="D1563">
        <v>100000</v>
      </c>
    </row>
    <row r="1564" spans="1:4">
      <c r="A1564" t="s">
        <v>11755</v>
      </c>
      <c r="B1564" t="s">
        <v>117</v>
      </c>
      <c r="C1564" s="2">
        <v>45807</v>
      </c>
      <c r="D1564">
        <v>200000</v>
      </c>
    </row>
    <row r="1565" spans="1:4">
      <c r="A1565" t="s">
        <v>11756</v>
      </c>
      <c r="B1565" t="s">
        <v>117</v>
      </c>
      <c r="C1565" s="2">
        <v>45823</v>
      </c>
      <c r="D1565">
        <v>100000</v>
      </c>
    </row>
    <row r="1566" spans="1:4">
      <c r="A1566" t="s">
        <v>11757</v>
      </c>
      <c r="B1566" t="s">
        <v>117</v>
      </c>
      <c r="C1566" s="2">
        <v>45837</v>
      </c>
      <c r="D1566">
        <v>75000</v>
      </c>
    </row>
    <row r="1567" spans="1:4">
      <c r="A1567" t="s">
        <v>11758</v>
      </c>
      <c r="B1567" t="s">
        <v>117</v>
      </c>
      <c r="C1567" s="2">
        <v>45848</v>
      </c>
      <c r="D1567">
        <v>50000</v>
      </c>
    </row>
    <row r="1568" spans="1:4">
      <c r="A1568" t="s">
        <v>11759</v>
      </c>
      <c r="B1568" t="s">
        <v>117</v>
      </c>
      <c r="C1568" s="2">
        <v>45861</v>
      </c>
      <c r="D1568">
        <v>150000</v>
      </c>
    </row>
    <row r="1569" spans="1:4">
      <c r="A1569" t="s">
        <v>11760</v>
      </c>
      <c r="B1569" t="s">
        <v>117</v>
      </c>
      <c r="C1569" s="2">
        <v>45873</v>
      </c>
      <c r="D1569">
        <v>200000</v>
      </c>
    </row>
    <row r="1570" spans="1:4">
      <c r="A1570" t="s">
        <v>11761</v>
      </c>
      <c r="B1570" t="s">
        <v>117</v>
      </c>
      <c r="C1570" s="2">
        <v>45888</v>
      </c>
      <c r="D1570">
        <v>200000</v>
      </c>
    </row>
    <row r="1571" spans="1:4">
      <c r="A1571" t="s">
        <v>11762</v>
      </c>
      <c r="B1571" t="s">
        <v>117</v>
      </c>
      <c r="C1571" s="2">
        <v>45905</v>
      </c>
      <c r="D1571">
        <v>100000</v>
      </c>
    </row>
    <row r="1572" spans="1:4">
      <c r="A1572" t="s">
        <v>11763</v>
      </c>
      <c r="B1572" t="s">
        <v>117</v>
      </c>
      <c r="C1572" s="2">
        <v>45917</v>
      </c>
      <c r="D1572">
        <v>200000</v>
      </c>
    </row>
    <row r="1573" spans="1:4">
      <c r="A1573" t="s">
        <v>11764</v>
      </c>
      <c r="B1573" t="s">
        <v>117</v>
      </c>
      <c r="C1573" s="2">
        <v>45927</v>
      </c>
      <c r="D1573">
        <v>200000</v>
      </c>
    </row>
    <row r="1574" spans="1:4">
      <c r="A1574" t="s">
        <v>11765</v>
      </c>
      <c r="B1574" t="s">
        <v>117</v>
      </c>
      <c r="C1574" s="2">
        <v>45940</v>
      </c>
      <c r="D1574">
        <v>150000</v>
      </c>
    </row>
    <row r="1575" spans="1:4">
      <c r="A1575" t="s">
        <v>11766</v>
      </c>
      <c r="B1575" t="s">
        <v>117</v>
      </c>
      <c r="C1575" s="2">
        <v>45955</v>
      </c>
      <c r="D1575">
        <v>200000</v>
      </c>
    </row>
    <row r="1576" spans="1:4">
      <c r="A1576" t="s">
        <v>11767</v>
      </c>
      <c r="B1576" t="s">
        <v>117</v>
      </c>
      <c r="C1576" s="2">
        <v>45963</v>
      </c>
      <c r="D1576">
        <v>200000</v>
      </c>
    </row>
    <row r="1577" spans="1:4">
      <c r="A1577" t="s">
        <v>11768</v>
      </c>
      <c r="B1577" t="s">
        <v>117</v>
      </c>
      <c r="C1577" s="2">
        <v>45970</v>
      </c>
      <c r="D1577">
        <v>100000</v>
      </c>
    </row>
    <row r="1578" spans="1:4">
      <c r="A1578" t="s">
        <v>11769</v>
      </c>
      <c r="B1578" t="s">
        <v>117</v>
      </c>
      <c r="C1578" s="2">
        <v>45980</v>
      </c>
      <c r="D1578">
        <v>200000</v>
      </c>
    </row>
    <row r="1579" spans="1:4">
      <c r="A1579" t="s">
        <v>11770</v>
      </c>
      <c r="B1579" t="s">
        <v>117</v>
      </c>
      <c r="C1579" s="2">
        <v>45991</v>
      </c>
      <c r="D1579">
        <v>50000</v>
      </c>
    </row>
    <row r="1580" spans="1:4">
      <c r="A1580" t="s">
        <v>11771</v>
      </c>
      <c r="B1580" t="s">
        <v>117</v>
      </c>
      <c r="C1580" s="2">
        <v>46003</v>
      </c>
      <c r="D1580">
        <v>75000</v>
      </c>
    </row>
    <row r="1581" spans="1:4">
      <c r="A1581" t="s">
        <v>11772</v>
      </c>
      <c r="B1581" t="s">
        <v>117</v>
      </c>
      <c r="C1581" s="2">
        <v>46014</v>
      </c>
      <c r="D1581">
        <v>125000</v>
      </c>
    </row>
    <row r="1582" spans="1:4">
      <c r="A1582" t="s">
        <v>11773</v>
      </c>
      <c r="B1582" t="s">
        <v>117</v>
      </c>
      <c r="C1582" s="2">
        <v>46025</v>
      </c>
      <c r="D1582">
        <v>150000</v>
      </c>
    </row>
    <row r="1583" spans="1:4">
      <c r="A1583" t="s">
        <v>11774</v>
      </c>
      <c r="B1583" t="s">
        <v>117</v>
      </c>
      <c r="C1583" s="2">
        <v>46034</v>
      </c>
      <c r="D1583">
        <v>200000</v>
      </c>
    </row>
    <row r="1584" spans="1:4">
      <c r="A1584" t="s">
        <v>11775</v>
      </c>
      <c r="B1584" t="s">
        <v>117</v>
      </c>
      <c r="C1584" s="2">
        <v>46044</v>
      </c>
      <c r="D1584">
        <v>50000</v>
      </c>
    </row>
    <row r="1585" spans="1:4">
      <c r="A1585" t="s">
        <v>11776</v>
      </c>
      <c r="B1585" t="s">
        <v>117</v>
      </c>
      <c r="C1585" s="2">
        <v>46061</v>
      </c>
      <c r="D1585">
        <v>150000</v>
      </c>
    </row>
    <row r="1586" spans="1:4">
      <c r="A1586" t="s">
        <v>11777</v>
      </c>
      <c r="B1586" t="s">
        <v>117</v>
      </c>
      <c r="C1586" s="2">
        <v>46069</v>
      </c>
      <c r="D1586">
        <v>50000</v>
      </c>
    </row>
    <row r="1587" spans="1:4">
      <c r="A1587" t="s">
        <v>11778</v>
      </c>
      <c r="B1587" t="s">
        <v>117</v>
      </c>
      <c r="C1587" s="2">
        <v>46083</v>
      </c>
      <c r="D1587">
        <v>200000</v>
      </c>
    </row>
    <row r="1588" spans="1:4">
      <c r="A1588" t="s">
        <v>11779</v>
      </c>
      <c r="B1588" t="s">
        <v>117</v>
      </c>
      <c r="C1588" s="2">
        <v>46099</v>
      </c>
      <c r="D1588">
        <v>150000</v>
      </c>
    </row>
    <row r="1589" spans="1:4">
      <c r="A1589" t="s">
        <v>11780</v>
      </c>
      <c r="B1589" t="s">
        <v>117</v>
      </c>
      <c r="C1589" s="2">
        <v>46109</v>
      </c>
      <c r="D1589">
        <v>100000</v>
      </c>
    </row>
    <row r="1590" spans="1:4">
      <c r="A1590" t="s">
        <v>11781</v>
      </c>
      <c r="B1590" t="s">
        <v>117</v>
      </c>
      <c r="C1590" s="2">
        <v>46121</v>
      </c>
      <c r="D1590">
        <v>125000</v>
      </c>
    </row>
    <row r="1591" spans="1:4">
      <c r="A1591" t="s">
        <v>11782</v>
      </c>
      <c r="B1591" t="s">
        <v>117</v>
      </c>
      <c r="C1591" s="2">
        <v>46133</v>
      </c>
      <c r="D1591">
        <v>50000</v>
      </c>
    </row>
    <row r="1592" spans="1:4">
      <c r="A1592" t="s">
        <v>11783</v>
      </c>
      <c r="B1592" t="s">
        <v>117</v>
      </c>
      <c r="C1592" s="2">
        <v>46143</v>
      </c>
      <c r="D1592">
        <v>150000</v>
      </c>
    </row>
    <row r="1593" spans="1:4">
      <c r="A1593" t="s">
        <v>11784</v>
      </c>
      <c r="B1593" t="s">
        <v>117</v>
      </c>
      <c r="C1593" s="2">
        <v>46160</v>
      </c>
      <c r="D1593">
        <v>50000</v>
      </c>
    </row>
    <row r="1594" spans="1:4">
      <c r="A1594" t="s">
        <v>11785</v>
      </c>
      <c r="B1594" t="s">
        <v>117</v>
      </c>
      <c r="C1594" s="2">
        <v>46174</v>
      </c>
      <c r="D1594">
        <v>200000</v>
      </c>
    </row>
    <row r="1595" spans="1:4">
      <c r="A1595" t="s">
        <v>11786</v>
      </c>
      <c r="B1595" t="s">
        <v>117</v>
      </c>
      <c r="C1595" s="2">
        <v>46183</v>
      </c>
      <c r="D1595">
        <v>125000</v>
      </c>
    </row>
    <row r="1596" spans="1:4">
      <c r="A1596" t="s">
        <v>11787</v>
      </c>
      <c r="B1596" t="s">
        <v>117</v>
      </c>
      <c r="C1596" s="2">
        <v>46197</v>
      </c>
      <c r="D1596">
        <v>100000</v>
      </c>
    </row>
    <row r="1597" spans="1:4">
      <c r="A1597" t="s">
        <v>11788</v>
      </c>
      <c r="B1597" t="s">
        <v>118</v>
      </c>
      <c r="C1597" s="2">
        <v>45672</v>
      </c>
      <c r="D1597">
        <v>75000</v>
      </c>
    </row>
    <row r="1598" spans="1:4">
      <c r="A1598" t="s">
        <v>11789</v>
      </c>
      <c r="B1598" t="s">
        <v>118</v>
      </c>
      <c r="C1598" s="2">
        <v>45690</v>
      </c>
      <c r="D1598">
        <v>75000</v>
      </c>
    </row>
    <row r="1599" spans="1:4">
      <c r="A1599" t="s">
        <v>11790</v>
      </c>
      <c r="B1599" t="s">
        <v>118</v>
      </c>
      <c r="C1599" s="2">
        <v>45706</v>
      </c>
      <c r="D1599">
        <v>125000</v>
      </c>
    </row>
    <row r="1600" spans="1:4">
      <c r="A1600" t="s">
        <v>11791</v>
      </c>
      <c r="B1600" t="s">
        <v>118</v>
      </c>
      <c r="C1600" s="2">
        <v>45715</v>
      </c>
      <c r="D1600">
        <v>100000</v>
      </c>
    </row>
    <row r="1601" spans="1:4">
      <c r="A1601" t="s">
        <v>11792</v>
      </c>
      <c r="B1601" t="s">
        <v>118</v>
      </c>
      <c r="C1601" s="2">
        <v>45733</v>
      </c>
      <c r="D1601">
        <v>150000</v>
      </c>
    </row>
    <row r="1602" spans="1:4">
      <c r="A1602" t="s">
        <v>11793</v>
      </c>
      <c r="B1602" t="s">
        <v>118</v>
      </c>
      <c r="C1602" s="2">
        <v>45749</v>
      </c>
      <c r="D1602">
        <v>150000</v>
      </c>
    </row>
    <row r="1603" spans="1:4">
      <c r="A1603" t="s">
        <v>11794</v>
      </c>
      <c r="B1603" t="s">
        <v>118</v>
      </c>
      <c r="C1603" s="2">
        <v>45757</v>
      </c>
      <c r="D1603">
        <v>125000</v>
      </c>
    </row>
    <row r="1604" spans="1:4">
      <c r="A1604" t="s">
        <v>11795</v>
      </c>
      <c r="B1604" t="s">
        <v>118</v>
      </c>
      <c r="C1604" s="2">
        <v>45772</v>
      </c>
      <c r="D1604">
        <v>50000</v>
      </c>
    </row>
    <row r="1605" spans="1:4">
      <c r="A1605" t="s">
        <v>11796</v>
      </c>
      <c r="B1605" t="s">
        <v>118</v>
      </c>
      <c r="C1605" s="2">
        <v>45789</v>
      </c>
      <c r="D1605">
        <v>200000</v>
      </c>
    </row>
    <row r="1606" spans="1:4">
      <c r="A1606" t="s">
        <v>11797</v>
      </c>
      <c r="B1606" t="s">
        <v>118</v>
      </c>
      <c r="C1606" s="2">
        <v>45798</v>
      </c>
      <c r="D1606">
        <v>125000</v>
      </c>
    </row>
    <row r="1607" spans="1:4">
      <c r="A1607" t="s">
        <v>11798</v>
      </c>
      <c r="B1607" t="s">
        <v>118</v>
      </c>
      <c r="C1607" s="2">
        <v>45806</v>
      </c>
      <c r="D1607">
        <v>100000</v>
      </c>
    </row>
    <row r="1608" spans="1:4">
      <c r="A1608" t="s">
        <v>11799</v>
      </c>
      <c r="B1608" t="s">
        <v>118</v>
      </c>
      <c r="C1608" s="2">
        <v>45815</v>
      </c>
      <c r="D1608">
        <v>75000</v>
      </c>
    </row>
    <row r="1609" spans="1:4">
      <c r="A1609" t="s">
        <v>11800</v>
      </c>
      <c r="B1609" t="s">
        <v>118</v>
      </c>
      <c r="C1609" s="2">
        <v>45829</v>
      </c>
      <c r="D1609">
        <v>75000</v>
      </c>
    </row>
    <row r="1610" spans="1:4">
      <c r="A1610" t="s">
        <v>11801</v>
      </c>
      <c r="B1610" t="s">
        <v>118</v>
      </c>
      <c r="C1610" s="2">
        <v>45843</v>
      </c>
      <c r="D1610">
        <v>200000</v>
      </c>
    </row>
    <row r="1611" spans="1:4">
      <c r="A1611" t="s">
        <v>11802</v>
      </c>
      <c r="B1611" t="s">
        <v>118</v>
      </c>
      <c r="C1611" s="2">
        <v>45852</v>
      </c>
      <c r="D1611">
        <v>200000</v>
      </c>
    </row>
    <row r="1612" spans="1:4">
      <c r="A1612" t="s">
        <v>11803</v>
      </c>
      <c r="B1612" t="s">
        <v>118</v>
      </c>
      <c r="C1612" s="2">
        <v>45861</v>
      </c>
      <c r="D1612">
        <v>125000</v>
      </c>
    </row>
    <row r="1613" spans="1:4">
      <c r="A1613" t="s">
        <v>11804</v>
      </c>
      <c r="B1613" t="s">
        <v>118</v>
      </c>
      <c r="C1613" s="2">
        <v>45871</v>
      </c>
      <c r="D1613">
        <v>150000</v>
      </c>
    </row>
    <row r="1614" spans="1:4">
      <c r="A1614" t="s">
        <v>11805</v>
      </c>
      <c r="B1614" t="s">
        <v>118</v>
      </c>
      <c r="C1614" s="2">
        <v>45884</v>
      </c>
      <c r="D1614">
        <v>50000</v>
      </c>
    </row>
    <row r="1615" spans="1:4">
      <c r="A1615" t="s">
        <v>11806</v>
      </c>
      <c r="B1615" t="s">
        <v>118</v>
      </c>
      <c r="C1615" s="2">
        <v>45898</v>
      </c>
      <c r="D1615">
        <v>50000</v>
      </c>
    </row>
    <row r="1616" spans="1:4">
      <c r="A1616" t="s">
        <v>11807</v>
      </c>
      <c r="B1616" t="s">
        <v>118</v>
      </c>
      <c r="C1616" s="2">
        <v>45911</v>
      </c>
      <c r="D1616">
        <v>150000</v>
      </c>
    </row>
    <row r="1617" spans="1:4">
      <c r="A1617" t="s">
        <v>11808</v>
      </c>
      <c r="B1617" t="s">
        <v>118</v>
      </c>
      <c r="C1617" s="2">
        <v>45919</v>
      </c>
      <c r="D1617">
        <v>75000</v>
      </c>
    </row>
    <row r="1618" spans="1:4">
      <c r="A1618" t="s">
        <v>11809</v>
      </c>
      <c r="B1618" t="s">
        <v>118</v>
      </c>
      <c r="C1618" s="2">
        <v>45934</v>
      </c>
      <c r="D1618">
        <v>75000</v>
      </c>
    </row>
    <row r="1619" spans="1:4">
      <c r="A1619" t="s">
        <v>11810</v>
      </c>
      <c r="B1619" t="s">
        <v>118</v>
      </c>
      <c r="C1619" s="2">
        <v>45946</v>
      </c>
      <c r="D1619">
        <v>150000</v>
      </c>
    </row>
    <row r="1620" spans="1:4">
      <c r="A1620" t="s">
        <v>11811</v>
      </c>
      <c r="B1620" t="s">
        <v>118</v>
      </c>
      <c r="C1620" s="2">
        <v>45954</v>
      </c>
      <c r="D1620">
        <v>125000</v>
      </c>
    </row>
    <row r="1621" spans="1:4">
      <c r="A1621" t="s">
        <v>11812</v>
      </c>
      <c r="B1621" t="s">
        <v>118</v>
      </c>
      <c r="C1621" s="2">
        <v>45969</v>
      </c>
      <c r="D1621">
        <v>50000</v>
      </c>
    </row>
    <row r="1622" spans="1:4">
      <c r="A1622" t="s">
        <v>11813</v>
      </c>
      <c r="B1622" t="s">
        <v>118</v>
      </c>
      <c r="C1622" s="2">
        <v>45976</v>
      </c>
      <c r="D1622">
        <v>100000</v>
      </c>
    </row>
    <row r="1623" spans="1:4">
      <c r="A1623" t="s">
        <v>11814</v>
      </c>
      <c r="B1623" t="s">
        <v>118</v>
      </c>
      <c r="C1623" s="2">
        <v>45985</v>
      </c>
      <c r="D1623">
        <v>100000</v>
      </c>
    </row>
    <row r="1624" spans="1:4">
      <c r="A1624" t="s">
        <v>11815</v>
      </c>
      <c r="B1624" t="s">
        <v>118</v>
      </c>
      <c r="C1624" s="2">
        <v>46002</v>
      </c>
      <c r="D1624">
        <v>100000</v>
      </c>
    </row>
    <row r="1625" spans="1:4">
      <c r="A1625" t="s">
        <v>11816</v>
      </c>
      <c r="B1625" t="s">
        <v>118</v>
      </c>
      <c r="C1625" s="2">
        <v>46009</v>
      </c>
      <c r="D1625">
        <v>75000</v>
      </c>
    </row>
    <row r="1626" spans="1:4">
      <c r="A1626" t="s">
        <v>11817</v>
      </c>
      <c r="B1626" t="s">
        <v>118</v>
      </c>
      <c r="C1626" s="2">
        <v>46021</v>
      </c>
      <c r="D1626">
        <v>125000</v>
      </c>
    </row>
    <row r="1627" spans="1:4">
      <c r="A1627" t="s">
        <v>11818</v>
      </c>
      <c r="B1627" t="s">
        <v>118</v>
      </c>
      <c r="C1627" s="2">
        <v>46038</v>
      </c>
      <c r="D1627">
        <v>150000</v>
      </c>
    </row>
    <row r="1628" spans="1:4">
      <c r="A1628" t="s">
        <v>11819</v>
      </c>
      <c r="B1628" t="s">
        <v>118</v>
      </c>
      <c r="C1628" s="2">
        <v>46048</v>
      </c>
      <c r="D1628">
        <v>100000</v>
      </c>
    </row>
    <row r="1629" spans="1:4">
      <c r="A1629" t="s">
        <v>11820</v>
      </c>
      <c r="B1629" t="s">
        <v>118</v>
      </c>
      <c r="C1629" s="2">
        <v>46059</v>
      </c>
      <c r="D1629">
        <v>75000</v>
      </c>
    </row>
    <row r="1630" spans="1:4">
      <c r="A1630" t="s">
        <v>11821</v>
      </c>
      <c r="B1630" t="s">
        <v>118</v>
      </c>
      <c r="C1630" s="2">
        <v>46067</v>
      </c>
      <c r="D1630">
        <v>50000</v>
      </c>
    </row>
    <row r="1631" spans="1:4">
      <c r="A1631" t="s">
        <v>11822</v>
      </c>
      <c r="B1631" t="s">
        <v>118</v>
      </c>
      <c r="C1631" s="2">
        <v>46085</v>
      </c>
      <c r="D1631">
        <v>75000</v>
      </c>
    </row>
    <row r="1632" spans="1:4">
      <c r="A1632" t="s">
        <v>11823</v>
      </c>
      <c r="B1632" t="s">
        <v>118</v>
      </c>
      <c r="C1632" s="2">
        <v>46102</v>
      </c>
      <c r="D1632">
        <v>200000</v>
      </c>
    </row>
    <row r="1633" spans="1:4">
      <c r="A1633" t="s">
        <v>11824</v>
      </c>
      <c r="B1633" t="s">
        <v>118</v>
      </c>
      <c r="C1633" s="2">
        <v>46114</v>
      </c>
      <c r="D1633">
        <v>125000</v>
      </c>
    </row>
    <row r="1634" spans="1:4">
      <c r="A1634" t="s">
        <v>11825</v>
      </c>
      <c r="B1634" t="s">
        <v>118</v>
      </c>
      <c r="C1634" s="2">
        <v>46130</v>
      </c>
      <c r="D1634">
        <v>125000</v>
      </c>
    </row>
    <row r="1635" spans="1:4">
      <c r="A1635" t="s">
        <v>11826</v>
      </c>
      <c r="B1635" t="s">
        <v>118</v>
      </c>
      <c r="C1635" s="2">
        <v>46138</v>
      </c>
      <c r="D1635">
        <v>100000</v>
      </c>
    </row>
    <row r="1636" spans="1:4">
      <c r="A1636" t="s">
        <v>11827</v>
      </c>
      <c r="B1636" t="s">
        <v>118</v>
      </c>
      <c r="C1636" s="2">
        <v>46149</v>
      </c>
      <c r="D1636">
        <v>100000</v>
      </c>
    </row>
    <row r="1637" spans="1:4">
      <c r="A1637" t="s">
        <v>11828</v>
      </c>
      <c r="B1637" t="s">
        <v>118</v>
      </c>
      <c r="C1637" s="2">
        <v>46156</v>
      </c>
      <c r="D1637">
        <v>50000</v>
      </c>
    </row>
    <row r="1638" spans="1:4">
      <c r="A1638" t="s">
        <v>11829</v>
      </c>
      <c r="B1638" t="s">
        <v>118</v>
      </c>
      <c r="C1638" s="2">
        <v>46168</v>
      </c>
      <c r="D1638">
        <v>125000</v>
      </c>
    </row>
    <row r="1639" spans="1:4">
      <c r="A1639" t="s">
        <v>11830</v>
      </c>
      <c r="B1639" t="s">
        <v>118</v>
      </c>
      <c r="C1639" s="2">
        <v>46184</v>
      </c>
      <c r="D1639">
        <v>150000</v>
      </c>
    </row>
    <row r="1640" spans="1:4">
      <c r="A1640" t="s">
        <v>11831</v>
      </c>
      <c r="B1640" t="s">
        <v>118</v>
      </c>
      <c r="C1640" s="2">
        <v>46198</v>
      </c>
      <c r="D1640">
        <v>150000</v>
      </c>
    </row>
    <row r="1641" spans="1:4">
      <c r="A1641" t="s">
        <v>11832</v>
      </c>
      <c r="B1641" t="s">
        <v>119</v>
      </c>
      <c r="C1641" s="2">
        <v>45671</v>
      </c>
      <c r="D1641">
        <v>75000</v>
      </c>
    </row>
    <row r="1642" spans="1:4">
      <c r="A1642" t="s">
        <v>11833</v>
      </c>
      <c r="B1642" t="s">
        <v>119</v>
      </c>
      <c r="C1642" s="2">
        <v>45679</v>
      </c>
      <c r="D1642">
        <v>100000</v>
      </c>
    </row>
    <row r="1643" spans="1:4">
      <c r="A1643" t="s">
        <v>11834</v>
      </c>
      <c r="B1643" t="s">
        <v>119</v>
      </c>
      <c r="C1643" s="2">
        <v>45688</v>
      </c>
      <c r="D1643">
        <v>75000</v>
      </c>
    </row>
    <row r="1644" spans="1:4">
      <c r="A1644" t="s">
        <v>11835</v>
      </c>
      <c r="B1644" t="s">
        <v>119</v>
      </c>
      <c r="C1644" s="2">
        <v>45702</v>
      </c>
      <c r="D1644">
        <v>200000</v>
      </c>
    </row>
    <row r="1645" spans="1:4">
      <c r="A1645" t="s">
        <v>11836</v>
      </c>
      <c r="B1645" t="s">
        <v>119</v>
      </c>
      <c r="C1645" s="2">
        <v>45718</v>
      </c>
      <c r="D1645">
        <v>50000</v>
      </c>
    </row>
    <row r="1646" spans="1:4">
      <c r="A1646" t="s">
        <v>11837</v>
      </c>
      <c r="B1646" t="s">
        <v>119</v>
      </c>
      <c r="C1646" s="2">
        <v>45726</v>
      </c>
      <c r="D1646">
        <v>50000</v>
      </c>
    </row>
    <row r="1647" spans="1:4">
      <c r="A1647" t="s">
        <v>11838</v>
      </c>
      <c r="B1647" t="s">
        <v>119</v>
      </c>
      <c r="C1647" s="2">
        <v>45743</v>
      </c>
      <c r="D1647">
        <v>125000</v>
      </c>
    </row>
    <row r="1648" spans="1:4">
      <c r="A1648" t="s">
        <v>11839</v>
      </c>
      <c r="B1648" t="s">
        <v>119</v>
      </c>
      <c r="C1648" s="2">
        <v>45754</v>
      </c>
      <c r="D1648">
        <v>125000</v>
      </c>
    </row>
    <row r="1649" spans="1:4">
      <c r="A1649" t="s">
        <v>11840</v>
      </c>
      <c r="B1649" t="s">
        <v>119</v>
      </c>
      <c r="C1649" s="2">
        <v>45766</v>
      </c>
      <c r="D1649">
        <v>100000</v>
      </c>
    </row>
    <row r="1650" spans="1:4">
      <c r="A1650" t="s">
        <v>11841</v>
      </c>
      <c r="B1650" t="s">
        <v>119</v>
      </c>
      <c r="C1650" s="2">
        <v>45773</v>
      </c>
      <c r="D1650">
        <v>125000</v>
      </c>
    </row>
    <row r="1651" spans="1:4">
      <c r="A1651" t="s">
        <v>11842</v>
      </c>
      <c r="B1651" t="s">
        <v>119</v>
      </c>
      <c r="C1651" s="2">
        <v>45785</v>
      </c>
      <c r="D1651">
        <v>75000</v>
      </c>
    </row>
    <row r="1652" spans="1:4">
      <c r="A1652" t="s">
        <v>11843</v>
      </c>
      <c r="B1652" t="s">
        <v>119</v>
      </c>
      <c r="C1652" s="2">
        <v>45792</v>
      </c>
      <c r="D1652">
        <v>75000</v>
      </c>
    </row>
    <row r="1653" spans="1:4">
      <c r="A1653" t="s">
        <v>11844</v>
      </c>
      <c r="B1653" t="s">
        <v>119</v>
      </c>
      <c r="C1653" s="2">
        <v>45809</v>
      </c>
      <c r="D1653">
        <v>50000</v>
      </c>
    </row>
    <row r="1654" spans="1:4">
      <c r="A1654" t="s">
        <v>11845</v>
      </c>
      <c r="B1654" t="s">
        <v>119</v>
      </c>
      <c r="C1654" s="2">
        <v>45816</v>
      </c>
      <c r="D1654">
        <v>125000</v>
      </c>
    </row>
    <row r="1655" spans="1:4">
      <c r="A1655" t="s">
        <v>11846</v>
      </c>
      <c r="B1655" t="s">
        <v>119</v>
      </c>
      <c r="C1655" s="2">
        <v>45831</v>
      </c>
      <c r="D1655">
        <v>200000</v>
      </c>
    </row>
    <row r="1656" spans="1:4">
      <c r="A1656" t="s">
        <v>11847</v>
      </c>
      <c r="B1656" t="s">
        <v>119</v>
      </c>
      <c r="C1656" s="2">
        <v>45844</v>
      </c>
      <c r="D1656">
        <v>100000</v>
      </c>
    </row>
    <row r="1657" spans="1:4">
      <c r="A1657" t="s">
        <v>11848</v>
      </c>
      <c r="B1657" t="s">
        <v>119</v>
      </c>
      <c r="C1657" s="2">
        <v>45861</v>
      </c>
      <c r="D1657">
        <v>75000</v>
      </c>
    </row>
    <row r="1658" spans="1:4">
      <c r="A1658" t="s">
        <v>11849</v>
      </c>
      <c r="B1658" t="s">
        <v>119</v>
      </c>
      <c r="C1658" s="2">
        <v>45871</v>
      </c>
      <c r="D1658">
        <v>75000</v>
      </c>
    </row>
    <row r="1659" spans="1:4">
      <c r="A1659" t="s">
        <v>11850</v>
      </c>
      <c r="B1659" t="s">
        <v>119</v>
      </c>
      <c r="C1659" s="2">
        <v>45878</v>
      </c>
      <c r="D1659">
        <v>100000</v>
      </c>
    </row>
    <row r="1660" spans="1:4">
      <c r="A1660" t="s">
        <v>11851</v>
      </c>
      <c r="B1660" t="s">
        <v>119</v>
      </c>
      <c r="C1660" s="2">
        <v>45887</v>
      </c>
      <c r="D1660">
        <v>50000</v>
      </c>
    </row>
    <row r="1661" spans="1:4">
      <c r="A1661" t="s">
        <v>11852</v>
      </c>
      <c r="B1661" t="s">
        <v>119</v>
      </c>
      <c r="C1661" s="2">
        <v>45904</v>
      </c>
      <c r="D1661">
        <v>100000</v>
      </c>
    </row>
    <row r="1662" spans="1:4">
      <c r="A1662" t="s">
        <v>11853</v>
      </c>
      <c r="B1662" t="s">
        <v>119</v>
      </c>
      <c r="C1662" s="2">
        <v>45913</v>
      </c>
      <c r="D1662">
        <v>75000</v>
      </c>
    </row>
    <row r="1663" spans="1:4">
      <c r="A1663" t="s">
        <v>11854</v>
      </c>
      <c r="B1663" t="s">
        <v>119</v>
      </c>
      <c r="C1663" s="2">
        <v>45924</v>
      </c>
      <c r="D1663">
        <v>125000</v>
      </c>
    </row>
    <row r="1664" spans="1:4">
      <c r="A1664" t="s">
        <v>11855</v>
      </c>
      <c r="B1664" t="s">
        <v>119</v>
      </c>
      <c r="C1664" s="2">
        <v>45931</v>
      </c>
      <c r="D1664">
        <v>100000</v>
      </c>
    </row>
    <row r="1665" spans="1:4">
      <c r="A1665" t="s">
        <v>11856</v>
      </c>
      <c r="B1665" t="s">
        <v>119</v>
      </c>
      <c r="C1665" s="2">
        <v>45940</v>
      </c>
      <c r="D1665">
        <v>150000</v>
      </c>
    </row>
    <row r="1666" spans="1:4">
      <c r="A1666" t="s">
        <v>11857</v>
      </c>
      <c r="B1666" t="s">
        <v>119</v>
      </c>
      <c r="C1666" s="2">
        <v>45951</v>
      </c>
      <c r="D1666">
        <v>150000</v>
      </c>
    </row>
    <row r="1667" spans="1:4">
      <c r="A1667" t="s">
        <v>11858</v>
      </c>
      <c r="B1667" t="s">
        <v>119</v>
      </c>
      <c r="C1667" s="2">
        <v>45963</v>
      </c>
      <c r="D1667">
        <v>50000</v>
      </c>
    </row>
    <row r="1668" spans="1:4">
      <c r="A1668" t="s">
        <v>11859</v>
      </c>
      <c r="B1668" t="s">
        <v>119</v>
      </c>
      <c r="C1668" s="2">
        <v>45971</v>
      </c>
      <c r="D1668">
        <v>75000</v>
      </c>
    </row>
    <row r="1669" spans="1:4">
      <c r="A1669" t="s">
        <v>11860</v>
      </c>
      <c r="B1669" t="s">
        <v>119</v>
      </c>
      <c r="C1669" s="2">
        <v>45984</v>
      </c>
      <c r="D1669">
        <v>125000</v>
      </c>
    </row>
    <row r="1670" spans="1:4">
      <c r="A1670" t="s">
        <v>11861</v>
      </c>
      <c r="B1670" t="s">
        <v>119</v>
      </c>
      <c r="C1670" s="2">
        <v>45993</v>
      </c>
      <c r="D1670">
        <v>100000</v>
      </c>
    </row>
    <row r="1671" spans="1:4">
      <c r="A1671" t="s">
        <v>11862</v>
      </c>
      <c r="B1671" t="s">
        <v>119</v>
      </c>
      <c r="C1671" s="2">
        <v>46005</v>
      </c>
      <c r="D1671">
        <v>50000</v>
      </c>
    </row>
    <row r="1672" spans="1:4">
      <c r="A1672" t="s">
        <v>11863</v>
      </c>
      <c r="B1672" t="s">
        <v>119</v>
      </c>
      <c r="C1672" s="2">
        <v>46020</v>
      </c>
      <c r="D1672">
        <v>150000</v>
      </c>
    </row>
    <row r="1673" spans="1:4">
      <c r="A1673" t="s">
        <v>11864</v>
      </c>
      <c r="B1673" t="s">
        <v>119</v>
      </c>
      <c r="C1673" s="2">
        <v>46030</v>
      </c>
      <c r="D1673">
        <v>75000</v>
      </c>
    </row>
    <row r="1674" spans="1:4">
      <c r="A1674" t="s">
        <v>11865</v>
      </c>
      <c r="B1674" t="s">
        <v>119</v>
      </c>
      <c r="C1674" s="2">
        <v>46048</v>
      </c>
      <c r="D1674">
        <v>50000</v>
      </c>
    </row>
    <row r="1675" spans="1:4">
      <c r="A1675" t="s">
        <v>11866</v>
      </c>
      <c r="B1675" t="s">
        <v>119</v>
      </c>
      <c r="C1675" s="2">
        <v>46055</v>
      </c>
      <c r="D1675">
        <v>150000</v>
      </c>
    </row>
    <row r="1676" spans="1:4">
      <c r="A1676" t="s">
        <v>11867</v>
      </c>
      <c r="B1676" t="s">
        <v>119</v>
      </c>
      <c r="C1676" s="2">
        <v>46067</v>
      </c>
      <c r="D1676">
        <v>200000</v>
      </c>
    </row>
    <row r="1677" spans="1:4">
      <c r="A1677" t="s">
        <v>11868</v>
      </c>
      <c r="B1677" t="s">
        <v>119</v>
      </c>
      <c r="C1677" s="2">
        <v>46085</v>
      </c>
      <c r="D1677">
        <v>150000</v>
      </c>
    </row>
    <row r="1678" spans="1:4">
      <c r="A1678" t="s">
        <v>11869</v>
      </c>
      <c r="B1678" t="s">
        <v>119</v>
      </c>
      <c r="C1678" s="2">
        <v>46102</v>
      </c>
      <c r="D1678">
        <v>125000</v>
      </c>
    </row>
    <row r="1679" spans="1:4">
      <c r="A1679" t="s">
        <v>11870</v>
      </c>
      <c r="B1679" t="s">
        <v>119</v>
      </c>
      <c r="C1679" s="2">
        <v>46114</v>
      </c>
      <c r="D1679">
        <v>75000</v>
      </c>
    </row>
    <row r="1680" spans="1:4">
      <c r="A1680" t="s">
        <v>11871</v>
      </c>
      <c r="B1680" t="s">
        <v>119</v>
      </c>
      <c r="C1680" s="2">
        <v>46122</v>
      </c>
      <c r="D1680">
        <v>150000</v>
      </c>
    </row>
    <row r="1681" spans="1:4">
      <c r="A1681" t="s">
        <v>11872</v>
      </c>
      <c r="B1681" t="s">
        <v>119</v>
      </c>
      <c r="C1681" s="2">
        <v>46132</v>
      </c>
      <c r="D1681">
        <v>75000</v>
      </c>
    </row>
    <row r="1682" spans="1:4">
      <c r="A1682" t="s">
        <v>11873</v>
      </c>
      <c r="B1682" t="s">
        <v>119</v>
      </c>
      <c r="C1682" s="2">
        <v>46145</v>
      </c>
      <c r="D1682">
        <v>150000</v>
      </c>
    </row>
    <row r="1683" spans="1:4">
      <c r="A1683" t="s">
        <v>11874</v>
      </c>
      <c r="B1683" t="s">
        <v>119</v>
      </c>
      <c r="C1683" s="2">
        <v>46156</v>
      </c>
      <c r="D1683">
        <v>100000</v>
      </c>
    </row>
    <row r="1684" spans="1:4">
      <c r="A1684" t="s">
        <v>11875</v>
      </c>
      <c r="B1684" t="s">
        <v>119</v>
      </c>
      <c r="C1684" s="2">
        <v>46173</v>
      </c>
      <c r="D1684">
        <v>125000</v>
      </c>
    </row>
    <row r="1685" spans="1:4">
      <c r="A1685" t="s">
        <v>11876</v>
      </c>
      <c r="B1685" t="s">
        <v>119</v>
      </c>
      <c r="C1685" s="2">
        <v>46184</v>
      </c>
      <c r="D1685">
        <v>75000</v>
      </c>
    </row>
    <row r="1686" spans="1:4">
      <c r="A1686" t="s">
        <v>11877</v>
      </c>
      <c r="B1686" t="s">
        <v>119</v>
      </c>
      <c r="C1686" s="2">
        <v>46192</v>
      </c>
      <c r="D1686">
        <v>50000</v>
      </c>
    </row>
    <row r="1687" spans="1:4">
      <c r="A1687" t="s">
        <v>11878</v>
      </c>
      <c r="B1687" t="s">
        <v>119</v>
      </c>
      <c r="C1687" s="2">
        <v>46201</v>
      </c>
      <c r="D1687">
        <v>150000</v>
      </c>
    </row>
    <row r="1688" spans="1:4">
      <c r="A1688" t="s">
        <v>11879</v>
      </c>
      <c r="B1688" t="s">
        <v>120</v>
      </c>
      <c r="C1688" s="2">
        <v>45666</v>
      </c>
      <c r="D1688">
        <v>50000</v>
      </c>
    </row>
    <row r="1689" spans="1:4">
      <c r="A1689" t="s">
        <v>11880</v>
      </c>
      <c r="B1689" t="s">
        <v>120</v>
      </c>
      <c r="C1689" s="2">
        <v>45682</v>
      </c>
      <c r="D1689">
        <v>125000</v>
      </c>
    </row>
    <row r="1690" spans="1:4">
      <c r="A1690" t="s">
        <v>11881</v>
      </c>
      <c r="B1690" t="s">
        <v>120</v>
      </c>
      <c r="C1690" s="2">
        <v>45695</v>
      </c>
      <c r="D1690">
        <v>200000</v>
      </c>
    </row>
    <row r="1691" spans="1:4">
      <c r="A1691" t="s">
        <v>11882</v>
      </c>
      <c r="B1691" t="s">
        <v>120</v>
      </c>
      <c r="C1691" s="2">
        <v>45707</v>
      </c>
      <c r="D1691">
        <v>150000</v>
      </c>
    </row>
    <row r="1692" spans="1:4">
      <c r="A1692" t="s">
        <v>11883</v>
      </c>
      <c r="B1692" t="s">
        <v>120</v>
      </c>
      <c r="C1692" s="2">
        <v>45717</v>
      </c>
      <c r="D1692">
        <v>200000</v>
      </c>
    </row>
    <row r="1693" spans="1:4">
      <c r="A1693" t="s">
        <v>11884</v>
      </c>
      <c r="B1693" t="s">
        <v>120</v>
      </c>
      <c r="C1693" s="2">
        <v>45729</v>
      </c>
      <c r="D1693">
        <v>125000</v>
      </c>
    </row>
    <row r="1694" spans="1:4">
      <c r="A1694" t="s">
        <v>11885</v>
      </c>
      <c r="B1694" t="s">
        <v>120</v>
      </c>
      <c r="C1694" s="2">
        <v>45737</v>
      </c>
      <c r="D1694">
        <v>200000</v>
      </c>
    </row>
    <row r="1695" spans="1:4">
      <c r="A1695" t="s">
        <v>11886</v>
      </c>
      <c r="B1695" t="s">
        <v>120</v>
      </c>
      <c r="C1695" s="2">
        <v>45755</v>
      </c>
      <c r="D1695">
        <v>125000</v>
      </c>
    </row>
    <row r="1696" spans="1:4">
      <c r="A1696" t="s">
        <v>11887</v>
      </c>
      <c r="B1696" t="s">
        <v>120</v>
      </c>
      <c r="C1696" s="2">
        <v>45770</v>
      </c>
      <c r="D1696">
        <v>125000</v>
      </c>
    </row>
    <row r="1697" spans="1:4">
      <c r="A1697" t="s">
        <v>11888</v>
      </c>
      <c r="B1697" t="s">
        <v>120</v>
      </c>
      <c r="C1697" s="2">
        <v>45779</v>
      </c>
      <c r="D1697">
        <v>50000</v>
      </c>
    </row>
    <row r="1698" spans="1:4">
      <c r="A1698" t="s">
        <v>11889</v>
      </c>
      <c r="B1698" t="s">
        <v>120</v>
      </c>
      <c r="C1698" s="2">
        <v>45794</v>
      </c>
      <c r="D1698">
        <v>200000</v>
      </c>
    </row>
    <row r="1699" spans="1:4">
      <c r="A1699" t="s">
        <v>11890</v>
      </c>
      <c r="B1699" t="s">
        <v>120</v>
      </c>
      <c r="C1699" s="2">
        <v>45810</v>
      </c>
      <c r="D1699">
        <v>75000</v>
      </c>
    </row>
    <row r="1700" spans="1:4">
      <c r="A1700" t="s">
        <v>11891</v>
      </c>
      <c r="B1700" t="s">
        <v>120</v>
      </c>
      <c r="C1700" s="2">
        <v>45824</v>
      </c>
      <c r="D1700">
        <v>150000</v>
      </c>
    </row>
    <row r="1701" spans="1:4">
      <c r="A1701" t="s">
        <v>11892</v>
      </c>
      <c r="B1701" t="s">
        <v>120</v>
      </c>
      <c r="C1701" s="2">
        <v>45840</v>
      </c>
      <c r="D1701">
        <v>125000</v>
      </c>
    </row>
    <row r="1702" spans="1:4">
      <c r="A1702" t="s">
        <v>11893</v>
      </c>
      <c r="B1702" t="s">
        <v>120</v>
      </c>
      <c r="C1702" s="2">
        <v>45856</v>
      </c>
      <c r="D1702">
        <v>75000</v>
      </c>
    </row>
    <row r="1703" spans="1:4">
      <c r="A1703" t="s">
        <v>11894</v>
      </c>
      <c r="B1703" t="s">
        <v>120</v>
      </c>
      <c r="C1703" s="2">
        <v>45867</v>
      </c>
      <c r="D1703">
        <v>150000</v>
      </c>
    </row>
    <row r="1704" spans="1:4">
      <c r="A1704" t="s">
        <v>11895</v>
      </c>
      <c r="B1704" t="s">
        <v>120</v>
      </c>
      <c r="C1704" s="2">
        <v>45877</v>
      </c>
      <c r="D1704">
        <v>75000</v>
      </c>
    </row>
    <row r="1705" spans="1:4">
      <c r="A1705" t="s">
        <v>11896</v>
      </c>
      <c r="B1705" t="s">
        <v>120</v>
      </c>
      <c r="C1705" s="2">
        <v>45893</v>
      </c>
      <c r="D1705">
        <v>100000</v>
      </c>
    </row>
    <row r="1706" spans="1:4">
      <c r="A1706" t="s">
        <v>11897</v>
      </c>
      <c r="B1706" t="s">
        <v>120</v>
      </c>
      <c r="C1706" s="2">
        <v>45908</v>
      </c>
      <c r="D1706">
        <v>50000</v>
      </c>
    </row>
    <row r="1707" spans="1:4">
      <c r="A1707" t="s">
        <v>11898</v>
      </c>
      <c r="B1707" t="s">
        <v>120</v>
      </c>
      <c r="C1707" s="2">
        <v>45922</v>
      </c>
      <c r="D1707">
        <v>100000</v>
      </c>
    </row>
    <row r="1708" spans="1:4">
      <c r="A1708" t="s">
        <v>11899</v>
      </c>
      <c r="B1708" t="s">
        <v>120</v>
      </c>
      <c r="C1708" s="2">
        <v>45931</v>
      </c>
      <c r="D1708">
        <v>125000</v>
      </c>
    </row>
    <row r="1709" spans="1:4">
      <c r="A1709" t="s">
        <v>11900</v>
      </c>
      <c r="B1709" t="s">
        <v>120</v>
      </c>
      <c r="C1709" s="2">
        <v>45946</v>
      </c>
      <c r="D1709">
        <v>150000</v>
      </c>
    </row>
    <row r="1710" spans="1:4">
      <c r="A1710" t="s">
        <v>11901</v>
      </c>
      <c r="B1710" t="s">
        <v>120</v>
      </c>
      <c r="C1710" s="2">
        <v>45953</v>
      </c>
      <c r="D1710">
        <v>50000</v>
      </c>
    </row>
    <row r="1711" spans="1:4">
      <c r="A1711" t="s">
        <v>11902</v>
      </c>
      <c r="B1711" t="s">
        <v>120</v>
      </c>
      <c r="C1711" s="2">
        <v>45967</v>
      </c>
      <c r="D1711">
        <v>100000</v>
      </c>
    </row>
    <row r="1712" spans="1:4">
      <c r="A1712" t="s">
        <v>11903</v>
      </c>
      <c r="B1712" t="s">
        <v>120</v>
      </c>
      <c r="C1712" s="2">
        <v>45974</v>
      </c>
      <c r="D1712">
        <v>50000</v>
      </c>
    </row>
    <row r="1713" spans="1:4">
      <c r="A1713" t="s">
        <v>11904</v>
      </c>
      <c r="B1713" t="s">
        <v>120</v>
      </c>
      <c r="C1713" s="2">
        <v>45988</v>
      </c>
      <c r="D1713">
        <v>125000</v>
      </c>
    </row>
    <row r="1714" spans="1:4">
      <c r="A1714" t="s">
        <v>11905</v>
      </c>
      <c r="B1714" t="s">
        <v>120</v>
      </c>
      <c r="C1714" s="2">
        <v>46000</v>
      </c>
      <c r="D1714">
        <v>100000</v>
      </c>
    </row>
    <row r="1715" spans="1:4">
      <c r="A1715" t="s">
        <v>11906</v>
      </c>
      <c r="B1715" t="s">
        <v>120</v>
      </c>
      <c r="C1715" s="2">
        <v>46014</v>
      </c>
      <c r="D1715">
        <v>100000</v>
      </c>
    </row>
    <row r="1716" spans="1:4">
      <c r="A1716" t="s">
        <v>11907</v>
      </c>
      <c r="B1716" t="s">
        <v>120</v>
      </c>
      <c r="C1716" s="2">
        <v>46021</v>
      </c>
      <c r="D1716">
        <v>75000</v>
      </c>
    </row>
    <row r="1717" spans="1:4">
      <c r="A1717" t="s">
        <v>11908</v>
      </c>
      <c r="B1717" t="s">
        <v>120</v>
      </c>
      <c r="C1717" s="2">
        <v>46038</v>
      </c>
      <c r="D1717">
        <v>50000</v>
      </c>
    </row>
    <row r="1718" spans="1:4">
      <c r="A1718" t="s">
        <v>11909</v>
      </c>
      <c r="B1718" t="s">
        <v>120</v>
      </c>
      <c r="C1718" s="2">
        <v>46051</v>
      </c>
      <c r="D1718">
        <v>200000</v>
      </c>
    </row>
    <row r="1719" spans="1:4">
      <c r="A1719" t="s">
        <v>11910</v>
      </c>
      <c r="B1719" t="s">
        <v>120</v>
      </c>
      <c r="C1719" s="2">
        <v>46069</v>
      </c>
      <c r="D1719">
        <v>150000</v>
      </c>
    </row>
    <row r="1720" spans="1:4">
      <c r="A1720" t="s">
        <v>11911</v>
      </c>
      <c r="B1720" t="s">
        <v>120</v>
      </c>
      <c r="C1720" s="2">
        <v>46077</v>
      </c>
      <c r="D1720">
        <v>100000</v>
      </c>
    </row>
    <row r="1721" spans="1:4">
      <c r="A1721" t="s">
        <v>11912</v>
      </c>
      <c r="B1721" t="s">
        <v>120</v>
      </c>
      <c r="C1721" s="2">
        <v>46091</v>
      </c>
      <c r="D1721">
        <v>75000</v>
      </c>
    </row>
    <row r="1722" spans="1:4">
      <c r="A1722" t="s">
        <v>11913</v>
      </c>
      <c r="B1722" t="s">
        <v>120</v>
      </c>
      <c r="C1722" s="2">
        <v>46104</v>
      </c>
      <c r="D1722">
        <v>125000</v>
      </c>
    </row>
    <row r="1723" spans="1:4">
      <c r="A1723" t="s">
        <v>11914</v>
      </c>
      <c r="B1723" t="s">
        <v>120</v>
      </c>
      <c r="C1723" s="2">
        <v>46115</v>
      </c>
      <c r="D1723">
        <v>200000</v>
      </c>
    </row>
    <row r="1724" spans="1:4">
      <c r="A1724" t="s">
        <v>11915</v>
      </c>
      <c r="B1724" t="s">
        <v>120</v>
      </c>
      <c r="C1724" s="2">
        <v>46122</v>
      </c>
      <c r="D1724">
        <v>200000</v>
      </c>
    </row>
    <row r="1725" spans="1:4">
      <c r="A1725" t="s">
        <v>11916</v>
      </c>
      <c r="B1725" t="s">
        <v>120</v>
      </c>
      <c r="C1725" s="2">
        <v>46138</v>
      </c>
      <c r="D1725">
        <v>200000</v>
      </c>
    </row>
    <row r="1726" spans="1:4">
      <c r="A1726" t="s">
        <v>11917</v>
      </c>
      <c r="B1726" t="s">
        <v>120</v>
      </c>
      <c r="C1726" s="2">
        <v>46151</v>
      </c>
      <c r="D1726">
        <v>150000</v>
      </c>
    </row>
    <row r="1727" spans="1:4">
      <c r="A1727" t="s">
        <v>11918</v>
      </c>
      <c r="B1727" t="s">
        <v>120</v>
      </c>
      <c r="C1727" s="2">
        <v>46158</v>
      </c>
      <c r="D1727">
        <v>50000</v>
      </c>
    </row>
    <row r="1728" spans="1:4">
      <c r="A1728" t="s">
        <v>11919</v>
      </c>
      <c r="B1728" t="s">
        <v>120</v>
      </c>
      <c r="C1728" s="2">
        <v>46167</v>
      </c>
      <c r="D1728">
        <v>50000</v>
      </c>
    </row>
    <row r="1729" spans="1:4">
      <c r="A1729" t="s">
        <v>11920</v>
      </c>
      <c r="B1729" t="s">
        <v>120</v>
      </c>
      <c r="C1729" s="2">
        <v>46174</v>
      </c>
      <c r="D1729">
        <v>75000</v>
      </c>
    </row>
    <row r="1730" spans="1:4">
      <c r="A1730" t="s">
        <v>11921</v>
      </c>
      <c r="B1730" t="s">
        <v>120</v>
      </c>
      <c r="C1730" s="2">
        <v>46190</v>
      </c>
      <c r="D1730">
        <v>50000</v>
      </c>
    </row>
    <row r="1731" spans="1:4">
      <c r="A1731" t="s">
        <v>11922</v>
      </c>
      <c r="B1731" t="s">
        <v>121</v>
      </c>
      <c r="C1731" s="2">
        <v>45682</v>
      </c>
      <c r="D1731">
        <v>50000</v>
      </c>
    </row>
    <row r="1732" spans="1:4">
      <c r="A1732" t="s">
        <v>11923</v>
      </c>
      <c r="B1732" t="s">
        <v>121</v>
      </c>
      <c r="C1732" s="2">
        <v>45700</v>
      </c>
      <c r="D1732">
        <v>150000</v>
      </c>
    </row>
    <row r="1733" spans="1:4">
      <c r="A1733" t="s">
        <v>11924</v>
      </c>
      <c r="B1733" t="s">
        <v>121</v>
      </c>
      <c r="C1733" s="2">
        <v>45714</v>
      </c>
      <c r="D1733">
        <v>200000</v>
      </c>
    </row>
    <row r="1734" spans="1:4">
      <c r="A1734" t="s">
        <v>11925</v>
      </c>
      <c r="B1734" t="s">
        <v>121</v>
      </c>
      <c r="C1734" s="2">
        <v>45721</v>
      </c>
      <c r="D1734">
        <v>200000</v>
      </c>
    </row>
    <row r="1735" spans="1:4">
      <c r="A1735" t="s">
        <v>11926</v>
      </c>
      <c r="B1735" t="s">
        <v>121</v>
      </c>
      <c r="C1735" s="2">
        <v>45732</v>
      </c>
      <c r="D1735">
        <v>125000</v>
      </c>
    </row>
    <row r="1736" spans="1:4">
      <c r="A1736" t="s">
        <v>11927</v>
      </c>
      <c r="B1736" t="s">
        <v>121</v>
      </c>
      <c r="C1736" s="2">
        <v>45745</v>
      </c>
      <c r="D1736">
        <v>100000</v>
      </c>
    </row>
    <row r="1737" spans="1:4">
      <c r="A1737" t="s">
        <v>11928</v>
      </c>
      <c r="B1737" t="s">
        <v>121</v>
      </c>
      <c r="C1737" s="2">
        <v>45761</v>
      </c>
      <c r="D1737">
        <v>100000</v>
      </c>
    </row>
    <row r="1738" spans="1:4">
      <c r="A1738" t="s">
        <v>11929</v>
      </c>
      <c r="B1738" t="s">
        <v>121</v>
      </c>
      <c r="C1738" s="2">
        <v>45772</v>
      </c>
      <c r="D1738">
        <v>100000</v>
      </c>
    </row>
    <row r="1739" spans="1:4">
      <c r="A1739" t="s">
        <v>11930</v>
      </c>
      <c r="B1739" t="s">
        <v>121</v>
      </c>
      <c r="C1739" s="2">
        <v>45779</v>
      </c>
      <c r="D1739">
        <v>150000</v>
      </c>
    </row>
    <row r="1740" spans="1:4">
      <c r="A1740" t="s">
        <v>11931</v>
      </c>
      <c r="B1740" t="s">
        <v>121</v>
      </c>
      <c r="C1740" s="2">
        <v>45794</v>
      </c>
      <c r="D1740">
        <v>150000</v>
      </c>
    </row>
    <row r="1741" spans="1:4">
      <c r="A1741" t="s">
        <v>11932</v>
      </c>
      <c r="B1741" t="s">
        <v>121</v>
      </c>
      <c r="C1741" s="2">
        <v>45809</v>
      </c>
      <c r="D1741">
        <v>100000</v>
      </c>
    </row>
    <row r="1742" spans="1:4">
      <c r="A1742" t="s">
        <v>11933</v>
      </c>
      <c r="B1742" t="s">
        <v>121</v>
      </c>
      <c r="C1742" s="2">
        <v>45816</v>
      </c>
      <c r="D1742">
        <v>75000</v>
      </c>
    </row>
    <row r="1743" spans="1:4">
      <c r="A1743" t="s">
        <v>11934</v>
      </c>
      <c r="B1743" t="s">
        <v>121</v>
      </c>
      <c r="C1743" s="2">
        <v>45830</v>
      </c>
      <c r="D1743">
        <v>75000</v>
      </c>
    </row>
    <row r="1744" spans="1:4">
      <c r="A1744" t="s">
        <v>11935</v>
      </c>
      <c r="B1744" t="s">
        <v>121</v>
      </c>
      <c r="C1744" s="2">
        <v>45838</v>
      </c>
      <c r="D1744">
        <v>150000</v>
      </c>
    </row>
    <row r="1745" spans="1:4">
      <c r="A1745" t="s">
        <v>11936</v>
      </c>
      <c r="B1745" t="s">
        <v>121</v>
      </c>
      <c r="C1745" s="2">
        <v>45848</v>
      </c>
      <c r="D1745">
        <v>50000</v>
      </c>
    </row>
    <row r="1746" spans="1:4">
      <c r="A1746" t="s">
        <v>11937</v>
      </c>
      <c r="B1746" t="s">
        <v>121</v>
      </c>
      <c r="C1746" s="2">
        <v>45859</v>
      </c>
      <c r="D1746">
        <v>50000</v>
      </c>
    </row>
    <row r="1747" spans="1:4">
      <c r="A1747" t="s">
        <v>11938</v>
      </c>
      <c r="B1747" t="s">
        <v>121</v>
      </c>
      <c r="C1747" s="2">
        <v>45874</v>
      </c>
      <c r="D1747">
        <v>50000</v>
      </c>
    </row>
    <row r="1748" spans="1:4">
      <c r="A1748" t="s">
        <v>11939</v>
      </c>
      <c r="B1748" t="s">
        <v>121</v>
      </c>
      <c r="C1748" s="2">
        <v>45889</v>
      </c>
      <c r="D1748">
        <v>200000</v>
      </c>
    </row>
    <row r="1749" spans="1:4">
      <c r="A1749" t="s">
        <v>11940</v>
      </c>
      <c r="B1749" t="s">
        <v>121</v>
      </c>
      <c r="C1749" s="2">
        <v>45900</v>
      </c>
      <c r="D1749">
        <v>150000</v>
      </c>
    </row>
    <row r="1750" spans="1:4">
      <c r="A1750" t="s">
        <v>11941</v>
      </c>
      <c r="B1750" t="s">
        <v>121</v>
      </c>
      <c r="C1750" s="2">
        <v>45909</v>
      </c>
      <c r="D1750">
        <v>150000</v>
      </c>
    </row>
    <row r="1751" spans="1:4">
      <c r="A1751" t="s">
        <v>11942</v>
      </c>
      <c r="B1751" t="s">
        <v>121</v>
      </c>
      <c r="C1751" s="2">
        <v>45922</v>
      </c>
      <c r="D1751">
        <v>50000</v>
      </c>
    </row>
    <row r="1752" spans="1:4">
      <c r="A1752" t="s">
        <v>11943</v>
      </c>
      <c r="B1752" t="s">
        <v>121</v>
      </c>
      <c r="C1752" s="2">
        <v>45940</v>
      </c>
      <c r="D1752">
        <v>200000</v>
      </c>
    </row>
    <row r="1753" spans="1:4">
      <c r="A1753" t="s">
        <v>11944</v>
      </c>
      <c r="B1753" t="s">
        <v>121</v>
      </c>
      <c r="C1753" s="2">
        <v>45951</v>
      </c>
      <c r="D1753">
        <v>125000</v>
      </c>
    </row>
    <row r="1754" spans="1:4">
      <c r="A1754" t="s">
        <v>11945</v>
      </c>
      <c r="B1754" t="s">
        <v>121</v>
      </c>
      <c r="C1754" s="2">
        <v>45960</v>
      </c>
      <c r="D1754">
        <v>50000</v>
      </c>
    </row>
    <row r="1755" spans="1:4">
      <c r="A1755" t="s">
        <v>11946</v>
      </c>
      <c r="B1755" t="s">
        <v>121</v>
      </c>
      <c r="C1755" s="2">
        <v>45975</v>
      </c>
      <c r="D1755">
        <v>125000</v>
      </c>
    </row>
    <row r="1756" spans="1:4">
      <c r="A1756" t="s">
        <v>11947</v>
      </c>
      <c r="B1756" t="s">
        <v>121</v>
      </c>
      <c r="C1756" s="2">
        <v>45985</v>
      </c>
      <c r="D1756">
        <v>150000</v>
      </c>
    </row>
    <row r="1757" spans="1:4">
      <c r="A1757" t="s">
        <v>11948</v>
      </c>
      <c r="B1757" t="s">
        <v>121</v>
      </c>
      <c r="C1757" s="2">
        <v>45996</v>
      </c>
      <c r="D1757">
        <v>75000</v>
      </c>
    </row>
    <row r="1758" spans="1:4">
      <c r="A1758" t="s">
        <v>11949</v>
      </c>
      <c r="B1758" t="s">
        <v>121</v>
      </c>
      <c r="C1758" s="2">
        <v>46005</v>
      </c>
      <c r="D1758">
        <v>75000</v>
      </c>
    </row>
    <row r="1759" spans="1:4">
      <c r="A1759" t="s">
        <v>11950</v>
      </c>
      <c r="B1759" t="s">
        <v>121</v>
      </c>
      <c r="C1759" s="2">
        <v>46013</v>
      </c>
      <c r="D1759">
        <v>100000</v>
      </c>
    </row>
    <row r="1760" spans="1:4">
      <c r="A1760" t="s">
        <v>11951</v>
      </c>
      <c r="B1760" t="s">
        <v>121</v>
      </c>
      <c r="C1760" s="2">
        <v>46026</v>
      </c>
      <c r="D1760">
        <v>75000</v>
      </c>
    </row>
    <row r="1761" spans="1:4">
      <c r="A1761" t="s">
        <v>11952</v>
      </c>
      <c r="B1761" t="s">
        <v>121</v>
      </c>
      <c r="C1761" s="2">
        <v>46037</v>
      </c>
      <c r="D1761">
        <v>75000</v>
      </c>
    </row>
    <row r="1762" spans="1:4">
      <c r="A1762" t="s">
        <v>11953</v>
      </c>
      <c r="B1762" t="s">
        <v>121</v>
      </c>
      <c r="C1762" s="2">
        <v>46053</v>
      </c>
      <c r="D1762">
        <v>200000</v>
      </c>
    </row>
    <row r="1763" spans="1:4">
      <c r="A1763" t="s">
        <v>11954</v>
      </c>
      <c r="B1763" t="s">
        <v>121</v>
      </c>
      <c r="C1763" s="2">
        <v>46067</v>
      </c>
      <c r="D1763">
        <v>125000</v>
      </c>
    </row>
    <row r="1764" spans="1:4">
      <c r="A1764" t="s">
        <v>11955</v>
      </c>
      <c r="B1764" t="s">
        <v>121</v>
      </c>
      <c r="C1764" s="2">
        <v>46082</v>
      </c>
      <c r="D1764">
        <v>75000</v>
      </c>
    </row>
    <row r="1765" spans="1:4">
      <c r="A1765" t="s">
        <v>11956</v>
      </c>
      <c r="B1765" t="s">
        <v>121</v>
      </c>
      <c r="C1765" s="2">
        <v>46099</v>
      </c>
      <c r="D1765">
        <v>100000</v>
      </c>
    </row>
    <row r="1766" spans="1:4">
      <c r="A1766" t="s">
        <v>11957</v>
      </c>
      <c r="B1766" t="s">
        <v>121</v>
      </c>
      <c r="C1766" s="2">
        <v>46108</v>
      </c>
      <c r="D1766">
        <v>75000</v>
      </c>
    </row>
    <row r="1767" spans="1:4">
      <c r="A1767" t="s">
        <v>11958</v>
      </c>
      <c r="B1767" t="s">
        <v>121</v>
      </c>
      <c r="C1767" s="2">
        <v>46123</v>
      </c>
      <c r="D1767">
        <v>50000</v>
      </c>
    </row>
    <row r="1768" spans="1:4">
      <c r="A1768" t="s">
        <v>11959</v>
      </c>
      <c r="B1768" t="s">
        <v>121</v>
      </c>
      <c r="C1768" s="2">
        <v>46135</v>
      </c>
      <c r="D1768">
        <v>100000</v>
      </c>
    </row>
    <row r="1769" spans="1:4">
      <c r="A1769" t="s">
        <v>11960</v>
      </c>
      <c r="B1769" t="s">
        <v>121</v>
      </c>
      <c r="C1769" s="2">
        <v>46149</v>
      </c>
      <c r="D1769">
        <v>100000</v>
      </c>
    </row>
    <row r="1770" spans="1:4">
      <c r="A1770" t="s">
        <v>11961</v>
      </c>
      <c r="B1770" t="s">
        <v>121</v>
      </c>
      <c r="C1770" s="2">
        <v>46159</v>
      </c>
      <c r="D1770">
        <v>200000</v>
      </c>
    </row>
    <row r="1771" spans="1:4">
      <c r="A1771" t="s">
        <v>11962</v>
      </c>
      <c r="B1771" t="s">
        <v>121</v>
      </c>
      <c r="C1771" s="2">
        <v>46168</v>
      </c>
      <c r="D1771">
        <v>200000</v>
      </c>
    </row>
    <row r="1772" spans="1:4">
      <c r="A1772" t="s">
        <v>11963</v>
      </c>
      <c r="B1772" t="s">
        <v>121</v>
      </c>
      <c r="C1772" s="2">
        <v>46184</v>
      </c>
      <c r="D1772">
        <v>150000</v>
      </c>
    </row>
    <row r="1773" spans="1:4">
      <c r="A1773" t="s">
        <v>11964</v>
      </c>
      <c r="B1773" t="s">
        <v>121</v>
      </c>
      <c r="C1773" s="2">
        <v>46196</v>
      </c>
      <c r="D1773">
        <v>100000</v>
      </c>
    </row>
    <row r="1774" spans="1:4">
      <c r="A1774" t="s">
        <v>11965</v>
      </c>
      <c r="B1774" t="s">
        <v>122</v>
      </c>
      <c r="C1774" s="2">
        <v>45673</v>
      </c>
      <c r="D1774">
        <v>100000</v>
      </c>
    </row>
    <row r="1775" spans="1:4">
      <c r="A1775" t="s">
        <v>11966</v>
      </c>
      <c r="B1775" t="s">
        <v>122</v>
      </c>
      <c r="C1775" s="2">
        <v>45683</v>
      </c>
      <c r="D1775">
        <v>150000</v>
      </c>
    </row>
    <row r="1776" spans="1:4">
      <c r="A1776" t="s">
        <v>11967</v>
      </c>
      <c r="B1776" t="s">
        <v>122</v>
      </c>
      <c r="C1776" s="2">
        <v>45693</v>
      </c>
      <c r="D1776">
        <v>100000</v>
      </c>
    </row>
    <row r="1777" spans="1:4">
      <c r="A1777" t="s">
        <v>11968</v>
      </c>
      <c r="B1777" t="s">
        <v>122</v>
      </c>
      <c r="C1777" s="2">
        <v>45700</v>
      </c>
      <c r="D1777">
        <v>125000</v>
      </c>
    </row>
    <row r="1778" spans="1:4">
      <c r="A1778" t="s">
        <v>11969</v>
      </c>
      <c r="B1778" t="s">
        <v>122</v>
      </c>
      <c r="C1778" s="2">
        <v>45712</v>
      </c>
      <c r="D1778">
        <v>200000</v>
      </c>
    </row>
    <row r="1779" spans="1:4">
      <c r="A1779" t="s">
        <v>11970</v>
      </c>
      <c r="B1779" t="s">
        <v>122</v>
      </c>
      <c r="C1779" s="2">
        <v>45723</v>
      </c>
      <c r="D1779">
        <v>50000</v>
      </c>
    </row>
    <row r="1780" spans="1:4">
      <c r="A1780" t="s">
        <v>11971</v>
      </c>
      <c r="B1780" t="s">
        <v>122</v>
      </c>
      <c r="C1780" s="2">
        <v>45733</v>
      </c>
      <c r="D1780">
        <v>150000</v>
      </c>
    </row>
    <row r="1781" spans="1:4">
      <c r="A1781" t="s">
        <v>11972</v>
      </c>
      <c r="B1781" t="s">
        <v>122</v>
      </c>
      <c r="C1781" s="2">
        <v>45740</v>
      </c>
      <c r="D1781">
        <v>125000</v>
      </c>
    </row>
    <row r="1782" spans="1:4">
      <c r="A1782" t="s">
        <v>11973</v>
      </c>
      <c r="B1782" t="s">
        <v>122</v>
      </c>
      <c r="C1782" s="2">
        <v>45757</v>
      </c>
      <c r="D1782">
        <v>100000</v>
      </c>
    </row>
    <row r="1783" spans="1:4">
      <c r="A1783" t="s">
        <v>11974</v>
      </c>
      <c r="B1783" t="s">
        <v>122</v>
      </c>
      <c r="C1783" s="2">
        <v>45768</v>
      </c>
      <c r="D1783">
        <v>75000</v>
      </c>
    </row>
    <row r="1784" spans="1:4">
      <c r="A1784" t="s">
        <v>11975</v>
      </c>
      <c r="B1784" t="s">
        <v>122</v>
      </c>
      <c r="C1784" s="2">
        <v>45777</v>
      </c>
      <c r="D1784">
        <v>150000</v>
      </c>
    </row>
    <row r="1785" spans="1:4">
      <c r="A1785" t="s">
        <v>11976</v>
      </c>
      <c r="B1785" t="s">
        <v>122</v>
      </c>
      <c r="C1785" s="2">
        <v>45791</v>
      </c>
      <c r="D1785">
        <v>150000</v>
      </c>
    </row>
    <row r="1786" spans="1:4">
      <c r="A1786" t="s">
        <v>11977</v>
      </c>
      <c r="B1786" t="s">
        <v>122</v>
      </c>
      <c r="C1786" s="2">
        <v>45800</v>
      </c>
      <c r="D1786">
        <v>200000</v>
      </c>
    </row>
    <row r="1787" spans="1:4">
      <c r="A1787" t="s">
        <v>11978</v>
      </c>
      <c r="B1787" t="s">
        <v>122</v>
      </c>
      <c r="C1787" s="2">
        <v>45807</v>
      </c>
      <c r="D1787">
        <v>75000</v>
      </c>
    </row>
    <row r="1788" spans="1:4">
      <c r="A1788" t="s">
        <v>11979</v>
      </c>
      <c r="B1788" t="s">
        <v>122</v>
      </c>
      <c r="C1788" s="2">
        <v>45816</v>
      </c>
      <c r="D1788">
        <v>75000</v>
      </c>
    </row>
    <row r="1789" spans="1:4">
      <c r="A1789" t="s">
        <v>11980</v>
      </c>
      <c r="B1789" t="s">
        <v>122</v>
      </c>
      <c r="C1789" s="2">
        <v>45824</v>
      </c>
      <c r="D1789">
        <v>75000</v>
      </c>
    </row>
    <row r="1790" spans="1:4">
      <c r="A1790" t="s">
        <v>11981</v>
      </c>
      <c r="B1790" t="s">
        <v>122</v>
      </c>
      <c r="C1790" s="2">
        <v>45834</v>
      </c>
      <c r="D1790">
        <v>200000</v>
      </c>
    </row>
    <row r="1791" spans="1:4">
      <c r="A1791" t="s">
        <v>11982</v>
      </c>
      <c r="B1791" t="s">
        <v>122</v>
      </c>
      <c r="C1791" s="2">
        <v>45852</v>
      </c>
      <c r="D1791">
        <v>125000</v>
      </c>
    </row>
    <row r="1792" spans="1:4">
      <c r="A1792" t="s">
        <v>11983</v>
      </c>
      <c r="B1792" t="s">
        <v>122</v>
      </c>
      <c r="C1792" s="2">
        <v>45869</v>
      </c>
      <c r="D1792">
        <v>50000</v>
      </c>
    </row>
    <row r="1793" spans="1:4">
      <c r="A1793" t="s">
        <v>11984</v>
      </c>
      <c r="B1793" t="s">
        <v>122</v>
      </c>
      <c r="C1793" s="2">
        <v>45886</v>
      </c>
      <c r="D1793">
        <v>75000</v>
      </c>
    </row>
    <row r="1794" spans="1:4">
      <c r="A1794" t="s">
        <v>11985</v>
      </c>
      <c r="B1794" t="s">
        <v>122</v>
      </c>
      <c r="C1794" s="2">
        <v>45895</v>
      </c>
      <c r="D1794">
        <v>200000</v>
      </c>
    </row>
    <row r="1795" spans="1:4">
      <c r="A1795" t="s">
        <v>11986</v>
      </c>
      <c r="B1795" t="s">
        <v>122</v>
      </c>
      <c r="C1795" s="2">
        <v>45912</v>
      </c>
      <c r="D1795">
        <v>200000</v>
      </c>
    </row>
    <row r="1796" spans="1:4">
      <c r="A1796" t="s">
        <v>11987</v>
      </c>
      <c r="B1796" t="s">
        <v>122</v>
      </c>
      <c r="C1796" s="2">
        <v>45921</v>
      </c>
      <c r="D1796">
        <v>150000</v>
      </c>
    </row>
    <row r="1797" spans="1:4">
      <c r="A1797" t="s">
        <v>11988</v>
      </c>
      <c r="B1797" t="s">
        <v>122</v>
      </c>
      <c r="C1797" s="2">
        <v>45936</v>
      </c>
      <c r="D1797">
        <v>150000</v>
      </c>
    </row>
    <row r="1798" spans="1:4">
      <c r="A1798" t="s">
        <v>11989</v>
      </c>
      <c r="B1798" t="s">
        <v>122</v>
      </c>
      <c r="C1798" s="2">
        <v>45952</v>
      </c>
      <c r="D1798">
        <v>200000</v>
      </c>
    </row>
    <row r="1799" spans="1:4">
      <c r="A1799" t="s">
        <v>11990</v>
      </c>
      <c r="B1799" t="s">
        <v>122</v>
      </c>
      <c r="C1799" s="2">
        <v>45966</v>
      </c>
      <c r="D1799">
        <v>50000</v>
      </c>
    </row>
    <row r="1800" spans="1:4">
      <c r="A1800" t="s">
        <v>11991</v>
      </c>
      <c r="B1800" t="s">
        <v>122</v>
      </c>
      <c r="C1800" s="2">
        <v>45983</v>
      </c>
      <c r="D1800">
        <v>75000</v>
      </c>
    </row>
    <row r="1801" spans="1:4">
      <c r="A1801" t="s">
        <v>11992</v>
      </c>
      <c r="B1801" t="s">
        <v>122</v>
      </c>
      <c r="C1801" s="2">
        <v>46000</v>
      </c>
      <c r="D1801">
        <v>200000</v>
      </c>
    </row>
    <row r="1802" spans="1:4">
      <c r="A1802" t="s">
        <v>11993</v>
      </c>
      <c r="B1802" t="s">
        <v>122</v>
      </c>
      <c r="C1802" s="2">
        <v>46013</v>
      </c>
      <c r="D1802">
        <v>50000</v>
      </c>
    </row>
    <row r="1803" spans="1:4">
      <c r="A1803" t="s">
        <v>11994</v>
      </c>
      <c r="B1803" t="s">
        <v>122</v>
      </c>
      <c r="C1803" s="2">
        <v>46020</v>
      </c>
      <c r="D1803">
        <v>200000</v>
      </c>
    </row>
    <row r="1804" spans="1:4">
      <c r="A1804" t="s">
        <v>11995</v>
      </c>
      <c r="B1804" t="s">
        <v>122</v>
      </c>
      <c r="C1804" s="2">
        <v>46032</v>
      </c>
      <c r="D1804">
        <v>75000</v>
      </c>
    </row>
    <row r="1805" spans="1:4">
      <c r="A1805" t="s">
        <v>11996</v>
      </c>
      <c r="B1805" t="s">
        <v>122</v>
      </c>
      <c r="C1805" s="2">
        <v>46039</v>
      </c>
      <c r="D1805">
        <v>125000</v>
      </c>
    </row>
    <row r="1806" spans="1:4">
      <c r="A1806" t="s">
        <v>11997</v>
      </c>
      <c r="B1806" t="s">
        <v>122</v>
      </c>
      <c r="C1806" s="2">
        <v>46047</v>
      </c>
      <c r="D1806">
        <v>50000</v>
      </c>
    </row>
    <row r="1807" spans="1:4">
      <c r="A1807" t="s">
        <v>11998</v>
      </c>
      <c r="B1807" t="s">
        <v>122</v>
      </c>
      <c r="C1807" s="2">
        <v>46062</v>
      </c>
      <c r="D1807">
        <v>100000</v>
      </c>
    </row>
    <row r="1808" spans="1:4">
      <c r="A1808" t="s">
        <v>11999</v>
      </c>
      <c r="B1808" t="s">
        <v>122</v>
      </c>
      <c r="C1808" s="2">
        <v>46070</v>
      </c>
      <c r="D1808">
        <v>50000</v>
      </c>
    </row>
    <row r="1809" spans="1:4">
      <c r="A1809" t="s">
        <v>12000</v>
      </c>
      <c r="B1809" t="s">
        <v>122</v>
      </c>
      <c r="C1809" s="2">
        <v>46083</v>
      </c>
      <c r="D1809">
        <v>150000</v>
      </c>
    </row>
    <row r="1810" spans="1:4">
      <c r="A1810" t="s">
        <v>12001</v>
      </c>
      <c r="B1810" t="s">
        <v>122</v>
      </c>
      <c r="C1810" s="2">
        <v>46100</v>
      </c>
      <c r="D1810">
        <v>200000</v>
      </c>
    </row>
    <row r="1811" spans="1:4">
      <c r="A1811" t="s">
        <v>12002</v>
      </c>
      <c r="B1811" t="s">
        <v>122</v>
      </c>
      <c r="C1811" s="2">
        <v>46114</v>
      </c>
      <c r="D1811">
        <v>125000</v>
      </c>
    </row>
    <row r="1812" spans="1:4">
      <c r="A1812" t="s">
        <v>12003</v>
      </c>
      <c r="B1812" t="s">
        <v>122</v>
      </c>
      <c r="C1812" s="2">
        <v>46131</v>
      </c>
      <c r="D1812">
        <v>200000</v>
      </c>
    </row>
    <row r="1813" spans="1:4">
      <c r="A1813" t="s">
        <v>12004</v>
      </c>
      <c r="B1813" t="s">
        <v>122</v>
      </c>
      <c r="C1813" s="2">
        <v>46145</v>
      </c>
      <c r="D1813">
        <v>100000</v>
      </c>
    </row>
    <row r="1814" spans="1:4">
      <c r="A1814" t="s">
        <v>12005</v>
      </c>
      <c r="B1814" t="s">
        <v>122</v>
      </c>
      <c r="C1814" s="2">
        <v>46155</v>
      </c>
      <c r="D1814">
        <v>75000</v>
      </c>
    </row>
    <row r="1815" spans="1:4">
      <c r="A1815" t="s">
        <v>12006</v>
      </c>
      <c r="B1815" t="s">
        <v>122</v>
      </c>
      <c r="C1815" s="2">
        <v>46165</v>
      </c>
      <c r="D1815">
        <v>150000</v>
      </c>
    </row>
    <row r="1816" spans="1:4">
      <c r="A1816" t="s">
        <v>12007</v>
      </c>
      <c r="B1816" t="s">
        <v>122</v>
      </c>
      <c r="C1816" s="2">
        <v>46178</v>
      </c>
      <c r="D1816">
        <v>75000</v>
      </c>
    </row>
    <row r="1817" spans="1:4">
      <c r="A1817" t="s">
        <v>12008</v>
      </c>
      <c r="B1817" t="s">
        <v>122</v>
      </c>
      <c r="C1817" s="2">
        <v>46195</v>
      </c>
      <c r="D1817">
        <v>200000</v>
      </c>
    </row>
    <row r="1818" spans="1:4">
      <c r="A1818" t="s">
        <v>12009</v>
      </c>
      <c r="B1818" t="s">
        <v>123</v>
      </c>
      <c r="C1818" s="2">
        <v>45677</v>
      </c>
      <c r="D1818">
        <v>75000</v>
      </c>
    </row>
    <row r="1819" spans="1:4">
      <c r="A1819" t="s">
        <v>12010</v>
      </c>
      <c r="B1819" t="s">
        <v>123</v>
      </c>
      <c r="C1819" s="2">
        <v>45690</v>
      </c>
      <c r="D1819">
        <v>200000</v>
      </c>
    </row>
    <row r="1820" spans="1:4">
      <c r="A1820" t="s">
        <v>12011</v>
      </c>
      <c r="B1820" t="s">
        <v>123</v>
      </c>
      <c r="C1820" s="2">
        <v>45701</v>
      </c>
      <c r="D1820">
        <v>75000</v>
      </c>
    </row>
    <row r="1821" spans="1:4">
      <c r="A1821" t="s">
        <v>12012</v>
      </c>
      <c r="B1821" t="s">
        <v>123</v>
      </c>
      <c r="C1821" s="2">
        <v>45709</v>
      </c>
      <c r="D1821">
        <v>125000</v>
      </c>
    </row>
    <row r="1822" spans="1:4">
      <c r="A1822" t="s">
        <v>12013</v>
      </c>
      <c r="B1822" t="s">
        <v>123</v>
      </c>
      <c r="C1822" s="2">
        <v>45724</v>
      </c>
      <c r="D1822">
        <v>100000</v>
      </c>
    </row>
    <row r="1823" spans="1:4">
      <c r="A1823" t="s">
        <v>12014</v>
      </c>
      <c r="B1823" t="s">
        <v>123</v>
      </c>
      <c r="C1823" s="2">
        <v>45742</v>
      </c>
      <c r="D1823">
        <v>200000</v>
      </c>
    </row>
    <row r="1824" spans="1:4">
      <c r="A1824" t="s">
        <v>12015</v>
      </c>
      <c r="B1824" t="s">
        <v>123</v>
      </c>
      <c r="C1824" s="2">
        <v>45756</v>
      </c>
      <c r="D1824">
        <v>75000</v>
      </c>
    </row>
    <row r="1825" spans="1:4">
      <c r="A1825" t="s">
        <v>12016</v>
      </c>
      <c r="B1825" t="s">
        <v>123</v>
      </c>
      <c r="C1825" s="2">
        <v>45765</v>
      </c>
      <c r="D1825">
        <v>150000</v>
      </c>
    </row>
    <row r="1826" spans="1:4">
      <c r="A1826" t="s">
        <v>12017</v>
      </c>
      <c r="B1826" t="s">
        <v>123</v>
      </c>
      <c r="C1826" s="2">
        <v>45783</v>
      </c>
      <c r="D1826">
        <v>200000</v>
      </c>
    </row>
    <row r="1827" spans="1:4">
      <c r="A1827" t="s">
        <v>12018</v>
      </c>
      <c r="B1827" t="s">
        <v>123</v>
      </c>
      <c r="C1827" s="2">
        <v>45790</v>
      </c>
      <c r="D1827">
        <v>200000</v>
      </c>
    </row>
    <row r="1828" spans="1:4">
      <c r="A1828" t="s">
        <v>12019</v>
      </c>
      <c r="B1828" t="s">
        <v>123</v>
      </c>
      <c r="C1828" s="2">
        <v>45801</v>
      </c>
      <c r="D1828">
        <v>200000</v>
      </c>
    </row>
    <row r="1829" spans="1:4">
      <c r="A1829" t="s">
        <v>12020</v>
      </c>
      <c r="B1829" t="s">
        <v>123</v>
      </c>
      <c r="C1829" s="2">
        <v>45819</v>
      </c>
      <c r="D1829">
        <v>75000</v>
      </c>
    </row>
    <row r="1830" spans="1:4">
      <c r="A1830" t="s">
        <v>12021</v>
      </c>
      <c r="B1830" t="s">
        <v>123</v>
      </c>
      <c r="C1830" s="2">
        <v>45832</v>
      </c>
      <c r="D1830">
        <v>150000</v>
      </c>
    </row>
    <row r="1831" spans="1:4">
      <c r="A1831" t="s">
        <v>12022</v>
      </c>
      <c r="B1831" t="s">
        <v>123</v>
      </c>
      <c r="C1831" s="2">
        <v>45840</v>
      </c>
      <c r="D1831">
        <v>125000</v>
      </c>
    </row>
    <row r="1832" spans="1:4">
      <c r="A1832" t="s">
        <v>12023</v>
      </c>
      <c r="B1832" t="s">
        <v>123</v>
      </c>
      <c r="C1832" s="2">
        <v>45858</v>
      </c>
      <c r="D1832">
        <v>100000</v>
      </c>
    </row>
    <row r="1833" spans="1:4">
      <c r="A1833" t="s">
        <v>12024</v>
      </c>
      <c r="B1833" t="s">
        <v>123</v>
      </c>
      <c r="C1833" s="2">
        <v>45867</v>
      </c>
      <c r="D1833">
        <v>200000</v>
      </c>
    </row>
    <row r="1834" spans="1:4">
      <c r="A1834" t="s">
        <v>12025</v>
      </c>
      <c r="B1834" t="s">
        <v>123</v>
      </c>
      <c r="C1834" s="2">
        <v>45877</v>
      </c>
      <c r="D1834">
        <v>150000</v>
      </c>
    </row>
    <row r="1835" spans="1:4">
      <c r="A1835" t="s">
        <v>12026</v>
      </c>
      <c r="B1835" t="s">
        <v>123</v>
      </c>
      <c r="C1835" s="2">
        <v>45884</v>
      </c>
      <c r="D1835">
        <v>200000</v>
      </c>
    </row>
    <row r="1836" spans="1:4">
      <c r="A1836" t="s">
        <v>12027</v>
      </c>
      <c r="B1836" t="s">
        <v>123</v>
      </c>
      <c r="C1836" s="2">
        <v>45899</v>
      </c>
      <c r="D1836">
        <v>125000</v>
      </c>
    </row>
    <row r="1837" spans="1:4">
      <c r="A1837" t="s">
        <v>12028</v>
      </c>
      <c r="B1837" t="s">
        <v>123</v>
      </c>
      <c r="C1837" s="2">
        <v>45915</v>
      </c>
      <c r="D1837">
        <v>50000</v>
      </c>
    </row>
    <row r="1838" spans="1:4">
      <c r="A1838" t="s">
        <v>12029</v>
      </c>
      <c r="B1838" t="s">
        <v>123</v>
      </c>
      <c r="C1838" s="2">
        <v>45931</v>
      </c>
      <c r="D1838">
        <v>50000</v>
      </c>
    </row>
    <row r="1839" spans="1:4">
      <c r="A1839" t="s">
        <v>12030</v>
      </c>
      <c r="B1839" t="s">
        <v>123</v>
      </c>
      <c r="C1839" s="2">
        <v>45946</v>
      </c>
      <c r="D1839">
        <v>50000</v>
      </c>
    </row>
    <row r="1840" spans="1:4">
      <c r="A1840" t="s">
        <v>12031</v>
      </c>
      <c r="B1840" t="s">
        <v>123</v>
      </c>
      <c r="C1840" s="2">
        <v>45962</v>
      </c>
      <c r="D1840">
        <v>150000</v>
      </c>
    </row>
    <row r="1841" spans="1:4">
      <c r="A1841" t="s">
        <v>12032</v>
      </c>
      <c r="B1841" t="s">
        <v>123</v>
      </c>
      <c r="C1841" s="2">
        <v>45970</v>
      </c>
      <c r="D1841">
        <v>125000</v>
      </c>
    </row>
    <row r="1842" spans="1:4">
      <c r="A1842" t="s">
        <v>12033</v>
      </c>
      <c r="B1842" t="s">
        <v>123</v>
      </c>
      <c r="C1842" s="2">
        <v>45981</v>
      </c>
      <c r="D1842">
        <v>100000</v>
      </c>
    </row>
    <row r="1843" spans="1:4">
      <c r="A1843" t="s">
        <v>12034</v>
      </c>
      <c r="B1843" t="s">
        <v>123</v>
      </c>
      <c r="C1843" s="2">
        <v>45993</v>
      </c>
      <c r="D1843">
        <v>200000</v>
      </c>
    </row>
    <row r="1844" spans="1:4">
      <c r="A1844" t="s">
        <v>12035</v>
      </c>
      <c r="B1844" t="s">
        <v>123</v>
      </c>
      <c r="C1844" s="2">
        <v>46002</v>
      </c>
      <c r="D1844">
        <v>200000</v>
      </c>
    </row>
    <row r="1845" spans="1:4">
      <c r="A1845" t="s">
        <v>12036</v>
      </c>
      <c r="B1845" t="s">
        <v>123</v>
      </c>
      <c r="C1845" s="2">
        <v>46016</v>
      </c>
      <c r="D1845">
        <v>100000</v>
      </c>
    </row>
    <row r="1846" spans="1:4">
      <c r="A1846" t="s">
        <v>12037</v>
      </c>
      <c r="B1846" t="s">
        <v>123</v>
      </c>
      <c r="C1846" s="2">
        <v>46033</v>
      </c>
      <c r="D1846">
        <v>75000</v>
      </c>
    </row>
    <row r="1847" spans="1:4">
      <c r="A1847" t="s">
        <v>12038</v>
      </c>
      <c r="B1847" t="s">
        <v>123</v>
      </c>
      <c r="C1847" s="2">
        <v>46047</v>
      </c>
      <c r="D1847">
        <v>50000</v>
      </c>
    </row>
    <row r="1848" spans="1:4">
      <c r="A1848" t="s">
        <v>12039</v>
      </c>
      <c r="B1848" t="s">
        <v>123</v>
      </c>
      <c r="C1848" s="2">
        <v>46054</v>
      </c>
      <c r="D1848">
        <v>100000</v>
      </c>
    </row>
    <row r="1849" spans="1:4">
      <c r="A1849" t="s">
        <v>12040</v>
      </c>
      <c r="B1849" t="s">
        <v>123</v>
      </c>
      <c r="C1849" s="2">
        <v>46062</v>
      </c>
      <c r="D1849">
        <v>50000</v>
      </c>
    </row>
    <row r="1850" spans="1:4">
      <c r="A1850" t="s">
        <v>12041</v>
      </c>
      <c r="B1850" t="s">
        <v>123</v>
      </c>
      <c r="C1850" s="2">
        <v>46071</v>
      </c>
      <c r="D1850">
        <v>200000</v>
      </c>
    </row>
    <row r="1851" spans="1:4">
      <c r="A1851" t="s">
        <v>12042</v>
      </c>
      <c r="B1851" t="s">
        <v>123</v>
      </c>
      <c r="C1851" s="2">
        <v>46081</v>
      </c>
      <c r="D1851">
        <v>75000</v>
      </c>
    </row>
    <row r="1852" spans="1:4">
      <c r="A1852" t="s">
        <v>12043</v>
      </c>
      <c r="B1852" t="s">
        <v>123</v>
      </c>
      <c r="C1852" s="2">
        <v>46094</v>
      </c>
      <c r="D1852">
        <v>75000</v>
      </c>
    </row>
    <row r="1853" spans="1:4">
      <c r="A1853" t="s">
        <v>12044</v>
      </c>
      <c r="B1853" t="s">
        <v>123</v>
      </c>
      <c r="C1853" s="2">
        <v>46109</v>
      </c>
      <c r="D1853">
        <v>125000</v>
      </c>
    </row>
    <row r="1854" spans="1:4">
      <c r="A1854" t="s">
        <v>12045</v>
      </c>
      <c r="B1854" t="s">
        <v>123</v>
      </c>
      <c r="C1854" s="2">
        <v>46120</v>
      </c>
      <c r="D1854">
        <v>50000</v>
      </c>
    </row>
    <row r="1855" spans="1:4">
      <c r="A1855" t="s">
        <v>12046</v>
      </c>
      <c r="B1855" t="s">
        <v>123</v>
      </c>
      <c r="C1855" s="2">
        <v>46128</v>
      </c>
      <c r="D1855">
        <v>125000</v>
      </c>
    </row>
    <row r="1856" spans="1:4">
      <c r="A1856" t="s">
        <v>12047</v>
      </c>
      <c r="B1856" t="s">
        <v>123</v>
      </c>
      <c r="C1856" s="2">
        <v>46144</v>
      </c>
      <c r="D1856">
        <v>75000</v>
      </c>
    </row>
    <row r="1857" spans="1:4">
      <c r="A1857" t="s">
        <v>12048</v>
      </c>
      <c r="B1857" t="s">
        <v>123</v>
      </c>
      <c r="C1857" s="2">
        <v>46158</v>
      </c>
      <c r="D1857">
        <v>125000</v>
      </c>
    </row>
    <row r="1858" spans="1:4">
      <c r="A1858" t="s">
        <v>12049</v>
      </c>
      <c r="B1858" t="s">
        <v>123</v>
      </c>
      <c r="C1858" s="2">
        <v>46175</v>
      </c>
      <c r="D1858">
        <v>50000</v>
      </c>
    </row>
    <row r="1859" spans="1:4">
      <c r="A1859" t="s">
        <v>12050</v>
      </c>
      <c r="B1859" t="s">
        <v>123</v>
      </c>
      <c r="C1859" s="2">
        <v>46185</v>
      </c>
      <c r="D1859">
        <v>150000</v>
      </c>
    </row>
    <row r="1860" spans="1:4">
      <c r="A1860" t="s">
        <v>12051</v>
      </c>
      <c r="B1860" t="s">
        <v>123</v>
      </c>
      <c r="C1860" s="2">
        <v>46201</v>
      </c>
      <c r="D1860">
        <v>75000</v>
      </c>
    </row>
    <row r="1861" spans="1:4">
      <c r="A1861" t="s">
        <v>12052</v>
      </c>
      <c r="B1861" t="s">
        <v>124</v>
      </c>
      <c r="C1861" s="2">
        <v>45664</v>
      </c>
      <c r="D1861">
        <v>200000</v>
      </c>
    </row>
    <row r="1862" spans="1:4">
      <c r="A1862" t="s">
        <v>12053</v>
      </c>
      <c r="B1862" t="s">
        <v>124</v>
      </c>
      <c r="C1862" s="2">
        <v>45674</v>
      </c>
      <c r="D1862">
        <v>200000</v>
      </c>
    </row>
    <row r="1863" spans="1:4">
      <c r="A1863" t="s">
        <v>12054</v>
      </c>
      <c r="B1863" t="s">
        <v>124</v>
      </c>
      <c r="C1863" s="2">
        <v>45691</v>
      </c>
      <c r="D1863">
        <v>125000</v>
      </c>
    </row>
    <row r="1864" spans="1:4">
      <c r="A1864" t="s">
        <v>12055</v>
      </c>
      <c r="B1864" t="s">
        <v>124</v>
      </c>
      <c r="C1864" s="2">
        <v>45708</v>
      </c>
      <c r="D1864">
        <v>100000</v>
      </c>
    </row>
    <row r="1865" spans="1:4">
      <c r="A1865" t="s">
        <v>12056</v>
      </c>
      <c r="B1865" t="s">
        <v>124</v>
      </c>
      <c r="C1865" s="2">
        <v>45724</v>
      </c>
      <c r="D1865">
        <v>50000</v>
      </c>
    </row>
    <row r="1866" spans="1:4">
      <c r="A1866" t="s">
        <v>12057</v>
      </c>
      <c r="B1866" t="s">
        <v>124</v>
      </c>
      <c r="C1866" s="2">
        <v>45734</v>
      </c>
      <c r="D1866">
        <v>125000</v>
      </c>
    </row>
    <row r="1867" spans="1:4">
      <c r="A1867" t="s">
        <v>12058</v>
      </c>
      <c r="B1867" t="s">
        <v>124</v>
      </c>
      <c r="C1867" s="2">
        <v>45752</v>
      </c>
      <c r="D1867">
        <v>100000</v>
      </c>
    </row>
    <row r="1868" spans="1:4">
      <c r="A1868" t="s">
        <v>12059</v>
      </c>
      <c r="B1868" t="s">
        <v>124</v>
      </c>
      <c r="C1868" s="2">
        <v>45766</v>
      </c>
      <c r="D1868">
        <v>50000</v>
      </c>
    </row>
    <row r="1869" spans="1:4">
      <c r="A1869" t="s">
        <v>12060</v>
      </c>
      <c r="B1869" t="s">
        <v>124</v>
      </c>
      <c r="C1869" s="2">
        <v>45779</v>
      </c>
      <c r="D1869">
        <v>150000</v>
      </c>
    </row>
    <row r="1870" spans="1:4">
      <c r="A1870" t="s">
        <v>12061</v>
      </c>
      <c r="B1870" t="s">
        <v>124</v>
      </c>
      <c r="C1870" s="2">
        <v>45794</v>
      </c>
      <c r="D1870">
        <v>150000</v>
      </c>
    </row>
    <row r="1871" spans="1:4">
      <c r="A1871" t="s">
        <v>12062</v>
      </c>
      <c r="B1871" t="s">
        <v>124</v>
      </c>
      <c r="C1871" s="2">
        <v>45808</v>
      </c>
      <c r="D1871">
        <v>75000</v>
      </c>
    </row>
    <row r="1872" spans="1:4">
      <c r="A1872" t="s">
        <v>12063</v>
      </c>
      <c r="B1872" t="s">
        <v>124</v>
      </c>
      <c r="C1872" s="2">
        <v>45824</v>
      </c>
      <c r="D1872">
        <v>200000</v>
      </c>
    </row>
    <row r="1873" spans="1:4">
      <c r="A1873" t="s">
        <v>12064</v>
      </c>
      <c r="B1873" t="s">
        <v>124</v>
      </c>
      <c r="C1873" s="2">
        <v>45834</v>
      </c>
      <c r="D1873">
        <v>50000</v>
      </c>
    </row>
    <row r="1874" spans="1:4">
      <c r="A1874" t="s">
        <v>12065</v>
      </c>
      <c r="B1874" t="s">
        <v>124</v>
      </c>
      <c r="C1874" s="2">
        <v>45850</v>
      </c>
      <c r="D1874">
        <v>50000</v>
      </c>
    </row>
    <row r="1875" spans="1:4">
      <c r="A1875" t="s">
        <v>12066</v>
      </c>
      <c r="B1875" t="s">
        <v>124</v>
      </c>
      <c r="C1875" s="2">
        <v>45858</v>
      </c>
      <c r="D1875">
        <v>50000</v>
      </c>
    </row>
    <row r="1876" spans="1:4">
      <c r="A1876" t="s">
        <v>12067</v>
      </c>
      <c r="B1876" t="s">
        <v>124</v>
      </c>
      <c r="C1876" s="2">
        <v>45866</v>
      </c>
      <c r="D1876">
        <v>150000</v>
      </c>
    </row>
    <row r="1877" spans="1:4">
      <c r="A1877" t="s">
        <v>12068</v>
      </c>
      <c r="B1877" t="s">
        <v>124</v>
      </c>
      <c r="C1877" s="2">
        <v>45878</v>
      </c>
      <c r="D1877">
        <v>100000</v>
      </c>
    </row>
    <row r="1878" spans="1:4">
      <c r="A1878" t="s">
        <v>12069</v>
      </c>
      <c r="B1878" t="s">
        <v>124</v>
      </c>
      <c r="C1878" s="2">
        <v>45889</v>
      </c>
      <c r="D1878">
        <v>50000</v>
      </c>
    </row>
    <row r="1879" spans="1:4">
      <c r="A1879" t="s">
        <v>12070</v>
      </c>
      <c r="B1879" t="s">
        <v>124</v>
      </c>
      <c r="C1879" s="2">
        <v>45901</v>
      </c>
      <c r="D1879">
        <v>125000</v>
      </c>
    </row>
    <row r="1880" spans="1:4">
      <c r="A1880" t="s">
        <v>12071</v>
      </c>
      <c r="B1880" t="s">
        <v>124</v>
      </c>
      <c r="C1880" s="2">
        <v>45912</v>
      </c>
      <c r="D1880">
        <v>100000</v>
      </c>
    </row>
    <row r="1881" spans="1:4">
      <c r="A1881" t="s">
        <v>12072</v>
      </c>
      <c r="B1881" t="s">
        <v>124</v>
      </c>
      <c r="C1881" s="2">
        <v>45927</v>
      </c>
      <c r="D1881">
        <v>125000</v>
      </c>
    </row>
    <row r="1882" spans="1:4">
      <c r="A1882" t="s">
        <v>12073</v>
      </c>
      <c r="B1882" t="s">
        <v>124</v>
      </c>
      <c r="C1882" s="2">
        <v>45934</v>
      </c>
      <c r="D1882">
        <v>75000</v>
      </c>
    </row>
    <row r="1883" spans="1:4">
      <c r="A1883" t="s">
        <v>12074</v>
      </c>
      <c r="B1883" t="s">
        <v>124</v>
      </c>
      <c r="C1883" s="2">
        <v>45949</v>
      </c>
      <c r="D1883">
        <v>50000</v>
      </c>
    </row>
    <row r="1884" spans="1:4">
      <c r="A1884" t="s">
        <v>12075</v>
      </c>
      <c r="B1884" t="s">
        <v>124</v>
      </c>
      <c r="C1884" s="2">
        <v>45967</v>
      </c>
      <c r="D1884">
        <v>125000</v>
      </c>
    </row>
    <row r="1885" spans="1:4">
      <c r="A1885" t="s">
        <v>12076</v>
      </c>
      <c r="B1885" t="s">
        <v>124</v>
      </c>
      <c r="C1885" s="2">
        <v>45975</v>
      </c>
      <c r="D1885">
        <v>125000</v>
      </c>
    </row>
    <row r="1886" spans="1:4">
      <c r="A1886" t="s">
        <v>12077</v>
      </c>
      <c r="B1886" t="s">
        <v>124</v>
      </c>
      <c r="C1886" s="2">
        <v>45986</v>
      </c>
      <c r="D1886">
        <v>125000</v>
      </c>
    </row>
    <row r="1887" spans="1:4">
      <c r="A1887" t="s">
        <v>12078</v>
      </c>
      <c r="B1887" t="s">
        <v>124</v>
      </c>
      <c r="C1887" s="2">
        <v>45997</v>
      </c>
      <c r="D1887">
        <v>150000</v>
      </c>
    </row>
    <row r="1888" spans="1:4">
      <c r="A1888" t="s">
        <v>12079</v>
      </c>
      <c r="B1888" t="s">
        <v>124</v>
      </c>
      <c r="C1888" s="2">
        <v>46004</v>
      </c>
      <c r="D1888">
        <v>125000</v>
      </c>
    </row>
    <row r="1889" spans="1:4">
      <c r="A1889" t="s">
        <v>12080</v>
      </c>
      <c r="B1889" t="s">
        <v>124</v>
      </c>
      <c r="C1889" s="2">
        <v>46020</v>
      </c>
      <c r="D1889">
        <v>75000</v>
      </c>
    </row>
    <row r="1890" spans="1:4">
      <c r="A1890" t="s">
        <v>12081</v>
      </c>
      <c r="B1890" t="s">
        <v>124</v>
      </c>
      <c r="C1890" s="2">
        <v>46030</v>
      </c>
      <c r="D1890">
        <v>75000</v>
      </c>
    </row>
    <row r="1891" spans="1:4">
      <c r="A1891" t="s">
        <v>12082</v>
      </c>
      <c r="B1891" t="s">
        <v>124</v>
      </c>
      <c r="C1891" s="2">
        <v>46045</v>
      </c>
      <c r="D1891">
        <v>100000</v>
      </c>
    </row>
    <row r="1892" spans="1:4">
      <c r="A1892" t="s">
        <v>12083</v>
      </c>
      <c r="B1892" t="s">
        <v>124</v>
      </c>
      <c r="C1892" s="2">
        <v>46055</v>
      </c>
      <c r="D1892">
        <v>75000</v>
      </c>
    </row>
    <row r="1893" spans="1:4">
      <c r="A1893" t="s">
        <v>12084</v>
      </c>
      <c r="B1893" t="s">
        <v>124</v>
      </c>
      <c r="C1893" s="2">
        <v>46069</v>
      </c>
      <c r="D1893">
        <v>75000</v>
      </c>
    </row>
    <row r="1894" spans="1:4">
      <c r="A1894" t="s">
        <v>12085</v>
      </c>
      <c r="B1894" t="s">
        <v>124</v>
      </c>
      <c r="C1894" s="2">
        <v>46082</v>
      </c>
      <c r="D1894">
        <v>75000</v>
      </c>
    </row>
    <row r="1895" spans="1:4">
      <c r="A1895" t="s">
        <v>12086</v>
      </c>
      <c r="B1895" t="s">
        <v>124</v>
      </c>
      <c r="C1895" s="2">
        <v>46092</v>
      </c>
      <c r="D1895">
        <v>50000</v>
      </c>
    </row>
    <row r="1896" spans="1:4">
      <c r="A1896" t="s">
        <v>12087</v>
      </c>
      <c r="B1896" t="s">
        <v>124</v>
      </c>
      <c r="C1896" s="2">
        <v>46110</v>
      </c>
      <c r="D1896">
        <v>100000</v>
      </c>
    </row>
    <row r="1897" spans="1:4">
      <c r="A1897" t="s">
        <v>12088</v>
      </c>
      <c r="B1897" t="s">
        <v>124</v>
      </c>
      <c r="C1897" s="2">
        <v>46124</v>
      </c>
      <c r="D1897">
        <v>125000</v>
      </c>
    </row>
    <row r="1898" spans="1:4">
      <c r="A1898" t="s">
        <v>12089</v>
      </c>
      <c r="B1898" t="s">
        <v>124</v>
      </c>
      <c r="C1898" s="2">
        <v>46133</v>
      </c>
      <c r="D1898">
        <v>200000</v>
      </c>
    </row>
    <row r="1899" spans="1:4">
      <c r="A1899" t="s">
        <v>12090</v>
      </c>
      <c r="B1899" t="s">
        <v>124</v>
      </c>
      <c r="C1899" s="2">
        <v>46140</v>
      </c>
      <c r="D1899">
        <v>200000</v>
      </c>
    </row>
    <row r="1900" spans="1:4">
      <c r="A1900" t="s">
        <v>12091</v>
      </c>
      <c r="B1900" t="s">
        <v>124</v>
      </c>
      <c r="C1900" s="2">
        <v>46154</v>
      </c>
      <c r="D1900">
        <v>75000</v>
      </c>
    </row>
    <row r="1901" spans="1:4">
      <c r="A1901" t="s">
        <v>12092</v>
      </c>
      <c r="B1901" t="s">
        <v>124</v>
      </c>
      <c r="C1901" s="2">
        <v>46167</v>
      </c>
      <c r="D1901">
        <v>125000</v>
      </c>
    </row>
    <row r="1902" spans="1:4">
      <c r="A1902" t="s">
        <v>12093</v>
      </c>
      <c r="B1902" t="s">
        <v>124</v>
      </c>
      <c r="C1902" s="2">
        <v>46183</v>
      </c>
      <c r="D1902">
        <v>75000</v>
      </c>
    </row>
    <row r="1903" spans="1:4">
      <c r="A1903" t="s">
        <v>12094</v>
      </c>
      <c r="B1903" t="s">
        <v>124</v>
      </c>
      <c r="C1903" s="2">
        <v>46191</v>
      </c>
      <c r="D1903">
        <v>150000</v>
      </c>
    </row>
    <row r="1904" spans="1:4">
      <c r="A1904" t="s">
        <v>12095</v>
      </c>
      <c r="B1904" t="s">
        <v>125</v>
      </c>
      <c r="C1904" s="2">
        <v>45673</v>
      </c>
      <c r="D1904">
        <v>150000</v>
      </c>
    </row>
    <row r="1905" spans="1:4">
      <c r="A1905" t="s">
        <v>12096</v>
      </c>
      <c r="B1905" t="s">
        <v>125</v>
      </c>
      <c r="C1905" s="2">
        <v>45685</v>
      </c>
      <c r="D1905">
        <v>75000</v>
      </c>
    </row>
    <row r="1906" spans="1:4">
      <c r="A1906" t="s">
        <v>12097</v>
      </c>
      <c r="B1906" t="s">
        <v>125</v>
      </c>
      <c r="C1906" s="2">
        <v>45703</v>
      </c>
      <c r="D1906">
        <v>200000</v>
      </c>
    </row>
    <row r="1907" spans="1:4">
      <c r="A1907" t="s">
        <v>12098</v>
      </c>
      <c r="B1907" t="s">
        <v>125</v>
      </c>
      <c r="C1907" s="2">
        <v>45711</v>
      </c>
      <c r="D1907">
        <v>150000</v>
      </c>
    </row>
    <row r="1908" spans="1:4">
      <c r="A1908" t="s">
        <v>12099</v>
      </c>
      <c r="B1908" t="s">
        <v>125</v>
      </c>
      <c r="C1908" s="2">
        <v>45724</v>
      </c>
      <c r="D1908">
        <v>75000</v>
      </c>
    </row>
    <row r="1909" spans="1:4">
      <c r="A1909" t="s">
        <v>12100</v>
      </c>
      <c r="B1909" t="s">
        <v>125</v>
      </c>
      <c r="C1909" s="2">
        <v>45736</v>
      </c>
      <c r="D1909">
        <v>75000</v>
      </c>
    </row>
    <row r="1910" spans="1:4">
      <c r="A1910" t="s">
        <v>12101</v>
      </c>
      <c r="B1910" t="s">
        <v>125</v>
      </c>
      <c r="C1910" s="2">
        <v>45752</v>
      </c>
      <c r="D1910">
        <v>100000</v>
      </c>
    </row>
    <row r="1911" spans="1:4">
      <c r="A1911" t="s">
        <v>12102</v>
      </c>
      <c r="B1911" t="s">
        <v>125</v>
      </c>
      <c r="C1911" s="2">
        <v>45765</v>
      </c>
      <c r="D1911">
        <v>75000</v>
      </c>
    </row>
    <row r="1912" spans="1:4">
      <c r="A1912" t="s">
        <v>12103</v>
      </c>
      <c r="B1912" t="s">
        <v>125</v>
      </c>
      <c r="C1912" s="2">
        <v>45781</v>
      </c>
      <c r="D1912">
        <v>100000</v>
      </c>
    </row>
    <row r="1913" spans="1:4">
      <c r="A1913" t="s">
        <v>12104</v>
      </c>
      <c r="B1913" t="s">
        <v>125</v>
      </c>
      <c r="C1913" s="2">
        <v>45798</v>
      </c>
      <c r="D1913">
        <v>150000</v>
      </c>
    </row>
    <row r="1914" spans="1:4">
      <c r="A1914" t="s">
        <v>12105</v>
      </c>
      <c r="B1914" t="s">
        <v>125</v>
      </c>
      <c r="C1914" s="2">
        <v>45812</v>
      </c>
      <c r="D1914">
        <v>100000</v>
      </c>
    </row>
    <row r="1915" spans="1:4">
      <c r="A1915" t="s">
        <v>12106</v>
      </c>
      <c r="B1915" t="s">
        <v>125</v>
      </c>
      <c r="C1915" s="2">
        <v>45821</v>
      </c>
      <c r="D1915">
        <v>75000</v>
      </c>
    </row>
    <row r="1916" spans="1:4">
      <c r="A1916" t="s">
        <v>12107</v>
      </c>
      <c r="B1916" t="s">
        <v>125</v>
      </c>
      <c r="C1916" s="2">
        <v>45832</v>
      </c>
      <c r="D1916">
        <v>75000</v>
      </c>
    </row>
    <row r="1917" spans="1:4">
      <c r="A1917" t="s">
        <v>12108</v>
      </c>
      <c r="B1917" t="s">
        <v>125</v>
      </c>
      <c r="C1917" s="2">
        <v>45850</v>
      </c>
      <c r="D1917">
        <v>100000</v>
      </c>
    </row>
    <row r="1918" spans="1:4">
      <c r="A1918" t="s">
        <v>12109</v>
      </c>
      <c r="B1918" t="s">
        <v>125</v>
      </c>
      <c r="C1918" s="2">
        <v>45866</v>
      </c>
      <c r="D1918">
        <v>50000</v>
      </c>
    </row>
    <row r="1919" spans="1:4">
      <c r="A1919" t="s">
        <v>12110</v>
      </c>
      <c r="B1919" t="s">
        <v>125</v>
      </c>
      <c r="C1919" s="2">
        <v>45882</v>
      </c>
      <c r="D1919">
        <v>75000</v>
      </c>
    </row>
    <row r="1920" spans="1:4">
      <c r="A1920" t="s">
        <v>12111</v>
      </c>
      <c r="B1920" t="s">
        <v>125</v>
      </c>
      <c r="C1920" s="2">
        <v>45893</v>
      </c>
      <c r="D1920">
        <v>75000</v>
      </c>
    </row>
    <row r="1921" spans="1:4">
      <c r="A1921" t="s">
        <v>12112</v>
      </c>
      <c r="B1921" t="s">
        <v>125</v>
      </c>
      <c r="C1921" s="2">
        <v>45906</v>
      </c>
      <c r="D1921">
        <v>150000</v>
      </c>
    </row>
    <row r="1922" spans="1:4">
      <c r="A1922" t="s">
        <v>12113</v>
      </c>
      <c r="B1922" t="s">
        <v>125</v>
      </c>
      <c r="C1922" s="2">
        <v>45915</v>
      </c>
      <c r="D1922">
        <v>125000</v>
      </c>
    </row>
    <row r="1923" spans="1:4">
      <c r="A1923" t="s">
        <v>12114</v>
      </c>
      <c r="B1923" t="s">
        <v>125</v>
      </c>
      <c r="C1923" s="2">
        <v>45925</v>
      </c>
      <c r="D1923">
        <v>100000</v>
      </c>
    </row>
    <row r="1924" spans="1:4">
      <c r="A1924" t="s">
        <v>12115</v>
      </c>
      <c r="B1924" t="s">
        <v>125</v>
      </c>
      <c r="C1924" s="2">
        <v>45936</v>
      </c>
      <c r="D1924">
        <v>100000</v>
      </c>
    </row>
    <row r="1925" spans="1:4">
      <c r="A1925" t="s">
        <v>12116</v>
      </c>
      <c r="B1925" t="s">
        <v>125</v>
      </c>
      <c r="C1925" s="2">
        <v>45951</v>
      </c>
      <c r="D1925">
        <v>75000</v>
      </c>
    </row>
    <row r="1926" spans="1:4">
      <c r="A1926" t="s">
        <v>12117</v>
      </c>
      <c r="B1926" t="s">
        <v>125</v>
      </c>
      <c r="C1926" s="2">
        <v>45958</v>
      </c>
      <c r="D1926">
        <v>100000</v>
      </c>
    </row>
    <row r="1927" spans="1:4">
      <c r="A1927" t="s">
        <v>12118</v>
      </c>
      <c r="B1927" t="s">
        <v>125</v>
      </c>
      <c r="C1927" s="2">
        <v>45966</v>
      </c>
      <c r="D1927">
        <v>50000</v>
      </c>
    </row>
    <row r="1928" spans="1:4">
      <c r="A1928" t="s">
        <v>12119</v>
      </c>
      <c r="B1928" t="s">
        <v>125</v>
      </c>
      <c r="C1928" s="2">
        <v>45978</v>
      </c>
      <c r="D1928">
        <v>100000</v>
      </c>
    </row>
    <row r="1929" spans="1:4">
      <c r="A1929" t="s">
        <v>12120</v>
      </c>
      <c r="B1929" t="s">
        <v>125</v>
      </c>
      <c r="C1929" s="2">
        <v>45990</v>
      </c>
      <c r="D1929">
        <v>200000</v>
      </c>
    </row>
    <row r="1930" spans="1:4">
      <c r="A1930" t="s">
        <v>12121</v>
      </c>
      <c r="B1930" t="s">
        <v>125</v>
      </c>
      <c r="C1930" s="2">
        <v>46005</v>
      </c>
      <c r="D1930">
        <v>150000</v>
      </c>
    </row>
    <row r="1931" spans="1:4">
      <c r="A1931" t="s">
        <v>12122</v>
      </c>
      <c r="B1931" t="s">
        <v>125</v>
      </c>
      <c r="C1931" s="2">
        <v>46018</v>
      </c>
      <c r="D1931">
        <v>50000</v>
      </c>
    </row>
    <row r="1932" spans="1:4">
      <c r="A1932" t="s">
        <v>12123</v>
      </c>
      <c r="B1932" t="s">
        <v>125</v>
      </c>
      <c r="C1932" s="2">
        <v>46026</v>
      </c>
      <c r="D1932">
        <v>150000</v>
      </c>
    </row>
    <row r="1933" spans="1:4">
      <c r="A1933" t="s">
        <v>12124</v>
      </c>
      <c r="B1933" t="s">
        <v>125</v>
      </c>
      <c r="C1933" s="2">
        <v>46036</v>
      </c>
      <c r="D1933">
        <v>200000</v>
      </c>
    </row>
    <row r="1934" spans="1:4">
      <c r="A1934" t="s">
        <v>12125</v>
      </c>
      <c r="B1934" t="s">
        <v>125</v>
      </c>
      <c r="C1934" s="2">
        <v>46050</v>
      </c>
      <c r="D1934">
        <v>125000</v>
      </c>
    </row>
    <row r="1935" spans="1:4">
      <c r="A1935" t="s">
        <v>12126</v>
      </c>
      <c r="B1935" t="s">
        <v>125</v>
      </c>
      <c r="C1935" s="2">
        <v>46059</v>
      </c>
      <c r="D1935">
        <v>150000</v>
      </c>
    </row>
    <row r="1936" spans="1:4">
      <c r="A1936" t="s">
        <v>12127</v>
      </c>
      <c r="B1936" t="s">
        <v>125</v>
      </c>
      <c r="C1936" s="2">
        <v>46072</v>
      </c>
      <c r="D1936">
        <v>125000</v>
      </c>
    </row>
    <row r="1937" spans="1:4">
      <c r="A1937" t="s">
        <v>12128</v>
      </c>
      <c r="B1937" t="s">
        <v>125</v>
      </c>
      <c r="C1937" s="2">
        <v>46084</v>
      </c>
      <c r="D1937">
        <v>200000</v>
      </c>
    </row>
    <row r="1938" spans="1:4">
      <c r="A1938" t="s">
        <v>12129</v>
      </c>
      <c r="B1938" t="s">
        <v>125</v>
      </c>
      <c r="C1938" s="2">
        <v>46097</v>
      </c>
      <c r="D1938">
        <v>125000</v>
      </c>
    </row>
    <row r="1939" spans="1:4">
      <c r="A1939" t="s">
        <v>12130</v>
      </c>
      <c r="B1939" t="s">
        <v>125</v>
      </c>
      <c r="C1939" s="2">
        <v>46115</v>
      </c>
      <c r="D1939">
        <v>150000</v>
      </c>
    </row>
    <row r="1940" spans="1:4">
      <c r="A1940" t="s">
        <v>12131</v>
      </c>
      <c r="B1940" t="s">
        <v>125</v>
      </c>
      <c r="C1940" s="2">
        <v>46122</v>
      </c>
      <c r="D1940">
        <v>125000</v>
      </c>
    </row>
    <row r="1941" spans="1:4">
      <c r="A1941" t="s">
        <v>12132</v>
      </c>
      <c r="B1941" t="s">
        <v>125</v>
      </c>
      <c r="C1941" s="2">
        <v>46132</v>
      </c>
      <c r="D1941">
        <v>100000</v>
      </c>
    </row>
    <row r="1942" spans="1:4">
      <c r="A1942" t="s">
        <v>12133</v>
      </c>
      <c r="B1942" t="s">
        <v>125</v>
      </c>
      <c r="C1942" s="2">
        <v>46144</v>
      </c>
      <c r="D1942">
        <v>200000</v>
      </c>
    </row>
    <row r="1943" spans="1:4">
      <c r="A1943" t="s">
        <v>12134</v>
      </c>
      <c r="B1943" t="s">
        <v>125</v>
      </c>
      <c r="C1943" s="2">
        <v>46162</v>
      </c>
      <c r="D1943">
        <v>200000</v>
      </c>
    </row>
    <row r="1944" spans="1:4">
      <c r="A1944" t="s">
        <v>12135</v>
      </c>
      <c r="B1944" t="s">
        <v>125</v>
      </c>
      <c r="C1944" s="2">
        <v>46176</v>
      </c>
      <c r="D1944">
        <v>50000</v>
      </c>
    </row>
    <row r="1945" spans="1:4">
      <c r="A1945" t="s">
        <v>12136</v>
      </c>
      <c r="B1945" t="s">
        <v>125</v>
      </c>
      <c r="C1945" s="2">
        <v>46183</v>
      </c>
      <c r="D1945">
        <v>125000</v>
      </c>
    </row>
    <row r="1946" spans="1:4">
      <c r="A1946" t="s">
        <v>12137</v>
      </c>
      <c r="B1946" t="s">
        <v>125</v>
      </c>
      <c r="C1946" s="2">
        <v>46191</v>
      </c>
      <c r="D1946">
        <v>125000</v>
      </c>
    </row>
    <row r="1947" spans="1:4">
      <c r="A1947" t="s">
        <v>12138</v>
      </c>
      <c r="B1947" t="s">
        <v>126</v>
      </c>
      <c r="C1947" s="2">
        <v>45662</v>
      </c>
      <c r="D1947">
        <v>125000</v>
      </c>
    </row>
    <row r="1948" spans="1:4">
      <c r="A1948" t="s">
        <v>12139</v>
      </c>
      <c r="B1948" t="s">
        <v>126</v>
      </c>
      <c r="C1948" s="2">
        <v>45674</v>
      </c>
      <c r="D1948">
        <v>100000</v>
      </c>
    </row>
    <row r="1949" spans="1:4">
      <c r="A1949" t="s">
        <v>12140</v>
      </c>
      <c r="B1949" t="s">
        <v>126</v>
      </c>
      <c r="C1949" s="2">
        <v>45681</v>
      </c>
      <c r="D1949">
        <v>75000</v>
      </c>
    </row>
    <row r="1950" spans="1:4">
      <c r="A1950" t="s">
        <v>12141</v>
      </c>
      <c r="B1950" t="s">
        <v>126</v>
      </c>
      <c r="C1950" s="2">
        <v>45694</v>
      </c>
      <c r="D1950">
        <v>100000</v>
      </c>
    </row>
    <row r="1951" spans="1:4">
      <c r="A1951" t="s">
        <v>12142</v>
      </c>
      <c r="B1951" t="s">
        <v>126</v>
      </c>
      <c r="C1951" s="2">
        <v>45708</v>
      </c>
      <c r="D1951">
        <v>75000</v>
      </c>
    </row>
    <row r="1952" spans="1:4">
      <c r="A1952" t="s">
        <v>12143</v>
      </c>
      <c r="B1952" t="s">
        <v>126</v>
      </c>
      <c r="C1952" s="2">
        <v>45717</v>
      </c>
      <c r="D1952">
        <v>75000</v>
      </c>
    </row>
    <row r="1953" spans="1:4">
      <c r="A1953" t="s">
        <v>12144</v>
      </c>
      <c r="B1953" t="s">
        <v>126</v>
      </c>
      <c r="C1953" s="2">
        <v>45725</v>
      </c>
      <c r="D1953">
        <v>100000</v>
      </c>
    </row>
    <row r="1954" spans="1:4">
      <c r="A1954" t="s">
        <v>12145</v>
      </c>
      <c r="B1954" t="s">
        <v>126</v>
      </c>
      <c r="C1954" s="2">
        <v>45738</v>
      </c>
      <c r="D1954">
        <v>200000</v>
      </c>
    </row>
    <row r="1955" spans="1:4">
      <c r="A1955" t="s">
        <v>12146</v>
      </c>
      <c r="B1955" t="s">
        <v>126</v>
      </c>
      <c r="C1955" s="2">
        <v>45749</v>
      </c>
      <c r="D1955">
        <v>75000</v>
      </c>
    </row>
    <row r="1956" spans="1:4">
      <c r="A1956" t="s">
        <v>12147</v>
      </c>
      <c r="B1956" t="s">
        <v>126</v>
      </c>
      <c r="C1956" s="2">
        <v>45756</v>
      </c>
      <c r="D1956">
        <v>75000</v>
      </c>
    </row>
    <row r="1957" spans="1:4">
      <c r="A1957" t="s">
        <v>12148</v>
      </c>
      <c r="B1957" t="s">
        <v>126</v>
      </c>
      <c r="C1957" s="2">
        <v>45763</v>
      </c>
      <c r="D1957">
        <v>125000</v>
      </c>
    </row>
    <row r="1958" spans="1:4">
      <c r="A1958" t="s">
        <v>12149</v>
      </c>
      <c r="B1958" t="s">
        <v>126</v>
      </c>
      <c r="C1958" s="2">
        <v>45776</v>
      </c>
      <c r="D1958">
        <v>100000</v>
      </c>
    </row>
    <row r="1959" spans="1:4">
      <c r="A1959" t="s">
        <v>12150</v>
      </c>
      <c r="B1959" t="s">
        <v>126</v>
      </c>
      <c r="C1959" s="2">
        <v>45790</v>
      </c>
      <c r="D1959">
        <v>150000</v>
      </c>
    </row>
    <row r="1960" spans="1:4">
      <c r="A1960" t="s">
        <v>12151</v>
      </c>
      <c r="B1960" t="s">
        <v>126</v>
      </c>
      <c r="C1960" s="2">
        <v>45803</v>
      </c>
      <c r="D1960">
        <v>125000</v>
      </c>
    </row>
    <row r="1961" spans="1:4">
      <c r="A1961" t="s">
        <v>12152</v>
      </c>
      <c r="B1961" t="s">
        <v>126</v>
      </c>
      <c r="C1961" s="2">
        <v>45817</v>
      </c>
      <c r="D1961">
        <v>100000</v>
      </c>
    </row>
    <row r="1962" spans="1:4">
      <c r="A1962" t="s">
        <v>12153</v>
      </c>
      <c r="B1962" t="s">
        <v>126</v>
      </c>
      <c r="C1962" s="2">
        <v>45832</v>
      </c>
      <c r="D1962">
        <v>50000</v>
      </c>
    </row>
    <row r="1963" spans="1:4">
      <c r="A1963" t="s">
        <v>12154</v>
      </c>
      <c r="B1963" t="s">
        <v>126</v>
      </c>
      <c r="C1963" s="2">
        <v>45850</v>
      </c>
      <c r="D1963">
        <v>75000</v>
      </c>
    </row>
    <row r="1964" spans="1:4">
      <c r="A1964" t="s">
        <v>12155</v>
      </c>
      <c r="B1964" t="s">
        <v>126</v>
      </c>
      <c r="C1964" s="2">
        <v>45861</v>
      </c>
      <c r="D1964">
        <v>75000</v>
      </c>
    </row>
    <row r="1965" spans="1:4">
      <c r="A1965" t="s">
        <v>12156</v>
      </c>
      <c r="B1965" t="s">
        <v>126</v>
      </c>
      <c r="C1965" s="2">
        <v>45872</v>
      </c>
      <c r="D1965">
        <v>200000</v>
      </c>
    </row>
    <row r="1966" spans="1:4">
      <c r="A1966" t="s">
        <v>12157</v>
      </c>
      <c r="B1966" t="s">
        <v>126</v>
      </c>
      <c r="C1966" s="2">
        <v>45883</v>
      </c>
      <c r="D1966">
        <v>125000</v>
      </c>
    </row>
    <row r="1967" spans="1:4">
      <c r="A1967" t="s">
        <v>12158</v>
      </c>
      <c r="B1967" t="s">
        <v>126</v>
      </c>
      <c r="C1967" s="2">
        <v>45897</v>
      </c>
      <c r="D1967">
        <v>200000</v>
      </c>
    </row>
    <row r="1968" spans="1:4">
      <c r="A1968" t="s">
        <v>12159</v>
      </c>
      <c r="B1968" t="s">
        <v>126</v>
      </c>
      <c r="C1968" s="2">
        <v>45910</v>
      </c>
      <c r="D1968">
        <v>200000</v>
      </c>
    </row>
    <row r="1969" spans="1:4">
      <c r="A1969" t="s">
        <v>12160</v>
      </c>
      <c r="B1969" t="s">
        <v>126</v>
      </c>
      <c r="C1969" s="2">
        <v>45919</v>
      </c>
      <c r="D1969">
        <v>75000</v>
      </c>
    </row>
    <row r="1970" spans="1:4">
      <c r="A1970" t="s">
        <v>12161</v>
      </c>
      <c r="B1970" t="s">
        <v>126</v>
      </c>
      <c r="C1970" s="2">
        <v>45932</v>
      </c>
      <c r="D1970">
        <v>200000</v>
      </c>
    </row>
    <row r="1971" spans="1:4">
      <c r="A1971" t="s">
        <v>12162</v>
      </c>
      <c r="B1971" t="s">
        <v>126</v>
      </c>
      <c r="C1971" s="2">
        <v>45950</v>
      </c>
      <c r="D1971">
        <v>150000</v>
      </c>
    </row>
    <row r="1972" spans="1:4">
      <c r="A1972" t="s">
        <v>12163</v>
      </c>
      <c r="B1972" t="s">
        <v>126</v>
      </c>
      <c r="C1972" s="2">
        <v>45963</v>
      </c>
      <c r="D1972">
        <v>125000</v>
      </c>
    </row>
    <row r="1973" spans="1:4">
      <c r="A1973" t="s">
        <v>12164</v>
      </c>
      <c r="B1973" t="s">
        <v>126</v>
      </c>
      <c r="C1973" s="2">
        <v>45980</v>
      </c>
      <c r="D1973">
        <v>75000</v>
      </c>
    </row>
    <row r="1974" spans="1:4">
      <c r="A1974" t="s">
        <v>12165</v>
      </c>
      <c r="B1974" t="s">
        <v>126</v>
      </c>
      <c r="C1974" s="2">
        <v>45994</v>
      </c>
      <c r="D1974">
        <v>150000</v>
      </c>
    </row>
    <row r="1975" spans="1:4">
      <c r="A1975" t="s">
        <v>12166</v>
      </c>
      <c r="B1975" t="s">
        <v>126</v>
      </c>
      <c r="C1975" s="2">
        <v>46007</v>
      </c>
      <c r="D1975">
        <v>50000</v>
      </c>
    </row>
    <row r="1976" spans="1:4">
      <c r="A1976" t="s">
        <v>12167</v>
      </c>
      <c r="B1976" t="s">
        <v>126</v>
      </c>
      <c r="C1976" s="2">
        <v>46016</v>
      </c>
      <c r="D1976">
        <v>50000</v>
      </c>
    </row>
    <row r="1977" spans="1:4">
      <c r="A1977" t="s">
        <v>12168</v>
      </c>
      <c r="B1977" t="s">
        <v>126</v>
      </c>
      <c r="C1977" s="2">
        <v>46027</v>
      </c>
      <c r="D1977">
        <v>100000</v>
      </c>
    </row>
    <row r="1978" spans="1:4">
      <c r="A1978" t="s">
        <v>12169</v>
      </c>
      <c r="B1978" t="s">
        <v>126</v>
      </c>
      <c r="C1978" s="2">
        <v>46043</v>
      </c>
      <c r="D1978">
        <v>125000</v>
      </c>
    </row>
    <row r="1979" spans="1:4">
      <c r="A1979" t="s">
        <v>12170</v>
      </c>
      <c r="B1979" t="s">
        <v>126</v>
      </c>
      <c r="C1979" s="2">
        <v>46057</v>
      </c>
      <c r="D1979">
        <v>125000</v>
      </c>
    </row>
    <row r="1980" spans="1:4">
      <c r="A1980" t="s">
        <v>12171</v>
      </c>
      <c r="B1980" t="s">
        <v>126</v>
      </c>
      <c r="C1980" s="2">
        <v>46071</v>
      </c>
      <c r="D1980">
        <v>200000</v>
      </c>
    </row>
    <row r="1981" spans="1:4">
      <c r="A1981" t="s">
        <v>12172</v>
      </c>
      <c r="B1981" t="s">
        <v>126</v>
      </c>
      <c r="C1981" s="2">
        <v>46088</v>
      </c>
      <c r="D1981">
        <v>100000</v>
      </c>
    </row>
    <row r="1982" spans="1:4">
      <c r="A1982" t="s">
        <v>12173</v>
      </c>
      <c r="B1982" t="s">
        <v>126</v>
      </c>
      <c r="C1982" s="2">
        <v>46095</v>
      </c>
      <c r="D1982">
        <v>100000</v>
      </c>
    </row>
    <row r="1983" spans="1:4">
      <c r="A1983" t="s">
        <v>12174</v>
      </c>
      <c r="B1983" t="s">
        <v>126</v>
      </c>
      <c r="C1983" s="2">
        <v>46111</v>
      </c>
      <c r="D1983">
        <v>100000</v>
      </c>
    </row>
    <row r="1984" spans="1:4">
      <c r="A1984" t="s">
        <v>12175</v>
      </c>
      <c r="B1984" t="s">
        <v>126</v>
      </c>
      <c r="C1984" s="2">
        <v>46118</v>
      </c>
      <c r="D1984">
        <v>125000</v>
      </c>
    </row>
    <row r="1985" spans="1:4">
      <c r="A1985" t="s">
        <v>12176</v>
      </c>
      <c r="B1985" t="s">
        <v>126</v>
      </c>
      <c r="C1985" s="2">
        <v>46135</v>
      </c>
      <c r="D1985">
        <v>150000</v>
      </c>
    </row>
    <row r="1986" spans="1:4">
      <c r="A1986" t="s">
        <v>12177</v>
      </c>
      <c r="B1986" t="s">
        <v>126</v>
      </c>
      <c r="C1986" s="2">
        <v>46144</v>
      </c>
      <c r="D1986">
        <v>100000</v>
      </c>
    </row>
    <row r="1987" spans="1:4">
      <c r="A1987" t="s">
        <v>12178</v>
      </c>
      <c r="B1987" t="s">
        <v>126</v>
      </c>
      <c r="C1987" s="2">
        <v>46152</v>
      </c>
      <c r="D1987">
        <v>200000</v>
      </c>
    </row>
    <row r="1988" spans="1:4">
      <c r="A1988" t="s">
        <v>12179</v>
      </c>
      <c r="B1988" t="s">
        <v>126</v>
      </c>
      <c r="C1988" s="2">
        <v>46168</v>
      </c>
      <c r="D1988">
        <v>200000</v>
      </c>
    </row>
    <row r="1989" spans="1:4">
      <c r="A1989" t="s">
        <v>12180</v>
      </c>
      <c r="B1989" t="s">
        <v>126</v>
      </c>
      <c r="C1989" s="2">
        <v>46176</v>
      </c>
      <c r="D1989">
        <v>50000</v>
      </c>
    </row>
    <row r="1990" spans="1:4">
      <c r="A1990" t="s">
        <v>12181</v>
      </c>
      <c r="B1990" t="s">
        <v>126</v>
      </c>
      <c r="C1990" s="2">
        <v>46188</v>
      </c>
      <c r="D1990">
        <v>200000</v>
      </c>
    </row>
    <row r="1991" spans="1:4">
      <c r="A1991" t="s">
        <v>12182</v>
      </c>
      <c r="B1991" t="s">
        <v>126</v>
      </c>
      <c r="C1991" s="2">
        <v>46200</v>
      </c>
      <c r="D1991">
        <v>125000</v>
      </c>
    </row>
    <row r="1992" spans="1:4">
      <c r="A1992" t="s">
        <v>12183</v>
      </c>
      <c r="B1992" t="s">
        <v>127</v>
      </c>
      <c r="C1992" s="2">
        <v>45667</v>
      </c>
      <c r="D1992">
        <v>150000</v>
      </c>
    </row>
    <row r="1993" spans="1:4">
      <c r="A1993" t="s">
        <v>12184</v>
      </c>
      <c r="B1993" t="s">
        <v>127</v>
      </c>
      <c r="C1993" s="2">
        <v>45676</v>
      </c>
      <c r="D1993">
        <v>125000</v>
      </c>
    </row>
    <row r="1994" spans="1:4">
      <c r="A1994" t="s">
        <v>12185</v>
      </c>
      <c r="B1994" t="s">
        <v>127</v>
      </c>
      <c r="C1994" s="2">
        <v>45693</v>
      </c>
      <c r="D1994">
        <v>150000</v>
      </c>
    </row>
    <row r="1995" spans="1:4">
      <c r="A1995" t="s">
        <v>12186</v>
      </c>
      <c r="B1995" t="s">
        <v>127</v>
      </c>
      <c r="C1995" s="2">
        <v>45701</v>
      </c>
      <c r="D1995">
        <v>200000</v>
      </c>
    </row>
    <row r="1996" spans="1:4">
      <c r="A1996" t="s">
        <v>12187</v>
      </c>
      <c r="B1996" t="s">
        <v>127</v>
      </c>
      <c r="C1996" s="2">
        <v>45711</v>
      </c>
      <c r="D1996">
        <v>125000</v>
      </c>
    </row>
    <row r="1997" spans="1:4">
      <c r="A1997" t="s">
        <v>12188</v>
      </c>
      <c r="B1997" t="s">
        <v>127</v>
      </c>
      <c r="C1997" s="2">
        <v>45720</v>
      </c>
      <c r="D1997">
        <v>100000</v>
      </c>
    </row>
    <row r="1998" spans="1:4">
      <c r="A1998" t="s">
        <v>12189</v>
      </c>
      <c r="B1998" t="s">
        <v>127</v>
      </c>
      <c r="C1998" s="2">
        <v>45737</v>
      </c>
      <c r="D1998">
        <v>150000</v>
      </c>
    </row>
    <row r="1999" spans="1:4">
      <c r="A1999" t="s">
        <v>12190</v>
      </c>
      <c r="B1999" t="s">
        <v>127</v>
      </c>
      <c r="C1999" s="2">
        <v>45744</v>
      </c>
      <c r="D1999">
        <v>200000</v>
      </c>
    </row>
    <row r="2000" spans="1:4">
      <c r="A2000" t="s">
        <v>12191</v>
      </c>
      <c r="B2000" t="s">
        <v>127</v>
      </c>
      <c r="C2000" s="2">
        <v>45755</v>
      </c>
      <c r="D2000">
        <v>125000</v>
      </c>
    </row>
    <row r="2001" spans="1:4">
      <c r="A2001" t="s">
        <v>12192</v>
      </c>
      <c r="B2001" t="s">
        <v>127</v>
      </c>
      <c r="C2001" s="2">
        <v>45769</v>
      </c>
      <c r="D2001">
        <v>125000</v>
      </c>
    </row>
    <row r="2002" spans="1:4">
      <c r="A2002" t="s">
        <v>12193</v>
      </c>
      <c r="B2002" t="s">
        <v>127</v>
      </c>
      <c r="C2002" s="2">
        <v>45785</v>
      </c>
      <c r="D2002">
        <v>75000</v>
      </c>
    </row>
    <row r="2003" spans="1:4">
      <c r="A2003" t="s">
        <v>12194</v>
      </c>
      <c r="B2003" t="s">
        <v>127</v>
      </c>
      <c r="C2003" s="2">
        <v>45795</v>
      </c>
      <c r="D2003">
        <v>150000</v>
      </c>
    </row>
    <row r="2004" spans="1:4">
      <c r="A2004" t="s">
        <v>12195</v>
      </c>
      <c r="B2004" t="s">
        <v>127</v>
      </c>
      <c r="C2004" s="2">
        <v>45805</v>
      </c>
      <c r="D2004">
        <v>150000</v>
      </c>
    </row>
    <row r="2005" spans="1:4">
      <c r="A2005" t="s">
        <v>12196</v>
      </c>
      <c r="B2005" t="s">
        <v>127</v>
      </c>
      <c r="C2005" s="2">
        <v>45817</v>
      </c>
      <c r="D2005">
        <v>200000</v>
      </c>
    </row>
    <row r="2006" spans="1:4">
      <c r="A2006" t="s">
        <v>12197</v>
      </c>
      <c r="B2006" t="s">
        <v>127</v>
      </c>
      <c r="C2006" s="2">
        <v>45824</v>
      </c>
      <c r="D2006">
        <v>75000</v>
      </c>
    </row>
    <row r="2007" spans="1:4">
      <c r="A2007" t="s">
        <v>12198</v>
      </c>
      <c r="B2007" t="s">
        <v>127</v>
      </c>
      <c r="C2007" s="2">
        <v>45841</v>
      </c>
      <c r="D2007">
        <v>125000</v>
      </c>
    </row>
    <row r="2008" spans="1:4">
      <c r="A2008" t="s">
        <v>12199</v>
      </c>
      <c r="B2008" t="s">
        <v>127</v>
      </c>
      <c r="C2008" s="2">
        <v>45856</v>
      </c>
      <c r="D2008">
        <v>125000</v>
      </c>
    </row>
    <row r="2009" spans="1:4">
      <c r="A2009" t="s">
        <v>12200</v>
      </c>
      <c r="B2009" t="s">
        <v>127</v>
      </c>
      <c r="C2009" s="2">
        <v>45873</v>
      </c>
      <c r="D2009">
        <v>75000</v>
      </c>
    </row>
    <row r="2010" spans="1:4">
      <c r="A2010" t="s">
        <v>12201</v>
      </c>
      <c r="B2010" t="s">
        <v>127</v>
      </c>
      <c r="C2010" s="2">
        <v>45890</v>
      </c>
      <c r="D2010">
        <v>125000</v>
      </c>
    </row>
    <row r="2011" spans="1:4">
      <c r="A2011" t="s">
        <v>12202</v>
      </c>
      <c r="B2011" t="s">
        <v>127</v>
      </c>
      <c r="C2011" s="2">
        <v>45900</v>
      </c>
      <c r="D2011">
        <v>200000</v>
      </c>
    </row>
    <row r="2012" spans="1:4">
      <c r="A2012" t="s">
        <v>12203</v>
      </c>
      <c r="B2012" t="s">
        <v>127</v>
      </c>
      <c r="C2012" s="2">
        <v>45908</v>
      </c>
      <c r="D2012">
        <v>100000</v>
      </c>
    </row>
    <row r="2013" spans="1:4">
      <c r="A2013" t="s">
        <v>12204</v>
      </c>
      <c r="B2013" t="s">
        <v>127</v>
      </c>
      <c r="C2013" s="2">
        <v>45916</v>
      </c>
      <c r="D2013">
        <v>75000</v>
      </c>
    </row>
    <row r="2014" spans="1:4">
      <c r="A2014" t="s">
        <v>12205</v>
      </c>
      <c r="B2014" t="s">
        <v>127</v>
      </c>
      <c r="C2014" s="2">
        <v>45928</v>
      </c>
      <c r="D2014">
        <v>200000</v>
      </c>
    </row>
    <row r="2015" spans="1:4">
      <c r="A2015" t="s">
        <v>12206</v>
      </c>
      <c r="B2015" t="s">
        <v>127</v>
      </c>
      <c r="C2015" s="2">
        <v>45935</v>
      </c>
      <c r="D2015">
        <v>75000</v>
      </c>
    </row>
    <row r="2016" spans="1:4">
      <c r="A2016" t="s">
        <v>12207</v>
      </c>
      <c r="B2016" t="s">
        <v>127</v>
      </c>
      <c r="C2016" s="2">
        <v>45953</v>
      </c>
      <c r="D2016">
        <v>150000</v>
      </c>
    </row>
    <row r="2017" spans="1:4">
      <c r="A2017" t="s">
        <v>12208</v>
      </c>
      <c r="B2017" t="s">
        <v>127</v>
      </c>
      <c r="C2017" s="2">
        <v>45967</v>
      </c>
      <c r="D2017">
        <v>150000</v>
      </c>
    </row>
    <row r="2018" spans="1:4">
      <c r="A2018" t="s">
        <v>12209</v>
      </c>
      <c r="B2018" t="s">
        <v>127</v>
      </c>
      <c r="C2018" s="2">
        <v>45979</v>
      </c>
      <c r="D2018">
        <v>50000</v>
      </c>
    </row>
    <row r="2019" spans="1:4">
      <c r="A2019" t="s">
        <v>12210</v>
      </c>
      <c r="B2019" t="s">
        <v>127</v>
      </c>
      <c r="C2019" s="2">
        <v>45990</v>
      </c>
      <c r="D2019">
        <v>50000</v>
      </c>
    </row>
    <row r="2020" spans="1:4">
      <c r="A2020" t="s">
        <v>12211</v>
      </c>
      <c r="B2020" t="s">
        <v>127</v>
      </c>
      <c r="C2020" s="2">
        <v>45999</v>
      </c>
      <c r="D2020">
        <v>50000</v>
      </c>
    </row>
    <row r="2021" spans="1:4">
      <c r="A2021" t="s">
        <v>12212</v>
      </c>
      <c r="B2021" t="s">
        <v>127</v>
      </c>
      <c r="C2021" s="2">
        <v>46007</v>
      </c>
      <c r="D2021">
        <v>50000</v>
      </c>
    </row>
    <row r="2022" spans="1:4">
      <c r="A2022" t="s">
        <v>12213</v>
      </c>
      <c r="B2022" t="s">
        <v>127</v>
      </c>
      <c r="C2022" s="2">
        <v>46023</v>
      </c>
      <c r="D2022">
        <v>50000</v>
      </c>
    </row>
    <row r="2023" spans="1:4">
      <c r="A2023" t="s">
        <v>12214</v>
      </c>
      <c r="B2023" t="s">
        <v>127</v>
      </c>
      <c r="C2023" s="2">
        <v>46036</v>
      </c>
      <c r="D2023">
        <v>125000</v>
      </c>
    </row>
    <row r="2024" spans="1:4">
      <c r="A2024" t="s">
        <v>12215</v>
      </c>
      <c r="B2024" t="s">
        <v>127</v>
      </c>
      <c r="C2024" s="2">
        <v>46050</v>
      </c>
      <c r="D2024">
        <v>75000</v>
      </c>
    </row>
    <row r="2025" spans="1:4">
      <c r="A2025" t="s">
        <v>12216</v>
      </c>
      <c r="B2025" t="s">
        <v>127</v>
      </c>
      <c r="C2025" s="2">
        <v>46063</v>
      </c>
      <c r="D2025">
        <v>150000</v>
      </c>
    </row>
    <row r="2026" spans="1:4">
      <c r="A2026" t="s">
        <v>12217</v>
      </c>
      <c r="B2026" t="s">
        <v>127</v>
      </c>
      <c r="C2026" s="2">
        <v>46075</v>
      </c>
      <c r="D2026">
        <v>75000</v>
      </c>
    </row>
    <row r="2027" spans="1:4">
      <c r="A2027" t="s">
        <v>12218</v>
      </c>
      <c r="B2027" t="s">
        <v>127</v>
      </c>
      <c r="C2027" s="2">
        <v>46092</v>
      </c>
      <c r="D2027">
        <v>75000</v>
      </c>
    </row>
    <row r="2028" spans="1:4">
      <c r="A2028" t="s">
        <v>12219</v>
      </c>
      <c r="B2028" t="s">
        <v>127</v>
      </c>
      <c r="C2028" s="2">
        <v>46106</v>
      </c>
      <c r="D2028">
        <v>200000</v>
      </c>
    </row>
    <row r="2029" spans="1:4">
      <c r="A2029" t="s">
        <v>12220</v>
      </c>
      <c r="B2029" t="s">
        <v>127</v>
      </c>
      <c r="C2029" s="2">
        <v>46117</v>
      </c>
      <c r="D2029">
        <v>125000</v>
      </c>
    </row>
    <row r="2030" spans="1:4">
      <c r="A2030" t="s">
        <v>12221</v>
      </c>
      <c r="B2030" t="s">
        <v>127</v>
      </c>
      <c r="C2030" s="2">
        <v>46130</v>
      </c>
      <c r="D2030">
        <v>50000</v>
      </c>
    </row>
    <row r="2031" spans="1:4">
      <c r="A2031" t="s">
        <v>12222</v>
      </c>
      <c r="B2031" t="s">
        <v>127</v>
      </c>
      <c r="C2031" s="2">
        <v>46138</v>
      </c>
      <c r="D2031">
        <v>100000</v>
      </c>
    </row>
    <row r="2032" spans="1:4">
      <c r="A2032" t="s">
        <v>12223</v>
      </c>
      <c r="B2032" t="s">
        <v>127</v>
      </c>
      <c r="C2032" s="2">
        <v>46150</v>
      </c>
      <c r="D2032">
        <v>150000</v>
      </c>
    </row>
    <row r="2033" spans="1:4">
      <c r="A2033" t="s">
        <v>12224</v>
      </c>
      <c r="B2033" t="s">
        <v>127</v>
      </c>
      <c r="C2033" s="2">
        <v>46168</v>
      </c>
      <c r="D2033">
        <v>100000</v>
      </c>
    </row>
    <row r="2034" spans="1:4">
      <c r="A2034" t="s">
        <v>12225</v>
      </c>
      <c r="B2034" t="s">
        <v>127</v>
      </c>
      <c r="C2034" s="2">
        <v>46184</v>
      </c>
      <c r="D2034">
        <v>200000</v>
      </c>
    </row>
    <row r="2035" spans="1:4">
      <c r="A2035" t="s">
        <v>12226</v>
      </c>
      <c r="B2035" t="s">
        <v>127</v>
      </c>
      <c r="C2035" s="2">
        <v>46198</v>
      </c>
      <c r="D2035">
        <v>75000</v>
      </c>
    </row>
    <row r="2036" spans="1:4">
      <c r="A2036" t="s">
        <v>12227</v>
      </c>
      <c r="B2036" t="s">
        <v>128</v>
      </c>
      <c r="C2036" s="2">
        <v>45671</v>
      </c>
      <c r="D2036">
        <v>50000</v>
      </c>
    </row>
    <row r="2037" spans="1:4">
      <c r="A2037" t="s">
        <v>12228</v>
      </c>
      <c r="B2037" t="s">
        <v>128</v>
      </c>
      <c r="C2037" s="2">
        <v>45678</v>
      </c>
      <c r="D2037">
        <v>150000</v>
      </c>
    </row>
    <row r="2038" spans="1:4">
      <c r="A2038" t="s">
        <v>12229</v>
      </c>
      <c r="B2038" t="s">
        <v>128</v>
      </c>
      <c r="C2038" s="2">
        <v>45686</v>
      </c>
      <c r="D2038">
        <v>50000</v>
      </c>
    </row>
    <row r="2039" spans="1:4">
      <c r="A2039" t="s">
        <v>12230</v>
      </c>
      <c r="B2039" t="s">
        <v>128</v>
      </c>
      <c r="C2039" s="2">
        <v>45693</v>
      </c>
      <c r="D2039">
        <v>100000</v>
      </c>
    </row>
    <row r="2040" spans="1:4">
      <c r="A2040" t="s">
        <v>12231</v>
      </c>
      <c r="B2040" t="s">
        <v>128</v>
      </c>
      <c r="C2040" s="2">
        <v>45702</v>
      </c>
      <c r="D2040">
        <v>50000</v>
      </c>
    </row>
    <row r="2041" spans="1:4">
      <c r="A2041" t="s">
        <v>12232</v>
      </c>
      <c r="B2041" t="s">
        <v>128</v>
      </c>
      <c r="C2041" s="2">
        <v>45711</v>
      </c>
      <c r="D2041">
        <v>100000</v>
      </c>
    </row>
    <row r="2042" spans="1:4">
      <c r="A2042" t="s">
        <v>12233</v>
      </c>
      <c r="B2042" t="s">
        <v>128</v>
      </c>
      <c r="C2042" s="2">
        <v>45718</v>
      </c>
      <c r="D2042">
        <v>200000</v>
      </c>
    </row>
    <row r="2043" spans="1:4">
      <c r="A2043" t="s">
        <v>12234</v>
      </c>
      <c r="B2043" t="s">
        <v>128</v>
      </c>
      <c r="C2043" s="2">
        <v>45732</v>
      </c>
      <c r="D2043">
        <v>125000</v>
      </c>
    </row>
    <row r="2044" spans="1:4">
      <c r="A2044" t="s">
        <v>12235</v>
      </c>
      <c r="B2044" t="s">
        <v>128</v>
      </c>
      <c r="C2044" s="2">
        <v>45750</v>
      </c>
      <c r="D2044">
        <v>125000</v>
      </c>
    </row>
    <row r="2045" spans="1:4">
      <c r="A2045" t="s">
        <v>12236</v>
      </c>
      <c r="B2045" t="s">
        <v>128</v>
      </c>
      <c r="C2045" s="2">
        <v>45764</v>
      </c>
      <c r="D2045">
        <v>150000</v>
      </c>
    </row>
    <row r="2046" spans="1:4">
      <c r="A2046" t="s">
        <v>12237</v>
      </c>
      <c r="B2046" t="s">
        <v>128</v>
      </c>
      <c r="C2046" s="2">
        <v>45777</v>
      </c>
      <c r="D2046">
        <v>200000</v>
      </c>
    </row>
    <row r="2047" spans="1:4">
      <c r="A2047" t="s">
        <v>12238</v>
      </c>
      <c r="B2047" t="s">
        <v>128</v>
      </c>
      <c r="C2047" s="2">
        <v>45785</v>
      </c>
      <c r="D2047">
        <v>150000</v>
      </c>
    </row>
    <row r="2048" spans="1:4">
      <c r="A2048" t="s">
        <v>12239</v>
      </c>
      <c r="B2048" t="s">
        <v>128</v>
      </c>
      <c r="C2048" s="2">
        <v>45800</v>
      </c>
      <c r="D2048">
        <v>125000</v>
      </c>
    </row>
    <row r="2049" spans="1:4">
      <c r="A2049" t="s">
        <v>12240</v>
      </c>
      <c r="B2049" t="s">
        <v>128</v>
      </c>
      <c r="C2049" s="2">
        <v>45813</v>
      </c>
      <c r="D2049">
        <v>100000</v>
      </c>
    </row>
    <row r="2050" spans="1:4">
      <c r="A2050" t="s">
        <v>12241</v>
      </c>
      <c r="B2050" t="s">
        <v>128</v>
      </c>
      <c r="C2050" s="2">
        <v>45825</v>
      </c>
      <c r="D2050">
        <v>75000</v>
      </c>
    </row>
    <row r="2051" spans="1:4">
      <c r="A2051" t="s">
        <v>12242</v>
      </c>
      <c r="B2051" t="s">
        <v>128</v>
      </c>
      <c r="C2051" s="2">
        <v>45835</v>
      </c>
      <c r="D2051">
        <v>150000</v>
      </c>
    </row>
    <row r="2052" spans="1:4">
      <c r="A2052" t="s">
        <v>12243</v>
      </c>
      <c r="B2052" t="s">
        <v>128</v>
      </c>
      <c r="C2052" s="2">
        <v>45845</v>
      </c>
      <c r="D2052">
        <v>125000</v>
      </c>
    </row>
    <row r="2053" spans="1:4">
      <c r="A2053" t="s">
        <v>12244</v>
      </c>
      <c r="B2053" t="s">
        <v>128</v>
      </c>
      <c r="C2053" s="2">
        <v>45855</v>
      </c>
      <c r="D2053">
        <v>75000</v>
      </c>
    </row>
    <row r="2054" spans="1:4">
      <c r="A2054" t="s">
        <v>12245</v>
      </c>
      <c r="B2054" t="s">
        <v>128</v>
      </c>
      <c r="C2054" s="2">
        <v>45863</v>
      </c>
      <c r="D2054">
        <v>50000</v>
      </c>
    </row>
    <row r="2055" spans="1:4">
      <c r="A2055" t="s">
        <v>12246</v>
      </c>
      <c r="B2055" t="s">
        <v>128</v>
      </c>
      <c r="C2055" s="2">
        <v>45877</v>
      </c>
      <c r="D2055">
        <v>200000</v>
      </c>
    </row>
    <row r="2056" spans="1:4">
      <c r="A2056" t="s">
        <v>12247</v>
      </c>
      <c r="B2056" t="s">
        <v>128</v>
      </c>
      <c r="C2056" s="2">
        <v>45888</v>
      </c>
      <c r="D2056">
        <v>125000</v>
      </c>
    </row>
    <row r="2057" spans="1:4">
      <c r="A2057" t="s">
        <v>12248</v>
      </c>
      <c r="B2057" t="s">
        <v>128</v>
      </c>
      <c r="C2057" s="2">
        <v>45901</v>
      </c>
      <c r="D2057">
        <v>50000</v>
      </c>
    </row>
    <row r="2058" spans="1:4">
      <c r="A2058" t="s">
        <v>12249</v>
      </c>
      <c r="B2058" t="s">
        <v>128</v>
      </c>
      <c r="C2058" s="2">
        <v>45911</v>
      </c>
      <c r="D2058">
        <v>50000</v>
      </c>
    </row>
    <row r="2059" spans="1:4">
      <c r="A2059" t="s">
        <v>12250</v>
      </c>
      <c r="B2059" t="s">
        <v>128</v>
      </c>
      <c r="C2059" s="2">
        <v>45918</v>
      </c>
      <c r="D2059">
        <v>125000</v>
      </c>
    </row>
    <row r="2060" spans="1:4">
      <c r="A2060" t="s">
        <v>12251</v>
      </c>
      <c r="B2060" t="s">
        <v>128</v>
      </c>
      <c r="C2060" s="2">
        <v>45932</v>
      </c>
      <c r="D2060">
        <v>125000</v>
      </c>
    </row>
    <row r="2061" spans="1:4">
      <c r="A2061" t="s">
        <v>12252</v>
      </c>
      <c r="B2061" t="s">
        <v>128</v>
      </c>
      <c r="C2061" s="2">
        <v>45942</v>
      </c>
      <c r="D2061">
        <v>200000</v>
      </c>
    </row>
    <row r="2062" spans="1:4">
      <c r="A2062" t="s">
        <v>12253</v>
      </c>
      <c r="B2062" t="s">
        <v>128</v>
      </c>
      <c r="C2062" s="2">
        <v>45954</v>
      </c>
      <c r="D2062">
        <v>75000</v>
      </c>
    </row>
    <row r="2063" spans="1:4">
      <c r="A2063" t="s">
        <v>12254</v>
      </c>
      <c r="B2063" t="s">
        <v>128</v>
      </c>
      <c r="C2063" s="2">
        <v>45964</v>
      </c>
      <c r="D2063">
        <v>150000</v>
      </c>
    </row>
    <row r="2064" spans="1:4">
      <c r="A2064" t="s">
        <v>12255</v>
      </c>
      <c r="B2064" t="s">
        <v>128</v>
      </c>
      <c r="C2064" s="2">
        <v>45977</v>
      </c>
      <c r="D2064">
        <v>100000</v>
      </c>
    </row>
    <row r="2065" spans="1:4">
      <c r="A2065" t="s">
        <v>12256</v>
      </c>
      <c r="B2065" t="s">
        <v>128</v>
      </c>
      <c r="C2065" s="2">
        <v>45985</v>
      </c>
      <c r="D2065">
        <v>100000</v>
      </c>
    </row>
    <row r="2066" spans="1:4">
      <c r="A2066" t="s">
        <v>12257</v>
      </c>
      <c r="B2066" t="s">
        <v>128</v>
      </c>
      <c r="C2066" s="2">
        <v>45996</v>
      </c>
      <c r="D2066">
        <v>50000</v>
      </c>
    </row>
    <row r="2067" spans="1:4">
      <c r="A2067" t="s">
        <v>12258</v>
      </c>
      <c r="B2067" t="s">
        <v>128</v>
      </c>
      <c r="C2067" s="2">
        <v>46005</v>
      </c>
      <c r="D2067">
        <v>125000</v>
      </c>
    </row>
    <row r="2068" spans="1:4">
      <c r="A2068" t="s">
        <v>12259</v>
      </c>
      <c r="B2068" t="s">
        <v>128</v>
      </c>
      <c r="C2068" s="2">
        <v>46017</v>
      </c>
      <c r="D2068">
        <v>125000</v>
      </c>
    </row>
    <row r="2069" spans="1:4">
      <c r="A2069" t="s">
        <v>12260</v>
      </c>
      <c r="B2069" t="s">
        <v>128</v>
      </c>
      <c r="C2069" s="2">
        <v>46033</v>
      </c>
      <c r="D2069">
        <v>150000</v>
      </c>
    </row>
    <row r="2070" spans="1:4">
      <c r="A2070" t="s">
        <v>12261</v>
      </c>
      <c r="B2070" t="s">
        <v>128</v>
      </c>
      <c r="C2070" s="2">
        <v>46048</v>
      </c>
      <c r="D2070">
        <v>50000</v>
      </c>
    </row>
    <row r="2071" spans="1:4">
      <c r="A2071" t="s">
        <v>12262</v>
      </c>
      <c r="B2071" t="s">
        <v>128</v>
      </c>
      <c r="C2071" s="2">
        <v>46057</v>
      </c>
      <c r="D2071">
        <v>125000</v>
      </c>
    </row>
    <row r="2072" spans="1:4">
      <c r="A2072" t="s">
        <v>12263</v>
      </c>
      <c r="B2072" t="s">
        <v>128</v>
      </c>
      <c r="C2072" s="2">
        <v>46066</v>
      </c>
      <c r="D2072">
        <v>50000</v>
      </c>
    </row>
    <row r="2073" spans="1:4">
      <c r="A2073" t="s">
        <v>12264</v>
      </c>
      <c r="B2073" t="s">
        <v>128</v>
      </c>
      <c r="C2073" s="2">
        <v>46082</v>
      </c>
      <c r="D2073">
        <v>150000</v>
      </c>
    </row>
    <row r="2074" spans="1:4">
      <c r="A2074" t="s">
        <v>12265</v>
      </c>
      <c r="B2074" t="s">
        <v>128</v>
      </c>
      <c r="C2074" s="2">
        <v>46099</v>
      </c>
      <c r="D2074">
        <v>75000</v>
      </c>
    </row>
    <row r="2075" spans="1:4">
      <c r="A2075" t="s">
        <v>12266</v>
      </c>
      <c r="B2075" t="s">
        <v>128</v>
      </c>
      <c r="C2075" s="2">
        <v>46111</v>
      </c>
      <c r="D2075">
        <v>75000</v>
      </c>
    </row>
    <row r="2076" spans="1:4">
      <c r="A2076" t="s">
        <v>12267</v>
      </c>
      <c r="B2076" t="s">
        <v>128</v>
      </c>
      <c r="C2076" s="2">
        <v>46123</v>
      </c>
      <c r="D2076">
        <v>50000</v>
      </c>
    </row>
    <row r="2077" spans="1:4">
      <c r="A2077" t="s">
        <v>12268</v>
      </c>
      <c r="B2077" t="s">
        <v>128</v>
      </c>
      <c r="C2077" s="2">
        <v>46132</v>
      </c>
      <c r="D2077">
        <v>50000</v>
      </c>
    </row>
    <row r="2078" spans="1:4">
      <c r="A2078" t="s">
        <v>12269</v>
      </c>
      <c r="B2078" t="s">
        <v>128</v>
      </c>
      <c r="C2078" s="2">
        <v>46148</v>
      </c>
      <c r="D2078">
        <v>150000</v>
      </c>
    </row>
    <row r="2079" spans="1:4">
      <c r="A2079" t="s">
        <v>12270</v>
      </c>
      <c r="B2079" t="s">
        <v>128</v>
      </c>
      <c r="C2079" s="2">
        <v>46162</v>
      </c>
      <c r="D2079">
        <v>100000</v>
      </c>
    </row>
    <row r="2080" spans="1:4">
      <c r="A2080" t="s">
        <v>12271</v>
      </c>
      <c r="B2080" t="s">
        <v>128</v>
      </c>
      <c r="C2080" s="2">
        <v>46174</v>
      </c>
      <c r="D2080">
        <v>100000</v>
      </c>
    </row>
    <row r="2081" spans="1:4">
      <c r="A2081" t="s">
        <v>12272</v>
      </c>
      <c r="B2081" t="s">
        <v>128</v>
      </c>
      <c r="C2081" s="2">
        <v>46192</v>
      </c>
      <c r="D2081">
        <v>125000</v>
      </c>
    </row>
    <row r="2082" spans="1:4">
      <c r="A2082" t="s">
        <v>12273</v>
      </c>
      <c r="B2082" t="s">
        <v>129</v>
      </c>
      <c r="C2082" s="2">
        <v>45663</v>
      </c>
      <c r="D2082">
        <v>50000</v>
      </c>
    </row>
    <row r="2083" spans="1:4">
      <c r="A2083" t="s">
        <v>12274</v>
      </c>
      <c r="B2083" t="s">
        <v>129</v>
      </c>
      <c r="C2083" s="2">
        <v>45674</v>
      </c>
      <c r="D2083">
        <v>125000</v>
      </c>
    </row>
    <row r="2084" spans="1:4">
      <c r="A2084" t="s">
        <v>12275</v>
      </c>
      <c r="B2084" t="s">
        <v>129</v>
      </c>
      <c r="C2084" s="2">
        <v>45686</v>
      </c>
      <c r="D2084">
        <v>200000</v>
      </c>
    </row>
    <row r="2085" spans="1:4">
      <c r="A2085" t="s">
        <v>12276</v>
      </c>
      <c r="B2085" t="s">
        <v>129</v>
      </c>
      <c r="C2085" s="2">
        <v>45701</v>
      </c>
      <c r="D2085">
        <v>125000</v>
      </c>
    </row>
    <row r="2086" spans="1:4">
      <c r="A2086" t="s">
        <v>12277</v>
      </c>
      <c r="B2086" t="s">
        <v>129</v>
      </c>
      <c r="C2086" s="2">
        <v>45708</v>
      </c>
      <c r="D2086">
        <v>50000</v>
      </c>
    </row>
    <row r="2087" spans="1:4">
      <c r="A2087" t="s">
        <v>12278</v>
      </c>
      <c r="B2087" t="s">
        <v>129</v>
      </c>
      <c r="C2087" s="2">
        <v>45717</v>
      </c>
      <c r="D2087">
        <v>200000</v>
      </c>
    </row>
    <row r="2088" spans="1:4">
      <c r="A2088" t="s">
        <v>12279</v>
      </c>
      <c r="B2088" t="s">
        <v>129</v>
      </c>
      <c r="C2088" s="2">
        <v>45732</v>
      </c>
      <c r="D2088">
        <v>50000</v>
      </c>
    </row>
    <row r="2089" spans="1:4">
      <c r="A2089" t="s">
        <v>12280</v>
      </c>
      <c r="B2089" t="s">
        <v>129</v>
      </c>
      <c r="C2089" s="2">
        <v>45747</v>
      </c>
      <c r="D2089">
        <v>125000</v>
      </c>
    </row>
    <row r="2090" spans="1:4">
      <c r="A2090" t="s">
        <v>12281</v>
      </c>
      <c r="B2090" t="s">
        <v>129</v>
      </c>
      <c r="C2090" s="2">
        <v>45754</v>
      </c>
      <c r="D2090">
        <v>75000</v>
      </c>
    </row>
    <row r="2091" spans="1:4">
      <c r="A2091" t="s">
        <v>12282</v>
      </c>
      <c r="B2091" t="s">
        <v>129</v>
      </c>
      <c r="C2091" s="2">
        <v>45765</v>
      </c>
      <c r="D2091">
        <v>50000</v>
      </c>
    </row>
    <row r="2092" spans="1:4">
      <c r="A2092" t="s">
        <v>12283</v>
      </c>
      <c r="B2092" t="s">
        <v>129</v>
      </c>
      <c r="C2092" s="2">
        <v>45773</v>
      </c>
      <c r="D2092">
        <v>125000</v>
      </c>
    </row>
    <row r="2093" spans="1:4">
      <c r="A2093" t="s">
        <v>12284</v>
      </c>
      <c r="B2093" t="s">
        <v>129</v>
      </c>
      <c r="C2093" s="2">
        <v>45783</v>
      </c>
      <c r="D2093">
        <v>150000</v>
      </c>
    </row>
    <row r="2094" spans="1:4">
      <c r="A2094" t="s">
        <v>12285</v>
      </c>
      <c r="B2094" t="s">
        <v>129</v>
      </c>
      <c r="C2094" s="2">
        <v>45796</v>
      </c>
      <c r="D2094">
        <v>50000</v>
      </c>
    </row>
    <row r="2095" spans="1:4">
      <c r="A2095" t="s">
        <v>12286</v>
      </c>
      <c r="B2095" t="s">
        <v>129</v>
      </c>
      <c r="C2095" s="2">
        <v>45803</v>
      </c>
      <c r="D2095">
        <v>50000</v>
      </c>
    </row>
    <row r="2096" spans="1:4">
      <c r="A2096" t="s">
        <v>12287</v>
      </c>
      <c r="B2096" t="s">
        <v>129</v>
      </c>
      <c r="C2096" s="2">
        <v>45810</v>
      </c>
      <c r="D2096">
        <v>150000</v>
      </c>
    </row>
    <row r="2097" spans="1:4">
      <c r="A2097" t="s">
        <v>12288</v>
      </c>
      <c r="B2097" t="s">
        <v>129</v>
      </c>
      <c r="C2097" s="2">
        <v>45820</v>
      </c>
      <c r="D2097">
        <v>50000</v>
      </c>
    </row>
    <row r="2098" spans="1:4">
      <c r="A2098" t="s">
        <v>12289</v>
      </c>
      <c r="B2098" t="s">
        <v>129</v>
      </c>
      <c r="C2098" s="2">
        <v>45828</v>
      </c>
      <c r="D2098">
        <v>100000</v>
      </c>
    </row>
    <row r="2099" spans="1:4">
      <c r="A2099" t="s">
        <v>12290</v>
      </c>
      <c r="B2099" t="s">
        <v>129</v>
      </c>
      <c r="C2099" s="2">
        <v>45838</v>
      </c>
      <c r="D2099">
        <v>100000</v>
      </c>
    </row>
    <row r="2100" spans="1:4">
      <c r="A2100" t="s">
        <v>12291</v>
      </c>
      <c r="B2100" t="s">
        <v>129</v>
      </c>
      <c r="C2100" s="2">
        <v>45855</v>
      </c>
      <c r="D2100">
        <v>200000</v>
      </c>
    </row>
    <row r="2101" spans="1:4">
      <c r="A2101" t="s">
        <v>12292</v>
      </c>
      <c r="B2101" t="s">
        <v>129</v>
      </c>
      <c r="C2101" s="2">
        <v>45864</v>
      </c>
      <c r="D2101">
        <v>125000</v>
      </c>
    </row>
    <row r="2102" spans="1:4">
      <c r="A2102" t="s">
        <v>12293</v>
      </c>
      <c r="B2102" t="s">
        <v>129</v>
      </c>
      <c r="C2102" s="2">
        <v>45879</v>
      </c>
      <c r="D2102">
        <v>50000</v>
      </c>
    </row>
    <row r="2103" spans="1:4">
      <c r="A2103" t="s">
        <v>12294</v>
      </c>
      <c r="B2103" t="s">
        <v>129</v>
      </c>
      <c r="C2103" s="2">
        <v>45886</v>
      </c>
      <c r="D2103">
        <v>200000</v>
      </c>
    </row>
    <row r="2104" spans="1:4">
      <c r="A2104" t="s">
        <v>12295</v>
      </c>
      <c r="B2104" t="s">
        <v>129</v>
      </c>
      <c r="C2104" s="2">
        <v>45898</v>
      </c>
      <c r="D2104">
        <v>125000</v>
      </c>
    </row>
    <row r="2105" spans="1:4">
      <c r="A2105" t="s">
        <v>12296</v>
      </c>
      <c r="B2105" t="s">
        <v>129</v>
      </c>
      <c r="C2105" s="2">
        <v>45905</v>
      </c>
      <c r="D2105">
        <v>150000</v>
      </c>
    </row>
    <row r="2106" spans="1:4">
      <c r="A2106" t="s">
        <v>12297</v>
      </c>
      <c r="B2106" t="s">
        <v>129</v>
      </c>
      <c r="C2106" s="2">
        <v>45920</v>
      </c>
      <c r="D2106">
        <v>125000</v>
      </c>
    </row>
    <row r="2107" spans="1:4">
      <c r="A2107" t="s">
        <v>12298</v>
      </c>
      <c r="B2107" t="s">
        <v>129</v>
      </c>
      <c r="C2107" s="2">
        <v>45930</v>
      </c>
      <c r="D2107">
        <v>150000</v>
      </c>
    </row>
    <row r="2108" spans="1:4">
      <c r="A2108" t="s">
        <v>12299</v>
      </c>
      <c r="B2108" t="s">
        <v>129</v>
      </c>
      <c r="C2108" s="2">
        <v>45947</v>
      </c>
      <c r="D2108">
        <v>100000</v>
      </c>
    </row>
    <row r="2109" spans="1:4">
      <c r="A2109" t="s">
        <v>12300</v>
      </c>
      <c r="B2109" t="s">
        <v>129</v>
      </c>
      <c r="C2109" s="2">
        <v>45955</v>
      </c>
      <c r="D2109">
        <v>150000</v>
      </c>
    </row>
    <row r="2110" spans="1:4">
      <c r="A2110" t="s">
        <v>12301</v>
      </c>
      <c r="B2110" t="s">
        <v>129</v>
      </c>
      <c r="C2110" s="2">
        <v>45968</v>
      </c>
      <c r="D2110">
        <v>75000</v>
      </c>
    </row>
    <row r="2111" spans="1:4">
      <c r="A2111" t="s">
        <v>12302</v>
      </c>
      <c r="B2111" t="s">
        <v>129</v>
      </c>
      <c r="C2111" s="2">
        <v>45983</v>
      </c>
      <c r="D2111">
        <v>100000</v>
      </c>
    </row>
    <row r="2112" spans="1:4">
      <c r="A2112" t="s">
        <v>12303</v>
      </c>
      <c r="B2112" t="s">
        <v>129</v>
      </c>
      <c r="C2112" s="2">
        <v>45991</v>
      </c>
      <c r="D2112">
        <v>150000</v>
      </c>
    </row>
    <row r="2113" spans="1:4">
      <c r="A2113" t="s">
        <v>12304</v>
      </c>
      <c r="B2113" t="s">
        <v>129</v>
      </c>
      <c r="C2113" s="2">
        <v>46002</v>
      </c>
      <c r="D2113">
        <v>100000</v>
      </c>
    </row>
    <row r="2114" spans="1:4">
      <c r="A2114" t="s">
        <v>12305</v>
      </c>
      <c r="B2114" t="s">
        <v>129</v>
      </c>
      <c r="C2114" s="2">
        <v>46016</v>
      </c>
      <c r="D2114">
        <v>100000</v>
      </c>
    </row>
    <row r="2115" spans="1:4">
      <c r="A2115" t="s">
        <v>12306</v>
      </c>
      <c r="B2115" t="s">
        <v>129</v>
      </c>
      <c r="C2115" s="2">
        <v>46029</v>
      </c>
      <c r="D2115">
        <v>150000</v>
      </c>
    </row>
    <row r="2116" spans="1:4">
      <c r="A2116" t="s">
        <v>12307</v>
      </c>
      <c r="B2116" t="s">
        <v>129</v>
      </c>
      <c r="C2116" s="2">
        <v>46036</v>
      </c>
      <c r="D2116">
        <v>200000</v>
      </c>
    </row>
    <row r="2117" spans="1:4">
      <c r="A2117" t="s">
        <v>12308</v>
      </c>
      <c r="B2117" t="s">
        <v>129</v>
      </c>
      <c r="C2117" s="2">
        <v>46048</v>
      </c>
      <c r="D2117">
        <v>125000</v>
      </c>
    </row>
    <row r="2118" spans="1:4">
      <c r="A2118" t="s">
        <v>12309</v>
      </c>
      <c r="B2118" t="s">
        <v>129</v>
      </c>
      <c r="C2118" s="2">
        <v>46064</v>
      </c>
      <c r="D2118">
        <v>75000</v>
      </c>
    </row>
    <row r="2119" spans="1:4">
      <c r="A2119" t="s">
        <v>12310</v>
      </c>
      <c r="B2119" t="s">
        <v>129</v>
      </c>
      <c r="C2119" s="2">
        <v>46074</v>
      </c>
      <c r="D2119">
        <v>75000</v>
      </c>
    </row>
    <row r="2120" spans="1:4">
      <c r="A2120" t="s">
        <v>12311</v>
      </c>
      <c r="B2120" t="s">
        <v>129</v>
      </c>
      <c r="C2120" s="2">
        <v>46091</v>
      </c>
      <c r="D2120">
        <v>200000</v>
      </c>
    </row>
    <row r="2121" spans="1:4">
      <c r="A2121" t="s">
        <v>12312</v>
      </c>
      <c r="B2121" t="s">
        <v>129</v>
      </c>
      <c r="C2121" s="2">
        <v>46099</v>
      </c>
      <c r="D2121">
        <v>150000</v>
      </c>
    </row>
    <row r="2122" spans="1:4">
      <c r="A2122" t="s">
        <v>12313</v>
      </c>
      <c r="B2122" t="s">
        <v>129</v>
      </c>
      <c r="C2122" s="2">
        <v>46109</v>
      </c>
      <c r="D2122">
        <v>150000</v>
      </c>
    </row>
    <row r="2123" spans="1:4">
      <c r="A2123" t="s">
        <v>12314</v>
      </c>
      <c r="B2123" t="s">
        <v>129</v>
      </c>
      <c r="C2123" s="2">
        <v>46121</v>
      </c>
      <c r="D2123">
        <v>125000</v>
      </c>
    </row>
    <row r="2124" spans="1:4">
      <c r="A2124" t="s">
        <v>12315</v>
      </c>
      <c r="B2124" t="s">
        <v>129</v>
      </c>
      <c r="C2124" s="2">
        <v>46134</v>
      </c>
      <c r="D2124">
        <v>200000</v>
      </c>
    </row>
    <row r="2125" spans="1:4">
      <c r="A2125" t="s">
        <v>12316</v>
      </c>
      <c r="B2125" t="s">
        <v>129</v>
      </c>
      <c r="C2125" s="2">
        <v>46149</v>
      </c>
      <c r="D2125">
        <v>100000</v>
      </c>
    </row>
    <row r="2126" spans="1:4">
      <c r="A2126" t="s">
        <v>12317</v>
      </c>
      <c r="B2126" t="s">
        <v>129</v>
      </c>
      <c r="C2126" s="2">
        <v>46159</v>
      </c>
      <c r="D2126">
        <v>150000</v>
      </c>
    </row>
    <row r="2127" spans="1:4">
      <c r="A2127" t="s">
        <v>12318</v>
      </c>
      <c r="B2127" t="s">
        <v>129</v>
      </c>
      <c r="C2127" s="2">
        <v>46175</v>
      </c>
      <c r="D2127">
        <v>75000</v>
      </c>
    </row>
    <row r="2128" spans="1:4">
      <c r="A2128" t="s">
        <v>12319</v>
      </c>
      <c r="B2128" t="s">
        <v>129</v>
      </c>
      <c r="C2128" s="2">
        <v>46185</v>
      </c>
      <c r="D2128">
        <v>100000</v>
      </c>
    </row>
    <row r="2129" spans="1:4">
      <c r="A2129" t="s">
        <v>12320</v>
      </c>
      <c r="B2129" t="s">
        <v>129</v>
      </c>
      <c r="C2129" s="2">
        <v>46198</v>
      </c>
      <c r="D2129">
        <v>75000</v>
      </c>
    </row>
    <row r="2130" spans="1:4">
      <c r="A2130" t="s">
        <v>12321</v>
      </c>
      <c r="B2130" t="s">
        <v>130</v>
      </c>
      <c r="C2130" s="2">
        <v>45670</v>
      </c>
      <c r="D2130">
        <v>50000</v>
      </c>
    </row>
    <row r="2131" spans="1:4">
      <c r="A2131" t="s">
        <v>12322</v>
      </c>
      <c r="B2131" t="s">
        <v>130</v>
      </c>
      <c r="C2131" s="2">
        <v>45686</v>
      </c>
      <c r="D2131">
        <v>100000</v>
      </c>
    </row>
    <row r="2132" spans="1:4">
      <c r="A2132" t="s">
        <v>12323</v>
      </c>
      <c r="B2132" t="s">
        <v>130</v>
      </c>
      <c r="C2132" s="2">
        <v>45694</v>
      </c>
      <c r="D2132">
        <v>125000</v>
      </c>
    </row>
    <row r="2133" spans="1:4">
      <c r="A2133" t="s">
        <v>12324</v>
      </c>
      <c r="B2133" t="s">
        <v>130</v>
      </c>
      <c r="C2133" s="2">
        <v>45709</v>
      </c>
      <c r="D2133">
        <v>125000</v>
      </c>
    </row>
    <row r="2134" spans="1:4">
      <c r="A2134" t="s">
        <v>12325</v>
      </c>
      <c r="B2134" t="s">
        <v>130</v>
      </c>
      <c r="C2134" s="2">
        <v>45719</v>
      </c>
      <c r="D2134">
        <v>50000</v>
      </c>
    </row>
    <row r="2135" spans="1:4">
      <c r="A2135" t="s">
        <v>12326</v>
      </c>
      <c r="B2135" t="s">
        <v>130</v>
      </c>
      <c r="C2135" s="2">
        <v>45734</v>
      </c>
      <c r="D2135">
        <v>200000</v>
      </c>
    </row>
    <row r="2136" spans="1:4">
      <c r="A2136" t="s">
        <v>12327</v>
      </c>
      <c r="B2136" t="s">
        <v>130</v>
      </c>
      <c r="C2136" s="2">
        <v>45750</v>
      </c>
      <c r="D2136">
        <v>75000</v>
      </c>
    </row>
    <row r="2137" spans="1:4">
      <c r="A2137" t="s">
        <v>12328</v>
      </c>
      <c r="B2137" t="s">
        <v>130</v>
      </c>
      <c r="C2137" s="2">
        <v>45764</v>
      </c>
      <c r="D2137">
        <v>150000</v>
      </c>
    </row>
    <row r="2138" spans="1:4">
      <c r="A2138" t="s">
        <v>12329</v>
      </c>
      <c r="B2138" t="s">
        <v>130</v>
      </c>
      <c r="C2138" s="2">
        <v>45777</v>
      </c>
      <c r="D2138">
        <v>150000</v>
      </c>
    </row>
    <row r="2139" spans="1:4">
      <c r="A2139" t="s">
        <v>12330</v>
      </c>
      <c r="B2139" t="s">
        <v>130</v>
      </c>
      <c r="C2139" s="2">
        <v>45792</v>
      </c>
      <c r="D2139">
        <v>200000</v>
      </c>
    </row>
    <row r="2140" spans="1:4">
      <c r="A2140" t="s">
        <v>12331</v>
      </c>
      <c r="B2140" t="s">
        <v>130</v>
      </c>
      <c r="C2140" s="2">
        <v>45804</v>
      </c>
      <c r="D2140">
        <v>125000</v>
      </c>
    </row>
    <row r="2141" spans="1:4">
      <c r="A2141" t="s">
        <v>12332</v>
      </c>
      <c r="B2141" t="s">
        <v>130</v>
      </c>
      <c r="C2141" s="2">
        <v>45819</v>
      </c>
      <c r="D2141">
        <v>125000</v>
      </c>
    </row>
    <row r="2142" spans="1:4">
      <c r="A2142" t="s">
        <v>12333</v>
      </c>
      <c r="B2142" t="s">
        <v>130</v>
      </c>
      <c r="C2142" s="2">
        <v>45837</v>
      </c>
      <c r="D2142">
        <v>150000</v>
      </c>
    </row>
    <row r="2143" spans="1:4">
      <c r="A2143" t="s">
        <v>12334</v>
      </c>
      <c r="B2143" t="s">
        <v>130</v>
      </c>
      <c r="C2143" s="2">
        <v>45850</v>
      </c>
      <c r="D2143">
        <v>200000</v>
      </c>
    </row>
    <row r="2144" spans="1:4">
      <c r="A2144" t="s">
        <v>12335</v>
      </c>
      <c r="B2144" t="s">
        <v>130</v>
      </c>
      <c r="C2144" s="2">
        <v>45864</v>
      </c>
      <c r="D2144">
        <v>200000</v>
      </c>
    </row>
    <row r="2145" spans="1:4">
      <c r="A2145" t="s">
        <v>12336</v>
      </c>
      <c r="B2145" t="s">
        <v>130</v>
      </c>
      <c r="C2145" s="2">
        <v>45874</v>
      </c>
      <c r="D2145">
        <v>125000</v>
      </c>
    </row>
    <row r="2146" spans="1:4">
      <c r="A2146" t="s">
        <v>12337</v>
      </c>
      <c r="B2146" t="s">
        <v>130</v>
      </c>
      <c r="C2146" s="2">
        <v>45892</v>
      </c>
      <c r="D2146">
        <v>150000</v>
      </c>
    </row>
    <row r="2147" spans="1:4">
      <c r="A2147" t="s">
        <v>12338</v>
      </c>
      <c r="B2147" t="s">
        <v>130</v>
      </c>
      <c r="C2147" s="2">
        <v>45910</v>
      </c>
      <c r="D2147">
        <v>150000</v>
      </c>
    </row>
    <row r="2148" spans="1:4">
      <c r="A2148" t="s">
        <v>12339</v>
      </c>
      <c r="B2148" t="s">
        <v>130</v>
      </c>
      <c r="C2148" s="2">
        <v>45922</v>
      </c>
      <c r="D2148">
        <v>125000</v>
      </c>
    </row>
    <row r="2149" spans="1:4">
      <c r="A2149" t="s">
        <v>12340</v>
      </c>
      <c r="B2149" t="s">
        <v>130</v>
      </c>
      <c r="C2149" s="2">
        <v>45937</v>
      </c>
      <c r="D2149">
        <v>150000</v>
      </c>
    </row>
    <row r="2150" spans="1:4">
      <c r="A2150" t="s">
        <v>12341</v>
      </c>
      <c r="B2150" t="s">
        <v>130</v>
      </c>
      <c r="C2150" s="2">
        <v>45944</v>
      </c>
      <c r="D2150">
        <v>200000</v>
      </c>
    </row>
    <row r="2151" spans="1:4">
      <c r="A2151" t="s">
        <v>12342</v>
      </c>
      <c r="B2151" t="s">
        <v>130</v>
      </c>
      <c r="C2151" s="2">
        <v>45959</v>
      </c>
      <c r="D2151">
        <v>100000</v>
      </c>
    </row>
    <row r="2152" spans="1:4">
      <c r="A2152" t="s">
        <v>12343</v>
      </c>
      <c r="B2152" t="s">
        <v>130</v>
      </c>
      <c r="C2152" s="2">
        <v>45977</v>
      </c>
      <c r="D2152">
        <v>200000</v>
      </c>
    </row>
    <row r="2153" spans="1:4">
      <c r="A2153" t="s">
        <v>12344</v>
      </c>
      <c r="B2153" t="s">
        <v>130</v>
      </c>
      <c r="C2153" s="2">
        <v>45993</v>
      </c>
      <c r="D2153">
        <v>200000</v>
      </c>
    </row>
    <row r="2154" spans="1:4">
      <c r="A2154" t="s">
        <v>12345</v>
      </c>
      <c r="B2154" t="s">
        <v>130</v>
      </c>
      <c r="C2154" s="2">
        <v>46006</v>
      </c>
      <c r="D2154">
        <v>125000</v>
      </c>
    </row>
    <row r="2155" spans="1:4">
      <c r="A2155" t="s">
        <v>12346</v>
      </c>
      <c r="B2155" t="s">
        <v>130</v>
      </c>
      <c r="C2155" s="2">
        <v>46018</v>
      </c>
      <c r="D2155">
        <v>75000</v>
      </c>
    </row>
    <row r="2156" spans="1:4">
      <c r="A2156" t="s">
        <v>12347</v>
      </c>
      <c r="B2156" t="s">
        <v>130</v>
      </c>
      <c r="C2156" s="2">
        <v>46026</v>
      </c>
      <c r="D2156">
        <v>125000</v>
      </c>
    </row>
    <row r="2157" spans="1:4">
      <c r="A2157" t="s">
        <v>12348</v>
      </c>
      <c r="B2157" t="s">
        <v>130</v>
      </c>
      <c r="C2157" s="2">
        <v>46036</v>
      </c>
      <c r="D2157">
        <v>200000</v>
      </c>
    </row>
    <row r="2158" spans="1:4">
      <c r="A2158" t="s">
        <v>12349</v>
      </c>
      <c r="B2158" t="s">
        <v>130</v>
      </c>
      <c r="C2158" s="2">
        <v>46053</v>
      </c>
      <c r="D2158">
        <v>200000</v>
      </c>
    </row>
    <row r="2159" spans="1:4">
      <c r="A2159" t="s">
        <v>12350</v>
      </c>
      <c r="B2159" t="s">
        <v>130</v>
      </c>
      <c r="C2159" s="2">
        <v>46064</v>
      </c>
      <c r="D2159">
        <v>150000</v>
      </c>
    </row>
    <row r="2160" spans="1:4">
      <c r="A2160" t="s">
        <v>12351</v>
      </c>
      <c r="B2160" t="s">
        <v>130</v>
      </c>
      <c r="C2160" s="2">
        <v>46078</v>
      </c>
      <c r="D2160">
        <v>150000</v>
      </c>
    </row>
    <row r="2161" spans="1:4">
      <c r="A2161" t="s">
        <v>12352</v>
      </c>
      <c r="B2161" t="s">
        <v>130</v>
      </c>
      <c r="C2161" s="2">
        <v>46091</v>
      </c>
      <c r="D2161">
        <v>200000</v>
      </c>
    </row>
    <row r="2162" spans="1:4">
      <c r="A2162" t="s">
        <v>12353</v>
      </c>
      <c r="B2162" t="s">
        <v>130</v>
      </c>
      <c r="C2162" s="2">
        <v>46102</v>
      </c>
      <c r="D2162">
        <v>150000</v>
      </c>
    </row>
    <row r="2163" spans="1:4">
      <c r="A2163" t="s">
        <v>12354</v>
      </c>
      <c r="B2163" t="s">
        <v>130</v>
      </c>
      <c r="C2163" s="2">
        <v>46109</v>
      </c>
      <c r="D2163">
        <v>50000</v>
      </c>
    </row>
    <row r="2164" spans="1:4">
      <c r="A2164" t="s">
        <v>12355</v>
      </c>
      <c r="B2164" t="s">
        <v>130</v>
      </c>
      <c r="C2164" s="2">
        <v>46116</v>
      </c>
      <c r="D2164">
        <v>100000</v>
      </c>
    </row>
    <row r="2165" spans="1:4">
      <c r="A2165" t="s">
        <v>12356</v>
      </c>
      <c r="B2165" t="s">
        <v>130</v>
      </c>
      <c r="C2165" s="2">
        <v>46124</v>
      </c>
      <c r="D2165">
        <v>200000</v>
      </c>
    </row>
    <row r="2166" spans="1:4">
      <c r="A2166" t="s">
        <v>12357</v>
      </c>
      <c r="B2166" t="s">
        <v>130</v>
      </c>
      <c r="C2166" s="2">
        <v>46132</v>
      </c>
      <c r="D2166">
        <v>150000</v>
      </c>
    </row>
    <row r="2167" spans="1:4">
      <c r="A2167" t="s">
        <v>12358</v>
      </c>
      <c r="B2167" t="s">
        <v>130</v>
      </c>
      <c r="C2167" s="2">
        <v>46143</v>
      </c>
      <c r="D2167">
        <v>75000</v>
      </c>
    </row>
    <row r="2168" spans="1:4">
      <c r="A2168" t="s">
        <v>12359</v>
      </c>
      <c r="B2168" t="s">
        <v>130</v>
      </c>
      <c r="C2168" s="2">
        <v>46160</v>
      </c>
      <c r="D2168">
        <v>200000</v>
      </c>
    </row>
    <row r="2169" spans="1:4">
      <c r="A2169" t="s">
        <v>12360</v>
      </c>
      <c r="B2169" t="s">
        <v>130</v>
      </c>
      <c r="C2169" s="2">
        <v>46173</v>
      </c>
      <c r="D2169">
        <v>100000</v>
      </c>
    </row>
    <row r="2170" spans="1:4">
      <c r="A2170" t="s">
        <v>12361</v>
      </c>
      <c r="B2170" t="s">
        <v>130</v>
      </c>
      <c r="C2170" s="2">
        <v>46181</v>
      </c>
      <c r="D2170">
        <v>200000</v>
      </c>
    </row>
    <row r="2171" spans="1:4">
      <c r="A2171" t="s">
        <v>12362</v>
      </c>
      <c r="B2171" t="s">
        <v>130</v>
      </c>
      <c r="C2171" s="2">
        <v>46188</v>
      </c>
      <c r="D2171">
        <v>75000</v>
      </c>
    </row>
    <row r="2172" spans="1:4">
      <c r="A2172" t="s">
        <v>12363</v>
      </c>
      <c r="B2172" t="s">
        <v>130</v>
      </c>
      <c r="C2172" s="2">
        <v>46197</v>
      </c>
      <c r="D2172">
        <v>50000</v>
      </c>
    </row>
    <row r="2173" spans="1:4">
      <c r="A2173" t="s">
        <v>12364</v>
      </c>
      <c r="B2173" t="s">
        <v>131</v>
      </c>
      <c r="C2173" s="2">
        <v>45679</v>
      </c>
      <c r="D2173">
        <v>75000</v>
      </c>
    </row>
    <row r="2174" spans="1:4">
      <c r="A2174" t="s">
        <v>12365</v>
      </c>
      <c r="B2174" t="s">
        <v>131</v>
      </c>
      <c r="C2174" s="2">
        <v>45691</v>
      </c>
      <c r="D2174">
        <v>150000</v>
      </c>
    </row>
    <row r="2175" spans="1:4">
      <c r="A2175" t="s">
        <v>12366</v>
      </c>
      <c r="B2175" t="s">
        <v>131</v>
      </c>
      <c r="C2175" s="2">
        <v>45703</v>
      </c>
      <c r="D2175">
        <v>200000</v>
      </c>
    </row>
    <row r="2176" spans="1:4">
      <c r="A2176" t="s">
        <v>12367</v>
      </c>
      <c r="B2176" t="s">
        <v>131</v>
      </c>
      <c r="C2176" s="2">
        <v>45717</v>
      </c>
      <c r="D2176">
        <v>150000</v>
      </c>
    </row>
    <row r="2177" spans="1:4">
      <c r="A2177" t="s">
        <v>12368</v>
      </c>
      <c r="B2177" t="s">
        <v>131</v>
      </c>
      <c r="C2177" s="2">
        <v>45732</v>
      </c>
      <c r="D2177">
        <v>50000</v>
      </c>
    </row>
    <row r="2178" spans="1:4">
      <c r="A2178" t="s">
        <v>12369</v>
      </c>
      <c r="B2178" t="s">
        <v>131</v>
      </c>
      <c r="C2178" s="2">
        <v>45750</v>
      </c>
      <c r="D2178">
        <v>150000</v>
      </c>
    </row>
    <row r="2179" spans="1:4">
      <c r="A2179" t="s">
        <v>12370</v>
      </c>
      <c r="B2179" t="s">
        <v>131</v>
      </c>
      <c r="C2179" s="2">
        <v>45760</v>
      </c>
      <c r="D2179">
        <v>100000</v>
      </c>
    </row>
    <row r="2180" spans="1:4">
      <c r="A2180" t="s">
        <v>12371</v>
      </c>
      <c r="B2180" t="s">
        <v>131</v>
      </c>
      <c r="C2180" s="2">
        <v>45769</v>
      </c>
      <c r="D2180">
        <v>125000</v>
      </c>
    </row>
    <row r="2181" spans="1:4">
      <c r="A2181" t="s">
        <v>12372</v>
      </c>
      <c r="B2181" t="s">
        <v>131</v>
      </c>
      <c r="C2181" s="2">
        <v>45778</v>
      </c>
      <c r="D2181">
        <v>200000</v>
      </c>
    </row>
    <row r="2182" spans="1:4">
      <c r="A2182" t="s">
        <v>12373</v>
      </c>
      <c r="B2182" t="s">
        <v>131</v>
      </c>
      <c r="C2182" s="2">
        <v>45792</v>
      </c>
      <c r="D2182">
        <v>75000</v>
      </c>
    </row>
    <row r="2183" spans="1:4">
      <c r="A2183" t="s">
        <v>12374</v>
      </c>
      <c r="B2183" t="s">
        <v>131</v>
      </c>
      <c r="C2183" s="2">
        <v>45809</v>
      </c>
      <c r="D2183">
        <v>150000</v>
      </c>
    </row>
    <row r="2184" spans="1:4">
      <c r="A2184" t="s">
        <v>12375</v>
      </c>
      <c r="B2184" t="s">
        <v>131</v>
      </c>
      <c r="C2184" s="2">
        <v>45818</v>
      </c>
      <c r="D2184">
        <v>125000</v>
      </c>
    </row>
    <row r="2185" spans="1:4">
      <c r="A2185" t="s">
        <v>12376</v>
      </c>
      <c r="B2185" t="s">
        <v>131</v>
      </c>
      <c r="C2185" s="2">
        <v>45831</v>
      </c>
      <c r="D2185">
        <v>50000</v>
      </c>
    </row>
    <row r="2186" spans="1:4">
      <c r="A2186" t="s">
        <v>12377</v>
      </c>
      <c r="B2186" t="s">
        <v>131</v>
      </c>
      <c r="C2186" s="2">
        <v>45844</v>
      </c>
      <c r="D2186">
        <v>200000</v>
      </c>
    </row>
    <row r="2187" spans="1:4">
      <c r="A2187" t="s">
        <v>12378</v>
      </c>
      <c r="B2187" t="s">
        <v>131</v>
      </c>
      <c r="C2187" s="2">
        <v>45862</v>
      </c>
      <c r="D2187">
        <v>125000</v>
      </c>
    </row>
    <row r="2188" spans="1:4">
      <c r="A2188" t="s">
        <v>12379</v>
      </c>
      <c r="B2188" t="s">
        <v>131</v>
      </c>
      <c r="C2188" s="2">
        <v>45869</v>
      </c>
      <c r="D2188">
        <v>125000</v>
      </c>
    </row>
    <row r="2189" spans="1:4">
      <c r="A2189" t="s">
        <v>12380</v>
      </c>
      <c r="B2189" t="s">
        <v>131</v>
      </c>
      <c r="C2189" s="2">
        <v>45878</v>
      </c>
      <c r="D2189">
        <v>100000</v>
      </c>
    </row>
    <row r="2190" spans="1:4">
      <c r="A2190" t="s">
        <v>12381</v>
      </c>
      <c r="B2190" t="s">
        <v>131</v>
      </c>
      <c r="C2190" s="2">
        <v>45885</v>
      </c>
      <c r="D2190">
        <v>150000</v>
      </c>
    </row>
    <row r="2191" spans="1:4">
      <c r="A2191" t="s">
        <v>12382</v>
      </c>
      <c r="B2191" t="s">
        <v>131</v>
      </c>
      <c r="C2191" s="2">
        <v>45893</v>
      </c>
      <c r="D2191">
        <v>200000</v>
      </c>
    </row>
    <row r="2192" spans="1:4">
      <c r="A2192" t="s">
        <v>12383</v>
      </c>
      <c r="B2192" t="s">
        <v>131</v>
      </c>
      <c r="C2192" s="2">
        <v>45907</v>
      </c>
      <c r="D2192">
        <v>200000</v>
      </c>
    </row>
    <row r="2193" spans="1:4">
      <c r="A2193" t="s">
        <v>12384</v>
      </c>
      <c r="B2193" t="s">
        <v>131</v>
      </c>
      <c r="C2193" s="2">
        <v>45924</v>
      </c>
      <c r="D2193">
        <v>150000</v>
      </c>
    </row>
    <row r="2194" spans="1:4">
      <c r="A2194" t="s">
        <v>12385</v>
      </c>
      <c r="B2194" t="s">
        <v>131</v>
      </c>
      <c r="C2194" s="2">
        <v>45933</v>
      </c>
      <c r="D2194">
        <v>125000</v>
      </c>
    </row>
    <row r="2195" spans="1:4">
      <c r="A2195" t="s">
        <v>12386</v>
      </c>
      <c r="B2195" t="s">
        <v>131</v>
      </c>
      <c r="C2195" s="2">
        <v>45941</v>
      </c>
      <c r="D2195">
        <v>50000</v>
      </c>
    </row>
    <row r="2196" spans="1:4">
      <c r="A2196" t="s">
        <v>12387</v>
      </c>
      <c r="B2196" t="s">
        <v>131</v>
      </c>
      <c r="C2196" s="2">
        <v>45957</v>
      </c>
      <c r="D2196">
        <v>200000</v>
      </c>
    </row>
    <row r="2197" spans="1:4">
      <c r="A2197" t="s">
        <v>12388</v>
      </c>
      <c r="B2197" t="s">
        <v>131</v>
      </c>
      <c r="C2197" s="2">
        <v>45972</v>
      </c>
      <c r="D2197">
        <v>200000</v>
      </c>
    </row>
    <row r="2198" spans="1:4">
      <c r="A2198" t="s">
        <v>12389</v>
      </c>
      <c r="B2198" t="s">
        <v>131</v>
      </c>
      <c r="C2198" s="2">
        <v>45979</v>
      </c>
      <c r="D2198">
        <v>150000</v>
      </c>
    </row>
    <row r="2199" spans="1:4">
      <c r="A2199" t="s">
        <v>12390</v>
      </c>
      <c r="B2199" t="s">
        <v>131</v>
      </c>
      <c r="C2199" s="2">
        <v>45991</v>
      </c>
      <c r="D2199">
        <v>125000</v>
      </c>
    </row>
    <row r="2200" spans="1:4">
      <c r="A2200" t="s">
        <v>12391</v>
      </c>
      <c r="B2200" t="s">
        <v>131</v>
      </c>
      <c r="C2200" s="2">
        <v>46009</v>
      </c>
      <c r="D2200">
        <v>50000</v>
      </c>
    </row>
    <row r="2201" spans="1:4">
      <c r="A2201" t="s">
        <v>12392</v>
      </c>
      <c r="B2201" t="s">
        <v>131</v>
      </c>
      <c r="C2201" s="2">
        <v>46022</v>
      </c>
      <c r="D2201">
        <v>200000</v>
      </c>
    </row>
    <row r="2202" spans="1:4">
      <c r="A2202" t="s">
        <v>12393</v>
      </c>
      <c r="B2202" t="s">
        <v>131</v>
      </c>
      <c r="C2202" s="2">
        <v>46038</v>
      </c>
      <c r="D2202">
        <v>150000</v>
      </c>
    </row>
    <row r="2203" spans="1:4">
      <c r="A2203" t="s">
        <v>12394</v>
      </c>
      <c r="B2203" t="s">
        <v>131</v>
      </c>
      <c r="C2203" s="2">
        <v>46048</v>
      </c>
      <c r="D2203">
        <v>200000</v>
      </c>
    </row>
    <row r="2204" spans="1:4">
      <c r="A2204" t="s">
        <v>12395</v>
      </c>
      <c r="B2204" t="s">
        <v>131</v>
      </c>
      <c r="C2204" s="2">
        <v>46057</v>
      </c>
      <c r="D2204">
        <v>75000</v>
      </c>
    </row>
    <row r="2205" spans="1:4">
      <c r="A2205" t="s">
        <v>12396</v>
      </c>
      <c r="B2205" t="s">
        <v>131</v>
      </c>
      <c r="C2205" s="2">
        <v>46066</v>
      </c>
      <c r="D2205">
        <v>200000</v>
      </c>
    </row>
    <row r="2206" spans="1:4">
      <c r="A2206" t="s">
        <v>12397</v>
      </c>
      <c r="B2206" t="s">
        <v>131</v>
      </c>
      <c r="C2206" s="2">
        <v>46076</v>
      </c>
      <c r="D2206">
        <v>125000</v>
      </c>
    </row>
    <row r="2207" spans="1:4">
      <c r="A2207" t="s">
        <v>12398</v>
      </c>
      <c r="B2207" t="s">
        <v>131</v>
      </c>
      <c r="C2207" s="2">
        <v>46090</v>
      </c>
      <c r="D2207">
        <v>200000</v>
      </c>
    </row>
    <row r="2208" spans="1:4">
      <c r="A2208" t="s">
        <v>12399</v>
      </c>
      <c r="B2208" t="s">
        <v>131</v>
      </c>
      <c r="C2208" s="2">
        <v>46100</v>
      </c>
      <c r="D2208">
        <v>125000</v>
      </c>
    </row>
    <row r="2209" spans="1:4">
      <c r="A2209" t="s">
        <v>12400</v>
      </c>
      <c r="B2209" t="s">
        <v>131</v>
      </c>
      <c r="C2209" s="2">
        <v>46118</v>
      </c>
      <c r="D2209">
        <v>100000</v>
      </c>
    </row>
    <row r="2210" spans="1:4">
      <c r="A2210" t="s">
        <v>12401</v>
      </c>
      <c r="B2210" t="s">
        <v>131</v>
      </c>
      <c r="C2210" s="2">
        <v>46135</v>
      </c>
      <c r="D2210">
        <v>100000</v>
      </c>
    </row>
    <row r="2211" spans="1:4">
      <c r="A2211" t="s">
        <v>12402</v>
      </c>
      <c r="B2211" t="s">
        <v>131</v>
      </c>
      <c r="C2211" s="2">
        <v>46153</v>
      </c>
      <c r="D2211">
        <v>50000</v>
      </c>
    </row>
    <row r="2212" spans="1:4">
      <c r="A2212" t="s">
        <v>12403</v>
      </c>
      <c r="B2212" t="s">
        <v>131</v>
      </c>
      <c r="C2212" s="2">
        <v>46161</v>
      </c>
      <c r="D2212">
        <v>150000</v>
      </c>
    </row>
    <row r="2213" spans="1:4">
      <c r="A2213" t="s">
        <v>12404</v>
      </c>
      <c r="B2213" t="s">
        <v>131</v>
      </c>
      <c r="C2213" s="2">
        <v>46179</v>
      </c>
      <c r="D2213">
        <v>125000</v>
      </c>
    </row>
    <row r="2214" spans="1:4">
      <c r="A2214" t="s">
        <v>12405</v>
      </c>
      <c r="B2214" t="s">
        <v>131</v>
      </c>
      <c r="C2214" s="2">
        <v>46189</v>
      </c>
      <c r="D2214">
        <v>50000</v>
      </c>
    </row>
    <row r="2215" spans="1:4">
      <c r="A2215" t="s">
        <v>12406</v>
      </c>
      <c r="B2215" t="s">
        <v>131</v>
      </c>
      <c r="C2215" s="2">
        <v>46197</v>
      </c>
      <c r="D2215">
        <v>50000</v>
      </c>
    </row>
    <row r="2216" spans="1:4">
      <c r="A2216" t="s">
        <v>12407</v>
      </c>
      <c r="B2216" t="s">
        <v>132</v>
      </c>
      <c r="C2216" s="2">
        <v>45662</v>
      </c>
      <c r="D2216">
        <v>200000</v>
      </c>
    </row>
    <row r="2217" spans="1:4">
      <c r="A2217" t="s">
        <v>12408</v>
      </c>
      <c r="B2217" t="s">
        <v>132</v>
      </c>
      <c r="C2217" s="2">
        <v>45671</v>
      </c>
      <c r="D2217">
        <v>125000</v>
      </c>
    </row>
    <row r="2218" spans="1:4">
      <c r="A2218" t="s">
        <v>12409</v>
      </c>
      <c r="B2218" t="s">
        <v>132</v>
      </c>
      <c r="C2218" s="2">
        <v>45680</v>
      </c>
      <c r="D2218">
        <v>75000</v>
      </c>
    </row>
    <row r="2219" spans="1:4">
      <c r="A2219" t="s">
        <v>12410</v>
      </c>
      <c r="B2219" t="s">
        <v>132</v>
      </c>
      <c r="C2219" s="2">
        <v>45688</v>
      </c>
      <c r="D2219">
        <v>125000</v>
      </c>
    </row>
    <row r="2220" spans="1:4">
      <c r="A2220" t="s">
        <v>12411</v>
      </c>
      <c r="B2220" t="s">
        <v>132</v>
      </c>
      <c r="C2220" s="2">
        <v>45698</v>
      </c>
      <c r="D2220">
        <v>50000</v>
      </c>
    </row>
    <row r="2221" spans="1:4">
      <c r="A2221" t="s">
        <v>12412</v>
      </c>
      <c r="B2221" t="s">
        <v>132</v>
      </c>
      <c r="C2221" s="2">
        <v>45712</v>
      </c>
      <c r="D2221">
        <v>100000</v>
      </c>
    </row>
    <row r="2222" spans="1:4">
      <c r="A2222" t="s">
        <v>12413</v>
      </c>
      <c r="B2222" t="s">
        <v>132</v>
      </c>
      <c r="C2222" s="2">
        <v>45729</v>
      </c>
      <c r="D2222">
        <v>200000</v>
      </c>
    </row>
    <row r="2223" spans="1:4">
      <c r="A2223" t="s">
        <v>12414</v>
      </c>
      <c r="B2223" t="s">
        <v>132</v>
      </c>
      <c r="C2223" s="2">
        <v>45746</v>
      </c>
      <c r="D2223">
        <v>50000</v>
      </c>
    </row>
    <row r="2224" spans="1:4">
      <c r="A2224" t="s">
        <v>12415</v>
      </c>
      <c r="B2224" t="s">
        <v>132</v>
      </c>
      <c r="C2224" s="2">
        <v>45762</v>
      </c>
      <c r="D2224">
        <v>150000</v>
      </c>
    </row>
    <row r="2225" spans="1:4">
      <c r="A2225" t="s">
        <v>12416</v>
      </c>
      <c r="B2225" t="s">
        <v>132</v>
      </c>
      <c r="C2225" s="2">
        <v>45772</v>
      </c>
      <c r="D2225">
        <v>150000</v>
      </c>
    </row>
    <row r="2226" spans="1:4">
      <c r="A2226" t="s">
        <v>12417</v>
      </c>
      <c r="B2226" t="s">
        <v>132</v>
      </c>
      <c r="C2226" s="2">
        <v>45788</v>
      </c>
      <c r="D2226">
        <v>75000</v>
      </c>
    </row>
    <row r="2227" spans="1:4">
      <c r="A2227" t="s">
        <v>12418</v>
      </c>
      <c r="B2227" t="s">
        <v>132</v>
      </c>
      <c r="C2227" s="2">
        <v>45805</v>
      </c>
      <c r="D2227">
        <v>125000</v>
      </c>
    </row>
    <row r="2228" spans="1:4">
      <c r="A2228" t="s">
        <v>12419</v>
      </c>
      <c r="B2228" t="s">
        <v>132</v>
      </c>
      <c r="C2228" s="2">
        <v>45815</v>
      </c>
      <c r="D2228">
        <v>75000</v>
      </c>
    </row>
    <row r="2229" spans="1:4">
      <c r="A2229" t="s">
        <v>12420</v>
      </c>
      <c r="B2229" t="s">
        <v>132</v>
      </c>
      <c r="C2229" s="2">
        <v>45826</v>
      </c>
      <c r="D2229">
        <v>50000</v>
      </c>
    </row>
    <row r="2230" spans="1:4">
      <c r="A2230" t="s">
        <v>12421</v>
      </c>
      <c r="B2230" t="s">
        <v>132</v>
      </c>
      <c r="C2230" s="2">
        <v>45842</v>
      </c>
      <c r="D2230">
        <v>200000</v>
      </c>
    </row>
    <row r="2231" spans="1:4">
      <c r="A2231" t="s">
        <v>12422</v>
      </c>
      <c r="B2231" t="s">
        <v>132</v>
      </c>
      <c r="C2231" s="2">
        <v>45854</v>
      </c>
      <c r="D2231">
        <v>150000</v>
      </c>
    </row>
    <row r="2232" spans="1:4">
      <c r="A2232" t="s">
        <v>12423</v>
      </c>
      <c r="B2232" t="s">
        <v>132</v>
      </c>
      <c r="C2232" s="2">
        <v>45867</v>
      </c>
      <c r="D2232">
        <v>75000</v>
      </c>
    </row>
    <row r="2233" spans="1:4">
      <c r="A2233" t="s">
        <v>12424</v>
      </c>
      <c r="B2233" t="s">
        <v>132</v>
      </c>
      <c r="C2233" s="2">
        <v>45879</v>
      </c>
      <c r="D2233">
        <v>100000</v>
      </c>
    </row>
    <row r="2234" spans="1:4">
      <c r="A2234" t="s">
        <v>12425</v>
      </c>
      <c r="B2234" t="s">
        <v>132</v>
      </c>
      <c r="C2234" s="2">
        <v>45892</v>
      </c>
      <c r="D2234">
        <v>150000</v>
      </c>
    </row>
    <row r="2235" spans="1:4">
      <c r="A2235" t="s">
        <v>12426</v>
      </c>
      <c r="B2235" t="s">
        <v>132</v>
      </c>
      <c r="C2235" s="2">
        <v>45901</v>
      </c>
      <c r="D2235">
        <v>75000</v>
      </c>
    </row>
    <row r="2236" spans="1:4">
      <c r="A2236" t="s">
        <v>12427</v>
      </c>
      <c r="B2236" t="s">
        <v>132</v>
      </c>
      <c r="C2236" s="2">
        <v>45910</v>
      </c>
      <c r="D2236">
        <v>125000</v>
      </c>
    </row>
    <row r="2237" spans="1:4">
      <c r="A2237" t="s">
        <v>12428</v>
      </c>
      <c r="B2237" t="s">
        <v>132</v>
      </c>
      <c r="C2237" s="2">
        <v>45923</v>
      </c>
      <c r="D2237">
        <v>75000</v>
      </c>
    </row>
    <row r="2238" spans="1:4">
      <c r="A2238" t="s">
        <v>12429</v>
      </c>
      <c r="B2238" t="s">
        <v>132</v>
      </c>
      <c r="C2238" s="2">
        <v>45934</v>
      </c>
      <c r="D2238">
        <v>75000</v>
      </c>
    </row>
    <row r="2239" spans="1:4">
      <c r="A2239" t="s">
        <v>12430</v>
      </c>
      <c r="B2239" t="s">
        <v>132</v>
      </c>
      <c r="C2239" s="2">
        <v>45950</v>
      </c>
      <c r="D2239">
        <v>200000</v>
      </c>
    </row>
    <row r="2240" spans="1:4">
      <c r="A2240" t="s">
        <v>12431</v>
      </c>
      <c r="B2240" t="s">
        <v>132</v>
      </c>
      <c r="C2240" s="2">
        <v>45966</v>
      </c>
      <c r="D2240">
        <v>200000</v>
      </c>
    </row>
    <row r="2241" spans="1:4">
      <c r="A2241" t="s">
        <v>12432</v>
      </c>
      <c r="B2241" t="s">
        <v>132</v>
      </c>
      <c r="C2241" s="2">
        <v>45979</v>
      </c>
      <c r="D2241">
        <v>125000</v>
      </c>
    </row>
    <row r="2242" spans="1:4">
      <c r="A2242" t="s">
        <v>12433</v>
      </c>
      <c r="B2242" t="s">
        <v>132</v>
      </c>
      <c r="C2242" s="2">
        <v>45989</v>
      </c>
      <c r="D2242">
        <v>150000</v>
      </c>
    </row>
    <row r="2243" spans="1:4">
      <c r="A2243" t="s">
        <v>12434</v>
      </c>
      <c r="B2243" t="s">
        <v>132</v>
      </c>
      <c r="C2243" s="2">
        <v>45996</v>
      </c>
      <c r="D2243">
        <v>125000</v>
      </c>
    </row>
    <row r="2244" spans="1:4">
      <c r="A2244" t="s">
        <v>12435</v>
      </c>
      <c r="B2244" t="s">
        <v>132</v>
      </c>
      <c r="C2244" s="2">
        <v>46007</v>
      </c>
      <c r="D2244">
        <v>75000</v>
      </c>
    </row>
    <row r="2245" spans="1:4">
      <c r="A2245" t="s">
        <v>12436</v>
      </c>
      <c r="B2245" t="s">
        <v>132</v>
      </c>
      <c r="C2245" s="2">
        <v>46024</v>
      </c>
      <c r="D2245">
        <v>125000</v>
      </c>
    </row>
    <row r="2246" spans="1:4">
      <c r="A2246" t="s">
        <v>12437</v>
      </c>
      <c r="B2246" t="s">
        <v>132</v>
      </c>
      <c r="C2246" s="2">
        <v>46037</v>
      </c>
      <c r="D2246">
        <v>75000</v>
      </c>
    </row>
    <row r="2247" spans="1:4">
      <c r="A2247" t="s">
        <v>12438</v>
      </c>
      <c r="B2247" t="s">
        <v>132</v>
      </c>
      <c r="C2247" s="2">
        <v>46047</v>
      </c>
      <c r="D2247">
        <v>150000</v>
      </c>
    </row>
    <row r="2248" spans="1:4">
      <c r="A2248" t="s">
        <v>12439</v>
      </c>
      <c r="B2248" t="s">
        <v>132</v>
      </c>
      <c r="C2248" s="2">
        <v>46064</v>
      </c>
      <c r="D2248">
        <v>150000</v>
      </c>
    </row>
    <row r="2249" spans="1:4">
      <c r="A2249" t="s">
        <v>12440</v>
      </c>
      <c r="B2249" t="s">
        <v>132</v>
      </c>
      <c r="C2249" s="2">
        <v>46072</v>
      </c>
      <c r="D2249">
        <v>75000</v>
      </c>
    </row>
    <row r="2250" spans="1:4">
      <c r="A2250" t="s">
        <v>12441</v>
      </c>
      <c r="B2250" t="s">
        <v>132</v>
      </c>
      <c r="C2250" s="2">
        <v>46081</v>
      </c>
      <c r="D2250">
        <v>150000</v>
      </c>
    </row>
    <row r="2251" spans="1:4">
      <c r="A2251" t="s">
        <v>12442</v>
      </c>
      <c r="B2251" t="s">
        <v>132</v>
      </c>
      <c r="C2251" s="2">
        <v>46088</v>
      </c>
      <c r="D2251">
        <v>50000</v>
      </c>
    </row>
    <row r="2252" spans="1:4">
      <c r="A2252" t="s">
        <v>12443</v>
      </c>
      <c r="B2252" t="s">
        <v>132</v>
      </c>
      <c r="C2252" s="2">
        <v>46097</v>
      </c>
      <c r="D2252">
        <v>75000</v>
      </c>
    </row>
    <row r="2253" spans="1:4">
      <c r="A2253" t="s">
        <v>12444</v>
      </c>
      <c r="B2253" t="s">
        <v>132</v>
      </c>
      <c r="C2253" s="2">
        <v>46114</v>
      </c>
      <c r="D2253">
        <v>125000</v>
      </c>
    </row>
    <row r="2254" spans="1:4">
      <c r="A2254" t="s">
        <v>12445</v>
      </c>
      <c r="B2254" t="s">
        <v>132</v>
      </c>
      <c r="C2254" s="2">
        <v>46121</v>
      </c>
      <c r="D2254">
        <v>200000</v>
      </c>
    </row>
    <row r="2255" spans="1:4">
      <c r="A2255" t="s">
        <v>12446</v>
      </c>
      <c r="B2255" t="s">
        <v>132</v>
      </c>
      <c r="C2255" s="2">
        <v>46138</v>
      </c>
      <c r="D2255">
        <v>200000</v>
      </c>
    </row>
    <row r="2256" spans="1:4">
      <c r="A2256" t="s">
        <v>12447</v>
      </c>
      <c r="B2256" t="s">
        <v>132</v>
      </c>
      <c r="C2256" s="2">
        <v>46151</v>
      </c>
      <c r="D2256">
        <v>50000</v>
      </c>
    </row>
    <row r="2257" spans="1:4">
      <c r="A2257" t="s">
        <v>12448</v>
      </c>
      <c r="B2257" t="s">
        <v>132</v>
      </c>
      <c r="C2257" s="2">
        <v>46167</v>
      </c>
      <c r="D2257">
        <v>200000</v>
      </c>
    </row>
    <row r="2258" spans="1:4">
      <c r="A2258" t="s">
        <v>12449</v>
      </c>
      <c r="B2258" t="s">
        <v>132</v>
      </c>
      <c r="C2258" s="2">
        <v>46177</v>
      </c>
      <c r="D2258">
        <v>50000</v>
      </c>
    </row>
    <row r="2259" spans="1:4">
      <c r="A2259" t="s">
        <v>12450</v>
      </c>
      <c r="B2259" t="s">
        <v>132</v>
      </c>
      <c r="C2259" s="2">
        <v>46188</v>
      </c>
      <c r="D2259">
        <v>50000</v>
      </c>
    </row>
    <row r="2260" spans="1:4">
      <c r="A2260" t="s">
        <v>12451</v>
      </c>
      <c r="B2260" t="s">
        <v>132</v>
      </c>
      <c r="C2260" s="2">
        <v>46202</v>
      </c>
      <c r="D2260">
        <v>200000</v>
      </c>
    </row>
    <row r="2261" spans="1:4">
      <c r="A2261" t="s">
        <v>12452</v>
      </c>
      <c r="B2261" t="s">
        <v>133</v>
      </c>
      <c r="C2261" s="2">
        <v>45669</v>
      </c>
      <c r="D2261">
        <v>125000</v>
      </c>
    </row>
    <row r="2262" spans="1:4">
      <c r="A2262" t="s">
        <v>12453</v>
      </c>
      <c r="B2262" t="s">
        <v>133</v>
      </c>
      <c r="C2262" s="2">
        <v>45677</v>
      </c>
      <c r="D2262">
        <v>75000</v>
      </c>
    </row>
    <row r="2263" spans="1:4">
      <c r="A2263" t="s">
        <v>12454</v>
      </c>
      <c r="B2263" t="s">
        <v>133</v>
      </c>
      <c r="C2263" s="2">
        <v>45687</v>
      </c>
      <c r="D2263">
        <v>150000</v>
      </c>
    </row>
    <row r="2264" spans="1:4">
      <c r="A2264" t="s">
        <v>12455</v>
      </c>
      <c r="B2264" t="s">
        <v>133</v>
      </c>
      <c r="C2264" s="2">
        <v>45697</v>
      </c>
      <c r="D2264">
        <v>75000</v>
      </c>
    </row>
    <row r="2265" spans="1:4">
      <c r="A2265" t="s">
        <v>12456</v>
      </c>
      <c r="B2265" t="s">
        <v>133</v>
      </c>
      <c r="C2265" s="2">
        <v>45712</v>
      </c>
      <c r="D2265">
        <v>50000</v>
      </c>
    </row>
    <row r="2266" spans="1:4">
      <c r="A2266" t="s">
        <v>12457</v>
      </c>
      <c r="B2266" t="s">
        <v>133</v>
      </c>
      <c r="C2266" s="2">
        <v>45727</v>
      </c>
      <c r="D2266">
        <v>150000</v>
      </c>
    </row>
    <row r="2267" spans="1:4">
      <c r="A2267" t="s">
        <v>12458</v>
      </c>
      <c r="B2267" t="s">
        <v>133</v>
      </c>
      <c r="C2267" s="2">
        <v>45738</v>
      </c>
      <c r="D2267">
        <v>100000</v>
      </c>
    </row>
    <row r="2268" spans="1:4">
      <c r="A2268" t="s">
        <v>12459</v>
      </c>
      <c r="B2268" t="s">
        <v>133</v>
      </c>
      <c r="C2268" s="2">
        <v>45755</v>
      </c>
      <c r="D2268">
        <v>100000</v>
      </c>
    </row>
    <row r="2269" spans="1:4">
      <c r="A2269" t="s">
        <v>12460</v>
      </c>
      <c r="B2269" t="s">
        <v>133</v>
      </c>
      <c r="C2269" s="2">
        <v>45772</v>
      </c>
      <c r="D2269">
        <v>200000</v>
      </c>
    </row>
    <row r="2270" spans="1:4">
      <c r="A2270" t="s">
        <v>12461</v>
      </c>
      <c r="B2270" t="s">
        <v>133</v>
      </c>
      <c r="C2270" s="2">
        <v>45788</v>
      </c>
      <c r="D2270">
        <v>125000</v>
      </c>
    </row>
    <row r="2271" spans="1:4">
      <c r="A2271" t="s">
        <v>12462</v>
      </c>
      <c r="B2271" t="s">
        <v>133</v>
      </c>
      <c r="C2271" s="2">
        <v>45800</v>
      </c>
      <c r="D2271">
        <v>50000</v>
      </c>
    </row>
    <row r="2272" spans="1:4">
      <c r="A2272" t="s">
        <v>12463</v>
      </c>
      <c r="B2272" t="s">
        <v>133</v>
      </c>
      <c r="C2272" s="2">
        <v>45818</v>
      </c>
      <c r="D2272">
        <v>200000</v>
      </c>
    </row>
    <row r="2273" spans="1:4">
      <c r="A2273" t="s">
        <v>12464</v>
      </c>
      <c r="B2273" t="s">
        <v>133</v>
      </c>
      <c r="C2273" s="2">
        <v>45830</v>
      </c>
      <c r="D2273">
        <v>75000</v>
      </c>
    </row>
    <row r="2274" spans="1:4">
      <c r="A2274" t="s">
        <v>12465</v>
      </c>
      <c r="B2274" t="s">
        <v>133</v>
      </c>
      <c r="C2274" s="2">
        <v>45840</v>
      </c>
      <c r="D2274">
        <v>150000</v>
      </c>
    </row>
    <row r="2275" spans="1:4">
      <c r="A2275" t="s">
        <v>12466</v>
      </c>
      <c r="B2275" t="s">
        <v>133</v>
      </c>
      <c r="C2275" s="2">
        <v>45857</v>
      </c>
      <c r="D2275">
        <v>100000</v>
      </c>
    </row>
    <row r="2276" spans="1:4">
      <c r="A2276" t="s">
        <v>12467</v>
      </c>
      <c r="B2276" t="s">
        <v>133</v>
      </c>
      <c r="C2276" s="2">
        <v>45872</v>
      </c>
      <c r="D2276">
        <v>150000</v>
      </c>
    </row>
    <row r="2277" spans="1:4">
      <c r="A2277" t="s">
        <v>12468</v>
      </c>
      <c r="B2277" t="s">
        <v>133</v>
      </c>
      <c r="C2277" s="2">
        <v>45886</v>
      </c>
      <c r="D2277">
        <v>75000</v>
      </c>
    </row>
    <row r="2278" spans="1:4">
      <c r="A2278" t="s">
        <v>12469</v>
      </c>
      <c r="B2278" t="s">
        <v>133</v>
      </c>
      <c r="C2278" s="2">
        <v>45898</v>
      </c>
      <c r="D2278">
        <v>50000</v>
      </c>
    </row>
    <row r="2279" spans="1:4">
      <c r="A2279" t="s">
        <v>12470</v>
      </c>
      <c r="B2279" t="s">
        <v>133</v>
      </c>
      <c r="C2279" s="2">
        <v>45911</v>
      </c>
      <c r="D2279">
        <v>125000</v>
      </c>
    </row>
    <row r="2280" spans="1:4">
      <c r="A2280" t="s">
        <v>12471</v>
      </c>
      <c r="B2280" t="s">
        <v>133</v>
      </c>
      <c r="C2280" s="2">
        <v>45929</v>
      </c>
      <c r="D2280">
        <v>50000</v>
      </c>
    </row>
    <row r="2281" spans="1:4">
      <c r="A2281" t="s">
        <v>12472</v>
      </c>
      <c r="B2281" t="s">
        <v>133</v>
      </c>
      <c r="C2281" s="2">
        <v>45939</v>
      </c>
      <c r="D2281">
        <v>75000</v>
      </c>
    </row>
    <row r="2282" spans="1:4">
      <c r="A2282" t="s">
        <v>12473</v>
      </c>
      <c r="B2282" t="s">
        <v>133</v>
      </c>
      <c r="C2282" s="2">
        <v>45948</v>
      </c>
      <c r="D2282">
        <v>200000</v>
      </c>
    </row>
    <row r="2283" spans="1:4">
      <c r="A2283" t="s">
        <v>12474</v>
      </c>
      <c r="B2283" t="s">
        <v>133</v>
      </c>
      <c r="C2283" s="2">
        <v>45958</v>
      </c>
      <c r="D2283">
        <v>125000</v>
      </c>
    </row>
    <row r="2284" spans="1:4">
      <c r="A2284" t="s">
        <v>12475</v>
      </c>
      <c r="B2284" t="s">
        <v>133</v>
      </c>
      <c r="C2284" s="2">
        <v>45976</v>
      </c>
      <c r="D2284">
        <v>200000</v>
      </c>
    </row>
    <row r="2285" spans="1:4">
      <c r="A2285" t="s">
        <v>12476</v>
      </c>
      <c r="B2285" t="s">
        <v>133</v>
      </c>
      <c r="C2285" s="2">
        <v>45983</v>
      </c>
      <c r="D2285">
        <v>150000</v>
      </c>
    </row>
    <row r="2286" spans="1:4">
      <c r="A2286" t="s">
        <v>12477</v>
      </c>
      <c r="B2286" t="s">
        <v>133</v>
      </c>
      <c r="C2286" s="2">
        <v>45990</v>
      </c>
      <c r="D2286">
        <v>75000</v>
      </c>
    </row>
    <row r="2287" spans="1:4">
      <c r="A2287" t="s">
        <v>12478</v>
      </c>
      <c r="B2287" t="s">
        <v>133</v>
      </c>
      <c r="C2287" s="2">
        <v>45998</v>
      </c>
      <c r="D2287">
        <v>75000</v>
      </c>
    </row>
    <row r="2288" spans="1:4">
      <c r="A2288" t="s">
        <v>12479</v>
      </c>
      <c r="B2288" t="s">
        <v>133</v>
      </c>
      <c r="C2288" s="2">
        <v>46009</v>
      </c>
      <c r="D2288">
        <v>125000</v>
      </c>
    </row>
    <row r="2289" spans="1:4">
      <c r="A2289" t="s">
        <v>12480</v>
      </c>
      <c r="B2289" t="s">
        <v>133</v>
      </c>
      <c r="C2289" s="2">
        <v>46020</v>
      </c>
      <c r="D2289">
        <v>100000</v>
      </c>
    </row>
    <row r="2290" spans="1:4">
      <c r="A2290" t="s">
        <v>12481</v>
      </c>
      <c r="B2290" t="s">
        <v>133</v>
      </c>
      <c r="C2290" s="2">
        <v>46030</v>
      </c>
      <c r="D2290">
        <v>150000</v>
      </c>
    </row>
    <row r="2291" spans="1:4">
      <c r="A2291" t="s">
        <v>12482</v>
      </c>
      <c r="B2291" t="s">
        <v>133</v>
      </c>
      <c r="C2291" s="2">
        <v>46037</v>
      </c>
      <c r="D2291">
        <v>200000</v>
      </c>
    </row>
    <row r="2292" spans="1:4">
      <c r="A2292" t="s">
        <v>12483</v>
      </c>
      <c r="B2292" t="s">
        <v>133</v>
      </c>
      <c r="C2292" s="2">
        <v>46045</v>
      </c>
      <c r="D2292">
        <v>100000</v>
      </c>
    </row>
    <row r="2293" spans="1:4">
      <c r="A2293" t="s">
        <v>12484</v>
      </c>
      <c r="B2293" t="s">
        <v>133</v>
      </c>
      <c r="C2293" s="2">
        <v>46062</v>
      </c>
      <c r="D2293">
        <v>75000</v>
      </c>
    </row>
    <row r="2294" spans="1:4">
      <c r="A2294" t="s">
        <v>12485</v>
      </c>
      <c r="B2294" t="s">
        <v>133</v>
      </c>
      <c r="C2294" s="2">
        <v>46072</v>
      </c>
      <c r="D2294">
        <v>150000</v>
      </c>
    </row>
    <row r="2295" spans="1:4">
      <c r="A2295" t="s">
        <v>12486</v>
      </c>
      <c r="B2295" t="s">
        <v>133</v>
      </c>
      <c r="C2295" s="2">
        <v>46084</v>
      </c>
      <c r="D2295">
        <v>150000</v>
      </c>
    </row>
    <row r="2296" spans="1:4">
      <c r="A2296" t="s">
        <v>12487</v>
      </c>
      <c r="B2296" t="s">
        <v>133</v>
      </c>
      <c r="C2296" s="2">
        <v>46094</v>
      </c>
      <c r="D2296">
        <v>75000</v>
      </c>
    </row>
    <row r="2297" spans="1:4">
      <c r="A2297" t="s">
        <v>12488</v>
      </c>
      <c r="B2297" t="s">
        <v>133</v>
      </c>
      <c r="C2297" s="2">
        <v>46112</v>
      </c>
      <c r="D2297">
        <v>75000</v>
      </c>
    </row>
    <row r="2298" spans="1:4">
      <c r="A2298" t="s">
        <v>12489</v>
      </c>
      <c r="B2298" t="s">
        <v>133</v>
      </c>
      <c r="C2298" s="2">
        <v>46129</v>
      </c>
      <c r="D2298">
        <v>125000</v>
      </c>
    </row>
    <row r="2299" spans="1:4">
      <c r="A2299" t="s">
        <v>12490</v>
      </c>
      <c r="B2299" t="s">
        <v>133</v>
      </c>
      <c r="C2299" s="2">
        <v>46141</v>
      </c>
      <c r="D2299">
        <v>50000</v>
      </c>
    </row>
    <row r="2300" spans="1:4">
      <c r="A2300" t="s">
        <v>12491</v>
      </c>
      <c r="B2300" t="s">
        <v>133</v>
      </c>
      <c r="C2300" s="2">
        <v>46157</v>
      </c>
      <c r="D2300">
        <v>50000</v>
      </c>
    </row>
    <row r="2301" spans="1:4">
      <c r="A2301" t="s">
        <v>12492</v>
      </c>
      <c r="B2301" t="s">
        <v>133</v>
      </c>
      <c r="C2301" s="2">
        <v>46165</v>
      </c>
      <c r="D2301">
        <v>75000</v>
      </c>
    </row>
    <row r="2302" spans="1:4">
      <c r="A2302" t="s">
        <v>12493</v>
      </c>
      <c r="B2302" t="s">
        <v>133</v>
      </c>
      <c r="C2302" s="2">
        <v>46180</v>
      </c>
      <c r="D2302">
        <v>50000</v>
      </c>
    </row>
    <row r="2303" spans="1:4">
      <c r="A2303" t="s">
        <v>12494</v>
      </c>
      <c r="B2303" t="s">
        <v>133</v>
      </c>
      <c r="C2303" s="2">
        <v>46195</v>
      </c>
      <c r="D2303">
        <v>100000</v>
      </c>
    </row>
    <row r="2304" spans="1:4">
      <c r="A2304" t="s">
        <v>12495</v>
      </c>
      <c r="B2304" t="s">
        <v>134</v>
      </c>
      <c r="C2304" s="2">
        <v>45679</v>
      </c>
      <c r="D2304">
        <v>150000</v>
      </c>
    </row>
    <row r="2305" spans="1:4">
      <c r="A2305" t="s">
        <v>12496</v>
      </c>
      <c r="B2305" t="s">
        <v>134</v>
      </c>
      <c r="C2305" s="2">
        <v>45689</v>
      </c>
      <c r="D2305">
        <v>200000</v>
      </c>
    </row>
    <row r="2306" spans="1:4">
      <c r="A2306" t="s">
        <v>12497</v>
      </c>
      <c r="B2306" t="s">
        <v>134</v>
      </c>
      <c r="C2306" s="2">
        <v>45702</v>
      </c>
      <c r="D2306">
        <v>100000</v>
      </c>
    </row>
    <row r="2307" spans="1:4">
      <c r="A2307" t="s">
        <v>12498</v>
      </c>
      <c r="B2307" t="s">
        <v>134</v>
      </c>
      <c r="C2307" s="2">
        <v>45714</v>
      </c>
      <c r="D2307">
        <v>150000</v>
      </c>
    </row>
    <row r="2308" spans="1:4">
      <c r="A2308" t="s">
        <v>12499</v>
      </c>
      <c r="B2308" t="s">
        <v>134</v>
      </c>
      <c r="C2308" s="2">
        <v>45721</v>
      </c>
      <c r="D2308">
        <v>75000</v>
      </c>
    </row>
    <row r="2309" spans="1:4">
      <c r="A2309" t="s">
        <v>12500</v>
      </c>
      <c r="B2309" t="s">
        <v>134</v>
      </c>
      <c r="C2309" s="2">
        <v>45738</v>
      </c>
      <c r="D2309">
        <v>50000</v>
      </c>
    </row>
    <row r="2310" spans="1:4">
      <c r="A2310" t="s">
        <v>12501</v>
      </c>
      <c r="B2310" t="s">
        <v>134</v>
      </c>
      <c r="C2310" s="2">
        <v>45745</v>
      </c>
      <c r="D2310">
        <v>125000</v>
      </c>
    </row>
    <row r="2311" spans="1:4">
      <c r="A2311" t="s">
        <v>12502</v>
      </c>
      <c r="B2311" t="s">
        <v>134</v>
      </c>
      <c r="C2311" s="2">
        <v>45759</v>
      </c>
      <c r="D2311">
        <v>150000</v>
      </c>
    </row>
    <row r="2312" spans="1:4">
      <c r="A2312" t="s">
        <v>12503</v>
      </c>
      <c r="B2312" t="s">
        <v>134</v>
      </c>
      <c r="C2312" s="2">
        <v>45775</v>
      </c>
      <c r="D2312">
        <v>50000</v>
      </c>
    </row>
    <row r="2313" spans="1:4">
      <c r="A2313" t="s">
        <v>12504</v>
      </c>
      <c r="B2313" t="s">
        <v>134</v>
      </c>
      <c r="C2313" s="2">
        <v>45792</v>
      </c>
      <c r="D2313">
        <v>75000</v>
      </c>
    </row>
    <row r="2314" spans="1:4">
      <c r="A2314" t="s">
        <v>12505</v>
      </c>
      <c r="B2314" t="s">
        <v>134</v>
      </c>
      <c r="C2314" s="2">
        <v>45803</v>
      </c>
      <c r="D2314">
        <v>125000</v>
      </c>
    </row>
    <row r="2315" spans="1:4">
      <c r="A2315" t="s">
        <v>12506</v>
      </c>
      <c r="B2315" t="s">
        <v>134</v>
      </c>
      <c r="C2315" s="2">
        <v>45818</v>
      </c>
      <c r="D2315">
        <v>200000</v>
      </c>
    </row>
    <row r="2316" spans="1:4">
      <c r="A2316" t="s">
        <v>12507</v>
      </c>
      <c r="B2316" t="s">
        <v>134</v>
      </c>
      <c r="C2316" s="2">
        <v>45825</v>
      </c>
      <c r="D2316">
        <v>125000</v>
      </c>
    </row>
    <row r="2317" spans="1:4">
      <c r="A2317" t="s">
        <v>12508</v>
      </c>
      <c r="B2317" t="s">
        <v>134</v>
      </c>
      <c r="C2317" s="2">
        <v>45842</v>
      </c>
      <c r="D2317">
        <v>50000</v>
      </c>
    </row>
    <row r="2318" spans="1:4">
      <c r="A2318" t="s">
        <v>12509</v>
      </c>
      <c r="B2318" t="s">
        <v>134</v>
      </c>
      <c r="C2318" s="2">
        <v>45855</v>
      </c>
      <c r="D2318">
        <v>100000</v>
      </c>
    </row>
    <row r="2319" spans="1:4">
      <c r="A2319" t="s">
        <v>12510</v>
      </c>
      <c r="B2319" t="s">
        <v>134</v>
      </c>
      <c r="C2319" s="2">
        <v>45868</v>
      </c>
      <c r="D2319">
        <v>50000</v>
      </c>
    </row>
    <row r="2320" spans="1:4">
      <c r="A2320" t="s">
        <v>12511</v>
      </c>
      <c r="B2320" t="s">
        <v>134</v>
      </c>
      <c r="C2320" s="2">
        <v>45877</v>
      </c>
      <c r="D2320">
        <v>50000</v>
      </c>
    </row>
    <row r="2321" spans="1:4">
      <c r="A2321" t="s">
        <v>12512</v>
      </c>
      <c r="B2321" t="s">
        <v>134</v>
      </c>
      <c r="C2321" s="2">
        <v>45894</v>
      </c>
      <c r="D2321">
        <v>125000</v>
      </c>
    </row>
    <row r="2322" spans="1:4">
      <c r="A2322" t="s">
        <v>12513</v>
      </c>
      <c r="B2322" t="s">
        <v>134</v>
      </c>
      <c r="C2322" s="2">
        <v>45905</v>
      </c>
      <c r="D2322">
        <v>125000</v>
      </c>
    </row>
    <row r="2323" spans="1:4">
      <c r="A2323" t="s">
        <v>12514</v>
      </c>
      <c r="B2323" t="s">
        <v>134</v>
      </c>
      <c r="C2323" s="2">
        <v>45914</v>
      </c>
      <c r="D2323">
        <v>125000</v>
      </c>
    </row>
    <row r="2324" spans="1:4">
      <c r="A2324" t="s">
        <v>12515</v>
      </c>
      <c r="B2324" t="s">
        <v>134</v>
      </c>
      <c r="C2324" s="2">
        <v>45928</v>
      </c>
      <c r="D2324">
        <v>75000</v>
      </c>
    </row>
    <row r="2325" spans="1:4">
      <c r="A2325" t="s">
        <v>12516</v>
      </c>
      <c r="B2325" t="s">
        <v>134</v>
      </c>
      <c r="C2325" s="2">
        <v>45938</v>
      </c>
      <c r="D2325">
        <v>100000</v>
      </c>
    </row>
    <row r="2326" spans="1:4">
      <c r="A2326" t="s">
        <v>12517</v>
      </c>
      <c r="B2326" t="s">
        <v>134</v>
      </c>
      <c r="C2326" s="2">
        <v>45945</v>
      </c>
      <c r="D2326">
        <v>125000</v>
      </c>
    </row>
    <row r="2327" spans="1:4">
      <c r="A2327" t="s">
        <v>12518</v>
      </c>
      <c r="B2327" t="s">
        <v>134</v>
      </c>
      <c r="C2327" s="2">
        <v>45960</v>
      </c>
      <c r="D2327">
        <v>150000</v>
      </c>
    </row>
    <row r="2328" spans="1:4">
      <c r="A2328" t="s">
        <v>12519</v>
      </c>
      <c r="B2328" t="s">
        <v>134</v>
      </c>
      <c r="C2328" s="2">
        <v>45978</v>
      </c>
      <c r="D2328">
        <v>125000</v>
      </c>
    </row>
    <row r="2329" spans="1:4">
      <c r="A2329" t="s">
        <v>12520</v>
      </c>
      <c r="B2329" t="s">
        <v>134</v>
      </c>
      <c r="C2329" s="2">
        <v>45992</v>
      </c>
      <c r="D2329">
        <v>75000</v>
      </c>
    </row>
    <row r="2330" spans="1:4">
      <c r="A2330" t="s">
        <v>12521</v>
      </c>
      <c r="B2330" t="s">
        <v>134</v>
      </c>
      <c r="C2330" s="2">
        <v>46006</v>
      </c>
      <c r="D2330">
        <v>100000</v>
      </c>
    </row>
    <row r="2331" spans="1:4">
      <c r="A2331" t="s">
        <v>12522</v>
      </c>
      <c r="B2331" t="s">
        <v>134</v>
      </c>
      <c r="C2331" s="2">
        <v>46023</v>
      </c>
      <c r="D2331">
        <v>75000</v>
      </c>
    </row>
    <row r="2332" spans="1:4">
      <c r="A2332" t="s">
        <v>12523</v>
      </c>
      <c r="B2332" t="s">
        <v>134</v>
      </c>
      <c r="C2332" s="2">
        <v>46038</v>
      </c>
      <c r="D2332">
        <v>125000</v>
      </c>
    </row>
    <row r="2333" spans="1:4">
      <c r="A2333" t="s">
        <v>12524</v>
      </c>
      <c r="B2333" t="s">
        <v>134</v>
      </c>
      <c r="C2333" s="2">
        <v>46051</v>
      </c>
      <c r="D2333">
        <v>150000</v>
      </c>
    </row>
    <row r="2334" spans="1:4">
      <c r="A2334" t="s">
        <v>12525</v>
      </c>
      <c r="B2334" t="s">
        <v>134</v>
      </c>
      <c r="C2334" s="2">
        <v>46067</v>
      </c>
      <c r="D2334">
        <v>200000</v>
      </c>
    </row>
    <row r="2335" spans="1:4">
      <c r="A2335" t="s">
        <v>12526</v>
      </c>
      <c r="B2335" t="s">
        <v>134</v>
      </c>
      <c r="C2335" s="2">
        <v>46081</v>
      </c>
      <c r="D2335">
        <v>200000</v>
      </c>
    </row>
    <row r="2336" spans="1:4">
      <c r="A2336" t="s">
        <v>12527</v>
      </c>
      <c r="B2336" t="s">
        <v>134</v>
      </c>
      <c r="C2336" s="2">
        <v>46088</v>
      </c>
      <c r="D2336">
        <v>125000</v>
      </c>
    </row>
    <row r="2337" spans="1:4">
      <c r="A2337" t="s">
        <v>12528</v>
      </c>
      <c r="B2337" t="s">
        <v>134</v>
      </c>
      <c r="C2337" s="2">
        <v>46098</v>
      </c>
      <c r="D2337">
        <v>200000</v>
      </c>
    </row>
    <row r="2338" spans="1:4">
      <c r="A2338" t="s">
        <v>12529</v>
      </c>
      <c r="B2338" t="s">
        <v>134</v>
      </c>
      <c r="C2338" s="2">
        <v>46109</v>
      </c>
      <c r="D2338">
        <v>200000</v>
      </c>
    </row>
    <row r="2339" spans="1:4">
      <c r="A2339" t="s">
        <v>12530</v>
      </c>
      <c r="B2339" t="s">
        <v>134</v>
      </c>
      <c r="C2339" s="2">
        <v>46118</v>
      </c>
      <c r="D2339">
        <v>50000</v>
      </c>
    </row>
    <row r="2340" spans="1:4">
      <c r="A2340" t="s">
        <v>12531</v>
      </c>
      <c r="B2340" t="s">
        <v>134</v>
      </c>
      <c r="C2340" s="2">
        <v>46133</v>
      </c>
      <c r="D2340">
        <v>50000</v>
      </c>
    </row>
    <row r="2341" spans="1:4">
      <c r="A2341" t="s">
        <v>12532</v>
      </c>
      <c r="B2341" t="s">
        <v>134</v>
      </c>
      <c r="C2341" s="2">
        <v>46151</v>
      </c>
      <c r="D2341">
        <v>150000</v>
      </c>
    </row>
    <row r="2342" spans="1:4">
      <c r="A2342" t="s">
        <v>12533</v>
      </c>
      <c r="B2342" t="s">
        <v>134</v>
      </c>
      <c r="C2342" s="2">
        <v>46167</v>
      </c>
      <c r="D2342">
        <v>200000</v>
      </c>
    </row>
    <row r="2343" spans="1:4">
      <c r="A2343" t="s">
        <v>12534</v>
      </c>
      <c r="B2343" t="s">
        <v>134</v>
      </c>
      <c r="C2343" s="2">
        <v>46177</v>
      </c>
      <c r="D2343">
        <v>50000</v>
      </c>
    </row>
    <row r="2344" spans="1:4">
      <c r="A2344" t="s">
        <v>12535</v>
      </c>
      <c r="B2344" t="s">
        <v>134</v>
      </c>
      <c r="C2344" s="2">
        <v>46190</v>
      </c>
      <c r="D2344">
        <v>150000</v>
      </c>
    </row>
    <row r="2345" spans="1:4">
      <c r="A2345" t="s">
        <v>12536</v>
      </c>
      <c r="B2345" t="s">
        <v>135</v>
      </c>
      <c r="C2345" s="2">
        <v>45666</v>
      </c>
      <c r="D2345">
        <v>75000</v>
      </c>
    </row>
    <row r="2346" spans="1:4">
      <c r="A2346" t="s">
        <v>12537</v>
      </c>
      <c r="B2346" t="s">
        <v>135</v>
      </c>
      <c r="C2346" s="2">
        <v>45684</v>
      </c>
      <c r="D2346">
        <v>125000</v>
      </c>
    </row>
    <row r="2347" spans="1:4">
      <c r="A2347" t="s">
        <v>12538</v>
      </c>
      <c r="B2347" t="s">
        <v>135</v>
      </c>
      <c r="C2347" s="2">
        <v>45700</v>
      </c>
      <c r="D2347">
        <v>150000</v>
      </c>
    </row>
    <row r="2348" spans="1:4">
      <c r="A2348" t="s">
        <v>12539</v>
      </c>
      <c r="B2348" t="s">
        <v>135</v>
      </c>
      <c r="C2348" s="2">
        <v>45718</v>
      </c>
      <c r="D2348">
        <v>100000</v>
      </c>
    </row>
    <row r="2349" spans="1:4">
      <c r="A2349" t="s">
        <v>12540</v>
      </c>
      <c r="B2349" t="s">
        <v>135</v>
      </c>
      <c r="C2349" s="2">
        <v>45728</v>
      </c>
      <c r="D2349">
        <v>200000</v>
      </c>
    </row>
    <row r="2350" spans="1:4">
      <c r="A2350" t="s">
        <v>12541</v>
      </c>
      <c r="B2350" t="s">
        <v>135</v>
      </c>
      <c r="C2350" s="2">
        <v>45739</v>
      </c>
      <c r="D2350">
        <v>75000</v>
      </c>
    </row>
    <row r="2351" spans="1:4">
      <c r="A2351" t="s">
        <v>12542</v>
      </c>
      <c r="B2351" t="s">
        <v>135</v>
      </c>
      <c r="C2351" s="2">
        <v>45756</v>
      </c>
      <c r="D2351">
        <v>200000</v>
      </c>
    </row>
    <row r="2352" spans="1:4">
      <c r="A2352" t="s">
        <v>12543</v>
      </c>
      <c r="B2352" t="s">
        <v>135</v>
      </c>
      <c r="C2352" s="2">
        <v>45763</v>
      </c>
      <c r="D2352">
        <v>100000</v>
      </c>
    </row>
    <row r="2353" spans="1:4">
      <c r="A2353" t="s">
        <v>12544</v>
      </c>
      <c r="B2353" t="s">
        <v>135</v>
      </c>
      <c r="C2353" s="2">
        <v>45776</v>
      </c>
      <c r="D2353">
        <v>125000</v>
      </c>
    </row>
    <row r="2354" spans="1:4">
      <c r="A2354" t="s">
        <v>12545</v>
      </c>
      <c r="B2354" t="s">
        <v>135</v>
      </c>
      <c r="C2354" s="2">
        <v>45791</v>
      </c>
      <c r="D2354">
        <v>50000</v>
      </c>
    </row>
    <row r="2355" spans="1:4">
      <c r="A2355" t="s">
        <v>12546</v>
      </c>
      <c r="B2355" t="s">
        <v>135</v>
      </c>
      <c r="C2355" s="2">
        <v>45805</v>
      </c>
      <c r="D2355">
        <v>75000</v>
      </c>
    </row>
    <row r="2356" spans="1:4">
      <c r="A2356" t="s">
        <v>12547</v>
      </c>
      <c r="B2356" t="s">
        <v>135</v>
      </c>
      <c r="C2356" s="2">
        <v>45817</v>
      </c>
      <c r="D2356">
        <v>75000</v>
      </c>
    </row>
    <row r="2357" spans="1:4">
      <c r="A2357" t="s">
        <v>12548</v>
      </c>
      <c r="B2357" t="s">
        <v>135</v>
      </c>
      <c r="C2357" s="2">
        <v>45830</v>
      </c>
      <c r="D2357">
        <v>125000</v>
      </c>
    </row>
    <row r="2358" spans="1:4">
      <c r="A2358" t="s">
        <v>12549</v>
      </c>
      <c r="B2358" t="s">
        <v>135</v>
      </c>
      <c r="C2358" s="2">
        <v>45842</v>
      </c>
      <c r="D2358">
        <v>125000</v>
      </c>
    </row>
    <row r="2359" spans="1:4">
      <c r="A2359" t="s">
        <v>12550</v>
      </c>
      <c r="B2359" t="s">
        <v>135</v>
      </c>
      <c r="C2359" s="2">
        <v>45854</v>
      </c>
      <c r="D2359">
        <v>75000</v>
      </c>
    </row>
    <row r="2360" spans="1:4">
      <c r="A2360" t="s">
        <v>12551</v>
      </c>
      <c r="B2360" t="s">
        <v>135</v>
      </c>
      <c r="C2360" s="2">
        <v>45870</v>
      </c>
      <c r="D2360">
        <v>200000</v>
      </c>
    </row>
    <row r="2361" spans="1:4">
      <c r="A2361" t="s">
        <v>12552</v>
      </c>
      <c r="B2361" t="s">
        <v>135</v>
      </c>
      <c r="C2361" s="2">
        <v>45888</v>
      </c>
      <c r="D2361">
        <v>150000</v>
      </c>
    </row>
    <row r="2362" spans="1:4">
      <c r="A2362" t="s">
        <v>12553</v>
      </c>
      <c r="B2362" t="s">
        <v>135</v>
      </c>
      <c r="C2362" s="2">
        <v>45895</v>
      </c>
      <c r="D2362">
        <v>100000</v>
      </c>
    </row>
    <row r="2363" spans="1:4">
      <c r="A2363" t="s">
        <v>12554</v>
      </c>
      <c r="B2363" t="s">
        <v>135</v>
      </c>
      <c r="C2363" s="2">
        <v>45905</v>
      </c>
      <c r="D2363">
        <v>200000</v>
      </c>
    </row>
    <row r="2364" spans="1:4">
      <c r="A2364" t="s">
        <v>12555</v>
      </c>
      <c r="B2364" t="s">
        <v>135</v>
      </c>
      <c r="C2364" s="2">
        <v>45912</v>
      </c>
      <c r="D2364">
        <v>75000</v>
      </c>
    </row>
    <row r="2365" spans="1:4">
      <c r="A2365" t="s">
        <v>12556</v>
      </c>
      <c r="B2365" t="s">
        <v>135</v>
      </c>
      <c r="C2365" s="2">
        <v>45925</v>
      </c>
      <c r="D2365">
        <v>50000</v>
      </c>
    </row>
    <row r="2366" spans="1:4">
      <c r="A2366" t="s">
        <v>12557</v>
      </c>
      <c r="B2366" t="s">
        <v>135</v>
      </c>
      <c r="C2366" s="2">
        <v>45932</v>
      </c>
      <c r="D2366">
        <v>50000</v>
      </c>
    </row>
    <row r="2367" spans="1:4">
      <c r="A2367" t="s">
        <v>12558</v>
      </c>
      <c r="B2367" t="s">
        <v>135</v>
      </c>
      <c r="C2367" s="2">
        <v>45943</v>
      </c>
      <c r="D2367">
        <v>200000</v>
      </c>
    </row>
    <row r="2368" spans="1:4">
      <c r="A2368" t="s">
        <v>12559</v>
      </c>
      <c r="B2368" t="s">
        <v>135</v>
      </c>
      <c r="C2368" s="2">
        <v>45956</v>
      </c>
      <c r="D2368">
        <v>200000</v>
      </c>
    </row>
    <row r="2369" spans="1:4">
      <c r="A2369" t="s">
        <v>12560</v>
      </c>
      <c r="B2369" t="s">
        <v>135</v>
      </c>
      <c r="C2369" s="2">
        <v>45963</v>
      </c>
      <c r="D2369">
        <v>200000</v>
      </c>
    </row>
    <row r="2370" spans="1:4">
      <c r="A2370" t="s">
        <v>12561</v>
      </c>
      <c r="B2370" t="s">
        <v>135</v>
      </c>
      <c r="C2370" s="2">
        <v>45975</v>
      </c>
      <c r="D2370">
        <v>50000</v>
      </c>
    </row>
    <row r="2371" spans="1:4">
      <c r="A2371" t="s">
        <v>12562</v>
      </c>
      <c r="B2371" t="s">
        <v>135</v>
      </c>
      <c r="C2371" s="2">
        <v>45982</v>
      </c>
      <c r="D2371">
        <v>50000</v>
      </c>
    </row>
    <row r="2372" spans="1:4">
      <c r="A2372" t="s">
        <v>12563</v>
      </c>
      <c r="B2372" t="s">
        <v>135</v>
      </c>
      <c r="C2372" s="2">
        <v>45990</v>
      </c>
      <c r="D2372">
        <v>150000</v>
      </c>
    </row>
    <row r="2373" spans="1:4">
      <c r="A2373" t="s">
        <v>12564</v>
      </c>
      <c r="B2373" t="s">
        <v>135</v>
      </c>
      <c r="C2373" s="2">
        <v>46008</v>
      </c>
      <c r="D2373">
        <v>150000</v>
      </c>
    </row>
    <row r="2374" spans="1:4">
      <c r="A2374" t="s">
        <v>12565</v>
      </c>
      <c r="B2374" t="s">
        <v>135</v>
      </c>
      <c r="C2374" s="2">
        <v>46020</v>
      </c>
      <c r="D2374">
        <v>50000</v>
      </c>
    </row>
    <row r="2375" spans="1:4">
      <c r="A2375" t="s">
        <v>12566</v>
      </c>
      <c r="B2375" t="s">
        <v>135</v>
      </c>
      <c r="C2375" s="2">
        <v>46027</v>
      </c>
      <c r="D2375">
        <v>150000</v>
      </c>
    </row>
    <row r="2376" spans="1:4">
      <c r="A2376" t="s">
        <v>12567</v>
      </c>
      <c r="B2376" t="s">
        <v>135</v>
      </c>
      <c r="C2376" s="2">
        <v>46042</v>
      </c>
      <c r="D2376">
        <v>200000</v>
      </c>
    </row>
    <row r="2377" spans="1:4">
      <c r="A2377" t="s">
        <v>12568</v>
      </c>
      <c r="B2377" t="s">
        <v>135</v>
      </c>
      <c r="C2377" s="2">
        <v>46056</v>
      </c>
      <c r="D2377">
        <v>75000</v>
      </c>
    </row>
    <row r="2378" spans="1:4">
      <c r="A2378" t="s">
        <v>12569</v>
      </c>
      <c r="B2378" t="s">
        <v>135</v>
      </c>
      <c r="C2378" s="2">
        <v>46069</v>
      </c>
      <c r="D2378">
        <v>100000</v>
      </c>
    </row>
    <row r="2379" spans="1:4">
      <c r="A2379" t="s">
        <v>12570</v>
      </c>
      <c r="B2379" t="s">
        <v>135</v>
      </c>
      <c r="C2379" s="2">
        <v>46082</v>
      </c>
      <c r="D2379">
        <v>75000</v>
      </c>
    </row>
    <row r="2380" spans="1:4">
      <c r="A2380" t="s">
        <v>12571</v>
      </c>
      <c r="B2380" t="s">
        <v>135</v>
      </c>
      <c r="C2380" s="2">
        <v>46096</v>
      </c>
      <c r="D2380">
        <v>50000</v>
      </c>
    </row>
    <row r="2381" spans="1:4">
      <c r="A2381" t="s">
        <v>12572</v>
      </c>
      <c r="B2381" t="s">
        <v>135</v>
      </c>
      <c r="C2381" s="2">
        <v>46109</v>
      </c>
      <c r="D2381">
        <v>125000</v>
      </c>
    </row>
    <row r="2382" spans="1:4">
      <c r="A2382" t="s">
        <v>12573</v>
      </c>
      <c r="B2382" t="s">
        <v>135</v>
      </c>
      <c r="C2382" s="2">
        <v>46121</v>
      </c>
      <c r="D2382">
        <v>75000</v>
      </c>
    </row>
    <row r="2383" spans="1:4">
      <c r="A2383" t="s">
        <v>12574</v>
      </c>
      <c r="B2383" t="s">
        <v>135</v>
      </c>
      <c r="C2383" s="2">
        <v>46128</v>
      </c>
      <c r="D2383">
        <v>100000</v>
      </c>
    </row>
    <row r="2384" spans="1:4">
      <c r="A2384" t="s">
        <v>12575</v>
      </c>
      <c r="B2384" t="s">
        <v>135</v>
      </c>
      <c r="C2384" s="2">
        <v>46144</v>
      </c>
      <c r="D2384">
        <v>75000</v>
      </c>
    </row>
    <row r="2385" spans="1:4">
      <c r="A2385" t="s">
        <v>12576</v>
      </c>
      <c r="B2385" t="s">
        <v>135</v>
      </c>
      <c r="C2385" s="2">
        <v>46162</v>
      </c>
      <c r="D2385">
        <v>100000</v>
      </c>
    </row>
    <row r="2386" spans="1:4">
      <c r="A2386" t="s">
        <v>12577</v>
      </c>
      <c r="B2386" t="s">
        <v>135</v>
      </c>
      <c r="C2386" s="2">
        <v>46173</v>
      </c>
      <c r="D2386">
        <v>50000</v>
      </c>
    </row>
    <row r="2387" spans="1:4">
      <c r="A2387" t="s">
        <v>12578</v>
      </c>
      <c r="B2387" t="s">
        <v>135</v>
      </c>
      <c r="C2387" s="2">
        <v>46185</v>
      </c>
      <c r="D2387">
        <v>125000</v>
      </c>
    </row>
    <row r="2388" spans="1:4">
      <c r="A2388" t="s">
        <v>12579</v>
      </c>
      <c r="B2388" t="s">
        <v>135</v>
      </c>
      <c r="C2388" s="2">
        <v>46203</v>
      </c>
      <c r="D2388">
        <v>75000</v>
      </c>
    </row>
    <row r="2389" spans="1:4">
      <c r="A2389" t="s">
        <v>12580</v>
      </c>
      <c r="B2389" t="s">
        <v>136</v>
      </c>
      <c r="C2389" s="2">
        <v>45680</v>
      </c>
      <c r="D2389">
        <v>125000</v>
      </c>
    </row>
    <row r="2390" spans="1:4">
      <c r="A2390" t="s">
        <v>12581</v>
      </c>
      <c r="B2390" t="s">
        <v>136</v>
      </c>
      <c r="C2390" s="2">
        <v>45691</v>
      </c>
      <c r="D2390">
        <v>75000</v>
      </c>
    </row>
    <row r="2391" spans="1:4">
      <c r="A2391" t="s">
        <v>12582</v>
      </c>
      <c r="B2391" t="s">
        <v>136</v>
      </c>
      <c r="C2391" s="2">
        <v>45702</v>
      </c>
      <c r="D2391">
        <v>125000</v>
      </c>
    </row>
    <row r="2392" spans="1:4">
      <c r="A2392" t="s">
        <v>12583</v>
      </c>
      <c r="B2392" t="s">
        <v>136</v>
      </c>
      <c r="C2392" s="2">
        <v>45713</v>
      </c>
      <c r="D2392">
        <v>75000</v>
      </c>
    </row>
    <row r="2393" spans="1:4">
      <c r="A2393" t="s">
        <v>12584</v>
      </c>
      <c r="B2393" t="s">
        <v>136</v>
      </c>
      <c r="C2393" s="2">
        <v>45730</v>
      </c>
      <c r="D2393">
        <v>100000</v>
      </c>
    </row>
    <row r="2394" spans="1:4">
      <c r="A2394" t="s">
        <v>12585</v>
      </c>
      <c r="B2394" t="s">
        <v>136</v>
      </c>
      <c r="C2394" s="2">
        <v>45745</v>
      </c>
      <c r="D2394">
        <v>150000</v>
      </c>
    </row>
    <row r="2395" spans="1:4">
      <c r="A2395" t="s">
        <v>12586</v>
      </c>
      <c r="B2395" t="s">
        <v>136</v>
      </c>
      <c r="C2395" s="2">
        <v>45753</v>
      </c>
      <c r="D2395">
        <v>150000</v>
      </c>
    </row>
    <row r="2396" spans="1:4">
      <c r="A2396" t="s">
        <v>12587</v>
      </c>
      <c r="B2396" t="s">
        <v>136</v>
      </c>
      <c r="C2396" s="2">
        <v>45769</v>
      </c>
      <c r="D2396">
        <v>200000</v>
      </c>
    </row>
    <row r="2397" spans="1:4">
      <c r="A2397" t="s">
        <v>12588</v>
      </c>
      <c r="B2397" t="s">
        <v>136</v>
      </c>
      <c r="C2397" s="2">
        <v>45781</v>
      </c>
      <c r="D2397">
        <v>150000</v>
      </c>
    </row>
    <row r="2398" spans="1:4">
      <c r="A2398" t="s">
        <v>12589</v>
      </c>
      <c r="B2398" t="s">
        <v>136</v>
      </c>
      <c r="C2398" s="2">
        <v>45795</v>
      </c>
      <c r="D2398">
        <v>100000</v>
      </c>
    </row>
    <row r="2399" spans="1:4">
      <c r="A2399" t="s">
        <v>12590</v>
      </c>
      <c r="B2399" t="s">
        <v>136</v>
      </c>
      <c r="C2399" s="2">
        <v>45808</v>
      </c>
      <c r="D2399">
        <v>100000</v>
      </c>
    </row>
    <row r="2400" spans="1:4">
      <c r="A2400" t="s">
        <v>12591</v>
      </c>
      <c r="B2400" t="s">
        <v>136</v>
      </c>
      <c r="C2400" s="2">
        <v>45816</v>
      </c>
      <c r="D2400">
        <v>150000</v>
      </c>
    </row>
    <row r="2401" spans="1:4">
      <c r="A2401" t="s">
        <v>12592</v>
      </c>
      <c r="B2401" t="s">
        <v>136</v>
      </c>
      <c r="C2401" s="2">
        <v>45831</v>
      </c>
      <c r="D2401">
        <v>100000</v>
      </c>
    </row>
    <row r="2402" spans="1:4">
      <c r="A2402" t="s">
        <v>12593</v>
      </c>
      <c r="B2402" t="s">
        <v>136</v>
      </c>
      <c r="C2402" s="2">
        <v>45844</v>
      </c>
      <c r="D2402">
        <v>200000</v>
      </c>
    </row>
    <row r="2403" spans="1:4">
      <c r="A2403" t="s">
        <v>12594</v>
      </c>
      <c r="B2403" t="s">
        <v>136</v>
      </c>
      <c r="C2403" s="2">
        <v>45856</v>
      </c>
      <c r="D2403">
        <v>125000</v>
      </c>
    </row>
    <row r="2404" spans="1:4">
      <c r="A2404" t="s">
        <v>12595</v>
      </c>
      <c r="B2404" t="s">
        <v>136</v>
      </c>
      <c r="C2404" s="2">
        <v>45866</v>
      </c>
      <c r="D2404">
        <v>200000</v>
      </c>
    </row>
    <row r="2405" spans="1:4">
      <c r="A2405" t="s">
        <v>12596</v>
      </c>
      <c r="B2405" t="s">
        <v>136</v>
      </c>
      <c r="C2405" s="2">
        <v>45874</v>
      </c>
      <c r="D2405">
        <v>125000</v>
      </c>
    </row>
    <row r="2406" spans="1:4">
      <c r="A2406" t="s">
        <v>12597</v>
      </c>
      <c r="B2406" t="s">
        <v>136</v>
      </c>
      <c r="C2406" s="2">
        <v>45881</v>
      </c>
      <c r="D2406">
        <v>75000</v>
      </c>
    </row>
    <row r="2407" spans="1:4">
      <c r="A2407" t="s">
        <v>12598</v>
      </c>
      <c r="B2407" t="s">
        <v>136</v>
      </c>
      <c r="C2407" s="2">
        <v>45890</v>
      </c>
      <c r="D2407">
        <v>200000</v>
      </c>
    </row>
    <row r="2408" spans="1:4">
      <c r="A2408" t="s">
        <v>12599</v>
      </c>
      <c r="B2408" t="s">
        <v>136</v>
      </c>
      <c r="C2408" s="2">
        <v>45905</v>
      </c>
      <c r="D2408">
        <v>200000</v>
      </c>
    </row>
    <row r="2409" spans="1:4">
      <c r="A2409" t="s">
        <v>12600</v>
      </c>
      <c r="B2409" t="s">
        <v>136</v>
      </c>
      <c r="C2409" s="2">
        <v>45920</v>
      </c>
      <c r="D2409">
        <v>150000</v>
      </c>
    </row>
    <row r="2410" spans="1:4">
      <c r="A2410" t="s">
        <v>12601</v>
      </c>
      <c r="B2410" t="s">
        <v>136</v>
      </c>
      <c r="C2410" s="2">
        <v>45936</v>
      </c>
      <c r="D2410">
        <v>100000</v>
      </c>
    </row>
    <row r="2411" spans="1:4">
      <c r="A2411" t="s">
        <v>12602</v>
      </c>
      <c r="B2411" t="s">
        <v>136</v>
      </c>
      <c r="C2411" s="2">
        <v>45953</v>
      </c>
      <c r="D2411">
        <v>150000</v>
      </c>
    </row>
    <row r="2412" spans="1:4">
      <c r="A2412" t="s">
        <v>12603</v>
      </c>
      <c r="B2412" t="s">
        <v>136</v>
      </c>
      <c r="C2412" s="2">
        <v>45969</v>
      </c>
      <c r="D2412">
        <v>125000</v>
      </c>
    </row>
    <row r="2413" spans="1:4">
      <c r="A2413" t="s">
        <v>12604</v>
      </c>
      <c r="B2413" t="s">
        <v>136</v>
      </c>
      <c r="C2413" s="2">
        <v>45984</v>
      </c>
      <c r="D2413">
        <v>150000</v>
      </c>
    </row>
    <row r="2414" spans="1:4">
      <c r="A2414" t="s">
        <v>12605</v>
      </c>
      <c r="B2414" t="s">
        <v>136</v>
      </c>
      <c r="C2414" s="2">
        <v>45995</v>
      </c>
      <c r="D2414">
        <v>50000</v>
      </c>
    </row>
    <row r="2415" spans="1:4">
      <c r="A2415" t="s">
        <v>12606</v>
      </c>
      <c r="B2415" t="s">
        <v>136</v>
      </c>
      <c r="C2415" s="2">
        <v>46013</v>
      </c>
      <c r="D2415">
        <v>125000</v>
      </c>
    </row>
    <row r="2416" spans="1:4">
      <c r="A2416" t="s">
        <v>12607</v>
      </c>
      <c r="B2416" t="s">
        <v>136</v>
      </c>
      <c r="C2416" s="2">
        <v>46022</v>
      </c>
      <c r="D2416">
        <v>125000</v>
      </c>
    </row>
    <row r="2417" spans="1:4">
      <c r="A2417" t="s">
        <v>12608</v>
      </c>
      <c r="B2417" t="s">
        <v>136</v>
      </c>
      <c r="C2417" s="2">
        <v>46032</v>
      </c>
      <c r="D2417">
        <v>200000</v>
      </c>
    </row>
    <row r="2418" spans="1:4">
      <c r="A2418" t="s">
        <v>12609</v>
      </c>
      <c r="B2418" t="s">
        <v>136</v>
      </c>
      <c r="C2418" s="2">
        <v>46050</v>
      </c>
      <c r="D2418">
        <v>100000</v>
      </c>
    </row>
    <row r="2419" spans="1:4">
      <c r="A2419" t="s">
        <v>12610</v>
      </c>
      <c r="B2419" t="s">
        <v>136</v>
      </c>
      <c r="C2419" s="2">
        <v>46059</v>
      </c>
      <c r="D2419">
        <v>150000</v>
      </c>
    </row>
    <row r="2420" spans="1:4">
      <c r="A2420" t="s">
        <v>12611</v>
      </c>
      <c r="B2420" t="s">
        <v>136</v>
      </c>
      <c r="C2420" s="2">
        <v>46074</v>
      </c>
      <c r="D2420">
        <v>75000</v>
      </c>
    </row>
    <row r="2421" spans="1:4">
      <c r="A2421" t="s">
        <v>12612</v>
      </c>
      <c r="B2421" t="s">
        <v>136</v>
      </c>
      <c r="C2421" s="2">
        <v>46089</v>
      </c>
      <c r="D2421">
        <v>50000</v>
      </c>
    </row>
    <row r="2422" spans="1:4">
      <c r="A2422" t="s">
        <v>12613</v>
      </c>
      <c r="B2422" t="s">
        <v>136</v>
      </c>
      <c r="C2422" s="2">
        <v>46106</v>
      </c>
      <c r="D2422">
        <v>200000</v>
      </c>
    </row>
    <row r="2423" spans="1:4">
      <c r="A2423" t="s">
        <v>12614</v>
      </c>
      <c r="B2423" t="s">
        <v>136</v>
      </c>
      <c r="C2423" s="2">
        <v>46121</v>
      </c>
      <c r="D2423">
        <v>75000</v>
      </c>
    </row>
    <row r="2424" spans="1:4">
      <c r="A2424" t="s">
        <v>12615</v>
      </c>
      <c r="B2424" t="s">
        <v>136</v>
      </c>
      <c r="C2424" s="2">
        <v>46131</v>
      </c>
      <c r="D2424">
        <v>50000</v>
      </c>
    </row>
    <row r="2425" spans="1:4">
      <c r="A2425" t="s">
        <v>12616</v>
      </c>
      <c r="B2425" t="s">
        <v>136</v>
      </c>
      <c r="C2425" s="2">
        <v>46142</v>
      </c>
      <c r="D2425">
        <v>75000</v>
      </c>
    </row>
    <row r="2426" spans="1:4">
      <c r="A2426" t="s">
        <v>12617</v>
      </c>
      <c r="B2426" t="s">
        <v>136</v>
      </c>
      <c r="C2426" s="2">
        <v>46159</v>
      </c>
      <c r="D2426">
        <v>200000</v>
      </c>
    </row>
    <row r="2427" spans="1:4">
      <c r="A2427" t="s">
        <v>12618</v>
      </c>
      <c r="B2427" t="s">
        <v>136</v>
      </c>
      <c r="C2427" s="2">
        <v>46166</v>
      </c>
      <c r="D2427">
        <v>200000</v>
      </c>
    </row>
    <row r="2428" spans="1:4">
      <c r="A2428" t="s">
        <v>12619</v>
      </c>
      <c r="B2428" t="s">
        <v>136</v>
      </c>
      <c r="C2428" s="2">
        <v>46175</v>
      </c>
      <c r="D2428">
        <v>100000</v>
      </c>
    </row>
    <row r="2429" spans="1:4">
      <c r="A2429" t="s">
        <v>12620</v>
      </c>
      <c r="B2429" t="s">
        <v>136</v>
      </c>
      <c r="C2429" s="2">
        <v>46184</v>
      </c>
      <c r="D2429">
        <v>50000</v>
      </c>
    </row>
    <row r="2430" spans="1:4">
      <c r="A2430" t="s">
        <v>12621</v>
      </c>
      <c r="B2430" t="s">
        <v>136</v>
      </c>
      <c r="C2430" s="2">
        <v>46191</v>
      </c>
      <c r="D2430">
        <v>200000</v>
      </c>
    </row>
    <row r="2431" spans="1:4">
      <c r="A2431" t="s">
        <v>12622</v>
      </c>
      <c r="B2431" t="s">
        <v>136</v>
      </c>
      <c r="C2431" s="2">
        <v>46200</v>
      </c>
      <c r="D2431">
        <v>150000</v>
      </c>
    </row>
    <row r="2432" spans="1:4">
      <c r="A2432" t="s">
        <v>12623</v>
      </c>
      <c r="B2432" t="s">
        <v>137</v>
      </c>
      <c r="C2432" s="2">
        <v>45678</v>
      </c>
      <c r="D2432">
        <v>150000</v>
      </c>
    </row>
    <row r="2433" spans="1:4">
      <c r="A2433" t="s">
        <v>12624</v>
      </c>
      <c r="B2433" t="s">
        <v>137</v>
      </c>
      <c r="C2433" s="2">
        <v>45685</v>
      </c>
      <c r="D2433">
        <v>100000</v>
      </c>
    </row>
    <row r="2434" spans="1:4">
      <c r="A2434" t="s">
        <v>12625</v>
      </c>
      <c r="B2434" t="s">
        <v>137</v>
      </c>
      <c r="C2434" s="2">
        <v>45694</v>
      </c>
      <c r="D2434">
        <v>200000</v>
      </c>
    </row>
    <row r="2435" spans="1:4">
      <c r="A2435" t="s">
        <v>12626</v>
      </c>
      <c r="B2435" t="s">
        <v>137</v>
      </c>
      <c r="C2435" s="2">
        <v>45707</v>
      </c>
      <c r="D2435">
        <v>150000</v>
      </c>
    </row>
    <row r="2436" spans="1:4">
      <c r="A2436" t="s">
        <v>12627</v>
      </c>
      <c r="B2436" t="s">
        <v>137</v>
      </c>
      <c r="C2436" s="2">
        <v>45725</v>
      </c>
      <c r="D2436">
        <v>150000</v>
      </c>
    </row>
    <row r="2437" spans="1:4">
      <c r="A2437" t="s">
        <v>12628</v>
      </c>
      <c r="B2437" t="s">
        <v>137</v>
      </c>
      <c r="C2437" s="2">
        <v>45732</v>
      </c>
      <c r="D2437">
        <v>150000</v>
      </c>
    </row>
    <row r="2438" spans="1:4">
      <c r="A2438" t="s">
        <v>12629</v>
      </c>
      <c r="B2438" t="s">
        <v>137</v>
      </c>
      <c r="C2438" s="2">
        <v>45746</v>
      </c>
      <c r="D2438">
        <v>150000</v>
      </c>
    </row>
    <row r="2439" spans="1:4">
      <c r="A2439" t="s">
        <v>12630</v>
      </c>
      <c r="B2439" t="s">
        <v>137</v>
      </c>
      <c r="C2439" s="2">
        <v>45755</v>
      </c>
      <c r="D2439">
        <v>100000</v>
      </c>
    </row>
    <row r="2440" spans="1:4">
      <c r="A2440" t="s">
        <v>12631</v>
      </c>
      <c r="B2440" t="s">
        <v>137</v>
      </c>
      <c r="C2440" s="2">
        <v>45765</v>
      </c>
      <c r="D2440">
        <v>100000</v>
      </c>
    </row>
    <row r="2441" spans="1:4">
      <c r="A2441" t="s">
        <v>12632</v>
      </c>
      <c r="B2441" t="s">
        <v>137</v>
      </c>
      <c r="C2441" s="2">
        <v>45778</v>
      </c>
      <c r="D2441">
        <v>125000</v>
      </c>
    </row>
    <row r="2442" spans="1:4">
      <c r="A2442" t="s">
        <v>12633</v>
      </c>
      <c r="B2442" t="s">
        <v>137</v>
      </c>
      <c r="C2442" s="2">
        <v>45795</v>
      </c>
      <c r="D2442">
        <v>50000</v>
      </c>
    </row>
    <row r="2443" spans="1:4">
      <c r="A2443" t="s">
        <v>12634</v>
      </c>
      <c r="B2443" t="s">
        <v>137</v>
      </c>
      <c r="C2443" s="2">
        <v>45811</v>
      </c>
      <c r="D2443">
        <v>150000</v>
      </c>
    </row>
    <row r="2444" spans="1:4">
      <c r="A2444" t="s">
        <v>12635</v>
      </c>
      <c r="B2444" t="s">
        <v>137</v>
      </c>
      <c r="C2444" s="2">
        <v>45825</v>
      </c>
      <c r="D2444">
        <v>200000</v>
      </c>
    </row>
    <row r="2445" spans="1:4">
      <c r="A2445" t="s">
        <v>12636</v>
      </c>
      <c r="B2445" t="s">
        <v>137</v>
      </c>
      <c r="C2445" s="2">
        <v>45840</v>
      </c>
      <c r="D2445">
        <v>200000</v>
      </c>
    </row>
    <row r="2446" spans="1:4">
      <c r="A2446" t="s">
        <v>12637</v>
      </c>
      <c r="B2446" t="s">
        <v>137</v>
      </c>
      <c r="C2446" s="2">
        <v>45852</v>
      </c>
      <c r="D2446">
        <v>200000</v>
      </c>
    </row>
    <row r="2447" spans="1:4">
      <c r="A2447" t="s">
        <v>12638</v>
      </c>
      <c r="B2447" t="s">
        <v>137</v>
      </c>
      <c r="C2447" s="2">
        <v>45859</v>
      </c>
      <c r="D2447">
        <v>125000</v>
      </c>
    </row>
    <row r="2448" spans="1:4">
      <c r="A2448" t="s">
        <v>12639</v>
      </c>
      <c r="B2448" t="s">
        <v>137</v>
      </c>
      <c r="C2448" s="2">
        <v>45867</v>
      </c>
      <c r="D2448">
        <v>125000</v>
      </c>
    </row>
    <row r="2449" spans="1:4">
      <c r="A2449" t="s">
        <v>12640</v>
      </c>
      <c r="B2449" t="s">
        <v>137</v>
      </c>
      <c r="C2449" s="2">
        <v>45875</v>
      </c>
      <c r="D2449">
        <v>75000</v>
      </c>
    </row>
    <row r="2450" spans="1:4">
      <c r="A2450" t="s">
        <v>12641</v>
      </c>
      <c r="B2450" t="s">
        <v>137</v>
      </c>
      <c r="C2450" s="2">
        <v>45883</v>
      </c>
      <c r="D2450">
        <v>200000</v>
      </c>
    </row>
    <row r="2451" spans="1:4">
      <c r="A2451" t="s">
        <v>12642</v>
      </c>
      <c r="B2451" t="s">
        <v>137</v>
      </c>
      <c r="C2451" s="2">
        <v>45892</v>
      </c>
      <c r="D2451">
        <v>50000</v>
      </c>
    </row>
    <row r="2452" spans="1:4">
      <c r="A2452" t="s">
        <v>12643</v>
      </c>
      <c r="B2452" t="s">
        <v>137</v>
      </c>
      <c r="C2452" s="2">
        <v>45906</v>
      </c>
      <c r="D2452">
        <v>150000</v>
      </c>
    </row>
    <row r="2453" spans="1:4">
      <c r="A2453" t="s">
        <v>12644</v>
      </c>
      <c r="B2453" t="s">
        <v>137</v>
      </c>
      <c r="C2453" s="2">
        <v>45921</v>
      </c>
      <c r="D2453">
        <v>200000</v>
      </c>
    </row>
    <row r="2454" spans="1:4">
      <c r="A2454" t="s">
        <v>12645</v>
      </c>
      <c r="B2454" t="s">
        <v>137</v>
      </c>
      <c r="C2454" s="2">
        <v>45939</v>
      </c>
      <c r="D2454">
        <v>150000</v>
      </c>
    </row>
    <row r="2455" spans="1:4">
      <c r="A2455" t="s">
        <v>12646</v>
      </c>
      <c r="B2455" t="s">
        <v>137</v>
      </c>
      <c r="C2455" s="2">
        <v>45957</v>
      </c>
      <c r="D2455">
        <v>150000</v>
      </c>
    </row>
    <row r="2456" spans="1:4">
      <c r="A2456" t="s">
        <v>12647</v>
      </c>
      <c r="B2456" t="s">
        <v>137</v>
      </c>
      <c r="C2456" s="2">
        <v>45974</v>
      </c>
      <c r="D2456">
        <v>200000</v>
      </c>
    </row>
    <row r="2457" spans="1:4">
      <c r="A2457" t="s">
        <v>12648</v>
      </c>
      <c r="B2457" t="s">
        <v>137</v>
      </c>
      <c r="C2457" s="2">
        <v>45991</v>
      </c>
      <c r="D2457">
        <v>50000</v>
      </c>
    </row>
    <row r="2458" spans="1:4">
      <c r="A2458" t="s">
        <v>12649</v>
      </c>
      <c r="B2458" t="s">
        <v>137</v>
      </c>
      <c r="C2458" s="2">
        <v>46004</v>
      </c>
      <c r="D2458">
        <v>200000</v>
      </c>
    </row>
    <row r="2459" spans="1:4">
      <c r="A2459" t="s">
        <v>12650</v>
      </c>
      <c r="B2459" t="s">
        <v>137</v>
      </c>
      <c r="C2459" s="2">
        <v>46013</v>
      </c>
      <c r="D2459">
        <v>125000</v>
      </c>
    </row>
    <row r="2460" spans="1:4">
      <c r="A2460" t="s">
        <v>12651</v>
      </c>
      <c r="B2460" t="s">
        <v>137</v>
      </c>
      <c r="C2460" s="2">
        <v>46026</v>
      </c>
      <c r="D2460">
        <v>125000</v>
      </c>
    </row>
    <row r="2461" spans="1:4">
      <c r="A2461" t="s">
        <v>12652</v>
      </c>
      <c r="B2461" t="s">
        <v>137</v>
      </c>
      <c r="C2461" s="2">
        <v>46042</v>
      </c>
      <c r="D2461">
        <v>150000</v>
      </c>
    </row>
    <row r="2462" spans="1:4">
      <c r="A2462" t="s">
        <v>12653</v>
      </c>
      <c r="B2462" t="s">
        <v>137</v>
      </c>
      <c r="C2462" s="2">
        <v>46056</v>
      </c>
      <c r="D2462">
        <v>100000</v>
      </c>
    </row>
    <row r="2463" spans="1:4">
      <c r="A2463" t="s">
        <v>12654</v>
      </c>
      <c r="B2463" t="s">
        <v>137</v>
      </c>
      <c r="C2463" s="2">
        <v>46065</v>
      </c>
      <c r="D2463">
        <v>75000</v>
      </c>
    </row>
    <row r="2464" spans="1:4">
      <c r="A2464" t="s">
        <v>12655</v>
      </c>
      <c r="B2464" t="s">
        <v>137</v>
      </c>
      <c r="C2464" s="2">
        <v>46075</v>
      </c>
      <c r="D2464">
        <v>75000</v>
      </c>
    </row>
    <row r="2465" spans="1:4">
      <c r="A2465" t="s">
        <v>12656</v>
      </c>
      <c r="B2465" t="s">
        <v>137</v>
      </c>
      <c r="C2465" s="2">
        <v>46090</v>
      </c>
      <c r="D2465">
        <v>100000</v>
      </c>
    </row>
    <row r="2466" spans="1:4">
      <c r="A2466" t="s">
        <v>12657</v>
      </c>
      <c r="B2466" t="s">
        <v>137</v>
      </c>
      <c r="C2466" s="2">
        <v>46101</v>
      </c>
      <c r="D2466">
        <v>100000</v>
      </c>
    </row>
    <row r="2467" spans="1:4">
      <c r="A2467" t="s">
        <v>12658</v>
      </c>
      <c r="B2467" t="s">
        <v>137</v>
      </c>
      <c r="C2467" s="2">
        <v>46114</v>
      </c>
      <c r="D2467">
        <v>50000</v>
      </c>
    </row>
    <row r="2468" spans="1:4">
      <c r="A2468" t="s">
        <v>12659</v>
      </c>
      <c r="B2468" t="s">
        <v>137</v>
      </c>
      <c r="C2468" s="2">
        <v>46122</v>
      </c>
      <c r="D2468">
        <v>125000</v>
      </c>
    </row>
    <row r="2469" spans="1:4">
      <c r="A2469" t="s">
        <v>12660</v>
      </c>
      <c r="B2469" t="s">
        <v>137</v>
      </c>
      <c r="C2469" s="2">
        <v>46138</v>
      </c>
      <c r="D2469">
        <v>200000</v>
      </c>
    </row>
    <row r="2470" spans="1:4">
      <c r="A2470" t="s">
        <v>12661</v>
      </c>
      <c r="B2470" t="s">
        <v>137</v>
      </c>
      <c r="C2470" s="2">
        <v>46150</v>
      </c>
      <c r="D2470">
        <v>100000</v>
      </c>
    </row>
    <row r="2471" spans="1:4">
      <c r="A2471" t="s">
        <v>12662</v>
      </c>
      <c r="B2471" t="s">
        <v>137</v>
      </c>
      <c r="C2471" s="2">
        <v>46166</v>
      </c>
      <c r="D2471">
        <v>200000</v>
      </c>
    </row>
    <row r="2472" spans="1:4">
      <c r="A2472" t="s">
        <v>12663</v>
      </c>
      <c r="B2472" t="s">
        <v>137</v>
      </c>
      <c r="C2472" s="2">
        <v>46178</v>
      </c>
      <c r="D2472">
        <v>200000</v>
      </c>
    </row>
    <row r="2473" spans="1:4">
      <c r="A2473" t="s">
        <v>12664</v>
      </c>
      <c r="B2473" t="s">
        <v>137</v>
      </c>
      <c r="C2473" s="2">
        <v>46192</v>
      </c>
      <c r="D2473">
        <v>50000</v>
      </c>
    </row>
    <row r="2474" spans="1:4">
      <c r="A2474" t="s">
        <v>12665</v>
      </c>
      <c r="B2474" t="s">
        <v>138</v>
      </c>
      <c r="C2474" s="2">
        <v>45664</v>
      </c>
      <c r="D2474">
        <v>125000</v>
      </c>
    </row>
    <row r="2475" spans="1:4">
      <c r="A2475" t="s">
        <v>12666</v>
      </c>
      <c r="B2475" t="s">
        <v>138</v>
      </c>
      <c r="C2475" s="2">
        <v>45671</v>
      </c>
      <c r="D2475">
        <v>100000</v>
      </c>
    </row>
    <row r="2476" spans="1:4">
      <c r="A2476" t="s">
        <v>12667</v>
      </c>
      <c r="B2476" t="s">
        <v>138</v>
      </c>
      <c r="C2476" s="2">
        <v>45687</v>
      </c>
      <c r="D2476">
        <v>100000</v>
      </c>
    </row>
    <row r="2477" spans="1:4">
      <c r="A2477" t="s">
        <v>12668</v>
      </c>
      <c r="B2477" t="s">
        <v>138</v>
      </c>
      <c r="C2477" s="2">
        <v>45704</v>
      </c>
      <c r="D2477">
        <v>200000</v>
      </c>
    </row>
    <row r="2478" spans="1:4">
      <c r="A2478" t="s">
        <v>12669</v>
      </c>
      <c r="B2478" t="s">
        <v>138</v>
      </c>
      <c r="C2478" s="2">
        <v>45715</v>
      </c>
      <c r="D2478">
        <v>200000</v>
      </c>
    </row>
    <row r="2479" spans="1:4">
      <c r="A2479" t="s">
        <v>12670</v>
      </c>
      <c r="B2479" t="s">
        <v>138</v>
      </c>
      <c r="C2479" s="2">
        <v>45732</v>
      </c>
      <c r="D2479">
        <v>50000</v>
      </c>
    </row>
    <row r="2480" spans="1:4">
      <c r="A2480" t="s">
        <v>12671</v>
      </c>
      <c r="B2480" t="s">
        <v>138</v>
      </c>
      <c r="C2480" s="2">
        <v>45744</v>
      </c>
      <c r="D2480">
        <v>75000</v>
      </c>
    </row>
    <row r="2481" spans="1:4">
      <c r="A2481" t="s">
        <v>12672</v>
      </c>
      <c r="B2481" t="s">
        <v>138</v>
      </c>
      <c r="C2481" s="2">
        <v>45757</v>
      </c>
      <c r="D2481">
        <v>50000</v>
      </c>
    </row>
    <row r="2482" spans="1:4">
      <c r="A2482" t="s">
        <v>12673</v>
      </c>
      <c r="B2482" t="s">
        <v>138</v>
      </c>
      <c r="C2482" s="2">
        <v>45768</v>
      </c>
      <c r="D2482">
        <v>100000</v>
      </c>
    </row>
    <row r="2483" spans="1:4">
      <c r="A2483" t="s">
        <v>12674</v>
      </c>
      <c r="B2483" t="s">
        <v>138</v>
      </c>
      <c r="C2483" s="2">
        <v>45776</v>
      </c>
      <c r="D2483">
        <v>200000</v>
      </c>
    </row>
    <row r="2484" spans="1:4">
      <c r="A2484" t="s">
        <v>12675</v>
      </c>
      <c r="B2484" t="s">
        <v>138</v>
      </c>
      <c r="C2484" s="2">
        <v>45793</v>
      </c>
      <c r="D2484">
        <v>200000</v>
      </c>
    </row>
    <row r="2485" spans="1:4">
      <c r="A2485" t="s">
        <v>12676</v>
      </c>
      <c r="B2485" t="s">
        <v>138</v>
      </c>
      <c r="C2485" s="2">
        <v>45808</v>
      </c>
      <c r="D2485">
        <v>75000</v>
      </c>
    </row>
    <row r="2486" spans="1:4">
      <c r="A2486" t="s">
        <v>12677</v>
      </c>
      <c r="B2486" t="s">
        <v>138</v>
      </c>
      <c r="C2486" s="2">
        <v>45816</v>
      </c>
      <c r="D2486">
        <v>75000</v>
      </c>
    </row>
    <row r="2487" spans="1:4">
      <c r="A2487" t="s">
        <v>12678</v>
      </c>
      <c r="B2487" t="s">
        <v>138</v>
      </c>
      <c r="C2487" s="2">
        <v>45825</v>
      </c>
      <c r="D2487">
        <v>50000</v>
      </c>
    </row>
    <row r="2488" spans="1:4">
      <c r="A2488" t="s">
        <v>12679</v>
      </c>
      <c r="B2488" t="s">
        <v>138</v>
      </c>
      <c r="C2488" s="2">
        <v>45842</v>
      </c>
      <c r="D2488">
        <v>150000</v>
      </c>
    </row>
    <row r="2489" spans="1:4">
      <c r="A2489" t="s">
        <v>12680</v>
      </c>
      <c r="B2489" t="s">
        <v>138</v>
      </c>
      <c r="C2489" s="2">
        <v>45850</v>
      </c>
      <c r="D2489">
        <v>200000</v>
      </c>
    </row>
    <row r="2490" spans="1:4">
      <c r="A2490" t="s">
        <v>12681</v>
      </c>
      <c r="B2490" t="s">
        <v>138</v>
      </c>
      <c r="C2490" s="2">
        <v>45863</v>
      </c>
      <c r="D2490">
        <v>125000</v>
      </c>
    </row>
    <row r="2491" spans="1:4">
      <c r="A2491" t="s">
        <v>12682</v>
      </c>
      <c r="B2491" t="s">
        <v>138</v>
      </c>
      <c r="C2491" s="2">
        <v>45870</v>
      </c>
      <c r="D2491">
        <v>100000</v>
      </c>
    </row>
    <row r="2492" spans="1:4">
      <c r="A2492" t="s">
        <v>12683</v>
      </c>
      <c r="B2492" t="s">
        <v>138</v>
      </c>
      <c r="C2492" s="2">
        <v>45886</v>
      </c>
      <c r="D2492">
        <v>50000</v>
      </c>
    </row>
    <row r="2493" spans="1:4">
      <c r="A2493" t="s">
        <v>12684</v>
      </c>
      <c r="B2493" t="s">
        <v>138</v>
      </c>
      <c r="C2493" s="2">
        <v>45898</v>
      </c>
      <c r="D2493">
        <v>125000</v>
      </c>
    </row>
    <row r="2494" spans="1:4">
      <c r="A2494" t="s">
        <v>12685</v>
      </c>
      <c r="B2494" t="s">
        <v>138</v>
      </c>
      <c r="C2494" s="2">
        <v>45906</v>
      </c>
      <c r="D2494">
        <v>50000</v>
      </c>
    </row>
    <row r="2495" spans="1:4">
      <c r="A2495" t="s">
        <v>12686</v>
      </c>
      <c r="B2495" t="s">
        <v>138</v>
      </c>
      <c r="C2495" s="2">
        <v>45913</v>
      </c>
      <c r="D2495">
        <v>125000</v>
      </c>
    </row>
    <row r="2496" spans="1:4">
      <c r="A2496" t="s">
        <v>12687</v>
      </c>
      <c r="B2496" t="s">
        <v>138</v>
      </c>
      <c r="C2496" s="2">
        <v>45922</v>
      </c>
      <c r="D2496">
        <v>125000</v>
      </c>
    </row>
    <row r="2497" spans="1:4">
      <c r="A2497" t="s">
        <v>12688</v>
      </c>
      <c r="B2497" t="s">
        <v>138</v>
      </c>
      <c r="C2497" s="2">
        <v>45929</v>
      </c>
      <c r="D2497">
        <v>125000</v>
      </c>
    </row>
    <row r="2498" spans="1:4">
      <c r="A2498" t="s">
        <v>12689</v>
      </c>
      <c r="B2498" t="s">
        <v>138</v>
      </c>
      <c r="C2498" s="2">
        <v>45942</v>
      </c>
      <c r="D2498">
        <v>150000</v>
      </c>
    </row>
    <row r="2499" spans="1:4">
      <c r="A2499" t="s">
        <v>12690</v>
      </c>
      <c r="B2499" t="s">
        <v>138</v>
      </c>
      <c r="C2499" s="2">
        <v>45959</v>
      </c>
      <c r="D2499">
        <v>100000</v>
      </c>
    </row>
    <row r="2500" spans="1:4">
      <c r="A2500" t="s">
        <v>12691</v>
      </c>
      <c r="B2500" t="s">
        <v>138</v>
      </c>
      <c r="C2500" s="2">
        <v>45967</v>
      </c>
      <c r="D2500">
        <v>125000</v>
      </c>
    </row>
    <row r="2501" spans="1:4">
      <c r="A2501" t="s">
        <v>12692</v>
      </c>
      <c r="B2501" t="s">
        <v>138</v>
      </c>
      <c r="C2501" s="2">
        <v>45978</v>
      </c>
      <c r="D2501">
        <v>200000</v>
      </c>
    </row>
    <row r="2502" spans="1:4">
      <c r="A2502" t="s">
        <v>12693</v>
      </c>
      <c r="B2502" t="s">
        <v>138</v>
      </c>
      <c r="C2502" s="2">
        <v>45985</v>
      </c>
      <c r="D2502">
        <v>200000</v>
      </c>
    </row>
    <row r="2503" spans="1:4">
      <c r="A2503" t="s">
        <v>12694</v>
      </c>
      <c r="B2503" t="s">
        <v>138</v>
      </c>
      <c r="C2503" s="2">
        <v>45998</v>
      </c>
      <c r="D2503">
        <v>100000</v>
      </c>
    </row>
    <row r="2504" spans="1:4">
      <c r="A2504" t="s">
        <v>12695</v>
      </c>
      <c r="B2504" t="s">
        <v>138</v>
      </c>
      <c r="C2504" s="2">
        <v>46005</v>
      </c>
      <c r="D2504">
        <v>50000</v>
      </c>
    </row>
    <row r="2505" spans="1:4">
      <c r="A2505" t="s">
        <v>12696</v>
      </c>
      <c r="B2505" t="s">
        <v>138</v>
      </c>
      <c r="C2505" s="2">
        <v>46017</v>
      </c>
      <c r="D2505">
        <v>150000</v>
      </c>
    </row>
    <row r="2506" spans="1:4">
      <c r="A2506" t="s">
        <v>12697</v>
      </c>
      <c r="B2506" t="s">
        <v>138</v>
      </c>
      <c r="C2506" s="2">
        <v>46035</v>
      </c>
      <c r="D2506">
        <v>200000</v>
      </c>
    </row>
    <row r="2507" spans="1:4">
      <c r="A2507" t="s">
        <v>12698</v>
      </c>
      <c r="B2507" t="s">
        <v>138</v>
      </c>
      <c r="C2507" s="2">
        <v>46046</v>
      </c>
      <c r="D2507">
        <v>100000</v>
      </c>
    </row>
    <row r="2508" spans="1:4">
      <c r="A2508" t="s">
        <v>12699</v>
      </c>
      <c r="B2508" t="s">
        <v>138</v>
      </c>
      <c r="C2508" s="2">
        <v>46058</v>
      </c>
      <c r="D2508">
        <v>50000</v>
      </c>
    </row>
    <row r="2509" spans="1:4">
      <c r="A2509" t="s">
        <v>12700</v>
      </c>
      <c r="B2509" t="s">
        <v>138</v>
      </c>
      <c r="C2509" s="2">
        <v>46076</v>
      </c>
      <c r="D2509">
        <v>75000</v>
      </c>
    </row>
    <row r="2510" spans="1:4">
      <c r="A2510" t="s">
        <v>12701</v>
      </c>
      <c r="B2510" t="s">
        <v>138</v>
      </c>
      <c r="C2510" s="2">
        <v>46091</v>
      </c>
      <c r="D2510">
        <v>75000</v>
      </c>
    </row>
    <row r="2511" spans="1:4">
      <c r="A2511" t="s">
        <v>12702</v>
      </c>
      <c r="B2511" t="s">
        <v>138</v>
      </c>
      <c r="C2511" s="2">
        <v>46105</v>
      </c>
      <c r="D2511">
        <v>75000</v>
      </c>
    </row>
    <row r="2512" spans="1:4">
      <c r="A2512" t="s">
        <v>12703</v>
      </c>
      <c r="B2512" t="s">
        <v>138</v>
      </c>
      <c r="C2512" s="2">
        <v>46121</v>
      </c>
      <c r="D2512">
        <v>100000</v>
      </c>
    </row>
    <row r="2513" spans="1:4">
      <c r="A2513" t="s">
        <v>12704</v>
      </c>
      <c r="B2513" t="s">
        <v>138</v>
      </c>
      <c r="C2513" s="2">
        <v>46130</v>
      </c>
      <c r="D2513">
        <v>150000</v>
      </c>
    </row>
    <row r="2514" spans="1:4">
      <c r="A2514" t="s">
        <v>12705</v>
      </c>
      <c r="B2514" t="s">
        <v>138</v>
      </c>
      <c r="C2514" s="2">
        <v>46146</v>
      </c>
      <c r="D2514">
        <v>150000</v>
      </c>
    </row>
    <row r="2515" spans="1:4">
      <c r="A2515" t="s">
        <v>12706</v>
      </c>
      <c r="B2515" t="s">
        <v>138</v>
      </c>
      <c r="C2515" s="2">
        <v>46154</v>
      </c>
      <c r="D2515">
        <v>50000</v>
      </c>
    </row>
    <row r="2516" spans="1:4">
      <c r="A2516" t="s">
        <v>12707</v>
      </c>
      <c r="B2516" t="s">
        <v>138</v>
      </c>
      <c r="C2516" s="2">
        <v>46167</v>
      </c>
      <c r="D2516">
        <v>125000</v>
      </c>
    </row>
    <row r="2517" spans="1:4">
      <c r="A2517" t="s">
        <v>12708</v>
      </c>
      <c r="B2517" t="s">
        <v>138</v>
      </c>
      <c r="C2517" s="2">
        <v>46178</v>
      </c>
      <c r="D2517">
        <v>150000</v>
      </c>
    </row>
    <row r="2518" spans="1:4">
      <c r="A2518" t="s">
        <v>12709</v>
      </c>
      <c r="B2518" t="s">
        <v>138</v>
      </c>
      <c r="C2518" s="2">
        <v>46192</v>
      </c>
      <c r="D2518">
        <v>75000</v>
      </c>
    </row>
    <row r="2519" spans="1:4">
      <c r="A2519" t="s">
        <v>12710</v>
      </c>
      <c r="B2519" t="s">
        <v>139</v>
      </c>
      <c r="C2519" s="2">
        <v>45670</v>
      </c>
      <c r="D2519">
        <v>150000</v>
      </c>
    </row>
    <row r="2520" spans="1:4">
      <c r="A2520" t="s">
        <v>12711</v>
      </c>
      <c r="B2520" t="s">
        <v>139</v>
      </c>
      <c r="C2520" s="2">
        <v>45688</v>
      </c>
      <c r="D2520">
        <v>75000</v>
      </c>
    </row>
    <row r="2521" spans="1:4">
      <c r="A2521" t="s">
        <v>12712</v>
      </c>
      <c r="B2521" t="s">
        <v>139</v>
      </c>
      <c r="C2521" s="2">
        <v>45697</v>
      </c>
      <c r="D2521">
        <v>100000</v>
      </c>
    </row>
    <row r="2522" spans="1:4">
      <c r="A2522" t="s">
        <v>12713</v>
      </c>
      <c r="B2522" t="s">
        <v>139</v>
      </c>
      <c r="C2522" s="2">
        <v>45713</v>
      </c>
      <c r="D2522">
        <v>100000</v>
      </c>
    </row>
    <row r="2523" spans="1:4">
      <c r="A2523" t="s">
        <v>12714</v>
      </c>
      <c r="B2523" t="s">
        <v>139</v>
      </c>
      <c r="C2523" s="2">
        <v>45727</v>
      </c>
      <c r="D2523">
        <v>100000</v>
      </c>
    </row>
    <row r="2524" spans="1:4">
      <c r="A2524" t="s">
        <v>12715</v>
      </c>
      <c r="B2524" t="s">
        <v>139</v>
      </c>
      <c r="C2524" s="2">
        <v>45745</v>
      </c>
      <c r="D2524">
        <v>150000</v>
      </c>
    </row>
    <row r="2525" spans="1:4">
      <c r="A2525" t="s">
        <v>12716</v>
      </c>
      <c r="B2525" t="s">
        <v>139</v>
      </c>
      <c r="C2525" s="2">
        <v>45757</v>
      </c>
      <c r="D2525">
        <v>150000</v>
      </c>
    </row>
    <row r="2526" spans="1:4">
      <c r="A2526" t="s">
        <v>12717</v>
      </c>
      <c r="B2526" t="s">
        <v>139</v>
      </c>
      <c r="C2526" s="2">
        <v>45765</v>
      </c>
      <c r="D2526">
        <v>75000</v>
      </c>
    </row>
    <row r="2527" spans="1:4">
      <c r="A2527" t="s">
        <v>12718</v>
      </c>
      <c r="B2527" t="s">
        <v>139</v>
      </c>
      <c r="C2527" s="2">
        <v>45775</v>
      </c>
      <c r="D2527">
        <v>125000</v>
      </c>
    </row>
    <row r="2528" spans="1:4">
      <c r="A2528" t="s">
        <v>12719</v>
      </c>
      <c r="B2528" t="s">
        <v>139</v>
      </c>
      <c r="C2528" s="2">
        <v>45787</v>
      </c>
      <c r="D2528">
        <v>150000</v>
      </c>
    </row>
    <row r="2529" spans="1:4">
      <c r="A2529" t="s">
        <v>12720</v>
      </c>
      <c r="B2529" t="s">
        <v>139</v>
      </c>
      <c r="C2529" s="2">
        <v>45803</v>
      </c>
      <c r="D2529">
        <v>75000</v>
      </c>
    </row>
    <row r="2530" spans="1:4">
      <c r="A2530" t="s">
        <v>12721</v>
      </c>
      <c r="B2530" t="s">
        <v>139</v>
      </c>
      <c r="C2530" s="2">
        <v>45813</v>
      </c>
      <c r="D2530">
        <v>100000</v>
      </c>
    </row>
    <row r="2531" spans="1:4">
      <c r="A2531" t="s">
        <v>12722</v>
      </c>
      <c r="B2531" t="s">
        <v>139</v>
      </c>
      <c r="C2531" s="2">
        <v>45825</v>
      </c>
      <c r="D2531">
        <v>150000</v>
      </c>
    </row>
    <row r="2532" spans="1:4">
      <c r="A2532" t="s">
        <v>12723</v>
      </c>
      <c r="B2532" t="s">
        <v>139</v>
      </c>
      <c r="C2532" s="2">
        <v>45834</v>
      </c>
      <c r="D2532">
        <v>75000</v>
      </c>
    </row>
    <row r="2533" spans="1:4">
      <c r="A2533" t="s">
        <v>12724</v>
      </c>
      <c r="B2533" t="s">
        <v>139</v>
      </c>
      <c r="C2533" s="2">
        <v>45849</v>
      </c>
      <c r="D2533">
        <v>150000</v>
      </c>
    </row>
    <row r="2534" spans="1:4">
      <c r="A2534" t="s">
        <v>12725</v>
      </c>
      <c r="B2534" t="s">
        <v>139</v>
      </c>
      <c r="C2534" s="2">
        <v>45857</v>
      </c>
      <c r="D2534">
        <v>150000</v>
      </c>
    </row>
    <row r="2535" spans="1:4">
      <c r="A2535" t="s">
        <v>12726</v>
      </c>
      <c r="B2535" t="s">
        <v>139</v>
      </c>
      <c r="C2535" s="2">
        <v>45871</v>
      </c>
      <c r="D2535">
        <v>50000</v>
      </c>
    </row>
    <row r="2536" spans="1:4">
      <c r="A2536" t="s">
        <v>12727</v>
      </c>
      <c r="B2536" t="s">
        <v>139</v>
      </c>
      <c r="C2536" s="2">
        <v>45884</v>
      </c>
      <c r="D2536">
        <v>150000</v>
      </c>
    </row>
    <row r="2537" spans="1:4">
      <c r="A2537" t="s">
        <v>12728</v>
      </c>
      <c r="B2537" t="s">
        <v>139</v>
      </c>
      <c r="C2537" s="2">
        <v>45895</v>
      </c>
      <c r="D2537">
        <v>125000</v>
      </c>
    </row>
    <row r="2538" spans="1:4">
      <c r="A2538" t="s">
        <v>12729</v>
      </c>
      <c r="B2538" t="s">
        <v>139</v>
      </c>
      <c r="C2538" s="2">
        <v>45913</v>
      </c>
      <c r="D2538">
        <v>125000</v>
      </c>
    </row>
    <row r="2539" spans="1:4">
      <c r="A2539" t="s">
        <v>12730</v>
      </c>
      <c r="B2539" t="s">
        <v>139</v>
      </c>
      <c r="C2539" s="2">
        <v>45925</v>
      </c>
      <c r="D2539">
        <v>125000</v>
      </c>
    </row>
    <row r="2540" spans="1:4">
      <c r="A2540" t="s">
        <v>12731</v>
      </c>
      <c r="B2540" t="s">
        <v>139</v>
      </c>
      <c r="C2540" s="2">
        <v>45940</v>
      </c>
      <c r="D2540">
        <v>150000</v>
      </c>
    </row>
    <row r="2541" spans="1:4">
      <c r="A2541" t="s">
        <v>12732</v>
      </c>
      <c r="B2541" t="s">
        <v>139</v>
      </c>
      <c r="C2541" s="2">
        <v>45957</v>
      </c>
      <c r="D2541">
        <v>75000</v>
      </c>
    </row>
    <row r="2542" spans="1:4">
      <c r="A2542" t="s">
        <v>12733</v>
      </c>
      <c r="B2542" t="s">
        <v>139</v>
      </c>
      <c r="C2542" s="2">
        <v>45973</v>
      </c>
      <c r="D2542">
        <v>200000</v>
      </c>
    </row>
    <row r="2543" spans="1:4">
      <c r="A2543" t="s">
        <v>12734</v>
      </c>
      <c r="B2543" t="s">
        <v>139</v>
      </c>
      <c r="C2543" s="2">
        <v>45982</v>
      </c>
      <c r="D2543">
        <v>100000</v>
      </c>
    </row>
    <row r="2544" spans="1:4">
      <c r="A2544" t="s">
        <v>12735</v>
      </c>
      <c r="B2544" t="s">
        <v>139</v>
      </c>
      <c r="C2544" s="2">
        <v>45999</v>
      </c>
      <c r="D2544">
        <v>125000</v>
      </c>
    </row>
    <row r="2545" spans="1:4">
      <c r="A2545" t="s">
        <v>12736</v>
      </c>
      <c r="B2545" t="s">
        <v>139</v>
      </c>
      <c r="C2545" s="2">
        <v>46012</v>
      </c>
      <c r="D2545">
        <v>150000</v>
      </c>
    </row>
    <row r="2546" spans="1:4">
      <c r="A2546" t="s">
        <v>12737</v>
      </c>
      <c r="B2546" t="s">
        <v>139</v>
      </c>
      <c r="C2546" s="2">
        <v>46019</v>
      </c>
      <c r="D2546">
        <v>125000</v>
      </c>
    </row>
    <row r="2547" spans="1:4">
      <c r="A2547" t="s">
        <v>12738</v>
      </c>
      <c r="B2547" t="s">
        <v>139</v>
      </c>
      <c r="C2547" s="2">
        <v>46028</v>
      </c>
      <c r="D2547">
        <v>100000</v>
      </c>
    </row>
    <row r="2548" spans="1:4">
      <c r="A2548" t="s">
        <v>12739</v>
      </c>
      <c r="B2548" t="s">
        <v>139</v>
      </c>
      <c r="C2548" s="2">
        <v>46042</v>
      </c>
      <c r="D2548">
        <v>200000</v>
      </c>
    </row>
    <row r="2549" spans="1:4">
      <c r="A2549" t="s">
        <v>12740</v>
      </c>
      <c r="B2549" t="s">
        <v>139</v>
      </c>
      <c r="C2549" s="2">
        <v>46058</v>
      </c>
      <c r="D2549">
        <v>125000</v>
      </c>
    </row>
    <row r="2550" spans="1:4">
      <c r="A2550" t="s">
        <v>12741</v>
      </c>
      <c r="B2550" t="s">
        <v>139</v>
      </c>
      <c r="C2550" s="2">
        <v>46070</v>
      </c>
      <c r="D2550">
        <v>200000</v>
      </c>
    </row>
    <row r="2551" spans="1:4">
      <c r="A2551" t="s">
        <v>12742</v>
      </c>
      <c r="B2551" t="s">
        <v>139</v>
      </c>
      <c r="C2551" s="2">
        <v>46078</v>
      </c>
      <c r="D2551">
        <v>75000</v>
      </c>
    </row>
    <row r="2552" spans="1:4">
      <c r="A2552" t="s">
        <v>12743</v>
      </c>
      <c r="B2552" t="s">
        <v>139</v>
      </c>
      <c r="C2552" s="2">
        <v>46086</v>
      </c>
      <c r="D2552">
        <v>100000</v>
      </c>
    </row>
    <row r="2553" spans="1:4">
      <c r="A2553" t="s">
        <v>12744</v>
      </c>
      <c r="B2553" t="s">
        <v>139</v>
      </c>
      <c r="C2553" s="2">
        <v>46104</v>
      </c>
      <c r="D2553">
        <v>100000</v>
      </c>
    </row>
    <row r="2554" spans="1:4">
      <c r="A2554" t="s">
        <v>12745</v>
      </c>
      <c r="B2554" t="s">
        <v>139</v>
      </c>
      <c r="C2554" s="2">
        <v>46117</v>
      </c>
      <c r="D2554">
        <v>75000</v>
      </c>
    </row>
    <row r="2555" spans="1:4">
      <c r="A2555" t="s">
        <v>12746</v>
      </c>
      <c r="B2555" t="s">
        <v>139</v>
      </c>
      <c r="C2555" s="2">
        <v>46130</v>
      </c>
      <c r="D2555">
        <v>125000</v>
      </c>
    </row>
    <row r="2556" spans="1:4">
      <c r="A2556" t="s">
        <v>12747</v>
      </c>
      <c r="B2556" t="s">
        <v>139</v>
      </c>
      <c r="C2556" s="2">
        <v>46147</v>
      </c>
      <c r="D2556">
        <v>125000</v>
      </c>
    </row>
    <row r="2557" spans="1:4">
      <c r="A2557" t="s">
        <v>12748</v>
      </c>
      <c r="B2557" t="s">
        <v>139</v>
      </c>
      <c r="C2557" s="2">
        <v>46156</v>
      </c>
      <c r="D2557">
        <v>50000</v>
      </c>
    </row>
    <row r="2558" spans="1:4">
      <c r="A2558" t="s">
        <v>12749</v>
      </c>
      <c r="B2558" t="s">
        <v>139</v>
      </c>
      <c r="C2558" s="2">
        <v>46166</v>
      </c>
      <c r="D2558">
        <v>200000</v>
      </c>
    </row>
    <row r="2559" spans="1:4">
      <c r="A2559" t="s">
        <v>12750</v>
      </c>
      <c r="B2559" t="s">
        <v>139</v>
      </c>
      <c r="C2559" s="2">
        <v>46179</v>
      </c>
      <c r="D2559">
        <v>50000</v>
      </c>
    </row>
    <row r="2560" spans="1:4">
      <c r="A2560" t="s">
        <v>12751</v>
      </c>
      <c r="B2560" t="s">
        <v>139</v>
      </c>
      <c r="C2560" s="2">
        <v>46192</v>
      </c>
      <c r="D2560">
        <v>75000</v>
      </c>
    </row>
    <row r="2561" spans="1:4">
      <c r="A2561" t="s">
        <v>12752</v>
      </c>
      <c r="B2561" t="s">
        <v>140</v>
      </c>
      <c r="C2561" s="2">
        <v>45671</v>
      </c>
      <c r="D2561">
        <v>200000</v>
      </c>
    </row>
    <row r="2562" spans="1:4">
      <c r="A2562" t="s">
        <v>12753</v>
      </c>
      <c r="B2562" t="s">
        <v>140</v>
      </c>
      <c r="C2562" s="2">
        <v>45687</v>
      </c>
      <c r="D2562">
        <v>100000</v>
      </c>
    </row>
    <row r="2563" spans="1:4">
      <c r="A2563" t="s">
        <v>12754</v>
      </c>
      <c r="B2563" t="s">
        <v>140</v>
      </c>
      <c r="C2563" s="2">
        <v>45698</v>
      </c>
      <c r="D2563">
        <v>125000</v>
      </c>
    </row>
    <row r="2564" spans="1:4">
      <c r="A2564" t="s">
        <v>12755</v>
      </c>
      <c r="B2564" t="s">
        <v>140</v>
      </c>
      <c r="C2564" s="2">
        <v>45715</v>
      </c>
      <c r="D2564">
        <v>75000</v>
      </c>
    </row>
    <row r="2565" spans="1:4">
      <c r="A2565" t="s">
        <v>12756</v>
      </c>
      <c r="B2565" t="s">
        <v>140</v>
      </c>
      <c r="C2565" s="2">
        <v>45729</v>
      </c>
      <c r="D2565">
        <v>75000</v>
      </c>
    </row>
    <row r="2566" spans="1:4">
      <c r="A2566" t="s">
        <v>12757</v>
      </c>
      <c r="B2566" t="s">
        <v>140</v>
      </c>
      <c r="C2566" s="2">
        <v>45740</v>
      </c>
      <c r="D2566">
        <v>100000</v>
      </c>
    </row>
    <row r="2567" spans="1:4">
      <c r="A2567" t="s">
        <v>12758</v>
      </c>
      <c r="B2567" t="s">
        <v>140</v>
      </c>
      <c r="C2567" s="2">
        <v>45752</v>
      </c>
      <c r="D2567">
        <v>200000</v>
      </c>
    </row>
    <row r="2568" spans="1:4">
      <c r="A2568" t="s">
        <v>12759</v>
      </c>
      <c r="B2568" t="s">
        <v>140</v>
      </c>
      <c r="C2568" s="2">
        <v>45766</v>
      </c>
      <c r="D2568">
        <v>125000</v>
      </c>
    </row>
    <row r="2569" spans="1:4">
      <c r="A2569" t="s">
        <v>12760</v>
      </c>
      <c r="B2569" t="s">
        <v>140</v>
      </c>
      <c r="C2569" s="2">
        <v>45782</v>
      </c>
      <c r="D2569">
        <v>150000</v>
      </c>
    </row>
    <row r="2570" spans="1:4">
      <c r="A2570" t="s">
        <v>12761</v>
      </c>
      <c r="B2570" t="s">
        <v>140</v>
      </c>
      <c r="C2570" s="2">
        <v>45798</v>
      </c>
      <c r="D2570">
        <v>150000</v>
      </c>
    </row>
    <row r="2571" spans="1:4">
      <c r="A2571" t="s">
        <v>12762</v>
      </c>
      <c r="B2571" t="s">
        <v>140</v>
      </c>
      <c r="C2571" s="2">
        <v>45812</v>
      </c>
      <c r="D2571">
        <v>100000</v>
      </c>
    </row>
    <row r="2572" spans="1:4">
      <c r="A2572" t="s">
        <v>12763</v>
      </c>
      <c r="B2572" t="s">
        <v>140</v>
      </c>
      <c r="C2572" s="2">
        <v>45820</v>
      </c>
      <c r="D2572">
        <v>50000</v>
      </c>
    </row>
    <row r="2573" spans="1:4">
      <c r="A2573" t="s">
        <v>12764</v>
      </c>
      <c r="B2573" t="s">
        <v>140</v>
      </c>
      <c r="C2573" s="2">
        <v>45836</v>
      </c>
      <c r="D2573">
        <v>100000</v>
      </c>
    </row>
    <row r="2574" spans="1:4">
      <c r="A2574" t="s">
        <v>12765</v>
      </c>
      <c r="B2574" t="s">
        <v>140</v>
      </c>
      <c r="C2574" s="2">
        <v>45851</v>
      </c>
      <c r="D2574">
        <v>150000</v>
      </c>
    </row>
    <row r="2575" spans="1:4">
      <c r="A2575" t="s">
        <v>12766</v>
      </c>
      <c r="B2575" t="s">
        <v>140</v>
      </c>
      <c r="C2575" s="2">
        <v>45861</v>
      </c>
      <c r="D2575">
        <v>200000</v>
      </c>
    </row>
    <row r="2576" spans="1:4">
      <c r="A2576" t="s">
        <v>12767</v>
      </c>
      <c r="B2576" t="s">
        <v>140</v>
      </c>
      <c r="C2576" s="2">
        <v>45871</v>
      </c>
      <c r="D2576">
        <v>200000</v>
      </c>
    </row>
    <row r="2577" spans="1:4">
      <c r="A2577" t="s">
        <v>12768</v>
      </c>
      <c r="B2577" t="s">
        <v>140</v>
      </c>
      <c r="C2577" s="2">
        <v>45881</v>
      </c>
      <c r="D2577">
        <v>125000</v>
      </c>
    </row>
    <row r="2578" spans="1:4">
      <c r="A2578" t="s">
        <v>12769</v>
      </c>
      <c r="B2578" t="s">
        <v>140</v>
      </c>
      <c r="C2578" s="2">
        <v>45891</v>
      </c>
      <c r="D2578">
        <v>150000</v>
      </c>
    </row>
    <row r="2579" spans="1:4">
      <c r="A2579" t="s">
        <v>12770</v>
      </c>
      <c r="B2579" t="s">
        <v>140</v>
      </c>
      <c r="C2579" s="2">
        <v>45907</v>
      </c>
      <c r="D2579">
        <v>125000</v>
      </c>
    </row>
    <row r="2580" spans="1:4">
      <c r="A2580" t="s">
        <v>12771</v>
      </c>
      <c r="B2580" t="s">
        <v>140</v>
      </c>
      <c r="C2580" s="2">
        <v>45914</v>
      </c>
      <c r="D2580">
        <v>50000</v>
      </c>
    </row>
    <row r="2581" spans="1:4">
      <c r="A2581" t="s">
        <v>12772</v>
      </c>
      <c r="B2581" t="s">
        <v>140</v>
      </c>
      <c r="C2581" s="2">
        <v>45925</v>
      </c>
      <c r="D2581">
        <v>100000</v>
      </c>
    </row>
    <row r="2582" spans="1:4">
      <c r="A2582" t="s">
        <v>12773</v>
      </c>
      <c r="B2582" t="s">
        <v>140</v>
      </c>
      <c r="C2582" s="2">
        <v>45939</v>
      </c>
      <c r="D2582">
        <v>50000</v>
      </c>
    </row>
    <row r="2583" spans="1:4">
      <c r="A2583" t="s">
        <v>12774</v>
      </c>
      <c r="B2583" t="s">
        <v>140</v>
      </c>
      <c r="C2583" s="2">
        <v>45951</v>
      </c>
      <c r="D2583">
        <v>200000</v>
      </c>
    </row>
    <row r="2584" spans="1:4">
      <c r="A2584" t="s">
        <v>12775</v>
      </c>
      <c r="B2584" t="s">
        <v>140</v>
      </c>
      <c r="C2584" s="2">
        <v>45969</v>
      </c>
      <c r="D2584">
        <v>150000</v>
      </c>
    </row>
    <row r="2585" spans="1:4">
      <c r="A2585" t="s">
        <v>12776</v>
      </c>
      <c r="B2585" t="s">
        <v>140</v>
      </c>
      <c r="C2585" s="2">
        <v>45985</v>
      </c>
      <c r="D2585">
        <v>200000</v>
      </c>
    </row>
    <row r="2586" spans="1:4">
      <c r="A2586" t="s">
        <v>12777</v>
      </c>
      <c r="B2586" t="s">
        <v>140</v>
      </c>
      <c r="C2586" s="2">
        <v>45999</v>
      </c>
      <c r="D2586">
        <v>125000</v>
      </c>
    </row>
    <row r="2587" spans="1:4">
      <c r="A2587" t="s">
        <v>12778</v>
      </c>
      <c r="B2587" t="s">
        <v>140</v>
      </c>
      <c r="C2587" s="2">
        <v>46016</v>
      </c>
      <c r="D2587">
        <v>50000</v>
      </c>
    </row>
    <row r="2588" spans="1:4">
      <c r="A2588" t="s">
        <v>12779</v>
      </c>
      <c r="B2588" t="s">
        <v>140</v>
      </c>
      <c r="C2588" s="2">
        <v>46032</v>
      </c>
      <c r="D2588">
        <v>100000</v>
      </c>
    </row>
    <row r="2589" spans="1:4">
      <c r="A2589" t="s">
        <v>12780</v>
      </c>
      <c r="B2589" t="s">
        <v>140</v>
      </c>
      <c r="C2589" s="2">
        <v>46049</v>
      </c>
      <c r="D2589">
        <v>100000</v>
      </c>
    </row>
    <row r="2590" spans="1:4">
      <c r="A2590" t="s">
        <v>12781</v>
      </c>
      <c r="B2590" t="s">
        <v>140</v>
      </c>
      <c r="C2590" s="2">
        <v>46061</v>
      </c>
      <c r="D2590">
        <v>150000</v>
      </c>
    </row>
    <row r="2591" spans="1:4">
      <c r="A2591" t="s">
        <v>12782</v>
      </c>
      <c r="B2591" t="s">
        <v>140</v>
      </c>
      <c r="C2591" s="2">
        <v>46073</v>
      </c>
      <c r="D2591">
        <v>200000</v>
      </c>
    </row>
    <row r="2592" spans="1:4">
      <c r="A2592" t="s">
        <v>12783</v>
      </c>
      <c r="B2592" t="s">
        <v>140</v>
      </c>
      <c r="C2592" s="2">
        <v>46089</v>
      </c>
      <c r="D2592">
        <v>125000</v>
      </c>
    </row>
    <row r="2593" spans="1:4">
      <c r="A2593" t="s">
        <v>12784</v>
      </c>
      <c r="B2593" t="s">
        <v>140</v>
      </c>
      <c r="C2593" s="2">
        <v>46097</v>
      </c>
      <c r="D2593">
        <v>100000</v>
      </c>
    </row>
    <row r="2594" spans="1:4">
      <c r="A2594" t="s">
        <v>12785</v>
      </c>
      <c r="B2594" t="s">
        <v>140</v>
      </c>
      <c r="C2594" s="2">
        <v>46104</v>
      </c>
      <c r="D2594">
        <v>150000</v>
      </c>
    </row>
    <row r="2595" spans="1:4">
      <c r="A2595" t="s">
        <v>12786</v>
      </c>
      <c r="B2595" t="s">
        <v>140</v>
      </c>
      <c r="C2595" s="2">
        <v>46118</v>
      </c>
      <c r="D2595">
        <v>125000</v>
      </c>
    </row>
    <row r="2596" spans="1:4">
      <c r="A2596" t="s">
        <v>12787</v>
      </c>
      <c r="B2596" t="s">
        <v>140</v>
      </c>
      <c r="C2596" s="2">
        <v>46129</v>
      </c>
      <c r="D2596">
        <v>50000</v>
      </c>
    </row>
    <row r="2597" spans="1:4">
      <c r="A2597" t="s">
        <v>12788</v>
      </c>
      <c r="B2597" t="s">
        <v>140</v>
      </c>
      <c r="C2597" s="2">
        <v>46144</v>
      </c>
      <c r="D2597">
        <v>100000</v>
      </c>
    </row>
    <row r="2598" spans="1:4">
      <c r="A2598" t="s">
        <v>12789</v>
      </c>
      <c r="B2598" t="s">
        <v>140</v>
      </c>
      <c r="C2598" s="2">
        <v>46152</v>
      </c>
      <c r="D2598">
        <v>75000</v>
      </c>
    </row>
    <row r="2599" spans="1:4">
      <c r="A2599" t="s">
        <v>12790</v>
      </c>
      <c r="B2599" t="s">
        <v>140</v>
      </c>
      <c r="C2599" s="2">
        <v>46165</v>
      </c>
      <c r="D2599">
        <v>100000</v>
      </c>
    </row>
    <row r="2600" spans="1:4">
      <c r="A2600" t="s">
        <v>12791</v>
      </c>
      <c r="B2600" t="s">
        <v>140</v>
      </c>
      <c r="C2600" s="2">
        <v>46172</v>
      </c>
      <c r="D2600">
        <v>100000</v>
      </c>
    </row>
    <row r="2601" spans="1:4">
      <c r="A2601" t="s">
        <v>12792</v>
      </c>
      <c r="B2601" t="s">
        <v>140</v>
      </c>
      <c r="C2601" s="2">
        <v>46182</v>
      </c>
      <c r="D2601">
        <v>100000</v>
      </c>
    </row>
    <row r="2602" spans="1:4">
      <c r="A2602" t="s">
        <v>12793</v>
      </c>
      <c r="B2602" t="s">
        <v>140</v>
      </c>
      <c r="C2602" s="2">
        <v>46191</v>
      </c>
      <c r="D2602">
        <v>150000</v>
      </c>
    </row>
    <row r="2603" spans="1:4">
      <c r="A2603" t="s">
        <v>12794</v>
      </c>
      <c r="B2603" t="s">
        <v>140</v>
      </c>
      <c r="C2603" s="2">
        <v>46201</v>
      </c>
      <c r="D2603">
        <v>75000</v>
      </c>
    </row>
    <row r="2604" spans="1:4">
      <c r="A2604" t="s">
        <v>12795</v>
      </c>
      <c r="B2604" t="s">
        <v>141</v>
      </c>
      <c r="C2604" s="2">
        <v>45676</v>
      </c>
      <c r="D2604">
        <v>125000</v>
      </c>
    </row>
    <row r="2605" spans="1:4">
      <c r="A2605" t="s">
        <v>12796</v>
      </c>
      <c r="B2605" t="s">
        <v>141</v>
      </c>
      <c r="C2605" s="2">
        <v>45692</v>
      </c>
      <c r="D2605">
        <v>200000</v>
      </c>
    </row>
    <row r="2606" spans="1:4">
      <c r="A2606" t="s">
        <v>12797</v>
      </c>
      <c r="B2606" t="s">
        <v>141</v>
      </c>
      <c r="C2606" s="2">
        <v>45706</v>
      </c>
      <c r="D2606">
        <v>75000</v>
      </c>
    </row>
    <row r="2607" spans="1:4">
      <c r="A2607" t="s">
        <v>12798</v>
      </c>
      <c r="B2607" t="s">
        <v>141</v>
      </c>
      <c r="C2607" s="2">
        <v>45724</v>
      </c>
      <c r="D2607">
        <v>200000</v>
      </c>
    </row>
    <row r="2608" spans="1:4">
      <c r="A2608" t="s">
        <v>12799</v>
      </c>
      <c r="B2608" t="s">
        <v>141</v>
      </c>
      <c r="C2608" s="2">
        <v>45731</v>
      </c>
      <c r="D2608">
        <v>100000</v>
      </c>
    </row>
    <row r="2609" spans="1:4">
      <c r="A2609" t="s">
        <v>12800</v>
      </c>
      <c r="B2609" t="s">
        <v>141</v>
      </c>
      <c r="C2609" s="2">
        <v>45745</v>
      </c>
      <c r="D2609">
        <v>75000</v>
      </c>
    </row>
    <row r="2610" spans="1:4">
      <c r="A2610" t="s">
        <v>12801</v>
      </c>
      <c r="B2610" t="s">
        <v>141</v>
      </c>
      <c r="C2610" s="2">
        <v>45753</v>
      </c>
      <c r="D2610">
        <v>150000</v>
      </c>
    </row>
    <row r="2611" spans="1:4">
      <c r="A2611" t="s">
        <v>12802</v>
      </c>
      <c r="B2611" t="s">
        <v>141</v>
      </c>
      <c r="C2611" s="2">
        <v>45766</v>
      </c>
      <c r="D2611">
        <v>100000</v>
      </c>
    </row>
    <row r="2612" spans="1:4">
      <c r="A2612" t="s">
        <v>12803</v>
      </c>
      <c r="B2612" t="s">
        <v>141</v>
      </c>
      <c r="C2612" s="2">
        <v>45778</v>
      </c>
      <c r="D2612">
        <v>200000</v>
      </c>
    </row>
    <row r="2613" spans="1:4">
      <c r="A2613" t="s">
        <v>12804</v>
      </c>
      <c r="B2613" t="s">
        <v>141</v>
      </c>
      <c r="C2613" s="2">
        <v>45788</v>
      </c>
      <c r="D2613">
        <v>75000</v>
      </c>
    </row>
    <row r="2614" spans="1:4">
      <c r="A2614" t="s">
        <v>12805</v>
      </c>
      <c r="B2614" t="s">
        <v>141</v>
      </c>
      <c r="C2614" s="2">
        <v>45805</v>
      </c>
      <c r="D2614">
        <v>125000</v>
      </c>
    </row>
    <row r="2615" spans="1:4">
      <c r="A2615" t="s">
        <v>12806</v>
      </c>
      <c r="B2615" t="s">
        <v>141</v>
      </c>
      <c r="C2615" s="2">
        <v>45813</v>
      </c>
      <c r="D2615">
        <v>125000</v>
      </c>
    </row>
    <row r="2616" spans="1:4">
      <c r="A2616" t="s">
        <v>12807</v>
      </c>
      <c r="B2616" t="s">
        <v>141</v>
      </c>
      <c r="C2616" s="2">
        <v>45829</v>
      </c>
      <c r="D2616">
        <v>50000</v>
      </c>
    </row>
    <row r="2617" spans="1:4">
      <c r="A2617" t="s">
        <v>12808</v>
      </c>
      <c r="B2617" t="s">
        <v>141</v>
      </c>
      <c r="C2617" s="2">
        <v>45843</v>
      </c>
      <c r="D2617">
        <v>100000</v>
      </c>
    </row>
    <row r="2618" spans="1:4">
      <c r="A2618" t="s">
        <v>12809</v>
      </c>
      <c r="B2618" t="s">
        <v>141</v>
      </c>
      <c r="C2618" s="2">
        <v>45859</v>
      </c>
      <c r="D2618">
        <v>150000</v>
      </c>
    </row>
    <row r="2619" spans="1:4">
      <c r="A2619" t="s">
        <v>12810</v>
      </c>
      <c r="B2619" t="s">
        <v>141</v>
      </c>
      <c r="C2619" s="2">
        <v>45869</v>
      </c>
      <c r="D2619">
        <v>200000</v>
      </c>
    </row>
    <row r="2620" spans="1:4">
      <c r="A2620" t="s">
        <v>12811</v>
      </c>
      <c r="B2620" t="s">
        <v>141</v>
      </c>
      <c r="C2620" s="2">
        <v>45887</v>
      </c>
      <c r="D2620">
        <v>150000</v>
      </c>
    </row>
    <row r="2621" spans="1:4">
      <c r="A2621" t="s">
        <v>12812</v>
      </c>
      <c r="B2621" t="s">
        <v>141</v>
      </c>
      <c r="C2621" s="2">
        <v>45898</v>
      </c>
      <c r="D2621">
        <v>100000</v>
      </c>
    </row>
    <row r="2622" spans="1:4">
      <c r="A2622" t="s">
        <v>12813</v>
      </c>
      <c r="B2622" t="s">
        <v>141</v>
      </c>
      <c r="C2622" s="2">
        <v>45915</v>
      </c>
      <c r="D2622">
        <v>75000</v>
      </c>
    </row>
    <row r="2623" spans="1:4">
      <c r="A2623" t="s">
        <v>12814</v>
      </c>
      <c r="B2623" t="s">
        <v>141</v>
      </c>
      <c r="C2623" s="2">
        <v>45924</v>
      </c>
      <c r="D2623">
        <v>125000</v>
      </c>
    </row>
    <row r="2624" spans="1:4">
      <c r="A2624" t="s">
        <v>12815</v>
      </c>
      <c r="B2624" t="s">
        <v>141</v>
      </c>
      <c r="C2624" s="2">
        <v>45942</v>
      </c>
      <c r="D2624">
        <v>150000</v>
      </c>
    </row>
    <row r="2625" spans="1:4">
      <c r="A2625" t="s">
        <v>12816</v>
      </c>
      <c r="B2625" t="s">
        <v>141</v>
      </c>
      <c r="C2625" s="2">
        <v>45950</v>
      </c>
      <c r="D2625">
        <v>150000</v>
      </c>
    </row>
    <row r="2626" spans="1:4">
      <c r="A2626" t="s">
        <v>12817</v>
      </c>
      <c r="B2626" t="s">
        <v>141</v>
      </c>
      <c r="C2626" s="2">
        <v>45957</v>
      </c>
      <c r="D2626">
        <v>100000</v>
      </c>
    </row>
    <row r="2627" spans="1:4">
      <c r="A2627" t="s">
        <v>12818</v>
      </c>
      <c r="B2627" t="s">
        <v>141</v>
      </c>
      <c r="C2627" s="2">
        <v>45969</v>
      </c>
      <c r="D2627">
        <v>100000</v>
      </c>
    </row>
    <row r="2628" spans="1:4">
      <c r="A2628" t="s">
        <v>12819</v>
      </c>
      <c r="B2628" t="s">
        <v>141</v>
      </c>
      <c r="C2628" s="2">
        <v>45983</v>
      </c>
      <c r="D2628">
        <v>50000</v>
      </c>
    </row>
    <row r="2629" spans="1:4">
      <c r="A2629" t="s">
        <v>12820</v>
      </c>
      <c r="B2629" t="s">
        <v>141</v>
      </c>
      <c r="C2629" s="2">
        <v>45990</v>
      </c>
      <c r="D2629">
        <v>200000</v>
      </c>
    </row>
    <row r="2630" spans="1:4">
      <c r="A2630" t="s">
        <v>12821</v>
      </c>
      <c r="B2630" t="s">
        <v>141</v>
      </c>
      <c r="C2630" s="2">
        <v>46003</v>
      </c>
      <c r="D2630">
        <v>150000</v>
      </c>
    </row>
    <row r="2631" spans="1:4">
      <c r="A2631" t="s">
        <v>12822</v>
      </c>
      <c r="B2631" t="s">
        <v>141</v>
      </c>
      <c r="C2631" s="2">
        <v>46018</v>
      </c>
      <c r="D2631">
        <v>125000</v>
      </c>
    </row>
    <row r="2632" spans="1:4">
      <c r="A2632" t="s">
        <v>12823</v>
      </c>
      <c r="B2632" t="s">
        <v>141</v>
      </c>
      <c r="C2632" s="2">
        <v>46028</v>
      </c>
      <c r="D2632">
        <v>200000</v>
      </c>
    </row>
    <row r="2633" spans="1:4">
      <c r="A2633" t="s">
        <v>12824</v>
      </c>
      <c r="B2633" t="s">
        <v>141</v>
      </c>
      <c r="C2633" s="2">
        <v>46035</v>
      </c>
      <c r="D2633">
        <v>200000</v>
      </c>
    </row>
    <row r="2634" spans="1:4">
      <c r="A2634" t="s">
        <v>12825</v>
      </c>
      <c r="B2634" t="s">
        <v>141</v>
      </c>
      <c r="C2634" s="2">
        <v>46044</v>
      </c>
      <c r="D2634">
        <v>150000</v>
      </c>
    </row>
    <row r="2635" spans="1:4">
      <c r="A2635" t="s">
        <v>12826</v>
      </c>
      <c r="B2635" t="s">
        <v>141</v>
      </c>
      <c r="C2635" s="2">
        <v>46057</v>
      </c>
      <c r="D2635">
        <v>200000</v>
      </c>
    </row>
    <row r="2636" spans="1:4">
      <c r="A2636" t="s">
        <v>12827</v>
      </c>
      <c r="B2636" t="s">
        <v>141</v>
      </c>
      <c r="C2636" s="2">
        <v>46066</v>
      </c>
      <c r="D2636">
        <v>50000</v>
      </c>
    </row>
    <row r="2637" spans="1:4">
      <c r="A2637" t="s">
        <v>12828</v>
      </c>
      <c r="B2637" t="s">
        <v>141</v>
      </c>
      <c r="C2637" s="2">
        <v>46078</v>
      </c>
      <c r="D2637">
        <v>200000</v>
      </c>
    </row>
    <row r="2638" spans="1:4">
      <c r="A2638" t="s">
        <v>12829</v>
      </c>
      <c r="B2638" t="s">
        <v>141</v>
      </c>
      <c r="C2638" s="2">
        <v>46091</v>
      </c>
      <c r="D2638">
        <v>200000</v>
      </c>
    </row>
    <row r="2639" spans="1:4">
      <c r="A2639" t="s">
        <v>12830</v>
      </c>
      <c r="B2639" t="s">
        <v>141</v>
      </c>
      <c r="C2639" s="2">
        <v>46101</v>
      </c>
      <c r="D2639">
        <v>75000</v>
      </c>
    </row>
    <row r="2640" spans="1:4">
      <c r="A2640" t="s">
        <v>12831</v>
      </c>
      <c r="B2640" t="s">
        <v>141</v>
      </c>
      <c r="C2640" s="2">
        <v>46114</v>
      </c>
      <c r="D2640">
        <v>100000</v>
      </c>
    </row>
    <row r="2641" spans="1:4">
      <c r="A2641" t="s">
        <v>12832</v>
      </c>
      <c r="B2641" t="s">
        <v>141</v>
      </c>
      <c r="C2641" s="2">
        <v>46121</v>
      </c>
      <c r="D2641">
        <v>150000</v>
      </c>
    </row>
    <row r="2642" spans="1:4">
      <c r="A2642" t="s">
        <v>12833</v>
      </c>
      <c r="B2642" t="s">
        <v>141</v>
      </c>
      <c r="C2642" s="2">
        <v>46135</v>
      </c>
      <c r="D2642">
        <v>125000</v>
      </c>
    </row>
    <row r="2643" spans="1:4">
      <c r="A2643" t="s">
        <v>12834</v>
      </c>
      <c r="B2643" t="s">
        <v>141</v>
      </c>
      <c r="C2643" s="2">
        <v>46144</v>
      </c>
      <c r="D2643">
        <v>150000</v>
      </c>
    </row>
    <row r="2644" spans="1:4">
      <c r="A2644" t="s">
        <v>12835</v>
      </c>
      <c r="B2644" t="s">
        <v>141</v>
      </c>
      <c r="C2644" s="2">
        <v>46153</v>
      </c>
      <c r="D2644">
        <v>125000</v>
      </c>
    </row>
    <row r="2645" spans="1:4">
      <c r="A2645" t="s">
        <v>12836</v>
      </c>
      <c r="B2645" t="s">
        <v>141</v>
      </c>
      <c r="C2645" s="2">
        <v>46161</v>
      </c>
      <c r="D2645">
        <v>200000</v>
      </c>
    </row>
    <row r="2646" spans="1:4">
      <c r="A2646" t="s">
        <v>12837</v>
      </c>
      <c r="B2646" t="s">
        <v>141</v>
      </c>
      <c r="C2646" s="2">
        <v>46170</v>
      </c>
      <c r="D2646">
        <v>200000</v>
      </c>
    </row>
    <row r="2647" spans="1:4">
      <c r="A2647" t="s">
        <v>12838</v>
      </c>
      <c r="B2647" t="s">
        <v>141</v>
      </c>
      <c r="C2647" s="2">
        <v>46185</v>
      </c>
      <c r="D2647">
        <v>150000</v>
      </c>
    </row>
    <row r="2648" spans="1:4">
      <c r="A2648" t="s">
        <v>12839</v>
      </c>
      <c r="B2648" t="s">
        <v>141</v>
      </c>
      <c r="C2648" s="2">
        <v>46194</v>
      </c>
      <c r="D2648">
        <v>125000</v>
      </c>
    </row>
    <row r="2649" spans="1:4">
      <c r="A2649" t="s">
        <v>12840</v>
      </c>
      <c r="B2649" t="s">
        <v>142</v>
      </c>
      <c r="C2649" s="2">
        <v>45665</v>
      </c>
      <c r="D2649">
        <v>50000</v>
      </c>
    </row>
    <row r="2650" spans="1:4">
      <c r="A2650" t="s">
        <v>12841</v>
      </c>
      <c r="B2650" t="s">
        <v>142</v>
      </c>
      <c r="C2650" s="2">
        <v>45683</v>
      </c>
      <c r="D2650">
        <v>150000</v>
      </c>
    </row>
    <row r="2651" spans="1:4">
      <c r="A2651" t="s">
        <v>12842</v>
      </c>
      <c r="B2651" t="s">
        <v>142</v>
      </c>
      <c r="C2651" s="2">
        <v>45696</v>
      </c>
      <c r="D2651">
        <v>150000</v>
      </c>
    </row>
    <row r="2652" spans="1:4">
      <c r="A2652" t="s">
        <v>12843</v>
      </c>
      <c r="B2652" t="s">
        <v>142</v>
      </c>
      <c r="C2652" s="2">
        <v>45710</v>
      </c>
      <c r="D2652">
        <v>75000</v>
      </c>
    </row>
    <row r="2653" spans="1:4">
      <c r="A2653" t="s">
        <v>12844</v>
      </c>
      <c r="B2653" t="s">
        <v>142</v>
      </c>
      <c r="C2653" s="2">
        <v>45722</v>
      </c>
      <c r="D2653">
        <v>100000</v>
      </c>
    </row>
    <row r="2654" spans="1:4">
      <c r="A2654" t="s">
        <v>12845</v>
      </c>
      <c r="B2654" t="s">
        <v>142</v>
      </c>
      <c r="C2654" s="2">
        <v>45729</v>
      </c>
      <c r="D2654">
        <v>125000</v>
      </c>
    </row>
    <row r="2655" spans="1:4">
      <c r="A2655" t="s">
        <v>12846</v>
      </c>
      <c r="B2655" t="s">
        <v>142</v>
      </c>
      <c r="C2655" s="2">
        <v>45743</v>
      </c>
      <c r="D2655">
        <v>200000</v>
      </c>
    </row>
    <row r="2656" spans="1:4">
      <c r="A2656" t="s">
        <v>12847</v>
      </c>
      <c r="B2656" t="s">
        <v>142</v>
      </c>
      <c r="C2656" s="2">
        <v>45754</v>
      </c>
      <c r="D2656">
        <v>150000</v>
      </c>
    </row>
    <row r="2657" spans="1:4">
      <c r="A2657" t="s">
        <v>12848</v>
      </c>
      <c r="B2657" t="s">
        <v>142</v>
      </c>
      <c r="C2657" s="2">
        <v>45769</v>
      </c>
      <c r="D2657">
        <v>200000</v>
      </c>
    </row>
    <row r="2658" spans="1:4">
      <c r="A2658" t="s">
        <v>12849</v>
      </c>
      <c r="B2658" t="s">
        <v>142</v>
      </c>
      <c r="C2658" s="2">
        <v>45777</v>
      </c>
      <c r="D2658">
        <v>125000</v>
      </c>
    </row>
    <row r="2659" spans="1:4">
      <c r="A2659" t="s">
        <v>12850</v>
      </c>
      <c r="B2659" t="s">
        <v>142</v>
      </c>
      <c r="C2659" s="2">
        <v>45792</v>
      </c>
      <c r="D2659">
        <v>75000</v>
      </c>
    </row>
    <row r="2660" spans="1:4">
      <c r="A2660" t="s">
        <v>12851</v>
      </c>
      <c r="B2660" t="s">
        <v>142</v>
      </c>
      <c r="C2660" s="2">
        <v>45799</v>
      </c>
      <c r="D2660">
        <v>100000</v>
      </c>
    </row>
    <row r="2661" spans="1:4">
      <c r="A2661" t="s">
        <v>12852</v>
      </c>
      <c r="B2661" t="s">
        <v>142</v>
      </c>
      <c r="C2661" s="2">
        <v>45809</v>
      </c>
      <c r="D2661">
        <v>75000</v>
      </c>
    </row>
    <row r="2662" spans="1:4">
      <c r="A2662" t="s">
        <v>12853</v>
      </c>
      <c r="B2662" t="s">
        <v>142</v>
      </c>
      <c r="C2662" s="2">
        <v>45824</v>
      </c>
      <c r="D2662">
        <v>50000</v>
      </c>
    </row>
    <row r="2663" spans="1:4">
      <c r="A2663" t="s">
        <v>12854</v>
      </c>
      <c r="B2663" t="s">
        <v>142</v>
      </c>
      <c r="C2663" s="2">
        <v>45833</v>
      </c>
      <c r="D2663">
        <v>125000</v>
      </c>
    </row>
    <row r="2664" spans="1:4">
      <c r="A2664" t="s">
        <v>12855</v>
      </c>
      <c r="B2664" t="s">
        <v>142</v>
      </c>
      <c r="C2664" s="2">
        <v>45847</v>
      </c>
      <c r="D2664">
        <v>75000</v>
      </c>
    </row>
    <row r="2665" spans="1:4">
      <c r="A2665" t="s">
        <v>12856</v>
      </c>
      <c r="B2665" t="s">
        <v>142</v>
      </c>
      <c r="C2665" s="2">
        <v>45855</v>
      </c>
      <c r="D2665">
        <v>125000</v>
      </c>
    </row>
    <row r="2666" spans="1:4">
      <c r="A2666" t="s">
        <v>12857</v>
      </c>
      <c r="B2666" t="s">
        <v>142</v>
      </c>
      <c r="C2666" s="2">
        <v>45869</v>
      </c>
      <c r="D2666">
        <v>100000</v>
      </c>
    </row>
    <row r="2667" spans="1:4">
      <c r="A2667" t="s">
        <v>12858</v>
      </c>
      <c r="B2667" t="s">
        <v>142</v>
      </c>
      <c r="C2667" s="2">
        <v>45886</v>
      </c>
      <c r="D2667">
        <v>75000</v>
      </c>
    </row>
    <row r="2668" spans="1:4">
      <c r="A2668" t="s">
        <v>12859</v>
      </c>
      <c r="B2668" t="s">
        <v>142</v>
      </c>
      <c r="C2668" s="2">
        <v>45903</v>
      </c>
      <c r="D2668">
        <v>125000</v>
      </c>
    </row>
    <row r="2669" spans="1:4">
      <c r="A2669" t="s">
        <v>12860</v>
      </c>
      <c r="B2669" t="s">
        <v>142</v>
      </c>
      <c r="C2669" s="2">
        <v>45918</v>
      </c>
      <c r="D2669">
        <v>150000</v>
      </c>
    </row>
    <row r="2670" spans="1:4">
      <c r="A2670" t="s">
        <v>12861</v>
      </c>
      <c r="B2670" t="s">
        <v>142</v>
      </c>
      <c r="C2670" s="2">
        <v>45935</v>
      </c>
      <c r="D2670">
        <v>100000</v>
      </c>
    </row>
    <row r="2671" spans="1:4">
      <c r="A2671" t="s">
        <v>12862</v>
      </c>
      <c r="B2671" t="s">
        <v>142</v>
      </c>
      <c r="C2671" s="2">
        <v>45945</v>
      </c>
      <c r="D2671">
        <v>125000</v>
      </c>
    </row>
    <row r="2672" spans="1:4">
      <c r="A2672" t="s">
        <v>12863</v>
      </c>
      <c r="B2672" t="s">
        <v>142</v>
      </c>
      <c r="C2672" s="2">
        <v>45960</v>
      </c>
      <c r="D2672">
        <v>200000</v>
      </c>
    </row>
    <row r="2673" spans="1:4">
      <c r="A2673" t="s">
        <v>12864</v>
      </c>
      <c r="B2673" t="s">
        <v>142</v>
      </c>
      <c r="C2673" s="2">
        <v>45975</v>
      </c>
      <c r="D2673">
        <v>125000</v>
      </c>
    </row>
    <row r="2674" spans="1:4">
      <c r="A2674" t="s">
        <v>12865</v>
      </c>
      <c r="B2674" t="s">
        <v>142</v>
      </c>
      <c r="C2674" s="2">
        <v>45984</v>
      </c>
      <c r="D2674">
        <v>100000</v>
      </c>
    </row>
    <row r="2675" spans="1:4">
      <c r="A2675" t="s">
        <v>12866</v>
      </c>
      <c r="B2675" t="s">
        <v>142</v>
      </c>
      <c r="C2675" s="2">
        <v>45993</v>
      </c>
      <c r="D2675">
        <v>125000</v>
      </c>
    </row>
    <row r="2676" spans="1:4">
      <c r="A2676" t="s">
        <v>12867</v>
      </c>
      <c r="B2676" t="s">
        <v>142</v>
      </c>
      <c r="C2676" s="2">
        <v>46005</v>
      </c>
      <c r="D2676">
        <v>150000</v>
      </c>
    </row>
    <row r="2677" spans="1:4">
      <c r="A2677" t="s">
        <v>12868</v>
      </c>
      <c r="B2677" t="s">
        <v>142</v>
      </c>
      <c r="C2677" s="2">
        <v>46013</v>
      </c>
      <c r="D2677">
        <v>100000</v>
      </c>
    </row>
    <row r="2678" spans="1:4">
      <c r="A2678" t="s">
        <v>12869</v>
      </c>
      <c r="B2678" t="s">
        <v>142</v>
      </c>
      <c r="C2678" s="2">
        <v>46020</v>
      </c>
      <c r="D2678">
        <v>200000</v>
      </c>
    </row>
    <row r="2679" spans="1:4">
      <c r="A2679" t="s">
        <v>12870</v>
      </c>
      <c r="B2679" t="s">
        <v>142</v>
      </c>
      <c r="C2679" s="2">
        <v>46033</v>
      </c>
      <c r="D2679">
        <v>100000</v>
      </c>
    </row>
    <row r="2680" spans="1:4">
      <c r="A2680" t="s">
        <v>12871</v>
      </c>
      <c r="B2680" t="s">
        <v>142</v>
      </c>
      <c r="C2680" s="2">
        <v>46040</v>
      </c>
      <c r="D2680">
        <v>200000</v>
      </c>
    </row>
    <row r="2681" spans="1:4">
      <c r="A2681" t="s">
        <v>12872</v>
      </c>
      <c r="B2681" t="s">
        <v>142</v>
      </c>
      <c r="C2681" s="2">
        <v>46052</v>
      </c>
      <c r="D2681">
        <v>150000</v>
      </c>
    </row>
    <row r="2682" spans="1:4">
      <c r="A2682" t="s">
        <v>12873</v>
      </c>
      <c r="B2682" t="s">
        <v>142</v>
      </c>
      <c r="C2682" s="2">
        <v>46059</v>
      </c>
      <c r="D2682">
        <v>200000</v>
      </c>
    </row>
    <row r="2683" spans="1:4">
      <c r="A2683" t="s">
        <v>12874</v>
      </c>
      <c r="B2683" t="s">
        <v>142</v>
      </c>
      <c r="C2683" s="2">
        <v>46075</v>
      </c>
      <c r="D2683">
        <v>200000</v>
      </c>
    </row>
    <row r="2684" spans="1:4">
      <c r="A2684" t="s">
        <v>12875</v>
      </c>
      <c r="B2684" t="s">
        <v>142</v>
      </c>
      <c r="C2684" s="2">
        <v>46087</v>
      </c>
      <c r="D2684">
        <v>75000</v>
      </c>
    </row>
    <row r="2685" spans="1:4">
      <c r="A2685" t="s">
        <v>12876</v>
      </c>
      <c r="B2685" t="s">
        <v>142</v>
      </c>
      <c r="C2685" s="2">
        <v>46095</v>
      </c>
      <c r="D2685">
        <v>125000</v>
      </c>
    </row>
    <row r="2686" spans="1:4">
      <c r="A2686" t="s">
        <v>12877</v>
      </c>
      <c r="B2686" t="s">
        <v>142</v>
      </c>
      <c r="C2686" s="2">
        <v>46106</v>
      </c>
      <c r="D2686">
        <v>125000</v>
      </c>
    </row>
    <row r="2687" spans="1:4">
      <c r="A2687" t="s">
        <v>12878</v>
      </c>
      <c r="B2687" t="s">
        <v>142</v>
      </c>
      <c r="C2687" s="2">
        <v>46113</v>
      </c>
      <c r="D2687">
        <v>100000</v>
      </c>
    </row>
    <row r="2688" spans="1:4">
      <c r="A2688" t="s">
        <v>12879</v>
      </c>
      <c r="B2688" t="s">
        <v>142</v>
      </c>
      <c r="C2688" s="2">
        <v>46129</v>
      </c>
      <c r="D2688">
        <v>200000</v>
      </c>
    </row>
    <row r="2689" spans="1:4">
      <c r="A2689" t="s">
        <v>12880</v>
      </c>
      <c r="B2689" t="s">
        <v>142</v>
      </c>
      <c r="C2689" s="2">
        <v>46140</v>
      </c>
      <c r="D2689">
        <v>150000</v>
      </c>
    </row>
    <row r="2690" spans="1:4">
      <c r="A2690" t="s">
        <v>12881</v>
      </c>
      <c r="B2690" t="s">
        <v>142</v>
      </c>
      <c r="C2690" s="2">
        <v>46155</v>
      </c>
      <c r="D2690">
        <v>125000</v>
      </c>
    </row>
    <row r="2691" spans="1:4">
      <c r="A2691" t="s">
        <v>12882</v>
      </c>
      <c r="B2691" t="s">
        <v>142</v>
      </c>
      <c r="C2691" s="2">
        <v>46167</v>
      </c>
      <c r="D2691">
        <v>75000</v>
      </c>
    </row>
    <row r="2692" spans="1:4">
      <c r="A2692" t="s">
        <v>12883</v>
      </c>
      <c r="B2692" t="s">
        <v>142</v>
      </c>
      <c r="C2692" s="2">
        <v>46185</v>
      </c>
      <c r="D2692">
        <v>100000</v>
      </c>
    </row>
    <row r="2693" spans="1:4">
      <c r="A2693" t="s">
        <v>12884</v>
      </c>
      <c r="B2693" t="s">
        <v>142</v>
      </c>
      <c r="C2693" s="2">
        <v>46192</v>
      </c>
      <c r="D2693">
        <v>125000</v>
      </c>
    </row>
    <row r="2694" spans="1:4">
      <c r="A2694" t="s">
        <v>12885</v>
      </c>
      <c r="B2694" t="s">
        <v>143</v>
      </c>
      <c r="C2694" s="2">
        <v>45682</v>
      </c>
      <c r="D2694">
        <v>200000</v>
      </c>
    </row>
    <row r="2695" spans="1:4">
      <c r="A2695" t="s">
        <v>12886</v>
      </c>
      <c r="B2695" t="s">
        <v>143</v>
      </c>
      <c r="C2695" s="2">
        <v>45692</v>
      </c>
      <c r="D2695">
        <v>75000</v>
      </c>
    </row>
    <row r="2696" spans="1:4">
      <c r="A2696" t="s">
        <v>12887</v>
      </c>
      <c r="B2696" t="s">
        <v>143</v>
      </c>
      <c r="C2696" s="2">
        <v>45707</v>
      </c>
      <c r="D2696">
        <v>200000</v>
      </c>
    </row>
    <row r="2697" spans="1:4">
      <c r="A2697" t="s">
        <v>12888</v>
      </c>
      <c r="B2697" t="s">
        <v>143</v>
      </c>
      <c r="C2697" s="2">
        <v>45718</v>
      </c>
      <c r="D2697">
        <v>100000</v>
      </c>
    </row>
    <row r="2698" spans="1:4">
      <c r="A2698" t="s">
        <v>12889</v>
      </c>
      <c r="B2698" t="s">
        <v>143</v>
      </c>
      <c r="C2698" s="2">
        <v>45731</v>
      </c>
      <c r="D2698">
        <v>150000</v>
      </c>
    </row>
    <row r="2699" spans="1:4">
      <c r="A2699" t="s">
        <v>12890</v>
      </c>
      <c r="B2699" t="s">
        <v>143</v>
      </c>
      <c r="C2699" s="2">
        <v>45746</v>
      </c>
      <c r="D2699">
        <v>200000</v>
      </c>
    </row>
    <row r="2700" spans="1:4">
      <c r="A2700" t="s">
        <v>12891</v>
      </c>
      <c r="B2700" t="s">
        <v>143</v>
      </c>
      <c r="C2700" s="2">
        <v>45762</v>
      </c>
      <c r="D2700">
        <v>75000</v>
      </c>
    </row>
    <row r="2701" spans="1:4">
      <c r="A2701" t="s">
        <v>12892</v>
      </c>
      <c r="B2701" t="s">
        <v>143</v>
      </c>
      <c r="C2701" s="2">
        <v>45771</v>
      </c>
      <c r="D2701">
        <v>75000</v>
      </c>
    </row>
    <row r="2702" spans="1:4">
      <c r="A2702" t="s">
        <v>12893</v>
      </c>
      <c r="B2702" t="s">
        <v>143</v>
      </c>
      <c r="C2702" s="2">
        <v>45786</v>
      </c>
      <c r="D2702">
        <v>50000</v>
      </c>
    </row>
    <row r="2703" spans="1:4">
      <c r="A2703" t="s">
        <v>12894</v>
      </c>
      <c r="B2703" t="s">
        <v>143</v>
      </c>
      <c r="C2703" s="2">
        <v>45803</v>
      </c>
      <c r="D2703">
        <v>125000</v>
      </c>
    </row>
    <row r="2704" spans="1:4">
      <c r="A2704" t="s">
        <v>12895</v>
      </c>
      <c r="B2704" t="s">
        <v>143</v>
      </c>
      <c r="C2704" s="2">
        <v>45811</v>
      </c>
      <c r="D2704">
        <v>50000</v>
      </c>
    </row>
    <row r="2705" spans="1:4">
      <c r="A2705" t="s">
        <v>12896</v>
      </c>
      <c r="B2705" t="s">
        <v>143</v>
      </c>
      <c r="C2705" s="2">
        <v>45826</v>
      </c>
      <c r="D2705">
        <v>75000</v>
      </c>
    </row>
    <row r="2706" spans="1:4">
      <c r="A2706" t="s">
        <v>12897</v>
      </c>
      <c r="B2706" t="s">
        <v>143</v>
      </c>
      <c r="C2706" s="2">
        <v>45835</v>
      </c>
      <c r="D2706">
        <v>150000</v>
      </c>
    </row>
    <row r="2707" spans="1:4">
      <c r="A2707" t="s">
        <v>12898</v>
      </c>
      <c r="B2707" t="s">
        <v>143</v>
      </c>
      <c r="C2707" s="2">
        <v>45843</v>
      </c>
      <c r="D2707">
        <v>150000</v>
      </c>
    </row>
    <row r="2708" spans="1:4">
      <c r="A2708" t="s">
        <v>12899</v>
      </c>
      <c r="B2708" t="s">
        <v>143</v>
      </c>
      <c r="C2708" s="2">
        <v>45854</v>
      </c>
      <c r="D2708">
        <v>50000</v>
      </c>
    </row>
    <row r="2709" spans="1:4">
      <c r="A2709" t="s">
        <v>12900</v>
      </c>
      <c r="B2709" t="s">
        <v>143</v>
      </c>
      <c r="C2709" s="2">
        <v>45864</v>
      </c>
      <c r="D2709">
        <v>75000</v>
      </c>
    </row>
    <row r="2710" spans="1:4">
      <c r="A2710" t="s">
        <v>12901</v>
      </c>
      <c r="B2710" t="s">
        <v>143</v>
      </c>
      <c r="C2710" s="2">
        <v>45875</v>
      </c>
      <c r="D2710">
        <v>150000</v>
      </c>
    </row>
    <row r="2711" spans="1:4">
      <c r="A2711" t="s">
        <v>12902</v>
      </c>
      <c r="B2711" t="s">
        <v>143</v>
      </c>
      <c r="C2711" s="2">
        <v>45893</v>
      </c>
      <c r="D2711">
        <v>125000</v>
      </c>
    </row>
    <row r="2712" spans="1:4">
      <c r="A2712" t="s">
        <v>12903</v>
      </c>
      <c r="B2712" t="s">
        <v>143</v>
      </c>
      <c r="C2712" s="2">
        <v>45907</v>
      </c>
      <c r="D2712">
        <v>100000</v>
      </c>
    </row>
    <row r="2713" spans="1:4">
      <c r="A2713" t="s">
        <v>12904</v>
      </c>
      <c r="B2713" t="s">
        <v>143</v>
      </c>
      <c r="C2713" s="2">
        <v>45924</v>
      </c>
      <c r="D2713">
        <v>200000</v>
      </c>
    </row>
    <row r="2714" spans="1:4">
      <c r="A2714" t="s">
        <v>12905</v>
      </c>
      <c r="B2714" t="s">
        <v>143</v>
      </c>
      <c r="C2714" s="2">
        <v>45940</v>
      </c>
      <c r="D2714">
        <v>75000</v>
      </c>
    </row>
    <row r="2715" spans="1:4">
      <c r="A2715" t="s">
        <v>12906</v>
      </c>
      <c r="B2715" t="s">
        <v>143</v>
      </c>
      <c r="C2715" s="2">
        <v>45950</v>
      </c>
      <c r="D2715">
        <v>125000</v>
      </c>
    </row>
    <row r="2716" spans="1:4">
      <c r="A2716" t="s">
        <v>12907</v>
      </c>
      <c r="B2716" t="s">
        <v>143</v>
      </c>
      <c r="C2716" s="2">
        <v>45964</v>
      </c>
      <c r="D2716">
        <v>150000</v>
      </c>
    </row>
    <row r="2717" spans="1:4">
      <c r="A2717" t="s">
        <v>12908</v>
      </c>
      <c r="B2717" t="s">
        <v>143</v>
      </c>
      <c r="C2717" s="2">
        <v>45974</v>
      </c>
      <c r="D2717">
        <v>100000</v>
      </c>
    </row>
    <row r="2718" spans="1:4">
      <c r="A2718" t="s">
        <v>12909</v>
      </c>
      <c r="B2718" t="s">
        <v>143</v>
      </c>
      <c r="C2718" s="2">
        <v>45989</v>
      </c>
      <c r="D2718">
        <v>150000</v>
      </c>
    </row>
    <row r="2719" spans="1:4">
      <c r="A2719" t="s">
        <v>12910</v>
      </c>
      <c r="B2719" t="s">
        <v>143</v>
      </c>
      <c r="C2719" s="2">
        <v>46000</v>
      </c>
      <c r="D2719">
        <v>100000</v>
      </c>
    </row>
    <row r="2720" spans="1:4">
      <c r="A2720" t="s">
        <v>12911</v>
      </c>
      <c r="B2720" t="s">
        <v>143</v>
      </c>
      <c r="C2720" s="2">
        <v>46011</v>
      </c>
      <c r="D2720">
        <v>150000</v>
      </c>
    </row>
    <row r="2721" spans="1:4">
      <c r="A2721" t="s">
        <v>12912</v>
      </c>
      <c r="B2721" t="s">
        <v>143</v>
      </c>
      <c r="C2721" s="2">
        <v>46018</v>
      </c>
      <c r="D2721">
        <v>200000</v>
      </c>
    </row>
    <row r="2722" spans="1:4">
      <c r="A2722" t="s">
        <v>12913</v>
      </c>
      <c r="B2722" t="s">
        <v>143</v>
      </c>
      <c r="C2722" s="2">
        <v>46033</v>
      </c>
      <c r="D2722">
        <v>125000</v>
      </c>
    </row>
    <row r="2723" spans="1:4">
      <c r="A2723" t="s">
        <v>12914</v>
      </c>
      <c r="B2723" t="s">
        <v>143</v>
      </c>
      <c r="C2723" s="2">
        <v>46047</v>
      </c>
      <c r="D2723">
        <v>200000</v>
      </c>
    </row>
    <row r="2724" spans="1:4">
      <c r="A2724" t="s">
        <v>12915</v>
      </c>
      <c r="B2724" t="s">
        <v>143</v>
      </c>
      <c r="C2724" s="2">
        <v>46062</v>
      </c>
      <c r="D2724">
        <v>50000</v>
      </c>
    </row>
    <row r="2725" spans="1:4">
      <c r="A2725" t="s">
        <v>12916</v>
      </c>
      <c r="B2725" t="s">
        <v>143</v>
      </c>
      <c r="C2725" s="2">
        <v>46072</v>
      </c>
      <c r="D2725">
        <v>150000</v>
      </c>
    </row>
    <row r="2726" spans="1:4">
      <c r="A2726" t="s">
        <v>12917</v>
      </c>
      <c r="B2726" t="s">
        <v>143</v>
      </c>
      <c r="C2726" s="2">
        <v>46089</v>
      </c>
      <c r="D2726">
        <v>75000</v>
      </c>
    </row>
    <row r="2727" spans="1:4">
      <c r="A2727" t="s">
        <v>12918</v>
      </c>
      <c r="B2727" t="s">
        <v>143</v>
      </c>
      <c r="C2727" s="2">
        <v>46099</v>
      </c>
      <c r="D2727">
        <v>200000</v>
      </c>
    </row>
    <row r="2728" spans="1:4">
      <c r="A2728" t="s">
        <v>12919</v>
      </c>
      <c r="B2728" t="s">
        <v>143</v>
      </c>
      <c r="C2728" s="2">
        <v>46117</v>
      </c>
      <c r="D2728">
        <v>50000</v>
      </c>
    </row>
    <row r="2729" spans="1:4">
      <c r="A2729" t="s">
        <v>12920</v>
      </c>
      <c r="B2729" t="s">
        <v>143</v>
      </c>
      <c r="C2729" s="2">
        <v>46135</v>
      </c>
      <c r="D2729">
        <v>200000</v>
      </c>
    </row>
    <row r="2730" spans="1:4">
      <c r="A2730" t="s">
        <v>12921</v>
      </c>
      <c r="B2730" t="s">
        <v>143</v>
      </c>
      <c r="C2730" s="2">
        <v>46143</v>
      </c>
      <c r="D2730">
        <v>150000</v>
      </c>
    </row>
    <row r="2731" spans="1:4">
      <c r="A2731" t="s">
        <v>12922</v>
      </c>
      <c r="B2731" t="s">
        <v>143</v>
      </c>
      <c r="C2731" s="2">
        <v>46156</v>
      </c>
      <c r="D2731">
        <v>200000</v>
      </c>
    </row>
    <row r="2732" spans="1:4">
      <c r="A2732" t="s">
        <v>12923</v>
      </c>
      <c r="B2732" t="s">
        <v>143</v>
      </c>
      <c r="C2732" s="2">
        <v>46170</v>
      </c>
      <c r="D2732">
        <v>200000</v>
      </c>
    </row>
    <row r="2733" spans="1:4">
      <c r="A2733" t="s">
        <v>12924</v>
      </c>
      <c r="B2733" t="s">
        <v>143</v>
      </c>
      <c r="C2733" s="2">
        <v>46183</v>
      </c>
      <c r="D2733">
        <v>200000</v>
      </c>
    </row>
    <row r="2734" spans="1:4">
      <c r="A2734" t="s">
        <v>12925</v>
      </c>
      <c r="B2734" t="s">
        <v>143</v>
      </c>
      <c r="C2734" s="2">
        <v>46194</v>
      </c>
      <c r="D2734">
        <v>125000</v>
      </c>
    </row>
    <row r="2735" spans="1:4">
      <c r="A2735" t="s">
        <v>12926</v>
      </c>
      <c r="B2735" t="s">
        <v>144</v>
      </c>
      <c r="C2735" s="2">
        <v>45678</v>
      </c>
      <c r="D2735">
        <v>200000</v>
      </c>
    </row>
    <row r="2736" spans="1:4">
      <c r="A2736" t="s">
        <v>12927</v>
      </c>
      <c r="B2736" t="s">
        <v>144</v>
      </c>
      <c r="C2736" s="2">
        <v>45688</v>
      </c>
      <c r="D2736">
        <v>75000</v>
      </c>
    </row>
    <row r="2737" spans="1:4">
      <c r="A2737" t="s">
        <v>12928</v>
      </c>
      <c r="B2737" t="s">
        <v>144</v>
      </c>
      <c r="C2737" s="2">
        <v>45700</v>
      </c>
      <c r="D2737">
        <v>125000</v>
      </c>
    </row>
    <row r="2738" spans="1:4">
      <c r="A2738" t="s">
        <v>12929</v>
      </c>
      <c r="B2738" t="s">
        <v>144</v>
      </c>
      <c r="C2738" s="2">
        <v>45713</v>
      </c>
      <c r="D2738">
        <v>75000</v>
      </c>
    </row>
    <row r="2739" spans="1:4">
      <c r="A2739" t="s">
        <v>12930</v>
      </c>
      <c r="B2739" t="s">
        <v>144</v>
      </c>
      <c r="C2739" s="2">
        <v>45728</v>
      </c>
      <c r="D2739">
        <v>150000</v>
      </c>
    </row>
    <row r="2740" spans="1:4">
      <c r="A2740" t="s">
        <v>12931</v>
      </c>
      <c r="B2740" t="s">
        <v>144</v>
      </c>
      <c r="C2740" s="2">
        <v>45745</v>
      </c>
      <c r="D2740">
        <v>75000</v>
      </c>
    </row>
    <row r="2741" spans="1:4">
      <c r="A2741" t="s">
        <v>12932</v>
      </c>
      <c r="B2741" t="s">
        <v>144</v>
      </c>
      <c r="C2741" s="2">
        <v>45760</v>
      </c>
      <c r="D2741">
        <v>75000</v>
      </c>
    </row>
    <row r="2742" spans="1:4">
      <c r="A2742" t="s">
        <v>12933</v>
      </c>
      <c r="B2742" t="s">
        <v>144</v>
      </c>
      <c r="C2742" s="2">
        <v>45769</v>
      </c>
      <c r="D2742">
        <v>125000</v>
      </c>
    </row>
    <row r="2743" spans="1:4">
      <c r="A2743" t="s">
        <v>12934</v>
      </c>
      <c r="B2743" t="s">
        <v>144</v>
      </c>
      <c r="C2743" s="2">
        <v>45776</v>
      </c>
      <c r="D2743">
        <v>125000</v>
      </c>
    </row>
    <row r="2744" spans="1:4">
      <c r="A2744" t="s">
        <v>12935</v>
      </c>
      <c r="B2744" t="s">
        <v>144</v>
      </c>
      <c r="C2744" s="2">
        <v>45793</v>
      </c>
      <c r="D2744">
        <v>200000</v>
      </c>
    </row>
    <row r="2745" spans="1:4">
      <c r="A2745" t="s">
        <v>12936</v>
      </c>
      <c r="B2745" t="s">
        <v>144</v>
      </c>
      <c r="C2745" s="2">
        <v>45809</v>
      </c>
      <c r="D2745">
        <v>125000</v>
      </c>
    </row>
    <row r="2746" spans="1:4">
      <c r="A2746" t="s">
        <v>12937</v>
      </c>
      <c r="B2746" t="s">
        <v>144</v>
      </c>
      <c r="C2746" s="2">
        <v>45823</v>
      </c>
      <c r="D2746">
        <v>125000</v>
      </c>
    </row>
    <row r="2747" spans="1:4">
      <c r="A2747" t="s">
        <v>12938</v>
      </c>
      <c r="B2747" t="s">
        <v>144</v>
      </c>
      <c r="C2747" s="2">
        <v>45837</v>
      </c>
      <c r="D2747">
        <v>75000</v>
      </c>
    </row>
    <row r="2748" spans="1:4">
      <c r="A2748" t="s">
        <v>12939</v>
      </c>
      <c r="B2748" t="s">
        <v>144</v>
      </c>
      <c r="C2748" s="2">
        <v>45844</v>
      </c>
      <c r="D2748">
        <v>150000</v>
      </c>
    </row>
    <row r="2749" spans="1:4">
      <c r="A2749" t="s">
        <v>12940</v>
      </c>
      <c r="B2749" t="s">
        <v>144</v>
      </c>
      <c r="C2749" s="2">
        <v>45855</v>
      </c>
      <c r="D2749">
        <v>75000</v>
      </c>
    </row>
    <row r="2750" spans="1:4">
      <c r="A2750" t="s">
        <v>12941</v>
      </c>
      <c r="B2750" t="s">
        <v>144</v>
      </c>
      <c r="C2750" s="2">
        <v>45871</v>
      </c>
      <c r="D2750">
        <v>150000</v>
      </c>
    </row>
    <row r="2751" spans="1:4">
      <c r="A2751" t="s">
        <v>12942</v>
      </c>
      <c r="B2751" t="s">
        <v>144</v>
      </c>
      <c r="C2751" s="2">
        <v>45883</v>
      </c>
      <c r="D2751">
        <v>50000</v>
      </c>
    </row>
    <row r="2752" spans="1:4">
      <c r="A2752" t="s">
        <v>12943</v>
      </c>
      <c r="B2752" t="s">
        <v>144</v>
      </c>
      <c r="C2752" s="2">
        <v>45897</v>
      </c>
      <c r="D2752">
        <v>125000</v>
      </c>
    </row>
    <row r="2753" spans="1:4">
      <c r="A2753" t="s">
        <v>12944</v>
      </c>
      <c r="B2753" t="s">
        <v>144</v>
      </c>
      <c r="C2753" s="2">
        <v>45904</v>
      </c>
      <c r="D2753">
        <v>200000</v>
      </c>
    </row>
    <row r="2754" spans="1:4">
      <c r="A2754" t="s">
        <v>12945</v>
      </c>
      <c r="B2754" t="s">
        <v>144</v>
      </c>
      <c r="C2754" s="2">
        <v>45913</v>
      </c>
      <c r="D2754">
        <v>75000</v>
      </c>
    </row>
    <row r="2755" spans="1:4">
      <c r="A2755" t="s">
        <v>12946</v>
      </c>
      <c r="B2755" t="s">
        <v>144</v>
      </c>
      <c r="C2755" s="2">
        <v>45926</v>
      </c>
      <c r="D2755">
        <v>150000</v>
      </c>
    </row>
    <row r="2756" spans="1:4">
      <c r="A2756" t="s">
        <v>12947</v>
      </c>
      <c r="B2756" t="s">
        <v>144</v>
      </c>
      <c r="C2756" s="2">
        <v>45934</v>
      </c>
      <c r="D2756">
        <v>200000</v>
      </c>
    </row>
    <row r="2757" spans="1:4">
      <c r="A2757" t="s">
        <v>12948</v>
      </c>
      <c r="B2757" t="s">
        <v>144</v>
      </c>
      <c r="C2757" s="2">
        <v>45941</v>
      </c>
      <c r="D2757">
        <v>200000</v>
      </c>
    </row>
    <row r="2758" spans="1:4">
      <c r="A2758" t="s">
        <v>12949</v>
      </c>
      <c r="B2758" t="s">
        <v>144</v>
      </c>
      <c r="C2758" s="2">
        <v>45958</v>
      </c>
      <c r="D2758">
        <v>100000</v>
      </c>
    </row>
    <row r="2759" spans="1:4">
      <c r="A2759" t="s">
        <v>12950</v>
      </c>
      <c r="B2759" t="s">
        <v>144</v>
      </c>
      <c r="C2759" s="2">
        <v>45971</v>
      </c>
      <c r="D2759">
        <v>75000</v>
      </c>
    </row>
    <row r="2760" spans="1:4">
      <c r="A2760" t="s">
        <v>12951</v>
      </c>
      <c r="B2760" t="s">
        <v>144</v>
      </c>
      <c r="C2760" s="2">
        <v>45984</v>
      </c>
      <c r="D2760">
        <v>200000</v>
      </c>
    </row>
    <row r="2761" spans="1:4">
      <c r="A2761" t="s">
        <v>12952</v>
      </c>
      <c r="B2761" t="s">
        <v>144</v>
      </c>
      <c r="C2761" s="2">
        <v>45994</v>
      </c>
      <c r="D2761">
        <v>75000</v>
      </c>
    </row>
    <row r="2762" spans="1:4">
      <c r="A2762" t="s">
        <v>12953</v>
      </c>
      <c r="B2762" t="s">
        <v>144</v>
      </c>
      <c r="C2762" s="2">
        <v>46012</v>
      </c>
      <c r="D2762">
        <v>50000</v>
      </c>
    </row>
    <row r="2763" spans="1:4">
      <c r="A2763" t="s">
        <v>12954</v>
      </c>
      <c r="B2763" t="s">
        <v>144</v>
      </c>
      <c r="C2763" s="2">
        <v>46020</v>
      </c>
      <c r="D2763">
        <v>100000</v>
      </c>
    </row>
    <row r="2764" spans="1:4">
      <c r="A2764" t="s">
        <v>12955</v>
      </c>
      <c r="B2764" t="s">
        <v>144</v>
      </c>
      <c r="C2764" s="2">
        <v>46031</v>
      </c>
      <c r="D2764">
        <v>125000</v>
      </c>
    </row>
    <row r="2765" spans="1:4">
      <c r="A2765" t="s">
        <v>12956</v>
      </c>
      <c r="B2765" t="s">
        <v>144</v>
      </c>
      <c r="C2765" s="2">
        <v>46039</v>
      </c>
      <c r="D2765">
        <v>75000</v>
      </c>
    </row>
    <row r="2766" spans="1:4">
      <c r="A2766" t="s">
        <v>12957</v>
      </c>
      <c r="B2766" t="s">
        <v>144</v>
      </c>
      <c r="C2766" s="2">
        <v>46047</v>
      </c>
      <c r="D2766">
        <v>100000</v>
      </c>
    </row>
    <row r="2767" spans="1:4">
      <c r="A2767" t="s">
        <v>12958</v>
      </c>
      <c r="B2767" t="s">
        <v>144</v>
      </c>
      <c r="C2767" s="2">
        <v>46065</v>
      </c>
      <c r="D2767">
        <v>150000</v>
      </c>
    </row>
    <row r="2768" spans="1:4">
      <c r="A2768" t="s">
        <v>12959</v>
      </c>
      <c r="B2768" t="s">
        <v>144</v>
      </c>
      <c r="C2768" s="2">
        <v>46073</v>
      </c>
      <c r="D2768">
        <v>200000</v>
      </c>
    </row>
    <row r="2769" spans="1:4">
      <c r="A2769" t="s">
        <v>12960</v>
      </c>
      <c r="B2769" t="s">
        <v>144</v>
      </c>
      <c r="C2769" s="2">
        <v>46082</v>
      </c>
      <c r="D2769">
        <v>200000</v>
      </c>
    </row>
    <row r="2770" spans="1:4">
      <c r="A2770" t="s">
        <v>12961</v>
      </c>
      <c r="B2770" t="s">
        <v>144</v>
      </c>
      <c r="C2770" s="2">
        <v>46091</v>
      </c>
      <c r="D2770">
        <v>150000</v>
      </c>
    </row>
    <row r="2771" spans="1:4">
      <c r="A2771" t="s">
        <v>12962</v>
      </c>
      <c r="B2771" t="s">
        <v>144</v>
      </c>
      <c r="C2771" s="2">
        <v>46108</v>
      </c>
      <c r="D2771">
        <v>200000</v>
      </c>
    </row>
    <row r="2772" spans="1:4">
      <c r="A2772" t="s">
        <v>12963</v>
      </c>
      <c r="B2772" t="s">
        <v>144</v>
      </c>
      <c r="C2772" s="2">
        <v>46121</v>
      </c>
      <c r="D2772">
        <v>200000</v>
      </c>
    </row>
    <row r="2773" spans="1:4">
      <c r="A2773" t="s">
        <v>12964</v>
      </c>
      <c r="B2773" t="s">
        <v>144</v>
      </c>
      <c r="C2773" s="2">
        <v>46135</v>
      </c>
      <c r="D2773">
        <v>75000</v>
      </c>
    </row>
    <row r="2774" spans="1:4">
      <c r="A2774" t="s">
        <v>12965</v>
      </c>
      <c r="B2774" t="s">
        <v>144</v>
      </c>
      <c r="C2774" s="2">
        <v>46143</v>
      </c>
      <c r="D2774">
        <v>200000</v>
      </c>
    </row>
    <row r="2775" spans="1:4">
      <c r="A2775" t="s">
        <v>12966</v>
      </c>
      <c r="B2775" t="s">
        <v>144</v>
      </c>
      <c r="C2775" s="2">
        <v>46159</v>
      </c>
      <c r="D2775">
        <v>100000</v>
      </c>
    </row>
    <row r="2776" spans="1:4">
      <c r="A2776" t="s">
        <v>12967</v>
      </c>
      <c r="B2776" t="s">
        <v>144</v>
      </c>
      <c r="C2776" s="2">
        <v>46177</v>
      </c>
      <c r="D2776">
        <v>50000</v>
      </c>
    </row>
    <row r="2777" spans="1:4">
      <c r="A2777" t="s">
        <v>12968</v>
      </c>
      <c r="B2777" t="s">
        <v>144</v>
      </c>
      <c r="C2777" s="2">
        <v>46194</v>
      </c>
      <c r="D2777">
        <v>200000</v>
      </c>
    </row>
    <row r="2778" spans="1:4">
      <c r="A2778" t="s">
        <v>12969</v>
      </c>
      <c r="B2778" t="s">
        <v>145</v>
      </c>
      <c r="C2778" s="2">
        <v>45670</v>
      </c>
      <c r="D2778">
        <v>150000</v>
      </c>
    </row>
    <row r="2779" spans="1:4">
      <c r="A2779" t="s">
        <v>12970</v>
      </c>
      <c r="B2779" t="s">
        <v>145</v>
      </c>
      <c r="C2779" s="2">
        <v>45679</v>
      </c>
      <c r="D2779">
        <v>200000</v>
      </c>
    </row>
    <row r="2780" spans="1:4">
      <c r="A2780" t="s">
        <v>12971</v>
      </c>
      <c r="B2780" t="s">
        <v>145</v>
      </c>
      <c r="C2780" s="2">
        <v>45692</v>
      </c>
      <c r="D2780">
        <v>200000</v>
      </c>
    </row>
    <row r="2781" spans="1:4">
      <c r="A2781" t="s">
        <v>12972</v>
      </c>
      <c r="B2781" t="s">
        <v>145</v>
      </c>
      <c r="C2781" s="2">
        <v>45709</v>
      </c>
      <c r="D2781">
        <v>100000</v>
      </c>
    </row>
    <row r="2782" spans="1:4">
      <c r="A2782" t="s">
        <v>12973</v>
      </c>
      <c r="B2782" t="s">
        <v>145</v>
      </c>
      <c r="C2782" s="2">
        <v>45726</v>
      </c>
      <c r="D2782">
        <v>50000</v>
      </c>
    </row>
    <row r="2783" spans="1:4">
      <c r="A2783" t="s">
        <v>12974</v>
      </c>
      <c r="B2783" t="s">
        <v>145</v>
      </c>
      <c r="C2783" s="2">
        <v>45734</v>
      </c>
      <c r="D2783">
        <v>150000</v>
      </c>
    </row>
    <row r="2784" spans="1:4">
      <c r="A2784" t="s">
        <v>12975</v>
      </c>
      <c r="B2784" t="s">
        <v>145</v>
      </c>
      <c r="C2784" s="2">
        <v>45746</v>
      </c>
      <c r="D2784">
        <v>200000</v>
      </c>
    </row>
    <row r="2785" spans="1:4">
      <c r="A2785" t="s">
        <v>12976</v>
      </c>
      <c r="B2785" t="s">
        <v>145</v>
      </c>
      <c r="C2785" s="2">
        <v>45761</v>
      </c>
      <c r="D2785">
        <v>50000</v>
      </c>
    </row>
    <row r="2786" spans="1:4">
      <c r="A2786" t="s">
        <v>12977</v>
      </c>
      <c r="B2786" t="s">
        <v>145</v>
      </c>
      <c r="C2786" s="2">
        <v>45770</v>
      </c>
      <c r="D2786">
        <v>50000</v>
      </c>
    </row>
    <row r="2787" spans="1:4">
      <c r="A2787" t="s">
        <v>12978</v>
      </c>
      <c r="B2787" t="s">
        <v>145</v>
      </c>
      <c r="C2787" s="2">
        <v>45779</v>
      </c>
      <c r="D2787">
        <v>200000</v>
      </c>
    </row>
    <row r="2788" spans="1:4">
      <c r="A2788" t="s">
        <v>12979</v>
      </c>
      <c r="B2788" t="s">
        <v>145</v>
      </c>
      <c r="C2788" s="2">
        <v>45789</v>
      </c>
      <c r="D2788">
        <v>50000</v>
      </c>
    </row>
    <row r="2789" spans="1:4">
      <c r="A2789" t="s">
        <v>12980</v>
      </c>
      <c r="B2789" t="s">
        <v>145</v>
      </c>
      <c r="C2789" s="2">
        <v>45801</v>
      </c>
      <c r="D2789">
        <v>200000</v>
      </c>
    </row>
    <row r="2790" spans="1:4">
      <c r="A2790" t="s">
        <v>12981</v>
      </c>
      <c r="B2790" t="s">
        <v>145</v>
      </c>
      <c r="C2790" s="2">
        <v>45818</v>
      </c>
      <c r="D2790">
        <v>75000</v>
      </c>
    </row>
    <row r="2791" spans="1:4">
      <c r="A2791" t="s">
        <v>12982</v>
      </c>
      <c r="B2791" t="s">
        <v>145</v>
      </c>
      <c r="C2791" s="2">
        <v>45826</v>
      </c>
      <c r="D2791">
        <v>200000</v>
      </c>
    </row>
    <row r="2792" spans="1:4">
      <c r="A2792" t="s">
        <v>12983</v>
      </c>
      <c r="B2792" t="s">
        <v>145</v>
      </c>
      <c r="C2792" s="2">
        <v>45844</v>
      </c>
      <c r="D2792">
        <v>200000</v>
      </c>
    </row>
    <row r="2793" spans="1:4">
      <c r="A2793" t="s">
        <v>12984</v>
      </c>
      <c r="B2793" t="s">
        <v>145</v>
      </c>
      <c r="C2793" s="2">
        <v>45861</v>
      </c>
      <c r="D2793">
        <v>150000</v>
      </c>
    </row>
    <row r="2794" spans="1:4">
      <c r="A2794" t="s">
        <v>12985</v>
      </c>
      <c r="B2794" t="s">
        <v>145</v>
      </c>
      <c r="C2794" s="2">
        <v>45868</v>
      </c>
      <c r="D2794">
        <v>150000</v>
      </c>
    </row>
    <row r="2795" spans="1:4">
      <c r="A2795" t="s">
        <v>12986</v>
      </c>
      <c r="B2795" t="s">
        <v>145</v>
      </c>
      <c r="C2795" s="2">
        <v>45881</v>
      </c>
      <c r="D2795">
        <v>50000</v>
      </c>
    </row>
    <row r="2796" spans="1:4">
      <c r="A2796" t="s">
        <v>12987</v>
      </c>
      <c r="B2796" t="s">
        <v>145</v>
      </c>
      <c r="C2796" s="2">
        <v>45890</v>
      </c>
      <c r="D2796">
        <v>100000</v>
      </c>
    </row>
    <row r="2797" spans="1:4">
      <c r="A2797" t="s">
        <v>12988</v>
      </c>
      <c r="B2797" t="s">
        <v>145</v>
      </c>
      <c r="C2797" s="2">
        <v>45906</v>
      </c>
      <c r="D2797">
        <v>75000</v>
      </c>
    </row>
    <row r="2798" spans="1:4">
      <c r="A2798" t="s">
        <v>12989</v>
      </c>
      <c r="B2798" t="s">
        <v>145</v>
      </c>
      <c r="C2798" s="2">
        <v>45913</v>
      </c>
      <c r="D2798">
        <v>50000</v>
      </c>
    </row>
    <row r="2799" spans="1:4">
      <c r="A2799" t="s">
        <v>12990</v>
      </c>
      <c r="B2799" t="s">
        <v>145</v>
      </c>
      <c r="C2799" s="2">
        <v>45928</v>
      </c>
      <c r="D2799">
        <v>200000</v>
      </c>
    </row>
    <row r="2800" spans="1:4">
      <c r="A2800" t="s">
        <v>12991</v>
      </c>
      <c r="B2800" t="s">
        <v>145</v>
      </c>
      <c r="C2800" s="2">
        <v>45939</v>
      </c>
      <c r="D2800">
        <v>200000</v>
      </c>
    </row>
    <row r="2801" spans="1:4">
      <c r="A2801" t="s">
        <v>12992</v>
      </c>
      <c r="B2801" t="s">
        <v>145</v>
      </c>
      <c r="C2801" s="2">
        <v>45949</v>
      </c>
      <c r="D2801">
        <v>100000</v>
      </c>
    </row>
    <row r="2802" spans="1:4">
      <c r="A2802" t="s">
        <v>12993</v>
      </c>
      <c r="B2802" t="s">
        <v>145</v>
      </c>
      <c r="C2802" s="2">
        <v>45967</v>
      </c>
      <c r="D2802">
        <v>200000</v>
      </c>
    </row>
    <row r="2803" spans="1:4">
      <c r="A2803" t="s">
        <v>12994</v>
      </c>
      <c r="B2803" t="s">
        <v>145</v>
      </c>
      <c r="C2803" s="2">
        <v>45983</v>
      </c>
      <c r="D2803">
        <v>125000</v>
      </c>
    </row>
    <row r="2804" spans="1:4">
      <c r="A2804" t="s">
        <v>12995</v>
      </c>
      <c r="B2804" t="s">
        <v>145</v>
      </c>
      <c r="C2804" s="2">
        <v>45993</v>
      </c>
      <c r="D2804">
        <v>50000</v>
      </c>
    </row>
    <row r="2805" spans="1:4">
      <c r="A2805" t="s">
        <v>12996</v>
      </c>
      <c r="B2805" t="s">
        <v>145</v>
      </c>
      <c r="C2805" s="2">
        <v>46009</v>
      </c>
      <c r="D2805">
        <v>150000</v>
      </c>
    </row>
    <row r="2806" spans="1:4">
      <c r="A2806" t="s">
        <v>12997</v>
      </c>
      <c r="B2806" t="s">
        <v>145</v>
      </c>
      <c r="C2806" s="2">
        <v>46016</v>
      </c>
      <c r="D2806">
        <v>125000</v>
      </c>
    </row>
    <row r="2807" spans="1:4">
      <c r="A2807" t="s">
        <v>12998</v>
      </c>
      <c r="B2807" t="s">
        <v>145</v>
      </c>
      <c r="C2807" s="2">
        <v>46028</v>
      </c>
      <c r="D2807">
        <v>125000</v>
      </c>
    </row>
    <row r="2808" spans="1:4">
      <c r="A2808" t="s">
        <v>12999</v>
      </c>
      <c r="B2808" t="s">
        <v>145</v>
      </c>
      <c r="C2808" s="2">
        <v>46037</v>
      </c>
      <c r="D2808">
        <v>125000</v>
      </c>
    </row>
    <row r="2809" spans="1:4">
      <c r="A2809" t="s">
        <v>13000</v>
      </c>
      <c r="B2809" t="s">
        <v>145</v>
      </c>
      <c r="C2809" s="2">
        <v>46047</v>
      </c>
      <c r="D2809">
        <v>150000</v>
      </c>
    </row>
    <row r="2810" spans="1:4">
      <c r="A2810" t="s">
        <v>13001</v>
      </c>
      <c r="B2810" t="s">
        <v>145</v>
      </c>
      <c r="C2810" s="2">
        <v>46054</v>
      </c>
      <c r="D2810">
        <v>50000</v>
      </c>
    </row>
    <row r="2811" spans="1:4">
      <c r="A2811" t="s">
        <v>13002</v>
      </c>
      <c r="B2811" t="s">
        <v>145</v>
      </c>
      <c r="C2811" s="2">
        <v>46067</v>
      </c>
      <c r="D2811">
        <v>200000</v>
      </c>
    </row>
    <row r="2812" spans="1:4">
      <c r="A2812" t="s">
        <v>13003</v>
      </c>
      <c r="B2812" t="s">
        <v>145</v>
      </c>
      <c r="C2812" s="2">
        <v>46079</v>
      </c>
      <c r="D2812">
        <v>150000</v>
      </c>
    </row>
    <row r="2813" spans="1:4">
      <c r="A2813" t="s">
        <v>13004</v>
      </c>
      <c r="B2813" t="s">
        <v>145</v>
      </c>
      <c r="C2813" s="2">
        <v>46090</v>
      </c>
      <c r="D2813">
        <v>100000</v>
      </c>
    </row>
    <row r="2814" spans="1:4">
      <c r="A2814" t="s">
        <v>13005</v>
      </c>
      <c r="B2814" t="s">
        <v>145</v>
      </c>
      <c r="C2814" s="2">
        <v>46103</v>
      </c>
      <c r="D2814">
        <v>75000</v>
      </c>
    </row>
    <row r="2815" spans="1:4">
      <c r="A2815" t="s">
        <v>13006</v>
      </c>
      <c r="B2815" t="s">
        <v>145</v>
      </c>
      <c r="C2815" s="2">
        <v>46112</v>
      </c>
      <c r="D2815">
        <v>200000</v>
      </c>
    </row>
    <row r="2816" spans="1:4">
      <c r="A2816" t="s">
        <v>13007</v>
      </c>
      <c r="B2816" t="s">
        <v>145</v>
      </c>
      <c r="C2816" s="2">
        <v>46123</v>
      </c>
      <c r="D2816">
        <v>100000</v>
      </c>
    </row>
    <row r="2817" spans="1:4">
      <c r="A2817" t="s">
        <v>13008</v>
      </c>
      <c r="B2817" t="s">
        <v>145</v>
      </c>
      <c r="C2817" s="2">
        <v>46134</v>
      </c>
      <c r="D2817">
        <v>200000</v>
      </c>
    </row>
    <row r="2818" spans="1:4">
      <c r="A2818" t="s">
        <v>13009</v>
      </c>
      <c r="B2818" t="s">
        <v>145</v>
      </c>
      <c r="C2818" s="2">
        <v>46141</v>
      </c>
      <c r="D2818">
        <v>200000</v>
      </c>
    </row>
    <row r="2819" spans="1:4">
      <c r="A2819" t="s">
        <v>13010</v>
      </c>
      <c r="B2819" t="s">
        <v>145</v>
      </c>
      <c r="C2819" s="2">
        <v>46153</v>
      </c>
      <c r="D2819">
        <v>75000</v>
      </c>
    </row>
    <row r="2820" spans="1:4">
      <c r="A2820" t="s">
        <v>13011</v>
      </c>
      <c r="B2820" t="s">
        <v>145</v>
      </c>
      <c r="C2820" s="2">
        <v>46166</v>
      </c>
      <c r="D2820">
        <v>50000</v>
      </c>
    </row>
    <row r="2821" spans="1:4">
      <c r="A2821" t="s">
        <v>13012</v>
      </c>
      <c r="B2821" t="s">
        <v>145</v>
      </c>
      <c r="C2821" s="2">
        <v>46179</v>
      </c>
      <c r="D2821">
        <v>100000</v>
      </c>
    </row>
    <row r="2822" spans="1:4">
      <c r="A2822" t="s">
        <v>13013</v>
      </c>
      <c r="B2822" t="s">
        <v>145</v>
      </c>
      <c r="C2822" s="2">
        <v>46192</v>
      </c>
      <c r="D2822">
        <v>150000</v>
      </c>
    </row>
    <row r="2823" spans="1:4">
      <c r="A2823" t="s">
        <v>13014</v>
      </c>
      <c r="B2823" t="s">
        <v>145</v>
      </c>
      <c r="C2823" s="2">
        <v>46200</v>
      </c>
      <c r="D2823">
        <v>100000</v>
      </c>
    </row>
    <row r="2824" spans="1:4">
      <c r="A2824" t="s">
        <v>13015</v>
      </c>
      <c r="B2824" t="s">
        <v>146</v>
      </c>
      <c r="C2824" s="2">
        <v>45682</v>
      </c>
      <c r="D2824">
        <v>50000</v>
      </c>
    </row>
    <row r="2825" spans="1:4">
      <c r="A2825" t="s">
        <v>13016</v>
      </c>
      <c r="B2825" t="s">
        <v>146</v>
      </c>
      <c r="C2825" s="2">
        <v>45698</v>
      </c>
      <c r="D2825">
        <v>150000</v>
      </c>
    </row>
    <row r="2826" spans="1:4">
      <c r="A2826" t="s">
        <v>13017</v>
      </c>
      <c r="B2826" t="s">
        <v>146</v>
      </c>
      <c r="C2826" s="2">
        <v>45710</v>
      </c>
      <c r="D2826">
        <v>200000</v>
      </c>
    </row>
    <row r="2827" spans="1:4">
      <c r="A2827" t="s">
        <v>13018</v>
      </c>
      <c r="B2827" t="s">
        <v>146</v>
      </c>
      <c r="C2827" s="2">
        <v>45719</v>
      </c>
      <c r="D2827">
        <v>50000</v>
      </c>
    </row>
    <row r="2828" spans="1:4">
      <c r="A2828" t="s">
        <v>13019</v>
      </c>
      <c r="B2828" t="s">
        <v>146</v>
      </c>
      <c r="C2828" s="2">
        <v>45733</v>
      </c>
      <c r="D2828">
        <v>200000</v>
      </c>
    </row>
    <row r="2829" spans="1:4">
      <c r="A2829" t="s">
        <v>13020</v>
      </c>
      <c r="B2829" t="s">
        <v>146</v>
      </c>
      <c r="C2829" s="2">
        <v>45747</v>
      </c>
      <c r="D2829">
        <v>75000</v>
      </c>
    </row>
    <row r="2830" spans="1:4">
      <c r="A2830" t="s">
        <v>13021</v>
      </c>
      <c r="B2830" t="s">
        <v>146</v>
      </c>
      <c r="C2830" s="2">
        <v>45764</v>
      </c>
      <c r="D2830">
        <v>150000</v>
      </c>
    </row>
    <row r="2831" spans="1:4">
      <c r="A2831" t="s">
        <v>13022</v>
      </c>
      <c r="B2831" t="s">
        <v>146</v>
      </c>
      <c r="C2831" s="2">
        <v>45777</v>
      </c>
      <c r="D2831">
        <v>75000</v>
      </c>
    </row>
    <row r="2832" spans="1:4">
      <c r="A2832" t="s">
        <v>13023</v>
      </c>
      <c r="B2832" t="s">
        <v>146</v>
      </c>
      <c r="C2832" s="2">
        <v>45786</v>
      </c>
      <c r="D2832">
        <v>150000</v>
      </c>
    </row>
    <row r="2833" spans="1:4">
      <c r="A2833" t="s">
        <v>13024</v>
      </c>
      <c r="B2833" t="s">
        <v>146</v>
      </c>
      <c r="C2833" s="2">
        <v>45795</v>
      </c>
      <c r="D2833">
        <v>75000</v>
      </c>
    </row>
    <row r="2834" spans="1:4">
      <c r="A2834" t="s">
        <v>13025</v>
      </c>
      <c r="B2834" t="s">
        <v>146</v>
      </c>
      <c r="C2834" s="2">
        <v>45813</v>
      </c>
      <c r="D2834">
        <v>200000</v>
      </c>
    </row>
    <row r="2835" spans="1:4">
      <c r="A2835" t="s">
        <v>13026</v>
      </c>
      <c r="B2835" t="s">
        <v>146</v>
      </c>
      <c r="C2835" s="2">
        <v>45824</v>
      </c>
      <c r="D2835">
        <v>200000</v>
      </c>
    </row>
    <row r="2836" spans="1:4">
      <c r="A2836" t="s">
        <v>13027</v>
      </c>
      <c r="B2836" t="s">
        <v>146</v>
      </c>
      <c r="C2836" s="2">
        <v>45837</v>
      </c>
      <c r="D2836">
        <v>125000</v>
      </c>
    </row>
    <row r="2837" spans="1:4">
      <c r="A2837" t="s">
        <v>13028</v>
      </c>
      <c r="B2837" t="s">
        <v>146</v>
      </c>
      <c r="C2837" s="2">
        <v>45845</v>
      </c>
      <c r="D2837">
        <v>150000</v>
      </c>
    </row>
    <row r="2838" spans="1:4">
      <c r="A2838" t="s">
        <v>13029</v>
      </c>
      <c r="B2838" t="s">
        <v>146</v>
      </c>
      <c r="C2838" s="2">
        <v>45856</v>
      </c>
      <c r="D2838">
        <v>100000</v>
      </c>
    </row>
    <row r="2839" spans="1:4">
      <c r="A2839" t="s">
        <v>13030</v>
      </c>
      <c r="B2839" t="s">
        <v>146</v>
      </c>
      <c r="C2839" s="2">
        <v>45869</v>
      </c>
      <c r="D2839">
        <v>50000</v>
      </c>
    </row>
    <row r="2840" spans="1:4">
      <c r="A2840" t="s">
        <v>13031</v>
      </c>
      <c r="B2840" t="s">
        <v>146</v>
      </c>
      <c r="C2840" s="2">
        <v>45886</v>
      </c>
      <c r="D2840">
        <v>125000</v>
      </c>
    </row>
    <row r="2841" spans="1:4">
      <c r="A2841" t="s">
        <v>13032</v>
      </c>
      <c r="B2841" t="s">
        <v>146</v>
      </c>
      <c r="C2841" s="2">
        <v>45896</v>
      </c>
      <c r="D2841">
        <v>75000</v>
      </c>
    </row>
    <row r="2842" spans="1:4">
      <c r="A2842" t="s">
        <v>13033</v>
      </c>
      <c r="B2842" t="s">
        <v>146</v>
      </c>
      <c r="C2842" s="2">
        <v>45910</v>
      </c>
      <c r="D2842">
        <v>100000</v>
      </c>
    </row>
    <row r="2843" spans="1:4">
      <c r="A2843" t="s">
        <v>13034</v>
      </c>
      <c r="B2843" t="s">
        <v>146</v>
      </c>
      <c r="C2843" s="2">
        <v>45920</v>
      </c>
      <c r="D2843">
        <v>50000</v>
      </c>
    </row>
    <row r="2844" spans="1:4">
      <c r="A2844" t="s">
        <v>13035</v>
      </c>
      <c r="B2844" t="s">
        <v>146</v>
      </c>
      <c r="C2844" s="2">
        <v>45937</v>
      </c>
      <c r="D2844">
        <v>125000</v>
      </c>
    </row>
    <row r="2845" spans="1:4">
      <c r="A2845" t="s">
        <v>13036</v>
      </c>
      <c r="B2845" t="s">
        <v>146</v>
      </c>
      <c r="C2845" s="2">
        <v>45950</v>
      </c>
      <c r="D2845">
        <v>200000</v>
      </c>
    </row>
    <row r="2846" spans="1:4">
      <c r="A2846" t="s">
        <v>13037</v>
      </c>
      <c r="B2846" t="s">
        <v>146</v>
      </c>
      <c r="C2846" s="2">
        <v>45967</v>
      </c>
      <c r="D2846">
        <v>200000</v>
      </c>
    </row>
    <row r="2847" spans="1:4">
      <c r="A2847" t="s">
        <v>13038</v>
      </c>
      <c r="B2847" t="s">
        <v>146</v>
      </c>
      <c r="C2847" s="2">
        <v>45984</v>
      </c>
      <c r="D2847">
        <v>200000</v>
      </c>
    </row>
    <row r="2848" spans="1:4">
      <c r="A2848" t="s">
        <v>13039</v>
      </c>
      <c r="B2848" t="s">
        <v>146</v>
      </c>
      <c r="C2848" s="2">
        <v>45997</v>
      </c>
      <c r="D2848">
        <v>125000</v>
      </c>
    </row>
    <row r="2849" spans="1:4">
      <c r="A2849" t="s">
        <v>13040</v>
      </c>
      <c r="B2849" t="s">
        <v>146</v>
      </c>
      <c r="C2849" s="2">
        <v>46014</v>
      </c>
      <c r="D2849">
        <v>100000</v>
      </c>
    </row>
    <row r="2850" spans="1:4">
      <c r="A2850" t="s">
        <v>13041</v>
      </c>
      <c r="B2850" t="s">
        <v>146</v>
      </c>
      <c r="C2850" s="2">
        <v>46031</v>
      </c>
      <c r="D2850">
        <v>50000</v>
      </c>
    </row>
    <row r="2851" spans="1:4">
      <c r="A2851" t="s">
        <v>13042</v>
      </c>
      <c r="B2851" t="s">
        <v>146</v>
      </c>
      <c r="C2851" s="2">
        <v>46038</v>
      </c>
      <c r="D2851">
        <v>50000</v>
      </c>
    </row>
    <row r="2852" spans="1:4">
      <c r="A2852" t="s">
        <v>13043</v>
      </c>
      <c r="B2852" t="s">
        <v>146</v>
      </c>
      <c r="C2852" s="2">
        <v>46055</v>
      </c>
      <c r="D2852">
        <v>150000</v>
      </c>
    </row>
    <row r="2853" spans="1:4">
      <c r="A2853" t="s">
        <v>13044</v>
      </c>
      <c r="B2853" t="s">
        <v>146</v>
      </c>
      <c r="C2853" s="2">
        <v>46073</v>
      </c>
      <c r="D2853">
        <v>200000</v>
      </c>
    </row>
    <row r="2854" spans="1:4">
      <c r="A2854" t="s">
        <v>13045</v>
      </c>
      <c r="B2854" t="s">
        <v>146</v>
      </c>
      <c r="C2854" s="2">
        <v>46084</v>
      </c>
      <c r="D2854">
        <v>125000</v>
      </c>
    </row>
    <row r="2855" spans="1:4">
      <c r="A2855" t="s">
        <v>13046</v>
      </c>
      <c r="B2855" t="s">
        <v>146</v>
      </c>
      <c r="C2855" s="2">
        <v>46101</v>
      </c>
      <c r="D2855">
        <v>200000</v>
      </c>
    </row>
    <row r="2856" spans="1:4">
      <c r="A2856" t="s">
        <v>13047</v>
      </c>
      <c r="B2856" t="s">
        <v>146</v>
      </c>
      <c r="C2856" s="2">
        <v>46114</v>
      </c>
      <c r="D2856">
        <v>125000</v>
      </c>
    </row>
    <row r="2857" spans="1:4">
      <c r="A2857" t="s">
        <v>13048</v>
      </c>
      <c r="B2857" t="s">
        <v>146</v>
      </c>
      <c r="C2857" s="2">
        <v>46130</v>
      </c>
      <c r="D2857">
        <v>150000</v>
      </c>
    </row>
    <row r="2858" spans="1:4">
      <c r="A2858" t="s">
        <v>13049</v>
      </c>
      <c r="B2858" t="s">
        <v>146</v>
      </c>
      <c r="C2858" s="2">
        <v>46148</v>
      </c>
      <c r="D2858">
        <v>100000</v>
      </c>
    </row>
    <row r="2859" spans="1:4">
      <c r="A2859" t="s">
        <v>13050</v>
      </c>
      <c r="B2859" t="s">
        <v>146</v>
      </c>
      <c r="C2859" s="2">
        <v>46158</v>
      </c>
      <c r="D2859">
        <v>100000</v>
      </c>
    </row>
    <row r="2860" spans="1:4">
      <c r="A2860" t="s">
        <v>13051</v>
      </c>
      <c r="B2860" t="s">
        <v>146</v>
      </c>
      <c r="C2860" s="2">
        <v>46174</v>
      </c>
      <c r="D2860">
        <v>125000</v>
      </c>
    </row>
    <row r="2861" spans="1:4">
      <c r="A2861" t="s">
        <v>13052</v>
      </c>
      <c r="B2861" t="s">
        <v>146</v>
      </c>
      <c r="C2861" s="2">
        <v>46181</v>
      </c>
      <c r="D2861">
        <v>125000</v>
      </c>
    </row>
    <row r="2862" spans="1:4">
      <c r="A2862" t="s">
        <v>13053</v>
      </c>
      <c r="B2862" t="s">
        <v>146</v>
      </c>
      <c r="C2862" s="2">
        <v>46189</v>
      </c>
      <c r="D2862">
        <v>75000</v>
      </c>
    </row>
    <row r="2863" spans="1:4">
      <c r="A2863" t="s">
        <v>13054</v>
      </c>
      <c r="B2863" t="s">
        <v>146</v>
      </c>
      <c r="C2863" s="2">
        <v>46200</v>
      </c>
      <c r="D2863">
        <v>50000</v>
      </c>
    </row>
    <row r="2864" spans="1:4">
      <c r="A2864" t="s">
        <v>13055</v>
      </c>
      <c r="B2864" t="s">
        <v>147</v>
      </c>
      <c r="C2864" s="2">
        <v>45670</v>
      </c>
      <c r="D2864">
        <v>200000</v>
      </c>
    </row>
    <row r="2865" spans="1:4">
      <c r="A2865" t="s">
        <v>13056</v>
      </c>
      <c r="B2865" t="s">
        <v>147</v>
      </c>
      <c r="C2865" s="2">
        <v>45684</v>
      </c>
      <c r="D2865">
        <v>125000</v>
      </c>
    </row>
    <row r="2866" spans="1:4">
      <c r="A2866" t="s">
        <v>13057</v>
      </c>
      <c r="B2866" t="s">
        <v>147</v>
      </c>
      <c r="C2866" s="2">
        <v>45696</v>
      </c>
      <c r="D2866">
        <v>200000</v>
      </c>
    </row>
    <row r="2867" spans="1:4">
      <c r="A2867" t="s">
        <v>13058</v>
      </c>
      <c r="B2867" t="s">
        <v>147</v>
      </c>
      <c r="C2867" s="2">
        <v>45705</v>
      </c>
      <c r="D2867">
        <v>50000</v>
      </c>
    </row>
    <row r="2868" spans="1:4">
      <c r="A2868" t="s">
        <v>13059</v>
      </c>
      <c r="B2868" t="s">
        <v>147</v>
      </c>
      <c r="C2868" s="2">
        <v>45722</v>
      </c>
      <c r="D2868">
        <v>100000</v>
      </c>
    </row>
    <row r="2869" spans="1:4">
      <c r="A2869" t="s">
        <v>13060</v>
      </c>
      <c r="B2869" t="s">
        <v>147</v>
      </c>
      <c r="C2869" s="2">
        <v>45735</v>
      </c>
      <c r="D2869">
        <v>75000</v>
      </c>
    </row>
    <row r="2870" spans="1:4">
      <c r="A2870" t="s">
        <v>13061</v>
      </c>
      <c r="B2870" t="s">
        <v>147</v>
      </c>
      <c r="C2870" s="2">
        <v>45744</v>
      </c>
      <c r="D2870">
        <v>200000</v>
      </c>
    </row>
    <row r="2871" spans="1:4">
      <c r="A2871" t="s">
        <v>13062</v>
      </c>
      <c r="B2871" t="s">
        <v>147</v>
      </c>
      <c r="C2871" s="2">
        <v>45755</v>
      </c>
      <c r="D2871">
        <v>125000</v>
      </c>
    </row>
    <row r="2872" spans="1:4">
      <c r="A2872" t="s">
        <v>13063</v>
      </c>
      <c r="B2872" t="s">
        <v>147</v>
      </c>
      <c r="C2872" s="2">
        <v>45763</v>
      </c>
      <c r="D2872">
        <v>150000</v>
      </c>
    </row>
    <row r="2873" spans="1:4">
      <c r="A2873" t="s">
        <v>13064</v>
      </c>
      <c r="B2873" t="s">
        <v>147</v>
      </c>
      <c r="C2873" s="2">
        <v>45770</v>
      </c>
      <c r="D2873">
        <v>75000</v>
      </c>
    </row>
    <row r="2874" spans="1:4">
      <c r="A2874" t="s">
        <v>13065</v>
      </c>
      <c r="B2874" t="s">
        <v>147</v>
      </c>
      <c r="C2874" s="2">
        <v>45787</v>
      </c>
      <c r="D2874">
        <v>150000</v>
      </c>
    </row>
    <row r="2875" spans="1:4">
      <c r="A2875" t="s">
        <v>13066</v>
      </c>
      <c r="B2875" t="s">
        <v>147</v>
      </c>
      <c r="C2875" s="2">
        <v>45802</v>
      </c>
      <c r="D2875">
        <v>50000</v>
      </c>
    </row>
    <row r="2876" spans="1:4">
      <c r="A2876" t="s">
        <v>13067</v>
      </c>
      <c r="B2876" t="s">
        <v>147</v>
      </c>
      <c r="C2876" s="2">
        <v>45819</v>
      </c>
      <c r="D2876">
        <v>100000</v>
      </c>
    </row>
    <row r="2877" spans="1:4">
      <c r="A2877" t="s">
        <v>13068</v>
      </c>
      <c r="B2877" t="s">
        <v>147</v>
      </c>
      <c r="C2877" s="2">
        <v>45836</v>
      </c>
      <c r="D2877">
        <v>75000</v>
      </c>
    </row>
    <row r="2878" spans="1:4">
      <c r="A2878" t="s">
        <v>13069</v>
      </c>
      <c r="B2878" t="s">
        <v>147</v>
      </c>
      <c r="C2878" s="2">
        <v>45850</v>
      </c>
      <c r="D2878">
        <v>50000</v>
      </c>
    </row>
    <row r="2879" spans="1:4">
      <c r="A2879" t="s">
        <v>13070</v>
      </c>
      <c r="B2879" t="s">
        <v>147</v>
      </c>
      <c r="C2879" s="2">
        <v>45857</v>
      </c>
      <c r="D2879">
        <v>100000</v>
      </c>
    </row>
    <row r="2880" spans="1:4">
      <c r="A2880" t="s">
        <v>13071</v>
      </c>
      <c r="B2880" t="s">
        <v>147</v>
      </c>
      <c r="C2880" s="2">
        <v>45875</v>
      </c>
      <c r="D2880">
        <v>100000</v>
      </c>
    </row>
    <row r="2881" spans="1:4">
      <c r="A2881" t="s">
        <v>13072</v>
      </c>
      <c r="B2881" t="s">
        <v>147</v>
      </c>
      <c r="C2881" s="2">
        <v>45892</v>
      </c>
      <c r="D2881">
        <v>150000</v>
      </c>
    </row>
    <row r="2882" spans="1:4">
      <c r="A2882" t="s">
        <v>13073</v>
      </c>
      <c r="B2882" t="s">
        <v>147</v>
      </c>
      <c r="C2882" s="2">
        <v>45901</v>
      </c>
      <c r="D2882">
        <v>125000</v>
      </c>
    </row>
    <row r="2883" spans="1:4">
      <c r="A2883" t="s">
        <v>13074</v>
      </c>
      <c r="B2883" t="s">
        <v>147</v>
      </c>
      <c r="C2883" s="2">
        <v>45908</v>
      </c>
      <c r="D2883">
        <v>150000</v>
      </c>
    </row>
    <row r="2884" spans="1:4">
      <c r="A2884" t="s">
        <v>13075</v>
      </c>
      <c r="B2884" t="s">
        <v>147</v>
      </c>
      <c r="C2884" s="2">
        <v>45921</v>
      </c>
      <c r="D2884">
        <v>200000</v>
      </c>
    </row>
    <row r="2885" spans="1:4">
      <c r="A2885" t="s">
        <v>13076</v>
      </c>
      <c r="B2885" t="s">
        <v>147</v>
      </c>
      <c r="C2885" s="2">
        <v>45928</v>
      </c>
      <c r="D2885">
        <v>50000</v>
      </c>
    </row>
    <row r="2886" spans="1:4">
      <c r="A2886" t="s">
        <v>13077</v>
      </c>
      <c r="B2886" t="s">
        <v>147</v>
      </c>
      <c r="C2886" s="2">
        <v>45946</v>
      </c>
      <c r="D2886">
        <v>125000</v>
      </c>
    </row>
    <row r="2887" spans="1:4">
      <c r="A2887" t="s">
        <v>13078</v>
      </c>
      <c r="B2887" t="s">
        <v>147</v>
      </c>
      <c r="C2887" s="2">
        <v>45958</v>
      </c>
      <c r="D2887">
        <v>50000</v>
      </c>
    </row>
    <row r="2888" spans="1:4">
      <c r="A2888" t="s">
        <v>13079</v>
      </c>
      <c r="B2888" t="s">
        <v>147</v>
      </c>
      <c r="C2888" s="2">
        <v>45972</v>
      </c>
      <c r="D2888">
        <v>200000</v>
      </c>
    </row>
    <row r="2889" spans="1:4">
      <c r="A2889" t="s">
        <v>13080</v>
      </c>
      <c r="B2889" t="s">
        <v>147</v>
      </c>
      <c r="C2889" s="2">
        <v>45988</v>
      </c>
      <c r="D2889">
        <v>125000</v>
      </c>
    </row>
    <row r="2890" spans="1:4">
      <c r="A2890" t="s">
        <v>13081</v>
      </c>
      <c r="B2890" t="s">
        <v>147</v>
      </c>
      <c r="C2890" s="2">
        <v>46000</v>
      </c>
      <c r="D2890">
        <v>75000</v>
      </c>
    </row>
    <row r="2891" spans="1:4">
      <c r="A2891" t="s">
        <v>13082</v>
      </c>
      <c r="B2891" t="s">
        <v>147</v>
      </c>
      <c r="C2891" s="2">
        <v>46009</v>
      </c>
      <c r="D2891">
        <v>50000</v>
      </c>
    </row>
    <row r="2892" spans="1:4">
      <c r="A2892" t="s">
        <v>13083</v>
      </c>
      <c r="B2892" t="s">
        <v>147</v>
      </c>
      <c r="C2892" s="2">
        <v>46023</v>
      </c>
      <c r="D2892">
        <v>150000</v>
      </c>
    </row>
    <row r="2893" spans="1:4">
      <c r="A2893" t="s">
        <v>13084</v>
      </c>
      <c r="B2893" t="s">
        <v>147</v>
      </c>
      <c r="C2893" s="2">
        <v>46030</v>
      </c>
      <c r="D2893">
        <v>125000</v>
      </c>
    </row>
    <row r="2894" spans="1:4">
      <c r="A2894" t="s">
        <v>13085</v>
      </c>
      <c r="B2894" t="s">
        <v>147</v>
      </c>
      <c r="C2894" s="2">
        <v>46043</v>
      </c>
      <c r="D2894">
        <v>125000</v>
      </c>
    </row>
    <row r="2895" spans="1:4">
      <c r="A2895" t="s">
        <v>13086</v>
      </c>
      <c r="B2895" t="s">
        <v>147</v>
      </c>
      <c r="C2895" s="2">
        <v>46057</v>
      </c>
      <c r="D2895">
        <v>100000</v>
      </c>
    </row>
    <row r="2896" spans="1:4">
      <c r="A2896" t="s">
        <v>13087</v>
      </c>
      <c r="B2896" t="s">
        <v>147</v>
      </c>
      <c r="C2896" s="2">
        <v>46072</v>
      </c>
      <c r="D2896">
        <v>50000</v>
      </c>
    </row>
    <row r="2897" spans="1:4">
      <c r="A2897" t="s">
        <v>13088</v>
      </c>
      <c r="B2897" t="s">
        <v>147</v>
      </c>
      <c r="C2897" s="2">
        <v>46087</v>
      </c>
      <c r="D2897">
        <v>150000</v>
      </c>
    </row>
    <row r="2898" spans="1:4">
      <c r="A2898" t="s">
        <v>13089</v>
      </c>
      <c r="B2898" t="s">
        <v>147</v>
      </c>
      <c r="C2898" s="2">
        <v>46097</v>
      </c>
      <c r="D2898">
        <v>50000</v>
      </c>
    </row>
    <row r="2899" spans="1:4">
      <c r="A2899" t="s">
        <v>13090</v>
      </c>
      <c r="B2899" t="s">
        <v>147</v>
      </c>
      <c r="C2899" s="2">
        <v>46115</v>
      </c>
      <c r="D2899">
        <v>200000</v>
      </c>
    </row>
    <row r="2900" spans="1:4">
      <c r="A2900" t="s">
        <v>13091</v>
      </c>
      <c r="B2900" t="s">
        <v>147</v>
      </c>
      <c r="C2900" s="2">
        <v>46123</v>
      </c>
      <c r="D2900">
        <v>125000</v>
      </c>
    </row>
    <row r="2901" spans="1:4">
      <c r="A2901" t="s">
        <v>13092</v>
      </c>
      <c r="B2901" t="s">
        <v>147</v>
      </c>
      <c r="C2901" s="2">
        <v>46133</v>
      </c>
      <c r="D2901">
        <v>200000</v>
      </c>
    </row>
    <row r="2902" spans="1:4">
      <c r="A2902" t="s">
        <v>13093</v>
      </c>
      <c r="B2902" t="s">
        <v>147</v>
      </c>
      <c r="C2902" s="2">
        <v>46150</v>
      </c>
      <c r="D2902">
        <v>125000</v>
      </c>
    </row>
    <row r="2903" spans="1:4">
      <c r="A2903" t="s">
        <v>13094</v>
      </c>
      <c r="B2903" t="s">
        <v>147</v>
      </c>
      <c r="C2903" s="2">
        <v>46165</v>
      </c>
      <c r="D2903">
        <v>100000</v>
      </c>
    </row>
    <row r="2904" spans="1:4">
      <c r="A2904" t="s">
        <v>13095</v>
      </c>
      <c r="B2904" t="s">
        <v>147</v>
      </c>
      <c r="C2904" s="2">
        <v>46174</v>
      </c>
      <c r="D2904">
        <v>125000</v>
      </c>
    </row>
    <row r="2905" spans="1:4">
      <c r="A2905" t="s">
        <v>13096</v>
      </c>
      <c r="B2905" t="s">
        <v>147</v>
      </c>
      <c r="C2905" s="2">
        <v>46184</v>
      </c>
      <c r="D2905">
        <v>75000</v>
      </c>
    </row>
    <row r="2906" spans="1:4">
      <c r="A2906" t="s">
        <v>13097</v>
      </c>
      <c r="B2906" t="s">
        <v>147</v>
      </c>
      <c r="C2906" s="2">
        <v>46197</v>
      </c>
      <c r="D2906">
        <v>50000</v>
      </c>
    </row>
    <row r="2907" spans="1:4">
      <c r="A2907" t="s">
        <v>13098</v>
      </c>
      <c r="B2907" t="s">
        <v>148</v>
      </c>
      <c r="C2907" s="2">
        <v>45680</v>
      </c>
      <c r="D2907">
        <v>50000</v>
      </c>
    </row>
    <row r="2908" spans="1:4">
      <c r="A2908" t="s">
        <v>13099</v>
      </c>
      <c r="B2908" t="s">
        <v>148</v>
      </c>
      <c r="C2908" s="2">
        <v>45690</v>
      </c>
      <c r="D2908">
        <v>100000</v>
      </c>
    </row>
    <row r="2909" spans="1:4">
      <c r="A2909" t="s">
        <v>13100</v>
      </c>
      <c r="B2909" t="s">
        <v>148</v>
      </c>
      <c r="C2909" s="2">
        <v>45702</v>
      </c>
      <c r="D2909">
        <v>150000</v>
      </c>
    </row>
    <row r="2910" spans="1:4">
      <c r="A2910" t="s">
        <v>13101</v>
      </c>
      <c r="B2910" t="s">
        <v>148</v>
      </c>
      <c r="C2910" s="2">
        <v>45720</v>
      </c>
      <c r="D2910">
        <v>125000</v>
      </c>
    </row>
    <row r="2911" spans="1:4">
      <c r="A2911" t="s">
        <v>13102</v>
      </c>
      <c r="B2911" t="s">
        <v>148</v>
      </c>
      <c r="C2911" s="2">
        <v>45732</v>
      </c>
      <c r="D2911">
        <v>125000</v>
      </c>
    </row>
    <row r="2912" spans="1:4">
      <c r="A2912" t="s">
        <v>13103</v>
      </c>
      <c r="B2912" t="s">
        <v>148</v>
      </c>
      <c r="C2912" s="2">
        <v>45741</v>
      </c>
      <c r="D2912">
        <v>125000</v>
      </c>
    </row>
    <row r="2913" spans="1:4">
      <c r="A2913" t="s">
        <v>13104</v>
      </c>
      <c r="B2913" t="s">
        <v>148</v>
      </c>
      <c r="C2913" s="2">
        <v>45750</v>
      </c>
      <c r="D2913">
        <v>150000</v>
      </c>
    </row>
    <row r="2914" spans="1:4">
      <c r="A2914" t="s">
        <v>13105</v>
      </c>
      <c r="B2914" t="s">
        <v>148</v>
      </c>
      <c r="C2914" s="2">
        <v>45764</v>
      </c>
      <c r="D2914">
        <v>150000</v>
      </c>
    </row>
    <row r="2915" spans="1:4">
      <c r="A2915" t="s">
        <v>13106</v>
      </c>
      <c r="B2915" t="s">
        <v>148</v>
      </c>
      <c r="C2915" s="2">
        <v>45772</v>
      </c>
      <c r="D2915">
        <v>200000</v>
      </c>
    </row>
    <row r="2916" spans="1:4">
      <c r="A2916" t="s">
        <v>13107</v>
      </c>
      <c r="B2916" t="s">
        <v>148</v>
      </c>
      <c r="C2916" s="2">
        <v>45790</v>
      </c>
      <c r="D2916">
        <v>150000</v>
      </c>
    </row>
    <row r="2917" spans="1:4">
      <c r="A2917" t="s">
        <v>13108</v>
      </c>
      <c r="B2917" t="s">
        <v>148</v>
      </c>
      <c r="C2917" s="2">
        <v>45801</v>
      </c>
      <c r="D2917">
        <v>200000</v>
      </c>
    </row>
    <row r="2918" spans="1:4">
      <c r="A2918" t="s">
        <v>13109</v>
      </c>
      <c r="B2918" t="s">
        <v>148</v>
      </c>
      <c r="C2918" s="2">
        <v>45809</v>
      </c>
      <c r="D2918">
        <v>200000</v>
      </c>
    </row>
    <row r="2919" spans="1:4">
      <c r="A2919" t="s">
        <v>13110</v>
      </c>
      <c r="B2919" t="s">
        <v>148</v>
      </c>
      <c r="C2919" s="2">
        <v>45820</v>
      </c>
      <c r="D2919">
        <v>125000</v>
      </c>
    </row>
    <row r="2920" spans="1:4">
      <c r="A2920" t="s">
        <v>13111</v>
      </c>
      <c r="B2920" t="s">
        <v>148</v>
      </c>
      <c r="C2920" s="2">
        <v>45833</v>
      </c>
      <c r="D2920">
        <v>75000</v>
      </c>
    </row>
    <row r="2921" spans="1:4">
      <c r="A2921" t="s">
        <v>13112</v>
      </c>
      <c r="B2921" t="s">
        <v>148</v>
      </c>
      <c r="C2921" s="2">
        <v>45850</v>
      </c>
      <c r="D2921">
        <v>75000</v>
      </c>
    </row>
    <row r="2922" spans="1:4">
      <c r="A2922" t="s">
        <v>13113</v>
      </c>
      <c r="B2922" t="s">
        <v>148</v>
      </c>
      <c r="C2922" s="2">
        <v>45865</v>
      </c>
      <c r="D2922">
        <v>50000</v>
      </c>
    </row>
    <row r="2923" spans="1:4">
      <c r="A2923" t="s">
        <v>13114</v>
      </c>
      <c r="B2923" t="s">
        <v>148</v>
      </c>
      <c r="C2923" s="2">
        <v>45874</v>
      </c>
      <c r="D2923">
        <v>125000</v>
      </c>
    </row>
    <row r="2924" spans="1:4">
      <c r="A2924" t="s">
        <v>13115</v>
      </c>
      <c r="B2924" t="s">
        <v>148</v>
      </c>
      <c r="C2924" s="2">
        <v>45888</v>
      </c>
      <c r="D2924">
        <v>50000</v>
      </c>
    </row>
    <row r="2925" spans="1:4">
      <c r="A2925" t="s">
        <v>13116</v>
      </c>
      <c r="B2925" t="s">
        <v>148</v>
      </c>
      <c r="C2925" s="2">
        <v>45904</v>
      </c>
      <c r="D2925">
        <v>100000</v>
      </c>
    </row>
    <row r="2926" spans="1:4">
      <c r="A2926" t="s">
        <v>13117</v>
      </c>
      <c r="B2926" t="s">
        <v>148</v>
      </c>
      <c r="C2926" s="2">
        <v>45917</v>
      </c>
      <c r="D2926">
        <v>50000</v>
      </c>
    </row>
    <row r="2927" spans="1:4">
      <c r="A2927" t="s">
        <v>13118</v>
      </c>
      <c r="B2927" t="s">
        <v>148</v>
      </c>
      <c r="C2927" s="2">
        <v>45932</v>
      </c>
      <c r="D2927">
        <v>125000</v>
      </c>
    </row>
    <row r="2928" spans="1:4">
      <c r="A2928" t="s">
        <v>13119</v>
      </c>
      <c r="B2928" t="s">
        <v>148</v>
      </c>
      <c r="C2928" s="2">
        <v>45946</v>
      </c>
      <c r="D2928">
        <v>200000</v>
      </c>
    </row>
    <row r="2929" spans="1:4">
      <c r="A2929" t="s">
        <v>13120</v>
      </c>
      <c r="B2929" t="s">
        <v>148</v>
      </c>
      <c r="C2929" s="2">
        <v>45960</v>
      </c>
      <c r="D2929">
        <v>50000</v>
      </c>
    </row>
    <row r="2930" spans="1:4">
      <c r="A2930" t="s">
        <v>13121</v>
      </c>
      <c r="B2930" t="s">
        <v>148</v>
      </c>
      <c r="C2930" s="2">
        <v>45978</v>
      </c>
      <c r="D2930">
        <v>125000</v>
      </c>
    </row>
    <row r="2931" spans="1:4">
      <c r="A2931" t="s">
        <v>13122</v>
      </c>
      <c r="B2931" t="s">
        <v>148</v>
      </c>
      <c r="C2931" s="2">
        <v>45989</v>
      </c>
      <c r="D2931">
        <v>50000</v>
      </c>
    </row>
    <row r="2932" spans="1:4">
      <c r="A2932" t="s">
        <v>13123</v>
      </c>
      <c r="B2932" t="s">
        <v>148</v>
      </c>
      <c r="C2932" s="2">
        <v>46004</v>
      </c>
      <c r="D2932">
        <v>50000</v>
      </c>
    </row>
    <row r="2933" spans="1:4">
      <c r="A2933" t="s">
        <v>13124</v>
      </c>
      <c r="B2933" t="s">
        <v>148</v>
      </c>
      <c r="C2933" s="2">
        <v>46015</v>
      </c>
      <c r="D2933">
        <v>125000</v>
      </c>
    </row>
    <row r="2934" spans="1:4">
      <c r="A2934" t="s">
        <v>13125</v>
      </c>
      <c r="B2934" t="s">
        <v>148</v>
      </c>
      <c r="C2934" s="2">
        <v>46022</v>
      </c>
      <c r="D2934">
        <v>100000</v>
      </c>
    </row>
    <row r="2935" spans="1:4">
      <c r="A2935" t="s">
        <v>13126</v>
      </c>
      <c r="B2935" t="s">
        <v>148</v>
      </c>
      <c r="C2935" s="2">
        <v>46039</v>
      </c>
      <c r="D2935">
        <v>200000</v>
      </c>
    </row>
    <row r="2936" spans="1:4">
      <c r="A2936" t="s">
        <v>13127</v>
      </c>
      <c r="B2936" t="s">
        <v>148</v>
      </c>
      <c r="C2936" s="2">
        <v>46055</v>
      </c>
      <c r="D2936">
        <v>150000</v>
      </c>
    </row>
    <row r="2937" spans="1:4">
      <c r="A2937" t="s">
        <v>13128</v>
      </c>
      <c r="B2937" t="s">
        <v>148</v>
      </c>
      <c r="C2937" s="2">
        <v>46063</v>
      </c>
      <c r="D2937">
        <v>75000</v>
      </c>
    </row>
    <row r="2938" spans="1:4">
      <c r="A2938" t="s">
        <v>13129</v>
      </c>
      <c r="B2938" t="s">
        <v>148</v>
      </c>
      <c r="C2938" s="2">
        <v>46079</v>
      </c>
      <c r="D2938">
        <v>200000</v>
      </c>
    </row>
    <row r="2939" spans="1:4">
      <c r="A2939" t="s">
        <v>13130</v>
      </c>
      <c r="B2939" t="s">
        <v>148</v>
      </c>
      <c r="C2939" s="2">
        <v>46089</v>
      </c>
      <c r="D2939">
        <v>125000</v>
      </c>
    </row>
    <row r="2940" spans="1:4">
      <c r="A2940" t="s">
        <v>13131</v>
      </c>
      <c r="B2940" t="s">
        <v>148</v>
      </c>
      <c r="C2940" s="2">
        <v>46099</v>
      </c>
      <c r="D2940">
        <v>75000</v>
      </c>
    </row>
    <row r="2941" spans="1:4">
      <c r="A2941" t="s">
        <v>13132</v>
      </c>
      <c r="B2941" t="s">
        <v>148</v>
      </c>
      <c r="C2941" s="2">
        <v>46108</v>
      </c>
      <c r="D2941">
        <v>150000</v>
      </c>
    </row>
    <row r="2942" spans="1:4">
      <c r="A2942" t="s">
        <v>13133</v>
      </c>
      <c r="B2942" t="s">
        <v>148</v>
      </c>
      <c r="C2942" s="2">
        <v>46115</v>
      </c>
      <c r="D2942">
        <v>200000</v>
      </c>
    </row>
    <row r="2943" spans="1:4">
      <c r="A2943" t="s">
        <v>13134</v>
      </c>
      <c r="B2943" t="s">
        <v>148</v>
      </c>
      <c r="C2943" s="2">
        <v>46132</v>
      </c>
      <c r="D2943">
        <v>75000</v>
      </c>
    </row>
    <row r="2944" spans="1:4">
      <c r="A2944" t="s">
        <v>13135</v>
      </c>
      <c r="B2944" t="s">
        <v>148</v>
      </c>
      <c r="C2944" s="2">
        <v>46148</v>
      </c>
      <c r="D2944">
        <v>125000</v>
      </c>
    </row>
    <row r="2945" spans="1:4">
      <c r="A2945" t="s">
        <v>13136</v>
      </c>
      <c r="B2945" t="s">
        <v>148</v>
      </c>
      <c r="C2945" s="2">
        <v>46164</v>
      </c>
      <c r="D2945">
        <v>150000</v>
      </c>
    </row>
    <row r="2946" spans="1:4">
      <c r="A2946" t="s">
        <v>13137</v>
      </c>
      <c r="B2946" t="s">
        <v>148</v>
      </c>
      <c r="C2946" s="2">
        <v>46171</v>
      </c>
      <c r="D2946">
        <v>50000</v>
      </c>
    </row>
    <row r="2947" spans="1:4">
      <c r="A2947" t="s">
        <v>13138</v>
      </c>
      <c r="B2947" t="s">
        <v>148</v>
      </c>
      <c r="C2947" s="2">
        <v>46181</v>
      </c>
      <c r="D2947">
        <v>100000</v>
      </c>
    </row>
    <row r="2948" spans="1:4">
      <c r="A2948" t="s">
        <v>13139</v>
      </c>
      <c r="B2948" t="s">
        <v>148</v>
      </c>
      <c r="C2948" s="2">
        <v>46195</v>
      </c>
      <c r="D2948">
        <v>75000</v>
      </c>
    </row>
    <row r="2949" spans="1:4">
      <c r="A2949" t="s">
        <v>13140</v>
      </c>
      <c r="B2949" t="s">
        <v>149</v>
      </c>
      <c r="C2949" s="2">
        <v>45663</v>
      </c>
      <c r="D2949">
        <v>150000</v>
      </c>
    </row>
    <row r="2950" spans="1:4">
      <c r="A2950" t="s">
        <v>13141</v>
      </c>
      <c r="B2950" t="s">
        <v>149</v>
      </c>
      <c r="C2950" s="2">
        <v>45676</v>
      </c>
      <c r="D2950">
        <v>125000</v>
      </c>
    </row>
    <row r="2951" spans="1:4">
      <c r="A2951" t="s">
        <v>13142</v>
      </c>
      <c r="B2951" t="s">
        <v>149</v>
      </c>
      <c r="C2951" s="2">
        <v>45686</v>
      </c>
      <c r="D2951">
        <v>150000</v>
      </c>
    </row>
    <row r="2952" spans="1:4">
      <c r="A2952" t="s">
        <v>13143</v>
      </c>
      <c r="B2952" t="s">
        <v>149</v>
      </c>
      <c r="C2952" s="2">
        <v>45704</v>
      </c>
      <c r="D2952">
        <v>125000</v>
      </c>
    </row>
    <row r="2953" spans="1:4">
      <c r="A2953" t="s">
        <v>13144</v>
      </c>
      <c r="B2953" t="s">
        <v>149</v>
      </c>
      <c r="C2953" s="2">
        <v>45717</v>
      </c>
      <c r="D2953">
        <v>125000</v>
      </c>
    </row>
    <row r="2954" spans="1:4">
      <c r="A2954" t="s">
        <v>13145</v>
      </c>
      <c r="B2954" t="s">
        <v>149</v>
      </c>
      <c r="C2954" s="2">
        <v>45729</v>
      </c>
      <c r="D2954">
        <v>50000</v>
      </c>
    </row>
    <row r="2955" spans="1:4">
      <c r="A2955" t="s">
        <v>13146</v>
      </c>
      <c r="B2955" t="s">
        <v>149</v>
      </c>
      <c r="C2955" s="2">
        <v>45745</v>
      </c>
      <c r="D2955">
        <v>125000</v>
      </c>
    </row>
    <row r="2956" spans="1:4">
      <c r="A2956" t="s">
        <v>13147</v>
      </c>
      <c r="B2956" t="s">
        <v>149</v>
      </c>
      <c r="C2956" s="2">
        <v>45757</v>
      </c>
      <c r="D2956">
        <v>75000</v>
      </c>
    </row>
    <row r="2957" spans="1:4">
      <c r="A2957" t="s">
        <v>13148</v>
      </c>
      <c r="B2957" t="s">
        <v>149</v>
      </c>
      <c r="C2957" s="2">
        <v>45771</v>
      </c>
      <c r="D2957">
        <v>125000</v>
      </c>
    </row>
    <row r="2958" spans="1:4">
      <c r="A2958" t="s">
        <v>13149</v>
      </c>
      <c r="B2958" t="s">
        <v>149</v>
      </c>
      <c r="C2958" s="2">
        <v>45785</v>
      </c>
      <c r="D2958">
        <v>50000</v>
      </c>
    </row>
    <row r="2959" spans="1:4">
      <c r="A2959" t="s">
        <v>13150</v>
      </c>
      <c r="B2959" t="s">
        <v>149</v>
      </c>
      <c r="C2959" s="2">
        <v>45795</v>
      </c>
      <c r="D2959">
        <v>150000</v>
      </c>
    </row>
    <row r="2960" spans="1:4">
      <c r="A2960" t="s">
        <v>13151</v>
      </c>
      <c r="B2960" t="s">
        <v>149</v>
      </c>
      <c r="C2960" s="2">
        <v>45813</v>
      </c>
      <c r="D2960">
        <v>75000</v>
      </c>
    </row>
    <row r="2961" spans="1:4">
      <c r="A2961" t="s">
        <v>13152</v>
      </c>
      <c r="B2961" t="s">
        <v>149</v>
      </c>
      <c r="C2961" s="2">
        <v>45827</v>
      </c>
      <c r="D2961">
        <v>100000</v>
      </c>
    </row>
    <row r="2962" spans="1:4">
      <c r="A2962" t="s">
        <v>13153</v>
      </c>
      <c r="B2962" t="s">
        <v>149</v>
      </c>
      <c r="C2962" s="2">
        <v>45843</v>
      </c>
      <c r="D2962">
        <v>150000</v>
      </c>
    </row>
    <row r="2963" spans="1:4">
      <c r="A2963" t="s">
        <v>13154</v>
      </c>
      <c r="B2963" t="s">
        <v>149</v>
      </c>
      <c r="C2963" s="2">
        <v>45851</v>
      </c>
      <c r="D2963">
        <v>100000</v>
      </c>
    </row>
    <row r="2964" spans="1:4">
      <c r="A2964" t="s">
        <v>13155</v>
      </c>
      <c r="B2964" t="s">
        <v>149</v>
      </c>
      <c r="C2964" s="2">
        <v>45861</v>
      </c>
      <c r="D2964">
        <v>150000</v>
      </c>
    </row>
    <row r="2965" spans="1:4">
      <c r="A2965" t="s">
        <v>13156</v>
      </c>
      <c r="B2965" t="s">
        <v>149</v>
      </c>
      <c r="C2965" s="2">
        <v>45871</v>
      </c>
      <c r="D2965">
        <v>150000</v>
      </c>
    </row>
    <row r="2966" spans="1:4">
      <c r="A2966" t="s">
        <v>13157</v>
      </c>
      <c r="B2966" t="s">
        <v>149</v>
      </c>
      <c r="C2966" s="2">
        <v>45885</v>
      </c>
      <c r="D2966">
        <v>200000</v>
      </c>
    </row>
    <row r="2967" spans="1:4">
      <c r="A2967" t="s">
        <v>13158</v>
      </c>
      <c r="B2967" t="s">
        <v>149</v>
      </c>
      <c r="C2967" s="2">
        <v>45897</v>
      </c>
      <c r="D2967">
        <v>50000</v>
      </c>
    </row>
    <row r="2968" spans="1:4">
      <c r="A2968" t="s">
        <v>13159</v>
      </c>
      <c r="B2968" t="s">
        <v>149</v>
      </c>
      <c r="C2968" s="2">
        <v>45909</v>
      </c>
      <c r="D2968">
        <v>75000</v>
      </c>
    </row>
    <row r="2969" spans="1:4">
      <c r="A2969" t="s">
        <v>13160</v>
      </c>
      <c r="B2969" t="s">
        <v>149</v>
      </c>
      <c r="C2969" s="2">
        <v>45916</v>
      </c>
      <c r="D2969">
        <v>150000</v>
      </c>
    </row>
    <row r="2970" spans="1:4">
      <c r="A2970" t="s">
        <v>13161</v>
      </c>
      <c r="B2970" t="s">
        <v>149</v>
      </c>
      <c r="C2970" s="2">
        <v>45933</v>
      </c>
      <c r="D2970">
        <v>75000</v>
      </c>
    </row>
    <row r="2971" spans="1:4">
      <c r="A2971" t="s">
        <v>13162</v>
      </c>
      <c r="B2971" t="s">
        <v>149</v>
      </c>
      <c r="C2971" s="2">
        <v>45943</v>
      </c>
      <c r="D2971">
        <v>125000</v>
      </c>
    </row>
    <row r="2972" spans="1:4">
      <c r="A2972" t="s">
        <v>13163</v>
      </c>
      <c r="B2972" t="s">
        <v>149</v>
      </c>
      <c r="C2972" s="2">
        <v>45950</v>
      </c>
      <c r="D2972">
        <v>50000</v>
      </c>
    </row>
    <row r="2973" spans="1:4">
      <c r="A2973" t="s">
        <v>13164</v>
      </c>
      <c r="B2973" t="s">
        <v>149</v>
      </c>
      <c r="C2973" s="2">
        <v>45961</v>
      </c>
      <c r="D2973">
        <v>125000</v>
      </c>
    </row>
    <row r="2974" spans="1:4">
      <c r="A2974" t="s">
        <v>13165</v>
      </c>
      <c r="B2974" t="s">
        <v>149</v>
      </c>
      <c r="C2974" s="2">
        <v>45975</v>
      </c>
      <c r="D2974">
        <v>50000</v>
      </c>
    </row>
    <row r="2975" spans="1:4">
      <c r="A2975" t="s">
        <v>13166</v>
      </c>
      <c r="B2975" t="s">
        <v>149</v>
      </c>
      <c r="C2975" s="2">
        <v>45987</v>
      </c>
      <c r="D2975">
        <v>50000</v>
      </c>
    </row>
    <row r="2976" spans="1:4">
      <c r="A2976" t="s">
        <v>13167</v>
      </c>
      <c r="B2976" t="s">
        <v>149</v>
      </c>
      <c r="C2976" s="2">
        <v>45995</v>
      </c>
      <c r="D2976">
        <v>200000</v>
      </c>
    </row>
    <row r="2977" spans="1:4">
      <c r="A2977" t="s">
        <v>13168</v>
      </c>
      <c r="B2977" t="s">
        <v>149</v>
      </c>
      <c r="C2977" s="2">
        <v>46010</v>
      </c>
      <c r="D2977">
        <v>200000</v>
      </c>
    </row>
    <row r="2978" spans="1:4">
      <c r="A2978" t="s">
        <v>13169</v>
      </c>
      <c r="B2978" t="s">
        <v>149</v>
      </c>
      <c r="C2978" s="2">
        <v>46025</v>
      </c>
      <c r="D2978">
        <v>150000</v>
      </c>
    </row>
    <row r="2979" spans="1:4">
      <c r="A2979" t="s">
        <v>13170</v>
      </c>
      <c r="B2979" t="s">
        <v>149</v>
      </c>
      <c r="C2979" s="2">
        <v>46040</v>
      </c>
      <c r="D2979">
        <v>200000</v>
      </c>
    </row>
    <row r="2980" spans="1:4">
      <c r="A2980" t="s">
        <v>13171</v>
      </c>
      <c r="B2980" t="s">
        <v>149</v>
      </c>
      <c r="C2980" s="2">
        <v>46049</v>
      </c>
      <c r="D2980">
        <v>125000</v>
      </c>
    </row>
    <row r="2981" spans="1:4">
      <c r="A2981" t="s">
        <v>13172</v>
      </c>
      <c r="B2981" t="s">
        <v>149</v>
      </c>
      <c r="C2981" s="2">
        <v>46056</v>
      </c>
      <c r="D2981">
        <v>75000</v>
      </c>
    </row>
    <row r="2982" spans="1:4">
      <c r="A2982" t="s">
        <v>13173</v>
      </c>
      <c r="B2982" t="s">
        <v>149</v>
      </c>
      <c r="C2982" s="2">
        <v>46065</v>
      </c>
      <c r="D2982">
        <v>200000</v>
      </c>
    </row>
    <row r="2983" spans="1:4">
      <c r="A2983" t="s">
        <v>13174</v>
      </c>
      <c r="B2983" t="s">
        <v>149</v>
      </c>
      <c r="C2983" s="2">
        <v>46074</v>
      </c>
      <c r="D2983">
        <v>100000</v>
      </c>
    </row>
    <row r="2984" spans="1:4">
      <c r="A2984" t="s">
        <v>13175</v>
      </c>
      <c r="B2984" t="s">
        <v>149</v>
      </c>
      <c r="C2984" s="2">
        <v>46092</v>
      </c>
      <c r="D2984">
        <v>150000</v>
      </c>
    </row>
    <row r="2985" spans="1:4">
      <c r="A2985" t="s">
        <v>13176</v>
      </c>
      <c r="B2985" t="s">
        <v>149</v>
      </c>
      <c r="C2985" s="2">
        <v>46108</v>
      </c>
      <c r="D2985">
        <v>50000</v>
      </c>
    </row>
    <row r="2986" spans="1:4">
      <c r="A2986" t="s">
        <v>13177</v>
      </c>
      <c r="B2986" t="s">
        <v>149</v>
      </c>
      <c r="C2986" s="2">
        <v>46118</v>
      </c>
      <c r="D2986">
        <v>125000</v>
      </c>
    </row>
    <row r="2987" spans="1:4">
      <c r="A2987" t="s">
        <v>13178</v>
      </c>
      <c r="B2987" t="s">
        <v>149</v>
      </c>
      <c r="C2987" s="2">
        <v>46125</v>
      </c>
      <c r="D2987">
        <v>100000</v>
      </c>
    </row>
    <row r="2988" spans="1:4">
      <c r="A2988" t="s">
        <v>13179</v>
      </c>
      <c r="B2988" t="s">
        <v>149</v>
      </c>
      <c r="C2988" s="2">
        <v>46135</v>
      </c>
      <c r="D2988">
        <v>125000</v>
      </c>
    </row>
    <row r="2989" spans="1:4">
      <c r="A2989" t="s">
        <v>13180</v>
      </c>
      <c r="B2989" t="s">
        <v>149</v>
      </c>
      <c r="C2989" s="2">
        <v>46146</v>
      </c>
      <c r="D2989">
        <v>100000</v>
      </c>
    </row>
    <row r="2990" spans="1:4">
      <c r="A2990" t="s">
        <v>13181</v>
      </c>
      <c r="B2990" t="s">
        <v>149</v>
      </c>
      <c r="C2990" s="2">
        <v>46158</v>
      </c>
      <c r="D2990">
        <v>125000</v>
      </c>
    </row>
    <row r="2991" spans="1:4">
      <c r="A2991" t="s">
        <v>13182</v>
      </c>
      <c r="B2991" t="s">
        <v>149</v>
      </c>
      <c r="C2991" s="2">
        <v>46175</v>
      </c>
      <c r="D2991">
        <v>125000</v>
      </c>
    </row>
    <row r="2992" spans="1:4">
      <c r="A2992" t="s">
        <v>13183</v>
      </c>
      <c r="B2992" t="s">
        <v>149</v>
      </c>
      <c r="C2992" s="2">
        <v>46188</v>
      </c>
      <c r="D2992">
        <v>200000</v>
      </c>
    </row>
    <row r="2993" spans="1:4">
      <c r="A2993" t="s">
        <v>13184</v>
      </c>
      <c r="B2993" t="s">
        <v>149</v>
      </c>
      <c r="C2993" s="2">
        <v>46198</v>
      </c>
      <c r="D2993">
        <v>150000</v>
      </c>
    </row>
    <row r="2994" spans="1:4">
      <c r="A2994" t="s">
        <v>13185</v>
      </c>
      <c r="B2994" t="s">
        <v>150</v>
      </c>
      <c r="C2994" s="2">
        <v>45662</v>
      </c>
      <c r="D2994">
        <v>150000</v>
      </c>
    </row>
    <row r="2995" spans="1:4">
      <c r="A2995" t="s">
        <v>13186</v>
      </c>
      <c r="B2995" t="s">
        <v>150</v>
      </c>
      <c r="C2995" s="2">
        <v>45670</v>
      </c>
      <c r="D2995">
        <v>150000</v>
      </c>
    </row>
    <row r="2996" spans="1:4">
      <c r="A2996" t="s">
        <v>13187</v>
      </c>
      <c r="B2996" t="s">
        <v>150</v>
      </c>
      <c r="C2996" s="2">
        <v>45679</v>
      </c>
      <c r="D2996">
        <v>125000</v>
      </c>
    </row>
    <row r="2997" spans="1:4">
      <c r="A2997" t="s">
        <v>13188</v>
      </c>
      <c r="B2997" t="s">
        <v>150</v>
      </c>
      <c r="C2997" s="2">
        <v>45691</v>
      </c>
      <c r="D2997">
        <v>150000</v>
      </c>
    </row>
    <row r="2998" spans="1:4">
      <c r="A2998" t="s">
        <v>13189</v>
      </c>
      <c r="B2998" t="s">
        <v>150</v>
      </c>
      <c r="C2998" s="2">
        <v>45702</v>
      </c>
      <c r="D2998">
        <v>200000</v>
      </c>
    </row>
    <row r="2999" spans="1:4">
      <c r="A2999" t="s">
        <v>13190</v>
      </c>
      <c r="B2999" t="s">
        <v>150</v>
      </c>
      <c r="C2999" s="2">
        <v>45717</v>
      </c>
      <c r="D2999">
        <v>75000</v>
      </c>
    </row>
    <row r="3000" spans="1:4">
      <c r="A3000" t="s">
        <v>13191</v>
      </c>
      <c r="B3000" t="s">
        <v>150</v>
      </c>
      <c r="C3000" s="2">
        <v>45731</v>
      </c>
      <c r="D3000">
        <v>125000</v>
      </c>
    </row>
    <row r="3001" spans="1:4">
      <c r="A3001" t="s">
        <v>13192</v>
      </c>
      <c r="B3001" t="s">
        <v>150</v>
      </c>
      <c r="C3001" s="2">
        <v>45743</v>
      </c>
      <c r="D3001">
        <v>150000</v>
      </c>
    </row>
    <row r="3002" spans="1:4">
      <c r="A3002" t="s">
        <v>13193</v>
      </c>
      <c r="B3002" t="s">
        <v>150</v>
      </c>
      <c r="C3002" s="2">
        <v>45754</v>
      </c>
      <c r="D3002">
        <v>125000</v>
      </c>
    </row>
    <row r="3003" spans="1:4">
      <c r="A3003" t="s">
        <v>13194</v>
      </c>
      <c r="B3003" t="s">
        <v>150</v>
      </c>
      <c r="C3003" s="2">
        <v>45770</v>
      </c>
      <c r="D3003">
        <v>75000</v>
      </c>
    </row>
    <row r="3004" spans="1:4">
      <c r="A3004" t="s">
        <v>13195</v>
      </c>
      <c r="B3004" t="s">
        <v>150</v>
      </c>
      <c r="C3004" s="2">
        <v>45779</v>
      </c>
      <c r="D3004">
        <v>125000</v>
      </c>
    </row>
    <row r="3005" spans="1:4">
      <c r="A3005" t="s">
        <v>13196</v>
      </c>
      <c r="B3005" t="s">
        <v>150</v>
      </c>
      <c r="C3005" s="2">
        <v>45796</v>
      </c>
      <c r="D3005">
        <v>50000</v>
      </c>
    </row>
    <row r="3006" spans="1:4">
      <c r="A3006" t="s">
        <v>13197</v>
      </c>
      <c r="B3006" t="s">
        <v>150</v>
      </c>
      <c r="C3006" s="2">
        <v>45804</v>
      </c>
      <c r="D3006">
        <v>150000</v>
      </c>
    </row>
    <row r="3007" spans="1:4">
      <c r="A3007" t="s">
        <v>13198</v>
      </c>
      <c r="B3007" t="s">
        <v>150</v>
      </c>
      <c r="C3007" s="2">
        <v>45813</v>
      </c>
      <c r="D3007">
        <v>100000</v>
      </c>
    </row>
    <row r="3008" spans="1:4">
      <c r="A3008" t="s">
        <v>13199</v>
      </c>
      <c r="B3008" t="s">
        <v>150</v>
      </c>
      <c r="C3008" s="2">
        <v>45830</v>
      </c>
      <c r="D3008">
        <v>125000</v>
      </c>
    </row>
    <row r="3009" spans="1:4">
      <c r="A3009" t="s">
        <v>13200</v>
      </c>
      <c r="B3009" t="s">
        <v>150</v>
      </c>
      <c r="C3009" s="2">
        <v>45844</v>
      </c>
      <c r="D3009">
        <v>100000</v>
      </c>
    </row>
    <row r="3010" spans="1:4">
      <c r="A3010" t="s">
        <v>13201</v>
      </c>
      <c r="B3010" t="s">
        <v>150</v>
      </c>
      <c r="C3010" s="2">
        <v>45860</v>
      </c>
      <c r="D3010">
        <v>100000</v>
      </c>
    </row>
    <row r="3011" spans="1:4">
      <c r="A3011" t="s">
        <v>13202</v>
      </c>
      <c r="B3011" t="s">
        <v>150</v>
      </c>
      <c r="C3011" s="2">
        <v>45874</v>
      </c>
      <c r="D3011">
        <v>150000</v>
      </c>
    </row>
    <row r="3012" spans="1:4">
      <c r="A3012" t="s">
        <v>13203</v>
      </c>
      <c r="B3012" t="s">
        <v>150</v>
      </c>
      <c r="C3012" s="2">
        <v>45891</v>
      </c>
      <c r="D3012">
        <v>125000</v>
      </c>
    </row>
    <row r="3013" spans="1:4">
      <c r="A3013" t="s">
        <v>13204</v>
      </c>
      <c r="B3013" t="s">
        <v>150</v>
      </c>
      <c r="C3013" s="2">
        <v>45901</v>
      </c>
      <c r="D3013">
        <v>75000</v>
      </c>
    </row>
    <row r="3014" spans="1:4">
      <c r="A3014" t="s">
        <v>13205</v>
      </c>
      <c r="B3014" t="s">
        <v>150</v>
      </c>
      <c r="C3014" s="2">
        <v>45915</v>
      </c>
      <c r="D3014">
        <v>50000</v>
      </c>
    </row>
    <row r="3015" spans="1:4">
      <c r="A3015" t="s">
        <v>13206</v>
      </c>
      <c r="B3015" t="s">
        <v>150</v>
      </c>
      <c r="C3015" s="2">
        <v>45933</v>
      </c>
      <c r="D3015">
        <v>50000</v>
      </c>
    </row>
    <row r="3016" spans="1:4">
      <c r="A3016" t="s">
        <v>13207</v>
      </c>
      <c r="B3016" t="s">
        <v>150</v>
      </c>
      <c r="C3016" s="2">
        <v>45949</v>
      </c>
      <c r="D3016">
        <v>75000</v>
      </c>
    </row>
    <row r="3017" spans="1:4">
      <c r="A3017" t="s">
        <v>13208</v>
      </c>
      <c r="B3017" t="s">
        <v>150</v>
      </c>
      <c r="C3017" s="2">
        <v>45961</v>
      </c>
      <c r="D3017">
        <v>50000</v>
      </c>
    </row>
    <row r="3018" spans="1:4">
      <c r="A3018" t="s">
        <v>13209</v>
      </c>
      <c r="B3018" t="s">
        <v>150</v>
      </c>
      <c r="C3018" s="2">
        <v>45975</v>
      </c>
      <c r="D3018">
        <v>50000</v>
      </c>
    </row>
    <row r="3019" spans="1:4">
      <c r="A3019" t="s">
        <v>13210</v>
      </c>
      <c r="B3019" t="s">
        <v>150</v>
      </c>
      <c r="C3019" s="2">
        <v>45990</v>
      </c>
      <c r="D3019">
        <v>125000</v>
      </c>
    </row>
    <row r="3020" spans="1:4">
      <c r="A3020" t="s">
        <v>13211</v>
      </c>
      <c r="B3020" t="s">
        <v>150</v>
      </c>
      <c r="C3020" s="2">
        <v>45998</v>
      </c>
      <c r="D3020">
        <v>125000</v>
      </c>
    </row>
    <row r="3021" spans="1:4">
      <c r="A3021" t="s">
        <v>13212</v>
      </c>
      <c r="B3021" t="s">
        <v>150</v>
      </c>
      <c r="C3021" s="2">
        <v>46010</v>
      </c>
      <c r="D3021">
        <v>50000</v>
      </c>
    </row>
    <row r="3022" spans="1:4">
      <c r="A3022" t="s">
        <v>13213</v>
      </c>
      <c r="B3022" t="s">
        <v>150</v>
      </c>
      <c r="C3022" s="2">
        <v>46025</v>
      </c>
      <c r="D3022">
        <v>50000</v>
      </c>
    </row>
    <row r="3023" spans="1:4">
      <c r="A3023" t="s">
        <v>13214</v>
      </c>
      <c r="B3023" t="s">
        <v>150</v>
      </c>
      <c r="C3023" s="2">
        <v>46039</v>
      </c>
      <c r="D3023">
        <v>50000</v>
      </c>
    </row>
    <row r="3024" spans="1:4">
      <c r="A3024" t="s">
        <v>13215</v>
      </c>
      <c r="B3024" t="s">
        <v>150</v>
      </c>
      <c r="C3024" s="2">
        <v>46049</v>
      </c>
      <c r="D3024">
        <v>200000</v>
      </c>
    </row>
    <row r="3025" spans="1:4">
      <c r="A3025" t="s">
        <v>13216</v>
      </c>
      <c r="B3025" t="s">
        <v>150</v>
      </c>
      <c r="C3025" s="2">
        <v>46063</v>
      </c>
      <c r="D3025">
        <v>125000</v>
      </c>
    </row>
    <row r="3026" spans="1:4">
      <c r="A3026" t="s">
        <v>13217</v>
      </c>
      <c r="B3026" t="s">
        <v>150</v>
      </c>
      <c r="C3026" s="2">
        <v>46071</v>
      </c>
      <c r="D3026">
        <v>75000</v>
      </c>
    </row>
    <row r="3027" spans="1:4">
      <c r="A3027" t="s">
        <v>13218</v>
      </c>
      <c r="B3027" t="s">
        <v>150</v>
      </c>
      <c r="C3027" s="2">
        <v>46083</v>
      </c>
      <c r="D3027">
        <v>75000</v>
      </c>
    </row>
    <row r="3028" spans="1:4">
      <c r="A3028" t="s">
        <v>13219</v>
      </c>
      <c r="B3028" t="s">
        <v>150</v>
      </c>
      <c r="C3028" s="2">
        <v>46094</v>
      </c>
      <c r="D3028">
        <v>75000</v>
      </c>
    </row>
    <row r="3029" spans="1:4">
      <c r="A3029" t="s">
        <v>13220</v>
      </c>
      <c r="B3029" t="s">
        <v>150</v>
      </c>
      <c r="C3029" s="2">
        <v>46109</v>
      </c>
      <c r="D3029">
        <v>50000</v>
      </c>
    </row>
    <row r="3030" spans="1:4">
      <c r="A3030" t="s">
        <v>13221</v>
      </c>
      <c r="B3030" t="s">
        <v>150</v>
      </c>
      <c r="C3030" s="2">
        <v>46122</v>
      </c>
      <c r="D3030">
        <v>150000</v>
      </c>
    </row>
    <row r="3031" spans="1:4">
      <c r="A3031" t="s">
        <v>13222</v>
      </c>
      <c r="B3031" t="s">
        <v>150</v>
      </c>
      <c r="C3031" s="2">
        <v>46133</v>
      </c>
      <c r="D3031">
        <v>100000</v>
      </c>
    </row>
    <row r="3032" spans="1:4">
      <c r="A3032" t="s">
        <v>13223</v>
      </c>
      <c r="B3032" t="s">
        <v>150</v>
      </c>
      <c r="C3032" s="2">
        <v>46143</v>
      </c>
      <c r="D3032">
        <v>200000</v>
      </c>
    </row>
    <row r="3033" spans="1:4">
      <c r="A3033" t="s">
        <v>13224</v>
      </c>
      <c r="B3033" t="s">
        <v>150</v>
      </c>
      <c r="C3033" s="2">
        <v>46161</v>
      </c>
      <c r="D3033">
        <v>150000</v>
      </c>
    </row>
    <row r="3034" spans="1:4">
      <c r="A3034" t="s">
        <v>13225</v>
      </c>
      <c r="B3034" t="s">
        <v>150</v>
      </c>
      <c r="C3034" s="2">
        <v>46172</v>
      </c>
      <c r="D3034">
        <v>100000</v>
      </c>
    </row>
    <row r="3035" spans="1:4">
      <c r="A3035" t="s">
        <v>13226</v>
      </c>
      <c r="B3035" t="s">
        <v>150</v>
      </c>
      <c r="C3035" s="2">
        <v>46184</v>
      </c>
      <c r="D3035">
        <v>100000</v>
      </c>
    </row>
    <row r="3036" spans="1:4">
      <c r="A3036" t="s">
        <v>13227</v>
      </c>
      <c r="B3036" t="s">
        <v>150</v>
      </c>
      <c r="C3036" s="2">
        <v>46193</v>
      </c>
      <c r="D3036">
        <v>200000</v>
      </c>
    </row>
    <row r="3037" spans="1:4">
      <c r="A3037" t="s">
        <v>13228</v>
      </c>
      <c r="B3037" t="s">
        <v>151</v>
      </c>
      <c r="C3037" s="2">
        <v>45682</v>
      </c>
      <c r="D3037">
        <v>125000</v>
      </c>
    </row>
    <row r="3038" spans="1:4">
      <c r="A3038" t="s">
        <v>13229</v>
      </c>
      <c r="B3038" t="s">
        <v>151</v>
      </c>
      <c r="C3038" s="2">
        <v>45691</v>
      </c>
      <c r="D3038">
        <v>100000</v>
      </c>
    </row>
    <row r="3039" spans="1:4">
      <c r="A3039" t="s">
        <v>13230</v>
      </c>
      <c r="B3039" t="s">
        <v>151</v>
      </c>
      <c r="C3039" s="2">
        <v>45702</v>
      </c>
      <c r="D3039">
        <v>200000</v>
      </c>
    </row>
    <row r="3040" spans="1:4">
      <c r="A3040" t="s">
        <v>13231</v>
      </c>
      <c r="B3040" t="s">
        <v>151</v>
      </c>
      <c r="C3040" s="2">
        <v>45716</v>
      </c>
      <c r="D3040">
        <v>100000</v>
      </c>
    </row>
    <row r="3041" spans="1:4">
      <c r="A3041" t="s">
        <v>13232</v>
      </c>
      <c r="B3041" t="s">
        <v>151</v>
      </c>
      <c r="C3041" s="2">
        <v>45726</v>
      </c>
      <c r="D3041">
        <v>150000</v>
      </c>
    </row>
    <row r="3042" spans="1:4">
      <c r="A3042" t="s">
        <v>13233</v>
      </c>
      <c r="B3042" t="s">
        <v>151</v>
      </c>
      <c r="C3042" s="2">
        <v>45743</v>
      </c>
      <c r="D3042">
        <v>150000</v>
      </c>
    </row>
    <row r="3043" spans="1:4">
      <c r="A3043" t="s">
        <v>13234</v>
      </c>
      <c r="B3043" t="s">
        <v>151</v>
      </c>
      <c r="C3043" s="2">
        <v>45757</v>
      </c>
      <c r="D3043">
        <v>200000</v>
      </c>
    </row>
    <row r="3044" spans="1:4">
      <c r="A3044" t="s">
        <v>13235</v>
      </c>
      <c r="B3044" t="s">
        <v>151</v>
      </c>
      <c r="C3044" s="2">
        <v>45774</v>
      </c>
      <c r="D3044">
        <v>150000</v>
      </c>
    </row>
    <row r="3045" spans="1:4">
      <c r="A3045" t="s">
        <v>13236</v>
      </c>
      <c r="B3045" t="s">
        <v>151</v>
      </c>
      <c r="C3045" s="2">
        <v>45792</v>
      </c>
      <c r="D3045">
        <v>200000</v>
      </c>
    </row>
    <row r="3046" spans="1:4">
      <c r="A3046" t="s">
        <v>13237</v>
      </c>
      <c r="B3046" t="s">
        <v>151</v>
      </c>
      <c r="C3046" s="2">
        <v>45801</v>
      </c>
      <c r="D3046">
        <v>200000</v>
      </c>
    </row>
    <row r="3047" spans="1:4">
      <c r="A3047" t="s">
        <v>13238</v>
      </c>
      <c r="B3047" t="s">
        <v>151</v>
      </c>
      <c r="C3047" s="2">
        <v>45808</v>
      </c>
      <c r="D3047">
        <v>50000</v>
      </c>
    </row>
    <row r="3048" spans="1:4">
      <c r="A3048" t="s">
        <v>13239</v>
      </c>
      <c r="B3048" t="s">
        <v>151</v>
      </c>
      <c r="C3048" s="2">
        <v>45819</v>
      </c>
      <c r="D3048">
        <v>150000</v>
      </c>
    </row>
    <row r="3049" spans="1:4">
      <c r="A3049" t="s">
        <v>13240</v>
      </c>
      <c r="B3049" t="s">
        <v>151</v>
      </c>
      <c r="C3049" s="2">
        <v>45828</v>
      </c>
      <c r="D3049">
        <v>150000</v>
      </c>
    </row>
    <row r="3050" spans="1:4">
      <c r="A3050" t="s">
        <v>13241</v>
      </c>
      <c r="B3050" t="s">
        <v>151</v>
      </c>
      <c r="C3050" s="2">
        <v>45837</v>
      </c>
      <c r="D3050">
        <v>75000</v>
      </c>
    </row>
    <row r="3051" spans="1:4">
      <c r="A3051" t="s">
        <v>13242</v>
      </c>
      <c r="B3051" t="s">
        <v>151</v>
      </c>
      <c r="C3051" s="2">
        <v>45851</v>
      </c>
      <c r="D3051">
        <v>150000</v>
      </c>
    </row>
    <row r="3052" spans="1:4">
      <c r="A3052" t="s">
        <v>13243</v>
      </c>
      <c r="B3052" t="s">
        <v>151</v>
      </c>
      <c r="C3052" s="2">
        <v>45860</v>
      </c>
      <c r="D3052">
        <v>100000</v>
      </c>
    </row>
    <row r="3053" spans="1:4">
      <c r="A3053" t="s">
        <v>13244</v>
      </c>
      <c r="B3053" t="s">
        <v>151</v>
      </c>
      <c r="C3053" s="2">
        <v>45877</v>
      </c>
      <c r="D3053">
        <v>150000</v>
      </c>
    </row>
    <row r="3054" spans="1:4">
      <c r="A3054" t="s">
        <v>13245</v>
      </c>
      <c r="B3054" t="s">
        <v>151</v>
      </c>
      <c r="C3054" s="2">
        <v>45895</v>
      </c>
      <c r="D3054">
        <v>200000</v>
      </c>
    </row>
    <row r="3055" spans="1:4">
      <c r="A3055" t="s">
        <v>13246</v>
      </c>
      <c r="B3055" t="s">
        <v>151</v>
      </c>
      <c r="C3055" s="2">
        <v>45911</v>
      </c>
      <c r="D3055">
        <v>125000</v>
      </c>
    </row>
    <row r="3056" spans="1:4">
      <c r="A3056" t="s">
        <v>13247</v>
      </c>
      <c r="B3056" t="s">
        <v>151</v>
      </c>
      <c r="C3056" s="2">
        <v>45926</v>
      </c>
      <c r="D3056">
        <v>125000</v>
      </c>
    </row>
    <row r="3057" spans="1:4">
      <c r="A3057" t="s">
        <v>13248</v>
      </c>
      <c r="B3057" t="s">
        <v>151</v>
      </c>
      <c r="C3057" s="2">
        <v>45943</v>
      </c>
      <c r="D3057">
        <v>100000</v>
      </c>
    </row>
    <row r="3058" spans="1:4">
      <c r="A3058" t="s">
        <v>13249</v>
      </c>
      <c r="B3058" t="s">
        <v>151</v>
      </c>
      <c r="C3058" s="2">
        <v>45950</v>
      </c>
      <c r="D3058">
        <v>125000</v>
      </c>
    </row>
    <row r="3059" spans="1:4">
      <c r="A3059" t="s">
        <v>13250</v>
      </c>
      <c r="B3059" t="s">
        <v>151</v>
      </c>
      <c r="C3059" s="2">
        <v>45963</v>
      </c>
      <c r="D3059">
        <v>50000</v>
      </c>
    </row>
    <row r="3060" spans="1:4">
      <c r="A3060" t="s">
        <v>13251</v>
      </c>
      <c r="B3060" t="s">
        <v>151</v>
      </c>
      <c r="C3060" s="2">
        <v>45971</v>
      </c>
      <c r="D3060">
        <v>50000</v>
      </c>
    </row>
    <row r="3061" spans="1:4">
      <c r="A3061" t="s">
        <v>13252</v>
      </c>
      <c r="B3061" t="s">
        <v>151</v>
      </c>
      <c r="C3061" s="2">
        <v>45984</v>
      </c>
      <c r="D3061">
        <v>100000</v>
      </c>
    </row>
    <row r="3062" spans="1:4">
      <c r="A3062" t="s">
        <v>13253</v>
      </c>
      <c r="B3062" t="s">
        <v>151</v>
      </c>
      <c r="C3062" s="2">
        <v>45996</v>
      </c>
      <c r="D3062">
        <v>150000</v>
      </c>
    </row>
    <row r="3063" spans="1:4">
      <c r="A3063" t="s">
        <v>13254</v>
      </c>
      <c r="B3063" t="s">
        <v>151</v>
      </c>
      <c r="C3063" s="2">
        <v>46009</v>
      </c>
      <c r="D3063">
        <v>100000</v>
      </c>
    </row>
    <row r="3064" spans="1:4">
      <c r="A3064" t="s">
        <v>13255</v>
      </c>
      <c r="B3064" t="s">
        <v>151</v>
      </c>
      <c r="C3064" s="2">
        <v>46017</v>
      </c>
      <c r="D3064">
        <v>50000</v>
      </c>
    </row>
    <row r="3065" spans="1:4">
      <c r="A3065" t="s">
        <v>13256</v>
      </c>
      <c r="B3065" t="s">
        <v>151</v>
      </c>
      <c r="C3065" s="2">
        <v>46029</v>
      </c>
      <c r="D3065">
        <v>50000</v>
      </c>
    </row>
    <row r="3066" spans="1:4">
      <c r="A3066" t="s">
        <v>13257</v>
      </c>
      <c r="B3066" t="s">
        <v>151</v>
      </c>
      <c r="C3066" s="2">
        <v>46039</v>
      </c>
      <c r="D3066">
        <v>100000</v>
      </c>
    </row>
    <row r="3067" spans="1:4">
      <c r="A3067" t="s">
        <v>13258</v>
      </c>
      <c r="B3067" t="s">
        <v>151</v>
      </c>
      <c r="C3067" s="2">
        <v>46051</v>
      </c>
      <c r="D3067">
        <v>100000</v>
      </c>
    </row>
    <row r="3068" spans="1:4">
      <c r="A3068" t="s">
        <v>13259</v>
      </c>
      <c r="B3068" t="s">
        <v>151</v>
      </c>
      <c r="C3068" s="2">
        <v>46066</v>
      </c>
      <c r="D3068">
        <v>50000</v>
      </c>
    </row>
    <row r="3069" spans="1:4">
      <c r="A3069" t="s">
        <v>13260</v>
      </c>
      <c r="B3069" t="s">
        <v>151</v>
      </c>
      <c r="C3069" s="2">
        <v>46081</v>
      </c>
      <c r="D3069">
        <v>200000</v>
      </c>
    </row>
    <row r="3070" spans="1:4">
      <c r="A3070" t="s">
        <v>13261</v>
      </c>
      <c r="B3070" t="s">
        <v>151</v>
      </c>
      <c r="C3070" s="2">
        <v>46088</v>
      </c>
      <c r="D3070">
        <v>200000</v>
      </c>
    </row>
    <row r="3071" spans="1:4">
      <c r="A3071" t="s">
        <v>13262</v>
      </c>
      <c r="B3071" t="s">
        <v>151</v>
      </c>
      <c r="C3071" s="2">
        <v>46105</v>
      </c>
      <c r="D3071">
        <v>200000</v>
      </c>
    </row>
    <row r="3072" spans="1:4">
      <c r="A3072" t="s">
        <v>13263</v>
      </c>
      <c r="B3072" t="s">
        <v>151</v>
      </c>
      <c r="C3072" s="2">
        <v>46112</v>
      </c>
      <c r="D3072">
        <v>125000</v>
      </c>
    </row>
    <row r="3073" spans="1:4">
      <c r="A3073" t="s">
        <v>13264</v>
      </c>
      <c r="B3073" t="s">
        <v>151</v>
      </c>
      <c r="C3073" s="2">
        <v>46125</v>
      </c>
      <c r="D3073">
        <v>200000</v>
      </c>
    </row>
    <row r="3074" spans="1:4">
      <c r="A3074" t="s">
        <v>13265</v>
      </c>
      <c r="B3074" t="s">
        <v>151</v>
      </c>
      <c r="C3074" s="2">
        <v>46132</v>
      </c>
      <c r="D3074">
        <v>100000</v>
      </c>
    </row>
    <row r="3075" spans="1:4">
      <c r="A3075" t="s">
        <v>13266</v>
      </c>
      <c r="B3075" t="s">
        <v>151</v>
      </c>
      <c r="C3075" s="2">
        <v>46145</v>
      </c>
      <c r="D3075">
        <v>200000</v>
      </c>
    </row>
    <row r="3076" spans="1:4">
      <c r="A3076" t="s">
        <v>13267</v>
      </c>
      <c r="B3076" t="s">
        <v>151</v>
      </c>
      <c r="C3076" s="2">
        <v>46159</v>
      </c>
      <c r="D3076">
        <v>125000</v>
      </c>
    </row>
    <row r="3077" spans="1:4">
      <c r="A3077" t="s">
        <v>13268</v>
      </c>
      <c r="B3077" t="s">
        <v>151</v>
      </c>
      <c r="C3077" s="2">
        <v>46176</v>
      </c>
      <c r="D3077">
        <v>75000</v>
      </c>
    </row>
    <row r="3078" spans="1:4">
      <c r="A3078" t="s">
        <v>13269</v>
      </c>
      <c r="B3078" t="s">
        <v>151</v>
      </c>
      <c r="C3078" s="2">
        <v>46193</v>
      </c>
      <c r="D3078">
        <v>50000</v>
      </c>
    </row>
    <row r="3079" spans="1:4">
      <c r="A3079" t="s">
        <v>13270</v>
      </c>
      <c r="B3079" t="s">
        <v>151</v>
      </c>
      <c r="C3079" s="2">
        <v>46203</v>
      </c>
      <c r="D3079">
        <v>125000</v>
      </c>
    </row>
    <row r="3080" spans="1:4">
      <c r="A3080" t="s">
        <v>13271</v>
      </c>
      <c r="B3080" t="s">
        <v>152</v>
      </c>
      <c r="C3080" s="2">
        <v>45663</v>
      </c>
      <c r="D3080">
        <v>150000</v>
      </c>
    </row>
    <row r="3081" spans="1:4">
      <c r="A3081" t="s">
        <v>13272</v>
      </c>
      <c r="B3081" t="s">
        <v>152</v>
      </c>
      <c r="C3081" s="2">
        <v>45674</v>
      </c>
      <c r="D3081">
        <v>200000</v>
      </c>
    </row>
    <row r="3082" spans="1:4">
      <c r="A3082" t="s">
        <v>13273</v>
      </c>
      <c r="B3082" t="s">
        <v>152</v>
      </c>
      <c r="C3082" s="2">
        <v>45692</v>
      </c>
      <c r="D3082">
        <v>75000</v>
      </c>
    </row>
    <row r="3083" spans="1:4">
      <c r="A3083" t="s">
        <v>13274</v>
      </c>
      <c r="B3083" t="s">
        <v>152</v>
      </c>
      <c r="C3083" s="2">
        <v>45707</v>
      </c>
      <c r="D3083">
        <v>50000</v>
      </c>
    </row>
    <row r="3084" spans="1:4">
      <c r="A3084" t="s">
        <v>13275</v>
      </c>
      <c r="B3084" t="s">
        <v>152</v>
      </c>
      <c r="C3084" s="2">
        <v>45714</v>
      </c>
      <c r="D3084">
        <v>200000</v>
      </c>
    </row>
    <row r="3085" spans="1:4">
      <c r="A3085" t="s">
        <v>13276</v>
      </c>
      <c r="B3085" t="s">
        <v>152</v>
      </c>
      <c r="C3085" s="2">
        <v>45727</v>
      </c>
      <c r="D3085">
        <v>75000</v>
      </c>
    </row>
    <row r="3086" spans="1:4">
      <c r="A3086" t="s">
        <v>13277</v>
      </c>
      <c r="B3086" t="s">
        <v>152</v>
      </c>
      <c r="C3086" s="2">
        <v>45745</v>
      </c>
      <c r="D3086">
        <v>150000</v>
      </c>
    </row>
    <row r="3087" spans="1:4">
      <c r="A3087" t="s">
        <v>13278</v>
      </c>
      <c r="B3087" t="s">
        <v>152</v>
      </c>
      <c r="C3087" s="2">
        <v>45761</v>
      </c>
      <c r="D3087">
        <v>75000</v>
      </c>
    </row>
    <row r="3088" spans="1:4">
      <c r="A3088" t="s">
        <v>13279</v>
      </c>
      <c r="B3088" t="s">
        <v>152</v>
      </c>
      <c r="C3088" s="2">
        <v>45775</v>
      </c>
      <c r="D3088">
        <v>150000</v>
      </c>
    </row>
    <row r="3089" spans="1:4">
      <c r="A3089" t="s">
        <v>13280</v>
      </c>
      <c r="B3089" t="s">
        <v>152</v>
      </c>
      <c r="C3089" s="2">
        <v>45784</v>
      </c>
      <c r="D3089">
        <v>75000</v>
      </c>
    </row>
    <row r="3090" spans="1:4">
      <c r="A3090" t="s">
        <v>13281</v>
      </c>
      <c r="B3090" t="s">
        <v>152</v>
      </c>
      <c r="C3090" s="2">
        <v>45797</v>
      </c>
      <c r="D3090">
        <v>150000</v>
      </c>
    </row>
    <row r="3091" spans="1:4">
      <c r="A3091" t="s">
        <v>13282</v>
      </c>
      <c r="B3091" t="s">
        <v>152</v>
      </c>
      <c r="C3091" s="2">
        <v>45815</v>
      </c>
      <c r="D3091">
        <v>50000</v>
      </c>
    </row>
    <row r="3092" spans="1:4">
      <c r="A3092" t="s">
        <v>13283</v>
      </c>
      <c r="B3092" t="s">
        <v>152</v>
      </c>
      <c r="C3092" s="2">
        <v>45822</v>
      </c>
      <c r="D3092">
        <v>150000</v>
      </c>
    </row>
    <row r="3093" spans="1:4">
      <c r="A3093" t="s">
        <v>13284</v>
      </c>
      <c r="B3093" t="s">
        <v>152</v>
      </c>
      <c r="C3093" s="2">
        <v>45839</v>
      </c>
      <c r="D3093">
        <v>150000</v>
      </c>
    </row>
    <row r="3094" spans="1:4">
      <c r="A3094" t="s">
        <v>13285</v>
      </c>
      <c r="B3094" t="s">
        <v>152</v>
      </c>
      <c r="C3094" s="2">
        <v>45857</v>
      </c>
      <c r="D3094">
        <v>125000</v>
      </c>
    </row>
    <row r="3095" spans="1:4">
      <c r="A3095" t="s">
        <v>13286</v>
      </c>
      <c r="B3095" t="s">
        <v>152</v>
      </c>
      <c r="C3095" s="2">
        <v>45874</v>
      </c>
      <c r="D3095">
        <v>150000</v>
      </c>
    </row>
    <row r="3096" spans="1:4">
      <c r="A3096" t="s">
        <v>13287</v>
      </c>
      <c r="B3096" t="s">
        <v>152</v>
      </c>
      <c r="C3096" s="2">
        <v>45888</v>
      </c>
      <c r="D3096">
        <v>75000</v>
      </c>
    </row>
    <row r="3097" spans="1:4">
      <c r="A3097" t="s">
        <v>13288</v>
      </c>
      <c r="B3097" t="s">
        <v>152</v>
      </c>
      <c r="C3097" s="2">
        <v>45896</v>
      </c>
      <c r="D3097">
        <v>150000</v>
      </c>
    </row>
    <row r="3098" spans="1:4">
      <c r="A3098" t="s">
        <v>13289</v>
      </c>
      <c r="B3098" t="s">
        <v>152</v>
      </c>
      <c r="C3098" s="2">
        <v>45904</v>
      </c>
      <c r="D3098">
        <v>125000</v>
      </c>
    </row>
    <row r="3099" spans="1:4">
      <c r="A3099" t="s">
        <v>13290</v>
      </c>
      <c r="B3099" t="s">
        <v>152</v>
      </c>
      <c r="C3099" s="2">
        <v>45914</v>
      </c>
      <c r="D3099">
        <v>200000</v>
      </c>
    </row>
    <row r="3100" spans="1:4">
      <c r="A3100" t="s">
        <v>13291</v>
      </c>
      <c r="B3100" t="s">
        <v>152</v>
      </c>
      <c r="C3100" s="2">
        <v>45921</v>
      </c>
      <c r="D3100">
        <v>200000</v>
      </c>
    </row>
    <row r="3101" spans="1:4">
      <c r="A3101" t="s">
        <v>13292</v>
      </c>
      <c r="B3101" t="s">
        <v>152</v>
      </c>
      <c r="C3101" s="2">
        <v>45938</v>
      </c>
      <c r="D3101">
        <v>150000</v>
      </c>
    </row>
    <row r="3102" spans="1:4">
      <c r="A3102" t="s">
        <v>13293</v>
      </c>
      <c r="B3102" t="s">
        <v>152</v>
      </c>
      <c r="C3102" s="2">
        <v>45946</v>
      </c>
      <c r="D3102">
        <v>125000</v>
      </c>
    </row>
    <row r="3103" spans="1:4">
      <c r="A3103" t="s">
        <v>13294</v>
      </c>
      <c r="B3103" t="s">
        <v>152</v>
      </c>
      <c r="C3103" s="2">
        <v>45958</v>
      </c>
      <c r="D3103">
        <v>50000</v>
      </c>
    </row>
    <row r="3104" spans="1:4">
      <c r="A3104" t="s">
        <v>13295</v>
      </c>
      <c r="B3104" t="s">
        <v>152</v>
      </c>
      <c r="C3104" s="2">
        <v>45971</v>
      </c>
      <c r="D3104">
        <v>150000</v>
      </c>
    </row>
    <row r="3105" spans="1:4">
      <c r="A3105" t="s">
        <v>13296</v>
      </c>
      <c r="B3105" t="s">
        <v>152</v>
      </c>
      <c r="C3105" s="2">
        <v>45978</v>
      </c>
      <c r="D3105">
        <v>50000</v>
      </c>
    </row>
    <row r="3106" spans="1:4">
      <c r="A3106" t="s">
        <v>13297</v>
      </c>
      <c r="B3106" t="s">
        <v>152</v>
      </c>
      <c r="C3106" s="2">
        <v>45989</v>
      </c>
      <c r="D3106">
        <v>125000</v>
      </c>
    </row>
    <row r="3107" spans="1:4">
      <c r="A3107" t="s">
        <v>13298</v>
      </c>
      <c r="B3107" t="s">
        <v>152</v>
      </c>
      <c r="C3107" s="2">
        <v>45998</v>
      </c>
      <c r="D3107">
        <v>50000</v>
      </c>
    </row>
    <row r="3108" spans="1:4">
      <c r="A3108" t="s">
        <v>13299</v>
      </c>
      <c r="B3108" t="s">
        <v>152</v>
      </c>
      <c r="C3108" s="2">
        <v>46010</v>
      </c>
      <c r="D3108">
        <v>75000</v>
      </c>
    </row>
    <row r="3109" spans="1:4">
      <c r="A3109" t="s">
        <v>13300</v>
      </c>
      <c r="B3109" t="s">
        <v>152</v>
      </c>
      <c r="C3109" s="2">
        <v>46022</v>
      </c>
      <c r="D3109">
        <v>125000</v>
      </c>
    </row>
    <row r="3110" spans="1:4">
      <c r="A3110" t="s">
        <v>13301</v>
      </c>
      <c r="B3110" t="s">
        <v>152</v>
      </c>
      <c r="C3110" s="2">
        <v>46039</v>
      </c>
      <c r="D3110">
        <v>50000</v>
      </c>
    </row>
    <row r="3111" spans="1:4">
      <c r="A3111" t="s">
        <v>13302</v>
      </c>
      <c r="B3111" t="s">
        <v>152</v>
      </c>
      <c r="C3111" s="2">
        <v>46046</v>
      </c>
      <c r="D3111">
        <v>150000</v>
      </c>
    </row>
    <row r="3112" spans="1:4">
      <c r="A3112" t="s">
        <v>13303</v>
      </c>
      <c r="B3112" t="s">
        <v>152</v>
      </c>
      <c r="C3112" s="2">
        <v>46056</v>
      </c>
      <c r="D3112">
        <v>100000</v>
      </c>
    </row>
    <row r="3113" spans="1:4">
      <c r="A3113" t="s">
        <v>13304</v>
      </c>
      <c r="B3113" t="s">
        <v>152</v>
      </c>
      <c r="C3113" s="2">
        <v>46071</v>
      </c>
      <c r="D3113">
        <v>125000</v>
      </c>
    </row>
    <row r="3114" spans="1:4">
      <c r="A3114" t="s">
        <v>13305</v>
      </c>
      <c r="B3114" t="s">
        <v>152</v>
      </c>
      <c r="C3114" s="2">
        <v>46079</v>
      </c>
      <c r="D3114">
        <v>125000</v>
      </c>
    </row>
    <row r="3115" spans="1:4">
      <c r="A3115" t="s">
        <v>13306</v>
      </c>
      <c r="B3115" t="s">
        <v>152</v>
      </c>
      <c r="C3115" s="2">
        <v>46086</v>
      </c>
      <c r="D3115">
        <v>75000</v>
      </c>
    </row>
    <row r="3116" spans="1:4">
      <c r="A3116" t="s">
        <v>13307</v>
      </c>
      <c r="B3116" t="s">
        <v>152</v>
      </c>
      <c r="C3116" s="2">
        <v>46093</v>
      </c>
      <c r="D3116">
        <v>50000</v>
      </c>
    </row>
    <row r="3117" spans="1:4">
      <c r="A3117" t="s">
        <v>13308</v>
      </c>
      <c r="B3117" t="s">
        <v>152</v>
      </c>
      <c r="C3117" s="2">
        <v>46110</v>
      </c>
      <c r="D3117">
        <v>200000</v>
      </c>
    </row>
    <row r="3118" spans="1:4">
      <c r="A3118" t="s">
        <v>13309</v>
      </c>
      <c r="B3118" t="s">
        <v>152</v>
      </c>
      <c r="C3118" s="2">
        <v>46122</v>
      </c>
      <c r="D3118">
        <v>100000</v>
      </c>
    </row>
    <row r="3119" spans="1:4">
      <c r="A3119" t="s">
        <v>13310</v>
      </c>
      <c r="B3119" t="s">
        <v>152</v>
      </c>
      <c r="C3119" s="2">
        <v>46139</v>
      </c>
      <c r="D3119">
        <v>100000</v>
      </c>
    </row>
    <row r="3120" spans="1:4">
      <c r="A3120" t="s">
        <v>13311</v>
      </c>
      <c r="B3120" t="s">
        <v>152</v>
      </c>
      <c r="C3120" s="2">
        <v>46146</v>
      </c>
      <c r="D3120">
        <v>200000</v>
      </c>
    </row>
    <row r="3121" spans="1:4">
      <c r="A3121" t="s">
        <v>13312</v>
      </c>
      <c r="B3121" t="s">
        <v>152</v>
      </c>
      <c r="C3121" s="2">
        <v>46154</v>
      </c>
      <c r="D3121">
        <v>200000</v>
      </c>
    </row>
    <row r="3122" spans="1:4">
      <c r="A3122" t="s">
        <v>13313</v>
      </c>
      <c r="B3122" t="s">
        <v>152</v>
      </c>
      <c r="C3122" s="2">
        <v>46169</v>
      </c>
      <c r="D3122">
        <v>125000</v>
      </c>
    </row>
    <row r="3123" spans="1:4">
      <c r="A3123" t="s">
        <v>13314</v>
      </c>
      <c r="B3123" t="s">
        <v>152</v>
      </c>
      <c r="C3123" s="2">
        <v>46184</v>
      </c>
      <c r="D3123">
        <v>150000</v>
      </c>
    </row>
    <row r="3124" spans="1:4">
      <c r="A3124" t="s">
        <v>13315</v>
      </c>
      <c r="B3124" t="s">
        <v>152</v>
      </c>
      <c r="C3124" s="2">
        <v>46191</v>
      </c>
      <c r="D3124">
        <v>50000</v>
      </c>
    </row>
    <row r="3125" spans="1:4">
      <c r="A3125" t="s">
        <v>13316</v>
      </c>
      <c r="B3125" t="s">
        <v>153</v>
      </c>
      <c r="C3125" s="2">
        <v>45672</v>
      </c>
      <c r="D3125">
        <v>75000</v>
      </c>
    </row>
    <row r="3126" spans="1:4">
      <c r="A3126" t="s">
        <v>13317</v>
      </c>
      <c r="B3126" t="s">
        <v>153</v>
      </c>
      <c r="C3126" s="2">
        <v>45688</v>
      </c>
      <c r="D3126">
        <v>150000</v>
      </c>
    </row>
    <row r="3127" spans="1:4">
      <c r="A3127" t="s">
        <v>13318</v>
      </c>
      <c r="B3127" t="s">
        <v>153</v>
      </c>
      <c r="C3127" s="2">
        <v>45699</v>
      </c>
      <c r="D3127">
        <v>75000</v>
      </c>
    </row>
    <row r="3128" spans="1:4">
      <c r="A3128" t="s">
        <v>13319</v>
      </c>
      <c r="B3128" t="s">
        <v>153</v>
      </c>
      <c r="C3128" s="2">
        <v>45709</v>
      </c>
      <c r="D3128">
        <v>75000</v>
      </c>
    </row>
    <row r="3129" spans="1:4">
      <c r="A3129" t="s">
        <v>13320</v>
      </c>
      <c r="B3129" t="s">
        <v>153</v>
      </c>
      <c r="C3129" s="2">
        <v>45721</v>
      </c>
      <c r="D3129">
        <v>100000</v>
      </c>
    </row>
    <row r="3130" spans="1:4">
      <c r="A3130" t="s">
        <v>13321</v>
      </c>
      <c r="B3130" t="s">
        <v>153</v>
      </c>
      <c r="C3130" s="2">
        <v>45738</v>
      </c>
      <c r="D3130">
        <v>100000</v>
      </c>
    </row>
    <row r="3131" spans="1:4">
      <c r="A3131" t="s">
        <v>13322</v>
      </c>
      <c r="B3131" t="s">
        <v>153</v>
      </c>
      <c r="C3131" s="2">
        <v>45748</v>
      </c>
      <c r="D3131">
        <v>200000</v>
      </c>
    </row>
    <row r="3132" spans="1:4">
      <c r="A3132" t="s">
        <v>13323</v>
      </c>
      <c r="B3132" t="s">
        <v>153</v>
      </c>
      <c r="C3132" s="2">
        <v>45758</v>
      </c>
      <c r="D3132">
        <v>100000</v>
      </c>
    </row>
    <row r="3133" spans="1:4">
      <c r="A3133" t="s">
        <v>13324</v>
      </c>
      <c r="B3133" t="s">
        <v>153</v>
      </c>
      <c r="C3133" s="2">
        <v>45774</v>
      </c>
      <c r="D3133">
        <v>75000</v>
      </c>
    </row>
    <row r="3134" spans="1:4">
      <c r="A3134" t="s">
        <v>13325</v>
      </c>
      <c r="B3134" t="s">
        <v>153</v>
      </c>
      <c r="C3134" s="2">
        <v>45791</v>
      </c>
      <c r="D3134">
        <v>75000</v>
      </c>
    </row>
    <row r="3135" spans="1:4">
      <c r="A3135" t="s">
        <v>13326</v>
      </c>
      <c r="B3135" t="s">
        <v>153</v>
      </c>
      <c r="C3135" s="2">
        <v>45800</v>
      </c>
      <c r="D3135">
        <v>200000</v>
      </c>
    </row>
    <row r="3136" spans="1:4">
      <c r="A3136" t="s">
        <v>13327</v>
      </c>
      <c r="B3136" t="s">
        <v>153</v>
      </c>
      <c r="C3136" s="2">
        <v>45808</v>
      </c>
      <c r="D3136">
        <v>75000</v>
      </c>
    </row>
    <row r="3137" spans="1:4">
      <c r="A3137" t="s">
        <v>13328</v>
      </c>
      <c r="B3137" t="s">
        <v>153</v>
      </c>
      <c r="C3137" s="2">
        <v>45825</v>
      </c>
      <c r="D3137">
        <v>100000</v>
      </c>
    </row>
    <row r="3138" spans="1:4">
      <c r="A3138" t="s">
        <v>13329</v>
      </c>
      <c r="B3138" t="s">
        <v>153</v>
      </c>
      <c r="C3138" s="2">
        <v>45835</v>
      </c>
      <c r="D3138">
        <v>50000</v>
      </c>
    </row>
    <row r="3139" spans="1:4">
      <c r="A3139" t="s">
        <v>13330</v>
      </c>
      <c r="B3139" t="s">
        <v>153</v>
      </c>
      <c r="C3139" s="2">
        <v>45844</v>
      </c>
      <c r="D3139">
        <v>100000</v>
      </c>
    </row>
    <row r="3140" spans="1:4">
      <c r="A3140" t="s">
        <v>13331</v>
      </c>
      <c r="B3140" t="s">
        <v>153</v>
      </c>
      <c r="C3140" s="2">
        <v>45859</v>
      </c>
      <c r="D3140">
        <v>200000</v>
      </c>
    </row>
    <row r="3141" spans="1:4">
      <c r="A3141" t="s">
        <v>13332</v>
      </c>
      <c r="B3141" t="s">
        <v>153</v>
      </c>
      <c r="C3141" s="2">
        <v>45876</v>
      </c>
      <c r="D3141">
        <v>75000</v>
      </c>
    </row>
    <row r="3142" spans="1:4">
      <c r="A3142" t="s">
        <v>13333</v>
      </c>
      <c r="B3142" t="s">
        <v>153</v>
      </c>
      <c r="C3142" s="2">
        <v>45886</v>
      </c>
      <c r="D3142">
        <v>200000</v>
      </c>
    </row>
    <row r="3143" spans="1:4">
      <c r="A3143" t="s">
        <v>13334</v>
      </c>
      <c r="B3143" t="s">
        <v>153</v>
      </c>
      <c r="C3143" s="2">
        <v>45893</v>
      </c>
      <c r="D3143">
        <v>75000</v>
      </c>
    </row>
    <row r="3144" spans="1:4">
      <c r="A3144" t="s">
        <v>13335</v>
      </c>
      <c r="B3144" t="s">
        <v>153</v>
      </c>
      <c r="C3144" s="2">
        <v>45906</v>
      </c>
      <c r="D3144">
        <v>200000</v>
      </c>
    </row>
    <row r="3145" spans="1:4">
      <c r="A3145" t="s">
        <v>13336</v>
      </c>
      <c r="B3145" t="s">
        <v>153</v>
      </c>
      <c r="C3145" s="2">
        <v>45914</v>
      </c>
      <c r="D3145">
        <v>75000</v>
      </c>
    </row>
    <row r="3146" spans="1:4">
      <c r="A3146" t="s">
        <v>13337</v>
      </c>
      <c r="B3146" t="s">
        <v>153</v>
      </c>
      <c r="C3146" s="2">
        <v>45923</v>
      </c>
      <c r="D3146">
        <v>75000</v>
      </c>
    </row>
    <row r="3147" spans="1:4">
      <c r="A3147" t="s">
        <v>13338</v>
      </c>
      <c r="B3147" t="s">
        <v>153</v>
      </c>
      <c r="C3147" s="2">
        <v>45937</v>
      </c>
      <c r="D3147">
        <v>125000</v>
      </c>
    </row>
    <row r="3148" spans="1:4">
      <c r="A3148" t="s">
        <v>13339</v>
      </c>
      <c r="B3148" t="s">
        <v>153</v>
      </c>
      <c r="C3148" s="2">
        <v>45955</v>
      </c>
      <c r="D3148">
        <v>150000</v>
      </c>
    </row>
    <row r="3149" spans="1:4">
      <c r="A3149" t="s">
        <v>13340</v>
      </c>
      <c r="B3149" t="s">
        <v>153</v>
      </c>
      <c r="C3149" s="2">
        <v>45962</v>
      </c>
      <c r="D3149">
        <v>100000</v>
      </c>
    </row>
    <row r="3150" spans="1:4">
      <c r="A3150" t="s">
        <v>13341</v>
      </c>
      <c r="B3150" t="s">
        <v>153</v>
      </c>
      <c r="C3150" s="2">
        <v>45979</v>
      </c>
      <c r="D3150">
        <v>200000</v>
      </c>
    </row>
    <row r="3151" spans="1:4">
      <c r="A3151" t="s">
        <v>13342</v>
      </c>
      <c r="B3151" t="s">
        <v>153</v>
      </c>
      <c r="C3151" s="2">
        <v>45997</v>
      </c>
      <c r="D3151">
        <v>125000</v>
      </c>
    </row>
    <row r="3152" spans="1:4">
      <c r="A3152" t="s">
        <v>13343</v>
      </c>
      <c r="B3152" t="s">
        <v>153</v>
      </c>
      <c r="C3152" s="2">
        <v>46014</v>
      </c>
      <c r="D3152">
        <v>100000</v>
      </c>
    </row>
    <row r="3153" spans="1:4">
      <c r="A3153" t="s">
        <v>13344</v>
      </c>
      <c r="B3153" t="s">
        <v>153</v>
      </c>
      <c r="C3153" s="2">
        <v>46025</v>
      </c>
      <c r="D3153">
        <v>125000</v>
      </c>
    </row>
    <row r="3154" spans="1:4">
      <c r="A3154" t="s">
        <v>13345</v>
      </c>
      <c r="B3154" t="s">
        <v>153</v>
      </c>
      <c r="C3154" s="2">
        <v>46042</v>
      </c>
      <c r="D3154">
        <v>75000</v>
      </c>
    </row>
    <row r="3155" spans="1:4">
      <c r="A3155" t="s">
        <v>13346</v>
      </c>
      <c r="B3155" t="s">
        <v>153</v>
      </c>
      <c r="C3155" s="2">
        <v>46049</v>
      </c>
      <c r="D3155">
        <v>150000</v>
      </c>
    </row>
    <row r="3156" spans="1:4">
      <c r="A3156" t="s">
        <v>13347</v>
      </c>
      <c r="B3156" t="s">
        <v>153</v>
      </c>
      <c r="C3156" s="2">
        <v>46066</v>
      </c>
      <c r="D3156">
        <v>200000</v>
      </c>
    </row>
    <row r="3157" spans="1:4">
      <c r="A3157" t="s">
        <v>13348</v>
      </c>
      <c r="B3157" t="s">
        <v>153</v>
      </c>
      <c r="C3157" s="2">
        <v>46081</v>
      </c>
      <c r="D3157">
        <v>50000</v>
      </c>
    </row>
    <row r="3158" spans="1:4">
      <c r="A3158" t="s">
        <v>13349</v>
      </c>
      <c r="B3158" t="s">
        <v>153</v>
      </c>
      <c r="C3158" s="2">
        <v>46089</v>
      </c>
      <c r="D3158">
        <v>50000</v>
      </c>
    </row>
    <row r="3159" spans="1:4">
      <c r="A3159" t="s">
        <v>13350</v>
      </c>
      <c r="B3159" t="s">
        <v>153</v>
      </c>
      <c r="C3159" s="2">
        <v>46107</v>
      </c>
      <c r="D3159">
        <v>125000</v>
      </c>
    </row>
    <row r="3160" spans="1:4">
      <c r="A3160" t="s">
        <v>13351</v>
      </c>
      <c r="B3160" t="s">
        <v>153</v>
      </c>
      <c r="C3160" s="2">
        <v>46124</v>
      </c>
      <c r="D3160">
        <v>200000</v>
      </c>
    </row>
    <row r="3161" spans="1:4">
      <c r="A3161" t="s">
        <v>13352</v>
      </c>
      <c r="B3161" t="s">
        <v>153</v>
      </c>
      <c r="C3161" s="2">
        <v>46139</v>
      </c>
      <c r="D3161">
        <v>50000</v>
      </c>
    </row>
    <row r="3162" spans="1:4">
      <c r="A3162" t="s">
        <v>13353</v>
      </c>
      <c r="B3162" t="s">
        <v>153</v>
      </c>
      <c r="C3162" s="2">
        <v>46157</v>
      </c>
      <c r="D3162">
        <v>150000</v>
      </c>
    </row>
    <row r="3163" spans="1:4">
      <c r="A3163" t="s">
        <v>13354</v>
      </c>
      <c r="B3163" t="s">
        <v>153</v>
      </c>
      <c r="C3163" s="2">
        <v>46171</v>
      </c>
      <c r="D3163">
        <v>125000</v>
      </c>
    </row>
    <row r="3164" spans="1:4">
      <c r="A3164" t="s">
        <v>13355</v>
      </c>
      <c r="B3164" t="s">
        <v>153</v>
      </c>
      <c r="C3164" s="2">
        <v>46184</v>
      </c>
      <c r="D3164">
        <v>125000</v>
      </c>
    </row>
    <row r="3165" spans="1:4">
      <c r="A3165" t="s">
        <v>13356</v>
      </c>
      <c r="B3165" t="s">
        <v>153</v>
      </c>
      <c r="C3165" s="2">
        <v>46199</v>
      </c>
      <c r="D3165">
        <v>100000</v>
      </c>
    </row>
    <row r="3166" spans="1:4">
      <c r="A3166" t="s">
        <v>13357</v>
      </c>
      <c r="B3166" t="s">
        <v>154</v>
      </c>
      <c r="C3166" s="2">
        <v>45668</v>
      </c>
      <c r="D3166">
        <v>75000</v>
      </c>
    </row>
    <row r="3167" spans="1:4">
      <c r="A3167" t="s">
        <v>13358</v>
      </c>
      <c r="B3167" t="s">
        <v>154</v>
      </c>
      <c r="C3167" s="2">
        <v>45679</v>
      </c>
      <c r="D3167">
        <v>200000</v>
      </c>
    </row>
    <row r="3168" spans="1:4">
      <c r="A3168" t="s">
        <v>13359</v>
      </c>
      <c r="B3168" t="s">
        <v>154</v>
      </c>
      <c r="C3168" s="2">
        <v>45696</v>
      </c>
      <c r="D3168">
        <v>75000</v>
      </c>
    </row>
    <row r="3169" spans="1:4">
      <c r="A3169" t="s">
        <v>13360</v>
      </c>
      <c r="B3169" t="s">
        <v>154</v>
      </c>
      <c r="C3169" s="2">
        <v>45714</v>
      </c>
      <c r="D3169">
        <v>75000</v>
      </c>
    </row>
    <row r="3170" spans="1:4">
      <c r="A3170" t="s">
        <v>13361</v>
      </c>
      <c r="B3170" t="s">
        <v>154</v>
      </c>
      <c r="C3170" s="2">
        <v>45726</v>
      </c>
      <c r="D3170">
        <v>200000</v>
      </c>
    </row>
    <row r="3171" spans="1:4">
      <c r="A3171" t="s">
        <v>13362</v>
      </c>
      <c r="B3171" t="s">
        <v>154</v>
      </c>
      <c r="C3171" s="2">
        <v>45740</v>
      </c>
      <c r="D3171">
        <v>150000</v>
      </c>
    </row>
    <row r="3172" spans="1:4">
      <c r="A3172" t="s">
        <v>13363</v>
      </c>
      <c r="B3172" t="s">
        <v>154</v>
      </c>
      <c r="C3172" s="2">
        <v>45751</v>
      </c>
      <c r="D3172">
        <v>75000</v>
      </c>
    </row>
    <row r="3173" spans="1:4">
      <c r="A3173" t="s">
        <v>13364</v>
      </c>
      <c r="B3173" t="s">
        <v>154</v>
      </c>
      <c r="C3173" s="2">
        <v>45765</v>
      </c>
      <c r="D3173">
        <v>50000</v>
      </c>
    </row>
    <row r="3174" spans="1:4">
      <c r="A3174" t="s">
        <v>13365</v>
      </c>
      <c r="B3174" t="s">
        <v>154</v>
      </c>
      <c r="C3174" s="2">
        <v>45773</v>
      </c>
      <c r="D3174">
        <v>200000</v>
      </c>
    </row>
    <row r="3175" spans="1:4">
      <c r="A3175" t="s">
        <v>13366</v>
      </c>
      <c r="B3175" t="s">
        <v>154</v>
      </c>
      <c r="C3175" s="2">
        <v>45781</v>
      </c>
      <c r="D3175">
        <v>150000</v>
      </c>
    </row>
    <row r="3176" spans="1:4">
      <c r="A3176" t="s">
        <v>13367</v>
      </c>
      <c r="B3176" t="s">
        <v>154</v>
      </c>
      <c r="C3176" s="2">
        <v>45798</v>
      </c>
      <c r="D3176">
        <v>50000</v>
      </c>
    </row>
    <row r="3177" spans="1:4">
      <c r="A3177" t="s">
        <v>13368</v>
      </c>
      <c r="B3177" t="s">
        <v>154</v>
      </c>
      <c r="C3177" s="2">
        <v>45808</v>
      </c>
      <c r="D3177">
        <v>75000</v>
      </c>
    </row>
    <row r="3178" spans="1:4">
      <c r="A3178" t="s">
        <v>13369</v>
      </c>
      <c r="B3178" t="s">
        <v>154</v>
      </c>
      <c r="C3178" s="2">
        <v>45826</v>
      </c>
      <c r="D3178">
        <v>125000</v>
      </c>
    </row>
    <row r="3179" spans="1:4">
      <c r="A3179" t="s">
        <v>13370</v>
      </c>
      <c r="B3179" t="s">
        <v>154</v>
      </c>
      <c r="C3179" s="2">
        <v>45834</v>
      </c>
      <c r="D3179">
        <v>75000</v>
      </c>
    </row>
    <row r="3180" spans="1:4">
      <c r="A3180" t="s">
        <v>13371</v>
      </c>
      <c r="B3180" t="s">
        <v>154</v>
      </c>
      <c r="C3180" s="2">
        <v>45847</v>
      </c>
      <c r="D3180">
        <v>75000</v>
      </c>
    </row>
    <row r="3181" spans="1:4">
      <c r="A3181" t="s">
        <v>13372</v>
      </c>
      <c r="B3181" t="s">
        <v>154</v>
      </c>
      <c r="C3181" s="2">
        <v>45861</v>
      </c>
      <c r="D3181">
        <v>200000</v>
      </c>
    </row>
    <row r="3182" spans="1:4">
      <c r="A3182" t="s">
        <v>13373</v>
      </c>
      <c r="B3182" t="s">
        <v>154</v>
      </c>
      <c r="C3182" s="2">
        <v>45873</v>
      </c>
      <c r="D3182">
        <v>50000</v>
      </c>
    </row>
    <row r="3183" spans="1:4">
      <c r="A3183" t="s">
        <v>13374</v>
      </c>
      <c r="B3183" t="s">
        <v>154</v>
      </c>
      <c r="C3183" s="2">
        <v>45886</v>
      </c>
      <c r="D3183">
        <v>50000</v>
      </c>
    </row>
    <row r="3184" spans="1:4">
      <c r="A3184" t="s">
        <v>13375</v>
      </c>
      <c r="B3184" t="s">
        <v>154</v>
      </c>
      <c r="C3184" s="2">
        <v>45898</v>
      </c>
      <c r="D3184">
        <v>50000</v>
      </c>
    </row>
    <row r="3185" spans="1:4">
      <c r="A3185" t="s">
        <v>13376</v>
      </c>
      <c r="B3185" t="s">
        <v>154</v>
      </c>
      <c r="C3185" s="2">
        <v>45908</v>
      </c>
      <c r="D3185">
        <v>75000</v>
      </c>
    </row>
    <row r="3186" spans="1:4">
      <c r="A3186" t="s">
        <v>13377</v>
      </c>
      <c r="B3186" t="s">
        <v>154</v>
      </c>
      <c r="C3186" s="2">
        <v>45926</v>
      </c>
      <c r="D3186">
        <v>100000</v>
      </c>
    </row>
    <row r="3187" spans="1:4">
      <c r="A3187" t="s">
        <v>13378</v>
      </c>
      <c r="B3187" t="s">
        <v>154</v>
      </c>
      <c r="C3187" s="2">
        <v>45934</v>
      </c>
      <c r="D3187">
        <v>50000</v>
      </c>
    </row>
    <row r="3188" spans="1:4">
      <c r="A3188" t="s">
        <v>13379</v>
      </c>
      <c r="B3188" t="s">
        <v>154</v>
      </c>
      <c r="C3188" s="2">
        <v>45947</v>
      </c>
      <c r="D3188">
        <v>75000</v>
      </c>
    </row>
    <row r="3189" spans="1:4">
      <c r="A3189" t="s">
        <v>13380</v>
      </c>
      <c r="B3189" t="s">
        <v>154</v>
      </c>
      <c r="C3189" s="2">
        <v>45965</v>
      </c>
      <c r="D3189">
        <v>200000</v>
      </c>
    </row>
    <row r="3190" spans="1:4">
      <c r="A3190" t="s">
        <v>13381</v>
      </c>
      <c r="B3190" t="s">
        <v>154</v>
      </c>
      <c r="C3190" s="2">
        <v>45979</v>
      </c>
      <c r="D3190">
        <v>150000</v>
      </c>
    </row>
    <row r="3191" spans="1:4">
      <c r="A3191" t="s">
        <v>13382</v>
      </c>
      <c r="B3191" t="s">
        <v>154</v>
      </c>
      <c r="C3191" s="2">
        <v>45990</v>
      </c>
      <c r="D3191">
        <v>100000</v>
      </c>
    </row>
    <row r="3192" spans="1:4">
      <c r="A3192" t="s">
        <v>13383</v>
      </c>
      <c r="B3192" t="s">
        <v>154</v>
      </c>
      <c r="C3192" s="2">
        <v>46007</v>
      </c>
      <c r="D3192">
        <v>125000</v>
      </c>
    </row>
    <row r="3193" spans="1:4">
      <c r="A3193" t="s">
        <v>13384</v>
      </c>
      <c r="B3193" t="s">
        <v>154</v>
      </c>
      <c r="C3193" s="2">
        <v>46024</v>
      </c>
      <c r="D3193">
        <v>75000</v>
      </c>
    </row>
    <row r="3194" spans="1:4">
      <c r="A3194" t="s">
        <v>13385</v>
      </c>
      <c r="B3194" t="s">
        <v>154</v>
      </c>
      <c r="C3194" s="2">
        <v>46037</v>
      </c>
      <c r="D3194">
        <v>75000</v>
      </c>
    </row>
    <row r="3195" spans="1:4">
      <c r="A3195" t="s">
        <v>13386</v>
      </c>
      <c r="B3195" t="s">
        <v>154</v>
      </c>
      <c r="C3195" s="2">
        <v>46049</v>
      </c>
      <c r="D3195">
        <v>75000</v>
      </c>
    </row>
    <row r="3196" spans="1:4">
      <c r="A3196" t="s">
        <v>13387</v>
      </c>
      <c r="B3196" t="s">
        <v>154</v>
      </c>
      <c r="C3196" s="2">
        <v>46056</v>
      </c>
      <c r="D3196">
        <v>75000</v>
      </c>
    </row>
    <row r="3197" spans="1:4">
      <c r="A3197" t="s">
        <v>13388</v>
      </c>
      <c r="B3197" t="s">
        <v>154</v>
      </c>
      <c r="C3197" s="2">
        <v>46067</v>
      </c>
      <c r="D3197">
        <v>200000</v>
      </c>
    </row>
    <row r="3198" spans="1:4">
      <c r="A3198" t="s">
        <v>13389</v>
      </c>
      <c r="B3198" t="s">
        <v>154</v>
      </c>
      <c r="C3198" s="2">
        <v>46084</v>
      </c>
      <c r="D3198">
        <v>75000</v>
      </c>
    </row>
    <row r="3199" spans="1:4">
      <c r="A3199" t="s">
        <v>13390</v>
      </c>
      <c r="B3199" t="s">
        <v>154</v>
      </c>
      <c r="C3199" s="2">
        <v>46097</v>
      </c>
      <c r="D3199">
        <v>50000</v>
      </c>
    </row>
    <row r="3200" spans="1:4">
      <c r="A3200" t="s">
        <v>13391</v>
      </c>
      <c r="B3200" t="s">
        <v>154</v>
      </c>
      <c r="C3200" s="2">
        <v>46106</v>
      </c>
      <c r="D3200">
        <v>125000</v>
      </c>
    </row>
    <row r="3201" spans="1:4">
      <c r="A3201" t="s">
        <v>13392</v>
      </c>
      <c r="B3201" t="s">
        <v>154</v>
      </c>
      <c r="C3201" s="2">
        <v>46116</v>
      </c>
      <c r="D3201">
        <v>75000</v>
      </c>
    </row>
    <row r="3202" spans="1:4">
      <c r="A3202" t="s">
        <v>13393</v>
      </c>
      <c r="B3202" t="s">
        <v>154</v>
      </c>
      <c r="C3202" s="2">
        <v>46125</v>
      </c>
      <c r="D3202">
        <v>125000</v>
      </c>
    </row>
    <row r="3203" spans="1:4">
      <c r="A3203" t="s">
        <v>13394</v>
      </c>
      <c r="B3203" t="s">
        <v>154</v>
      </c>
      <c r="C3203" s="2">
        <v>46141</v>
      </c>
      <c r="D3203">
        <v>150000</v>
      </c>
    </row>
    <row r="3204" spans="1:4">
      <c r="A3204" t="s">
        <v>13395</v>
      </c>
      <c r="B3204" t="s">
        <v>154</v>
      </c>
      <c r="C3204" s="2">
        <v>46150</v>
      </c>
      <c r="D3204">
        <v>125000</v>
      </c>
    </row>
    <row r="3205" spans="1:4">
      <c r="A3205" t="s">
        <v>13396</v>
      </c>
      <c r="B3205" t="s">
        <v>154</v>
      </c>
      <c r="C3205" s="2">
        <v>46159</v>
      </c>
      <c r="D3205">
        <v>200000</v>
      </c>
    </row>
    <row r="3206" spans="1:4">
      <c r="A3206" t="s">
        <v>13397</v>
      </c>
      <c r="B3206" t="s">
        <v>154</v>
      </c>
      <c r="C3206" s="2">
        <v>46174</v>
      </c>
      <c r="D3206">
        <v>125000</v>
      </c>
    </row>
    <row r="3207" spans="1:4">
      <c r="A3207" t="s">
        <v>13398</v>
      </c>
      <c r="B3207" t="s">
        <v>154</v>
      </c>
      <c r="C3207" s="2">
        <v>46181</v>
      </c>
      <c r="D3207">
        <v>75000</v>
      </c>
    </row>
    <row r="3208" spans="1:4">
      <c r="A3208" t="s">
        <v>13399</v>
      </c>
      <c r="B3208" t="s">
        <v>154</v>
      </c>
      <c r="C3208" s="2">
        <v>46190</v>
      </c>
      <c r="D3208">
        <v>150000</v>
      </c>
    </row>
    <row r="3209" spans="1:4">
      <c r="A3209" t="s">
        <v>13400</v>
      </c>
      <c r="B3209" t="s">
        <v>154</v>
      </c>
      <c r="C3209" s="2">
        <v>46201</v>
      </c>
      <c r="D3209">
        <v>200000</v>
      </c>
    </row>
    <row r="3210" spans="1:4">
      <c r="A3210" t="s">
        <v>13401</v>
      </c>
      <c r="B3210" t="s">
        <v>155</v>
      </c>
      <c r="C3210" s="2">
        <v>45662</v>
      </c>
      <c r="D3210">
        <v>150000</v>
      </c>
    </row>
    <row r="3211" spans="1:4">
      <c r="A3211" t="s">
        <v>13402</v>
      </c>
      <c r="B3211" t="s">
        <v>155</v>
      </c>
      <c r="C3211" s="2">
        <v>45680</v>
      </c>
      <c r="D3211">
        <v>125000</v>
      </c>
    </row>
    <row r="3212" spans="1:4">
      <c r="A3212" t="s">
        <v>13403</v>
      </c>
      <c r="B3212" t="s">
        <v>155</v>
      </c>
      <c r="C3212" s="2">
        <v>45692</v>
      </c>
      <c r="D3212">
        <v>50000</v>
      </c>
    </row>
    <row r="3213" spans="1:4">
      <c r="A3213" t="s">
        <v>13404</v>
      </c>
      <c r="B3213" t="s">
        <v>155</v>
      </c>
      <c r="C3213" s="2">
        <v>45700</v>
      </c>
      <c r="D3213">
        <v>50000</v>
      </c>
    </row>
    <row r="3214" spans="1:4">
      <c r="A3214" t="s">
        <v>13405</v>
      </c>
      <c r="B3214" t="s">
        <v>155</v>
      </c>
      <c r="C3214" s="2">
        <v>45709</v>
      </c>
      <c r="D3214">
        <v>150000</v>
      </c>
    </row>
    <row r="3215" spans="1:4">
      <c r="A3215" t="s">
        <v>13406</v>
      </c>
      <c r="B3215" t="s">
        <v>155</v>
      </c>
      <c r="C3215" s="2">
        <v>45719</v>
      </c>
      <c r="D3215">
        <v>150000</v>
      </c>
    </row>
    <row r="3216" spans="1:4">
      <c r="A3216" t="s">
        <v>13407</v>
      </c>
      <c r="B3216" t="s">
        <v>155</v>
      </c>
      <c r="C3216" s="2">
        <v>45736</v>
      </c>
      <c r="D3216">
        <v>200000</v>
      </c>
    </row>
    <row r="3217" spans="1:4">
      <c r="A3217" t="s">
        <v>13408</v>
      </c>
      <c r="B3217" t="s">
        <v>155</v>
      </c>
      <c r="C3217" s="2">
        <v>45747</v>
      </c>
      <c r="D3217">
        <v>50000</v>
      </c>
    </row>
    <row r="3218" spans="1:4">
      <c r="A3218" t="s">
        <v>13409</v>
      </c>
      <c r="B3218" t="s">
        <v>155</v>
      </c>
      <c r="C3218" s="2">
        <v>45763</v>
      </c>
      <c r="D3218">
        <v>150000</v>
      </c>
    </row>
    <row r="3219" spans="1:4">
      <c r="A3219" t="s">
        <v>13410</v>
      </c>
      <c r="B3219" t="s">
        <v>155</v>
      </c>
      <c r="C3219" s="2">
        <v>45776</v>
      </c>
      <c r="D3219">
        <v>100000</v>
      </c>
    </row>
    <row r="3220" spans="1:4">
      <c r="A3220" t="s">
        <v>13411</v>
      </c>
      <c r="B3220" t="s">
        <v>155</v>
      </c>
      <c r="C3220" s="2">
        <v>45789</v>
      </c>
      <c r="D3220">
        <v>125000</v>
      </c>
    </row>
    <row r="3221" spans="1:4">
      <c r="A3221" t="s">
        <v>13412</v>
      </c>
      <c r="B3221" t="s">
        <v>155</v>
      </c>
      <c r="C3221" s="2">
        <v>45804</v>
      </c>
      <c r="D3221">
        <v>150000</v>
      </c>
    </row>
    <row r="3222" spans="1:4">
      <c r="A3222" t="s">
        <v>13413</v>
      </c>
      <c r="B3222" t="s">
        <v>155</v>
      </c>
      <c r="C3222" s="2">
        <v>45816</v>
      </c>
      <c r="D3222">
        <v>200000</v>
      </c>
    </row>
    <row r="3223" spans="1:4">
      <c r="A3223" t="s">
        <v>13414</v>
      </c>
      <c r="B3223" t="s">
        <v>155</v>
      </c>
      <c r="C3223" s="2">
        <v>45829</v>
      </c>
      <c r="D3223">
        <v>100000</v>
      </c>
    </row>
    <row r="3224" spans="1:4">
      <c r="A3224" t="s">
        <v>13415</v>
      </c>
      <c r="B3224" t="s">
        <v>155</v>
      </c>
      <c r="C3224" s="2">
        <v>45847</v>
      </c>
      <c r="D3224">
        <v>100000</v>
      </c>
    </row>
    <row r="3225" spans="1:4">
      <c r="A3225" t="s">
        <v>13416</v>
      </c>
      <c r="B3225" t="s">
        <v>155</v>
      </c>
      <c r="C3225" s="2">
        <v>45863</v>
      </c>
      <c r="D3225">
        <v>200000</v>
      </c>
    </row>
    <row r="3226" spans="1:4">
      <c r="A3226" t="s">
        <v>13417</v>
      </c>
      <c r="B3226" t="s">
        <v>155</v>
      </c>
      <c r="C3226" s="2">
        <v>45878</v>
      </c>
      <c r="D3226">
        <v>200000</v>
      </c>
    </row>
    <row r="3227" spans="1:4">
      <c r="A3227" t="s">
        <v>13418</v>
      </c>
      <c r="B3227" t="s">
        <v>155</v>
      </c>
      <c r="C3227" s="2">
        <v>45886</v>
      </c>
      <c r="D3227">
        <v>125000</v>
      </c>
    </row>
    <row r="3228" spans="1:4">
      <c r="A3228" t="s">
        <v>13419</v>
      </c>
      <c r="B3228" t="s">
        <v>155</v>
      </c>
      <c r="C3228" s="2">
        <v>45894</v>
      </c>
      <c r="D3228">
        <v>75000</v>
      </c>
    </row>
    <row r="3229" spans="1:4">
      <c r="A3229" t="s">
        <v>13420</v>
      </c>
      <c r="B3229" t="s">
        <v>155</v>
      </c>
      <c r="C3229" s="2">
        <v>45901</v>
      </c>
      <c r="D3229">
        <v>75000</v>
      </c>
    </row>
    <row r="3230" spans="1:4">
      <c r="A3230" t="s">
        <v>13421</v>
      </c>
      <c r="B3230" t="s">
        <v>155</v>
      </c>
      <c r="C3230" s="2">
        <v>45910</v>
      </c>
      <c r="D3230">
        <v>150000</v>
      </c>
    </row>
    <row r="3231" spans="1:4">
      <c r="A3231" t="s">
        <v>13422</v>
      </c>
      <c r="B3231" t="s">
        <v>155</v>
      </c>
      <c r="C3231" s="2">
        <v>45919</v>
      </c>
      <c r="D3231">
        <v>150000</v>
      </c>
    </row>
    <row r="3232" spans="1:4">
      <c r="A3232" t="s">
        <v>13423</v>
      </c>
      <c r="B3232" t="s">
        <v>155</v>
      </c>
      <c r="C3232" s="2">
        <v>45930</v>
      </c>
      <c r="D3232">
        <v>100000</v>
      </c>
    </row>
    <row r="3233" spans="1:4">
      <c r="A3233" t="s">
        <v>13424</v>
      </c>
      <c r="B3233" t="s">
        <v>155</v>
      </c>
      <c r="C3233" s="2">
        <v>45939</v>
      </c>
      <c r="D3233">
        <v>200000</v>
      </c>
    </row>
    <row r="3234" spans="1:4">
      <c r="A3234" t="s">
        <v>13425</v>
      </c>
      <c r="B3234" t="s">
        <v>155</v>
      </c>
      <c r="C3234" s="2">
        <v>45948</v>
      </c>
      <c r="D3234">
        <v>50000</v>
      </c>
    </row>
    <row r="3235" spans="1:4">
      <c r="A3235" t="s">
        <v>13426</v>
      </c>
      <c r="B3235" t="s">
        <v>155</v>
      </c>
      <c r="C3235" s="2">
        <v>45958</v>
      </c>
      <c r="D3235">
        <v>150000</v>
      </c>
    </row>
    <row r="3236" spans="1:4">
      <c r="A3236" t="s">
        <v>13427</v>
      </c>
      <c r="B3236" t="s">
        <v>155</v>
      </c>
      <c r="C3236" s="2">
        <v>45969</v>
      </c>
      <c r="D3236">
        <v>200000</v>
      </c>
    </row>
    <row r="3237" spans="1:4">
      <c r="A3237" t="s">
        <v>13428</v>
      </c>
      <c r="B3237" t="s">
        <v>155</v>
      </c>
      <c r="C3237" s="2">
        <v>45979</v>
      </c>
      <c r="D3237">
        <v>75000</v>
      </c>
    </row>
    <row r="3238" spans="1:4">
      <c r="A3238" t="s">
        <v>13429</v>
      </c>
      <c r="B3238" t="s">
        <v>155</v>
      </c>
      <c r="C3238" s="2">
        <v>45988</v>
      </c>
      <c r="D3238">
        <v>50000</v>
      </c>
    </row>
    <row r="3239" spans="1:4">
      <c r="A3239" t="s">
        <v>13430</v>
      </c>
      <c r="B3239" t="s">
        <v>155</v>
      </c>
      <c r="C3239" s="2">
        <v>45998</v>
      </c>
      <c r="D3239">
        <v>75000</v>
      </c>
    </row>
    <row r="3240" spans="1:4">
      <c r="A3240" t="s">
        <v>13431</v>
      </c>
      <c r="B3240" t="s">
        <v>155</v>
      </c>
      <c r="C3240" s="2">
        <v>46005</v>
      </c>
      <c r="D3240">
        <v>50000</v>
      </c>
    </row>
    <row r="3241" spans="1:4">
      <c r="A3241" t="s">
        <v>13432</v>
      </c>
      <c r="B3241" t="s">
        <v>155</v>
      </c>
      <c r="C3241" s="2">
        <v>46022</v>
      </c>
      <c r="D3241">
        <v>50000</v>
      </c>
    </row>
    <row r="3242" spans="1:4">
      <c r="A3242" t="s">
        <v>13433</v>
      </c>
      <c r="B3242" t="s">
        <v>155</v>
      </c>
      <c r="C3242" s="2">
        <v>46033</v>
      </c>
      <c r="D3242">
        <v>200000</v>
      </c>
    </row>
    <row r="3243" spans="1:4">
      <c r="A3243" t="s">
        <v>13434</v>
      </c>
      <c r="B3243" t="s">
        <v>155</v>
      </c>
      <c r="C3243" s="2">
        <v>46042</v>
      </c>
      <c r="D3243">
        <v>150000</v>
      </c>
    </row>
    <row r="3244" spans="1:4">
      <c r="A3244" t="s">
        <v>13435</v>
      </c>
      <c r="B3244" t="s">
        <v>155</v>
      </c>
      <c r="C3244" s="2">
        <v>46054</v>
      </c>
      <c r="D3244">
        <v>125000</v>
      </c>
    </row>
    <row r="3245" spans="1:4">
      <c r="A3245" t="s">
        <v>13436</v>
      </c>
      <c r="B3245" t="s">
        <v>155</v>
      </c>
      <c r="C3245" s="2">
        <v>46061</v>
      </c>
      <c r="D3245">
        <v>75000</v>
      </c>
    </row>
    <row r="3246" spans="1:4">
      <c r="A3246" t="s">
        <v>13437</v>
      </c>
      <c r="B3246" t="s">
        <v>155</v>
      </c>
      <c r="C3246" s="2">
        <v>46068</v>
      </c>
      <c r="D3246">
        <v>75000</v>
      </c>
    </row>
    <row r="3247" spans="1:4">
      <c r="A3247" t="s">
        <v>13438</v>
      </c>
      <c r="B3247" t="s">
        <v>155</v>
      </c>
      <c r="C3247" s="2">
        <v>46084</v>
      </c>
      <c r="D3247">
        <v>75000</v>
      </c>
    </row>
    <row r="3248" spans="1:4">
      <c r="A3248" t="s">
        <v>13439</v>
      </c>
      <c r="B3248" t="s">
        <v>155</v>
      </c>
      <c r="C3248" s="2">
        <v>46101</v>
      </c>
      <c r="D3248">
        <v>50000</v>
      </c>
    </row>
    <row r="3249" spans="1:4">
      <c r="A3249" t="s">
        <v>13440</v>
      </c>
      <c r="B3249" t="s">
        <v>155</v>
      </c>
      <c r="C3249" s="2">
        <v>46117</v>
      </c>
      <c r="D3249">
        <v>100000</v>
      </c>
    </row>
    <row r="3250" spans="1:4">
      <c r="A3250" t="s">
        <v>13441</v>
      </c>
      <c r="B3250" t="s">
        <v>155</v>
      </c>
      <c r="C3250" s="2">
        <v>46132</v>
      </c>
      <c r="D3250">
        <v>125000</v>
      </c>
    </row>
    <row r="3251" spans="1:4">
      <c r="A3251" t="s">
        <v>13442</v>
      </c>
      <c r="B3251" t="s">
        <v>155</v>
      </c>
      <c r="C3251" s="2">
        <v>46149</v>
      </c>
      <c r="D3251">
        <v>75000</v>
      </c>
    </row>
    <row r="3252" spans="1:4">
      <c r="A3252" t="s">
        <v>13443</v>
      </c>
      <c r="B3252" t="s">
        <v>155</v>
      </c>
      <c r="C3252" s="2">
        <v>46156</v>
      </c>
      <c r="D3252">
        <v>75000</v>
      </c>
    </row>
    <row r="3253" spans="1:4">
      <c r="A3253" t="s">
        <v>13444</v>
      </c>
      <c r="B3253" t="s">
        <v>155</v>
      </c>
      <c r="C3253" s="2">
        <v>46163</v>
      </c>
      <c r="D3253">
        <v>125000</v>
      </c>
    </row>
    <row r="3254" spans="1:4">
      <c r="A3254" t="s">
        <v>13445</v>
      </c>
      <c r="B3254" t="s">
        <v>155</v>
      </c>
      <c r="C3254" s="2">
        <v>46175</v>
      </c>
      <c r="D3254">
        <v>75000</v>
      </c>
    </row>
    <row r="3255" spans="1:4">
      <c r="A3255" t="s">
        <v>13446</v>
      </c>
      <c r="B3255" t="s">
        <v>155</v>
      </c>
      <c r="C3255" s="2">
        <v>46182</v>
      </c>
      <c r="D3255">
        <v>50000</v>
      </c>
    </row>
    <row r="3256" spans="1:4">
      <c r="A3256" t="s">
        <v>13447</v>
      </c>
      <c r="B3256" t="s">
        <v>155</v>
      </c>
      <c r="C3256" s="2">
        <v>46200</v>
      </c>
      <c r="D3256">
        <v>75000</v>
      </c>
    </row>
    <row r="3257" spans="1:4">
      <c r="A3257" t="s">
        <v>13448</v>
      </c>
      <c r="B3257" t="s">
        <v>156</v>
      </c>
      <c r="C3257" s="2">
        <v>45673</v>
      </c>
      <c r="D3257">
        <v>125000</v>
      </c>
    </row>
    <row r="3258" spans="1:4">
      <c r="A3258" t="s">
        <v>13449</v>
      </c>
      <c r="B3258" t="s">
        <v>156</v>
      </c>
      <c r="C3258" s="2">
        <v>45689</v>
      </c>
      <c r="D3258">
        <v>75000</v>
      </c>
    </row>
    <row r="3259" spans="1:4">
      <c r="A3259" t="s">
        <v>13450</v>
      </c>
      <c r="B3259" t="s">
        <v>156</v>
      </c>
      <c r="C3259" s="2">
        <v>45697</v>
      </c>
      <c r="D3259">
        <v>150000</v>
      </c>
    </row>
    <row r="3260" spans="1:4">
      <c r="A3260" t="s">
        <v>13451</v>
      </c>
      <c r="B3260" t="s">
        <v>156</v>
      </c>
      <c r="C3260" s="2">
        <v>45710</v>
      </c>
      <c r="D3260">
        <v>50000</v>
      </c>
    </row>
    <row r="3261" spans="1:4">
      <c r="A3261" t="s">
        <v>13452</v>
      </c>
      <c r="B3261" t="s">
        <v>156</v>
      </c>
      <c r="C3261" s="2">
        <v>45723</v>
      </c>
      <c r="D3261">
        <v>200000</v>
      </c>
    </row>
    <row r="3262" spans="1:4">
      <c r="A3262" t="s">
        <v>13453</v>
      </c>
      <c r="B3262" t="s">
        <v>156</v>
      </c>
      <c r="C3262" s="2">
        <v>45732</v>
      </c>
      <c r="D3262">
        <v>75000</v>
      </c>
    </row>
    <row r="3263" spans="1:4">
      <c r="A3263" t="s">
        <v>13454</v>
      </c>
      <c r="B3263" t="s">
        <v>156</v>
      </c>
      <c r="C3263" s="2">
        <v>45749</v>
      </c>
      <c r="D3263">
        <v>50000</v>
      </c>
    </row>
    <row r="3264" spans="1:4">
      <c r="A3264" t="s">
        <v>13455</v>
      </c>
      <c r="B3264" t="s">
        <v>156</v>
      </c>
      <c r="C3264" s="2">
        <v>45760</v>
      </c>
      <c r="D3264">
        <v>75000</v>
      </c>
    </row>
    <row r="3265" spans="1:4">
      <c r="A3265" t="s">
        <v>13456</v>
      </c>
      <c r="B3265" t="s">
        <v>156</v>
      </c>
      <c r="C3265" s="2">
        <v>45775</v>
      </c>
      <c r="D3265">
        <v>125000</v>
      </c>
    </row>
    <row r="3266" spans="1:4">
      <c r="A3266" t="s">
        <v>13457</v>
      </c>
      <c r="B3266" t="s">
        <v>156</v>
      </c>
      <c r="C3266" s="2">
        <v>45786</v>
      </c>
      <c r="D3266">
        <v>100000</v>
      </c>
    </row>
    <row r="3267" spans="1:4">
      <c r="A3267" t="s">
        <v>13458</v>
      </c>
      <c r="B3267" t="s">
        <v>156</v>
      </c>
      <c r="C3267" s="2">
        <v>45796</v>
      </c>
      <c r="D3267">
        <v>125000</v>
      </c>
    </row>
    <row r="3268" spans="1:4">
      <c r="A3268" t="s">
        <v>13459</v>
      </c>
      <c r="B3268" t="s">
        <v>156</v>
      </c>
      <c r="C3268" s="2">
        <v>45806</v>
      </c>
      <c r="D3268">
        <v>50000</v>
      </c>
    </row>
    <row r="3269" spans="1:4">
      <c r="A3269" t="s">
        <v>13460</v>
      </c>
      <c r="B3269" t="s">
        <v>156</v>
      </c>
      <c r="C3269" s="2">
        <v>45818</v>
      </c>
      <c r="D3269">
        <v>75000</v>
      </c>
    </row>
    <row r="3270" spans="1:4">
      <c r="A3270" t="s">
        <v>13461</v>
      </c>
      <c r="B3270" t="s">
        <v>156</v>
      </c>
      <c r="C3270" s="2">
        <v>45830</v>
      </c>
      <c r="D3270">
        <v>150000</v>
      </c>
    </row>
    <row r="3271" spans="1:4">
      <c r="A3271" t="s">
        <v>13462</v>
      </c>
      <c r="B3271" t="s">
        <v>156</v>
      </c>
      <c r="C3271" s="2">
        <v>45843</v>
      </c>
      <c r="D3271">
        <v>75000</v>
      </c>
    </row>
    <row r="3272" spans="1:4">
      <c r="A3272" t="s">
        <v>13463</v>
      </c>
      <c r="B3272" t="s">
        <v>156</v>
      </c>
      <c r="C3272" s="2">
        <v>45857</v>
      </c>
      <c r="D3272">
        <v>125000</v>
      </c>
    </row>
    <row r="3273" spans="1:4">
      <c r="A3273" t="s">
        <v>13464</v>
      </c>
      <c r="B3273" t="s">
        <v>156</v>
      </c>
      <c r="C3273" s="2">
        <v>45867</v>
      </c>
      <c r="D3273">
        <v>50000</v>
      </c>
    </row>
    <row r="3274" spans="1:4">
      <c r="A3274" t="s">
        <v>13465</v>
      </c>
      <c r="B3274" t="s">
        <v>156</v>
      </c>
      <c r="C3274" s="2">
        <v>45874</v>
      </c>
      <c r="D3274">
        <v>200000</v>
      </c>
    </row>
    <row r="3275" spans="1:4">
      <c r="A3275" t="s">
        <v>13466</v>
      </c>
      <c r="B3275" t="s">
        <v>156</v>
      </c>
      <c r="C3275" s="2">
        <v>45890</v>
      </c>
      <c r="D3275">
        <v>125000</v>
      </c>
    </row>
    <row r="3276" spans="1:4">
      <c r="A3276" t="s">
        <v>13467</v>
      </c>
      <c r="B3276" t="s">
        <v>156</v>
      </c>
      <c r="C3276" s="2">
        <v>45903</v>
      </c>
      <c r="D3276">
        <v>75000</v>
      </c>
    </row>
    <row r="3277" spans="1:4">
      <c r="A3277" t="s">
        <v>13468</v>
      </c>
      <c r="B3277" t="s">
        <v>156</v>
      </c>
      <c r="C3277" s="2">
        <v>45920</v>
      </c>
      <c r="D3277">
        <v>75000</v>
      </c>
    </row>
    <row r="3278" spans="1:4">
      <c r="A3278" t="s">
        <v>13469</v>
      </c>
      <c r="B3278" t="s">
        <v>156</v>
      </c>
      <c r="C3278" s="2">
        <v>45932</v>
      </c>
      <c r="D3278">
        <v>75000</v>
      </c>
    </row>
    <row r="3279" spans="1:4">
      <c r="A3279" t="s">
        <v>13470</v>
      </c>
      <c r="B3279" t="s">
        <v>156</v>
      </c>
      <c r="C3279" s="2">
        <v>45946</v>
      </c>
      <c r="D3279">
        <v>200000</v>
      </c>
    </row>
    <row r="3280" spans="1:4">
      <c r="A3280" t="s">
        <v>13471</v>
      </c>
      <c r="B3280" t="s">
        <v>156</v>
      </c>
      <c r="C3280" s="2">
        <v>45956</v>
      </c>
      <c r="D3280">
        <v>150000</v>
      </c>
    </row>
    <row r="3281" spans="1:4">
      <c r="A3281" t="s">
        <v>13472</v>
      </c>
      <c r="B3281" t="s">
        <v>156</v>
      </c>
      <c r="C3281" s="2">
        <v>45970</v>
      </c>
      <c r="D3281">
        <v>125000</v>
      </c>
    </row>
    <row r="3282" spans="1:4">
      <c r="A3282" t="s">
        <v>13473</v>
      </c>
      <c r="B3282" t="s">
        <v>156</v>
      </c>
      <c r="C3282" s="2">
        <v>45984</v>
      </c>
      <c r="D3282">
        <v>100000</v>
      </c>
    </row>
    <row r="3283" spans="1:4">
      <c r="A3283" t="s">
        <v>13474</v>
      </c>
      <c r="B3283" t="s">
        <v>156</v>
      </c>
      <c r="C3283" s="2">
        <v>45999</v>
      </c>
      <c r="D3283">
        <v>150000</v>
      </c>
    </row>
    <row r="3284" spans="1:4">
      <c r="A3284" t="s">
        <v>13475</v>
      </c>
      <c r="B3284" t="s">
        <v>156</v>
      </c>
      <c r="C3284" s="2">
        <v>46007</v>
      </c>
      <c r="D3284">
        <v>75000</v>
      </c>
    </row>
    <row r="3285" spans="1:4">
      <c r="A3285" t="s">
        <v>13476</v>
      </c>
      <c r="B3285" t="s">
        <v>156</v>
      </c>
      <c r="C3285" s="2">
        <v>46023</v>
      </c>
      <c r="D3285">
        <v>50000</v>
      </c>
    </row>
    <row r="3286" spans="1:4">
      <c r="A3286" t="s">
        <v>13477</v>
      </c>
      <c r="B3286" t="s">
        <v>156</v>
      </c>
      <c r="C3286" s="2">
        <v>46034</v>
      </c>
      <c r="D3286">
        <v>75000</v>
      </c>
    </row>
    <row r="3287" spans="1:4">
      <c r="A3287" t="s">
        <v>13478</v>
      </c>
      <c r="B3287" t="s">
        <v>156</v>
      </c>
      <c r="C3287" s="2">
        <v>46041</v>
      </c>
      <c r="D3287">
        <v>75000</v>
      </c>
    </row>
    <row r="3288" spans="1:4">
      <c r="A3288" t="s">
        <v>13479</v>
      </c>
      <c r="B3288" t="s">
        <v>156</v>
      </c>
      <c r="C3288" s="2">
        <v>46055</v>
      </c>
      <c r="D3288">
        <v>100000</v>
      </c>
    </row>
    <row r="3289" spans="1:4">
      <c r="A3289" t="s">
        <v>13480</v>
      </c>
      <c r="B3289" t="s">
        <v>156</v>
      </c>
      <c r="C3289" s="2">
        <v>46068</v>
      </c>
      <c r="D3289">
        <v>150000</v>
      </c>
    </row>
    <row r="3290" spans="1:4">
      <c r="A3290" t="s">
        <v>13481</v>
      </c>
      <c r="B3290" t="s">
        <v>156</v>
      </c>
      <c r="C3290" s="2">
        <v>46079</v>
      </c>
      <c r="D3290">
        <v>50000</v>
      </c>
    </row>
    <row r="3291" spans="1:4">
      <c r="A3291" t="s">
        <v>13482</v>
      </c>
      <c r="B3291" t="s">
        <v>156</v>
      </c>
      <c r="C3291" s="2">
        <v>46090</v>
      </c>
      <c r="D3291">
        <v>75000</v>
      </c>
    </row>
    <row r="3292" spans="1:4">
      <c r="A3292" t="s">
        <v>13483</v>
      </c>
      <c r="B3292" t="s">
        <v>156</v>
      </c>
      <c r="C3292" s="2">
        <v>46098</v>
      </c>
      <c r="D3292">
        <v>100000</v>
      </c>
    </row>
    <row r="3293" spans="1:4">
      <c r="A3293" t="s">
        <v>13484</v>
      </c>
      <c r="B3293" t="s">
        <v>156</v>
      </c>
      <c r="C3293" s="2">
        <v>46105</v>
      </c>
      <c r="D3293">
        <v>50000</v>
      </c>
    </row>
    <row r="3294" spans="1:4">
      <c r="A3294" t="s">
        <v>13485</v>
      </c>
      <c r="B3294" t="s">
        <v>156</v>
      </c>
      <c r="C3294" s="2">
        <v>46115</v>
      </c>
      <c r="D3294">
        <v>150000</v>
      </c>
    </row>
    <row r="3295" spans="1:4">
      <c r="A3295" t="s">
        <v>13486</v>
      </c>
      <c r="B3295" t="s">
        <v>156</v>
      </c>
      <c r="C3295" s="2">
        <v>46130</v>
      </c>
      <c r="D3295">
        <v>150000</v>
      </c>
    </row>
    <row r="3296" spans="1:4">
      <c r="A3296" t="s">
        <v>13487</v>
      </c>
      <c r="B3296" t="s">
        <v>156</v>
      </c>
      <c r="C3296" s="2">
        <v>46144</v>
      </c>
      <c r="D3296">
        <v>200000</v>
      </c>
    </row>
    <row r="3297" spans="1:4">
      <c r="A3297" t="s">
        <v>13488</v>
      </c>
      <c r="B3297" t="s">
        <v>156</v>
      </c>
      <c r="C3297" s="2">
        <v>46159</v>
      </c>
      <c r="D3297">
        <v>100000</v>
      </c>
    </row>
    <row r="3298" spans="1:4">
      <c r="A3298" t="s">
        <v>13489</v>
      </c>
      <c r="B3298" t="s">
        <v>156</v>
      </c>
      <c r="C3298" s="2">
        <v>46168</v>
      </c>
      <c r="D3298">
        <v>150000</v>
      </c>
    </row>
    <row r="3299" spans="1:4">
      <c r="A3299" t="s">
        <v>13490</v>
      </c>
      <c r="B3299" t="s">
        <v>156</v>
      </c>
      <c r="C3299" s="2">
        <v>46180</v>
      </c>
      <c r="D3299">
        <v>75000</v>
      </c>
    </row>
    <row r="3300" spans="1:4">
      <c r="A3300" t="s">
        <v>13491</v>
      </c>
      <c r="B3300" t="s">
        <v>156</v>
      </c>
      <c r="C3300" s="2">
        <v>46198</v>
      </c>
      <c r="D3300">
        <v>75000</v>
      </c>
    </row>
    <row r="3301" spans="1:4">
      <c r="A3301" t="s">
        <v>13492</v>
      </c>
      <c r="B3301" t="s">
        <v>157</v>
      </c>
      <c r="C3301" s="2">
        <v>45676</v>
      </c>
      <c r="D3301">
        <v>50000</v>
      </c>
    </row>
    <row r="3302" spans="1:4">
      <c r="A3302" t="s">
        <v>13493</v>
      </c>
      <c r="B3302" t="s">
        <v>157</v>
      </c>
      <c r="C3302" s="2">
        <v>45691</v>
      </c>
      <c r="D3302">
        <v>150000</v>
      </c>
    </row>
    <row r="3303" spans="1:4">
      <c r="A3303" t="s">
        <v>13494</v>
      </c>
      <c r="B3303" t="s">
        <v>157</v>
      </c>
      <c r="C3303" s="2">
        <v>45702</v>
      </c>
      <c r="D3303">
        <v>75000</v>
      </c>
    </row>
    <row r="3304" spans="1:4">
      <c r="A3304" t="s">
        <v>13495</v>
      </c>
      <c r="B3304" t="s">
        <v>157</v>
      </c>
      <c r="C3304" s="2">
        <v>45717</v>
      </c>
      <c r="D3304">
        <v>100000</v>
      </c>
    </row>
    <row r="3305" spans="1:4">
      <c r="A3305" t="s">
        <v>13496</v>
      </c>
      <c r="B3305" t="s">
        <v>157</v>
      </c>
      <c r="C3305" s="2">
        <v>45724</v>
      </c>
      <c r="D3305">
        <v>150000</v>
      </c>
    </row>
    <row r="3306" spans="1:4">
      <c r="A3306" t="s">
        <v>13497</v>
      </c>
      <c r="B3306" t="s">
        <v>157</v>
      </c>
      <c r="C3306" s="2">
        <v>45742</v>
      </c>
      <c r="D3306">
        <v>200000</v>
      </c>
    </row>
    <row r="3307" spans="1:4">
      <c r="A3307" t="s">
        <v>13498</v>
      </c>
      <c r="B3307" t="s">
        <v>157</v>
      </c>
      <c r="C3307" s="2">
        <v>45757</v>
      </c>
      <c r="D3307">
        <v>150000</v>
      </c>
    </row>
    <row r="3308" spans="1:4">
      <c r="A3308" t="s">
        <v>13499</v>
      </c>
      <c r="B3308" t="s">
        <v>157</v>
      </c>
      <c r="C3308" s="2">
        <v>45769</v>
      </c>
      <c r="D3308">
        <v>125000</v>
      </c>
    </row>
    <row r="3309" spans="1:4">
      <c r="A3309" t="s">
        <v>13500</v>
      </c>
      <c r="B3309" t="s">
        <v>157</v>
      </c>
      <c r="C3309" s="2">
        <v>45786</v>
      </c>
      <c r="D3309">
        <v>75000</v>
      </c>
    </row>
    <row r="3310" spans="1:4">
      <c r="A3310" t="s">
        <v>13501</v>
      </c>
      <c r="B3310" t="s">
        <v>157</v>
      </c>
      <c r="C3310" s="2">
        <v>45801</v>
      </c>
      <c r="D3310">
        <v>50000</v>
      </c>
    </row>
    <row r="3311" spans="1:4">
      <c r="A3311" t="s">
        <v>13502</v>
      </c>
      <c r="B3311" t="s">
        <v>157</v>
      </c>
      <c r="C3311" s="2">
        <v>45810</v>
      </c>
      <c r="D3311">
        <v>200000</v>
      </c>
    </row>
    <row r="3312" spans="1:4">
      <c r="A3312" t="s">
        <v>13503</v>
      </c>
      <c r="B3312" t="s">
        <v>157</v>
      </c>
      <c r="C3312" s="2">
        <v>45825</v>
      </c>
      <c r="D3312">
        <v>100000</v>
      </c>
    </row>
    <row r="3313" spans="1:4">
      <c r="A3313" t="s">
        <v>13504</v>
      </c>
      <c r="B3313" t="s">
        <v>157</v>
      </c>
      <c r="C3313" s="2">
        <v>45834</v>
      </c>
      <c r="D3313">
        <v>50000</v>
      </c>
    </row>
    <row r="3314" spans="1:4">
      <c r="A3314" t="s">
        <v>13505</v>
      </c>
      <c r="B3314" t="s">
        <v>157</v>
      </c>
      <c r="C3314" s="2">
        <v>45843</v>
      </c>
      <c r="D3314">
        <v>50000</v>
      </c>
    </row>
    <row r="3315" spans="1:4">
      <c r="A3315" t="s">
        <v>13506</v>
      </c>
      <c r="B3315" t="s">
        <v>157</v>
      </c>
      <c r="C3315" s="2">
        <v>45850</v>
      </c>
      <c r="D3315">
        <v>100000</v>
      </c>
    </row>
    <row r="3316" spans="1:4">
      <c r="A3316" t="s">
        <v>13507</v>
      </c>
      <c r="B3316" t="s">
        <v>157</v>
      </c>
      <c r="C3316" s="2">
        <v>45867</v>
      </c>
      <c r="D3316">
        <v>50000</v>
      </c>
    </row>
    <row r="3317" spans="1:4">
      <c r="A3317" t="s">
        <v>13508</v>
      </c>
      <c r="B3317" t="s">
        <v>157</v>
      </c>
      <c r="C3317" s="2">
        <v>45880</v>
      </c>
      <c r="D3317">
        <v>100000</v>
      </c>
    </row>
    <row r="3318" spans="1:4">
      <c r="A3318" t="s">
        <v>13509</v>
      </c>
      <c r="B3318" t="s">
        <v>157</v>
      </c>
      <c r="C3318" s="2">
        <v>45895</v>
      </c>
      <c r="D3318">
        <v>200000</v>
      </c>
    </row>
    <row r="3319" spans="1:4">
      <c r="A3319" t="s">
        <v>13510</v>
      </c>
      <c r="B3319" t="s">
        <v>157</v>
      </c>
      <c r="C3319" s="2">
        <v>45907</v>
      </c>
      <c r="D3319">
        <v>200000</v>
      </c>
    </row>
    <row r="3320" spans="1:4">
      <c r="A3320" t="s">
        <v>13511</v>
      </c>
      <c r="B3320" t="s">
        <v>157</v>
      </c>
      <c r="C3320" s="2">
        <v>45915</v>
      </c>
      <c r="D3320">
        <v>100000</v>
      </c>
    </row>
    <row r="3321" spans="1:4">
      <c r="A3321" t="s">
        <v>13512</v>
      </c>
      <c r="B3321" t="s">
        <v>157</v>
      </c>
      <c r="C3321" s="2">
        <v>45927</v>
      </c>
      <c r="D3321">
        <v>150000</v>
      </c>
    </row>
    <row r="3322" spans="1:4">
      <c r="A3322" t="s">
        <v>13513</v>
      </c>
      <c r="B3322" t="s">
        <v>157</v>
      </c>
      <c r="C3322" s="2">
        <v>45940</v>
      </c>
      <c r="D3322">
        <v>100000</v>
      </c>
    </row>
    <row r="3323" spans="1:4">
      <c r="A3323" t="s">
        <v>13514</v>
      </c>
      <c r="B3323" t="s">
        <v>157</v>
      </c>
      <c r="C3323" s="2">
        <v>45955</v>
      </c>
      <c r="D3323">
        <v>125000</v>
      </c>
    </row>
    <row r="3324" spans="1:4">
      <c r="A3324" t="s">
        <v>13515</v>
      </c>
      <c r="B3324" t="s">
        <v>157</v>
      </c>
      <c r="C3324" s="2">
        <v>45962</v>
      </c>
      <c r="D3324">
        <v>75000</v>
      </c>
    </row>
    <row r="3325" spans="1:4">
      <c r="A3325" t="s">
        <v>13516</v>
      </c>
      <c r="B3325" t="s">
        <v>157</v>
      </c>
      <c r="C3325" s="2">
        <v>45971</v>
      </c>
      <c r="D3325">
        <v>50000</v>
      </c>
    </row>
    <row r="3326" spans="1:4">
      <c r="A3326" t="s">
        <v>13517</v>
      </c>
      <c r="B3326" t="s">
        <v>157</v>
      </c>
      <c r="C3326" s="2">
        <v>45986</v>
      </c>
      <c r="D3326">
        <v>125000</v>
      </c>
    </row>
    <row r="3327" spans="1:4">
      <c r="A3327" t="s">
        <v>13518</v>
      </c>
      <c r="B3327" t="s">
        <v>157</v>
      </c>
      <c r="C3327" s="2">
        <v>45993</v>
      </c>
      <c r="D3327">
        <v>75000</v>
      </c>
    </row>
    <row r="3328" spans="1:4">
      <c r="A3328" t="s">
        <v>13519</v>
      </c>
      <c r="B3328" t="s">
        <v>157</v>
      </c>
      <c r="C3328" s="2">
        <v>46009</v>
      </c>
      <c r="D3328">
        <v>100000</v>
      </c>
    </row>
    <row r="3329" spans="1:4">
      <c r="A3329" t="s">
        <v>13520</v>
      </c>
      <c r="B3329" t="s">
        <v>157</v>
      </c>
      <c r="C3329" s="2">
        <v>46027</v>
      </c>
      <c r="D3329">
        <v>50000</v>
      </c>
    </row>
    <row r="3330" spans="1:4">
      <c r="A3330" t="s">
        <v>13521</v>
      </c>
      <c r="B3330" t="s">
        <v>157</v>
      </c>
      <c r="C3330" s="2">
        <v>46045</v>
      </c>
      <c r="D3330">
        <v>200000</v>
      </c>
    </row>
    <row r="3331" spans="1:4">
      <c r="A3331" t="s">
        <v>13522</v>
      </c>
      <c r="B3331" t="s">
        <v>157</v>
      </c>
      <c r="C3331" s="2">
        <v>46060</v>
      </c>
      <c r="D3331">
        <v>150000</v>
      </c>
    </row>
    <row r="3332" spans="1:4">
      <c r="A3332" t="s">
        <v>13523</v>
      </c>
      <c r="B3332" t="s">
        <v>157</v>
      </c>
      <c r="C3332" s="2">
        <v>46075</v>
      </c>
      <c r="D3332">
        <v>150000</v>
      </c>
    </row>
    <row r="3333" spans="1:4">
      <c r="A3333" t="s">
        <v>13524</v>
      </c>
      <c r="B3333" t="s">
        <v>157</v>
      </c>
      <c r="C3333" s="2">
        <v>46086</v>
      </c>
      <c r="D3333">
        <v>75000</v>
      </c>
    </row>
    <row r="3334" spans="1:4">
      <c r="A3334" t="s">
        <v>13525</v>
      </c>
      <c r="B3334" t="s">
        <v>157</v>
      </c>
      <c r="C3334" s="2">
        <v>46096</v>
      </c>
      <c r="D3334">
        <v>200000</v>
      </c>
    </row>
    <row r="3335" spans="1:4">
      <c r="A3335" t="s">
        <v>13526</v>
      </c>
      <c r="B3335" t="s">
        <v>157</v>
      </c>
      <c r="C3335" s="2">
        <v>46108</v>
      </c>
      <c r="D3335">
        <v>150000</v>
      </c>
    </row>
    <row r="3336" spans="1:4">
      <c r="A3336" t="s">
        <v>13527</v>
      </c>
      <c r="B3336" t="s">
        <v>157</v>
      </c>
      <c r="C3336" s="2">
        <v>46119</v>
      </c>
      <c r="D3336">
        <v>50000</v>
      </c>
    </row>
    <row r="3337" spans="1:4">
      <c r="A3337" t="s">
        <v>13528</v>
      </c>
      <c r="B3337" t="s">
        <v>157</v>
      </c>
      <c r="C3337" s="2">
        <v>46128</v>
      </c>
      <c r="D3337">
        <v>200000</v>
      </c>
    </row>
    <row r="3338" spans="1:4">
      <c r="A3338" t="s">
        <v>13529</v>
      </c>
      <c r="B3338" t="s">
        <v>157</v>
      </c>
      <c r="C3338" s="2">
        <v>46136</v>
      </c>
      <c r="D3338">
        <v>125000</v>
      </c>
    </row>
    <row r="3339" spans="1:4">
      <c r="A3339" t="s">
        <v>13530</v>
      </c>
      <c r="B3339" t="s">
        <v>157</v>
      </c>
      <c r="C3339" s="2">
        <v>46152</v>
      </c>
      <c r="D3339">
        <v>150000</v>
      </c>
    </row>
    <row r="3340" spans="1:4">
      <c r="A3340" t="s">
        <v>13531</v>
      </c>
      <c r="B3340" t="s">
        <v>157</v>
      </c>
      <c r="C3340" s="2">
        <v>46170</v>
      </c>
      <c r="D3340">
        <v>50000</v>
      </c>
    </row>
    <row r="3341" spans="1:4">
      <c r="A3341" t="s">
        <v>13532</v>
      </c>
      <c r="B3341" t="s">
        <v>157</v>
      </c>
      <c r="C3341" s="2">
        <v>46183</v>
      </c>
      <c r="D3341">
        <v>150000</v>
      </c>
    </row>
    <row r="3342" spans="1:4">
      <c r="A3342" t="s">
        <v>13533</v>
      </c>
      <c r="B3342" t="s">
        <v>157</v>
      </c>
      <c r="C3342" s="2">
        <v>46191</v>
      </c>
      <c r="D3342">
        <v>75000</v>
      </c>
    </row>
    <row r="3343" spans="1:4">
      <c r="A3343" t="s">
        <v>13534</v>
      </c>
      <c r="B3343" t="s">
        <v>157</v>
      </c>
      <c r="C3343" s="2">
        <v>46203</v>
      </c>
      <c r="D3343">
        <v>200000</v>
      </c>
    </row>
    <row r="3344" spans="1:4">
      <c r="A3344" t="s">
        <v>13535</v>
      </c>
      <c r="B3344" t="s">
        <v>158</v>
      </c>
      <c r="C3344" s="2">
        <v>45668</v>
      </c>
      <c r="D3344">
        <v>200000</v>
      </c>
    </row>
    <row r="3345" spans="1:4">
      <c r="A3345" t="s">
        <v>13536</v>
      </c>
      <c r="B3345" t="s">
        <v>158</v>
      </c>
      <c r="C3345" s="2">
        <v>45686</v>
      </c>
      <c r="D3345">
        <v>125000</v>
      </c>
    </row>
    <row r="3346" spans="1:4">
      <c r="A3346" t="s">
        <v>13537</v>
      </c>
      <c r="B3346" t="s">
        <v>158</v>
      </c>
      <c r="C3346" s="2">
        <v>45695</v>
      </c>
      <c r="D3346">
        <v>75000</v>
      </c>
    </row>
    <row r="3347" spans="1:4">
      <c r="A3347" t="s">
        <v>13538</v>
      </c>
      <c r="B3347" t="s">
        <v>158</v>
      </c>
      <c r="C3347" s="2">
        <v>45706</v>
      </c>
      <c r="D3347">
        <v>200000</v>
      </c>
    </row>
    <row r="3348" spans="1:4">
      <c r="A3348" t="s">
        <v>13539</v>
      </c>
      <c r="B3348" t="s">
        <v>158</v>
      </c>
      <c r="C3348" s="2">
        <v>45717</v>
      </c>
      <c r="D3348">
        <v>125000</v>
      </c>
    </row>
    <row r="3349" spans="1:4">
      <c r="A3349" t="s">
        <v>13540</v>
      </c>
      <c r="B3349" t="s">
        <v>158</v>
      </c>
      <c r="C3349" s="2">
        <v>45726</v>
      </c>
      <c r="D3349">
        <v>125000</v>
      </c>
    </row>
    <row r="3350" spans="1:4">
      <c r="A3350" t="s">
        <v>13541</v>
      </c>
      <c r="B3350" t="s">
        <v>158</v>
      </c>
      <c r="C3350" s="2">
        <v>45738</v>
      </c>
      <c r="D3350">
        <v>100000</v>
      </c>
    </row>
    <row r="3351" spans="1:4">
      <c r="A3351" t="s">
        <v>13542</v>
      </c>
      <c r="B3351" t="s">
        <v>158</v>
      </c>
      <c r="C3351" s="2">
        <v>45751</v>
      </c>
      <c r="D3351">
        <v>50000</v>
      </c>
    </row>
    <row r="3352" spans="1:4">
      <c r="A3352" t="s">
        <v>13543</v>
      </c>
      <c r="B3352" t="s">
        <v>158</v>
      </c>
      <c r="C3352" s="2">
        <v>45763</v>
      </c>
      <c r="D3352">
        <v>200000</v>
      </c>
    </row>
    <row r="3353" spans="1:4">
      <c r="A3353" t="s">
        <v>13544</v>
      </c>
      <c r="B3353" t="s">
        <v>158</v>
      </c>
      <c r="C3353" s="2">
        <v>45777</v>
      </c>
      <c r="D3353">
        <v>200000</v>
      </c>
    </row>
    <row r="3354" spans="1:4">
      <c r="A3354" t="s">
        <v>13545</v>
      </c>
      <c r="B3354" t="s">
        <v>158</v>
      </c>
      <c r="C3354" s="2">
        <v>45791</v>
      </c>
      <c r="D3354">
        <v>75000</v>
      </c>
    </row>
    <row r="3355" spans="1:4">
      <c r="A3355" t="s">
        <v>13546</v>
      </c>
      <c r="B3355" t="s">
        <v>158</v>
      </c>
      <c r="C3355" s="2">
        <v>45801</v>
      </c>
      <c r="D3355">
        <v>100000</v>
      </c>
    </row>
    <row r="3356" spans="1:4">
      <c r="A3356" t="s">
        <v>13547</v>
      </c>
      <c r="B3356" t="s">
        <v>158</v>
      </c>
      <c r="C3356" s="2">
        <v>45818</v>
      </c>
      <c r="D3356">
        <v>100000</v>
      </c>
    </row>
    <row r="3357" spans="1:4">
      <c r="A3357" t="s">
        <v>13548</v>
      </c>
      <c r="B3357" t="s">
        <v>158</v>
      </c>
      <c r="C3357" s="2">
        <v>45826</v>
      </c>
      <c r="D3357">
        <v>125000</v>
      </c>
    </row>
    <row r="3358" spans="1:4">
      <c r="A3358" t="s">
        <v>13549</v>
      </c>
      <c r="B3358" t="s">
        <v>158</v>
      </c>
      <c r="C3358" s="2">
        <v>45835</v>
      </c>
      <c r="D3358">
        <v>125000</v>
      </c>
    </row>
    <row r="3359" spans="1:4">
      <c r="A3359" t="s">
        <v>13550</v>
      </c>
      <c r="B3359" t="s">
        <v>158</v>
      </c>
      <c r="C3359" s="2">
        <v>45846</v>
      </c>
      <c r="D3359">
        <v>200000</v>
      </c>
    </row>
    <row r="3360" spans="1:4">
      <c r="A3360" t="s">
        <v>13551</v>
      </c>
      <c r="B3360" t="s">
        <v>158</v>
      </c>
      <c r="C3360" s="2">
        <v>45861</v>
      </c>
      <c r="D3360">
        <v>100000</v>
      </c>
    </row>
    <row r="3361" spans="1:4">
      <c r="A3361" t="s">
        <v>13552</v>
      </c>
      <c r="B3361" t="s">
        <v>158</v>
      </c>
      <c r="C3361" s="2">
        <v>45875</v>
      </c>
      <c r="D3361">
        <v>150000</v>
      </c>
    </row>
    <row r="3362" spans="1:4">
      <c r="A3362" t="s">
        <v>13553</v>
      </c>
      <c r="B3362" t="s">
        <v>158</v>
      </c>
      <c r="C3362" s="2">
        <v>45892</v>
      </c>
      <c r="D3362">
        <v>75000</v>
      </c>
    </row>
    <row r="3363" spans="1:4">
      <c r="A3363" t="s">
        <v>13554</v>
      </c>
      <c r="B3363" t="s">
        <v>158</v>
      </c>
      <c r="C3363" s="2">
        <v>45906</v>
      </c>
      <c r="D3363">
        <v>50000</v>
      </c>
    </row>
    <row r="3364" spans="1:4">
      <c r="A3364" t="s">
        <v>13555</v>
      </c>
      <c r="B3364" t="s">
        <v>158</v>
      </c>
      <c r="C3364" s="2">
        <v>45918</v>
      </c>
      <c r="D3364">
        <v>150000</v>
      </c>
    </row>
    <row r="3365" spans="1:4">
      <c r="A3365" t="s">
        <v>13556</v>
      </c>
      <c r="B3365" t="s">
        <v>158</v>
      </c>
      <c r="C3365" s="2">
        <v>45934</v>
      </c>
      <c r="D3365">
        <v>100000</v>
      </c>
    </row>
    <row r="3366" spans="1:4">
      <c r="A3366" t="s">
        <v>13557</v>
      </c>
      <c r="B3366" t="s">
        <v>158</v>
      </c>
      <c r="C3366" s="2">
        <v>45945</v>
      </c>
      <c r="D3366">
        <v>125000</v>
      </c>
    </row>
    <row r="3367" spans="1:4">
      <c r="A3367" t="s">
        <v>13558</v>
      </c>
      <c r="B3367" t="s">
        <v>158</v>
      </c>
      <c r="C3367" s="2">
        <v>45953</v>
      </c>
      <c r="D3367">
        <v>125000</v>
      </c>
    </row>
    <row r="3368" spans="1:4">
      <c r="A3368" t="s">
        <v>13559</v>
      </c>
      <c r="B3368" t="s">
        <v>158</v>
      </c>
      <c r="C3368" s="2">
        <v>45963</v>
      </c>
      <c r="D3368">
        <v>100000</v>
      </c>
    </row>
    <row r="3369" spans="1:4">
      <c r="A3369" t="s">
        <v>13560</v>
      </c>
      <c r="B3369" t="s">
        <v>158</v>
      </c>
      <c r="C3369" s="2">
        <v>45973</v>
      </c>
      <c r="D3369">
        <v>125000</v>
      </c>
    </row>
    <row r="3370" spans="1:4">
      <c r="A3370" t="s">
        <v>13561</v>
      </c>
      <c r="B3370" t="s">
        <v>158</v>
      </c>
      <c r="C3370" s="2">
        <v>45980</v>
      </c>
      <c r="D3370">
        <v>125000</v>
      </c>
    </row>
    <row r="3371" spans="1:4">
      <c r="A3371" t="s">
        <v>13562</v>
      </c>
      <c r="B3371" t="s">
        <v>158</v>
      </c>
      <c r="C3371" s="2">
        <v>45998</v>
      </c>
      <c r="D3371">
        <v>150000</v>
      </c>
    </row>
    <row r="3372" spans="1:4">
      <c r="A3372" t="s">
        <v>13563</v>
      </c>
      <c r="B3372" t="s">
        <v>158</v>
      </c>
      <c r="C3372" s="2">
        <v>46009</v>
      </c>
      <c r="D3372">
        <v>100000</v>
      </c>
    </row>
    <row r="3373" spans="1:4">
      <c r="A3373" t="s">
        <v>13564</v>
      </c>
      <c r="B3373" t="s">
        <v>158</v>
      </c>
      <c r="C3373" s="2">
        <v>46023</v>
      </c>
      <c r="D3373">
        <v>200000</v>
      </c>
    </row>
    <row r="3374" spans="1:4">
      <c r="A3374" t="s">
        <v>13565</v>
      </c>
      <c r="B3374" t="s">
        <v>158</v>
      </c>
      <c r="C3374" s="2">
        <v>46040</v>
      </c>
      <c r="D3374">
        <v>50000</v>
      </c>
    </row>
    <row r="3375" spans="1:4">
      <c r="A3375" t="s">
        <v>13566</v>
      </c>
      <c r="B3375" t="s">
        <v>158</v>
      </c>
      <c r="C3375" s="2">
        <v>46053</v>
      </c>
      <c r="D3375">
        <v>200000</v>
      </c>
    </row>
    <row r="3376" spans="1:4">
      <c r="A3376" t="s">
        <v>13567</v>
      </c>
      <c r="B3376" t="s">
        <v>158</v>
      </c>
      <c r="C3376" s="2">
        <v>46071</v>
      </c>
      <c r="D3376">
        <v>125000</v>
      </c>
    </row>
    <row r="3377" spans="1:4">
      <c r="A3377" t="s">
        <v>13568</v>
      </c>
      <c r="B3377" t="s">
        <v>158</v>
      </c>
      <c r="C3377" s="2">
        <v>46082</v>
      </c>
      <c r="D3377">
        <v>50000</v>
      </c>
    </row>
    <row r="3378" spans="1:4">
      <c r="A3378" t="s">
        <v>13569</v>
      </c>
      <c r="B3378" t="s">
        <v>158</v>
      </c>
      <c r="C3378" s="2">
        <v>46098</v>
      </c>
      <c r="D3378">
        <v>200000</v>
      </c>
    </row>
    <row r="3379" spans="1:4">
      <c r="A3379" t="s">
        <v>13570</v>
      </c>
      <c r="B3379" t="s">
        <v>158</v>
      </c>
      <c r="C3379" s="2">
        <v>46106</v>
      </c>
      <c r="D3379">
        <v>200000</v>
      </c>
    </row>
    <row r="3380" spans="1:4">
      <c r="A3380" t="s">
        <v>13571</v>
      </c>
      <c r="B3380" t="s">
        <v>158</v>
      </c>
      <c r="C3380" s="2">
        <v>46115</v>
      </c>
      <c r="D3380">
        <v>125000</v>
      </c>
    </row>
    <row r="3381" spans="1:4">
      <c r="A3381" t="s">
        <v>13572</v>
      </c>
      <c r="B3381" t="s">
        <v>158</v>
      </c>
      <c r="C3381" s="2">
        <v>46122</v>
      </c>
      <c r="D3381">
        <v>75000</v>
      </c>
    </row>
    <row r="3382" spans="1:4">
      <c r="A3382" t="s">
        <v>13573</v>
      </c>
      <c r="B3382" t="s">
        <v>158</v>
      </c>
      <c r="C3382" s="2">
        <v>46139</v>
      </c>
      <c r="D3382">
        <v>150000</v>
      </c>
    </row>
    <row r="3383" spans="1:4">
      <c r="A3383" t="s">
        <v>13574</v>
      </c>
      <c r="B3383" t="s">
        <v>158</v>
      </c>
      <c r="C3383" s="2">
        <v>46153</v>
      </c>
      <c r="D3383">
        <v>200000</v>
      </c>
    </row>
    <row r="3384" spans="1:4">
      <c r="A3384" t="s">
        <v>13575</v>
      </c>
      <c r="B3384" t="s">
        <v>158</v>
      </c>
      <c r="C3384" s="2">
        <v>46160</v>
      </c>
      <c r="D3384">
        <v>50000</v>
      </c>
    </row>
    <row r="3385" spans="1:4">
      <c r="A3385" t="s">
        <v>13576</v>
      </c>
      <c r="B3385" t="s">
        <v>158</v>
      </c>
      <c r="C3385" s="2">
        <v>46178</v>
      </c>
      <c r="D3385">
        <v>125000</v>
      </c>
    </row>
    <row r="3386" spans="1:4">
      <c r="A3386" t="s">
        <v>13577</v>
      </c>
      <c r="B3386" t="s">
        <v>158</v>
      </c>
      <c r="C3386" s="2">
        <v>46186</v>
      </c>
      <c r="D3386">
        <v>50000</v>
      </c>
    </row>
    <row r="3387" spans="1:4">
      <c r="A3387" t="s">
        <v>13578</v>
      </c>
      <c r="B3387" t="s">
        <v>158</v>
      </c>
      <c r="C3387" s="2">
        <v>46193</v>
      </c>
      <c r="D3387">
        <v>125000</v>
      </c>
    </row>
    <row r="3388" spans="1:4">
      <c r="A3388" t="s">
        <v>13579</v>
      </c>
      <c r="B3388" t="s">
        <v>159</v>
      </c>
      <c r="C3388" s="2">
        <v>45678</v>
      </c>
      <c r="D3388">
        <v>50000</v>
      </c>
    </row>
    <row r="3389" spans="1:4">
      <c r="A3389" t="s">
        <v>13580</v>
      </c>
      <c r="B3389" t="s">
        <v>159</v>
      </c>
      <c r="C3389" s="2">
        <v>45687</v>
      </c>
      <c r="D3389">
        <v>75000</v>
      </c>
    </row>
    <row r="3390" spans="1:4">
      <c r="A3390" t="s">
        <v>13581</v>
      </c>
      <c r="B3390" t="s">
        <v>159</v>
      </c>
      <c r="C3390" s="2">
        <v>45696</v>
      </c>
      <c r="D3390">
        <v>100000</v>
      </c>
    </row>
    <row r="3391" spans="1:4">
      <c r="A3391" t="s">
        <v>13582</v>
      </c>
      <c r="B3391" t="s">
        <v>159</v>
      </c>
      <c r="C3391" s="2">
        <v>45713</v>
      </c>
      <c r="D3391">
        <v>150000</v>
      </c>
    </row>
    <row r="3392" spans="1:4">
      <c r="A3392" t="s">
        <v>13583</v>
      </c>
      <c r="B3392" t="s">
        <v>159</v>
      </c>
      <c r="C3392" s="2">
        <v>45726</v>
      </c>
      <c r="D3392">
        <v>150000</v>
      </c>
    </row>
    <row r="3393" spans="1:4">
      <c r="A3393" t="s">
        <v>13584</v>
      </c>
      <c r="B3393" t="s">
        <v>159</v>
      </c>
      <c r="C3393" s="2">
        <v>45742</v>
      </c>
      <c r="D3393">
        <v>200000</v>
      </c>
    </row>
    <row r="3394" spans="1:4">
      <c r="A3394" t="s">
        <v>13585</v>
      </c>
      <c r="B3394" t="s">
        <v>159</v>
      </c>
      <c r="C3394" s="2">
        <v>45757</v>
      </c>
      <c r="D3394">
        <v>50000</v>
      </c>
    </row>
    <row r="3395" spans="1:4">
      <c r="A3395" t="s">
        <v>13586</v>
      </c>
      <c r="B3395" t="s">
        <v>159</v>
      </c>
      <c r="C3395" s="2">
        <v>45764</v>
      </c>
      <c r="D3395">
        <v>150000</v>
      </c>
    </row>
    <row r="3396" spans="1:4">
      <c r="A3396" t="s">
        <v>13587</v>
      </c>
      <c r="B3396" t="s">
        <v>159</v>
      </c>
      <c r="C3396" s="2">
        <v>45779</v>
      </c>
      <c r="D3396">
        <v>50000</v>
      </c>
    </row>
    <row r="3397" spans="1:4">
      <c r="A3397" t="s">
        <v>13588</v>
      </c>
      <c r="B3397" t="s">
        <v>159</v>
      </c>
      <c r="C3397" s="2">
        <v>45790</v>
      </c>
      <c r="D3397">
        <v>150000</v>
      </c>
    </row>
    <row r="3398" spans="1:4">
      <c r="A3398" t="s">
        <v>13589</v>
      </c>
      <c r="B3398" t="s">
        <v>159</v>
      </c>
      <c r="C3398" s="2">
        <v>45801</v>
      </c>
      <c r="D3398">
        <v>150000</v>
      </c>
    </row>
    <row r="3399" spans="1:4">
      <c r="A3399" t="s">
        <v>13590</v>
      </c>
      <c r="B3399" t="s">
        <v>159</v>
      </c>
      <c r="C3399" s="2">
        <v>45818</v>
      </c>
      <c r="D3399">
        <v>150000</v>
      </c>
    </row>
    <row r="3400" spans="1:4">
      <c r="A3400" t="s">
        <v>13591</v>
      </c>
      <c r="B3400" t="s">
        <v>159</v>
      </c>
      <c r="C3400" s="2">
        <v>45829</v>
      </c>
      <c r="D3400">
        <v>125000</v>
      </c>
    </row>
    <row r="3401" spans="1:4">
      <c r="A3401" t="s">
        <v>13592</v>
      </c>
      <c r="B3401" t="s">
        <v>159</v>
      </c>
      <c r="C3401" s="2">
        <v>45846</v>
      </c>
      <c r="D3401">
        <v>100000</v>
      </c>
    </row>
    <row r="3402" spans="1:4">
      <c r="A3402" t="s">
        <v>13593</v>
      </c>
      <c r="B3402" t="s">
        <v>159</v>
      </c>
      <c r="C3402" s="2">
        <v>45857</v>
      </c>
      <c r="D3402">
        <v>50000</v>
      </c>
    </row>
    <row r="3403" spans="1:4">
      <c r="A3403" t="s">
        <v>13594</v>
      </c>
      <c r="B3403" t="s">
        <v>159</v>
      </c>
      <c r="C3403" s="2">
        <v>45875</v>
      </c>
      <c r="D3403">
        <v>50000</v>
      </c>
    </row>
    <row r="3404" spans="1:4">
      <c r="A3404" t="s">
        <v>13595</v>
      </c>
      <c r="B3404" t="s">
        <v>159</v>
      </c>
      <c r="C3404" s="2">
        <v>45884</v>
      </c>
      <c r="D3404">
        <v>100000</v>
      </c>
    </row>
    <row r="3405" spans="1:4">
      <c r="A3405" t="s">
        <v>13596</v>
      </c>
      <c r="B3405" t="s">
        <v>159</v>
      </c>
      <c r="C3405" s="2">
        <v>45902</v>
      </c>
      <c r="D3405">
        <v>75000</v>
      </c>
    </row>
    <row r="3406" spans="1:4">
      <c r="A3406" t="s">
        <v>13597</v>
      </c>
      <c r="B3406" t="s">
        <v>159</v>
      </c>
      <c r="C3406" s="2">
        <v>45911</v>
      </c>
      <c r="D3406">
        <v>150000</v>
      </c>
    </row>
    <row r="3407" spans="1:4">
      <c r="A3407" t="s">
        <v>13598</v>
      </c>
      <c r="B3407" t="s">
        <v>159</v>
      </c>
      <c r="C3407" s="2">
        <v>45924</v>
      </c>
      <c r="D3407">
        <v>50000</v>
      </c>
    </row>
    <row r="3408" spans="1:4">
      <c r="A3408" t="s">
        <v>13599</v>
      </c>
      <c r="B3408" t="s">
        <v>159</v>
      </c>
      <c r="C3408" s="2">
        <v>45937</v>
      </c>
      <c r="D3408">
        <v>150000</v>
      </c>
    </row>
    <row r="3409" spans="1:4">
      <c r="A3409" t="s">
        <v>13600</v>
      </c>
      <c r="B3409" t="s">
        <v>159</v>
      </c>
      <c r="C3409" s="2">
        <v>45945</v>
      </c>
      <c r="D3409">
        <v>75000</v>
      </c>
    </row>
    <row r="3410" spans="1:4">
      <c r="A3410" t="s">
        <v>13601</v>
      </c>
      <c r="B3410" t="s">
        <v>159</v>
      </c>
      <c r="C3410" s="2">
        <v>45960</v>
      </c>
      <c r="D3410">
        <v>75000</v>
      </c>
    </row>
    <row r="3411" spans="1:4">
      <c r="A3411" t="s">
        <v>13602</v>
      </c>
      <c r="B3411" t="s">
        <v>159</v>
      </c>
      <c r="C3411" s="2">
        <v>45978</v>
      </c>
      <c r="D3411">
        <v>50000</v>
      </c>
    </row>
    <row r="3412" spans="1:4">
      <c r="A3412" t="s">
        <v>13603</v>
      </c>
      <c r="B3412" t="s">
        <v>159</v>
      </c>
      <c r="C3412" s="2">
        <v>45992</v>
      </c>
      <c r="D3412">
        <v>200000</v>
      </c>
    </row>
    <row r="3413" spans="1:4">
      <c r="A3413" t="s">
        <v>13604</v>
      </c>
      <c r="B3413" t="s">
        <v>159</v>
      </c>
      <c r="C3413" s="2">
        <v>46001</v>
      </c>
      <c r="D3413">
        <v>200000</v>
      </c>
    </row>
    <row r="3414" spans="1:4">
      <c r="A3414" t="s">
        <v>13605</v>
      </c>
      <c r="B3414" t="s">
        <v>159</v>
      </c>
      <c r="C3414" s="2">
        <v>46017</v>
      </c>
      <c r="D3414">
        <v>100000</v>
      </c>
    </row>
    <row r="3415" spans="1:4">
      <c r="A3415" t="s">
        <v>13606</v>
      </c>
      <c r="B3415" t="s">
        <v>159</v>
      </c>
      <c r="C3415" s="2">
        <v>46026</v>
      </c>
      <c r="D3415">
        <v>200000</v>
      </c>
    </row>
    <row r="3416" spans="1:4">
      <c r="A3416" t="s">
        <v>13607</v>
      </c>
      <c r="B3416" t="s">
        <v>159</v>
      </c>
      <c r="C3416" s="2">
        <v>46034</v>
      </c>
      <c r="D3416">
        <v>150000</v>
      </c>
    </row>
    <row r="3417" spans="1:4">
      <c r="A3417" t="s">
        <v>13608</v>
      </c>
      <c r="B3417" t="s">
        <v>159</v>
      </c>
      <c r="C3417" s="2">
        <v>46047</v>
      </c>
      <c r="D3417">
        <v>125000</v>
      </c>
    </row>
    <row r="3418" spans="1:4">
      <c r="A3418" t="s">
        <v>13609</v>
      </c>
      <c r="B3418" t="s">
        <v>159</v>
      </c>
      <c r="C3418" s="2">
        <v>46061</v>
      </c>
      <c r="D3418">
        <v>150000</v>
      </c>
    </row>
    <row r="3419" spans="1:4">
      <c r="A3419" t="s">
        <v>13610</v>
      </c>
      <c r="B3419" t="s">
        <v>159</v>
      </c>
      <c r="C3419" s="2">
        <v>46070</v>
      </c>
      <c r="D3419">
        <v>75000</v>
      </c>
    </row>
    <row r="3420" spans="1:4">
      <c r="A3420" t="s">
        <v>13611</v>
      </c>
      <c r="B3420" t="s">
        <v>159</v>
      </c>
      <c r="C3420" s="2">
        <v>46087</v>
      </c>
      <c r="D3420">
        <v>150000</v>
      </c>
    </row>
    <row r="3421" spans="1:4">
      <c r="A3421" t="s">
        <v>13612</v>
      </c>
      <c r="B3421" t="s">
        <v>159</v>
      </c>
      <c r="C3421" s="2">
        <v>46100</v>
      </c>
      <c r="D3421">
        <v>125000</v>
      </c>
    </row>
    <row r="3422" spans="1:4">
      <c r="A3422" t="s">
        <v>13613</v>
      </c>
      <c r="B3422" t="s">
        <v>159</v>
      </c>
      <c r="C3422" s="2">
        <v>46112</v>
      </c>
      <c r="D3422">
        <v>125000</v>
      </c>
    </row>
    <row r="3423" spans="1:4">
      <c r="A3423" t="s">
        <v>13614</v>
      </c>
      <c r="B3423" t="s">
        <v>159</v>
      </c>
      <c r="C3423" s="2">
        <v>46130</v>
      </c>
      <c r="D3423">
        <v>125000</v>
      </c>
    </row>
    <row r="3424" spans="1:4">
      <c r="A3424" t="s">
        <v>13615</v>
      </c>
      <c r="B3424" t="s">
        <v>159</v>
      </c>
      <c r="C3424" s="2">
        <v>46143</v>
      </c>
      <c r="D3424">
        <v>200000</v>
      </c>
    </row>
    <row r="3425" spans="1:4">
      <c r="A3425" t="s">
        <v>13616</v>
      </c>
      <c r="B3425" t="s">
        <v>159</v>
      </c>
      <c r="C3425" s="2">
        <v>46155</v>
      </c>
      <c r="D3425">
        <v>150000</v>
      </c>
    </row>
    <row r="3426" spans="1:4">
      <c r="A3426" t="s">
        <v>13617</v>
      </c>
      <c r="B3426" t="s">
        <v>159</v>
      </c>
      <c r="C3426" s="2">
        <v>46166</v>
      </c>
      <c r="D3426">
        <v>200000</v>
      </c>
    </row>
    <row r="3427" spans="1:4">
      <c r="A3427" t="s">
        <v>13618</v>
      </c>
      <c r="B3427" t="s">
        <v>159</v>
      </c>
      <c r="C3427" s="2">
        <v>46181</v>
      </c>
      <c r="D3427">
        <v>125000</v>
      </c>
    </row>
    <row r="3428" spans="1:4">
      <c r="A3428" t="s">
        <v>13619</v>
      </c>
      <c r="B3428" t="s">
        <v>159</v>
      </c>
      <c r="C3428" s="2">
        <v>46191</v>
      </c>
      <c r="D3428">
        <v>125000</v>
      </c>
    </row>
    <row r="3429" spans="1:4">
      <c r="A3429" t="s">
        <v>13620</v>
      </c>
      <c r="B3429" t="s">
        <v>160</v>
      </c>
      <c r="C3429" s="2">
        <v>45677</v>
      </c>
      <c r="D3429">
        <v>200000</v>
      </c>
    </row>
    <row r="3430" spans="1:4">
      <c r="A3430" t="s">
        <v>13621</v>
      </c>
      <c r="B3430" t="s">
        <v>160</v>
      </c>
      <c r="C3430" s="2">
        <v>45694</v>
      </c>
      <c r="D3430">
        <v>150000</v>
      </c>
    </row>
    <row r="3431" spans="1:4">
      <c r="A3431" t="s">
        <v>13622</v>
      </c>
      <c r="B3431" t="s">
        <v>160</v>
      </c>
      <c r="C3431" s="2">
        <v>45706</v>
      </c>
      <c r="D3431">
        <v>100000</v>
      </c>
    </row>
    <row r="3432" spans="1:4">
      <c r="A3432" t="s">
        <v>13623</v>
      </c>
      <c r="B3432" t="s">
        <v>160</v>
      </c>
      <c r="C3432" s="2">
        <v>45722</v>
      </c>
      <c r="D3432">
        <v>200000</v>
      </c>
    </row>
    <row r="3433" spans="1:4">
      <c r="A3433" t="s">
        <v>13624</v>
      </c>
      <c r="B3433" t="s">
        <v>160</v>
      </c>
      <c r="C3433" s="2">
        <v>45736</v>
      </c>
      <c r="D3433">
        <v>50000</v>
      </c>
    </row>
    <row r="3434" spans="1:4">
      <c r="A3434" t="s">
        <v>13625</v>
      </c>
      <c r="B3434" t="s">
        <v>160</v>
      </c>
      <c r="C3434" s="2">
        <v>45744</v>
      </c>
      <c r="D3434">
        <v>150000</v>
      </c>
    </row>
    <row r="3435" spans="1:4">
      <c r="A3435" t="s">
        <v>13626</v>
      </c>
      <c r="B3435" t="s">
        <v>160</v>
      </c>
      <c r="C3435" s="2">
        <v>45760</v>
      </c>
      <c r="D3435">
        <v>125000</v>
      </c>
    </row>
    <row r="3436" spans="1:4">
      <c r="A3436" t="s">
        <v>13627</v>
      </c>
      <c r="B3436" t="s">
        <v>160</v>
      </c>
      <c r="C3436" s="2">
        <v>45778</v>
      </c>
      <c r="D3436">
        <v>75000</v>
      </c>
    </row>
    <row r="3437" spans="1:4">
      <c r="A3437" t="s">
        <v>13628</v>
      </c>
      <c r="B3437" t="s">
        <v>160</v>
      </c>
      <c r="C3437" s="2">
        <v>45789</v>
      </c>
      <c r="D3437">
        <v>200000</v>
      </c>
    </row>
    <row r="3438" spans="1:4">
      <c r="A3438" t="s">
        <v>13629</v>
      </c>
      <c r="B3438" t="s">
        <v>160</v>
      </c>
      <c r="C3438" s="2">
        <v>45804</v>
      </c>
      <c r="D3438">
        <v>50000</v>
      </c>
    </row>
    <row r="3439" spans="1:4">
      <c r="A3439" t="s">
        <v>13630</v>
      </c>
      <c r="B3439" t="s">
        <v>160</v>
      </c>
      <c r="C3439" s="2">
        <v>45819</v>
      </c>
      <c r="D3439">
        <v>200000</v>
      </c>
    </row>
    <row r="3440" spans="1:4">
      <c r="A3440" t="s">
        <v>13631</v>
      </c>
      <c r="B3440" t="s">
        <v>160</v>
      </c>
      <c r="C3440" s="2">
        <v>45833</v>
      </c>
      <c r="D3440">
        <v>50000</v>
      </c>
    </row>
    <row r="3441" spans="1:4">
      <c r="A3441" t="s">
        <v>13632</v>
      </c>
      <c r="B3441" t="s">
        <v>160</v>
      </c>
      <c r="C3441" s="2">
        <v>45846</v>
      </c>
      <c r="D3441">
        <v>75000</v>
      </c>
    </row>
    <row r="3442" spans="1:4">
      <c r="A3442" t="s">
        <v>13633</v>
      </c>
      <c r="B3442" t="s">
        <v>160</v>
      </c>
      <c r="C3442" s="2">
        <v>45856</v>
      </c>
      <c r="D3442">
        <v>125000</v>
      </c>
    </row>
    <row r="3443" spans="1:4">
      <c r="A3443" t="s">
        <v>13634</v>
      </c>
      <c r="B3443" t="s">
        <v>160</v>
      </c>
      <c r="C3443" s="2">
        <v>45873</v>
      </c>
      <c r="D3443">
        <v>150000</v>
      </c>
    </row>
    <row r="3444" spans="1:4">
      <c r="A3444" t="s">
        <v>13635</v>
      </c>
      <c r="B3444" t="s">
        <v>160</v>
      </c>
      <c r="C3444" s="2">
        <v>45887</v>
      </c>
      <c r="D3444">
        <v>100000</v>
      </c>
    </row>
    <row r="3445" spans="1:4">
      <c r="A3445" t="s">
        <v>13636</v>
      </c>
      <c r="B3445" t="s">
        <v>160</v>
      </c>
      <c r="C3445" s="2">
        <v>45901</v>
      </c>
      <c r="D3445">
        <v>75000</v>
      </c>
    </row>
    <row r="3446" spans="1:4">
      <c r="A3446" t="s">
        <v>13637</v>
      </c>
      <c r="B3446" t="s">
        <v>160</v>
      </c>
      <c r="C3446" s="2">
        <v>45919</v>
      </c>
      <c r="D3446">
        <v>125000</v>
      </c>
    </row>
    <row r="3447" spans="1:4">
      <c r="A3447" t="s">
        <v>13638</v>
      </c>
      <c r="B3447" t="s">
        <v>160</v>
      </c>
      <c r="C3447" s="2">
        <v>45933</v>
      </c>
      <c r="D3447">
        <v>200000</v>
      </c>
    </row>
    <row r="3448" spans="1:4">
      <c r="A3448" t="s">
        <v>13639</v>
      </c>
      <c r="B3448" t="s">
        <v>160</v>
      </c>
      <c r="C3448" s="2">
        <v>45943</v>
      </c>
      <c r="D3448">
        <v>75000</v>
      </c>
    </row>
    <row r="3449" spans="1:4">
      <c r="A3449" t="s">
        <v>13640</v>
      </c>
      <c r="B3449" t="s">
        <v>160</v>
      </c>
      <c r="C3449" s="2">
        <v>45956</v>
      </c>
      <c r="D3449">
        <v>200000</v>
      </c>
    </row>
    <row r="3450" spans="1:4">
      <c r="A3450" t="s">
        <v>13641</v>
      </c>
      <c r="B3450" t="s">
        <v>160</v>
      </c>
      <c r="C3450" s="2">
        <v>45971</v>
      </c>
      <c r="D3450">
        <v>50000</v>
      </c>
    </row>
    <row r="3451" spans="1:4">
      <c r="A3451" t="s">
        <v>13642</v>
      </c>
      <c r="B3451" t="s">
        <v>160</v>
      </c>
      <c r="C3451" s="2">
        <v>45981</v>
      </c>
      <c r="D3451">
        <v>125000</v>
      </c>
    </row>
    <row r="3452" spans="1:4">
      <c r="A3452" t="s">
        <v>13643</v>
      </c>
      <c r="B3452" t="s">
        <v>160</v>
      </c>
      <c r="C3452" s="2">
        <v>45989</v>
      </c>
      <c r="D3452">
        <v>100000</v>
      </c>
    </row>
    <row r="3453" spans="1:4">
      <c r="A3453" t="s">
        <v>13644</v>
      </c>
      <c r="B3453" t="s">
        <v>160</v>
      </c>
      <c r="C3453" s="2">
        <v>46006</v>
      </c>
      <c r="D3453">
        <v>200000</v>
      </c>
    </row>
    <row r="3454" spans="1:4">
      <c r="A3454" t="s">
        <v>13645</v>
      </c>
      <c r="B3454" t="s">
        <v>160</v>
      </c>
      <c r="C3454" s="2">
        <v>46022</v>
      </c>
      <c r="D3454">
        <v>75000</v>
      </c>
    </row>
    <row r="3455" spans="1:4">
      <c r="A3455" t="s">
        <v>13646</v>
      </c>
      <c r="B3455" t="s">
        <v>160</v>
      </c>
      <c r="C3455" s="2">
        <v>46035</v>
      </c>
      <c r="D3455">
        <v>100000</v>
      </c>
    </row>
    <row r="3456" spans="1:4">
      <c r="A3456" t="s">
        <v>13647</v>
      </c>
      <c r="B3456" t="s">
        <v>160</v>
      </c>
      <c r="C3456" s="2">
        <v>46042</v>
      </c>
      <c r="D3456">
        <v>125000</v>
      </c>
    </row>
    <row r="3457" spans="1:4">
      <c r="A3457" t="s">
        <v>13648</v>
      </c>
      <c r="B3457" t="s">
        <v>160</v>
      </c>
      <c r="C3457" s="2">
        <v>46060</v>
      </c>
      <c r="D3457">
        <v>125000</v>
      </c>
    </row>
    <row r="3458" spans="1:4">
      <c r="A3458" t="s">
        <v>13649</v>
      </c>
      <c r="B3458" t="s">
        <v>160</v>
      </c>
      <c r="C3458" s="2">
        <v>46069</v>
      </c>
      <c r="D3458">
        <v>50000</v>
      </c>
    </row>
    <row r="3459" spans="1:4">
      <c r="A3459" t="s">
        <v>13650</v>
      </c>
      <c r="B3459" t="s">
        <v>160</v>
      </c>
      <c r="C3459" s="2">
        <v>46087</v>
      </c>
      <c r="D3459">
        <v>200000</v>
      </c>
    </row>
    <row r="3460" spans="1:4">
      <c r="A3460" t="s">
        <v>13651</v>
      </c>
      <c r="B3460" t="s">
        <v>160</v>
      </c>
      <c r="C3460" s="2">
        <v>46096</v>
      </c>
      <c r="D3460">
        <v>200000</v>
      </c>
    </row>
    <row r="3461" spans="1:4">
      <c r="A3461" t="s">
        <v>13652</v>
      </c>
      <c r="B3461" t="s">
        <v>160</v>
      </c>
      <c r="C3461" s="2">
        <v>46111</v>
      </c>
      <c r="D3461">
        <v>75000</v>
      </c>
    </row>
    <row r="3462" spans="1:4">
      <c r="A3462" t="s">
        <v>13653</v>
      </c>
      <c r="B3462" t="s">
        <v>160</v>
      </c>
      <c r="C3462" s="2">
        <v>46129</v>
      </c>
      <c r="D3462">
        <v>50000</v>
      </c>
    </row>
    <row r="3463" spans="1:4">
      <c r="A3463" t="s">
        <v>13654</v>
      </c>
      <c r="B3463" t="s">
        <v>160</v>
      </c>
      <c r="C3463" s="2">
        <v>46143</v>
      </c>
      <c r="D3463">
        <v>100000</v>
      </c>
    </row>
    <row r="3464" spans="1:4">
      <c r="A3464" t="s">
        <v>13655</v>
      </c>
      <c r="B3464" t="s">
        <v>160</v>
      </c>
      <c r="C3464" s="2">
        <v>46160</v>
      </c>
      <c r="D3464">
        <v>150000</v>
      </c>
    </row>
    <row r="3465" spans="1:4">
      <c r="A3465" t="s">
        <v>13656</v>
      </c>
      <c r="B3465" t="s">
        <v>160</v>
      </c>
      <c r="C3465" s="2">
        <v>46172</v>
      </c>
      <c r="D3465">
        <v>200000</v>
      </c>
    </row>
    <row r="3466" spans="1:4">
      <c r="A3466" t="s">
        <v>13657</v>
      </c>
      <c r="B3466" t="s">
        <v>160</v>
      </c>
      <c r="C3466" s="2">
        <v>46188</v>
      </c>
      <c r="D3466">
        <v>125000</v>
      </c>
    </row>
    <row r="3467" spans="1:4">
      <c r="A3467" t="s">
        <v>13658</v>
      </c>
      <c r="B3467" t="s">
        <v>160</v>
      </c>
      <c r="C3467" s="2">
        <v>46197</v>
      </c>
      <c r="D3467">
        <v>200000</v>
      </c>
    </row>
    <row r="3468" spans="1:4">
      <c r="A3468" t="s">
        <v>13659</v>
      </c>
      <c r="B3468" t="s">
        <v>161</v>
      </c>
      <c r="C3468" s="2">
        <v>45664</v>
      </c>
      <c r="D3468">
        <v>200000</v>
      </c>
    </row>
    <row r="3469" spans="1:4">
      <c r="A3469" t="s">
        <v>13660</v>
      </c>
      <c r="B3469" t="s">
        <v>161</v>
      </c>
      <c r="C3469" s="2">
        <v>45674</v>
      </c>
      <c r="D3469">
        <v>75000</v>
      </c>
    </row>
    <row r="3470" spans="1:4">
      <c r="A3470" t="s">
        <v>13661</v>
      </c>
      <c r="B3470" t="s">
        <v>161</v>
      </c>
      <c r="C3470" s="2">
        <v>45685</v>
      </c>
      <c r="D3470">
        <v>100000</v>
      </c>
    </row>
    <row r="3471" spans="1:4">
      <c r="A3471" t="s">
        <v>13662</v>
      </c>
      <c r="B3471" t="s">
        <v>161</v>
      </c>
      <c r="C3471" s="2">
        <v>45701</v>
      </c>
      <c r="D3471">
        <v>200000</v>
      </c>
    </row>
    <row r="3472" spans="1:4">
      <c r="A3472" t="s">
        <v>13663</v>
      </c>
      <c r="B3472" t="s">
        <v>161</v>
      </c>
      <c r="C3472" s="2">
        <v>45709</v>
      </c>
      <c r="D3472">
        <v>200000</v>
      </c>
    </row>
    <row r="3473" spans="1:4">
      <c r="A3473" t="s">
        <v>13664</v>
      </c>
      <c r="B3473" t="s">
        <v>161</v>
      </c>
      <c r="C3473" s="2">
        <v>45718</v>
      </c>
      <c r="D3473">
        <v>75000</v>
      </c>
    </row>
    <row r="3474" spans="1:4">
      <c r="A3474" t="s">
        <v>13665</v>
      </c>
      <c r="B3474" t="s">
        <v>161</v>
      </c>
      <c r="C3474" s="2">
        <v>45735</v>
      </c>
      <c r="D3474">
        <v>50000</v>
      </c>
    </row>
    <row r="3475" spans="1:4">
      <c r="A3475" t="s">
        <v>13666</v>
      </c>
      <c r="B3475" t="s">
        <v>161</v>
      </c>
      <c r="C3475" s="2">
        <v>45746</v>
      </c>
      <c r="D3475">
        <v>200000</v>
      </c>
    </row>
    <row r="3476" spans="1:4">
      <c r="A3476" t="s">
        <v>13667</v>
      </c>
      <c r="B3476" t="s">
        <v>161</v>
      </c>
      <c r="C3476" s="2">
        <v>45763</v>
      </c>
      <c r="D3476">
        <v>50000</v>
      </c>
    </row>
    <row r="3477" spans="1:4">
      <c r="A3477" t="s">
        <v>13668</v>
      </c>
      <c r="B3477" t="s">
        <v>161</v>
      </c>
      <c r="C3477" s="2">
        <v>45774</v>
      </c>
      <c r="D3477">
        <v>75000</v>
      </c>
    </row>
    <row r="3478" spans="1:4">
      <c r="A3478" t="s">
        <v>13669</v>
      </c>
      <c r="B3478" t="s">
        <v>161</v>
      </c>
      <c r="C3478" s="2">
        <v>45782</v>
      </c>
      <c r="D3478">
        <v>100000</v>
      </c>
    </row>
    <row r="3479" spans="1:4">
      <c r="A3479" t="s">
        <v>13670</v>
      </c>
      <c r="B3479" t="s">
        <v>161</v>
      </c>
      <c r="C3479" s="2">
        <v>45797</v>
      </c>
      <c r="D3479">
        <v>75000</v>
      </c>
    </row>
    <row r="3480" spans="1:4">
      <c r="A3480" t="s">
        <v>13671</v>
      </c>
      <c r="B3480" t="s">
        <v>161</v>
      </c>
      <c r="C3480" s="2">
        <v>45809</v>
      </c>
      <c r="D3480">
        <v>100000</v>
      </c>
    </row>
    <row r="3481" spans="1:4">
      <c r="A3481" t="s">
        <v>13672</v>
      </c>
      <c r="B3481" t="s">
        <v>161</v>
      </c>
      <c r="C3481" s="2">
        <v>45821</v>
      </c>
      <c r="D3481">
        <v>200000</v>
      </c>
    </row>
    <row r="3482" spans="1:4">
      <c r="A3482" t="s">
        <v>13673</v>
      </c>
      <c r="B3482" t="s">
        <v>161</v>
      </c>
      <c r="C3482" s="2">
        <v>45838</v>
      </c>
      <c r="D3482">
        <v>50000</v>
      </c>
    </row>
    <row r="3483" spans="1:4">
      <c r="A3483" t="s">
        <v>13674</v>
      </c>
      <c r="B3483" t="s">
        <v>161</v>
      </c>
      <c r="C3483" s="2">
        <v>45849</v>
      </c>
      <c r="D3483">
        <v>75000</v>
      </c>
    </row>
    <row r="3484" spans="1:4">
      <c r="A3484" t="s">
        <v>13675</v>
      </c>
      <c r="B3484" t="s">
        <v>161</v>
      </c>
      <c r="C3484" s="2">
        <v>45860</v>
      </c>
      <c r="D3484">
        <v>75000</v>
      </c>
    </row>
    <row r="3485" spans="1:4">
      <c r="A3485" t="s">
        <v>13676</v>
      </c>
      <c r="B3485" t="s">
        <v>161</v>
      </c>
      <c r="C3485" s="2">
        <v>45875</v>
      </c>
      <c r="D3485">
        <v>75000</v>
      </c>
    </row>
    <row r="3486" spans="1:4">
      <c r="A3486" t="s">
        <v>13677</v>
      </c>
      <c r="B3486" t="s">
        <v>161</v>
      </c>
      <c r="C3486" s="2">
        <v>45887</v>
      </c>
      <c r="D3486">
        <v>50000</v>
      </c>
    </row>
    <row r="3487" spans="1:4">
      <c r="A3487" t="s">
        <v>13678</v>
      </c>
      <c r="B3487" t="s">
        <v>161</v>
      </c>
      <c r="C3487" s="2">
        <v>45894</v>
      </c>
      <c r="D3487">
        <v>150000</v>
      </c>
    </row>
    <row r="3488" spans="1:4">
      <c r="A3488" t="s">
        <v>13679</v>
      </c>
      <c r="B3488" t="s">
        <v>161</v>
      </c>
      <c r="C3488" s="2">
        <v>45912</v>
      </c>
      <c r="D3488">
        <v>125000</v>
      </c>
    </row>
    <row r="3489" spans="1:4">
      <c r="A3489" t="s">
        <v>13680</v>
      </c>
      <c r="B3489" t="s">
        <v>161</v>
      </c>
      <c r="C3489" s="2">
        <v>45929</v>
      </c>
      <c r="D3489">
        <v>150000</v>
      </c>
    </row>
    <row r="3490" spans="1:4">
      <c r="A3490" t="s">
        <v>13681</v>
      </c>
      <c r="B3490" t="s">
        <v>161</v>
      </c>
      <c r="C3490" s="2">
        <v>45945</v>
      </c>
      <c r="D3490">
        <v>75000</v>
      </c>
    </row>
    <row r="3491" spans="1:4">
      <c r="A3491" t="s">
        <v>13682</v>
      </c>
      <c r="B3491" t="s">
        <v>161</v>
      </c>
      <c r="C3491" s="2">
        <v>45952</v>
      </c>
      <c r="D3491">
        <v>100000</v>
      </c>
    </row>
    <row r="3492" spans="1:4">
      <c r="A3492" t="s">
        <v>13683</v>
      </c>
      <c r="B3492" t="s">
        <v>161</v>
      </c>
      <c r="C3492" s="2">
        <v>45960</v>
      </c>
      <c r="D3492">
        <v>50000</v>
      </c>
    </row>
    <row r="3493" spans="1:4">
      <c r="A3493" t="s">
        <v>13684</v>
      </c>
      <c r="B3493" t="s">
        <v>161</v>
      </c>
      <c r="C3493" s="2">
        <v>45970</v>
      </c>
      <c r="D3493">
        <v>100000</v>
      </c>
    </row>
    <row r="3494" spans="1:4">
      <c r="A3494" t="s">
        <v>13685</v>
      </c>
      <c r="B3494" t="s">
        <v>161</v>
      </c>
      <c r="C3494" s="2">
        <v>45988</v>
      </c>
      <c r="D3494">
        <v>50000</v>
      </c>
    </row>
    <row r="3495" spans="1:4">
      <c r="A3495" t="s">
        <v>13686</v>
      </c>
      <c r="B3495" t="s">
        <v>161</v>
      </c>
      <c r="C3495" s="2">
        <v>46000</v>
      </c>
      <c r="D3495">
        <v>150000</v>
      </c>
    </row>
    <row r="3496" spans="1:4">
      <c r="A3496" t="s">
        <v>13687</v>
      </c>
      <c r="B3496" t="s">
        <v>161</v>
      </c>
      <c r="C3496" s="2">
        <v>46011</v>
      </c>
      <c r="D3496">
        <v>150000</v>
      </c>
    </row>
    <row r="3497" spans="1:4">
      <c r="A3497" t="s">
        <v>13688</v>
      </c>
      <c r="B3497" t="s">
        <v>161</v>
      </c>
      <c r="C3497" s="2">
        <v>46028</v>
      </c>
      <c r="D3497">
        <v>75000</v>
      </c>
    </row>
    <row r="3498" spans="1:4">
      <c r="A3498" t="s">
        <v>13689</v>
      </c>
      <c r="B3498" t="s">
        <v>161</v>
      </c>
      <c r="C3498" s="2">
        <v>46046</v>
      </c>
      <c r="D3498">
        <v>150000</v>
      </c>
    </row>
    <row r="3499" spans="1:4">
      <c r="A3499" t="s">
        <v>13690</v>
      </c>
      <c r="B3499" t="s">
        <v>161</v>
      </c>
      <c r="C3499" s="2">
        <v>46056</v>
      </c>
      <c r="D3499">
        <v>100000</v>
      </c>
    </row>
    <row r="3500" spans="1:4">
      <c r="A3500" t="s">
        <v>13691</v>
      </c>
      <c r="B3500" t="s">
        <v>161</v>
      </c>
      <c r="C3500" s="2">
        <v>46072</v>
      </c>
      <c r="D3500">
        <v>100000</v>
      </c>
    </row>
    <row r="3501" spans="1:4">
      <c r="A3501" t="s">
        <v>13692</v>
      </c>
      <c r="B3501" t="s">
        <v>161</v>
      </c>
      <c r="C3501" s="2">
        <v>46081</v>
      </c>
      <c r="D3501">
        <v>150000</v>
      </c>
    </row>
    <row r="3502" spans="1:4">
      <c r="A3502" t="s">
        <v>13693</v>
      </c>
      <c r="B3502" t="s">
        <v>161</v>
      </c>
      <c r="C3502" s="2">
        <v>46091</v>
      </c>
      <c r="D3502">
        <v>100000</v>
      </c>
    </row>
    <row r="3503" spans="1:4">
      <c r="A3503" t="s">
        <v>13694</v>
      </c>
      <c r="B3503" t="s">
        <v>161</v>
      </c>
      <c r="C3503" s="2">
        <v>46100</v>
      </c>
      <c r="D3503">
        <v>125000</v>
      </c>
    </row>
    <row r="3504" spans="1:4">
      <c r="A3504" t="s">
        <v>13695</v>
      </c>
      <c r="B3504" t="s">
        <v>161</v>
      </c>
      <c r="C3504" s="2">
        <v>46107</v>
      </c>
      <c r="D3504">
        <v>125000</v>
      </c>
    </row>
    <row r="3505" spans="1:4">
      <c r="A3505" t="s">
        <v>13696</v>
      </c>
      <c r="B3505" t="s">
        <v>161</v>
      </c>
      <c r="C3505" s="2">
        <v>46114</v>
      </c>
      <c r="D3505">
        <v>125000</v>
      </c>
    </row>
    <row r="3506" spans="1:4">
      <c r="A3506" t="s">
        <v>13697</v>
      </c>
      <c r="B3506" t="s">
        <v>161</v>
      </c>
      <c r="C3506" s="2">
        <v>46128</v>
      </c>
      <c r="D3506">
        <v>200000</v>
      </c>
    </row>
    <row r="3507" spans="1:4">
      <c r="A3507" t="s">
        <v>13698</v>
      </c>
      <c r="B3507" t="s">
        <v>161</v>
      </c>
      <c r="C3507" s="2">
        <v>46146</v>
      </c>
      <c r="D3507">
        <v>200000</v>
      </c>
    </row>
    <row r="3508" spans="1:4">
      <c r="A3508" t="s">
        <v>13699</v>
      </c>
      <c r="B3508" t="s">
        <v>161</v>
      </c>
      <c r="C3508" s="2">
        <v>46154</v>
      </c>
      <c r="D3508">
        <v>100000</v>
      </c>
    </row>
    <row r="3509" spans="1:4">
      <c r="A3509" t="s">
        <v>13700</v>
      </c>
      <c r="B3509" t="s">
        <v>161</v>
      </c>
      <c r="C3509" s="2">
        <v>46170</v>
      </c>
      <c r="D3509">
        <v>125000</v>
      </c>
    </row>
    <row r="3510" spans="1:4">
      <c r="A3510" t="s">
        <v>13701</v>
      </c>
      <c r="B3510" t="s">
        <v>161</v>
      </c>
      <c r="C3510" s="2">
        <v>46183</v>
      </c>
      <c r="D3510">
        <v>100000</v>
      </c>
    </row>
    <row r="3511" spans="1:4">
      <c r="A3511" t="s">
        <v>13702</v>
      </c>
      <c r="B3511" t="s">
        <v>161</v>
      </c>
      <c r="C3511" s="2">
        <v>46192</v>
      </c>
      <c r="D3511">
        <v>75000</v>
      </c>
    </row>
    <row r="3512" spans="1:4">
      <c r="A3512" t="s">
        <v>13703</v>
      </c>
      <c r="B3512" t="s">
        <v>162</v>
      </c>
      <c r="C3512" s="2">
        <v>45681</v>
      </c>
      <c r="D3512">
        <v>50000</v>
      </c>
    </row>
    <row r="3513" spans="1:4">
      <c r="A3513" t="s">
        <v>13704</v>
      </c>
      <c r="B3513" t="s">
        <v>162</v>
      </c>
      <c r="C3513" s="2">
        <v>45695</v>
      </c>
      <c r="D3513">
        <v>200000</v>
      </c>
    </row>
    <row r="3514" spans="1:4">
      <c r="A3514" t="s">
        <v>13705</v>
      </c>
      <c r="B3514" t="s">
        <v>162</v>
      </c>
      <c r="C3514" s="2">
        <v>45702</v>
      </c>
      <c r="D3514">
        <v>75000</v>
      </c>
    </row>
    <row r="3515" spans="1:4">
      <c r="A3515" t="s">
        <v>13706</v>
      </c>
      <c r="B3515" t="s">
        <v>162</v>
      </c>
      <c r="C3515" s="2">
        <v>45711</v>
      </c>
      <c r="D3515">
        <v>100000</v>
      </c>
    </row>
    <row r="3516" spans="1:4">
      <c r="A3516" t="s">
        <v>13707</v>
      </c>
      <c r="B3516" t="s">
        <v>162</v>
      </c>
      <c r="C3516" s="2">
        <v>45720</v>
      </c>
      <c r="D3516">
        <v>75000</v>
      </c>
    </row>
    <row r="3517" spans="1:4">
      <c r="A3517" t="s">
        <v>13708</v>
      </c>
      <c r="B3517" t="s">
        <v>162</v>
      </c>
      <c r="C3517" s="2">
        <v>45730</v>
      </c>
      <c r="D3517">
        <v>100000</v>
      </c>
    </row>
    <row r="3518" spans="1:4">
      <c r="A3518" t="s">
        <v>13709</v>
      </c>
      <c r="B3518" t="s">
        <v>162</v>
      </c>
      <c r="C3518" s="2">
        <v>45738</v>
      </c>
      <c r="D3518">
        <v>125000</v>
      </c>
    </row>
    <row r="3519" spans="1:4">
      <c r="A3519" t="s">
        <v>13710</v>
      </c>
      <c r="B3519" t="s">
        <v>162</v>
      </c>
      <c r="C3519" s="2">
        <v>45755</v>
      </c>
      <c r="D3519">
        <v>125000</v>
      </c>
    </row>
    <row r="3520" spans="1:4">
      <c r="A3520" t="s">
        <v>13711</v>
      </c>
      <c r="B3520" t="s">
        <v>162</v>
      </c>
      <c r="C3520" s="2">
        <v>45771</v>
      </c>
      <c r="D3520">
        <v>200000</v>
      </c>
    </row>
    <row r="3521" spans="1:4">
      <c r="A3521" t="s">
        <v>13712</v>
      </c>
      <c r="B3521" t="s">
        <v>162</v>
      </c>
      <c r="C3521" s="2">
        <v>45780</v>
      </c>
      <c r="D3521">
        <v>200000</v>
      </c>
    </row>
    <row r="3522" spans="1:4">
      <c r="A3522" t="s">
        <v>13713</v>
      </c>
      <c r="B3522" t="s">
        <v>162</v>
      </c>
      <c r="C3522" s="2">
        <v>45798</v>
      </c>
      <c r="D3522">
        <v>50000</v>
      </c>
    </row>
    <row r="3523" spans="1:4">
      <c r="A3523" t="s">
        <v>13714</v>
      </c>
      <c r="B3523" t="s">
        <v>162</v>
      </c>
      <c r="C3523" s="2">
        <v>45815</v>
      </c>
      <c r="D3523">
        <v>50000</v>
      </c>
    </row>
    <row r="3524" spans="1:4">
      <c r="A3524" t="s">
        <v>13715</v>
      </c>
      <c r="B3524" t="s">
        <v>162</v>
      </c>
      <c r="C3524" s="2">
        <v>45829</v>
      </c>
      <c r="D3524">
        <v>50000</v>
      </c>
    </row>
    <row r="3525" spans="1:4">
      <c r="A3525" t="s">
        <v>13716</v>
      </c>
      <c r="B3525" t="s">
        <v>162</v>
      </c>
      <c r="C3525" s="2">
        <v>45836</v>
      </c>
      <c r="D3525">
        <v>100000</v>
      </c>
    </row>
    <row r="3526" spans="1:4">
      <c r="A3526" t="s">
        <v>13717</v>
      </c>
      <c r="B3526" t="s">
        <v>162</v>
      </c>
      <c r="C3526" s="2">
        <v>45845</v>
      </c>
      <c r="D3526">
        <v>100000</v>
      </c>
    </row>
    <row r="3527" spans="1:4">
      <c r="A3527" t="s">
        <v>13718</v>
      </c>
      <c r="B3527" t="s">
        <v>162</v>
      </c>
      <c r="C3527" s="2">
        <v>45857</v>
      </c>
      <c r="D3527">
        <v>150000</v>
      </c>
    </row>
    <row r="3528" spans="1:4">
      <c r="A3528" t="s">
        <v>13719</v>
      </c>
      <c r="B3528" t="s">
        <v>162</v>
      </c>
      <c r="C3528" s="2">
        <v>45870</v>
      </c>
      <c r="D3528">
        <v>50000</v>
      </c>
    </row>
    <row r="3529" spans="1:4">
      <c r="A3529" t="s">
        <v>13720</v>
      </c>
      <c r="B3529" t="s">
        <v>162</v>
      </c>
      <c r="C3529" s="2">
        <v>45886</v>
      </c>
      <c r="D3529">
        <v>50000</v>
      </c>
    </row>
    <row r="3530" spans="1:4">
      <c r="A3530" t="s">
        <v>13721</v>
      </c>
      <c r="B3530" t="s">
        <v>162</v>
      </c>
      <c r="C3530" s="2">
        <v>45894</v>
      </c>
      <c r="D3530">
        <v>75000</v>
      </c>
    </row>
    <row r="3531" spans="1:4">
      <c r="A3531" t="s">
        <v>13722</v>
      </c>
      <c r="B3531" t="s">
        <v>162</v>
      </c>
      <c r="C3531" s="2">
        <v>45908</v>
      </c>
      <c r="D3531">
        <v>50000</v>
      </c>
    </row>
    <row r="3532" spans="1:4">
      <c r="A3532" t="s">
        <v>13723</v>
      </c>
      <c r="B3532" t="s">
        <v>162</v>
      </c>
      <c r="C3532" s="2">
        <v>45922</v>
      </c>
      <c r="D3532">
        <v>75000</v>
      </c>
    </row>
    <row r="3533" spans="1:4">
      <c r="A3533" t="s">
        <v>13724</v>
      </c>
      <c r="B3533" t="s">
        <v>162</v>
      </c>
      <c r="C3533" s="2">
        <v>45929</v>
      </c>
      <c r="D3533">
        <v>150000</v>
      </c>
    </row>
    <row r="3534" spans="1:4">
      <c r="A3534" t="s">
        <v>13725</v>
      </c>
      <c r="B3534" t="s">
        <v>162</v>
      </c>
      <c r="C3534" s="2">
        <v>45946</v>
      </c>
      <c r="D3534">
        <v>150000</v>
      </c>
    </row>
    <row r="3535" spans="1:4">
      <c r="A3535" t="s">
        <v>13726</v>
      </c>
      <c r="B3535" t="s">
        <v>162</v>
      </c>
      <c r="C3535" s="2">
        <v>45957</v>
      </c>
      <c r="D3535">
        <v>50000</v>
      </c>
    </row>
    <row r="3536" spans="1:4">
      <c r="A3536" t="s">
        <v>13727</v>
      </c>
      <c r="B3536" t="s">
        <v>162</v>
      </c>
      <c r="C3536" s="2">
        <v>45966</v>
      </c>
      <c r="D3536">
        <v>125000</v>
      </c>
    </row>
    <row r="3537" spans="1:4">
      <c r="A3537" t="s">
        <v>13728</v>
      </c>
      <c r="B3537" t="s">
        <v>162</v>
      </c>
      <c r="C3537" s="2">
        <v>45973</v>
      </c>
      <c r="D3537">
        <v>200000</v>
      </c>
    </row>
    <row r="3538" spans="1:4">
      <c r="A3538" t="s">
        <v>13729</v>
      </c>
      <c r="B3538" t="s">
        <v>162</v>
      </c>
      <c r="C3538" s="2">
        <v>45989</v>
      </c>
      <c r="D3538">
        <v>100000</v>
      </c>
    </row>
    <row r="3539" spans="1:4">
      <c r="A3539" t="s">
        <v>13730</v>
      </c>
      <c r="B3539" t="s">
        <v>162</v>
      </c>
      <c r="C3539" s="2">
        <v>45999</v>
      </c>
      <c r="D3539">
        <v>50000</v>
      </c>
    </row>
    <row r="3540" spans="1:4">
      <c r="A3540" t="s">
        <v>13731</v>
      </c>
      <c r="B3540" t="s">
        <v>162</v>
      </c>
      <c r="C3540" s="2">
        <v>46011</v>
      </c>
      <c r="D3540">
        <v>75000</v>
      </c>
    </row>
    <row r="3541" spans="1:4">
      <c r="A3541" t="s">
        <v>13732</v>
      </c>
      <c r="B3541" t="s">
        <v>162</v>
      </c>
      <c r="C3541" s="2">
        <v>46019</v>
      </c>
      <c r="D3541">
        <v>50000</v>
      </c>
    </row>
    <row r="3542" spans="1:4">
      <c r="A3542" t="s">
        <v>13733</v>
      </c>
      <c r="B3542" t="s">
        <v>162</v>
      </c>
      <c r="C3542" s="2">
        <v>46035</v>
      </c>
      <c r="D3542">
        <v>150000</v>
      </c>
    </row>
    <row r="3543" spans="1:4">
      <c r="A3543" t="s">
        <v>13734</v>
      </c>
      <c r="B3543" t="s">
        <v>162</v>
      </c>
      <c r="C3543" s="2">
        <v>46049</v>
      </c>
      <c r="D3543">
        <v>50000</v>
      </c>
    </row>
    <row r="3544" spans="1:4">
      <c r="A3544" t="s">
        <v>13735</v>
      </c>
      <c r="B3544" t="s">
        <v>162</v>
      </c>
      <c r="C3544" s="2">
        <v>46063</v>
      </c>
      <c r="D3544">
        <v>150000</v>
      </c>
    </row>
    <row r="3545" spans="1:4">
      <c r="A3545" t="s">
        <v>13736</v>
      </c>
      <c r="B3545" t="s">
        <v>162</v>
      </c>
      <c r="C3545" s="2">
        <v>46076</v>
      </c>
      <c r="D3545">
        <v>200000</v>
      </c>
    </row>
    <row r="3546" spans="1:4">
      <c r="A3546" t="s">
        <v>13737</v>
      </c>
      <c r="B3546" t="s">
        <v>162</v>
      </c>
      <c r="C3546" s="2">
        <v>46085</v>
      </c>
      <c r="D3546">
        <v>100000</v>
      </c>
    </row>
    <row r="3547" spans="1:4">
      <c r="A3547" t="s">
        <v>13738</v>
      </c>
      <c r="B3547" t="s">
        <v>162</v>
      </c>
      <c r="C3547" s="2">
        <v>46102</v>
      </c>
      <c r="D3547">
        <v>125000</v>
      </c>
    </row>
    <row r="3548" spans="1:4">
      <c r="A3548" t="s">
        <v>13739</v>
      </c>
      <c r="B3548" t="s">
        <v>162</v>
      </c>
      <c r="C3548" s="2">
        <v>46120</v>
      </c>
      <c r="D3548">
        <v>50000</v>
      </c>
    </row>
    <row r="3549" spans="1:4">
      <c r="A3549" t="s">
        <v>13740</v>
      </c>
      <c r="B3549" t="s">
        <v>162</v>
      </c>
      <c r="C3549" s="2">
        <v>46132</v>
      </c>
      <c r="D3549">
        <v>125000</v>
      </c>
    </row>
    <row r="3550" spans="1:4">
      <c r="A3550" t="s">
        <v>13741</v>
      </c>
      <c r="B3550" t="s">
        <v>162</v>
      </c>
      <c r="C3550" s="2">
        <v>46142</v>
      </c>
      <c r="D3550">
        <v>125000</v>
      </c>
    </row>
    <row r="3551" spans="1:4">
      <c r="A3551" t="s">
        <v>13742</v>
      </c>
      <c r="B3551" t="s">
        <v>162</v>
      </c>
      <c r="C3551" s="2">
        <v>46157</v>
      </c>
      <c r="D3551">
        <v>150000</v>
      </c>
    </row>
    <row r="3552" spans="1:4">
      <c r="A3552" t="s">
        <v>13743</v>
      </c>
      <c r="B3552" t="s">
        <v>162</v>
      </c>
      <c r="C3552" s="2">
        <v>46170</v>
      </c>
      <c r="D3552">
        <v>100000</v>
      </c>
    </row>
    <row r="3553" spans="1:4">
      <c r="A3553" t="s">
        <v>13744</v>
      </c>
      <c r="B3553" t="s">
        <v>162</v>
      </c>
      <c r="C3553" s="2">
        <v>46187</v>
      </c>
      <c r="D3553">
        <v>125000</v>
      </c>
    </row>
    <row r="3554" spans="1:4">
      <c r="A3554" t="s">
        <v>13745</v>
      </c>
      <c r="B3554" t="s">
        <v>163</v>
      </c>
      <c r="C3554" s="2">
        <v>45672</v>
      </c>
      <c r="D3554">
        <v>200000</v>
      </c>
    </row>
    <row r="3555" spans="1:4">
      <c r="A3555" t="s">
        <v>13746</v>
      </c>
      <c r="B3555" t="s">
        <v>163</v>
      </c>
      <c r="C3555" s="2">
        <v>45679</v>
      </c>
      <c r="D3555">
        <v>100000</v>
      </c>
    </row>
    <row r="3556" spans="1:4">
      <c r="A3556" t="s">
        <v>13747</v>
      </c>
      <c r="B3556" t="s">
        <v>163</v>
      </c>
      <c r="C3556" s="2">
        <v>45691</v>
      </c>
      <c r="D3556">
        <v>125000</v>
      </c>
    </row>
    <row r="3557" spans="1:4">
      <c r="A3557" t="s">
        <v>13748</v>
      </c>
      <c r="B3557" t="s">
        <v>163</v>
      </c>
      <c r="C3557" s="2">
        <v>45707</v>
      </c>
      <c r="D3557">
        <v>125000</v>
      </c>
    </row>
    <row r="3558" spans="1:4">
      <c r="A3558" t="s">
        <v>13749</v>
      </c>
      <c r="B3558" t="s">
        <v>163</v>
      </c>
      <c r="C3558" s="2">
        <v>45714</v>
      </c>
      <c r="D3558">
        <v>200000</v>
      </c>
    </row>
    <row r="3559" spans="1:4">
      <c r="A3559" t="s">
        <v>13750</v>
      </c>
      <c r="B3559" t="s">
        <v>163</v>
      </c>
      <c r="C3559" s="2">
        <v>45727</v>
      </c>
      <c r="D3559">
        <v>75000</v>
      </c>
    </row>
    <row r="3560" spans="1:4">
      <c r="A3560" t="s">
        <v>13751</v>
      </c>
      <c r="B3560" t="s">
        <v>163</v>
      </c>
      <c r="C3560" s="2">
        <v>45742</v>
      </c>
      <c r="D3560">
        <v>100000</v>
      </c>
    </row>
    <row r="3561" spans="1:4">
      <c r="A3561" t="s">
        <v>13752</v>
      </c>
      <c r="B3561" t="s">
        <v>163</v>
      </c>
      <c r="C3561" s="2">
        <v>45752</v>
      </c>
      <c r="D3561">
        <v>125000</v>
      </c>
    </row>
    <row r="3562" spans="1:4">
      <c r="A3562" t="s">
        <v>13753</v>
      </c>
      <c r="B3562" t="s">
        <v>163</v>
      </c>
      <c r="C3562" s="2">
        <v>45769</v>
      </c>
      <c r="D3562">
        <v>200000</v>
      </c>
    </row>
    <row r="3563" spans="1:4">
      <c r="A3563" t="s">
        <v>13754</v>
      </c>
      <c r="B3563" t="s">
        <v>163</v>
      </c>
      <c r="C3563" s="2">
        <v>45787</v>
      </c>
      <c r="D3563">
        <v>125000</v>
      </c>
    </row>
    <row r="3564" spans="1:4">
      <c r="A3564" t="s">
        <v>13755</v>
      </c>
      <c r="B3564" t="s">
        <v>163</v>
      </c>
      <c r="C3564" s="2">
        <v>45798</v>
      </c>
      <c r="D3564">
        <v>150000</v>
      </c>
    </row>
    <row r="3565" spans="1:4">
      <c r="A3565" t="s">
        <v>13756</v>
      </c>
      <c r="B3565" t="s">
        <v>163</v>
      </c>
      <c r="C3565" s="2">
        <v>45807</v>
      </c>
      <c r="D3565">
        <v>150000</v>
      </c>
    </row>
    <row r="3566" spans="1:4">
      <c r="A3566" t="s">
        <v>13757</v>
      </c>
      <c r="B3566" t="s">
        <v>163</v>
      </c>
      <c r="C3566" s="2">
        <v>45824</v>
      </c>
      <c r="D3566">
        <v>50000</v>
      </c>
    </row>
    <row r="3567" spans="1:4">
      <c r="A3567" t="s">
        <v>13758</v>
      </c>
      <c r="B3567" t="s">
        <v>163</v>
      </c>
      <c r="C3567" s="2">
        <v>45839</v>
      </c>
      <c r="D3567">
        <v>125000</v>
      </c>
    </row>
    <row r="3568" spans="1:4">
      <c r="A3568" t="s">
        <v>13759</v>
      </c>
      <c r="B3568" t="s">
        <v>163</v>
      </c>
      <c r="C3568" s="2">
        <v>45847</v>
      </c>
      <c r="D3568">
        <v>50000</v>
      </c>
    </row>
    <row r="3569" spans="1:4">
      <c r="A3569" t="s">
        <v>13760</v>
      </c>
      <c r="B3569" t="s">
        <v>163</v>
      </c>
      <c r="C3569" s="2">
        <v>45865</v>
      </c>
      <c r="D3569">
        <v>75000</v>
      </c>
    </row>
    <row r="3570" spans="1:4">
      <c r="A3570" t="s">
        <v>13761</v>
      </c>
      <c r="B3570" t="s">
        <v>163</v>
      </c>
      <c r="C3570" s="2">
        <v>45883</v>
      </c>
      <c r="D3570">
        <v>125000</v>
      </c>
    </row>
    <row r="3571" spans="1:4">
      <c r="A3571" t="s">
        <v>13762</v>
      </c>
      <c r="B3571" t="s">
        <v>163</v>
      </c>
      <c r="C3571" s="2">
        <v>45893</v>
      </c>
      <c r="D3571">
        <v>100000</v>
      </c>
    </row>
    <row r="3572" spans="1:4">
      <c r="A3572" t="s">
        <v>13763</v>
      </c>
      <c r="B3572" t="s">
        <v>163</v>
      </c>
      <c r="C3572" s="2">
        <v>45904</v>
      </c>
      <c r="D3572">
        <v>75000</v>
      </c>
    </row>
    <row r="3573" spans="1:4">
      <c r="A3573" t="s">
        <v>13764</v>
      </c>
      <c r="B3573" t="s">
        <v>163</v>
      </c>
      <c r="C3573" s="2">
        <v>45912</v>
      </c>
      <c r="D3573">
        <v>75000</v>
      </c>
    </row>
    <row r="3574" spans="1:4">
      <c r="A3574" t="s">
        <v>13765</v>
      </c>
      <c r="B3574" t="s">
        <v>163</v>
      </c>
      <c r="C3574" s="2">
        <v>45922</v>
      </c>
      <c r="D3574">
        <v>50000</v>
      </c>
    </row>
    <row r="3575" spans="1:4">
      <c r="A3575" t="s">
        <v>13766</v>
      </c>
      <c r="B3575" t="s">
        <v>163</v>
      </c>
      <c r="C3575" s="2">
        <v>45930</v>
      </c>
      <c r="D3575">
        <v>200000</v>
      </c>
    </row>
    <row r="3576" spans="1:4">
      <c r="A3576" t="s">
        <v>13767</v>
      </c>
      <c r="B3576" t="s">
        <v>163</v>
      </c>
      <c r="C3576" s="2">
        <v>45939</v>
      </c>
      <c r="D3576">
        <v>200000</v>
      </c>
    </row>
    <row r="3577" spans="1:4">
      <c r="A3577" t="s">
        <v>13768</v>
      </c>
      <c r="B3577" t="s">
        <v>163</v>
      </c>
      <c r="C3577" s="2">
        <v>45953</v>
      </c>
      <c r="D3577">
        <v>200000</v>
      </c>
    </row>
    <row r="3578" spans="1:4">
      <c r="A3578" t="s">
        <v>13769</v>
      </c>
      <c r="B3578" t="s">
        <v>163</v>
      </c>
      <c r="C3578" s="2">
        <v>45960</v>
      </c>
      <c r="D3578">
        <v>125000</v>
      </c>
    </row>
    <row r="3579" spans="1:4">
      <c r="A3579" t="s">
        <v>13770</v>
      </c>
      <c r="B3579" t="s">
        <v>163</v>
      </c>
      <c r="C3579" s="2">
        <v>45978</v>
      </c>
      <c r="D3579">
        <v>100000</v>
      </c>
    </row>
    <row r="3580" spans="1:4">
      <c r="A3580" t="s">
        <v>13771</v>
      </c>
      <c r="B3580" t="s">
        <v>163</v>
      </c>
      <c r="C3580" s="2">
        <v>45990</v>
      </c>
      <c r="D3580">
        <v>100000</v>
      </c>
    </row>
    <row r="3581" spans="1:4">
      <c r="A3581" t="s">
        <v>13772</v>
      </c>
      <c r="B3581" t="s">
        <v>163</v>
      </c>
      <c r="C3581" s="2">
        <v>46004</v>
      </c>
      <c r="D3581">
        <v>150000</v>
      </c>
    </row>
    <row r="3582" spans="1:4">
      <c r="A3582" t="s">
        <v>13773</v>
      </c>
      <c r="B3582" t="s">
        <v>163</v>
      </c>
      <c r="C3582" s="2">
        <v>46014</v>
      </c>
      <c r="D3582">
        <v>150000</v>
      </c>
    </row>
    <row r="3583" spans="1:4">
      <c r="A3583" t="s">
        <v>13774</v>
      </c>
      <c r="B3583" t="s">
        <v>163</v>
      </c>
      <c r="C3583" s="2">
        <v>46032</v>
      </c>
      <c r="D3583">
        <v>200000</v>
      </c>
    </row>
    <row r="3584" spans="1:4">
      <c r="A3584" t="s">
        <v>13775</v>
      </c>
      <c r="B3584" t="s">
        <v>163</v>
      </c>
      <c r="C3584" s="2">
        <v>46048</v>
      </c>
      <c r="D3584">
        <v>50000</v>
      </c>
    </row>
    <row r="3585" spans="1:4">
      <c r="A3585" t="s">
        <v>13776</v>
      </c>
      <c r="B3585" t="s">
        <v>163</v>
      </c>
      <c r="C3585" s="2">
        <v>46059</v>
      </c>
      <c r="D3585">
        <v>150000</v>
      </c>
    </row>
    <row r="3586" spans="1:4">
      <c r="A3586" t="s">
        <v>13777</v>
      </c>
      <c r="B3586" t="s">
        <v>163</v>
      </c>
      <c r="C3586" s="2">
        <v>46073</v>
      </c>
      <c r="D3586">
        <v>150000</v>
      </c>
    </row>
    <row r="3587" spans="1:4">
      <c r="A3587" t="s">
        <v>13778</v>
      </c>
      <c r="B3587" t="s">
        <v>163</v>
      </c>
      <c r="C3587" s="2">
        <v>46091</v>
      </c>
      <c r="D3587">
        <v>50000</v>
      </c>
    </row>
    <row r="3588" spans="1:4">
      <c r="A3588" t="s">
        <v>13779</v>
      </c>
      <c r="B3588" t="s">
        <v>163</v>
      </c>
      <c r="C3588" s="2">
        <v>46098</v>
      </c>
      <c r="D3588">
        <v>75000</v>
      </c>
    </row>
    <row r="3589" spans="1:4">
      <c r="A3589" t="s">
        <v>13780</v>
      </c>
      <c r="B3589" t="s">
        <v>163</v>
      </c>
      <c r="C3589" s="2">
        <v>46105</v>
      </c>
      <c r="D3589">
        <v>200000</v>
      </c>
    </row>
    <row r="3590" spans="1:4">
      <c r="A3590" t="s">
        <v>13781</v>
      </c>
      <c r="B3590" t="s">
        <v>163</v>
      </c>
      <c r="C3590" s="2">
        <v>46115</v>
      </c>
      <c r="D3590">
        <v>75000</v>
      </c>
    </row>
    <row r="3591" spans="1:4">
      <c r="A3591" t="s">
        <v>13782</v>
      </c>
      <c r="B3591" t="s">
        <v>163</v>
      </c>
      <c r="C3591" s="2">
        <v>46129</v>
      </c>
      <c r="D3591">
        <v>150000</v>
      </c>
    </row>
    <row r="3592" spans="1:4">
      <c r="A3592" t="s">
        <v>13783</v>
      </c>
      <c r="B3592" t="s">
        <v>163</v>
      </c>
      <c r="C3592" s="2">
        <v>46145</v>
      </c>
      <c r="D3592">
        <v>50000</v>
      </c>
    </row>
    <row r="3593" spans="1:4">
      <c r="A3593" t="s">
        <v>13784</v>
      </c>
      <c r="B3593" t="s">
        <v>163</v>
      </c>
      <c r="C3593" s="2">
        <v>46158</v>
      </c>
      <c r="D3593">
        <v>50000</v>
      </c>
    </row>
    <row r="3594" spans="1:4">
      <c r="A3594" t="s">
        <v>13785</v>
      </c>
      <c r="B3594" t="s">
        <v>163</v>
      </c>
      <c r="C3594" s="2">
        <v>46173</v>
      </c>
      <c r="D3594">
        <v>100000</v>
      </c>
    </row>
    <row r="3595" spans="1:4">
      <c r="A3595" t="s">
        <v>13786</v>
      </c>
      <c r="B3595" t="s">
        <v>163</v>
      </c>
      <c r="C3595" s="2">
        <v>46191</v>
      </c>
      <c r="D3595">
        <v>50000</v>
      </c>
    </row>
    <row r="3596" spans="1:4">
      <c r="A3596" t="s">
        <v>13787</v>
      </c>
      <c r="B3596" t="s">
        <v>163</v>
      </c>
      <c r="C3596" s="2">
        <v>46200</v>
      </c>
      <c r="D3596">
        <v>150000</v>
      </c>
    </row>
    <row r="3597" spans="1:4">
      <c r="A3597" t="s">
        <v>13788</v>
      </c>
      <c r="B3597" t="s">
        <v>164</v>
      </c>
      <c r="C3597" s="2">
        <v>45674</v>
      </c>
      <c r="D3597">
        <v>125000</v>
      </c>
    </row>
    <row r="3598" spans="1:4">
      <c r="A3598" t="s">
        <v>13789</v>
      </c>
      <c r="B3598" t="s">
        <v>164</v>
      </c>
      <c r="C3598" s="2">
        <v>45681</v>
      </c>
      <c r="D3598">
        <v>125000</v>
      </c>
    </row>
    <row r="3599" spans="1:4">
      <c r="A3599" t="s">
        <v>13790</v>
      </c>
      <c r="B3599" t="s">
        <v>164</v>
      </c>
      <c r="C3599" s="2">
        <v>45692</v>
      </c>
      <c r="D3599">
        <v>100000</v>
      </c>
    </row>
    <row r="3600" spans="1:4">
      <c r="A3600" t="s">
        <v>13791</v>
      </c>
      <c r="B3600" t="s">
        <v>164</v>
      </c>
      <c r="C3600" s="2">
        <v>45699</v>
      </c>
      <c r="D3600">
        <v>150000</v>
      </c>
    </row>
    <row r="3601" spans="1:4">
      <c r="A3601" t="s">
        <v>13792</v>
      </c>
      <c r="B3601" t="s">
        <v>164</v>
      </c>
      <c r="C3601" s="2">
        <v>45709</v>
      </c>
      <c r="D3601">
        <v>50000</v>
      </c>
    </row>
    <row r="3602" spans="1:4">
      <c r="A3602" t="s">
        <v>13793</v>
      </c>
      <c r="B3602" t="s">
        <v>164</v>
      </c>
      <c r="C3602" s="2">
        <v>45727</v>
      </c>
      <c r="D3602">
        <v>100000</v>
      </c>
    </row>
    <row r="3603" spans="1:4">
      <c r="A3603" t="s">
        <v>13794</v>
      </c>
      <c r="B3603" t="s">
        <v>164</v>
      </c>
      <c r="C3603" s="2">
        <v>45741</v>
      </c>
      <c r="D3603">
        <v>125000</v>
      </c>
    </row>
    <row r="3604" spans="1:4">
      <c r="A3604" t="s">
        <v>13795</v>
      </c>
      <c r="B3604" t="s">
        <v>164</v>
      </c>
      <c r="C3604" s="2">
        <v>45754</v>
      </c>
      <c r="D3604">
        <v>200000</v>
      </c>
    </row>
    <row r="3605" spans="1:4">
      <c r="A3605" t="s">
        <v>13796</v>
      </c>
      <c r="B3605" t="s">
        <v>164</v>
      </c>
      <c r="C3605" s="2">
        <v>45771</v>
      </c>
      <c r="D3605">
        <v>50000</v>
      </c>
    </row>
    <row r="3606" spans="1:4">
      <c r="A3606" t="s">
        <v>13797</v>
      </c>
      <c r="B3606" t="s">
        <v>164</v>
      </c>
      <c r="C3606" s="2">
        <v>45782</v>
      </c>
      <c r="D3606">
        <v>50000</v>
      </c>
    </row>
    <row r="3607" spans="1:4">
      <c r="A3607" t="s">
        <v>13798</v>
      </c>
      <c r="B3607" t="s">
        <v>164</v>
      </c>
      <c r="C3607" s="2">
        <v>45795</v>
      </c>
      <c r="D3607">
        <v>150000</v>
      </c>
    </row>
    <row r="3608" spans="1:4">
      <c r="A3608" t="s">
        <v>13799</v>
      </c>
      <c r="B3608" t="s">
        <v>164</v>
      </c>
      <c r="C3608" s="2">
        <v>45813</v>
      </c>
      <c r="D3608">
        <v>75000</v>
      </c>
    </row>
    <row r="3609" spans="1:4">
      <c r="A3609" t="s">
        <v>13800</v>
      </c>
      <c r="B3609" t="s">
        <v>164</v>
      </c>
      <c r="C3609" s="2">
        <v>45826</v>
      </c>
      <c r="D3609">
        <v>50000</v>
      </c>
    </row>
    <row r="3610" spans="1:4">
      <c r="A3610" t="s">
        <v>13801</v>
      </c>
      <c r="B3610" t="s">
        <v>164</v>
      </c>
      <c r="C3610" s="2">
        <v>45833</v>
      </c>
      <c r="D3610">
        <v>100000</v>
      </c>
    </row>
    <row r="3611" spans="1:4">
      <c r="A3611" t="s">
        <v>13802</v>
      </c>
      <c r="B3611" t="s">
        <v>164</v>
      </c>
      <c r="C3611" s="2">
        <v>45844</v>
      </c>
      <c r="D3611">
        <v>75000</v>
      </c>
    </row>
    <row r="3612" spans="1:4">
      <c r="A3612" t="s">
        <v>13803</v>
      </c>
      <c r="B3612" t="s">
        <v>164</v>
      </c>
      <c r="C3612" s="2">
        <v>45859</v>
      </c>
      <c r="D3612">
        <v>125000</v>
      </c>
    </row>
    <row r="3613" spans="1:4">
      <c r="A3613" t="s">
        <v>13804</v>
      </c>
      <c r="B3613" t="s">
        <v>164</v>
      </c>
      <c r="C3613" s="2">
        <v>45869</v>
      </c>
      <c r="D3613">
        <v>100000</v>
      </c>
    </row>
    <row r="3614" spans="1:4">
      <c r="A3614" t="s">
        <v>13805</v>
      </c>
      <c r="B3614" t="s">
        <v>164</v>
      </c>
      <c r="C3614" s="2">
        <v>45883</v>
      </c>
      <c r="D3614">
        <v>100000</v>
      </c>
    </row>
    <row r="3615" spans="1:4">
      <c r="A3615" t="s">
        <v>13806</v>
      </c>
      <c r="B3615" t="s">
        <v>164</v>
      </c>
      <c r="C3615" s="2">
        <v>45890</v>
      </c>
      <c r="D3615">
        <v>150000</v>
      </c>
    </row>
    <row r="3616" spans="1:4">
      <c r="A3616" t="s">
        <v>13807</v>
      </c>
      <c r="B3616" t="s">
        <v>164</v>
      </c>
      <c r="C3616" s="2">
        <v>45905</v>
      </c>
      <c r="D3616">
        <v>200000</v>
      </c>
    </row>
    <row r="3617" spans="1:4">
      <c r="A3617" t="s">
        <v>13808</v>
      </c>
      <c r="B3617" t="s">
        <v>164</v>
      </c>
      <c r="C3617" s="2">
        <v>45917</v>
      </c>
      <c r="D3617">
        <v>50000</v>
      </c>
    </row>
    <row r="3618" spans="1:4">
      <c r="A3618" t="s">
        <v>13809</v>
      </c>
      <c r="B3618" t="s">
        <v>164</v>
      </c>
      <c r="C3618" s="2">
        <v>45931</v>
      </c>
      <c r="D3618">
        <v>100000</v>
      </c>
    </row>
    <row r="3619" spans="1:4">
      <c r="A3619" t="s">
        <v>13810</v>
      </c>
      <c r="B3619" t="s">
        <v>164</v>
      </c>
      <c r="C3619" s="2">
        <v>45942</v>
      </c>
      <c r="D3619">
        <v>100000</v>
      </c>
    </row>
    <row r="3620" spans="1:4">
      <c r="A3620" t="s">
        <v>13811</v>
      </c>
      <c r="B3620" t="s">
        <v>164</v>
      </c>
      <c r="C3620" s="2">
        <v>45953</v>
      </c>
      <c r="D3620">
        <v>50000</v>
      </c>
    </row>
    <row r="3621" spans="1:4">
      <c r="A3621" t="s">
        <v>13812</v>
      </c>
      <c r="B3621" t="s">
        <v>164</v>
      </c>
      <c r="C3621" s="2">
        <v>45963</v>
      </c>
      <c r="D3621">
        <v>150000</v>
      </c>
    </row>
    <row r="3622" spans="1:4">
      <c r="A3622" t="s">
        <v>13813</v>
      </c>
      <c r="B3622" t="s">
        <v>164</v>
      </c>
      <c r="C3622" s="2">
        <v>45978</v>
      </c>
      <c r="D3622">
        <v>75000</v>
      </c>
    </row>
    <row r="3623" spans="1:4">
      <c r="A3623" t="s">
        <v>13814</v>
      </c>
      <c r="B3623" t="s">
        <v>164</v>
      </c>
      <c r="C3623" s="2">
        <v>45990</v>
      </c>
      <c r="D3623">
        <v>150000</v>
      </c>
    </row>
    <row r="3624" spans="1:4">
      <c r="A3624" t="s">
        <v>13815</v>
      </c>
      <c r="B3624" t="s">
        <v>164</v>
      </c>
      <c r="C3624" s="2">
        <v>46007</v>
      </c>
      <c r="D3624">
        <v>75000</v>
      </c>
    </row>
    <row r="3625" spans="1:4">
      <c r="A3625" t="s">
        <v>13816</v>
      </c>
      <c r="B3625" t="s">
        <v>164</v>
      </c>
      <c r="C3625" s="2">
        <v>46025</v>
      </c>
      <c r="D3625">
        <v>75000</v>
      </c>
    </row>
    <row r="3626" spans="1:4">
      <c r="A3626" t="s">
        <v>13817</v>
      </c>
      <c r="B3626" t="s">
        <v>164</v>
      </c>
      <c r="C3626" s="2">
        <v>46042</v>
      </c>
      <c r="D3626">
        <v>100000</v>
      </c>
    </row>
    <row r="3627" spans="1:4">
      <c r="A3627" t="s">
        <v>13818</v>
      </c>
      <c r="B3627" t="s">
        <v>164</v>
      </c>
      <c r="C3627" s="2">
        <v>46054</v>
      </c>
      <c r="D3627">
        <v>75000</v>
      </c>
    </row>
    <row r="3628" spans="1:4">
      <c r="A3628" t="s">
        <v>13819</v>
      </c>
      <c r="B3628" t="s">
        <v>164</v>
      </c>
      <c r="C3628" s="2">
        <v>46067</v>
      </c>
      <c r="D3628">
        <v>75000</v>
      </c>
    </row>
    <row r="3629" spans="1:4">
      <c r="A3629" t="s">
        <v>13820</v>
      </c>
      <c r="B3629" t="s">
        <v>164</v>
      </c>
      <c r="C3629" s="2">
        <v>46081</v>
      </c>
      <c r="D3629">
        <v>75000</v>
      </c>
    </row>
    <row r="3630" spans="1:4">
      <c r="A3630" t="s">
        <v>13821</v>
      </c>
      <c r="B3630" t="s">
        <v>164</v>
      </c>
      <c r="C3630" s="2">
        <v>46091</v>
      </c>
      <c r="D3630">
        <v>150000</v>
      </c>
    </row>
    <row r="3631" spans="1:4">
      <c r="A3631" t="s">
        <v>13822</v>
      </c>
      <c r="B3631" t="s">
        <v>164</v>
      </c>
      <c r="C3631" s="2">
        <v>46098</v>
      </c>
      <c r="D3631">
        <v>125000</v>
      </c>
    </row>
    <row r="3632" spans="1:4">
      <c r="A3632" t="s">
        <v>13823</v>
      </c>
      <c r="B3632" t="s">
        <v>164</v>
      </c>
      <c r="C3632" s="2">
        <v>46106</v>
      </c>
      <c r="D3632">
        <v>125000</v>
      </c>
    </row>
    <row r="3633" spans="1:4">
      <c r="A3633" t="s">
        <v>13824</v>
      </c>
      <c r="B3633" t="s">
        <v>164</v>
      </c>
      <c r="C3633" s="2">
        <v>46120</v>
      </c>
      <c r="D3633">
        <v>150000</v>
      </c>
    </row>
    <row r="3634" spans="1:4">
      <c r="A3634" t="s">
        <v>13825</v>
      </c>
      <c r="B3634" t="s">
        <v>164</v>
      </c>
      <c r="C3634" s="2">
        <v>46136</v>
      </c>
      <c r="D3634">
        <v>150000</v>
      </c>
    </row>
    <row r="3635" spans="1:4">
      <c r="A3635" t="s">
        <v>13826</v>
      </c>
      <c r="B3635" t="s">
        <v>164</v>
      </c>
      <c r="C3635" s="2">
        <v>46152</v>
      </c>
      <c r="D3635">
        <v>50000</v>
      </c>
    </row>
    <row r="3636" spans="1:4">
      <c r="A3636" t="s">
        <v>13827</v>
      </c>
      <c r="B3636" t="s">
        <v>164</v>
      </c>
      <c r="C3636" s="2">
        <v>46163</v>
      </c>
      <c r="D3636">
        <v>75000</v>
      </c>
    </row>
    <row r="3637" spans="1:4">
      <c r="A3637" t="s">
        <v>13828</v>
      </c>
      <c r="B3637" t="s">
        <v>164</v>
      </c>
      <c r="C3637" s="2">
        <v>46178</v>
      </c>
      <c r="D3637">
        <v>200000</v>
      </c>
    </row>
    <row r="3638" spans="1:4">
      <c r="A3638" t="s">
        <v>13829</v>
      </c>
      <c r="B3638" t="s">
        <v>164</v>
      </c>
      <c r="C3638" s="2">
        <v>46186</v>
      </c>
      <c r="D3638">
        <v>50000</v>
      </c>
    </row>
    <row r="3639" spans="1:4">
      <c r="A3639" t="s">
        <v>13830</v>
      </c>
      <c r="B3639" t="s">
        <v>164</v>
      </c>
      <c r="C3639" s="2">
        <v>46193</v>
      </c>
      <c r="D3639">
        <v>125000</v>
      </c>
    </row>
    <row r="3640" spans="1:4">
      <c r="A3640" t="s">
        <v>13831</v>
      </c>
      <c r="B3640" t="s">
        <v>164</v>
      </c>
      <c r="C3640" s="2">
        <v>46203</v>
      </c>
      <c r="D3640">
        <v>50000</v>
      </c>
    </row>
    <row r="3641" spans="1:4">
      <c r="A3641" t="s">
        <v>13832</v>
      </c>
      <c r="B3641" t="s">
        <v>165</v>
      </c>
      <c r="C3641" s="2">
        <v>45672</v>
      </c>
      <c r="D3641">
        <v>150000</v>
      </c>
    </row>
    <row r="3642" spans="1:4">
      <c r="A3642" t="s">
        <v>13833</v>
      </c>
      <c r="B3642" t="s">
        <v>165</v>
      </c>
      <c r="C3642" s="2">
        <v>45689</v>
      </c>
      <c r="D3642">
        <v>200000</v>
      </c>
    </row>
    <row r="3643" spans="1:4">
      <c r="A3643" t="s">
        <v>13834</v>
      </c>
      <c r="B3643" t="s">
        <v>165</v>
      </c>
      <c r="C3643" s="2">
        <v>45701</v>
      </c>
      <c r="D3643">
        <v>50000</v>
      </c>
    </row>
    <row r="3644" spans="1:4">
      <c r="A3644" t="s">
        <v>13835</v>
      </c>
      <c r="B3644" t="s">
        <v>165</v>
      </c>
      <c r="C3644" s="2">
        <v>45715</v>
      </c>
      <c r="D3644">
        <v>125000</v>
      </c>
    </row>
    <row r="3645" spans="1:4">
      <c r="A3645" t="s">
        <v>13836</v>
      </c>
      <c r="B3645" t="s">
        <v>165</v>
      </c>
      <c r="C3645" s="2">
        <v>45723</v>
      </c>
      <c r="D3645">
        <v>100000</v>
      </c>
    </row>
    <row r="3646" spans="1:4">
      <c r="A3646" t="s">
        <v>13837</v>
      </c>
      <c r="B3646" t="s">
        <v>165</v>
      </c>
      <c r="C3646" s="2">
        <v>45730</v>
      </c>
      <c r="D3646">
        <v>200000</v>
      </c>
    </row>
    <row r="3647" spans="1:4">
      <c r="A3647" t="s">
        <v>13838</v>
      </c>
      <c r="B3647" t="s">
        <v>165</v>
      </c>
      <c r="C3647" s="2">
        <v>45741</v>
      </c>
      <c r="D3647">
        <v>150000</v>
      </c>
    </row>
    <row r="3648" spans="1:4">
      <c r="A3648" t="s">
        <v>13839</v>
      </c>
      <c r="B3648" t="s">
        <v>165</v>
      </c>
      <c r="C3648" s="2">
        <v>45754</v>
      </c>
      <c r="D3648">
        <v>150000</v>
      </c>
    </row>
    <row r="3649" spans="1:4">
      <c r="A3649" t="s">
        <v>13840</v>
      </c>
      <c r="B3649" t="s">
        <v>165</v>
      </c>
      <c r="C3649" s="2">
        <v>45768</v>
      </c>
      <c r="D3649">
        <v>50000</v>
      </c>
    </row>
    <row r="3650" spans="1:4">
      <c r="A3650" t="s">
        <v>13841</v>
      </c>
      <c r="B3650" t="s">
        <v>165</v>
      </c>
      <c r="C3650" s="2">
        <v>45785</v>
      </c>
      <c r="D3650">
        <v>125000</v>
      </c>
    </row>
    <row r="3651" spans="1:4">
      <c r="A3651" t="s">
        <v>13842</v>
      </c>
      <c r="B3651" t="s">
        <v>165</v>
      </c>
      <c r="C3651" s="2">
        <v>45801</v>
      </c>
      <c r="D3651">
        <v>50000</v>
      </c>
    </row>
    <row r="3652" spans="1:4">
      <c r="A3652" t="s">
        <v>13843</v>
      </c>
      <c r="B3652" t="s">
        <v>165</v>
      </c>
      <c r="C3652" s="2">
        <v>45815</v>
      </c>
      <c r="D3652">
        <v>75000</v>
      </c>
    </row>
    <row r="3653" spans="1:4">
      <c r="A3653" t="s">
        <v>13844</v>
      </c>
      <c r="B3653" t="s">
        <v>165</v>
      </c>
      <c r="C3653" s="2">
        <v>45825</v>
      </c>
      <c r="D3653">
        <v>150000</v>
      </c>
    </row>
    <row r="3654" spans="1:4">
      <c r="A3654" t="s">
        <v>13845</v>
      </c>
      <c r="B3654" t="s">
        <v>165</v>
      </c>
      <c r="C3654" s="2">
        <v>45834</v>
      </c>
      <c r="D3654">
        <v>50000</v>
      </c>
    </row>
    <row r="3655" spans="1:4">
      <c r="A3655" t="s">
        <v>13846</v>
      </c>
      <c r="B3655" t="s">
        <v>165</v>
      </c>
      <c r="C3655" s="2">
        <v>45841</v>
      </c>
      <c r="D3655">
        <v>150000</v>
      </c>
    </row>
    <row r="3656" spans="1:4">
      <c r="A3656" t="s">
        <v>13847</v>
      </c>
      <c r="B3656" t="s">
        <v>165</v>
      </c>
      <c r="C3656" s="2">
        <v>45850</v>
      </c>
      <c r="D3656">
        <v>50000</v>
      </c>
    </row>
    <row r="3657" spans="1:4">
      <c r="A3657" t="s">
        <v>13848</v>
      </c>
      <c r="B3657" t="s">
        <v>165</v>
      </c>
      <c r="C3657" s="2">
        <v>45857</v>
      </c>
      <c r="D3657">
        <v>150000</v>
      </c>
    </row>
    <row r="3658" spans="1:4">
      <c r="A3658" t="s">
        <v>13849</v>
      </c>
      <c r="B3658" t="s">
        <v>165</v>
      </c>
      <c r="C3658" s="2">
        <v>45865</v>
      </c>
      <c r="D3658">
        <v>50000</v>
      </c>
    </row>
    <row r="3659" spans="1:4">
      <c r="A3659" t="s">
        <v>13850</v>
      </c>
      <c r="B3659" t="s">
        <v>165</v>
      </c>
      <c r="C3659" s="2">
        <v>45876</v>
      </c>
      <c r="D3659">
        <v>150000</v>
      </c>
    </row>
    <row r="3660" spans="1:4">
      <c r="A3660" t="s">
        <v>13851</v>
      </c>
      <c r="B3660" t="s">
        <v>165</v>
      </c>
      <c r="C3660" s="2">
        <v>45894</v>
      </c>
      <c r="D3660">
        <v>150000</v>
      </c>
    </row>
    <row r="3661" spans="1:4">
      <c r="A3661" t="s">
        <v>13852</v>
      </c>
      <c r="B3661" t="s">
        <v>165</v>
      </c>
      <c r="C3661" s="2">
        <v>45910</v>
      </c>
      <c r="D3661">
        <v>75000</v>
      </c>
    </row>
    <row r="3662" spans="1:4">
      <c r="A3662" t="s">
        <v>13853</v>
      </c>
      <c r="B3662" t="s">
        <v>165</v>
      </c>
      <c r="C3662" s="2">
        <v>45918</v>
      </c>
      <c r="D3662">
        <v>200000</v>
      </c>
    </row>
    <row r="3663" spans="1:4">
      <c r="A3663" t="s">
        <v>13854</v>
      </c>
      <c r="B3663" t="s">
        <v>165</v>
      </c>
      <c r="C3663" s="2">
        <v>45931</v>
      </c>
      <c r="D3663">
        <v>150000</v>
      </c>
    </row>
    <row r="3664" spans="1:4">
      <c r="A3664" t="s">
        <v>13855</v>
      </c>
      <c r="B3664" t="s">
        <v>165</v>
      </c>
      <c r="C3664" s="2">
        <v>45943</v>
      </c>
      <c r="D3664">
        <v>50000</v>
      </c>
    </row>
    <row r="3665" spans="1:4">
      <c r="A3665" t="s">
        <v>13856</v>
      </c>
      <c r="B3665" t="s">
        <v>165</v>
      </c>
      <c r="C3665" s="2">
        <v>45959</v>
      </c>
      <c r="D3665">
        <v>150000</v>
      </c>
    </row>
    <row r="3666" spans="1:4">
      <c r="A3666" t="s">
        <v>13857</v>
      </c>
      <c r="B3666" t="s">
        <v>165</v>
      </c>
      <c r="C3666" s="2">
        <v>45975</v>
      </c>
      <c r="D3666">
        <v>100000</v>
      </c>
    </row>
    <row r="3667" spans="1:4">
      <c r="A3667" t="s">
        <v>13858</v>
      </c>
      <c r="B3667" t="s">
        <v>165</v>
      </c>
      <c r="C3667" s="2">
        <v>45989</v>
      </c>
      <c r="D3667">
        <v>150000</v>
      </c>
    </row>
    <row r="3668" spans="1:4">
      <c r="A3668" t="s">
        <v>13859</v>
      </c>
      <c r="B3668" t="s">
        <v>165</v>
      </c>
      <c r="C3668" s="2">
        <v>45999</v>
      </c>
      <c r="D3668">
        <v>150000</v>
      </c>
    </row>
    <row r="3669" spans="1:4">
      <c r="A3669" t="s">
        <v>13860</v>
      </c>
      <c r="B3669" t="s">
        <v>165</v>
      </c>
      <c r="C3669" s="2">
        <v>46014</v>
      </c>
      <c r="D3669">
        <v>200000</v>
      </c>
    </row>
    <row r="3670" spans="1:4">
      <c r="A3670" t="s">
        <v>13861</v>
      </c>
      <c r="B3670" t="s">
        <v>165</v>
      </c>
      <c r="C3670" s="2">
        <v>46024</v>
      </c>
      <c r="D3670">
        <v>200000</v>
      </c>
    </row>
    <row r="3671" spans="1:4">
      <c r="A3671" t="s">
        <v>13862</v>
      </c>
      <c r="B3671" t="s">
        <v>165</v>
      </c>
      <c r="C3671" s="2">
        <v>46037</v>
      </c>
      <c r="D3671">
        <v>100000</v>
      </c>
    </row>
    <row r="3672" spans="1:4">
      <c r="A3672" t="s">
        <v>13863</v>
      </c>
      <c r="B3672" t="s">
        <v>165</v>
      </c>
      <c r="C3672" s="2">
        <v>46050</v>
      </c>
      <c r="D3672">
        <v>150000</v>
      </c>
    </row>
    <row r="3673" spans="1:4">
      <c r="A3673" t="s">
        <v>13864</v>
      </c>
      <c r="B3673" t="s">
        <v>165</v>
      </c>
      <c r="C3673" s="2">
        <v>46057</v>
      </c>
      <c r="D3673">
        <v>200000</v>
      </c>
    </row>
    <row r="3674" spans="1:4">
      <c r="A3674" t="s">
        <v>13865</v>
      </c>
      <c r="B3674" t="s">
        <v>165</v>
      </c>
      <c r="C3674" s="2">
        <v>46070</v>
      </c>
      <c r="D3674">
        <v>200000</v>
      </c>
    </row>
    <row r="3675" spans="1:4">
      <c r="A3675" t="s">
        <v>13866</v>
      </c>
      <c r="B3675" t="s">
        <v>165</v>
      </c>
      <c r="C3675" s="2">
        <v>46078</v>
      </c>
      <c r="D3675">
        <v>50000</v>
      </c>
    </row>
    <row r="3676" spans="1:4">
      <c r="A3676" t="s">
        <v>13867</v>
      </c>
      <c r="B3676" t="s">
        <v>165</v>
      </c>
      <c r="C3676" s="2">
        <v>46094</v>
      </c>
      <c r="D3676">
        <v>125000</v>
      </c>
    </row>
    <row r="3677" spans="1:4">
      <c r="A3677" t="s">
        <v>13868</v>
      </c>
      <c r="B3677" t="s">
        <v>165</v>
      </c>
      <c r="C3677" s="2">
        <v>46101</v>
      </c>
      <c r="D3677">
        <v>75000</v>
      </c>
    </row>
    <row r="3678" spans="1:4">
      <c r="A3678" t="s">
        <v>13869</v>
      </c>
      <c r="B3678" t="s">
        <v>165</v>
      </c>
      <c r="C3678" s="2">
        <v>46111</v>
      </c>
      <c r="D3678">
        <v>150000</v>
      </c>
    </row>
    <row r="3679" spans="1:4">
      <c r="A3679" t="s">
        <v>13870</v>
      </c>
      <c r="B3679" t="s">
        <v>165</v>
      </c>
      <c r="C3679" s="2">
        <v>46129</v>
      </c>
      <c r="D3679">
        <v>75000</v>
      </c>
    </row>
    <row r="3680" spans="1:4">
      <c r="A3680" t="s">
        <v>13871</v>
      </c>
      <c r="B3680" t="s">
        <v>165</v>
      </c>
      <c r="C3680" s="2">
        <v>46138</v>
      </c>
      <c r="D3680">
        <v>200000</v>
      </c>
    </row>
    <row r="3681" spans="1:4">
      <c r="A3681" t="s">
        <v>13872</v>
      </c>
      <c r="B3681" t="s">
        <v>165</v>
      </c>
      <c r="C3681" s="2">
        <v>46148</v>
      </c>
      <c r="D3681">
        <v>150000</v>
      </c>
    </row>
    <row r="3682" spans="1:4">
      <c r="A3682" t="s">
        <v>13873</v>
      </c>
      <c r="B3682" t="s">
        <v>165</v>
      </c>
      <c r="C3682" s="2">
        <v>46165</v>
      </c>
      <c r="D3682">
        <v>200000</v>
      </c>
    </row>
    <row r="3683" spans="1:4">
      <c r="A3683" t="s">
        <v>13874</v>
      </c>
      <c r="B3683" t="s">
        <v>165</v>
      </c>
      <c r="C3683" s="2">
        <v>46174</v>
      </c>
      <c r="D3683">
        <v>75000</v>
      </c>
    </row>
    <row r="3684" spans="1:4">
      <c r="A3684" t="s">
        <v>13875</v>
      </c>
      <c r="B3684" t="s">
        <v>165</v>
      </c>
      <c r="C3684" s="2">
        <v>46184</v>
      </c>
      <c r="D3684">
        <v>100000</v>
      </c>
    </row>
    <row r="3685" spans="1:4">
      <c r="A3685" t="s">
        <v>13876</v>
      </c>
      <c r="B3685" t="s">
        <v>165</v>
      </c>
      <c r="C3685" s="2">
        <v>46194</v>
      </c>
      <c r="D3685">
        <v>125000</v>
      </c>
    </row>
    <row r="3686" spans="1:4">
      <c r="A3686" t="s">
        <v>13877</v>
      </c>
      <c r="B3686" t="s">
        <v>166</v>
      </c>
      <c r="C3686" s="2">
        <v>45672</v>
      </c>
      <c r="D3686">
        <v>200000</v>
      </c>
    </row>
    <row r="3687" spans="1:4">
      <c r="A3687" t="s">
        <v>13878</v>
      </c>
      <c r="B3687" t="s">
        <v>166</v>
      </c>
      <c r="C3687" s="2">
        <v>45686</v>
      </c>
      <c r="D3687">
        <v>75000</v>
      </c>
    </row>
    <row r="3688" spans="1:4">
      <c r="A3688" t="s">
        <v>13879</v>
      </c>
      <c r="B3688" t="s">
        <v>166</v>
      </c>
      <c r="C3688" s="2">
        <v>45700</v>
      </c>
      <c r="D3688">
        <v>200000</v>
      </c>
    </row>
    <row r="3689" spans="1:4">
      <c r="A3689" t="s">
        <v>13880</v>
      </c>
      <c r="B3689" t="s">
        <v>166</v>
      </c>
      <c r="C3689" s="2">
        <v>45707</v>
      </c>
      <c r="D3689">
        <v>100000</v>
      </c>
    </row>
    <row r="3690" spans="1:4">
      <c r="A3690" t="s">
        <v>13881</v>
      </c>
      <c r="B3690" t="s">
        <v>166</v>
      </c>
      <c r="C3690" s="2">
        <v>45723</v>
      </c>
      <c r="D3690">
        <v>75000</v>
      </c>
    </row>
    <row r="3691" spans="1:4">
      <c r="A3691" t="s">
        <v>13882</v>
      </c>
      <c r="B3691" t="s">
        <v>166</v>
      </c>
      <c r="C3691" s="2">
        <v>45740</v>
      </c>
      <c r="D3691">
        <v>100000</v>
      </c>
    </row>
    <row r="3692" spans="1:4">
      <c r="A3692" t="s">
        <v>13883</v>
      </c>
      <c r="B3692" t="s">
        <v>166</v>
      </c>
      <c r="C3692" s="2">
        <v>45747</v>
      </c>
      <c r="D3692">
        <v>200000</v>
      </c>
    </row>
    <row r="3693" spans="1:4">
      <c r="A3693" t="s">
        <v>13884</v>
      </c>
      <c r="B3693" t="s">
        <v>166</v>
      </c>
      <c r="C3693" s="2">
        <v>45755</v>
      </c>
      <c r="D3693">
        <v>150000</v>
      </c>
    </row>
    <row r="3694" spans="1:4">
      <c r="A3694" t="s">
        <v>13885</v>
      </c>
      <c r="B3694" t="s">
        <v>166</v>
      </c>
      <c r="C3694" s="2">
        <v>45772</v>
      </c>
      <c r="D3694">
        <v>150000</v>
      </c>
    </row>
    <row r="3695" spans="1:4">
      <c r="A3695" t="s">
        <v>13886</v>
      </c>
      <c r="B3695" t="s">
        <v>166</v>
      </c>
      <c r="C3695" s="2">
        <v>45786</v>
      </c>
      <c r="D3695">
        <v>75000</v>
      </c>
    </row>
    <row r="3696" spans="1:4">
      <c r="A3696" t="s">
        <v>13887</v>
      </c>
      <c r="B3696" t="s">
        <v>166</v>
      </c>
      <c r="C3696" s="2">
        <v>45793</v>
      </c>
      <c r="D3696">
        <v>125000</v>
      </c>
    </row>
    <row r="3697" spans="1:4">
      <c r="A3697" t="s">
        <v>13888</v>
      </c>
      <c r="B3697" t="s">
        <v>166</v>
      </c>
      <c r="C3697" s="2">
        <v>45809</v>
      </c>
      <c r="D3697">
        <v>125000</v>
      </c>
    </row>
    <row r="3698" spans="1:4">
      <c r="A3698" t="s">
        <v>13889</v>
      </c>
      <c r="B3698" t="s">
        <v>166</v>
      </c>
      <c r="C3698" s="2">
        <v>45821</v>
      </c>
      <c r="D3698">
        <v>125000</v>
      </c>
    </row>
    <row r="3699" spans="1:4">
      <c r="A3699" t="s">
        <v>13890</v>
      </c>
      <c r="B3699" t="s">
        <v>166</v>
      </c>
      <c r="C3699" s="2">
        <v>45835</v>
      </c>
      <c r="D3699">
        <v>125000</v>
      </c>
    </row>
    <row r="3700" spans="1:4">
      <c r="A3700" t="s">
        <v>13891</v>
      </c>
      <c r="B3700" t="s">
        <v>166</v>
      </c>
      <c r="C3700" s="2">
        <v>45849</v>
      </c>
      <c r="D3700">
        <v>200000</v>
      </c>
    </row>
    <row r="3701" spans="1:4">
      <c r="A3701" t="s">
        <v>13892</v>
      </c>
      <c r="B3701" t="s">
        <v>166</v>
      </c>
      <c r="C3701" s="2">
        <v>45863</v>
      </c>
      <c r="D3701">
        <v>150000</v>
      </c>
    </row>
    <row r="3702" spans="1:4">
      <c r="A3702" t="s">
        <v>13893</v>
      </c>
      <c r="B3702" t="s">
        <v>166</v>
      </c>
      <c r="C3702" s="2">
        <v>45878</v>
      </c>
      <c r="D3702">
        <v>125000</v>
      </c>
    </row>
    <row r="3703" spans="1:4">
      <c r="A3703" t="s">
        <v>13894</v>
      </c>
      <c r="B3703" t="s">
        <v>166</v>
      </c>
      <c r="C3703" s="2">
        <v>45886</v>
      </c>
      <c r="D3703">
        <v>75000</v>
      </c>
    </row>
    <row r="3704" spans="1:4">
      <c r="A3704" t="s">
        <v>13895</v>
      </c>
      <c r="B3704" t="s">
        <v>166</v>
      </c>
      <c r="C3704" s="2">
        <v>45893</v>
      </c>
      <c r="D3704">
        <v>150000</v>
      </c>
    </row>
    <row r="3705" spans="1:4">
      <c r="A3705" t="s">
        <v>13896</v>
      </c>
      <c r="B3705" t="s">
        <v>166</v>
      </c>
      <c r="C3705" s="2">
        <v>45910</v>
      </c>
      <c r="D3705">
        <v>100000</v>
      </c>
    </row>
    <row r="3706" spans="1:4">
      <c r="A3706" t="s">
        <v>13897</v>
      </c>
      <c r="B3706" t="s">
        <v>166</v>
      </c>
      <c r="C3706" s="2">
        <v>45925</v>
      </c>
      <c r="D3706">
        <v>75000</v>
      </c>
    </row>
    <row r="3707" spans="1:4">
      <c r="A3707" t="s">
        <v>13898</v>
      </c>
      <c r="B3707" t="s">
        <v>166</v>
      </c>
      <c r="C3707" s="2">
        <v>45941</v>
      </c>
      <c r="D3707">
        <v>125000</v>
      </c>
    </row>
    <row r="3708" spans="1:4">
      <c r="A3708" t="s">
        <v>13899</v>
      </c>
      <c r="B3708" t="s">
        <v>166</v>
      </c>
      <c r="C3708" s="2">
        <v>45950</v>
      </c>
      <c r="D3708">
        <v>50000</v>
      </c>
    </row>
    <row r="3709" spans="1:4">
      <c r="A3709" t="s">
        <v>13900</v>
      </c>
      <c r="B3709" t="s">
        <v>166</v>
      </c>
      <c r="C3709" s="2">
        <v>45957</v>
      </c>
      <c r="D3709">
        <v>125000</v>
      </c>
    </row>
    <row r="3710" spans="1:4">
      <c r="A3710" t="s">
        <v>13901</v>
      </c>
      <c r="B3710" t="s">
        <v>166</v>
      </c>
      <c r="C3710" s="2">
        <v>45975</v>
      </c>
      <c r="D3710">
        <v>125000</v>
      </c>
    </row>
    <row r="3711" spans="1:4">
      <c r="A3711" t="s">
        <v>13902</v>
      </c>
      <c r="B3711" t="s">
        <v>166</v>
      </c>
      <c r="C3711" s="2">
        <v>45985</v>
      </c>
      <c r="D3711">
        <v>75000</v>
      </c>
    </row>
    <row r="3712" spans="1:4">
      <c r="A3712" t="s">
        <v>13903</v>
      </c>
      <c r="B3712" t="s">
        <v>166</v>
      </c>
      <c r="C3712" s="2">
        <v>46001</v>
      </c>
      <c r="D3712">
        <v>100000</v>
      </c>
    </row>
    <row r="3713" spans="1:4">
      <c r="A3713" t="s">
        <v>13904</v>
      </c>
      <c r="B3713" t="s">
        <v>166</v>
      </c>
      <c r="C3713" s="2">
        <v>46014</v>
      </c>
      <c r="D3713">
        <v>150000</v>
      </c>
    </row>
    <row r="3714" spans="1:4">
      <c r="A3714" t="s">
        <v>13905</v>
      </c>
      <c r="B3714" t="s">
        <v>166</v>
      </c>
      <c r="C3714" s="2">
        <v>46030</v>
      </c>
      <c r="D3714">
        <v>150000</v>
      </c>
    </row>
    <row r="3715" spans="1:4">
      <c r="A3715" t="s">
        <v>13906</v>
      </c>
      <c r="B3715" t="s">
        <v>166</v>
      </c>
      <c r="C3715" s="2">
        <v>46043</v>
      </c>
      <c r="D3715">
        <v>100000</v>
      </c>
    </row>
    <row r="3716" spans="1:4">
      <c r="A3716" t="s">
        <v>13907</v>
      </c>
      <c r="B3716" t="s">
        <v>166</v>
      </c>
      <c r="C3716" s="2">
        <v>46057</v>
      </c>
      <c r="D3716">
        <v>100000</v>
      </c>
    </row>
    <row r="3717" spans="1:4">
      <c r="A3717" t="s">
        <v>13908</v>
      </c>
      <c r="B3717" t="s">
        <v>166</v>
      </c>
      <c r="C3717" s="2">
        <v>46072</v>
      </c>
      <c r="D3717">
        <v>150000</v>
      </c>
    </row>
    <row r="3718" spans="1:4">
      <c r="A3718" t="s">
        <v>13909</v>
      </c>
      <c r="B3718" t="s">
        <v>166</v>
      </c>
      <c r="C3718" s="2">
        <v>46082</v>
      </c>
      <c r="D3718">
        <v>125000</v>
      </c>
    </row>
    <row r="3719" spans="1:4">
      <c r="A3719" t="s">
        <v>13910</v>
      </c>
      <c r="B3719" t="s">
        <v>166</v>
      </c>
      <c r="C3719" s="2">
        <v>46096</v>
      </c>
      <c r="D3719">
        <v>200000</v>
      </c>
    </row>
    <row r="3720" spans="1:4">
      <c r="A3720" t="s">
        <v>13911</v>
      </c>
      <c r="B3720" t="s">
        <v>166</v>
      </c>
      <c r="C3720" s="2">
        <v>46103</v>
      </c>
      <c r="D3720">
        <v>125000</v>
      </c>
    </row>
    <row r="3721" spans="1:4">
      <c r="A3721" t="s">
        <v>13912</v>
      </c>
      <c r="B3721" t="s">
        <v>166</v>
      </c>
      <c r="C3721" s="2">
        <v>46121</v>
      </c>
      <c r="D3721">
        <v>50000</v>
      </c>
    </row>
    <row r="3722" spans="1:4">
      <c r="A3722" t="s">
        <v>13913</v>
      </c>
      <c r="B3722" t="s">
        <v>166</v>
      </c>
      <c r="C3722" s="2">
        <v>46137</v>
      </c>
      <c r="D3722">
        <v>200000</v>
      </c>
    </row>
    <row r="3723" spans="1:4">
      <c r="A3723" t="s">
        <v>13914</v>
      </c>
      <c r="B3723" t="s">
        <v>166</v>
      </c>
      <c r="C3723" s="2">
        <v>46155</v>
      </c>
      <c r="D3723">
        <v>125000</v>
      </c>
    </row>
    <row r="3724" spans="1:4">
      <c r="A3724" t="s">
        <v>13915</v>
      </c>
      <c r="B3724" t="s">
        <v>166</v>
      </c>
      <c r="C3724" s="2">
        <v>46167</v>
      </c>
      <c r="D3724">
        <v>50000</v>
      </c>
    </row>
    <row r="3725" spans="1:4">
      <c r="A3725" t="s">
        <v>13916</v>
      </c>
      <c r="B3725" t="s">
        <v>166</v>
      </c>
      <c r="C3725" s="2">
        <v>46174</v>
      </c>
      <c r="D3725">
        <v>75000</v>
      </c>
    </row>
    <row r="3726" spans="1:4">
      <c r="A3726" t="s">
        <v>13917</v>
      </c>
      <c r="B3726" t="s">
        <v>166</v>
      </c>
      <c r="C3726" s="2">
        <v>46189</v>
      </c>
      <c r="D3726">
        <v>50000</v>
      </c>
    </row>
    <row r="3727" spans="1:4">
      <c r="A3727" t="s">
        <v>13918</v>
      </c>
      <c r="B3727" t="s">
        <v>167</v>
      </c>
      <c r="C3727" s="2">
        <v>45671</v>
      </c>
      <c r="D3727">
        <v>200000</v>
      </c>
    </row>
    <row r="3728" spans="1:4">
      <c r="A3728" t="s">
        <v>13919</v>
      </c>
      <c r="B3728" t="s">
        <v>167</v>
      </c>
      <c r="C3728" s="2">
        <v>45678</v>
      </c>
      <c r="D3728">
        <v>100000</v>
      </c>
    </row>
    <row r="3729" spans="1:4">
      <c r="A3729" t="s">
        <v>13920</v>
      </c>
      <c r="B3729" t="s">
        <v>167</v>
      </c>
      <c r="C3729" s="2">
        <v>45688</v>
      </c>
      <c r="D3729">
        <v>150000</v>
      </c>
    </row>
    <row r="3730" spans="1:4">
      <c r="A3730" t="s">
        <v>13921</v>
      </c>
      <c r="B3730" t="s">
        <v>167</v>
      </c>
      <c r="C3730" s="2">
        <v>45703</v>
      </c>
      <c r="D3730">
        <v>50000</v>
      </c>
    </row>
    <row r="3731" spans="1:4">
      <c r="A3731" t="s">
        <v>13922</v>
      </c>
      <c r="B3731" t="s">
        <v>167</v>
      </c>
      <c r="C3731" s="2">
        <v>45711</v>
      </c>
      <c r="D3731">
        <v>100000</v>
      </c>
    </row>
    <row r="3732" spans="1:4">
      <c r="A3732" t="s">
        <v>13923</v>
      </c>
      <c r="B3732" t="s">
        <v>167</v>
      </c>
      <c r="C3732" s="2">
        <v>45721</v>
      </c>
      <c r="D3732">
        <v>50000</v>
      </c>
    </row>
    <row r="3733" spans="1:4">
      <c r="A3733" t="s">
        <v>13924</v>
      </c>
      <c r="B3733" t="s">
        <v>167</v>
      </c>
      <c r="C3733" s="2">
        <v>45733</v>
      </c>
      <c r="D3733">
        <v>50000</v>
      </c>
    </row>
    <row r="3734" spans="1:4">
      <c r="A3734" t="s">
        <v>13925</v>
      </c>
      <c r="B3734" t="s">
        <v>167</v>
      </c>
      <c r="C3734" s="2">
        <v>45740</v>
      </c>
      <c r="D3734">
        <v>100000</v>
      </c>
    </row>
    <row r="3735" spans="1:4">
      <c r="A3735" t="s">
        <v>13926</v>
      </c>
      <c r="B3735" t="s">
        <v>167</v>
      </c>
      <c r="C3735" s="2">
        <v>45758</v>
      </c>
      <c r="D3735">
        <v>150000</v>
      </c>
    </row>
    <row r="3736" spans="1:4">
      <c r="A3736" t="s">
        <v>13927</v>
      </c>
      <c r="B3736" t="s">
        <v>167</v>
      </c>
      <c r="C3736" s="2">
        <v>45768</v>
      </c>
      <c r="D3736">
        <v>100000</v>
      </c>
    </row>
    <row r="3737" spans="1:4">
      <c r="A3737" t="s">
        <v>13928</v>
      </c>
      <c r="B3737" t="s">
        <v>167</v>
      </c>
      <c r="C3737" s="2">
        <v>45785</v>
      </c>
      <c r="D3737">
        <v>75000</v>
      </c>
    </row>
    <row r="3738" spans="1:4">
      <c r="A3738" t="s">
        <v>13929</v>
      </c>
      <c r="B3738" t="s">
        <v>167</v>
      </c>
      <c r="C3738" s="2">
        <v>45796</v>
      </c>
      <c r="D3738">
        <v>200000</v>
      </c>
    </row>
    <row r="3739" spans="1:4">
      <c r="A3739" t="s">
        <v>13930</v>
      </c>
      <c r="B3739" t="s">
        <v>167</v>
      </c>
      <c r="C3739" s="2">
        <v>45811</v>
      </c>
      <c r="D3739">
        <v>100000</v>
      </c>
    </row>
    <row r="3740" spans="1:4">
      <c r="A3740" t="s">
        <v>13931</v>
      </c>
      <c r="B3740" t="s">
        <v>167</v>
      </c>
      <c r="C3740" s="2">
        <v>45828</v>
      </c>
      <c r="D3740">
        <v>150000</v>
      </c>
    </row>
    <row r="3741" spans="1:4">
      <c r="A3741" t="s">
        <v>13932</v>
      </c>
      <c r="B3741" t="s">
        <v>167</v>
      </c>
      <c r="C3741" s="2">
        <v>45839</v>
      </c>
      <c r="D3741">
        <v>75000</v>
      </c>
    </row>
    <row r="3742" spans="1:4">
      <c r="A3742" t="s">
        <v>13933</v>
      </c>
      <c r="B3742" t="s">
        <v>167</v>
      </c>
      <c r="C3742" s="2">
        <v>45851</v>
      </c>
      <c r="D3742">
        <v>100000</v>
      </c>
    </row>
    <row r="3743" spans="1:4">
      <c r="A3743" t="s">
        <v>13934</v>
      </c>
      <c r="B3743" t="s">
        <v>167</v>
      </c>
      <c r="C3743" s="2">
        <v>45864</v>
      </c>
      <c r="D3743">
        <v>50000</v>
      </c>
    </row>
    <row r="3744" spans="1:4">
      <c r="A3744" t="s">
        <v>13935</v>
      </c>
      <c r="B3744" t="s">
        <v>167</v>
      </c>
      <c r="C3744" s="2">
        <v>45875</v>
      </c>
      <c r="D3744">
        <v>50000</v>
      </c>
    </row>
    <row r="3745" spans="1:4">
      <c r="A3745" t="s">
        <v>13936</v>
      </c>
      <c r="B3745" t="s">
        <v>167</v>
      </c>
      <c r="C3745" s="2">
        <v>45893</v>
      </c>
      <c r="D3745">
        <v>125000</v>
      </c>
    </row>
    <row r="3746" spans="1:4">
      <c r="A3746" t="s">
        <v>13937</v>
      </c>
      <c r="B3746" t="s">
        <v>167</v>
      </c>
      <c r="C3746" s="2">
        <v>45908</v>
      </c>
      <c r="D3746">
        <v>100000</v>
      </c>
    </row>
    <row r="3747" spans="1:4">
      <c r="A3747" t="s">
        <v>13938</v>
      </c>
      <c r="B3747" t="s">
        <v>167</v>
      </c>
      <c r="C3747" s="2">
        <v>45918</v>
      </c>
      <c r="D3747">
        <v>125000</v>
      </c>
    </row>
    <row r="3748" spans="1:4">
      <c r="A3748" t="s">
        <v>13939</v>
      </c>
      <c r="B3748" t="s">
        <v>167</v>
      </c>
      <c r="C3748" s="2">
        <v>45931</v>
      </c>
      <c r="D3748">
        <v>50000</v>
      </c>
    </row>
    <row r="3749" spans="1:4">
      <c r="A3749" t="s">
        <v>13940</v>
      </c>
      <c r="B3749" t="s">
        <v>167</v>
      </c>
      <c r="C3749" s="2">
        <v>45939</v>
      </c>
      <c r="D3749">
        <v>150000</v>
      </c>
    </row>
    <row r="3750" spans="1:4">
      <c r="A3750" t="s">
        <v>13941</v>
      </c>
      <c r="B3750" t="s">
        <v>167</v>
      </c>
      <c r="C3750" s="2">
        <v>45957</v>
      </c>
      <c r="D3750">
        <v>75000</v>
      </c>
    </row>
    <row r="3751" spans="1:4">
      <c r="A3751" t="s">
        <v>13942</v>
      </c>
      <c r="B3751" t="s">
        <v>167</v>
      </c>
      <c r="C3751" s="2">
        <v>45966</v>
      </c>
      <c r="D3751">
        <v>100000</v>
      </c>
    </row>
    <row r="3752" spans="1:4">
      <c r="A3752" t="s">
        <v>13943</v>
      </c>
      <c r="B3752" t="s">
        <v>167</v>
      </c>
      <c r="C3752" s="2">
        <v>45980</v>
      </c>
      <c r="D3752">
        <v>200000</v>
      </c>
    </row>
    <row r="3753" spans="1:4">
      <c r="A3753" t="s">
        <v>13944</v>
      </c>
      <c r="B3753" t="s">
        <v>167</v>
      </c>
      <c r="C3753" s="2">
        <v>45996</v>
      </c>
      <c r="D3753">
        <v>150000</v>
      </c>
    </row>
    <row r="3754" spans="1:4">
      <c r="A3754" t="s">
        <v>13945</v>
      </c>
      <c r="B3754" t="s">
        <v>167</v>
      </c>
      <c r="C3754" s="2">
        <v>46004</v>
      </c>
      <c r="D3754">
        <v>200000</v>
      </c>
    </row>
    <row r="3755" spans="1:4">
      <c r="A3755" t="s">
        <v>13946</v>
      </c>
      <c r="B3755" t="s">
        <v>167</v>
      </c>
      <c r="C3755" s="2">
        <v>46017</v>
      </c>
      <c r="D3755">
        <v>150000</v>
      </c>
    </row>
    <row r="3756" spans="1:4">
      <c r="A3756" t="s">
        <v>13947</v>
      </c>
      <c r="B3756" t="s">
        <v>167</v>
      </c>
      <c r="C3756" s="2">
        <v>46029</v>
      </c>
      <c r="D3756">
        <v>200000</v>
      </c>
    </row>
    <row r="3757" spans="1:4">
      <c r="A3757" t="s">
        <v>13948</v>
      </c>
      <c r="B3757" t="s">
        <v>167</v>
      </c>
      <c r="C3757" s="2">
        <v>46046</v>
      </c>
      <c r="D3757">
        <v>75000</v>
      </c>
    </row>
    <row r="3758" spans="1:4">
      <c r="A3758" t="s">
        <v>13949</v>
      </c>
      <c r="B3758" t="s">
        <v>167</v>
      </c>
      <c r="C3758" s="2">
        <v>46063</v>
      </c>
      <c r="D3758">
        <v>100000</v>
      </c>
    </row>
    <row r="3759" spans="1:4">
      <c r="A3759" t="s">
        <v>13950</v>
      </c>
      <c r="B3759" t="s">
        <v>167</v>
      </c>
      <c r="C3759" s="2">
        <v>46072</v>
      </c>
      <c r="D3759">
        <v>100000</v>
      </c>
    </row>
    <row r="3760" spans="1:4">
      <c r="A3760" t="s">
        <v>13951</v>
      </c>
      <c r="B3760" t="s">
        <v>167</v>
      </c>
      <c r="C3760" s="2">
        <v>46089</v>
      </c>
      <c r="D3760">
        <v>200000</v>
      </c>
    </row>
    <row r="3761" spans="1:4">
      <c r="A3761" t="s">
        <v>13952</v>
      </c>
      <c r="B3761" t="s">
        <v>167</v>
      </c>
      <c r="C3761" s="2">
        <v>46102</v>
      </c>
      <c r="D3761">
        <v>150000</v>
      </c>
    </row>
    <row r="3762" spans="1:4">
      <c r="A3762" t="s">
        <v>13953</v>
      </c>
      <c r="B3762" t="s">
        <v>167</v>
      </c>
      <c r="C3762" s="2">
        <v>46112</v>
      </c>
      <c r="D3762">
        <v>200000</v>
      </c>
    </row>
    <row r="3763" spans="1:4">
      <c r="A3763" t="s">
        <v>13954</v>
      </c>
      <c r="B3763" t="s">
        <v>167</v>
      </c>
      <c r="C3763" s="2">
        <v>46125</v>
      </c>
      <c r="D3763">
        <v>50000</v>
      </c>
    </row>
    <row r="3764" spans="1:4">
      <c r="A3764" t="s">
        <v>13955</v>
      </c>
      <c r="B3764" t="s">
        <v>167</v>
      </c>
      <c r="C3764" s="2">
        <v>46136</v>
      </c>
      <c r="D3764">
        <v>200000</v>
      </c>
    </row>
    <row r="3765" spans="1:4">
      <c r="A3765" t="s">
        <v>13956</v>
      </c>
      <c r="B3765" t="s">
        <v>167</v>
      </c>
      <c r="C3765" s="2">
        <v>46145</v>
      </c>
      <c r="D3765">
        <v>100000</v>
      </c>
    </row>
    <row r="3766" spans="1:4">
      <c r="A3766" t="s">
        <v>13957</v>
      </c>
      <c r="B3766" t="s">
        <v>167</v>
      </c>
      <c r="C3766" s="2">
        <v>46161</v>
      </c>
      <c r="D3766">
        <v>150000</v>
      </c>
    </row>
    <row r="3767" spans="1:4">
      <c r="A3767" t="s">
        <v>13958</v>
      </c>
      <c r="B3767" t="s">
        <v>167</v>
      </c>
      <c r="C3767" s="2">
        <v>46168</v>
      </c>
      <c r="D3767">
        <v>100000</v>
      </c>
    </row>
    <row r="3768" spans="1:4">
      <c r="A3768" t="s">
        <v>13959</v>
      </c>
      <c r="B3768" t="s">
        <v>167</v>
      </c>
      <c r="C3768" s="2">
        <v>46186</v>
      </c>
      <c r="D3768">
        <v>200000</v>
      </c>
    </row>
    <row r="3769" spans="1:4">
      <c r="A3769" t="s">
        <v>13960</v>
      </c>
      <c r="B3769" t="s">
        <v>167</v>
      </c>
      <c r="C3769" s="2">
        <v>46203</v>
      </c>
      <c r="D3769">
        <v>200000</v>
      </c>
    </row>
    <row r="3770" spans="1:4">
      <c r="A3770" t="s">
        <v>13961</v>
      </c>
      <c r="B3770" t="s">
        <v>168</v>
      </c>
      <c r="C3770" s="2">
        <v>45664</v>
      </c>
      <c r="D3770">
        <v>150000</v>
      </c>
    </row>
    <row r="3771" spans="1:4">
      <c r="A3771" t="s">
        <v>13962</v>
      </c>
      <c r="B3771" t="s">
        <v>168</v>
      </c>
      <c r="C3771" s="2">
        <v>45674</v>
      </c>
      <c r="D3771">
        <v>150000</v>
      </c>
    </row>
    <row r="3772" spans="1:4">
      <c r="A3772" t="s">
        <v>13963</v>
      </c>
      <c r="B3772" t="s">
        <v>168</v>
      </c>
      <c r="C3772" s="2">
        <v>45686</v>
      </c>
      <c r="D3772">
        <v>200000</v>
      </c>
    </row>
    <row r="3773" spans="1:4">
      <c r="A3773" t="s">
        <v>13964</v>
      </c>
      <c r="B3773" t="s">
        <v>168</v>
      </c>
      <c r="C3773" s="2">
        <v>45701</v>
      </c>
      <c r="D3773">
        <v>150000</v>
      </c>
    </row>
    <row r="3774" spans="1:4">
      <c r="A3774" t="s">
        <v>13965</v>
      </c>
      <c r="B3774" t="s">
        <v>168</v>
      </c>
      <c r="C3774" s="2">
        <v>45716</v>
      </c>
      <c r="D3774">
        <v>50000</v>
      </c>
    </row>
    <row r="3775" spans="1:4">
      <c r="A3775" t="s">
        <v>13966</v>
      </c>
      <c r="B3775" t="s">
        <v>168</v>
      </c>
      <c r="C3775" s="2">
        <v>45734</v>
      </c>
      <c r="D3775">
        <v>200000</v>
      </c>
    </row>
    <row r="3776" spans="1:4">
      <c r="A3776" t="s">
        <v>13967</v>
      </c>
      <c r="B3776" t="s">
        <v>168</v>
      </c>
      <c r="C3776" s="2">
        <v>45749</v>
      </c>
      <c r="D3776">
        <v>200000</v>
      </c>
    </row>
    <row r="3777" spans="1:4">
      <c r="A3777" t="s">
        <v>13968</v>
      </c>
      <c r="B3777" t="s">
        <v>168</v>
      </c>
      <c r="C3777" s="2">
        <v>45760</v>
      </c>
      <c r="D3777">
        <v>75000</v>
      </c>
    </row>
    <row r="3778" spans="1:4">
      <c r="A3778" t="s">
        <v>13969</v>
      </c>
      <c r="B3778" t="s">
        <v>168</v>
      </c>
      <c r="C3778" s="2">
        <v>45778</v>
      </c>
      <c r="D3778">
        <v>75000</v>
      </c>
    </row>
    <row r="3779" spans="1:4">
      <c r="A3779" t="s">
        <v>13970</v>
      </c>
      <c r="B3779" t="s">
        <v>168</v>
      </c>
      <c r="C3779" s="2">
        <v>45789</v>
      </c>
      <c r="D3779">
        <v>100000</v>
      </c>
    </row>
    <row r="3780" spans="1:4">
      <c r="A3780" t="s">
        <v>13971</v>
      </c>
      <c r="B3780" t="s">
        <v>168</v>
      </c>
      <c r="C3780" s="2">
        <v>45801</v>
      </c>
      <c r="D3780">
        <v>125000</v>
      </c>
    </row>
    <row r="3781" spans="1:4">
      <c r="A3781" t="s">
        <v>13972</v>
      </c>
      <c r="B3781" t="s">
        <v>168</v>
      </c>
      <c r="C3781" s="2">
        <v>45819</v>
      </c>
      <c r="D3781">
        <v>100000</v>
      </c>
    </row>
    <row r="3782" spans="1:4">
      <c r="A3782" t="s">
        <v>13973</v>
      </c>
      <c r="B3782" t="s">
        <v>168</v>
      </c>
      <c r="C3782" s="2">
        <v>45829</v>
      </c>
      <c r="D3782">
        <v>100000</v>
      </c>
    </row>
    <row r="3783" spans="1:4">
      <c r="A3783" t="s">
        <v>13974</v>
      </c>
      <c r="B3783" t="s">
        <v>168</v>
      </c>
      <c r="C3783" s="2">
        <v>45846</v>
      </c>
      <c r="D3783">
        <v>75000</v>
      </c>
    </row>
    <row r="3784" spans="1:4">
      <c r="A3784" t="s">
        <v>13975</v>
      </c>
      <c r="B3784" t="s">
        <v>168</v>
      </c>
      <c r="C3784" s="2">
        <v>45858</v>
      </c>
      <c r="D3784">
        <v>150000</v>
      </c>
    </row>
    <row r="3785" spans="1:4">
      <c r="A3785" t="s">
        <v>13976</v>
      </c>
      <c r="B3785" t="s">
        <v>168</v>
      </c>
      <c r="C3785" s="2">
        <v>45870</v>
      </c>
      <c r="D3785">
        <v>200000</v>
      </c>
    </row>
    <row r="3786" spans="1:4">
      <c r="A3786" t="s">
        <v>13977</v>
      </c>
      <c r="B3786" t="s">
        <v>168</v>
      </c>
      <c r="C3786" s="2">
        <v>45878</v>
      </c>
      <c r="D3786">
        <v>75000</v>
      </c>
    </row>
    <row r="3787" spans="1:4">
      <c r="A3787" t="s">
        <v>13978</v>
      </c>
      <c r="B3787" t="s">
        <v>168</v>
      </c>
      <c r="C3787" s="2">
        <v>45887</v>
      </c>
      <c r="D3787">
        <v>150000</v>
      </c>
    </row>
    <row r="3788" spans="1:4">
      <c r="A3788" t="s">
        <v>13979</v>
      </c>
      <c r="B3788" t="s">
        <v>168</v>
      </c>
      <c r="C3788" s="2">
        <v>45900</v>
      </c>
      <c r="D3788">
        <v>150000</v>
      </c>
    </row>
    <row r="3789" spans="1:4">
      <c r="A3789" t="s">
        <v>13980</v>
      </c>
      <c r="B3789" t="s">
        <v>168</v>
      </c>
      <c r="C3789" s="2">
        <v>45912</v>
      </c>
      <c r="D3789">
        <v>75000</v>
      </c>
    </row>
    <row r="3790" spans="1:4">
      <c r="A3790" t="s">
        <v>13981</v>
      </c>
      <c r="B3790" t="s">
        <v>168</v>
      </c>
      <c r="C3790" s="2">
        <v>45928</v>
      </c>
      <c r="D3790">
        <v>200000</v>
      </c>
    </row>
    <row r="3791" spans="1:4">
      <c r="A3791" t="s">
        <v>13982</v>
      </c>
      <c r="B3791" t="s">
        <v>168</v>
      </c>
      <c r="C3791" s="2">
        <v>45938</v>
      </c>
      <c r="D3791">
        <v>200000</v>
      </c>
    </row>
    <row r="3792" spans="1:4">
      <c r="A3792" t="s">
        <v>13983</v>
      </c>
      <c r="B3792" t="s">
        <v>168</v>
      </c>
      <c r="C3792" s="2">
        <v>45956</v>
      </c>
      <c r="D3792">
        <v>200000</v>
      </c>
    </row>
    <row r="3793" spans="1:4">
      <c r="A3793" t="s">
        <v>13984</v>
      </c>
      <c r="B3793" t="s">
        <v>168</v>
      </c>
      <c r="C3793" s="2">
        <v>45971</v>
      </c>
      <c r="D3793">
        <v>75000</v>
      </c>
    </row>
    <row r="3794" spans="1:4">
      <c r="A3794" t="s">
        <v>13985</v>
      </c>
      <c r="B3794" t="s">
        <v>168</v>
      </c>
      <c r="C3794" s="2">
        <v>45979</v>
      </c>
      <c r="D3794">
        <v>50000</v>
      </c>
    </row>
    <row r="3795" spans="1:4">
      <c r="A3795" t="s">
        <v>13986</v>
      </c>
      <c r="B3795" t="s">
        <v>168</v>
      </c>
      <c r="C3795" s="2">
        <v>45992</v>
      </c>
      <c r="D3795">
        <v>75000</v>
      </c>
    </row>
    <row r="3796" spans="1:4">
      <c r="A3796" t="s">
        <v>13987</v>
      </c>
      <c r="B3796" t="s">
        <v>168</v>
      </c>
      <c r="C3796" s="2">
        <v>46007</v>
      </c>
      <c r="D3796">
        <v>125000</v>
      </c>
    </row>
    <row r="3797" spans="1:4">
      <c r="A3797" t="s">
        <v>13988</v>
      </c>
      <c r="B3797" t="s">
        <v>168</v>
      </c>
      <c r="C3797" s="2">
        <v>46022</v>
      </c>
      <c r="D3797">
        <v>100000</v>
      </c>
    </row>
    <row r="3798" spans="1:4">
      <c r="A3798" t="s">
        <v>13989</v>
      </c>
      <c r="B3798" t="s">
        <v>168</v>
      </c>
      <c r="C3798" s="2">
        <v>46031</v>
      </c>
      <c r="D3798">
        <v>50000</v>
      </c>
    </row>
    <row r="3799" spans="1:4">
      <c r="A3799" t="s">
        <v>13990</v>
      </c>
      <c r="B3799" t="s">
        <v>168</v>
      </c>
      <c r="C3799" s="2">
        <v>46048</v>
      </c>
      <c r="D3799">
        <v>50000</v>
      </c>
    </row>
    <row r="3800" spans="1:4">
      <c r="A3800" t="s">
        <v>13991</v>
      </c>
      <c r="B3800" t="s">
        <v>168</v>
      </c>
      <c r="C3800" s="2">
        <v>46055</v>
      </c>
      <c r="D3800">
        <v>200000</v>
      </c>
    </row>
    <row r="3801" spans="1:4">
      <c r="A3801" t="s">
        <v>13992</v>
      </c>
      <c r="B3801" t="s">
        <v>168</v>
      </c>
      <c r="C3801" s="2">
        <v>46069</v>
      </c>
      <c r="D3801">
        <v>75000</v>
      </c>
    </row>
    <row r="3802" spans="1:4">
      <c r="A3802" t="s">
        <v>13993</v>
      </c>
      <c r="B3802" t="s">
        <v>168</v>
      </c>
      <c r="C3802" s="2">
        <v>46081</v>
      </c>
      <c r="D3802">
        <v>150000</v>
      </c>
    </row>
    <row r="3803" spans="1:4">
      <c r="A3803" t="s">
        <v>13994</v>
      </c>
      <c r="B3803" t="s">
        <v>168</v>
      </c>
      <c r="C3803" s="2">
        <v>46088</v>
      </c>
      <c r="D3803">
        <v>50000</v>
      </c>
    </row>
    <row r="3804" spans="1:4">
      <c r="A3804" t="s">
        <v>13995</v>
      </c>
      <c r="B3804" t="s">
        <v>168</v>
      </c>
      <c r="C3804" s="2">
        <v>46098</v>
      </c>
      <c r="D3804">
        <v>75000</v>
      </c>
    </row>
    <row r="3805" spans="1:4">
      <c r="A3805" t="s">
        <v>13996</v>
      </c>
      <c r="B3805" t="s">
        <v>168</v>
      </c>
      <c r="C3805" s="2">
        <v>46116</v>
      </c>
      <c r="D3805">
        <v>200000</v>
      </c>
    </row>
    <row r="3806" spans="1:4">
      <c r="A3806" t="s">
        <v>13997</v>
      </c>
      <c r="B3806" t="s">
        <v>168</v>
      </c>
      <c r="C3806" s="2">
        <v>46128</v>
      </c>
      <c r="D3806">
        <v>125000</v>
      </c>
    </row>
    <row r="3807" spans="1:4">
      <c r="A3807" t="s">
        <v>13998</v>
      </c>
      <c r="B3807" t="s">
        <v>168</v>
      </c>
      <c r="C3807" s="2">
        <v>46135</v>
      </c>
      <c r="D3807">
        <v>200000</v>
      </c>
    </row>
    <row r="3808" spans="1:4">
      <c r="A3808" t="s">
        <v>13999</v>
      </c>
      <c r="B3808" t="s">
        <v>168</v>
      </c>
      <c r="C3808" s="2">
        <v>46146</v>
      </c>
      <c r="D3808">
        <v>100000</v>
      </c>
    </row>
    <row r="3809" spans="1:4">
      <c r="A3809" t="s">
        <v>14000</v>
      </c>
      <c r="B3809" t="s">
        <v>168</v>
      </c>
      <c r="C3809" s="2">
        <v>46154</v>
      </c>
      <c r="D3809">
        <v>100000</v>
      </c>
    </row>
    <row r="3810" spans="1:4">
      <c r="A3810" t="s">
        <v>14001</v>
      </c>
      <c r="B3810" t="s">
        <v>168</v>
      </c>
      <c r="C3810" s="2">
        <v>46169</v>
      </c>
      <c r="D3810">
        <v>75000</v>
      </c>
    </row>
    <row r="3811" spans="1:4">
      <c r="A3811" t="s">
        <v>14002</v>
      </c>
      <c r="B3811" t="s">
        <v>168</v>
      </c>
      <c r="C3811" s="2">
        <v>46178</v>
      </c>
      <c r="D3811">
        <v>100000</v>
      </c>
    </row>
    <row r="3812" spans="1:4">
      <c r="A3812" t="s">
        <v>14003</v>
      </c>
      <c r="B3812" t="s">
        <v>168</v>
      </c>
      <c r="C3812" s="2">
        <v>46188</v>
      </c>
      <c r="D3812">
        <v>50000</v>
      </c>
    </row>
    <row r="3813" spans="1:4">
      <c r="A3813" t="s">
        <v>14004</v>
      </c>
      <c r="B3813" t="s">
        <v>168</v>
      </c>
      <c r="C3813" s="2">
        <v>46197</v>
      </c>
      <c r="D3813">
        <v>100000</v>
      </c>
    </row>
    <row r="3814" spans="1:4">
      <c r="A3814" t="s">
        <v>14005</v>
      </c>
      <c r="B3814" t="s">
        <v>169</v>
      </c>
      <c r="C3814" s="2">
        <v>45672</v>
      </c>
      <c r="D3814">
        <v>150000</v>
      </c>
    </row>
    <row r="3815" spans="1:4">
      <c r="A3815" t="s">
        <v>14006</v>
      </c>
      <c r="B3815" t="s">
        <v>169</v>
      </c>
      <c r="C3815" s="2">
        <v>45687</v>
      </c>
      <c r="D3815">
        <v>150000</v>
      </c>
    </row>
    <row r="3816" spans="1:4">
      <c r="A3816" t="s">
        <v>14007</v>
      </c>
      <c r="B3816" t="s">
        <v>169</v>
      </c>
      <c r="C3816" s="2">
        <v>45699</v>
      </c>
      <c r="D3816">
        <v>100000</v>
      </c>
    </row>
    <row r="3817" spans="1:4">
      <c r="A3817" t="s">
        <v>14008</v>
      </c>
      <c r="B3817" t="s">
        <v>169</v>
      </c>
      <c r="C3817" s="2">
        <v>45713</v>
      </c>
      <c r="D3817">
        <v>75000</v>
      </c>
    </row>
    <row r="3818" spans="1:4">
      <c r="A3818" t="s">
        <v>14009</v>
      </c>
      <c r="B3818" t="s">
        <v>169</v>
      </c>
      <c r="C3818" s="2">
        <v>45729</v>
      </c>
      <c r="D3818">
        <v>75000</v>
      </c>
    </row>
    <row r="3819" spans="1:4">
      <c r="A3819" t="s">
        <v>14010</v>
      </c>
      <c r="B3819" t="s">
        <v>169</v>
      </c>
      <c r="C3819" s="2">
        <v>45745</v>
      </c>
      <c r="D3819">
        <v>125000</v>
      </c>
    </row>
    <row r="3820" spans="1:4">
      <c r="A3820" t="s">
        <v>14011</v>
      </c>
      <c r="B3820" t="s">
        <v>169</v>
      </c>
      <c r="C3820" s="2">
        <v>45756</v>
      </c>
      <c r="D3820">
        <v>75000</v>
      </c>
    </row>
    <row r="3821" spans="1:4">
      <c r="A3821" t="s">
        <v>14012</v>
      </c>
      <c r="B3821" t="s">
        <v>169</v>
      </c>
      <c r="C3821" s="2">
        <v>45773</v>
      </c>
      <c r="D3821">
        <v>125000</v>
      </c>
    </row>
    <row r="3822" spans="1:4">
      <c r="A3822" t="s">
        <v>14013</v>
      </c>
      <c r="B3822" t="s">
        <v>169</v>
      </c>
      <c r="C3822" s="2">
        <v>45780</v>
      </c>
      <c r="D3822">
        <v>150000</v>
      </c>
    </row>
    <row r="3823" spans="1:4">
      <c r="A3823" t="s">
        <v>14014</v>
      </c>
      <c r="B3823" t="s">
        <v>169</v>
      </c>
      <c r="C3823" s="2">
        <v>45792</v>
      </c>
      <c r="D3823">
        <v>100000</v>
      </c>
    </row>
    <row r="3824" spans="1:4">
      <c r="A3824" t="s">
        <v>14015</v>
      </c>
      <c r="B3824" t="s">
        <v>169</v>
      </c>
      <c r="C3824" s="2">
        <v>45799</v>
      </c>
      <c r="D3824">
        <v>75000</v>
      </c>
    </row>
    <row r="3825" spans="1:4">
      <c r="A3825" t="s">
        <v>14016</v>
      </c>
      <c r="B3825" t="s">
        <v>169</v>
      </c>
      <c r="C3825" s="2">
        <v>45816</v>
      </c>
      <c r="D3825">
        <v>125000</v>
      </c>
    </row>
    <row r="3826" spans="1:4">
      <c r="A3826" t="s">
        <v>14017</v>
      </c>
      <c r="B3826" t="s">
        <v>169</v>
      </c>
      <c r="C3826" s="2">
        <v>45825</v>
      </c>
      <c r="D3826">
        <v>100000</v>
      </c>
    </row>
    <row r="3827" spans="1:4">
      <c r="A3827" t="s">
        <v>14018</v>
      </c>
      <c r="B3827" t="s">
        <v>169</v>
      </c>
      <c r="C3827" s="2">
        <v>45841</v>
      </c>
      <c r="D3827">
        <v>150000</v>
      </c>
    </row>
    <row r="3828" spans="1:4">
      <c r="A3828" t="s">
        <v>14019</v>
      </c>
      <c r="B3828" t="s">
        <v>169</v>
      </c>
      <c r="C3828" s="2">
        <v>45849</v>
      </c>
      <c r="D3828">
        <v>100000</v>
      </c>
    </row>
    <row r="3829" spans="1:4">
      <c r="A3829" t="s">
        <v>14020</v>
      </c>
      <c r="B3829" t="s">
        <v>169</v>
      </c>
      <c r="C3829" s="2">
        <v>45866</v>
      </c>
      <c r="D3829">
        <v>75000</v>
      </c>
    </row>
    <row r="3830" spans="1:4">
      <c r="A3830" t="s">
        <v>14021</v>
      </c>
      <c r="B3830" t="s">
        <v>169</v>
      </c>
      <c r="C3830" s="2">
        <v>45878</v>
      </c>
      <c r="D3830">
        <v>75000</v>
      </c>
    </row>
    <row r="3831" spans="1:4">
      <c r="A3831" t="s">
        <v>14022</v>
      </c>
      <c r="B3831" t="s">
        <v>169</v>
      </c>
      <c r="C3831" s="2">
        <v>45894</v>
      </c>
      <c r="D3831">
        <v>100000</v>
      </c>
    </row>
    <row r="3832" spans="1:4">
      <c r="A3832" t="s">
        <v>14023</v>
      </c>
      <c r="B3832" t="s">
        <v>169</v>
      </c>
      <c r="C3832" s="2">
        <v>45910</v>
      </c>
      <c r="D3832">
        <v>100000</v>
      </c>
    </row>
    <row r="3833" spans="1:4">
      <c r="A3833" t="s">
        <v>14024</v>
      </c>
      <c r="B3833" t="s">
        <v>169</v>
      </c>
      <c r="C3833" s="2">
        <v>45923</v>
      </c>
      <c r="D3833">
        <v>150000</v>
      </c>
    </row>
    <row r="3834" spans="1:4">
      <c r="A3834" t="s">
        <v>14025</v>
      </c>
      <c r="B3834" t="s">
        <v>169</v>
      </c>
      <c r="C3834" s="2">
        <v>45931</v>
      </c>
      <c r="D3834">
        <v>125000</v>
      </c>
    </row>
    <row r="3835" spans="1:4">
      <c r="A3835" t="s">
        <v>14026</v>
      </c>
      <c r="B3835" t="s">
        <v>169</v>
      </c>
      <c r="C3835" s="2">
        <v>45940</v>
      </c>
      <c r="D3835">
        <v>50000</v>
      </c>
    </row>
    <row r="3836" spans="1:4">
      <c r="A3836" t="s">
        <v>14027</v>
      </c>
      <c r="B3836" t="s">
        <v>169</v>
      </c>
      <c r="C3836" s="2">
        <v>45954</v>
      </c>
      <c r="D3836">
        <v>50000</v>
      </c>
    </row>
    <row r="3837" spans="1:4">
      <c r="A3837" t="s">
        <v>14028</v>
      </c>
      <c r="B3837" t="s">
        <v>169</v>
      </c>
      <c r="C3837" s="2">
        <v>45964</v>
      </c>
      <c r="D3837">
        <v>125000</v>
      </c>
    </row>
    <row r="3838" spans="1:4">
      <c r="A3838" t="s">
        <v>14029</v>
      </c>
      <c r="B3838" t="s">
        <v>169</v>
      </c>
      <c r="C3838" s="2">
        <v>45982</v>
      </c>
      <c r="D3838">
        <v>125000</v>
      </c>
    </row>
    <row r="3839" spans="1:4">
      <c r="A3839" t="s">
        <v>14030</v>
      </c>
      <c r="B3839" t="s">
        <v>169</v>
      </c>
      <c r="C3839" s="2">
        <v>45998</v>
      </c>
      <c r="D3839">
        <v>150000</v>
      </c>
    </row>
    <row r="3840" spans="1:4">
      <c r="A3840" t="s">
        <v>14031</v>
      </c>
      <c r="B3840" t="s">
        <v>169</v>
      </c>
      <c r="C3840" s="2">
        <v>46013</v>
      </c>
      <c r="D3840">
        <v>150000</v>
      </c>
    </row>
    <row r="3841" spans="1:4">
      <c r="A3841" t="s">
        <v>14032</v>
      </c>
      <c r="B3841" t="s">
        <v>169</v>
      </c>
      <c r="C3841" s="2">
        <v>46023</v>
      </c>
      <c r="D3841">
        <v>125000</v>
      </c>
    </row>
    <row r="3842" spans="1:4">
      <c r="A3842" t="s">
        <v>14033</v>
      </c>
      <c r="B3842" t="s">
        <v>169</v>
      </c>
      <c r="C3842" s="2">
        <v>46033</v>
      </c>
      <c r="D3842">
        <v>125000</v>
      </c>
    </row>
    <row r="3843" spans="1:4">
      <c r="A3843" t="s">
        <v>14034</v>
      </c>
      <c r="B3843" t="s">
        <v>169</v>
      </c>
      <c r="C3843" s="2">
        <v>46043</v>
      </c>
      <c r="D3843">
        <v>50000</v>
      </c>
    </row>
    <row r="3844" spans="1:4">
      <c r="A3844" t="s">
        <v>14035</v>
      </c>
      <c r="B3844" t="s">
        <v>169</v>
      </c>
      <c r="C3844" s="2">
        <v>46051</v>
      </c>
      <c r="D3844">
        <v>100000</v>
      </c>
    </row>
    <row r="3845" spans="1:4">
      <c r="A3845" t="s">
        <v>14036</v>
      </c>
      <c r="B3845" t="s">
        <v>169</v>
      </c>
      <c r="C3845" s="2">
        <v>46068</v>
      </c>
      <c r="D3845">
        <v>75000</v>
      </c>
    </row>
    <row r="3846" spans="1:4">
      <c r="A3846" t="s">
        <v>14037</v>
      </c>
      <c r="B3846" t="s">
        <v>169</v>
      </c>
      <c r="C3846" s="2">
        <v>46082</v>
      </c>
      <c r="D3846">
        <v>125000</v>
      </c>
    </row>
    <row r="3847" spans="1:4">
      <c r="A3847" t="s">
        <v>14038</v>
      </c>
      <c r="B3847" t="s">
        <v>169</v>
      </c>
      <c r="C3847" s="2">
        <v>46092</v>
      </c>
      <c r="D3847">
        <v>125000</v>
      </c>
    </row>
    <row r="3848" spans="1:4">
      <c r="A3848" t="s">
        <v>14039</v>
      </c>
      <c r="B3848" t="s">
        <v>169</v>
      </c>
      <c r="C3848" s="2">
        <v>46103</v>
      </c>
      <c r="D3848">
        <v>200000</v>
      </c>
    </row>
    <row r="3849" spans="1:4">
      <c r="A3849" t="s">
        <v>14040</v>
      </c>
      <c r="B3849" t="s">
        <v>169</v>
      </c>
      <c r="C3849" s="2">
        <v>46118</v>
      </c>
      <c r="D3849">
        <v>50000</v>
      </c>
    </row>
    <row r="3850" spans="1:4">
      <c r="A3850" t="s">
        <v>14041</v>
      </c>
      <c r="B3850" t="s">
        <v>169</v>
      </c>
      <c r="C3850" s="2">
        <v>46126</v>
      </c>
      <c r="D3850">
        <v>150000</v>
      </c>
    </row>
    <row r="3851" spans="1:4">
      <c r="A3851" t="s">
        <v>14042</v>
      </c>
      <c r="B3851" t="s">
        <v>169</v>
      </c>
      <c r="C3851" s="2">
        <v>46137</v>
      </c>
      <c r="D3851">
        <v>100000</v>
      </c>
    </row>
    <row r="3852" spans="1:4">
      <c r="A3852" t="s">
        <v>14043</v>
      </c>
      <c r="B3852" t="s">
        <v>169</v>
      </c>
      <c r="C3852" s="2">
        <v>46152</v>
      </c>
      <c r="D3852">
        <v>125000</v>
      </c>
    </row>
    <row r="3853" spans="1:4">
      <c r="A3853" t="s">
        <v>14044</v>
      </c>
      <c r="B3853" t="s">
        <v>169</v>
      </c>
      <c r="C3853" s="2">
        <v>46167</v>
      </c>
      <c r="D3853">
        <v>150000</v>
      </c>
    </row>
    <row r="3854" spans="1:4">
      <c r="A3854" t="s">
        <v>14045</v>
      </c>
      <c r="B3854" t="s">
        <v>169</v>
      </c>
      <c r="C3854" s="2">
        <v>46174</v>
      </c>
      <c r="D3854">
        <v>100000</v>
      </c>
    </row>
    <row r="3855" spans="1:4">
      <c r="A3855" t="s">
        <v>14046</v>
      </c>
      <c r="B3855" t="s">
        <v>169</v>
      </c>
      <c r="C3855" s="2">
        <v>46183</v>
      </c>
      <c r="D3855">
        <v>150000</v>
      </c>
    </row>
    <row r="3856" spans="1:4">
      <c r="A3856" t="s">
        <v>14047</v>
      </c>
      <c r="B3856" t="s">
        <v>169</v>
      </c>
      <c r="C3856" s="2">
        <v>46191</v>
      </c>
      <c r="D3856">
        <v>150000</v>
      </c>
    </row>
    <row r="3857" spans="1:4">
      <c r="A3857" t="s">
        <v>14048</v>
      </c>
      <c r="B3857" t="s">
        <v>169</v>
      </c>
      <c r="C3857" s="2">
        <v>46202</v>
      </c>
      <c r="D3857">
        <v>100000</v>
      </c>
    </row>
    <row r="3858" spans="1:4">
      <c r="A3858" t="s">
        <v>14049</v>
      </c>
      <c r="B3858" t="s">
        <v>170</v>
      </c>
      <c r="C3858" s="2">
        <v>45680</v>
      </c>
      <c r="D3858">
        <v>50000</v>
      </c>
    </row>
    <row r="3859" spans="1:4">
      <c r="A3859" t="s">
        <v>14050</v>
      </c>
      <c r="B3859" t="s">
        <v>170</v>
      </c>
      <c r="C3859" s="2">
        <v>45687</v>
      </c>
      <c r="D3859">
        <v>75000</v>
      </c>
    </row>
    <row r="3860" spans="1:4">
      <c r="A3860" t="s">
        <v>14051</v>
      </c>
      <c r="B3860" t="s">
        <v>170</v>
      </c>
      <c r="C3860" s="2">
        <v>45699</v>
      </c>
      <c r="D3860">
        <v>100000</v>
      </c>
    </row>
    <row r="3861" spans="1:4">
      <c r="A3861" t="s">
        <v>14052</v>
      </c>
      <c r="B3861" t="s">
        <v>170</v>
      </c>
      <c r="C3861" s="2">
        <v>45714</v>
      </c>
      <c r="D3861">
        <v>125000</v>
      </c>
    </row>
    <row r="3862" spans="1:4">
      <c r="A3862" t="s">
        <v>14053</v>
      </c>
      <c r="B3862" t="s">
        <v>170</v>
      </c>
      <c r="C3862" s="2">
        <v>45729</v>
      </c>
      <c r="D3862">
        <v>75000</v>
      </c>
    </row>
    <row r="3863" spans="1:4">
      <c r="A3863" t="s">
        <v>14054</v>
      </c>
      <c r="B3863" t="s">
        <v>170</v>
      </c>
      <c r="C3863" s="2">
        <v>45741</v>
      </c>
      <c r="D3863">
        <v>125000</v>
      </c>
    </row>
    <row r="3864" spans="1:4">
      <c r="A3864" t="s">
        <v>14055</v>
      </c>
      <c r="B3864" t="s">
        <v>170</v>
      </c>
      <c r="C3864" s="2">
        <v>45751</v>
      </c>
      <c r="D3864">
        <v>50000</v>
      </c>
    </row>
    <row r="3865" spans="1:4">
      <c r="A3865" t="s">
        <v>14056</v>
      </c>
      <c r="B3865" t="s">
        <v>170</v>
      </c>
      <c r="C3865" s="2">
        <v>45761</v>
      </c>
      <c r="D3865">
        <v>50000</v>
      </c>
    </row>
    <row r="3866" spans="1:4">
      <c r="A3866" t="s">
        <v>14057</v>
      </c>
      <c r="B3866" t="s">
        <v>170</v>
      </c>
      <c r="C3866" s="2">
        <v>45770</v>
      </c>
      <c r="D3866">
        <v>75000</v>
      </c>
    </row>
    <row r="3867" spans="1:4">
      <c r="A3867" t="s">
        <v>14058</v>
      </c>
      <c r="B3867" t="s">
        <v>170</v>
      </c>
      <c r="C3867" s="2">
        <v>45777</v>
      </c>
      <c r="D3867">
        <v>75000</v>
      </c>
    </row>
    <row r="3868" spans="1:4">
      <c r="A3868" t="s">
        <v>14059</v>
      </c>
      <c r="B3868" t="s">
        <v>170</v>
      </c>
      <c r="C3868" s="2">
        <v>45791</v>
      </c>
      <c r="D3868">
        <v>75000</v>
      </c>
    </row>
    <row r="3869" spans="1:4">
      <c r="A3869" t="s">
        <v>14060</v>
      </c>
      <c r="B3869" t="s">
        <v>170</v>
      </c>
      <c r="C3869" s="2">
        <v>45808</v>
      </c>
      <c r="D3869">
        <v>100000</v>
      </c>
    </row>
    <row r="3870" spans="1:4">
      <c r="A3870" t="s">
        <v>14061</v>
      </c>
      <c r="B3870" t="s">
        <v>170</v>
      </c>
      <c r="C3870" s="2">
        <v>45819</v>
      </c>
      <c r="D3870">
        <v>50000</v>
      </c>
    </row>
    <row r="3871" spans="1:4">
      <c r="A3871" t="s">
        <v>14062</v>
      </c>
      <c r="B3871" t="s">
        <v>170</v>
      </c>
      <c r="C3871" s="2">
        <v>45831</v>
      </c>
      <c r="D3871">
        <v>200000</v>
      </c>
    </row>
    <row r="3872" spans="1:4">
      <c r="A3872" t="s">
        <v>14063</v>
      </c>
      <c r="B3872" t="s">
        <v>170</v>
      </c>
      <c r="C3872" s="2">
        <v>45841</v>
      </c>
      <c r="D3872">
        <v>75000</v>
      </c>
    </row>
    <row r="3873" spans="1:4">
      <c r="A3873" t="s">
        <v>14064</v>
      </c>
      <c r="B3873" t="s">
        <v>170</v>
      </c>
      <c r="C3873" s="2">
        <v>45858</v>
      </c>
      <c r="D3873">
        <v>200000</v>
      </c>
    </row>
    <row r="3874" spans="1:4">
      <c r="A3874" t="s">
        <v>14065</v>
      </c>
      <c r="B3874" t="s">
        <v>170</v>
      </c>
      <c r="C3874" s="2">
        <v>45869</v>
      </c>
      <c r="D3874">
        <v>50000</v>
      </c>
    </row>
    <row r="3875" spans="1:4">
      <c r="A3875" t="s">
        <v>14066</v>
      </c>
      <c r="B3875" t="s">
        <v>170</v>
      </c>
      <c r="C3875" s="2">
        <v>45877</v>
      </c>
      <c r="D3875">
        <v>125000</v>
      </c>
    </row>
    <row r="3876" spans="1:4">
      <c r="A3876" t="s">
        <v>14067</v>
      </c>
      <c r="B3876" t="s">
        <v>170</v>
      </c>
      <c r="C3876" s="2">
        <v>45888</v>
      </c>
      <c r="D3876">
        <v>200000</v>
      </c>
    </row>
    <row r="3877" spans="1:4">
      <c r="A3877" t="s">
        <v>14068</v>
      </c>
      <c r="B3877" t="s">
        <v>170</v>
      </c>
      <c r="C3877" s="2">
        <v>45902</v>
      </c>
      <c r="D3877">
        <v>150000</v>
      </c>
    </row>
    <row r="3878" spans="1:4">
      <c r="A3878" t="s">
        <v>14069</v>
      </c>
      <c r="B3878" t="s">
        <v>170</v>
      </c>
      <c r="C3878" s="2">
        <v>45920</v>
      </c>
      <c r="D3878">
        <v>100000</v>
      </c>
    </row>
    <row r="3879" spans="1:4">
      <c r="A3879" t="s">
        <v>14070</v>
      </c>
      <c r="B3879" t="s">
        <v>170</v>
      </c>
      <c r="C3879" s="2">
        <v>45937</v>
      </c>
      <c r="D3879">
        <v>50000</v>
      </c>
    </row>
    <row r="3880" spans="1:4">
      <c r="A3880" t="s">
        <v>14071</v>
      </c>
      <c r="B3880" t="s">
        <v>170</v>
      </c>
      <c r="C3880" s="2">
        <v>45955</v>
      </c>
      <c r="D3880">
        <v>125000</v>
      </c>
    </row>
    <row r="3881" spans="1:4">
      <c r="A3881" t="s">
        <v>14072</v>
      </c>
      <c r="B3881" t="s">
        <v>170</v>
      </c>
      <c r="C3881" s="2">
        <v>45962</v>
      </c>
      <c r="D3881">
        <v>150000</v>
      </c>
    </row>
    <row r="3882" spans="1:4">
      <c r="A3882" t="s">
        <v>14073</v>
      </c>
      <c r="B3882" t="s">
        <v>170</v>
      </c>
      <c r="C3882" s="2">
        <v>45980</v>
      </c>
      <c r="D3882">
        <v>75000</v>
      </c>
    </row>
    <row r="3883" spans="1:4">
      <c r="A3883" t="s">
        <v>14074</v>
      </c>
      <c r="B3883" t="s">
        <v>170</v>
      </c>
      <c r="C3883" s="2">
        <v>45990</v>
      </c>
      <c r="D3883">
        <v>125000</v>
      </c>
    </row>
    <row r="3884" spans="1:4">
      <c r="A3884" t="s">
        <v>14075</v>
      </c>
      <c r="B3884" t="s">
        <v>170</v>
      </c>
      <c r="C3884" s="2">
        <v>45998</v>
      </c>
      <c r="D3884">
        <v>150000</v>
      </c>
    </row>
    <row r="3885" spans="1:4">
      <c r="A3885" t="s">
        <v>14076</v>
      </c>
      <c r="B3885" t="s">
        <v>170</v>
      </c>
      <c r="C3885" s="2">
        <v>46013</v>
      </c>
      <c r="D3885">
        <v>125000</v>
      </c>
    </row>
    <row r="3886" spans="1:4">
      <c r="A3886" t="s">
        <v>14077</v>
      </c>
      <c r="B3886" t="s">
        <v>170</v>
      </c>
      <c r="C3886" s="2">
        <v>46025</v>
      </c>
      <c r="D3886">
        <v>150000</v>
      </c>
    </row>
    <row r="3887" spans="1:4">
      <c r="A3887" t="s">
        <v>14078</v>
      </c>
      <c r="B3887" t="s">
        <v>170</v>
      </c>
      <c r="C3887" s="2">
        <v>46037</v>
      </c>
      <c r="D3887">
        <v>50000</v>
      </c>
    </row>
    <row r="3888" spans="1:4">
      <c r="A3888" t="s">
        <v>14079</v>
      </c>
      <c r="B3888" t="s">
        <v>170</v>
      </c>
      <c r="C3888" s="2">
        <v>46044</v>
      </c>
      <c r="D3888">
        <v>75000</v>
      </c>
    </row>
    <row r="3889" spans="1:4">
      <c r="A3889" t="s">
        <v>14080</v>
      </c>
      <c r="B3889" t="s">
        <v>170</v>
      </c>
      <c r="C3889" s="2">
        <v>46062</v>
      </c>
      <c r="D3889">
        <v>200000</v>
      </c>
    </row>
    <row r="3890" spans="1:4">
      <c r="A3890" t="s">
        <v>14081</v>
      </c>
      <c r="B3890" t="s">
        <v>170</v>
      </c>
      <c r="C3890" s="2">
        <v>46080</v>
      </c>
      <c r="D3890">
        <v>50000</v>
      </c>
    </row>
    <row r="3891" spans="1:4">
      <c r="A3891" t="s">
        <v>14082</v>
      </c>
      <c r="B3891" t="s">
        <v>170</v>
      </c>
      <c r="C3891" s="2">
        <v>46098</v>
      </c>
      <c r="D3891">
        <v>100000</v>
      </c>
    </row>
    <row r="3892" spans="1:4">
      <c r="A3892" t="s">
        <v>14083</v>
      </c>
      <c r="B3892" t="s">
        <v>170</v>
      </c>
      <c r="C3892" s="2">
        <v>46111</v>
      </c>
      <c r="D3892">
        <v>100000</v>
      </c>
    </row>
    <row r="3893" spans="1:4">
      <c r="A3893" t="s">
        <v>14084</v>
      </c>
      <c r="B3893" t="s">
        <v>170</v>
      </c>
      <c r="C3893" s="2">
        <v>46122</v>
      </c>
      <c r="D3893">
        <v>150000</v>
      </c>
    </row>
    <row r="3894" spans="1:4">
      <c r="A3894" t="s">
        <v>14085</v>
      </c>
      <c r="B3894" t="s">
        <v>170</v>
      </c>
      <c r="C3894" s="2">
        <v>46130</v>
      </c>
      <c r="D3894">
        <v>150000</v>
      </c>
    </row>
    <row r="3895" spans="1:4">
      <c r="A3895" t="s">
        <v>14086</v>
      </c>
      <c r="B3895" t="s">
        <v>170</v>
      </c>
      <c r="C3895" s="2">
        <v>46147</v>
      </c>
      <c r="D3895">
        <v>75000</v>
      </c>
    </row>
    <row r="3896" spans="1:4">
      <c r="A3896" t="s">
        <v>14087</v>
      </c>
      <c r="B3896" t="s">
        <v>170</v>
      </c>
      <c r="C3896" s="2">
        <v>46156</v>
      </c>
      <c r="D3896">
        <v>75000</v>
      </c>
    </row>
    <row r="3897" spans="1:4">
      <c r="A3897" t="s">
        <v>14088</v>
      </c>
      <c r="B3897" t="s">
        <v>170</v>
      </c>
      <c r="C3897" s="2">
        <v>46163</v>
      </c>
      <c r="D3897">
        <v>125000</v>
      </c>
    </row>
    <row r="3898" spans="1:4">
      <c r="A3898" t="s">
        <v>14089</v>
      </c>
      <c r="B3898" t="s">
        <v>170</v>
      </c>
      <c r="C3898" s="2">
        <v>46171</v>
      </c>
      <c r="D3898">
        <v>100000</v>
      </c>
    </row>
    <row r="3899" spans="1:4">
      <c r="A3899" t="s">
        <v>14090</v>
      </c>
      <c r="B3899" t="s">
        <v>170</v>
      </c>
      <c r="C3899" s="2">
        <v>46180</v>
      </c>
      <c r="D3899">
        <v>200000</v>
      </c>
    </row>
    <row r="3900" spans="1:4">
      <c r="A3900" t="s">
        <v>14091</v>
      </c>
      <c r="B3900" t="s">
        <v>170</v>
      </c>
      <c r="C3900" s="2">
        <v>46192</v>
      </c>
      <c r="D3900">
        <v>50000</v>
      </c>
    </row>
    <row r="3901" spans="1:4">
      <c r="A3901" t="s">
        <v>14092</v>
      </c>
      <c r="B3901" t="s">
        <v>170</v>
      </c>
      <c r="C3901" s="2">
        <v>46200</v>
      </c>
      <c r="D3901">
        <v>150000</v>
      </c>
    </row>
    <row r="3902" spans="1:4">
      <c r="A3902" t="s">
        <v>14093</v>
      </c>
      <c r="B3902" t="s">
        <v>171</v>
      </c>
      <c r="C3902" s="2">
        <v>45676</v>
      </c>
      <c r="D3902">
        <v>125000</v>
      </c>
    </row>
    <row r="3903" spans="1:4">
      <c r="A3903" t="s">
        <v>14094</v>
      </c>
      <c r="B3903" t="s">
        <v>171</v>
      </c>
      <c r="C3903" s="2">
        <v>45692</v>
      </c>
      <c r="D3903">
        <v>150000</v>
      </c>
    </row>
    <row r="3904" spans="1:4">
      <c r="A3904" t="s">
        <v>14095</v>
      </c>
      <c r="B3904" t="s">
        <v>171</v>
      </c>
      <c r="C3904" s="2">
        <v>45710</v>
      </c>
      <c r="D3904">
        <v>125000</v>
      </c>
    </row>
    <row r="3905" spans="1:4">
      <c r="A3905" t="s">
        <v>14096</v>
      </c>
      <c r="B3905" t="s">
        <v>171</v>
      </c>
      <c r="C3905" s="2">
        <v>45726</v>
      </c>
      <c r="D3905">
        <v>100000</v>
      </c>
    </row>
    <row r="3906" spans="1:4">
      <c r="A3906" t="s">
        <v>14097</v>
      </c>
      <c r="B3906" t="s">
        <v>171</v>
      </c>
      <c r="C3906" s="2">
        <v>45733</v>
      </c>
      <c r="D3906">
        <v>100000</v>
      </c>
    </row>
    <row r="3907" spans="1:4">
      <c r="A3907" t="s">
        <v>14098</v>
      </c>
      <c r="B3907" t="s">
        <v>171</v>
      </c>
      <c r="C3907" s="2">
        <v>45747</v>
      </c>
      <c r="D3907">
        <v>200000</v>
      </c>
    </row>
    <row r="3908" spans="1:4">
      <c r="A3908" t="s">
        <v>14099</v>
      </c>
      <c r="B3908" t="s">
        <v>171</v>
      </c>
      <c r="C3908" s="2">
        <v>45765</v>
      </c>
      <c r="D3908">
        <v>50000</v>
      </c>
    </row>
    <row r="3909" spans="1:4">
      <c r="A3909" t="s">
        <v>14100</v>
      </c>
      <c r="B3909" t="s">
        <v>171</v>
      </c>
      <c r="C3909" s="2">
        <v>45772</v>
      </c>
      <c r="D3909">
        <v>125000</v>
      </c>
    </row>
    <row r="3910" spans="1:4">
      <c r="A3910" t="s">
        <v>14101</v>
      </c>
      <c r="B3910" t="s">
        <v>171</v>
      </c>
      <c r="C3910" s="2">
        <v>45781</v>
      </c>
      <c r="D3910">
        <v>75000</v>
      </c>
    </row>
    <row r="3911" spans="1:4">
      <c r="A3911" t="s">
        <v>14102</v>
      </c>
      <c r="B3911" t="s">
        <v>171</v>
      </c>
      <c r="C3911" s="2">
        <v>45793</v>
      </c>
      <c r="D3911">
        <v>50000</v>
      </c>
    </row>
    <row r="3912" spans="1:4">
      <c r="A3912" t="s">
        <v>14103</v>
      </c>
      <c r="B3912" t="s">
        <v>171</v>
      </c>
      <c r="C3912" s="2">
        <v>45801</v>
      </c>
      <c r="D3912">
        <v>125000</v>
      </c>
    </row>
    <row r="3913" spans="1:4">
      <c r="A3913" t="s">
        <v>14104</v>
      </c>
      <c r="B3913" t="s">
        <v>171</v>
      </c>
      <c r="C3913" s="2">
        <v>45815</v>
      </c>
      <c r="D3913">
        <v>100000</v>
      </c>
    </row>
    <row r="3914" spans="1:4">
      <c r="A3914" t="s">
        <v>14105</v>
      </c>
      <c r="B3914" t="s">
        <v>171</v>
      </c>
      <c r="C3914" s="2">
        <v>45831</v>
      </c>
      <c r="D3914">
        <v>50000</v>
      </c>
    </row>
    <row r="3915" spans="1:4">
      <c r="A3915" t="s">
        <v>14106</v>
      </c>
      <c r="B3915" t="s">
        <v>171</v>
      </c>
      <c r="C3915" s="2">
        <v>45845</v>
      </c>
      <c r="D3915">
        <v>200000</v>
      </c>
    </row>
    <row r="3916" spans="1:4">
      <c r="A3916" t="s">
        <v>14107</v>
      </c>
      <c r="B3916" t="s">
        <v>171</v>
      </c>
      <c r="C3916" s="2">
        <v>45856</v>
      </c>
      <c r="D3916">
        <v>150000</v>
      </c>
    </row>
    <row r="3917" spans="1:4">
      <c r="A3917" t="s">
        <v>14108</v>
      </c>
      <c r="B3917" t="s">
        <v>171</v>
      </c>
      <c r="C3917" s="2">
        <v>45873</v>
      </c>
      <c r="D3917">
        <v>150000</v>
      </c>
    </row>
    <row r="3918" spans="1:4">
      <c r="A3918" t="s">
        <v>14109</v>
      </c>
      <c r="B3918" t="s">
        <v>171</v>
      </c>
      <c r="C3918" s="2">
        <v>45880</v>
      </c>
      <c r="D3918">
        <v>150000</v>
      </c>
    </row>
    <row r="3919" spans="1:4">
      <c r="A3919" t="s">
        <v>14110</v>
      </c>
      <c r="B3919" t="s">
        <v>171</v>
      </c>
      <c r="C3919" s="2">
        <v>45889</v>
      </c>
      <c r="D3919">
        <v>75000</v>
      </c>
    </row>
    <row r="3920" spans="1:4">
      <c r="A3920" t="s">
        <v>14111</v>
      </c>
      <c r="B3920" t="s">
        <v>171</v>
      </c>
      <c r="C3920" s="2">
        <v>45905</v>
      </c>
      <c r="D3920">
        <v>75000</v>
      </c>
    </row>
    <row r="3921" spans="1:4">
      <c r="A3921" t="s">
        <v>14112</v>
      </c>
      <c r="B3921" t="s">
        <v>171</v>
      </c>
      <c r="C3921" s="2">
        <v>45918</v>
      </c>
      <c r="D3921">
        <v>50000</v>
      </c>
    </row>
    <row r="3922" spans="1:4">
      <c r="A3922" t="s">
        <v>14113</v>
      </c>
      <c r="B3922" t="s">
        <v>171</v>
      </c>
      <c r="C3922" s="2">
        <v>45936</v>
      </c>
      <c r="D3922">
        <v>100000</v>
      </c>
    </row>
    <row r="3923" spans="1:4">
      <c r="A3923" t="s">
        <v>14114</v>
      </c>
      <c r="B3923" t="s">
        <v>171</v>
      </c>
      <c r="C3923" s="2">
        <v>45953</v>
      </c>
      <c r="D3923">
        <v>100000</v>
      </c>
    </row>
    <row r="3924" spans="1:4">
      <c r="A3924" t="s">
        <v>14115</v>
      </c>
      <c r="B3924" t="s">
        <v>171</v>
      </c>
      <c r="C3924" s="2">
        <v>45967</v>
      </c>
      <c r="D3924">
        <v>50000</v>
      </c>
    </row>
    <row r="3925" spans="1:4">
      <c r="A3925" t="s">
        <v>14116</v>
      </c>
      <c r="B3925" t="s">
        <v>171</v>
      </c>
      <c r="C3925" s="2">
        <v>45981</v>
      </c>
      <c r="D3925">
        <v>200000</v>
      </c>
    </row>
    <row r="3926" spans="1:4">
      <c r="A3926" t="s">
        <v>14117</v>
      </c>
      <c r="B3926" t="s">
        <v>171</v>
      </c>
      <c r="C3926" s="2">
        <v>45998</v>
      </c>
      <c r="D3926">
        <v>50000</v>
      </c>
    </row>
    <row r="3927" spans="1:4">
      <c r="A3927" t="s">
        <v>14118</v>
      </c>
      <c r="B3927" t="s">
        <v>171</v>
      </c>
      <c r="C3927" s="2">
        <v>46011</v>
      </c>
      <c r="D3927">
        <v>125000</v>
      </c>
    </row>
    <row r="3928" spans="1:4">
      <c r="A3928" t="s">
        <v>14119</v>
      </c>
      <c r="B3928" t="s">
        <v>171</v>
      </c>
      <c r="C3928" s="2">
        <v>46018</v>
      </c>
      <c r="D3928">
        <v>200000</v>
      </c>
    </row>
    <row r="3929" spans="1:4">
      <c r="A3929" t="s">
        <v>14120</v>
      </c>
      <c r="B3929" t="s">
        <v>171</v>
      </c>
      <c r="C3929" s="2">
        <v>46030</v>
      </c>
      <c r="D3929">
        <v>125000</v>
      </c>
    </row>
    <row r="3930" spans="1:4">
      <c r="A3930" t="s">
        <v>14121</v>
      </c>
      <c r="B3930" t="s">
        <v>171</v>
      </c>
      <c r="C3930" s="2">
        <v>46046</v>
      </c>
      <c r="D3930">
        <v>125000</v>
      </c>
    </row>
    <row r="3931" spans="1:4">
      <c r="A3931" t="s">
        <v>14122</v>
      </c>
      <c r="B3931" t="s">
        <v>171</v>
      </c>
      <c r="C3931" s="2">
        <v>46058</v>
      </c>
      <c r="D3931">
        <v>75000</v>
      </c>
    </row>
    <row r="3932" spans="1:4">
      <c r="A3932" t="s">
        <v>14123</v>
      </c>
      <c r="B3932" t="s">
        <v>171</v>
      </c>
      <c r="C3932" s="2">
        <v>46072</v>
      </c>
      <c r="D3932">
        <v>75000</v>
      </c>
    </row>
    <row r="3933" spans="1:4">
      <c r="A3933" t="s">
        <v>14124</v>
      </c>
      <c r="B3933" t="s">
        <v>171</v>
      </c>
      <c r="C3933" s="2">
        <v>46088</v>
      </c>
      <c r="D3933">
        <v>150000</v>
      </c>
    </row>
    <row r="3934" spans="1:4">
      <c r="A3934" t="s">
        <v>14125</v>
      </c>
      <c r="B3934" t="s">
        <v>171</v>
      </c>
      <c r="C3934" s="2">
        <v>46098</v>
      </c>
      <c r="D3934">
        <v>50000</v>
      </c>
    </row>
    <row r="3935" spans="1:4">
      <c r="A3935" t="s">
        <v>14126</v>
      </c>
      <c r="B3935" t="s">
        <v>171</v>
      </c>
      <c r="C3935" s="2">
        <v>46116</v>
      </c>
      <c r="D3935">
        <v>50000</v>
      </c>
    </row>
    <row r="3936" spans="1:4">
      <c r="A3936" t="s">
        <v>14127</v>
      </c>
      <c r="B3936" t="s">
        <v>171</v>
      </c>
      <c r="C3936" s="2">
        <v>46125</v>
      </c>
      <c r="D3936">
        <v>200000</v>
      </c>
    </row>
    <row r="3937" spans="1:4">
      <c r="A3937" t="s">
        <v>14128</v>
      </c>
      <c r="B3937" t="s">
        <v>171</v>
      </c>
      <c r="C3937" s="2">
        <v>46137</v>
      </c>
      <c r="D3937">
        <v>150000</v>
      </c>
    </row>
    <row r="3938" spans="1:4">
      <c r="A3938" t="s">
        <v>14129</v>
      </c>
      <c r="B3938" t="s">
        <v>171</v>
      </c>
      <c r="C3938" s="2">
        <v>46152</v>
      </c>
      <c r="D3938">
        <v>75000</v>
      </c>
    </row>
    <row r="3939" spans="1:4">
      <c r="A3939" t="s">
        <v>14130</v>
      </c>
      <c r="B3939" t="s">
        <v>171</v>
      </c>
      <c r="C3939" s="2">
        <v>46161</v>
      </c>
      <c r="D3939">
        <v>50000</v>
      </c>
    </row>
    <row r="3940" spans="1:4">
      <c r="A3940" t="s">
        <v>14131</v>
      </c>
      <c r="B3940" t="s">
        <v>171</v>
      </c>
      <c r="C3940" s="2">
        <v>46176</v>
      </c>
      <c r="D3940">
        <v>200000</v>
      </c>
    </row>
    <row r="3941" spans="1:4">
      <c r="A3941" t="s">
        <v>14132</v>
      </c>
      <c r="B3941" t="s">
        <v>171</v>
      </c>
      <c r="C3941" s="2">
        <v>46192</v>
      </c>
      <c r="D3941">
        <v>150000</v>
      </c>
    </row>
    <row r="3942" spans="1:4">
      <c r="A3942" t="s">
        <v>14133</v>
      </c>
      <c r="B3942" t="s">
        <v>172</v>
      </c>
      <c r="C3942" s="2">
        <v>45662</v>
      </c>
      <c r="D3942">
        <v>50000</v>
      </c>
    </row>
    <row r="3943" spans="1:4">
      <c r="A3943" t="s">
        <v>14134</v>
      </c>
      <c r="B3943" t="s">
        <v>172</v>
      </c>
      <c r="C3943" s="2">
        <v>45675</v>
      </c>
      <c r="D3943">
        <v>75000</v>
      </c>
    </row>
    <row r="3944" spans="1:4">
      <c r="A3944" t="s">
        <v>14135</v>
      </c>
      <c r="B3944" t="s">
        <v>172</v>
      </c>
      <c r="C3944" s="2">
        <v>45692</v>
      </c>
      <c r="D3944">
        <v>100000</v>
      </c>
    </row>
    <row r="3945" spans="1:4">
      <c r="A3945" t="s">
        <v>14136</v>
      </c>
      <c r="B3945" t="s">
        <v>172</v>
      </c>
      <c r="C3945" s="2">
        <v>45709</v>
      </c>
      <c r="D3945">
        <v>100000</v>
      </c>
    </row>
    <row r="3946" spans="1:4">
      <c r="A3946" t="s">
        <v>14137</v>
      </c>
      <c r="B3946" t="s">
        <v>172</v>
      </c>
      <c r="C3946" s="2">
        <v>45720</v>
      </c>
      <c r="D3946">
        <v>100000</v>
      </c>
    </row>
    <row r="3947" spans="1:4">
      <c r="A3947" t="s">
        <v>14138</v>
      </c>
      <c r="B3947" t="s">
        <v>172</v>
      </c>
      <c r="C3947" s="2">
        <v>45728</v>
      </c>
      <c r="D3947">
        <v>125000</v>
      </c>
    </row>
    <row r="3948" spans="1:4">
      <c r="A3948" t="s">
        <v>14139</v>
      </c>
      <c r="B3948" t="s">
        <v>172</v>
      </c>
      <c r="C3948" s="2">
        <v>45744</v>
      </c>
      <c r="D3948">
        <v>125000</v>
      </c>
    </row>
    <row r="3949" spans="1:4">
      <c r="A3949" t="s">
        <v>14140</v>
      </c>
      <c r="B3949" t="s">
        <v>172</v>
      </c>
      <c r="C3949" s="2">
        <v>45752</v>
      </c>
      <c r="D3949">
        <v>75000</v>
      </c>
    </row>
    <row r="3950" spans="1:4">
      <c r="A3950" t="s">
        <v>14141</v>
      </c>
      <c r="B3950" t="s">
        <v>172</v>
      </c>
      <c r="C3950" s="2">
        <v>45766</v>
      </c>
      <c r="D3950">
        <v>50000</v>
      </c>
    </row>
    <row r="3951" spans="1:4">
      <c r="A3951" t="s">
        <v>14142</v>
      </c>
      <c r="B3951" t="s">
        <v>172</v>
      </c>
      <c r="C3951" s="2">
        <v>45776</v>
      </c>
      <c r="D3951">
        <v>100000</v>
      </c>
    </row>
    <row r="3952" spans="1:4">
      <c r="A3952" t="s">
        <v>14143</v>
      </c>
      <c r="B3952" t="s">
        <v>172</v>
      </c>
      <c r="C3952" s="2">
        <v>45783</v>
      </c>
      <c r="D3952">
        <v>150000</v>
      </c>
    </row>
    <row r="3953" spans="1:4">
      <c r="A3953" t="s">
        <v>14144</v>
      </c>
      <c r="B3953" t="s">
        <v>172</v>
      </c>
      <c r="C3953" s="2">
        <v>45800</v>
      </c>
      <c r="D3953">
        <v>100000</v>
      </c>
    </row>
    <row r="3954" spans="1:4">
      <c r="A3954" t="s">
        <v>14145</v>
      </c>
      <c r="B3954" t="s">
        <v>172</v>
      </c>
      <c r="C3954" s="2">
        <v>45816</v>
      </c>
      <c r="D3954">
        <v>125000</v>
      </c>
    </row>
    <row r="3955" spans="1:4">
      <c r="A3955" t="s">
        <v>14146</v>
      </c>
      <c r="B3955" t="s">
        <v>172</v>
      </c>
      <c r="C3955" s="2">
        <v>45831</v>
      </c>
      <c r="D3955">
        <v>100000</v>
      </c>
    </row>
    <row r="3956" spans="1:4">
      <c r="A3956" t="s">
        <v>14147</v>
      </c>
      <c r="B3956" t="s">
        <v>172</v>
      </c>
      <c r="C3956" s="2">
        <v>45841</v>
      </c>
      <c r="D3956">
        <v>50000</v>
      </c>
    </row>
    <row r="3957" spans="1:4">
      <c r="A3957" t="s">
        <v>14148</v>
      </c>
      <c r="B3957" t="s">
        <v>172</v>
      </c>
      <c r="C3957" s="2">
        <v>45853</v>
      </c>
      <c r="D3957">
        <v>200000</v>
      </c>
    </row>
    <row r="3958" spans="1:4">
      <c r="A3958" t="s">
        <v>14149</v>
      </c>
      <c r="B3958" t="s">
        <v>172</v>
      </c>
      <c r="C3958" s="2">
        <v>45860</v>
      </c>
      <c r="D3958">
        <v>75000</v>
      </c>
    </row>
    <row r="3959" spans="1:4">
      <c r="A3959" t="s">
        <v>14150</v>
      </c>
      <c r="B3959" t="s">
        <v>172</v>
      </c>
      <c r="C3959" s="2">
        <v>45877</v>
      </c>
      <c r="D3959">
        <v>125000</v>
      </c>
    </row>
    <row r="3960" spans="1:4">
      <c r="A3960" t="s">
        <v>14151</v>
      </c>
      <c r="B3960" t="s">
        <v>172</v>
      </c>
      <c r="C3960" s="2">
        <v>45894</v>
      </c>
      <c r="D3960">
        <v>100000</v>
      </c>
    </row>
    <row r="3961" spans="1:4">
      <c r="A3961" t="s">
        <v>14152</v>
      </c>
      <c r="B3961" t="s">
        <v>172</v>
      </c>
      <c r="C3961" s="2">
        <v>45904</v>
      </c>
      <c r="D3961">
        <v>150000</v>
      </c>
    </row>
    <row r="3962" spans="1:4">
      <c r="A3962" t="s">
        <v>14153</v>
      </c>
      <c r="B3962" t="s">
        <v>172</v>
      </c>
      <c r="C3962" s="2">
        <v>45914</v>
      </c>
      <c r="D3962">
        <v>150000</v>
      </c>
    </row>
    <row r="3963" spans="1:4">
      <c r="A3963" t="s">
        <v>14154</v>
      </c>
      <c r="B3963" t="s">
        <v>172</v>
      </c>
      <c r="C3963" s="2">
        <v>45932</v>
      </c>
      <c r="D3963">
        <v>50000</v>
      </c>
    </row>
    <row r="3964" spans="1:4">
      <c r="A3964" t="s">
        <v>14155</v>
      </c>
      <c r="B3964" t="s">
        <v>172</v>
      </c>
      <c r="C3964" s="2">
        <v>45948</v>
      </c>
      <c r="D3964">
        <v>50000</v>
      </c>
    </row>
    <row r="3965" spans="1:4">
      <c r="A3965" t="s">
        <v>14156</v>
      </c>
      <c r="B3965" t="s">
        <v>172</v>
      </c>
      <c r="C3965" s="2">
        <v>45965</v>
      </c>
      <c r="D3965">
        <v>200000</v>
      </c>
    </row>
    <row r="3966" spans="1:4">
      <c r="A3966" t="s">
        <v>14157</v>
      </c>
      <c r="B3966" t="s">
        <v>172</v>
      </c>
      <c r="C3966" s="2">
        <v>45978</v>
      </c>
      <c r="D3966">
        <v>100000</v>
      </c>
    </row>
    <row r="3967" spans="1:4">
      <c r="A3967" t="s">
        <v>14158</v>
      </c>
      <c r="B3967" t="s">
        <v>172</v>
      </c>
      <c r="C3967" s="2">
        <v>45989</v>
      </c>
      <c r="D3967">
        <v>100000</v>
      </c>
    </row>
    <row r="3968" spans="1:4">
      <c r="A3968" t="s">
        <v>14159</v>
      </c>
      <c r="B3968" t="s">
        <v>172</v>
      </c>
      <c r="C3968" s="2">
        <v>46005</v>
      </c>
      <c r="D3968">
        <v>100000</v>
      </c>
    </row>
    <row r="3969" spans="1:4">
      <c r="A3969" t="s">
        <v>14160</v>
      </c>
      <c r="B3969" t="s">
        <v>172</v>
      </c>
      <c r="C3969" s="2">
        <v>46020</v>
      </c>
      <c r="D3969">
        <v>50000</v>
      </c>
    </row>
    <row r="3970" spans="1:4">
      <c r="A3970" t="s">
        <v>14161</v>
      </c>
      <c r="B3970" t="s">
        <v>172</v>
      </c>
      <c r="C3970" s="2">
        <v>46033</v>
      </c>
      <c r="D3970">
        <v>75000</v>
      </c>
    </row>
    <row r="3971" spans="1:4">
      <c r="A3971" t="s">
        <v>14162</v>
      </c>
      <c r="B3971" t="s">
        <v>172</v>
      </c>
      <c r="C3971" s="2">
        <v>46040</v>
      </c>
      <c r="D3971">
        <v>150000</v>
      </c>
    </row>
    <row r="3972" spans="1:4">
      <c r="A3972" t="s">
        <v>14163</v>
      </c>
      <c r="B3972" t="s">
        <v>172</v>
      </c>
      <c r="C3972" s="2">
        <v>46057</v>
      </c>
      <c r="D3972">
        <v>100000</v>
      </c>
    </row>
    <row r="3973" spans="1:4">
      <c r="A3973" t="s">
        <v>14164</v>
      </c>
      <c r="B3973" t="s">
        <v>172</v>
      </c>
      <c r="C3973" s="2">
        <v>46066</v>
      </c>
      <c r="D3973">
        <v>200000</v>
      </c>
    </row>
    <row r="3974" spans="1:4">
      <c r="A3974" t="s">
        <v>14165</v>
      </c>
      <c r="B3974" t="s">
        <v>172</v>
      </c>
      <c r="C3974" s="2">
        <v>46080</v>
      </c>
      <c r="D3974">
        <v>150000</v>
      </c>
    </row>
    <row r="3975" spans="1:4">
      <c r="A3975" t="s">
        <v>14166</v>
      </c>
      <c r="B3975" t="s">
        <v>172</v>
      </c>
      <c r="C3975" s="2">
        <v>46092</v>
      </c>
      <c r="D3975">
        <v>150000</v>
      </c>
    </row>
    <row r="3976" spans="1:4">
      <c r="A3976" t="s">
        <v>14167</v>
      </c>
      <c r="B3976" t="s">
        <v>172</v>
      </c>
      <c r="C3976" s="2">
        <v>46109</v>
      </c>
      <c r="D3976">
        <v>125000</v>
      </c>
    </row>
    <row r="3977" spans="1:4">
      <c r="A3977" t="s">
        <v>14168</v>
      </c>
      <c r="B3977" t="s">
        <v>172</v>
      </c>
      <c r="C3977" s="2">
        <v>46116</v>
      </c>
      <c r="D3977">
        <v>125000</v>
      </c>
    </row>
    <row r="3978" spans="1:4">
      <c r="A3978" t="s">
        <v>14169</v>
      </c>
      <c r="B3978" t="s">
        <v>172</v>
      </c>
      <c r="C3978" s="2">
        <v>46125</v>
      </c>
      <c r="D3978">
        <v>100000</v>
      </c>
    </row>
    <row r="3979" spans="1:4">
      <c r="A3979" t="s">
        <v>14170</v>
      </c>
      <c r="B3979" t="s">
        <v>172</v>
      </c>
      <c r="C3979" s="2">
        <v>46132</v>
      </c>
      <c r="D3979">
        <v>150000</v>
      </c>
    </row>
    <row r="3980" spans="1:4">
      <c r="A3980" t="s">
        <v>14171</v>
      </c>
      <c r="B3980" t="s">
        <v>172</v>
      </c>
      <c r="C3980" s="2">
        <v>46142</v>
      </c>
      <c r="D3980">
        <v>75000</v>
      </c>
    </row>
    <row r="3981" spans="1:4">
      <c r="A3981" t="s">
        <v>14172</v>
      </c>
      <c r="B3981" t="s">
        <v>172</v>
      </c>
      <c r="C3981" s="2">
        <v>46159</v>
      </c>
      <c r="D3981">
        <v>200000</v>
      </c>
    </row>
    <row r="3982" spans="1:4">
      <c r="A3982" t="s">
        <v>14173</v>
      </c>
      <c r="B3982" t="s">
        <v>172</v>
      </c>
      <c r="C3982" s="2">
        <v>46177</v>
      </c>
      <c r="D3982">
        <v>75000</v>
      </c>
    </row>
    <row r="3983" spans="1:4">
      <c r="A3983" t="s">
        <v>14174</v>
      </c>
      <c r="B3983" t="s">
        <v>172</v>
      </c>
      <c r="C3983" s="2">
        <v>46184</v>
      </c>
      <c r="D3983">
        <v>75000</v>
      </c>
    </row>
    <row r="3984" spans="1:4">
      <c r="A3984" t="s">
        <v>14175</v>
      </c>
      <c r="B3984" t="s">
        <v>172</v>
      </c>
      <c r="C3984" s="2">
        <v>46191</v>
      </c>
      <c r="D3984">
        <v>125000</v>
      </c>
    </row>
    <row r="3985" spans="1:4">
      <c r="A3985" t="s">
        <v>14176</v>
      </c>
      <c r="B3985" t="s">
        <v>173</v>
      </c>
      <c r="C3985" s="2">
        <v>45667</v>
      </c>
      <c r="D3985">
        <v>75000</v>
      </c>
    </row>
    <row r="3986" spans="1:4">
      <c r="A3986" t="s">
        <v>14177</v>
      </c>
      <c r="B3986" t="s">
        <v>173</v>
      </c>
      <c r="C3986" s="2">
        <v>45674</v>
      </c>
      <c r="D3986">
        <v>100000</v>
      </c>
    </row>
    <row r="3987" spans="1:4">
      <c r="A3987" t="s">
        <v>14178</v>
      </c>
      <c r="B3987" t="s">
        <v>173</v>
      </c>
      <c r="C3987" s="2">
        <v>45684</v>
      </c>
      <c r="D3987">
        <v>150000</v>
      </c>
    </row>
    <row r="3988" spans="1:4">
      <c r="A3988" t="s">
        <v>14179</v>
      </c>
      <c r="B3988" t="s">
        <v>173</v>
      </c>
      <c r="C3988" s="2">
        <v>45695</v>
      </c>
      <c r="D3988">
        <v>100000</v>
      </c>
    </row>
    <row r="3989" spans="1:4">
      <c r="A3989" t="s">
        <v>14180</v>
      </c>
      <c r="B3989" t="s">
        <v>173</v>
      </c>
      <c r="C3989" s="2">
        <v>45704</v>
      </c>
      <c r="D3989">
        <v>150000</v>
      </c>
    </row>
    <row r="3990" spans="1:4">
      <c r="A3990" t="s">
        <v>14181</v>
      </c>
      <c r="B3990" t="s">
        <v>173</v>
      </c>
      <c r="C3990" s="2">
        <v>45712</v>
      </c>
      <c r="D3990">
        <v>75000</v>
      </c>
    </row>
    <row r="3991" spans="1:4">
      <c r="A3991" t="s">
        <v>14182</v>
      </c>
      <c r="B3991" t="s">
        <v>173</v>
      </c>
      <c r="C3991" s="2">
        <v>45723</v>
      </c>
      <c r="D3991">
        <v>150000</v>
      </c>
    </row>
    <row r="3992" spans="1:4">
      <c r="A3992" t="s">
        <v>14183</v>
      </c>
      <c r="B3992" t="s">
        <v>173</v>
      </c>
      <c r="C3992" s="2">
        <v>45737</v>
      </c>
      <c r="D3992">
        <v>150000</v>
      </c>
    </row>
    <row r="3993" spans="1:4">
      <c r="A3993" t="s">
        <v>14184</v>
      </c>
      <c r="B3993" t="s">
        <v>173</v>
      </c>
      <c r="C3993" s="2">
        <v>45749</v>
      </c>
      <c r="D3993">
        <v>125000</v>
      </c>
    </row>
    <row r="3994" spans="1:4">
      <c r="A3994" t="s">
        <v>14185</v>
      </c>
      <c r="B3994" t="s">
        <v>173</v>
      </c>
      <c r="C3994" s="2">
        <v>45761</v>
      </c>
      <c r="D3994">
        <v>75000</v>
      </c>
    </row>
    <row r="3995" spans="1:4">
      <c r="A3995" t="s">
        <v>14186</v>
      </c>
      <c r="B3995" t="s">
        <v>173</v>
      </c>
      <c r="C3995" s="2">
        <v>45771</v>
      </c>
      <c r="D3995">
        <v>75000</v>
      </c>
    </row>
    <row r="3996" spans="1:4">
      <c r="A3996" t="s">
        <v>14187</v>
      </c>
      <c r="B3996" t="s">
        <v>173</v>
      </c>
      <c r="C3996" s="2">
        <v>45784</v>
      </c>
      <c r="D3996">
        <v>125000</v>
      </c>
    </row>
    <row r="3997" spans="1:4">
      <c r="A3997" t="s">
        <v>14188</v>
      </c>
      <c r="B3997" t="s">
        <v>173</v>
      </c>
      <c r="C3997" s="2">
        <v>45792</v>
      </c>
      <c r="D3997">
        <v>50000</v>
      </c>
    </row>
    <row r="3998" spans="1:4">
      <c r="A3998" t="s">
        <v>14189</v>
      </c>
      <c r="B3998" t="s">
        <v>173</v>
      </c>
      <c r="C3998" s="2">
        <v>45802</v>
      </c>
      <c r="D3998">
        <v>150000</v>
      </c>
    </row>
    <row r="3999" spans="1:4">
      <c r="A3999" t="s">
        <v>14190</v>
      </c>
      <c r="B3999" t="s">
        <v>173</v>
      </c>
      <c r="C3999" s="2">
        <v>45811</v>
      </c>
      <c r="D3999">
        <v>50000</v>
      </c>
    </row>
    <row r="4000" spans="1:4">
      <c r="A4000" t="s">
        <v>14191</v>
      </c>
      <c r="B4000" t="s">
        <v>173</v>
      </c>
      <c r="C4000" s="2">
        <v>45819</v>
      </c>
      <c r="D4000">
        <v>150000</v>
      </c>
    </row>
    <row r="4001" spans="1:4">
      <c r="A4001" t="s">
        <v>14192</v>
      </c>
      <c r="B4001" t="s">
        <v>173</v>
      </c>
      <c r="C4001" s="2">
        <v>45832</v>
      </c>
      <c r="D4001">
        <v>75000</v>
      </c>
    </row>
    <row r="4002" spans="1:4">
      <c r="A4002" t="s">
        <v>14193</v>
      </c>
      <c r="B4002" t="s">
        <v>173</v>
      </c>
      <c r="C4002" s="2">
        <v>45839</v>
      </c>
      <c r="D4002">
        <v>100000</v>
      </c>
    </row>
    <row r="4003" spans="1:4">
      <c r="A4003" t="s">
        <v>14194</v>
      </c>
      <c r="B4003" t="s">
        <v>173</v>
      </c>
      <c r="C4003" s="2">
        <v>45846</v>
      </c>
      <c r="D4003">
        <v>200000</v>
      </c>
    </row>
    <row r="4004" spans="1:4">
      <c r="A4004" t="s">
        <v>14195</v>
      </c>
      <c r="B4004" t="s">
        <v>173</v>
      </c>
      <c r="C4004" s="2">
        <v>45855</v>
      </c>
      <c r="D4004">
        <v>100000</v>
      </c>
    </row>
    <row r="4005" spans="1:4">
      <c r="A4005" t="s">
        <v>14196</v>
      </c>
      <c r="B4005" t="s">
        <v>173</v>
      </c>
      <c r="C4005" s="2">
        <v>45867</v>
      </c>
      <c r="D4005">
        <v>50000</v>
      </c>
    </row>
    <row r="4006" spans="1:4">
      <c r="A4006" t="s">
        <v>14197</v>
      </c>
      <c r="B4006" t="s">
        <v>173</v>
      </c>
      <c r="C4006" s="2">
        <v>45877</v>
      </c>
      <c r="D4006">
        <v>50000</v>
      </c>
    </row>
    <row r="4007" spans="1:4">
      <c r="A4007" t="s">
        <v>14198</v>
      </c>
      <c r="B4007" t="s">
        <v>173</v>
      </c>
      <c r="C4007" s="2">
        <v>45893</v>
      </c>
      <c r="D4007">
        <v>200000</v>
      </c>
    </row>
    <row r="4008" spans="1:4">
      <c r="A4008" t="s">
        <v>14199</v>
      </c>
      <c r="B4008" t="s">
        <v>173</v>
      </c>
      <c r="C4008" s="2">
        <v>45909</v>
      </c>
      <c r="D4008">
        <v>150000</v>
      </c>
    </row>
    <row r="4009" spans="1:4">
      <c r="A4009" t="s">
        <v>14200</v>
      </c>
      <c r="B4009" t="s">
        <v>173</v>
      </c>
      <c r="C4009" s="2">
        <v>45922</v>
      </c>
      <c r="D4009">
        <v>75000</v>
      </c>
    </row>
    <row r="4010" spans="1:4">
      <c r="A4010" t="s">
        <v>14201</v>
      </c>
      <c r="B4010" t="s">
        <v>173</v>
      </c>
      <c r="C4010" s="2">
        <v>45938</v>
      </c>
      <c r="D4010">
        <v>100000</v>
      </c>
    </row>
    <row r="4011" spans="1:4">
      <c r="A4011" t="s">
        <v>14202</v>
      </c>
      <c r="B4011" t="s">
        <v>173</v>
      </c>
      <c r="C4011" s="2">
        <v>45947</v>
      </c>
      <c r="D4011">
        <v>200000</v>
      </c>
    </row>
    <row r="4012" spans="1:4">
      <c r="A4012" t="s">
        <v>14203</v>
      </c>
      <c r="B4012" t="s">
        <v>173</v>
      </c>
      <c r="C4012" s="2">
        <v>45960</v>
      </c>
      <c r="D4012">
        <v>100000</v>
      </c>
    </row>
    <row r="4013" spans="1:4">
      <c r="A4013" t="s">
        <v>14204</v>
      </c>
      <c r="B4013" t="s">
        <v>173</v>
      </c>
      <c r="C4013" s="2">
        <v>45977</v>
      </c>
      <c r="D4013">
        <v>150000</v>
      </c>
    </row>
    <row r="4014" spans="1:4">
      <c r="A4014" t="s">
        <v>14205</v>
      </c>
      <c r="B4014" t="s">
        <v>173</v>
      </c>
      <c r="C4014" s="2">
        <v>45991</v>
      </c>
      <c r="D4014">
        <v>125000</v>
      </c>
    </row>
    <row r="4015" spans="1:4">
      <c r="A4015" t="s">
        <v>14206</v>
      </c>
      <c r="B4015" t="s">
        <v>173</v>
      </c>
      <c r="C4015" s="2">
        <v>45998</v>
      </c>
      <c r="D4015">
        <v>125000</v>
      </c>
    </row>
    <row r="4016" spans="1:4">
      <c r="A4016" t="s">
        <v>14207</v>
      </c>
      <c r="B4016" t="s">
        <v>173</v>
      </c>
      <c r="C4016" s="2">
        <v>46005</v>
      </c>
      <c r="D4016">
        <v>75000</v>
      </c>
    </row>
    <row r="4017" spans="1:4">
      <c r="A4017" t="s">
        <v>14208</v>
      </c>
      <c r="B4017" t="s">
        <v>173</v>
      </c>
      <c r="C4017" s="2">
        <v>46016</v>
      </c>
      <c r="D4017">
        <v>100000</v>
      </c>
    </row>
    <row r="4018" spans="1:4">
      <c r="A4018" t="s">
        <v>14209</v>
      </c>
      <c r="B4018" t="s">
        <v>173</v>
      </c>
      <c r="C4018" s="2">
        <v>46029</v>
      </c>
      <c r="D4018">
        <v>75000</v>
      </c>
    </row>
    <row r="4019" spans="1:4">
      <c r="A4019" t="s">
        <v>14210</v>
      </c>
      <c r="B4019" t="s">
        <v>173</v>
      </c>
      <c r="C4019" s="2">
        <v>46037</v>
      </c>
      <c r="D4019">
        <v>100000</v>
      </c>
    </row>
    <row r="4020" spans="1:4">
      <c r="A4020" t="s">
        <v>14211</v>
      </c>
      <c r="B4020" t="s">
        <v>173</v>
      </c>
      <c r="C4020" s="2">
        <v>46049</v>
      </c>
      <c r="D4020">
        <v>100000</v>
      </c>
    </row>
    <row r="4021" spans="1:4">
      <c r="A4021" t="s">
        <v>14212</v>
      </c>
      <c r="B4021" t="s">
        <v>173</v>
      </c>
      <c r="C4021" s="2">
        <v>46058</v>
      </c>
      <c r="D4021">
        <v>125000</v>
      </c>
    </row>
    <row r="4022" spans="1:4">
      <c r="A4022" t="s">
        <v>14213</v>
      </c>
      <c r="B4022" t="s">
        <v>173</v>
      </c>
      <c r="C4022" s="2">
        <v>46069</v>
      </c>
      <c r="D4022">
        <v>75000</v>
      </c>
    </row>
    <row r="4023" spans="1:4">
      <c r="A4023" t="s">
        <v>14214</v>
      </c>
      <c r="B4023" t="s">
        <v>173</v>
      </c>
      <c r="C4023" s="2">
        <v>46077</v>
      </c>
      <c r="D4023">
        <v>125000</v>
      </c>
    </row>
    <row r="4024" spans="1:4">
      <c r="A4024" t="s">
        <v>14215</v>
      </c>
      <c r="B4024" t="s">
        <v>173</v>
      </c>
      <c r="C4024" s="2">
        <v>46093</v>
      </c>
      <c r="D4024">
        <v>50000</v>
      </c>
    </row>
    <row r="4025" spans="1:4">
      <c r="A4025" t="s">
        <v>14216</v>
      </c>
      <c r="B4025" t="s">
        <v>173</v>
      </c>
      <c r="C4025" s="2">
        <v>46109</v>
      </c>
      <c r="D4025">
        <v>100000</v>
      </c>
    </row>
    <row r="4026" spans="1:4">
      <c r="A4026" t="s">
        <v>14217</v>
      </c>
      <c r="B4026" t="s">
        <v>173</v>
      </c>
      <c r="C4026" s="2">
        <v>46123</v>
      </c>
      <c r="D4026">
        <v>100000</v>
      </c>
    </row>
    <row r="4027" spans="1:4">
      <c r="A4027" t="s">
        <v>14218</v>
      </c>
      <c r="B4027" t="s">
        <v>173</v>
      </c>
      <c r="C4027" s="2">
        <v>46139</v>
      </c>
      <c r="D4027">
        <v>100000</v>
      </c>
    </row>
    <row r="4028" spans="1:4">
      <c r="A4028" t="s">
        <v>14219</v>
      </c>
      <c r="B4028" t="s">
        <v>173</v>
      </c>
      <c r="C4028" s="2">
        <v>46147</v>
      </c>
      <c r="D4028">
        <v>200000</v>
      </c>
    </row>
    <row r="4029" spans="1:4">
      <c r="A4029" t="s">
        <v>14220</v>
      </c>
      <c r="B4029" t="s">
        <v>173</v>
      </c>
      <c r="C4029" s="2">
        <v>46163</v>
      </c>
      <c r="D4029">
        <v>200000</v>
      </c>
    </row>
    <row r="4030" spans="1:4">
      <c r="A4030" t="s">
        <v>14221</v>
      </c>
      <c r="B4030" t="s">
        <v>173</v>
      </c>
      <c r="C4030" s="2">
        <v>46170</v>
      </c>
      <c r="D4030">
        <v>100000</v>
      </c>
    </row>
    <row r="4031" spans="1:4">
      <c r="A4031" t="s">
        <v>14222</v>
      </c>
      <c r="B4031" t="s">
        <v>173</v>
      </c>
      <c r="C4031" s="2">
        <v>46182</v>
      </c>
      <c r="D4031">
        <v>100000</v>
      </c>
    </row>
    <row r="4032" spans="1:4">
      <c r="A4032" t="s">
        <v>14223</v>
      </c>
      <c r="B4032" t="s">
        <v>173</v>
      </c>
      <c r="C4032" s="2">
        <v>46198</v>
      </c>
      <c r="D4032">
        <v>50000</v>
      </c>
    </row>
    <row r="4033" spans="1:4">
      <c r="A4033" t="s">
        <v>14224</v>
      </c>
      <c r="B4033" t="s">
        <v>174</v>
      </c>
      <c r="C4033" s="2">
        <v>45672</v>
      </c>
      <c r="D4033">
        <v>100000</v>
      </c>
    </row>
    <row r="4034" spans="1:4">
      <c r="A4034" t="s">
        <v>14225</v>
      </c>
      <c r="B4034" t="s">
        <v>174</v>
      </c>
      <c r="C4034" s="2">
        <v>45690</v>
      </c>
      <c r="D4034">
        <v>125000</v>
      </c>
    </row>
    <row r="4035" spans="1:4">
      <c r="A4035" t="s">
        <v>14226</v>
      </c>
      <c r="B4035" t="s">
        <v>174</v>
      </c>
      <c r="C4035" s="2">
        <v>45705</v>
      </c>
      <c r="D4035">
        <v>200000</v>
      </c>
    </row>
    <row r="4036" spans="1:4">
      <c r="A4036" t="s">
        <v>14227</v>
      </c>
      <c r="B4036" t="s">
        <v>174</v>
      </c>
      <c r="C4036" s="2">
        <v>45714</v>
      </c>
      <c r="D4036">
        <v>150000</v>
      </c>
    </row>
    <row r="4037" spans="1:4">
      <c r="A4037" t="s">
        <v>14228</v>
      </c>
      <c r="B4037" t="s">
        <v>174</v>
      </c>
      <c r="C4037" s="2">
        <v>45723</v>
      </c>
      <c r="D4037">
        <v>100000</v>
      </c>
    </row>
    <row r="4038" spans="1:4">
      <c r="A4038" t="s">
        <v>14229</v>
      </c>
      <c r="B4038" t="s">
        <v>174</v>
      </c>
      <c r="C4038" s="2">
        <v>45730</v>
      </c>
      <c r="D4038">
        <v>200000</v>
      </c>
    </row>
    <row r="4039" spans="1:4">
      <c r="A4039" t="s">
        <v>14230</v>
      </c>
      <c r="B4039" t="s">
        <v>174</v>
      </c>
      <c r="C4039" s="2">
        <v>45746</v>
      </c>
      <c r="D4039">
        <v>150000</v>
      </c>
    </row>
    <row r="4040" spans="1:4">
      <c r="A4040" t="s">
        <v>14231</v>
      </c>
      <c r="B4040" t="s">
        <v>174</v>
      </c>
      <c r="C4040" s="2">
        <v>45761</v>
      </c>
      <c r="D4040">
        <v>125000</v>
      </c>
    </row>
    <row r="4041" spans="1:4">
      <c r="A4041" t="s">
        <v>14232</v>
      </c>
      <c r="B4041" t="s">
        <v>174</v>
      </c>
      <c r="C4041" s="2">
        <v>45774</v>
      </c>
      <c r="D4041">
        <v>125000</v>
      </c>
    </row>
    <row r="4042" spans="1:4">
      <c r="A4042" t="s">
        <v>14233</v>
      </c>
      <c r="B4042" t="s">
        <v>174</v>
      </c>
      <c r="C4042" s="2">
        <v>45782</v>
      </c>
      <c r="D4042">
        <v>200000</v>
      </c>
    </row>
    <row r="4043" spans="1:4">
      <c r="A4043" t="s">
        <v>14234</v>
      </c>
      <c r="B4043" t="s">
        <v>174</v>
      </c>
      <c r="C4043" s="2">
        <v>45790</v>
      </c>
      <c r="D4043">
        <v>150000</v>
      </c>
    </row>
    <row r="4044" spans="1:4">
      <c r="A4044" t="s">
        <v>14235</v>
      </c>
      <c r="B4044" t="s">
        <v>174</v>
      </c>
      <c r="C4044" s="2">
        <v>45804</v>
      </c>
      <c r="D4044">
        <v>50000</v>
      </c>
    </row>
    <row r="4045" spans="1:4">
      <c r="A4045" t="s">
        <v>14236</v>
      </c>
      <c r="B4045" t="s">
        <v>174</v>
      </c>
      <c r="C4045" s="2">
        <v>45811</v>
      </c>
      <c r="D4045">
        <v>125000</v>
      </c>
    </row>
    <row r="4046" spans="1:4">
      <c r="A4046" t="s">
        <v>14237</v>
      </c>
      <c r="B4046" t="s">
        <v>174</v>
      </c>
      <c r="C4046" s="2">
        <v>45822</v>
      </c>
      <c r="D4046">
        <v>150000</v>
      </c>
    </row>
    <row r="4047" spans="1:4">
      <c r="A4047" t="s">
        <v>14238</v>
      </c>
      <c r="B4047" t="s">
        <v>174</v>
      </c>
      <c r="C4047" s="2">
        <v>45837</v>
      </c>
      <c r="D4047">
        <v>150000</v>
      </c>
    </row>
    <row r="4048" spans="1:4">
      <c r="A4048" t="s">
        <v>14239</v>
      </c>
      <c r="B4048" t="s">
        <v>174</v>
      </c>
      <c r="C4048" s="2">
        <v>45844</v>
      </c>
      <c r="D4048">
        <v>50000</v>
      </c>
    </row>
    <row r="4049" spans="1:4">
      <c r="A4049" t="s">
        <v>14240</v>
      </c>
      <c r="B4049" t="s">
        <v>174</v>
      </c>
      <c r="C4049" s="2">
        <v>45857</v>
      </c>
      <c r="D4049">
        <v>50000</v>
      </c>
    </row>
    <row r="4050" spans="1:4">
      <c r="A4050" t="s">
        <v>14241</v>
      </c>
      <c r="B4050" t="s">
        <v>174</v>
      </c>
      <c r="C4050" s="2">
        <v>45872</v>
      </c>
      <c r="D4050">
        <v>50000</v>
      </c>
    </row>
    <row r="4051" spans="1:4">
      <c r="A4051" t="s">
        <v>14242</v>
      </c>
      <c r="B4051" t="s">
        <v>174</v>
      </c>
      <c r="C4051" s="2">
        <v>45881</v>
      </c>
      <c r="D4051">
        <v>50000</v>
      </c>
    </row>
    <row r="4052" spans="1:4">
      <c r="A4052" t="s">
        <v>14243</v>
      </c>
      <c r="B4052" t="s">
        <v>174</v>
      </c>
      <c r="C4052" s="2">
        <v>45891</v>
      </c>
      <c r="D4052">
        <v>50000</v>
      </c>
    </row>
    <row r="4053" spans="1:4">
      <c r="A4053" t="s">
        <v>14244</v>
      </c>
      <c r="B4053" t="s">
        <v>174</v>
      </c>
      <c r="C4053" s="2">
        <v>45903</v>
      </c>
      <c r="D4053">
        <v>100000</v>
      </c>
    </row>
    <row r="4054" spans="1:4">
      <c r="A4054" t="s">
        <v>14245</v>
      </c>
      <c r="B4054" t="s">
        <v>174</v>
      </c>
      <c r="C4054" s="2">
        <v>45916</v>
      </c>
      <c r="D4054">
        <v>125000</v>
      </c>
    </row>
    <row r="4055" spans="1:4">
      <c r="A4055" t="s">
        <v>14246</v>
      </c>
      <c r="B4055" t="s">
        <v>174</v>
      </c>
      <c r="C4055" s="2">
        <v>45930</v>
      </c>
      <c r="D4055">
        <v>100000</v>
      </c>
    </row>
    <row r="4056" spans="1:4">
      <c r="A4056" t="s">
        <v>14247</v>
      </c>
      <c r="B4056" t="s">
        <v>174</v>
      </c>
      <c r="C4056" s="2">
        <v>45939</v>
      </c>
      <c r="D4056">
        <v>50000</v>
      </c>
    </row>
    <row r="4057" spans="1:4">
      <c r="A4057" t="s">
        <v>14248</v>
      </c>
      <c r="B4057" t="s">
        <v>174</v>
      </c>
      <c r="C4057" s="2">
        <v>45952</v>
      </c>
      <c r="D4057">
        <v>75000</v>
      </c>
    </row>
    <row r="4058" spans="1:4">
      <c r="A4058" t="s">
        <v>14249</v>
      </c>
      <c r="B4058" t="s">
        <v>174</v>
      </c>
      <c r="C4058" s="2">
        <v>45964</v>
      </c>
      <c r="D4058">
        <v>150000</v>
      </c>
    </row>
    <row r="4059" spans="1:4">
      <c r="A4059" t="s">
        <v>14250</v>
      </c>
      <c r="B4059" t="s">
        <v>174</v>
      </c>
      <c r="C4059" s="2">
        <v>45973</v>
      </c>
      <c r="D4059">
        <v>200000</v>
      </c>
    </row>
    <row r="4060" spans="1:4">
      <c r="A4060" t="s">
        <v>14251</v>
      </c>
      <c r="B4060" t="s">
        <v>174</v>
      </c>
      <c r="C4060" s="2">
        <v>45984</v>
      </c>
      <c r="D4060">
        <v>200000</v>
      </c>
    </row>
    <row r="4061" spans="1:4">
      <c r="A4061" t="s">
        <v>14252</v>
      </c>
      <c r="B4061" t="s">
        <v>174</v>
      </c>
      <c r="C4061" s="2">
        <v>45995</v>
      </c>
      <c r="D4061">
        <v>100000</v>
      </c>
    </row>
    <row r="4062" spans="1:4">
      <c r="A4062" t="s">
        <v>14253</v>
      </c>
      <c r="B4062" t="s">
        <v>174</v>
      </c>
      <c r="C4062" s="2">
        <v>46007</v>
      </c>
      <c r="D4062">
        <v>50000</v>
      </c>
    </row>
    <row r="4063" spans="1:4">
      <c r="A4063" t="s">
        <v>14254</v>
      </c>
      <c r="B4063" t="s">
        <v>174</v>
      </c>
      <c r="C4063" s="2">
        <v>46021</v>
      </c>
      <c r="D4063">
        <v>125000</v>
      </c>
    </row>
    <row r="4064" spans="1:4">
      <c r="A4064" t="s">
        <v>14255</v>
      </c>
      <c r="B4064" t="s">
        <v>174</v>
      </c>
      <c r="C4064" s="2">
        <v>46033</v>
      </c>
      <c r="D4064">
        <v>100000</v>
      </c>
    </row>
    <row r="4065" spans="1:4">
      <c r="A4065" t="s">
        <v>14256</v>
      </c>
      <c r="B4065" t="s">
        <v>174</v>
      </c>
      <c r="C4065" s="2">
        <v>46047</v>
      </c>
      <c r="D4065">
        <v>150000</v>
      </c>
    </row>
    <row r="4066" spans="1:4">
      <c r="A4066" t="s">
        <v>14257</v>
      </c>
      <c r="B4066" t="s">
        <v>174</v>
      </c>
      <c r="C4066" s="2">
        <v>46062</v>
      </c>
      <c r="D4066">
        <v>150000</v>
      </c>
    </row>
    <row r="4067" spans="1:4">
      <c r="A4067" t="s">
        <v>14258</v>
      </c>
      <c r="B4067" t="s">
        <v>174</v>
      </c>
      <c r="C4067" s="2">
        <v>46070</v>
      </c>
      <c r="D4067">
        <v>100000</v>
      </c>
    </row>
    <row r="4068" spans="1:4">
      <c r="A4068" t="s">
        <v>14259</v>
      </c>
      <c r="B4068" t="s">
        <v>174</v>
      </c>
      <c r="C4068" s="2">
        <v>46082</v>
      </c>
      <c r="D4068">
        <v>150000</v>
      </c>
    </row>
    <row r="4069" spans="1:4">
      <c r="A4069" t="s">
        <v>14260</v>
      </c>
      <c r="B4069" t="s">
        <v>174</v>
      </c>
      <c r="C4069" s="2">
        <v>46092</v>
      </c>
      <c r="D4069">
        <v>150000</v>
      </c>
    </row>
    <row r="4070" spans="1:4">
      <c r="A4070" t="s">
        <v>14261</v>
      </c>
      <c r="B4070" t="s">
        <v>174</v>
      </c>
      <c r="C4070" s="2">
        <v>46107</v>
      </c>
      <c r="D4070">
        <v>150000</v>
      </c>
    </row>
    <row r="4071" spans="1:4">
      <c r="A4071" t="s">
        <v>14262</v>
      </c>
      <c r="B4071" t="s">
        <v>174</v>
      </c>
      <c r="C4071" s="2">
        <v>46121</v>
      </c>
      <c r="D4071">
        <v>125000</v>
      </c>
    </row>
    <row r="4072" spans="1:4">
      <c r="A4072" t="s">
        <v>14263</v>
      </c>
      <c r="B4072" t="s">
        <v>174</v>
      </c>
      <c r="C4072" s="2">
        <v>46133</v>
      </c>
      <c r="D4072">
        <v>200000</v>
      </c>
    </row>
    <row r="4073" spans="1:4">
      <c r="A4073" t="s">
        <v>14264</v>
      </c>
      <c r="B4073" t="s">
        <v>174</v>
      </c>
      <c r="C4073" s="2">
        <v>46150</v>
      </c>
      <c r="D4073">
        <v>50000</v>
      </c>
    </row>
    <row r="4074" spans="1:4">
      <c r="A4074" t="s">
        <v>14265</v>
      </c>
      <c r="B4074" t="s">
        <v>174</v>
      </c>
      <c r="C4074" s="2">
        <v>46161</v>
      </c>
      <c r="D4074">
        <v>75000</v>
      </c>
    </row>
    <row r="4075" spans="1:4">
      <c r="A4075" t="s">
        <v>14266</v>
      </c>
      <c r="B4075" t="s">
        <v>174</v>
      </c>
      <c r="C4075" s="2">
        <v>46173</v>
      </c>
      <c r="D4075">
        <v>200000</v>
      </c>
    </row>
    <row r="4076" spans="1:4">
      <c r="A4076" t="s">
        <v>14267</v>
      </c>
      <c r="B4076" t="s">
        <v>174</v>
      </c>
      <c r="C4076" s="2">
        <v>46188</v>
      </c>
      <c r="D4076">
        <v>50000</v>
      </c>
    </row>
    <row r="4077" spans="1:4">
      <c r="A4077" t="s">
        <v>14268</v>
      </c>
      <c r="B4077" t="s">
        <v>174</v>
      </c>
      <c r="C4077" s="2">
        <v>46202</v>
      </c>
      <c r="D4077">
        <v>200000</v>
      </c>
    </row>
    <row r="4078" spans="1:4">
      <c r="A4078" t="s">
        <v>14269</v>
      </c>
      <c r="B4078" t="s">
        <v>175</v>
      </c>
      <c r="C4078" s="2">
        <v>45666</v>
      </c>
      <c r="D4078">
        <v>75000</v>
      </c>
    </row>
    <row r="4079" spans="1:4">
      <c r="A4079" t="s">
        <v>14270</v>
      </c>
      <c r="B4079" t="s">
        <v>175</v>
      </c>
      <c r="C4079" s="2">
        <v>45674</v>
      </c>
      <c r="D4079">
        <v>75000</v>
      </c>
    </row>
    <row r="4080" spans="1:4">
      <c r="A4080" t="s">
        <v>14271</v>
      </c>
      <c r="B4080" t="s">
        <v>175</v>
      </c>
      <c r="C4080" s="2">
        <v>45681</v>
      </c>
      <c r="D4080">
        <v>75000</v>
      </c>
    </row>
    <row r="4081" spans="1:4">
      <c r="A4081" t="s">
        <v>14272</v>
      </c>
      <c r="B4081" t="s">
        <v>175</v>
      </c>
      <c r="C4081" s="2">
        <v>45695</v>
      </c>
      <c r="D4081">
        <v>200000</v>
      </c>
    </row>
    <row r="4082" spans="1:4">
      <c r="A4082" t="s">
        <v>14273</v>
      </c>
      <c r="B4082" t="s">
        <v>175</v>
      </c>
      <c r="C4082" s="2">
        <v>45705</v>
      </c>
      <c r="D4082">
        <v>125000</v>
      </c>
    </row>
    <row r="4083" spans="1:4">
      <c r="A4083" t="s">
        <v>14274</v>
      </c>
      <c r="B4083" t="s">
        <v>175</v>
      </c>
      <c r="C4083" s="2">
        <v>45712</v>
      </c>
      <c r="D4083">
        <v>50000</v>
      </c>
    </row>
    <row r="4084" spans="1:4">
      <c r="A4084" t="s">
        <v>14275</v>
      </c>
      <c r="B4084" t="s">
        <v>175</v>
      </c>
      <c r="C4084" s="2">
        <v>45720</v>
      </c>
      <c r="D4084">
        <v>100000</v>
      </c>
    </row>
    <row r="4085" spans="1:4">
      <c r="A4085" t="s">
        <v>14276</v>
      </c>
      <c r="B4085" t="s">
        <v>175</v>
      </c>
      <c r="C4085" s="2">
        <v>45732</v>
      </c>
      <c r="D4085">
        <v>75000</v>
      </c>
    </row>
    <row r="4086" spans="1:4">
      <c r="A4086" t="s">
        <v>14277</v>
      </c>
      <c r="B4086" t="s">
        <v>175</v>
      </c>
      <c r="C4086" s="2">
        <v>45742</v>
      </c>
      <c r="D4086">
        <v>75000</v>
      </c>
    </row>
    <row r="4087" spans="1:4">
      <c r="A4087" t="s">
        <v>14278</v>
      </c>
      <c r="B4087" t="s">
        <v>175</v>
      </c>
      <c r="C4087" s="2">
        <v>45752</v>
      </c>
      <c r="D4087">
        <v>75000</v>
      </c>
    </row>
    <row r="4088" spans="1:4">
      <c r="A4088" t="s">
        <v>14279</v>
      </c>
      <c r="B4088" t="s">
        <v>175</v>
      </c>
      <c r="C4088" s="2">
        <v>45768</v>
      </c>
      <c r="D4088">
        <v>50000</v>
      </c>
    </row>
    <row r="4089" spans="1:4">
      <c r="A4089" t="s">
        <v>14280</v>
      </c>
      <c r="B4089" t="s">
        <v>175</v>
      </c>
      <c r="C4089" s="2">
        <v>45779</v>
      </c>
      <c r="D4089">
        <v>75000</v>
      </c>
    </row>
    <row r="4090" spans="1:4">
      <c r="A4090" t="s">
        <v>14281</v>
      </c>
      <c r="B4090" t="s">
        <v>175</v>
      </c>
      <c r="C4090" s="2">
        <v>45796</v>
      </c>
      <c r="D4090">
        <v>50000</v>
      </c>
    </row>
    <row r="4091" spans="1:4">
      <c r="A4091" t="s">
        <v>14282</v>
      </c>
      <c r="B4091" t="s">
        <v>175</v>
      </c>
      <c r="C4091" s="2">
        <v>45807</v>
      </c>
      <c r="D4091">
        <v>50000</v>
      </c>
    </row>
    <row r="4092" spans="1:4">
      <c r="A4092" t="s">
        <v>14283</v>
      </c>
      <c r="B4092" t="s">
        <v>175</v>
      </c>
      <c r="C4092" s="2">
        <v>45821</v>
      </c>
      <c r="D4092">
        <v>150000</v>
      </c>
    </row>
    <row r="4093" spans="1:4">
      <c r="A4093" t="s">
        <v>14284</v>
      </c>
      <c r="B4093" t="s">
        <v>175</v>
      </c>
      <c r="C4093" s="2">
        <v>45831</v>
      </c>
      <c r="D4093">
        <v>200000</v>
      </c>
    </row>
    <row r="4094" spans="1:4">
      <c r="A4094" t="s">
        <v>14285</v>
      </c>
      <c r="B4094" t="s">
        <v>175</v>
      </c>
      <c r="C4094" s="2">
        <v>45847</v>
      </c>
      <c r="D4094">
        <v>100000</v>
      </c>
    </row>
    <row r="4095" spans="1:4">
      <c r="A4095" t="s">
        <v>14286</v>
      </c>
      <c r="B4095" t="s">
        <v>175</v>
      </c>
      <c r="C4095" s="2">
        <v>45857</v>
      </c>
      <c r="D4095">
        <v>150000</v>
      </c>
    </row>
    <row r="4096" spans="1:4">
      <c r="A4096" t="s">
        <v>14287</v>
      </c>
      <c r="B4096" t="s">
        <v>175</v>
      </c>
      <c r="C4096" s="2">
        <v>45868</v>
      </c>
      <c r="D4096">
        <v>75000</v>
      </c>
    </row>
    <row r="4097" spans="1:4">
      <c r="A4097" t="s">
        <v>14288</v>
      </c>
      <c r="B4097" t="s">
        <v>175</v>
      </c>
      <c r="C4097" s="2">
        <v>45875</v>
      </c>
      <c r="D4097">
        <v>125000</v>
      </c>
    </row>
    <row r="4098" spans="1:4">
      <c r="A4098" t="s">
        <v>14289</v>
      </c>
      <c r="B4098" t="s">
        <v>175</v>
      </c>
      <c r="C4098" s="2">
        <v>45883</v>
      </c>
      <c r="D4098">
        <v>200000</v>
      </c>
    </row>
    <row r="4099" spans="1:4">
      <c r="A4099" t="s">
        <v>14290</v>
      </c>
      <c r="B4099" t="s">
        <v>175</v>
      </c>
      <c r="C4099" s="2">
        <v>45898</v>
      </c>
      <c r="D4099">
        <v>100000</v>
      </c>
    </row>
    <row r="4100" spans="1:4">
      <c r="A4100" t="s">
        <v>14291</v>
      </c>
      <c r="B4100" t="s">
        <v>175</v>
      </c>
      <c r="C4100" s="2">
        <v>45911</v>
      </c>
      <c r="D4100">
        <v>125000</v>
      </c>
    </row>
    <row r="4101" spans="1:4">
      <c r="A4101" t="s">
        <v>14292</v>
      </c>
      <c r="B4101" t="s">
        <v>175</v>
      </c>
      <c r="C4101" s="2">
        <v>45918</v>
      </c>
      <c r="D4101">
        <v>150000</v>
      </c>
    </row>
    <row r="4102" spans="1:4">
      <c r="A4102" t="s">
        <v>14293</v>
      </c>
      <c r="B4102" t="s">
        <v>175</v>
      </c>
      <c r="C4102" s="2">
        <v>45925</v>
      </c>
      <c r="D4102">
        <v>75000</v>
      </c>
    </row>
    <row r="4103" spans="1:4">
      <c r="A4103" t="s">
        <v>14294</v>
      </c>
      <c r="B4103" t="s">
        <v>175</v>
      </c>
      <c r="C4103" s="2">
        <v>45943</v>
      </c>
      <c r="D4103">
        <v>100000</v>
      </c>
    </row>
    <row r="4104" spans="1:4">
      <c r="A4104" t="s">
        <v>14295</v>
      </c>
      <c r="B4104" t="s">
        <v>175</v>
      </c>
      <c r="C4104" s="2">
        <v>45951</v>
      </c>
      <c r="D4104">
        <v>200000</v>
      </c>
    </row>
    <row r="4105" spans="1:4">
      <c r="A4105" t="s">
        <v>14296</v>
      </c>
      <c r="B4105" t="s">
        <v>175</v>
      </c>
      <c r="C4105" s="2">
        <v>45962</v>
      </c>
      <c r="D4105">
        <v>150000</v>
      </c>
    </row>
    <row r="4106" spans="1:4">
      <c r="A4106" t="s">
        <v>14297</v>
      </c>
      <c r="B4106" t="s">
        <v>175</v>
      </c>
      <c r="C4106" s="2">
        <v>45969</v>
      </c>
      <c r="D4106">
        <v>200000</v>
      </c>
    </row>
    <row r="4107" spans="1:4">
      <c r="A4107" t="s">
        <v>14298</v>
      </c>
      <c r="B4107" t="s">
        <v>175</v>
      </c>
      <c r="C4107" s="2">
        <v>45979</v>
      </c>
      <c r="D4107">
        <v>75000</v>
      </c>
    </row>
    <row r="4108" spans="1:4">
      <c r="A4108" t="s">
        <v>14299</v>
      </c>
      <c r="B4108" t="s">
        <v>175</v>
      </c>
      <c r="C4108" s="2">
        <v>45989</v>
      </c>
      <c r="D4108">
        <v>50000</v>
      </c>
    </row>
    <row r="4109" spans="1:4">
      <c r="A4109" t="s">
        <v>14300</v>
      </c>
      <c r="B4109" t="s">
        <v>175</v>
      </c>
      <c r="C4109" s="2">
        <v>45999</v>
      </c>
      <c r="D4109">
        <v>150000</v>
      </c>
    </row>
    <row r="4110" spans="1:4">
      <c r="A4110" t="s">
        <v>14301</v>
      </c>
      <c r="B4110" t="s">
        <v>175</v>
      </c>
      <c r="C4110" s="2">
        <v>46009</v>
      </c>
      <c r="D4110">
        <v>125000</v>
      </c>
    </row>
    <row r="4111" spans="1:4">
      <c r="A4111" t="s">
        <v>14302</v>
      </c>
      <c r="B4111" t="s">
        <v>175</v>
      </c>
      <c r="C4111" s="2">
        <v>46027</v>
      </c>
      <c r="D4111">
        <v>50000</v>
      </c>
    </row>
    <row r="4112" spans="1:4">
      <c r="A4112" t="s">
        <v>14303</v>
      </c>
      <c r="B4112" t="s">
        <v>175</v>
      </c>
      <c r="C4112" s="2">
        <v>46039</v>
      </c>
      <c r="D4112">
        <v>200000</v>
      </c>
    </row>
    <row r="4113" spans="1:4">
      <c r="A4113" t="s">
        <v>14304</v>
      </c>
      <c r="B4113" t="s">
        <v>175</v>
      </c>
      <c r="C4113" s="2">
        <v>46053</v>
      </c>
      <c r="D4113">
        <v>75000</v>
      </c>
    </row>
    <row r="4114" spans="1:4">
      <c r="A4114" t="s">
        <v>14305</v>
      </c>
      <c r="B4114" t="s">
        <v>175</v>
      </c>
      <c r="C4114" s="2">
        <v>46071</v>
      </c>
      <c r="D4114">
        <v>50000</v>
      </c>
    </row>
    <row r="4115" spans="1:4">
      <c r="A4115" t="s">
        <v>14306</v>
      </c>
      <c r="B4115" t="s">
        <v>175</v>
      </c>
      <c r="C4115" s="2">
        <v>46088</v>
      </c>
      <c r="D4115">
        <v>125000</v>
      </c>
    </row>
    <row r="4116" spans="1:4">
      <c r="A4116" t="s">
        <v>14307</v>
      </c>
      <c r="B4116" t="s">
        <v>175</v>
      </c>
      <c r="C4116" s="2">
        <v>46098</v>
      </c>
      <c r="D4116">
        <v>50000</v>
      </c>
    </row>
    <row r="4117" spans="1:4">
      <c r="A4117" t="s">
        <v>14308</v>
      </c>
      <c r="B4117" t="s">
        <v>175</v>
      </c>
      <c r="C4117" s="2">
        <v>46106</v>
      </c>
      <c r="D4117">
        <v>100000</v>
      </c>
    </row>
    <row r="4118" spans="1:4">
      <c r="A4118" t="s">
        <v>14309</v>
      </c>
      <c r="B4118" t="s">
        <v>175</v>
      </c>
      <c r="C4118" s="2">
        <v>46123</v>
      </c>
      <c r="D4118">
        <v>200000</v>
      </c>
    </row>
    <row r="4119" spans="1:4">
      <c r="A4119" t="s">
        <v>14310</v>
      </c>
      <c r="B4119" t="s">
        <v>175</v>
      </c>
      <c r="C4119" s="2">
        <v>46136</v>
      </c>
      <c r="D4119">
        <v>125000</v>
      </c>
    </row>
    <row r="4120" spans="1:4">
      <c r="A4120" t="s">
        <v>14311</v>
      </c>
      <c r="B4120" t="s">
        <v>175</v>
      </c>
      <c r="C4120" s="2">
        <v>46149</v>
      </c>
      <c r="D4120">
        <v>200000</v>
      </c>
    </row>
    <row r="4121" spans="1:4">
      <c r="A4121" t="s">
        <v>14312</v>
      </c>
      <c r="B4121" t="s">
        <v>175</v>
      </c>
      <c r="C4121" s="2">
        <v>46158</v>
      </c>
      <c r="D4121">
        <v>75000</v>
      </c>
    </row>
    <row r="4122" spans="1:4">
      <c r="A4122" t="s">
        <v>14313</v>
      </c>
      <c r="B4122" t="s">
        <v>175</v>
      </c>
      <c r="C4122" s="2">
        <v>46173</v>
      </c>
      <c r="D4122">
        <v>125000</v>
      </c>
    </row>
    <row r="4123" spans="1:4">
      <c r="A4123" t="s">
        <v>14314</v>
      </c>
      <c r="B4123" t="s">
        <v>175</v>
      </c>
      <c r="C4123" s="2">
        <v>46185</v>
      </c>
      <c r="D4123">
        <v>150000</v>
      </c>
    </row>
    <row r="4124" spans="1:4">
      <c r="A4124" t="s">
        <v>14315</v>
      </c>
      <c r="B4124" t="s">
        <v>175</v>
      </c>
      <c r="C4124" s="2">
        <v>46194</v>
      </c>
      <c r="D4124">
        <v>125000</v>
      </c>
    </row>
    <row r="4125" spans="1:4">
      <c r="A4125" t="s">
        <v>14316</v>
      </c>
      <c r="B4125" t="s">
        <v>176</v>
      </c>
      <c r="C4125" s="2">
        <v>45662</v>
      </c>
      <c r="D4125">
        <v>50000</v>
      </c>
    </row>
    <row r="4126" spans="1:4">
      <c r="A4126" t="s">
        <v>14317</v>
      </c>
      <c r="B4126" t="s">
        <v>176</v>
      </c>
      <c r="C4126" s="2">
        <v>45680</v>
      </c>
      <c r="D4126">
        <v>125000</v>
      </c>
    </row>
    <row r="4127" spans="1:4">
      <c r="A4127" t="s">
        <v>14318</v>
      </c>
      <c r="B4127" t="s">
        <v>176</v>
      </c>
      <c r="C4127" s="2">
        <v>45688</v>
      </c>
      <c r="D4127">
        <v>150000</v>
      </c>
    </row>
    <row r="4128" spans="1:4">
      <c r="A4128" t="s">
        <v>14319</v>
      </c>
      <c r="B4128" t="s">
        <v>176</v>
      </c>
      <c r="C4128" s="2">
        <v>45695</v>
      </c>
      <c r="D4128">
        <v>75000</v>
      </c>
    </row>
    <row r="4129" spans="1:4">
      <c r="A4129" t="s">
        <v>14320</v>
      </c>
      <c r="B4129" t="s">
        <v>176</v>
      </c>
      <c r="C4129" s="2">
        <v>45702</v>
      </c>
      <c r="D4129">
        <v>200000</v>
      </c>
    </row>
    <row r="4130" spans="1:4">
      <c r="A4130" t="s">
        <v>14321</v>
      </c>
      <c r="B4130" t="s">
        <v>176</v>
      </c>
      <c r="C4130" s="2">
        <v>45712</v>
      </c>
      <c r="D4130">
        <v>150000</v>
      </c>
    </row>
    <row r="4131" spans="1:4">
      <c r="A4131" t="s">
        <v>14322</v>
      </c>
      <c r="B4131" t="s">
        <v>176</v>
      </c>
      <c r="C4131" s="2">
        <v>45726</v>
      </c>
      <c r="D4131">
        <v>150000</v>
      </c>
    </row>
    <row r="4132" spans="1:4">
      <c r="A4132" t="s">
        <v>14323</v>
      </c>
      <c r="B4132" t="s">
        <v>176</v>
      </c>
      <c r="C4132" s="2">
        <v>45737</v>
      </c>
      <c r="D4132">
        <v>75000</v>
      </c>
    </row>
    <row r="4133" spans="1:4">
      <c r="A4133" t="s">
        <v>14324</v>
      </c>
      <c r="B4133" t="s">
        <v>176</v>
      </c>
      <c r="C4133" s="2">
        <v>45750</v>
      </c>
      <c r="D4133">
        <v>75000</v>
      </c>
    </row>
    <row r="4134" spans="1:4">
      <c r="A4134" t="s">
        <v>14325</v>
      </c>
      <c r="B4134" t="s">
        <v>176</v>
      </c>
      <c r="C4134" s="2">
        <v>45767</v>
      </c>
      <c r="D4134">
        <v>100000</v>
      </c>
    </row>
    <row r="4135" spans="1:4">
      <c r="A4135" t="s">
        <v>14326</v>
      </c>
      <c r="B4135" t="s">
        <v>176</v>
      </c>
      <c r="C4135" s="2">
        <v>45774</v>
      </c>
      <c r="D4135">
        <v>200000</v>
      </c>
    </row>
    <row r="4136" spans="1:4">
      <c r="A4136" t="s">
        <v>14327</v>
      </c>
      <c r="B4136" t="s">
        <v>176</v>
      </c>
      <c r="C4136" s="2">
        <v>45786</v>
      </c>
      <c r="D4136">
        <v>100000</v>
      </c>
    </row>
    <row r="4137" spans="1:4">
      <c r="A4137" t="s">
        <v>14328</v>
      </c>
      <c r="B4137" t="s">
        <v>176</v>
      </c>
      <c r="C4137" s="2">
        <v>45800</v>
      </c>
      <c r="D4137">
        <v>100000</v>
      </c>
    </row>
    <row r="4138" spans="1:4">
      <c r="A4138" t="s">
        <v>14329</v>
      </c>
      <c r="B4138" t="s">
        <v>176</v>
      </c>
      <c r="C4138" s="2">
        <v>45812</v>
      </c>
      <c r="D4138">
        <v>50000</v>
      </c>
    </row>
    <row r="4139" spans="1:4">
      <c r="A4139" t="s">
        <v>14330</v>
      </c>
      <c r="B4139" t="s">
        <v>176</v>
      </c>
      <c r="C4139" s="2">
        <v>45824</v>
      </c>
      <c r="D4139">
        <v>200000</v>
      </c>
    </row>
    <row r="4140" spans="1:4">
      <c r="A4140" t="s">
        <v>14331</v>
      </c>
      <c r="B4140" t="s">
        <v>176</v>
      </c>
      <c r="C4140" s="2">
        <v>45837</v>
      </c>
      <c r="D4140">
        <v>150000</v>
      </c>
    </row>
    <row r="4141" spans="1:4">
      <c r="A4141" t="s">
        <v>14332</v>
      </c>
      <c r="B4141" t="s">
        <v>176</v>
      </c>
      <c r="C4141" s="2">
        <v>45852</v>
      </c>
      <c r="D4141">
        <v>75000</v>
      </c>
    </row>
    <row r="4142" spans="1:4">
      <c r="A4142" t="s">
        <v>14333</v>
      </c>
      <c r="B4142" t="s">
        <v>176</v>
      </c>
      <c r="C4142" s="2">
        <v>45861</v>
      </c>
      <c r="D4142">
        <v>75000</v>
      </c>
    </row>
    <row r="4143" spans="1:4">
      <c r="A4143" t="s">
        <v>14334</v>
      </c>
      <c r="B4143" t="s">
        <v>176</v>
      </c>
      <c r="C4143" s="2">
        <v>45877</v>
      </c>
      <c r="D4143">
        <v>150000</v>
      </c>
    </row>
    <row r="4144" spans="1:4">
      <c r="A4144" t="s">
        <v>14335</v>
      </c>
      <c r="B4144" t="s">
        <v>176</v>
      </c>
      <c r="C4144" s="2">
        <v>45885</v>
      </c>
      <c r="D4144">
        <v>200000</v>
      </c>
    </row>
    <row r="4145" spans="1:4">
      <c r="A4145" t="s">
        <v>14336</v>
      </c>
      <c r="B4145" t="s">
        <v>176</v>
      </c>
      <c r="C4145" s="2">
        <v>45900</v>
      </c>
      <c r="D4145">
        <v>50000</v>
      </c>
    </row>
    <row r="4146" spans="1:4">
      <c r="A4146" t="s">
        <v>14337</v>
      </c>
      <c r="B4146" t="s">
        <v>176</v>
      </c>
      <c r="C4146" s="2">
        <v>45909</v>
      </c>
      <c r="D4146">
        <v>150000</v>
      </c>
    </row>
    <row r="4147" spans="1:4">
      <c r="A4147" t="s">
        <v>14338</v>
      </c>
      <c r="B4147" t="s">
        <v>176</v>
      </c>
      <c r="C4147" s="2">
        <v>45926</v>
      </c>
      <c r="D4147">
        <v>50000</v>
      </c>
    </row>
    <row r="4148" spans="1:4">
      <c r="A4148" t="s">
        <v>14339</v>
      </c>
      <c r="B4148" t="s">
        <v>176</v>
      </c>
      <c r="C4148" s="2">
        <v>45942</v>
      </c>
      <c r="D4148">
        <v>50000</v>
      </c>
    </row>
    <row r="4149" spans="1:4">
      <c r="A4149" t="s">
        <v>14340</v>
      </c>
      <c r="B4149" t="s">
        <v>176</v>
      </c>
      <c r="C4149" s="2">
        <v>45958</v>
      </c>
      <c r="D4149">
        <v>50000</v>
      </c>
    </row>
    <row r="4150" spans="1:4">
      <c r="A4150" t="s">
        <v>14341</v>
      </c>
      <c r="B4150" t="s">
        <v>176</v>
      </c>
      <c r="C4150" s="2">
        <v>45972</v>
      </c>
      <c r="D4150">
        <v>125000</v>
      </c>
    </row>
    <row r="4151" spans="1:4">
      <c r="A4151" t="s">
        <v>14342</v>
      </c>
      <c r="B4151" t="s">
        <v>176</v>
      </c>
      <c r="C4151" s="2">
        <v>45990</v>
      </c>
      <c r="D4151">
        <v>50000</v>
      </c>
    </row>
    <row r="4152" spans="1:4">
      <c r="A4152" t="s">
        <v>14343</v>
      </c>
      <c r="B4152" t="s">
        <v>176</v>
      </c>
      <c r="C4152" s="2">
        <v>45998</v>
      </c>
      <c r="D4152">
        <v>150000</v>
      </c>
    </row>
    <row r="4153" spans="1:4">
      <c r="A4153" t="s">
        <v>14344</v>
      </c>
      <c r="B4153" t="s">
        <v>176</v>
      </c>
      <c r="C4153" s="2">
        <v>46016</v>
      </c>
      <c r="D4153">
        <v>150000</v>
      </c>
    </row>
    <row r="4154" spans="1:4">
      <c r="A4154" t="s">
        <v>14345</v>
      </c>
      <c r="B4154" t="s">
        <v>176</v>
      </c>
      <c r="C4154" s="2">
        <v>46025</v>
      </c>
      <c r="D4154">
        <v>125000</v>
      </c>
    </row>
    <row r="4155" spans="1:4">
      <c r="A4155" t="s">
        <v>14346</v>
      </c>
      <c r="B4155" t="s">
        <v>176</v>
      </c>
      <c r="C4155" s="2">
        <v>46039</v>
      </c>
      <c r="D4155">
        <v>200000</v>
      </c>
    </row>
    <row r="4156" spans="1:4">
      <c r="A4156" t="s">
        <v>14347</v>
      </c>
      <c r="B4156" t="s">
        <v>176</v>
      </c>
      <c r="C4156" s="2">
        <v>46047</v>
      </c>
      <c r="D4156">
        <v>125000</v>
      </c>
    </row>
    <row r="4157" spans="1:4">
      <c r="A4157" t="s">
        <v>14348</v>
      </c>
      <c r="B4157" t="s">
        <v>176</v>
      </c>
      <c r="C4157" s="2">
        <v>46063</v>
      </c>
      <c r="D4157">
        <v>100000</v>
      </c>
    </row>
    <row r="4158" spans="1:4">
      <c r="A4158" t="s">
        <v>14349</v>
      </c>
      <c r="B4158" t="s">
        <v>176</v>
      </c>
      <c r="C4158" s="2">
        <v>46076</v>
      </c>
      <c r="D4158">
        <v>125000</v>
      </c>
    </row>
    <row r="4159" spans="1:4">
      <c r="A4159" t="s">
        <v>14350</v>
      </c>
      <c r="B4159" t="s">
        <v>176</v>
      </c>
      <c r="C4159" s="2">
        <v>46091</v>
      </c>
      <c r="D4159">
        <v>100000</v>
      </c>
    </row>
    <row r="4160" spans="1:4">
      <c r="A4160" t="s">
        <v>14351</v>
      </c>
      <c r="B4160" t="s">
        <v>176</v>
      </c>
      <c r="C4160" s="2">
        <v>46108</v>
      </c>
      <c r="D4160">
        <v>150000</v>
      </c>
    </row>
    <row r="4161" spans="1:4">
      <c r="A4161" t="s">
        <v>14352</v>
      </c>
      <c r="B4161" t="s">
        <v>176</v>
      </c>
      <c r="C4161" s="2">
        <v>46122</v>
      </c>
      <c r="D4161">
        <v>125000</v>
      </c>
    </row>
    <row r="4162" spans="1:4">
      <c r="A4162" t="s">
        <v>14353</v>
      </c>
      <c r="B4162" t="s">
        <v>176</v>
      </c>
      <c r="C4162" s="2">
        <v>46135</v>
      </c>
      <c r="D4162">
        <v>50000</v>
      </c>
    </row>
    <row r="4163" spans="1:4">
      <c r="A4163" t="s">
        <v>14354</v>
      </c>
      <c r="B4163" t="s">
        <v>176</v>
      </c>
      <c r="C4163" s="2">
        <v>46144</v>
      </c>
      <c r="D4163">
        <v>50000</v>
      </c>
    </row>
    <row r="4164" spans="1:4">
      <c r="A4164" t="s">
        <v>14355</v>
      </c>
      <c r="B4164" t="s">
        <v>176</v>
      </c>
      <c r="C4164" s="2">
        <v>46162</v>
      </c>
      <c r="D4164">
        <v>125000</v>
      </c>
    </row>
    <row r="4165" spans="1:4">
      <c r="A4165" t="s">
        <v>14356</v>
      </c>
      <c r="B4165" t="s">
        <v>176</v>
      </c>
      <c r="C4165" s="2">
        <v>46176</v>
      </c>
      <c r="D4165">
        <v>200000</v>
      </c>
    </row>
    <row r="4166" spans="1:4">
      <c r="A4166" t="s">
        <v>14357</v>
      </c>
      <c r="B4166" t="s">
        <v>176</v>
      </c>
      <c r="C4166" s="2">
        <v>46194</v>
      </c>
      <c r="D4166">
        <v>200000</v>
      </c>
    </row>
    <row r="4167" spans="1:4">
      <c r="A4167" t="s">
        <v>14358</v>
      </c>
      <c r="B4167" t="s">
        <v>177</v>
      </c>
      <c r="C4167" s="2">
        <v>45670</v>
      </c>
      <c r="D4167">
        <v>100000</v>
      </c>
    </row>
    <row r="4168" spans="1:4">
      <c r="A4168" t="s">
        <v>14359</v>
      </c>
      <c r="B4168" t="s">
        <v>177</v>
      </c>
      <c r="C4168" s="2">
        <v>45678</v>
      </c>
      <c r="D4168">
        <v>100000</v>
      </c>
    </row>
    <row r="4169" spans="1:4">
      <c r="A4169" t="s">
        <v>14360</v>
      </c>
      <c r="B4169" t="s">
        <v>177</v>
      </c>
      <c r="C4169" s="2">
        <v>45691</v>
      </c>
      <c r="D4169">
        <v>100000</v>
      </c>
    </row>
    <row r="4170" spans="1:4">
      <c r="A4170" t="s">
        <v>14361</v>
      </c>
      <c r="B4170" t="s">
        <v>177</v>
      </c>
      <c r="C4170" s="2">
        <v>45705</v>
      </c>
      <c r="D4170">
        <v>100000</v>
      </c>
    </row>
    <row r="4171" spans="1:4">
      <c r="A4171" t="s">
        <v>14362</v>
      </c>
      <c r="B4171" t="s">
        <v>177</v>
      </c>
      <c r="C4171" s="2">
        <v>45715</v>
      </c>
      <c r="D4171">
        <v>125000</v>
      </c>
    </row>
    <row r="4172" spans="1:4">
      <c r="A4172" t="s">
        <v>14363</v>
      </c>
      <c r="B4172" t="s">
        <v>177</v>
      </c>
      <c r="C4172" s="2">
        <v>45727</v>
      </c>
      <c r="D4172">
        <v>150000</v>
      </c>
    </row>
    <row r="4173" spans="1:4">
      <c r="A4173" t="s">
        <v>14364</v>
      </c>
      <c r="B4173" t="s">
        <v>177</v>
      </c>
      <c r="C4173" s="2">
        <v>45742</v>
      </c>
      <c r="D4173">
        <v>75000</v>
      </c>
    </row>
    <row r="4174" spans="1:4">
      <c r="A4174" t="s">
        <v>14365</v>
      </c>
      <c r="B4174" t="s">
        <v>177</v>
      </c>
      <c r="C4174" s="2">
        <v>45753</v>
      </c>
      <c r="D4174">
        <v>150000</v>
      </c>
    </row>
    <row r="4175" spans="1:4">
      <c r="A4175" t="s">
        <v>14366</v>
      </c>
      <c r="B4175" t="s">
        <v>177</v>
      </c>
      <c r="C4175" s="2">
        <v>45761</v>
      </c>
      <c r="D4175">
        <v>75000</v>
      </c>
    </row>
    <row r="4176" spans="1:4">
      <c r="A4176" t="s">
        <v>14367</v>
      </c>
      <c r="B4176" t="s">
        <v>177</v>
      </c>
      <c r="C4176" s="2">
        <v>45770</v>
      </c>
      <c r="D4176">
        <v>150000</v>
      </c>
    </row>
    <row r="4177" spans="1:4">
      <c r="A4177" t="s">
        <v>14368</v>
      </c>
      <c r="B4177" t="s">
        <v>177</v>
      </c>
      <c r="C4177" s="2">
        <v>45778</v>
      </c>
      <c r="D4177">
        <v>150000</v>
      </c>
    </row>
    <row r="4178" spans="1:4">
      <c r="A4178" t="s">
        <v>14369</v>
      </c>
      <c r="B4178" t="s">
        <v>177</v>
      </c>
      <c r="C4178" s="2">
        <v>45785</v>
      </c>
      <c r="D4178">
        <v>50000</v>
      </c>
    </row>
    <row r="4179" spans="1:4">
      <c r="A4179" t="s">
        <v>14370</v>
      </c>
      <c r="B4179" t="s">
        <v>177</v>
      </c>
      <c r="C4179" s="2">
        <v>45794</v>
      </c>
      <c r="D4179">
        <v>150000</v>
      </c>
    </row>
    <row r="4180" spans="1:4">
      <c r="A4180" t="s">
        <v>14371</v>
      </c>
      <c r="B4180" t="s">
        <v>177</v>
      </c>
      <c r="C4180" s="2">
        <v>45811</v>
      </c>
      <c r="D4180">
        <v>100000</v>
      </c>
    </row>
    <row r="4181" spans="1:4">
      <c r="A4181" t="s">
        <v>14372</v>
      </c>
      <c r="B4181" t="s">
        <v>177</v>
      </c>
      <c r="C4181" s="2">
        <v>45823</v>
      </c>
      <c r="D4181">
        <v>150000</v>
      </c>
    </row>
    <row r="4182" spans="1:4">
      <c r="A4182" t="s">
        <v>14373</v>
      </c>
      <c r="B4182" t="s">
        <v>177</v>
      </c>
      <c r="C4182" s="2">
        <v>45834</v>
      </c>
      <c r="D4182">
        <v>200000</v>
      </c>
    </row>
    <row r="4183" spans="1:4">
      <c r="A4183" t="s">
        <v>14374</v>
      </c>
      <c r="B4183" t="s">
        <v>177</v>
      </c>
      <c r="C4183" s="2">
        <v>45845</v>
      </c>
      <c r="D4183">
        <v>100000</v>
      </c>
    </row>
    <row r="4184" spans="1:4">
      <c r="A4184" t="s">
        <v>14375</v>
      </c>
      <c r="B4184" t="s">
        <v>177</v>
      </c>
      <c r="C4184" s="2">
        <v>45859</v>
      </c>
      <c r="D4184">
        <v>75000</v>
      </c>
    </row>
    <row r="4185" spans="1:4">
      <c r="A4185" t="s">
        <v>14376</v>
      </c>
      <c r="B4185" t="s">
        <v>177</v>
      </c>
      <c r="C4185" s="2">
        <v>45871</v>
      </c>
      <c r="D4185">
        <v>75000</v>
      </c>
    </row>
    <row r="4186" spans="1:4">
      <c r="A4186" t="s">
        <v>14377</v>
      </c>
      <c r="B4186" t="s">
        <v>177</v>
      </c>
      <c r="C4186" s="2">
        <v>45884</v>
      </c>
      <c r="D4186">
        <v>100000</v>
      </c>
    </row>
    <row r="4187" spans="1:4">
      <c r="A4187" t="s">
        <v>14378</v>
      </c>
      <c r="B4187" t="s">
        <v>177</v>
      </c>
      <c r="C4187" s="2">
        <v>45891</v>
      </c>
      <c r="D4187">
        <v>125000</v>
      </c>
    </row>
    <row r="4188" spans="1:4">
      <c r="A4188" t="s">
        <v>14379</v>
      </c>
      <c r="B4188" t="s">
        <v>177</v>
      </c>
      <c r="C4188" s="2">
        <v>45899</v>
      </c>
      <c r="D4188">
        <v>200000</v>
      </c>
    </row>
    <row r="4189" spans="1:4">
      <c r="A4189" t="s">
        <v>14380</v>
      </c>
      <c r="B4189" t="s">
        <v>177</v>
      </c>
      <c r="C4189" s="2">
        <v>45917</v>
      </c>
      <c r="D4189">
        <v>100000</v>
      </c>
    </row>
    <row r="4190" spans="1:4">
      <c r="A4190" t="s">
        <v>14381</v>
      </c>
      <c r="B4190" t="s">
        <v>177</v>
      </c>
      <c r="C4190" s="2">
        <v>45934</v>
      </c>
      <c r="D4190">
        <v>150000</v>
      </c>
    </row>
    <row r="4191" spans="1:4">
      <c r="A4191" t="s">
        <v>14382</v>
      </c>
      <c r="B4191" t="s">
        <v>177</v>
      </c>
      <c r="C4191" s="2">
        <v>45942</v>
      </c>
      <c r="D4191">
        <v>75000</v>
      </c>
    </row>
    <row r="4192" spans="1:4">
      <c r="A4192" t="s">
        <v>14383</v>
      </c>
      <c r="B4192" t="s">
        <v>177</v>
      </c>
      <c r="C4192" s="2">
        <v>45950</v>
      </c>
      <c r="D4192">
        <v>50000</v>
      </c>
    </row>
    <row r="4193" spans="1:4">
      <c r="A4193" t="s">
        <v>14384</v>
      </c>
      <c r="B4193" t="s">
        <v>177</v>
      </c>
      <c r="C4193" s="2">
        <v>45961</v>
      </c>
      <c r="D4193">
        <v>125000</v>
      </c>
    </row>
    <row r="4194" spans="1:4">
      <c r="A4194" t="s">
        <v>14385</v>
      </c>
      <c r="B4194" t="s">
        <v>177</v>
      </c>
      <c r="C4194" s="2">
        <v>45979</v>
      </c>
      <c r="D4194">
        <v>100000</v>
      </c>
    </row>
    <row r="4195" spans="1:4">
      <c r="A4195" t="s">
        <v>14386</v>
      </c>
      <c r="B4195" t="s">
        <v>177</v>
      </c>
      <c r="C4195" s="2">
        <v>45988</v>
      </c>
      <c r="D4195">
        <v>125000</v>
      </c>
    </row>
    <row r="4196" spans="1:4">
      <c r="A4196" t="s">
        <v>14387</v>
      </c>
      <c r="B4196" t="s">
        <v>177</v>
      </c>
      <c r="C4196" s="2">
        <v>45999</v>
      </c>
      <c r="D4196">
        <v>50000</v>
      </c>
    </row>
    <row r="4197" spans="1:4">
      <c r="A4197" t="s">
        <v>14388</v>
      </c>
      <c r="B4197" t="s">
        <v>177</v>
      </c>
      <c r="C4197" s="2">
        <v>46017</v>
      </c>
      <c r="D4197">
        <v>100000</v>
      </c>
    </row>
    <row r="4198" spans="1:4">
      <c r="A4198" t="s">
        <v>14389</v>
      </c>
      <c r="B4198" t="s">
        <v>177</v>
      </c>
      <c r="C4198" s="2">
        <v>46029</v>
      </c>
      <c r="D4198">
        <v>125000</v>
      </c>
    </row>
    <row r="4199" spans="1:4">
      <c r="A4199" t="s">
        <v>14390</v>
      </c>
      <c r="B4199" t="s">
        <v>177</v>
      </c>
      <c r="C4199" s="2">
        <v>46040</v>
      </c>
      <c r="D4199">
        <v>100000</v>
      </c>
    </row>
    <row r="4200" spans="1:4">
      <c r="A4200" t="s">
        <v>14391</v>
      </c>
      <c r="B4200" t="s">
        <v>177</v>
      </c>
      <c r="C4200" s="2">
        <v>46051</v>
      </c>
      <c r="D4200">
        <v>75000</v>
      </c>
    </row>
    <row r="4201" spans="1:4">
      <c r="A4201" t="s">
        <v>14392</v>
      </c>
      <c r="B4201" t="s">
        <v>177</v>
      </c>
      <c r="C4201" s="2">
        <v>46059</v>
      </c>
      <c r="D4201">
        <v>200000</v>
      </c>
    </row>
    <row r="4202" spans="1:4">
      <c r="A4202" t="s">
        <v>14393</v>
      </c>
      <c r="B4202" t="s">
        <v>177</v>
      </c>
      <c r="C4202" s="2">
        <v>46068</v>
      </c>
      <c r="D4202">
        <v>150000</v>
      </c>
    </row>
    <row r="4203" spans="1:4">
      <c r="A4203" t="s">
        <v>14394</v>
      </c>
      <c r="B4203" t="s">
        <v>177</v>
      </c>
      <c r="C4203" s="2">
        <v>46075</v>
      </c>
      <c r="D4203">
        <v>75000</v>
      </c>
    </row>
    <row r="4204" spans="1:4">
      <c r="A4204" t="s">
        <v>14395</v>
      </c>
      <c r="B4204" t="s">
        <v>177</v>
      </c>
      <c r="C4204" s="2">
        <v>46090</v>
      </c>
      <c r="D4204">
        <v>75000</v>
      </c>
    </row>
    <row r="4205" spans="1:4">
      <c r="A4205" t="s">
        <v>14396</v>
      </c>
      <c r="B4205" t="s">
        <v>177</v>
      </c>
      <c r="C4205" s="2">
        <v>46103</v>
      </c>
      <c r="D4205">
        <v>100000</v>
      </c>
    </row>
    <row r="4206" spans="1:4">
      <c r="A4206" t="s">
        <v>14397</v>
      </c>
      <c r="B4206" t="s">
        <v>177</v>
      </c>
      <c r="C4206" s="2">
        <v>46111</v>
      </c>
      <c r="D4206">
        <v>75000</v>
      </c>
    </row>
    <row r="4207" spans="1:4">
      <c r="A4207" t="s">
        <v>14398</v>
      </c>
      <c r="B4207" t="s">
        <v>177</v>
      </c>
      <c r="C4207" s="2">
        <v>46127</v>
      </c>
      <c r="D4207">
        <v>100000</v>
      </c>
    </row>
    <row r="4208" spans="1:4">
      <c r="A4208" t="s">
        <v>14399</v>
      </c>
      <c r="B4208" t="s">
        <v>177</v>
      </c>
      <c r="C4208" s="2">
        <v>46141</v>
      </c>
      <c r="D4208">
        <v>75000</v>
      </c>
    </row>
    <row r="4209" spans="1:4">
      <c r="A4209" t="s">
        <v>14400</v>
      </c>
      <c r="B4209" t="s">
        <v>177</v>
      </c>
      <c r="C4209" s="2">
        <v>46157</v>
      </c>
      <c r="D4209">
        <v>150000</v>
      </c>
    </row>
    <row r="4210" spans="1:4">
      <c r="A4210" t="s">
        <v>14401</v>
      </c>
      <c r="B4210" t="s">
        <v>177</v>
      </c>
      <c r="C4210" s="2">
        <v>46166</v>
      </c>
      <c r="D4210">
        <v>125000</v>
      </c>
    </row>
    <row r="4211" spans="1:4">
      <c r="A4211" t="s">
        <v>14402</v>
      </c>
      <c r="B4211" t="s">
        <v>177</v>
      </c>
      <c r="C4211" s="2">
        <v>46176</v>
      </c>
      <c r="D4211">
        <v>75000</v>
      </c>
    </row>
    <row r="4212" spans="1:4">
      <c r="A4212" t="s">
        <v>14403</v>
      </c>
      <c r="B4212" t="s">
        <v>177</v>
      </c>
      <c r="C4212" s="2">
        <v>46190</v>
      </c>
      <c r="D4212">
        <v>50000</v>
      </c>
    </row>
    <row r="4213" spans="1:4">
      <c r="A4213" t="s">
        <v>14404</v>
      </c>
      <c r="B4213" t="s">
        <v>178</v>
      </c>
      <c r="C4213" s="2">
        <v>45663</v>
      </c>
      <c r="D4213">
        <v>150000</v>
      </c>
    </row>
    <row r="4214" spans="1:4">
      <c r="A4214" t="s">
        <v>14405</v>
      </c>
      <c r="B4214" t="s">
        <v>178</v>
      </c>
      <c r="C4214" s="2">
        <v>45675</v>
      </c>
      <c r="D4214">
        <v>50000</v>
      </c>
    </row>
    <row r="4215" spans="1:4">
      <c r="A4215" t="s">
        <v>14406</v>
      </c>
      <c r="B4215" t="s">
        <v>178</v>
      </c>
      <c r="C4215" s="2">
        <v>45683</v>
      </c>
      <c r="D4215">
        <v>75000</v>
      </c>
    </row>
    <row r="4216" spans="1:4">
      <c r="A4216" t="s">
        <v>14407</v>
      </c>
      <c r="B4216" t="s">
        <v>178</v>
      </c>
      <c r="C4216" s="2">
        <v>45700</v>
      </c>
      <c r="D4216">
        <v>150000</v>
      </c>
    </row>
    <row r="4217" spans="1:4">
      <c r="A4217" t="s">
        <v>14408</v>
      </c>
      <c r="B4217" t="s">
        <v>178</v>
      </c>
      <c r="C4217" s="2">
        <v>45708</v>
      </c>
      <c r="D4217">
        <v>200000</v>
      </c>
    </row>
    <row r="4218" spans="1:4">
      <c r="A4218" t="s">
        <v>14409</v>
      </c>
      <c r="B4218" t="s">
        <v>178</v>
      </c>
      <c r="C4218" s="2">
        <v>45717</v>
      </c>
      <c r="D4218">
        <v>75000</v>
      </c>
    </row>
    <row r="4219" spans="1:4">
      <c r="A4219" t="s">
        <v>14410</v>
      </c>
      <c r="B4219" t="s">
        <v>178</v>
      </c>
      <c r="C4219" s="2">
        <v>45726</v>
      </c>
      <c r="D4219">
        <v>125000</v>
      </c>
    </row>
    <row r="4220" spans="1:4">
      <c r="A4220" t="s">
        <v>14411</v>
      </c>
      <c r="B4220" t="s">
        <v>178</v>
      </c>
      <c r="C4220" s="2">
        <v>45744</v>
      </c>
      <c r="D4220">
        <v>125000</v>
      </c>
    </row>
    <row r="4221" spans="1:4">
      <c r="A4221" t="s">
        <v>14412</v>
      </c>
      <c r="B4221" t="s">
        <v>178</v>
      </c>
      <c r="C4221" s="2">
        <v>45752</v>
      </c>
      <c r="D4221">
        <v>100000</v>
      </c>
    </row>
    <row r="4222" spans="1:4">
      <c r="A4222" t="s">
        <v>14413</v>
      </c>
      <c r="B4222" t="s">
        <v>178</v>
      </c>
      <c r="C4222" s="2">
        <v>45767</v>
      </c>
      <c r="D4222">
        <v>100000</v>
      </c>
    </row>
    <row r="4223" spans="1:4">
      <c r="A4223" t="s">
        <v>14414</v>
      </c>
      <c r="B4223" t="s">
        <v>178</v>
      </c>
      <c r="C4223" s="2">
        <v>45776</v>
      </c>
      <c r="D4223">
        <v>100000</v>
      </c>
    </row>
    <row r="4224" spans="1:4">
      <c r="A4224" t="s">
        <v>14415</v>
      </c>
      <c r="B4224" t="s">
        <v>178</v>
      </c>
      <c r="C4224" s="2">
        <v>45794</v>
      </c>
      <c r="D4224">
        <v>50000</v>
      </c>
    </row>
    <row r="4225" spans="1:4">
      <c r="A4225" t="s">
        <v>14416</v>
      </c>
      <c r="B4225" t="s">
        <v>178</v>
      </c>
      <c r="C4225" s="2">
        <v>45802</v>
      </c>
      <c r="D4225">
        <v>150000</v>
      </c>
    </row>
    <row r="4226" spans="1:4">
      <c r="A4226" t="s">
        <v>14417</v>
      </c>
      <c r="B4226" t="s">
        <v>178</v>
      </c>
      <c r="C4226" s="2">
        <v>45816</v>
      </c>
      <c r="D4226">
        <v>200000</v>
      </c>
    </row>
    <row r="4227" spans="1:4">
      <c r="A4227" t="s">
        <v>14418</v>
      </c>
      <c r="B4227" t="s">
        <v>178</v>
      </c>
      <c r="C4227" s="2">
        <v>45827</v>
      </c>
      <c r="D4227">
        <v>75000</v>
      </c>
    </row>
    <row r="4228" spans="1:4">
      <c r="A4228" t="s">
        <v>14419</v>
      </c>
      <c r="B4228" t="s">
        <v>178</v>
      </c>
      <c r="C4228" s="2">
        <v>45836</v>
      </c>
      <c r="D4228">
        <v>75000</v>
      </c>
    </row>
    <row r="4229" spans="1:4">
      <c r="A4229" t="s">
        <v>14420</v>
      </c>
      <c r="B4229" t="s">
        <v>178</v>
      </c>
      <c r="C4229" s="2">
        <v>45844</v>
      </c>
      <c r="D4229">
        <v>150000</v>
      </c>
    </row>
    <row r="4230" spans="1:4">
      <c r="A4230" t="s">
        <v>14421</v>
      </c>
      <c r="B4230" t="s">
        <v>178</v>
      </c>
      <c r="C4230" s="2">
        <v>45856</v>
      </c>
      <c r="D4230">
        <v>150000</v>
      </c>
    </row>
    <row r="4231" spans="1:4">
      <c r="A4231" t="s">
        <v>14422</v>
      </c>
      <c r="B4231" t="s">
        <v>178</v>
      </c>
      <c r="C4231" s="2">
        <v>45866</v>
      </c>
      <c r="D4231">
        <v>50000</v>
      </c>
    </row>
    <row r="4232" spans="1:4">
      <c r="A4232" t="s">
        <v>14423</v>
      </c>
      <c r="B4232" t="s">
        <v>178</v>
      </c>
      <c r="C4232" s="2">
        <v>45884</v>
      </c>
      <c r="D4232">
        <v>75000</v>
      </c>
    </row>
    <row r="4233" spans="1:4">
      <c r="A4233" t="s">
        <v>14424</v>
      </c>
      <c r="B4233" t="s">
        <v>178</v>
      </c>
      <c r="C4233" s="2">
        <v>45893</v>
      </c>
      <c r="D4233">
        <v>150000</v>
      </c>
    </row>
    <row r="4234" spans="1:4">
      <c r="A4234" t="s">
        <v>14425</v>
      </c>
      <c r="B4234" t="s">
        <v>178</v>
      </c>
      <c r="C4234" s="2">
        <v>45907</v>
      </c>
      <c r="D4234">
        <v>100000</v>
      </c>
    </row>
    <row r="4235" spans="1:4">
      <c r="A4235" t="s">
        <v>14426</v>
      </c>
      <c r="B4235" t="s">
        <v>178</v>
      </c>
      <c r="C4235" s="2">
        <v>45921</v>
      </c>
      <c r="D4235">
        <v>50000</v>
      </c>
    </row>
    <row r="4236" spans="1:4">
      <c r="A4236" t="s">
        <v>14427</v>
      </c>
      <c r="B4236" t="s">
        <v>178</v>
      </c>
      <c r="C4236" s="2">
        <v>45931</v>
      </c>
      <c r="D4236">
        <v>100000</v>
      </c>
    </row>
    <row r="4237" spans="1:4">
      <c r="A4237" t="s">
        <v>14428</v>
      </c>
      <c r="B4237" t="s">
        <v>178</v>
      </c>
      <c r="C4237" s="2">
        <v>45938</v>
      </c>
      <c r="D4237">
        <v>150000</v>
      </c>
    </row>
    <row r="4238" spans="1:4">
      <c r="A4238" t="s">
        <v>14429</v>
      </c>
      <c r="B4238" t="s">
        <v>178</v>
      </c>
      <c r="C4238" s="2">
        <v>45952</v>
      </c>
      <c r="D4238">
        <v>50000</v>
      </c>
    </row>
    <row r="4239" spans="1:4">
      <c r="A4239" t="s">
        <v>14430</v>
      </c>
      <c r="B4239" t="s">
        <v>178</v>
      </c>
      <c r="C4239" s="2">
        <v>45970</v>
      </c>
      <c r="D4239">
        <v>150000</v>
      </c>
    </row>
    <row r="4240" spans="1:4">
      <c r="A4240" t="s">
        <v>14431</v>
      </c>
      <c r="B4240" t="s">
        <v>178</v>
      </c>
      <c r="C4240" s="2">
        <v>45978</v>
      </c>
      <c r="D4240">
        <v>100000</v>
      </c>
    </row>
    <row r="4241" spans="1:4">
      <c r="A4241" t="s">
        <v>14432</v>
      </c>
      <c r="B4241" t="s">
        <v>178</v>
      </c>
      <c r="C4241" s="2">
        <v>45993</v>
      </c>
      <c r="D4241">
        <v>100000</v>
      </c>
    </row>
    <row r="4242" spans="1:4">
      <c r="A4242" t="s">
        <v>14433</v>
      </c>
      <c r="B4242" t="s">
        <v>178</v>
      </c>
      <c r="C4242" s="2">
        <v>46004</v>
      </c>
      <c r="D4242">
        <v>75000</v>
      </c>
    </row>
    <row r="4243" spans="1:4">
      <c r="A4243" t="s">
        <v>14434</v>
      </c>
      <c r="B4243" t="s">
        <v>178</v>
      </c>
      <c r="C4243" s="2">
        <v>46017</v>
      </c>
      <c r="D4243">
        <v>75000</v>
      </c>
    </row>
    <row r="4244" spans="1:4">
      <c r="A4244" t="s">
        <v>14435</v>
      </c>
      <c r="B4244" t="s">
        <v>178</v>
      </c>
      <c r="C4244" s="2">
        <v>46034</v>
      </c>
      <c r="D4244">
        <v>125000</v>
      </c>
    </row>
    <row r="4245" spans="1:4">
      <c r="A4245" t="s">
        <v>14436</v>
      </c>
      <c r="B4245" t="s">
        <v>178</v>
      </c>
      <c r="C4245" s="2">
        <v>46051</v>
      </c>
      <c r="D4245">
        <v>100000</v>
      </c>
    </row>
    <row r="4246" spans="1:4">
      <c r="A4246" t="s">
        <v>14437</v>
      </c>
      <c r="B4246" t="s">
        <v>178</v>
      </c>
      <c r="C4246" s="2">
        <v>46066</v>
      </c>
      <c r="D4246">
        <v>200000</v>
      </c>
    </row>
    <row r="4247" spans="1:4">
      <c r="A4247" t="s">
        <v>14438</v>
      </c>
      <c r="B4247" t="s">
        <v>178</v>
      </c>
      <c r="C4247" s="2">
        <v>46074</v>
      </c>
      <c r="D4247">
        <v>150000</v>
      </c>
    </row>
    <row r="4248" spans="1:4">
      <c r="A4248" t="s">
        <v>14439</v>
      </c>
      <c r="B4248" t="s">
        <v>178</v>
      </c>
      <c r="C4248" s="2">
        <v>46088</v>
      </c>
      <c r="D4248">
        <v>75000</v>
      </c>
    </row>
    <row r="4249" spans="1:4">
      <c r="A4249" t="s">
        <v>14440</v>
      </c>
      <c r="B4249" t="s">
        <v>178</v>
      </c>
      <c r="C4249" s="2">
        <v>46096</v>
      </c>
      <c r="D4249">
        <v>125000</v>
      </c>
    </row>
    <row r="4250" spans="1:4">
      <c r="A4250" t="s">
        <v>14441</v>
      </c>
      <c r="B4250" t="s">
        <v>178</v>
      </c>
      <c r="C4250" s="2">
        <v>46114</v>
      </c>
      <c r="D4250">
        <v>150000</v>
      </c>
    </row>
    <row r="4251" spans="1:4">
      <c r="A4251" t="s">
        <v>14442</v>
      </c>
      <c r="B4251" t="s">
        <v>178</v>
      </c>
      <c r="C4251" s="2">
        <v>46126</v>
      </c>
      <c r="D4251">
        <v>75000</v>
      </c>
    </row>
    <row r="4252" spans="1:4">
      <c r="A4252" t="s">
        <v>14443</v>
      </c>
      <c r="B4252" t="s">
        <v>178</v>
      </c>
      <c r="C4252" s="2">
        <v>46142</v>
      </c>
      <c r="D4252">
        <v>125000</v>
      </c>
    </row>
    <row r="4253" spans="1:4">
      <c r="A4253" t="s">
        <v>14444</v>
      </c>
      <c r="B4253" t="s">
        <v>178</v>
      </c>
      <c r="C4253" s="2">
        <v>46155</v>
      </c>
      <c r="D4253">
        <v>100000</v>
      </c>
    </row>
    <row r="4254" spans="1:4">
      <c r="A4254" t="s">
        <v>14445</v>
      </c>
      <c r="B4254" t="s">
        <v>178</v>
      </c>
      <c r="C4254" s="2">
        <v>46164</v>
      </c>
      <c r="D4254">
        <v>150000</v>
      </c>
    </row>
    <row r="4255" spans="1:4">
      <c r="A4255" t="s">
        <v>14446</v>
      </c>
      <c r="B4255" t="s">
        <v>178</v>
      </c>
      <c r="C4255" s="2">
        <v>46175</v>
      </c>
      <c r="D4255">
        <v>200000</v>
      </c>
    </row>
    <row r="4256" spans="1:4">
      <c r="A4256" t="s">
        <v>14447</v>
      </c>
      <c r="B4256" t="s">
        <v>178</v>
      </c>
      <c r="C4256" s="2">
        <v>46188</v>
      </c>
      <c r="D4256">
        <v>150000</v>
      </c>
    </row>
    <row r="4257" spans="1:4">
      <c r="A4257" t="s">
        <v>14448</v>
      </c>
      <c r="B4257" t="s">
        <v>178</v>
      </c>
      <c r="C4257" s="2">
        <v>46200</v>
      </c>
      <c r="D4257">
        <v>50000</v>
      </c>
    </row>
    <row r="4258" spans="1:4">
      <c r="A4258" t="s">
        <v>14449</v>
      </c>
      <c r="B4258" t="s">
        <v>179</v>
      </c>
      <c r="C4258" s="2">
        <v>45666</v>
      </c>
      <c r="D4258">
        <v>125000</v>
      </c>
    </row>
    <row r="4259" spans="1:4">
      <c r="A4259" t="s">
        <v>14450</v>
      </c>
      <c r="B4259" t="s">
        <v>179</v>
      </c>
      <c r="C4259" s="2">
        <v>45674</v>
      </c>
      <c r="D4259">
        <v>125000</v>
      </c>
    </row>
    <row r="4260" spans="1:4">
      <c r="A4260" t="s">
        <v>14451</v>
      </c>
      <c r="B4260" t="s">
        <v>179</v>
      </c>
      <c r="C4260" s="2">
        <v>45692</v>
      </c>
      <c r="D4260">
        <v>200000</v>
      </c>
    </row>
    <row r="4261" spans="1:4">
      <c r="A4261" t="s">
        <v>14452</v>
      </c>
      <c r="B4261" t="s">
        <v>179</v>
      </c>
      <c r="C4261" s="2">
        <v>45704</v>
      </c>
      <c r="D4261">
        <v>200000</v>
      </c>
    </row>
    <row r="4262" spans="1:4">
      <c r="A4262" t="s">
        <v>14453</v>
      </c>
      <c r="B4262" t="s">
        <v>179</v>
      </c>
      <c r="C4262" s="2">
        <v>45719</v>
      </c>
      <c r="D4262">
        <v>125000</v>
      </c>
    </row>
    <row r="4263" spans="1:4">
      <c r="A4263" t="s">
        <v>14454</v>
      </c>
      <c r="B4263" t="s">
        <v>179</v>
      </c>
      <c r="C4263" s="2">
        <v>45735</v>
      </c>
      <c r="D4263">
        <v>75000</v>
      </c>
    </row>
    <row r="4264" spans="1:4">
      <c r="A4264" t="s">
        <v>14455</v>
      </c>
      <c r="B4264" t="s">
        <v>179</v>
      </c>
      <c r="C4264" s="2">
        <v>45749</v>
      </c>
      <c r="D4264">
        <v>200000</v>
      </c>
    </row>
    <row r="4265" spans="1:4">
      <c r="A4265" t="s">
        <v>14456</v>
      </c>
      <c r="B4265" t="s">
        <v>179</v>
      </c>
      <c r="C4265" s="2">
        <v>45767</v>
      </c>
      <c r="D4265">
        <v>100000</v>
      </c>
    </row>
    <row r="4266" spans="1:4">
      <c r="A4266" t="s">
        <v>14457</v>
      </c>
      <c r="B4266" t="s">
        <v>179</v>
      </c>
      <c r="C4266" s="2">
        <v>45776</v>
      </c>
      <c r="D4266">
        <v>200000</v>
      </c>
    </row>
    <row r="4267" spans="1:4">
      <c r="A4267" t="s">
        <v>14458</v>
      </c>
      <c r="B4267" t="s">
        <v>179</v>
      </c>
      <c r="C4267" s="2">
        <v>45792</v>
      </c>
      <c r="D4267">
        <v>50000</v>
      </c>
    </row>
    <row r="4268" spans="1:4">
      <c r="A4268" t="s">
        <v>14459</v>
      </c>
      <c r="B4268" t="s">
        <v>179</v>
      </c>
      <c r="C4268" s="2">
        <v>45809</v>
      </c>
      <c r="D4268">
        <v>50000</v>
      </c>
    </row>
    <row r="4269" spans="1:4">
      <c r="A4269" t="s">
        <v>14460</v>
      </c>
      <c r="B4269" t="s">
        <v>179</v>
      </c>
      <c r="C4269" s="2">
        <v>45819</v>
      </c>
      <c r="D4269">
        <v>150000</v>
      </c>
    </row>
    <row r="4270" spans="1:4">
      <c r="A4270" t="s">
        <v>14461</v>
      </c>
      <c r="B4270" t="s">
        <v>179</v>
      </c>
      <c r="C4270" s="2">
        <v>45827</v>
      </c>
      <c r="D4270">
        <v>125000</v>
      </c>
    </row>
    <row r="4271" spans="1:4">
      <c r="A4271" t="s">
        <v>14462</v>
      </c>
      <c r="B4271" t="s">
        <v>179</v>
      </c>
      <c r="C4271" s="2">
        <v>45835</v>
      </c>
      <c r="D4271">
        <v>50000</v>
      </c>
    </row>
    <row r="4272" spans="1:4">
      <c r="A4272" t="s">
        <v>14463</v>
      </c>
      <c r="B4272" t="s">
        <v>179</v>
      </c>
      <c r="C4272" s="2">
        <v>45844</v>
      </c>
      <c r="D4272">
        <v>150000</v>
      </c>
    </row>
    <row r="4273" spans="1:4">
      <c r="A4273" t="s">
        <v>14464</v>
      </c>
      <c r="B4273" t="s">
        <v>179</v>
      </c>
      <c r="C4273" s="2">
        <v>45852</v>
      </c>
      <c r="D4273">
        <v>50000</v>
      </c>
    </row>
    <row r="4274" spans="1:4">
      <c r="A4274" t="s">
        <v>14465</v>
      </c>
      <c r="B4274" t="s">
        <v>179</v>
      </c>
      <c r="C4274" s="2">
        <v>45860</v>
      </c>
      <c r="D4274">
        <v>50000</v>
      </c>
    </row>
    <row r="4275" spans="1:4">
      <c r="A4275" t="s">
        <v>14466</v>
      </c>
      <c r="B4275" t="s">
        <v>179</v>
      </c>
      <c r="C4275" s="2">
        <v>45874</v>
      </c>
      <c r="D4275">
        <v>50000</v>
      </c>
    </row>
    <row r="4276" spans="1:4">
      <c r="A4276" t="s">
        <v>14467</v>
      </c>
      <c r="B4276" t="s">
        <v>179</v>
      </c>
      <c r="C4276" s="2">
        <v>45885</v>
      </c>
      <c r="D4276">
        <v>50000</v>
      </c>
    </row>
    <row r="4277" spans="1:4">
      <c r="A4277" t="s">
        <v>14468</v>
      </c>
      <c r="B4277" t="s">
        <v>179</v>
      </c>
      <c r="C4277" s="2">
        <v>45896</v>
      </c>
      <c r="D4277">
        <v>200000</v>
      </c>
    </row>
    <row r="4278" spans="1:4">
      <c r="A4278" t="s">
        <v>14469</v>
      </c>
      <c r="B4278" t="s">
        <v>179</v>
      </c>
      <c r="C4278" s="2">
        <v>45910</v>
      </c>
      <c r="D4278">
        <v>150000</v>
      </c>
    </row>
    <row r="4279" spans="1:4">
      <c r="A4279" t="s">
        <v>14470</v>
      </c>
      <c r="B4279" t="s">
        <v>179</v>
      </c>
      <c r="C4279" s="2">
        <v>45927</v>
      </c>
      <c r="D4279">
        <v>200000</v>
      </c>
    </row>
    <row r="4280" spans="1:4">
      <c r="A4280" t="s">
        <v>14471</v>
      </c>
      <c r="B4280" t="s">
        <v>179</v>
      </c>
      <c r="C4280" s="2">
        <v>45941</v>
      </c>
      <c r="D4280">
        <v>75000</v>
      </c>
    </row>
    <row r="4281" spans="1:4">
      <c r="A4281" t="s">
        <v>14472</v>
      </c>
      <c r="B4281" t="s">
        <v>179</v>
      </c>
      <c r="C4281" s="2">
        <v>45955</v>
      </c>
      <c r="D4281">
        <v>100000</v>
      </c>
    </row>
    <row r="4282" spans="1:4">
      <c r="A4282" t="s">
        <v>14473</v>
      </c>
      <c r="B4282" t="s">
        <v>179</v>
      </c>
      <c r="C4282" s="2">
        <v>45970</v>
      </c>
      <c r="D4282">
        <v>50000</v>
      </c>
    </row>
    <row r="4283" spans="1:4">
      <c r="A4283" t="s">
        <v>14474</v>
      </c>
      <c r="B4283" t="s">
        <v>179</v>
      </c>
      <c r="C4283" s="2">
        <v>45982</v>
      </c>
      <c r="D4283">
        <v>75000</v>
      </c>
    </row>
    <row r="4284" spans="1:4">
      <c r="A4284" t="s">
        <v>14475</v>
      </c>
      <c r="B4284" t="s">
        <v>179</v>
      </c>
      <c r="C4284" s="2">
        <v>45990</v>
      </c>
      <c r="D4284">
        <v>200000</v>
      </c>
    </row>
    <row r="4285" spans="1:4">
      <c r="A4285" t="s">
        <v>14476</v>
      </c>
      <c r="B4285" t="s">
        <v>179</v>
      </c>
      <c r="C4285" s="2">
        <v>46007</v>
      </c>
      <c r="D4285">
        <v>125000</v>
      </c>
    </row>
    <row r="4286" spans="1:4">
      <c r="A4286" t="s">
        <v>14477</v>
      </c>
      <c r="B4286" t="s">
        <v>179</v>
      </c>
      <c r="C4286" s="2">
        <v>46025</v>
      </c>
      <c r="D4286">
        <v>50000</v>
      </c>
    </row>
    <row r="4287" spans="1:4">
      <c r="A4287" t="s">
        <v>14478</v>
      </c>
      <c r="B4287" t="s">
        <v>179</v>
      </c>
      <c r="C4287" s="2">
        <v>46034</v>
      </c>
      <c r="D4287">
        <v>50000</v>
      </c>
    </row>
    <row r="4288" spans="1:4">
      <c r="A4288" t="s">
        <v>14479</v>
      </c>
      <c r="B4288" t="s">
        <v>179</v>
      </c>
      <c r="C4288" s="2">
        <v>46048</v>
      </c>
      <c r="D4288">
        <v>75000</v>
      </c>
    </row>
    <row r="4289" spans="1:4">
      <c r="A4289" t="s">
        <v>14480</v>
      </c>
      <c r="B4289" t="s">
        <v>179</v>
      </c>
      <c r="C4289" s="2">
        <v>46064</v>
      </c>
      <c r="D4289">
        <v>125000</v>
      </c>
    </row>
    <row r="4290" spans="1:4">
      <c r="A4290" t="s">
        <v>14481</v>
      </c>
      <c r="B4290" t="s">
        <v>179</v>
      </c>
      <c r="C4290" s="2">
        <v>46071</v>
      </c>
      <c r="D4290">
        <v>200000</v>
      </c>
    </row>
    <row r="4291" spans="1:4">
      <c r="A4291" t="s">
        <v>14482</v>
      </c>
      <c r="B4291" t="s">
        <v>179</v>
      </c>
      <c r="C4291" s="2">
        <v>46079</v>
      </c>
      <c r="D4291">
        <v>125000</v>
      </c>
    </row>
    <row r="4292" spans="1:4">
      <c r="A4292" t="s">
        <v>14483</v>
      </c>
      <c r="B4292" t="s">
        <v>179</v>
      </c>
      <c r="C4292" s="2">
        <v>46096</v>
      </c>
      <c r="D4292">
        <v>75000</v>
      </c>
    </row>
    <row r="4293" spans="1:4">
      <c r="A4293" t="s">
        <v>14484</v>
      </c>
      <c r="B4293" t="s">
        <v>179</v>
      </c>
      <c r="C4293" s="2">
        <v>46104</v>
      </c>
      <c r="D4293">
        <v>125000</v>
      </c>
    </row>
    <row r="4294" spans="1:4">
      <c r="A4294" t="s">
        <v>14485</v>
      </c>
      <c r="B4294" t="s">
        <v>179</v>
      </c>
      <c r="C4294" s="2">
        <v>46113</v>
      </c>
      <c r="D4294">
        <v>150000</v>
      </c>
    </row>
    <row r="4295" spans="1:4">
      <c r="A4295" t="s">
        <v>14486</v>
      </c>
      <c r="B4295" t="s">
        <v>179</v>
      </c>
      <c r="C4295" s="2">
        <v>46125</v>
      </c>
      <c r="D4295">
        <v>150000</v>
      </c>
    </row>
    <row r="4296" spans="1:4">
      <c r="A4296" t="s">
        <v>14487</v>
      </c>
      <c r="B4296" t="s">
        <v>179</v>
      </c>
      <c r="C4296" s="2">
        <v>46133</v>
      </c>
      <c r="D4296">
        <v>50000</v>
      </c>
    </row>
    <row r="4297" spans="1:4">
      <c r="A4297" t="s">
        <v>14488</v>
      </c>
      <c r="B4297" t="s">
        <v>179</v>
      </c>
      <c r="C4297" s="2">
        <v>46147</v>
      </c>
      <c r="D4297">
        <v>125000</v>
      </c>
    </row>
    <row r="4298" spans="1:4">
      <c r="A4298" t="s">
        <v>14489</v>
      </c>
      <c r="B4298" t="s">
        <v>179</v>
      </c>
      <c r="C4298" s="2">
        <v>46155</v>
      </c>
      <c r="D4298">
        <v>150000</v>
      </c>
    </row>
    <row r="4299" spans="1:4">
      <c r="A4299" t="s">
        <v>14490</v>
      </c>
      <c r="B4299" t="s">
        <v>179</v>
      </c>
      <c r="C4299" s="2">
        <v>46168</v>
      </c>
      <c r="D4299">
        <v>200000</v>
      </c>
    </row>
    <row r="4300" spans="1:4">
      <c r="A4300" t="s">
        <v>14491</v>
      </c>
      <c r="B4300" t="s">
        <v>179</v>
      </c>
      <c r="C4300" s="2">
        <v>46182</v>
      </c>
      <c r="D4300">
        <v>125000</v>
      </c>
    </row>
    <row r="4301" spans="1:4">
      <c r="A4301" t="s">
        <v>14492</v>
      </c>
      <c r="B4301" t="s">
        <v>179</v>
      </c>
      <c r="C4301" s="2">
        <v>46196</v>
      </c>
      <c r="D4301">
        <v>200000</v>
      </c>
    </row>
    <row r="4302" spans="1:4">
      <c r="A4302" t="s">
        <v>14493</v>
      </c>
      <c r="B4302" t="s">
        <v>180</v>
      </c>
      <c r="C4302" s="2">
        <v>45664</v>
      </c>
      <c r="D4302">
        <v>200000</v>
      </c>
    </row>
    <row r="4303" spans="1:4">
      <c r="A4303" t="s">
        <v>14494</v>
      </c>
      <c r="B4303" t="s">
        <v>180</v>
      </c>
      <c r="C4303" s="2">
        <v>45677</v>
      </c>
      <c r="D4303">
        <v>125000</v>
      </c>
    </row>
    <row r="4304" spans="1:4">
      <c r="A4304" t="s">
        <v>14495</v>
      </c>
      <c r="B4304" t="s">
        <v>180</v>
      </c>
      <c r="C4304" s="2">
        <v>45684</v>
      </c>
      <c r="D4304">
        <v>125000</v>
      </c>
    </row>
    <row r="4305" spans="1:4">
      <c r="A4305" t="s">
        <v>14496</v>
      </c>
      <c r="B4305" t="s">
        <v>180</v>
      </c>
      <c r="C4305" s="2">
        <v>45695</v>
      </c>
      <c r="D4305">
        <v>150000</v>
      </c>
    </row>
    <row r="4306" spans="1:4">
      <c r="A4306" t="s">
        <v>14497</v>
      </c>
      <c r="B4306" t="s">
        <v>180</v>
      </c>
      <c r="C4306" s="2">
        <v>45707</v>
      </c>
      <c r="D4306">
        <v>150000</v>
      </c>
    </row>
    <row r="4307" spans="1:4">
      <c r="A4307" t="s">
        <v>14498</v>
      </c>
      <c r="B4307" t="s">
        <v>180</v>
      </c>
      <c r="C4307" s="2">
        <v>45724</v>
      </c>
      <c r="D4307">
        <v>200000</v>
      </c>
    </row>
    <row r="4308" spans="1:4">
      <c r="A4308" t="s">
        <v>14499</v>
      </c>
      <c r="B4308" t="s">
        <v>180</v>
      </c>
      <c r="C4308" s="2">
        <v>45739</v>
      </c>
      <c r="D4308">
        <v>150000</v>
      </c>
    </row>
    <row r="4309" spans="1:4">
      <c r="A4309" t="s">
        <v>14500</v>
      </c>
      <c r="B4309" t="s">
        <v>180</v>
      </c>
      <c r="C4309" s="2">
        <v>45756</v>
      </c>
      <c r="D4309">
        <v>100000</v>
      </c>
    </row>
    <row r="4310" spans="1:4">
      <c r="A4310" t="s">
        <v>14501</v>
      </c>
      <c r="B4310" t="s">
        <v>180</v>
      </c>
      <c r="C4310" s="2">
        <v>45773</v>
      </c>
      <c r="D4310">
        <v>100000</v>
      </c>
    </row>
    <row r="4311" spans="1:4">
      <c r="A4311" t="s">
        <v>14502</v>
      </c>
      <c r="B4311" t="s">
        <v>180</v>
      </c>
      <c r="C4311" s="2">
        <v>45784</v>
      </c>
      <c r="D4311">
        <v>200000</v>
      </c>
    </row>
    <row r="4312" spans="1:4">
      <c r="A4312" t="s">
        <v>14503</v>
      </c>
      <c r="B4312" t="s">
        <v>180</v>
      </c>
      <c r="C4312" s="2">
        <v>45793</v>
      </c>
      <c r="D4312">
        <v>100000</v>
      </c>
    </row>
    <row r="4313" spans="1:4">
      <c r="A4313" t="s">
        <v>14504</v>
      </c>
      <c r="B4313" t="s">
        <v>180</v>
      </c>
      <c r="C4313" s="2">
        <v>45805</v>
      </c>
      <c r="D4313">
        <v>50000</v>
      </c>
    </row>
    <row r="4314" spans="1:4">
      <c r="A4314" t="s">
        <v>14505</v>
      </c>
      <c r="B4314" t="s">
        <v>180</v>
      </c>
      <c r="C4314" s="2">
        <v>45816</v>
      </c>
      <c r="D4314">
        <v>200000</v>
      </c>
    </row>
    <row r="4315" spans="1:4">
      <c r="A4315" t="s">
        <v>14506</v>
      </c>
      <c r="B4315" t="s">
        <v>180</v>
      </c>
      <c r="C4315" s="2">
        <v>45832</v>
      </c>
      <c r="D4315">
        <v>200000</v>
      </c>
    </row>
    <row r="4316" spans="1:4">
      <c r="A4316" t="s">
        <v>14507</v>
      </c>
      <c r="B4316" t="s">
        <v>180</v>
      </c>
      <c r="C4316" s="2">
        <v>45847</v>
      </c>
      <c r="D4316">
        <v>150000</v>
      </c>
    </row>
    <row r="4317" spans="1:4">
      <c r="A4317" t="s">
        <v>14508</v>
      </c>
      <c r="B4317" t="s">
        <v>180</v>
      </c>
      <c r="C4317" s="2">
        <v>45860</v>
      </c>
      <c r="D4317">
        <v>100000</v>
      </c>
    </row>
    <row r="4318" spans="1:4">
      <c r="A4318" t="s">
        <v>14509</v>
      </c>
      <c r="B4318" t="s">
        <v>180</v>
      </c>
      <c r="C4318" s="2">
        <v>45872</v>
      </c>
      <c r="D4318">
        <v>75000</v>
      </c>
    </row>
    <row r="4319" spans="1:4">
      <c r="A4319" t="s">
        <v>14510</v>
      </c>
      <c r="B4319" t="s">
        <v>180</v>
      </c>
      <c r="C4319" s="2">
        <v>45887</v>
      </c>
      <c r="D4319">
        <v>125000</v>
      </c>
    </row>
    <row r="4320" spans="1:4">
      <c r="A4320" t="s">
        <v>14511</v>
      </c>
      <c r="B4320" t="s">
        <v>180</v>
      </c>
      <c r="C4320" s="2">
        <v>45902</v>
      </c>
      <c r="D4320">
        <v>200000</v>
      </c>
    </row>
    <row r="4321" spans="1:4">
      <c r="A4321" t="s">
        <v>14512</v>
      </c>
      <c r="B4321" t="s">
        <v>180</v>
      </c>
      <c r="C4321" s="2">
        <v>45913</v>
      </c>
      <c r="D4321">
        <v>100000</v>
      </c>
    </row>
    <row r="4322" spans="1:4">
      <c r="A4322" t="s">
        <v>14513</v>
      </c>
      <c r="B4322" t="s">
        <v>180</v>
      </c>
      <c r="C4322" s="2">
        <v>45921</v>
      </c>
      <c r="D4322">
        <v>75000</v>
      </c>
    </row>
    <row r="4323" spans="1:4">
      <c r="A4323" t="s">
        <v>14514</v>
      </c>
      <c r="B4323" t="s">
        <v>180</v>
      </c>
      <c r="C4323" s="2">
        <v>45934</v>
      </c>
      <c r="D4323">
        <v>100000</v>
      </c>
    </row>
    <row r="4324" spans="1:4">
      <c r="A4324" t="s">
        <v>14515</v>
      </c>
      <c r="B4324" t="s">
        <v>180</v>
      </c>
      <c r="C4324" s="2">
        <v>45943</v>
      </c>
      <c r="D4324">
        <v>125000</v>
      </c>
    </row>
    <row r="4325" spans="1:4">
      <c r="A4325" t="s">
        <v>14516</v>
      </c>
      <c r="B4325" t="s">
        <v>180</v>
      </c>
      <c r="C4325" s="2">
        <v>45956</v>
      </c>
      <c r="D4325">
        <v>125000</v>
      </c>
    </row>
    <row r="4326" spans="1:4">
      <c r="A4326" t="s">
        <v>14517</v>
      </c>
      <c r="B4326" t="s">
        <v>180</v>
      </c>
      <c r="C4326" s="2">
        <v>45970</v>
      </c>
      <c r="D4326">
        <v>75000</v>
      </c>
    </row>
    <row r="4327" spans="1:4">
      <c r="A4327" t="s">
        <v>14518</v>
      </c>
      <c r="B4327" t="s">
        <v>180</v>
      </c>
      <c r="C4327" s="2">
        <v>45978</v>
      </c>
      <c r="D4327">
        <v>100000</v>
      </c>
    </row>
    <row r="4328" spans="1:4">
      <c r="A4328" t="s">
        <v>14519</v>
      </c>
      <c r="B4328" t="s">
        <v>180</v>
      </c>
      <c r="C4328" s="2">
        <v>45990</v>
      </c>
      <c r="D4328">
        <v>75000</v>
      </c>
    </row>
    <row r="4329" spans="1:4">
      <c r="A4329" t="s">
        <v>14520</v>
      </c>
      <c r="B4329" t="s">
        <v>180</v>
      </c>
      <c r="C4329" s="2">
        <v>46002</v>
      </c>
      <c r="D4329">
        <v>100000</v>
      </c>
    </row>
    <row r="4330" spans="1:4">
      <c r="A4330" t="s">
        <v>14521</v>
      </c>
      <c r="B4330" t="s">
        <v>180</v>
      </c>
      <c r="C4330" s="2">
        <v>46010</v>
      </c>
      <c r="D4330">
        <v>200000</v>
      </c>
    </row>
    <row r="4331" spans="1:4">
      <c r="A4331" t="s">
        <v>14522</v>
      </c>
      <c r="B4331" t="s">
        <v>180</v>
      </c>
      <c r="C4331" s="2">
        <v>46024</v>
      </c>
      <c r="D4331">
        <v>150000</v>
      </c>
    </row>
    <row r="4332" spans="1:4">
      <c r="A4332" t="s">
        <v>14523</v>
      </c>
      <c r="B4332" t="s">
        <v>180</v>
      </c>
      <c r="C4332" s="2">
        <v>46034</v>
      </c>
      <c r="D4332">
        <v>75000</v>
      </c>
    </row>
    <row r="4333" spans="1:4">
      <c r="A4333" t="s">
        <v>14524</v>
      </c>
      <c r="B4333" t="s">
        <v>180</v>
      </c>
      <c r="C4333" s="2">
        <v>46042</v>
      </c>
      <c r="D4333">
        <v>50000</v>
      </c>
    </row>
    <row r="4334" spans="1:4">
      <c r="A4334" t="s">
        <v>14525</v>
      </c>
      <c r="B4334" t="s">
        <v>180</v>
      </c>
      <c r="C4334" s="2">
        <v>46051</v>
      </c>
      <c r="D4334">
        <v>125000</v>
      </c>
    </row>
    <row r="4335" spans="1:4">
      <c r="A4335" t="s">
        <v>14526</v>
      </c>
      <c r="B4335" t="s">
        <v>180</v>
      </c>
      <c r="C4335" s="2">
        <v>46066</v>
      </c>
      <c r="D4335">
        <v>50000</v>
      </c>
    </row>
    <row r="4336" spans="1:4">
      <c r="A4336" t="s">
        <v>14527</v>
      </c>
      <c r="B4336" t="s">
        <v>180</v>
      </c>
      <c r="C4336" s="2">
        <v>46081</v>
      </c>
      <c r="D4336">
        <v>125000</v>
      </c>
    </row>
    <row r="4337" spans="1:4">
      <c r="A4337" t="s">
        <v>14528</v>
      </c>
      <c r="B4337" t="s">
        <v>180</v>
      </c>
      <c r="C4337" s="2">
        <v>46096</v>
      </c>
      <c r="D4337">
        <v>100000</v>
      </c>
    </row>
    <row r="4338" spans="1:4">
      <c r="A4338" t="s">
        <v>14529</v>
      </c>
      <c r="B4338" t="s">
        <v>180</v>
      </c>
      <c r="C4338" s="2">
        <v>46103</v>
      </c>
      <c r="D4338">
        <v>125000</v>
      </c>
    </row>
    <row r="4339" spans="1:4">
      <c r="A4339" t="s">
        <v>14530</v>
      </c>
      <c r="B4339" t="s">
        <v>180</v>
      </c>
      <c r="C4339" s="2">
        <v>46113</v>
      </c>
      <c r="D4339">
        <v>100000</v>
      </c>
    </row>
    <row r="4340" spans="1:4">
      <c r="A4340" t="s">
        <v>14531</v>
      </c>
      <c r="B4340" t="s">
        <v>180</v>
      </c>
      <c r="C4340" s="2">
        <v>46125</v>
      </c>
      <c r="D4340">
        <v>150000</v>
      </c>
    </row>
    <row r="4341" spans="1:4">
      <c r="A4341" t="s">
        <v>14532</v>
      </c>
      <c r="B4341" t="s">
        <v>180</v>
      </c>
      <c r="C4341" s="2">
        <v>46142</v>
      </c>
      <c r="D4341">
        <v>100000</v>
      </c>
    </row>
    <row r="4342" spans="1:4">
      <c r="A4342" t="s">
        <v>14533</v>
      </c>
      <c r="B4342" t="s">
        <v>180</v>
      </c>
      <c r="C4342" s="2">
        <v>46155</v>
      </c>
      <c r="D4342">
        <v>200000</v>
      </c>
    </row>
    <row r="4343" spans="1:4">
      <c r="A4343" t="s">
        <v>14534</v>
      </c>
      <c r="B4343" t="s">
        <v>180</v>
      </c>
      <c r="C4343" s="2">
        <v>46173</v>
      </c>
      <c r="D4343">
        <v>150000</v>
      </c>
    </row>
    <row r="4344" spans="1:4">
      <c r="A4344" t="s">
        <v>14535</v>
      </c>
      <c r="B4344" t="s">
        <v>180</v>
      </c>
      <c r="C4344" s="2">
        <v>46187</v>
      </c>
      <c r="D4344">
        <v>125000</v>
      </c>
    </row>
    <row r="4345" spans="1:4">
      <c r="A4345" t="s">
        <v>14536</v>
      </c>
      <c r="B4345" t="s">
        <v>180</v>
      </c>
      <c r="C4345" s="2">
        <v>46195</v>
      </c>
      <c r="D4345">
        <v>50000</v>
      </c>
    </row>
  </sheetData>
  <autoFilter ref="A1:D4345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4" width="22" customWidth="1"/>
    <col min="5" max="5" width="20" customWidth="1"/>
  </cols>
  <sheetData>
    <row r="1" spans="1:5">
      <c r="A1" s="1" t="s">
        <v>55</v>
      </c>
      <c r="B1" s="1" t="s">
        <v>5</v>
      </c>
      <c r="C1" s="1" t="s">
        <v>59</v>
      </c>
      <c r="D1" s="1" t="s">
        <v>62</v>
      </c>
      <c r="E1" s="1" t="s">
        <v>65</v>
      </c>
    </row>
    <row r="2" spans="1:5">
      <c r="A2" t="s">
        <v>57</v>
      </c>
      <c r="B2" t="s">
        <v>7</v>
      </c>
      <c r="C2" s="2">
        <v>46043</v>
      </c>
      <c r="D2" t="s">
        <v>14537</v>
      </c>
      <c r="E2">
        <v>11.8</v>
      </c>
    </row>
    <row r="3" spans="1:5">
      <c r="A3" t="s">
        <v>14538</v>
      </c>
      <c r="B3" t="s">
        <v>7</v>
      </c>
      <c r="C3" s="2">
        <v>45845</v>
      </c>
      <c r="D3" t="s">
        <v>14539</v>
      </c>
      <c r="E3">
        <v>11</v>
      </c>
    </row>
    <row r="4" spans="1:5">
      <c r="A4" t="s">
        <v>14540</v>
      </c>
      <c r="B4" t="s">
        <v>7</v>
      </c>
      <c r="C4" s="2">
        <v>45899</v>
      </c>
      <c r="D4" t="s">
        <v>14541</v>
      </c>
      <c r="E4">
        <v>2.5</v>
      </c>
    </row>
    <row r="5" spans="1:5">
      <c r="A5" t="s">
        <v>14542</v>
      </c>
      <c r="B5" t="s">
        <v>7</v>
      </c>
      <c r="C5" s="2">
        <v>45969</v>
      </c>
      <c r="D5" t="s">
        <v>64</v>
      </c>
      <c r="E5">
        <v>2.9</v>
      </c>
    </row>
    <row r="6" spans="1:5">
      <c r="A6" t="s">
        <v>14543</v>
      </c>
      <c r="B6" t="s">
        <v>7</v>
      </c>
      <c r="C6" s="2">
        <v>45847</v>
      </c>
      <c r="D6" t="s">
        <v>14537</v>
      </c>
      <c r="E6">
        <v>10.6</v>
      </c>
    </row>
    <row r="7" spans="1:5">
      <c r="A7" t="s">
        <v>14544</v>
      </c>
      <c r="B7" t="s">
        <v>71</v>
      </c>
      <c r="C7" s="2">
        <v>45669</v>
      </c>
      <c r="D7" t="s">
        <v>14545</v>
      </c>
      <c r="E7">
        <v>4.3</v>
      </c>
    </row>
    <row r="8" spans="1:5">
      <c r="A8" t="s">
        <v>14546</v>
      </c>
      <c r="B8" t="s">
        <v>71</v>
      </c>
      <c r="C8" s="2">
        <v>46015</v>
      </c>
      <c r="D8" t="s">
        <v>14545</v>
      </c>
      <c r="E8">
        <v>9.6999999999999993</v>
      </c>
    </row>
    <row r="9" spans="1:5">
      <c r="A9" t="s">
        <v>14547</v>
      </c>
      <c r="B9" t="s">
        <v>71</v>
      </c>
      <c r="C9" s="2">
        <v>46061</v>
      </c>
      <c r="D9" t="s">
        <v>64</v>
      </c>
      <c r="E9">
        <v>6</v>
      </c>
    </row>
    <row r="10" spans="1:5">
      <c r="A10" t="s">
        <v>14548</v>
      </c>
      <c r="B10" t="s">
        <v>71</v>
      </c>
      <c r="C10" s="2">
        <v>45838</v>
      </c>
      <c r="D10" t="s">
        <v>14541</v>
      </c>
      <c r="E10">
        <v>6.6</v>
      </c>
    </row>
    <row r="11" spans="1:5">
      <c r="A11" t="s">
        <v>14549</v>
      </c>
      <c r="B11" t="s">
        <v>71</v>
      </c>
      <c r="C11" s="2">
        <v>46070</v>
      </c>
      <c r="D11" t="s">
        <v>14545</v>
      </c>
      <c r="E11">
        <v>6.3</v>
      </c>
    </row>
    <row r="12" spans="1:5">
      <c r="A12" t="s">
        <v>14550</v>
      </c>
      <c r="B12" t="s">
        <v>71</v>
      </c>
      <c r="C12" s="2">
        <v>45758</v>
      </c>
      <c r="D12" t="s">
        <v>14545</v>
      </c>
      <c r="E12">
        <v>7.7</v>
      </c>
    </row>
    <row r="13" spans="1:5">
      <c r="A13" t="s">
        <v>14551</v>
      </c>
      <c r="B13" t="s">
        <v>74</v>
      </c>
      <c r="C13" s="2">
        <v>45937</v>
      </c>
      <c r="D13" t="s">
        <v>14552</v>
      </c>
      <c r="E13">
        <v>6.3</v>
      </c>
    </row>
    <row r="14" spans="1:5">
      <c r="A14" t="s">
        <v>14553</v>
      </c>
      <c r="B14" t="s">
        <v>74</v>
      </c>
      <c r="C14" s="2">
        <v>45922</v>
      </c>
      <c r="D14" t="s">
        <v>64</v>
      </c>
      <c r="E14">
        <v>5.2</v>
      </c>
    </row>
    <row r="15" spans="1:5">
      <c r="A15" t="s">
        <v>14554</v>
      </c>
      <c r="B15" t="s">
        <v>74</v>
      </c>
      <c r="C15" s="2">
        <v>46013</v>
      </c>
      <c r="D15" t="s">
        <v>14552</v>
      </c>
      <c r="E15">
        <v>9.5</v>
      </c>
    </row>
    <row r="16" spans="1:5">
      <c r="A16" t="s">
        <v>14555</v>
      </c>
      <c r="B16" t="s">
        <v>76</v>
      </c>
      <c r="C16" s="2">
        <v>45777</v>
      </c>
      <c r="D16" t="s">
        <v>64</v>
      </c>
      <c r="E16">
        <v>1.3</v>
      </c>
    </row>
    <row r="17" spans="1:5">
      <c r="A17" t="s">
        <v>14556</v>
      </c>
      <c r="B17" t="s">
        <v>76</v>
      </c>
      <c r="C17" s="2">
        <v>46042</v>
      </c>
      <c r="D17" t="s">
        <v>64</v>
      </c>
      <c r="E17">
        <v>5.9</v>
      </c>
    </row>
    <row r="18" spans="1:5">
      <c r="A18" t="s">
        <v>14557</v>
      </c>
      <c r="B18" t="s">
        <v>76</v>
      </c>
      <c r="C18" s="2">
        <v>46123</v>
      </c>
      <c r="D18" t="s">
        <v>14552</v>
      </c>
      <c r="E18">
        <v>2.7</v>
      </c>
    </row>
    <row r="19" spans="1:5">
      <c r="A19" t="s">
        <v>14558</v>
      </c>
      <c r="B19" t="s">
        <v>76</v>
      </c>
      <c r="C19" s="2">
        <v>45846</v>
      </c>
      <c r="D19" t="s">
        <v>14545</v>
      </c>
      <c r="E19">
        <v>0.8</v>
      </c>
    </row>
    <row r="20" spans="1:5">
      <c r="A20" t="s">
        <v>14559</v>
      </c>
      <c r="B20" t="s">
        <v>76</v>
      </c>
      <c r="C20" s="2">
        <v>45755</v>
      </c>
      <c r="D20" t="s">
        <v>14545</v>
      </c>
      <c r="E20">
        <v>10.5</v>
      </c>
    </row>
    <row r="21" spans="1:5">
      <c r="A21" t="s">
        <v>14560</v>
      </c>
      <c r="B21" t="s">
        <v>76</v>
      </c>
      <c r="C21" s="2">
        <v>45886</v>
      </c>
      <c r="D21" t="s">
        <v>14539</v>
      </c>
      <c r="E21">
        <v>6.9</v>
      </c>
    </row>
    <row r="22" spans="1:5">
      <c r="A22" t="s">
        <v>14561</v>
      </c>
      <c r="B22" t="s">
        <v>77</v>
      </c>
      <c r="C22" s="2">
        <v>45817</v>
      </c>
      <c r="D22" t="s">
        <v>14537</v>
      </c>
      <c r="E22">
        <v>8.5</v>
      </c>
    </row>
    <row r="23" spans="1:5">
      <c r="A23" t="s">
        <v>14562</v>
      </c>
      <c r="B23" t="s">
        <v>77</v>
      </c>
      <c r="C23" s="2">
        <v>46138</v>
      </c>
      <c r="D23" t="s">
        <v>14541</v>
      </c>
      <c r="E23">
        <v>11.8</v>
      </c>
    </row>
    <row r="24" spans="1:5">
      <c r="A24" t="s">
        <v>14563</v>
      </c>
      <c r="B24" t="s">
        <v>77</v>
      </c>
      <c r="C24" s="2">
        <v>45668</v>
      </c>
      <c r="D24" t="s">
        <v>64</v>
      </c>
      <c r="E24">
        <v>10.4</v>
      </c>
    </row>
    <row r="25" spans="1:5">
      <c r="A25" t="s">
        <v>14564</v>
      </c>
      <c r="B25" t="s">
        <v>77</v>
      </c>
      <c r="C25" s="2">
        <v>45856</v>
      </c>
      <c r="D25" t="s">
        <v>64</v>
      </c>
      <c r="E25">
        <v>7.8</v>
      </c>
    </row>
    <row r="26" spans="1:5">
      <c r="A26" t="s">
        <v>14565</v>
      </c>
      <c r="B26" t="s">
        <v>77</v>
      </c>
      <c r="C26" s="2">
        <v>46025</v>
      </c>
      <c r="D26" t="s">
        <v>64</v>
      </c>
      <c r="E26">
        <v>3.3</v>
      </c>
    </row>
    <row r="27" spans="1:5">
      <c r="A27" t="s">
        <v>14566</v>
      </c>
      <c r="B27" t="s">
        <v>79</v>
      </c>
      <c r="C27" s="2">
        <v>45917</v>
      </c>
      <c r="D27" t="s">
        <v>14552</v>
      </c>
      <c r="E27">
        <v>4.8</v>
      </c>
    </row>
    <row r="28" spans="1:5">
      <c r="A28" t="s">
        <v>14567</v>
      </c>
      <c r="B28" t="s">
        <v>79</v>
      </c>
      <c r="C28" s="2">
        <v>46101</v>
      </c>
      <c r="D28" t="s">
        <v>64</v>
      </c>
      <c r="E28">
        <v>9.6999999999999993</v>
      </c>
    </row>
    <row r="29" spans="1:5">
      <c r="A29" t="s">
        <v>14568</v>
      </c>
      <c r="B29" t="s">
        <v>79</v>
      </c>
      <c r="C29" s="2">
        <v>45877</v>
      </c>
      <c r="D29" t="s">
        <v>14552</v>
      </c>
      <c r="E29">
        <v>8</v>
      </c>
    </row>
    <row r="30" spans="1:5">
      <c r="A30" t="s">
        <v>14569</v>
      </c>
      <c r="B30" t="s">
        <v>79</v>
      </c>
      <c r="C30" s="2">
        <v>45973</v>
      </c>
      <c r="D30" t="s">
        <v>14539</v>
      </c>
      <c r="E30">
        <v>1.2</v>
      </c>
    </row>
    <row r="31" spans="1:5">
      <c r="A31" t="s">
        <v>14570</v>
      </c>
      <c r="B31" t="s">
        <v>79</v>
      </c>
      <c r="C31" s="2">
        <v>45953</v>
      </c>
      <c r="D31" t="s">
        <v>14537</v>
      </c>
      <c r="E31">
        <v>11.7</v>
      </c>
    </row>
    <row r="32" spans="1:5">
      <c r="A32" t="s">
        <v>14571</v>
      </c>
      <c r="B32" t="s">
        <v>79</v>
      </c>
      <c r="C32" s="2">
        <v>46060</v>
      </c>
      <c r="D32" t="s">
        <v>14552</v>
      </c>
      <c r="E32">
        <v>11.7</v>
      </c>
    </row>
    <row r="33" spans="1:5">
      <c r="A33" t="s">
        <v>14572</v>
      </c>
      <c r="B33" t="s">
        <v>79</v>
      </c>
      <c r="C33" s="2">
        <v>46192</v>
      </c>
      <c r="D33" t="s">
        <v>14545</v>
      </c>
      <c r="E33">
        <v>4.0999999999999996</v>
      </c>
    </row>
    <row r="34" spans="1:5">
      <c r="A34" t="s">
        <v>14573</v>
      </c>
      <c r="B34" t="s">
        <v>81</v>
      </c>
      <c r="C34" s="2">
        <v>46104</v>
      </c>
      <c r="D34" t="s">
        <v>14545</v>
      </c>
      <c r="E34">
        <v>2.7</v>
      </c>
    </row>
    <row r="35" spans="1:5">
      <c r="A35" t="s">
        <v>14574</v>
      </c>
      <c r="B35" t="s">
        <v>81</v>
      </c>
      <c r="C35" s="2">
        <v>46096</v>
      </c>
      <c r="D35" t="s">
        <v>14552</v>
      </c>
      <c r="E35">
        <v>1.1000000000000001</v>
      </c>
    </row>
    <row r="36" spans="1:5">
      <c r="A36" t="s">
        <v>14575</v>
      </c>
      <c r="B36" t="s">
        <v>81</v>
      </c>
      <c r="C36" s="2">
        <v>45976</v>
      </c>
      <c r="D36" t="s">
        <v>14539</v>
      </c>
      <c r="E36">
        <v>7.9</v>
      </c>
    </row>
    <row r="37" spans="1:5">
      <c r="A37" t="s">
        <v>14576</v>
      </c>
      <c r="B37" t="s">
        <v>81</v>
      </c>
      <c r="C37" s="2">
        <v>45777</v>
      </c>
      <c r="D37" t="s">
        <v>14552</v>
      </c>
      <c r="E37">
        <v>0.6</v>
      </c>
    </row>
    <row r="38" spans="1:5">
      <c r="A38" t="s">
        <v>14577</v>
      </c>
      <c r="B38" t="s">
        <v>81</v>
      </c>
      <c r="C38" s="2">
        <v>45847</v>
      </c>
      <c r="D38" t="s">
        <v>14541</v>
      </c>
      <c r="E38">
        <v>9.6</v>
      </c>
    </row>
    <row r="39" spans="1:5">
      <c r="A39" t="s">
        <v>14578</v>
      </c>
      <c r="B39" t="s">
        <v>83</v>
      </c>
      <c r="C39" s="2">
        <v>45924</v>
      </c>
      <c r="D39" t="s">
        <v>14539</v>
      </c>
      <c r="E39">
        <v>4.8</v>
      </c>
    </row>
    <row r="40" spans="1:5">
      <c r="A40" t="s">
        <v>14579</v>
      </c>
      <c r="B40" t="s">
        <v>83</v>
      </c>
      <c r="C40" s="2">
        <v>45872</v>
      </c>
      <c r="D40" t="s">
        <v>64</v>
      </c>
      <c r="E40">
        <v>3.3</v>
      </c>
    </row>
    <row r="41" spans="1:5">
      <c r="A41" t="s">
        <v>14580</v>
      </c>
      <c r="B41" t="s">
        <v>83</v>
      </c>
      <c r="C41" s="2">
        <v>46004</v>
      </c>
      <c r="D41" t="s">
        <v>14539</v>
      </c>
      <c r="E41">
        <v>1.6</v>
      </c>
    </row>
    <row r="42" spans="1:5">
      <c r="A42" t="s">
        <v>14581</v>
      </c>
      <c r="B42" t="s">
        <v>83</v>
      </c>
      <c r="C42" s="2">
        <v>46101</v>
      </c>
      <c r="D42" t="s">
        <v>14537</v>
      </c>
      <c r="E42">
        <v>9.5</v>
      </c>
    </row>
    <row r="43" spans="1:5">
      <c r="A43" t="s">
        <v>14582</v>
      </c>
      <c r="B43" t="s">
        <v>83</v>
      </c>
      <c r="C43" s="2">
        <v>46026</v>
      </c>
      <c r="D43" t="s">
        <v>64</v>
      </c>
      <c r="E43">
        <v>6.3</v>
      </c>
    </row>
    <row r="44" spans="1:5">
      <c r="A44" t="s">
        <v>14583</v>
      </c>
      <c r="B44" t="s">
        <v>84</v>
      </c>
      <c r="C44" s="2">
        <v>45934</v>
      </c>
      <c r="D44" t="s">
        <v>14545</v>
      </c>
      <c r="E44">
        <v>6.5</v>
      </c>
    </row>
    <row r="45" spans="1:5">
      <c r="A45" t="s">
        <v>14584</v>
      </c>
      <c r="B45" t="s">
        <v>84</v>
      </c>
      <c r="C45" s="2">
        <v>45934</v>
      </c>
      <c r="D45" t="s">
        <v>14552</v>
      </c>
      <c r="E45">
        <v>5.7</v>
      </c>
    </row>
    <row r="46" spans="1:5">
      <c r="A46" t="s">
        <v>14585</v>
      </c>
      <c r="B46" t="s">
        <v>84</v>
      </c>
      <c r="C46" s="2">
        <v>45809</v>
      </c>
      <c r="D46" t="s">
        <v>14539</v>
      </c>
      <c r="E46">
        <v>7.6</v>
      </c>
    </row>
    <row r="47" spans="1:5">
      <c r="A47" t="s">
        <v>14586</v>
      </c>
      <c r="B47" t="s">
        <v>84</v>
      </c>
      <c r="C47" s="2">
        <v>46121</v>
      </c>
      <c r="D47" t="s">
        <v>64</v>
      </c>
      <c r="E47">
        <v>6.4</v>
      </c>
    </row>
    <row r="48" spans="1:5">
      <c r="A48" t="s">
        <v>14587</v>
      </c>
      <c r="B48" t="s">
        <v>84</v>
      </c>
      <c r="C48" s="2">
        <v>45800</v>
      </c>
      <c r="D48" t="s">
        <v>14539</v>
      </c>
      <c r="E48">
        <v>11.7</v>
      </c>
    </row>
    <row r="49" spans="1:5">
      <c r="A49" t="s">
        <v>14588</v>
      </c>
      <c r="B49" t="s">
        <v>85</v>
      </c>
      <c r="C49" s="2">
        <v>45962</v>
      </c>
      <c r="D49" t="s">
        <v>14545</v>
      </c>
      <c r="E49">
        <v>11.9</v>
      </c>
    </row>
    <row r="50" spans="1:5">
      <c r="A50" t="s">
        <v>14589</v>
      </c>
      <c r="B50" t="s">
        <v>85</v>
      </c>
      <c r="C50" s="2">
        <v>45949</v>
      </c>
      <c r="D50" t="s">
        <v>14539</v>
      </c>
      <c r="E50">
        <v>11.1</v>
      </c>
    </row>
    <row r="51" spans="1:5">
      <c r="A51" t="s">
        <v>14590</v>
      </c>
      <c r="B51" t="s">
        <v>85</v>
      </c>
      <c r="C51" s="2">
        <v>45711</v>
      </c>
      <c r="D51" t="s">
        <v>14537</v>
      </c>
      <c r="E51">
        <v>6.2</v>
      </c>
    </row>
    <row r="52" spans="1:5">
      <c r="A52" t="s">
        <v>14591</v>
      </c>
      <c r="B52" t="s">
        <v>87</v>
      </c>
      <c r="C52" s="2">
        <v>45760</v>
      </c>
      <c r="D52" t="s">
        <v>14539</v>
      </c>
      <c r="E52">
        <v>3.2</v>
      </c>
    </row>
    <row r="53" spans="1:5">
      <c r="A53" t="s">
        <v>14592</v>
      </c>
      <c r="B53" t="s">
        <v>87</v>
      </c>
      <c r="C53" s="2">
        <v>45770</v>
      </c>
      <c r="D53" t="s">
        <v>14537</v>
      </c>
      <c r="E53">
        <v>11.7</v>
      </c>
    </row>
    <row r="54" spans="1:5">
      <c r="A54" t="s">
        <v>14593</v>
      </c>
      <c r="B54" t="s">
        <v>87</v>
      </c>
      <c r="C54" s="2">
        <v>46195</v>
      </c>
      <c r="D54" t="s">
        <v>14541</v>
      </c>
      <c r="E54">
        <v>5.7</v>
      </c>
    </row>
    <row r="55" spans="1:5">
      <c r="A55" t="s">
        <v>14594</v>
      </c>
      <c r="B55" t="s">
        <v>87</v>
      </c>
      <c r="C55" s="2">
        <v>46009</v>
      </c>
      <c r="D55" t="s">
        <v>64</v>
      </c>
      <c r="E55">
        <v>3.6</v>
      </c>
    </row>
    <row r="56" spans="1:5">
      <c r="A56" t="s">
        <v>14595</v>
      </c>
      <c r="B56" t="s">
        <v>87</v>
      </c>
      <c r="C56" s="2">
        <v>46030</v>
      </c>
      <c r="D56" t="s">
        <v>64</v>
      </c>
      <c r="E56">
        <v>11</v>
      </c>
    </row>
    <row r="57" spans="1:5">
      <c r="A57" t="s">
        <v>14596</v>
      </c>
      <c r="B57" t="s">
        <v>87</v>
      </c>
      <c r="C57" s="2">
        <v>46057</v>
      </c>
      <c r="D57" t="s">
        <v>14541</v>
      </c>
      <c r="E57">
        <v>10.8</v>
      </c>
    </row>
    <row r="58" spans="1:5">
      <c r="A58" t="s">
        <v>14597</v>
      </c>
      <c r="B58" t="s">
        <v>87</v>
      </c>
      <c r="C58" s="2">
        <v>45693</v>
      </c>
      <c r="D58" t="s">
        <v>14552</v>
      </c>
      <c r="E58">
        <v>11.7</v>
      </c>
    </row>
    <row r="59" spans="1:5">
      <c r="A59" t="s">
        <v>14598</v>
      </c>
      <c r="B59" t="s">
        <v>89</v>
      </c>
      <c r="C59" s="2">
        <v>45771</v>
      </c>
      <c r="D59" t="s">
        <v>14552</v>
      </c>
      <c r="E59">
        <v>6.4</v>
      </c>
    </row>
    <row r="60" spans="1:5">
      <c r="A60" t="s">
        <v>14599</v>
      </c>
      <c r="B60" t="s">
        <v>89</v>
      </c>
      <c r="C60" s="2">
        <v>46195</v>
      </c>
      <c r="D60" t="s">
        <v>64</v>
      </c>
      <c r="E60">
        <v>9.4</v>
      </c>
    </row>
    <row r="61" spans="1:5">
      <c r="A61" t="s">
        <v>14600</v>
      </c>
      <c r="B61" t="s">
        <v>89</v>
      </c>
      <c r="C61" s="2">
        <v>45991</v>
      </c>
      <c r="D61" t="s">
        <v>14541</v>
      </c>
      <c r="E61">
        <v>7.7</v>
      </c>
    </row>
    <row r="62" spans="1:5">
      <c r="A62" t="s">
        <v>14601</v>
      </c>
      <c r="B62" t="s">
        <v>90</v>
      </c>
      <c r="C62" s="2">
        <v>45794</v>
      </c>
      <c r="D62" t="s">
        <v>14545</v>
      </c>
      <c r="E62">
        <v>8.9</v>
      </c>
    </row>
    <row r="63" spans="1:5">
      <c r="A63" t="s">
        <v>14602</v>
      </c>
      <c r="B63" t="s">
        <v>90</v>
      </c>
      <c r="C63" s="2">
        <v>45741</v>
      </c>
      <c r="D63" t="s">
        <v>14552</v>
      </c>
      <c r="E63">
        <v>2.1</v>
      </c>
    </row>
    <row r="64" spans="1:5">
      <c r="A64" t="s">
        <v>14603</v>
      </c>
      <c r="B64" t="s">
        <v>90</v>
      </c>
      <c r="C64" s="2">
        <v>46031</v>
      </c>
      <c r="D64" t="s">
        <v>14537</v>
      </c>
      <c r="E64">
        <v>10.7</v>
      </c>
    </row>
    <row r="65" spans="1:5">
      <c r="A65" t="s">
        <v>14604</v>
      </c>
      <c r="B65" t="s">
        <v>90</v>
      </c>
      <c r="C65" s="2">
        <v>46090</v>
      </c>
      <c r="D65" t="s">
        <v>64</v>
      </c>
      <c r="E65">
        <v>2.7</v>
      </c>
    </row>
    <row r="66" spans="1:5">
      <c r="A66" t="s">
        <v>14605</v>
      </c>
      <c r="B66" t="s">
        <v>90</v>
      </c>
      <c r="C66" s="2">
        <v>45767</v>
      </c>
      <c r="D66" t="s">
        <v>14552</v>
      </c>
      <c r="E66">
        <v>5.9</v>
      </c>
    </row>
    <row r="67" spans="1:5">
      <c r="A67" t="s">
        <v>14606</v>
      </c>
      <c r="B67" t="s">
        <v>91</v>
      </c>
      <c r="C67" s="2">
        <v>45916</v>
      </c>
      <c r="D67" t="s">
        <v>64</v>
      </c>
      <c r="E67">
        <v>5.5</v>
      </c>
    </row>
    <row r="68" spans="1:5">
      <c r="A68" t="s">
        <v>14607</v>
      </c>
      <c r="B68" t="s">
        <v>91</v>
      </c>
      <c r="C68" s="2">
        <v>46088</v>
      </c>
      <c r="D68" t="s">
        <v>14537</v>
      </c>
      <c r="E68">
        <v>10.9</v>
      </c>
    </row>
    <row r="69" spans="1:5">
      <c r="A69" t="s">
        <v>14608</v>
      </c>
      <c r="B69" t="s">
        <v>91</v>
      </c>
      <c r="C69" s="2">
        <v>45761</v>
      </c>
      <c r="D69" t="s">
        <v>14539</v>
      </c>
      <c r="E69">
        <v>5.9</v>
      </c>
    </row>
    <row r="70" spans="1:5">
      <c r="A70" t="s">
        <v>14609</v>
      </c>
      <c r="B70" t="s">
        <v>91</v>
      </c>
      <c r="C70" s="2">
        <v>46042</v>
      </c>
      <c r="D70" t="s">
        <v>14537</v>
      </c>
      <c r="E70">
        <v>7.9</v>
      </c>
    </row>
    <row r="71" spans="1:5">
      <c r="A71" t="s">
        <v>14610</v>
      </c>
      <c r="B71" t="s">
        <v>91</v>
      </c>
      <c r="C71" s="2">
        <v>45995</v>
      </c>
      <c r="D71" t="s">
        <v>64</v>
      </c>
      <c r="E71">
        <v>10.9</v>
      </c>
    </row>
    <row r="72" spans="1:5">
      <c r="A72" t="s">
        <v>14611</v>
      </c>
      <c r="B72" t="s">
        <v>91</v>
      </c>
      <c r="C72" s="2">
        <v>46136</v>
      </c>
      <c r="D72" t="s">
        <v>14545</v>
      </c>
      <c r="E72">
        <v>8.4</v>
      </c>
    </row>
    <row r="73" spans="1:5">
      <c r="A73" t="s">
        <v>14612</v>
      </c>
      <c r="B73" t="s">
        <v>91</v>
      </c>
      <c r="C73" s="2">
        <v>45899</v>
      </c>
      <c r="D73" t="s">
        <v>14539</v>
      </c>
      <c r="E73">
        <v>3.1</v>
      </c>
    </row>
    <row r="74" spans="1:5">
      <c r="A74" t="s">
        <v>14613</v>
      </c>
      <c r="B74" t="s">
        <v>92</v>
      </c>
      <c r="C74" s="2">
        <v>46193</v>
      </c>
      <c r="D74" t="s">
        <v>14552</v>
      </c>
      <c r="E74">
        <v>5.2</v>
      </c>
    </row>
    <row r="75" spans="1:5">
      <c r="A75" t="s">
        <v>14614</v>
      </c>
      <c r="B75" t="s">
        <v>92</v>
      </c>
      <c r="C75" s="2">
        <v>46005</v>
      </c>
      <c r="D75" t="s">
        <v>14545</v>
      </c>
      <c r="E75">
        <v>10.8</v>
      </c>
    </row>
    <row r="76" spans="1:5">
      <c r="A76" t="s">
        <v>14615</v>
      </c>
      <c r="B76" t="s">
        <v>92</v>
      </c>
      <c r="C76" s="2">
        <v>45879</v>
      </c>
      <c r="D76" t="s">
        <v>14539</v>
      </c>
      <c r="E76">
        <v>3.4</v>
      </c>
    </row>
    <row r="77" spans="1:5">
      <c r="A77" t="s">
        <v>14616</v>
      </c>
      <c r="B77" t="s">
        <v>92</v>
      </c>
      <c r="C77" s="2">
        <v>45846</v>
      </c>
      <c r="D77" t="s">
        <v>14537</v>
      </c>
      <c r="E77">
        <v>4.9000000000000004</v>
      </c>
    </row>
    <row r="78" spans="1:5">
      <c r="A78" t="s">
        <v>14617</v>
      </c>
      <c r="B78" t="s">
        <v>92</v>
      </c>
      <c r="C78" s="2">
        <v>45714</v>
      </c>
      <c r="D78" t="s">
        <v>14541</v>
      </c>
      <c r="E78">
        <v>4.0999999999999996</v>
      </c>
    </row>
    <row r="79" spans="1:5">
      <c r="A79" t="s">
        <v>14618</v>
      </c>
      <c r="B79" t="s">
        <v>92</v>
      </c>
      <c r="C79" s="2">
        <v>46006</v>
      </c>
      <c r="D79" t="s">
        <v>64</v>
      </c>
      <c r="E79">
        <v>1.4</v>
      </c>
    </row>
    <row r="80" spans="1:5">
      <c r="A80" t="s">
        <v>14619</v>
      </c>
      <c r="B80" t="s">
        <v>92</v>
      </c>
      <c r="C80" s="2">
        <v>45699</v>
      </c>
      <c r="D80" t="s">
        <v>14537</v>
      </c>
      <c r="E80">
        <v>2.4</v>
      </c>
    </row>
    <row r="81" spans="1:5">
      <c r="A81" t="s">
        <v>14620</v>
      </c>
      <c r="B81" t="s">
        <v>93</v>
      </c>
      <c r="C81" s="2">
        <v>45785</v>
      </c>
      <c r="D81" t="s">
        <v>64</v>
      </c>
      <c r="E81">
        <v>11.6</v>
      </c>
    </row>
    <row r="82" spans="1:5">
      <c r="A82" t="s">
        <v>14621</v>
      </c>
      <c r="B82" t="s">
        <v>93</v>
      </c>
      <c r="C82" s="2">
        <v>45939</v>
      </c>
      <c r="D82" t="s">
        <v>14545</v>
      </c>
      <c r="E82">
        <v>3.9</v>
      </c>
    </row>
    <row r="83" spans="1:5">
      <c r="A83" t="s">
        <v>14622</v>
      </c>
      <c r="B83" t="s">
        <v>93</v>
      </c>
      <c r="C83" s="2">
        <v>46164</v>
      </c>
      <c r="D83" t="s">
        <v>14539</v>
      </c>
      <c r="E83">
        <v>9.8000000000000007</v>
      </c>
    </row>
    <row r="84" spans="1:5">
      <c r="A84" t="s">
        <v>14623</v>
      </c>
      <c r="B84" t="s">
        <v>93</v>
      </c>
      <c r="C84" s="2">
        <v>46177</v>
      </c>
      <c r="D84" t="s">
        <v>14552</v>
      </c>
      <c r="E84">
        <v>3.3</v>
      </c>
    </row>
    <row r="85" spans="1:5">
      <c r="A85" t="s">
        <v>14624</v>
      </c>
      <c r="B85" t="s">
        <v>93</v>
      </c>
      <c r="C85" s="2">
        <v>45685</v>
      </c>
      <c r="D85" t="s">
        <v>14539</v>
      </c>
      <c r="E85">
        <v>3.3</v>
      </c>
    </row>
    <row r="86" spans="1:5">
      <c r="A86" t="s">
        <v>14625</v>
      </c>
      <c r="B86" t="s">
        <v>93</v>
      </c>
      <c r="C86" s="2">
        <v>45943</v>
      </c>
      <c r="D86" t="s">
        <v>14539</v>
      </c>
      <c r="E86">
        <v>1.1000000000000001</v>
      </c>
    </row>
    <row r="87" spans="1:5">
      <c r="A87" t="s">
        <v>14626</v>
      </c>
      <c r="B87" t="s">
        <v>95</v>
      </c>
      <c r="C87" s="2">
        <v>46129</v>
      </c>
      <c r="D87" t="s">
        <v>14552</v>
      </c>
      <c r="E87">
        <v>3.4</v>
      </c>
    </row>
    <row r="88" spans="1:5">
      <c r="A88" t="s">
        <v>14627</v>
      </c>
      <c r="B88" t="s">
        <v>95</v>
      </c>
      <c r="C88" s="2">
        <v>46140</v>
      </c>
      <c r="D88" t="s">
        <v>14539</v>
      </c>
      <c r="E88">
        <v>6.4</v>
      </c>
    </row>
    <row r="89" spans="1:5">
      <c r="A89" t="s">
        <v>14628</v>
      </c>
      <c r="B89" t="s">
        <v>95</v>
      </c>
      <c r="C89" s="2">
        <v>46049</v>
      </c>
      <c r="D89" t="s">
        <v>14541</v>
      </c>
      <c r="E89">
        <v>3.5</v>
      </c>
    </row>
    <row r="90" spans="1:5">
      <c r="A90" t="s">
        <v>14629</v>
      </c>
      <c r="B90" t="s">
        <v>95</v>
      </c>
      <c r="C90" s="2">
        <v>45813</v>
      </c>
      <c r="D90" t="s">
        <v>14541</v>
      </c>
      <c r="E90">
        <v>9.6</v>
      </c>
    </row>
    <row r="91" spans="1:5">
      <c r="A91" t="s">
        <v>14630</v>
      </c>
      <c r="B91" t="s">
        <v>95</v>
      </c>
      <c r="C91" s="2">
        <v>45894</v>
      </c>
      <c r="D91" t="s">
        <v>64</v>
      </c>
      <c r="E91">
        <v>3.4</v>
      </c>
    </row>
    <row r="92" spans="1:5">
      <c r="A92" t="s">
        <v>14631</v>
      </c>
      <c r="B92" t="s">
        <v>95</v>
      </c>
      <c r="C92" s="2">
        <v>46173</v>
      </c>
      <c r="D92" t="s">
        <v>14539</v>
      </c>
      <c r="E92">
        <v>7</v>
      </c>
    </row>
    <row r="93" spans="1:5">
      <c r="A93" t="s">
        <v>14632</v>
      </c>
      <c r="B93" t="s">
        <v>96</v>
      </c>
      <c r="C93" s="2">
        <v>46074</v>
      </c>
      <c r="D93" t="s">
        <v>14537</v>
      </c>
      <c r="E93">
        <v>1.2</v>
      </c>
    </row>
    <row r="94" spans="1:5">
      <c r="A94" t="s">
        <v>14633</v>
      </c>
      <c r="B94" t="s">
        <v>96</v>
      </c>
      <c r="C94" s="2">
        <v>45786</v>
      </c>
      <c r="D94" t="s">
        <v>64</v>
      </c>
      <c r="E94">
        <v>11.4</v>
      </c>
    </row>
    <row r="95" spans="1:5">
      <c r="A95" t="s">
        <v>14634</v>
      </c>
      <c r="B95" t="s">
        <v>96</v>
      </c>
      <c r="C95" s="2">
        <v>46111</v>
      </c>
      <c r="D95" t="s">
        <v>14539</v>
      </c>
      <c r="E95">
        <v>3.7</v>
      </c>
    </row>
    <row r="96" spans="1:5">
      <c r="A96" t="s">
        <v>14635</v>
      </c>
      <c r="B96" t="s">
        <v>96</v>
      </c>
      <c r="C96" s="2">
        <v>46029</v>
      </c>
      <c r="D96" t="s">
        <v>64</v>
      </c>
      <c r="E96">
        <v>1.3</v>
      </c>
    </row>
    <row r="97" spans="1:5">
      <c r="A97" t="s">
        <v>14636</v>
      </c>
      <c r="B97" t="s">
        <v>96</v>
      </c>
      <c r="C97" s="2">
        <v>46167</v>
      </c>
      <c r="D97" t="s">
        <v>14552</v>
      </c>
      <c r="E97">
        <v>4.8</v>
      </c>
    </row>
    <row r="98" spans="1:5">
      <c r="A98" t="s">
        <v>14637</v>
      </c>
      <c r="B98" t="s">
        <v>98</v>
      </c>
      <c r="C98" s="2">
        <v>46004</v>
      </c>
      <c r="D98" t="s">
        <v>14537</v>
      </c>
      <c r="E98">
        <v>5.3</v>
      </c>
    </row>
    <row r="99" spans="1:5">
      <c r="A99" t="s">
        <v>14638</v>
      </c>
      <c r="B99" t="s">
        <v>98</v>
      </c>
      <c r="C99" s="2">
        <v>46142</v>
      </c>
      <c r="D99" t="s">
        <v>14541</v>
      </c>
      <c r="E99">
        <v>2</v>
      </c>
    </row>
    <row r="100" spans="1:5">
      <c r="A100" t="s">
        <v>14639</v>
      </c>
      <c r="B100" t="s">
        <v>98</v>
      </c>
      <c r="C100" s="2">
        <v>45879</v>
      </c>
      <c r="D100" t="s">
        <v>64</v>
      </c>
      <c r="E100">
        <v>4</v>
      </c>
    </row>
    <row r="101" spans="1:5">
      <c r="A101" t="s">
        <v>14640</v>
      </c>
      <c r="B101" t="s">
        <v>98</v>
      </c>
      <c r="C101" s="2">
        <v>45783</v>
      </c>
      <c r="D101" t="s">
        <v>64</v>
      </c>
      <c r="E101">
        <v>6.8</v>
      </c>
    </row>
    <row r="102" spans="1:5">
      <c r="A102" t="s">
        <v>14641</v>
      </c>
      <c r="B102" t="s">
        <v>98</v>
      </c>
      <c r="C102" s="2">
        <v>45904</v>
      </c>
      <c r="D102" t="s">
        <v>14541</v>
      </c>
      <c r="E102">
        <v>9.9</v>
      </c>
    </row>
    <row r="103" spans="1:5">
      <c r="A103" t="s">
        <v>14642</v>
      </c>
      <c r="B103" t="s">
        <v>98</v>
      </c>
      <c r="C103" s="2">
        <v>45901</v>
      </c>
      <c r="D103" t="s">
        <v>14552</v>
      </c>
      <c r="E103">
        <v>10.5</v>
      </c>
    </row>
    <row r="104" spans="1:5">
      <c r="A104" t="s">
        <v>14643</v>
      </c>
      <c r="B104" t="s">
        <v>98</v>
      </c>
      <c r="C104" s="2">
        <v>45681</v>
      </c>
      <c r="D104" t="s">
        <v>64</v>
      </c>
      <c r="E104">
        <v>5.8</v>
      </c>
    </row>
    <row r="105" spans="1:5">
      <c r="A105" t="s">
        <v>14644</v>
      </c>
      <c r="B105" t="s">
        <v>99</v>
      </c>
      <c r="C105" s="2">
        <v>46059</v>
      </c>
      <c r="D105" t="s">
        <v>14537</v>
      </c>
      <c r="E105">
        <v>9.8000000000000007</v>
      </c>
    </row>
    <row r="106" spans="1:5">
      <c r="A106" t="s">
        <v>14645</v>
      </c>
      <c r="B106" t="s">
        <v>99</v>
      </c>
      <c r="C106" s="2">
        <v>46182</v>
      </c>
      <c r="D106" t="s">
        <v>14541</v>
      </c>
      <c r="E106">
        <v>6</v>
      </c>
    </row>
    <row r="107" spans="1:5">
      <c r="A107" t="s">
        <v>14646</v>
      </c>
      <c r="B107" t="s">
        <v>99</v>
      </c>
      <c r="C107" s="2">
        <v>45891</v>
      </c>
      <c r="D107" t="s">
        <v>14537</v>
      </c>
      <c r="E107">
        <v>1.2</v>
      </c>
    </row>
    <row r="108" spans="1:5">
      <c r="A108" t="s">
        <v>14647</v>
      </c>
      <c r="B108" t="s">
        <v>99</v>
      </c>
      <c r="C108" s="2">
        <v>45764</v>
      </c>
      <c r="D108" t="s">
        <v>64</v>
      </c>
      <c r="E108">
        <v>7.6</v>
      </c>
    </row>
    <row r="109" spans="1:5">
      <c r="A109" t="s">
        <v>14648</v>
      </c>
      <c r="B109" t="s">
        <v>100</v>
      </c>
      <c r="C109" s="2">
        <v>45894</v>
      </c>
      <c r="D109" t="s">
        <v>64</v>
      </c>
      <c r="E109">
        <v>2</v>
      </c>
    </row>
    <row r="110" spans="1:5">
      <c r="A110" t="s">
        <v>14649</v>
      </c>
      <c r="B110" t="s">
        <v>100</v>
      </c>
      <c r="C110" s="2">
        <v>46058</v>
      </c>
      <c r="D110" t="s">
        <v>14539</v>
      </c>
      <c r="E110">
        <v>11.3</v>
      </c>
    </row>
    <row r="111" spans="1:5">
      <c r="A111" t="s">
        <v>14650</v>
      </c>
      <c r="B111" t="s">
        <v>100</v>
      </c>
      <c r="C111" s="2">
        <v>45748</v>
      </c>
      <c r="D111" t="s">
        <v>14539</v>
      </c>
      <c r="E111">
        <v>11.5</v>
      </c>
    </row>
    <row r="112" spans="1:5">
      <c r="A112" t="s">
        <v>14651</v>
      </c>
      <c r="B112" t="s">
        <v>100</v>
      </c>
      <c r="C112" s="2">
        <v>46171</v>
      </c>
      <c r="D112" t="s">
        <v>14541</v>
      </c>
      <c r="E112">
        <v>6.5</v>
      </c>
    </row>
    <row r="113" spans="1:5">
      <c r="A113" t="s">
        <v>14652</v>
      </c>
      <c r="B113" t="s">
        <v>100</v>
      </c>
      <c r="C113" s="2">
        <v>45781</v>
      </c>
      <c r="D113" t="s">
        <v>14539</v>
      </c>
      <c r="E113">
        <v>2.2000000000000002</v>
      </c>
    </row>
    <row r="114" spans="1:5">
      <c r="A114" t="s">
        <v>14653</v>
      </c>
      <c r="B114" t="s">
        <v>100</v>
      </c>
      <c r="C114" s="2">
        <v>45810</v>
      </c>
      <c r="D114" t="s">
        <v>14541</v>
      </c>
      <c r="E114">
        <v>1.9</v>
      </c>
    </row>
    <row r="115" spans="1:5">
      <c r="A115" t="s">
        <v>14654</v>
      </c>
      <c r="B115" t="s">
        <v>101</v>
      </c>
      <c r="C115" s="2">
        <v>46150</v>
      </c>
      <c r="D115" t="s">
        <v>14541</v>
      </c>
      <c r="E115">
        <v>6.5</v>
      </c>
    </row>
    <row r="116" spans="1:5">
      <c r="A116" t="s">
        <v>14655</v>
      </c>
      <c r="B116" t="s">
        <v>101</v>
      </c>
      <c r="C116" s="2">
        <v>46015</v>
      </c>
      <c r="D116" t="s">
        <v>64</v>
      </c>
      <c r="E116">
        <v>2.6</v>
      </c>
    </row>
    <row r="117" spans="1:5">
      <c r="A117" t="s">
        <v>14656</v>
      </c>
      <c r="B117" t="s">
        <v>101</v>
      </c>
      <c r="C117" s="2">
        <v>46101</v>
      </c>
      <c r="D117" t="s">
        <v>14552</v>
      </c>
      <c r="E117">
        <v>1.1000000000000001</v>
      </c>
    </row>
    <row r="118" spans="1:5">
      <c r="A118" t="s">
        <v>14657</v>
      </c>
      <c r="B118" t="s">
        <v>101</v>
      </c>
      <c r="C118" s="2">
        <v>46044</v>
      </c>
      <c r="D118" t="s">
        <v>64</v>
      </c>
      <c r="E118">
        <v>7.5</v>
      </c>
    </row>
    <row r="119" spans="1:5">
      <c r="A119" t="s">
        <v>14658</v>
      </c>
      <c r="B119" t="s">
        <v>101</v>
      </c>
      <c r="C119" s="2">
        <v>45768</v>
      </c>
      <c r="D119" t="s">
        <v>14552</v>
      </c>
      <c r="E119">
        <v>6.5</v>
      </c>
    </row>
    <row r="120" spans="1:5">
      <c r="A120" t="s">
        <v>14659</v>
      </c>
      <c r="B120" t="s">
        <v>102</v>
      </c>
      <c r="C120" s="2">
        <v>45996</v>
      </c>
      <c r="D120" t="s">
        <v>14541</v>
      </c>
      <c r="E120">
        <v>3.6</v>
      </c>
    </row>
    <row r="121" spans="1:5">
      <c r="A121" t="s">
        <v>14660</v>
      </c>
      <c r="B121" t="s">
        <v>102</v>
      </c>
      <c r="C121" s="2">
        <v>45693</v>
      </c>
      <c r="D121" t="s">
        <v>14539</v>
      </c>
      <c r="E121">
        <v>0.5</v>
      </c>
    </row>
    <row r="122" spans="1:5">
      <c r="A122" t="s">
        <v>14661</v>
      </c>
      <c r="B122" t="s">
        <v>102</v>
      </c>
      <c r="C122" s="2">
        <v>45913</v>
      </c>
      <c r="D122" t="s">
        <v>14537</v>
      </c>
      <c r="E122">
        <v>9.6999999999999993</v>
      </c>
    </row>
    <row r="123" spans="1:5">
      <c r="A123" t="s">
        <v>14662</v>
      </c>
      <c r="B123" t="s">
        <v>102</v>
      </c>
      <c r="C123" s="2">
        <v>46062</v>
      </c>
      <c r="D123" t="s">
        <v>14545</v>
      </c>
      <c r="E123">
        <v>1.1000000000000001</v>
      </c>
    </row>
    <row r="124" spans="1:5">
      <c r="A124" t="s">
        <v>14663</v>
      </c>
      <c r="B124" t="s">
        <v>102</v>
      </c>
      <c r="C124" s="2">
        <v>46155</v>
      </c>
      <c r="D124" t="s">
        <v>14537</v>
      </c>
      <c r="E124">
        <v>7.1</v>
      </c>
    </row>
    <row r="125" spans="1:5">
      <c r="A125" t="s">
        <v>14664</v>
      </c>
      <c r="B125" t="s">
        <v>102</v>
      </c>
      <c r="C125" s="2">
        <v>45922</v>
      </c>
      <c r="D125" t="s">
        <v>14537</v>
      </c>
      <c r="E125">
        <v>9.3000000000000007</v>
      </c>
    </row>
    <row r="126" spans="1:5">
      <c r="A126" t="s">
        <v>14665</v>
      </c>
      <c r="B126" t="s">
        <v>102</v>
      </c>
      <c r="C126" s="2">
        <v>45877</v>
      </c>
      <c r="D126" t="s">
        <v>14541</v>
      </c>
      <c r="E126">
        <v>9.3000000000000007</v>
      </c>
    </row>
    <row r="127" spans="1:5">
      <c r="A127" t="s">
        <v>14666</v>
      </c>
      <c r="B127" t="s">
        <v>103</v>
      </c>
      <c r="C127" s="2">
        <v>46068</v>
      </c>
      <c r="D127" t="s">
        <v>14545</v>
      </c>
      <c r="E127">
        <v>10.7</v>
      </c>
    </row>
    <row r="128" spans="1:5">
      <c r="A128" t="s">
        <v>14667</v>
      </c>
      <c r="B128" t="s">
        <v>103</v>
      </c>
      <c r="C128" s="2">
        <v>46122</v>
      </c>
      <c r="D128" t="s">
        <v>64</v>
      </c>
      <c r="E128">
        <v>11.3</v>
      </c>
    </row>
    <row r="129" spans="1:5">
      <c r="A129" t="s">
        <v>14668</v>
      </c>
      <c r="B129" t="s">
        <v>103</v>
      </c>
      <c r="C129" s="2">
        <v>46181</v>
      </c>
      <c r="D129" t="s">
        <v>64</v>
      </c>
      <c r="E129">
        <v>0.9</v>
      </c>
    </row>
    <row r="130" spans="1:5">
      <c r="A130" t="s">
        <v>14669</v>
      </c>
      <c r="B130" t="s">
        <v>104</v>
      </c>
      <c r="C130" s="2">
        <v>45732</v>
      </c>
      <c r="D130" t="s">
        <v>14545</v>
      </c>
      <c r="E130">
        <v>3.3</v>
      </c>
    </row>
    <row r="131" spans="1:5">
      <c r="A131" t="s">
        <v>14670</v>
      </c>
      <c r="B131" t="s">
        <v>104</v>
      </c>
      <c r="C131" s="2">
        <v>46098</v>
      </c>
      <c r="D131" t="s">
        <v>14541</v>
      </c>
      <c r="E131">
        <v>11.8</v>
      </c>
    </row>
    <row r="132" spans="1:5">
      <c r="A132" t="s">
        <v>14671</v>
      </c>
      <c r="B132" t="s">
        <v>104</v>
      </c>
      <c r="C132" s="2">
        <v>46086</v>
      </c>
      <c r="D132" t="s">
        <v>14552</v>
      </c>
      <c r="E132">
        <v>11.7</v>
      </c>
    </row>
    <row r="133" spans="1:5">
      <c r="A133" t="s">
        <v>14672</v>
      </c>
      <c r="B133" t="s">
        <v>104</v>
      </c>
      <c r="C133" s="2">
        <v>45773</v>
      </c>
      <c r="D133" t="s">
        <v>14545</v>
      </c>
      <c r="E133">
        <v>3.3</v>
      </c>
    </row>
    <row r="134" spans="1:5">
      <c r="A134" t="s">
        <v>14673</v>
      </c>
      <c r="B134" t="s">
        <v>104</v>
      </c>
      <c r="C134" s="2">
        <v>45720</v>
      </c>
      <c r="D134" t="s">
        <v>64</v>
      </c>
      <c r="E134">
        <v>2.4</v>
      </c>
    </row>
    <row r="135" spans="1:5">
      <c r="A135" t="s">
        <v>14674</v>
      </c>
      <c r="B135" t="s">
        <v>106</v>
      </c>
      <c r="C135" s="2">
        <v>45759</v>
      </c>
      <c r="D135" t="s">
        <v>14539</v>
      </c>
      <c r="E135">
        <v>3.1</v>
      </c>
    </row>
    <row r="136" spans="1:5">
      <c r="A136" t="s">
        <v>14675</v>
      </c>
      <c r="B136" t="s">
        <v>106</v>
      </c>
      <c r="C136" s="2">
        <v>45822</v>
      </c>
      <c r="D136" t="s">
        <v>14537</v>
      </c>
      <c r="E136">
        <v>1.5</v>
      </c>
    </row>
    <row r="137" spans="1:5">
      <c r="A137" t="s">
        <v>14676</v>
      </c>
      <c r="B137" t="s">
        <v>106</v>
      </c>
      <c r="C137" s="2">
        <v>45987</v>
      </c>
      <c r="D137" t="s">
        <v>14552</v>
      </c>
      <c r="E137">
        <v>4</v>
      </c>
    </row>
    <row r="138" spans="1:5">
      <c r="A138" t="s">
        <v>14677</v>
      </c>
      <c r="B138" t="s">
        <v>107</v>
      </c>
      <c r="C138" s="2">
        <v>45804</v>
      </c>
      <c r="D138" t="s">
        <v>14541</v>
      </c>
      <c r="E138">
        <v>7.8</v>
      </c>
    </row>
    <row r="139" spans="1:5">
      <c r="A139" t="s">
        <v>14678</v>
      </c>
      <c r="B139" t="s">
        <v>107</v>
      </c>
      <c r="C139" s="2">
        <v>46158</v>
      </c>
      <c r="D139" t="s">
        <v>14541</v>
      </c>
      <c r="E139">
        <v>0.6</v>
      </c>
    </row>
    <row r="140" spans="1:5">
      <c r="A140" t="s">
        <v>14679</v>
      </c>
      <c r="B140" t="s">
        <v>107</v>
      </c>
      <c r="C140" s="2">
        <v>45662</v>
      </c>
      <c r="D140" t="s">
        <v>14537</v>
      </c>
      <c r="E140">
        <v>3.8</v>
      </c>
    </row>
    <row r="141" spans="1:5">
      <c r="A141" t="s">
        <v>14680</v>
      </c>
      <c r="B141" t="s">
        <v>108</v>
      </c>
      <c r="C141" s="2">
        <v>45907</v>
      </c>
      <c r="D141" t="s">
        <v>14539</v>
      </c>
      <c r="E141">
        <v>6.8</v>
      </c>
    </row>
    <row r="142" spans="1:5">
      <c r="A142" t="s">
        <v>14681</v>
      </c>
      <c r="B142" t="s">
        <v>108</v>
      </c>
      <c r="C142" s="2">
        <v>45949</v>
      </c>
      <c r="D142" t="s">
        <v>14545</v>
      </c>
      <c r="E142">
        <v>1.8</v>
      </c>
    </row>
    <row r="143" spans="1:5">
      <c r="A143" t="s">
        <v>14682</v>
      </c>
      <c r="B143" t="s">
        <v>108</v>
      </c>
      <c r="C143" s="2">
        <v>46041</v>
      </c>
      <c r="D143" t="s">
        <v>14537</v>
      </c>
      <c r="E143">
        <v>5.9</v>
      </c>
    </row>
    <row r="144" spans="1:5">
      <c r="A144" t="s">
        <v>14683</v>
      </c>
      <c r="B144" t="s">
        <v>108</v>
      </c>
      <c r="C144" s="2">
        <v>45887</v>
      </c>
      <c r="D144" t="s">
        <v>14539</v>
      </c>
      <c r="E144">
        <v>10.8</v>
      </c>
    </row>
    <row r="145" spans="1:5">
      <c r="A145" t="s">
        <v>14684</v>
      </c>
      <c r="B145" t="s">
        <v>108</v>
      </c>
      <c r="C145" s="2">
        <v>46080</v>
      </c>
      <c r="D145" t="s">
        <v>14552</v>
      </c>
      <c r="E145">
        <v>10.4</v>
      </c>
    </row>
    <row r="146" spans="1:5">
      <c r="A146" t="s">
        <v>14685</v>
      </c>
      <c r="B146" t="s">
        <v>109</v>
      </c>
      <c r="C146" s="2">
        <v>45928</v>
      </c>
      <c r="D146" t="s">
        <v>14545</v>
      </c>
      <c r="E146">
        <v>4.8</v>
      </c>
    </row>
    <row r="147" spans="1:5">
      <c r="A147" t="s">
        <v>14686</v>
      </c>
      <c r="B147" t="s">
        <v>109</v>
      </c>
      <c r="C147" s="2">
        <v>45739</v>
      </c>
      <c r="D147" t="s">
        <v>64</v>
      </c>
      <c r="E147">
        <v>0.9</v>
      </c>
    </row>
    <row r="148" spans="1:5">
      <c r="A148" t="s">
        <v>14687</v>
      </c>
      <c r="B148" t="s">
        <v>109</v>
      </c>
      <c r="C148" s="2">
        <v>46015</v>
      </c>
      <c r="D148" t="s">
        <v>14539</v>
      </c>
      <c r="E148">
        <v>2.6</v>
      </c>
    </row>
    <row r="149" spans="1:5">
      <c r="A149" t="s">
        <v>14688</v>
      </c>
      <c r="B149" t="s">
        <v>109</v>
      </c>
      <c r="C149" s="2">
        <v>46040</v>
      </c>
      <c r="D149" t="s">
        <v>64</v>
      </c>
      <c r="E149">
        <v>2.7</v>
      </c>
    </row>
    <row r="150" spans="1:5">
      <c r="A150" t="s">
        <v>14689</v>
      </c>
      <c r="B150" t="s">
        <v>110</v>
      </c>
      <c r="C150" s="2">
        <v>45774</v>
      </c>
      <c r="D150" t="s">
        <v>14537</v>
      </c>
      <c r="E150">
        <v>2.5</v>
      </c>
    </row>
    <row r="151" spans="1:5">
      <c r="A151" t="s">
        <v>14690</v>
      </c>
      <c r="B151" t="s">
        <v>110</v>
      </c>
      <c r="C151" s="2">
        <v>45883</v>
      </c>
      <c r="D151" t="s">
        <v>14545</v>
      </c>
      <c r="E151">
        <v>5.2</v>
      </c>
    </row>
    <row r="152" spans="1:5">
      <c r="A152" t="s">
        <v>14691</v>
      </c>
      <c r="B152" t="s">
        <v>110</v>
      </c>
      <c r="C152" s="2">
        <v>45779</v>
      </c>
      <c r="D152" t="s">
        <v>14539</v>
      </c>
      <c r="E152">
        <v>11.9</v>
      </c>
    </row>
    <row r="153" spans="1:5">
      <c r="A153" t="s">
        <v>14692</v>
      </c>
      <c r="B153" t="s">
        <v>110</v>
      </c>
      <c r="C153" s="2">
        <v>46083</v>
      </c>
      <c r="D153" t="s">
        <v>14552</v>
      </c>
      <c r="E153">
        <v>10.9</v>
      </c>
    </row>
    <row r="154" spans="1:5">
      <c r="A154" t="s">
        <v>14693</v>
      </c>
      <c r="B154" t="s">
        <v>110</v>
      </c>
      <c r="C154" s="2">
        <v>45725</v>
      </c>
      <c r="D154" t="s">
        <v>14552</v>
      </c>
      <c r="E154">
        <v>5.9</v>
      </c>
    </row>
    <row r="155" spans="1:5">
      <c r="A155" t="s">
        <v>14694</v>
      </c>
      <c r="B155" t="s">
        <v>110</v>
      </c>
      <c r="C155" s="2">
        <v>45999</v>
      </c>
      <c r="D155" t="s">
        <v>14541</v>
      </c>
      <c r="E155">
        <v>6.9</v>
      </c>
    </row>
    <row r="156" spans="1:5">
      <c r="A156" t="s">
        <v>14695</v>
      </c>
      <c r="B156" t="s">
        <v>110</v>
      </c>
      <c r="C156" s="2">
        <v>45753</v>
      </c>
      <c r="D156" t="s">
        <v>14541</v>
      </c>
      <c r="E156">
        <v>3.9</v>
      </c>
    </row>
    <row r="157" spans="1:5">
      <c r="A157" t="s">
        <v>14696</v>
      </c>
      <c r="B157" t="s">
        <v>111</v>
      </c>
      <c r="C157" s="2">
        <v>45910</v>
      </c>
      <c r="D157" t="s">
        <v>64</v>
      </c>
      <c r="E157">
        <v>4.5</v>
      </c>
    </row>
    <row r="158" spans="1:5">
      <c r="A158" t="s">
        <v>14697</v>
      </c>
      <c r="B158" t="s">
        <v>111</v>
      </c>
      <c r="C158" s="2">
        <v>45817</v>
      </c>
      <c r="D158" t="s">
        <v>14552</v>
      </c>
      <c r="E158">
        <v>1.6</v>
      </c>
    </row>
    <row r="159" spans="1:5">
      <c r="A159" t="s">
        <v>14698</v>
      </c>
      <c r="B159" t="s">
        <v>111</v>
      </c>
      <c r="C159" s="2">
        <v>46073</v>
      </c>
      <c r="D159" t="s">
        <v>14545</v>
      </c>
      <c r="E159">
        <v>2.1</v>
      </c>
    </row>
    <row r="160" spans="1:5">
      <c r="A160" t="s">
        <v>14699</v>
      </c>
      <c r="B160" t="s">
        <v>111</v>
      </c>
      <c r="C160" s="2">
        <v>45830</v>
      </c>
      <c r="D160" t="s">
        <v>14541</v>
      </c>
      <c r="E160">
        <v>10.7</v>
      </c>
    </row>
    <row r="161" spans="1:5">
      <c r="A161" t="s">
        <v>14700</v>
      </c>
      <c r="B161" t="s">
        <v>112</v>
      </c>
      <c r="C161" s="2">
        <v>45971</v>
      </c>
      <c r="D161" t="s">
        <v>14539</v>
      </c>
      <c r="E161">
        <v>11.4</v>
      </c>
    </row>
    <row r="162" spans="1:5">
      <c r="A162" t="s">
        <v>14701</v>
      </c>
      <c r="B162" t="s">
        <v>112</v>
      </c>
      <c r="C162" s="2">
        <v>46197</v>
      </c>
      <c r="D162" t="s">
        <v>14539</v>
      </c>
      <c r="E162">
        <v>11.7</v>
      </c>
    </row>
    <row r="163" spans="1:5">
      <c r="A163" t="s">
        <v>14702</v>
      </c>
      <c r="B163" t="s">
        <v>112</v>
      </c>
      <c r="C163" s="2">
        <v>45793</v>
      </c>
      <c r="D163" t="s">
        <v>14539</v>
      </c>
      <c r="E163">
        <v>1.5</v>
      </c>
    </row>
    <row r="164" spans="1:5">
      <c r="A164" t="s">
        <v>14703</v>
      </c>
      <c r="B164" t="s">
        <v>112</v>
      </c>
      <c r="C164" s="2">
        <v>46016</v>
      </c>
      <c r="D164" t="s">
        <v>14541</v>
      </c>
      <c r="E164">
        <v>9</v>
      </c>
    </row>
    <row r="165" spans="1:5">
      <c r="A165" t="s">
        <v>14704</v>
      </c>
      <c r="B165" t="s">
        <v>112</v>
      </c>
      <c r="C165" s="2">
        <v>45893</v>
      </c>
      <c r="D165" t="s">
        <v>14539</v>
      </c>
      <c r="E165">
        <v>1.1000000000000001</v>
      </c>
    </row>
    <row r="166" spans="1:5">
      <c r="A166" t="s">
        <v>14705</v>
      </c>
      <c r="B166" t="s">
        <v>112</v>
      </c>
      <c r="C166" s="2">
        <v>46017</v>
      </c>
      <c r="D166" t="s">
        <v>14552</v>
      </c>
      <c r="E166">
        <v>9.8000000000000007</v>
      </c>
    </row>
    <row r="167" spans="1:5">
      <c r="A167" t="s">
        <v>14706</v>
      </c>
      <c r="B167" t="s">
        <v>113</v>
      </c>
      <c r="C167" s="2">
        <v>46120</v>
      </c>
      <c r="D167" t="s">
        <v>14537</v>
      </c>
      <c r="E167">
        <v>5.8</v>
      </c>
    </row>
    <row r="168" spans="1:5">
      <c r="A168" t="s">
        <v>14707</v>
      </c>
      <c r="B168" t="s">
        <v>113</v>
      </c>
      <c r="C168" s="2">
        <v>45674</v>
      </c>
      <c r="D168" t="s">
        <v>14537</v>
      </c>
      <c r="E168">
        <v>6.2</v>
      </c>
    </row>
    <row r="169" spans="1:5">
      <c r="A169" t="s">
        <v>14708</v>
      </c>
      <c r="B169" t="s">
        <v>113</v>
      </c>
      <c r="C169" s="2">
        <v>45954</v>
      </c>
      <c r="D169" t="s">
        <v>14545</v>
      </c>
      <c r="E169">
        <v>5.8</v>
      </c>
    </row>
    <row r="170" spans="1:5">
      <c r="A170" t="s">
        <v>14709</v>
      </c>
      <c r="B170" t="s">
        <v>113</v>
      </c>
      <c r="C170" s="2">
        <v>46086</v>
      </c>
      <c r="D170" t="s">
        <v>14539</v>
      </c>
      <c r="E170">
        <v>7.6</v>
      </c>
    </row>
    <row r="171" spans="1:5">
      <c r="A171" t="s">
        <v>14710</v>
      </c>
      <c r="B171" t="s">
        <v>113</v>
      </c>
      <c r="C171" s="2">
        <v>45887</v>
      </c>
      <c r="D171" t="s">
        <v>14537</v>
      </c>
      <c r="E171">
        <v>9.3000000000000007</v>
      </c>
    </row>
    <row r="172" spans="1:5">
      <c r="A172" t="s">
        <v>14711</v>
      </c>
      <c r="B172" t="s">
        <v>113</v>
      </c>
      <c r="C172" s="2">
        <v>45878</v>
      </c>
      <c r="D172" t="s">
        <v>14539</v>
      </c>
      <c r="E172">
        <v>7.4</v>
      </c>
    </row>
    <row r="173" spans="1:5">
      <c r="A173" t="s">
        <v>14712</v>
      </c>
      <c r="B173" t="s">
        <v>113</v>
      </c>
      <c r="C173" s="2">
        <v>45966</v>
      </c>
      <c r="D173" t="s">
        <v>14552</v>
      </c>
      <c r="E173">
        <v>9.1</v>
      </c>
    </row>
    <row r="174" spans="1:5">
      <c r="A174" t="s">
        <v>14713</v>
      </c>
      <c r="B174" t="s">
        <v>114</v>
      </c>
      <c r="C174" s="2">
        <v>45995</v>
      </c>
      <c r="D174" t="s">
        <v>14539</v>
      </c>
      <c r="E174">
        <v>2.6</v>
      </c>
    </row>
    <row r="175" spans="1:5">
      <c r="A175" t="s">
        <v>14714</v>
      </c>
      <c r="B175" t="s">
        <v>114</v>
      </c>
      <c r="C175" s="2">
        <v>45792</v>
      </c>
      <c r="D175" t="s">
        <v>14545</v>
      </c>
      <c r="E175">
        <v>2.9</v>
      </c>
    </row>
    <row r="176" spans="1:5">
      <c r="A176" t="s">
        <v>14715</v>
      </c>
      <c r="B176" t="s">
        <v>114</v>
      </c>
      <c r="C176" s="2">
        <v>45982</v>
      </c>
      <c r="D176" t="s">
        <v>64</v>
      </c>
      <c r="E176">
        <v>1.9</v>
      </c>
    </row>
    <row r="177" spans="1:5">
      <c r="A177" t="s">
        <v>14716</v>
      </c>
      <c r="B177" t="s">
        <v>114</v>
      </c>
      <c r="C177" s="2">
        <v>45967</v>
      </c>
      <c r="D177" t="s">
        <v>14537</v>
      </c>
      <c r="E177">
        <v>11.6</v>
      </c>
    </row>
    <row r="178" spans="1:5">
      <c r="A178" t="s">
        <v>14717</v>
      </c>
      <c r="B178" t="s">
        <v>114</v>
      </c>
      <c r="C178" s="2">
        <v>45756</v>
      </c>
      <c r="D178" t="s">
        <v>14545</v>
      </c>
      <c r="E178">
        <v>10.1</v>
      </c>
    </row>
    <row r="179" spans="1:5">
      <c r="A179" t="s">
        <v>14718</v>
      </c>
      <c r="B179" t="s">
        <v>114</v>
      </c>
      <c r="C179" s="2">
        <v>45923</v>
      </c>
      <c r="D179" t="s">
        <v>14539</v>
      </c>
      <c r="E179">
        <v>6.6</v>
      </c>
    </row>
    <row r="180" spans="1:5">
      <c r="A180" t="s">
        <v>14719</v>
      </c>
      <c r="B180" t="s">
        <v>114</v>
      </c>
      <c r="C180" s="2">
        <v>45749</v>
      </c>
      <c r="D180" t="s">
        <v>64</v>
      </c>
      <c r="E180">
        <v>10.7</v>
      </c>
    </row>
    <row r="181" spans="1:5">
      <c r="A181" t="s">
        <v>14720</v>
      </c>
      <c r="B181" t="s">
        <v>115</v>
      </c>
      <c r="C181" s="2">
        <v>45890</v>
      </c>
      <c r="D181" t="s">
        <v>64</v>
      </c>
      <c r="E181">
        <v>1.3</v>
      </c>
    </row>
    <row r="182" spans="1:5">
      <c r="A182" t="s">
        <v>14721</v>
      </c>
      <c r="B182" t="s">
        <v>115</v>
      </c>
      <c r="C182" s="2">
        <v>46194</v>
      </c>
      <c r="D182" t="s">
        <v>14539</v>
      </c>
      <c r="E182">
        <v>2.8</v>
      </c>
    </row>
    <row r="183" spans="1:5">
      <c r="A183" t="s">
        <v>14722</v>
      </c>
      <c r="B183" t="s">
        <v>115</v>
      </c>
      <c r="C183" s="2">
        <v>45953</v>
      </c>
      <c r="D183" t="s">
        <v>14537</v>
      </c>
      <c r="E183">
        <v>2.1</v>
      </c>
    </row>
    <row r="184" spans="1:5">
      <c r="A184" t="s">
        <v>14723</v>
      </c>
      <c r="B184" t="s">
        <v>115</v>
      </c>
      <c r="C184" s="2">
        <v>45989</v>
      </c>
      <c r="D184" t="s">
        <v>14552</v>
      </c>
      <c r="E184">
        <v>8.1999999999999993</v>
      </c>
    </row>
    <row r="185" spans="1:5">
      <c r="A185" t="s">
        <v>14724</v>
      </c>
      <c r="B185" t="s">
        <v>115</v>
      </c>
      <c r="C185" s="2">
        <v>45795</v>
      </c>
      <c r="D185" t="s">
        <v>14552</v>
      </c>
      <c r="E185">
        <v>3.7</v>
      </c>
    </row>
    <row r="186" spans="1:5">
      <c r="A186" t="s">
        <v>14725</v>
      </c>
      <c r="B186" t="s">
        <v>115</v>
      </c>
      <c r="C186" s="2">
        <v>45859</v>
      </c>
      <c r="D186" t="s">
        <v>14539</v>
      </c>
      <c r="E186">
        <v>9.1</v>
      </c>
    </row>
    <row r="187" spans="1:5">
      <c r="A187" t="s">
        <v>14726</v>
      </c>
      <c r="B187" t="s">
        <v>115</v>
      </c>
      <c r="C187" s="2">
        <v>45772</v>
      </c>
      <c r="D187" t="s">
        <v>14545</v>
      </c>
      <c r="E187">
        <v>11</v>
      </c>
    </row>
    <row r="188" spans="1:5">
      <c r="A188" t="s">
        <v>14727</v>
      </c>
      <c r="B188" t="s">
        <v>116</v>
      </c>
      <c r="C188" s="2">
        <v>46133</v>
      </c>
      <c r="D188" t="s">
        <v>14539</v>
      </c>
      <c r="E188">
        <v>2.6</v>
      </c>
    </row>
    <row r="189" spans="1:5">
      <c r="A189" t="s">
        <v>14728</v>
      </c>
      <c r="B189" t="s">
        <v>116</v>
      </c>
      <c r="C189" s="2">
        <v>45998</v>
      </c>
      <c r="D189" t="s">
        <v>14552</v>
      </c>
      <c r="E189">
        <v>10.7</v>
      </c>
    </row>
    <row r="190" spans="1:5">
      <c r="A190" t="s">
        <v>14729</v>
      </c>
      <c r="B190" t="s">
        <v>116</v>
      </c>
      <c r="C190" s="2">
        <v>45765</v>
      </c>
      <c r="D190" t="s">
        <v>14545</v>
      </c>
      <c r="E190">
        <v>3.4</v>
      </c>
    </row>
    <row r="191" spans="1:5">
      <c r="A191" t="s">
        <v>14730</v>
      </c>
      <c r="B191" t="s">
        <v>117</v>
      </c>
      <c r="C191" s="2">
        <v>45730</v>
      </c>
      <c r="D191" t="s">
        <v>14539</v>
      </c>
      <c r="E191">
        <v>3.7</v>
      </c>
    </row>
    <row r="192" spans="1:5">
      <c r="A192" t="s">
        <v>14731</v>
      </c>
      <c r="B192" t="s">
        <v>117</v>
      </c>
      <c r="C192" s="2">
        <v>45700</v>
      </c>
      <c r="D192" t="s">
        <v>14552</v>
      </c>
      <c r="E192">
        <v>3.6</v>
      </c>
    </row>
    <row r="193" spans="1:5">
      <c r="A193" t="s">
        <v>14732</v>
      </c>
      <c r="B193" t="s">
        <v>117</v>
      </c>
      <c r="C193" s="2">
        <v>45891</v>
      </c>
      <c r="D193" t="s">
        <v>14537</v>
      </c>
      <c r="E193">
        <v>8.5</v>
      </c>
    </row>
    <row r="194" spans="1:5">
      <c r="A194" t="s">
        <v>14733</v>
      </c>
      <c r="B194" t="s">
        <v>118</v>
      </c>
      <c r="C194" s="2">
        <v>45790</v>
      </c>
      <c r="D194" t="s">
        <v>14545</v>
      </c>
      <c r="E194">
        <v>1.8</v>
      </c>
    </row>
    <row r="195" spans="1:5">
      <c r="A195" t="s">
        <v>14734</v>
      </c>
      <c r="B195" t="s">
        <v>118</v>
      </c>
      <c r="C195" s="2">
        <v>45678</v>
      </c>
      <c r="D195" t="s">
        <v>14539</v>
      </c>
      <c r="E195">
        <v>7.6</v>
      </c>
    </row>
    <row r="196" spans="1:5">
      <c r="A196" t="s">
        <v>14735</v>
      </c>
      <c r="B196" t="s">
        <v>118</v>
      </c>
      <c r="C196" s="2">
        <v>45941</v>
      </c>
      <c r="D196" t="s">
        <v>64</v>
      </c>
      <c r="E196">
        <v>10.199999999999999</v>
      </c>
    </row>
    <row r="197" spans="1:5">
      <c r="A197" t="s">
        <v>14736</v>
      </c>
      <c r="B197" t="s">
        <v>118</v>
      </c>
      <c r="C197" s="2">
        <v>46173</v>
      </c>
      <c r="D197" t="s">
        <v>14537</v>
      </c>
      <c r="E197">
        <v>1.4</v>
      </c>
    </row>
    <row r="198" spans="1:5">
      <c r="A198" t="s">
        <v>14737</v>
      </c>
      <c r="B198" t="s">
        <v>118</v>
      </c>
      <c r="C198" s="2">
        <v>45969</v>
      </c>
      <c r="D198" t="s">
        <v>14552</v>
      </c>
      <c r="E198">
        <v>6.4</v>
      </c>
    </row>
    <row r="199" spans="1:5">
      <c r="A199" t="s">
        <v>14738</v>
      </c>
      <c r="B199" t="s">
        <v>118</v>
      </c>
      <c r="C199" s="2">
        <v>45729</v>
      </c>
      <c r="D199" t="s">
        <v>14537</v>
      </c>
      <c r="E199">
        <v>10.9</v>
      </c>
    </row>
    <row r="200" spans="1:5">
      <c r="A200" t="s">
        <v>14739</v>
      </c>
      <c r="B200" t="s">
        <v>119</v>
      </c>
      <c r="C200" s="2">
        <v>45831</v>
      </c>
      <c r="D200" t="s">
        <v>14545</v>
      </c>
      <c r="E200">
        <v>4.8</v>
      </c>
    </row>
    <row r="201" spans="1:5">
      <c r="A201" t="s">
        <v>14740</v>
      </c>
      <c r="B201" t="s">
        <v>119</v>
      </c>
      <c r="C201" s="2">
        <v>45917</v>
      </c>
      <c r="D201" t="s">
        <v>14541</v>
      </c>
      <c r="E201">
        <v>1.2</v>
      </c>
    </row>
    <row r="202" spans="1:5">
      <c r="A202" t="s">
        <v>14741</v>
      </c>
      <c r="B202" t="s">
        <v>119</v>
      </c>
      <c r="C202" s="2">
        <v>45981</v>
      </c>
      <c r="D202" t="s">
        <v>14545</v>
      </c>
      <c r="E202">
        <v>1.3</v>
      </c>
    </row>
    <row r="203" spans="1:5">
      <c r="A203" t="s">
        <v>14742</v>
      </c>
      <c r="B203" t="s">
        <v>120</v>
      </c>
      <c r="C203" s="2">
        <v>46087</v>
      </c>
      <c r="D203" t="s">
        <v>14552</v>
      </c>
      <c r="E203">
        <v>3.9</v>
      </c>
    </row>
    <row r="204" spans="1:5">
      <c r="A204" t="s">
        <v>14743</v>
      </c>
      <c r="B204" t="s">
        <v>120</v>
      </c>
      <c r="C204" s="2">
        <v>45738</v>
      </c>
      <c r="D204" t="s">
        <v>14541</v>
      </c>
      <c r="E204">
        <v>10</v>
      </c>
    </row>
    <row r="205" spans="1:5">
      <c r="A205" t="s">
        <v>14744</v>
      </c>
      <c r="B205" t="s">
        <v>120</v>
      </c>
      <c r="C205" s="2">
        <v>45676</v>
      </c>
      <c r="D205" t="s">
        <v>14537</v>
      </c>
      <c r="E205">
        <v>7.5</v>
      </c>
    </row>
    <row r="206" spans="1:5">
      <c r="A206" t="s">
        <v>14745</v>
      </c>
      <c r="B206" t="s">
        <v>120</v>
      </c>
      <c r="C206" s="2">
        <v>46164</v>
      </c>
      <c r="D206" t="s">
        <v>14552</v>
      </c>
      <c r="E206">
        <v>9.9</v>
      </c>
    </row>
    <row r="207" spans="1:5">
      <c r="A207" t="s">
        <v>14746</v>
      </c>
      <c r="B207" t="s">
        <v>120</v>
      </c>
      <c r="C207" s="2">
        <v>45996</v>
      </c>
      <c r="D207" t="s">
        <v>14539</v>
      </c>
      <c r="E207">
        <v>6.6</v>
      </c>
    </row>
    <row r="208" spans="1:5">
      <c r="A208" t="s">
        <v>14747</v>
      </c>
      <c r="B208" t="s">
        <v>120</v>
      </c>
      <c r="C208" s="2">
        <v>45746</v>
      </c>
      <c r="D208" t="s">
        <v>14545</v>
      </c>
      <c r="E208">
        <v>7.9</v>
      </c>
    </row>
    <row r="209" spans="1:5">
      <c r="A209" t="s">
        <v>14748</v>
      </c>
      <c r="B209" t="s">
        <v>121</v>
      </c>
      <c r="C209" s="2">
        <v>45885</v>
      </c>
      <c r="D209" t="s">
        <v>14545</v>
      </c>
      <c r="E209">
        <v>4.4000000000000004</v>
      </c>
    </row>
    <row r="210" spans="1:5">
      <c r="A210" t="s">
        <v>14749</v>
      </c>
      <c r="B210" t="s">
        <v>121</v>
      </c>
      <c r="C210" s="2">
        <v>45846</v>
      </c>
      <c r="D210" t="s">
        <v>14537</v>
      </c>
      <c r="E210">
        <v>3.1</v>
      </c>
    </row>
    <row r="211" spans="1:5">
      <c r="A211" t="s">
        <v>14750</v>
      </c>
      <c r="B211" t="s">
        <v>121</v>
      </c>
      <c r="C211" s="2">
        <v>45754</v>
      </c>
      <c r="D211" t="s">
        <v>14541</v>
      </c>
      <c r="E211">
        <v>7.2</v>
      </c>
    </row>
    <row r="212" spans="1:5">
      <c r="A212" t="s">
        <v>14751</v>
      </c>
      <c r="B212" t="s">
        <v>121</v>
      </c>
      <c r="C212" s="2">
        <v>45795</v>
      </c>
      <c r="D212" t="s">
        <v>14552</v>
      </c>
      <c r="E212">
        <v>6.4</v>
      </c>
    </row>
    <row r="213" spans="1:5">
      <c r="A213" t="s">
        <v>14752</v>
      </c>
      <c r="B213" t="s">
        <v>121</v>
      </c>
      <c r="C213" s="2">
        <v>45816</v>
      </c>
      <c r="D213" t="s">
        <v>64</v>
      </c>
      <c r="E213">
        <v>2.9</v>
      </c>
    </row>
    <row r="214" spans="1:5">
      <c r="A214" t="s">
        <v>14753</v>
      </c>
      <c r="B214" t="s">
        <v>122</v>
      </c>
      <c r="C214" s="2">
        <v>46069</v>
      </c>
      <c r="D214" t="s">
        <v>64</v>
      </c>
      <c r="E214">
        <v>3.7</v>
      </c>
    </row>
    <row r="215" spans="1:5">
      <c r="A215" t="s">
        <v>14754</v>
      </c>
      <c r="B215" t="s">
        <v>122</v>
      </c>
      <c r="C215" s="2">
        <v>46147</v>
      </c>
      <c r="D215" t="s">
        <v>64</v>
      </c>
      <c r="E215">
        <v>9.4</v>
      </c>
    </row>
    <row r="216" spans="1:5">
      <c r="A216" t="s">
        <v>14755</v>
      </c>
      <c r="B216" t="s">
        <v>122</v>
      </c>
      <c r="C216" s="2">
        <v>46097</v>
      </c>
      <c r="D216" t="s">
        <v>64</v>
      </c>
      <c r="E216">
        <v>8.9</v>
      </c>
    </row>
    <row r="217" spans="1:5">
      <c r="A217" t="s">
        <v>14756</v>
      </c>
      <c r="B217" t="s">
        <v>122</v>
      </c>
      <c r="C217" s="2">
        <v>46113</v>
      </c>
      <c r="D217" t="s">
        <v>14545</v>
      </c>
      <c r="E217">
        <v>10.8</v>
      </c>
    </row>
    <row r="218" spans="1:5">
      <c r="A218" t="s">
        <v>14757</v>
      </c>
      <c r="B218" t="s">
        <v>122</v>
      </c>
      <c r="C218" s="2">
        <v>45897</v>
      </c>
      <c r="D218" t="s">
        <v>14537</v>
      </c>
      <c r="E218">
        <v>1.6</v>
      </c>
    </row>
    <row r="219" spans="1:5">
      <c r="A219" t="s">
        <v>14758</v>
      </c>
      <c r="B219" t="s">
        <v>122</v>
      </c>
      <c r="C219" s="2">
        <v>45983</v>
      </c>
      <c r="D219" t="s">
        <v>64</v>
      </c>
      <c r="E219">
        <v>5.6</v>
      </c>
    </row>
    <row r="220" spans="1:5">
      <c r="A220" t="s">
        <v>14759</v>
      </c>
      <c r="B220" t="s">
        <v>122</v>
      </c>
      <c r="C220" s="2">
        <v>46110</v>
      </c>
      <c r="D220" t="s">
        <v>14552</v>
      </c>
      <c r="E220">
        <v>11.2</v>
      </c>
    </row>
    <row r="221" spans="1:5">
      <c r="A221" t="s">
        <v>14760</v>
      </c>
      <c r="B221" t="s">
        <v>123</v>
      </c>
      <c r="C221" s="2">
        <v>46144</v>
      </c>
      <c r="D221" t="s">
        <v>14552</v>
      </c>
      <c r="E221">
        <v>2.1</v>
      </c>
    </row>
    <row r="222" spans="1:5">
      <c r="A222" t="s">
        <v>14761</v>
      </c>
      <c r="B222" t="s">
        <v>123</v>
      </c>
      <c r="C222" s="2">
        <v>45916</v>
      </c>
      <c r="D222" t="s">
        <v>14545</v>
      </c>
      <c r="E222">
        <v>3.2</v>
      </c>
    </row>
    <row r="223" spans="1:5">
      <c r="A223" t="s">
        <v>14762</v>
      </c>
      <c r="B223" t="s">
        <v>123</v>
      </c>
      <c r="C223" s="2">
        <v>45951</v>
      </c>
      <c r="D223" t="s">
        <v>14537</v>
      </c>
      <c r="E223">
        <v>9.1</v>
      </c>
    </row>
    <row r="224" spans="1:5">
      <c r="A224" t="s">
        <v>14763</v>
      </c>
      <c r="B224" t="s">
        <v>124</v>
      </c>
      <c r="C224" s="2">
        <v>45670</v>
      </c>
      <c r="D224" t="s">
        <v>14552</v>
      </c>
      <c r="E224">
        <v>2.4</v>
      </c>
    </row>
    <row r="225" spans="1:5">
      <c r="A225" t="s">
        <v>14764</v>
      </c>
      <c r="B225" t="s">
        <v>124</v>
      </c>
      <c r="C225" s="2">
        <v>46021</v>
      </c>
      <c r="D225" t="s">
        <v>14552</v>
      </c>
      <c r="E225">
        <v>3.8</v>
      </c>
    </row>
    <row r="226" spans="1:5">
      <c r="A226" t="s">
        <v>14765</v>
      </c>
      <c r="B226" t="s">
        <v>124</v>
      </c>
      <c r="C226" s="2">
        <v>46099</v>
      </c>
      <c r="D226" t="s">
        <v>14552</v>
      </c>
      <c r="E226">
        <v>3.6</v>
      </c>
    </row>
    <row r="227" spans="1:5">
      <c r="A227" t="s">
        <v>14766</v>
      </c>
      <c r="B227" t="s">
        <v>125</v>
      </c>
      <c r="C227" s="2">
        <v>46122</v>
      </c>
      <c r="D227" t="s">
        <v>14539</v>
      </c>
      <c r="E227">
        <v>4.7</v>
      </c>
    </row>
    <row r="228" spans="1:5">
      <c r="A228" t="s">
        <v>14767</v>
      </c>
      <c r="B228" t="s">
        <v>125</v>
      </c>
      <c r="C228" s="2">
        <v>45724</v>
      </c>
      <c r="D228" t="s">
        <v>14539</v>
      </c>
      <c r="E228">
        <v>2.2000000000000002</v>
      </c>
    </row>
    <row r="229" spans="1:5">
      <c r="A229" t="s">
        <v>14768</v>
      </c>
      <c r="B229" t="s">
        <v>125</v>
      </c>
      <c r="C229" s="2">
        <v>46169</v>
      </c>
      <c r="D229" t="s">
        <v>14552</v>
      </c>
      <c r="E229">
        <v>4.0999999999999996</v>
      </c>
    </row>
    <row r="230" spans="1:5">
      <c r="A230" t="s">
        <v>14769</v>
      </c>
      <c r="B230" t="s">
        <v>125</v>
      </c>
      <c r="C230" s="2">
        <v>45882</v>
      </c>
      <c r="D230" t="s">
        <v>64</v>
      </c>
      <c r="E230">
        <v>7.1</v>
      </c>
    </row>
    <row r="231" spans="1:5">
      <c r="A231" t="s">
        <v>14770</v>
      </c>
      <c r="B231" t="s">
        <v>125</v>
      </c>
      <c r="C231" s="2">
        <v>45792</v>
      </c>
      <c r="D231" t="s">
        <v>64</v>
      </c>
      <c r="E231">
        <v>7.8</v>
      </c>
    </row>
    <row r="232" spans="1:5">
      <c r="A232" t="s">
        <v>14771</v>
      </c>
      <c r="B232" t="s">
        <v>125</v>
      </c>
      <c r="C232" s="2">
        <v>45990</v>
      </c>
      <c r="D232" t="s">
        <v>14552</v>
      </c>
      <c r="E232">
        <v>4.3</v>
      </c>
    </row>
    <row r="233" spans="1:5">
      <c r="A233" t="s">
        <v>14772</v>
      </c>
      <c r="B233" t="s">
        <v>126</v>
      </c>
      <c r="C233" s="2">
        <v>45922</v>
      </c>
      <c r="D233" t="s">
        <v>14545</v>
      </c>
      <c r="E233">
        <v>3.5</v>
      </c>
    </row>
    <row r="234" spans="1:5">
      <c r="A234" t="s">
        <v>14773</v>
      </c>
      <c r="B234" t="s">
        <v>126</v>
      </c>
      <c r="C234" s="2">
        <v>45858</v>
      </c>
      <c r="D234" t="s">
        <v>14545</v>
      </c>
      <c r="E234">
        <v>0.9</v>
      </c>
    </row>
    <row r="235" spans="1:5">
      <c r="A235" t="s">
        <v>14774</v>
      </c>
      <c r="B235" t="s">
        <v>126</v>
      </c>
      <c r="C235" s="2">
        <v>46034</v>
      </c>
      <c r="D235" t="s">
        <v>14537</v>
      </c>
      <c r="E235">
        <v>0.5</v>
      </c>
    </row>
    <row r="236" spans="1:5">
      <c r="A236" t="s">
        <v>14775</v>
      </c>
      <c r="B236" t="s">
        <v>126</v>
      </c>
      <c r="C236" s="2">
        <v>45844</v>
      </c>
      <c r="D236" t="s">
        <v>14541</v>
      </c>
      <c r="E236">
        <v>11.4</v>
      </c>
    </row>
    <row r="237" spans="1:5">
      <c r="A237" t="s">
        <v>14776</v>
      </c>
      <c r="B237" t="s">
        <v>126</v>
      </c>
      <c r="C237" s="2">
        <v>45901</v>
      </c>
      <c r="D237" t="s">
        <v>14545</v>
      </c>
      <c r="E237">
        <v>7.2</v>
      </c>
    </row>
    <row r="238" spans="1:5">
      <c r="A238" t="s">
        <v>14777</v>
      </c>
      <c r="B238" t="s">
        <v>127</v>
      </c>
      <c r="C238" s="2">
        <v>46177</v>
      </c>
      <c r="D238" t="s">
        <v>64</v>
      </c>
      <c r="E238">
        <v>9.5</v>
      </c>
    </row>
    <row r="239" spans="1:5">
      <c r="A239" t="s">
        <v>14778</v>
      </c>
      <c r="B239" t="s">
        <v>127</v>
      </c>
      <c r="C239" s="2">
        <v>45864</v>
      </c>
      <c r="D239" t="s">
        <v>14539</v>
      </c>
      <c r="E239">
        <v>3.6</v>
      </c>
    </row>
    <row r="240" spans="1:5">
      <c r="A240" t="s">
        <v>14779</v>
      </c>
      <c r="B240" t="s">
        <v>127</v>
      </c>
      <c r="C240" s="2">
        <v>45965</v>
      </c>
      <c r="D240" t="s">
        <v>14541</v>
      </c>
      <c r="E240">
        <v>4.9000000000000004</v>
      </c>
    </row>
    <row r="241" spans="1:5">
      <c r="A241" t="s">
        <v>14780</v>
      </c>
      <c r="B241" t="s">
        <v>127</v>
      </c>
      <c r="C241" s="2">
        <v>45863</v>
      </c>
      <c r="D241" t="s">
        <v>14545</v>
      </c>
      <c r="E241">
        <v>7.3</v>
      </c>
    </row>
    <row r="242" spans="1:5">
      <c r="A242" t="s">
        <v>14781</v>
      </c>
      <c r="B242" t="s">
        <v>128</v>
      </c>
      <c r="C242" s="2">
        <v>46045</v>
      </c>
      <c r="D242" t="s">
        <v>14539</v>
      </c>
      <c r="E242">
        <v>7.1</v>
      </c>
    </row>
    <row r="243" spans="1:5">
      <c r="A243" t="s">
        <v>14782</v>
      </c>
      <c r="B243" t="s">
        <v>128</v>
      </c>
      <c r="C243" s="2">
        <v>45712</v>
      </c>
      <c r="D243" t="s">
        <v>14552</v>
      </c>
      <c r="E243">
        <v>3.8</v>
      </c>
    </row>
    <row r="244" spans="1:5">
      <c r="A244" t="s">
        <v>14783</v>
      </c>
      <c r="B244" t="s">
        <v>128</v>
      </c>
      <c r="C244" s="2">
        <v>45935</v>
      </c>
      <c r="D244" t="s">
        <v>14545</v>
      </c>
      <c r="E244">
        <v>11.1</v>
      </c>
    </row>
    <row r="245" spans="1:5">
      <c r="A245" t="s">
        <v>14784</v>
      </c>
      <c r="B245" t="s">
        <v>129</v>
      </c>
      <c r="C245" s="2">
        <v>45966</v>
      </c>
      <c r="D245" t="s">
        <v>14541</v>
      </c>
      <c r="E245">
        <v>5.2</v>
      </c>
    </row>
    <row r="246" spans="1:5">
      <c r="A246" t="s">
        <v>14785</v>
      </c>
      <c r="B246" t="s">
        <v>129</v>
      </c>
      <c r="C246" s="2">
        <v>46035</v>
      </c>
      <c r="D246" t="s">
        <v>14545</v>
      </c>
      <c r="E246">
        <v>4.3</v>
      </c>
    </row>
    <row r="247" spans="1:5">
      <c r="A247" t="s">
        <v>14786</v>
      </c>
      <c r="B247" t="s">
        <v>129</v>
      </c>
      <c r="C247" s="2">
        <v>45754</v>
      </c>
      <c r="D247" t="s">
        <v>14539</v>
      </c>
      <c r="E247">
        <v>8.1</v>
      </c>
    </row>
    <row r="248" spans="1:5">
      <c r="A248" t="s">
        <v>14787</v>
      </c>
      <c r="B248" t="s">
        <v>129</v>
      </c>
      <c r="C248" s="2">
        <v>45813</v>
      </c>
      <c r="D248" t="s">
        <v>14552</v>
      </c>
      <c r="E248">
        <v>3.2</v>
      </c>
    </row>
    <row r="249" spans="1:5">
      <c r="A249" t="s">
        <v>14788</v>
      </c>
      <c r="B249" t="s">
        <v>129</v>
      </c>
      <c r="C249" s="2">
        <v>45709</v>
      </c>
      <c r="D249" t="s">
        <v>14545</v>
      </c>
      <c r="E249">
        <v>11.8</v>
      </c>
    </row>
    <row r="250" spans="1:5">
      <c r="A250" t="s">
        <v>14789</v>
      </c>
      <c r="B250" t="s">
        <v>129</v>
      </c>
      <c r="C250" s="2">
        <v>46196</v>
      </c>
      <c r="D250" t="s">
        <v>14537</v>
      </c>
      <c r="E250">
        <v>2.8</v>
      </c>
    </row>
    <row r="251" spans="1:5">
      <c r="A251" t="s">
        <v>14790</v>
      </c>
      <c r="B251" t="s">
        <v>130</v>
      </c>
      <c r="C251" s="2">
        <v>45787</v>
      </c>
      <c r="D251" t="s">
        <v>14537</v>
      </c>
      <c r="E251">
        <v>3.6</v>
      </c>
    </row>
    <row r="252" spans="1:5">
      <c r="A252" t="s">
        <v>14791</v>
      </c>
      <c r="B252" t="s">
        <v>130</v>
      </c>
      <c r="C252" s="2">
        <v>45961</v>
      </c>
      <c r="D252" t="s">
        <v>14541</v>
      </c>
      <c r="E252">
        <v>4.3</v>
      </c>
    </row>
    <row r="253" spans="1:5">
      <c r="A253" t="s">
        <v>14792</v>
      </c>
      <c r="B253" t="s">
        <v>130</v>
      </c>
      <c r="C253" s="2">
        <v>45700</v>
      </c>
      <c r="D253" t="s">
        <v>14539</v>
      </c>
      <c r="E253">
        <v>4.0999999999999996</v>
      </c>
    </row>
    <row r="254" spans="1:5">
      <c r="A254" t="s">
        <v>14793</v>
      </c>
      <c r="B254" t="s">
        <v>130</v>
      </c>
      <c r="C254" s="2">
        <v>45833</v>
      </c>
      <c r="D254" t="s">
        <v>14537</v>
      </c>
      <c r="E254">
        <v>8.3000000000000007</v>
      </c>
    </row>
    <row r="255" spans="1:5">
      <c r="A255" t="s">
        <v>14794</v>
      </c>
      <c r="B255" t="s">
        <v>130</v>
      </c>
      <c r="C255" s="2">
        <v>45803</v>
      </c>
      <c r="D255" t="s">
        <v>14537</v>
      </c>
      <c r="E255">
        <v>0.7</v>
      </c>
    </row>
    <row r="256" spans="1:5">
      <c r="A256" t="s">
        <v>14795</v>
      </c>
      <c r="B256" t="s">
        <v>131</v>
      </c>
      <c r="C256" s="2">
        <v>45938</v>
      </c>
      <c r="D256" t="s">
        <v>14541</v>
      </c>
      <c r="E256">
        <v>0.8</v>
      </c>
    </row>
    <row r="257" spans="1:5">
      <c r="A257" t="s">
        <v>14796</v>
      </c>
      <c r="B257" t="s">
        <v>131</v>
      </c>
      <c r="C257" s="2">
        <v>45711</v>
      </c>
      <c r="D257" t="s">
        <v>14545</v>
      </c>
      <c r="E257">
        <v>1.2</v>
      </c>
    </row>
    <row r="258" spans="1:5">
      <c r="A258" t="s">
        <v>14797</v>
      </c>
      <c r="B258" t="s">
        <v>131</v>
      </c>
      <c r="C258" s="2">
        <v>45994</v>
      </c>
      <c r="D258" t="s">
        <v>14539</v>
      </c>
      <c r="E258">
        <v>6.6</v>
      </c>
    </row>
    <row r="259" spans="1:5">
      <c r="A259" t="s">
        <v>14798</v>
      </c>
      <c r="B259" t="s">
        <v>131</v>
      </c>
      <c r="C259" s="2">
        <v>46153</v>
      </c>
      <c r="D259" t="s">
        <v>14539</v>
      </c>
      <c r="E259">
        <v>7.4</v>
      </c>
    </row>
    <row r="260" spans="1:5">
      <c r="A260" t="s">
        <v>14799</v>
      </c>
      <c r="B260" t="s">
        <v>131</v>
      </c>
      <c r="C260" s="2">
        <v>45887</v>
      </c>
      <c r="D260" t="s">
        <v>14552</v>
      </c>
      <c r="E260">
        <v>5.5</v>
      </c>
    </row>
    <row r="261" spans="1:5">
      <c r="A261" t="s">
        <v>14800</v>
      </c>
      <c r="B261" t="s">
        <v>131</v>
      </c>
      <c r="C261" s="2">
        <v>45921</v>
      </c>
      <c r="D261" t="s">
        <v>14537</v>
      </c>
      <c r="E261">
        <v>4.8</v>
      </c>
    </row>
    <row r="262" spans="1:5">
      <c r="A262" t="s">
        <v>14801</v>
      </c>
      <c r="B262" t="s">
        <v>132</v>
      </c>
      <c r="C262" s="2">
        <v>45795</v>
      </c>
      <c r="D262" t="s">
        <v>14552</v>
      </c>
      <c r="E262">
        <v>2.2999999999999998</v>
      </c>
    </row>
    <row r="263" spans="1:5">
      <c r="A263" t="s">
        <v>14802</v>
      </c>
      <c r="B263" t="s">
        <v>132</v>
      </c>
      <c r="C263" s="2">
        <v>45775</v>
      </c>
      <c r="D263" t="s">
        <v>14539</v>
      </c>
      <c r="E263">
        <v>7.2</v>
      </c>
    </row>
    <row r="264" spans="1:5">
      <c r="A264" t="s">
        <v>14803</v>
      </c>
      <c r="B264" t="s">
        <v>132</v>
      </c>
      <c r="C264" s="2">
        <v>46193</v>
      </c>
      <c r="D264" t="s">
        <v>14537</v>
      </c>
      <c r="E264">
        <v>9.6999999999999993</v>
      </c>
    </row>
    <row r="265" spans="1:5">
      <c r="A265" t="s">
        <v>14804</v>
      </c>
      <c r="B265" t="s">
        <v>132</v>
      </c>
      <c r="C265" s="2">
        <v>46170</v>
      </c>
      <c r="D265" t="s">
        <v>14539</v>
      </c>
      <c r="E265">
        <v>7</v>
      </c>
    </row>
    <row r="266" spans="1:5">
      <c r="A266" t="s">
        <v>14805</v>
      </c>
      <c r="B266" t="s">
        <v>132</v>
      </c>
      <c r="C266" s="2">
        <v>46122</v>
      </c>
      <c r="D266" t="s">
        <v>14537</v>
      </c>
      <c r="E266">
        <v>3.2</v>
      </c>
    </row>
    <row r="267" spans="1:5">
      <c r="A267" t="s">
        <v>14806</v>
      </c>
      <c r="B267" t="s">
        <v>133</v>
      </c>
      <c r="C267" s="2">
        <v>46170</v>
      </c>
      <c r="D267" t="s">
        <v>14541</v>
      </c>
      <c r="E267">
        <v>7.6</v>
      </c>
    </row>
    <row r="268" spans="1:5">
      <c r="A268" t="s">
        <v>14807</v>
      </c>
      <c r="B268" t="s">
        <v>133</v>
      </c>
      <c r="C268" s="2">
        <v>45850</v>
      </c>
      <c r="D268" t="s">
        <v>14541</v>
      </c>
      <c r="E268">
        <v>5.9</v>
      </c>
    </row>
    <row r="269" spans="1:5">
      <c r="A269" t="s">
        <v>14808</v>
      </c>
      <c r="B269" t="s">
        <v>133</v>
      </c>
      <c r="C269" s="2">
        <v>45789</v>
      </c>
      <c r="D269" t="s">
        <v>14552</v>
      </c>
      <c r="E269">
        <v>2.8</v>
      </c>
    </row>
    <row r="270" spans="1:5">
      <c r="A270" t="s">
        <v>14809</v>
      </c>
      <c r="B270" t="s">
        <v>133</v>
      </c>
      <c r="C270" s="2">
        <v>45744</v>
      </c>
      <c r="D270" t="s">
        <v>14541</v>
      </c>
      <c r="E270">
        <v>2</v>
      </c>
    </row>
    <row r="271" spans="1:5">
      <c r="A271" t="s">
        <v>14810</v>
      </c>
      <c r="B271" t="s">
        <v>133</v>
      </c>
      <c r="C271" s="2">
        <v>46070</v>
      </c>
      <c r="D271" t="s">
        <v>14545</v>
      </c>
      <c r="E271">
        <v>4.5999999999999996</v>
      </c>
    </row>
    <row r="272" spans="1:5">
      <c r="A272" t="s">
        <v>14811</v>
      </c>
      <c r="B272" t="s">
        <v>134</v>
      </c>
      <c r="C272" s="2">
        <v>45950</v>
      </c>
      <c r="D272" t="s">
        <v>14537</v>
      </c>
      <c r="E272">
        <v>1.3</v>
      </c>
    </row>
    <row r="273" spans="1:5">
      <c r="A273" t="s">
        <v>14812</v>
      </c>
      <c r="B273" t="s">
        <v>134</v>
      </c>
      <c r="C273" s="2">
        <v>46126</v>
      </c>
      <c r="D273" t="s">
        <v>14541</v>
      </c>
      <c r="E273">
        <v>6.6</v>
      </c>
    </row>
    <row r="274" spans="1:5">
      <c r="A274" t="s">
        <v>14813</v>
      </c>
      <c r="B274" t="s">
        <v>134</v>
      </c>
      <c r="C274" s="2">
        <v>45682</v>
      </c>
      <c r="D274" t="s">
        <v>14545</v>
      </c>
      <c r="E274">
        <v>1.4</v>
      </c>
    </row>
    <row r="275" spans="1:5">
      <c r="A275" t="s">
        <v>14814</v>
      </c>
      <c r="B275" t="s">
        <v>134</v>
      </c>
      <c r="C275" s="2">
        <v>46035</v>
      </c>
      <c r="D275" t="s">
        <v>14541</v>
      </c>
      <c r="E275">
        <v>4</v>
      </c>
    </row>
    <row r="276" spans="1:5">
      <c r="A276" t="s">
        <v>14815</v>
      </c>
      <c r="B276" t="s">
        <v>134</v>
      </c>
      <c r="C276" s="2">
        <v>46026</v>
      </c>
      <c r="D276" t="s">
        <v>14545</v>
      </c>
      <c r="E276">
        <v>2.6</v>
      </c>
    </row>
    <row r="277" spans="1:5">
      <c r="A277" t="s">
        <v>14816</v>
      </c>
      <c r="B277" t="s">
        <v>134</v>
      </c>
      <c r="C277" s="2">
        <v>46038</v>
      </c>
      <c r="D277" t="s">
        <v>14539</v>
      </c>
      <c r="E277">
        <v>3.2</v>
      </c>
    </row>
    <row r="278" spans="1:5">
      <c r="A278" t="s">
        <v>14817</v>
      </c>
      <c r="B278" t="s">
        <v>135</v>
      </c>
      <c r="C278" s="2">
        <v>45932</v>
      </c>
      <c r="D278" t="s">
        <v>14537</v>
      </c>
      <c r="E278">
        <v>9.9</v>
      </c>
    </row>
    <row r="279" spans="1:5">
      <c r="A279" t="s">
        <v>14818</v>
      </c>
      <c r="B279" t="s">
        <v>135</v>
      </c>
      <c r="C279" s="2">
        <v>45716</v>
      </c>
      <c r="D279" t="s">
        <v>64</v>
      </c>
      <c r="E279">
        <v>9.6999999999999993</v>
      </c>
    </row>
    <row r="280" spans="1:5">
      <c r="A280" t="s">
        <v>14819</v>
      </c>
      <c r="B280" t="s">
        <v>135</v>
      </c>
      <c r="C280" s="2">
        <v>45886</v>
      </c>
      <c r="D280" t="s">
        <v>64</v>
      </c>
      <c r="E280">
        <v>10.3</v>
      </c>
    </row>
    <row r="281" spans="1:5">
      <c r="A281" t="s">
        <v>14820</v>
      </c>
      <c r="B281" t="s">
        <v>135</v>
      </c>
      <c r="C281" s="2">
        <v>46188</v>
      </c>
      <c r="D281" t="s">
        <v>14539</v>
      </c>
      <c r="E281">
        <v>10.3</v>
      </c>
    </row>
    <row r="282" spans="1:5">
      <c r="A282" t="s">
        <v>14821</v>
      </c>
      <c r="B282" t="s">
        <v>135</v>
      </c>
      <c r="C282" s="2">
        <v>45710</v>
      </c>
      <c r="D282" t="s">
        <v>14539</v>
      </c>
      <c r="E282">
        <v>11.4</v>
      </c>
    </row>
    <row r="283" spans="1:5">
      <c r="A283" t="s">
        <v>14822</v>
      </c>
      <c r="B283" t="s">
        <v>135</v>
      </c>
      <c r="C283" s="2">
        <v>46051</v>
      </c>
      <c r="D283" t="s">
        <v>14552</v>
      </c>
      <c r="E283">
        <v>1.3</v>
      </c>
    </row>
    <row r="284" spans="1:5">
      <c r="A284" t="s">
        <v>14823</v>
      </c>
      <c r="B284" t="s">
        <v>135</v>
      </c>
      <c r="C284" s="2">
        <v>46197</v>
      </c>
      <c r="D284" t="s">
        <v>14552</v>
      </c>
      <c r="E284">
        <v>10.6</v>
      </c>
    </row>
    <row r="285" spans="1:5">
      <c r="A285" t="s">
        <v>14824</v>
      </c>
      <c r="B285" t="s">
        <v>136</v>
      </c>
      <c r="C285" s="2">
        <v>45811</v>
      </c>
      <c r="D285" t="s">
        <v>14552</v>
      </c>
      <c r="E285">
        <v>10.7</v>
      </c>
    </row>
    <row r="286" spans="1:5">
      <c r="A286" t="s">
        <v>14825</v>
      </c>
      <c r="B286" t="s">
        <v>136</v>
      </c>
      <c r="C286" s="2">
        <v>45794</v>
      </c>
      <c r="D286" t="s">
        <v>14541</v>
      </c>
      <c r="E286">
        <v>8.1999999999999993</v>
      </c>
    </row>
    <row r="287" spans="1:5">
      <c r="A287" t="s">
        <v>14826</v>
      </c>
      <c r="B287" t="s">
        <v>136</v>
      </c>
      <c r="C287" s="2">
        <v>45764</v>
      </c>
      <c r="D287" t="s">
        <v>14541</v>
      </c>
      <c r="E287">
        <v>8.8000000000000007</v>
      </c>
    </row>
    <row r="288" spans="1:5">
      <c r="A288" t="s">
        <v>14827</v>
      </c>
      <c r="B288" t="s">
        <v>136</v>
      </c>
      <c r="C288" s="2">
        <v>46027</v>
      </c>
      <c r="D288" t="s">
        <v>14539</v>
      </c>
      <c r="E288">
        <v>3.1</v>
      </c>
    </row>
    <row r="289" spans="1:5">
      <c r="A289" t="s">
        <v>14828</v>
      </c>
      <c r="B289" t="s">
        <v>137</v>
      </c>
      <c r="C289" s="2">
        <v>45806</v>
      </c>
      <c r="D289" t="s">
        <v>64</v>
      </c>
      <c r="E289">
        <v>3.3</v>
      </c>
    </row>
    <row r="290" spans="1:5">
      <c r="A290" t="s">
        <v>14829</v>
      </c>
      <c r="B290" t="s">
        <v>137</v>
      </c>
      <c r="C290" s="2">
        <v>45796</v>
      </c>
      <c r="D290" t="s">
        <v>14539</v>
      </c>
      <c r="E290">
        <v>10.7</v>
      </c>
    </row>
    <row r="291" spans="1:5">
      <c r="A291" t="s">
        <v>14830</v>
      </c>
      <c r="B291" t="s">
        <v>137</v>
      </c>
      <c r="C291" s="2">
        <v>45750</v>
      </c>
      <c r="D291" t="s">
        <v>14539</v>
      </c>
      <c r="E291">
        <v>10.9</v>
      </c>
    </row>
    <row r="292" spans="1:5">
      <c r="A292" t="s">
        <v>14831</v>
      </c>
      <c r="B292" t="s">
        <v>137</v>
      </c>
      <c r="C292" s="2">
        <v>45951</v>
      </c>
      <c r="D292" t="s">
        <v>64</v>
      </c>
      <c r="E292">
        <v>5</v>
      </c>
    </row>
    <row r="293" spans="1:5">
      <c r="A293" t="s">
        <v>14832</v>
      </c>
      <c r="B293" t="s">
        <v>138</v>
      </c>
      <c r="C293" s="2">
        <v>46191</v>
      </c>
      <c r="D293" t="s">
        <v>64</v>
      </c>
      <c r="E293">
        <v>2.4</v>
      </c>
    </row>
    <row r="294" spans="1:5">
      <c r="A294" t="s">
        <v>14833</v>
      </c>
      <c r="B294" t="s">
        <v>138</v>
      </c>
      <c r="C294" s="2">
        <v>45739</v>
      </c>
      <c r="D294" t="s">
        <v>64</v>
      </c>
      <c r="E294">
        <v>3.6</v>
      </c>
    </row>
    <row r="295" spans="1:5">
      <c r="A295" t="s">
        <v>14834</v>
      </c>
      <c r="B295" t="s">
        <v>138</v>
      </c>
      <c r="C295" s="2">
        <v>45871</v>
      </c>
      <c r="D295" t="s">
        <v>14541</v>
      </c>
      <c r="E295">
        <v>6.9</v>
      </c>
    </row>
    <row r="296" spans="1:5">
      <c r="A296" t="s">
        <v>14835</v>
      </c>
      <c r="B296" t="s">
        <v>138</v>
      </c>
      <c r="C296" s="2">
        <v>45696</v>
      </c>
      <c r="D296" t="s">
        <v>14552</v>
      </c>
      <c r="E296">
        <v>5.3</v>
      </c>
    </row>
    <row r="297" spans="1:5">
      <c r="A297" t="s">
        <v>14836</v>
      </c>
      <c r="B297" t="s">
        <v>138</v>
      </c>
      <c r="C297" s="2">
        <v>46187</v>
      </c>
      <c r="D297" t="s">
        <v>14541</v>
      </c>
      <c r="E297">
        <v>9.4</v>
      </c>
    </row>
    <row r="298" spans="1:5">
      <c r="A298" t="s">
        <v>14837</v>
      </c>
      <c r="B298" t="s">
        <v>138</v>
      </c>
      <c r="C298" s="2">
        <v>46073</v>
      </c>
      <c r="D298" t="s">
        <v>14552</v>
      </c>
      <c r="E298">
        <v>8.6</v>
      </c>
    </row>
    <row r="299" spans="1:5">
      <c r="A299" t="s">
        <v>14838</v>
      </c>
      <c r="B299" t="s">
        <v>138</v>
      </c>
      <c r="C299" s="2">
        <v>45805</v>
      </c>
      <c r="D299" t="s">
        <v>14539</v>
      </c>
      <c r="E299">
        <v>6.4</v>
      </c>
    </row>
    <row r="300" spans="1:5">
      <c r="A300" t="s">
        <v>14839</v>
      </c>
      <c r="B300" t="s">
        <v>139</v>
      </c>
      <c r="C300" s="2">
        <v>45859</v>
      </c>
      <c r="D300" t="s">
        <v>14545</v>
      </c>
      <c r="E300">
        <v>2</v>
      </c>
    </row>
    <row r="301" spans="1:5">
      <c r="A301" t="s">
        <v>14840</v>
      </c>
      <c r="B301" t="s">
        <v>139</v>
      </c>
      <c r="C301" s="2">
        <v>45873</v>
      </c>
      <c r="D301" t="s">
        <v>14552</v>
      </c>
      <c r="E301">
        <v>9.1</v>
      </c>
    </row>
    <row r="302" spans="1:5">
      <c r="A302" t="s">
        <v>14841</v>
      </c>
      <c r="B302" t="s">
        <v>139</v>
      </c>
      <c r="C302" s="2">
        <v>45955</v>
      </c>
      <c r="D302" t="s">
        <v>14537</v>
      </c>
      <c r="E302">
        <v>3.8</v>
      </c>
    </row>
    <row r="303" spans="1:5">
      <c r="A303" t="s">
        <v>14842</v>
      </c>
      <c r="B303" t="s">
        <v>139</v>
      </c>
      <c r="C303" s="2">
        <v>46110</v>
      </c>
      <c r="D303" t="s">
        <v>14545</v>
      </c>
      <c r="E303">
        <v>3.6</v>
      </c>
    </row>
    <row r="304" spans="1:5">
      <c r="A304" t="s">
        <v>14843</v>
      </c>
      <c r="B304" t="s">
        <v>139</v>
      </c>
      <c r="C304" s="2">
        <v>46140</v>
      </c>
      <c r="D304" t="s">
        <v>64</v>
      </c>
      <c r="E304">
        <v>2.9</v>
      </c>
    </row>
    <row r="305" spans="1:5">
      <c r="A305" t="s">
        <v>14844</v>
      </c>
      <c r="B305" t="s">
        <v>139</v>
      </c>
      <c r="C305" s="2">
        <v>45707</v>
      </c>
      <c r="D305" t="s">
        <v>14537</v>
      </c>
      <c r="E305">
        <v>2.2999999999999998</v>
      </c>
    </row>
    <row r="306" spans="1:5">
      <c r="A306" t="s">
        <v>14845</v>
      </c>
      <c r="B306" t="s">
        <v>140</v>
      </c>
      <c r="C306" s="2">
        <v>46111</v>
      </c>
      <c r="D306" t="s">
        <v>14545</v>
      </c>
      <c r="E306">
        <v>1.8</v>
      </c>
    </row>
    <row r="307" spans="1:5">
      <c r="A307" t="s">
        <v>14846</v>
      </c>
      <c r="B307" t="s">
        <v>140</v>
      </c>
      <c r="C307" s="2">
        <v>45875</v>
      </c>
      <c r="D307" t="s">
        <v>64</v>
      </c>
      <c r="E307">
        <v>6.1</v>
      </c>
    </row>
    <row r="308" spans="1:5">
      <c r="A308" t="s">
        <v>14847</v>
      </c>
      <c r="B308" t="s">
        <v>140</v>
      </c>
      <c r="C308" s="2">
        <v>45669</v>
      </c>
      <c r="D308" t="s">
        <v>64</v>
      </c>
      <c r="E308">
        <v>11.7</v>
      </c>
    </row>
    <row r="309" spans="1:5">
      <c r="A309" t="s">
        <v>14848</v>
      </c>
      <c r="B309" t="s">
        <v>140</v>
      </c>
      <c r="C309" s="2">
        <v>46105</v>
      </c>
      <c r="D309" t="s">
        <v>14537</v>
      </c>
      <c r="E309">
        <v>3.8</v>
      </c>
    </row>
    <row r="310" spans="1:5">
      <c r="A310" t="s">
        <v>14849</v>
      </c>
      <c r="B310" t="s">
        <v>141</v>
      </c>
      <c r="C310" s="2">
        <v>45932</v>
      </c>
      <c r="D310" t="s">
        <v>64</v>
      </c>
      <c r="E310">
        <v>3.5</v>
      </c>
    </row>
    <row r="311" spans="1:5">
      <c r="A311" t="s">
        <v>14850</v>
      </c>
      <c r="B311" t="s">
        <v>141</v>
      </c>
      <c r="C311" s="2">
        <v>46201</v>
      </c>
      <c r="D311" t="s">
        <v>14545</v>
      </c>
      <c r="E311">
        <v>11.5</v>
      </c>
    </row>
    <row r="312" spans="1:5">
      <c r="A312" t="s">
        <v>14851</v>
      </c>
      <c r="B312" t="s">
        <v>141</v>
      </c>
      <c r="C312" s="2">
        <v>46027</v>
      </c>
      <c r="D312" t="s">
        <v>14552</v>
      </c>
      <c r="E312">
        <v>5.6</v>
      </c>
    </row>
    <row r="313" spans="1:5">
      <c r="A313" t="s">
        <v>14852</v>
      </c>
      <c r="B313" t="s">
        <v>141</v>
      </c>
      <c r="C313" s="2">
        <v>46097</v>
      </c>
      <c r="D313" t="s">
        <v>14552</v>
      </c>
      <c r="E313">
        <v>9.3000000000000007</v>
      </c>
    </row>
    <row r="314" spans="1:5">
      <c r="A314" t="s">
        <v>14853</v>
      </c>
      <c r="B314" t="s">
        <v>141</v>
      </c>
      <c r="C314" s="2">
        <v>46038</v>
      </c>
      <c r="D314" t="s">
        <v>14545</v>
      </c>
      <c r="E314">
        <v>4.8</v>
      </c>
    </row>
    <row r="315" spans="1:5">
      <c r="A315" t="s">
        <v>14854</v>
      </c>
      <c r="B315" t="s">
        <v>141</v>
      </c>
      <c r="C315" s="2">
        <v>45720</v>
      </c>
      <c r="D315" t="s">
        <v>64</v>
      </c>
      <c r="E315">
        <v>1.6</v>
      </c>
    </row>
    <row r="316" spans="1:5">
      <c r="A316" t="s">
        <v>14855</v>
      </c>
      <c r="B316" t="s">
        <v>142</v>
      </c>
      <c r="C316" s="2">
        <v>45924</v>
      </c>
      <c r="D316" t="s">
        <v>14541</v>
      </c>
      <c r="E316">
        <v>7.5</v>
      </c>
    </row>
    <row r="317" spans="1:5">
      <c r="A317" t="s">
        <v>14856</v>
      </c>
      <c r="B317" t="s">
        <v>142</v>
      </c>
      <c r="C317" s="2">
        <v>45800</v>
      </c>
      <c r="D317" t="s">
        <v>14545</v>
      </c>
      <c r="E317">
        <v>7.1</v>
      </c>
    </row>
    <row r="318" spans="1:5">
      <c r="A318" t="s">
        <v>14857</v>
      </c>
      <c r="B318" t="s">
        <v>142</v>
      </c>
      <c r="C318" s="2">
        <v>45777</v>
      </c>
      <c r="D318" t="s">
        <v>14541</v>
      </c>
      <c r="E318">
        <v>1.5</v>
      </c>
    </row>
    <row r="319" spans="1:5">
      <c r="A319" t="s">
        <v>14858</v>
      </c>
      <c r="B319" t="s">
        <v>142</v>
      </c>
      <c r="C319" s="2">
        <v>46076</v>
      </c>
      <c r="D319" t="s">
        <v>64</v>
      </c>
      <c r="E319">
        <v>6.4</v>
      </c>
    </row>
    <row r="320" spans="1:5">
      <c r="A320" t="s">
        <v>14859</v>
      </c>
      <c r="B320" t="s">
        <v>142</v>
      </c>
      <c r="C320" s="2">
        <v>45748</v>
      </c>
      <c r="D320" t="s">
        <v>14537</v>
      </c>
      <c r="E320">
        <v>8</v>
      </c>
    </row>
    <row r="321" spans="1:5">
      <c r="A321" t="s">
        <v>14860</v>
      </c>
      <c r="B321" t="s">
        <v>142</v>
      </c>
      <c r="C321" s="2">
        <v>45685</v>
      </c>
      <c r="D321" t="s">
        <v>14537</v>
      </c>
      <c r="E321">
        <v>4.5</v>
      </c>
    </row>
    <row r="322" spans="1:5">
      <c r="A322" t="s">
        <v>14861</v>
      </c>
      <c r="B322" t="s">
        <v>143</v>
      </c>
      <c r="C322" s="2">
        <v>45886</v>
      </c>
      <c r="D322" t="s">
        <v>14545</v>
      </c>
      <c r="E322">
        <v>2.7</v>
      </c>
    </row>
    <row r="323" spans="1:5">
      <c r="A323" t="s">
        <v>14862</v>
      </c>
      <c r="B323" t="s">
        <v>143</v>
      </c>
      <c r="C323" s="2">
        <v>46025</v>
      </c>
      <c r="D323" t="s">
        <v>64</v>
      </c>
      <c r="E323">
        <v>4.8</v>
      </c>
    </row>
    <row r="324" spans="1:5">
      <c r="A324" t="s">
        <v>14863</v>
      </c>
      <c r="B324" t="s">
        <v>143</v>
      </c>
      <c r="C324" s="2">
        <v>45995</v>
      </c>
      <c r="D324" t="s">
        <v>14537</v>
      </c>
      <c r="E324">
        <v>7.4</v>
      </c>
    </row>
    <row r="325" spans="1:5">
      <c r="A325" t="s">
        <v>14864</v>
      </c>
      <c r="B325" t="s">
        <v>144</v>
      </c>
      <c r="C325" s="2">
        <v>45858</v>
      </c>
      <c r="D325" t="s">
        <v>14537</v>
      </c>
      <c r="E325">
        <v>5.7</v>
      </c>
    </row>
    <row r="326" spans="1:5">
      <c r="A326" t="s">
        <v>14865</v>
      </c>
      <c r="B326" t="s">
        <v>144</v>
      </c>
      <c r="C326" s="2">
        <v>45669</v>
      </c>
      <c r="D326" t="s">
        <v>14552</v>
      </c>
      <c r="E326">
        <v>9.1</v>
      </c>
    </row>
    <row r="327" spans="1:5">
      <c r="A327" t="s">
        <v>14866</v>
      </c>
      <c r="B327" t="s">
        <v>144</v>
      </c>
      <c r="C327" s="2">
        <v>45990</v>
      </c>
      <c r="D327" t="s">
        <v>14539</v>
      </c>
      <c r="E327">
        <v>0.7</v>
      </c>
    </row>
    <row r="328" spans="1:5">
      <c r="A328" t="s">
        <v>14867</v>
      </c>
      <c r="B328" t="s">
        <v>144</v>
      </c>
      <c r="C328" s="2">
        <v>46085</v>
      </c>
      <c r="D328" t="s">
        <v>14552</v>
      </c>
      <c r="E328">
        <v>9.1999999999999993</v>
      </c>
    </row>
    <row r="329" spans="1:5">
      <c r="A329" t="s">
        <v>14868</v>
      </c>
      <c r="B329" t="s">
        <v>144</v>
      </c>
      <c r="C329" s="2">
        <v>45958</v>
      </c>
      <c r="D329" t="s">
        <v>64</v>
      </c>
      <c r="E329">
        <v>0.5</v>
      </c>
    </row>
    <row r="330" spans="1:5">
      <c r="A330" t="s">
        <v>14869</v>
      </c>
      <c r="B330" t="s">
        <v>145</v>
      </c>
      <c r="C330" s="2">
        <v>45803</v>
      </c>
      <c r="D330" t="s">
        <v>14541</v>
      </c>
      <c r="E330">
        <v>7</v>
      </c>
    </row>
    <row r="331" spans="1:5">
      <c r="A331" t="s">
        <v>14870</v>
      </c>
      <c r="B331" t="s">
        <v>145</v>
      </c>
      <c r="C331" s="2">
        <v>45910</v>
      </c>
      <c r="D331" t="s">
        <v>14537</v>
      </c>
      <c r="E331">
        <v>9.9</v>
      </c>
    </row>
    <row r="332" spans="1:5">
      <c r="A332" t="s">
        <v>14871</v>
      </c>
      <c r="B332" t="s">
        <v>145</v>
      </c>
      <c r="C332" s="2">
        <v>46132</v>
      </c>
      <c r="D332" t="s">
        <v>14545</v>
      </c>
      <c r="E332">
        <v>5.6</v>
      </c>
    </row>
    <row r="333" spans="1:5">
      <c r="A333" t="s">
        <v>14872</v>
      </c>
      <c r="B333" t="s">
        <v>145</v>
      </c>
      <c r="C333" s="2">
        <v>45746</v>
      </c>
      <c r="D333" t="s">
        <v>14545</v>
      </c>
      <c r="E333">
        <v>5</v>
      </c>
    </row>
    <row r="334" spans="1:5">
      <c r="A334" t="s">
        <v>14873</v>
      </c>
      <c r="B334" t="s">
        <v>146</v>
      </c>
      <c r="C334" s="2">
        <v>45760</v>
      </c>
      <c r="D334" t="s">
        <v>14552</v>
      </c>
      <c r="E334">
        <v>9.1999999999999993</v>
      </c>
    </row>
    <row r="335" spans="1:5">
      <c r="A335" t="s">
        <v>14874</v>
      </c>
      <c r="B335" t="s">
        <v>146</v>
      </c>
      <c r="C335" s="2">
        <v>45896</v>
      </c>
      <c r="D335" t="s">
        <v>14552</v>
      </c>
      <c r="E335">
        <v>9.8000000000000007</v>
      </c>
    </row>
    <row r="336" spans="1:5">
      <c r="A336" t="s">
        <v>14875</v>
      </c>
      <c r="B336" t="s">
        <v>146</v>
      </c>
      <c r="C336" s="2">
        <v>45887</v>
      </c>
      <c r="D336" t="s">
        <v>64</v>
      </c>
      <c r="E336">
        <v>2.4</v>
      </c>
    </row>
    <row r="337" spans="1:5">
      <c r="A337" t="s">
        <v>14876</v>
      </c>
      <c r="B337" t="s">
        <v>147</v>
      </c>
      <c r="C337" s="2">
        <v>45913</v>
      </c>
      <c r="D337" t="s">
        <v>14541</v>
      </c>
      <c r="E337">
        <v>8.6999999999999993</v>
      </c>
    </row>
    <row r="338" spans="1:5">
      <c r="A338" t="s">
        <v>14877</v>
      </c>
      <c r="B338" t="s">
        <v>147</v>
      </c>
      <c r="C338" s="2">
        <v>45887</v>
      </c>
      <c r="D338" t="s">
        <v>64</v>
      </c>
      <c r="E338">
        <v>8.4</v>
      </c>
    </row>
    <row r="339" spans="1:5">
      <c r="A339" t="s">
        <v>14878</v>
      </c>
      <c r="B339" t="s">
        <v>147</v>
      </c>
      <c r="C339" s="2">
        <v>45923</v>
      </c>
      <c r="D339" t="s">
        <v>14541</v>
      </c>
      <c r="E339">
        <v>2.9</v>
      </c>
    </row>
    <row r="340" spans="1:5">
      <c r="A340" t="s">
        <v>14879</v>
      </c>
      <c r="B340" t="s">
        <v>147</v>
      </c>
      <c r="C340" s="2">
        <v>46098</v>
      </c>
      <c r="D340" t="s">
        <v>14552</v>
      </c>
      <c r="E340">
        <v>10.199999999999999</v>
      </c>
    </row>
    <row r="341" spans="1:5">
      <c r="A341" t="s">
        <v>14880</v>
      </c>
      <c r="B341" t="s">
        <v>148</v>
      </c>
      <c r="C341" s="2">
        <v>45696</v>
      </c>
      <c r="D341" t="s">
        <v>64</v>
      </c>
      <c r="E341">
        <v>5</v>
      </c>
    </row>
    <row r="342" spans="1:5">
      <c r="A342" t="s">
        <v>14881</v>
      </c>
      <c r="B342" t="s">
        <v>148</v>
      </c>
      <c r="C342" s="2">
        <v>45977</v>
      </c>
      <c r="D342" t="s">
        <v>14545</v>
      </c>
      <c r="E342">
        <v>10.3</v>
      </c>
    </row>
    <row r="343" spans="1:5">
      <c r="A343" t="s">
        <v>14882</v>
      </c>
      <c r="B343" t="s">
        <v>148</v>
      </c>
      <c r="C343" s="2">
        <v>45740</v>
      </c>
      <c r="D343" t="s">
        <v>14539</v>
      </c>
      <c r="E343">
        <v>3</v>
      </c>
    </row>
    <row r="344" spans="1:5">
      <c r="A344" t="s">
        <v>14883</v>
      </c>
      <c r="B344" t="s">
        <v>148</v>
      </c>
      <c r="C344" s="2">
        <v>46178</v>
      </c>
      <c r="D344" t="s">
        <v>64</v>
      </c>
      <c r="E344">
        <v>3.4</v>
      </c>
    </row>
    <row r="345" spans="1:5">
      <c r="A345" t="s">
        <v>14884</v>
      </c>
      <c r="B345" t="s">
        <v>148</v>
      </c>
      <c r="C345" s="2">
        <v>46049</v>
      </c>
      <c r="D345" t="s">
        <v>64</v>
      </c>
      <c r="E345">
        <v>2.4</v>
      </c>
    </row>
    <row r="346" spans="1:5">
      <c r="A346" t="s">
        <v>14885</v>
      </c>
      <c r="B346" t="s">
        <v>148</v>
      </c>
      <c r="C346" s="2">
        <v>45890</v>
      </c>
      <c r="D346" t="s">
        <v>14537</v>
      </c>
      <c r="E346">
        <v>7.8</v>
      </c>
    </row>
    <row r="347" spans="1:5">
      <c r="A347" t="s">
        <v>14886</v>
      </c>
      <c r="B347" t="s">
        <v>149</v>
      </c>
      <c r="C347" s="2">
        <v>45943</v>
      </c>
      <c r="D347" t="s">
        <v>14552</v>
      </c>
      <c r="E347">
        <v>11.4</v>
      </c>
    </row>
    <row r="348" spans="1:5">
      <c r="A348" t="s">
        <v>14887</v>
      </c>
      <c r="B348" t="s">
        <v>149</v>
      </c>
      <c r="C348" s="2">
        <v>45926</v>
      </c>
      <c r="D348" t="s">
        <v>64</v>
      </c>
      <c r="E348">
        <v>7.1</v>
      </c>
    </row>
    <row r="349" spans="1:5">
      <c r="A349" t="s">
        <v>14888</v>
      </c>
      <c r="B349" t="s">
        <v>149</v>
      </c>
      <c r="C349" s="2">
        <v>45708</v>
      </c>
      <c r="D349" t="s">
        <v>14537</v>
      </c>
      <c r="E349">
        <v>10.9</v>
      </c>
    </row>
    <row r="350" spans="1:5">
      <c r="A350" t="s">
        <v>14889</v>
      </c>
      <c r="B350" t="s">
        <v>149</v>
      </c>
      <c r="C350" s="2">
        <v>46047</v>
      </c>
      <c r="D350" t="s">
        <v>14552</v>
      </c>
      <c r="E350">
        <v>1.1000000000000001</v>
      </c>
    </row>
    <row r="351" spans="1:5">
      <c r="A351" t="s">
        <v>14890</v>
      </c>
      <c r="B351" t="s">
        <v>150</v>
      </c>
      <c r="C351" s="2">
        <v>45852</v>
      </c>
      <c r="D351" t="s">
        <v>14537</v>
      </c>
      <c r="E351">
        <v>10.5</v>
      </c>
    </row>
    <row r="352" spans="1:5">
      <c r="A352" t="s">
        <v>14891</v>
      </c>
      <c r="B352" t="s">
        <v>150</v>
      </c>
      <c r="C352" s="2">
        <v>45662</v>
      </c>
      <c r="D352" t="s">
        <v>14541</v>
      </c>
      <c r="E352">
        <v>11.4</v>
      </c>
    </row>
    <row r="353" spans="1:5">
      <c r="A353" t="s">
        <v>14892</v>
      </c>
      <c r="B353" t="s">
        <v>150</v>
      </c>
      <c r="C353" s="2">
        <v>46019</v>
      </c>
      <c r="D353" t="s">
        <v>14552</v>
      </c>
      <c r="E353">
        <v>0.9</v>
      </c>
    </row>
    <row r="354" spans="1:5">
      <c r="A354" t="s">
        <v>14893</v>
      </c>
      <c r="B354" t="s">
        <v>150</v>
      </c>
      <c r="C354" s="2">
        <v>46128</v>
      </c>
      <c r="D354" t="s">
        <v>14545</v>
      </c>
      <c r="E354">
        <v>7.7</v>
      </c>
    </row>
    <row r="355" spans="1:5">
      <c r="A355" t="s">
        <v>14894</v>
      </c>
      <c r="B355" t="s">
        <v>150</v>
      </c>
      <c r="C355" s="2">
        <v>45719</v>
      </c>
      <c r="D355" t="s">
        <v>14537</v>
      </c>
      <c r="E355">
        <v>10</v>
      </c>
    </row>
    <row r="356" spans="1:5">
      <c r="A356" t="s">
        <v>14895</v>
      </c>
      <c r="B356" t="s">
        <v>150</v>
      </c>
      <c r="C356" s="2">
        <v>46080</v>
      </c>
      <c r="D356" t="s">
        <v>14541</v>
      </c>
      <c r="E356">
        <v>2.8</v>
      </c>
    </row>
    <row r="357" spans="1:5">
      <c r="A357" t="s">
        <v>14896</v>
      </c>
      <c r="B357" t="s">
        <v>151</v>
      </c>
      <c r="C357" s="2">
        <v>46203</v>
      </c>
      <c r="D357" t="s">
        <v>14541</v>
      </c>
      <c r="E357">
        <v>8.9</v>
      </c>
    </row>
    <row r="358" spans="1:5">
      <c r="A358" t="s">
        <v>14897</v>
      </c>
      <c r="B358" t="s">
        <v>151</v>
      </c>
      <c r="C358" s="2">
        <v>45722</v>
      </c>
      <c r="D358" t="s">
        <v>14541</v>
      </c>
      <c r="E358">
        <v>7.9</v>
      </c>
    </row>
    <row r="359" spans="1:5">
      <c r="A359" t="s">
        <v>14898</v>
      </c>
      <c r="B359" t="s">
        <v>151</v>
      </c>
      <c r="C359" s="2">
        <v>45863</v>
      </c>
      <c r="D359" t="s">
        <v>14552</v>
      </c>
      <c r="E359">
        <v>10.3</v>
      </c>
    </row>
    <row r="360" spans="1:5">
      <c r="A360" t="s">
        <v>14899</v>
      </c>
      <c r="B360" t="s">
        <v>151</v>
      </c>
      <c r="C360" s="2">
        <v>45721</v>
      </c>
      <c r="D360" t="s">
        <v>14552</v>
      </c>
      <c r="E360">
        <v>7.6</v>
      </c>
    </row>
    <row r="361" spans="1:5">
      <c r="A361" t="s">
        <v>14900</v>
      </c>
      <c r="B361" t="s">
        <v>151</v>
      </c>
      <c r="C361" s="2">
        <v>45891</v>
      </c>
      <c r="D361" t="s">
        <v>14552</v>
      </c>
      <c r="E361">
        <v>4.8</v>
      </c>
    </row>
    <row r="362" spans="1:5">
      <c r="A362" t="s">
        <v>14901</v>
      </c>
      <c r="B362" t="s">
        <v>152</v>
      </c>
      <c r="C362" s="2">
        <v>45812</v>
      </c>
      <c r="D362" t="s">
        <v>14552</v>
      </c>
      <c r="E362">
        <v>3.7</v>
      </c>
    </row>
    <row r="363" spans="1:5">
      <c r="A363" t="s">
        <v>14902</v>
      </c>
      <c r="B363" t="s">
        <v>152</v>
      </c>
      <c r="C363" s="2">
        <v>45997</v>
      </c>
      <c r="D363" t="s">
        <v>14545</v>
      </c>
      <c r="E363">
        <v>8.6</v>
      </c>
    </row>
    <row r="364" spans="1:5">
      <c r="A364" t="s">
        <v>14903</v>
      </c>
      <c r="B364" t="s">
        <v>152</v>
      </c>
      <c r="C364" s="2">
        <v>45984</v>
      </c>
      <c r="D364" t="s">
        <v>64</v>
      </c>
      <c r="E364">
        <v>8.6999999999999993</v>
      </c>
    </row>
    <row r="365" spans="1:5">
      <c r="A365" t="s">
        <v>14904</v>
      </c>
      <c r="B365" t="s">
        <v>152</v>
      </c>
      <c r="C365" s="2">
        <v>46203</v>
      </c>
      <c r="D365" t="s">
        <v>14545</v>
      </c>
      <c r="E365">
        <v>1.1000000000000001</v>
      </c>
    </row>
    <row r="366" spans="1:5">
      <c r="A366" t="s">
        <v>14905</v>
      </c>
      <c r="B366" t="s">
        <v>152</v>
      </c>
      <c r="C366" s="2">
        <v>46084</v>
      </c>
      <c r="D366" t="s">
        <v>14541</v>
      </c>
      <c r="E366">
        <v>10.1</v>
      </c>
    </row>
    <row r="367" spans="1:5">
      <c r="A367" t="s">
        <v>14906</v>
      </c>
      <c r="B367" t="s">
        <v>153</v>
      </c>
      <c r="C367" s="2">
        <v>45783</v>
      </c>
      <c r="D367" t="s">
        <v>14552</v>
      </c>
      <c r="E367">
        <v>4.0999999999999996</v>
      </c>
    </row>
    <row r="368" spans="1:5">
      <c r="A368" t="s">
        <v>14907</v>
      </c>
      <c r="B368" t="s">
        <v>153</v>
      </c>
      <c r="C368" s="2">
        <v>46125</v>
      </c>
      <c r="D368" t="s">
        <v>14537</v>
      </c>
      <c r="E368">
        <v>7.2</v>
      </c>
    </row>
    <row r="369" spans="1:5">
      <c r="A369" t="s">
        <v>14908</v>
      </c>
      <c r="B369" t="s">
        <v>153</v>
      </c>
      <c r="C369" s="2">
        <v>45847</v>
      </c>
      <c r="D369" t="s">
        <v>14541</v>
      </c>
      <c r="E369">
        <v>5.0999999999999996</v>
      </c>
    </row>
    <row r="370" spans="1:5">
      <c r="A370" t="s">
        <v>14909</v>
      </c>
      <c r="B370" t="s">
        <v>153</v>
      </c>
      <c r="C370" s="2">
        <v>46067</v>
      </c>
      <c r="D370" t="s">
        <v>14552</v>
      </c>
      <c r="E370">
        <v>3.6</v>
      </c>
    </row>
    <row r="371" spans="1:5">
      <c r="A371" t="s">
        <v>14910</v>
      </c>
      <c r="B371" t="s">
        <v>153</v>
      </c>
      <c r="C371" s="2">
        <v>45832</v>
      </c>
      <c r="D371" t="s">
        <v>14537</v>
      </c>
      <c r="E371">
        <v>11.1</v>
      </c>
    </row>
    <row r="372" spans="1:5">
      <c r="A372" t="s">
        <v>14911</v>
      </c>
      <c r="B372" t="s">
        <v>153</v>
      </c>
      <c r="C372" s="2">
        <v>46101</v>
      </c>
      <c r="D372" t="s">
        <v>64</v>
      </c>
      <c r="E372">
        <v>9.3000000000000007</v>
      </c>
    </row>
    <row r="373" spans="1:5">
      <c r="A373" t="s">
        <v>14912</v>
      </c>
      <c r="B373" t="s">
        <v>154</v>
      </c>
      <c r="C373" s="2">
        <v>46079</v>
      </c>
      <c r="D373" t="s">
        <v>14537</v>
      </c>
      <c r="E373">
        <v>0.6</v>
      </c>
    </row>
    <row r="374" spans="1:5">
      <c r="A374" t="s">
        <v>14913</v>
      </c>
      <c r="B374" t="s">
        <v>154</v>
      </c>
      <c r="C374" s="2">
        <v>45847</v>
      </c>
      <c r="D374" t="s">
        <v>14552</v>
      </c>
      <c r="E374">
        <v>5.3</v>
      </c>
    </row>
    <row r="375" spans="1:5">
      <c r="A375" t="s">
        <v>14914</v>
      </c>
      <c r="B375" t="s">
        <v>154</v>
      </c>
      <c r="C375" s="2">
        <v>45855</v>
      </c>
      <c r="D375" t="s">
        <v>14545</v>
      </c>
      <c r="E375">
        <v>0.9</v>
      </c>
    </row>
    <row r="376" spans="1:5">
      <c r="A376" t="s">
        <v>14915</v>
      </c>
      <c r="B376" t="s">
        <v>154</v>
      </c>
      <c r="C376" s="2">
        <v>45976</v>
      </c>
      <c r="D376" t="s">
        <v>14539</v>
      </c>
      <c r="E376">
        <v>5.0999999999999996</v>
      </c>
    </row>
    <row r="377" spans="1:5">
      <c r="A377" t="s">
        <v>14916</v>
      </c>
      <c r="B377" t="s">
        <v>154</v>
      </c>
      <c r="C377" s="2">
        <v>45830</v>
      </c>
      <c r="D377" t="s">
        <v>14552</v>
      </c>
      <c r="E377">
        <v>3.8</v>
      </c>
    </row>
    <row r="378" spans="1:5">
      <c r="A378" t="s">
        <v>14917</v>
      </c>
      <c r="B378" t="s">
        <v>154</v>
      </c>
      <c r="C378" s="2">
        <v>45936</v>
      </c>
      <c r="D378" t="s">
        <v>14541</v>
      </c>
      <c r="E378">
        <v>2.1</v>
      </c>
    </row>
    <row r="379" spans="1:5">
      <c r="A379" t="s">
        <v>14918</v>
      </c>
      <c r="B379" t="s">
        <v>154</v>
      </c>
      <c r="C379" s="2">
        <v>45840</v>
      </c>
      <c r="D379" t="s">
        <v>14537</v>
      </c>
      <c r="E379">
        <v>1.5</v>
      </c>
    </row>
    <row r="380" spans="1:5">
      <c r="A380" t="s">
        <v>14919</v>
      </c>
      <c r="B380" t="s">
        <v>155</v>
      </c>
      <c r="C380" s="2">
        <v>45854</v>
      </c>
      <c r="D380" t="s">
        <v>64</v>
      </c>
      <c r="E380">
        <v>4.4000000000000004</v>
      </c>
    </row>
    <row r="381" spans="1:5">
      <c r="A381" t="s">
        <v>14920</v>
      </c>
      <c r="B381" t="s">
        <v>155</v>
      </c>
      <c r="C381" s="2">
        <v>45742</v>
      </c>
      <c r="D381" t="s">
        <v>64</v>
      </c>
      <c r="E381">
        <v>4.8</v>
      </c>
    </row>
    <row r="382" spans="1:5">
      <c r="A382" t="s">
        <v>14921</v>
      </c>
      <c r="B382" t="s">
        <v>155</v>
      </c>
      <c r="C382" s="2">
        <v>45725</v>
      </c>
      <c r="D382" t="s">
        <v>14539</v>
      </c>
      <c r="E382">
        <v>8</v>
      </c>
    </row>
    <row r="383" spans="1:5">
      <c r="A383" t="s">
        <v>14922</v>
      </c>
      <c r="B383" t="s">
        <v>155</v>
      </c>
      <c r="C383" s="2">
        <v>45844</v>
      </c>
      <c r="D383" t="s">
        <v>14539</v>
      </c>
      <c r="E383">
        <v>2.2999999999999998</v>
      </c>
    </row>
    <row r="384" spans="1:5">
      <c r="A384" t="s">
        <v>14923</v>
      </c>
      <c r="B384" t="s">
        <v>155</v>
      </c>
      <c r="C384" s="2">
        <v>46127</v>
      </c>
      <c r="D384" t="s">
        <v>64</v>
      </c>
      <c r="E384">
        <v>1.8</v>
      </c>
    </row>
    <row r="385" spans="1:5">
      <c r="A385" t="s">
        <v>14924</v>
      </c>
      <c r="B385" t="s">
        <v>155</v>
      </c>
      <c r="C385" s="2">
        <v>46102</v>
      </c>
      <c r="D385" t="s">
        <v>14537</v>
      </c>
      <c r="E385">
        <v>8.4</v>
      </c>
    </row>
    <row r="386" spans="1:5">
      <c r="A386" t="s">
        <v>14925</v>
      </c>
      <c r="B386" t="s">
        <v>155</v>
      </c>
      <c r="C386" s="2">
        <v>46061</v>
      </c>
      <c r="D386" t="s">
        <v>14539</v>
      </c>
      <c r="E386">
        <v>0.7</v>
      </c>
    </row>
    <row r="387" spans="1:5">
      <c r="A387" t="s">
        <v>14926</v>
      </c>
      <c r="B387" t="s">
        <v>156</v>
      </c>
      <c r="C387" s="2">
        <v>46069</v>
      </c>
      <c r="D387" t="s">
        <v>64</v>
      </c>
      <c r="E387">
        <v>1.4</v>
      </c>
    </row>
    <row r="388" spans="1:5">
      <c r="A388" t="s">
        <v>14927</v>
      </c>
      <c r="B388" t="s">
        <v>156</v>
      </c>
      <c r="C388" s="2">
        <v>46022</v>
      </c>
      <c r="D388" t="s">
        <v>14545</v>
      </c>
      <c r="E388">
        <v>1.8</v>
      </c>
    </row>
    <row r="389" spans="1:5">
      <c r="A389" t="s">
        <v>14928</v>
      </c>
      <c r="B389" t="s">
        <v>156</v>
      </c>
      <c r="C389" s="2">
        <v>45842</v>
      </c>
      <c r="D389" t="s">
        <v>14541</v>
      </c>
      <c r="E389">
        <v>10</v>
      </c>
    </row>
    <row r="390" spans="1:5">
      <c r="A390" t="s">
        <v>14929</v>
      </c>
      <c r="B390" t="s">
        <v>156</v>
      </c>
      <c r="C390" s="2">
        <v>45960</v>
      </c>
      <c r="D390" t="s">
        <v>14552</v>
      </c>
      <c r="E390">
        <v>0.6</v>
      </c>
    </row>
    <row r="391" spans="1:5">
      <c r="A391" t="s">
        <v>14930</v>
      </c>
      <c r="B391" t="s">
        <v>157</v>
      </c>
      <c r="C391" s="2">
        <v>45977</v>
      </c>
      <c r="D391" t="s">
        <v>14545</v>
      </c>
      <c r="E391">
        <v>10.7</v>
      </c>
    </row>
    <row r="392" spans="1:5">
      <c r="A392" t="s">
        <v>14931</v>
      </c>
      <c r="B392" t="s">
        <v>157</v>
      </c>
      <c r="C392" s="2">
        <v>46085</v>
      </c>
      <c r="D392" t="s">
        <v>14545</v>
      </c>
      <c r="E392">
        <v>8.1</v>
      </c>
    </row>
    <row r="393" spans="1:5">
      <c r="A393" t="s">
        <v>14932</v>
      </c>
      <c r="B393" t="s">
        <v>157</v>
      </c>
      <c r="C393" s="2">
        <v>46157</v>
      </c>
      <c r="D393" t="s">
        <v>14545</v>
      </c>
      <c r="E393">
        <v>2.8</v>
      </c>
    </row>
    <row r="394" spans="1:5">
      <c r="A394" t="s">
        <v>14933</v>
      </c>
      <c r="B394" t="s">
        <v>157</v>
      </c>
      <c r="C394" s="2">
        <v>46169</v>
      </c>
      <c r="D394" t="s">
        <v>14539</v>
      </c>
      <c r="E394">
        <v>6</v>
      </c>
    </row>
    <row r="395" spans="1:5">
      <c r="A395" t="s">
        <v>14934</v>
      </c>
      <c r="B395" t="s">
        <v>158</v>
      </c>
      <c r="C395" s="2">
        <v>45879</v>
      </c>
      <c r="D395" t="s">
        <v>14537</v>
      </c>
      <c r="E395">
        <v>4.9000000000000004</v>
      </c>
    </row>
    <row r="396" spans="1:5">
      <c r="A396" t="s">
        <v>14935</v>
      </c>
      <c r="B396" t="s">
        <v>158</v>
      </c>
      <c r="C396" s="2">
        <v>45680</v>
      </c>
      <c r="D396" t="s">
        <v>14541</v>
      </c>
      <c r="E396">
        <v>5.9</v>
      </c>
    </row>
    <row r="397" spans="1:5">
      <c r="A397" t="s">
        <v>14936</v>
      </c>
      <c r="B397" t="s">
        <v>158</v>
      </c>
      <c r="C397" s="2">
        <v>45689</v>
      </c>
      <c r="D397" t="s">
        <v>14541</v>
      </c>
      <c r="E397">
        <v>10</v>
      </c>
    </row>
    <row r="398" spans="1:5">
      <c r="A398" t="s">
        <v>14937</v>
      </c>
      <c r="B398" t="s">
        <v>158</v>
      </c>
      <c r="C398" s="2">
        <v>45813</v>
      </c>
      <c r="D398" t="s">
        <v>14545</v>
      </c>
      <c r="E398">
        <v>8.1</v>
      </c>
    </row>
    <row r="399" spans="1:5">
      <c r="A399" t="s">
        <v>14938</v>
      </c>
      <c r="B399" t="s">
        <v>158</v>
      </c>
      <c r="C399" s="2">
        <v>46091</v>
      </c>
      <c r="D399" t="s">
        <v>14539</v>
      </c>
      <c r="E399">
        <v>8.8000000000000007</v>
      </c>
    </row>
    <row r="400" spans="1:5">
      <c r="A400" t="s">
        <v>14939</v>
      </c>
      <c r="B400" t="s">
        <v>158</v>
      </c>
      <c r="C400" s="2">
        <v>46163</v>
      </c>
      <c r="D400" t="s">
        <v>14552</v>
      </c>
      <c r="E400">
        <v>6.6</v>
      </c>
    </row>
    <row r="401" spans="1:5">
      <c r="A401" t="s">
        <v>14940</v>
      </c>
      <c r="B401" t="s">
        <v>158</v>
      </c>
      <c r="C401" s="2">
        <v>45851</v>
      </c>
      <c r="D401" t="s">
        <v>14541</v>
      </c>
      <c r="E401">
        <v>8.5</v>
      </c>
    </row>
    <row r="402" spans="1:5">
      <c r="A402" t="s">
        <v>14941</v>
      </c>
      <c r="B402" t="s">
        <v>159</v>
      </c>
      <c r="C402" s="2">
        <v>45913</v>
      </c>
      <c r="D402" t="s">
        <v>14545</v>
      </c>
      <c r="E402">
        <v>8.6</v>
      </c>
    </row>
    <row r="403" spans="1:5">
      <c r="A403" t="s">
        <v>14942</v>
      </c>
      <c r="B403" t="s">
        <v>159</v>
      </c>
      <c r="C403" s="2">
        <v>45735</v>
      </c>
      <c r="D403" t="s">
        <v>64</v>
      </c>
      <c r="E403">
        <v>2</v>
      </c>
    </row>
    <row r="404" spans="1:5">
      <c r="A404" t="s">
        <v>14943</v>
      </c>
      <c r="B404" t="s">
        <v>159</v>
      </c>
      <c r="C404" s="2">
        <v>45966</v>
      </c>
      <c r="D404" t="s">
        <v>14545</v>
      </c>
      <c r="E404">
        <v>4.2</v>
      </c>
    </row>
    <row r="405" spans="1:5">
      <c r="A405" t="s">
        <v>14944</v>
      </c>
      <c r="B405" t="s">
        <v>159</v>
      </c>
      <c r="C405" s="2">
        <v>45989</v>
      </c>
      <c r="D405" t="s">
        <v>14541</v>
      </c>
      <c r="E405">
        <v>9.8000000000000007</v>
      </c>
    </row>
    <row r="406" spans="1:5">
      <c r="A406" t="s">
        <v>14945</v>
      </c>
      <c r="B406" t="s">
        <v>159</v>
      </c>
      <c r="C406" s="2">
        <v>45782</v>
      </c>
      <c r="D406" t="s">
        <v>14537</v>
      </c>
      <c r="E406">
        <v>5.9</v>
      </c>
    </row>
    <row r="407" spans="1:5">
      <c r="A407" t="s">
        <v>14946</v>
      </c>
      <c r="B407" t="s">
        <v>160</v>
      </c>
      <c r="C407" s="2">
        <v>46013</v>
      </c>
      <c r="D407" t="s">
        <v>14545</v>
      </c>
      <c r="E407">
        <v>7.6</v>
      </c>
    </row>
    <row r="408" spans="1:5">
      <c r="A408" t="s">
        <v>14947</v>
      </c>
      <c r="B408" t="s">
        <v>160</v>
      </c>
      <c r="C408" s="2">
        <v>45824</v>
      </c>
      <c r="D408" t="s">
        <v>64</v>
      </c>
      <c r="E408">
        <v>1.3</v>
      </c>
    </row>
    <row r="409" spans="1:5">
      <c r="A409" t="s">
        <v>14948</v>
      </c>
      <c r="B409" t="s">
        <v>160</v>
      </c>
      <c r="C409" s="2">
        <v>46074</v>
      </c>
      <c r="D409" t="s">
        <v>64</v>
      </c>
      <c r="E409">
        <v>8.8000000000000007</v>
      </c>
    </row>
    <row r="410" spans="1:5">
      <c r="A410" t="s">
        <v>14949</v>
      </c>
      <c r="B410" t="s">
        <v>161</v>
      </c>
      <c r="C410" s="2">
        <v>45885</v>
      </c>
      <c r="D410" t="s">
        <v>64</v>
      </c>
      <c r="E410">
        <v>10.4</v>
      </c>
    </row>
    <row r="411" spans="1:5">
      <c r="A411" t="s">
        <v>14950</v>
      </c>
      <c r="B411" t="s">
        <v>161</v>
      </c>
      <c r="C411" s="2">
        <v>45939</v>
      </c>
      <c r="D411" t="s">
        <v>14545</v>
      </c>
      <c r="E411">
        <v>8.6</v>
      </c>
    </row>
    <row r="412" spans="1:5">
      <c r="A412" t="s">
        <v>14951</v>
      </c>
      <c r="B412" t="s">
        <v>161</v>
      </c>
      <c r="C412" s="2">
        <v>46191</v>
      </c>
      <c r="D412" t="s">
        <v>14541</v>
      </c>
      <c r="E412">
        <v>7.8</v>
      </c>
    </row>
    <row r="413" spans="1:5">
      <c r="A413" t="s">
        <v>14952</v>
      </c>
      <c r="B413" t="s">
        <v>161</v>
      </c>
      <c r="C413" s="2">
        <v>46167</v>
      </c>
      <c r="D413" t="s">
        <v>14541</v>
      </c>
      <c r="E413">
        <v>7.1</v>
      </c>
    </row>
    <row r="414" spans="1:5">
      <c r="A414" t="s">
        <v>14953</v>
      </c>
      <c r="B414" t="s">
        <v>161</v>
      </c>
      <c r="C414" s="2">
        <v>46201</v>
      </c>
      <c r="D414" t="s">
        <v>64</v>
      </c>
      <c r="E414">
        <v>3.5</v>
      </c>
    </row>
    <row r="415" spans="1:5">
      <c r="A415" t="s">
        <v>14954</v>
      </c>
      <c r="B415" t="s">
        <v>161</v>
      </c>
      <c r="C415" s="2">
        <v>45739</v>
      </c>
      <c r="D415" t="s">
        <v>14539</v>
      </c>
      <c r="E415">
        <v>2.1</v>
      </c>
    </row>
    <row r="416" spans="1:5">
      <c r="A416" t="s">
        <v>14955</v>
      </c>
      <c r="B416" t="s">
        <v>161</v>
      </c>
      <c r="C416" s="2">
        <v>45906</v>
      </c>
      <c r="D416" t="s">
        <v>64</v>
      </c>
      <c r="E416">
        <v>4.2</v>
      </c>
    </row>
    <row r="417" spans="1:5">
      <c r="A417" t="s">
        <v>14956</v>
      </c>
      <c r="B417" t="s">
        <v>162</v>
      </c>
      <c r="C417" s="2">
        <v>46180</v>
      </c>
      <c r="D417" t="s">
        <v>14539</v>
      </c>
      <c r="E417">
        <v>3.7</v>
      </c>
    </row>
    <row r="418" spans="1:5">
      <c r="A418" t="s">
        <v>14957</v>
      </c>
      <c r="B418" t="s">
        <v>162</v>
      </c>
      <c r="C418" s="2">
        <v>45684</v>
      </c>
      <c r="D418" t="s">
        <v>64</v>
      </c>
      <c r="E418">
        <v>7</v>
      </c>
    </row>
    <row r="419" spans="1:5">
      <c r="A419" t="s">
        <v>14958</v>
      </c>
      <c r="B419" t="s">
        <v>162</v>
      </c>
      <c r="C419" s="2">
        <v>45859</v>
      </c>
      <c r="D419" t="s">
        <v>64</v>
      </c>
      <c r="E419">
        <v>2.1</v>
      </c>
    </row>
    <row r="420" spans="1:5">
      <c r="A420" t="s">
        <v>14959</v>
      </c>
      <c r="B420" t="s">
        <v>162</v>
      </c>
      <c r="C420" s="2">
        <v>46148</v>
      </c>
      <c r="D420" t="s">
        <v>14539</v>
      </c>
      <c r="E420">
        <v>10.4</v>
      </c>
    </row>
    <row r="421" spans="1:5">
      <c r="A421" t="s">
        <v>14960</v>
      </c>
      <c r="B421" t="s">
        <v>163</v>
      </c>
      <c r="C421" s="2">
        <v>45842</v>
      </c>
      <c r="D421" t="s">
        <v>14545</v>
      </c>
      <c r="E421">
        <v>7</v>
      </c>
    </row>
    <row r="422" spans="1:5">
      <c r="A422" t="s">
        <v>14961</v>
      </c>
      <c r="B422" t="s">
        <v>163</v>
      </c>
      <c r="C422" s="2">
        <v>46078</v>
      </c>
      <c r="D422" t="s">
        <v>14541</v>
      </c>
      <c r="E422">
        <v>6.3</v>
      </c>
    </row>
    <row r="423" spans="1:5">
      <c r="A423" t="s">
        <v>14962</v>
      </c>
      <c r="B423" t="s">
        <v>163</v>
      </c>
      <c r="C423" s="2">
        <v>45696</v>
      </c>
      <c r="D423" t="s">
        <v>14539</v>
      </c>
      <c r="E423">
        <v>3.5</v>
      </c>
    </row>
    <row r="424" spans="1:5">
      <c r="A424" t="s">
        <v>14963</v>
      </c>
      <c r="B424" t="s">
        <v>163</v>
      </c>
      <c r="C424" s="2">
        <v>45876</v>
      </c>
      <c r="D424" t="s">
        <v>14552</v>
      </c>
      <c r="E424">
        <v>6.4</v>
      </c>
    </row>
    <row r="425" spans="1:5">
      <c r="A425" t="s">
        <v>14964</v>
      </c>
      <c r="B425" t="s">
        <v>164</v>
      </c>
      <c r="C425" s="2">
        <v>45722</v>
      </c>
      <c r="D425" t="s">
        <v>64</v>
      </c>
      <c r="E425">
        <v>7.6</v>
      </c>
    </row>
    <row r="426" spans="1:5">
      <c r="A426" t="s">
        <v>14965</v>
      </c>
      <c r="B426" t="s">
        <v>164</v>
      </c>
      <c r="C426" s="2">
        <v>46177</v>
      </c>
      <c r="D426" t="s">
        <v>14539</v>
      </c>
      <c r="E426">
        <v>5.0999999999999996</v>
      </c>
    </row>
    <row r="427" spans="1:5">
      <c r="A427" t="s">
        <v>14966</v>
      </c>
      <c r="B427" t="s">
        <v>164</v>
      </c>
      <c r="C427" s="2">
        <v>45899</v>
      </c>
      <c r="D427" t="s">
        <v>14545</v>
      </c>
      <c r="E427">
        <v>6.4</v>
      </c>
    </row>
    <row r="428" spans="1:5">
      <c r="A428" t="s">
        <v>14967</v>
      </c>
      <c r="B428" t="s">
        <v>164</v>
      </c>
      <c r="C428" s="2">
        <v>45688</v>
      </c>
      <c r="D428" t="s">
        <v>14541</v>
      </c>
      <c r="E428">
        <v>6.3</v>
      </c>
    </row>
    <row r="429" spans="1:5">
      <c r="A429" t="s">
        <v>14968</v>
      </c>
      <c r="B429" t="s">
        <v>164</v>
      </c>
      <c r="C429" s="2">
        <v>45908</v>
      </c>
      <c r="D429" t="s">
        <v>14545</v>
      </c>
      <c r="E429">
        <v>7.6</v>
      </c>
    </row>
    <row r="430" spans="1:5">
      <c r="A430" t="s">
        <v>14969</v>
      </c>
      <c r="B430" t="s">
        <v>165</v>
      </c>
      <c r="C430" s="2">
        <v>45687</v>
      </c>
      <c r="D430" t="s">
        <v>14552</v>
      </c>
      <c r="E430">
        <v>3.9</v>
      </c>
    </row>
    <row r="431" spans="1:5">
      <c r="A431" t="s">
        <v>14970</v>
      </c>
      <c r="B431" t="s">
        <v>165</v>
      </c>
      <c r="C431" s="2">
        <v>46042</v>
      </c>
      <c r="D431" t="s">
        <v>64</v>
      </c>
      <c r="E431">
        <v>10.1</v>
      </c>
    </row>
    <row r="432" spans="1:5">
      <c r="A432" t="s">
        <v>14971</v>
      </c>
      <c r="B432" t="s">
        <v>165</v>
      </c>
      <c r="C432" s="2">
        <v>45681</v>
      </c>
      <c r="D432" t="s">
        <v>14539</v>
      </c>
      <c r="E432">
        <v>5.9</v>
      </c>
    </row>
    <row r="433" spans="1:5">
      <c r="A433" t="s">
        <v>14972</v>
      </c>
      <c r="B433" t="s">
        <v>165</v>
      </c>
      <c r="C433" s="2">
        <v>45769</v>
      </c>
      <c r="D433" t="s">
        <v>14537</v>
      </c>
      <c r="E433">
        <v>10</v>
      </c>
    </row>
    <row r="434" spans="1:5">
      <c r="A434" t="s">
        <v>14973</v>
      </c>
      <c r="B434" t="s">
        <v>165</v>
      </c>
      <c r="C434" s="2">
        <v>46003</v>
      </c>
      <c r="D434" t="s">
        <v>14537</v>
      </c>
      <c r="E434">
        <v>3.2</v>
      </c>
    </row>
    <row r="435" spans="1:5">
      <c r="A435" t="s">
        <v>14974</v>
      </c>
      <c r="B435" t="s">
        <v>165</v>
      </c>
      <c r="C435" s="2">
        <v>46137</v>
      </c>
      <c r="D435" t="s">
        <v>14539</v>
      </c>
      <c r="E435">
        <v>4.7</v>
      </c>
    </row>
    <row r="436" spans="1:5">
      <c r="A436" t="s">
        <v>14975</v>
      </c>
      <c r="B436" t="s">
        <v>166</v>
      </c>
      <c r="C436" s="2">
        <v>46017</v>
      </c>
      <c r="D436" t="s">
        <v>14537</v>
      </c>
      <c r="E436">
        <v>8.1999999999999993</v>
      </c>
    </row>
    <row r="437" spans="1:5">
      <c r="A437" t="s">
        <v>14976</v>
      </c>
      <c r="B437" t="s">
        <v>166</v>
      </c>
      <c r="C437" s="2">
        <v>45921</v>
      </c>
      <c r="D437" t="s">
        <v>14552</v>
      </c>
      <c r="E437">
        <v>1</v>
      </c>
    </row>
    <row r="438" spans="1:5">
      <c r="A438" t="s">
        <v>14977</v>
      </c>
      <c r="B438" t="s">
        <v>166</v>
      </c>
      <c r="C438" s="2">
        <v>45980</v>
      </c>
      <c r="D438" t="s">
        <v>14552</v>
      </c>
      <c r="E438">
        <v>10.9</v>
      </c>
    </row>
    <row r="439" spans="1:5">
      <c r="A439" t="s">
        <v>14978</v>
      </c>
      <c r="B439" t="s">
        <v>166</v>
      </c>
      <c r="C439" s="2">
        <v>45907</v>
      </c>
      <c r="D439" t="s">
        <v>64</v>
      </c>
      <c r="E439">
        <v>11</v>
      </c>
    </row>
    <row r="440" spans="1:5">
      <c r="A440" t="s">
        <v>14979</v>
      </c>
      <c r="B440" t="s">
        <v>167</v>
      </c>
      <c r="C440" s="2">
        <v>45911</v>
      </c>
      <c r="D440" t="s">
        <v>64</v>
      </c>
      <c r="E440">
        <v>10.3</v>
      </c>
    </row>
    <row r="441" spans="1:5">
      <c r="A441" t="s">
        <v>14980</v>
      </c>
      <c r="B441" t="s">
        <v>167</v>
      </c>
      <c r="C441" s="2">
        <v>45993</v>
      </c>
      <c r="D441" t="s">
        <v>14545</v>
      </c>
      <c r="E441">
        <v>5</v>
      </c>
    </row>
    <row r="442" spans="1:5">
      <c r="A442" t="s">
        <v>14981</v>
      </c>
      <c r="B442" t="s">
        <v>167</v>
      </c>
      <c r="C442" s="2">
        <v>46196</v>
      </c>
      <c r="D442" t="s">
        <v>14541</v>
      </c>
      <c r="E442">
        <v>10.4</v>
      </c>
    </row>
    <row r="443" spans="1:5">
      <c r="A443" t="s">
        <v>14982</v>
      </c>
      <c r="B443" t="s">
        <v>167</v>
      </c>
      <c r="C443" s="2">
        <v>45907</v>
      </c>
      <c r="D443" t="s">
        <v>64</v>
      </c>
      <c r="E443">
        <v>8.9</v>
      </c>
    </row>
    <row r="444" spans="1:5">
      <c r="A444" t="s">
        <v>14983</v>
      </c>
      <c r="B444" t="s">
        <v>167</v>
      </c>
      <c r="C444" s="2">
        <v>45678</v>
      </c>
      <c r="D444" t="s">
        <v>64</v>
      </c>
      <c r="E444">
        <v>4.2</v>
      </c>
    </row>
    <row r="445" spans="1:5">
      <c r="A445" t="s">
        <v>14984</v>
      </c>
      <c r="B445" t="s">
        <v>168</v>
      </c>
      <c r="C445" s="2">
        <v>46168</v>
      </c>
      <c r="D445" t="s">
        <v>14552</v>
      </c>
      <c r="E445">
        <v>1.5</v>
      </c>
    </row>
    <row r="446" spans="1:5">
      <c r="A446" t="s">
        <v>14985</v>
      </c>
      <c r="B446" t="s">
        <v>168</v>
      </c>
      <c r="C446" s="2">
        <v>45838</v>
      </c>
      <c r="D446" t="s">
        <v>14539</v>
      </c>
      <c r="E446">
        <v>11.7</v>
      </c>
    </row>
    <row r="447" spans="1:5">
      <c r="A447" t="s">
        <v>14986</v>
      </c>
      <c r="B447" t="s">
        <v>168</v>
      </c>
      <c r="C447" s="2">
        <v>45662</v>
      </c>
      <c r="D447" t="s">
        <v>14539</v>
      </c>
      <c r="E447">
        <v>4.8</v>
      </c>
    </row>
    <row r="448" spans="1:5">
      <c r="A448" t="s">
        <v>14987</v>
      </c>
      <c r="B448" t="s">
        <v>168</v>
      </c>
      <c r="C448" s="2">
        <v>45974</v>
      </c>
      <c r="D448" t="s">
        <v>14537</v>
      </c>
      <c r="E448">
        <v>4.7</v>
      </c>
    </row>
    <row r="449" spans="1:5">
      <c r="A449" t="s">
        <v>14988</v>
      </c>
      <c r="B449" t="s">
        <v>168</v>
      </c>
      <c r="C449" s="2">
        <v>46074</v>
      </c>
      <c r="D449" t="s">
        <v>14539</v>
      </c>
      <c r="E449">
        <v>9.6</v>
      </c>
    </row>
    <row r="450" spans="1:5">
      <c r="A450" t="s">
        <v>14989</v>
      </c>
      <c r="B450" t="s">
        <v>169</v>
      </c>
      <c r="C450" s="2">
        <v>46185</v>
      </c>
      <c r="D450" t="s">
        <v>14537</v>
      </c>
      <c r="E450">
        <v>2.5</v>
      </c>
    </row>
    <row r="451" spans="1:5">
      <c r="A451" t="s">
        <v>14990</v>
      </c>
      <c r="B451" t="s">
        <v>169</v>
      </c>
      <c r="C451" s="2">
        <v>46170</v>
      </c>
      <c r="D451" t="s">
        <v>14541</v>
      </c>
      <c r="E451">
        <v>8.6999999999999993</v>
      </c>
    </row>
    <row r="452" spans="1:5">
      <c r="A452" t="s">
        <v>14991</v>
      </c>
      <c r="B452" t="s">
        <v>169</v>
      </c>
      <c r="C452" s="2">
        <v>45770</v>
      </c>
      <c r="D452" t="s">
        <v>64</v>
      </c>
      <c r="E452">
        <v>6</v>
      </c>
    </row>
    <row r="453" spans="1:5">
      <c r="A453" t="s">
        <v>14992</v>
      </c>
      <c r="B453" t="s">
        <v>169</v>
      </c>
      <c r="C453" s="2">
        <v>45712</v>
      </c>
      <c r="D453" t="s">
        <v>14552</v>
      </c>
      <c r="E453">
        <v>1.6</v>
      </c>
    </row>
    <row r="454" spans="1:5">
      <c r="A454" t="s">
        <v>14993</v>
      </c>
      <c r="B454" t="s">
        <v>169</v>
      </c>
      <c r="C454" s="2">
        <v>46198</v>
      </c>
      <c r="D454" t="s">
        <v>14552</v>
      </c>
      <c r="E454">
        <v>2.8</v>
      </c>
    </row>
    <row r="455" spans="1:5">
      <c r="A455" t="s">
        <v>14994</v>
      </c>
      <c r="B455" t="s">
        <v>169</v>
      </c>
      <c r="C455" s="2">
        <v>45715</v>
      </c>
      <c r="D455" t="s">
        <v>14539</v>
      </c>
      <c r="E455">
        <v>11.9</v>
      </c>
    </row>
    <row r="456" spans="1:5">
      <c r="A456" t="s">
        <v>14995</v>
      </c>
      <c r="B456" t="s">
        <v>170</v>
      </c>
      <c r="C456" s="2">
        <v>46166</v>
      </c>
      <c r="D456" t="s">
        <v>14545</v>
      </c>
      <c r="E456">
        <v>9.5</v>
      </c>
    </row>
    <row r="457" spans="1:5">
      <c r="A457" t="s">
        <v>14996</v>
      </c>
      <c r="B457" t="s">
        <v>170</v>
      </c>
      <c r="C457" s="2">
        <v>45986</v>
      </c>
      <c r="D457" t="s">
        <v>14541</v>
      </c>
      <c r="E457">
        <v>4</v>
      </c>
    </row>
    <row r="458" spans="1:5">
      <c r="A458" t="s">
        <v>14997</v>
      </c>
      <c r="B458" t="s">
        <v>170</v>
      </c>
      <c r="C458" s="2">
        <v>46077</v>
      </c>
      <c r="D458" t="s">
        <v>14552</v>
      </c>
      <c r="E458">
        <v>4.4000000000000004</v>
      </c>
    </row>
    <row r="459" spans="1:5">
      <c r="A459" t="s">
        <v>14998</v>
      </c>
      <c r="B459" t="s">
        <v>170</v>
      </c>
      <c r="C459" s="2">
        <v>46000</v>
      </c>
      <c r="D459" t="s">
        <v>14541</v>
      </c>
      <c r="E459">
        <v>7.7</v>
      </c>
    </row>
    <row r="460" spans="1:5">
      <c r="A460" t="s">
        <v>14999</v>
      </c>
      <c r="B460" t="s">
        <v>171</v>
      </c>
      <c r="C460" s="2">
        <v>45838</v>
      </c>
      <c r="D460" t="s">
        <v>64</v>
      </c>
      <c r="E460">
        <v>8.5</v>
      </c>
    </row>
    <row r="461" spans="1:5">
      <c r="A461" t="s">
        <v>15000</v>
      </c>
      <c r="B461" t="s">
        <v>171</v>
      </c>
      <c r="C461" s="2">
        <v>46086</v>
      </c>
      <c r="D461" t="s">
        <v>14545</v>
      </c>
      <c r="E461">
        <v>11.7</v>
      </c>
    </row>
    <row r="462" spans="1:5">
      <c r="A462" t="s">
        <v>15001</v>
      </c>
      <c r="B462" t="s">
        <v>171</v>
      </c>
      <c r="C462" s="2">
        <v>45980</v>
      </c>
      <c r="D462" t="s">
        <v>14545</v>
      </c>
      <c r="E462">
        <v>7.5</v>
      </c>
    </row>
    <row r="463" spans="1:5">
      <c r="A463" t="s">
        <v>15002</v>
      </c>
      <c r="B463" t="s">
        <v>171</v>
      </c>
      <c r="C463" s="2">
        <v>45785</v>
      </c>
      <c r="D463" t="s">
        <v>64</v>
      </c>
      <c r="E463">
        <v>7.8</v>
      </c>
    </row>
    <row r="464" spans="1:5">
      <c r="A464" t="s">
        <v>15003</v>
      </c>
      <c r="B464" t="s">
        <v>171</v>
      </c>
      <c r="C464" s="2">
        <v>45832</v>
      </c>
      <c r="D464" t="s">
        <v>64</v>
      </c>
      <c r="E464">
        <v>9.6999999999999993</v>
      </c>
    </row>
    <row r="465" spans="1:5">
      <c r="A465" t="s">
        <v>15004</v>
      </c>
      <c r="B465" t="s">
        <v>172</v>
      </c>
      <c r="C465" s="2">
        <v>45723</v>
      </c>
      <c r="D465" t="s">
        <v>14541</v>
      </c>
      <c r="E465">
        <v>8.6999999999999993</v>
      </c>
    </row>
    <row r="466" spans="1:5">
      <c r="A466" t="s">
        <v>15005</v>
      </c>
      <c r="B466" t="s">
        <v>172</v>
      </c>
      <c r="C466" s="2">
        <v>45744</v>
      </c>
      <c r="D466" t="s">
        <v>14552</v>
      </c>
      <c r="E466">
        <v>0.6</v>
      </c>
    </row>
    <row r="467" spans="1:5">
      <c r="A467" t="s">
        <v>15006</v>
      </c>
      <c r="B467" t="s">
        <v>172</v>
      </c>
      <c r="C467" s="2">
        <v>45769</v>
      </c>
      <c r="D467" t="s">
        <v>14552</v>
      </c>
      <c r="E467">
        <v>1.9</v>
      </c>
    </row>
    <row r="468" spans="1:5">
      <c r="A468" t="s">
        <v>15007</v>
      </c>
      <c r="B468" t="s">
        <v>172</v>
      </c>
      <c r="C468" s="2">
        <v>45683</v>
      </c>
      <c r="D468" t="s">
        <v>14541</v>
      </c>
      <c r="E468">
        <v>0.9</v>
      </c>
    </row>
    <row r="469" spans="1:5">
      <c r="A469" t="s">
        <v>15008</v>
      </c>
      <c r="B469" t="s">
        <v>172</v>
      </c>
      <c r="C469" s="2">
        <v>45967</v>
      </c>
      <c r="D469" t="s">
        <v>14552</v>
      </c>
      <c r="E469">
        <v>4</v>
      </c>
    </row>
    <row r="470" spans="1:5">
      <c r="A470" t="s">
        <v>15009</v>
      </c>
      <c r="B470" t="s">
        <v>172</v>
      </c>
      <c r="C470" s="2">
        <v>45832</v>
      </c>
      <c r="D470" t="s">
        <v>14552</v>
      </c>
      <c r="E470">
        <v>6.7</v>
      </c>
    </row>
    <row r="471" spans="1:5">
      <c r="A471" t="s">
        <v>15010</v>
      </c>
      <c r="B471" t="s">
        <v>172</v>
      </c>
      <c r="C471" s="2">
        <v>46087</v>
      </c>
      <c r="D471" t="s">
        <v>14541</v>
      </c>
      <c r="E471">
        <v>11.5</v>
      </c>
    </row>
    <row r="472" spans="1:5">
      <c r="A472" t="s">
        <v>15011</v>
      </c>
      <c r="B472" t="s">
        <v>173</v>
      </c>
      <c r="C472" s="2">
        <v>45693</v>
      </c>
      <c r="D472" t="s">
        <v>14552</v>
      </c>
      <c r="E472">
        <v>9.1</v>
      </c>
    </row>
    <row r="473" spans="1:5">
      <c r="A473" t="s">
        <v>15012</v>
      </c>
      <c r="B473" t="s">
        <v>173</v>
      </c>
      <c r="C473" s="2">
        <v>45769</v>
      </c>
      <c r="D473" t="s">
        <v>14545</v>
      </c>
      <c r="E473">
        <v>7.8</v>
      </c>
    </row>
    <row r="474" spans="1:5">
      <c r="A474" t="s">
        <v>15013</v>
      </c>
      <c r="B474" t="s">
        <v>173</v>
      </c>
      <c r="C474" s="2">
        <v>46064</v>
      </c>
      <c r="D474" t="s">
        <v>14552</v>
      </c>
      <c r="E474">
        <v>3.1</v>
      </c>
    </row>
    <row r="475" spans="1:5">
      <c r="A475" t="s">
        <v>15014</v>
      </c>
      <c r="B475" t="s">
        <v>173</v>
      </c>
      <c r="C475" s="2">
        <v>45997</v>
      </c>
      <c r="D475" t="s">
        <v>14541</v>
      </c>
      <c r="E475">
        <v>1.7</v>
      </c>
    </row>
    <row r="476" spans="1:5">
      <c r="A476" t="s">
        <v>15015</v>
      </c>
      <c r="B476" t="s">
        <v>173</v>
      </c>
      <c r="C476" s="2">
        <v>46160</v>
      </c>
      <c r="D476" t="s">
        <v>64</v>
      </c>
      <c r="E476">
        <v>5.0999999999999996</v>
      </c>
    </row>
    <row r="477" spans="1:5">
      <c r="A477" t="s">
        <v>15016</v>
      </c>
      <c r="B477" t="s">
        <v>173</v>
      </c>
      <c r="C477" s="2">
        <v>45956</v>
      </c>
      <c r="D477" t="s">
        <v>14552</v>
      </c>
      <c r="E477">
        <v>3.6</v>
      </c>
    </row>
    <row r="478" spans="1:5">
      <c r="A478" t="s">
        <v>15017</v>
      </c>
      <c r="B478" t="s">
        <v>173</v>
      </c>
      <c r="C478" s="2">
        <v>45984</v>
      </c>
      <c r="D478" t="s">
        <v>14539</v>
      </c>
      <c r="E478">
        <v>4.8</v>
      </c>
    </row>
    <row r="479" spans="1:5">
      <c r="A479" t="s">
        <v>15018</v>
      </c>
      <c r="B479" t="s">
        <v>174</v>
      </c>
      <c r="C479" s="2">
        <v>45820</v>
      </c>
      <c r="D479" t="s">
        <v>14541</v>
      </c>
      <c r="E479">
        <v>6.2</v>
      </c>
    </row>
    <row r="480" spans="1:5">
      <c r="A480" t="s">
        <v>15019</v>
      </c>
      <c r="B480" t="s">
        <v>174</v>
      </c>
      <c r="C480" s="2">
        <v>45797</v>
      </c>
      <c r="D480" t="s">
        <v>14552</v>
      </c>
      <c r="E480">
        <v>8.8000000000000007</v>
      </c>
    </row>
    <row r="481" spans="1:5">
      <c r="A481" t="s">
        <v>15020</v>
      </c>
      <c r="B481" t="s">
        <v>174</v>
      </c>
      <c r="C481" s="2">
        <v>45981</v>
      </c>
      <c r="D481" t="s">
        <v>14537</v>
      </c>
      <c r="E481">
        <v>10.4</v>
      </c>
    </row>
    <row r="482" spans="1:5">
      <c r="A482" t="s">
        <v>15021</v>
      </c>
      <c r="B482" t="s">
        <v>174</v>
      </c>
      <c r="C482" s="2">
        <v>46023</v>
      </c>
      <c r="D482" t="s">
        <v>14537</v>
      </c>
      <c r="E482">
        <v>6.2</v>
      </c>
    </row>
    <row r="483" spans="1:5">
      <c r="A483" t="s">
        <v>15022</v>
      </c>
      <c r="B483" t="s">
        <v>174</v>
      </c>
      <c r="C483" s="2">
        <v>45810</v>
      </c>
      <c r="D483" t="s">
        <v>14545</v>
      </c>
      <c r="E483">
        <v>4.8</v>
      </c>
    </row>
    <row r="484" spans="1:5">
      <c r="A484" t="s">
        <v>15023</v>
      </c>
      <c r="B484" t="s">
        <v>174</v>
      </c>
      <c r="C484" s="2">
        <v>45781</v>
      </c>
      <c r="D484" t="s">
        <v>14552</v>
      </c>
      <c r="E484">
        <v>1.5</v>
      </c>
    </row>
    <row r="485" spans="1:5">
      <c r="A485" t="s">
        <v>15024</v>
      </c>
      <c r="B485" t="s">
        <v>174</v>
      </c>
      <c r="C485" s="2">
        <v>45680</v>
      </c>
      <c r="D485" t="s">
        <v>14545</v>
      </c>
      <c r="E485">
        <v>12</v>
      </c>
    </row>
    <row r="486" spans="1:5">
      <c r="A486" t="s">
        <v>15025</v>
      </c>
      <c r="B486" t="s">
        <v>175</v>
      </c>
      <c r="C486" s="2">
        <v>46188</v>
      </c>
      <c r="D486" t="s">
        <v>14541</v>
      </c>
      <c r="E486">
        <v>8.3000000000000007</v>
      </c>
    </row>
    <row r="487" spans="1:5">
      <c r="A487" t="s">
        <v>15026</v>
      </c>
      <c r="B487" t="s">
        <v>175</v>
      </c>
      <c r="C487" s="2">
        <v>46104</v>
      </c>
      <c r="D487" t="s">
        <v>14539</v>
      </c>
      <c r="E487">
        <v>5.8</v>
      </c>
    </row>
    <row r="488" spans="1:5">
      <c r="A488" t="s">
        <v>15027</v>
      </c>
      <c r="B488" t="s">
        <v>175</v>
      </c>
      <c r="C488" s="2">
        <v>46164</v>
      </c>
      <c r="D488" t="s">
        <v>14539</v>
      </c>
      <c r="E488">
        <v>9</v>
      </c>
    </row>
    <row r="489" spans="1:5">
      <c r="A489" t="s">
        <v>15028</v>
      </c>
      <c r="B489" t="s">
        <v>175</v>
      </c>
      <c r="C489" s="2">
        <v>45839</v>
      </c>
      <c r="D489" t="s">
        <v>14545</v>
      </c>
      <c r="E489">
        <v>2</v>
      </c>
    </row>
    <row r="490" spans="1:5">
      <c r="A490" t="s">
        <v>15029</v>
      </c>
      <c r="B490" t="s">
        <v>175</v>
      </c>
      <c r="C490" s="2">
        <v>46135</v>
      </c>
      <c r="D490" t="s">
        <v>14539</v>
      </c>
      <c r="E490">
        <v>3.3</v>
      </c>
    </row>
    <row r="491" spans="1:5">
      <c r="A491" t="s">
        <v>15030</v>
      </c>
      <c r="B491" t="s">
        <v>175</v>
      </c>
      <c r="C491" s="2">
        <v>46115</v>
      </c>
      <c r="D491" t="s">
        <v>14541</v>
      </c>
      <c r="E491">
        <v>4.5</v>
      </c>
    </row>
    <row r="492" spans="1:5">
      <c r="A492" t="s">
        <v>15031</v>
      </c>
      <c r="B492" t="s">
        <v>176</v>
      </c>
      <c r="C492" s="2">
        <v>46111</v>
      </c>
      <c r="D492" t="s">
        <v>14537</v>
      </c>
      <c r="E492">
        <v>10.3</v>
      </c>
    </row>
    <row r="493" spans="1:5">
      <c r="A493" t="s">
        <v>15032</v>
      </c>
      <c r="B493" t="s">
        <v>176</v>
      </c>
      <c r="C493" s="2">
        <v>45895</v>
      </c>
      <c r="D493" t="s">
        <v>14545</v>
      </c>
      <c r="E493">
        <v>8.3000000000000007</v>
      </c>
    </row>
    <row r="494" spans="1:5">
      <c r="A494" t="s">
        <v>15033</v>
      </c>
      <c r="B494" t="s">
        <v>176</v>
      </c>
      <c r="C494" s="2">
        <v>45851</v>
      </c>
      <c r="D494" t="s">
        <v>14539</v>
      </c>
      <c r="E494">
        <v>11.8</v>
      </c>
    </row>
    <row r="495" spans="1:5">
      <c r="A495" t="s">
        <v>15034</v>
      </c>
      <c r="B495" t="s">
        <v>176</v>
      </c>
      <c r="C495" s="2">
        <v>46113</v>
      </c>
      <c r="D495" t="s">
        <v>14545</v>
      </c>
      <c r="E495">
        <v>1.6</v>
      </c>
    </row>
    <row r="496" spans="1:5">
      <c r="A496" t="s">
        <v>15035</v>
      </c>
      <c r="B496" t="s">
        <v>176</v>
      </c>
      <c r="C496" s="2">
        <v>45826</v>
      </c>
      <c r="D496" t="s">
        <v>14541</v>
      </c>
      <c r="E496">
        <v>2.8</v>
      </c>
    </row>
    <row r="497" spans="1:5">
      <c r="A497" t="s">
        <v>15036</v>
      </c>
      <c r="B497" t="s">
        <v>177</v>
      </c>
      <c r="C497" s="2">
        <v>45796</v>
      </c>
      <c r="D497" t="s">
        <v>14537</v>
      </c>
      <c r="E497">
        <v>9.9</v>
      </c>
    </row>
    <row r="498" spans="1:5">
      <c r="A498" t="s">
        <v>15037</v>
      </c>
      <c r="B498" t="s">
        <v>177</v>
      </c>
      <c r="C498" s="2">
        <v>46065</v>
      </c>
      <c r="D498" t="s">
        <v>64</v>
      </c>
      <c r="E498">
        <v>10.4</v>
      </c>
    </row>
    <row r="499" spans="1:5">
      <c r="A499" t="s">
        <v>15038</v>
      </c>
      <c r="B499" t="s">
        <v>177</v>
      </c>
      <c r="C499" s="2">
        <v>45741</v>
      </c>
      <c r="D499" t="s">
        <v>14537</v>
      </c>
      <c r="E499">
        <v>6</v>
      </c>
    </row>
    <row r="500" spans="1:5">
      <c r="A500" t="s">
        <v>15039</v>
      </c>
      <c r="B500" t="s">
        <v>177</v>
      </c>
      <c r="C500" s="2">
        <v>45863</v>
      </c>
      <c r="D500" t="s">
        <v>14552</v>
      </c>
      <c r="E500">
        <v>9</v>
      </c>
    </row>
    <row r="501" spans="1:5">
      <c r="A501" t="s">
        <v>15040</v>
      </c>
      <c r="B501" t="s">
        <v>178</v>
      </c>
      <c r="C501" s="2">
        <v>46006</v>
      </c>
      <c r="D501" t="s">
        <v>14537</v>
      </c>
      <c r="E501">
        <v>9.4</v>
      </c>
    </row>
    <row r="502" spans="1:5">
      <c r="A502" t="s">
        <v>15041</v>
      </c>
      <c r="B502" t="s">
        <v>178</v>
      </c>
      <c r="C502" s="2">
        <v>46122</v>
      </c>
      <c r="D502" t="s">
        <v>14552</v>
      </c>
      <c r="E502">
        <v>2</v>
      </c>
    </row>
    <row r="503" spans="1:5">
      <c r="A503" t="s">
        <v>15042</v>
      </c>
      <c r="B503" t="s">
        <v>178</v>
      </c>
      <c r="C503" s="2">
        <v>46020</v>
      </c>
      <c r="D503" t="s">
        <v>14545</v>
      </c>
      <c r="E503">
        <v>3</v>
      </c>
    </row>
    <row r="504" spans="1:5">
      <c r="A504" t="s">
        <v>15043</v>
      </c>
      <c r="B504" t="s">
        <v>178</v>
      </c>
      <c r="C504" s="2">
        <v>45992</v>
      </c>
      <c r="D504" t="s">
        <v>14537</v>
      </c>
      <c r="E504">
        <v>9</v>
      </c>
    </row>
    <row r="505" spans="1:5">
      <c r="A505" t="s">
        <v>15044</v>
      </c>
      <c r="B505" t="s">
        <v>178</v>
      </c>
      <c r="C505" s="2">
        <v>45804</v>
      </c>
      <c r="D505" t="s">
        <v>14545</v>
      </c>
      <c r="E505">
        <v>5.9</v>
      </c>
    </row>
    <row r="506" spans="1:5">
      <c r="A506" t="s">
        <v>15045</v>
      </c>
      <c r="B506" t="s">
        <v>178</v>
      </c>
      <c r="C506" s="2">
        <v>45868</v>
      </c>
      <c r="D506" t="s">
        <v>14537</v>
      </c>
      <c r="E506">
        <v>7.1</v>
      </c>
    </row>
    <row r="507" spans="1:5">
      <c r="A507" t="s">
        <v>15046</v>
      </c>
      <c r="B507" t="s">
        <v>179</v>
      </c>
      <c r="C507" s="2">
        <v>46145</v>
      </c>
      <c r="D507" t="s">
        <v>14552</v>
      </c>
      <c r="E507">
        <v>5.9</v>
      </c>
    </row>
    <row r="508" spans="1:5">
      <c r="A508" t="s">
        <v>15047</v>
      </c>
      <c r="B508" t="s">
        <v>179</v>
      </c>
      <c r="C508" s="2">
        <v>46002</v>
      </c>
      <c r="D508" t="s">
        <v>14541</v>
      </c>
      <c r="E508">
        <v>7.8</v>
      </c>
    </row>
    <row r="509" spans="1:5">
      <c r="A509" t="s">
        <v>15048</v>
      </c>
      <c r="B509" t="s">
        <v>179</v>
      </c>
      <c r="C509" s="2">
        <v>45711</v>
      </c>
      <c r="D509" t="s">
        <v>14539</v>
      </c>
      <c r="E509">
        <v>7.2</v>
      </c>
    </row>
    <row r="510" spans="1:5">
      <c r="A510" t="s">
        <v>15049</v>
      </c>
      <c r="B510" t="s">
        <v>179</v>
      </c>
      <c r="C510" s="2">
        <v>46011</v>
      </c>
      <c r="D510" t="s">
        <v>64</v>
      </c>
      <c r="E510">
        <v>7.6</v>
      </c>
    </row>
    <row r="511" spans="1:5">
      <c r="A511" t="s">
        <v>15050</v>
      </c>
      <c r="B511" t="s">
        <v>179</v>
      </c>
      <c r="C511" s="2">
        <v>45938</v>
      </c>
      <c r="D511" t="s">
        <v>14545</v>
      </c>
      <c r="E511">
        <v>1.7</v>
      </c>
    </row>
    <row r="512" spans="1:5">
      <c r="A512" t="s">
        <v>15051</v>
      </c>
      <c r="B512" t="s">
        <v>180</v>
      </c>
      <c r="C512" s="2">
        <v>46075</v>
      </c>
      <c r="D512" t="s">
        <v>14541</v>
      </c>
      <c r="E512">
        <v>10</v>
      </c>
    </row>
    <row r="513" spans="1:5">
      <c r="A513" t="s">
        <v>15052</v>
      </c>
      <c r="B513" t="s">
        <v>180</v>
      </c>
      <c r="C513" s="2">
        <v>45843</v>
      </c>
      <c r="D513" t="s">
        <v>14552</v>
      </c>
      <c r="E513">
        <v>9.9</v>
      </c>
    </row>
    <row r="514" spans="1:5">
      <c r="A514" t="s">
        <v>15053</v>
      </c>
      <c r="B514" t="s">
        <v>180</v>
      </c>
      <c r="C514" s="2">
        <v>45989</v>
      </c>
      <c r="D514" t="s">
        <v>14545</v>
      </c>
      <c r="E514">
        <v>4.8</v>
      </c>
    </row>
    <row r="515" spans="1:5">
      <c r="A515" t="s">
        <v>15054</v>
      </c>
      <c r="B515" t="s">
        <v>180</v>
      </c>
      <c r="C515" s="2">
        <v>46066</v>
      </c>
      <c r="D515" t="s">
        <v>14539</v>
      </c>
      <c r="E515">
        <v>8.4</v>
      </c>
    </row>
  </sheetData>
  <autoFilter ref="A1:E515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48" customWidth="1"/>
    <col min="3" max="3" width="25" customWidth="1"/>
  </cols>
  <sheetData>
    <row r="1" spans="1:3">
      <c r="A1" s="1" t="s">
        <v>15055</v>
      </c>
      <c r="B1" s="1" t="s">
        <v>15056</v>
      </c>
      <c r="C1" s="1" t="s">
        <v>15057</v>
      </c>
    </row>
    <row r="2" spans="1:3">
      <c r="A2">
        <v>1</v>
      </c>
      <c r="B2" t="s">
        <v>15058</v>
      </c>
      <c r="C2" t="s">
        <v>15059</v>
      </c>
    </row>
    <row r="3" spans="1:3">
      <c r="A3">
        <v>2</v>
      </c>
      <c r="B3" t="s">
        <v>15060</v>
      </c>
      <c r="C3" t="s">
        <v>15059</v>
      </c>
    </row>
    <row r="4" spans="1:3">
      <c r="A4">
        <v>3</v>
      </c>
      <c r="B4" t="s">
        <v>15061</v>
      </c>
      <c r="C4" t="s">
        <v>15062</v>
      </c>
    </row>
    <row r="5" spans="1:3">
      <c r="A5">
        <v>4</v>
      </c>
      <c r="B5" t="s">
        <v>15063</v>
      </c>
      <c r="C5" t="s">
        <v>15064</v>
      </c>
    </row>
    <row r="6" spans="1:3">
      <c r="A6">
        <v>5</v>
      </c>
      <c r="B6" t="s">
        <v>15065</v>
      </c>
      <c r="C6" t="s">
        <v>15064</v>
      </c>
    </row>
    <row r="7" spans="1:3">
      <c r="A7">
        <v>6</v>
      </c>
      <c r="B7" t="s">
        <v>15066</v>
      </c>
      <c r="C7" t="s">
        <v>15067</v>
      </c>
    </row>
    <row r="8" spans="1:3">
      <c r="A8">
        <v>7</v>
      </c>
      <c r="B8" t="s">
        <v>15068</v>
      </c>
      <c r="C8" t="s">
        <v>15069</v>
      </c>
    </row>
    <row r="9" spans="1:3">
      <c r="A9">
        <v>8</v>
      </c>
      <c r="B9" t="s">
        <v>15070</v>
      </c>
      <c r="C9" t="s">
        <v>15071</v>
      </c>
    </row>
    <row r="10" spans="1:3">
      <c r="A10">
        <v>9</v>
      </c>
      <c r="B10" t="s">
        <v>15072</v>
      </c>
      <c r="C10" t="s">
        <v>15073</v>
      </c>
    </row>
    <row r="11" spans="1:3">
      <c r="A11">
        <v>10</v>
      </c>
      <c r="B11" t="s">
        <v>15074</v>
      </c>
      <c r="C11" t="s">
        <v>15075</v>
      </c>
    </row>
  </sheetData>
  <autoFilter ref="A1:C1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2026-10-05T14:49:45Z</dcterms:created>
  <dcterms:modified xsi:type="dcterms:W3CDTF">2026-10-13T03:21:24Z</dcterms:modified>
  <cp:category/>
  <cp:contentStatus/>
</cp:coreProperties>
</file>